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1542" documentId="11_F25DC773A252ABDACC1048F5B198734C5BDE58E8" xr6:coauthVersionLast="47" xr6:coauthVersionMax="47" xr10:uidLastSave="{61F0027A-6D79-48CE-8F0E-555ACA15A555}"/>
  <bookViews>
    <workbookView xWindow="1400" yWindow="20" windowWidth="17800" windowHeight="10780" xr2:uid="{00000000-000D-0000-FFFF-FFFF00000000}"/>
  </bookViews>
  <sheets>
    <sheet name="3.1 Using LOOKUP functions" sheetId="1" r:id="rId1"/>
    <sheet name="3.2 Using FILTER" sheetId="3" r:id="rId2"/>
    <sheet name="3.3 Mock interview questions" sheetId="6" r:id="rId3"/>
    <sheet name="VGSales"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1" i="1" l="1" a="1"/>
  <c r="A51" i="1" s="1"/>
  <c r="C122" i="3"/>
  <c r="I11" i="6"/>
  <c r="B137" i="3" a="1"/>
  <c r="B137" i="3" s="1"/>
  <c r="A137" i="3" a="1"/>
  <c r="A137" i="3" s="1"/>
  <c r="B131" i="3" a="1"/>
  <c r="B131" i="3" s="1"/>
  <c r="B127" i="3" a="1"/>
  <c r="B127" i="3" s="1"/>
  <c r="B128" i="3" a="1"/>
  <c r="B128" i="3" s="1"/>
  <c r="B129" i="3" a="1"/>
  <c r="B129" i="3" s="1"/>
  <c r="B130" i="3" a="1"/>
  <c r="B130" i="3" s="1"/>
  <c r="B132" i="3" a="1"/>
  <c r="B132" i="3" s="1"/>
  <c r="H22" i="1" a="1"/>
  <c r="H22" i="1" s="1"/>
  <c r="H21" i="1"/>
  <c r="H20" i="1"/>
  <c r="I8" i="6" a="1"/>
  <c r="I8" i="6"/>
  <c r="B104" i="1" a="1"/>
  <c r="B104" i="1" s="1"/>
  <c r="B108" i="1" a="1"/>
  <c r="B108" i="1" s="1"/>
  <c r="C108" i="1" s="1" a="1"/>
  <c r="C108" i="1" s="1"/>
  <c r="B109" i="1" a="1"/>
  <c r="B109" i="1" s="1"/>
  <c r="C109" i="1" s="1" a="1"/>
  <c r="C109" i="1" s="1"/>
  <c r="B110" i="1" a="1"/>
  <c r="B110" i="1" s="1"/>
  <c r="C110" i="1" s="1" a="1"/>
  <c r="C110" i="1" s="1"/>
  <c r="B111" i="1" a="1"/>
  <c r="B111" i="1" s="1"/>
  <c r="C111" i="1" s="1" a="1"/>
  <c r="C111" i="1" s="1"/>
  <c r="B112" i="1" a="1"/>
  <c r="B112" i="1" s="1"/>
  <c r="C112" i="1" s="1" a="1"/>
  <c r="C112" i="1" s="1"/>
  <c r="B88" i="1"/>
  <c r="C88" i="1" s="1"/>
  <c r="B89" i="1"/>
  <c r="C89" i="1" s="1"/>
  <c r="B90" i="1"/>
  <c r="C90" i="1" s="1"/>
  <c r="B91" i="1"/>
  <c r="C91" i="1" s="1"/>
  <c r="B87" i="1"/>
  <c r="C87" i="1" s="1"/>
  <c r="D129" i="1" a="1"/>
  <c r="D129" i="1" s="1"/>
  <c r="E129" i="1" s="1" a="1"/>
  <c r="E129" i="1" s="1"/>
  <c r="A137" i="1" a="1"/>
  <c r="A137" i="1" s="1"/>
  <c r="A134" i="1" a="1"/>
  <c r="A134" i="1" s="1"/>
  <c r="I6" i="6"/>
  <c r="J69" i="6"/>
  <c r="J61" i="6"/>
  <c r="J62" i="6"/>
  <c r="J63" i="6"/>
  <c r="J64" i="6"/>
  <c r="J65" i="6"/>
  <c r="J66" i="6"/>
  <c r="J67" i="6"/>
  <c r="J68" i="6"/>
  <c r="J60" i="6"/>
  <c r="I60" i="6" a="1"/>
  <c r="I60" i="6" s="1"/>
  <c r="C38" i="6" a="1"/>
  <c r="C38" i="6" s="1"/>
  <c r="B38" i="6" s="1" a="1"/>
  <c r="B38" i="6" s="1"/>
  <c r="C39" i="6" a="1"/>
  <c r="C39" i="6" s="1"/>
  <c r="B39" i="6" s="1" a="1"/>
  <c r="B39" i="6" s="1"/>
  <c r="C40" i="6" a="1"/>
  <c r="C40" i="6" s="1"/>
  <c r="B40" i="6" s="1" a="1"/>
  <c r="B40" i="6" s="1"/>
  <c r="C41" i="6" a="1"/>
  <c r="C41" i="6" s="1"/>
  <c r="B41" i="6" s="1" a="1"/>
  <c r="B41" i="6" s="1"/>
  <c r="C42" i="6" a="1"/>
  <c r="C42" i="6" s="1"/>
  <c r="B42" i="6" s="1" a="1"/>
  <c r="B42" i="6" s="1"/>
  <c r="C43" i="6" a="1"/>
  <c r="C43" i="6" s="1"/>
  <c r="B43" i="6" s="1" a="1"/>
  <c r="B43" i="6" s="1"/>
  <c r="C44" i="6" a="1"/>
  <c r="C44" i="6" s="1"/>
  <c r="B44" i="6" s="1" a="1"/>
  <c r="B44" i="6" s="1"/>
  <c r="C45" i="6" a="1"/>
  <c r="C45" i="6" s="1"/>
  <c r="B45" i="6" s="1" a="1"/>
  <c r="B45" i="6" s="1"/>
  <c r="C46" i="6" a="1"/>
  <c r="C46" i="6" s="1"/>
  <c r="B46" i="6" s="1" a="1"/>
  <c r="B46" i="6" s="1"/>
  <c r="C37" i="6" a="1"/>
  <c r="C37" i="6" s="1"/>
  <c r="B37" i="6" s="1" a="1"/>
  <c r="B37" i="6" s="1"/>
  <c r="I7" i="6"/>
  <c r="I10" i="6" a="1"/>
  <c r="I10" i="6" s="1"/>
  <c r="F52" i="6" a="1"/>
  <c r="G72" i="6" s="1"/>
  <c r="I5" i="6" a="1"/>
  <c r="I5" i="6" s="1"/>
  <c r="I4" i="6"/>
  <c r="A52" i="6" a="1"/>
  <c r="C9834" i="6" s="1" a="1"/>
  <c r="C9834" i="6" s="1"/>
  <c r="C12" i="1"/>
  <c r="C13" i="1"/>
  <c r="C11" i="1"/>
  <c r="B12" i="1"/>
  <c r="D12" i="1" s="1" a="1"/>
  <c r="D12" i="1" s="1"/>
  <c r="B13" i="1"/>
  <c r="D13" i="1" s="1" a="1"/>
  <c r="D13" i="1" s="1"/>
  <c r="B11" i="1"/>
  <c r="D11" i="1" s="1" a="1"/>
  <c r="D11" i="1" s="1"/>
  <c r="C129" i="1" l="1" a="1"/>
  <c r="C129" i="1" s="1"/>
  <c r="B129" i="1" a="1"/>
  <c r="B129" i="1" s="1"/>
  <c r="C11521" i="6" a="1"/>
  <c r="C11521" i="6" s="1"/>
  <c r="C11457" i="6" a="1"/>
  <c r="C11457" i="6" s="1"/>
  <c r="C11421" i="6" a="1"/>
  <c r="C11421" i="6" s="1"/>
  <c r="C11375" i="6" a="1"/>
  <c r="C11375" i="6" s="1"/>
  <c r="C11363" i="6" a="1"/>
  <c r="C11363" i="6" s="1"/>
  <c r="C11316" i="6" a="1"/>
  <c r="C11316" i="6" s="1"/>
  <c r="C11531" i="6" a="1"/>
  <c r="C11531" i="6" s="1"/>
  <c r="C11514" i="6" a="1"/>
  <c r="C11514" i="6" s="1"/>
  <c r="C11450" i="6" a="1"/>
  <c r="C11450" i="6" s="1"/>
  <c r="C11433" i="6" a="1"/>
  <c r="C11433" i="6" s="1"/>
  <c r="C11392" i="6" a="1"/>
  <c r="C11392" i="6" s="1"/>
  <c r="C11374" i="6" a="1"/>
  <c r="C11374" i="6" s="1"/>
  <c r="C11356" i="6" a="1"/>
  <c r="C11356" i="6" s="1"/>
  <c r="C11333" i="6" a="1"/>
  <c r="C11333" i="6" s="1"/>
  <c r="C11315" i="6" a="1"/>
  <c r="C11315" i="6" s="1"/>
  <c r="C11309" i="6" a="1"/>
  <c r="C11309" i="6" s="1"/>
  <c r="C11283" i="6" a="1"/>
  <c r="C11283" i="6" s="1"/>
  <c r="C11270" i="6" a="1"/>
  <c r="C11270" i="6" s="1"/>
  <c r="C11251" i="6" a="1"/>
  <c r="C11251" i="6" s="1"/>
  <c r="C11245" i="6" a="1"/>
  <c r="C11245" i="6" s="1"/>
  <c r="C11232" i="6" a="1"/>
  <c r="C11232" i="6" s="1"/>
  <c r="C11213" i="6" a="1"/>
  <c r="C11213" i="6" s="1"/>
  <c r="C11187" i="6" a="1"/>
  <c r="C11187" i="6" s="1"/>
  <c r="C11542" i="6" a="1"/>
  <c r="C11542" i="6" s="1"/>
  <c r="C11537" i="6" a="1"/>
  <c r="C11537" i="6" s="1"/>
  <c r="C11524" i="6" a="1"/>
  <c r="C11524" i="6" s="1"/>
  <c r="C11519" i="6" a="1"/>
  <c r="C11519" i="6" s="1"/>
  <c r="C11507" i="6" a="1"/>
  <c r="C11507" i="6" s="1"/>
  <c r="C11501" i="6" a="1"/>
  <c r="C11501" i="6" s="1"/>
  <c r="C11496" i="6" a="1"/>
  <c r="C11496" i="6" s="1"/>
  <c r="C11490" i="6" a="1"/>
  <c r="C11490" i="6" s="1"/>
  <c r="C11478" i="6" a="1"/>
  <c r="C11478" i="6" s="1"/>
  <c r="C11473" i="6" a="1"/>
  <c r="C11473" i="6" s="1"/>
  <c r="C11460" i="6" a="1"/>
  <c r="C11460" i="6" s="1"/>
  <c r="C11455" i="6" a="1"/>
  <c r="C11455" i="6" s="1"/>
  <c r="C11443" i="6" a="1"/>
  <c r="C11443" i="6" s="1"/>
  <c r="C11437" i="6" a="1"/>
  <c r="C11437" i="6" s="1"/>
  <c r="C11432" i="6" a="1"/>
  <c r="C11432" i="6" s="1"/>
  <c r="C11426" i="6" a="1"/>
  <c r="C11426" i="6" s="1"/>
  <c r="C11414" i="6" a="1"/>
  <c r="C11414" i="6" s="1"/>
  <c r="C11409" i="6" a="1"/>
  <c r="C11409" i="6" s="1"/>
  <c r="C11396" i="6" a="1"/>
  <c r="C11396" i="6" s="1"/>
  <c r="C11391" i="6" a="1"/>
  <c r="C11391" i="6" s="1"/>
  <c r="C11379" i="6" a="1"/>
  <c r="C11379" i="6" s="1"/>
  <c r="C11373" i="6" a="1"/>
  <c r="C11373" i="6" s="1"/>
  <c r="C11368" i="6" a="1"/>
  <c r="C11368" i="6" s="1"/>
  <c r="C11362" i="6" a="1"/>
  <c r="C11362" i="6" s="1"/>
  <c r="C11350" i="6" a="1"/>
  <c r="C11350" i="6" s="1"/>
  <c r="C11345" i="6" a="1"/>
  <c r="C11345" i="6" s="1"/>
  <c r="C11332" i="6" a="1"/>
  <c r="C11332" i="6" s="1"/>
  <c r="C11327" i="6" a="1"/>
  <c r="C11327" i="6" s="1"/>
  <c r="C11321" i="6" a="1"/>
  <c r="C11321" i="6" s="1"/>
  <c r="C11314" i="6" a="1"/>
  <c r="C11314" i="6" s="1"/>
  <c r="C11308" i="6" a="1"/>
  <c r="C11308" i="6" s="1"/>
  <c r="C11295" i="6" a="1"/>
  <c r="C11295" i="6" s="1"/>
  <c r="C11289" i="6" a="1"/>
  <c r="C11289" i="6" s="1"/>
  <c r="C11282" i="6" a="1"/>
  <c r="C11282" i="6" s="1"/>
  <c r="C11276" i="6" a="1"/>
  <c r="C11276" i="6" s="1"/>
  <c r="C11263" i="6" a="1"/>
  <c r="C11263" i="6" s="1"/>
  <c r="C11257" i="6" a="1"/>
  <c r="C11257" i="6" s="1"/>
  <c r="C11250" i="6" a="1"/>
  <c r="C11250" i="6" s="1"/>
  <c r="C11244" i="6" a="1"/>
  <c r="C11244" i="6" s="1"/>
  <c r="C11231" i="6" a="1"/>
  <c r="C11231" i="6" s="1"/>
  <c r="C11225" i="6" a="1"/>
  <c r="C11225" i="6" s="1"/>
  <c r="C11218" i="6" a="1"/>
  <c r="C11218" i="6" s="1"/>
  <c r="C11212" i="6" a="1"/>
  <c r="C11212" i="6" s="1"/>
  <c r="C11199" i="6" a="1"/>
  <c r="C11199" i="6" s="1"/>
  <c r="C11193" i="6" a="1"/>
  <c r="C11193" i="6" s="1"/>
  <c r="C11186" i="6" a="1"/>
  <c r="C11186" i="6" s="1"/>
  <c r="C11180" i="6" a="1"/>
  <c r="C11180" i="6" s="1"/>
  <c r="C11167" i="6" a="1"/>
  <c r="C11167" i="6" s="1"/>
  <c r="C11161" i="6" a="1"/>
  <c r="C11161" i="6" s="1"/>
  <c r="C11154" i="6" a="1"/>
  <c r="C11154" i="6" s="1"/>
  <c r="C11148" i="6" a="1"/>
  <c r="C11148" i="6" s="1"/>
  <c r="C11135" i="6" a="1"/>
  <c r="C11135" i="6" s="1"/>
  <c r="C11129" i="6" a="1"/>
  <c r="C11129" i="6" s="1"/>
  <c r="C11122" i="6" a="1"/>
  <c r="C11122" i="6" s="1"/>
  <c r="C11116" i="6" a="1"/>
  <c r="C11116" i="6" s="1"/>
  <c r="C11103" i="6" a="1"/>
  <c r="C11103" i="6" s="1"/>
  <c r="C11097" i="6" a="1"/>
  <c r="C11097" i="6" s="1"/>
  <c r="C11090" i="6" a="1"/>
  <c r="C11090" i="6" s="1"/>
  <c r="C11084" i="6" a="1"/>
  <c r="C11084" i="6" s="1"/>
  <c r="C11071" i="6" a="1"/>
  <c r="C11071" i="6" s="1"/>
  <c r="C11065" i="6" a="1"/>
  <c r="C11065" i="6" s="1"/>
  <c r="C11058" i="6" a="1"/>
  <c r="C11058" i="6" s="1"/>
  <c r="C11052" i="6" a="1"/>
  <c r="C11052" i="6" s="1"/>
  <c r="C11039" i="6" a="1"/>
  <c r="C11039" i="6" s="1"/>
  <c r="C11033" i="6" a="1"/>
  <c r="C11033" i="6" s="1"/>
  <c r="C11026" i="6" a="1"/>
  <c r="C11026" i="6" s="1"/>
  <c r="C11020" i="6" a="1"/>
  <c r="C11020" i="6" s="1"/>
  <c r="C11007" i="6" a="1"/>
  <c r="C11007" i="6" s="1"/>
  <c r="C11001" i="6" a="1"/>
  <c r="C11001" i="6" s="1"/>
  <c r="C10994" i="6" a="1"/>
  <c r="C10994" i="6" s="1"/>
  <c r="C10988" i="6" a="1"/>
  <c r="C10988" i="6" s="1"/>
  <c r="C10975" i="6" a="1"/>
  <c r="C10975" i="6" s="1"/>
  <c r="C10969" i="6" a="1"/>
  <c r="C10969" i="6" s="1"/>
  <c r="C10962" i="6" a="1"/>
  <c r="C10962" i="6" s="1"/>
  <c r="C10956" i="6" a="1"/>
  <c r="C10956" i="6" s="1"/>
  <c r="C10943" i="6" a="1"/>
  <c r="C10943" i="6" s="1"/>
  <c r="C10937" i="6" a="1"/>
  <c r="C10937" i="6" s="1"/>
  <c r="C10930" i="6" a="1"/>
  <c r="C10930" i="6" s="1"/>
  <c r="C10924" i="6" a="1"/>
  <c r="C10924" i="6" s="1"/>
  <c r="C10911" i="6" a="1"/>
  <c r="C10911" i="6" s="1"/>
  <c r="C10905" i="6" a="1"/>
  <c r="C10905" i="6" s="1"/>
  <c r="C10898" i="6" a="1"/>
  <c r="C10898" i="6" s="1"/>
  <c r="C10892" i="6" a="1"/>
  <c r="C10892" i="6" s="1"/>
  <c r="C10879" i="6" a="1"/>
  <c r="C10879" i="6" s="1"/>
  <c r="C10873" i="6" a="1"/>
  <c r="C10873" i="6" s="1"/>
  <c r="C10866" i="6" a="1"/>
  <c r="C10866" i="6" s="1"/>
  <c r="C10860" i="6" a="1"/>
  <c r="C10860" i="6" s="1"/>
  <c r="C10847" i="6" a="1"/>
  <c r="C10847" i="6" s="1"/>
  <c r="C10841" i="6" a="1"/>
  <c r="C10841" i="6" s="1"/>
  <c r="C10834" i="6" a="1"/>
  <c r="C10834" i="6" s="1"/>
  <c r="C10828" i="6" a="1"/>
  <c r="C10828" i="6" s="1"/>
  <c r="C10815" i="6" a="1"/>
  <c r="C10815" i="6" s="1"/>
  <c r="C10809" i="6" a="1"/>
  <c r="C10809" i="6" s="1"/>
  <c r="C10802" i="6" a="1"/>
  <c r="C10802" i="6" s="1"/>
  <c r="C10796" i="6" a="1"/>
  <c r="C10796" i="6" s="1"/>
  <c r="C10783" i="6" a="1"/>
  <c r="C10783" i="6" s="1"/>
  <c r="C10777" i="6" a="1"/>
  <c r="C10777" i="6" s="1"/>
  <c r="C10770" i="6" a="1"/>
  <c r="C10770" i="6" s="1"/>
  <c r="C10764" i="6" a="1"/>
  <c r="C10764" i="6" s="1"/>
  <c r="C10751" i="6" a="1"/>
  <c r="C10751" i="6" s="1"/>
  <c r="C10745" i="6" a="1"/>
  <c r="C10745" i="6" s="1"/>
  <c r="C10738" i="6" a="1"/>
  <c r="C10738" i="6" s="1"/>
  <c r="C10732" i="6" a="1"/>
  <c r="C10732" i="6" s="1"/>
  <c r="C10719" i="6" a="1"/>
  <c r="C10719" i="6" s="1"/>
  <c r="C10713" i="6" a="1"/>
  <c r="C10713" i="6" s="1"/>
  <c r="C10706" i="6" a="1"/>
  <c r="C10706" i="6" s="1"/>
  <c r="C10700" i="6" a="1"/>
  <c r="C10700" i="6" s="1"/>
  <c r="C10687" i="6" a="1"/>
  <c r="C10687" i="6" s="1"/>
  <c r="C10681" i="6" a="1"/>
  <c r="C10681" i="6" s="1"/>
  <c r="C10674" i="6" a="1"/>
  <c r="C10674" i="6" s="1"/>
  <c r="C10668" i="6" a="1"/>
  <c r="C10668" i="6" s="1"/>
  <c r="C10655" i="6" a="1"/>
  <c r="C10655" i="6" s="1"/>
  <c r="C10649" i="6" a="1"/>
  <c r="C10649" i="6" s="1"/>
  <c r="C10634" i="6" a="1"/>
  <c r="C10634" i="6" s="1"/>
  <c r="C10623" i="6" a="1"/>
  <c r="C10623" i="6" s="1"/>
  <c r="C10606" i="6" a="1"/>
  <c r="C10606" i="6" s="1"/>
  <c r="C10600" i="6" a="1"/>
  <c r="C10600" i="6" s="1"/>
  <c r="C10594" i="6" a="1"/>
  <c r="C10594" i="6" s="1"/>
  <c r="C10582" i="6" a="1"/>
  <c r="C10582" i="6" s="1"/>
  <c r="C10577" i="6" a="1"/>
  <c r="C10577" i="6" s="1"/>
  <c r="C10571" i="6" a="1"/>
  <c r="C10571" i="6" s="1"/>
  <c r="C10559" i="6" a="1"/>
  <c r="C10559" i="6" s="1"/>
  <c r="C10542" i="6" a="1"/>
  <c r="C10542" i="6" s="1"/>
  <c r="C10536" i="6" a="1"/>
  <c r="C10536" i="6" s="1"/>
  <c r="C10530" i="6" a="1"/>
  <c r="C10530" i="6" s="1"/>
  <c r="C10518" i="6" a="1"/>
  <c r="C10518" i="6" s="1"/>
  <c r="C10513" i="6" a="1"/>
  <c r="C10513" i="6" s="1"/>
  <c r="C10507" i="6" a="1"/>
  <c r="C10507" i="6" s="1"/>
  <c r="C10495" i="6" a="1"/>
  <c r="C10495" i="6" s="1"/>
  <c r="C10478" i="6" a="1"/>
  <c r="C10478" i="6" s="1"/>
  <c r="C10472" i="6" a="1"/>
  <c r="C10472" i="6" s="1"/>
  <c r="C10466" i="6" a="1"/>
  <c r="C10466" i="6" s="1"/>
  <c r="C10455" i="6" a="1"/>
  <c r="C10455" i="6" s="1"/>
  <c r="C10449" i="6" a="1"/>
  <c r="C10449" i="6" s="1"/>
  <c r="C10443" i="6" a="1"/>
  <c r="C10443" i="6" s="1"/>
  <c r="C10431" i="6" a="1"/>
  <c r="C10431" i="6" s="1"/>
  <c r="C10420" i="6" a="1"/>
  <c r="C10420" i="6" s="1"/>
  <c r="C10414" i="6" a="1"/>
  <c r="C10414" i="6" s="1"/>
  <c r="C10408" i="6" a="1"/>
  <c r="C10408" i="6" s="1"/>
  <c r="C10402" i="6" a="1"/>
  <c r="C10402" i="6" s="1"/>
  <c r="C10391" i="6" a="1"/>
  <c r="C10391" i="6" s="1"/>
  <c r="C10385" i="6" a="1"/>
  <c r="C10385" i="6" s="1"/>
  <c r="C10379" i="6" a="1"/>
  <c r="C10379" i="6" s="1"/>
  <c r="C10362" i="6" a="1"/>
  <c r="C10362" i="6" s="1"/>
  <c r="C10352" i="6" a="1"/>
  <c r="C10352" i="6" s="1"/>
  <c r="C10341" i="6" a="1"/>
  <c r="C10341" i="6" s="1"/>
  <c r="C10335" i="6" a="1"/>
  <c r="C10335" i="6" s="1"/>
  <c r="C10324" i="6" a="1"/>
  <c r="C10324" i="6" s="1"/>
  <c r="C10319" i="6" a="1"/>
  <c r="C10319" i="6" s="1"/>
  <c r="C10313" i="6" a="1"/>
  <c r="C10313" i="6" s="1"/>
  <c r="C10308" i="6" a="1"/>
  <c r="C10308" i="6" s="1"/>
  <c r="C10302" i="6" a="1"/>
  <c r="C10302" i="6" s="1"/>
  <c r="C10297" i="6" a="1"/>
  <c r="C10297" i="6" s="1"/>
  <c r="C10286" i="6" a="1"/>
  <c r="C10286" i="6" s="1"/>
  <c r="C10280" i="6" a="1"/>
  <c r="C10280" i="6" s="1"/>
  <c r="C10274" i="6" a="1"/>
  <c r="C10274" i="6" s="1"/>
  <c r="C10262" i="6" a="1"/>
  <c r="C10262" i="6" s="1"/>
  <c r="C10257" i="6" a="1"/>
  <c r="C10257" i="6" s="1"/>
  <c r="C10251" i="6" a="1"/>
  <c r="C10251" i="6" s="1"/>
  <c r="C10239" i="6" a="1"/>
  <c r="C10239" i="6" s="1"/>
  <c r="C10222" i="6" a="1"/>
  <c r="C10222" i="6" s="1"/>
  <c r="C10216" i="6" a="1"/>
  <c r="C10216" i="6" s="1"/>
  <c r="C10210" i="6" a="1"/>
  <c r="C10210" i="6" s="1"/>
  <c r="C10198" i="6" a="1"/>
  <c r="C10198" i="6" s="1"/>
  <c r="C10193" i="6" a="1"/>
  <c r="C10193" i="6" s="1"/>
  <c r="C10187" i="6" a="1"/>
  <c r="C10187" i="6" s="1"/>
  <c r="C10175" i="6" a="1"/>
  <c r="C10175" i="6" s="1"/>
  <c r="C10158" i="6" a="1"/>
  <c r="C10158" i="6" s="1"/>
  <c r="C10152" i="6" a="1"/>
  <c r="C10152" i="6" s="1"/>
  <c r="C10146" i="6" a="1"/>
  <c r="C10146" i="6" s="1"/>
  <c r="C10134" i="6" a="1"/>
  <c r="C10134" i="6" s="1"/>
  <c r="C10129" i="6" a="1"/>
  <c r="C10129" i="6" s="1"/>
  <c r="C10123" i="6" a="1"/>
  <c r="C10123" i="6" s="1"/>
  <c r="C10111" i="6" a="1"/>
  <c r="C10111" i="6" s="1"/>
  <c r="C10094" i="6" a="1"/>
  <c r="C10094" i="6" s="1"/>
  <c r="C10084" i="6" a="1"/>
  <c r="C10084" i="6" s="1"/>
  <c r="C10073" i="6" a="1"/>
  <c r="C10073" i="6" s="1"/>
  <c r="C10059" i="6" a="1"/>
  <c r="C10059" i="6" s="1"/>
  <c r="C10052" i="6" a="1"/>
  <c r="C10052" i="6" s="1"/>
  <c r="C10044" i="6" a="1"/>
  <c r="C10044" i="6" s="1"/>
  <c r="C10037" i="6" a="1"/>
  <c r="C10037" i="6" s="1"/>
  <c r="C10025" i="6" a="1"/>
  <c r="C10025" i="6" s="1"/>
  <c r="C10017" i="6" a="1"/>
  <c r="C10017" i="6" s="1"/>
  <c r="C10006" i="6" a="1"/>
  <c r="C10006" i="6" s="1"/>
  <c r="C9993" i="6" a="1"/>
  <c r="C9993" i="6" s="1"/>
  <c r="C9982" i="6" a="1"/>
  <c r="C9982" i="6" s="1"/>
  <c r="C9952" i="6" a="1"/>
  <c r="C9952" i="6" s="1"/>
  <c r="C9904" i="6" a="1"/>
  <c r="C9904" i="6" s="1"/>
  <c r="C9878" i="6" a="1"/>
  <c r="C9878" i="6" s="1"/>
  <c r="C9852" i="6" a="1"/>
  <c r="C9852" i="6" s="1"/>
  <c r="C11541" i="6" a="1"/>
  <c r="C11541" i="6" s="1"/>
  <c r="C11536" i="6" a="1"/>
  <c r="C11536" i="6" s="1"/>
  <c r="C11530" i="6" a="1"/>
  <c r="C11530" i="6" s="1"/>
  <c r="C11518" i="6" a="1"/>
  <c r="C11518" i="6" s="1"/>
  <c r="C11513" i="6" a="1"/>
  <c r="C11513" i="6" s="1"/>
  <c r="C11500" i="6" a="1"/>
  <c r="C11500" i="6" s="1"/>
  <c r="C11495" i="6" a="1"/>
  <c r="C11495" i="6" s="1"/>
  <c r="C11483" i="6" a="1"/>
  <c r="C11483" i="6" s="1"/>
  <c r="C11477" i="6" a="1"/>
  <c r="C11477" i="6" s="1"/>
  <c r="C11472" i="6" a="1"/>
  <c r="C11472" i="6" s="1"/>
  <c r="C11466" i="6" a="1"/>
  <c r="C11466" i="6" s="1"/>
  <c r="C11454" i="6" a="1"/>
  <c r="C11454" i="6" s="1"/>
  <c r="C11449" i="6" a="1"/>
  <c r="C11449" i="6" s="1"/>
  <c r="C11436" i="6" a="1"/>
  <c r="C11436" i="6" s="1"/>
  <c r="C11431" i="6" a="1"/>
  <c r="C11431" i="6" s="1"/>
  <c r="C11419" i="6" a="1"/>
  <c r="C11419" i="6" s="1"/>
  <c r="C11413" i="6" a="1"/>
  <c r="C11413" i="6" s="1"/>
  <c r="C11408" i="6" a="1"/>
  <c r="C11408" i="6" s="1"/>
  <c r="C11402" i="6" a="1"/>
  <c r="C11402" i="6" s="1"/>
  <c r="C11390" i="6" a="1"/>
  <c r="C11390" i="6" s="1"/>
  <c r="C11385" i="6" a="1"/>
  <c r="C11385" i="6" s="1"/>
  <c r="C11372" i="6" a="1"/>
  <c r="C11372" i="6" s="1"/>
  <c r="C11367" i="6" a="1"/>
  <c r="C11367" i="6" s="1"/>
  <c r="C11355" i="6" a="1"/>
  <c r="C11355" i="6" s="1"/>
  <c r="C11349" i="6" a="1"/>
  <c r="C11349" i="6" s="1"/>
  <c r="C11344" i="6" a="1"/>
  <c r="C11344" i="6" s="1"/>
  <c r="C11338" i="6" a="1"/>
  <c r="C11338" i="6" s="1"/>
  <c r="C11326" i="6" a="1"/>
  <c r="C11326" i="6" s="1"/>
  <c r="C11320" i="6" a="1"/>
  <c r="C11320" i="6" s="1"/>
  <c r="C11307" i="6" a="1"/>
  <c r="C11307" i="6" s="1"/>
  <c r="C11301" i="6" a="1"/>
  <c r="C11301" i="6" s="1"/>
  <c r="C11294" i="6" a="1"/>
  <c r="C11294" i="6" s="1"/>
  <c r="C11288" i="6" a="1"/>
  <c r="C11288" i="6" s="1"/>
  <c r="C11275" i="6" a="1"/>
  <c r="C11275" i="6" s="1"/>
  <c r="C11269" i="6" a="1"/>
  <c r="C11269" i="6" s="1"/>
  <c r="C11262" i="6" a="1"/>
  <c r="C11262" i="6" s="1"/>
  <c r="C11256" i="6" a="1"/>
  <c r="C11256" i="6" s="1"/>
  <c r="C11243" i="6" a="1"/>
  <c r="C11243" i="6" s="1"/>
  <c r="C11237" i="6" a="1"/>
  <c r="C11237" i="6" s="1"/>
  <c r="C11230" i="6" a="1"/>
  <c r="C11230" i="6" s="1"/>
  <c r="C11224" i="6" a="1"/>
  <c r="C11224" i="6" s="1"/>
  <c r="C11211" i="6" a="1"/>
  <c r="C11211" i="6" s="1"/>
  <c r="C11205" i="6" a="1"/>
  <c r="C11205" i="6" s="1"/>
  <c r="C11198" i="6" a="1"/>
  <c r="C11198" i="6" s="1"/>
  <c r="C11192" i="6" a="1"/>
  <c r="C11192" i="6" s="1"/>
  <c r="C11179" i="6" a="1"/>
  <c r="C11179" i="6" s="1"/>
  <c r="C11173" i="6" a="1"/>
  <c r="C11173" i="6" s="1"/>
  <c r="C11166" i="6" a="1"/>
  <c r="C11166" i="6" s="1"/>
  <c r="C11160" i="6" a="1"/>
  <c r="C11160" i="6" s="1"/>
  <c r="C11147" i="6" a="1"/>
  <c r="C11147" i="6" s="1"/>
  <c r="C11141" i="6" a="1"/>
  <c r="C11141" i="6" s="1"/>
  <c r="C11134" i="6" a="1"/>
  <c r="C11134" i="6" s="1"/>
  <c r="C11128" i="6" a="1"/>
  <c r="C11128" i="6" s="1"/>
  <c r="C11115" i="6" a="1"/>
  <c r="C11115" i="6" s="1"/>
  <c r="C11109" i="6" a="1"/>
  <c r="C11109" i="6" s="1"/>
  <c r="C11102" i="6" a="1"/>
  <c r="C11102" i="6" s="1"/>
  <c r="C11096" i="6" a="1"/>
  <c r="C11096" i="6" s="1"/>
  <c r="C11083" i="6" a="1"/>
  <c r="C11083" i="6" s="1"/>
  <c r="C11077" i="6" a="1"/>
  <c r="C11077" i="6" s="1"/>
  <c r="C11070" i="6" a="1"/>
  <c r="C11070" i="6" s="1"/>
  <c r="C11064" i="6" a="1"/>
  <c r="C11064" i="6" s="1"/>
  <c r="C11051" i="6" a="1"/>
  <c r="C11051" i="6" s="1"/>
  <c r="C11045" i="6" a="1"/>
  <c r="C11045" i="6" s="1"/>
  <c r="C11038" i="6" a="1"/>
  <c r="C11038" i="6" s="1"/>
  <c r="C11032" i="6" a="1"/>
  <c r="C11032" i="6" s="1"/>
  <c r="C11019" i="6" a="1"/>
  <c r="C11019" i="6" s="1"/>
  <c r="C11013" i="6" a="1"/>
  <c r="C11013" i="6" s="1"/>
  <c r="C11006" i="6" a="1"/>
  <c r="C11006" i="6" s="1"/>
  <c r="C11000" i="6" a="1"/>
  <c r="C11000" i="6" s="1"/>
  <c r="C10987" i="6" a="1"/>
  <c r="C10987" i="6" s="1"/>
  <c r="C10981" i="6" a="1"/>
  <c r="C10981" i="6" s="1"/>
  <c r="C10974" i="6" a="1"/>
  <c r="C10974" i="6" s="1"/>
  <c r="C10968" i="6" a="1"/>
  <c r="C10968" i="6" s="1"/>
  <c r="C10955" i="6" a="1"/>
  <c r="C10955" i="6" s="1"/>
  <c r="C10949" i="6" a="1"/>
  <c r="C10949" i="6" s="1"/>
  <c r="C10942" i="6" a="1"/>
  <c r="C10942" i="6" s="1"/>
  <c r="C10936" i="6" a="1"/>
  <c r="C10936" i="6" s="1"/>
  <c r="C10923" i="6" a="1"/>
  <c r="C10923" i="6" s="1"/>
  <c r="C10917" i="6" a="1"/>
  <c r="C10917" i="6" s="1"/>
  <c r="C10910" i="6" a="1"/>
  <c r="C10910" i="6" s="1"/>
  <c r="C10904" i="6" a="1"/>
  <c r="C10904" i="6" s="1"/>
  <c r="C10891" i="6" a="1"/>
  <c r="C10891" i="6" s="1"/>
  <c r="C10885" i="6" a="1"/>
  <c r="C10885" i="6" s="1"/>
  <c r="C10878" i="6" a="1"/>
  <c r="C10878" i="6" s="1"/>
  <c r="C10872" i="6" a="1"/>
  <c r="C10872" i="6" s="1"/>
  <c r="C10859" i="6" a="1"/>
  <c r="C10859" i="6" s="1"/>
  <c r="C10853" i="6" a="1"/>
  <c r="C10853" i="6" s="1"/>
  <c r="C10846" i="6" a="1"/>
  <c r="C10846" i="6" s="1"/>
  <c r="C10840" i="6" a="1"/>
  <c r="C10840" i="6" s="1"/>
  <c r="C10827" i="6" a="1"/>
  <c r="C10827" i="6" s="1"/>
  <c r="C10821" i="6" a="1"/>
  <c r="C10821" i="6" s="1"/>
  <c r="C10814" i="6" a="1"/>
  <c r="C10814" i="6" s="1"/>
  <c r="C10808" i="6" a="1"/>
  <c r="C10808" i="6" s="1"/>
  <c r="C10795" i="6" a="1"/>
  <c r="C10795" i="6" s="1"/>
  <c r="C10789" i="6" a="1"/>
  <c r="C10789" i="6" s="1"/>
  <c r="C10782" i="6" a="1"/>
  <c r="C10782" i="6" s="1"/>
  <c r="C10776" i="6" a="1"/>
  <c r="C10776" i="6" s="1"/>
  <c r="C10763" i="6" a="1"/>
  <c r="C10763" i="6" s="1"/>
  <c r="C10757" i="6" a="1"/>
  <c r="C10757" i="6" s="1"/>
  <c r="C10750" i="6" a="1"/>
  <c r="C10750" i="6" s="1"/>
  <c r="C10744" i="6" a="1"/>
  <c r="C10744" i="6" s="1"/>
  <c r="C10731" i="6" a="1"/>
  <c r="C10731" i="6" s="1"/>
  <c r="C10725" i="6" a="1"/>
  <c r="C10725" i="6" s="1"/>
  <c r="C10718" i="6" a="1"/>
  <c r="C10718" i="6" s="1"/>
  <c r="C10712" i="6" a="1"/>
  <c r="C10712" i="6" s="1"/>
  <c r="C10699" i="6" a="1"/>
  <c r="C10699" i="6" s="1"/>
  <c r="C10693" i="6" a="1"/>
  <c r="C10693" i="6" s="1"/>
  <c r="C10686" i="6" a="1"/>
  <c r="C10686" i="6" s="1"/>
  <c r="C10680" i="6" a="1"/>
  <c r="C10680" i="6" s="1"/>
  <c r="C10667" i="6" a="1"/>
  <c r="C10667" i="6" s="1"/>
  <c r="C10661" i="6" a="1"/>
  <c r="C10661" i="6" s="1"/>
  <c r="C10654" i="6" a="1"/>
  <c r="C10654" i="6" s="1"/>
  <c r="C10648" i="6" a="1"/>
  <c r="C10648" i="6" s="1"/>
  <c r="C10643" i="6" a="1"/>
  <c r="C10643" i="6" s="1"/>
  <c r="C10638" i="6" a="1"/>
  <c r="C10638" i="6" s="1"/>
  <c r="C10629" i="6" a="1"/>
  <c r="C10629" i="6" s="1"/>
  <c r="C10622" i="6" a="1"/>
  <c r="C10622" i="6" s="1"/>
  <c r="C10617" i="6" a="1"/>
  <c r="C10617" i="6" s="1"/>
  <c r="C10611" i="6" a="1"/>
  <c r="C10611" i="6" s="1"/>
  <c r="C10605" i="6" a="1"/>
  <c r="C10605" i="6" s="1"/>
  <c r="C10593" i="6" a="1"/>
  <c r="C10593" i="6" s="1"/>
  <c r="C10588" i="6" a="1"/>
  <c r="C10588" i="6" s="1"/>
  <c r="C10581" i="6" a="1"/>
  <c r="C10581" i="6" s="1"/>
  <c r="C10570" i="6" a="1"/>
  <c r="C10570" i="6" s="1"/>
  <c r="C10565" i="6" a="1"/>
  <c r="C10565" i="6" s="1"/>
  <c r="C10558" i="6" a="1"/>
  <c r="C10558" i="6" s="1"/>
  <c r="C10553" i="6" a="1"/>
  <c r="C10553" i="6" s="1"/>
  <c r="C10547" i="6" a="1"/>
  <c r="C10547" i="6" s="1"/>
  <c r="C10541" i="6" a="1"/>
  <c r="C10541" i="6" s="1"/>
  <c r="C10529" i="6" a="1"/>
  <c r="C10529" i="6" s="1"/>
  <c r="C10524" i="6" a="1"/>
  <c r="C10524" i="6" s="1"/>
  <c r="C10517" i="6" a="1"/>
  <c r="C10517" i="6" s="1"/>
  <c r="C10506" i="6" a="1"/>
  <c r="C10506" i="6" s="1"/>
  <c r="C10501" i="6" a="1"/>
  <c r="C10501" i="6" s="1"/>
  <c r="C10494" i="6" a="1"/>
  <c r="C10494" i="6" s="1"/>
  <c r="C10489" i="6" a="1"/>
  <c r="C10489" i="6" s="1"/>
  <c r="C10483" i="6" a="1"/>
  <c r="C10483" i="6" s="1"/>
  <c r="C10477" i="6" a="1"/>
  <c r="C10477" i="6" s="1"/>
  <c r="C10465" i="6" a="1"/>
  <c r="C10465" i="6" s="1"/>
  <c r="C10460" i="6" a="1"/>
  <c r="C10460" i="6" s="1"/>
  <c r="C10454" i="6" a="1"/>
  <c r="C10454" i="6" s="1"/>
  <c r="C10442" i="6" a="1"/>
  <c r="C10442" i="6" s="1"/>
  <c r="C10437" i="6" a="1"/>
  <c r="C10437" i="6" s="1"/>
  <c r="C10430" i="6" a="1"/>
  <c r="C10430" i="6" s="1"/>
  <c r="C10425" i="6" a="1"/>
  <c r="C10425" i="6" s="1"/>
  <c r="C10413" i="6" a="1"/>
  <c r="C10413" i="6" s="1"/>
  <c r="C10401" i="6" a="1"/>
  <c r="C10401" i="6" s="1"/>
  <c r="C10396" i="6" a="1"/>
  <c r="C10396" i="6" s="1"/>
  <c r="C10390" i="6" a="1"/>
  <c r="C10390" i="6" s="1"/>
  <c r="C10378" i="6" a="1"/>
  <c r="C10378" i="6" s="1"/>
  <c r="C10373" i="6" a="1"/>
  <c r="C10373" i="6" s="1"/>
  <c r="C10367" i="6" a="1"/>
  <c r="C10367" i="6" s="1"/>
  <c r="C10356" i="6" a="1"/>
  <c r="C10356" i="6" s="1"/>
  <c r="C10351" i="6" a="1"/>
  <c r="C10351" i="6" s="1"/>
  <c r="C10345" i="6" a="1"/>
  <c r="C10345" i="6" s="1"/>
  <c r="C10340" i="6" a="1"/>
  <c r="C10340" i="6" s="1"/>
  <c r="C10334" i="6" a="1"/>
  <c r="C10334" i="6" s="1"/>
  <c r="C10329" i="6" a="1"/>
  <c r="C10329" i="6" s="1"/>
  <c r="C10318" i="6" a="1"/>
  <c r="C10318" i="6" s="1"/>
  <c r="C10307" i="6" a="1"/>
  <c r="C10307" i="6" s="1"/>
  <c r="C10296" i="6" a="1"/>
  <c r="C10296" i="6" s="1"/>
  <c r="C10291" i="6" a="1"/>
  <c r="C10291" i="6" s="1"/>
  <c r="C10285" i="6" a="1"/>
  <c r="C10285" i="6" s="1"/>
  <c r="C10273" i="6" a="1"/>
  <c r="C10273" i="6" s="1"/>
  <c r="C10268" i="6" a="1"/>
  <c r="C10268" i="6" s="1"/>
  <c r="C10261" i="6" a="1"/>
  <c r="C10261" i="6" s="1"/>
  <c r="C10250" i="6" a="1"/>
  <c r="C10250" i="6" s="1"/>
  <c r="C10245" i="6" a="1"/>
  <c r="C10245" i="6" s="1"/>
  <c r="C10238" i="6" a="1"/>
  <c r="C10238" i="6" s="1"/>
  <c r="C10233" i="6" a="1"/>
  <c r="C10233" i="6" s="1"/>
  <c r="C10227" i="6" a="1"/>
  <c r="C10227" i="6" s="1"/>
  <c r="C10221" i="6" a="1"/>
  <c r="C10221" i="6" s="1"/>
  <c r="C10209" i="6" a="1"/>
  <c r="C10209" i="6" s="1"/>
  <c r="C10204" i="6" a="1"/>
  <c r="C10204" i="6" s="1"/>
  <c r="C10197" i="6" a="1"/>
  <c r="C10197" i="6" s="1"/>
  <c r="C10186" i="6" a="1"/>
  <c r="C10186" i="6" s="1"/>
  <c r="C10181" i="6" a="1"/>
  <c r="C10181" i="6" s="1"/>
  <c r="C10174" i="6" a="1"/>
  <c r="C10174" i="6" s="1"/>
  <c r="C10169" i="6" a="1"/>
  <c r="C10169" i="6" s="1"/>
  <c r="C10163" i="6" a="1"/>
  <c r="C10163" i="6" s="1"/>
  <c r="C10157" i="6" a="1"/>
  <c r="C10157" i="6" s="1"/>
  <c r="C10145" i="6" a="1"/>
  <c r="C10145" i="6" s="1"/>
  <c r="C10140" i="6" a="1"/>
  <c r="C10140" i="6" s="1"/>
  <c r="C10133" i="6" a="1"/>
  <c r="C10133" i="6" s="1"/>
  <c r="C10122" i="6" a="1"/>
  <c r="C10122" i="6" s="1"/>
  <c r="C10117" i="6" a="1"/>
  <c r="C10117" i="6" s="1"/>
  <c r="C10110" i="6" a="1"/>
  <c r="C10110" i="6" s="1"/>
  <c r="C10105" i="6" a="1"/>
  <c r="C10105" i="6" s="1"/>
  <c r="C10099" i="6" a="1"/>
  <c r="C10099" i="6" s="1"/>
  <c r="C10088" i="6" a="1"/>
  <c r="C10088" i="6" s="1"/>
  <c r="C10083" i="6" a="1"/>
  <c r="C10083" i="6" s="1"/>
  <c r="C10077" i="6" a="1"/>
  <c r="C10077" i="6" s="1"/>
  <c r="C10071" i="6" a="1"/>
  <c r="C10071" i="6" s="1"/>
  <c r="C10065" i="6" a="1"/>
  <c r="C10065" i="6" s="1"/>
  <c r="C10057" i="6" a="1"/>
  <c r="C10057" i="6" s="1"/>
  <c r="C10051" i="6" a="1"/>
  <c r="C10051" i="6" s="1"/>
  <c r="C10035" i="6" a="1"/>
  <c r="C10035" i="6" s="1"/>
  <c r="C10016" i="6" a="1"/>
  <c r="C10016" i="6" s="1"/>
  <c r="C9981" i="6" a="1"/>
  <c r="C9981" i="6" s="1"/>
  <c r="C9965" i="6" a="1"/>
  <c r="C9965" i="6" s="1"/>
  <c r="C9948" i="6" a="1"/>
  <c r="C9948" i="6" s="1"/>
  <c r="C9924" i="6" a="1"/>
  <c r="C9924" i="6" s="1"/>
  <c r="C9899" i="6" a="1"/>
  <c r="C9899" i="6" s="1"/>
  <c r="C9873" i="6" a="1"/>
  <c r="C9873" i="6" s="1"/>
  <c r="C9847" i="6" a="1"/>
  <c r="C9847" i="6" s="1"/>
  <c r="C11508" i="6" a="1"/>
  <c r="C11508" i="6" s="1"/>
  <c r="C11485" i="6" a="1"/>
  <c r="C11485" i="6" s="1"/>
  <c r="C11427" i="6" a="1"/>
  <c r="C11427" i="6" s="1"/>
  <c r="C11410" i="6" a="1"/>
  <c r="C11410" i="6" s="1"/>
  <c r="C11357" i="6" a="1"/>
  <c r="C11357" i="6" s="1"/>
  <c r="C11297" i="6" a="1"/>
  <c r="C11297" i="6" s="1"/>
  <c r="C11520" i="6" a="1"/>
  <c r="C11520" i="6" s="1"/>
  <c r="C11479" i="6" a="1"/>
  <c r="C11479" i="6" s="1"/>
  <c r="C11517" i="6" a="1"/>
  <c r="C11517" i="6" s="1"/>
  <c r="C11489" i="6" a="1"/>
  <c r="C11489" i="6" s="1"/>
  <c r="C11476" i="6" a="1"/>
  <c r="C11476" i="6" s="1"/>
  <c r="C11453" i="6" a="1"/>
  <c r="C11453" i="6" s="1"/>
  <c r="C11412" i="6" a="1"/>
  <c r="C11412" i="6" s="1"/>
  <c r="C11407" i="6" a="1"/>
  <c r="C11407" i="6" s="1"/>
  <c r="C11366" i="6" a="1"/>
  <c r="C11366" i="6" s="1"/>
  <c r="C11361" i="6" a="1"/>
  <c r="C11361" i="6" s="1"/>
  <c r="C11313" i="6" a="1"/>
  <c r="C11313" i="6" s="1"/>
  <c r="C11300" i="6" a="1"/>
  <c r="C11300" i="6" s="1"/>
  <c r="C11281" i="6" a="1"/>
  <c r="C11281" i="6" s="1"/>
  <c r="C11268" i="6" a="1"/>
  <c r="C11268" i="6" s="1"/>
  <c r="C11249" i="6" a="1"/>
  <c r="C11249" i="6" s="1"/>
  <c r="C11236" i="6" a="1"/>
  <c r="C11236" i="6" s="1"/>
  <c r="C11217" i="6" a="1"/>
  <c r="C11217" i="6" s="1"/>
  <c r="C11204" i="6" a="1"/>
  <c r="C11204" i="6" s="1"/>
  <c r="C11191" i="6" a="1"/>
  <c r="C11191" i="6" s="1"/>
  <c r="C11185" i="6" a="1"/>
  <c r="C11185" i="6" s="1"/>
  <c r="C11178" i="6" a="1"/>
  <c r="C11178" i="6" s="1"/>
  <c r="C11172" i="6" a="1"/>
  <c r="C11172" i="6" s="1"/>
  <c r="C11159" i="6" a="1"/>
  <c r="C11159" i="6" s="1"/>
  <c r="C11153" i="6" a="1"/>
  <c r="C11153" i="6" s="1"/>
  <c r="C11146" i="6" a="1"/>
  <c r="C11146" i="6" s="1"/>
  <c r="C11140" i="6" a="1"/>
  <c r="C11140" i="6" s="1"/>
  <c r="C11127" i="6" a="1"/>
  <c r="C11127" i="6" s="1"/>
  <c r="C11121" i="6" a="1"/>
  <c r="C11121" i="6" s="1"/>
  <c r="C11114" i="6" a="1"/>
  <c r="C11114" i="6" s="1"/>
  <c r="C11108" i="6" a="1"/>
  <c r="C11108" i="6" s="1"/>
  <c r="C11095" i="6" a="1"/>
  <c r="C11095" i="6" s="1"/>
  <c r="C11089" i="6" a="1"/>
  <c r="C11089" i="6" s="1"/>
  <c r="C11082" i="6" a="1"/>
  <c r="C11082" i="6" s="1"/>
  <c r="C11076" i="6" a="1"/>
  <c r="C11076" i="6" s="1"/>
  <c r="C11063" i="6" a="1"/>
  <c r="C11063" i="6" s="1"/>
  <c r="C11057" i="6" a="1"/>
  <c r="C11057" i="6" s="1"/>
  <c r="C11050" i="6" a="1"/>
  <c r="C11050" i="6" s="1"/>
  <c r="C11044" i="6" a="1"/>
  <c r="C11044" i="6" s="1"/>
  <c r="C11031" i="6" a="1"/>
  <c r="C11031" i="6" s="1"/>
  <c r="C11025" i="6" a="1"/>
  <c r="C11025" i="6" s="1"/>
  <c r="C11018" i="6" a="1"/>
  <c r="C11018" i="6" s="1"/>
  <c r="C11012" i="6" a="1"/>
  <c r="C11012" i="6" s="1"/>
  <c r="C10999" i="6" a="1"/>
  <c r="C10999" i="6" s="1"/>
  <c r="C10993" i="6" a="1"/>
  <c r="C10993" i="6" s="1"/>
  <c r="C10986" i="6" a="1"/>
  <c r="C10986" i="6" s="1"/>
  <c r="C10980" i="6" a="1"/>
  <c r="C10980" i="6" s="1"/>
  <c r="C10967" i="6" a="1"/>
  <c r="C10967" i="6" s="1"/>
  <c r="C10961" i="6" a="1"/>
  <c r="C10961" i="6" s="1"/>
  <c r="C10954" i="6" a="1"/>
  <c r="C10954" i="6" s="1"/>
  <c r="C10948" i="6" a="1"/>
  <c r="C10948" i="6" s="1"/>
  <c r="C10935" i="6" a="1"/>
  <c r="C10935" i="6" s="1"/>
  <c r="C10929" i="6" a="1"/>
  <c r="C10929" i="6" s="1"/>
  <c r="C10922" i="6" a="1"/>
  <c r="C10922" i="6" s="1"/>
  <c r="C10916" i="6" a="1"/>
  <c r="C10916" i="6" s="1"/>
  <c r="C10903" i="6" a="1"/>
  <c r="C10903" i="6" s="1"/>
  <c r="C10897" i="6" a="1"/>
  <c r="C10897" i="6" s="1"/>
  <c r="C10890" i="6" a="1"/>
  <c r="C10890" i="6" s="1"/>
  <c r="C10884" i="6" a="1"/>
  <c r="C10884" i="6" s="1"/>
  <c r="C10871" i="6" a="1"/>
  <c r="C10871" i="6" s="1"/>
  <c r="C10865" i="6" a="1"/>
  <c r="C10865" i="6" s="1"/>
  <c r="C10858" i="6" a="1"/>
  <c r="C10858" i="6" s="1"/>
  <c r="C10852" i="6" a="1"/>
  <c r="C10852" i="6" s="1"/>
  <c r="C10839" i="6" a="1"/>
  <c r="C10839" i="6" s="1"/>
  <c r="C10833" i="6" a="1"/>
  <c r="C10833" i="6" s="1"/>
  <c r="C10826" i="6" a="1"/>
  <c r="C10826" i="6" s="1"/>
  <c r="C10820" i="6" a="1"/>
  <c r="C10820" i="6" s="1"/>
  <c r="C10807" i="6" a="1"/>
  <c r="C10807" i="6" s="1"/>
  <c r="C10801" i="6" a="1"/>
  <c r="C10801" i="6" s="1"/>
  <c r="C10794" i="6" a="1"/>
  <c r="C10794" i="6" s="1"/>
  <c r="C10788" i="6" a="1"/>
  <c r="C10788" i="6" s="1"/>
  <c r="C10775" i="6" a="1"/>
  <c r="C10775" i="6" s="1"/>
  <c r="C10769" i="6" a="1"/>
  <c r="C10769" i="6" s="1"/>
  <c r="C10762" i="6" a="1"/>
  <c r="C10762" i="6" s="1"/>
  <c r="C10756" i="6" a="1"/>
  <c r="C10756" i="6" s="1"/>
  <c r="C10743" i="6" a="1"/>
  <c r="C10743" i="6" s="1"/>
  <c r="C10737" i="6" a="1"/>
  <c r="C10737" i="6" s="1"/>
  <c r="C10730" i="6" a="1"/>
  <c r="C10730" i="6" s="1"/>
  <c r="C10724" i="6" a="1"/>
  <c r="C10724" i="6" s="1"/>
  <c r="C10711" i="6" a="1"/>
  <c r="C10711" i="6" s="1"/>
  <c r="C10705" i="6" a="1"/>
  <c r="C10705" i="6" s="1"/>
  <c r="C10698" i="6" a="1"/>
  <c r="C10698" i="6" s="1"/>
  <c r="C10692" i="6" a="1"/>
  <c r="C10692" i="6" s="1"/>
  <c r="C10679" i="6" a="1"/>
  <c r="C10679" i="6" s="1"/>
  <c r="C10673" i="6" a="1"/>
  <c r="C10673" i="6" s="1"/>
  <c r="C10666" i="6" a="1"/>
  <c r="C10666" i="6" s="1"/>
  <c r="C10660" i="6" a="1"/>
  <c r="C10660" i="6" s="1"/>
  <c r="C10647" i="6" a="1"/>
  <c r="C10647" i="6" s="1"/>
  <c r="C10633" i="6" a="1"/>
  <c r="C10633" i="6" s="1"/>
  <c r="C10628" i="6" a="1"/>
  <c r="C10628" i="6" s="1"/>
  <c r="C10616" i="6" a="1"/>
  <c r="C10616" i="6" s="1"/>
  <c r="C10610" i="6" a="1"/>
  <c r="C10610" i="6" s="1"/>
  <c r="C10604" i="6" a="1"/>
  <c r="C10604" i="6" s="1"/>
  <c r="C10599" i="6" a="1"/>
  <c r="C10599" i="6" s="1"/>
  <c r="C10592" i="6" a="1"/>
  <c r="C10592" i="6" s="1"/>
  <c r="C10587" i="6" a="1"/>
  <c r="C10587" i="6" s="1"/>
  <c r="C10576" i="6" a="1"/>
  <c r="C10576" i="6" s="1"/>
  <c r="C10569" i="6" a="1"/>
  <c r="C10569" i="6" s="1"/>
  <c r="C10564" i="6" a="1"/>
  <c r="C10564" i="6" s="1"/>
  <c r="C10552" i="6" a="1"/>
  <c r="C10552" i="6" s="1"/>
  <c r="C10546" i="6" a="1"/>
  <c r="C10546" i="6" s="1"/>
  <c r="C10540" i="6" a="1"/>
  <c r="C10540" i="6" s="1"/>
  <c r="C10535" i="6" a="1"/>
  <c r="C10535" i="6" s="1"/>
  <c r="C10528" i="6" a="1"/>
  <c r="C10528" i="6" s="1"/>
  <c r="C10523" i="6" a="1"/>
  <c r="C10523" i="6" s="1"/>
  <c r="C10512" i="6" a="1"/>
  <c r="C10512" i="6" s="1"/>
  <c r="C10505" i="6" a="1"/>
  <c r="C10505" i="6" s="1"/>
  <c r="C10500" i="6" a="1"/>
  <c r="C10500" i="6" s="1"/>
  <c r="C10488" i="6" a="1"/>
  <c r="C10488" i="6" s="1"/>
  <c r="C10482" i="6" a="1"/>
  <c r="C10482" i="6" s="1"/>
  <c r="C10476" i="6" a="1"/>
  <c r="C10476" i="6" s="1"/>
  <c r="C10471" i="6" a="1"/>
  <c r="C10471" i="6" s="1"/>
  <c r="C10459" i="6" a="1"/>
  <c r="C10459" i="6" s="1"/>
  <c r="C10453" i="6" a="1"/>
  <c r="C10453" i="6" s="1"/>
  <c r="C10448" i="6" a="1"/>
  <c r="C10448" i="6" s="1"/>
  <c r="C10436" i="6" a="1"/>
  <c r="C10436" i="6" s="1"/>
  <c r="C10424" i="6" a="1"/>
  <c r="C10424" i="6" s="1"/>
  <c r="C10419" i="6" a="1"/>
  <c r="C10419" i="6" s="1"/>
  <c r="C10412" i="6" a="1"/>
  <c r="C10412" i="6" s="1"/>
  <c r="C10407" i="6" a="1"/>
  <c r="C10407" i="6" s="1"/>
  <c r="C10395" i="6" a="1"/>
  <c r="C10395" i="6" s="1"/>
  <c r="C10389" i="6" a="1"/>
  <c r="C10389" i="6" s="1"/>
  <c r="C10384" i="6" a="1"/>
  <c r="C10384" i="6" s="1"/>
  <c r="C10372" i="6" a="1"/>
  <c r="C10372" i="6" s="1"/>
  <c r="C10366" i="6" a="1"/>
  <c r="C10366" i="6" s="1"/>
  <c r="C10361" i="6" a="1"/>
  <c r="C10361" i="6" s="1"/>
  <c r="C10350" i="6" a="1"/>
  <c r="C10350" i="6" s="1"/>
  <c r="C10339" i="6" a="1"/>
  <c r="C10339" i="6" s="1"/>
  <c r="C10328" i="6" a="1"/>
  <c r="C10328" i="6" s="1"/>
  <c r="C10323" i="6" a="1"/>
  <c r="C10323" i="6" s="1"/>
  <c r="C10317" i="6" a="1"/>
  <c r="C10317" i="6" s="1"/>
  <c r="C10312" i="6" a="1"/>
  <c r="C10312" i="6" s="1"/>
  <c r="C10306" i="6" a="1"/>
  <c r="C10306" i="6" s="1"/>
  <c r="C10301" i="6" a="1"/>
  <c r="C10301" i="6" s="1"/>
  <c r="C10290" i="6" a="1"/>
  <c r="C10290" i="6" s="1"/>
  <c r="C10284" i="6" a="1"/>
  <c r="C10284" i="6" s="1"/>
  <c r="C10279" i="6" a="1"/>
  <c r="C10279" i="6" s="1"/>
  <c r="C10272" i="6" a="1"/>
  <c r="C10272" i="6" s="1"/>
  <c r="C10267" i="6" a="1"/>
  <c r="C10267" i="6" s="1"/>
  <c r="C10256" i="6" a="1"/>
  <c r="C10256" i="6" s="1"/>
  <c r="C10249" i="6" a="1"/>
  <c r="C10249" i="6" s="1"/>
  <c r="C10244" i="6" a="1"/>
  <c r="C10244" i="6" s="1"/>
  <c r="C10232" i="6" a="1"/>
  <c r="C10232" i="6" s="1"/>
  <c r="C10226" i="6" a="1"/>
  <c r="C10226" i="6" s="1"/>
  <c r="C10220" i="6" a="1"/>
  <c r="C10220" i="6" s="1"/>
  <c r="C10215" i="6" a="1"/>
  <c r="C10215" i="6" s="1"/>
  <c r="C10208" i="6" a="1"/>
  <c r="C10208" i="6" s="1"/>
  <c r="C10203" i="6" a="1"/>
  <c r="C10203" i="6" s="1"/>
  <c r="C10192" i="6" a="1"/>
  <c r="C10192" i="6" s="1"/>
  <c r="C10185" i="6" a="1"/>
  <c r="C10185" i="6" s="1"/>
  <c r="C10180" i="6" a="1"/>
  <c r="C10180" i="6" s="1"/>
  <c r="C10168" i="6" a="1"/>
  <c r="C10168" i="6" s="1"/>
  <c r="C10162" i="6" a="1"/>
  <c r="C10162" i="6" s="1"/>
  <c r="C10156" i="6" a="1"/>
  <c r="C10156" i="6" s="1"/>
  <c r="C10151" i="6" a="1"/>
  <c r="C10151" i="6" s="1"/>
  <c r="C10144" i="6" a="1"/>
  <c r="C10144" i="6" s="1"/>
  <c r="C10139" i="6" a="1"/>
  <c r="C10139" i="6" s="1"/>
  <c r="C10128" i="6" a="1"/>
  <c r="C10128" i="6" s="1"/>
  <c r="C10121" i="6" a="1"/>
  <c r="C10121" i="6" s="1"/>
  <c r="C10116" i="6" a="1"/>
  <c r="C10116" i="6" s="1"/>
  <c r="C10104" i="6" a="1"/>
  <c r="C10104" i="6" s="1"/>
  <c r="C10098" i="6" a="1"/>
  <c r="C10098" i="6" s="1"/>
  <c r="C10093" i="6" a="1"/>
  <c r="C10093" i="6" s="1"/>
  <c r="C10082" i="6" a="1"/>
  <c r="C10082" i="6" s="1"/>
  <c r="C10070" i="6" a="1"/>
  <c r="C10070" i="6" s="1"/>
  <c r="C10049" i="6" a="1"/>
  <c r="C10049" i="6" s="1"/>
  <c r="C10043" i="6" a="1"/>
  <c r="C10043" i="6" s="1"/>
  <c r="C10033" i="6" a="1"/>
  <c r="C10033" i="6" s="1"/>
  <c r="C10024" i="6" a="1"/>
  <c r="C10024" i="6" s="1"/>
  <c r="C10014" i="6" a="1"/>
  <c r="C10014" i="6" s="1"/>
  <c r="C10004" i="6" a="1"/>
  <c r="C10004" i="6" s="1"/>
  <c r="C9980" i="6" a="1"/>
  <c r="C9980" i="6" s="1"/>
  <c r="C9964" i="6" a="1"/>
  <c r="C9964" i="6" s="1"/>
  <c r="C9946" i="6" a="1"/>
  <c r="C9946" i="6" s="1"/>
  <c r="C9923" i="6" a="1"/>
  <c r="C9923" i="6" s="1"/>
  <c r="C9897" i="6" a="1"/>
  <c r="C9897" i="6" s="1"/>
  <c r="C9872" i="6" a="1"/>
  <c r="C9872" i="6" s="1"/>
  <c r="C11502" i="6" a="1"/>
  <c r="C11502" i="6" s="1"/>
  <c r="C11456" i="6" a="1"/>
  <c r="C11456" i="6" s="1"/>
  <c r="C11415" i="6" a="1"/>
  <c r="C11415" i="6" s="1"/>
  <c r="C11397" i="6" a="1"/>
  <c r="C11397" i="6" s="1"/>
  <c r="C11540" i="6" a="1"/>
  <c r="C11540" i="6" s="1"/>
  <c r="C11523" i="6" a="1"/>
  <c r="C11523" i="6" s="1"/>
  <c r="C11494" i="6" a="1"/>
  <c r="C11494" i="6" s="1"/>
  <c r="C11471" i="6" a="1"/>
  <c r="C11471" i="6" s="1"/>
  <c r="C11448" i="6" a="1"/>
  <c r="C11448" i="6" s="1"/>
  <c r="C11430" i="6" a="1"/>
  <c r="C11430" i="6" s="1"/>
  <c r="C11395" i="6" a="1"/>
  <c r="C11395" i="6" s="1"/>
  <c r="C11384" i="6" a="1"/>
  <c r="C11384" i="6" s="1"/>
  <c r="C11348" i="6" a="1"/>
  <c r="C11348" i="6" s="1"/>
  <c r="C11331" i="6" a="1"/>
  <c r="C11331" i="6" s="1"/>
  <c r="C11306" i="6" a="1"/>
  <c r="C11306" i="6" s="1"/>
  <c r="C11529" i="6" a="1"/>
  <c r="C11529" i="6" s="1"/>
  <c r="C11516" i="6" a="1"/>
  <c r="C11516" i="6" s="1"/>
  <c r="C11511" i="6" a="1"/>
  <c r="C11511" i="6" s="1"/>
  <c r="C11499" i="6" a="1"/>
  <c r="C11499" i="6" s="1"/>
  <c r="C11493" i="6" a="1"/>
  <c r="C11493" i="6" s="1"/>
  <c r="C11488" i="6" a="1"/>
  <c r="C11488" i="6" s="1"/>
  <c r="C11482" i="6" a="1"/>
  <c r="C11482" i="6" s="1"/>
  <c r="C11470" i="6" a="1"/>
  <c r="C11470" i="6" s="1"/>
  <c r="C11465" i="6" a="1"/>
  <c r="C11465" i="6" s="1"/>
  <c r="C11452" i="6" a="1"/>
  <c r="C11452" i="6" s="1"/>
  <c r="C11447" i="6" a="1"/>
  <c r="C11447" i="6" s="1"/>
  <c r="C11435" i="6" a="1"/>
  <c r="C11435" i="6" s="1"/>
  <c r="C11429" i="6" a="1"/>
  <c r="C11429" i="6" s="1"/>
  <c r="C11424" i="6" a="1"/>
  <c r="C11424" i="6" s="1"/>
  <c r="C11418" i="6" a="1"/>
  <c r="C11418" i="6" s="1"/>
  <c r="C11406" i="6" a="1"/>
  <c r="C11406" i="6" s="1"/>
  <c r="C11401" i="6" a="1"/>
  <c r="C11401" i="6" s="1"/>
  <c r="C11388" i="6" a="1"/>
  <c r="C11388" i="6" s="1"/>
  <c r="C11383" i="6" a="1"/>
  <c r="C11383" i="6" s="1"/>
  <c r="C11371" i="6" a="1"/>
  <c r="C11371" i="6" s="1"/>
  <c r="C11365" i="6" a="1"/>
  <c r="C11365" i="6" s="1"/>
  <c r="C11360" i="6" a="1"/>
  <c r="C11360" i="6" s="1"/>
  <c r="C11354" i="6" a="1"/>
  <c r="C11354" i="6" s="1"/>
  <c r="C11342" i="6" a="1"/>
  <c r="C11342" i="6" s="1"/>
  <c r="C11337" i="6" a="1"/>
  <c r="C11337" i="6" s="1"/>
  <c r="C11325" i="6" a="1"/>
  <c r="C11325" i="6" s="1"/>
  <c r="C11318" i="6" a="1"/>
  <c r="C11318" i="6" s="1"/>
  <c r="C11312" i="6" a="1"/>
  <c r="C11312" i="6" s="1"/>
  <c r="C11299" i="6" a="1"/>
  <c r="C11299" i="6" s="1"/>
  <c r="C11293" i="6" a="1"/>
  <c r="C11293" i="6" s="1"/>
  <c r="C11286" i="6" a="1"/>
  <c r="C11286" i="6" s="1"/>
  <c r="C11280" i="6" a="1"/>
  <c r="C11280" i="6" s="1"/>
  <c r="C11267" i="6" a="1"/>
  <c r="C11267" i="6" s="1"/>
  <c r="C11261" i="6" a="1"/>
  <c r="C11261" i="6" s="1"/>
  <c r="C11254" i="6" a="1"/>
  <c r="C11254" i="6" s="1"/>
  <c r="C11248" i="6" a="1"/>
  <c r="C11248" i="6" s="1"/>
  <c r="C11235" i="6" a="1"/>
  <c r="C11235" i="6" s="1"/>
  <c r="C11229" i="6" a="1"/>
  <c r="C11229" i="6" s="1"/>
  <c r="C11222" i="6" a="1"/>
  <c r="C11222" i="6" s="1"/>
  <c r="C11216" i="6" a="1"/>
  <c r="C11216" i="6" s="1"/>
  <c r="C11203" i="6" a="1"/>
  <c r="C11203" i="6" s="1"/>
  <c r="C11197" i="6" a="1"/>
  <c r="C11197" i="6" s="1"/>
  <c r="C11190" i="6" a="1"/>
  <c r="C11190" i="6" s="1"/>
  <c r="C11184" i="6" a="1"/>
  <c r="C11184" i="6" s="1"/>
  <c r="C11171" i="6" a="1"/>
  <c r="C11171" i="6" s="1"/>
  <c r="C11165" i="6" a="1"/>
  <c r="C11165" i="6" s="1"/>
  <c r="C11158" i="6" a="1"/>
  <c r="C11158" i="6" s="1"/>
  <c r="C11152" i="6" a="1"/>
  <c r="C11152" i="6" s="1"/>
  <c r="C11139" i="6" a="1"/>
  <c r="C11139" i="6" s="1"/>
  <c r="C11133" i="6" a="1"/>
  <c r="C11133" i="6" s="1"/>
  <c r="C11126" i="6" a="1"/>
  <c r="C11126" i="6" s="1"/>
  <c r="C11120" i="6" a="1"/>
  <c r="C11120" i="6" s="1"/>
  <c r="C11107" i="6" a="1"/>
  <c r="C11107" i="6" s="1"/>
  <c r="C11101" i="6" a="1"/>
  <c r="C11101" i="6" s="1"/>
  <c r="C11094" i="6" a="1"/>
  <c r="C11094" i="6" s="1"/>
  <c r="C11088" i="6" a="1"/>
  <c r="C11088" i="6" s="1"/>
  <c r="C11075" i="6" a="1"/>
  <c r="C11075" i="6" s="1"/>
  <c r="C11069" i="6" a="1"/>
  <c r="C11069" i="6" s="1"/>
  <c r="C11062" i="6" a="1"/>
  <c r="C11062" i="6" s="1"/>
  <c r="C11056" i="6" a="1"/>
  <c r="C11056" i="6" s="1"/>
  <c r="C11043" i="6" a="1"/>
  <c r="C11043" i="6" s="1"/>
  <c r="C11037" i="6" a="1"/>
  <c r="C11037" i="6" s="1"/>
  <c r="C11030" i="6" a="1"/>
  <c r="C11030" i="6" s="1"/>
  <c r="C11024" i="6" a="1"/>
  <c r="C11024" i="6" s="1"/>
  <c r="C11011" i="6" a="1"/>
  <c r="C11011" i="6" s="1"/>
  <c r="C11005" i="6" a="1"/>
  <c r="C11005" i="6" s="1"/>
  <c r="C10998" i="6" a="1"/>
  <c r="C10998" i="6" s="1"/>
  <c r="C10992" i="6" a="1"/>
  <c r="C10992" i="6" s="1"/>
  <c r="C10979" i="6" a="1"/>
  <c r="C10979" i="6" s="1"/>
  <c r="C10973" i="6" a="1"/>
  <c r="C10973" i="6" s="1"/>
  <c r="C10966" i="6" a="1"/>
  <c r="C10966" i="6" s="1"/>
  <c r="C10960" i="6" a="1"/>
  <c r="C10960" i="6" s="1"/>
  <c r="C10947" i="6" a="1"/>
  <c r="C10947" i="6" s="1"/>
  <c r="C10941" i="6" a="1"/>
  <c r="C10941" i="6" s="1"/>
  <c r="C10934" i="6" a="1"/>
  <c r="C10934" i="6" s="1"/>
  <c r="C10928" i="6" a="1"/>
  <c r="C10928" i="6" s="1"/>
  <c r="C10915" i="6" a="1"/>
  <c r="C10915" i="6" s="1"/>
  <c r="C10909" i="6" a="1"/>
  <c r="C10909" i="6" s="1"/>
  <c r="C10902" i="6" a="1"/>
  <c r="C10902" i="6" s="1"/>
  <c r="C10896" i="6" a="1"/>
  <c r="C10896" i="6" s="1"/>
  <c r="C10883" i="6" a="1"/>
  <c r="C10883" i="6" s="1"/>
  <c r="C10877" i="6" a="1"/>
  <c r="C10877" i="6" s="1"/>
  <c r="C10870" i="6" a="1"/>
  <c r="C10870" i="6" s="1"/>
  <c r="C10864" i="6" a="1"/>
  <c r="C10864" i="6" s="1"/>
  <c r="C10851" i="6" a="1"/>
  <c r="C10851" i="6" s="1"/>
  <c r="C10845" i="6" a="1"/>
  <c r="C10845" i="6" s="1"/>
  <c r="C10838" i="6" a="1"/>
  <c r="C10838" i="6" s="1"/>
  <c r="C10832" i="6" a="1"/>
  <c r="C10832" i="6" s="1"/>
  <c r="C10819" i="6" a="1"/>
  <c r="C10819" i="6" s="1"/>
  <c r="C10813" i="6" a="1"/>
  <c r="C10813" i="6" s="1"/>
  <c r="C10806" i="6" a="1"/>
  <c r="C10806" i="6" s="1"/>
  <c r="C10800" i="6" a="1"/>
  <c r="C10800" i="6" s="1"/>
  <c r="C10787" i="6" a="1"/>
  <c r="C10787" i="6" s="1"/>
  <c r="C10781" i="6" a="1"/>
  <c r="C10781" i="6" s="1"/>
  <c r="C10774" i="6" a="1"/>
  <c r="C10774" i="6" s="1"/>
  <c r="C10768" i="6" a="1"/>
  <c r="C10768" i="6" s="1"/>
  <c r="C10755" i="6" a="1"/>
  <c r="C10755" i="6" s="1"/>
  <c r="C10749" i="6" a="1"/>
  <c r="C10749" i="6" s="1"/>
  <c r="C10742" i="6" a="1"/>
  <c r="C10742" i="6" s="1"/>
  <c r="C10736" i="6" a="1"/>
  <c r="C10736" i="6" s="1"/>
  <c r="C10723" i="6" a="1"/>
  <c r="C10723" i="6" s="1"/>
  <c r="C10717" i="6" a="1"/>
  <c r="C10717" i="6" s="1"/>
  <c r="C10710" i="6" a="1"/>
  <c r="C10710" i="6" s="1"/>
  <c r="C10704" i="6" a="1"/>
  <c r="C10704" i="6" s="1"/>
  <c r="C10691" i="6" a="1"/>
  <c r="C10691" i="6" s="1"/>
  <c r="C10685" i="6" a="1"/>
  <c r="C10685" i="6" s="1"/>
  <c r="C10678" i="6" a="1"/>
  <c r="C10678" i="6" s="1"/>
  <c r="C10672" i="6" a="1"/>
  <c r="C10672" i="6" s="1"/>
  <c r="C10659" i="6" a="1"/>
  <c r="C10659" i="6" s="1"/>
  <c r="C10653" i="6" a="1"/>
  <c r="C10653" i="6" s="1"/>
  <c r="C10642" i="6" a="1"/>
  <c r="C10642" i="6" s="1"/>
  <c r="C10637" i="6" a="1"/>
  <c r="C10637" i="6" s="1"/>
  <c r="C10632" i="6" a="1"/>
  <c r="C10632" i="6" s="1"/>
  <c r="C10621" i="6" a="1"/>
  <c r="C10621" i="6" s="1"/>
  <c r="C10615" i="6" a="1"/>
  <c r="C10615" i="6" s="1"/>
  <c r="C10598" i="6" a="1"/>
  <c r="C10598" i="6" s="1"/>
  <c r="C10586" i="6" a="1"/>
  <c r="C10586" i="6" s="1"/>
  <c r="C10580" i="6" a="1"/>
  <c r="C10580" i="6" s="1"/>
  <c r="C10575" i="6" a="1"/>
  <c r="C10575" i="6" s="1"/>
  <c r="C10563" i="6" a="1"/>
  <c r="C10563" i="6" s="1"/>
  <c r="C10557" i="6" a="1"/>
  <c r="C10557" i="6" s="1"/>
  <c r="C10551" i="6" a="1"/>
  <c r="C10551" i="6" s="1"/>
  <c r="C10534" i="6" a="1"/>
  <c r="C10534" i="6" s="1"/>
  <c r="C10522" i="6" a="1"/>
  <c r="C10522" i="6" s="1"/>
  <c r="C10516" i="6" a="1"/>
  <c r="C10516" i="6" s="1"/>
  <c r="C10511" i="6" a="1"/>
  <c r="C10511" i="6" s="1"/>
  <c r="C10499" i="6" a="1"/>
  <c r="C10499" i="6" s="1"/>
  <c r="C10493" i="6" a="1"/>
  <c r="C10493" i="6" s="1"/>
  <c r="C10487" i="6" a="1"/>
  <c r="C10487" i="6" s="1"/>
  <c r="C10470" i="6" a="1"/>
  <c r="C10470" i="6" s="1"/>
  <c r="C10464" i="6" a="1"/>
  <c r="C10464" i="6" s="1"/>
  <c r="C10458" i="6" a="1"/>
  <c r="C10458" i="6" s="1"/>
  <c r="C10447" i="6" a="1"/>
  <c r="C10447" i="6" s="1"/>
  <c r="C10441" i="6" a="1"/>
  <c r="C10441" i="6" s="1"/>
  <c r="C10435" i="6" a="1"/>
  <c r="C10435" i="6" s="1"/>
  <c r="C10429" i="6" a="1"/>
  <c r="C10429" i="6" s="1"/>
  <c r="C10418" i="6" a="1"/>
  <c r="C10418" i="6" s="1"/>
  <c r="C10406" i="6" a="1"/>
  <c r="C10406" i="6" s="1"/>
  <c r="C10400" i="6" a="1"/>
  <c r="C10400" i="6" s="1"/>
  <c r="C10394" i="6" a="1"/>
  <c r="C10394" i="6" s="1"/>
  <c r="C10383" i="6" a="1"/>
  <c r="C10383" i="6" s="1"/>
  <c r="C10377" i="6" a="1"/>
  <c r="C10377" i="6" s="1"/>
  <c r="C10371" i="6" a="1"/>
  <c r="C10371" i="6" s="1"/>
  <c r="C10360" i="6" a="1"/>
  <c r="C10360" i="6" s="1"/>
  <c r="C10355" i="6" a="1"/>
  <c r="C10355" i="6" s="1"/>
  <c r="C10349" i="6" a="1"/>
  <c r="C10349" i="6" s="1"/>
  <c r="C10344" i="6" a="1"/>
  <c r="C10344" i="6" s="1"/>
  <c r="C10338" i="6" a="1"/>
  <c r="C10338" i="6" s="1"/>
  <c r="C10333" i="6" a="1"/>
  <c r="C10333" i="6" s="1"/>
  <c r="C10322" i="6" a="1"/>
  <c r="C10322" i="6" s="1"/>
  <c r="C10316" i="6" a="1"/>
  <c r="C10316" i="6" s="1"/>
  <c r="C10305" i="6" a="1"/>
  <c r="C10305" i="6" s="1"/>
  <c r="C10295" i="6" a="1"/>
  <c r="C10295" i="6" s="1"/>
  <c r="C10278" i="6" a="1"/>
  <c r="C10278" i="6" s="1"/>
  <c r="C10266" i="6" a="1"/>
  <c r="C10266" i="6" s="1"/>
  <c r="C10260" i="6" a="1"/>
  <c r="C10260" i="6" s="1"/>
  <c r="C10255" i="6" a="1"/>
  <c r="C10255" i="6" s="1"/>
  <c r="C10243" i="6" a="1"/>
  <c r="C10243" i="6" s="1"/>
  <c r="C10237" i="6" a="1"/>
  <c r="C10237" i="6" s="1"/>
  <c r="C10231" i="6" a="1"/>
  <c r="C10231" i="6" s="1"/>
  <c r="C10214" i="6" a="1"/>
  <c r="C10214" i="6" s="1"/>
  <c r="C10202" i="6" a="1"/>
  <c r="C10202" i="6" s="1"/>
  <c r="C10196" i="6" a="1"/>
  <c r="C10196" i="6" s="1"/>
  <c r="C10191" i="6" a="1"/>
  <c r="C10191" i="6" s="1"/>
  <c r="C10179" i="6" a="1"/>
  <c r="C10179" i="6" s="1"/>
  <c r="C10173" i="6" a="1"/>
  <c r="C10173" i="6" s="1"/>
  <c r="C10167" i="6" a="1"/>
  <c r="C10167" i="6" s="1"/>
  <c r="C10150" i="6" a="1"/>
  <c r="C10150" i="6" s="1"/>
  <c r="C10138" i="6" a="1"/>
  <c r="C10138" i="6" s="1"/>
  <c r="C10132" i="6" a="1"/>
  <c r="C10132" i="6" s="1"/>
  <c r="C10127" i="6" a="1"/>
  <c r="C10127" i="6" s="1"/>
  <c r="C10115" i="6" a="1"/>
  <c r="C10115" i="6" s="1"/>
  <c r="C10109" i="6" a="1"/>
  <c r="C10109" i="6" s="1"/>
  <c r="C10103" i="6" a="1"/>
  <c r="C10103" i="6" s="1"/>
  <c r="C10092" i="6" a="1"/>
  <c r="C10092" i="6" s="1"/>
  <c r="C10087" i="6" a="1"/>
  <c r="C10087" i="6" s="1"/>
  <c r="C10081" i="6" a="1"/>
  <c r="C10081" i="6" s="1"/>
  <c r="C10076" i="6" a="1"/>
  <c r="C10076" i="6" s="1"/>
  <c r="C10069" i="6" a="1"/>
  <c r="C10069" i="6" s="1"/>
  <c r="C10063" i="6" a="1"/>
  <c r="C10063" i="6" s="1"/>
  <c r="C10056" i="6" a="1"/>
  <c r="C10056" i="6" s="1"/>
  <c r="C10032" i="6" a="1"/>
  <c r="C10032" i="6" s="1"/>
  <c r="C10023" i="6" a="1"/>
  <c r="C10023" i="6" s="1"/>
  <c r="C10013" i="6" a="1"/>
  <c r="C10013" i="6" s="1"/>
  <c r="C9989" i="6" a="1"/>
  <c r="C9989" i="6" s="1"/>
  <c r="C9977" i="6" a="1"/>
  <c r="C9977" i="6" s="1"/>
  <c r="C9962" i="6" a="1"/>
  <c r="C9962" i="6" s="1"/>
  <c r="C9918" i="6" a="1"/>
  <c r="C9918" i="6" s="1"/>
  <c r="C9893" i="6" a="1"/>
  <c r="C9893" i="6" s="1"/>
  <c r="C9866" i="6" a="1"/>
  <c r="C9866" i="6" s="1"/>
  <c r="C9841" i="6" a="1"/>
  <c r="C9841" i="6" s="1"/>
  <c r="C11538" i="6" a="1"/>
  <c r="C11538" i="6" s="1"/>
  <c r="C11491" i="6" a="1"/>
  <c r="C11491" i="6" s="1"/>
  <c r="C11480" i="6" a="1"/>
  <c r="C11480" i="6" s="1"/>
  <c r="C11416" i="6" a="1"/>
  <c r="C11416" i="6" s="1"/>
  <c r="C11380" i="6" a="1"/>
  <c r="C11380" i="6" s="1"/>
  <c r="C11346" i="6" a="1"/>
  <c r="C11346" i="6" s="1"/>
  <c r="C11329" i="6" a="1"/>
  <c r="C11329" i="6" s="1"/>
  <c r="C11525" i="6" a="1"/>
  <c r="C11525" i="6" s="1"/>
  <c r="C11484" i="6" a="1"/>
  <c r="C11484" i="6" s="1"/>
  <c r="C11467" i="6" a="1"/>
  <c r="C11467" i="6" s="1"/>
  <c r="C11420" i="6" a="1"/>
  <c r="C11420" i="6" s="1"/>
  <c r="C11403" i="6" a="1"/>
  <c r="C11403" i="6" s="1"/>
  <c r="C11535" i="6" a="1"/>
  <c r="C11535" i="6" s="1"/>
  <c r="C11512" i="6" a="1"/>
  <c r="C11512" i="6" s="1"/>
  <c r="C11506" i="6" a="1"/>
  <c r="C11506" i="6" s="1"/>
  <c r="C11459" i="6" a="1"/>
  <c r="C11459" i="6" s="1"/>
  <c r="C11442" i="6" a="1"/>
  <c r="C11442" i="6" s="1"/>
  <c r="C11425" i="6" a="1"/>
  <c r="C11425" i="6" s="1"/>
  <c r="C11389" i="6" a="1"/>
  <c r="C11389" i="6" s="1"/>
  <c r="C11378" i="6" a="1"/>
  <c r="C11378" i="6" s="1"/>
  <c r="C11343" i="6" a="1"/>
  <c r="C11343" i="6" s="1"/>
  <c r="C11319" i="6" a="1"/>
  <c r="C11319" i="6" s="1"/>
  <c r="C11287" i="6" a="1"/>
  <c r="C11287" i="6" s="1"/>
  <c r="C11274" i="6" a="1"/>
  <c r="C11274" i="6" s="1"/>
  <c r="C11255" i="6" a="1"/>
  <c r="C11255" i="6" s="1"/>
  <c r="C11242" i="6" a="1"/>
  <c r="C11242" i="6" s="1"/>
  <c r="C11223" i="6" a="1"/>
  <c r="C11223" i="6" s="1"/>
  <c r="C11210" i="6" a="1"/>
  <c r="C11210" i="6" s="1"/>
  <c r="C11534" i="6" a="1"/>
  <c r="C11534" i="6" s="1"/>
  <c r="C53" i="6" a="1"/>
  <c r="C53" i="6" s="1"/>
  <c r="C11539" i="6" a="1"/>
  <c r="C11539" i="6" s="1"/>
  <c r="C11533" i="6" a="1"/>
  <c r="C11533" i="6" s="1"/>
  <c r="C11528" i="6" a="1"/>
  <c r="C11528" i="6" s="1"/>
  <c r="C11522" i="6" a="1"/>
  <c r="C11522" i="6" s="1"/>
  <c r="C11510" i="6" a="1"/>
  <c r="C11510" i="6" s="1"/>
  <c r="C11505" i="6" a="1"/>
  <c r="C11505" i="6" s="1"/>
  <c r="C11492" i="6" a="1"/>
  <c r="C11492" i="6" s="1"/>
  <c r="C11487" i="6" a="1"/>
  <c r="C11487" i="6" s="1"/>
  <c r="C11475" i="6" a="1"/>
  <c r="C11475" i="6" s="1"/>
  <c r="C11469" i="6" a="1"/>
  <c r="C11469" i="6" s="1"/>
  <c r="C11464" i="6" a="1"/>
  <c r="C11464" i="6" s="1"/>
  <c r="C11458" i="6" a="1"/>
  <c r="C11458" i="6" s="1"/>
  <c r="C11446" i="6" a="1"/>
  <c r="C11446" i="6" s="1"/>
  <c r="C11441" i="6" a="1"/>
  <c r="C11441" i="6" s="1"/>
  <c r="C11428" i="6" a="1"/>
  <c r="C11428" i="6" s="1"/>
  <c r="C11423" i="6" a="1"/>
  <c r="C11423" i="6" s="1"/>
  <c r="C11411" i="6" a="1"/>
  <c r="C11411" i="6" s="1"/>
  <c r="C11405" i="6" a="1"/>
  <c r="C11405" i="6" s="1"/>
  <c r="C11400" i="6" a="1"/>
  <c r="C11400" i="6" s="1"/>
  <c r="C11394" i="6" a="1"/>
  <c r="C11394" i="6" s="1"/>
  <c r="C11382" i="6" a="1"/>
  <c r="C11382" i="6" s="1"/>
  <c r="C11377" i="6" a="1"/>
  <c r="C11377" i="6" s="1"/>
  <c r="C11364" i="6" a="1"/>
  <c r="C11364" i="6" s="1"/>
  <c r="C11359" i="6" a="1"/>
  <c r="C11359" i="6" s="1"/>
  <c r="C11347" i="6" a="1"/>
  <c r="C11347" i="6" s="1"/>
  <c r="C11341" i="6" a="1"/>
  <c r="C11341" i="6" s="1"/>
  <c r="C11336" i="6" a="1"/>
  <c r="C11336" i="6" s="1"/>
  <c r="C11330" i="6" a="1"/>
  <c r="C11330" i="6" s="1"/>
  <c r="C11324" i="6" a="1"/>
  <c r="C11324" i="6" s="1"/>
  <c r="C11311" i="6" a="1"/>
  <c r="C11311" i="6" s="1"/>
  <c r="C11305" i="6" a="1"/>
  <c r="C11305" i="6" s="1"/>
  <c r="C11298" i="6" a="1"/>
  <c r="C11298" i="6" s="1"/>
  <c r="C11292" i="6" a="1"/>
  <c r="C11292" i="6" s="1"/>
  <c r="C11279" i="6" a="1"/>
  <c r="C11279" i="6" s="1"/>
  <c r="C11273" i="6" a="1"/>
  <c r="C11273" i="6" s="1"/>
  <c r="C11266" i="6" a="1"/>
  <c r="C11266" i="6" s="1"/>
  <c r="C11260" i="6" a="1"/>
  <c r="C11260" i="6" s="1"/>
  <c r="C11247" i="6" a="1"/>
  <c r="C11247" i="6" s="1"/>
  <c r="C11241" i="6" a="1"/>
  <c r="C11241" i="6" s="1"/>
  <c r="C11234" i="6" a="1"/>
  <c r="C11234" i="6" s="1"/>
  <c r="C11228" i="6" a="1"/>
  <c r="C11228" i="6" s="1"/>
  <c r="C11215" i="6" a="1"/>
  <c r="C11215" i="6" s="1"/>
  <c r="C11209" i="6" a="1"/>
  <c r="C11209" i="6" s="1"/>
  <c r="C11202" i="6" a="1"/>
  <c r="C11202" i="6" s="1"/>
  <c r="C11196" i="6" a="1"/>
  <c r="C11196" i="6" s="1"/>
  <c r="C11183" i="6" a="1"/>
  <c r="C11183" i="6" s="1"/>
  <c r="C11177" i="6" a="1"/>
  <c r="C11177" i="6" s="1"/>
  <c r="C11170" i="6" a="1"/>
  <c r="C11170" i="6" s="1"/>
  <c r="C11164" i="6" a="1"/>
  <c r="C11164" i="6" s="1"/>
  <c r="C11151" i="6" a="1"/>
  <c r="C11151" i="6" s="1"/>
  <c r="C11145" i="6" a="1"/>
  <c r="C11145" i="6" s="1"/>
  <c r="C11138" i="6" a="1"/>
  <c r="C11138" i="6" s="1"/>
  <c r="C11132" i="6" a="1"/>
  <c r="C11132" i="6" s="1"/>
  <c r="C11119" i="6" a="1"/>
  <c r="C11119" i="6" s="1"/>
  <c r="C11113" i="6" a="1"/>
  <c r="C11113" i="6" s="1"/>
  <c r="C11106" i="6" a="1"/>
  <c r="C11106" i="6" s="1"/>
  <c r="C11100" i="6" a="1"/>
  <c r="C11100" i="6" s="1"/>
  <c r="C11087" i="6" a="1"/>
  <c r="C11087" i="6" s="1"/>
  <c r="C11081" i="6" a="1"/>
  <c r="C11081" i="6" s="1"/>
  <c r="C11074" i="6" a="1"/>
  <c r="C11074" i="6" s="1"/>
  <c r="C11068" i="6" a="1"/>
  <c r="C11068" i="6" s="1"/>
  <c r="C11055" i="6" a="1"/>
  <c r="C11055" i="6" s="1"/>
  <c r="C11049" i="6" a="1"/>
  <c r="C11049" i="6" s="1"/>
  <c r="C11042" i="6" a="1"/>
  <c r="C11042" i="6" s="1"/>
  <c r="C11036" i="6" a="1"/>
  <c r="C11036" i="6" s="1"/>
  <c r="C11023" i="6" a="1"/>
  <c r="C11023" i="6" s="1"/>
  <c r="C11017" i="6" a="1"/>
  <c r="C11017" i="6" s="1"/>
  <c r="C11010" i="6" a="1"/>
  <c r="C11010" i="6" s="1"/>
  <c r="C11004" i="6" a="1"/>
  <c r="C11004" i="6" s="1"/>
  <c r="C10991" i="6" a="1"/>
  <c r="C10991" i="6" s="1"/>
  <c r="C10985" i="6" a="1"/>
  <c r="C10985" i="6" s="1"/>
  <c r="C10978" i="6" a="1"/>
  <c r="C10978" i="6" s="1"/>
  <c r="C10972" i="6" a="1"/>
  <c r="C10972" i="6" s="1"/>
  <c r="C10959" i="6" a="1"/>
  <c r="C10959" i="6" s="1"/>
  <c r="C10953" i="6" a="1"/>
  <c r="C10953" i="6" s="1"/>
  <c r="C10946" i="6" a="1"/>
  <c r="C10946" i="6" s="1"/>
  <c r="C10940" i="6" a="1"/>
  <c r="C10940" i="6" s="1"/>
  <c r="C10927" i="6" a="1"/>
  <c r="C10927" i="6" s="1"/>
  <c r="C10921" i="6" a="1"/>
  <c r="C10921" i="6" s="1"/>
  <c r="C10914" i="6" a="1"/>
  <c r="C10914" i="6" s="1"/>
  <c r="C10908" i="6" a="1"/>
  <c r="C10908" i="6" s="1"/>
  <c r="C10895" i="6" a="1"/>
  <c r="C10895" i="6" s="1"/>
  <c r="C10889" i="6" a="1"/>
  <c r="C10889" i="6" s="1"/>
  <c r="C10882" i="6" a="1"/>
  <c r="C10882" i="6" s="1"/>
  <c r="C10876" i="6" a="1"/>
  <c r="C10876" i="6" s="1"/>
  <c r="C10863" i="6" a="1"/>
  <c r="C10863" i="6" s="1"/>
  <c r="C10857" i="6" a="1"/>
  <c r="C10857" i="6" s="1"/>
  <c r="C10850" i="6" a="1"/>
  <c r="C10850" i="6" s="1"/>
  <c r="C10844" i="6" a="1"/>
  <c r="C10844" i="6" s="1"/>
  <c r="C10831" i="6" a="1"/>
  <c r="C10831" i="6" s="1"/>
  <c r="C10825" i="6" a="1"/>
  <c r="C10825" i="6" s="1"/>
  <c r="C10818" i="6" a="1"/>
  <c r="C10818" i="6" s="1"/>
  <c r="C10812" i="6" a="1"/>
  <c r="C10812" i="6" s="1"/>
  <c r="C10799" i="6" a="1"/>
  <c r="C10799" i="6" s="1"/>
  <c r="C10793" i="6" a="1"/>
  <c r="C10793" i="6" s="1"/>
  <c r="C10786" i="6" a="1"/>
  <c r="C10786" i="6" s="1"/>
  <c r="C10780" i="6" a="1"/>
  <c r="C10780" i="6" s="1"/>
  <c r="C10767" i="6" a="1"/>
  <c r="C10767" i="6" s="1"/>
  <c r="C10761" i="6" a="1"/>
  <c r="C10761" i="6" s="1"/>
  <c r="C10754" i="6" a="1"/>
  <c r="C10754" i="6" s="1"/>
  <c r="C10748" i="6" a="1"/>
  <c r="C10748" i="6" s="1"/>
  <c r="C10735" i="6" a="1"/>
  <c r="C10735" i="6" s="1"/>
  <c r="C10729" i="6" a="1"/>
  <c r="C10729" i="6" s="1"/>
  <c r="C10722" i="6" a="1"/>
  <c r="C10722" i="6" s="1"/>
  <c r="C10716" i="6" a="1"/>
  <c r="C10716" i="6" s="1"/>
  <c r="C10703" i="6" a="1"/>
  <c r="C10703" i="6" s="1"/>
  <c r="C10697" i="6" a="1"/>
  <c r="C10697" i="6" s="1"/>
  <c r="C10690" i="6" a="1"/>
  <c r="C10690" i="6" s="1"/>
  <c r="C10684" i="6" a="1"/>
  <c r="C10684" i="6" s="1"/>
  <c r="C10671" i="6" a="1"/>
  <c r="C10671" i="6" s="1"/>
  <c r="C10665" i="6" a="1"/>
  <c r="C10665" i="6" s="1"/>
  <c r="C10658" i="6" a="1"/>
  <c r="C10658" i="6" s="1"/>
  <c r="C10652" i="6" a="1"/>
  <c r="C10652" i="6" s="1"/>
  <c r="C10646" i="6" a="1"/>
  <c r="C10646" i="6" s="1"/>
  <c r="C10636" i="6" a="1"/>
  <c r="C10636" i="6" s="1"/>
  <c r="C10627" i="6" a="1"/>
  <c r="C10627" i="6" s="1"/>
  <c r="C10614" i="6" a="1"/>
  <c r="C10614" i="6" s="1"/>
  <c r="C10609" i="6" a="1"/>
  <c r="C10609" i="6" s="1"/>
  <c r="C10603" i="6" a="1"/>
  <c r="C10603" i="6" s="1"/>
  <c r="C10591" i="6" a="1"/>
  <c r="C10591" i="6" s="1"/>
  <c r="C10574" i="6" a="1"/>
  <c r="C10574" i="6" s="1"/>
  <c r="C10568" i="6" a="1"/>
  <c r="C10568" i="6" s="1"/>
  <c r="C10562" i="6" a="1"/>
  <c r="C10562" i="6" s="1"/>
  <c r="C10550" i="6" a="1"/>
  <c r="C10550" i="6" s="1"/>
  <c r="C10545" i="6" a="1"/>
  <c r="C10545" i="6" s="1"/>
  <c r="C10539" i="6" a="1"/>
  <c r="C10539" i="6" s="1"/>
  <c r="C10527" i="6" a="1"/>
  <c r="C10527" i="6" s="1"/>
  <c r="C10510" i="6" a="1"/>
  <c r="C10510" i="6" s="1"/>
  <c r="C10504" i="6" a="1"/>
  <c r="C10504" i="6" s="1"/>
  <c r="C10498" i="6" a="1"/>
  <c r="C10498" i="6" s="1"/>
  <c r="C10486" i="6" a="1"/>
  <c r="C10486" i="6" s="1"/>
  <c r="C10481" i="6" a="1"/>
  <c r="C10481" i="6" s="1"/>
  <c r="C10475" i="6" a="1"/>
  <c r="C10475" i="6" s="1"/>
  <c r="C10463" i="6" a="1"/>
  <c r="C10463" i="6" s="1"/>
  <c r="C10452" i="6" a="1"/>
  <c r="C10452" i="6" s="1"/>
  <c r="C10446" i="6" a="1"/>
  <c r="C10446" i="6" s="1"/>
  <c r="C10440" i="6" a="1"/>
  <c r="C10440" i="6" s="1"/>
  <c r="C10434" i="6" a="1"/>
  <c r="C10434" i="6" s="1"/>
  <c r="C10423" i="6" a="1"/>
  <c r="C10423" i="6" s="1"/>
  <c r="C10417" i="6" a="1"/>
  <c r="C10417" i="6" s="1"/>
  <c r="C10411" i="6" a="1"/>
  <c r="C10411" i="6" s="1"/>
  <c r="C10399" i="6" a="1"/>
  <c r="C10399" i="6" s="1"/>
  <c r="C10388" i="6" a="1"/>
  <c r="C10388" i="6" s="1"/>
  <c r="C10382" i="6" a="1"/>
  <c r="C10382" i="6" s="1"/>
  <c r="C10376" i="6" a="1"/>
  <c r="C10376" i="6" s="1"/>
  <c r="C10370" i="6" a="1"/>
  <c r="C10370" i="6" s="1"/>
  <c r="C10365" i="6" a="1"/>
  <c r="C10365" i="6" s="1"/>
  <c r="C10354" i="6" a="1"/>
  <c r="C10354" i="6" s="1"/>
  <c r="C10348" i="6" a="1"/>
  <c r="C10348" i="6" s="1"/>
  <c r="C10337" i="6" a="1"/>
  <c r="C10337" i="6" s="1"/>
  <c r="C10327" i="6" a="1"/>
  <c r="C10327" i="6" s="1"/>
  <c r="C10311" i="6" a="1"/>
  <c r="C10311" i="6" s="1"/>
  <c r="C10300" i="6" a="1"/>
  <c r="C10300" i="6" s="1"/>
  <c r="C10294" i="6" a="1"/>
  <c r="C10294" i="6" s="1"/>
  <c r="C10289" i="6" a="1"/>
  <c r="C10289" i="6" s="1"/>
  <c r="C10283" i="6" a="1"/>
  <c r="C10283" i="6" s="1"/>
  <c r="C10271" i="6" a="1"/>
  <c r="C10271" i="6" s="1"/>
  <c r="C10254" i="6" a="1"/>
  <c r="C10254" i="6" s="1"/>
  <c r="C10248" i="6" a="1"/>
  <c r="C10248" i="6" s="1"/>
  <c r="C10242" i="6" a="1"/>
  <c r="C10242" i="6" s="1"/>
  <c r="C10230" i="6" a="1"/>
  <c r="C10230" i="6" s="1"/>
  <c r="C10225" i="6" a="1"/>
  <c r="C10225" i="6" s="1"/>
  <c r="C10219" i="6" a="1"/>
  <c r="C10219" i="6" s="1"/>
  <c r="C10207" i="6" a="1"/>
  <c r="C10207" i="6" s="1"/>
  <c r="C10190" i="6" a="1"/>
  <c r="C10190" i="6" s="1"/>
  <c r="C10184" i="6" a="1"/>
  <c r="C10184" i="6" s="1"/>
  <c r="C10178" i="6" a="1"/>
  <c r="C10178" i="6" s="1"/>
  <c r="C10166" i="6" a="1"/>
  <c r="C10166" i="6" s="1"/>
  <c r="C10161" i="6" a="1"/>
  <c r="C10161" i="6" s="1"/>
  <c r="C10155" i="6" a="1"/>
  <c r="C10155" i="6" s="1"/>
  <c r="C10143" i="6" a="1"/>
  <c r="C10143" i="6" s="1"/>
  <c r="C10126" i="6" a="1"/>
  <c r="C10126" i="6" s="1"/>
  <c r="C10120" i="6" a="1"/>
  <c r="C10120" i="6" s="1"/>
  <c r="C10114" i="6" a="1"/>
  <c r="C10114" i="6" s="1"/>
  <c r="C10102" i="6" a="1"/>
  <c r="C10102" i="6" s="1"/>
  <c r="C10097" i="6" a="1"/>
  <c r="C10097" i="6" s="1"/>
  <c r="C10086" i="6" a="1"/>
  <c r="C10086" i="6" s="1"/>
  <c r="C10080" i="6" a="1"/>
  <c r="C10080" i="6" s="1"/>
  <c r="C10062" i="6" a="1"/>
  <c r="C10062" i="6" s="1"/>
  <c r="C10055" i="6" a="1"/>
  <c r="C10055" i="6" s="1"/>
  <c r="C10048" i="6" a="1"/>
  <c r="C10048" i="6" s="1"/>
  <c r="C10041" i="6" a="1"/>
  <c r="C10041" i="6" s="1"/>
  <c r="C10031" i="6" a="1"/>
  <c r="C10031" i="6" s="1"/>
  <c r="C10012" i="6" a="1"/>
  <c r="C10012" i="6" s="1"/>
  <c r="C10000" i="6" a="1"/>
  <c r="C10000" i="6" s="1"/>
  <c r="C9988" i="6" a="1"/>
  <c r="C9988" i="6" s="1"/>
  <c r="C9975" i="6" a="1"/>
  <c r="C9975" i="6" s="1"/>
  <c r="C9940" i="6" a="1"/>
  <c r="C9940" i="6" s="1"/>
  <c r="C9916" i="6" a="1"/>
  <c r="C9916" i="6" s="1"/>
  <c r="D55" i="6"/>
  <c r="D63" i="6"/>
  <c r="D71" i="6"/>
  <c r="D79" i="6"/>
  <c r="D87" i="6"/>
  <c r="D95" i="6"/>
  <c r="D103" i="6"/>
  <c r="D111" i="6"/>
  <c r="D119" i="6"/>
  <c r="D127" i="6"/>
  <c r="D135" i="6"/>
  <c r="D143" i="6"/>
  <c r="D151" i="6"/>
  <c r="D159" i="6"/>
  <c r="D167" i="6"/>
  <c r="D175" i="6"/>
  <c r="D183" i="6"/>
  <c r="D191" i="6"/>
  <c r="D199" i="6"/>
  <c r="D207" i="6"/>
  <c r="D215" i="6"/>
  <c r="D223" i="6"/>
  <c r="D231" i="6"/>
  <c r="D239" i="6"/>
  <c r="D247" i="6"/>
  <c r="D255" i="6"/>
  <c r="D263" i="6"/>
  <c r="D271" i="6"/>
  <c r="D279" i="6"/>
  <c r="D287" i="6"/>
  <c r="D295" i="6"/>
  <c r="D303" i="6"/>
  <c r="D311" i="6"/>
  <c r="D319" i="6"/>
  <c r="D327" i="6"/>
  <c r="D335" i="6"/>
  <c r="D343" i="6"/>
  <c r="D351" i="6"/>
  <c r="D359" i="6"/>
  <c r="D367" i="6"/>
  <c r="D375" i="6"/>
  <c r="D383" i="6"/>
  <c r="D391" i="6"/>
  <c r="D399" i="6"/>
  <c r="D407" i="6"/>
  <c r="D415" i="6"/>
  <c r="D423" i="6"/>
  <c r="D431" i="6"/>
  <c r="D439" i="6"/>
  <c r="D447" i="6"/>
  <c r="D455" i="6"/>
  <c r="D463" i="6"/>
  <c r="D471" i="6"/>
  <c r="D479" i="6"/>
  <c r="D487" i="6"/>
  <c r="D495" i="6"/>
  <c r="D503" i="6"/>
  <c r="D511" i="6"/>
  <c r="D519" i="6"/>
  <c r="D527" i="6"/>
  <c r="D535" i="6"/>
  <c r="D543" i="6"/>
  <c r="D551" i="6"/>
  <c r="D559" i="6"/>
  <c r="D567" i="6"/>
  <c r="D575" i="6"/>
  <c r="D583" i="6"/>
  <c r="D591" i="6"/>
  <c r="D599" i="6"/>
  <c r="D607" i="6"/>
  <c r="D615" i="6"/>
  <c r="D623" i="6"/>
  <c r="D631" i="6"/>
  <c r="D639" i="6"/>
  <c r="D647" i="6"/>
  <c r="D655" i="6"/>
  <c r="D663" i="6"/>
  <c r="D671" i="6"/>
  <c r="D679" i="6"/>
  <c r="D687" i="6"/>
  <c r="D695" i="6"/>
  <c r="D703" i="6"/>
  <c r="D711" i="6"/>
  <c r="D719" i="6"/>
  <c r="D727" i="6"/>
  <c r="D53" i="6"/>
  <c r="D62" i="6"/>
  <c r="D72" i="6"/>
  <c r="D81" i="6"/>
  <c r="D90" i="6"/>
  <c r="D99" i="6"/>
  <c r="D108" i="6"/>
  <c r="D117" i="6"/>
  <c r="D126" i="6"/>
  <c r="D136" i="6"/>
  <c r="D145" i="6"/>
  <c r="D154" i="6"/>
  <c r="D163" i="6"/>
  <c r="D172" i="6"/>
  <c r="D181" i="6"/>
  <c r="D190" i="6"/>
  <c r="D200" i="6"/>
  <c r="D209" i="6"/>
  <c r="D218" i="6"/>
  <c r="D227" i="6"/>
  <c r="D236" i="6"/>
  <c r="D245" i="6"/>
  <c r="D254" i="6"/>
  <c r="D264" i="6"/>
  <c r="D273" i="6"/>
  <c r="D282" i="6"/>
  <c r="D291" i="6"/>
  <c r="D300" i="6"/>
  <c r="D309" i="6"/>
  <c r="D318" i="6"/>
  <c r="D328" i="6"/>
  <c r="D337" i="6"/>
  <c r="D346" i="6"/>
  <c r="D355" i="6"/>
  <c r="D364" i="6"/>
  <c r="D373" i="6"/>
  <c r="D382" i="6"/>
  <c r="D392" i="6"/>
  <c r="D401" i="6"/>
  <c r="D410" i="6"/>
  <c r="D419" i="6"/>
  <c r="D428" i="6"/>
  <c r="D437" i="6"/>
  <c r="D446" i="6"/>
  <c r="D456" i="6"/>
  <c r="D465" i="6"/>
  <c r="D474" i="6"/>
  <c r="D483" i="6"/>
  <c r="D492" i="6"/>
  <c r="D501" i="6"/>
  <c r="D510" i="6"/>
  <c r="D520" i="6"/>
  <c r="D529" i="6"/>
  <c r="D538" i="6"/>
  <c r="D547" i="6"/>
  <c r="D556" i="6"/>
  <c r="D565" i="6"/>
  <c r="D574" i="6"/>
  <c r="D584" i="6"/>
  <c r="D593" i="6"/>
  <c r="D602" i="6"/>
  <c r="D611" i="6"/>
  <c r="D620" i="6"/>
  <c r="D629" i="6"/>
  <c r="D638" i="6"/>
  <c r="D648" i="6"/>
  <c r="D657" i="6"/>
  <c r="D666" i="6"/>
  <c r="D675" i="6"/>
  <c r="D684" i="6"/>
  <c r="D693" i="6"/>
  <c r="D702" i="6"/>
  <c r="D712" i="6"/>
  <c r="D721" i="6"/>
  <c r="D730" i="6"/>
  <c r="D738" i="6"/>
  <c r="D746" i="6"/>
  <c r="D754" i="6"/>
  <c r="D762" i="6"/>
  <c r="D770" i="6"/>
  <c r="D778" i="6"/>
  <c r="D786" i="6"/>
  <c r="D794" i="6"/>
  <c r="D802" i="6"/>
  <c r="D810" i="6"/>
  <c r="D54" i="6"/>
  <c r="D64" i="6"/>
  <c r="D73" i="6"/>
  <c r="D82" i="6"/>
  <c r="D91" i="6"/>
  <c r="D100" i="6"/>
  <c r="D109" i="6"/>
  <c r="D118" i="6"/>
  <c r="D128" i="6"/>
  <c r="D137" i="6"/>
  <c r="D146" i="6"/>
  <c r="D155" i="6"/>
  <c r="D164" i="6"/>
  <c r="D173" i="6"/>
  <c r="D182" i="6"/>
  <c r="D192" i="6"/>
  <c r="D201" i="6"/>
  <c r="D210" i="6"/>
  <c r="D219" i="6"/>
  <c r="D228" i="6"/>
  <c r="D237" i="6"/>
  <c r="D246" i="6"/>
  <c r="D256" i="6"/>
  <c r="D265" i="6"/>
  <c r="D274" i="6"/>
  <c r="D283" i="6"/>
  <c r="D292" i="6"/>
  <c r="D301" i="6"/>
  <c r="D310" i="6"/>
  <c r="D320" i="6"/>
  <c r="D329" i="6"/>
  <c r="D338" i="6"/>
  <c r="D347" i="6"/>
  <c r="D356" i="6"/>
  <c r="D365" i="6"/>
  <c r="D374" i="6"/>
  <c r="D384" i="6"/>
  <c r="D393" i="6"/>
  <c r="D402" i="6"/>
  <c r="D411" i="6"/>
  <c r="D420" i="6"/>
  <c r="D429" i="6"/>
  <c r="D438" i="6"/>
  <c r="D448" i="6"/>
  <c r="D457" i="6"/>
  <c r="D466" i="6"/>
  <c r="D475" i="6"/>
  <c r="D484" i="6"/>
  <c r="D493" i="6"/>
  <c r="D502" i="6"/>
  <c r="D512" i="6"/>
  <c r="D521" i="6"/>
  <c r="D530" i="6"/>
  <c r="D539" i="6"/>
  <c r="D548" i="6"/>
  <c r="D557" i="6"/>
  <c r="D566" i="6"/>
  <c r="D576" i="6"/>
  <c r="D585" i="6"/>
  <c r="D594" i="6"/>
  <c r="D603" i="6"/>
  <c r="D612" i="6"/>
  <c r="D621" i="6"/>
  <c r="D630" i="6"/>
  <c r="D640" i="6"/>
  <c r="D649" i="6"/>
  <c r="D658" i="6"/>
  <c r="D667" i="6"/>
  <c r="D676" i="6"/>
  <c r="D685" i="6"/>
  <c r="D694" i="6"/>
  <c r="D704" i="6"/>
  <c r="D713" i="6"/>
  <c r="D722" i="6"/>
  <c r="D731" i="6"/>
  <c r="D739" i="6"/>
  <c r="D747" i="6"/>
  <c r="D755" i="6"/>
  <c r="D763" i="6"/>
  <c r="D771" i="6"/>
  <c r="D779" i="6"/>
  <c r="D787" i="6"/>
  <c r="D795" i="6"/>
  <c r="D803" i="6"/>
  <c r="D811" i="6"/>
  <c r="D56" i="6"/>
  <c r="D65" i="6"/>
  <c r="D74" i="6"/>
  <c r="D83" i="6"/>
  <c r="D92" i="6"/>
  <c r="D101" i="6"/>
  <c r="D110" i="6"/>
  <c r="D120" i="6"/>
  <c r="D129" i="6"/>
  <c r="D138" i="6"/>
  <c r="D147" i="6"/>
  <c r="D156" i="6"/>
  <c r="D165" i="6"/>
  <c r="D174" i="6"/>
  <c r="D184" i="6"/>
  <c r="D193" i="6"/>
  <c r="D202" i="6"/>
  <c r="D211" i="6"/>
  <c r="D220" i="6"/>
  <c r="D229" i="6"/>
  <c r="D238" i="6"/>
  <c r="D248" i="6"/>
  <c r="D257" i="6"/>
  <c r="D266" i="6"/>
  <c r="D275" i="6"/>
  <c r="D284" i="6"/>
  <c r="D293" i="6"/>
  <c r="D302" i="6"/>
  <c r="D312" i="6"/>
  <c r="D321" i="6"/>
  <c r="D330" i="6"/>
  <c r="D339" i="6"/>
  <c r="D348" i="6"/>
  <c r="D357" i="6"/>
  <c r="D366" i="6"/>
  <c r="D376" i="6"/>
  <c r="D385" i="6"/>
  <c r="D394" i="6"/>
  <c r="D403" i="6"/>
  <c r="D412" i="6"/>
  <c r="D421" i="6"/>
  <c r="D430" i="6"/>
  <c r="D440" i="6"/>
  <c r="D449" i="6"/>
  <c r="D458" i="6"/>
  <c r="D467" i="6"/>
  <c r="D476" i="6"/>
  <c r="D485" i="6"/>
  <c r="D494" i="6"/>
  <c r="D504" i="6"/>
  <c r="D513" i="6"/>
  <c r="D522" i="6"/>
  <c r="D531" i="6"/>
  <c r="D540" i="6"/>
  <c r="D549" i="6"/>
  <c r="D558" i="6"/>
  <c r="D568" i="6"/>
  <c r="D577" i="6"/>
  <c r="D586" i="6"/>
  <c r="D595" i="6"/>
  <c r="D604" i="6"/>
  <c r="D613" i="6"/>
  <c r="D622" i="6"/>
  <c r="D632" i="6"/>
  <c r="D641" i="6"/>
  <c r="D650" i="6"/>
  <c r="D659" i="6"/>
  <c r="D668" i="6"/>
  <c r="D677" i="6"/>
  <c r="D686" i="6"/>
  <c r="D696" i="6"/>
  <c r="D705" i="6"/>
  <c r="D714" i="6"/>
  <c r="D723" i="6"/>
  <c r="D732" i="6"/>
  <c r="D740" i="6"/>
  <c r="D748" i="6"/>
  <c r="D756" i="6"/>
  <c r="D764" i="6"/>
  <c r="D772" i="6"/>
  <c r="D780" i="6"/>
  <c r="D788" i="6"/>
  <c r="D796" i="6"/>
  <c r="D804" i="6"/>
  <c r="D812" i="6"/>
  <c r="D57" i="6"/>
  <c r="D66" i="6"/>
  <c r="D75" i="6"/>
  <c r="D84" i="6"/>
  <c r="D93" i="6"/>
  <c r="D102" i="6"/>
  <c r="D112" i="6"/>
  <c r="D121" i="6"/>
  <c r="D130" i="6"/>
  <c r="D139" i="6"/>
  <c r="D148" i="6"/>
  <c r="D157" i="6"/>
  <c r="D166" i="6"/>
  <c r="D176" i="6"/>
  <c r="D185" i="6"/>
  <c r="D194" i="6"/>
  <c r="D203" i="6"/>
  <c r="D212" i="6"/>
  <c r="D221" i="6"/>
  <c r="D230" i="6"/>
  <c r="D240" i="6"/>
  <c r="D249" i="6"/>
  <c r="D258" i="6"/>
  <c r="D267" i="6"/>
  <c r="D276" i="6"/>
  <c r="D285" i="6"/>
  <c r="D294" i="6"/>
  <c r="D304" i="6"/>
  <c r="D313" i="6"/>
  <c r="D322" i="6"/>
  <c r="D331" i="6"/>
  <c r="D340" i="6"/>
  <c r="D349" i="6"/>
  <c r="D358" i="6"/>
  <c r="D368" i="6"/>
  <c r="D377" i="6"/>
  <c r="D386" i="6"/>
  <c r="D395" i="6"/>
  <c r="D404" i="6"/>
  <c r="D413" i="6"/>
  <c r="D422" i="6"/>
  <c r="D432" i="6"/>
  <c r="D441" i="6"/>
  <c r="D450" i="6"/>
  <c r="D459" i="6"/>
  <c r="D468" i="6"/>
  <c r="D477" i="6"/>
  <c r="D486" i="6"/>
  <c r="D496" i="6"/>
  <c r="D505" i="6"/>
  <c r="D514" i="6"/>
  <c r="D523" i="6"/>
  <c r="D532" i="6"/>
  <c r="D541" i="6"/>
  <c r="D550" i="6"/>
  <c r="D560" i="6"/>
  <c r="D569" i="6"/>
  <c r="D578" i="6"/>
  <c r="D587" i="6"/>
  <c r="D596" i="6"/>
  <c r="D605" i="6"/>
  <c r="D614" i="6"/>
  <c r="D624" i="6"/>
  <c r="D633" i="6"/>
  <c r="D642" i="6"/>
  <c r="D651" i="6"/>
  <c r="D660" i="6"/>
  <c r="D669" i="6"/>
  <c r="D678" i="6"/>
  <c r="D688" i="6"/>
  <c r="D697" i="6"/>
  <c r="D706" i="6"/>
  <c r="D715" i="6"/>
  <c r="D724" i="6"/>
  <c r="D733" i="6"/>
  <c r="D741" i="6"/>
  <c r="D749" i="6"/>
  <c r="D757" i="6"/>
  <c r="D765" i="6"/>
  <c r="D773" i="6"/>
  <c r="D781" i="6"/>
  <c r="D789" i="6"/>
  <c r="D797" i="6"/>
  <c r="D805" i="6"/>
  <c r="D813" i="6"/>
  <c r="D58" i="6"/>
  <c r="D67" i="6"/>
  <c r="D76" i="6"/>
  <c r="D85" i="6"/>
  <c r="D94" i="6"/>
  <c r="D104" i="6"/>
  <c r="D113" i="6"/>
  <c r="D122" i="6"/>
  <c r="D131" i="6"/>
  <c r="D140" i="6"/>
  <c r="D149" i="6"/>
  <c r="D158" i="6"/>
  <c r="D168" i="6"/>
  <c r="D177" i="6"/>
  <c r="D186" i="6"/>
  <c r="D195" i="6"/>
  <c r="D204" i="6"/>
  <c r="D213" i="6"/>
  <c r="D222" i="6"/>
  <c r="D232" i="6"/>
  <c r="D241" i="6"/>
  <c r="D250" i="6"/>
  <c r="D259" i="6"/>
  <c r="D268" i="6"/>
  <c r="D277" i="6"/>
  <c r="D286" i="6"/>
  <c r="D296" i="6"/>
  <c r="D305" i="6"/>
  <c r="D314" i="6"/>
  <c r="D323" i="6"/>
  <c r="D332" i="6"/>
  <c r="D341" i="6"/>
  <c r="D350" i="6"/>
  <c r="D360" i="6"/>
  <c r="D369" i="6"/>
  <c r="D378" i="6"/>
  <c r="D387" i="6"/>
  <c r="D396" i="6"/>
  <c r="D405" i="6"/>
  <c r="D414" i="6"/>
  <c r="D424" i="6"/>
  <c r="D433" i="6"/>
  <c r="D442" i="6"/>
  <c r="D451" i="6"/>
  <c r="D460" i="6"/>
  <c r="D469" i="6"/>
  <c r="D478" i="6"/>
  <c r="D488" i="6"/>
  <c r="D497" i="6"/>
  <c r="D506" i="6"/>
  <c r="D515" i="6"/>
  <c r="D524" i="6"/>
  <c r="D533" i="6"/>
  <c r="D542" i="6"/>
  <c r="D552" i="6"/>
  <c r="D561" i="6"/>
  <c r="D570" i="6"/>
  <c r="D579" i="6"/>
  <c r="D588" i="6"/>
  <c r="D597" i="6"/>
  <c r="D606" i="6"/>
  <c r="D616" i="6"/>
  <c r="D625" i="6"/>
  <c r="D634" i="6"/>
  <c r="D643" i="6"/>
  <c r="D652" i="6"/>
  <c r="D661" i="6"/>
  <c r="D670" i="6"/>
  <c r="D680" i="6"/>
  <c r="D689" i="6"/>
  <c r="D698" i="6"/>
  <c r="D707" i="6"/>
  <c r="D716" i="6"/>
  <c r="D725" i="6"/>
  <c r="D734" i="6"/>
  <c r="D742" i="6"/>
  <c r="D750" i="6"/>
  <c r="D758" i="6"/>
  <c r="D766" i="6"/>
  <c r="D774" i="6"/>
  <c r="D782" i="6"/>
  <c r="D790" i="6"/>
  <c r="D798" i="6"/>
  <c r="D806" i="6"/>
  <c r="D814" i="6"/>
  <c r="D59" i="6"/>
  <c r="D80" i="6"/>
  <c r="D106" i="6"/>
  <c r="D132" i="6"/>
  <c r="D153" i="6"/>
  <c r="D179" i="6"/>
  <c r="D205" i="6"/>
  <c r="D226" i="6"/>
  <c r="D252" i="6"/>
  <c r="D278" i="6"/>
  <c r="D299" i="6"/>
  <c r="D325" i="6"/>
  <c r="D352" i="6"/>
  <c r="D372" i="6"/>
  <c r="D398" i="6"/>
  <c r="D425" i="6"/>
  <c r="D445" i="6"/>
  <c r="D472" i="6"/>
  <c r="D498" i="6"/>
  <c r="D518" i="6"/>
  <c r="D545" i="6"/>
  <c r="D571" i="6"/>
  <c r="D592" i="6"/>
  <c r="D618" i="6"/>
  <c r="D644" i="6"/>
  <c r="D665" i="6"/>
  <c r="D691" i="6"/>
  <c r="D717" i="6"/>
  <c r="D737" i="6"/>
  <c r="D760" i="6"/>
  <c r="D783" i="6"/>
  <c r="D801" i="6"/>
  <c r="D819" i="6"/>
  <c r="D827" i="6"/>
  <c r="D61" i="6"/>
  <c r="D88" i="6"/>
  <c r="D114" i="6"/>
  <c r="D134" i="6"/>
  <c r="D161" i="6"/>
  <c r="D187" i="6"/>
  <c r="D208" i="6"/>
  <c r="D234" i="6"/>
  <c r="D260" i="6"/>
  <c r="D281" i="6"/>
  <c r="D307" i="6"/>
  <c r="D333" i="6"/>
  <c r="D354" i="6"/>
  <c r="D380" i="6"/>
  <c r="D406" i="6"/>
  <c r="D427" i="6"/>
  <c r="D453" i="6"/>
  <c r="D480" i="6"/>
  <c r="D500" i="6"/>
  <c r="D526" i="6"/>
  <c r="D553" i="6"/>
  <c r="D573" i="6"/>
  <c r="D600" i="6"/>
  <c r="D626" i="6"/>
  <c r="D646" i="6"/>
  <c r="D673" i="6"/>
  <c r="D699" i="6"/>
  <c r="D720" i="6"/>
  <c r="D744" i="6"/>
  <c r="D767" i="6"/>
  <c r="D785" i="6"/>
  <c r="D808" i="6"/>
  <c r="D821" i="6"/>
  <c r="D829" i="6"/>
  <c r="D837" i="6"/>
  <c r="D845" i="6"/>
  <c r="D853" i="6"/>
  <c r="D861" i="6"/>
  <c r="D869" i="6"/>
  <c r="D877" i="6"/>
  <c r="D885" i="6"/>
  <c r="D893" i="6"/>
  <c r="D901" i="6"/>
  <c r="D909" i="6"/>
  <c r="D917" i="6"/>
  <c r="D925" i="6"/>
  <c r="D933" i="6"/>
  <c r="D941" i="6"/>
  <c r="D949" i="6"/>
  <c r="D957" i="6"/>
  <c r="D68" i="6"/>
  <c r="D89" i="6"/>
  <c r="D115" i="6"/>
  <c r="D141" i="6"/>
  <c r="D162" i="6"/>
  <c r="D188" i="6"/>
  <c r="D214" i="6"/>
  <c r="D235" i="6"/>
  <c r="D261" i="6"/>
  <c r="D288" i="6"/>
  <c r="D308" i="6"/>
  <c r="D334" i="6"/>
  <c r="D361" i="6"/>
  <c r="D381" i="6"/>
  <c r="D408" i="6"/>
  <c r="D434" i="6"/>
  <c r="D454" i="6"/>
  <c r="D481" i="6"/>
  <c r="D507" i="6"/>
  <c r="D528" i="6"/>
  <c r="D554" i="6"/>
  <c r="D580" i="6"/>
  <c r="D601" i="6"/>
  <c r="D627" i="6"/>
  <c r="D653" i="6"/>
  <c r="D674" i="6"/>
  <c r="D700" i="6"/>
  <c r="D726" i="6"/>
  <c r="D745" i="6"/>
  <c r="D768" i="6"/>
  <c r="D791" i="6"/>
  <c r="D809" i="6"/>
  <c r="D822" i="6"/>
  <c r="D830" i="6"/>
  <c r="D838" i="6"/>
  <c r="D69" i="6"/>
  <c r="D96" i="6"/>
  <c r="D116" i="6"/>
  <c r="D142" i="6"/>
  <c r="D169" i="6"/>
  <c r="D189" i="6"/>
  <c r="D216" i="6"/>
  <c r="D242" i="6"/>
  <c r="D262" i="6"/>
  <c r="D289" i="6"/>
  <c r="D315" i="6"/>
  <c r="D336" i="6"/>
  <c r="D362" i="6"/>
  <c r="D388" i="6"/>
  <c r="D409" i="6"/>
  <c r="D435" i="6"/>
  <c r="D461" i="6"/>
  <c r="D482" i="6"/>
  <c r="D508" i="6"/>
  <c r="D534" i="6"/>
  <c r="D555" i="6"/>
  <c r="D581" i="6"/>
  <c r="D608" i="6"/>
  <c r="D628" i="6"/>
  <c r="D654" i="6"/>
  <c r="D681" i="6"/>
  <c r="D701" i="6"/>
  <c r="D728" i="6"/>
  <c r="D751" i="6"/>
  <c r="D769" i="6"/>
  <c r="D792" i="6"/>
  <c r="D815" i="6"/>
  <c r="D823" i="6"/>
  <c r="D831" i="6"/>
  <c r="D839" i="6"/>
  <c r="D847" i="6"/>
  <c r="D855" i="6"/>
  <c r="D863" i="6"/>
  <c r="D871" i="6"/>
  <c r="D879" i="6"/>
  <c r="D887" i="6"/>
  <c r="D895" i="6"/>
  <c r="D903" i="6"/>
  <c r="D911" i="6"/>
  <c r="D919" i="6"/>
  <c r="D927" i="6"/>
  <c r="D935" i="6"/>
  <c r="D943" i="6"/>
  <c r="D951" i="6"/>
  <c r="D959" i="6"/>
  <c r="D967" i="6"/>
  <c r="D975" i="6"/>
  <c r="D983" i="6"/>
  <c r="D991" i="6"/>
  <c r="D999" i="6"/>
  <c r="D1007" i="6"/>
  <c r="D1015" i="6"/>
  <c r="D1023" i="6"/>
  <c r="D1031" i="6"/>
  <c r="D1039" i="6"/>
  <c r="D1047" i="6"/>
  <c r="D1055" i="6"/>
  <c r="D1063" i="6"/>
  <c r="D1071" i="6"/>
  <c r="D1079" i="6"/>
  <c r="D1087" i="6"/>
  <c r="D1095" i="6"/>
  <c r="D1103" i="6"/>
  <c r="D1111" i="6"/>
  <c r="D1119" i="6"/>
  <c r="D1127" i="6"/>
  <c r="D1135" i="6"/>
  <c r="D1143" i="6"/>
  <c r="D1151" i="6"/>
  <c r="D1159" i="6"/>
  <c r="D1167" i="6"/>
  <c r="D1175" i="6"/>
  <c r="D1183" i="6"/>
  <c r="D1191" i="6"/>
  <c r="D1199" i="6"/>
  <c r="D1207" i="6"/>
  <c r="D1215" i="6"/>
  <c r="D1223" i="6"/>
  <c r="D1231" i="6"/>
  <c r="D1239" i="6"/>
  <c r="D105" i="6"/>
  <c r="D152" i="6"/>
  <c r="D198" i="6"/>
  <c r="D251" i="6"/>
  <c r="D298" i="6"/>
  <c r="D345" i="6"/>
  <c r="D397" i="6"/>
  <c r="D444" i="6"/>
  <c r="D491" i="6"/>
  <c r="D544" i="6"/>
  <c r="D590" i="6"/>
  <c r="D637" i="6"/>
  <c r="D690" i="6"/>
  <c r="D736" i="6"/>
  <c r="D777" i="6"/>
  <c r="D818" i="6"/>
  <c r="D834" i="6"/>
  <c r="D846" i="6"/>
  <c r="D857" i="6"/>
  <c r="D867" i="6"/>
  <c r="D878" i="6"/>
  <c r="D889" i="6"/>
  <c r="D899" i="6"/>
  <c r="D910" i="6"/>
  <c r="D921" i="6"/>
  <c r="D931" i="6"/>
  <c r="D942" i="6"/>
  <c r="D953" i="6"/>
  <c r="D963" i="6"/>
  <c r="D972" i="6"/>
  <c r="D981" i="6"/>
  <c r="D990" i="6"/>
  <c r="D1000" i="6"/>
  <c r="D1009" i="6"/>
  <c r="D1018" i="6"/>
  <c r="D1027" i="6"/>
  <c r="D1036" i="6"/>
  <c r="D1045" i="6"/>
  <c r="D1054" i="6"/>
  <c r="D1064" i="6"/>
  <c r="D1073" i="6"/>
  <c r="D1082" i="6"/>
  <c r="D1091" i="6"/>
  <c r="D1100" i="6"/>
  <c r="D1109" i="6"/>
  <c r="D1118" i="6"/>
  <c r="D1128" i="6"/>
  <c r="D1137" i="6"/>
  <c r="D1146" i="6"/>
  <c r="D1155" i="6"/>
  <c r="D1164" i="6"/>
  <c r="D1173" i="6"/>
  <c r="D1182" i="6"/>
  <c r="D1192" i="6"/>
  <c r="D1201" i="6"/>
  <c r="D1210" i="6"/>
  <c r="D1219" i="6"/>
  <c r="D1228" i="6"/>
  <c r="D1237" i="6"/>
  <c r="D1246" i="6"/>
  <c r="D1254" i="6"/>
  <c r="D1262" i="6"/>
  <c r="D1270" i="6"/>
  <c r="D1278" i="6"/>
  <c r="D1286" i="6"/>
  <c r="D1294" i="6"/>
  <c r="D1302" i="6"/>
  <c r="D1310" i="6"/>
  <c r="D1318" i="6"/>
  <c r="D1326" i="6"/>
  <c r="D1334" i="6"/>
  <c r="D1342" i="6"/>
  <c r="D1350" i="6"/>
  <c r="D1358" i="6"/>
  <c r="D1366" i="6"/>
  <c r="D1374" i="6"/>
  <c r="D1382" i="6"/>
  <c r="D1390" i="6"/>
  <c r="D1398" i="6"/>
  <c r="D1406" i="6"/>
  <c r="D1414" i="6"/>
  <c r="D1422" i="6"/>
  <c r="D1430" i="6"/>
  <c r="D60" i="6"/>
  <c r="D107" i="6"/>
  <c r="D160" i="6"/>
  <c r="D206" i="6"/>
  <c r="D253" i="6"/>
  <c r="D306" i="6"/>
  <c r="D353" i="6"/>
  <c r="D400" i="6"/>
  <c r="D452" i="6"/>
  <c r="D499" i="6"/>
  <c r="D546" i="6"/>
  <c r="D598" i="6"/>
  <c r="D645" i="6"/>
  <c r="D692" i="6"/>
  <c r="D743" i="6"/>
  <c r="D784" i="6"/>
  <c r="D820" i="6"/>
  <c r="D835" i="6"/>
  <c r="D848" i="6"/>
  <c r="D858" i="6"/>
  <c r="D868" i="6"/>
  <c r="D880" i="6"/>
  <c r="D890" i="6"/>
  <c r="D900" i="6"/>
  <c r="D912" i="6"/>
  <c r="D922" i="6"/>
  <c r="D932" i="6"/>
  <c r="D944" i="6"/>
  <c r="D954" i="6"/>
  <c r="D964" i="6"/>
  <c r="D973" i="6"/>
  <c r="D982" i="6"/>
  <c r="D992" i="6"/>
  <c r="D1001" i="6"/>
  <c r="D1010" i="6"/>
  <c r="D1019" i="6"/>
  <c r="D1028" i="6"/>
  <c r="D1037" i="6"/>
  <c r="D1046" i="6"/>
  <c r="D1056" i="6"/>
  <c r="D1065" i="6"/>
  <c r="D1074" i="6"/>
  <c r="D1083" i="6"/>
  <c r="D1092" i="6"/>
  <c r="D1101" i="6"/>
  <c r="D1110" i="6"/>
  <c r="D1120" i="6"/>
  <c r="D1129" i="6"/>
  <c r="D1138" i="6"/>
  <c r="D1147" i="6"/>
  <c r="D1156" i="6"/>
  <c r="D1165" i="6"/>
  <c r="D1174" i="6"/>
  <c r="D1184" i="6"/>
  <c r="D1193" i="6"/>
  <c r="D1202" i="6"/>
  <c r="D1211" i="6"/>
  <c r="D1220" i="6"/>
  <c r="D1229" i="6"/>
  <c r="D1238" i="6"/>
  <c r="D70" i="6"/>
  <c r="D123" i="6"/>
  <c r="D170" i="6"/>
  <c r="D217" i="6"/>
  <c r="D269" i="6"/>
  <c r="D316" i="6"/>
  <c r="D363" i="6"/>
  <c r="D416" i="6"/>
  <c r="D462" i="6"/>
  <c r="D509" i="6"/>
  <c r="D562" i="6"/>
  <c r="D609" i="6"/>
  <c r="D656" i="6"/>
  <c r="D708" i="6"/>
  <c r="D752" i="6"/>
  <c r="D793" i="6"/>
  <c r="D824" i="6"/>
  <c r="D836" i="6"/>
  <c r="D849" i="6"/>
  <c r="D859" i="6"/>
  <c r="D870" i="6"/>
  <c r="D881" i="6"/>
  <c r="D891" i="6"/>
  <c r="D902" i="6"/>
  <c r="D913" i="6"/>
  <c r="D923" i="6"/>
  <c r="D934" i="6"/>
  <c r="D945" i="6"/>
  <c r="D955" i="6"/>
  <c r="D965" i="6"/>
  <c r="D974" i="6"/>
  <c r="D984" i="6"/>
  <c r="D993" i="6"/>
  <c r="D1002" i="6"/>
  <c r="D1011" i="6"/>
  <c r="D1020" i="6"/>
  <c r="D1029" i="6"/>
  <c r="D1038" i="6"/>
  <c r="D1048" i="6"/>
  <c r="D1057" i="6"/>
  <c r="D1066" i="6"/>
  <c r="D1075" i="6"/>
  <c r="D1084" i="6"/>
  <c r="D1093" i="6"/>
  <c r="D1102" i="6"/>
  <c r="D1112" i="6"/>
  <c r="D1121" i="6"/>
  <c r="D1130" i="6"/>
  <c r="D1139" i="6"/>
  <c r="D1148" i="6"/>
  <c r="D1157" i="6"/>
  <c r="D1166" i="6"/>
  <c r="D1176" i="6"/>
  <c r="D1185" i="6"/>
  <c r="D1194" i="6"/>
  <c r="D1203" i="6"/>
  <c r="D1212" i="6"/>
  <c r="D1221" i="6"/>
  <c r="D1230" i="6"/>
  <c r="D1240" i="6"/>
  <c r="D1248" i="6"/>
  <c r="D1256" i="6"/>
  <c r="D1264" i="6"/>
  <c r="D1272" i="6"/>
  <c r="D1280" i="6"/>
  <c r="D1288" i="6"/>
  <c r="D1296" i="6"/>
  <c r="D1304" i="6"/>
  <c r="D1312" i="6"/>
  <c r="D1320" i="6"/>
  <c r="D1328" i="6"/>
  <c r="D1336" i="6"/>
  <c r="D1344" i="6"/>
  <c r="D1352" i="6"/>
  <c r="D1360" i="6"/>
  <c r="D1368" i="6"/>
  <c r="D1376" i="6"/>
  <c r="D1384" i="6"/>
  <c r="D1392" i="6"/>
  <c r="D1400" i="6"/>
  <c r="D1408" i="6"/>
  <c r="D1416" i="6"/>
  <c r="D1424" i="6"/>
  <c r="D1432" i="6"/>
  <c r="D1440" i="6"/>
  <c r="D77" i="6"/>
  <c r="D124" i="6"/>
  <c r="D171" i="6"/>
  <c r="D224" i="6"/>
  <c r="D270" i="6"/>
  <c r="D317" i="6"/>
  <c r="D370" i="6"/>
  <c r="D417" i="6"/>
  <c r="D464" i="6"/>
  <c r="D516" i="6"/>
  <c r="D563" i="6"/>
  <c r="D610" i="6"/>
  <c r="D662" i="6"/>
  <c r="D709" i="6"/>
  <c r="D753" i="6"/>
  <c r="D799" i="6"/>
  <c r="D825" i="6"/>
  <c r="D840" i="6"/>
  <c r="D850" i="6"/>
  <c r="D860" i="6"/>
  <c r="D872" i="6"/>
  <c r="D882" i="6"/>
  <c r="D892" i="6"/>
  <c r="D904" i="6"/>
  <c r="D914" i="6"/>
  <c r="D924" i="6"/>
  <c r="D936" i="6"/>
  <c r="D946" i="6"/>
  <c r="D956" i="6"/>
  <c r="D966" i="6"/>
  <c r="D976" i="6"/>
  <c r="D985" i="6"/>
  <c r="D994" i="6"/>
  <c r="D1003" i="6"/>
  <c r="D1012" i="6"/>
  <c r="D1021" i="6"/>
  <c r="D1030" i="6"/>
  <c r="D1040" i="6"/>
  <c r="D1049" i="6"/>
  <c r="D1058" i="6"/>
  <c r="D1067" i="6"/>
  <c r="D1076" i="6"/>
  <c r="D1085" i="6"/>
  <c r="D1094" i="6"/>
  <c r="D1104" i="6"/>
  <c r="D1113" i="6"/>
  <c r="D1122" i="6"/>
  <c r="D1131" i="6"/>
  <c r="D1140" i="6"/>
  <c r="D1149" i="6"/>
  <c r="D1158" i="6"/>
  <c r="D1168" i="6"/>
  <c r="D1177" i="6"/>
  <c r="D1186" i="6"/>
  <c r="D1195" i="6"/>
  <c r="D1204" i="6"/>
  <c r="D1213" i="6"/>
  <c r="D1222" i="6"/>
  <c r="D1232" i="6"/>
  <c r="D1241" i="6"/>
  <c r="D1249" i="6"/>
  <c r="D1257" i="6"/>
  <c r="D1265" i="6"/>
  <c r="D1273" i="6"/>
  <c r="D1281" i="6"/>
  <c r="D1289" i="6"/>
  <c r="D1297" i="6"/>
  <c r="D1305" i="6"/>
  <c r="D1313" i="6"/>
  <c r="D1321" i="6"/>
  <c r="D1329" i="6"/>
  <c r="D1337" i="6"/>
  <c r="D1345" i="6"/>
  <c r="D1353" i="6"/>
  <c r="D1361" i="6"/>
  <c r="D1369" i="6"/>
  <c r="D1377" i="6"/>
  <c r="D1385" i="6"/>
  <c r="D1393" i="6"/>
  <c r="D1401" i="6"/>
  <c r="D1409" i="6"/>
  <c r="D1417" i="6"/>
  <c r="D1425" i="6"/>
  <c r="D1433" i="6"/>
  <c r="D78" i="6"/>
  <c r="D125" i="6"/>
  <c r="D178" i="6"/>
  <c r="D225" i="6"/>
  <c r="D272" i="6"/>
  <c r="D324" i="6"/>
  <c r="D371" i="6"/>
  <c r="D418" i="6"/>
  <c r="D470" i="6"/>
  <c r="D517" i="6"/>
  <c r="D564" i="6"/>
  <c r="D617" i="6"/>
  <c r="D664" i="6"/>
  <c r="D710" i="6"/>
  <c r="D759" i="6"/>
  <c r="D800" i="6"/>
  <c r="D826" i="6"/>
  <c r="D841" i="6"/>
  <c r="D851" i="6"/>
  <c r="D862" i="6"/>
  <c r="D873" i="6"/>
  <c r="D883" i="6"/>
  <c r="D894" i="6"/>
  <c r="D905" i="6"/>
  <c r="D915" i="6"/>
  <c r="D926" i="6"/>
  <c r="D937" i="6"/>
  <c r="D947" i="6"/>
  <c r="D958" i="6"/>
  <c r="D968" i="6"/>
  <c r="D977" i="6"/>
  <c r="D986" i="6"/>
  <c r="D995" i="6"/>
  <c r="D1004" i="6"/>
  <c r="D1013" i="6"/>
  <c r="D1022" i="6"/>
  <c r="D1032" i="6"/>
  <c r="D1041" i="6"/>
  <c r="D1050" i="6"/>
  <c r="D1059" i="6"/>
  <c r="D1068" i="6"/>
  <c r="D1077" i="6"/>
  <c r="D1086" i="6"/>
  <c r="D1096" i="6"/>
  <c r="D1105" i="6"/>
  <c r="D1114" i="6"/>
  <c r="D1123" i="6"/>
  <c r="D1132" i="6"/>
  <c r="D1141" i="6"/>
  <c r="D1150" i="6"/>
  <c r="D1160" i="6"/>
  <c r="D1169" i="6"/>
  <c r="D1178" i="6"/>
  <c r="D1187" i="6"/>
  <c r="D1196" i="6"/>
  <c r="D1205" i="6"/>
  <c r="D1214" i="6"/>
  <c r="D1224" i="6"/>
  <c r="D1233" i="6"/>
  <c r="D1242" i="6"/>
  <c r="D1250" i="6"/>
  <c r="D1258" i="6"/>
  <c r="D1266" i="6"/>
  <c r="D1274" i="6"/>
  <c r="D1282" i="6"/>
  <c r="D1290" i="6"/>
  <c r="D1298" i="6"/>
  <c r="D1306" i="6"/>
  <c r="D1314" i="6"/>
  <c r="D1322" i="6"/>
  <c r="D1330" i="6"/>
  <c r="D1338" i="6"/>
  <c r="D1346" i="6"/>
  <c r="D1354" i="6"/>
  <c r="D1362" i="6"/>
  <c r="D1370" i="6"/>
  <c r="D1378" i="6"/>
  <c r="D1386" i="6"/>
  <c r="D1394" i="6"/>
  <c r="D1402" i="6"/>
  <c r="D1410" i="6"/>
  <c r="D1418" i="6"/>
  <c r="D1426" i="6"/>
  <c r="D1434" i="6"/>
  <c r="D86" i="6"/>
  <c r="D133" i="6"/>
  <c r="D180" i="6"/>
  <c r="D233" i="6"/>
  <c r="D280" i="6"/>
  <c r="D326" i="6"/>
  <c r="D379" i="6"/>
  <c r="D426" i="6"/>
  <c r="D473" i="6"/>
  <c r="D525" i="6"/>
  <c r="D572" i="6"/>
  <c r="D619" i="6"/>
  <c r="D672" i="6"/>
  <c r="D718" i="6"/>
  <c r="D761" i="6"/>
  <c r="D807" i="6"/>
  <c r="D828" i="6"/>
  <c r="D842" i="6"/>
  <c r="D852" i="6"/>
  <c r="D864" i="6"/>
  <c r="D874" i="6"/>
  <c r="D884" i="6"/>
  <c r="D896" i="6"/>
  <c r="D906" i="6"/>
  <c r="D916" i="6"/>
  <c r="D928" i="6"/>
  <c r="D938" i="6"/>
  <c r="D948" i="6"/>
  <c r="D960" i="6"/>
  <c r="D969" i="6"/>
  <c r="D978" i="6"/>
  <c r="D987" i="6"/>
  <c r="D996" i="6"/>
  <c r="D1005" i="6"/>
  <c r="D1014" i="6"/>
  <c r="D1024" i="6"/>
  <c r="D1033" i="6"/>
  <c r="D1042" i="6"/>
  <c r="D1051" i="6"/>
  <c r="D1060" i="6"/>
  <c r="D1069" i="6"/>
  <c r="D1078" i="6"/>
  <c r="D1088" i="6"/>
  <c r="D1097" i="6"/>
  <c r="D1106" i="6"/>
  <c r="D1115" i="6"/>
  <c r="D1124" i="6"/>
  <c r="D1133" i="6"/>
  <c r="D1142" i="6"/>
  <c r="D1152" i="6"/>
  <c r="D1161" i="6"/>
  <c r="D1170" i="6"/>
  <c r="D1179" i="6"/>
  <c r="D1188" i="6"/>
  <c r="D1197" i="6"/>
  <c r="D1206" i="6"/>
  <c r="D1216" i="6"/>
  <c r="D1225" i="6"/>
  <c r="D1234" i="6"/>
  <c r="D1243" i="6"/>
  <c r="D1251" i="6"/>
  <c r="D1259" i="6"/>
  <c r="D1267" i="6"/>
  <c r="D1275" i="6"/>
  <c r="D1283" i="6"/>
  <c r="D1291" i="6"/>
  <c r="D1299" i="6"/>
  <c r="D1307" i="6"/>
  <c r="D1315" i="6"/>
  <c r="D1323" i="6"/>
  <c r="D1331" i="6"/>
  <c r="D1339" i="6"/>
  <c r="D1347" i="6"/>
  <c r="D1355" i="6"/>
  <c r="D1363" i="6"/>
  <c r="D1371" i="6"/>
  <c r="D1379" i="6"/>
  <c r="D1387" i="6"/>
  <c r="D1395" i="6"/>
  <c r="D1403" i="6"/>
  <c r="D1411" i="6"/>
  <c r="D1419" i="6"/>
  <c r="D1427" i="6"/>
  <c r="D1435" i="6"/>
  <c r="D243" i="6"/>
  <c r="D436" i="6"/>
  <c r="D635" i="6"/>
  <c r="D816" i="6"/>
  <c r="D865" i="6"/>
  <c r="D907" i="6"/>
  <c r="D950" i="6"/>
  <c r="D988" i="6"/>
  <c r="D1025" i="6"/>
  <c r="D1061" i="6"/>
  <c r="D1098" i="6"/>
  <c r="D1134" i="6"/>
  <c r="D1171" i="6"/>
  <c r="D1208" i="6"/>
  <c r="D1244" i="6"/>
  <c r="D1263" i="6"/>
  <c r="D1285" i="6"/>
  <c r="D1308" i="6"/>
  <c r="D1327" i="6"/>
  <c r="D1349" i="6"/>
  <c r="D1372" i="6"/>
  <c r="D1391" i="6"/>
  <c r="D1413" i="6"/>
  <c r="D1436" i="6"/>
  <c r="D1445" i="6"/>
  <c r="D1453" i="6"/>
  <c r="D1461" i="6"/>
  <c r="D1469" i="6"/>
  <c r="D1477" i="6"/>
  <c r="D1485" i="6"/>
  <c r="D1493" i="6"/>
  <c r="D1501" i="6"/>
  <c r="D1509" i="6"/>
  <c r="D1517" i="6"/>
  <c r="D1525" i="6"/>
  <c r="D1533" i="6"/>
  <c r="D1541" i="6"/>
  <c r="D1549" i="6"/>
  <c r="D1557" i="6"/>
  <c r="D1565" i="6"/>
  <c r="D1573" i="6"/>
  <c r="D1581" i="6"/>
  <c r="D1589" i="6"/>
  <c r="D1597" i="6"/>
  <c r="D1605" i="6"/>
  <c r="D1613" i="6"/>
  <c r="D1621" i="6"/>
  <c r="D1629" i="6"/>
  <c r="D1637" i="6"/>
  <c r="D1645" i="6"/>
  <c r="D1653" i="6"/>
  <c r="D1661" i="6"/>
  <c r="D1669" i="6"/>
  <c r="D1677" i="6"/>
  <c r="D1685" i="6"/>
  <c r="D1693" i="6"/>
  <c r="D1701" i="6"/>
  <c r="D1709" i="6"/>
  <c r="D1717" i="6"/>
  <c r="D1725" i="6"/>
  <c r="D1733" i="6"/>
  <c r="D1741" i="6"/>
  <c r="D1749" i="6"/>
  <c r="D1757" i="6"/>
  <c r="D1765" i="6"/>
  <c r="D1773" i="6"/>
  <c r="D1781" i="6"/>
  <c r="D1789" i="6"/>
  <c r="D1797" i="6"/>
  <c r="D1805" i="6"/>
  <c r="D1813" i="6"/>
  <c r="D1821" i="6"/>
  <c r="D1829" i="6"/>
  <c r="D1837" i="6"/>
  <c r="D1845" i="6"/>
  <c r="D1853" i="6"/>
  <c r="D1861" i="6"/>
  <c r="D1869" i="6"/>
  <c r="D1877" i="6"/>
  <c r="D1885" i="6"/>
  <c r="D1893" i="6"/>
  <c r="D1901" i="6"/>
  <c r="D1909" i="6"/>
  <c r="D1917" i="6"/>
  <c r="D1925" i="6"/>
  <c r="D244" i="6"/>
  <c r="D443" i="6"/>
  <c r="D636" i="6"/>
  <c r="D817" i="6"/>
  <c r="D866" i="6"/>
  <c r="D908" i="6"/>
  <c r="D952" i="6"/>
  <c r="D989" i="6"/>
  <c r="D1026" i="6"/>
  <c r="D1062" i="6"/>
  <c r="D1099" i="6"/>
  <c r="D1136" i="6"/>
  <c r="D1172" i="6"/>
  <c r="D1209" i="6"/>
  <c r="D1245" i="6"/>
  <c r="D1268" i="6"/>
  <c r="D1287" i="6"/>
  <c r="D1309" i="6"/>
  <c r="D1332" i="6"/>
  <c r="D1351" i="6"/>
  <c r="D1373" i="6"/>
  <c r="D1396" i="6"/>
  <c r="D1415" i="6"/>
  <c r="D1437" i="6"/>
  <c r="D1446" i="6"/>
  <c r="D1454" i="6"/>
  <c r="D1462" i="6"/>
  <c r="D1470" i="6"/>
  <c r="D1478" i="6"/>
  <c r="D1486" i="6"/>
  <c r="D1494" i="6"/>
  <c r="D1502" i="6"/>
  <c r="D1510" i="6"/>
  <c r="D1518" i="6"/>
  <c r="D1526" i="6"/>
  <c r="D1534" i="6"/>
  <c r="D1542" i="6"/>
  <c r="D1550" i="6"/>
  <c r="D1558" i="6"/>
  <c r="D1566" i="6"/>
  <c r="D1574" i="6"/>
  <c r="D1582" i="6"/>
  <c r="D1590" i="6"/>
  <c r="D1598" i="6"/>
  <c r="D1606" i="6"/>
  <c r="D1614" i="6"/>
  <c r="D1622" i="6"/>
  <c r="D1630" i="6"/>
  <c r="D1638" i="6"/>
  <c r="D1646" i="6"/>
  <c r="D1654" i="6"/>
  <c r="D1662" i="6"/>
  <c r="D1670" i="6"/>
  <c r="D1678" i="6"/>
  <c r="D1686" i="6"/>
  <c r="D1694" i="6"/>
  <c r="D1702" i="6"/>
  <c r="D1710" i="6"/>
  <c r="D1718" i="6"/>
  <c r="D1726" i="6"/>
  <c r="D1734" i="6"/>
  <c r="D1742" i="6"/>
  <c r="D1750" i="6"/>
  <c r="D1758" i="6"/>
  <c r="D1766" i="6"/>
  <c r="D1774" i="6"/>
  <c r="D1782" i="6"/>
  <c r="D1790" i="6"/>
  <c r="D1798" i="6"/>
  <c r="D1806" i="6"/>
  <c r="D1814" i="6"/>
  <c r="D1822" i="6"/>
  <c r="D1830" i="6"/>
  <c r="D1838" i="6"/>
  <c r="D1846" i="6"/>
  <c r="D1854" i="6"/>
  <c r="D1862" i="6"/>
  <c r="D1870" i="6"/>
  <c r="D1878" i="6"/>
  <c r="D1886" i="6"/>
  <c r="D1894" i="6"/>
  <c r="D1902" i="6"/>
  <c r="D1910" i="6"/>
  <c r="D1918" i="6"/>
  <c r="D1926" i="6"/>
  <c r="D97" i="6"/>
  <c r="D290" i="6"/>
  <c r="D489" i="6"/>
  <c r="D682" i="6"/>
  <c r="D832" i="6"/>
  <c r="D875" i="6"/>
  <c r="D918" i="6"/>
  <c r="D961" i="6"/>
  <c r="D997" i="6"/>
  <c r="D1034" i="6"/>
  <c r="D1070" i="6"/>
  <c r="D1107" i="6"/>
  <c r="D1144" i="6"/>
  <c r="D1180" i="6"/>
  <c r="D1217" i="6"/>
  <c r="D1247" i="6"/>
  <c r="D1269" i="6"/>
  <c r="D1292" i="6"/>
  <c r="D1311" i="6"/>
  <c r="D1333" i="6"/>
  <c r="D1356" i="6"/>
  <c r="D1375" i="6"/>
  <c r="D1397" i="6"/>
  <c r="D1420" i="6"/>
  <c r="D1438" i="6"/>
  <c r="D1447" i="6"/>
  <c r="D1455" i="6"/>
  <c r="D1463" i="6"/>
  <c r="D1471" i="6"/>
  <c r="D1479" i="6"/>
  <c r="D1487" i="6"/>
  <c r="D1495" i="6"/>
  <c r="D1503" i="6"/>
  <c r="D1511" i="6"/>
  <c r="D1519" i="6"/>
  <c r="D1527" i="6"/>
  <c r="D1535" i="6"/>
  <c r="D1543" i="6"/>
  <c r="D1551" i="6"/>
  <c r="D1559" i="6"/>
  <c r="D1567" i="6"/>
  <c r="D1575" i="6"/>
  <c r="D1583" i="6"/>
  <c r="D1591" i="6"/>
  <c r="D1599" i="6"/>
  <c r="D1607" i="6"/>
  <c r="D1615" i="6"/>
  <c r="D1623" i="6"/>
  <c r="D1631" i="6"/>
  <c r="D1639" i="6"/>
  <c r="D1647" i="6"/>
  <c r="D1655" i="6"/>
  <c r="D1663" i="6"/>
  <c r="D1671" i="6"/>
  <c r="D1679" i="6"/>
  <c r="D1687" i="6"/>
  <c r="D1695" i="6"/>
  <c r="D1703" i="6"/>
  <c r="D1711" i="6"/>
  <c r="D1719" i="6"/>
  <c r="D1727" i="6"/>
  <c r="D1735" i="6"/>
  <c r="D1743" i="6"/>
  <c r="D1751" i="6"/>
  <c r="D1759" i="6"/>
  <c r="D1767" i="6"/>
  <c r="D1775" i="6"/>
  <c r="D1783" i="6"/>
  <c r="D1791" i="6"/>
  <c r="D1799" i="6"/>
  <c r="D1807" i="6"/>
  <c r="D1815" i="6"/>
  <c r="D1823" i="6"/>
  <c r="D1831" i="6"/>
  <c r="D1839" i="6"/>
  <c r="D1847" i="6"/>
  <c r="D1855" i="6"/>
  <c r="D1863" i="6"/>
  <c r="D1871" i="6"/>
  <c r="D1879" i="6"/>
  <c r="D1887" i="6"/>
  <c r="D1895" i="6"/>
  <c r="D1903" i="6"/>
  <c r="D1911" i="6"/>
  <c r="D1919" i="6"/>
  <c r="D1927" i="6"/>
  <c r="D1935" i="6"/>
  <c r="D1943" i="6"/>
  <c r="D1951" i="6"/>
  <c r="D1959" i="6"/>
  <c r="D1967" i="6"/>
  <c r="D1975" i="6"/>
  <c r="D1983" i="6"/>
  <c r="D1991" i="6"/>
  <c r="D1999" i="6"/>
  <c r="D2007" i="6"/>
  <c r="D2015" i="6"/>
  <c r="D2023" i="6"/>
  <c r="D2031" i="6"/>
  <c r="D2039" i="6"/>
  <c r="D2047" i="6"/>
  <c r="D2055" i="6"/>
  <c r="D2063" i="6"/>
  <c r="D2071" i="6"/>
  <c r="D2079" i="6"/>
  <c r="D2087" i="6"/>
  <c r="D2095" i="6"/>
  <c r="D2103" i="6"/>
  <c r="D2111" i="6"/>
  <c r="D2119" i="6"/>
  <c r="D2127" i="6"/>
  <c r="D2135" i="6"/>
  <c r="D2143" i="6"/>
  <c r="D2151" i="6"/>
  <c r="D2159" i="6"/>
  <c r="D2167" i="6"/>
  <c r="D2175" i="6"/>
  <c r="D98" i="6"/>
  <c r="D297" i="6"/>
  <c r="D490" i="6"/>
  <c r="D683" i="6"/>
  <c r="D833" i="6"/>
  <c r="D876" i="6"/>
  <c r="D920" i="6"/>
  <c r="D144" i="6"/>
  <c r="D342" i="6"/>
  <c r="D536" i="6"/>
  <c r="D729" i="6"/>
  <c r="D843" i="6"/>
  <c r="D886" i="6"/>
  <c r="D929" i="6"/>
  <c r="D970" i="6"/>
  <c r="D1006" i="6"/>
  <c r="D1043" i="6"/>
  <c r="D1080" i="6"/>
  <c r="D1116" i="6"/>
  <c r="D1153" i="6"/>
  <c r="D1189" i="6"/>
  <c r="D1226" i="6"/>
  <c r="D1253" i="6"/>
  <c r="D1276" i="6"/>
  <c r="D1295" i="6"/>
  <c r="D1317" i="6"/>
  <c r="D1340" i="6"/>
  <c r="D1359" i="6"/>
  <c r="D1381" i="6"/>
  <c r="D1404" i="6"/>
  <c r="D1423" i="6"/>
  <c r="D1441" i="6"/>
  <c r="D1449" i="6"/>
  <c r="D1457" i="6"/>
  <c r="D1465" i="6"/>
  <c r="D1473" i="6"/>
  <c r="D1481" i="6"/>
  <c r="D1489" i="6"/>
  <c r="D1497" i="6"/>
  <c r="D1505" i="6"/>
  <c r="D1513" i="6"/>
  <c r="D1521" i="6"/>
  <c r="D1529" i="6"/>
  <c r="D1537" i="6"/>
  <c r="D1545" i="6"/>
  <c r="D1553" i="6"/>
  <c r="D1561" i="6"/>
  <c r="D1569" i="6"/>
  <c r="D1577" i="6"/>
  <c r="D1585" i="6"/>
  <c r="D1593" i="6"/>
  <c r="D1601" i="6"/>
  <c r="D1609" i="6"/>
  <c r="D1617" i="6"/>
  <c r="D1625" i="6"/>
  <c r="D1633" i="6"/>
  <c r="D1641" i="6"/>
  <c r="D1649" i="6"/>
  <c r="D1657" i="6"/>
  <c r="D1665" i="6"/>
  <c r="D1673" i="6"/>
  <c r="D1681" i="6"/>
  <c r="D1689" i="6"/>
  <c r="D1697" i="6"/>
  <c r="D1705" i="6"/>
  <c r="D1713" i="6"/>
  <c r="D1721" i="6"/>
  <c r="D1729" i="6"/>
  <c r="D1737" i="6"/>
  <c r="D1745" i="6"/>
  <c r="D1753" i="6"/>
  <c r="D1761" i="6"/>
  <c r="D1769" i="6"/>
  <c r="D1777" i="6"/>
  <c r="D1785" i="6"/>
  <c r="D1793" i="6"/>
  <c r="D1801" i="6"/>
  <c r="D1809" i="6"/>
  <c r="D1817" i="6"/>
  <c r="D1825" i="6"/>
  <c r="D1833" i="6"/>
  <c r="D1841" i="6"/>
  <c r="D1849" i="6"/>
  <c r="D1857" i="6"/>
  <c r="D1865" i="6"/>
  <c r="D1873" i="6"/>
  <c r="D1881" i="6"/>
  <c r="D1889" i="6"/>
  <c r="D1897" i="6"/>
  <c r="D1905" i="6"/>
  <c r="D1913" i="6"/>
  <c r="D1921" i="6"/>
  <c r="D1929" i="6"/>
  <c r="D1937" i="6"/>
  <c r="D1945" i="6"/>
  <c r="D1953" i="6"/>
  <c r="D1961" i="6"/>
  <c r="D1969" i="6"/>
  <c r="D1977" i="6"/>
  <c r="D1985" i="6"/>
  <c r="D1993" i="6"/>
  <c r="D2001" i="6"/>
  <c r="D2009" i="6"/>
  <c r="D2017" i="6"/>
  <c r="D2025" i="6"/>
  <c r="D2033" i="6"/>
  <c r="D2041" i="6"/>
  <c r="D2049" i="6"/>
  <c r="D2057" i="6"/>
  <c r="D2065" i="6"/>
  <c r="D2073" i="6"/>
  <c r="D2081" i="6"/>
  <c r="D2089" i="6"/>
  <c r="D2097" i="6"/>
  <c r="D2105" i="6"/>
  <c r="D2113" i="6"/>
  <c r="D2121" i="6"/>
  <c r="D2129" i="6"/>
  <c r="D2137" i="6"/>
  <c r="D2145" i="6"/>
  <c r="D2153" i="6"/>
  <c r="D2161" i="6"/>
  <c r="D2169" i="6"/>
  <c r="D150" i="6"/>
  <c r="D344" i="6"/>
  <c r="D537" i="6"/>
  <c r="D735" i="6"/>
  <c r="D844" i="6"/>
  <c r="D888" i="6"/>
  <c r="D930" i="6"/>
  <c r="D196" i="6"/>
  <c r="D389" i="6"/>
  <c r="D582" i="6"/>
  <c r="D775" i="6"/>
  <c r="D854" i="6"/>
  <c r="D897" i="6"/>
  <c r="D939" i="6"/>
  <c r="D979" i="6"/>
  <c r="D1016" i="6"/>
  <c r="D1052" i="6"/>
  <c r="D1089" i="6"/>
  <c r="D1125" i="6"/>
  <c r="D1162" i="6"/>
  <c r="D1198" i="6"/>
  <c r="D1235" i="6"/>
  <c r="D1260" i="6"/>
  <c r="D1279" i="6"/>
  <c r="D1301" i="6"/>
  <c r="D1324" i="6"/>
  <c r="D1343" i="6"/>
  <c r="D1365" i="6"/>
  <c r="D1388" i="6"/>
  <c r="D1407" i="6"/>
  <c r="D1429" i="6"/>
  <c r="D1443" i="6"/>
  <c r="D1451" i="6"/>
  <c r="D1459" i="6"/>
  <c r="D1467" i="6"/>
  <c r="D1475" i="6"/>
  <c r="D1483" i="6"/>
  <c r="D1491" i="6"/>
  <c r="D1499" i="6"/>
  <c r="D1507" i="6"/>
  <c r="D1515" i="6"/>
  <c r="D1523" i="6"/>
  <c r="D1531" i="6"/>
  <c r="D1539" i="6"/>
  <c r="D1547" i="6"/>
  <c r="D1555" i="6"/>
  <c r="D1563" i="6"/>
  <c r="D1571" i="6"/>
  <c r="D1579" i="6"/>
  <c r="D1587" i="6"/>
  <c r="D1595" i="6"/>
  <c r="D1603" i="6"/>
  <c r="D1611" i="6"/>
  <c r="D1619" i="6"/>
  <c r="D1627" i="6"/>
  <c r="D1635" i="6"/>
  <c r="D1643" i="6"/>
  <c r="D1651" i="6"/>
  <c r="D1659" i="6"/>
  <c r="D1667" i="6"/>
  <c r="D1675" i="6"/>
  <c r="D1683" i="6"/>
  <c r="D1691" i="6"/>
  <c r="D1699" i="6"/>
  <c r="D1707" i="6"/>
  <c r="D1715" i="6"/>
  <c r="D1723" i="6"/>
  <c r="D1731" i="6"/>
  <c r="D1739" i="6"/>
  <c r="D1747" i="6"/>
  <c r="D1755" i="6"/>
  <c r="D1763" i="6"/>
  <c r="D1771" i="6"/>
  <c r="D1779" i="6"/>
  <c r="D1787" i="6"/>
  <c r="D1795" i="6"/>
  <c r="D1803" i="6"/>
  <c r="D1811" i="6"/>
  <c r="D1819" i="6"/>
  <c r="D1827" i="6"/>
  <c r="D1835" i="6"/>
  <c r="D1843" i="6"/>
  <c r="D1851" i="6"/>
  <c r="D1859" i="6"/>
  <c r="D1867" i="6"/>
  <c r="D1875" i="6"/>
  <c r="D1883" i="6"/>
  <c r="D1891" i="6"/>
  <c r="D1899" i="6"/>
  <c r="D1907" i="6"/>
  <c r="D1915" i="6"/>
  <c r="D1923" i="6"/>
  <c r="D1931" i="6"/>
  <c r="D1939" i="6"/>
  <c r="D1947" i="6"/>
  <c r="D1955" i="6"/>
  <c r="D1963" i="6"/>
  <c r="D1971" i="6"/>
  <c r="D1979" i="6"/>
  <c r="D1987" i="6"/>
  <c r="D1995" i="6"/>
  <c r="D2003" i="6"/>
  <c r="D2011" i="6"/>
  <c r="D2019" i="6"/>
  <c r="D2027" i="6"/>
  <c r="D2035" i="6"/>
  <c r="D2043" i="6"/>
  <c r="D2051" i="6"/>
  <c r="D2059" i="6"/>
  <c r="D2067" i="6"/>
  <c r="D2075" i="6"/>
  <c r="D2083" i="6"/>
  <c r="D2091" i="6"/>
  <c r="D2099" i="6"/>
  <c r="D2107" i="6"/>
  <c r="D2115" i="6"/>
  <c r="D2123" i="6"/>
  <c r="D2131" i="6"/>
  <c r="D2139" i="6"/>
  <c r="D2147" i="6"/>
  <c r="D2155" i="6"/>
  <c r="D2163" i="6"/>
  <c r="D2171" i="6"/>
  <c r="D940" i="6"/>
  <c r="D1044" i="6"/>
  <c r="D1145" i="6"/>
  <c r="D1236" i="6"/>
  <c r="D1300" i="6"/>
  <c r="D1357" i="6"/>
  <c r="D1412" i="6"/>
  <c r="D1450" i="6"/>
  <c r="D1472" i="6"/>
  <c r="D1492" i="6"/>
  <c r="D1514" i="6"/>
  <c r="D1536" i="6"/>
  <c r="D1556" i="6"/>
  <c r="D1578" i="6"/>
  <c r="D1600" i="6"/>
  <c r="D1620" i="6"/>
  <c r="D1642" i="6"/>
  <c r="D1664" i="6"/>
  <c r="D1684" i="6"/>
  <c r="D1706" i="6"/>
  <c r="D1728" i="6"/>
  <c r="D1748" i="6"/>
  <c r="D1770" i="6"/>
  <c r="D1792" i="6"/>
  <c r="D1812" i="6"/>
  <c r="D1834" i="6"/>
  <c r="D1856" i="6"/>
  <c r="D1876" i="6"/>
  <c r="D1898" i="6"/>
  <c r="D1920" i="6"/>
  <c r="D1936" i="6"/>
  <c r="D1949" i="6"/>
  <c r="D1962" i="6"/>
  <c r="D1974" i="6"/>
  <c r="D1988" i="6"/>
  <c r="D2000" i="6"/>
  <c r="D2013" i="6"/>
  <c r="D2026" i="6"/>
  <c r="D2038" i="6"/>
  <c r="D2052" i="6"/>
  <c r="D2064" i="6"/>
  <c r="D2077" i="6"/>
  <c r="D2090" i="6"/>
  <c r="D2102" i="6"/>
  <c r="D2116" i="6"/>
  <c r="D2128" i="6"/>
  <c r="D2141" i="6"/>
  <c r="D2154" i="6"/>
  <c r="D2166" i="6"/>
  <c r="D2178" i="6"/>
  <c r="D2186" i="6"/>
  <c r="D2194" i="6"/>
  <c r="D2202" i="6"/>
  <c r="D2210" i="6"/>
  <c r="D2218" i="6"/>
  <c r="D2226" i="6"/>
  <c r="D2234" i="6"/>
  <c r="D962" i="6"/>
  <c r="D1053" i="6"/>
  <c r="D1154" i="6"/>
  <c r="D1252" i="6"/>
  <c r="D1303" i="6"/>
  <c r="D1364" i="6"/>
  <c r="D1421" i="6"/>
  <c r="D1452" i="6"/>
  <c r="D1474" i="6"/>
  <c r="D1496" i="6"/>
  <c r="D1516" i="6"/>
  <c r="D1538" i="6"/>
  <c r="D1560" i="6"/>
  <c r="D1580" i="6"/>
  <c r="D1602" i="6"/>
  <c r="D1624" i="6"/>
  <c r="D1644" i="6"/>
  <c r="D1666" i="6"/>
  <c r="D1688" i="6"/>
  <c r="D1708" i="6"/>
  <c r="D1730" i="6"/>
  <c r="D1752" i="6"/>
  <c r="D1772" i="6"/>
  <c r="D1794" i="6"/>
  <c r="D1816" i="6"/>
  <c r="D1836" i="6"/>
  <c r="D1858" i="6"/>
  <c r="D1880" i="6"/>
  <c r="D1900" i="6"/>
  <c r="D1922" i="6"/>
  <c r="D1938" i="6"/>
  <c r="D1950" i="6"/>
  <c r="D1964" i="6"/>
  <c r="D1976" i="6"/>
  <c r="D1989" i="6"/>
  <c r="D2002" i="6"/>
  <c r="D2014" i="6"/>
  <c r="D2028" i="6"/>
  <c r="D2040" i="6"/>
  <c r="D2053" i="6"/>
  <c r="D2066" i="6"/>
  <c r="D2078" i="6"/>
  <c r="D2092" i="6"/>
  <c r="D2104" i="6"/>
  <c r="D2117" i="6"/>
  <c r="D2130" i="6"/>
  <c r="D2142" i="6"/>
  <c r="D2156" i="6"/>
  <c r="D2168" i="6"/>
  <c r="D2179" i="6"/>
  <c r="D2187" i="6"/>
  <c r="D2195" i="6"/>
  <c r="D2203" i="6"/>
  <c r="D2211" i="6"/>
  <c r="D2219" i="6"/>
  <c r="D2227" i="6"/>
  <c r="D2235" i="6"/>
  <c r="D2243" i="6"/>
  <c r="D2251" i="6"/>
  <c r="D2259" i="6"/>
  <c r="D2267" i="6"/>
  <c r="D2275" i="6"/>
  <c r="D2283" i="6"/>
  <c r="D2291" i="6"/>
  <c r="D2299" i="6"/>
  <c r="D2307" i="6"/>
  <c r="D2315" i="6"/>
  <c r="D2323" i="6"/>
  <c r="D2331" i="6"/>
  <c r="D2339" i="6"/>
  <c r="D2347" i="6"/>
  <c r="D2355" i="6"/>
  <c r="D2363" i="6"/>
  <c r="D2371" i="6"/>
  <c r="D2379" i="6"/>
  <c r="D2387" i="6"/>
  <c r="D2395" i="6"/>
  <c r="D2403" i="6"/>
  <c r="D2411" i="6"/>
  <c r="D2419" i="6"/>
  <c r="D2427" i="6"/>
  <c r="D2435" i="6"/>
  <c r="D2443" i="6"/>
  <c r="D2451" i="6"/>
  <c r="D2459" i="6"/>
  <c r="D2467" i="6"/>
  <c r="D2475" i="6"/>
  <c r="D2483" i="6"/>
  <c r="D2491" i="6"/>
  <c r="D2499" i="6"/>
  <c r="D2507" i="6"/>
  <c r="D2515" i="6"/>
  <c r="D2523" i="6"/>
  <c r="D2531" i="6"/>
  <c r="D2539" i="6"/>
  <c r="D2547" i="6"/>
  <c r="D2555" i="6"/>
  <c r="D2563" i="6"/>
  <c r="D2571" i="6"/>
  <c r="D2579" i="6"/>
  <c r="D2587" i="6"/>
  <c r="D2595" i="6"/>
  <c r="D2603" i="6"/>
  <c r="D2611" i="6"/>
  <c r="D2619" i="6"/>
  <c r="D2627" i="6"/>
  <c r="D2635" i="6"/>
  <c r="D2643" i="6"/>
  <c r="D2651" i="6"/>
  <c r="D2659" i="6"/>
  <c r="D197" i="6"/>
  <c r="D971" i="6"/>
  <c r="D1072" i="6"/>
  <c r="D1163" i="6"/>
  <c r="D1255" i="6"/>
  <c r="D1316" i="6"/>
  <c r="D1367" i="6"/>
  <c r="D1428" i="6"/>
  <c r="D1456" i="6"/>
  <c r="D1476" i="6"/>
  <c r="D1498" i="6"/>
  <c r="D1520" i="6"/>
  <c r="D1540" i="6"/>
  <c r="D1562" i="6"/>
  <c r="D1584" i="6"/>
  <c r="D1604" i="6"/>
  <c r="D1626" i="6"/>
  <c r="D1648" i="6"/>
  <c r="D1668" i="6"/>
  <c r="D1690" i="6"/>
  <c r="D1712" i="6"/>
  <c r="D1732" i="6"/>
  <c r="D1754" i="6"/>
  <c r="D1776" i="6"/>
  <c r="D1796" i="6"/>
  <c r="D1818" i="6"/>
  <c r="D1840" i="6"/>
  <c r="D1860" i="6"/>
  <c r="D1882" i="6"/>
  <c r="D1904" i="6"/>
  <c r="D1924" i="6"/>
  <c r="D1940" i="6"/>
  <c r="D1952" i="6"/>
  <c r="D1965" i="6"/>
  <c r="D1978" i="6"/>
  <c r="D1990" i="6"/>
  <c r="D2004" i="6"/>
  <c r="D2016" i="6"/>
  <c r="D2029" i="6"/>
  <c r="D2042" i="6"/>
  <c r="D2054" i="6"/>
  <c r="D2068" i="6"/>
  <c r="D2080" i="6"/>
  <c r="D2093" i="6"/>
  <c r="D2106" i="6"/>
  <c r="D2118" i="6"/>
  <c r="D2132" i="6"/>
  <c r="D2144" i="6"/>
  <c r="D2157" i="6"/>
  <c r="D2170" i="6"/>
  <c r="D2180" i="6"/>
  <c r="D2188" i="6"/>
  <c r="D2196" i="6"/>
  <c r="D2204" i="6"/>
  <c r="D2212" i="6"/>
  <c r="D2220" i="6"/>
  <c r="D2228" i="6"/>
  <c r="D2236" i="6"/>
  <c r="D2244" i="6"/>
  <c r="D2252" i="6"/>
  <c r="D390" i="6"/>
  <c r="D980" i="6"/>
  <c r="D1081" i="6"/>
  <c r="D1181" i="6"/>
  <c r="D1261" i="6"/>
  <c r="D1319" i="6"/>
  <c r="D1380" i="6"/>
  <c r="D1431" i="6"/>
  <c r="D1458" i="6"/>
  <c r="D1480" i="6"/>
  <c r="D1500" i="6"/>
  <c r="D1522" i="6"/>
  <c r="D1544" i="6"/>
  <c r="D1564" i="6"/>
  <c r="D1586" i="6"/>
  <c r="D1608" i="6"/>
  <c r="D1628" i="6"/>
  <c r="D1650" i="6"/>
  <c r="D1672" i="6"/>
  <c r="D1692" i="6"/>
  <c r="D1714" i="6"/>
  <c r="D1736" i="6"/>
  <c r="D1756" i="6"/>
  <c r="D1778" i="6"/>
  <c r="D1800" i="6"/>
  <c r="D1820" i="6"/>
  <c r="D1842" i="6"/>
  <c r="D1864" i="6"/>
  <c r="D1884" i="6"/>
  <c r="D1906" i="6"/>
  <c r="D1928" i="6"/>
  <c r="D1941" i="6"/>
  <c r="D1954" i="6"/>
  <c r="D1966" i="6"/>
  <c r="D1980" i="6"/>
  <c r="D1992" i="6"/>
  <c r="D2005" i="6"/>
  <c r="D2018" i="6"/>
  <c r="D2030" i="6"/>
  <c r="D2044" i="6"/>
  <c r="D2056" i="6"/>
  <c r="D2069" i="6"/>
  <c r="D2082" i="6"/>
  <c r="D2094" i="6"/>
  <c r="D2108" i="6"/>
  <c r="D2120" i="6"/>
  <c r="D2133" i="6"/>
  <c r="D2146" i="6"/>
  <c r="D2158" i="6"/>
  <c r="D2172" i="6"/>
  <c r="D2181" i="6"/>
  <c r="D2189" i="6"/>
  <c r="D2197" i="6"/>
  <c r="D2205" i="6"/>
  <c r="D2213" i="6"/>
  <c r="D2221" i="6"/>
  <c r="D2229" i="6"/>
  <c r="D2237" i="6"/>
  <c r="D2245" i="6"/>
  <c r="D2253" i="6"/>
  <c r="D2261" i="6"/>
  <c r="D2269" i="6"/>
  <c r="D2277" i="6"/>
  <c r="D2285" i="6"/>
  <c r="D2293" i="6"/>
  <c r="D2301" i="6"/>
  <c r="D2309" i="6"/>
  <c r="D2317" i="6"/>
  <c r="D2325" i="6"/>
  <c r="D2333" i="6"/>
  <c r="D2341" i="6"/>
  <c r="D2349" i="6"/>
  <c r="D2357" i="6"/>
  <c r="D2365" i="6"/>
  <c r="D2373" i="6"/>
  <c r="D2381" i="6"/>
  <c r="D2389" i="6"/>
  <c r="D2397" i="6"/>
  <c r="D2405" i="6"/>
  <c r="D2413" i="6"/>
  <c r="D2421" i="6"/>
  <c r="D2429" i="6"/>
  <c r="D2437" i="6"/>
  <c r="D2445" i="6"/>
  <c r="D2453" i="6"/>
  <c r="D2461" i="6"/>
  <c r="D2469" i="6"/>
  <c r="D2477" i="6"/>
  <c r="D2485" i="6"/>
  <c r="D2493" i="6"/>
  <c r="D2501" i="6"/>
  <c r="D2509" i="6"/>
  <c r="D2517" i="6"/>
  <c r="D2525" i="6"/>
  <c r="D2533" i="6"/>
  <c r="D2541" i="6"/>
  <c r="D2549" i="6"/>
  <c r="D2557" i="6"/>
  <c r="D2565" i="6"/>
  <c r="D2573" i="6"/>
  <c r="D2581" i="6"/>
  <c r="D2589" i="6"/>
  <c r="D2597" i="6"/>
  <c r="D2605" i="6"/>
  <c r="D2613" i="6"/>
  <c r="D2621" i="6"/>
  <c r="D2629" i="6"/>
  <c r="D2637" i="6"/>
  <c r="D2645" i="6"/>
  <c r="D2653" i="6"/>
  <c r="D2661" i="6"/>
  <c r="D589" i="6"/>
  <c r="D998" i="6"/>
  <c r="D1090" i="6"/>
  <c r="D1190" i="6"/>
  <c r="D1271" i="6"/>
  <c r="D1325" i="6"/>
  <c r="D1383" i="6"/>
  <c r="D1439" i="6"/>
  <c r="D1460" i="6"/>
  <c r="D1482" i="6"/>
  <c r="D1504" i="6"/>
  <c r="D1524" i="6"/>
  <c r="D1546" i="6"/>
  <c r="D1568" i="6"/>
  <c r="D1588" i="6"/>
  <c r="D1610" i="6"/>
  <c r="D1632" i="6"/>
  <c r="D1652" i="6"/>
  <c r="D1674" i="6"/>
  <c r="D1696" i="6"/>
  <c r="D1716" i="6"/>
  <c r="D1738" i="6"/>
  <c r="D1760" i="6"/>
  <c r="D1780" i="6"/>
  <c r="D1802" i="6"/>
  <c r="D1824" i="6"/>
  <c r="D1844" i="6"/>
  <c r="D1866" i="6"/>
  <c r="D1888" i="6"/>
  <c r="D1908" i="6"/>
  <c r="D1930" i="6"/>
  <c r="D1942" i="6"/>
  <c r="D1956" i="6"/>
  <c r="D1968" i="6"/>
  <c r="D1981" i="6"/>
  <c r="D1994" i="6"/>
  <c r="D2006" i="6"/>
  <c r="D2020" i="6"/>
  <c r="D2032" i="6"/>
  <c r="D2045" i="6"/>
  <c r="D2058" i="6"/>
  <c r="D2070" i="6"/>
  <c r="D2084" i="6"/>
  <c r="D2096" i="6"/>
  <c r="D2109" i="6"/>
  <c r="D2122" i="6"/>
  <c r="D2134" i="6"/>
  <c r="D2148" i="6"/>
  <c r="D2160" i="6"/>
  <c r="D2173" i="6"/>
  <c r="D2182" i="6"/>
  <c r="D2190" i="6"/>
  <c r="D2198" i="6"/>
  <c r="D2206" i="6"/>
  <c r="D2214" i="6"/>
  <c r="D2222" i="6"/>
  <c r="D2230" i="6"/>
  <c r="D2238" i="6"/>
  <c r="D2246" i="6"/>
  <c r="D2254" i="6"/>
  <c r="D2262" i="6"/>
  <c r="D2270" i="6"/>
  <c r="D2278" i="6"/>
  <c r="D2286" i="6"/>
  <c r="D2294" i="6"/>
  <c r="D2302" i="6"/>
  <c r="D2310" i="6"/>
  <c r="D2318" i="6"/>
  <c r="D2326" i="6"/>
  <c r="D2334" i="6"/>
  <c r="D2342" i="6"/>
  <c r="D2350" i="6"/>
  <c r="D2358" i="6"/>
  <c r="D2366" i="6"/>
  <c r="D2374" i="6"/>
  <c r="D2382" i="6"/>
  <c r="D2390" i="6"/>
  <c r="D2398" i="6"/>
  <c r="D2406" i="6"/>
  <c r="D2414" i="6"/>
  <c r="D2422" i="6"/>
  <c r="D2430" i="6"/>
  <c r="D2438" i="6"/>
  <c r="D2446" i="6"/>
  <c r="D2454" i="6"/>
  <c r="D2462" i="6"/>
  <c r="D776" i="6"/>
  <c r="D1008" i="6"/>
  <c r="D1108" i="6"/>
  <c r="D1200" i="6"/>
  <c r="D1277" i="6"/>
  <c r="D1335" i="6"/>
  <c r="D1389" i="6"/>
  <c r="D1442" i="6"/>
  <c r="D1464" i="6"/>
  <c r="D1484" i="6"/>
  <c r="D1506" i="6"/>
  <c r="D1528" i="6"/>
  <c r="D1548" i="6"/>
  <c r="D1570" i="6"/>
  <c r="D1592" i="6"/>
  <c r="D1612" i="6"/>
  <c r="D1634" i="6"/>
  <c r="D1656" i="6"/>
  <c r="D1676" i="6"/>
  <c r="D1698" i="6"/>
  <c r="D1720" i="6"/>
  <c r="D1740" i="6"/>
  <c r="D1762" i="6"/>
  <c r="D1784" i="6"/>
  <c r="D1804" i="6"/>
  <c r="D1826" i="6"/>
  <c r="D1848" i="6"/>
  <c r="D1868" i="6"/>
  <c r="D1890" i="6"/>
  <c r="D1912" i="6"/>
  <c r="D1932" i="6"/>
  <c r="D1944" i="6"/>
  <c r="D1957" i="6"/>
  <c r="D1970" i="6"/>
  <c r="D1982" i="6"/>
  <c r="D1996" i="6"/>
  <c r="D2008" i="6"/>
  <c r="D2021" i="6"/>
  <c r="D2034" i="6"/>
  <c r="D2046" i="6"/>
  <c r="D2060" i="6"/>
  <c r="D2072" i="6"/>
  <c r="D2085" i="6"/>
  <c r="D2098" i="6"/>
  <c r="D2110" i="6"/>
  <c r="D2124" i="6"/>
  <c r="D2136" i="6"/>
  <c r="D2149" i="6"/>
  <c r="D2162" i="6"/>
  <c r="D2174" i="6"/>
  <c r="D2183" i="6"/>
  <c r="D2191" i="6"/>
  <c r="D2199" i="6"/>
  <c r="D2207" i="6"/>
  <c r="D2215" i="6"/>
  <c r="D2223" i="6"/>
  <c r="D2231" i="6"/>
  <c r="D2239" i="6"/>
  <c r="D2247" i="6"/>
  <c r="D2255" i="6"/>
  <c r="D2263" i="6"/>
  <c r="D2271" i="6"/>
  <c r="D2279" i="6"/>
  <c r="D2287" i="6"/>
  <c r="D2295" i="6"/>
  <c r="D2303" i="6"/>
  <c r="D2311" i="6"/>
  <c r="D2319" i="6"/>
  <c r="D2327" i="6"/>
  <c r="D2335" i="6"/>
  <c r="D2343" i="6"/>
  <c r="D2351" i="6"/>
  <c r="D2359" i="6"/>
  <c r="D2367" i="6"/>
  <c r="D2375" i="6"/>
  <c r="D2383" i="6"/>
  <c r="D2391" i="6"/>
  <c r="D2399" i="6"/>
  <c r="D2407" i="6"/>
  <c r="D2415" i="6"/>
  <c r="D2423" i="6"/>
  <c r="D2431" i="6"/>
  <c r="D2439" i="6"/>
  <c r="D2447" i="6"/>
  <c r="D2455" i="6"/>
  <c r="D856" i="6"/>
  <c r="D1017" i="6"/>
  <c r="D1117" i="6"/>
  <c r="D1218" i="6"/>
  <c r="D1284" i="6"/>
  <c r="D1341" i="6"/>
  <c r="D1399" i="6"/>
  <c r="D1444" i="6"/>
  <c r="D1466" i="6"/>
  <c r="D1488" i="6"/>
  <c r="D1508" i="6"/>
  <c r="D1530" i="6"/>
  <c r="D1552" i="6"/>
  <c r="D1572" i="6"/>
  <c r="D1594" i="6"/>
  <c r="D1616" i="6"/>
  <c r="D1636" i="6"/>
  <c r="D1658" i="6"/>
  <c r="D1680" i="6"/>
  <c r="D1700" i="6"/>
  <c r="D1722" i="6"/>
  <c r="D1744" i="6"/>
  <c r="D1764" i="6"/>
  <c r="D1786" i="6"/>
  <c r="D1808" i="6"/>
  <c r="D1828" i="6"/>
  <c r="D1850" i="6"/>
  <c r="D1872" i="6"/>
  <c r="D1892" i="6"/>
  <c r="D1914" i="6"/>
  <c r="D1933" i="6"/>
  <c r="D1946" i="6"/>
  <c r="D1958" i="6"/>
  <c r="D1972" i="6"/>
  <c r="D1984" i="6"/>
  <c r="D1997" i="6"/>
  <c r="D2010" i="6"/>
  <c r="D2022" i="6"/>
  <c r="D2036" i="6"/>
  <c r="D2048" i="6"/>
  <c r="D2061" i="6"/>
  <c r="D2074" i="6"/>
  <c r="D2086" i="6"/>
  <c r="D2100" i="6"/>
  <c r="D2112" i="6"/>
  <c r="D2125" i="6"/>
  <c r="D2138" i="6"/>
  <c r="D2150" i="6"/>
  <c r="D2164" i="6"/>
  <c r="D2176" i="6"/>
  <c r="D2184" i="6"/>
  <c r="D2192" i="6"/>
  <c r="D2200" i="6"/>
  <c r="D2208" i="6"/>
  <c r="D2216" i="6"/>
  <c r="D2224" i="6"/>
  <c r="D2232" i="6"/>
  <c r="D2240" i="6"/>
  <c r="D2248" i="6"/>
  <c r="D2256" i="6"/>
  <c r="D2264" i="6"/>
  <c r="D2272" i="6"/>
  <c r="D2280" i="6"/>
  <c r="D2288" i="6"/>
  <c r="D2296" i="6"/>
  <c r="D2304" i="6"/>
  <c r="D2312" i="6"/>
  <c r="D2320" i="6"/>
  <c r="D2328" i="6"/>
  <c r="D2336" i="6"/>
  <c r="D2344" i="6"/>
  <c r="D2352" i="6"/>
  <c r="D2360" i="6"/>
  <c r="D2368" i="6"/>
  <c r="D2376" i="6"/>
  <c r="D2384" i="6"/>
  <c r="D2392" i="6"/>
  <c r="D2400" i="6"/>
  <c r="D2408" i="6"/>
  <c r="D2416" i="6"/>
  <c r="D2424" i="6"/>
  <c r="D2432" i="6"/>
  <c r="D2440" i="6"/>
  <c r="D2448" i="6"/>
  <c r="D2456" i="6"/>
  <c r="D2464" i="6"/>
  <c r="D2472" i="6"/>
  <c r="D2480" i="6"/>
  <c r="D2488" i="6"/>
  <c r="D2496" i="6"/>
  <c r="D2504" i="6"/>
  <c r="D2512" i="6"/>
  <c r="D2520" i="6"/>
  <c r="D2528" i="6"/>
  <c r="D2536" i="6"/>
  <c r="D2544" i="6"/>
  <c r="D2552" i="6"/>
  <c r="D2560" i="6"/>
  <c r="D2568" i="6"/>
  <c r="D2576" i="6"/>
  <c r="D2584" i="6"/>
  <c r="D2592" i="6"/>
  <c r="D2600" i="6"/>
  <c r="D2608" i="6"/>
  <c r="D2616" i="6"/>
  <c r="D2624" i="6"/>
  <c r="D2632" i="6"/>
  <c r="D2640" i="6"/>
  <c r="D2648" i="6"/>
  <c r="D2656" i="6"/>
  <c r="D2664" i="6"/>
  <c r="D2672" i="6"/>
  <c r="D1405" i="6"/>
  <c r="D1596" i="6"/>
  <c r="D1768" i="6"/>
  <c r="D1934" i="6"/>
  <c r="D2037" i="6"/>
  <c r="D2140" i="6"/>
  <c r="D2217" i="6"/>
  <c r="D2258" i="6"/>
  <c r="D2281" i="6"/>
  <c r="D2300" i="6"/>
  <c r="D2322" i="6"/>
  <c r="D2345" i="6"/>
  <c r="D2364" i="6"/>
  <c r="D2386" i="6"/>
  <c r="D2409" i="6"/>
  <c r="D2428" i="6"/>
  <c r="D2450" i="6"/>
  <c r="D2468" i="6"/>
  <c r="D2481" i="6"/>
  <c r="D2494" i="6"/>
  <c r="D2506" i="6"/>
  <c r="D2519" i="6"/>
  <c r="D2532" i="6"/>
  <c r="D2545" i="6"/>
  <c r="D2558" i="6"/>
  <c r="D2570" i="6"/>
  <c r="D2583" i="6"/>
  <c r="D2596" i="6"/>
  <c r="D2609" i="6"/>
  <c r="D2622" i="6"/>
  <c r="D2634" i="6"/>
  <c r="D2647" i="6"/>
  <c r="D2660" i="6"/>
  <c r="D2670" i="6"/>
  <c r="D2679" i="6"/>
  <c r="D2687" i="6"/>
  <c r="D2695" i="6"/>
  <c r="D2703" i="6"/>
  <c r="D2711" i="6"/>
  <c r="D2719" i="6"/>
  <c r="D2727" i="6"/>
  <c r="D2735" i="6"/>
  <c r="D2743" i="6"/>
  <c r="D2751" i="6"/>
  <c r="D2759" i="6"/>
  <c r="D2767" i="6"/>
  <c r="D2775" i="6"/>
  <c r="D2783" i="6"/>
  <c r="D2791" i="6"/>
  <c r="D2799" i="6"/>
  <c r="D2807" i="6"/>
  <c r="D2815" i="6"/>
  <c r="D2823" i="6"/>
  <c r="D2831" i="6"/>
  <c r="D2839" i="6"/>
  <c r="D2847" i="6"/>
  <c r="D2855" i="6"/>
  <c r="D2863" i="6"/>
  <c r="D2871" i="6"/>
  <c r="D2879" i="6"/>
  <c r="D2887" i="6"/>
  <c r="D2895" i="6"/>
  <c r="D2903" i="6"/>
  <c r="D2911" i="6"/>
  <c r="D2919" i="6"/>
  <c r="D2927" i="6"/>
  <c r="D2935" i="6"/>
  <c r="D2943" i="6"/>
  <c r="D2951" i="6"/>
  <c r="D2959" i="6"/>
  <c r="D2967" i="6"/>
  <c r="D2975" i="6"/>
  <c r="D2983" i="6"/>
  <c r="D2991" i="6"/>
  <c r="D2999" i="6"/>
  <c r="D3007" i="6"/>
  <c r="D3015" i="6"/>
  <c r="D3023" i="6"/>
  <c r="D3031" i="6"/>
  <c r="D3039" i="6"/>
  <c r="D3047" i="6"/>
  <c r="D3055" i="6"/>
  <c r="D3063" i="6"/>
  <c r="D3071" i="6"/>
  <c r="D3079" i="6"/>
  <c r="D1448" i="6"/>
  <c r="D1618" i="6"/>
  <c r="D1788" i="6"/>
  <c r="D1948" i="6"/>
  <c r="D2050" i="6"/>
  <c r="D2152" i="6"/>
  <c r="D2225" i="6"/>
  <c r="D2260" i="6"/>
  <c r="D2282" i="6"/>
  <c r="D2305" i="6"/>
  <c r="D2324" i="6"/>
  <c r="D2346" i="6"/>
  <c r="D2369" i="6"/>
  <c r="D2388" i="6"/>
  <c r="D2410" i="6"/>
  <c r="D2433" i="6"/>
  <c r="D2452" i="6"/>
  <c r="D2470" i="6"/>
  <c r="D2482" i="6"/>
  <c r="D2495" i="6"/>
  <c r="D2508" i="6"/>
  <c r="D2521" i="6"/>
  <c r="D2534" i="6"/>
  <c r="D2546" i="6"/>
  <c r="D2559" i="6"/>
  <c r="D2572" i="6"/>
  <c r="D2585" i="6"/>
  <c r="D2598" i="6"/>
  <c r="D2610" i="6"/>
  <c r="D2623" i="6"/>
  <c r="D2636" i="6"/>
  <c r="D2649" i="6"/>
  <c r="D2662" i="6"/>
  <c r="D2671" i="6"/>
  <c r="D2680" i="6"/>
  <c r="D2688" i="6"/>
  <c r="D2696" i="6"/>
  <c r="D2704" i="6"/>
  <c r="D2712" i="6"/>
  <c r="D2720" i="6"/>
  <c r="D2728" i="6"/>
  <c r="D2736" i="6"/>
  <c r="D2744" i="6"/>
  <c r="D2752" i="6"/>
  <c r="D2760" i="6"/>
  <c r="D2768" i="6"/>
  <c r="D2776" i="6"/>
  <c r="D2784" i="6"/>
  <c r="D2792" i="6"/>
  <c r="D2800" i="6"/>
  <c r="D2808" i="6"/>
  <c r="D2816" i="6"/>
  <c r="D2824" i="6"/>
  <c r="D2832" i="6"/>
  <c r="D2840" i="6"/>
  <c r="D2848" i="6"/>
  <c r="D2856" i="6"/>
  <c r="D2864" i="6"/>
  <c r="D2872" i="6"/>
  <c r="D2880" i="6"/>
  <c r="D2888" i="6"/>
  <c r="D2896" i="6"/>
  <c r="D2904" i="6"/>
  <c r="D2912" i="6"/>
  <c r="D2920" i="6"/>
  <c r="D2928" i="6"/>
  <c r="D2936" i="6"/>
  <c r="D2944" i="6"/>
  <c r="D2952" i="6"/>
  <c r="D2960" i="6"/>
  <c r="D2968" i="6"/>
  <c r="D2976" i="6"/>
  <c r="D2984" i="6"/>
  <c r="D2992" i="6"/>
  <c r="D3000" i="6"/>
  <c r="D3008" i="6"/>
  <c r="D3016" i="6"/>
  <c r="D3024" i="6"/>
  <c r="D3032" i="6"/>
  <c r="D3040" i="6"/>
  <c r="D3048" i="6"/>
  <c r="D3056" i="6"/>
  <c r="D3064" i="6"/>
  <c r="D3072" i="6"/>
  <c r="D3080" i="6"/>
  <c r="D3088" i="6"/>
  <c r="D3096" i="6"/>
  <c r="D3104" i="6"/>
  <c r="D3112" i="6"/>
  <c r="D3120" i="6"/>
  <c r="D3128" i="6"/>
  <c r="D3136" i="6"/>
  <c r="D3144" i="6"/>
  <c r="D3152" i="6"/>
  <c r="D3160" i="6"/>
  <c r="D3168" i="6"/>
  <c r="D3176" i="6"/>
  <c r="D3184" i="6"/>
  <c r="D3192" i="6"/>
  <c r="D3200" i="6"/>
  <c r="D3208" i="6"/>
  <c r="D3216" i="6"/>
  <c r="D3224" i="6"/>
  <c r="D3232" i="6"/>
  <c r="D3240" i="6"/>
  <c r="D3248" i="6"/>
  <c r="D3256" i="6"/>
  <c r="D3264" i="6"/>
  <c r="D3272" i="6"/>
  <c r="D3280" i="6"/>
  <c r="D3288" i="6"/>
  <c r="D3296" i="6"/>
  <c r="D3304" i="6"/>
  <c r="D3312" i="6"/>
  <c r="D3320" i="6"/>
  <c r="D3328" i="6"/>
  <c r="D3336" i="6"/>
  <c r="D3344" i="6"/>
  <c r="D3352" i="6"/>
  <c r="D3360" i="6"/>
  <c r="D898" i="6"/>
  <c r="D1468" i="6"/>
  <c r="D1640" i="6"/>
  <c r="D1810" i="6"/>
  <c r="D1960" i="6"/>
  <c r="D2062" i="6"/>
  <c r="D2165" i="6"/>
  <c r="D2233" i="6"/>
  <c r="D2265" i="6"/>
  <c r="D2284" i="6"/>
  <c r="D2306" i="6"/>
  <c r="D2329" i="6"/>
  <c r="D2348" i="6"/>
  <c r="D2370" i="6"/>
  <c r="D2393" i="6"/>
  <c r="D2412" i="6"/>
  <c r="D2434" i="6"/>
  <c r="D2457" i="6"/>
  <c r="D2471" i="6"/>
  <c r="D2484" i="6"/>
  <c r="D2497" i="6"/>
  <c r="D2510" i="6"/>
  <c r="D2522" i="6"/>
  <c r="D2535" i="6"/>
  <c r="D2548" i="6"/>
  <c r="D2561" i="6"/>
  <c r="D2574" i="6"/>
  <c r="D2586" i="6"/>
  <c r="D2599" i="6"/>
  <c r="D2612" i="6"/>
  <c r="D2625" i="6"/>
  <c r="D2638" i="6"/>
  <c r="D2650" i="6"/>
  <c r="D2663" i="6"/>
  <c r="D2673" i="6"/>
  <c r="D2681" i="6"/>
  <c r="D2689" i="6"/>
  <c r="D2697" i="6"/>
  <c r="D2705" i="6"/>
  <c r="D2713" i="6"/>
  <c r="D2721" i="6"/>
  <c r="D2729" i="6"/>
  <c r="D2737" i="6"/>
  <c r="D2745" i="6"/>
  <c r="D2753" i="6"/>
  <c r="D2761" i="6"/>
  <c r="D2769" i="6"/>
  <c r="D2777" i="6"/>
  <c r="D2785" i="6"/>
  <c r="D2793" i="6"/>
  <c r="D2801" i="6"/>
  <c r="D2809" i="6"/>
  <c r="D2817" i="6"/>
  <c r="D2825" i="6"/>
  <c r="D2833" i="6"/>
  <c r="D2841" i="6"/>
  <c r="D2849" i="6"/>
  <c r="D2857" i="6"/>
  <c r="D2865" i="6"/>
  <c r="D2873" i="6"/>
  <c r="D2881" i="6"/>
  <c r="D2889" i="6"/>
  <c r="D2897" i="6"/>
  <c r="D2905" i="6"/>
  <c r="D2913" i="6"/>
  <c r="D2921" i="6"/>
  <c r="D2929" i="6"/>
  <c r="D2937" i="6"/>
  <c r="D2945" i="6"/>
  <c r="D2953" i="6"/>
  <c r="D2961" i="6"/>
  <c r="D2969" i="6"/>
  <c r="D2977" i="6"/>
  <c r="D2985" i="6"/>
  <c r="D2993" i="6"/>
  <c r="D3001" i="6"/>
  <c r="D3009" i="6"/>
  <c r="D3017" i="6"/>
  <c r="D3025" i="6"/>
  <c r="D3033" i="6"/>
  <c r="D3041" i="6"/>
  <c r="D3049" i="6"/>
  <c r="D3057" i="6"/>
  <c r="D3065" i="6"/>
  <c r="D3073" i="6"/>
  <c r="D3081" i="6"/>
  <c r="D3089" i="6"/>
  <c r="D3097" i="6"/>
  <c r="D3105" i="6"/>
  <c r="D3113" i="6"/>
  <c r="D3121" i="6"/>
  <c r="D3129" i="6"/>
  <c r="D3137" i="6"/>
  <c r="D3145" i="6"/>
  <c r="D3153" i="6"/>
  <c r="D3161" i="6"/>
  <c r="D3169" i="6"/>
  <c r="D3177" i="6"/>
  <c r="D3185" i="6"/>
  <c r="D3193" i="6"/>
  <c r="D3201" i="6"/>
  <c r="D3209" i="6"/>
  <c r="D3217" i="6"/>
  <c r="D3225" i="6"/>
  <c r="D3233" i="6"/>
  <c r="D3241" i="6"/>
  <c r="D3249" i="6"/>
  <c r="D3257" i="6"/>
  <c r="D3265" i="6"/>
  <c r="D3273" i="6"/>
  <c r="D3281" i="6"/>
  <c r="D3289" i="6"/>
  <c r="D3297" i="6"/>
  <c r="D3305" i="6"/>
  <c r="D3313" i="6"/>
  <c r="D3321" i="6"/>
  <c r="D3329" i="6"/>
  <c r="D3337" i="6"/>
  <c r="D3345" i="6"/>
  <c r="D3353" i="6"/>
  <c r="D3361" i="6"/>
  <c r="D1035" i="6"/>
  <c r="D1490" i="6"/>
  <c r="D1660" i="6"/>
  <c r="D1832" i="6"/>
  <c r="D1973" i="6"/>
  <c r="D2076" i="6"/>
  <c r="D2177" i="6"/>
  <c r="D2241" i="6"/>
  <c r="D2266" i="6"/>
  <c r="D2289" i="6"/>
  <c r="D2308" i="6"/>
  <c r="D2330" i="6"/>
  <c r="D2353" i="6"/>
  <c r="D2372" i="6"/>
  <c r="D2394" i="6"/>
  <c r="D2417" i="6"/>
  <c r="D2436" i="6"/>
  <c r="D2458" i="6"/>
  <c r="D2473" i="6"/>
  <c r="D2486" i="6"/>
  <c r="D2498" i="6"/>
  <c r="D2511" i="6"/>
  <c r="D2524" i="6"/>
  <c r="D2537" i="6"/>
  <c r="D2550" i="6"/>
  <c r="D2562" i="6"/>
  <c r="D2575" i="6"/>
  <c r="D2588" i="6"/>
  <c r="D2601" i="6"/>
  <c r="D2614" i="6"/>
  <c r="D2626" i="6"/>
  <c r="D2639" i="6"/>
  <c r="D2652" i="6"/>
  <c r="D2665" i="6"/>
  <c r="D2674" i="6"/>
  <c r="D2682" i="6"/>
  <c r="D2690" i="6"/>
  <c r="D2698" i="6"/>
  <c r="D2706" i="6"/>
  <c r="D2714" i="6"/>
  <c r="D2722" i="6"/>
  <c r="D2730" i="6"/>
  <c r="D2738" i="6"/>
  <c r="D2746" i="6"/>
  <c r="D2754" i="6"/>
  <c r="D2762" i="6"/>
  <c r="D2770" i="6"/>
  <c r="D2778" i="6"/>
  <c r="D2786" i="6"/>
  <c r="D2794" i="6"/>
  <c r="D2802" i="6"/>
  <c r="D2810" i="6"/>
  <c r="D2818" i="6"/>
  <c r="D2826" i="6"/>
  <c r="D2834" i="6"/>
  <c r="D2842" i="6"/>
  <c r="D2850" i="6"/>
  <c r="D2858" i="6"/>
  <c r="D2866" i="6"/>
  <c r="D2874" i="6"/>
  <c r="D2882" i="6"/>
  <c r="D2890" i="6"/>
  <c r="D2898" i="6"/>
  <c r="D2906" i="6"/>
  <c r="D2914" i="6"/>
  <c r="D2922" i="6"/>
  <c r="D2930" i="6"/>
  <c r="D2938" i="6"/>
  <c r="D2946" i="6"/>
  <c r="D2954" i="6"/>
  <c r="D2962" i="6"/>
  <c r="D2970" i="6"/>
  <c r="D2978" i="6"/>
  <c r="D2986" i="6"/>
  <c r="D2994" i="6"/>
  <c r="D3002" i="6"/>
  <c r="D3010" i="6"/>
  <c r="D3018" i="6"/>
  <c r="D3026" i="6"/>
  <c r="D3034" i="6"/>
  <c r="D3042" i="6"/>
  <c r="D3050" i="6"/>
  <c r="D3058" i="6"/>
  <c r="D3066" i="6"/>
  <c r="D3074" i="6"/>
  <c r="D3082" i="6"/>
  <c r="D3090" i="6"/>
  <c r="D3098" i="6"/>
  <c r="D3106" i="6"/>
  <c r="D3114" i="6"/>
  <c r="D3122" i="6"/>
  <c r="D3130" i="6"/>
  <c r="D3138" i="6"/>
  <c r="D3146" i="6"/>
  <c r="D3154" i="6"/>
  <c r="D3162" i="6"/>
  <c r="D3170" i="6"/>
  <c r="D3178" i="6"/>
  <c r="D3186" i="6"/>
  <c r="D3194" i="6"/>
  <c r="D3202" i="6"/>
  <c r="D3210" i="6"/>
  <c r="D3218" i="6"/>
  <c r="D3226" i="6"/>
  <c r="D3234" i="6"/>
  <c r="D3242" i="6"/>
  <c r="D3250" i="6"/>
  <c r="D3258" i="6"/>
  <c r="D3266" i="6"/>
  <c r="D3274" i="6"/>
  <c r="D3282" i="6"/>
  <c r="D3290" i="6"/>
  <c r="D3298" i="6"/>
  <c r="D3306" i="6"/>
  <c r="D3314" i="6"/>
  <c r="D3322" i="6"/>
  <c r="D3330" i="6"/>
  <c r="D3338" i="6"/>
  <c r="D3346" i="6"/>
  <c r="D3354" i="6"/>
  <c r="D3362" i="6"/>
  <c r="D3370" i="6"/>
  <c r="D3378" i="6"/>
  <c r="D3386" i="6"/>
  <c r="D3394" i="6"/>
  <c r="D3402" i="6"/>
  <c r="D3410" i="6"/>
  <c r="D3418" i="6"/>
  <c r="D3426" i="6"/>
  <c r="D3434" i="6"/>
  <c r="D3442" i="6"/>
  <c r="D3450" i="6"/>
  <c r="D3458" i="6"/>
  <c r="D3466" i="6"/>
  <c r="D3474" i="6"/>
  <c r="D3482" i="6"/>
  <c r="D3490" i="6"/>
  <c r="D3498" i="6"/>
  <c r="D3506" i="6"/>
  <c r="D3514" i="6"/>
  <c r="D3522" i="6"/>
  <c r="D3530" i="6"/>
  <c r="D3538" i="6"/>
  <c r="D3546" i="6"/>
  <c r="D3554" i="6"/>
  <c r="D3562" i="6"/>
  <c r="D3570" i="6"/>
  <c r="D3578" i="6"/>
  <c r="D3586" i="6"/>
  <c r="D3594" i="6"/>
  <c r="D3602" i="6"/>
  <c r="D3610" i="6"/>
  <c r="D3618" i="6"/>
  <c r="D3626" i="6"/>
  <c r="D3634" i="6"/>
  <c r="D3642" i="6"/>
  <c r="D3650" i="6"/>
  <c r="D3658" i="6"/>
  <c r="D3666" i="6"/>
  <c r="D3674" i="6"/>
  <c r="D3682" i="6"/>
  <c r="D3690" i="6"/>
  <c r="D3698" i="6"/>
  <c r="D3706" i="6"/>
  <c r="D3714" i="6"/>
  <c r="D1126" i="6"/>
  <c r="D1512" i="6"/>
  <c r="D1682" i="6"/>
  <c r="D1852" i="6"/>
  <c r="D1986" i="6"/>
  <c r="D2088" i="6"/>
  <c r="D2185" i="6"/>
  <c r="D2242" i="6"/>
  <c r="D2268" i="6"/>
  <c r="D2290" i="6"/>
  <c r="D2313" i="6"/>
  <c r="D2332" i="6"/>
  <c r="D2354" i="6"/>
  <c r="D2377" i="6"/>
  <c r="D2396" i="6"/>
  <c r="D2418" i="6"/>
  <c r="D2441" i="6"/>
  <c r="D2460" i="6"/>
  <c r="D2474" i="6"/>
  <c r="D2487" i="6"/>
  <c r="D2500" i="6"/>
  <c r="D2513" i="6"/>
  <c r="D2526" i="6"/>
  <c r="D2538" i="6"/>
  <c r="D2551" i="6"/>
  <c r="D2564" i="6"/>
  <c r="D2577" i="6"/>
  <c r="D2590" i="6"/>
  <c r="D2602" i="6"/>
  <c r="D2615" i="6"/>
  <c r="D2628" i="6"/>
  <c r="D2641" i="6"/>
  <c r="D2654" i="6"/>
  <c r="D2666" i="6"/>
  <c r="D2675" i="6"/>
  <c r="D2683" i="6"/>
  <c r="D2691" i="6"/>
  <c r="D2699" i="6"/>
  <c r="D2707" i="6"/>
  <c r="D2715" i="6"/>
  <c r="D2723" i="6"/>
  <c r="D2731" i="6"/>
  <c r="D2739" i="6"/>
  <c r="D2747" i="6"/>
  <c r="D2755" i="6"/>
  <c r="D2763" i="6"/>
  <c r="D2771" i="6"/>
  <c r="D2779" i="6"/>
  <c r="D2787" i="6"/>
  <c r="D2795" i="6"/>
  <c r="D2803" i="6"/>
  <c r="D2811" i="6"/>
  <c r="D2819" i="6"/>
  <c r="D2827" i="6"/>
  <c r="D2835" i="6"/>
  <c r="D2843" i="6"/>
  <c r="D2851" i="6"/>
  <c r="D2859" i="6"/>
  <c r="D2867" i="6"/>
  <c r="D2875" i="6"/>
  <c r="D2883" i="6"/>
  <c r="D2891" i="6"/>
  <c r="D2899" i="6"/>
  <c r="D2907" i="6"/>
  <c r="D2915" i="6"/>
  <c r="D2923" i="6"/>
  <c r="D2931" i="6"/>
  <c r="D2939" i="6"/>
  <c r="D2947" i="6"/>
  <c r="D2955" i="6"/>
  <c r="D2963" i="6"/>
  <c r="D2971" i="6"/>
  <c r="D2979" i="6"/>
  <c r="D2987" i="6"/>
  <c r="D2995" i="6"/>
  <c r="D3003" i="6"/>
  <c r="D3011" i="6"/>
  <c r="D3019" i="6"/>
  <c r="D3027" i="6"/>
  <c r="D3035" i="6"/>
  <c r="D3043" i="6"/>
  <c r="D3051" i="6"/>
  <c r="D3059" i="6"/>
  <c r="D3067" i="6"/>
  <c r="D3075" i="6"/>
  <c r="D3083" i="6"/>
  <c r="D3091" i="6"/>
  <c r="D3099" i="6"/>
  <c r="D3107" i="6"/>
  <c r="D1227" i="6"/>
  <c r="D1532" i="6"/>
  <c r="D1704" i="6"/>
  <c r="D1874" i="6"/>
  <c r="D1998" i="6"/>
  <c r="D2101" i="6"/>
  <c r="D2193" i="6"/>
  <c r="D2249" i="6"/>
  <c r="D2273" i="6"/>
  <c r="D2292" i="6"/>
  <c r="D2314" i="6"/>
  <c r="D2337" i="6"/>
  <c r="D2356" i="6"/>
  <c r="D2378" i="6"/>
  <c r="D2401" i="6"/>
  <c r="D2420" i="6"/>
  <c r="D2442" i="6"/>
  <c r="D2463" i="6"/>
  <c r="D2476" i="6"/>
  <c r="D2489" i="6"/>
  <c r="D2502" i="6"/>
  <c r="D2514" i="6"/>
  <c r="D2527" i="6"/>
  <c r="D2540" i="6"/>
  <c r="D2553" i="6"/>
  <c r="D2566" i="6"/>
  <c r="D2578" i="6"/>
  <c r="D2591" i="6"/>
  <c r="D2604" i="6"/>
  <c r="D2617" i="6"/>
  <c r="D2630" i="6"/>
  <c r="D2642" i="6"/>
  <c r="D2655" i="6"/>
  <c r="D2667" i="6"/>
  <c r="D2676" i="6"/>
  <c r="D2684" i="6"/>
  <c r="D2692" i="6"/>
  <c r="D2700" i="6"/>
  <c r="D2708" i="6"/>
  <c r="D2716" i="6"/>
  <c r="D2724" i="6"/>
  <c r="D2732" i="6"/>
  <c r="D2740" i="6"/>
  <c r="D2748" i="6"/>
  <c r="D2756" i="6"/>
  <c r="D2764" i="6"/>
  <c r="D2772" i="6"/>
  <c r="D2780" i="6"/>
  <c r="D2788" i="6"/>
  <c r="D2796" i="6"/>
  <c r="D2804" i="6"/>
  <c r="D2812" i="6"/>
  <c r="D2820" i="6"/>
  <c r="D2828" i="6"/>
  <c r="D2836" i="6"/>
  <c r="D2844" i="6"/>
  <c r="D2852" i="6"/>
  <c r="D2860" i="6"/>
  <c r="D2868" i="6"/>
  <c r="D2876" i="6"/>
  <c r="D2884" i="6"/>
  <c r="D2892" i="6"/>
  <c r="D2900" i="6"/>
  <c r="D2908" i="6"/>
  <c r="D2916" i="6"/>
  <c r="D2924" i="6"/>
  <c r="D2932" i="6"/>
  <c r="D2940" i="6"/>
  <c r="D2948" i="6"/>
  <c r="D2956" i="6"/>
  <c r="D2964" i="6"/>
  <c r="D2972" i="6"/>
  <c r="D2980" i="6"/>
  <c r="D2988" i="6"/>
  <c r="D2996" i="6"/>
  <c r="D3004" i="6"/>
  <c r="D3012" i="6"/>
  <c r="D3020" i="6"/>
  <c r="D3028" i="6"/>
  <c r="D3036" i="6"/>
  <c r="D3044" i="6"/>
  <c r="D3052" i="6"/>
  <c r="D3060" i="6"/>
  <c r="D3068" i="6"/>
  <c r="D3076" i="6"/>
  <c r="D3084" i="6"/>
  <c r="D3092" i="6"/>
  <c r="D3100" i="6"/>
  <c r="D3108" i="6"/>
  <c r="D3116" i="6"/>
  <c r="D3124" i="6"/>
  <c r="D3132" i="6"/>
  <c r="D3140" i="6"/>
  <c r="D3148" i="6"/>
  <c r="D3156" i="6"/>
  <c r="D3164" i="6"/>
  <c r="D3172" i="6"/>
  <c r="D3180" i="6"/>
  <c r="D3188" i="6"/>
  <c r="D3196" i="6"/>
  <c r="D3204" i="6"/>
  <c r="D3212" i="6"/>
  <c r="D3220" i="6"/>
  <c r="D3228" i="6"/>
  <c r="D3236" i="6"/>
  <c r="D3244" i="6"/>
  <c r="D3252" i="6"/>
  <c r="D3260" i="6"/>
  <c r="D3268" i="6"/>
  <c r="D3276" i="6"/>
  <c r="D3284" i="6"/>
  <c r="D3292" i="6"/>
  <c r="D3300" i="6"/>
  <c r="D3308" i="6"/>
  <c r="D3316" i="6"/>
  <c r="D3324" i="6"/>
  <c r="D3332" i="6"/>
  <c r="D3340" i="6"/>
  <c r="D3348" i="6"/>
  <c r="D3356" i="6"/>
  <c r="D3364" i="6"/>
  <c r="D3372" i="6"/>
  <c r="D3380" i="6"/>
  <c r="D3388" i="6"/>
  <c r="D3396" i="6"/>
  <c r="D3404" i="6"/>
  <c r="D3412" i="6"/>
  <c r="D3420" i="6"/>
  <c r="D3428" i="6"/>
  <c r="D3436" i="6"/>
  <c r="D3444" i="6"/>
  <c r="D3452" i="6"/>
  <c r="D3460" i="6"/>
  <c r="D3468" i="6"/>
  <c r="D3476" i="6"/>
  <c r="D3484" i="6"/>
  <c r="D3492" i="6"/>
  <c r="D3500" i="6"/>
  <c r="D3508" i="6"/>
  <c r="D3516" i="6"/>
  <c r="D3524" i="6"/>
  <c r="D3532" i="6"/>
  <c r="D3540" i="6"/>
  <c r="D3548" i="6"/>
  <c r="D3556" i="6"/>
  <c r="D3564" i="6"/>
  <c r="D3572" i="6"/>
  <c r="D3580" i="6"/>
  <c r="D3588" i="6"/>
  <c r="D3596" i="6"/>
  <c r="D3604" i="6"/>
  <c r="D3612" i="6"/>
  <c r="D3620" i="6"/>
  <c r="D3628" i="6"/>
  <c r="D3636" i="6"/>
  <c r="D3644" i="6"/>
  <c r="D3652" i="6"/>
  <c r="D3660" i="6"/>
  <c r="D3668" i="6"/>
  <c r="D3676" i="6"/>
  <c r="D3684" i="6"/>
  <c r="D3692" i="6"/>
  <c r="D3700" i="6"/>
  <c r="D3708" i="6"/>
  <c r="D3716" i="6"/>
  <c r="D1293" i="6"/>
  <c r="D1554" i="6"/>
  <c r="D1724" i="6"/>
  <c r="D1896" i="6"/>
  <c r="D2012" i="6"/>
  <c r="D2114" i="6"/>
  <c r="D2201" i="6"/>
  <c r="D2250" i="6"/>
  <c r="D2274" i="6"/>
  <c r="D2297" i="6"/>
  <c r="D2316" i="6"/>
  <c r="D2338" i="6"/>
  <c r="D2361" i="6"/>
  <c r="D2380" i="6"/>
  <c r="D2402" i="6"/>
  <c r="D2425" i="6"/>
  <c r="D2444" i="6"/>
  <c r="D2465" i="6"/>
  <c r="D2478" i="6"/>
  <c r="D2490" i="6"/>
  <c r="D2503" i="6"/>
  <c r="D2516" i="6"/>
  <c r="D2529" i="6"/>
  <c r="D2542" i="6"/>
  <c r="D2554" i="6"/>
  <c r="D2567" i="6"/>
  <c r="D2580" i="6"/>
  <c r="D2593" i="6"/>
  <c r="D2606" i="6"/>
  <c r="D2618" i="6"/>
  <c r="D2631" i="6"/>
  <c r="D2644" i="6"/>
  <c r="D2657" i="6"/>
  <c r="D2668" i="6"/>
  <c r="D2677" i="6"/>
  <c r="D2685" i="6"/>
  <c r="D2693" i="6"/>
  <c r="D2701" i="6"/>
  <c r="D2709" i="6"/>
  <c r="D2717" i="6"/>
  <c r="D2725" i="6"/>
  <c r="D2733" i="6"/>
  <c r="D2741" i="6"/>
  <c r="D2749" i="6"/>
  <c r="D2757" i="6"/>
  <c r="D2765" i="6"/>
  <c r="D2773" i="6"/>
  <c r="D2781" i="6"/>
  <c r="D2789" i="6"/>
  <c r="D2797" i="6"/>
  <c r="D2805" i="6"/>
  <c r="D2813" i="6"/>
  <c r="D2821" i="6"/>
  <c r="D2829" i="6"/>
  <c r="D2837" i="6"/>
  <c r="D2845" i="6"/>
  <c r="D2853" i="6"/>
  <c r="D2861" i="6"/>
  <c r="D2869" i="6"/>
  <c r="D2877" i="6"/>
  <c r="D2885" i="6"/>
  <c r="D2893" i="6"/>
  <c r="D2901" i="6"/>
  <c r="D2909" i="6"/>
  <c r="D2917" i="6"/>
  <c r="D2925" i="6"/>
  <c r="D2933" i="6"/>
  <c r="D2941" i="6"/>
  <c r="D2949" i="6"/>
  <c r="D2957" i="6"/>
  <c r="D2965" i="6"/>
  <c r="D2973" i="6"/>
  <c r="D2981" i="6"/>
  <c r="D2989" i="6"/>
  <c r="D2997" i="6"/>
  <c r="D3005" i="6"/>
  <c r="D3013" i="6"/>
  <c r="D3021" i="6"/>
  <c r="D3029" i="6"/>
  <c r="D3037" i="6"/>
  <c r="D3045" i="6"/>
  <c r="D3053" i="6"/>
  <c r="D3061" i="6"/>
  <c r="D3069" i="6"/>
  <c r="D3077" i="6"/>
  <c r="D3085" i="6"/>
  <c r="D3093" i="6"/>
  <c r="D3101" i="6"/>
  <c r="D3109" i="6"/>
  <c r="D3117" i="6"/>
  <c r="D3125" i="6"/>
  <c r="D3133" i="6"/>
  <c r="D3141" i="6"/>
  <c r="D3149" i="6"/>
  <c r="D3157" i="6"/>
  <c r="D3165" i="6"/>
  <c r="D3173" i="6"/>
  <c r="D3181" i="6"/>
  <c r="D3189" i="6"/>
  <c r="D3197" i="6"/>
  <c r="D3205" i="6"/>
  <c r="D3213" i="6"/>
  <c r="D3221" i="6"/>
  <c r="D3229" i="6"/>
  <c r="D3237" i="6"/>
  <c r="D3245" i="6"/>
  <c r="D3253" i="6"/>
  <c r="D3261" i="6"/>
  <c r="D3269" i="6"/>
  <c r="D3277" i="6"/>
  <c r="D3285" i="6"/>
  <c r="D3293" i="6"/>
  <c r="D3301" i="6"/>
  <c r="D3309" i="6"/>
  <c r="D3317" i="6"/>
  <c r="D3325" i="6"/>
  <c r="D3333" i="6"/>
  <c r="D3341" i="6"/>
  <c r="D3349" i="6"/>
  <c r="D3357" i="6"/>
  <c r="D3365" i="6"/>
  <c r="D3373" i="6"/>
  <c r="D3381" i="6"/>
  <c r="D3389" i="6"/>
  <c r="D3397" i="6"/>
  <c r="D3405" i="6"/>
  <c r="D3413" i="6"/>
  <c r="D3421" i="6"/>
  <c r="D3429" i="6"/>
  <c r="D3437" i="6"/>
  <c r="D3445" i="6"/>
  <c r="D3453" i="6"/>
  <c r="D3461" i="6"/>
  <c r="D3469" i="6"/>
  <c r="D3477" i="6"/>
  <c r="D3485" i="6"/>
  <c r="D3493" i="6"/>
  <c r="D3501" i="6"/>
  <c r="D3509" i="6"/>
  <c r="D3517" i="6"/>
  <c r="D3525" i="6"/>
  <c r="D3533" i="6"/>
  <c r="D3541" i="6"/>
  <c r="D3549" i="6"/>
  <c r="D3557" i="6"/>
  <c r="D3565" i="6"/>
  <c r="D3573" i="6"/>
  <c r="D3581" i="6"/>
  <c r="D3589" i="6"/>
  <c r="D3597" i="6"/>
  <c r="D3605" i="6"/>
  <c r="D3613" i="6"/>
  <c r="D3621" i="6"/>
  <c r="D3629" i="6"/>
  <c r="D3637" i="6"/>
  <c r="D3645" i="6"/>
  <c r="D3653" i="6"/>
  <c r="D3661" i="6"/>
  <c r="D3669" i="6"/>
  <c r="D3677" i="6"/>
  <c r="D3685" i="6"/>
  <c r="D3693" i="6"/>
  <c r="D3701" i="6"/>
  <c r="D3709" i="6"/>
  <c r="D3717" i="6"/>
  <c r="D2209" i="6"/>
  <c r="D2404" i="6"/>
  <c r="D2530" i="6"/>
  <c r="D2633" i="6"/>
  <c r="D2710" i="6"/>
  <c r="D2774" i="6"/>
  <c r="D2838" i="6"/>
  <c r="D2902" i="6"/>
  <c r="D2966" i="6"/>
  <c r="D3030" i="6"/>
  <c r="D3087" i="6"/>
  <c r="D3118" i="6"/>
  <c r="D3139" i="6"/>
  <c r="D3159" i="6"/>
  <c r="D3182" i="6"/>
  <c r="D3203" i="6"/>
  <c r="D3223" i="6"/>
  <c r="D3246" i="6"/>
  <c r="D3267" i="6"/>
  <c r="D3287" i="6"/>
  <c r="D3310" i="6"/>
  <c r="D3331" i="6"/>
  <c r="D3351" i="6"/>
  <c r="D3369" i="6"/>
  <c r="D3383" i="6"/>
  <c r="D3395" i="6"/>
  <c r="D3408" i="6"/>
  <c r="D3422" i="6"/>
  <c r="D3433" i="6"/>
  <c r="D3447" i="6"/>
  <c r="D3459" i="6"/>
  <c r="D3472" i="6"/>
  <c r="D3486" i="6"/>
  <c r="D3497" i="6"/>
  <c r="D3511" i="6"/>
  <c r="D3523" i="6"/>
  <c r="D3536" i="6"/>
  <c r="D3550" i="6"/>
  <c r="D3561" i="6"/>
  <c r="D3575" i="6"/>
  <c r="D3587" i="6"/>
  <c r="D3600" i="6"/>
  <c r="D3614" i="6"/>
  <c r="D3625" i="6"/>
  <c r="D3639" i="6"/>
  <c r="D3651" i="6"/>
  <c r="D3664" i="6"/>
  <c r="D3678" i="6"/>
  <c r="D3689" i="6"/>
  <c r="D3703" i="6"/>
  <c r="D3715" i="6"/>
  <c r="D3725" i="6"/>
  <c r="D3733" i="6"/>
  <c r="D3741" i="6"/>
  <c r="D3749" i="6"/>
  <c r="D3757" i="6"/>
  <c r="D3765" i="6"/>
  <c r="D3773" i="6"/>
  <c r="D3781" i="6"/>
  <c r="D3789" i="6"/>
  <c r="D2257" i="6"/>
  <c r="D2426" i="6"/>
  <c r="D2543" i="6"/>
  <c r="D2646" i="6"/>
  <c r="D2718" i="6"/>
  <c r="D2782" i="6"/>
  <c r="D2846" i="6"/>
  <c r="D2910" i="6"/>
  <c r="D2974" i="6"/>
  <c r="D3038" i="6"/>
  <c r="D3094" i="6"/>
  <c r="D3119" i="6"/>
  <c r="D3142" i="6"/>
  <c r="D3163" i="6"/>
  <c r="D3183" i="6"/>
  <c r="D3206" i="6"/>
  <c r="D3227" i="6"/>
  <c r="D3247" i="6"/>
  <c r="D3270" i="6"/>
  <c r="D3291" i="6"/>
  <c r="D3311" i="6"/>
  <c r="D3334" i="6"/>
  <c r="D3355" i="6"/>
  <c r="D3371" i="6"/>
  <c r="D3384" i="6"/>
  <c r="D3398" i="6"/>
  <c r="D3409" i="6"/>
  <c r="D3423" i="6"/>
  <c r="D3435" i="6"/>
  <c r="D3448" i="6"/>
  <c r="D3462" i="6"/>
  <c r="D3473" i="6"/>
  <c r="D3487" i="6"/>
  <c r="D3499" i="6"/>
  <c r="D3512" i="6"/>
  <c r="D3526" i="6"/>
  <c r="D3537" i="6"/>
  <c r="D3551" i="6"/>
  <c r="D3563" i="6"/>
  <c r="D3576" i="6"/>
  <c r="D3590" i="6"/>
  <c r="D3601" i="6"/>
  <c r="D3615" i="6"/>
  <c r="D3627" i="6"/>
  <c r="D3640" i="6"/>
  <c r="D3654" i="6"/>
  <c r="D3665" i="6"/>
  <c r="D3679" i="6"/>
  <c r="D3691" i="6"/>
  <c r="D3704" i="6"/>
  <c r="D3718" i="6"/>
  <c r="D3726" i="6"/>
  <c r="D3734" i="6"/>
  <c r="D3742" i="6"/>
  <c r="D3750" i="6"/>
  <c r="D3758" i="6"/>
  <c r="D3766" i="6"/>
  <c r="D3774" i="6"/>
  <c r="D3782" i="6"/>
  <c r="D3790" i="6"/>
  <c r="D3798" i="6"/>
  <c r="D3806" i="6"/>
  <c r="D3814" i="6"/>
  <c r="D3822" i="6"/>
  <c r="D3830" i="6"/>
  <c r="D3838" i="6"/>
  <c r="D3846" i="6"/>
  <c r="D3854" i="6"/>
  <c r="D3862" i="6"/>
  <c r="D3870" i="6"/>
  <c r="D3878" i="6"/>
  <c r="D3886" i="6"/>
  <c r="D3894" i="6"/>
  <c r="D3902" i="6"/>
  <c r="D3910" i="6"/>
  <c r="D3918" i="6"/>
  <c r="D3926" i="6"/>
  <c r="D3934" i="6"/>
  <c r="D3942" i="6"/>
  <c r="D3950" i="6"/>
  <c r="D3958" i="6"/>
  <c r="D3966" i="6"/>
  <c r="D3974" i="6"/>
  <c r="D3982" i="6"/>
  <c r="D3990" i="6"/>
  <c r="D3998" i="6"/>
  <c r="D4006" i="6"/>
  <c r="D4014" i="6"/>
  <c r="D4022" i="6"/>
  <c r="D4030" i="6"/>
  <c r="D4038" i="6"/>
  <c r="D4046" i="6"/>
  <c r="D4054" i="6"/>
  <c r="D4062" i="6"/>
  <c r="D4070" i="6"/>
  <c r="D4078" i="6"/>
  <c r="D4086" i="6"/>
  <c r="D4094" i="6"/>
  <c r="D4102" i="6"/>
  <c r="D4110" i="6"/>
  <c r="D4118" i="6"/>
  <c r="D4126" i="6"/>
  <c r="D4134" i="6"/>
  <c r="D4142" i="6"/>
  <c r="D4150" i="6"/>
  <c r="D4158" i="6"/>
  <c r="D4166" i="6"/>
  <c r="D4174" i="6"/>
  <c r="D4182" i="6"/>
  <c r="D4190" i="6"/>
  <c r="D4198" i="6"/>
  <c r="D4206" i="6"/>
  <c r="D4214" i="6"/>
  <c r="D4222" i="6"/>
  <c r="D4230" i="6"/>
  <c r="D4238" i="6"/>
  <c r="D4246" i="6"/>
  <c r="D4254" i="6"/>
  <c r="D1348" i="6"/>
  <c r="D2276" i="6"/>
  <c r="D2449" i="6"/>
  <c r="D2556" i="6"/>
  <c r="D2658" i="6"/>
  <c r="D2726" i="6"/>
  <c r="D2790" i="6"/>
  <c r="D2854" i="6"/>
  <c r="D2918" i="6"/>
  <c r="D2982" i="6"/>
  <c r="D3046" i="6"/>
  <c r="D3095" i="6"/>
  <c r="D3123" i="6"/>
  <c r="D3143" i="6"/>
  <c r="D3166" i="6"/>
  <c r="D3187" i="6"/>
  <c r="D3207" i="6"/>
  <c r="D3230" i="6"/>
  <c r="D3251" i="6"/>
  <c r="D3271" i="6"/>
  <c r="D3294" i="6"/>
  <c r="D3315" i="6"/>
  <c r="D3335" i="6"/>
  <c r="D3358" i="6"/>
  <c r="D3374" i="6"/>
  <c r="D3385" i="6"/>
  <c r="D3399" i="6"/>
  <c r="D3411" i="6"/>
  <c r="D3424" i="6"/>
  <c r="D3438" i="6"/>
  <c r="D3449" i="6"/>
  <c r="D3463" i="6"/>
  <c r="D3475" i="6"/>
  <c r="D3488" i="6"/>
  <c r="D3502" i="6"/>
  <c r="D3513" i="6"/>
  <c r="D3527" i="6"/>
  <c r="D3539" i="6"/>
  <c r="D3552" i="6"/>
  <c r="D3566" i="6"/>
  <c r="D3577" i="6"/>
  <c r="D3591" i="6"/>
  <c r="D3603" i="6"/>
  <c r="D3616" i="6"/>
  <c r="D3630" i="6"/>
  <c r="D3641" i="6"/>
  <c r="D3655" i="6"/>
  <c r="D3667" i="6"/>
  <c r="D3680" i="6"/>
  <c r="D3694" i="6"/>
  <c r="D3705" i="6"/>
  <c r="D3719" i="6"/>
  <c r="D3727" i="6"/>
  <c r="D3735" i="6"/>
  <c r="D3743" i="6"/>
  <c r="D3751" i="6"/>
  <c r="D3759" i="6"/>
  <c r="D3767" i="6"/>
  <c r="D3775" i="6"/>
  <c r="D3783" i="6"/>
  <c r="D3791" i="6"/>
  <c r="D3799" i="6"/>
  <c r="D3807" i="6"/>
  <c r="D3815" i="6"/>
  <c r="D3823" i="6"/>
  <c r="D3831" i="6"/>
  <c r="D3839" i="6"/>
  <c r="D3847" i="6"/>
  <c r="D3855" i="6"/>
  <c r="D3863" i="6"/>
  <c r="D3871" i="6"/>
  <c r="D3879" i="6"/>
  <c r="D3887" i="6"/>
  <c r="D3895" i="6"/>
  <c r="D3903" i="6"/>
  <c r="D3911" i="6"/>
  <c r="D3919" i="6"/>
  <c r="D3927" i="6"/>
  <c r="D3935" i="6"/>
  <c r="D3943" i="6"/>
  <c r="D3951" i="6"/>
  <c r="D3959" i="6"/>
  <c r="D3967" i="6"/>
  <c r="D3975" i="6"/>
  <c r="D3983" i="6"/>
  <c r="D3991" i="6"/>
  <c r="D3999" i="6"/>
  <c r="D4007" i="6"/>
  <c r="D4015" i="6"/>
  <c r="D4023" i="6"/>
  <c r="D4031" i="6"/>
  <c r="D4039" i="6"/>
  <c r="D4047" i="6"/>
  <c r="D4055" i="6"/>
  <c r="D4063" i="6"/>
  <c r="D4071" i="6"/>
  <c r="D4079" i="6"/>
  <c r="D4087" i="6"/>
  <c r="D4095" i="6"/>
  <c r="D4103" i="6"/>
  <c r="D4111" i="6"/>
  <c r="D4119" i="6"/>
  <c r="D4127" i="6"/>
  <c r="D4135" i="6"/>
  <c r="D4143" i="6"/>
  <c r="D4151" i="6"/>
  <c r="D4159" i="6"/>
  <c r="D4167" i="6"/>
  <c r="D4175" i="6"/>
  <c r="D4183" i="6"/>
  <c r="D4191" i="6"/>
  <c r="D4199" i="6"/>
  <c r="D4207" i="6"/>
  <c r="D4215" i="6"/>
  <c r="D4223" i="6"/>
  <c r="D4231" i="6"/>
  <c r="D4239" i="6"/>
  <c r="D4247" i="6"/>
  <c r="D4255" i="6"/>
  <c r="D4263" i="6"/>
  <c r="D1576" i="6"/>
  <c r="D2298" i="6"/>
  <c r="D2466" i="6"/>
  <c r="D2569" i="6"/>
  <c r="D2669" i="6"/>
  <c r="D2734" i="6"/>
  <c r="D2798" i="6"/>
  <c r="D2862" i="6"/>
  <c r="D2926" i="6"/>
  <c r="D2990" i="6"/>
  <c r="D3054" i="6"/>
  <c r="D3102" i="6"/>
  <c r="D3126" i="6"/>
  <c r="D3147" i="6"/>
  <c r="D3167" i="6"/>
  <c r="D3190" i="6"/>
  <c r="D3211" i="6"/>
  <c r="D3231" i="6"/>
  <c r="D3254" i="6"/>
  <c r="D3275" i="6"/>
  <c r="D3295" i="6"/>
  <c r="D3318" i="6"/>
  <c r="D3339" i="6"/>
  <c r="D3359" i="6"/>
  <c r="D3375" i="6"/>
  <c r="D3387" i="6"/>
  <c r="D3400" i="6"/>
  <c r="D3414" i="6"/>
  <c r="D3425" i="6"/>
  <c r="D3439" i="6"/>
  <c r="D3451" i="6"/>
  <c r="D3464" i="6"/>
  <c r="D3478" i="6"/>
  <c r="D3489" i="6"/>
  <c r="D3503" i="6"/>
  <c r="D3515" i="6"/>
  <c r="D3528" i="6"/>
  <c r="D3542" i="6"/>
  <c r="D3553" i="6"/>
  <c r="D3567" i="6"/>
  <c r="D3579" i="6"/>
  <c r="D3592" i="6"/>
  <c r="D3606" i="6"/>
  <c r="D3617" i="6"/>
  <c r="D3631" i="6"/>
  <c r="D3643" i="6"/>
  <c r="D3656" i="6"/>
  <c r="D3670" i="6"/>
  <c r="D3681" i="6"/>
  <c r="D3695" i="6"/>
  <c r="D3707" i="6"/>
  <c r="D3720" i="6"/>
  <c r="D3728" i="6"/>
  <c r="D3736" i="6"/>
  <c r="D3744" i="6"/>
  <c r="D3752" i="6"/>
  <c r="D3760" i="6"/>
  <c r="D3768" i="6"/>
  <c r="D3776" i="6"/>
  <c r="D3784" i="6"/>
  <c r="D3792" i="6"/>
  <c r="D3800" i="6"/>
  <c r="D3808" i="6"/>
  <c r="D3816" i="6"/>
  <c r="D3824" i="6"/>
  <c r="D3832" i="6"/>
  <c r="D3840" i="6"/>
  <c r="D3848" i="6"/>
  <c r="D3856" i="6"/>
  <c r="D3864" i="6"/>
  <c r="D3872" i="6"/>
  <c r="D3880" i="6"/>
  <c r="D3888" i="6"/>
  <c r="D3896" i="6"/>
  <c r="D3904" i="6"/>
  <c r="D3912" i="6"/>
  <c r="D3920" i="6"/>
  <c r="D3928" i="6"/>
  <c r="D3936" i="6"/>
  <c r="D3944" i="6"/>
  <c r="D3952" i="6"/>
  <c r="D3960" i="6"/>
  <c r="D3968" i="6"/>
  <c r="D3976" i="6"/>
  <c r="D3984" i="6"/>
  <c r="D3992" i="6"/>
  <c r="D4000" i="6"/>
  <c r="D4008" i="6"/>
  <c r="D4016" i="6"/>
  <c r="D4024" i="6"/>
  <c r="D4032" i="6"/>
  <c r="D4040" i="6"/>
  <c r="D4048" i="6"/>
  <c r="D4056" i="6"/>
  <c r="D4064" i="6"/>
  <c r="D4072" i="6"/>
  <c r="D4080" i="6"/>
  <c r="D4088" i="6"/>
  <c r="D4096" i="6"/>
  <c r="D4104" i="6"/>
  <c r="D4112" i="6"/>
  <c r="D4120" i="6"/>
  <c r="D4128" i="6"/>
  <c r="D4136" i="6"/>
  <c r="D4144" i="6"/>
  <c r="D4152" i="6"/>
  <c r="D4160" i="6"/>
  <c r="D4168" i="6"/>
  <c r="D4176" i="6"/>
  <c r="D4184" i="6"/>
  <c r="D4192" i="6"/>
  <c r="D4200" i="6"/>
  <c r="D4208" i="6"/>
  <c r="D4216" i="6"/>
  <c r="D4224" i="6"/>
  <c r="D4232" i="6"/>
  <c r="D4240" i="6"/>
  <c r="D4248" i="6"/>
  <c r="D4256" i="6"/>
  <c r="D4264" i="6"/>
  <c r="D4272" i="6"/>
  <c r="D4280" i="6"/>
  <c r="D4288" i="6"/>
  <c r="D4296" i="6"/>
  <c r="D4304" i="6"/>
  <c r="D4312" i="6"/>
  <c r="D4320" i="6"/>
  <c r="D4328" i="6"/>
  <c r="D4336" i="6"/>
  <c r="D4344" i="6"/>
  <c r="D4352" i="6"/>
  <c r="D4360" i="6"/>
  <c r="D4368" i="6"/>
  <c r="D4376" i="6"/>
  <c r="D4384" i="6"/>
  <c r="D4392" i="6"/>
  <c r="D4400" i="6"/>
  <c r="D4408" i="6"/>
  <c r="D4416" i="6"/>
  <c r="D4424" i="6"/>
  <c r="D4432" i="6"/>
  <c r="D4440" i="6"/>
  <c r="D4448" i="6"/>
  <c r="D4456" i="6"/>
  <c r="D4464" i="6"/>
  <c r="D4472" i="6"/>
  <c r="D4480" i="6"/>
  <c r="D4488" i="6"/>
  <c r="D4496" i="6"/>
  <c r="D4504" i="6"/>
  <c r="D4512" i="6"/>
  <c r="D4520" i="6"/>
  <c r="D4528" i="6"/>
  <c r="D4536" i="6"/>
  <c r="D4544" i="6"/>
  <c r="D4552" i="6"/>
  <c r="D4560" i="6"/>
  <c r="D4568" i="6"/>
  <c r="D4576" i="6"/>
  <c r="D4584" i="6"/>
  <c r="D4592" i="6"/>
  <c r="D4600" i="6"/>
  <c r="D4608" i="6"/>
  <c r="D4616" i="6"/>
  <c r="D4624" i="6"/>
  <c r="D4632" i="6"/>
  <c r="D4640" i="6"/>
  <c r="D4648" i="6"/>
  <c r="D4656" i="6"/>
  <c r="D4664" i="6"/>
  <c r="D1746" i="6"/>
  <c r="D2321" i="6"/>
  <c r="D2479" i="6"/>
  <c r="D2582" i="6"/>
  <c r="D2678" i="6"/>
  <c r="D2742" i="6"/>
  <c r="D2806" i="6"/>
  <c r="D2870" i="6"/>
  <c r="D2934" i="6"/>
  <c r="D2998" i="6"/>
  <c r="D3062" i="6"/>
  <c r="D3103" i="6"/>
  <c r="D3127" i="6"/>
  <c r="D3150" i="6"/>
  <c r="D3171" i="6"/>
  <c r="D3191" i="6"/>
  <c r="D3214" i="6"/>
  <c r="D3235" i="6"/>
  <c r="D3255" i="6"/>
  <c r="D3278" i="6"/>
  <c r="D3299" i="6"/>
  <c r="D3319" i="6"/>
  <c r="D3342" i="6"/>
  <c r="D3363" i="6"/>
  <c r="D3376" i="6"/>
  <c r="D3390" i="6"/>
  <c r="D3401" i="6"/>
  <c r="D3415" i="6"/>
  <c r="D3427" i="6"/>
  <c r="D3440" i="6"/>
  <c r="D3454" i="6"/>
  <c r="D3465" i="6"/>
  <c r="D3479" i="6"/>
  <c r="D3491" i="6"/>
  <c r="D3504" i="6"/>
  <c r="D3518" i="6"/>
  <c r="D3529" i="6"/>
  <c r="D3543" i="6"/>
  <c r="D3555" i="6"/>
  <c r="D3568" i="6"/>
  <c r="D3582" i="6"/>
  <c r="D3593" i="6"/>
  <c r="D3607" i="6"/>
  <c r="D3619" i="6"/>
  <c r="D3632" i="6"/>
  <c r="D3646" i="6"/>
  <c r="D3657" i="6"/>
  <c r="D3671" i="6"/>
  <c r="D3683" i="6"/>
  <c r="D3696" i="6"/>
  <c r="D3710" i="6"/>
  <c r="D3721" i="6"/>
  <c r="D3729" i="6"/>
  <c r="D3737" i="6"/>
  <c r="D3745" i="6"/>
  <c r="D3753" i="6"/>
  <c r="D3761" i="6"/>
  <c r="D3769" i="6"/>
  <c r="D3777" i="6"/>
  <c r="D3785" i="6"/>
  <c r="D3793" i="6"/>
  <c r="D1916" i="6"/>
  <c r="D2340" i="6"/>
  <c r="D2492" i="6"/>
  <c r="D2594" i="6"/>
  <c r="D2686" i="6"/>
  <c r="D2750" i="6"/>
  <c r="D2814" i="6"/>
  <c r="D2878" i="6"/>
  <c r="D2942" i="6"/>
  <c r="D3006" i="6"/>
  <c r="D3070" i="6"/>
  <c r="D3110" i="6"/>
  <c r="D3131" i="6"/>
  <c r="D3151" i="6"/>
  <c r="D3174" i="6"/>
  <c r="D3195" i="6"/>
  <c r="D3215" i="6"/>
  <c r="D3238" i="6"/>
  <c r="D3259" i="6"/>
  <c r="D3279" i="6"/>
  <c r="D3302" i="6"/>
  <c r="D3323" i="6"/>
  <c r="D3343" i="6"/>
  <c r="D3366" i="6"/>
  <c r="D3377" i="6"/>
  <c r="D3391" i="6"/>
  <c r="D3403" i="6"/>
  <c r="D3416" i="6"/>
  <c r="D3430" i="6"/>
  <c r="D3441" i="6"/>
  <c r="D3455" i="6"/>
  <c r="D3467" i="6"/>
  <c r="D3480" i="6"/>
  <c r="D3494" i="6"/>
  <c r="D3505" i="6"/>
  <c r="D3519" i="6"/>
  <c r="D3531" i="6"/>
  <c r="D3544" i="6"/>
  <c r="D3558" i="6"/>
  <c r="D3569" i="6"/>
  <c r="D3583" i="6"/>
  <c r="D3595" i="6"/>
  <c r="D3608" i="6"/>
  <c r="D3622" i="6"/>
  <c r="D3633" i="6"/>
  <c r="D3647" i="6"/>
  <c r="D3659" i="6"/>
  <c r="D3672" i="6"/>
  <c r="D3686" i="6"/>
  <c r="D3697" i="6"/>
  <c r="D3711" i="6"/>
  <c r="D3722" i="6"/>
  <c r="D3730" i="6"/>
  <c r="D3738" i="6"/>
  <c r="D3746" i="6"/>
  <c r="D3754" i="6"/>
  <c r="D3762" i="6"/>
  <c r="D3770" i="6"/>
  <c r="D3778" i="6"/>
  <c r="D3786" i="6"/>
  <c r="D3794" i="6"/>
  <c r="D3802" i="6"/>
  <c r="D3810" i="6"/>
  <c r="D3818" i="6"/>
  <c r="D3826" i="6"/>
  <c r="D3834" i="6"/>
  <c r="D3842" i="6"/>
  <c r="D3850" i="6"/>
  <c r="D3858" i="6"/>
  <c r="D3866" i="6"/>
  <c r="D3874" i="6"/>
  <c r="D3882" i="6"/>
  <c r="D3890" i="6"/>
  <c r="D3898" i="6"/>
  <c r="D3906" i="6"/>
  <c r="D3914" i="6"/>
  <c r="D3922" i="6"/>
  <c r="D3930" i="6"/>
  <c r="D3938" i="6"/>
  <c r="D3946" i="6"/>
  <c r="D3954" i="6"/>
  <c r="D3962" i="6"/>
  <c r="D3970" i="6"/>
  <c r="D3978" i="6"/>
  <c r="D3986" i="6"/>
  <c r="D3994" i="6"/>
  <c r="D4002" i="6"/>
  <c r="D4010" i="6"/>
  <c r="D4018" i="6"/>
  <c r="D4026" i="6"/>
  <c r="D4034" i="6"/>
  <c r="D4042" i="6"/>
  <c r="D4050" i="6"/>
  <c r="D4058" i="6"/>
  <c r="D4066" i="6"/>
  <c r="D4074" i="6"/>
  <c r="D4082" i="6"/>
  <c r="D4090" i="6"/>
  <c r="D4098" i="6"/>
  <c r="D4106" i="6"/>
  <c r="D4114" i="6"/>
  <c r="D4122" i="6"/>
  <c r="D4130" i="6"/>
  <c r="D4138" i="6"/>
  <c r="D4146" i="6"/>
  <c r="D4154" i="6"/>
  <c r="D4162" i="6"/>
  <c r="D4170" i="6"/>
  <c r="D4178" i="6"/>
  <c r="D4186" i="6"/>
  <c r="D4194" i="6"/>
  <c r="D4202" i="6"/>
  <c r="D4210" i="6"/>
  <c r="D4218" i="6"/>
  <c r="D4226" i="6"/>
  <c r="D4234" i="6"/>
  <c r="D4242" i="6"/>
  <c r="D4250" i="6"/>
  <c r="D4258" i="6"/>
  <c r="D4266" i="6"/>
  <c r="D4274" i="6"/>
  <c r="D4282" i="6"/>
  <c r="D4290" i="6"/>
  <c r="D4298" i="6"/>
  <c r="D4306" i="6"/>
  <c r="D4314" i="6"/>
  <c r="D4322" i="6"/>
  <c r="D4330" i="6"/>
  <c r="D4338" i="6"/>
  <c r="D4346" i="6"/>
  <c r="D4354" i="6"/>
  <c r="D4362" i="6"/>
  <c r="D4370" i="6"/>
  <c r="D4378" i="6"/>
  <c r="D4386" i="6"/>
  <c r="D4394" i="6"/>
  <c r="D4402" i="6"/>
  <c r="D4410" i="6"/>
  <c r="D4418" i="6"/>
  <c r="D4426" i="6"/>
  <c r="D4434" i="6"/>
  <c r="D4442" i="6"/>
  <c r="D4450" i="6"/>
  <c r="D4458" i="6"/>
  <c r="D4466" i="6"/>
  <c r="D4474" i="6"/>
  <c r="D4482" i="6"/>
  <c r="D4490" i="6"/>
  <c r="D4498" i="6"/>
  <c r="D4506" i="6"/>
  <c r="D4514" i="6"/>
  <c r="D4522" i="6"/>
  <c r="D4530" i="6"/>
  <c r="D4538" i="6"/>
  <c r="D4546" i="6"/>
  <c r="D4554" i="6"/>
  <c r="D4562" i="6"/>
  <c r="D4570" i="6"/>
  <c r="D4578" i="6"/>
  <c r="D4586" i="6"/>
  <c r="D4594" i="6"/>
  <c r="D4602" i="6"/>
  <c r="D4610" i="6"/>
  <c r="D4618" i="6"/>
  <c r="D2024" i="6"/>
  <c r="D2362" i="6"/>
  <c r="D2505" i="6"/>
  <c r="D2607" i="6"/>
  <c r="D2694" i="6"/>
  <c r="D2758" i="6"/>
  <c r="D2822" i="6"/>
  <c r="D2886" i="6"/>
  <c r="D2950" i="6"/>
  <c r="D3014" i="6"/>
  <c r="D3078" i="6"/>
  <c r="D3111" i="6"/>
  <c r="D3134" i="6"/>
  <c r="D3155" i="6"/>
  <c r="D3175" i="6"/>
  <c r="D3198" i="6"/>
  <c r="D3219" i="6"/>
  <c r="D3239" i="6"/>
  <c r="D3262" i="6"/>
  <c r="D3283" i="6"/>
  <c r="D3303" i="6"/>
  <c r="D3326" i="6"/>
  <c r="D3347" i="6"/>
  <c r="D3367" i="6"/>
  <c r="D3379" i="6"/>
  <c r="D3392" i="6"/>
  <c r="D3406" i="6"/>
  <c r="D3417" i="6"/>
  <c r="D3431" i="6"/>
  <c r="D3443" i="6"/>
  <c r="D3456" i="6"/>
  <c r="D3470" i="6"/>
  <c r="D3481" i="6"/>
  <c r="D3495" i="6"/>
  <c r="D3507" i="6"/>
  <c r="D3520" i="6"/>
  <c r="D3534" i="6"/>
  <c r="D3545" i="6"/>
  <c r="D3559" i="6"/>
  <c r="D3571" i="6"/>
  <c r="D3584" i="6"/>
  <c r="D3598" i="6"/>
  <c r="D3609" i="6"/>
  <c r="D3623" i="6"/>
  <c r="D3635" i="6"/>
  <c r="D3648" i="6"/>
  <c r="D3662" i="6"/>
  <c r="D3673" i="6"/>
  <c r="D3687" i="6"/>
  <c r="D3699" i="6"/>
  <c r="D3712" i="6"/>
  <c r="D3723" i="6"/>
  <c r="D3731" i="6"/>
  <c r="D3739" i="6"/>
  <c r="D3747" i="6"/>
  <c r="D3755" i="6"/>
  <c r="D3763" i="6"/>
  <c r="D3771" i="6"/>
  <c r="D3779" i="6"/>
  <c r="D3787" i="6"/>
  <c r="D3795" i="6"/>
  <c r="D3803" i="6"/>
  <c r="D3811" i="6"/>
  <c r="D3819" i="6"/>
  <c r="D3827" i="6"/>
  <c r="D3835" i="6"/>
  <c r="D3843" i="6"/>
  <c r="D3851" i="6"/>
  <c r="D3859" i="6"/>
  <c r="D3867" i="6"/>
  <c r="D3875" i="6"/>
  <c r="D3883" i="6"/>
  <c r="D3891" i="6"/>
  <c r="D3899" i="6"/>
  <c r="D3907" i="6"/>
  <c r="D3915" i="6"/>
  <c r="D3923" i="6"/>
  <c r="D3931" i="6"/>
  <c r="D3939" i="6"/>
  <c r="D3947" i="6"/>
  <c r="D3955" i="6"/>
  <c r="D3963" i="6"/>
  <c r="D3971" i="6"/>
  <c r="D3979" i="6"/>
  <c r="D3987" i="6"/>
  <c r="D3995" i="6"/>
  <c r="D4003" i="6"/>
  <c r="D4011" i="6"/>
  <c r="D4019" i="6"/>
  <c r="D4027" i="6"/>
  <c r="D4035" i="6"/>
  <c r="D4043" i="6"/>
  <c r="D4051" i="6"/>
  <c r="D4059" i="6"/>
  <c r="D4067" i="6"/>
  <c r="D4075" i="6"/>
  <c r="D4083" i="6"/>
  <c r="D4091" i="6"/>
  <c r="D4099" i="6"/>
  <c r="D4107" i="6"/>
  <c r="D4115" i="6"/>
  <c r="D4123" i="6"/>
  <c r="D4131" i="6"/>
  <c r="D4139" i="6"/>
  <c r="D4147" i="6"/>
  <c r="D4155" i="6"/>
  <c r="D4163" i="6"/>
  <c r="D4171" i="6"/>
  <c r="D4179" i="6"/>
  <c r="D4187" i="6"/>
  <c r="D4195" i="6"/>
  <c r="D4203" i="6"/>
  <c r="D4211" i="6"/>
  <c r="D4219" i="6"/>
  <c r="D4227" i="6"/>
  <c r="D4235" i="6"/>
  <c r="D4243" i="6"/>
  <c r="D4251" i="6"/>
  <c r="D4259" i="6"/>
  <c r="D4267" i="6"/>
  <c r="D4275" i="6"/>
  <c r="D4283" i="6"/>
  <c r="D4291" i="6"/>
  <c r="D4299" i="6"/>
  <c r="D4307" i="6"/>
  <c r="D4315" i="6"/>
  <c r="D4323" i="6"/>
  <c r="D4331" i="6"/>
  <c r="D4339" i="6"/>
  <c r="D4347" i="6"/>
  <c r="D4355" i="6"/>
  <c r="D4363" i="6"/>
  <c r="D4371" i="6"/>
  <c r="D4379" i="6"/>
  <c r="D4387" i="6"/>
  <c r="D4395" i="6"/>
  <c r="D4403" i="6"/>
  <c r="D4411" i="6"/>
  <c r="D4419" i="6"/>
  <c r="D4427" i="6"/>
  <c r="D4435" i="6"/>
  <c r="D4443" i="6"/>
  <c r="D4451" i="6"/>
  <c r="D4459" i="6"/>
  <c r="D4467" i="6"/>
  <c r="D4475" i="6"/>
  <c r="D4483" i="6"/>
  <c r="D4491" i="6"/>
  <c r="D4499" i="6"/>
  <c r="D4507" i="6"/>
  <c r="D4515" i="6"/>
  <c r="D4523" i="6"/>
  <c r="D4531" i="6"/>
  <c r="D4539" i="6"/>
  <c r="D4547" i="6"/>
  <c r="D4555" i="6"/>
  <c r="D4563" i="6"/>
  <c r="D4571" i="6"/>
  <c r="D4579" i="6"/>
  <c r="D4587" i="6"/>
  <c r="D4595" i="6"/>
  <c r="D4603" i="6"/>
  <c r="D4611" i="6"/>
  <c r="D4619" i="6"/>
  <c r="D4627" i="6"/>
  <c r="D4635" i="6"/>
  <c r="D4643" i="6"/>
  <c r="D4651" i="6"/>
  <c r="D4659" i="6"/>
  <c r="D4667" i="6"/>
  <c r="D2830" i="6"/>
  <c r="D3179" i="6"/>
  <c r="D3350" i="6"/>
  <c r="D3457" i="6"/>
  <c r="D3560" i="6"/>
  <c r="D3663" i="6"/>
  <c r="D3748" i="6"/>
  <c r="D3801" i="6"/>
  <c r="D3821" i="6"/>
  <c r="D3844" i="6"/>
  <c r="D3865" i="6"/>
  <c r="D3885" i="6"/>
  <c r="D3908" i="6"/>
  <c r="D3929" i="6"/>
  <c r="D3949" i="6"/>
  <c r="D3972" i="6"/>
  <c r="D3993" i="6"/>
  <c r="D4013" i="6"/>
  <c r="D4036" i="6"/>
  <c r="D4057" i="6"/>
  <c r="D4077" i="6"/>
  <c r="D4100" i="6"/>
  <c r="D4121" i="6"/>
  <c r="D4141" i="6"/>
  <c r="D4164" i="6"/>
  <c r="D4185" i="6"/>
  <c r="D4205" i="6"/>
  <c r="D4228" i="6"/>
  <c r="D4249" i="6"/>
  <c r="D4268" i="6"/>
  <c r="D4279" i="6"/>
  <c r="D4293" i="6"/>
  <c r="D4305" i="6"/>
  <c r="D4318" i="6"/>
  <c r="D4332" i="6"/>
  <c r="D4343" i="6"/>
  <c r="D4357" i="6"/>
  <c r="D4369" i="6"/>
  <c r="D4382" i="6"/>
  <c r="D4396" i="6"/>
  <c r="D4407" i="6"/>
  <c r="D4421" i="6"/>
  <c r="D4433" i="6"/>
  <c r="D4446" i="6"/>
  <c r="D4460" i="6"/>
  <c r="D4471" i="6"/>
  <c r="D4485" i="6"/>
  <c r="D4497" i="6"/>
  <c r="D4510" i="6"/>
  <c r="D4524" i="6"/>
  <c r="D4535" i="6"/>
  <c r="D4549" i="6"/>
  <c r="D4561" i="6"/>
  <c r="D4574" i="6"/>
  <c r="D4588" i="6"/>
  <c r="D4599" i="6"/>
  <c r="D4613" i="6"/>
  <c r="D4625" i="6"/>
  <c r="D4636" i="6"/>
  <c r="D4646" i="6"/>
  <c r="D4657" i="6"/>
  <c r="D4668" i="6"/>
  <c r="D4676" i="6"/>
  <c r="D4684" i="6"/>
  <c r="D4692" i="6"/>
  <c r="D4700" i="6"/>
  <c r="D4708" i="6"/>
  <c r="D4716" i="6"/>
  <c r="D4724" i="6"/>
  <c r="D4732" i="6"/>
  <c r="D4740" i="6"/>
  <c r="D4748" i="6"/>
  <c r="D4756" i="6"/>
  <c r="D4764" i="6"/>
  <c r="D4772" i="6"/>
  <c r="D2894" i="6"/>
  <c r="D3199" i="6"/>
  <c r="D3368" i="6"/>
  <c r="D3471" i="6"/>
  <c r="D3574" i="6"/>
  <c r="D3675" i="6"/>
  <c r="D3756" i="6"/>
  <c r="D3804" i="6"/>
  <c r="D3825" i="6"/>
  <c r="D3845" i="6"/>
  <c r="D3868" i="6"/>
  <c r="D3889" i="6"/>
  <c r="D3909" i="6"/>
  <c r="D3932" i="6"/>
  <c r="D3953" i="6"/>
  <c r="D3973" i="6"/>
  <c r="D3996" i="6"/>
  <c r="D4017" i="6"/>
  <c r="D4037" i="6"/>
  <c r="D4060" i="6"/>
  <c r="D4081" i="6"/>
  <c r="D4101" i="6"/>
  <c r="D4124" i="6"/>
  <c r="D4145" i="6"/>
  <c r="D4165" i="6"/>
  <c r="D4188" i="6"/>
  <c r="D4209" i="6"/>
  <c r="D4229" i="6"/>
  <c r="D4252" i="6"/>
  <c r="D4269" i="6"/>
  <c r="D4281" i="6"/>
  <c r="D4294" i="6"/>
  <c r="D4308" i="6"/>
  <c r="D4319" i="6"/>
  <c r="D4333" i="6"/>
  <c r="D4345" i="6"/>
  <c r="D4358" i="6"/>
  <c r="D4372" i="6"/>
  <c r="D4383" i="6"/>
  <c r="D4397" i="6"/>
  <c r="D4409" i="6"/>
  <c r="D4422" i="6"/>
  <c r="D4436" i="6"/>
  <c r="D4447" i="6"/>
  <c r="D4461" i="6"/>
  <c r="D4473" i="6"/>
  <c r="D4486" i="6"/>
  <c r="D4500" i="6"/>
  <c r="D4511" i="6"/>
  <c r="D4525" i="6"/>
  <c r="D4537" i="6"/>
  <c r="D4550" i="6"/>
  <c r="D4564" i="6"/>
  <c r="D4575" i="6"/>
  <c r="D4589" i="6"/>
  <c r="D4601" i="6"/>
  <c r="D4614" i="6"/>
  <c r="D4626" i="6"/>
  <c r="D4637" i="6"/>
  <c r="D4647" i="6"/>
  <c r="D4658" i="6"/>
  <c r="D4669" i="6"/>
  <c r="D4677" i="6"/>
  <c r="D4685" i="6"/>
  <c r="D4693" i="6"/>
  <c r="D4701" i="6"/>
  <c r="D4709" i="6"/>
  <c r="D4717" i="6"/>
  <c r="D4725" i="6"/>
  <c r="D4733" i="6"/>
  <c r="D4741" i="6"/>
  <c r="D4749" i="6"/>
  <c r="D4757" i="6"/>
  <c r="D4765" i="6"/>
  <c r="D4773" i="6"/>
  <c r="D4781" i="6"/>
  <c r="D4789" i="6"/>
  <c r="D4797" i="6"/>
  <c r="D4805" i="6"/>
  <c r="D4813" i="6"/>
  <c r="D4821" i="6"/>
  <c r="D4829" i="6"/>
  <c r="D4837" i="6"/>
  <c r="D4845" i="6"/>
  <c r="D4853" i="6"/>
  <c r="D4861" i="6"/>
  <c r="D4869" i="6"/>
  <c r="D4877" i="6"/>
  <c r="D4885" i="6"/>
  <c r="D4893" i="6"/>
  <c r="D4901" i="6"/>
  <c r="D4909" i="6"/>
  <c r="D4917" i="6"/>
  <c r="D4925" i="6"/>
  <c r="D4933" i="6"/>
  <c r="D4941" i="6"/>
  <c r="D4949" i="6"/>
  <c r="D4957" i="6"/>
  <c r="D4965" i="6"/>
  <c r="D4973" i="6"/>
  <c r="D4981" i="6"/>
  <c r="D4989" i="6"/>
  <c r="D4997" i="6"/>
  <c r="D5005" i="6"/>
  <c r="D5013" i="6"/>
  <c r="D5021" i="6"/>
  <c r="D5029" i="6"/>
  <c r="D5037" i="6"/>
  <c r="D5045" i="6"/>
  <c r="D5053" i="6"/>
  <c r="D5061" i="6"/>
  <c r="D5069" i="6"/>
  <c r="D5077" i="6"/>
  <c r="D5085" i="6"/>
  <c r="D5093" i="6"/>
  <c r="D2126" i="6"/>
  <c r="D2958" i="6"/>
  <c r="D3222" i="6"/>
  <c r="D3382" i="6"/>
  <c r="D3483" i="6"/>
  <c r="D3585" i="6"/>
  <c r="D3688" i="6"/>
  <c r="D3764" i="6"/>
  <c r="D3805" i="6"/>
  <c r="D3828" i="6"/>
  <c r="D3849" i="6"/>
  <c r="D3869" i="6"/>
  <c r="D3892" i="6"/>
  <c r="D3913" i="6"/>
  <c r="D3933" i="6"/>
  <c r="D3956" i="6"/>
  <c r="D3977" i="6"/>
  <c r="D3997" i="6"/>
  <c r="D4020" i="6"/>
  <c r="D4041" i="6"/>
  <c r="D4061" i="6"/>
  <c r="D4084" i="6"/>
  <c r="D4105" i="6"/>
  <c r="D4125" i="6"/>
  <c r="D4148" i="6"/>
  <c r="D4169" i="6"/>
  <c r="D4189" i="6"/>
  <c r="D4212" i="6"/>
  <c r="D4233" i="6"/>
  <c r="D4253" i="6"/>
  <c r="D4270" i="6"/>
  <c r="D4284" i="6"/>
  <c r="D4295" i="6"/>
  <c r="D4309" i="6"/>
  <c r="D4321" i="6"/>
  <c r="D4334" i="6"/>
  <c r="D4348" i="6"/>
  <c r="D4359" i="6"/>
  <c r="D4373" i="6"/>
  <c r="D4385" i="6"/>
  <c r="D4398" i="6"/>
  <c r="D4412" i="6"/>
  <c r="D4423" i="6"/>
  <c r="D4437" i="6"/>
  <c r="D4449" i="6"/>
  <c r="D4462" i="6"/>
  <c r="D4476" i="6"/>
  <c r="D4487" i="6"/>
  <c r="D4501" i="6"/>
  <c r="D4513" i="6"/>
  <c r="D4526" i="6"/>
  <c r="D4540" i="6"/>
  <c r="D4551" i="6"/>
  <c r="D4565" i="6"/>
  <c r="D4577" i="6"/>
  <c r="D4590" i="6"/>
  <c r="D4604" i="6"/>
  <c r="D4615" i="6"/>
  <c r="D4628" i="6"/>
  <c r="D4638" i="6"/>
  <c r="D4649" i="6"/>
  <c r="D4660" i="6"/>
  <c r="D4670" i="6"/>
  <c r="D4678" i="6"/>
  <c r="D4686" i="6"/>
  <c r="D4694" i="6"/>
  <c r="D4702" i="6"/>
  <c r="D4710" i="6"/>
  <c r="D4718" i="6"/>
  <c r="D4726" i="6"/>
  <c r="D4734" i="6"/>
  <c r="D4742" i="6"/>
  <c r="D4750" i="6"/>
  <c r="D4758" i="6"/>
  <c r="D4766" i="6"/>
  <c r="D4774" i="6"/>
  <c r="D4782" i="6"/>
  <c r="D4790" i="6"/>
  <c r="D4798" i="6"/>
  <c r="D4806" i="6"/>
  <c r="D4814" i="6"/>
  <c r="D4822" i="6"/>
  <c r="D4830" i="6"/>
  <c r="D4838" i="6"/>
  <c r="D4846" i="6"/>
  <c r="D4854" i="6"/>
  <c r="D4862" i="6"/>
  <c r="D4870" i="6"/>
  <c r="D4878" i="6"/>
  <c r="D4886" i="6"/>
  <c r="D4894" i="6"/>
  <c r="D4902" i="6"/>
  <c r="D4910" i="6"/>
  <c r="D4918" i="6"/>
  <c r="D4926" i="6"/>
  <c r="D4934" i="6"/>
  <c r="D4942" i="6"/>
  <c r="D4950" i="6"/>
  <c r="D4958" i="6"/>
  <c r="D4966" i="6"/>
  <c r="D4974" i="6"/>
  <c r="D4982" i="6"/>
  <c r="D4990" i="6"/>
  <c r="D4998" i="6"/>
  <c r="D5006" i="6"/>
  <c r="D5014" i="6"/>
  <c r="D5022" i="6"/>
  <c r="D5030" i="6"/>
  <c r="D5038" i="6"/>
  <c r="D5046" i="6"/>
  <c r="D5054" i="6"/>
  <c r="D5062" i="6"/>
  <c r="D5070" i="6"/>
  <c r="D5078" i="6"/>
  <c r="D5086" i="6"/>
  <c r="D5094" i="6"/>
  <c r="D5102" i="6"/>
  <c r="D5110" i="6"/>
  <c r="D2385" i="6"/>
  <c r="D3022" i="6"/>
  <c r="D3243" i="6"/>
  <c r="D3393" i="6"/>
  <c r="D3496" i="6"/>
  <c r="D3599" i="6"/>
  <c r="D3702" i="6"/>
  <c r="D3772" i="6"/>
  <c r="D3809" i="6"/>
  <c r="D3829" i="6"/>
  <c r="D3852" i="6"/>
  <c r="D3873" i="6"/>
  <c r="D3893" i="6"/>
  <c r="D3916" i="6"/>
  <c r="D3937" i="6"/>
  <c r="D3957" i="6"/>
  <c r="D3980" i="6"/>
  <c r="D4001" i="6"/>
  <c r="D4021" i="6"/>
  <c r="D4044" i="6"/>
  <c r="D4065" i="6"/>
  <c r="D4085" i="6"/>
  <c r="D4108" i="6"/>
  <c r="D4129" i="6"/>
  <c r="D4149" i="6"/>
  <c r="D4172" i="6"/>
  <c r="D4193" i="6"/>
  <c r="D4213" i="6"/>
  <c r="D4236" i="6"/>
  <c r="D4257" i="6"/>
  <c r="D4271" i="6"/>
  <c r="D4285" i="6"/>
  <c r="D4297" i="6"/>
  <c r="D4310" i="6"/>
  <c r="D4324" i="6"/>
  <c r="D4335" i="6"/>
  <c r="D4349" i="6"/>
  <c r="D4361" i="6"/>
  <c r="D4374" i="6"/>
  <c r="D4388" i="6"/>
  <c r="D4399" i="6"/>
  <c r="D4413" i="6"/>
  <c r="D4425" i="6"/>
  <c r="D4438" i="6"/>
  <c r="D4452" i="6"/>
  <c r="D4463" i="6"/>
  <c r="D4477" i="6"/>
  <c r="D4489" i="6"/>
  <c r="D4502" i="6"/>
  <c r="D4516" i="6"/>
  <c r="D4527" i="6"/>
  <c r="D4541" i="6"/>
  <c r="D4553" i="6"/>
  <c r="D4566" i="6"/>
  <c r="D4580" i="6"/>
  <c r="D4591" i="6"/>
  <c r="D4605" i="6"/>
  <c r="D4617" i="6"/>
  <c r="D4629" i="6"/>
  <c r="D4639" i="6"/>
  <c r="D4650" i="6"/>
  <c r="D4661" i="6"/>
  <c r="D4671" i="6"/>
  <c r="D4679" i="6"/>
  <c r="D4687" i="6"/>
  <c r="D4695" i="6"/>
  <c r="D4703" i="6"/>
  <c r="D4711" i="6"/>
  <c r="D4719" i="6"/>
  <c r="D4727" i="6"/>
  <c r="D4735" i="6"/>
  <c r="D4743" i="6"/>
  <c r="D4751" i="6"/>
  <c r="D4759" i="6"/>
  <c r="D4767" i="6"/>
  <c r="D4775" i="6"/>
  <c r="D4783" i="6"/>
  <c r="D4791" i="6"/>
  <c r="D4799" i="6"/>
  <c r="D4807" i="6"/>
  <c r="D4815" i="6"/>
  <c r="D4823" i="6"/>
  <c r="D4831" i="6"/>
  <c r="D4839" i="6"/>
  <c r="D4847" i="6"/>
  <c r="D4855" i="6"/>
  <c r="D4863" i="6"/>
  <c r="D4871" i="6"/>
  <c r="D4879" i="6"/>
  <c r="D4887" i="6"/>
  <c r="D4895" i="6"/>
  <c r="D4903" i="6"/>
  <c r="D4911" i="6"/>
  <c r="D4919" i="6"/>
  <c r="D4927" i="6"/>
  <c r="D4935" i="6"/>
  <c r="D4943" i="6"/>
  <c r="D4951" i="6"/>
  <c r="D4959" i="6"/>
  <c r="D4967" i="6"/>
  <c r="D4975" i="6"/>
  <c r="D4983" i="6"/>
  <c r="D4991" i="6"/>
  <c r="D4999" i="6"/>
  <c r="D5007" i="6"/>
  <c r="D5015" i="6"/>
  <c r="D5023" i="6"/>
  <c r="D5031" i="6"/>
  <c r="D5039" i="6"/>
  <c r="D5047" i="6"/>
  <c r="D5055" i="6"/>
  <c r="D5063" i="6"/>
  <c r="D5071" i="6"/>
  <c r="D5079" i="6"/>
  <c r="D5087" i="6"/>
  <c r="D5095" i="6"/>
  <c r="D5103" i="6"/>
  <c r="D5111" i="6"/>
  <c r="D5119" i="6"/>
  <c r="D5127" i="6"/>
  <c r="D5135" i="6"/>
  <c r="D5143" i="6"/>
  <c r="D5151" i="6"/>
  <c r="D5159" i="6"/>
  <c r="D5167" i="6"/>
  <c r="D5175" i="6"/>
  <c r="D5183" i="6"/>
  <c r="D5191" i="6"/>
  <c r="D5199" i="6"/>
  <c r="D5207" i="6"/>
  <c r="D5215" i="6"/>
  <c r="D5223" i="6"/>
  <c r="D5231" i="6"/>
  <c r="D5239" i="6"/>
  <c r="D5247" i="6"/>
  <c r="D5255" i="6"/>
  <c r="D5263" i="6"/>
  <c r="D5271" i="6"/>
  <c r="D5279" i="6"/>
  <c r="D5287" i="6"/>
  <c r="D5295" i="6"/>
  <c r="D5303" i="6"/>
  <c r="D5311" i="6"/>
  <c r="D5319" i="6"/>
  <c r="D5327" i="6"/>
  <c r="D5335" i="6"/>
  <c r="D5343" i="6"/>
  <c r="D5351" i="6"/>
  <c r="D5359" i="6"/>
  <c r="D5367" i="6"/>
  <c r="D5375" i="6"/>
  <c r="D5383" i="6"/>
  <c r="D5391" i="6"/>
  <c r="D5399" i="6"/>
  <c r="D5407" i="6"/>
  <c r="D5415" i="6"/>
  <c r="D5423" i="6"/>
  <c r="D5431" i="6"/>
  <c r="D5439" i="6"/>
  <c r="D5447" i="6"/>
  <c r="D5455" i="6"/>
  <c r="D5463" i="6"/>
  <c r="D5471" i="6"/>
  <c r="D5479" i="6"/>
  <c r="D5487" i="6"/>
  <c r="D5495" i="6"/>
  <c r="D5503" i="6"/>
  <c r="D5511" i="6"/>
  <c r="D5519" i="6"/>
  <c r="D5527" i="6"/>
  <c r="D5535" i="6"/>
  <c r="D5543" i="6"/>
  <c r="D2518" i="6"/>
  <c r="D3086" i="6"/>
  <c r="D3263" i="6"/>
  <c r="D3407" i="6"/>
  <c r="D3510" i="6"/>
  <c r="D3611" i="6"/>
  <c r="D3713" i="6"/>
  <c r="D3780" i="6"/>
  <c r="D3812" i="6"/>
  <c r="D3833" i="6"/>
  <c r="D3853" i="6"/>
  <c r="D3876" i="6"/>
  <c r="D3897" i="6"/>
  <c r="D3917" i="6"/>
  <c r="D3940" i="6"/>
  <c r="D3961" i="6"/>
  <c r="D3981" i="6"/>
  <c r="D4004" i="6"/>
  <c r="D4025" i="6"/>
  <c r="D4045" i="6"/>
  <c r="D4068" i="6"/>
  <c r="D4089" i="6"/>
  <c r="D4109" i="6"/>
  <c r="D4132" i="6"/>
  <c r="D4153" i="6"/>
  <c r="D4173" i="6"/>
  <c r="D4196" i="6"/>
  <c r="D4217" i="6"/>
  <c r="D4237" i="6"/>
  <c r="D4260" i="6"/>
  <c r="D4273" i="6"/>
  <c r="D4286" i="6"/>
  <c r="D4300" i="6"/>
  <c r="D4311" i="6"/>
  <c r="D4325" i="6"/>
  <c r="D4337" i="6"/>
  <c r="D4350" i="6"/>
  <c r="D4364" i="6"/>
  <c r="D4375" i="6"/>
  <c r="D4389" i="6"/>
  <c r="D4401" i="6"/>
  <c r="D4414" i="6"/>
  <c r="D4428" i="6"/>
  <c r="D4439" i="6"/>
  <c r="D4453" i="6"/>
  <c r="D4465" i="6"/>
  <c r="D4478" i="6"/>
  <c r="D4492" i="6"/>
  <c r="D4503" i="6"/>
  <c r="D4517" i="6"/>
  <c r="D4529" i="6"/>
  <c r="D4542" i="6"/>
  <c r="D4556" i="6"/>
  <c r="D4567" i="6"/>
  <c r="D4581" i="6"/>
  <c r="D4593" i="6"/>
  <c r="D4606" i="6"/>
  <c r="D4620" i="6"/>
  <c r="D4630" i="6"/>
  <c r="D4641" i="6"/>
  <c r="D4652" i="6"/>
  <c r="D4662" i="6"/>
  <c r="D4672" i="6"/>
  <c r="D4680" i="6"/>
  <c r="D4688" i="6"/>
  <c r="D4696" i="6"/>
  <c r="D4704" i="6"/>
  <c r="D4712" i="6"/>
  <c r="D4720" i="6"/>
  <c r="D4728" i="6"/>
  <c r="D4736" i="6"/>
  <c r="D4744" i="6"/>
  <c r="D4752" i="6"/>
  <c r="D4760" i="6"/>
  <c r="D4768" i="6"/>
  <c r="D4776" i="6"/>
  <c r="D4784" i="6"/>
  <c r="D2620" i="6"/>
  <c r="D3115" i="6"/>
  <c r="D3286" i="6"/>
  <c r="D3419" i="6"/>
  <c r="D3521" i="6"/>
  <c r="D3624" i="6"/>
  <c r="D3724" i="6"/>
  <c r="D3788" i="6"/>
  <c r="D3813" i="6"/>
  <c r="D3836" i="6"/>
  <c r="D3857" i="6"/>
  <c r="D3877" i="6"/>
  <c r="D3900" i="6"/>
  <c r="D3921" i="6"/>
  <c r="D3941" i="6"/>
  <c r="D3964" i="6"/>
  <c r="D3985" i="6"/>
  <c r="D4005" i="6"/>
  <c r="D4028" i="6"/>
  <c r="D4049" i="6"/>
  <c r="D4069" i="6"/>
  <c r="D4092" i="6"/>
  <c r="D4113" i="6"/>
  <c r="D4133" i="6"/>
  <c r="D4156" i="6"/>
  <c r="D4177" i="6"/>
  <c r="D4197" i="6"/>
  <c r="D4220" i="6"/>
  <c r="D4241" i="6"/>
  <c r="D4261" i="6"/>
  <c r="D4276" i="6"/>
  <c r="D4287" i="6"/>
  <c r="D4301" i="6"/>
  <c r="D4313" i="6"/>
  <c r="D4326" i="6"/>
  <c r="D4340" i="6"/>
  <c r="D4351" i="6"/>
  <c r="D4365" i="6"/>
  <c r="D4377" i="6"/>
  <c r="D4390" i="6"/>
  <c r="D4404" i="6"/>
  <c r="D4415" i="6"/>
  <c r="D4429" i="6"/>
  <c r="D4441" i="6"/>
  <c r="D4454" i="6"/>
  <c r="D4468" i="6"/>
  <c r="D4479" i="6"/>
  <c r="D4493" i="6"/>
  <c r="D4505" i="6"/>
  <c r="D4518" i="6"/>
  <c r="D4532" i="6"/>
  <c r="D4543" i="6"/>
  <c r="D4557" i="6"/>
  <c r="D4569" i="6"/>
  <c r="D4582" i="6"/>
  <c r="D4596" i="6"/>
  <c r="D4607" i="6"/>
  <c r="D4621" i="6"/>
  <c r="D4631" i="6"/>
  <c r="D4642" i="6"/>
  <c r="D4653" i="6"/>
  <c r="D4663" i="6"/>
  <c r="D4673" i="6"/>
  <c r="D4681" i="6"/>
  <c r="D4689" i="6"/>
  <c r="D4697" i="6"/>
  <c r="D4705" i="6"/>
  <c r="D4713" i="6"/>
  <c r="D4721" i="6"/>
  <c r="D4729" i="6"/>
  <c r="D4737" i="6"/>
  <c r="D4745" i="6"/>
  <c r="D4753" i="6"/>
  <c r="D4761" i="6"/>
  <c r="D4769" i="6"/>
  <c r="D4777" i="6"/>
  <c r="D4785" i="6"/>
  <c r="D4793" i="6"/>
  <c r="D4801" i="6"/>
  <c r="D4809" i="6"/>
  <c r="D4817" i="6"/>
  <c r="D4825" i="6"/>
  <c r="D4833" i="6"/>
  <c r="D4841" i="6"/>
  <c r="D4849" i="6"/>
  <c r="D4857" i="6"/>
  <c r="D4865" i="6"/>
  <c r="D4873" i="6"/>
  <c r="D4881" i="6"/>
  <c r="D4889" i="6"/>
  <c r="D4897" i="6"/>
  <c r="D4905" i="6"/>
  <c r="D4913" i="6"/>
  <c r="D4921" i="6"/>
  <c r="D4929" i="6"/>
  <c r="D4937" i="6"/>
  <c r="D4945" i="6"/>
  <c r="D4953" i="6"/>
  <c r="D4961" i="6"/>
  <c r="D4969" i="6"/>
  <c r="D4977" i="6"/>
  <c r="D4985" i="6"/>
  <c r="D4993" i="6"/>
  <c r="D5001" i="6"/>
  <c r="D5009" i="6"/>
  <c r="D5017" i="6"/>
  <c r="D5025" i="6"/>
  <c r="D5033" i="6"/>
  <c r="D5041" i="6"/>
  <c r="D5049" i="6"/>
  <c r="D5057" i="6"/>
  <c r="D5065" i="6"/>
  <c r="D5073" i="6"/>
  <c r="D5081" i="6"/>
  <c r="D5089" i="6"/>
  <c r="D5097" i="6"/>
  <c r="D5105" i="6"/>
  <c r="D5113" i="6"/>
  <c r="D5121" i="6"/>
  <c r="D5129" i="6"/>
  <c r="D5137" i="6"/>
  <c r="D5145" i="6"/>
  <c r="D5153" i="6"/>
  <c r="D5161" i="6"/>
  <c r="D5169" i="6"/>
  <c r="D5177" i="6"/>
  <c r="D5185" i="6"/>
  <c r="D5193" i="6"/>
  <c r="D5201" i="6"/>
  <c r="D5209" i="6"/>
  <c r="D5217" i="6"/>
  <c r="D5225" i="6"/>
  <c r="D5233" i="6"/>
  <c r="D5241" i="6"/>
  <c r="D5249" i="6"/>
  <c r="D5257" i="6"/>
  <c r="D5265" i="6"/>
  <c r="D5273" i="6"/>
  <c r="D5281" i="6"/>
  <c r="D5289" i="6"/>
  <c r="D5297" i="6"/>
  <c r="D5305" i="6"/>
  <c r="D5313" i="6"/>
  <c r="D5321" i="6"/>
  <c r="D5329" i="6"/>
  <c r="D5337" i="6"/>
  <c r="D5345" i="6"/>
  <c r="D5353" i="6"/>
  <c r="D5361" i="6"/>
  <c r="D5369" i="6"/>
  <c r="D5377" i="6"/>
  <c r="D5385" i="6"/>
  <c r="D5393" i="6"/>
  <c r="D5401" i="6"/>
  <c r="D5409" i="6"/>
  <c r="D5417" i="6"/>
  <c r="D2702" i="6"/>
  <c r="D3135" i="6"/>
  <c r="D3307" i="6"/>
  <c r="D3432" i="6"/>
  <c r="D3535" i="6"/>
  <c r="D3638" i="6"/>
  <c r="D3732" i="6"/>
  <c r="D3796" i="6"/>
  <c r="D3817" i="6"/>
  <c r="D3837" i="6"/>
  <c r="D3860" i="6"/>
  <c r="D3881" i="6"/>
  <c r="D3901" i="6"/>
  <c r="D3924" i="6"/>
  <c r="D3945" i="6"/>
  <c r="D3965" i="6"/>
  <c r="D3988" i="6"/>
  <c r="D4009" i="6"/>
  <c r="D4029" i="6"/>
  <c r="D4052" i="6"/>
  <c r="D4073" i="6"/>
  <c r="D4093" i="6"/>
  <c r="D4116" i="6"/>
  <c r="D4137" i="6"/>
  <c r="D4157" i="6"/>
  <c r="D4180" i="6"/>
  <c r="D4201" i="6"/>
  <c r="D4221" i="6"/>
  <c r="D4244" i="6"/>
  <c r="D4262" i="6"/>
  <c r="D4277" i="6"/>
  <c r="D4289" i="6"/>
  <c r="D4302" i="6"/>
  <c r="D4316" i="6"/>
  <c r="D4327" i="6"/>
  <c r="D4341" i="6"/>
  <c r="D4353" i="6"/>
  <c r="D4366" i="6"/>
  <c r="D4380" i="6"/>
  <c r="D4391" i="6"/>
  <c r="D4405" i="6"/>
  <c r="D4417" i="6"/>
  <c r="D4430" i="6"/>
  <c r="D4444" i="6"/>
  <c r="D4455" i="6"/>
  <c r="D4469" i="6"/>
  <c r="D4481" i="6"/>
  <c r="D4494" i="6"/>
  <c r="D4508" i="6"/>
  <c r="D4519" i="6"/>
  <c r="D4533" i="6"/>
  <c r="D4545" i="6"/>
  <c r="D4558" i="6"/>
  <c r="D4572" i="6"/>
  <c r="D4583" i="6"/>
  <c r="D4597" i="6"/>
  <c r="D4609" i="6"/>
  <c r="D4622" i="6"/>
  <c r="D4633" i="6"/>
  <c r="D4644" i="6"/>
  <c r="D4654" i="6"/>
  <c r="D4665" i="6"/>
  <c r="D4674" i="6"/>
  <c r="D4682" i="6"/>
  <c r="D4690" i="6"/>
  <c r="D4698" i="6"/>
  <c r="D4706" i="6"/>
  <c r="D4714" i="6"/>
  <c r="D4722" i="6"/>
  <c r="D4730" i="6"/>
  <c r="D4738" i="6"/>
  <c r="D4746" i="6"/>
  <c r="D4754" i="6"/>
  <c r="D4762" i="6"/>
  <c r="D4770" i="6"/>
  <c r="D4778" i="6"/>
  <c r="D4786" i="6"/>
  <c r="D4794" i="6"/>
  <c r="D4802" i="6"/>
  <c r="D4810" i="6"/>
  <c r="D4818" i="6"/>
  <c r="D4826" i="6"/>
  <c r="D4834" i="6"/>
  <c r="D4842" i="6"/>
  <c r="D4850" i="6"/>
  <c r="D4858" i="6"/>
  <c r="D4866" i="6"/>
  <c r="D4874" i="6"/>
  <c r="D4882" i="6"/>
  <c r="D4890" i="6"/>
  <c r="D4898" i="6"/>
  <c r="D4906" i="6"/>
  <c r="D4914" i="6"/>
  <c r="D4922" i="6"/>
  <c r="D4930" i="6"/>
  <c r="D4938" i="6"/>
  <c r="D4946" i="6"/>
  <c r="D4954" i="6"/>
  <c r="D4962" i="6"/>
  <c r="D4970" i="6"/>
  <c r="D4978" i="6"/>
  <c r="D4986" i="6"/>
  <c r="D4994" i="6"/>
  <c r="D5002" i="6"/>
  <c r="D5010" i="6"/>
  <c r="D5018" i="6"/>
  <c r="D5026" i="6"/>
  <c r="D5034" i="6"/>
  <c r="D5042" i="6"/>
  <c r="D5050" i="6"/>
  <c r="D5058" i="6"/>
  <c r="D5066" i="6"/>
  <c r="D5074" i="6"/>
  <c r="D5082" i="6"/>
  <c r="D5090" i="6"/>
  <c r="D5098" i="6"/>
  <c r="D5106" i="6"/>
  <c r="D5114" i="6"/>
  <c r="D5122" i="6"/>
  <c r="D5130" i="6"/>
  <c r="D5138" i="6"/>
  <c r="D5146" i="6"/>
  <c r="D5154" i="6"/>
  <c r="D5162" i="6"/>
  <c r="D5170" i="6"/>
  <c r="D5178" i="6"/>
  <c r="D5186" i="6"/>
  <c r="D5194" i="6"/>
  <c r="D5202" i="6"/>
  <c r="D5210" i="6"/>
  <c r="D5218" i="6"/>
  <c r="D5226" i="6"/>
  <c r="D5234" i="6"/>
  <c r="D5242" i="6"/>
  <c r="D5250" i="6"/>
  <c r="D5258" i="6"/>
  <c r="D5266" i="6"/>
  <c r="D5274" i="6"/>
  <c r="D5282" i="6"/>
  <c r="D5290" i="6"/>
  <c r="D5298" i="6"/>
  <c r="D5306" i="6"/>
  <c r="D5314" i="6"/>
  <c r="D5322" i="6"/>
  <c r="D5330" i="6"/>
  <c r="D5338" i="6"/>
  <c r="D5346" i="6"/>
  <c r="D5354" i="6"/>
  <c r="D5362" i="6"/>
  <c r="D5370" i="6"/>
  <c r="D5378" i="6"/>
  <c r="D5386" i="6"/>
  <c r="D5394" i="6"/>
  <c r="D5402" i="6"/>
  <c r="D5410" i="6"/>
  <c r="D5418" i="6"/>
  <c r="D5426" i="6"/>
  <c r="D5434" i="6"/>
  <c r="D5442" i="6"/>
  <c r="D5450" i="6"/>
  <c r="D5458" i="6"/>
  <c r="D5466" i="6"/>
  <c r="D5474" i="6"/>
  <c r="D5482" i="6"/>
  <c r="D5490" i="6"/>
  <c r="D5498" i="6"/>
  <c r="D5506" i="6"/>
  <c r="D5514" i="6"/>
  <c r="D5522" i="6"/>
  <c r="D5530" i="6"/>
  <c r="D3740" i="6"/>
  <c r="D3948" i="6"/>
  <c r="D4117" i="6"/>
  <c r="D4278" i="6"/>
  <c r="D4381" i="6"/>
  <c r="D4484" i="6"/>
  <c r="D4585" i="6"/>
  <c r="D4675" i="6"/>
  <c r="D4739" i="6"/>
  <c r="D4788" i="6"/>
  <c r="D4811" i="6"/>
  <c r="D4832" i="6"/>
  <c r="D4852" i="6"/>
  <c r="D4875" i="6"/>
  <c r="D4896" i="6"/>
  <c r="D4916" i="6"/>
  <c r="D4939" i="6"/>
  <c r="D4960" i="6"/>
  <c r="D4980" i="6"/>
  <c r="D5003" i="6"/>
  <c r="D5024" i="6"/>
  <c r="D5044" i="6"/>
  <c r="D5067" i="6"/>
  <c r="D5088" i="6"/>
  <c r="D5107" i="6"/>
  <c r="D5120" i="6"/>
  <c r="D5133" i="6"/>
  <c r="D5147" i="6"/>
  <c r="D5158" i="6"/>
  <c r="D5172" i="6"/>
  <c r="D5184" i="6"/>
  <c r="D5197" i="6"/>
  <c r="D5211" i="6"/>
  <c r="D5222" i="6"/>
  <c r="D5236" i="6"/>
  <c r="D5248" i="6"/>
  <c r="D5261" i="6"/>
  <c r="D5275" i="6"/>
  <c r="D5286" i="6"/>
  <c r="D5300" i="6"/>
  <c r="D5312" i="6"/>
  <c r="D5325" i="6"/>
  <c r="D5339" i="6"/>
  <c r="D5350" i="6"/>
  <c r="D5364" i="6"/>
  <c r="D5376" i="6"/>
  <c r="D5389" i="6"/>
  <c r="D5403" i="6"/>
  <c r="D5414" i="6"/>
  <c r="D5427" i="6"/>
  <c r="D5437" i="6"/>
  <c r="D5448" i="6"/>
  <c r="D5459" i="6"/>
  <c r="D5469" i="6"/>
  <c r="D5480" i="6"/>
  <c r="D5491" i="6"/>
  <c r="D5501" i="6"/>
  <c r="D5512" i="6"/>
  <c r="D5523" i="6"/>
  <c r="D5533" i="6"/>
  <c r="D5542" i="6"/>
  <c r="D5551" i="6"/>
  <c r="D5559" i="6"/>
  <c r="D5567" i="6"/>
  <c r="D5575" i="6"/>
  <c r="D5583" i="6"/>
  <c r="D5591" i="6"/>
  <c r="D5599" i="6"/>
  <c r="D5607" i="6"/>
  <c r="D5615" i="6"/>
  <c r="D5623" i="6"/>
  <c r="D5631" i="6"/>
  <c r="D5639" i="6"/>
  <c r="D5647" i="6"/>
  <c r="D5655" i="6"/>
  <c r="D5663" i="6"/>
  <c r="D3797" i="6"/>
  <c r="D3969" i="6"/>
  <c r="D4140" i="6"/>
  <c r="D4292" i="6"/>
  <c r="D4393" i="6"/>
  <c r="D4495" i="6"/>
  <c r="D4598" i="6"/>
  <c r="D4683" i="6"/>
  <c r="D4747" i="6"/>
  <c r="D4792" i="6"/>
  <c r="D4812" i="6"/>
  <c r="D4835" i="6"/>
  <c r="D4856" i="6"/>
  <c r="D4876" i="6"/>
  <c r="D4899" i="6"/>
  <c r="D4920" i="6"/>
  <c r="D4940" i="6"/>
  <c r="D4963" i="6"/>
  <c r="D4984" i="6"/>
  <c r="D5004" i="6"/>
  <c r="D5027" i="6"/>
  <c r="D5048" i="6"/>
  <c r="D5068" i="6"/>
  <c r="D5091" i="6"/>
  <c r="D5108" i="6"/>
  <c r="D5123" i="6"/>
  <c r="D5134" i="6"/>
  <c r="D5148" i="6"/>
  <c r="D5160" i="6"/>
  <c r="D5173" i="6"/>
  <c r="D5187" i="6"/>
  <c r="D5198" i="6"/>
  <c r="D5212" i="6"/>
  <c r="D5224" i="6"/>
  <c r="D5237" i="6"/>
  <c r="D5251" i="6"/>
  <c r="D5262" i="6"/>
  <c r="D5276" i="6"/>
  <c r="D5288" i="6"/>
  <c r="D5301" i="6"/>
  <c r="D5315" i="6"/>
  <c r="D5326" i="6"/>
  <c r="D5340" i="6"/>
  <c r="D5352" i="6"/>
  <c r="D5365" i="6"/>
  <c r="D5379" i="6"/>
  <c r="D5390" i="6"/>
  <c r="D5404" i="6"/>
  <c r="D5416" i="6"/>
  <c r="D5428" i="6"/>
  <c r="D5438" i="6"/>
  <c r="D5449" i="6"/>
  <c r="D5460" i="6"/>
  <c r="D5470" i="6"/>
  <c r="D5481" i="6"/>
  <c r="D5492" i="6"/>
  <c r="D5502" i="6"/>
  <c r="D5513" i="6"/>
  <c r="D5524" i="6"/>
  <c r="D5534" i="6"/>
  <c r="D5544" i="6"/>
  <c r="D5552" i="6"/>
  <c r="D5560" i="6"/>
  <c r="D5568" i="6"/>
  <c r="D5576" i="6"/>
  <c r="D5584" i="6"/>
  <c r="D5592" i="6"/>
  <c r="D5600" i="6"/>
  <c r="D5608" i="6"/>
  <c r="D5616" i="6"/>
  <c r="D5624" i="6"/>
  <c r="D5632" i="6"/>
  <c r="D5640" i="6"/>
  <c r="D5648" i="6"/>
  <c r="D5656" i="6"/>
  <c r="D5664" i="6"/>
  <c r="D5672" i="6"/>
  <c r="D5680" i="6"/>
  <c r="D5688" i="6"/>
  <c r="D5696" i="6"/>
  <c r="D5704" i="6"/>
  <c r="D5712" i="6"/>
  <c r="D5720" i="6"/>
  <c r="D5728" i="6"/>
  <c r="D5736" i="6"/>
  <c r="D5744" i="6"/>
  <c r="D5752" i="6"/>
  <c r="D2766" i="6"/>
  <c r="D3820" i="6"/>
  <c r="D3989" i="6"/>
  <c r="D4161" i="6"/>
  <c r="D4303" i="6"/>
  <c r="D4406" i="6"/>
  <c r="D4509" i="6"/>
  <c r="D4612" i="6"/>
  <c r="D4691" i="6"/>
  <c r="D4755" i="6"/>
  <c r="D4795" i="6"/>
  <c r="D4816" i="6"/>
  <c r="D4836" i="6"/>
  <c r="D4859" i="6"/>
  <c r="D4880" i="6"/>
  <c r="D4900" i="6"/>
  <c r="D4923" i="6"/>
  <c r="D4944" i="6"/>
  <c r="D4964" i="6"/>
  <c r="D4987" i="6"/>
  <c r="D5008" i="6"/>
  <c r="D5028" i="6"/>
  <c r="D5051" i="6"/>
  <c r="D5072" i="6"/>
  <c r="D5092" i="6"/>
  <c r="D5109" i="6"/>
  <c r="D5124" i="6"/>
  <c r="D5136" i="6"/>
  <c r="D5149" i="6"/>
  <c r="D5163" i="6"/>
  <c r="D5174" i="6"/>
  <c r="D5188" i="6"/>
  <c r="D5200" i="6"/>
  <c r="D5213" i="6"/>
  <c r="D5227" i="6"/>
  <c r="D5238" i="6"/>
  <c r="D5252" i="6"/>
  <c r="D5264" i="6"/>
  <c r="D5277" i="6"/>
  <c r="D5291" i="6"/>
  <c r="D5302" i="6"/>
  <c r="D5316" i="6"/>
  <c r="D5328" i="6"/>
  <c r="D5341" i="6"/>
  <c r="D5355" i="6"/>
  <c r="D5366" i="6"/>
  <c r="D5380" i="6"/>
  <c r="D5392" i="6"/>
  <c r="D5405" i="6"/>
  <c r="D5419" i="6"/>
  <c r="D5429" i="6"/>
  <c r="D5440" i="6"/>
  <c r="D5451" i="6"/>
  <c r="D5461" i="6"/>
  <c r="D5472" i="6"/>
  <c r="D5483" i="6"/>
  <c r="D5493" i="6"/>
  <c r="D5504" i="6"/>
  <c r="D5515" i="6"/>
  <c r="D5525" i="6"/>
  <c r="D5536" i="6"/>
  <c r="D5545" i="6"/>
  <c r="D5553" i="6"/>
  <c r="D5561" i="6"/>
  <c r="D5569" i="6"/>
  <c r="D5577" i="6"/>
  <c r="D5585" i="6"/>
  <c r="D5593" i="6"/>
  <c r="D5601" i="6"/>
  <c r="D5609" i="6"/>
  <c r="D5617" i="6"/>
  <c r="D5625" i="6"/>
  <c r="D5633" i="6"/>
  <c r="D5641" i="6"/>
  <c r="D5649" i="6"/>
  <c r="D5657" i="6"/>
  <c r="D5665" i="6"/>
  <c r="D5673" i="6"/>
  <c r="D5681" i="6"/>
  <c r="D5689" i="6"/>
  <c r="D5697" i="6"/>
  <c r="D5705" i="6"/>
  <c r="D5713" i="6"/>
  <c r="D5721" i="6"/>
  <c r="D5729" i="6"/>
  <c r="D5737" i="6"/>
  <c r="D5745" i="6"/>
  <c r="D5753" i="6"/>
  <c r="D5761" i="6"/>
  <c r="D5769" i="6"/>
  <c r="D3158" i="6"/>
  <c r="D3841" i="6"/>
  <c r="D4012" i="6"/>
  <c r="D4181" i="6"/>
  <c r="D4317" i="6"/>
  <c r="D4420" i="6"/>
  <c r="D4521" i="6"/>
  <c r="D4623" i="6"/>
  <c r="D4699" i="6"/>
  <c r="D4763" i="6"/>
  <c r="D4796" i="6"/>
  <c r="D4819" i="6"/>
  <c r="D4840" i="6"/>
  <c r="D4860" i="6"/>
  <c r="D4883" i="6"/>
  <c r="D4904" i="6"/>
  <c r="D4924" i="6"/>
  <c r="D4947" i="6"/>
  <c r="D4968" i="6"/>
  <c r="D4988" i="6"/>
  <c r="D5011" i="6"/>
  <c r="D5032" i="6"/>
  <c r="D5052" i="6"/>
  <c r="D5075" i="6"/>
  <c r="D5096" i="6"/>
  <c r="D5112" i="6"/>
  <c r="D5125" i="6"/>
  <c r="D5139" i="6"/>
  <c r="D5150" i="6"/>
  <c r="D5164" i="6"/>
  <c r="D5176" i="6"/>
  <c r="D5189" i="6"/>
  <c r="D5203" i="6"/>
  <c r="D5214" i="6"/>
  <c r="D5228" i="6"/>
  <c r="D5240" i="6"/>
  <c r="D5253" i="6"/>
  <c r="D5267" i="6"/>
  <c r="D5278" i="6"/>
  <c r="D5292" i="6"/>
  <c r="D5304" i="6"/>
  <c r="D5317" i="6"/>
  <c r="D5331" i="6"/>
  <c r="D5342" i="6"/>
  <c r="D5356" i="6"/>
  <c r="D5368" i="6"/>
  <c r="D5381" i="6"/>
  <c r="D5395" i="6"/>
  <c r="D5406" i="6"/>
  <c r="D5420" i="6"/>
  <c r="D5430" i="6"/>
  <c r="D5441" i="6"/>
  <c r="D5452" i="6"/>
  <c r="D5462" i="6"/>
  <c r="D5473" i="6"/>
  <c r="D5484" i="6"/>
  <c r="D5494" i="6"/>
  <c r="D5505" i="6"/>
  <c r="D5516" i="6"/>
  <c r="D5526" i="6"/>
  <c r="D5537" i="6"/>
  <c r="D5546" i="6"/>
  <c r="D5554" i="6"/>
  <c r="D5562" i="6"/>
  <c r="D5570" i="6"/>
  <c r="D5578" i="6"/>
  <c r="D5586" i="6"/>
  <c r="D5594" i="6"/>
  <c r="D5602" i="6"/>
  <c r="D5610" i="6"/>
  <c r="D5618" i="6"/>
  <c r="D5626" i="6"/>
  <c r="D5634" i="6"/>
  <c r="D5642" i="6"/>
  <c r="D5650" i="6"/>
  <c r="D5658" i="6"/>
  <c r="D5666" i="6"/>
  <c r="D5674" i="6"/>
  <c r="D5682" i="6"/>
  <c r="D5690" i="6"/>
  <c r="D5698" i="6"/>
  <c r="D5706" i="6"/>
  <c r="D5714" i="6"/>
  <c r="D5722" i="6"/>
  <c r="D5730" i="6"/>
  <c r="D5738" i="6"/>
  <c r="D5746" i="6"/>
  <c r="D5754" i="6"/>
  <c r="D5762" i="6"/>
  <c r="D5770" i="6"/>
  <c r="D5778" i="6"/>
  <c r="D5786" i="6"/>
  <c r="D5794" i="6"/>
  <c r="D5802" i="6"/>
  <c r="D5810" i="6"/>
  <c r="D5818" i="6"/>
  <c r="D5826" i="6"/>
  <c r="D5834" i="6"/>
  <c r="D5842" i="6"/>
  <c r="D5850" i="6"/>
  <c r="D5858" i="6"/>
  <c r="D5866" i="6"/>
  <c r="D5874" i="6"/>
  <c r="D5882" i="6"/>
  <c r="D5890" i="6"/>
  <c r="D5898" i="6"/>
  <c r="D5906" i="6"/>
  <c r="D5914" i="6"/>
  <c r="D5922" i="6"/>
  <c r="D5930" i="6"/>
  <c r="D5938" i="6"/>
  <c r="D5946" i="6"/>
  <c r="D5954" i="6"/>
  <c r="D5962" i="6"/>
  <c r="D5970" i="6"/>
  <c r="D5978" i="6"/>
  <c r="D5986" i="6"/>
  <c r="D5994" i="6"/>
  <c r="D6002" i="6"/>
  <c r="D6010" i="6"/>
  <c r="D6018" i="6"/>
  <c r="D6026" i="6"/>
  <c r="D6034" i="6"/>
  <c r="D6042" i="6"/>
  <c r="D6050" i="6"/>
  <c r="D6058" i="6"/>
  <c r="D6066" i="6"/>
  <c r="D6074" i="6"/>
  <c r="D6082" i="6"/>
  <c r="D6090" i="6"/>
  <c r="D6098" i="6"/>
  <c r="D6106" i="6"/>
  <c r="D6114" i="6"/>
  <c r="D6122" i="6"/>
  <c r="D6130" i="6"/>
  <c r="D6138" i="6"/>
  <c r="D6146" i="6"/>
  <c r="D6154" i="6"/>
  <c r="D6162" i="6"/>
  <c r="D6170" i="6"/>
  <c r="D6178" i="6"/>
  <c r="D6186" i="6"/>
  <c r="D6194" i="6"/>
  <c r="D6202" i="6"/>
  <c r="D6210" i="6"/>
  <c r="D6218" i="6"/>
  <c r="D6226" i="6"/>
  <c r="D6234" i="6"/>
  <c r="D6242" i="6"/>
  <c r="D6250" i="6"/>
  <c r="D6258" i="6"/>
  <c r="D6266" i="6"/>
  <c r="D6274" i="6"/>
  <c r="D6282" i="6"/>
  <c r="D6290" i="6"/>
  <c r="D6298" i="6"/>
  <c r="D6306" i="6"/>
  <c r="D6314" i="6"/>
  <c r="D6322" i="6"/>
  <c r="D6330" i="6"/>
  <c r="D6338" i="6"/>
  <c r="D6346" i="6"/>
  <c r="D6354" i="6"/>
  <c r="D6362" i="6"/>
  <c r="D6370" i="6"/>
  <c r="D6378" i="6"/>
  <c r="D6386" i="6"/>
  <c r="D6394" i="6"/>
  <c r="D6402" i="6"/>
  <c r="D6410" i="6"/>
  <c r="D3327" i="6"/>
  <c r="D3861" i="6"/>
  <c r="D4033" i="6"/>
  <c r="D4204" i="6"/>
  <c r="D4329" i="6"/>
  <c r="D4431" i="6"/>
  <c r="D4534" i="6"/>
  <c r="D4634" i="6"/>
  <c r="D4707" i="6"/>
  <c r="D4771" i="6"/>
  <c r="D4800" i="6"/>
  <c r="D4820" i="6"/>
  <c r="D4843" i="6"/>
  <c r="D4864" i="6"/>
  <c r="D4884" i="6"/>
  <c r="D4907" i="6"/>
  <c r="D4928" i="6"/>
  <c r="D4948" i="6"/>
  <c r="D4971" i="6"/>
  <c r="D4992" i="6"/>
  <c r="D5012" i="6"/>
  <c r="D5035" i="6"/>
  <c r="D5056" i="6"/>
  <c r="D5076" i="6"/>
  <c r="D5099" i="6"/>
  <c r="D5115" i="6"/>
  <c r="D5126" i="6"/>
  <c r="D5140" i="6"/>
  <c r="D5152" i="6"/>
  <c r="D5165" i="6"/>
  <c r="D5179" i="6"/>
  <c r="D5190" i="6"/>
  <c r="D5204" i="6"/>
  <c r="D5216" i="6"/>
  <c r="D5229" i="6"/>
  <c r="D5243" i="6"/>
  <c r="D5254" i="6"/>
  <c r="D5268" i="6"/>
  <c r="D5280" i="6"/>
  <c r="D5293" i="6"/>
  <c r="D5307" i="6"/>
  <c r="D5318" i="6"/>
  <c r="D5332" i="6"/>
  <c r="D5344" i="6"/>
  <c r="D5357" i="6"/>
  <c r="D5371" i="6"/>
  <c r="D5382" i="6"/>
  <c r="D5396" i="6"/>
  <c r="D5408" i="6"/>
  <c r="D5421" i="6"/>
  <c r="D5432" i="6"/>
  <c r="D5443" i="6"/>
  <c r="D5453" i="6"/>
  <c r="D5464" i="6"/>
  <c r="D5475" i="6"/>
  <c r="D5485" i="6"/>
  <c r="D5496" i="6"/>
  <c r="D5507" i="6"/>
  <c r="D5517" i="6"/>
  <c r="D5528" i="6"/>
  <c r="D5538" i="6"/>
  <c r="D5547" i="6"/>
  <c r="D5555" i="6"/>
  <c r="D5563" i="6"/>
  <c r="D5571" i="6"/>
  <c r="D5579" i="6"/>
  <c r="D5587" i="6"/>
  <c r="D5595" i="6"/>
  <c r="D5603" i="6"/>
  <c r="D5611" i="6"/>
  <c r="D5619" i="6"/>
  <c r="D5627" i="6"/>
  <c r="D5635" i="6"/>
  <c r="D5643" i="6"/>
  <c r="D5651" i="6"/>
  <c r="D5659" i="6"/>
  <c r="D5667" i="6"/>
  <c r="D3446" i="6"/>
  <c r="D3884" i="6"/>
  <c r="D4053" i="6"/>
  <c r="D4225" i="6"/>
  <c r="D4342" i="6"/>
  <c r="D4445" i="6"/>
  <c r="D4548" i="6"/>
  <c r="D4645" i="6"/>
  <c r="D4715" i="6"/>
  <c r="D4779" i="6"/>
  <c r="D4803" i="6"/>
  <c r="D4824" i="6"/>
  <c r="D4844" i="6"/>
  <c r="D4867" i="6"/>
  <c r="D4888" i="6"/>
  <c r="D4908" i="6"/>
  <c r="D4931" i="6"/>
  <c r="D4952" i="6"/>
  <c r="D4972" i="6"/>
  <c r="D4995" i="6"/>
  <c r="D5016" i="6"/>
  <c r="D5036" i="6"/>
  <c r="D5059" i="6"/>
  <c r="D5080" i="6"/>
  <c r="D5100" i="6"/>
  <c r="D5116" i="6"/>
  <c r="D5128" i="6"/>
  <c r="D5141" i="6"/>
  <c r="D5155" i="6"/>
  <c r="D5166" i="6"/>
  <c r="D5180" i="6"/>
  <c r="D5192" i="6"/>
  <c r="D5205" i="6"/>
  <c r="D5219" i="6"/>
  <c r="D5230" i="6"/>
  <c r="D5244" i="6"/>
  <c r="D5256" i="6"/>
  <c r="D5269" i="6"/>
  <c r="D5283" i="6"/>
  <c r="D5294" i="6"/>
  <c r="D5308" i="6"/>
  <c r="D5320" i="6"/>
  <c r="D5333" i="6"/>
  <c r="D5347" i="6"/>
  <c r="D5358" i="6"/>
  <c r="D5372" i="6"/>
  <c r="D5384" i="6"/>
  <c r="D5397" i="6"/>
  <c r="D5411" i="6"/>
  <c r="D5422" i="6"/>
  <c r="D5433" i="6"/>
  <c r="D5444" i="6"/>
  <c r="D5454" i="6"/>
  <c r="D5465" i="6"/>
  <c r="D5476" i="6"/>
  <c r="D5486" i="6"/>
  <c r="D5497" i="6"/>
  <c r="D5508" i="6"/>
  <c r="D5518" i="6"/>
  <c r="D5529" i="6"/>
  <c r="D5539" i="6"/>
  <c r="D5548" i="6"/>
  <c r="D5556" i="6"/>
  <c r="D5564" i="6"/>
  <c r="D5572" i="6"/>
  <c r="D5580" i="6"/>
  <c r="D5588" i="6"/>
  <c r="D5596" i="6"/>
  <c r="D5604" i="6"/>
  <c r="D5612" i="6"/>
  <c r="D5620" i="6"/>
  <c r="D5628" i="6"/>
  <c r="D5636" i="6"/>
  <c r="D5644" i="6"/>
  <c r="D5652" i="6"/>
  <c r="D5660" i="6"/>
  <c r="D5668" i="6"/>
  <c r="D5676" i="6"/>
  <c r="D5684" i="6"/>
  <c r="D5692" i="6"/>
  <c r="D5700" i="6"/>
  <c r="D5708" i="6"/>
  <c r="D5716" i="6"/>
  <c r="D5724" i="6"/>
  <c r="D5732" i="6"/>
  <c r="D5740" i="6"/>
  <c r="D5748" i="6"/>
  <c r="D5756" i="6"/>
  <c r="D5764" i="6"/>
  <c r="D5772" i="6"/>
  <c r="D5780" i="6"/>
  <c r="D5788" i="6"/>
  <c r="D5796" i="6"/>
  <c r="D5804" i="6"/>
  <c r="D5812" i="6"/>
  <c r="D5820" i="6"/>
  <c r="D5828" i="6"/>
  <c r="D5836" i="6"/>
  <c r="D5844" i="6"/>
  <c r="D5852" i="6"/>
  <c r="D5860" i="6"/>
  <c r="D5868" i="6"/>
  <c r="D5876" i="6"/>
  <c r="D5884" i="6"/>
  <c r="D5892" i="6"/>
  <c r="D5900" i="6"/>
  <c r="D5908" i="6"/>
  <c r="D5916" i="6"/>
  <c r="D5924" i="6"/>
  <c r="D5932" i="6"/>
  <c r="D5940" i="6"/>
  <c r="D5948" i="6"/>
  <c r="D5956" i="6"/>
  <c r="D5964" i="6"/>
  <c r="D5972" i="6"/>
  <c r="D5980" i="6"/>
  <c r="D5988" i="6"/>
  <c r="D5996" i="6"/>
  <c r="D6004" i="6"/>
  <c r="D6012" i="6"/>
  <c r="D6020" i="6"/>
  <c r="D6028" i="6"/>
  <c r="D6036" i="6"/>
  <c r="D6044" i="6"/>
  <c r="D6052" i="6"/>
  <c r="D6060" i="6"/>
  <c r="D6068" i="6"/>
  <c r="D6076" i="6"/>
  <c r="D6084" i="6"/>
  <c r="D6092" i="6"/>
  <c r="D6100" i="6"/>
  <c r="D6108" i="6"/>
  <c r="D6116" i="6"/>
  <c r="D6124" i="6"/>
  <c r="D6132" i="6"/>
  <c r="D6140" i="6"/>
  <c r="D6148" i="6"/>
  <c r="D6156" i="6"/>
  <c r="D6164" i="6"/>
  <c r="D6172" i="6"/>
  <c r="D6180" i="6"/>
  <c r="D6188" i="6"/>
  <c r="D6196" i="6"/>
  <c r="D6204" i="6"/>
  <c r="D6212" i="6"/>
  <c r="D6220" i="6"/>
  <c r="D6228" i="6"/>
  <c r="D6236" i="6"/>
  <c r="D6244" i="6"/>
  <c r="D6252" i="6"/>
  <c r="D6260" i="6"/>
  <c r="D6268" i="6"/>
  <c r="D6276" i="6"/>
  <c r="D6284" i="6"/>
  <c r="D6292" i="6"/>
  <c r="D6300" i="6"/>
  <c r="D6308" i="6"/>
  <c r="D6316" i="6"/>
  <c r="D6324" i="6"/>
  <c r="D6332" i="6"/>
  <c r="D6340" i="6"/>
  <c r="D6348" i="6"/>
  <c r="D6356" i="6"/>
  <c r="D6364" i="6"/>
  <c r="D6372" i="6"/>
  <c r="D6380" i="6"/>
  <c r="D6388" i="6"/>
  <c r="D6396" i="6"/>
  <c r="D6404" i="6"/>
  <c r="D6412" i="6"/>
  <c r="D3547" i="6"/>
  <c r="D3905" i="6"/>
  <c r="D4076" i="6"/>
  <c r="D4245" i="6"/>
  <c r="D4356" i="6"/>
  <c r="D4457" i="6"/>
  <c r="D4559" i="6"/>
  <c r="D4655" i="6"/>
  <c r="D4723" i="6"/>
  <c r="D4780" i="6"/>
  <c r="D4804" i="6"/>
  <c r="D4827" i="6"/>
  <c r="D4848" i="6"/>
  <c r="D4868" i="6"/>
  <c r="D4891" i="6"/>
  <c r="D4912" i="6"/>
  <c r="D4932" i="6"/>
  <c r="D4955" i="6"/>
  <c r="D4976" i="6"/>
  <c r="D4996" i="6"/>
  <c r="D5019" i="6"/>
  <c r="D5040" i="6"/>
  <c r="D5060" i="6"/>
  <c r="D5083" i="6"/>
  <c r="D5101" i="6"/>
  <c r="D5117" i="6"/>
  <c r="D5131" i="6"/>
  <c r="D5142" i="6"/>
  <c r="D5156" i="6"/>
  <c r="D5168" i="6"/>
  <c r="D5181" i="6"/>
  <c r="D5195" i="6"/>
  <c r="D5206" i="6"/>
  <c r="D5220" i="6"/>
  <c r="D5232" i="6"/>
  <c r="D5245" i="6"/>
  <c r="D5259" i="6"/>
  <c r="D5270" i="6"/>
  <c r="D5284" i="6"/>
  <c r="D5296" i="6"/>
  <c r="D5309" i="6"/>
  <c r="D5323" i="6"/>
  <c r="D5334" i="6"/>
  <c r="D5348" i="6"/>
  <c r="D5360" i="6"/>
  <c r="D5373" i="6"/>
  <c r="D5387" i="6"/>
  <c r="D5398" i="6"/>
  <c r="D5412" i="6"/>
  <c r="D5424" i="6"/>
  <c r="D5435" i="6"/>
  <c r="D5445" i="6"/>
  <c r="D5456" i="6"/>
  <c r="D5467" i="6"/>
  <c r="D5477" i="6"/>
  <c r="D5488" i="6"/>
  <c r="D5499" i="6"/>
  <c r="D5509" i="6"/>
  <c r="D5520" i="6"/>
  <c r="D5531" i="6"/>
  <c r="D5540" i="6"/>
  <c r="D5549" i="6"/>
  <c r="D5557" i="6"/>
  <c r="D5565" i="6"/>
  <c r="D5573" i="6"/>
  <c r="D5581" i="6"/>
  <c r="D5589" i="6"/>
  <c r="D5597" i="6"/>
  <c r="D5605" i="6"/>
  <c r="D5613" i="6"/>
  <c r="D5621" i="6"/>
  <c r="D5629" i="6"/>
  <c r="D5637" i="6"/>
  <c r="D5645" i="6"/>
  <c r="D5653" i="6"/>
  <c r="D5661" i="6"/>
  <c r="D5669" i="6"/>
  <c r="D5677" i="6"/>
  <c r="D5685" i="6"/>
  <c r="D5693" i="6"/>
  <c r="D5701" i="6"/>
  <c r="D5709" i="6"/>
  <c r="D5717" i="6"/>
  <c r="D5725" i="6"/>
  <c r="D5733" i="6"/>
  <c r="D5741" i="6"/>
  <c r="D5749" i="6"/>
  <c r="D5757" i="6"/>
  <c r="D5765" i="6"/>
  <c r="D5773" i="6"/>
  <c r="D5781" i="6"/>
  <c r="D5789" i="6"/>
  <c r="D5797" i="6"/>
  <c r="D5805" i="6"/>
  <c r="D5813" i="6"/>
  <c r="D5821" i="6"/>
  <c r="D5829" i="6"/>
  <c r="D5837" i="6"/>
  <c r="D5845" i="6"/>
  <c r="D5853" i="6"/>
  <c r="D5861" i="6"/>
  <c r="D5869" i="6"/>
  <c r="D5877" i="6"/>
  <c r="D5885" i="6"/>
  <c r="D5893" i="6"/>
  <c r="D5901" i="6"/>
  <c r="D5909" i="6"/>
  <c r="D5917" i="6"/>
  <c r="D5925" i="6"/>
  <c r="D5933" i="6"/>
  <c r="D5941" i="6"/>
  <c r="D5949" i="6"/>
  <c r="D5957" i="6"/>
  <c r="D5965" i="6"/>
  <c r="D5973" i="6"/>
  <c r="D5981" i="6"/>
  <c r="D5989" i="6"/>
  <c r="D5997" i="6"/>
  <c r="D6005" i="6"/>
  <c r="D6013" i="6"/>
  <c r="D6021" i="6"/>
  <c r="D6029" i="6"/>
  <c r="D6037" i="6"/>
  <c r="D6045" i="6"/>
  <c r="D6053" i="6"/>
  <c r="D6061" i="6"/>
  <c r="D6069" i="6"/>
  <c r="D6077" i="6"/>
  <c r="D6085" i="6"/>
  <c r="D6093" i="6"/>
  <c r="D6101" i="6"/>
  <c r="D6109" i="6"/>
  <c r="D6117" i="6"/>
  <c r="D6125" i="6"/>
  <c r="D6133" i="6"/>
  <c r="D6141" i="6"/>
  <c r="D6149" i="6"/>
  <c r="D6157" i="6"/>
  <c r="D6165" i="6"/>
  <c r="D6173" i="6"/>
  <c r="D6181" i="6"/>
  <c r="D6189" i="6"/>
  <c r="D6197" i="6"/>
  <c r="D6205" i="6"/>
  <c r="D6213" i="6"/>
  <c r="D6221" i="6"/>
  <c r="D6229" i="6"/>
  <c r="D6237" i="6"/>
  <c r="D6245" i="6"/>
  <c r="D6253" i="6"/>
  <c r="D6261" i="6"/>
  <c r="D6269" i="6"/>
  <c r="D6277" i="6"/>
  <c r="D6285" i="6"/>
  <c r="D6293" i="6"/>
  <c r="D6301" i="6"/>
  <c r="D6309" i="6"/>
  <c r="D6317" i="6"/>
  <c r="D6325" i="6"/>
  <c r="D6333" i="6"/>
  <c r="D6341" i="6"/>
  <c r="D6349" i="6"/>
  <c r="D6357" i="6"/>
  <c r="D6365" i="6"/>
  <c r="D6373" i="6"/>
  <c r="D6381" i="6"/>
  <c r="D6389" i="6"/>
  <c r="D6397" i="6"/>
  <c r="D6405" i="6"/>
  <c r="D6413" i="6"/>
  <c r="D6421" i="6"/>
  <c r="D4573" i="6"/>
  <c r="D4892" i="6"/>
  <c r="D5064" i="6"/>
  <c r="D5182" i="6"/>
  <c r="D5285" i="6"/>
  <c r="D5388" i="6"/>
  <c r="D5478" i="6"/>
  <c r="D5558" i="6"/>
  <c r="D5622" i="6"/>
  <c r="D5675" i="6"/>
  <c r="D5695" i="6"/>
  <c r="D5718" i="6"/>
  <c r="D5739" i="6"/>
  <c r="D5759" i="6"/>
  <c r="D5775" i="6"/>
  <c r="D5787" i="6"/>
  <c r="D5800" i="6"/>
  <c r="D5814" i="6"/>
  <c r="D5825" i="6"/>
  <c r="D5839" i="6"/>
  <c r="D5851" i="6"/>
  <c r="D5864" i="6"/>
  <c r="D5878" i="6"/>
  <c r="D5889" i="6"/>
  <c r="D5903" i="6"/>
  <c r="D5915" i="6"/>
  <c r="D5928" i="6"/>
  <c r="D5942" i="6"/>
  <c r="D5953" i="6"/>
  <c r="D5967" i="6"/>
  <c r="D5979" i="6"/>
  <c r="D5992" i="6"/>
  <c r="D6006" i="6"/>
  <c r="D6017" i="6"/>
  <c r="D6031" i="6"/>
  <c r="D6043" i="6"/>
  <c r="D6056" i="6"/>
  <c r="D6070" i="6"/>
  <c r="D6081" i="6"/>
  <c r="D6095" i="6"/>
  <c r="D6107" i="6"/>
  <c r="D6120" i="6"/>
  <c r="D6134" i="6"/>
  <c r="D6145" i="6"/>
  <c r="D6159" i="6"/>
  <c r="D6171" i="6"/>
  <c r="D6184" i="6"/>
  <c r="D6198" i="6"/>
  <c r="D6209" i="6"/>
  <c r="D6223" i="6"/>
  <c r="D6235" i="6"/>
  <c r="D6248" i="6"/>
  <c r="D6262" i="6"/>
  <c r="D6273" i="6"/>
  <c r="D6287" i="6"/>
  <c r="D6299" i="6"/>
  <c r="D6312" i="6"/>
  <c r="D6326" i="6"/>
  <c r="D6337" i="6"/>
  <c r="D6351" i="6"/>
  <c r="D6363" i="6"/>
  <c r="D6376" i="6"/>
  <c r="D6390" i="6"/>
  <c r="D6401" i="6"/>
  <c r="D6415" i="6"/>
  <c r="D6424" i="6"/>
  <c r="D6432" i="6"/>
  <c r="D6440" i="6"/>
  <c r="D6448" i="6"/>
  <c r="D6456" i="6"/>
  <c r="D6464" i="6"/>
  <c r="D6472" i="6"/>
  <c r="D6480" i="6"/>
  <c r="D6488" i="6"/>
  <c r="D6496" i="6"/>
  <c r="D6504" i="6"/>
  <c r="D6512" i="6"/>
  <c r="D6520" i="6"/>
  <c r="D6528" i="6"/>
  <c r="D6536" i="6"/>
  <c r="D6544" i="6"/>
  <c r="D6552" i="6"/>
  <c r="D6560" i="6"/>
  <c r="D6568" i="6"/>
  <c r="D6576" i="6"/>
  <c r="D6584" i="6"/>
  <c r="D6592" i="6"/>
  <c r="D6600" i="6"/>
  <c r="D6608" i="6"/>
  <c r="D6616" i="6"/>
  <c r="D6624" i="6"/>
  <c r="D6632" i="6"/>
  <c r="D6640" i="6"/>
  <c r="D6648" i="6"/>
  <c r="D6656" i="6"/>
  <c r="D6664" i="6"/>
  <c r="D6672" i="6"/>
  <c r="D6680" i="6"/>
  <c r="D6688" i="6"/>
  <c r="D6696" i="6"/>
  <c r="D6704" i="6"/>
  <c r="D6712" i="6"/>
  <c r="D6720" i="6"/>
  <c r="D6728" i="6"/>
  <c r="D6736" i="6"/>
  <c r="D6744" i="6"/>
  <c r="D6752" i="6"/>
  <c r="D6760" i="6"/>
  <c r="D6768" i="6"/>
  <c r="D6776" i="6"/>
  <c r="D6784" i="6"/>
  <c r="D4666" i="6"/>
  <c r="D4915" i="6"/>
  <c r="D5084" i="6"/>
  <c r="D5196" i="6"/>
  <c r="D5299" i="6"/>
  <c r="D5400" i="6"/>
  <c r="D5489" i="6"/>
  <c r="D5566" i="6"/>
  <c r="D5630" i="6"/>
  <c r="D5678" i="6"/>
  <c r="D5699" i="6"/>
  <c r="D5719" i="6"/>
  <c r="D5742" i="6"/>
  <c r="D5760" i="6"/>
  <c r="D5776" i="6"/>
  <c r="D5790" i="6"/>
  <c r="D5801" i="6"/>
  <c r="D5815" i="6"/>
  <c r="D5827" i="6"/>
  <c r="D5840" i="6"/>
  <c r="D5854" i="6"/>
  <c r="D5865" i="6"/>
  <c r="D5879" i="6"/>
  <c r="D5891" i="6"/>
  <c r="D5904" i="6"/>
  <c r="D5918" i="6"/>
  <c r="D5929" i="6"/>
  <c r="D5943" i="6"/>
  <c r="D5955" i="6"/>
  <c r="D5968" i="6"/>
  <c r="D5982" i="6"/>
  <c r="D5993" i="6"/>
  <c r="D6007" i="6"/>
  <c r="D6019" i="6"/>
  <c r="D6032" i="6"/>
  <c r="D6046" i="6"/>
  <c r="D6057" i="6"/>
  <c r="D6071" i="6"/>
  <c r="D6083" i="6"/>
  <c r="D6096" i="6"/>
  <c r="D6110" i="6"/>
  <c r="D6121" i="6"/>
  <c r="D6135" i="6"/>
  <c r="D6147" i="6"/>
  <c r="D6160" i="6"/>
  <c r="D6174" i="6"/>
  <c r="D6185" i="6"/>
  <c r="D6199" i="6"/>
  <c r="D6211" i="6"/>
  <c r="D6224" i="6"/>
  <c r="D6238" i="6"/>
  <c r="D6249" i="6"/>
  <c r="D6263" i="6"/>
  <c r="D6275" i="6"/>
  <c r="D6288" i="6"/>
  <c r="D6302" i="6"/>
  <c r="D6313" i="6"/>
  <c r="D6327" i="6"/>
  <c r="D6339" i="6"/>
  <c r="D6352" i="6"/>
  <c r="D6366" i="6"/>
  <c r="D6377" i="6"/>
  <c r="D6391" i="6"/>
  <c r="D6403" i="6"/>
  <c r="D6416" i="6"/>
  <c r="D6425" i="6"/>
  <c r="D6433" i="6"/>
  <c r="D6441" i="6"/>
  <c r="D6449" i="6"/>
  <c r="D6457" i="6"/>
  <c r="D6465" i="6"/>
  <c r="D6473" i="6"/>
  <c r="D6481" i="6"/>
  <c r="D6489" i="6"/>
  <c r="D6497" i="6"/>
  <c r="D6505" i="6"/>
  <c r="D6513" i="6"/>
  <c r="D6521" i="6"/>
  <c r="D6529" i="6"/>
  <c r="D6537" i="6"/>
  <c r="D6545" i="6"/>
  <c r="D6553" i="6"/>
  <c r="D6561" i="6"/>
  <c r="D6569" i="6"/>
  <c r="D6577" i="6"/>
  <c r="D6585" i="6"/>
  <c r="D6593" i="6"/>
  <c r="D6601" i="6"/>
  <c r="D6609" i="6"/>
  <c r="D6617" i="6"/>
  <c r="D6625" i="6"/>
  <c r="D6633" i="6"/>
  <c r="D6641" i="6"/>
  <c r="D6649" i="6"/>
  <c r="D6657" i="6"/>
  <c r="D6665" i="6"/>
  <c r="D6673" i="6"/>
  <c r="D6681" i="6"/>
  <c r="D6689" i="6"/>
  <c r="D6697" i="6"/>
  <c r="D6705" i="6"/>
  <c r="D6713" i="6"/>
  <c r="D6721" i="6"/>
  <c r="D6729" i="6"/>
  <c r="D6737" i="6"/>
  <c r="D6745" i="6"/>
  <c r="D6753" i="6"/>
  <c r="D6761" i="6"/>
  <c r="D6769" i="6"/>
  <c r="D6777" i="6"/>
  <c r="D6785" i="6"/>
  <c r="D6793" i="6"/>
  <c r="D6801" i="6"/>
  <c r="D6809" i="6"/>
  <c r="D6817" i="6"/>
  <c r="D6825" i="6"/>
  <c r="D6833" i="6"/>
  <c r="D6841" i="6"/>
  <c r="D6849" i="6"/>
  <c r="D6857" i="6"/>
  <c r="D6865" i="6"/>
  <c r="D6873" i="6"/>
  <c r="D6881" i="6"/>
  <c r="D6889" i="6"/>
  <c r="D6897" i="6"/>
  <c r="D6905" i="6"/>
  <c r="D6913" i="6"/>
  <c r="D6921" i="6"/>
  <c r="D6929" i="6"/>
  <c r="D6937" i="6"/>
  <c r="D6945" i="6"/>
  <c r="D6953" i="6"/>
  <c r="D6961" i="6"/>
  <c r="D6969" i="6"/>
  <c r="D6977" i="6"/>
  <c r="D6985" i="6"/>
  <c r="D6993" i="6"/>
  <c r="D7001" i="6"/>
  <c r="D7009" i="6"/>
  <c r="D7017" i="6"/>
  <c r="D7025" i="6"/>
  <c r="D7033" i="6"/>
  <c r="D7041" i="6"/>
  <c r="D7049" i="6"/>
  <c r="D7057" i="6"/>
  <c r="D7065" i="6"/>
  <c r="D7073" i="6"/>
  <c r="D7081" i="6"/>
  <c r="D7089" i="6"/>
  <c r="D7097" i="6"/>
  <c r="D7105" i="6"/>
  <c r="D7113" i="6"/>
  <c r="D7121" i="6"/>
  <c r="D7129" i="6"/>
  <c r="D7137" i="6"/>
  <c r="D7145" i="6"/>
  <c r="D7153" i="6"/>
  <c r="D7161" i="6"/>
  <c r="D7169" i="6"/>
  <c r="D7177" i="6"/>
  <c r="D7185" i="6"/>
  <c r="D7193" i="6"/>
  <c r="D7201" i="6"/>
  <c r="D7209" i="6"/>
  <c r="D7217" i="6"/>
  <c r="D7225" i="6"/>
  <c r="D7233" i="6"/>
  <c r="D3649" i="6"/>
  <c r="D4731" i="6"/>
  <c r="D4936" i="6"/>
  <c r="D5104" i="6"/>
  <c r="D5208" i="6"/>
  <c r="D5310" i="6"/>
  <c r="D5413" i="6"/>
  <c r="D5500" i="6"/>
  <c r="D5574" i="6"/>
  <c r="D5638" i="6"/>
  <c r="D5679" i="6"/>
  <c r="D5702" i="6"/>
  <c r="D5723" i="6"/>
  <c r="D5743" i="6"/>
  <c r="D5763" i="6"/>
  <c r="D5777" i="6"/>
  <c r="D5791" i="6"/>
  <c r="D5803" i="6"/>
  <c r="D5816" i="6"/>
  <c r="D5830" i="6"/>
  <c r="D5841" i="6"/>
  <c r="D5855" i="6"/>
  <c r="D5867" i="6"/>
  <c r="D5880" i="6"/>
  <c r="D5894" i="6"/>
  <c r="D5905" i="6"/>
  <c r="D5919" i="6"/>
  <c r="D5931" i="6"/>
  <c r="D5944" i="6"/>
  <c r="D5958" i="6"/>
  <c r="D5969" i="6"/>
  <c r="D5983" i="6"/>
  <c r="D5995" i="6"/>
  <c r="D6008" i="6"/>
  <c r="D6022" i="6"/>
  <c r="D6033" i="6"/>
  <c r="D6047" i="6"/>
  <c r="D6059" i="6"/>
  <c r="D6072" i="6"/>
  <c r="D6086" i="6"/>
  <c r="D6097" i="6"/>
  <c r="D6111" i="6"/>
  <c r="D6123" i="6"/>
  <c r="D6136" i="6"/>
  <c r="D6150" i="6"/>
  <c r="D6161" i="6"/>
  <c r="D6175" i="6"/>
  <c r="D6187" i="6"/>
  <c r="D6200" i="6"/>
  <c r="D6214" i="6"/>
  <c r="D6225" i="6"/>
  <c r="D6239" i="6"/>
  <c r="D6251" i="6"/>
  <c r="D6264" i="6"/>
  <c r="D6278" i="6"/>
  <c r="D6289" i="6"/>
  <c r="D6303" i="6"/>
  <c r="D6315" i="6"/>
  <c r="D6328" i="6"/>
  <c r="D6342" i="6"/>
  <c r="D6353" i="6"/>
  <c r="D6367" i="6"/>
  <c r="D6379" i="6"/>
  <c r="D6392" i="6"/>
  <c r="D6406" i="6"/>
  <c r="D6417" i="6"/>
  <c r="D6426" i="6"/>
  <c r="D6434" i="6"/>
  <c r="D6442" i="6"/>
  <c r="D6450" i="6"/>
  <c r="D6458" i="6"/>
  <c r="D6466" i="6"/>
  <c r="D6474" i="6"/>
  <c r="D6482" i="6"/>
  <c r="D6490" i="6"/>
  <c r="D6498" i="6"/>
  <c r="D6506" i="6"/>
  <c r="D6514" i="6"/>
  <c r="D6522" i="6"/>
  <c r="D6530" i="6"/>
  <c r="D6538" i="6"/>
  <c r="D6546" i="6"/>
  <c r="D6554" i="6"/>
  <c r="D6562" i="6"/>
  <c r="D6570" i="6"/>
  <c r="D6578" i="6"/>
  <c r="D6586" i="6"/>
  <c r="D6594" i="6"/>
  <c r="D6602" i="6"/>
  <c r="D6610" i="6"/>
  <c r="D6618" i="6"/>
  <c r="D6626" i="6"/>
  <c r="D6634" i="6"/>
  <c r="D6642" i="6"/>
  <c r="D6650" i="6"/>
  <c r="D6658" i="6"/>
  <c r="D6666" i="6"/>
  <c r="D6674" i="6"/>
  <c r="D6682" i="6"/>
  <c r="D6690" i="6"/>
  <c r="D6698" i="6"/>
  <c r="D6706" i="6"/>
  <c r="D6714" i="6"/>
  <c r="D6722" i="6"/>
  <c r="D6730" i="6"/>
  <c r="D6738" i="6"/>
  <c r="D6746" i="6"/>
  <c r="D6754" i="6"/>
  <c r="D6762" i="6"/>
  <c r="D6770" i="6"/>
  <c r="D6778" i="6"/>
  <c r="D6786" i="6"/>
  <c r="D6794" i="6"/>
  <c r="D6802" i="6"/>
  <c r="D6810" i="6"/>
  <c r="D6818" i="6"/>
  <c r="D6826" i="6"/>
  <c r="D6834" i="6"/>
  <c r="D6842" i="6"/>
  <c r="D6850" i="6"/>
  <c r="D6858" i="6"/>
  <c r="D6866" i="6"/>
  <c r="D6874" i="6"/>
  <c r="D6882" i="6"/>
  <c r="D6890" i="6"/>
  <c r="D6898" i="6"/>
  <c r="D6906" i="6"/>
  <c r="D6914" i="6"/>
  <c r="D6922" i="6"/>
  <c r="D6930" i="6"/>
  <c r="D6938" i="6"/>
  <c r="D6946" i="6"/>
  <c r="D6954" i="6"/>
  <c r="D6962" i="6"/>
  <c r="D6970" i="6"/>
  <c r="D6978" i="6"/>
  <c r="D6986" i="6"/>
  <c r="D6994" i="6"/>
  <c r="D7002" i="6"/>
  <c r="D7010" i="6"/>
  <c r="D7018" i="6"/>
  <c r="D7026" i="6"/>
  <c r="D7034" i="6"/>
  <c r="D7042" i="6"/>
  <c r="D7050" i="6"/>
  <c r="D7058" i="6"/>
  <c r="D7066" i="6"/>
  <c r="D7074" i="6"/>
  <c r="D7082" i="6"/>
  <c r="D7090" i="6"/>
  <c r="D7098" i="6"/>
  <c r="D7106" i="6"/>
  <c r="D7114" i="6"/>
  <c r="D7122" i="6"/>
  <c r="D7130" i="6"/>
  <c r="D7138" i="6"/>
  <c r="D7146" i="6"/>
  <c r="D7154" i="6"/>
  <c r="D7162" i="6"/>
  <c r="D7170" i="6"/>
  <c r="D7178" i="6"/>
  <c r="D7186" i="6"/>
  <c r="D7194" i="6"/>
  <c r="D7202" i="6"/>
  <c r="D7210" i="6"/>
  <c r="D7218" i="6"/>
  <c r="D7226" i="6"/>
  <c r="D7234" i="6"/>
  <c r="D7242" i="6"/>
  <c r="D7250" i="6"/>
  <c r="D3925" i="6"/>
  <c r="D4787" i="6"/>
  <c r="D4956" i="6"/>
  <c r="D5118" i="6"/>
  <c r="D5221" i="6"/>
  <c r="D5324" i="6"/>
  <c r="D5425" i="6"/>
  <c r="D5510" i="6"/>
  <c r="D5582" i="6"/>
  <c r="D5646" i="6"/>
  <c r="D5683" i="6"/>
  <c r="D5703" i="6"/>
  <c r="D5726" i="6"/>
  <c r="D5747" i="6"/>
  <c r="D5766" i="6"/>
  <c r="D5779" i="6"/>
  <c r="D5792" i="6"/>
  <c r="D5806" i="6"/>
  <c r="D5817" i="6"/>
  <c r="D5831" i="6"/>
  <c r="D5843" i="6"/>
  <c r="D5856" i="6"/>
  <c r="D5870" i="6"/>
  <c r="D5881" i="6"/>
  <c r="D5895" i="6"/>
  <c r="D5907" i="6"/>
  <c r="D5920" i="6"/>
  <c r="D5934" i="6"/>
  <c r="D5945" i="6"/>
  <c r="D5959" i="6"/>
  <c r="D5971" i="6"/>
  <c r="D5984" i="6"/>
  <c r="D5998" i="6"/>
  <c r="D6009" i="6"/>
  <c r="D6023" i="6"/>
  <c r="D6035" i="6"/>
  <c r="D6048" i="6"/>
  <c r="D6062" i="6"/>
  <c r="D6073" i="6"/>
  <c r="D6087" i="6"/>
  <c r="D6099" i="6"/>
  <c r="D6112" i="6"/>
  <c r="D6126" i="6"/>
  <c r="D6137" i="6"/>
  <c r="D6151" i="6"/>
  <c r="D6163" i="6"/>
  <c r="D6176" i="6"/>
  <c r="D6190" i="6"/>
  <c r="D6201" i="6"/>
  <c r="D6215" i="6"/>
  <c r="D6227" i="6"/>
  <c r="D6240" i="6"/>
  <c r="D6254" i="6"/>
  <c r="D6265" i="6"/>
  <c r="D6279" i="6"/>
  <c r="D6291" i="6"/>
  <c r="D6304" i="6"/>
  <c r="D6318" i="6"/>
  <c r="D6329" i="6"/>
  <c r="D6343" i="6"/>
  <c r="D6355" i="6"/>
  <c r="D6368" i="6"/>
  <c r="D6382" i="6"/>
  <c r="D6393" i="6"/>
  <c r="D6407" i="6"/>
  <c r="D6418" i="6"/>
  <c r="D6427" i="6"/>
  <c r="D6435" i="6"/>
  <c r="D6443" i="6"/>
  <c r="D6451" i="6"/>
  <c r="D6459" i="6"/>
  <c r="D6467" i="6"/>
  <c r="D6475" i="6"/>
  <c r="D6483" i="6"/>
  <c r="D6491" i="6"/>
  <c r="D6499" i="6"/>
  <c r="D6507" i="6"/>
  <c r="D6515" i="6"/>
  <c r="D6523" i="6"/>
  <c r="D6531" i="6"/>
  <c r="D6539" i="6"/>
  <c r="D6547" i="6"/>
  <c r="D6555" i="6"/>
  <c r="D6563" i="6"/>
  <c r="D6571" i="6"/>
  <c r="D6579" i="6"/>
  <c r="D6587" i="6"/>
  <c r="D6595" i="6"/>
  <c r="D6603" i="6"/>
  <c r="D6611" i="6"/>
  <c r="D6619" i="6"/>
  <c r="D6627" i="6"/>
  <c r="D6635" i="6"/>
  <c r="D6643" i="6"/>
  <c r="D6651" i="6"/>
  <c r="D6659" i="6"/>
  <c r="D6667" i="6"/>
  <c r="D6675" i="6"/>
  <c r="D6683" i="6"/>
  <c r="D6691" i="6"/>
  <c r="D6699" i="6"/>
  <c r="D6707" i="6"/>
  <c r="D6715" i="6"/>
  <c r="D6723" i="6"/>
  <c r="D6731" i="6"/>
  <c r="D6739" i="6"/>
  <c r="D6747" i="6"/>
  <c r="D6755" i="6"/>
  <c r="D6763" i="6"/>
  <c r="D6771" i="6"/>
  <c r="D6779" i="6"/>
  <c r="D6787" i="6"/>
  <c r="D6795" i="6"/>
  <c r="D6803" i="6"/>
  <c r="D6811" i="6"/>
  <c r="D6819" i="6"/>
  <c r="D6827" i="6"/>
  <c r="D6835" i="6"/>
  <c r="D6843" i="6"/>
  <c r="D6851" i="6"/>
  <c r="D6859" i="6"/>
  <c r="D6867" i="6"/>
  <c r="D6875" i="6"/>
  <c r="D6883" i="6"/>
  <c r="D6891" i="6"/>
  <c r="D6899" i="6"/>
  <c r="D6907" i="6"/>
  <c r="D6915" i="6"/>
  <c r="D6923" i="6"/>
  <c r="D6931" i="6"/>
  <c r="D6939" i="6"/>
  <c r="D6947" i="6"/>
  <c r="D6955" i="6"/>
  <c r="D6963" i="6"/>
  <c r="D6971" i="6"/>
  <c r="D6979" i="6"/>
  <c r="D6987" i="6"/>
  <c r="D6995" i="6"/>
  <c r="D7003" i="6"/>
  <c r="D7011" i="6"/>
  <c r="D7019" i="6"/>
  <c r="D7027" i="6"/>
  <c r="D7035" i="6"/>
  <c r="D7043" i="6"/>
  <c r="D7051" i="6"/>
  <c r="D7059" i="6"/>
  <c r="D7067" i="6"/>
  <c r="D7075" i="6"/>
  <c r="D7083" i="6"/>
  <c r="D7091" i="6"/>
  <c r="D7099" i="6"/>
  <c r="D7107" i="6"/>
  <c r="D7115" i="6"/>
  <c r="D7123" i="6"/>
  <c r="D7131" i="6"/>
  <c r="D7139" i="6"/>
  <c r="D7147" i="6"/>
  <c r="D7155" i="6"/>
  <c r="D7163" i="6"/>
  <c r="D7171" i="6"/>
  <c r="D7179" i="6"/>
  <c r="D7187" i="6"/>
  <c r="D7195" i="6"/>
  <c r="D7203" i="6"/>
  <c r="D7211" i="6"/>
  <c r="D7219" i="6"/>
  <c r="D7227" i="6"/>
  <c r="D7235" i="6"/>
  <c r="D7243" i="6"/>
  <c r="D7251" i="6"/>
  <c r="D7259" i="6"/>
  <c r="D7267" i="6"/>
  <c r="D7275" i="6"/>
  <c r="D7283" i="6"/>
  <c r="D7291" i="6"/>
  <c r="D7299" i="6"/>
  <c r="D7307" i="6"/>
  <c r="D7315" i="6"/>
  <c r="D7323" i="6"/>
  <c r="D7331" i="6"/>
  <c r="D7339" i="6"/>
  <c r="D7347" i="6"/>
  <c r="D7355" i="6"/>
  <c r="D7363" i="6"/>
  <c r="D7371" i="6"/>
  <c r="D7379" i="6"/>
  <c r="D7387" i="6"/>
  <c r="D7395" i="6"/>
  <c r="D7403" i="6"/>
  <c r="D7411" i="6"/>
  <c r="D7419" i="6"/>
  <c r="D7427" i="6"/>
  <c r="D7435" i="6"/>
  <c r="D7443" i="6"/>
  <c r="D7451" i="6"/>
  <c r="D7459" i="6"/>
  <c r="D7467" i="6"/>
  <c r="D7475" i="6"/>
  <c r="D7483" i="6"/>
  <c r="D7491" i="6"/>
  <c r="D7499" i="6"/>
  <c r="D7507" i="6"/>
  <c r="D7515" i="6"/>
  <c r="D7523" i="6"/>
  <c r="D7531" i="6"/>
  <c r="D7539" i="6"/>
  <c r="D7547" i="6"/>
  <c r="D7555" i="6"/>
  <c r="D7563" i="6"/>
  <c r="D7571" i="6"/>
  <c r="D7579" i="6"/>
  <c r="D7587" i="6"/>
  <c r="D7595" i="6"/>
  <c r="D7603" i="6"/>
  <c r="D7611" i="6"/>
  <c r="D7619" i="6"/>
  <c r="D7627" i="6"/>
  <c r="D4097" i="6"/>
  <c r="D4808" i="6"/>
  <c r="D4979" i="6"/>
  <c r="D5132" i="6"/>
  <c r="D5235" i="6"/>
  <c r="D5336" i="6"/>
  <c r="D5436" i="6"/>
  <c r="D5521" i="6"/>
  <c r="D5590" i="6"/>
  <c r="D5654" i="6"/>
  <c r="D5686" i="6"/>
  <c r="D5707" i="6"/>
  <c r="D5727" i="6"/>
  <c r="D5750" i="6"/>
  <c r="D5767" i="6"/>
  <c r="D5782" i="6"/>
  <c r="D5793" i="6"/>
  <c r="D5807" i="6"/>
  <c r="D5819" i="6"/>
  <c r="D5832" i="6"/>
  <c r="D5846" i="6"/>
  <c r="D5857" i="6"/>
  <c r="D5871" i="6"/>
  <c r="D5883" i="6"/>
  <c r="D5896" i="6"/>
  <c r="D5910" i="6"/>
  <c r="D5921" i="6"/>
  <c r="D5935" i="6"/>
  <c r="D5947" i="6"/>
  <c r="D5960" i="6"/>
  <c r="D5974" i="6"/>
  <c r="D5985" i="6"/>
  <c r="D5999" i="6"/>
  <c r="D6011" i="6"/>
  <c r="D6024" i="6"/>
  <c r="D6038" i="6"/>
  <c r="D6049" i="6"/>
  <c r="D6063" i="6"/>
  <c r="D6075" i="6"/>
  <c r="D6088" i="6"/>
  <c r="D6102" i="6"/>
  <c r="D6113" i="6"/>
  <c r="D6127" i="6"/>
  <c r="D6139" i="6"/>
  <c r="D6152" i="6"/>
  <c r="D6166" i="6"/>
  <c r="D6177" i="6"/>
  <c r="D6191" i="6"/>
  <c r="D6203" i="6"/>
  <c r="D6216" i="6"/>
  <c r="D6230" i="6"/>
  <c r="D6241" i="6"/>
  <c r="D6255" i="6"/>
  <c r="D6267" i="6"/>
  <c r="D6280" i="6"/>
  <c r="D6294" i="6"/>
  <c r="D6305" i="6"/>
  <c r="D6319" i="6"/>
  <c r="D6331" i="6"/>
  <c r="D6344" i="6"/>
  <c r="D6358" i="6"/>
  <c r="D6369" i="6"/>
  <c r="D6383" i="6"/>
  <c r="D6395" i="6"/>
  <c r="D6408" i="6"/>
  <c r="D6419" i="6"/>
  <c r="D6428" i="6"/>
  <c r="D6436" i="6"/>
  <c r="D6444" i="6"/>
  <c r="D6452" i="6"/>
  <c r="D6460" i="6"/>
  <c r="D6468" i="6"/>
  <c r="D6476" i="6"/>
  <c r="D6484" i="6"/>
  <c r="D6492" i="6"/>
  <c r="D6500" i="6"/>
  <c r="D6508" i="6"/>
  <c r="D6516" i="6"/>
  <c r="D6524" i="6"/>
  <c r="D6532" i="6"/>
  <c r="D6540" i="6"/>
  <c r="D6548" i="6"/>
  <c r="D6556" i="6"/>
  <c r="D6564" i="6"/>
  <c r="D6572" i="6"/>
  <c r="D6580" i="6"/>
  <c r="D6588" i="6"/>
  <c r="D6596" i="6"/>
  <c r="D6604" i="6"/>
  <c r="D6612" i="6"/>
  <c r="D6620" i="6"/>
  <c r="D6628" i="6"/>
  <c r="D6636" i="6"/>
  <c r="D6644" i="6"/>
  <c r="D6652" i="6"/>
  <c r="D6660" i="6"/>
  <c r="D6668" i="6"/>
  <c r="D6676" i="6"/>
  <c r="D6684" i="6"/>
  <c r="D6692" i="6"/>
  <c r="D6700" i="6"/>
  <c r="D6708" i="6"/>
  <c r="D6716" i="6"/>
  <c r="D6724" i="6"/>
  <c r="D6732" i="6"/>
  <c r="D6740" i="6"/>
  <c r="D6748" i="6"/>
  <c r="D6756" i="6"/>
  <c r="D6764" i="6"/>
  <c r="D6772" i="6"/>
  <c r="D6780" i="6"/>
  <c r="D4265" i="6"/>
  <c r="D4828" i="6"/>
  <c r="D5000" i="6"/>
  <c r="D5144" i="6"/>
  <c r="D5246" i="6"/>
  <c r="D5349" i="6"/>
  <c r="D5446" i="6"/>
  <c r="D5532" i="6"/>
  <c r="D5598" i="6"/>
  <c r="D5662" i="6"/>
  <c r="D5687" i="6"/>
  <c r="D5710" i="6"/>
  <c r="D5731" i="6"/>
  <c r="D5751" i="6"/>
  <c r="D5768" i="6"/>
  <c r="D5783" i="6"/>
  <c r="D5795" i="6"/>
  <c r="D5808" i="6"/>
  <c r="D5822" i="6"/>
  <c r="D5833" i="6"/>
  <c r="D5847" i="6"/>
  <c r="D5859" i="6"/>
  <c r="D5872" i="6"/>
  <c r="D5886" i="6"/>
  <c r="D5897" i="6"/>
  <c r="D5911" i="6"/>
  <c r="D5923" i="6"/>
  <c r="D5936" i="6"/>
  <c r="D5950" i="6"/>
  <c r="D5961" i="6"/>
  <c r="D5975" i="6"/>
  <c r="D5987" i="6"/>
  <c r="D6000" i="6"/>
  <c r="D6014" i="6"/>
  <c r="D6025" i="6"/>
  <c r="D6039" i="6"/>
  <c r="D6051" i="6"/>
  <c r="D6064" i="6"/>
  <c r="D6078" i="6"/>
  <c r="D6089" i="6"/>
  <c r="D6103" i="6"/>
  <c r="D6115" i="6"/>
  <c r="D6128" i="6"/>
  <c r="D6142" i="6"/>
  <c r="D6153" i="6"/>
  <c r="D6167" i="6"/>
  <c r="D6179" i="6"/>
  <c r="D6192" i="6"/>
  <c r="D6206" i="6"/>
  <c r="D6217" i="6"/>
  <c r="D6231" i="6"/>
  <c r="D6243" i="6"/>
  <c r="D6256" i="6"/>
  <c r="D6270" i="6"/>
  <c r="D6281" i="6"/>
  <c r="D6295" i="6"/>
  <c r="D6307" i="6"/>
  <c r="D6320" i="6"/>
  <c r="D6334" i="6"/>
  <c r="D6345" i="6"/>
  <c r="D6359" i="6"/>
  <c r="D6371" i="6"/>
  <c r="D6384" i="6"/>
  <c r="D6398" i="6"/>
  <c r="D6409" i="6"/>
  <c r="D6420" i="6"/>
  <c r="D6429" i="6"/>
  <c r="D6437" i="6"/>
  <c r="D6445" i="6"/>
  <c r="D6453" i="6"/>
  <c r="D6461" i="6"/>
  <c r="D6469" i="6"/>
  <c r="D6477" i="6"/>
  <c r="D6485" i="6"/>
  <c r="D6493" i="6"/>
  <c r="D6501" i="6"/>
  <c r="D6509" i="6"/>
  <c r="D6517" i="6"/>
  <c r="D6525" i="6"/>
  <c r="D6533" i="6"/>
  <c r="D6541" i="6"/>
  <c r="D6549" i="6"/>
  <c r="D6557" i="6"/>
  <c r="D6565" i="6"/>
  <c r="D6573" i="6"/>
  <c r="D6581" i="6"/>
  <c r="D6589" i="6"/>
  <c r="D6597" i="6"/>
  <c r="D6605" i="6"/>
  <c r="D6613" i="6"/>
  <c r="D6621" i="6"/>
  <c r="D6629" i="6"/>
  <c r="D6637" i="6"/>
  <c r="D6645" i="6"/>
  <c r="D6653" i="6"/>
  <c r="D6661" i="6"/>
  <c r="D6669" i="6"/>
  <c r="D6677" i="6"/>
  <c r="D6685" i="6"/>
  <c r="D6693" i="6"/>
  <c r="D6701" i="6"/>
  <c r="D6709" i="6"/>
  <c r="D6717" i="6"/>
  <c r="D6725" i="6"/>
  <c r="D6733" i="6"/>
  <c r="D6741" i="6"/>
  <c r="D6749" i="6"/>
  <c r="D6757" i="6"/>
  <c r="D6765" i="6"/>
  <c r="D6773" i="6"/>
  <c r="D6781" i="6"/>
  <c r="D6789" i="6"/>
  <c r="D6797" i="6"/>
  <c r="D6805" i="6"/>
  <c r="D6813" i="6"/>
  <c r="D6821" i="6"/>
  <c r="D6829" i="6"/>
  <c r="D6837" i="6"/>
  <c r="D6845" i="6"/>
  <c r="D6853" i="6"/>
  <c r="D6861" i="6"/>
  <c r="D6869" i="6"/>
  <c r="D6877" i="6"/>
  <c r="D6885" i="6"/>
  <c r="D6893" i="6"/>
  <c r="D6901" i="6"/>
  <c r="D6909" i="6"/>
  <c r="D6917" i="6"/>
  <c r="D6925" i="6"/>
  <c r="D6933" i="6"/>
  <c r="D6941" i="6"/>
  <c r="D6949" i="6"/>
  <c r="D6957" i="6"/>
  <c r="D6965" i="6"/>
  <c r="D6973" i="6"/>
  <c r="D6981" i="6"/>
  <c r="D6989" i="6"/>
  <c r="D6997" i="6"/>
  <c r="D7005" i="6"/>
  <c r="D7013" i="6"/>
  <c r="D7021" i="6"/>
  <c r="D7029" i="6"/>
  <c r="D7037" i="6"/>
  <c r="D7045" i="6"/>
  <c r="D7053" i="6"/>
  <c r="D7061" i="6"/>
  <c r="D7069" i="6"/>
  <c r="D7077" i="6"/>
  <c r="D7085" i="6"/>
  <c r="D7093" i="6"/>
  <c r="D7101" i="6"/>
  <c r="D7109" i="6"/>
  <c r="D7117" i="6"/>
  <c r="D7125" i="6"/>
  <c r="D7133" i="6"/>
  <c r="D7141" i="6"/>
  <c r="D7149" i="6"/>
  <c r="D7157" i="6"/>
  <c r="D7165" i="6"/>
  <c r="D7173" i="6"/>
  <c r="D7181" i="6"/>
  <c r="D7189" i="6"/>
  <c r="D7197" i="6"/>
  <c r="D7205" i="6"/>
  <c r="D7213" i="6"/>
  <c r="D7221" i="6"/>
  <c r="D7229" i="6"/>
  <c r="D7237" i="6"/>
  <c r="D7245" i="6"/>
  <c r="D7253" i="6"/>
  <c r="D7261" i="6"/>
  <c r="D7269" i="6"/>
  <c r="D7277" i="6"/>
  <c r="D7285" i="6"/>
  <c r="D7293" i="6"/>
  <c r="D7301" i="6"/>
  <c r="D7309" i="6"/>
  <c r="D7317" i="6"/>
  <c r="D7325" i="6"/>
  <c r="D7333" i="6"/>
  <c r="D7341" i="6"/>
  <c r="D7349" i="6"/>
  <c r="D7357" i="6"/>
  <c r="D7365" i="6"/>
  <c r="D7373" i="6"/>
  <c r="D7381" i="6"/>
  <c r="D7389" i="6"/>
  <c r="D7397" i="6"/>
  <c r="D7405" i="6"/>
  <c r="D7413" i="6"/>
  <c r="D7421" i="6"/>
  <c r="D7429" i="6"/>
  <c r="D7437" i="6"/>
  <c r="D7445" i="6"/>
  <c r="D7453" i="6"/>
  <c r="D7461" i="6"/>
  <c r="D7469" i="6"/>
  <c r="D7477" i="6"/>
  <c r="D7485" i="6"/>
  <c r="D7493" i="6"/>
  <c r="D7501" i="6"/>
  <c r="D7509" i="6"/>
  <c r="D7517" i="6"/>
  <c r="D7525" i="6"/>
  <c r="D7533" i="6"/>
  <c r="D7541" i="6"/>
  <c r="D7549" i="6"/>
  <c r="D7557" i="6"/>
  <c r="D7565" i="6"/>
  <c r="D7573" i="6"/>
  <c r="D7581" i="6"/>
  <c r="D7589" i="6"/>
  <c r="D7597" i="6"/>
  <c r="D7605" i="6"/>
  <c r="D4367" i="6"/>
  <c r="D4851" i="6"/>
  <c r="D5020" i="6"/>
  <c r="D5157" i="6"/>
  <c r="D5260" i="6"/>
  <c r="D5363" i="6"/>
  <c r="D5457" i="6"/>
  <c r="D5541" i="6"/>
  <c r="D5606" i="6"/>
  <c r="D5670" i="6"/>
  <c r="D5691" i="6"/>
  <c r="D5711" i="6"/>
  <c r="D5734" i="6"/>
  <c r="D5755" i="6"/>
  <c r="D5771" i="6"/>
  <c r="D5784" i="6"/>
  <c r="D5798" i="6"/>
  <c r="D5809" i="6"/>
  <c r="D5823" i="6"/>
  <c r="D5835" i="6"/>
  <c r="D5848" i="6"/>
  <c r="D5862" i="6"/>
  <c r="D5873" i="6"/>
  <c r="D5887" i="6"/>
  <c r="D5899" i="6"/>
  <c r="D5912" i="6"/>
  <c r="D5926" i="6"/>
  <c r="D5937" i="6"/>
  <c r="D5951" i="6"/>
  <c r="D5963" i="6"/>
  <c r="D5976" i="6"/>
  <c r="D5990" i="6"/>
  <c r="D6001" i="6"/>
  <c r="D6015" i="6"/>
  <c r="D6027" i="6"/>
  <c r="D6040" i="6"/>
  <c r="D6054" i="6"/>
  <c r="D6065" i="6"/>
  <c r="D6079" i="6"/>
  <c r="D6091" i="6"/>
  <c r="D6104" i="6"/>
  <c r="D6118" i="6"/>
  <c r="D6129" i="6"/>
  <c r="D6143" i="6"/>
  <c r="D6155" i="6"/>
  <c r="D6168" i="6"/>
  <c r="D6182" i="6"/>
  <c r="D6193" i="6"/>
  <c r="D6207" i="6"/>
  <c r="D6219" i="6"/>
  <c r="D6232" i="6"/>
  <c r="D6246" i="6"/>
  <c r="D6257" i="6"/>
  <c r="D6271" i="6"/>
  <c r="D6283" i="6"/>
  <c r="D6296" i="6"/>
  <c r="D6310" i="6"/>
  <c r="D6321" i="6"/>
  <c r="D6335" i="6"/>
  <c r="D6347" i="6"/>
  <c r="D6360" i="6"/>
  <c r="D6374" i="6"/>
  <c r="D6385" i="6"/>
  <c r="D6399" i="6"/>
  <c r="D6411" i="6"/>
  <c r="D6422" i="6"/>
  <c r="D6430" i="6"/>
  <c r="D6438" i="6"/>
  <c r="D6446" i="6"/>
  <c r="D6454" i="6"/>
  <c r="D6462" i="6"/>
  <c r="D6470" i="6"/>
  <c r="D6478" i="6"/>
  <c r="D6486" i="6"/>
  <c r="D6494" i="6"/>
  <c r="D6502" i="6"/>
  <c r="D6510" i="6"/>
  <c r="D6518" i="6"/>
  <c r="D6526" i="6"/>
  <c r="D6534" i="6"/>
  <c r="D6542" i="6"/>
  <c r="D6550" i="6"/>
  <c r="D6558" i="6"/>
  <c r="D6566" i="6"/>
  <c r="D6574" i="6"/>
  <c r="D6582" i="6"/>
  <c r="D6590" i="6"/>
  <c r="D6598" i="6"/>
  <c r="D6606" i="6"/>
  <c r="D6614" i="6"/>
  <c r="D6622" i="6"/>
  <c r="D6630" i="6"/>
  <c r="D6638" i="6"/>
  <c r="D6646" i="6"/>
  <c r="D6654" i="6"/>
  <c r="D6662" i="6"/>
  <c r="D6670" i="6"/>
  <c r="D6678" i="6"/>
  <c r="D6686" i="6"/>
  <c r="D6694" i="6"/>
  <c r="D6702" i="6"/>
  <c r="D6710" i="6"/>
  <c r="D6718" i="6"/>
  <c r="D6726" i="6"/>
  <c r="D6734" i="6"/>
  <c r="D6742" i="6"/>
  <c r="D6750" i="6"/>
  <c r="D6758" i="6"/>
  <c r="D6766" i="6"/>
  <c r="D6774" i="6"/>
  <c r="D6782" i="6"/>
  <c r="D6790" i="6"/>
  <c r="D6798" i="6"/>
  <c r="D6806" i="6"/>
  <c r="D6814" i="6"/>
  <c r="D6822" i="6"/>
  <c r="D6830" i="6"/>
  <c r="D6838" i="6"/>
  <c r="D6846" i="6"/>
  <c r="D6854" i="6"/>
  <c r="D6862" i="6"/>
  <c r="D6870" i="6"/>
  <c r="D6878" i="6"/>
  <c r="D6886" i="6"/>
  <c r="D6894" i="6"/>
  <c r="D6902" i="6"/>
  <c r="D6910" i="6"/>
  <c r="D6918" i="6"/>
  <c r="D6926" i="6"/>
  <c r="D6934" i="6"/>
  <c r="D6942" i="6"/>
  <c r="D6950" i="6"/>
  <c r="D6958" i="6"/>
  <c r="D6966" i="6"/>
  <c r="D6974" i="6"/>
  <c r="D6982" i="6"/>
  <c r="D6990" i="6"/>
  <c r="D6998" i="6"/>
  <c r="D7006" i="6"/>
  <c r="D7014" i="6"/>
  <c r="D7022" i="6"/>
  <c r="D7030" i="6"/>
  <c r="D7038" i="6"/>
  <c r="D7046" i="6"/>
  <c r="D7054" i="6"/>
  <c r="D7062" i="6"/>
  <c r="D7070" i="6"/>
  <c r="D7078" i="6"/>
  <c r="D7086" i="6"/>
  <c r="D7094" i="6"/>
  <c r="D7102" i="6"/>
  <c r="D7110" i="6"/>
  <c r="D7118" i="6"/>
  <c r="D7126" i="6"/>
  <c r="D7134" i="6"/>
  <c r="D7142" i="6"/>
  <c r="D7150" i="6"/>
  <c r="D7158" i="6"/>
  <c r="D7166" i="6"/>
  <c r="D7174" i="6"/>
  <c r="D7182" i="6"/>
  <c r="D7190" i="6"/>
  <c r="D7198" i="6"/>
  <c r="D7206" i="6"/>
  <c r="D7214" i="6"/>
  <c r="D7222" i="6"/>
  <c r="D7230" i="6"/>
  <c r="D7238" i="6"/>
  <c r="D7246" i="6"/>
  <c r="D7254" i="6"/>
  <c r="D7262" i="6"/>
  <c r="D7270" i="6"/>
  <c r="D7278" i="6"/>
  <c r="D7286" i="6"/>
  <c r="D7294" i="6"/>
  <c r="D7302" i="6"/>
  <c r="D7310" i="6"/>
  <c r="D7318" i="6"/>
  <c r="D7326" i="6"/>
  <c r="D7334" i="6"/>
  <c r="D7342" i="6"/>
  <c r="D7350" i="6"/>
  <c r="D7358" i="6"/>
  <c r="D7366" i="6"/>
  <c r="D7374" i="6"/>
  <c r="D7382" i="6"/>
  <c r="D7390" i="6"/>
  <c r="D7398" i="6"/>
  <c r="D7406" i="6"/>
  <c r="D7414" i="6"/>
  <c r="D7422" i="6"/>
  <c r="D7430" i="6"/>
  <c r="D7438" i="6"/>
  <c r="D7446" i="6"/>
  <c r="D7454" i="6"/>
  <c r="D7462" i="6"/>
  <c r="D7470" i="6"/>
  <c r="D7478" i="6"/>
  <c r="D7486" i="6"/>
  <c r="D7494" i="6"/>
  <c r="D7502" i="6"/>
  <c r="D7510" i="6"/>
  <c r="D7518" i="6"/>
  <c r="D7526" i="6"/>
  <c r="D7534" i="6"/>
  <c r="D7542" i="6"/>
  <c r="D7550" i="6"/>
  <c r="D7558" i="6"/>
  <c r="D7566" i="6"/>
  <c r="D7574" i="6"/>
  <c r="D7582" i="6"/>
  <c r="D7590" i="6"/>
  <c r="D7598" i="6"/>
  <c r="D7606" i="6"/>
  <c r="D7614" i="6"/>
  <c r="D7622" i="6"/>
  <c r="D7630" i="6"/>
  <c r="D5468" i="6"/>
  <c r="D5774" i="6"/>
  <c r="D5875" i="6"/>
  <c r="D5977" i="6"/>
  <c r="D6080" i="6"/>
  <c r="D6183" i="6"/>
  <c r="D6286" i="6"/>
  <c r="D6387" i="6"/>
  <c r="D6463" i="6"/>
  <c r="D6527" i="6"/>
  <c r="D6591" i="6"/>
  <c r="D6655" i="6"/>
  <c r="D6719" i="6"/>
  <c r="D6783" i="6"/>
  <c r="D6807" i="6"/>
  <c r="D6828" i="6"/>
  <c r="D6848" i="6"/>
  <c r="D6871" i="6"/>
  <c r="D6892" i="6"/>
  <c r="D6912" i="6"/>
  <c r="D6935" i="6"/>
  <c r="D6956" i="6"/>
  <c r="D6976" i="6"/>
  <c r="D6999" i="6"/>
  <c r="D7020" i="6"/>
  <c r="D7040" i="6"/>
  <c r="D7063" i="6"/>
  <c r="D7084" i="6"/>
  <c r="D7104" i="6"/>
  <c r="D7127" i="6"/>
  <c r="D7148" i="6"/>
  <c r="D7168" i="6"/>
  <c r="D7191" i="6"/>
  <c r="D7212" i="6"/>
  <c r="D7232" i="6"/>
  <c r="D7249" i="6"/>
  <c r="D7264" i="6"/>
  <c r="D7276" i="6"/>
  <c r="D7289" i="6"/>
  <c r="D7303" i="6"/>
  <c r="D7314" i="6"/>
  <c r="D7328" i="6"/>
  <c r="D7340" i="6"/>
  <c r="D7353" i="6"/>
  <c r="D7367" i="6"/>
  <c r="D7378" i="6"/>
  <c r="D7392" i="6"/>
  <c r="D7404" i="6"/>
  <c r="D7417" i="6"/>
  <c r="D7431" i="6"/>
  <c r="D7442" i="6"/>
  <c r="D7456" i="6"/>
  <c r="D7468" i="6"/>
  <c r="D7481" i="6"/>
  <c r="D7495" i="6"/>
  <c r="D7506" i="6"/>
  <c r="D7520" i="6"/>
  <c r="D7532" i="6"/>
  <c r="D7545" i="6"/>
  <c r="D7559" i="6"/>
  <c r="D7570" i="6"/>
  <c r="D7584" i="6"/>
  <c r="D7596" i="6"/>
  <c r="D7609" i="6"/>
  <c r="D7620" i="6"/>
  <c r="D7631" i="6"/>
  <c r="D7639" i="6"/>
  <c r="D7647" i="6"/>
  <c r="D7655" i="6"/>
  <c r="D7663" i="6"/>
  <c r="D7671" i="6"/>
  <c r="D7679" i="6"/>
  <c r="D7687" i="6"/>
  <c r="D7695" i="6"/>
  <c r="D7703" i="6"/>
  <c r="D7711" i="6"/>
  <c r="D7719" i="6"/>
  <c r="D7727" i="6"/>
  <c r="D7735" i="6"/>
  <c r="D7743" i="6"/>
  <c r="D7751" i="6"/>
  <c r="D7759" i="6"/>
  <c r="D7767" i="6"/>
  <c r="D7775" i="6"/>
  <c r="D7783" i="6"/>
  <c r="D7791" i="6"/>
  <c r="D7799" i="6"/>
  <c r="D7807" i="6"/>
  <c r="D7815" i="6"/>
  <c r="D7823" i="6"/>
  <c r="D7831" i="6"/>
  <c r="D7839" i="6"/>
  <c r="D7847" i="6"/>
  <c r="D7855" i="6"/>
  <c r="D7863" i="6"/>
  <c r="D7871" i="6"/>
  <c r="D7879" i="6"/>
  <c r="D7887" i="6"/>
  <c r="D7895" i="6"/>
  <c r="D7903" i="6"/>
  <c r="D7911" i="6"/>
  <c r="D7919" i="6"/>
  <c r="D7927" i="6"/>
  <c r="D7935" i="6"/>
  <c r="D7943" i="6"/>
  <c r="D7951" i="6"/>
  <c r="D7959" i="6"/>
  <c r="D7967" i="6"/>
  <c r="D7975" i="6"/>
  <c r="D7983" i="6"/>
  <c r="D7991" i="6"/>
  <c r="D7999" i="6"/>
  <c r="D8007" i="6"/>
  <c r="D8015" i="6"/>
  <c r="D8023" i="6"/>
  <c r="D8031" i="6"/>
  <c r="D8039" i="6"/>
  <c r="D8047" i="6"/>
  <c r="D8055" i="6"/>
  <c r="D8063" i="6"/>
  <c r="D8071" i="6"/>
  <c r="D8079" i="6"/>
  <c r="D8087" i="6"/>
  <c r="D8095" i="6"/>
  <c r="D8103" i="6"/>
  <c r="D8111" i="6"/>
  <c r="D8119" i="6"/>
  <c r="D8127" i="6"/>
  <c r="D8135" i="6"/>
  <c r="D8143" i="6"/>
  <c r="D8151" i="6"/>
  <c r="D8159" i="6"/>
  <c r="D8167" i="6"/>
  <c r="D8175" i="6"/>
  <c r="D8183" i="6"/>
  <c r="D8191" i="6"/>
  <c r="D8199" i="6"/>
  <c r="D8207" i="6"/>
  <c r="D8215" i="6"/>
  <c r="D8223" i="6"/>
  <c r="D8231" i="6"/>
  <c r="D8239" i="6"/>
  <c r="D8247" i="6"/>
  <c r="D8255" i="6"/>
  <c r="D8263" i="6"/>
  <c r="D8271" i="6"/>
  <c r="D8279" i="6"/>
  <c r="D8287" i="6"/>
  <c r="D8295" i="6"/>
  <c r="D8303" i="6"/>
  <c r="D8311" i="6"/>
  <c r="D8319" i="6"/>
  <c r="D8327" i="6"/>
  <c r="D8335" i="6"/>
  <c r="D8343" i="6"/>
  <c r="D8351" i="6"/>
  <c r="D8359" i="6"/>
  <c r="D8367" i="6"/>
  <c r="D8375" i="6"/>
  <c r="D8383" i="6"/>
  <c r="D8391" i="6"/>
  <c r="D8399" i="6"/>
  <c r="D8407" i="6"/>
  <c r="D8415" i="6"/>
  <c r="D8423" i="6"/>
  <c r="D8431" i="6"/>
  <c r="D8439" i="6"/>
  <c r="D8447" i="6"/>
  <c r="D8455" i="6"/>
  <c r="D8463" i="6"/>
  <c r="D5550" i="6"/>
  <c r="D5785" i="6"/>
  <c r="D5888" i="6"/>
  <c r="D5991" i="6"/>
  <c r="D6094" i="6"/>
  <c r="D6195" i="6"/>
  <c r="D6297" i="6"/>
  <c r="D6400" i="6"/>
  <c r="D6471" i="6"/>
  <c r="D6535" i="6"/>
  <c r="D6599" i="6"/>
  <c r="D6663" i="6"/>
  <c r="D6727" i="6"/>
  <c r="D6788" i="6"/>
  <c r="D6808" i="6"/>
  <c r="D6831" i="6"/>
  <c r="D6852" i="6"/>
  <c r="D6872" i="6"/>
  <c r="D6895" i="6"/>
  <c r="D6916" i="6"/>
  <c r="D6936" i="6"/>
  <c r="D6959" i="6"/>
  <c r="D6980" i="6"/>
  <c r="D7000" i="6"/>
  <c r="D7023" i="6"/>
  <c r="D7044" i="6"/>
  <c r="D7064" i="6"/>
  <c r="D7087" i="6"/>
  <c r="D7108" i="6"/>
  <c r="D7128" i="6"/>
  <c r="D7151" i="6"/>
  <c r="D7172" i="6"/>
  <c r="D7192" i="6"/>
  <c r="D7215" i="6"/>
  <c r="D7236" i="6"/>
  <c r="D7252" i="6"/>
  <c r="D7265" i="6"/>
  <c r="D7279" i="6"/>
  <c r="D7290" i="6"/>
  <c r="D7304" i="6"/>
  <c r="D7316" i="6"/>
  <c r="D7329" i="6"/>
  <c r="D7343" i="6"/>
  <c r="D7354" i="6"/>
  <c r="D7368" i="6"/>
  <c r="D7380" i="6"/>
  <c r="D7393" i="6"/>
  <c r="D7407" i="6"/>
  <c r="D7418" i="6"/>
  <c r="D7432" i="6"/>
  <c r="D7444" i="6"/>
  <c r="D7457" i="6"/>
  <c r="D7471" i="6"/>
  <c r="D7482" i="6"/>
  <c r="D7496" i="6"/>
  <c r="D7508" i="6"/>
  <c r="D7521" i="6"/>
  <c r="D7535" i="6"/>
  <c r="D7546" i="6"/>
  <c r="D7560" i="6"/>
  <c r="D7572" i="6"/>
  <c r="D7585" i="6"/>
  <c r="D7599" i="6"/>
  <c r="D7610" i="6"/>
  <c r="D7621" i="6"/>
  <c r="D7632" i="6"/>
  <c r="D7640" i="6"/>
  <c r="D7648" i="6"/>
  <c r="D7656" i="6"/>
  <c r="D7664" i="6"/>
  <c r="D7672" i="6"/>
  <c r="D7680" i="6"/>
  <c r="D7688" i="6"/>
  <c r="D7696" i="6"/>
  <c r="D7704" i="6"/>
  <c r="D7712" i="6"/>
  <c r="D7720" i="6"/>
  <c r="D7728" i="6"/>
  <c r="D7736" i="6"/>
  <c r="D7744" i="6"/>
  <c r="D7752" i="6"/>
  <c r="D7760" i="6"/>
  <c r="D7768" i="6"/>
  <c r="D7776" i="6"/>
  <c r="D7784" i="6"/>
  <c r="D7792" i="6"/>
  <c r="D7800" i="6"/>
  <c r="D7808" i="6"/>
  <c r="D7816" i="6"/>
  <c r="D7824" i="6"/>
  <c r="D7832" i="6"/>
  <c r="D7840" i="6"/>
  <c r="D7848" i="6"/>
  <c r="D7856" i="6"/>
  <c r="D7864" i="6"/>
  <c r="D7872" i="6"/>
  <c r="D7880" i="6"/>
  <c r="D7888" i="6"/>
  <c r="D7896" i="6"/>
  <c r="D7904" i="6"/>
  <c r="D7912" i="6"/>
  <c r="D7920" i="6"/>
  <c r="D7928" i="6"/>
  <c r="D7936" i="6"/>
  <c r="D7944" i="6"/>
  <c r="D7952" i="6"/>
  <c r="D7960" i="6"/>
  <c r="D7968" i="6"/>
  <c r="D7976" i="6"/>
  <c r="D7984" i="6"/>
  <c r="D7992" i="6"/>
  <c r="D8000" i="6"/>
  <c r="D8008" i="6"/>
  <c r="D8016" i="6"/>
  <c r="D8024" i="6"/>
  <c r="D8032" i="6"/>
  <c r="D8040" i="6"/>
  <c r="D8048" i="6"/>
  <c r="D8056" i="6"/>
  <c r="D8064" i="6"/>
  <c r="D8072" i="6"/>
  <c r="D8080" i="6"/>
  <c r="D8088" i="6"/>
  <c r="D8096" i="6"/>
  <c r="D8104" i="6"/>
  <c r="D8112" i="6"/>
  <c r="D8120" i="6"/>
  <c r="D8128" i="6"/>
  <c r="D8136" i="6"/>
  <c r="D8144" i="6"/>
  <c r="D8152" i="6"/>
  <c r="D8160" i="6"/>
  <c r="D8168" i="6"/>
  <c r="D8176" i="6"/>
  <c r="D8184" i="6"/>
  <c r="D8192" i="6"/>
  <c r="D4470" i="6"/>
  <c r="D5614" i="6"/>
  <c r="D5799" i="6"/>
  <c r="D5902" i="6"/>
  <c r="D6003" i="6"/>
  <c r="D6105" i="6"/>
  <c r="D6208" i="6"/>
  <c r="D6311" i="6"/>
  <c r="D6414" i="6"/>
  <c r="D6479" i="6"/>
  <c r="D6543" i="6"/>
  <c r="D6607" i="6"/>
  <c r="D6671" i="6"/>
  <c r="D6735" i="6"/>
  <c r="D6791" i="6"/>
  <c r="D6812" i="6"/>
  <c r="D6832" i="6"/>
  <c r="D6855" i="6"/>
  <c r="D6876" i="6"/>
  <c r="D6896" i="6"/>
  <c r="D6919" i="6"/>
  <c r="D6940" i="6"/>
  <c r="D6960" i="6"/>
  <c r="D6983" i="6"/>
  <c r="D7004" i="6"/>
  <c r="D7024" i="6"/>
  <c r="D7047" i="6"/>
  <c r="D7068" i="6"/>
  <c r="D7088" i="6"/>
  <c r="D7111" i="6"/>
  <c r="D7132" i="6"/>
  <c r="D7152" i="6"/>
  <c r="D7175" i="6"/>
  <c r="D7196" i="6"/>
  <c r="D7216" i="6"/>
  <c r="D7239" i="6"/>
  <c r="D7255" i="6"/>
  <c r="D7266" i="6"/>
  <c r="D7280" i="6"/>
  <c r="D7292" i="6"/>
  <c r="D7305" i="6"/>
  <c r="D7319" i="6"/>
  <c r="D7330" i="6"/>
  <c r="D7344" i="6"/>
  <c r="D7356" i="6"/>
  <c r="D7369" i="6"/>
  <c r="D7383" i="6"/>
  <c r="D7394" i="6"/>
  <c r="D7408" i="6"/>
  <c r="D7420" i="6"/>
  <c r="D7433" i="6"/>
  <c r="D7447" i="6"/>
  <c r="D7458" i="6"/>
  <c r="D7472" i="6"/>
  <c r="D7484" i="6"/>
  <c r="D7497" i="6"/>
  <c r="D7511" i="6"/>
  <c r="D7522" i="6"/>
  <c r="D7536" i="6"/>
  <c r="D7548" i="6"/>
  <c r="D7561" i="6"/>
  <c r="D7575" i="6"/>
  <c r="D7586" i="6"/>
  <c r="D7600" i="6"/>
  <c r="D7612" i="6"/>
  <c r="D7623" i="6"/>
  <c r="D7633" i="6"/>
  <c r="D7641" i="6"/>
  <c r="D7649" i="6"/>
  <c r="D7657" i="6"/>
  <c r="D7665" i="6"/>
  <c r="D7673" i="6"/>
  <c r="D7681" i="6"/>
  <c r="D7689" i="6"/>
  <c r="D7697" i="6"/>
  <c r="D7705" i="6"/>
  <c r="D7713" i="6"/>
  <c r="D7721" i="6"/>
  <c r="D7729" i="6"/>
  <c r="D7737" i="6"/>
  <c r="D7745" i="6"/>
  <c r="D7753" i="6"/>
  <c r="D7761" i="6"/>
  <c r="D7769" i="6"/>
  <c r="D7777" i="6"/>
  <c r="D7785" i="6"/>
  <c r="D7793" i="6"/>
  <c r="D7801" i="6"/>
  <c r="D7809" i="6"/>
  <c r="D7817" i="6"/>
  <c r="D7825" i="6"/>
  <c r="D7833" i="6"/>
  <c r="D7841" i="6"/>
  <c r="D7849" i="6"/>
  <c r="D7857" i="6"/>
  <c r="D7865" i="6"/>
  <c r="D7873" i="6"/>
  <c r="D7881" i="6"/>
  <c r="D7889" i="6"/>
  <c r="D7897" i="6"/>
  <c r="D7905" i="6"/>
  <c r="D7913" i="6"/>
  <c r="D7921" i="6"/>
  <c r="D7929" i="6"/>
  <c r="D7937" i="6"/>
  <c r="D7945" i="6"/>
  <c r="D7953" i="6"/>
  <c r="D7961" i="6"/>
  <c r="D7969" i="6"/>
  <c r="D7977" i="6"/>
  <c r="D7985" i="6"/>
  <c r="D7993" i="6"/>
  <c r="D8001" i="6"/>
  <c r="D8009" i="6"/>
  <c r="D8017" i="6"/>
  <c r="D8025" i="6"/>
  <c r="D8033" i="6"/>
  <c r="D8041" i="6"/>
  <c r="D8049" i="6"/>
  <c r="D8057" i="6"/>
  <c r="D8065" i="6"/>
  <c r="D8073" i="6"/>
  <c r="D8081" i="6"/>
  <c r="D8089" i="6"/>
  <c r="D8097" i="6"/>
  <c r="D8105" i="6"/>
  <c r="D8113" i="6"/>
  <c r="D8121" i="6"/>
  <c r="D8129" i="6"/>
  <c r="D8137" i="6"/>
  <c r="D8145" i="6"/>
  <c r="D8153" i="6"/>
  <c r="D8161" i="6"/>
  <c r="D8169" i="6"/>
  <c r="D8177" i="6"/>
  <c r="D8185" i="6"/>
  <c r="D8193" i="6"/>
  <c r="D8201" i="6"/>
  <c r="D8209" i="6"/>
  <c r="D8217" i="6"/>
  <c r="D8225" i="6"/>
  <c r="D8233" i="6"/>
  <c r="D8241" i="6"/>
  <c r="D8249" i="6"/>
  <c r="D8257" i="6"/>
  <c r="D8265" i="6"/>
  <c r="D8273" i="6"/>
  <c r="D8281" i="6"/>
  <c r="D8289" i="6"/>
  <c r="D8297" i="6"/>
  <c r="D8305" i="6"/>
  <c r="D8313" i="6"/>
  <c r="D8321" i="6"/>
  <c r="D8329" i="6"/>
  <c r="D8337" i="6"/>
  <c r="D8345" i="6"/>
  <c r="D8353" i="6"/>
  <c r="D8361" i="6"/>
  <c r="D8369" i="6"/>
  <c r="D8377" i="6"/>
  <c r="D8385" i="6"/>
  <c r="D8393" i="6"/>
  <c r="D8401" i="6"/>
  <c r="D8409" i="6"/>
  <c r="D8417" i="6"/>
  <c r="D8425" i="6"/>
  <c r="D8433" i="6"/>
  <c r="D8441" i="6"/>
  <c r="D8449" i="6"/>
  <c r="D8457" i="6"/>
  <c r="D8465" i="6"/>
  <c r="D8473" i="6"/>
  <c r="D8481" i="6"/>
  <c r="D8489" i="6"/>
  <c r="D8497" i="6"/>
  <c r="D8505" i="6"/>
  <c r="D8513" i="6"/>
  <c r="D8521" i="6"/>
  <c r="D8529" i="6"/>
  <c r="D8537" i="6"/>
  <c r="D8545" i="6"/>
  <c r="D8553" i="6"/>
  <c r="D8561" i="6"/>
  <c r="D8569" i="6"/>
  <c r="D8577" i="6"/>
  <c r="D8585" i="6"/>
  <c r="D8593" i="6"/>
  <c r="D8601" i="6"/>
  <c r="D8609" i="6"/>
  <c r="D8617" i="6"/>
  <c r="D8625" i="6"/>
  <c r="D8633" i="6"/>
  <c r="D8641" i="6"/>
  <c r="D8649" i="6"/>
  <c r="D8657" i="6"/>
  <c r="D8665" i="6"/>
  <c r="D8673" i="6"/>
  <c r="D8681" i="6"/>
  <c r="D8689" i="6"/>
  <c r="D8697" i="6"/>
  <c r="D8705" i="6"/>
  <c r="D8713" i="6"/>
  <c r="D8721" i="6"/>
  <c r="D8729" i="6"/>
  <c r="D8737" i="6"/>
  <c r="D8745" i="6"/>
  <c r="D8753" i="6"/>
  <c r="D8761" i="6"/>
  <c r="D8769" i="6"/>
  <c r="D8777" i="6"/>
  <c r="D8785" i="6"/>
  <c r="D8793" i="6"/>
  <c r="D8801" i="6"/>
  <c r="D8809" i="6"/>
  <c r="D8817" i="6"/>
  <c r="D8825" i="6"/>
  <c r="D8833" i="6"/>
  <c r="D8841" i="6"/>
  <c r="D8849" i="6"/>
  <c r="D8857" i="6"/>
  <c r="D8865" i="6"/>
  <c r="D8873" i="6"/>
  <c r="D8881" i="6"/>
  <c r="D8889" i="6"/>
  <c r="D8897" i="6"/>
  <c r="D8905" i="6"/>
  <c r="D8913" i="6"/>
  <c r="D8921" i="6"/>
  <c r="D8929" i="6"/>
  <c r="D8937" i="6"/>
  <c r="D8945" i="6"/>
  <c r="D8953" i="6"/>
  <c r="D8961" i="6"/>
  <c r="D8969" i="6"/>
  <c r="D8977" i="6"/>
  <c r="D8985" i="6"/>
  <c r="D8993" i="6"/>
  <c r="D9001" i="6"/>
  <c r="D9009" i="6"/>
  <c r="D9017" i="6"/>
  <c r="D9025" i="6"/>
  <c r="D9033" i="6"/>
  <c r="D9041" i="6"/>
  <c r="D9049" i="6"/>
  <c r="D9057" i="6"/>
  <c r="D9065" i="6"/>
  <c r="D9073" i="6"/>
  <c r="D9081" i="6"/>
  <c r="D9089" i="6"/>
  <c r="D9097" i="6"/>
  <c r="D9105" i="6"/>
  <c r="D9113" i="6"/>
  <c r="D9121" i="6"/>
  <c r="D9129" i="6"/>
  <c r="D9137" i="6"/>
  <c r="D9145" i="6"/>
  <c r="D9153" i="6"/>
  <c r="D9161" i="6"/>
  <c r="D9169" i="6"/>
  <c r="D9177" i="6"/>
  <c r="D9185" i="6"/>
  <c r="D9193" i="6"/>
  <c r="D9201" i="6"/>
  <c r="D9209" i="6"/>
  <c r="D9217" i="6"/>
  <c r="D9225" i="6"/>
  <c r="D9233" i="6"/>
  <c r="D9241" i="6"/>
  <c r="D9249" i="6"/>
  <c r="D4872" i="6"/>
  <c r="D5671" i="6"/>
  <c r="D5811" i="6"/>
  <c r="D5913" i="6"/>
  <c r="D6016" i="6"/>
  <c r="D6119" i="6"/>
  <c r="D6222" i="6"/>
  <c r="D6323" i="6"/>
  <c r="D6423" i="6"/>
  <c r="D6487" i="6"/>
  <c r="D6551" i="6"/>
  <c r="D6615" i="6"/>
  <c r="D6679" i="6"/>
  <c r="D6743" i="6"/>
  <c r="D6792" i="6"/>
  <c r="D6815" i="6"/>
  <c r="D6836" i="6"/>
  <c r="D6856" i="6"/>
  <c r="D6879" i="6"/>
  <c r="D6900" i="6"/>
  <c r="D6920" i="6"/>
  <c r="D6943" i="6"/>
  <c r="D6964" i="6"/>
  <c r="D6984" i="6"/>
  <c r="D7007" i="6"/>
  <c r="D7028" i="6"/>
  <c r="D7048" i="6"/>
  <c r="D7071" i="6"/>
  <c r="D7092" i="6"/>
  <c r="D7112" i="6"/>
  <c r="D7135" i="6"/>
  <c r="D7156" i="6"/>
  <c r="D7176" i="6"/>
  <c r="D7199" i="6"/>
  <c r="D7220" i="6"/>
  <c r="D7240" i="6"/>
  <c r="D7256" i="6"/>
  <c r="D7268" i="6"/>
  <c r="D7281" i="6"/>
  <c r="D7295" i="6"/>
  <c r="D7306" i="6"/>
  <c r="D7320" i="6"/>
  <c r="D7332" i="6"/>
  <c r="D7345" i="6"/>
  <c r="D7359" i="6"/>
  <c r="D7370" i="6"/>
  <c r="D7384" i="6"/>
  <c r="D7396" i="6"/>
  <c r="D7409" i="6"/>
  <c r="D7423" i="6"/>
  <c r="D7434" i="6"/>
  <c r="D7448" i="6"/>
  <c r="D7460" i="6"/>
  <c r="D7473" i="6"/>
  <c r="D7487" i="6"/>
  <c r="D7498" i="6"/>
  <c r="D7512" i="6"/>
  <c r="D7524" i="6"/>
  <c r="D7537" i="6"/>
  <c r="D7551" i="6"/>
  <c r="D7562" i="6"/>
  <c r="D7576" i="6"/>
  <c r="D7588" i="6"/>
  <c r="D7601" i="6"/>
  <c r="D7613" i="6"/>
  <c r="D7624" i="6"/>
  <c r="D7634" i="6"/>
  <c r="D7642" i="6"/>
  <c r="D7650" i="6"/>
  <c r="D7658" i="6"/>
  <c r="D7666" i="6"/>
  <c r="D7674" i="6"/>
  <c r="D7682" i="6"/>
  <c r="D7690" i="6"/>
  <c r="D7698" i="6"/>
  <c r="D7706" i="6"/>
  <c r="D7714" i="6"/>
  <c r="D7722" i="6"/>
  <c r="D7730" i="6"/>
  <c r="D7738" i="6"/>
  <c r="D7746" i="6"/>
  <c r="D7754" i="6"/>
  <c r="D7762" i="6"/>
  <c r="D7770" i="6"/>
  <c r="D7778" i="6"/>
  <c r="D7786" i="6"/>
  <c r="D7794" i="6"/>
  <c r="D7802" i="6"/>
  <c r="D7810" i="6"/>
  <c r="D7818" i="6"/>
  <c r="D7826" i="6"/>
  <c r="D7834" i="6"/>
  <c r="D7842" i="6"/>
  <c r="D7850" i="6"/>
  <c r="D7858" i="6"/>
  <c r="D7866" i="6"/>
  <c r="D7874" i="6"/>
  <c r="D7882" i="6"/>
  <c r="D7890" i="6"/>
  <c r="D7898" i="6"/>
  <c r="D7906" i="6"/>
  <c r="D7914" i="6"/>
  <c r="D7922" i="6"/>
  <c r="D7930" i="6"/>
  <c r="D7938" i="6"/>
  <c r="D7946" i="6"/>
  <c r="D7954" i="6"/>
  <c r="D7962" i="6"/>
  <c r="D7970" i="6"/>
  <c r="D7978" i="6"/>
  <c r="D7986" i="6"/>
  <c r="D7994" i="6"/>
  <c r="D8002" i="6"/>
  <c r="D8010" i="6"/>
  <c r="D8018" i="6"/>
  <c r="D8026" i="6"/>
  <c r="D8034" i="6"/>
  <c r="D8042" i="6"/>
  <c r="D8050" i="6"/>
  <c r="D8058" i="6"/>
  <c r="D8066" i="6"/>
  <c r="D8074" i="6"/>
  <c r="D8082" i="6"/>
  <c r="D8090" i="6"/>
  <c r="D8098" i="6"/>
  <c r="D8106" i="6"/>
  <c r="D8114" i="6"/>
  <c r="D8122" i="6"/>
  <c r="D8130" i="6"/>
  <c r="D8138" i="6"/>
  <c r="D8146" i="6"/>
  <c r="D8154" i="6"/>
  <c r="D8162" i="6"/>
  <c r="D8170" i="6"/>
  <c r="D8178" i="6"/>
  <c r="D8186" i="6"/>
  <c r="D8194" i="6"/>
  <c r="D8202" i="6"/>
  <c r="D8210" i="6"/>
  <c r="D8218" i="6"/>
  <c r="D8226" i="6"/>
  <c r="D8234" i="6"/>
  <c r="D8242" i="6"/>
  <c r="D8250" i="6"/>
  <c r="D8258" i="6"/>
  <c r="D8266" i="6"/>
  <c r="D8274" i="6"/>
  <c r="D8282" i="6"/>
  <c r="D8290" i="6"/>
  <c r="D8298" i="6"/>
  <c r="D8306" i="6"/>
  <c r="D8314" i="6"/>
  <c r="D8322" i="6"/>
  <c r="D8330" i="6"/>
  <c r="D8338" i="6"/>
  <c r="D8346" i="6"/>
  <c r="D8354" i="6"/>
  <c r="D8362" i="6"/>
  <c r="D8370" i="6"/>
  <c r="D8378" i="6"/>
  <c r="D8386" i="6"/>
  <c r="D8394" i="6"/>
  <c r="D8402" i="6"/>
  <c r="D8410" i="6"/>
  <c r="D8418" i="6"/>
  <c r="D8426" i="6"/>
  <c r="D8434" i="6"/>
  <c r="D8442" i="6"/>
  <c r="D8450" i="6"/>
  <c r="D8458" i="6"/>
  <c r="D8466" i="6"/>
  <c r="D8474" i="6"/>
  <c r="D8482" i="6"/>
  <c r="D8490" i="6"/>
  <c r="D8498" i="6"/>
  <c r="D8506" i="6"/>
  <c r="D8514" i="6"/>
  <c r="D8522" i="6"/>
  <c r="D8530" i="6"/>
  <c r="D8538" i="6"/>
  <c r="D8546" i="6"/>
  <c r="D8554" i="6"/>
  <c r="D8562" i="6"/>
  <c r="D8570" i="6"/>
  <c r="D8578" i="6"/>
  <c r="D8586" i="6"/>
  <c r="D8594" i="6"/>
  <c r="D8602" i="6"/>
  <c r="D8610" i="6"/>
  <c r="D8618" i="6"/>
  <c r="D8626" i="6"/>
  <c r="D8634" i="6"/>
  <c r="D8642" i="6"/>
  <c r="D8650" i="6"/>
  <c r="D8658" i="6"/>
  <c r="D8666" i="6"/>
  <c r="D8674" i="6"/>
  <c r="D8682" i="6"/>
  <c r="D8690" i="6"/>
  <c r="D8698" i="6"/>
  <c r="D8706" i="6"/>
  <c r="D8714" i="6"/>
  <c r="D8722" i="6"/>
  <c r="D8730" i="6"/>
  <c r="D8738" i="6"/>
  <c r="D8746" i="6"/>
  <c r="D8754" i="6"/>
  <c r="D8762" i="6"/>
  <c r="D8770" i="6"/>
  <c r="D8778" i="6"/>
  <c r="D8786" i="6"/>
  <c r="D8794" i="6"/>
  <c r="D8802" i="6"/>
  <c r="D8810" i="6"/>
  <c r="D8818" i="6"/>
  <c r="D8826" i="6"/>
  <c r="D8834" i="6"/>
  <c r="D8842" i="6"/>
  <c r="D8850" i="6"/>
  <c r="D8858" i="6"/>
  <c r="D8866" i="6"/>
  <c r="D8874" i="6"/>
  <c r="D8882" i="6"/>
  <c r="D8890" i="6"/>
  <c r="D8898" i="6"/>
  <c r="D8906" i="6"/>
  <c r="D8914" i="6"/>
  <c r="D8922" i="6"/>
  <c r="D8930" i="6"/>
  <c r="D8938" i="6"/>
  <c r="D8946" i="6"/>
  <c r="D8954" i="6"/>
  <c r="D8962" i="6"/>
  <c r="D8970" i="6"/>
  <c r="D8978" i="6"/>
  <c r="D8986" i="6"/>
  <c r="D8994" i="6"/>
  <c r="D9002" i="6"/>
  <c r="D9010" i="6"/>
  <c r="D9018" i="6"/>
  <c r="D9026" i="6"/>
  <c r="D9034" i="6"/>
  <c r="D9042" i="6"/>
  <c r="D9050" i="6"/>
  <c r="D9058" i="6"/>
  <c r="D9066" i="6"/>
  <c r="D9074" i="6"/>
  <c r="D9082" i="6"/>
  <c r="D9090" i="6"/>
  <c r="D9098" i="6"/>
  <c r="D9106" i="6"/>
  <c r="D9114" i="6"/>
  <c r="D9122" i="6"/>
  <c r="D9130" i="6"/>
  <c r="D9138" i="6"/>
  <c r="D9146" i="6"/>
  <c r="D9154" i="6"/>
  <c r="D9162" i="6"/>
  <c r="D9170" i="6"/>
  <c r="D9178" i="6"/>
  <c r="D9186" i="6"/>
  <c r="D9194" i="6"/>
  <c r="D9202" i="6"/>
  <c r="D9210" i="6"/>
  <c r="D9218" i="6"/>
  <c r="D9226" i="6"/>
  <c r="D9234" i="6"/>
  <c r="D9242" i="6"/>
  <c r="D9250" i="6"/>
  <c r="D9258" i="6"/>
  <c r="D9266" i="6"/>
  <c r="D9274" i="6"/>
  <c r="D9282" i="6"/>
  <c r="D9290" i="6"/>
  <c r="D9298" i="6"/>
  <c r="D9306" i="6"/>
  <c r="D9314" i="6"/>
  <c r="D9322" i="6"/>
  <c r="D9330" i="6"/>
  <c r="D9338" i="6"/>
  <c r="D9346" i="6"/>
  <c r="D9354" i="6"/>
  <c r="D9362" i="6"/>
  <c r="D9370" i="6"/>
  <c r="D9378" i="6"/>
  <c r="D9386" i="6"/>
  <c r="D9394" i="6"/>
  <c r="D9402" i="6"/>
  <c r="D9410" i="6"/>
  <c r="D9418" i="6"/>
  <c r="D9426" i="6"/>
  <c r="D9434" i="6"/>
  <c r="D9442" i="6"/>
  <c r="D9450" i="6"/>
  <c r="D9458" i="6"/>
  <c r="D9466" i="6"/>
  <c r="D9474" i="6"/>
  <c r="D9482" i="6"/>
  <c r="D9490" i="6"/>
  <c r="D9498" i="6"/>
  <c r="D9506" i="6"/>
  <c r="D9514" i="6"/>
  <c r="D9522" i="6"/>
  <c r="D9530" i="6"/>
  <c r="D5043" i="6"/>
  <c r="D5694" i="6"/>
  <c r="D5824" i="6"/>
  <c r="D5927" i="6"/>
  <c r="D6030" i="6"/>
  <c r="D6131" i="6"/>
  <c r="D6233" i="6"/>
  <c r="D6336" i="6"/>
  <c r="D6431" i="6"/>
  <c r="D6495" i="6"/>
  <c r="D6559" i="6"/>
  <c r="D6623" i="6"/>
  <c r="D6687" i="6"/>
  <c r="D6751" i="6"/>
  <c r="D6796" i="6"/>
  <c r="D6816" i="6"/>
  <c r="D6839" i="6"/>
  <c r="D6860" i="6"/>
  <c r="D6880" i="6"/>
  <c r="D6903" i="6"/>
  <c r="D6924" i="6"/>
  <c r="D6944" i="6"/>
  <c r="D6967" i="6"/>
  <c r="D6988" i="6"/>
  <c r="D7008" i="6"/>
  <c r="D7031" i="6"/>
  <c r="D7052" i="6"/>
  <c r="D7072" i="6"/>
  <c r="D7095" i="6"/>
  <c r="D7116" i="6"/>
  <c r="D7136" i="6"/>
  <c r="D7159" i="6"/>
  <c r="D7180" i="6"/>
  <c r="D7200" i="6"/>
  <c r="D7223" i="6"/>
  <c r="D7241" i="6"/>
  <c r="D7257" i="6"/>
  <c r="D7271" i="6"/>
  <c r="D7282" i="6"/>
  <c r="D7296" i="6"/>
  <c r="D7308" i="6"/>
  <c r="D7321" i="6"/>
  <c r="D7335" i="6"/>
  <c r="D7346" i="6"/>
  <c r="D7360" i="6"/>
  <c r="D7372" i="6"/>
  <c r="D7385" i="6"/>
  <c r="D7399" i="6"/>
  <c r="D7410" i="6"/>
  <c r="D7424" i="6"/>
  <c r="D7436" i="6"/>
  <c r="D7449" i="6"/>
  <c r="D7463" i="6"/>
  <c r="D7474" i="6"/>
  <c r="D7488" i="6"/>
  <c r="D7500" i="6"/>
  <c r="D7513" i="6"/>
  <c r="D7527" i="6"/>
  <c r="D7538" i="6"/>
  <c r="D7552" i="6"/>
  <c r="D7564" i="6"/>
  <c r="D7577" i="6"/>
  <c r="D7591" i="6"/>
  <c r="D7602" i="6"/>
  <c r="D7615" i="6"/>
  <c r="D7625" i="6"/>
  <c r="D7635" i="6"/>
  <c r="D7643" i="6"/>
  <c r="D7651" i="6"/>
  <c r="D7659" i="6"/>
  <c r="D7667" i="6"/>
  <c r="D7675" i="6"/>
  <c r="D7683" i="6"/>
  <c r="D7691" i="6"/>
  <c r="D7699" i="6"/>
  <c r="D7707" i="6"/>
  <c r="D7715" i="6"/>
  <c r="D7723" i="6"/>
  <c r="D7731" i="6"/>
  <c r="D7739" i="6"/>
  <c r="D7747" i="6"/>
  <c r="D7755" i="6"/>
  <c r="D7763" i="6"/>
  <c r="D7771" i="6"/>
  <c r="D7779" i="6"/>
  <c r="D7787" i="6"/>
  <c r="D7795" i="6"/>
  <c r="D7803" i="6"/>
  <c r="D7811" i="6"/>
  <c r="D7819" i="6"/>
  <c r="D7827" i="6"/>
  <c r="D7835" i="6"/>
  <c r="D7843" i="6"/>
  <c r="D7851" i="6"/>
  <c r="D7859" i="6"/>
  <c r="D7867" i="6"/>
  <c r="D7875" i="6"/>
  <c r="D7883" i="6"/>
  <c r="D7891" i="6"/>
  <c r="D7899" i="6"/>
  <c r="D7907" i="6"/>
  <c r="D7915" i="6"/>
  <c r="D7923" i="6"/>
  <c r="D7931" i="6"/>
  <c r="D7939" i="6"/>
  <c r="D7947" i="6"/>
  <c r="D7955" i="6"/>
  <c r="D7963" i="6"/>
  <c r="D7971" i="6"/>
  <c r="D7979" i="6"/>
  <c r="D7987" i="6"/>
  <c r="D7995" i="6"/>
  <c r="D8003" i="6"/>
  <c r="D8011" i="6"/>
  <c r="D8019" i="6"/>
  <c r="D8027" i="6"/>
  <c r="D8035" i="6"/>
  <c r="D8043" i="6"/>
  <c r="D8051" i="6"/>
  <c r="D8059" i="6"/>
  <c r="D8067" i="6"/>
  <c r="D5171" i="6"/>
  <c r="D5715" i="6"/>
  <c r="D5838" i="6"/>
  <c r="D5939" i="6"/>
  <c r="D6041" i="6"/>
  <c r="D6144" i="6"/>
  <c r="D6247" i="6"/>
  <c r="D6350" i="6"/>
  <c r="D6439" i="6"/>
  <c r="D6503" i="6"/>
  <c r="D6567" i="6"/>
  <c r="D6631" i="6"/>
  <c r="D6695" i="6"/>
  <c r="D6759" i="6"/>
  <c r="D6799" i="6"/>
  <c r="D6820" i="6"/>
  <c r="D6840" i="6"/>
  <c r="D6863" i="6"/>
  <c r="D6884" i="6"/>
  <c r="D6904" i="6"/>
  <c r="D6927" i="6"/>
  <c r="D6948" i="6"/>
  <c r="D6968" i="6"/>
  <c r="D6991" i="6"/>
  <c r="D7012" i="6"/>
  <c r="D7032" i="6"/>
  <c r="D7055" i="6"/>
  <c r="D7076" i="6"/>
  <c r="D7096" i="6"/>
  <c r="D7119" i="6"/>
  <c r="D7140" i="6"/>
  <c r="D7160" i="6"/>
  <c r="D7183" i="6"/>
  <c r="D7204" i="6"/>
  <c r="D7224" i="6"/>
  <c r="D7244" i="6"/>
  <c r="D7258" i="6"/>
  <c r="D7272" i="6"/>
  <c r="D7284" i="6"/>
  <c r="D7297" i="6"/>
  <c r="D7311" i="6"/>
  <c r="D7322" i="6"/>
  <c r="D7336" i="6"/>
  <c r="D7348" i="6"/>
  <c r="D7361" i="6"/>
  <c r="D7375" i="6"/>
  <c r="D7386" i="6"/>
  <c r="D7400" i="6"/>
  <c r="D7412" i="6"/>
  <c r="D7425" i="6"/>
  <c r="D7439" i="6"/>
  <c r="D7450" i="6"/>
  <c r="D7464" i="6"/>
  <c r="D7476" i="6"/>
  <c r="D7489" i="6"/>
  <c r="D7503" i="6"/>
  <c r="D7514" i="6"/>
  <c r="D7528" i="6"/>
  <c r="D7540" i="6"/>
  <c r="D7553" i="6"/>
  <c r="D7567" i="6"/>
  <c r="D7578" i="6"/>
  <c r="D7592" i="6"/>
  <c r="D7604" i="6"/>
  <c r="D7616" i="6"/>
  <c r="D7626" i="6"/>
  <c r="D7636" i="6"/>
  <c r="D7644" i="6"/>
  <c r="D7652" i="6"/>
  <c r="D7660" i="6"/>
  <c r="D7668" i="6"/>
  <c r="D7676" i="6"/>
  <c r="D7684" i="6"/>
  <c r="D7692" i="6"/>
  <c r="D7700" i="6"/>
  <c r="D7708" i="6"/>
  <c r="D7716" i="6"/>
  <c r="D7724" i="6"/>
  <c r="D7732" i="6"/>
  <c r="D7740" i="6"/>
  <c r="D7748" i="6"/>
  <c r="D7756" i="6"/>
  <c r="D7764" i="6"/>
  <c r="D7772" i="6"/>
  <c r="D7780" i="6"/>
  <c r="D7788" i="6"/>
  <c r="D7796" i="6"/>
  <c r="D7804" i="6"/>
  <c r="D7812" i="6"/>
  <c r="D7820" i="6"/>
  <c r="D7828" i="6"/>
  <c r="D7836" i="6"/>
  <c r="D7844" i="6"/>
  <c r="D7852" i="6"/>
  <c r="D7860" i="6"/>
  <c r="D7868" i="6"/>
  <c r="D7876" i="6"/>
  <c r="D7884" i="6"/>
  <c r="D7892" i="6"/>
  <c r="D7900" i="6"/>
  <c r="D7908" i="6"/>
  <c r="D7916" i="6"/>
  <c r="D7924" i="6"/>
  <c r="D7932" i="6"/>
  <c r="D7940" i="6"/>
  <c r="D7948" i="6"/>
  <c r="D7956" i="6"/>
  <c r="D7964" i="6"/>
  <c r="D7972" i="6"/>
  <c r="D7980" i="6"/>
  <c r="D7988" i="6"/>
  <c r="D7996" i="6"/>
  <c r="D8004" i="6"/>
  <c r="D8012" i="6"/>
  <c r="D8020" i="6"/>
  <c r="D8028" i="6"/>
  <c r="D8036" i="6"/>
  <c r="D8044" i="6"/>
  <c r="D8052" i="6"/>
  <c r="D8060" i="6"/>
  <c r="D8068" i="6"/>
  <c r="D8076" i="6"/>
  <c r="D8084" i="6"/>
  <c r="D8092" i="6"/>
  <c r="D8100" i="6"/>
  <c r="D8108" i="6"/>
  <c r="D8116" i="6"/>
  <c r="D8124" i="6"/>
  <c r="D8132" i="6"/>
  <c r="D8140" i="6"/>
  <c r="D8148" i="6"/>
  <c r="D8156" i="6"/>
  <c r="D8164" i="6"/>
  <c r="D8172" i="6"/>
  <c r="D8180" i="6"/>
  <c r="D8188" i="6"/>
  <c r="D8196" i="6"/>
  <c r="D8204" i="6"/>
  <c r="D8212" i="6"/>
  <c r="D8220" i="6"/>
  <c r="D8228" i="6"/>
  <c r="D8236" i="6"/>
  <c r="D8244" i="6"/>
  <c r="D8252" i="6"/>
  <c r="D8260" i="6"/>
  <c r="D8268" i="6"/>
  <c r="D8276" i="6"/>
  <c r="D8284" i="6"/>
  <c r="D8292" i="6"/>
  <c r="D8300" i="6"/>
  <c r="D8308" i="6"/>
  <c r="D8316" i="6"/>
  <c r="D8324" i="6"/>
  <c r="D8332" i="6"/>
  <c r="D8340" i="6"/>
  <c r="D8348" i="6"/>
  <c r="D8356" i="6"/>
  <c r="D8364" i="6"/>
  <c r="D8372" i="6"/>
  <c r="D8380" i="6"/>
  <c r="D8388" i="6"/>
  <c r="D8396" i="6"/>
  <c r="D8404" i="6"/>
  <c r="D8412" i="6"/>
  <c r="D8420" i="6"/>
  <c r="D8428" i="6"/>
  <c r="D8436" i="6"/>
  <c r="D8444" i="6"/>
  <c r="D8452" i="6"/>
  <c r="D8460" i="6"/>
  <c r="D8468" i="6"/>
  <c r="D8476" i="6"/>
  <c r="D8484" i="6"/>
  <c r="D8492" i="6"/>
  <c r="D8500" i="6"/>
  <c r="D8508" i="6"/>
  <c r="D8516" i="6"/>
  <c r="D8524" i="6"/>
  <c r="D8532" i="6"/>
  <c r="D8540" i="6"/>
  <c r="D8548" i="6"/>
  <c r="D8556" i="6"/>
  <c r="D8564" i="6"/>
  <c r="D8572" i="6"/>
  <c r="D8580" i="6"/>
  <c r="D8588" i="6"/>
  <c r="D8596" i="6"/>
  <c r="D8604" i="6"/>
  <c r="D8612" i="6"/>
  <c r="D8620" i="6"/>
  <c r="D8628" i="6"/>
  <c r="D8636" i="6"/>
  <c r="D8644" i="6"/>
  <c r="D8652" i="6"/>
  <c r="D8660" i="6"/>
  <c r="D8668" i="6"/>
  <c r="D8676" i="6"/>
  <c r="D8684" i="6"/>
  <c r="D8692" i="6"/>
  <c r="D8700" i="6"/>
  <c r="D8708" i="6"/>
  <c r="D8716" i="6"/>
  <c r="D8724" i="6"/>
  <c r="D8732" i="6"/>
  <c r="D8740" i="6"/>
  <c r="D8748" i="6"/>
  <c r="D8756" i="6"/>
  <c r="D8764" i="6"/>
  <c r="D8772" i="6"/>
  <c r="D8780" i="6"/>
  <c r="D8788" i="6"/>
  <c r="D8796" i="6"/>
  <c r="D8804" i="6"/>
  <c r="D8812" i="6"/>
  <c r="D8820" i="6"/>
  <c r="D8828" i="6"/>
  <c r="D8836" i="6"/>
  <c r="D8844" i="6"/>
  <c r="D8852" i="6"/>
  <c r="D8860" i="6"/>
  <c r="D8868" i="6"/>
  <c r="D8876" i="6"/>
  <c r="D8884" i="6"/>
  <c r="D8892" i="6"/>
  <c r="D8900" i="6"/>
  <c r="D8908" i="6"/>
  <c r="D8916" i="6"/>
  <c r="D8924" i="6"/>
  <c r="D8932" i="6"/>
  <c r="D8940" i="6"/>
  <c r="D8948" i="6"/>
  <c r="D8956" i="6"/>
  <c r="D8964" i="6"/>
  <c r="D8972" i="6"/>
  <c r="D8980" i="6"/>
  <c r="D8988" i="6"/>
  <c r="D8996" i="6"/>
  <c r="D9004" i="6"/>
  <c r="D9012" i="6"/>
  <c r="D9020" i="6"/>
  <c r="D9028" i="6"/>
  <c r="D9036" i="6"/>
  <c r="D9044" i="6"/>
  <c r="D9052" i="6"/>
  <c r="D9060" i="6"/>
  <c r="D9068" i="6"/>
  <c r="D9076" i="6"/>
  <c r="D9084" i="6"/>
  <c r="D9092" i="6"/>
  <c r="D9100" i="6"/>
  <c r="D9108" i="6"/>
  <c r="D9116" i="6"/>
  <c r="D9124" i="6"/>
  <c r="D9132" i="6"/>
  <c r="D9140" i="6"/>
  <c r="D9148" i="6"/>
  <c r="D9156" i="6"/>
  <c r="D9164" i="6"/>
  <c r="D9172" i="6"/>
  <c r="D9180" i="6"/>
  <c r="D9188" i="6"/>
  <c r="D9196" i="6"/>
  <c r="D9204" i="6"/>
  <c r="D9212" i="6"/>
  <c r="D9220" i="6"/>
  <c r="D9228" i="6"/>
  <c r="D9236" i="6"/>
  <c r="D9244" i="6"/>
  <c r="D9252" i="6"/>
  <c r="D9260" i="6"/>
  <c r="D9268" i="6"/>
  <c r="D9276" i="6"/>
  <c r="D9284" i="6"/>
  <c r="D9292" i="6"/>
  <c r="D9300" i="6"/>
  <c r="D9308" i="6"/>
  <c r="D9316" i="6"/>
  <c r="D9324" i="6"/>
  <c r="D9332" i="6"/>
  <c r="D9340" i="6"/>
  <c r="D9348" i="6"/>
  <c r="D9356" i="6"/>
  <c r="D9364" i="6"/>
  <c r="D9372" i="6"/>
  <c r="D9380" i="6"/>
  <c r="D9388" i="6"/>
  <c r="D9396" i="6"/>
  <c r="D9404" i="6"/>
  <c r="D9412" i="6"/>
  <c r="D9420" i="6"/>
  <c r="D9428" i="6"/>
  <c r="D9436" i="6"/>
  <c r="D5272" i="6"/>
  <c r="D5735" i="6"/>
  <c r="D5849" i="6"/>
  <c r="D5952" i="6"/>
  <c r="D6055" i="6"/>
  <c r="D6158" i="6"/>
  <c r="D6259" i="6"/>
  <c r="D6361" i="6"/>
  <c r="D6447" i="6"/>
  <c r="D6511" i="6"/>
  <c r="D6575" i="6"/>
  <c r="D6639" i="6"/>
  <c r="D6703" i="6"/>
  <c r="D6767" i="6"/>
  <c r="D6800" i="6"/>
  <c r="D6823" i="6"/>
  <c r="D6844" i="6"/>
  <c r="D6864" i="6"/>
  <c r="D6887" i="6"/>
  <c r="D6908" i="6"/>
  <c r="D6928" i="6"/>
  <c r="D6951" i="6"/>
  <c r="D6972" i="6"/>
  <c r="D6992" i="6"/>
  <c r="D7015" i="6"/>
  <c r="D7036" i="6"/>
  <c r="D7056" i="6"/>
  <c r="D7079" i="6"/>
  <c r="D7100" i="6"/>
  <c r="D7120" i="6"/>
  <c r="D7143" i="6"/>
  <c r="D7164" i="6"/>
  <c r="D7184" i="6"/>
  <c r="D7207" i="6"/>
  <c r="D7228" i="6"/>
  <c r="D7247" i="6"/>
  <c r="D7260" i="6"/>
  <c r="D7273" i="6"/>
  <c r="D7287" i="6"/>
  <c r="D7298" i="6"/>
  <c r="D7312" i="6"/>
  <c r="D7324" i="6"/>
  <c r="D7337" i="6"/>
  <c r="D7351" i="6"/>
  <c r="D7362" i="6"/>
  <c r="D7376" i="6"/>
  <c r="D7388" i="6"/>
  <c r="D7401" i="6"/>
  <c r="D7415" i="6"/>
  <c r="D7426" i="6"/>
  <c r="D7440" i="6"/>
  <c r="D7452" i="6"/>
  <c r="D7465" i="6"/>
  <c r="D7479" i="6"/>
  <c r="D7490" i="6"/>
  <c r="D7504" i="6"/>
  <c r="D7516" i="6"/>
  <c r="D7529" i="6"/>
  <c r="D7543" i="6"/>
  <c r="D7554" i="6"/>
  <c r="D7568" i="6"/>
  <c r="D7580" i="6"/>
  <c r="D7593" i="6"/>
  <c r="D7607" i="6"/>
  <c r="D7617" i="6"/>
  <c r="D7628" i="6"/>
  <c r="D7637" i="6"/>
  <c r="D7645" i="6"/>
  <c r="D7653" i="6"/>
  <c r="D7661" i="6"/>
  <c r="D7669" i="6"/>
  <c r="D7677" i="6"/>
  <c r="D7685" i="6"/>
  <c r="D7693" i="6"/>
  <c r="D7701" i="6"/>
  <c r="D7709" i="6"/>
  <c r="D7717" i="6"/>
  <c r="D7725" i="6"/>
  <c r="D7733" i="6"/>
  <c r="D7741" i="6"/>
  <c r="D7749" i="6"/>
  <c r="D7757" i="6"/>
  <c r="D7765" i="6"/>
  <c r="D7773" i="6"/>
  <c r="D7781" i="6"/>
  <c r="D7789" i="6"/>
  <c r="D7797" i="6"/>
  <c r="D7805" i="6"/>
  <c r="D7813" i="6"/>
  <c r="D7821" i="6"/>
  <c r="D7829" i="6"/>
  <c r="D7837" i="6"/>
  <c r="D7845" i="6"/>
  <c r="D7853" i="6"/>
  <c r="D7861" i="6"/>
  <c r="D7869" i="6"/>
  <c r="D7877" i="6"/>
  <c r="D7885" i="6"/>
  <c r="D7893" i="6"/>
  <c r="D7901" i="6"/>
  <c r="D7909" i="6"/>
  <c r="D7917" i="6"/>
  <c r="D7925" i="6"/>
  <c r="D7933" i="6"/>
  <c r="D7941" i="6"/>
  <c r="D7949" i="6"/>
  <c r="D7957" i="6"/>
  <c r="D7965" i="6"/>
  <c r="D7973" i="6"/>
  <c r="D7981" i="6"/>
  <c r="D7989" i="6"/>
  <c r="D7997" i="6"/>
  <c r="D8005" i="6"/>
  <c r="D8013" i="6"/>
  <c r="D8021" i="6"/>
  <c r="D8029" i="6"/>
  <c r="D8037" i="6"/>
  <c r="D8045" i="6"/>
  <c r="D8053" i="6"/>
  <c r="D8061" i="6"/>
  <c r="D8069" i="6"/>
  <c r="D8077" i="6"/>
  <c r="D8085" i="6"/>
  <c r="D8093" i="6"/>
  <c r="D8101" i="6"/>
  <c r="D8109" i="6"/>
  <c r="D8117" i="6"/>
  <c r="D8125" i="6"/>
  <c r="D8133" i="6"/>
  <c r="D8141" i="6"/>
  <c r="D8149" i="6"/>
  <c r="D8157" i="6"/>
  <c r="D8165" i="6"/>
  <c r="D8173" i="6"/>
  <c r="D8181" i="6"/>
  <c r="D8189" i="6"/>
  <c r="D8197" i="6"/>
  <c r="D8205" i="6"/>
  <c r="D8213" i="6"/>
  <c r="D8221" i="6"/>
  <c r="D8229" i="6"/>
  <c r="D8237" i="6"/>
  <c r="D8245" i="6"/>
  <c r="D8253" i="6"/>
  <c r="D8261" i="6"/>
  <c r="D8269" i="6"/>
  <c r="D8277" i="6"/>
  <c r="D8285" i="6"/>
  <c r="D8293" i="6"/>
  <c r="D8301" i="6"/>
  <c r="D8309" i="6"/>
  <c r="D8317" i="6"/>
  <c r="D8325" i="6"/>
  <c r="D8333" i="6"/>
  <c r="D8341" i="6"/>
  <c r="D8349" i="6"/>
  <c r="D8357" i="6"/>
  <c r="D8365" i="6"/>
  <c r="D8373" i="6"/>
  <c r="D8381" i="6"/>
  <c r="D8389" i="6"/>
  <c r="D8397" i="6"/>
  <c r="D8405" i="6"/>
  <c r="D8413" i="6"/>
  <c r="D8421" i="6"/>
  <c r="D8429" i="6"/>
  <c r="D8437" i="6"/>
  <c r="D8445" i="6"/>
  <c r="D8453" i="6"/>
  <c r="D8461" i="6"/>
  <c r="D8469" i="6"/>
  <c r="D8477" i="6"/>
  <c r="D8485" i="6"/>
  <c r="D8493" i="6"/>
  <c r="D8501" i="6"/>
  <c r="D8509" i="6"/>
  <c r="D8517" i="6"/>
  <c r="D8525" i="6"/>
  <c r="D8533" i="6"/>
  <c r="D8541" i="6"/>
  <c r="D8549" i="6"/>
  <c r="D8557" i="6"/>
  <c r="D8565" i="6"/>
  <c r="D8573" i="6"/>
  <c r="D8581" i="6"/>
  <c r="D8589" i="6"/>
  <c r="D8597" i="6"/>
  <c r="D8605" i="6"/>
  <c r="D8613" i="6"/>
  <c r="D8621" i="6"/>
  <c r="D8629" i="6"/>
  <c r="D8637" i="6"/>
  <c r="D8645" i="6"/>
  <c r="D8653" i="6"/>
  <c r="D8661" i="6"/>
  <c r="D8669" i="6"/>
  <c r="D8677" i="6"/>
  <c r="D8685" i="6"/>
  <c r="D8693" i="6"/>
  <c r="D8701" i="6"/>
  <c r="D8709" i="6"/>
  <c r="D8717" i="6"/>
  <c r="D8725" i="6"/>
  <c r="D8733" i="6"/>
  <c r="D8741" i="6"/>
  <c r="D8749" i="6"/>
  <c r="D8757" i="6"/>
  <c r="D8765" i="6"/>
  <c r="D8773" i="6"/>
  <c r="D8781" i="6"/>
  <c r="D8789" i="6"/>
  <c r="D8797" i="6"/>
  <c r="D8805" i="6"/>
  <c r="D8813" i="6"/>
  <c r="D8821" i="6"/>
  <c r="D8829" i="6"/>
  <c r="D8837" i="6"/>
  <c r="D8845" i="6"/>
  <c r="D8853" i="6"/>
  <c r="D8861" i="6"/>
  <c r="D8869" i="6"/>
  <c r="D8877" i="6"/>
  <c r="D8885" i="6"/>
  <c r="D8893" i="6"/>
  <c r="D8901" i="6"/>
  <c r="D8909" i="6"/>
  <c r="D8917" i="6"/>
  <c r="D8925" i="6"/>
  <c r="D8933" i="6"/>
  <c r="D8941" i="6"/>
  <c r="D8949" i="6"/>
  <c r="D8957" i="6"/>
  <c r="D8965" i="6"/>
  <c r="D8973" i="6"/>
  <c r="D8981" i="6"/>
  <c r="D8989" i="6"/>
  <c r="D8997" i="6"/>
  <c r="D9005" i="6"/>
  <c r="D9013" i="6"/>
  <c r="D9021" i="6"/>
  <c r="D9029" i="6"/>
  <c r="D9037" i="6"/>
  <c r="D9045" i="6"/>
  <c r="D9053" i="6"/>
  <c r="D9061" i="6"/>
  <c r="D9069" i="6"/>
  <c r="D9077" i="6"/>
  <c r="D9085" i="6"/>
  <c r="D9093" i="6"/>
  <c r="D9101" i="6"/>
  <c r="D9109" i="6"/>
  <c r="D9117" i="6"/>
  <c r="D9125" i="6"/>
  <c r="D9133" i="6"/>
  <c r="D9141" i="6"/>
  <c r="D9149" i="6"/>
  <c r="D9157" i="6"/>
  <c r="D9165" i="6"/>
  <c r="D9173" i="6"/>
  <c r="D9181" i="6"/>
  <c r="D9189" i="6"/>
  <c r="D9197" i="6"/>
  <c r="D9205" i="6"/>
  <c r="D9213" i="6"/>
  <c r="D9221" i="6"/>
  <c r="D9229" i="6"/>
  <c r="D9237" i="6"/>
  <c r="D9245" i="6"/>
  <c r="D9253" i="6"/>
  <c r="D9261" i="6"/>
  <c r="D9269" i="6"/>
  <c r="D9277" i="6"/>
  <c r="D9285" i="6"/>
  <c r="D9293" i="6"/>
  <c r="D9301" i="6"/>
  <c r="D9309" i="6"/>
  <c r="D9317" i="6"/>
  <c r="D9325" i="6"/>
  <c r="D9333" i="6"/>
  <c r="D9341" i="6"/>
  <c r="D9349" i="6"/>
  <c r="D9357" i="6"/>
  <c r="D9365" i="6"/>
  <c r="D9373" i="6"/>
  <c r="D9381" i="6"/>
  <c r="D9389" i="6"/>
  <c r="D9397" i="6"/>
  <c r="D9405" i="6"/>
  <c r="D9413" i="6"/>
  <c r="D9421" i="6"/>
  <c r="D9429" i="6"/>
  <c r="D9437" i="6"/>
  <c r="D9445" i="6"/>
  <c r="D9453" i="6"/>
  <c r="D9461" i="6"/>
  <c r="D9469" i="6"/>
  <c r="D9477" i="6"/>
  <c r="D9485" i="6"/>
  <c r="D9493" i="6"/>
  <c r="D9501" i="6"/>
  <c r="D9509" i="6"/>
  <c r="D9517" i="6"/>
  <c r="D9525" i="6"/>
  <c r="D9533" i="6"/>
  <c r="D6272" i="6"/>
  <c r="D6804" i="6"/>
  <c r="D6975" i="6"/>
  <c r="D7144" i="6"/>
  <c r="D7288" i="6"/>
  <c r="D7391" i="6"/>
  <c r="D7492" i="6"/>
  <c r="D7594" i="6"/>
  <c r="D7670" i="6"/>
  <c r="D7734" i="6"/>
  <c r="D7798" i="6"/>
  <c r="D7862" i="6"/>
  <c r="D6375" i="6"/>
  <c r="D6824" i="6"/>
  <c r="D6996" i="6"/>
  <c r="D7167" i="6"/>
  <c r="D7300" i="6"/>
  <c r="D7402" i="6"/>
  <c r="D7505" i="6"/>
  <c r="D7608" i="6"/>
  <c r="D7678" i="6"/>
  <c r="D7742" i="6"/>
  <c r="D7806" i="6"/>
  <c r="D7870" i="6"/>
  <c r="D7934" i="6"/>
  <c r="D7998" i="6"/>
  <c r="D8062" i="6"/>
  <c r="D8099" i="6"/>
  <c r="D8131" i="6"/>
  <c r="D8163" i="6"/>
  <c r="D8195" i="6"/>
  <c r="D8216" i="6"/>
  <c r="D8238" i="6"/>
  <c r="D8259" i="6"/>
  <c r="D8280" i="6"/>
  <c r="D8302" i="6"/>
  <c r="D8323" i="6"/>
  <c r="D8344" i="6"/>
  <c r="D8366" i="6"/>
  <c r="D8387" i="6"/>
  <c r="D8408" i="6"/>
  <c r="D8430" i="6"/>
  <c r="D8451" i="6"/>
  <c r="D8471" i="6"/>
  <c r="D8487" i="6"/>
  <c r="D8503" i="6"/>
  <c r="D8519" i="6"/>
  <c r="D8535" i="6"/>
  <c r="D8551" i="6"/>
  <c r="D8567" i="6"/>
  <c r="D8583" i="6"/>
  <c r="D8599" i="6"/>
  <c r="D8615" i="6"/>
  <c r="D8631" i="6"/>
  <c r="D8647" i="6"/>
  <c r="D8663" i="6"/>
  <c r="D8679" i="6"/>
  <c r="D8695" i="6"/>
  <c r="D8711" i="6"/>
  <c r="D8727" i="6"/>
  <c r="D8743" i="6"/>
  <c r="D8759" i="6"/>
  <c r="D8775" i="6"/>
  <c r="D8791" i="6"/>
  <c r="D8807" i="6"/>
  <c r="D8823" i="6"/>
  <c r="D8839" i="6"/>
  <c r="D8855" i="6"/>
  <c r="D8871" i="6"/>
  <c r="D8887" i="6"/>
  <c r="D8903" i="6"/>
  <c r="D8919" i="6"/>
  <c r="D8935" i="6"/>
  <c r="D8951" i="6"/>
  <c r="D8967" i="6"/>
  <c r="D8983" i="6"/>
  <c r="D8999" i="6"/>
  <c r="D9015" i="6"/>
  <c r="D9031" i="6"/>
  <c r="D9047" i="6"/>
  <c r="D9063" i="6"/>
  <c r="D9079" i="6"/>
  <c r="D9095" i="6"/>
  <c r="D9111" i="6"/>
  <c r="D9127" i="6"/>
  <c r="D9143" i="6"/>
  <c r="D9159" i="6"/>
  <c r="D9175" i="6"/>
  <c r="D9191" i="6"/>
  <c r="D9207" i="6"/>
  <c r="D9223" i="6"/>
  <c r="D9239" i="6"/>
  <c r="D5374" i="6"/>
  <c r="D6455" i="6"/>
  <c r="D6847" i="6"/>
  <c r="D7016" i="6"/>
  <c r="D7188" i="6"/>
  <c r="D7313" i="6"/>
  <c r="D7416" i="6"/>
  <c r="D7519" i="6"/>
  <c r="D7618" i="6"/>
  <c r="D7686" i="6"/>
  <c r="D7750" i="6"/>
  <c r="D7814" i="6"/>
  <c r="D7878" i="6"/>
  <c r="D7942" i="6"/>
  <c r="D8006" i="6"/>
  <c r="D8070" i="6"/>
  <c r="D8102" i="6"/>
  <c r="D8134" i="6"/>
  <c r="D8166" i="6"/>
  <c r="D8198" i="6"/>
  <c r="D8219" i="6"/>
  <c r="D8240" i="6"/>
  <c r="D8262" i="6"/>
  <c r="D8283" i="6"/>
  <c r="D8304" i="6"/>
  <c r="D8326" i="6"/>
  <c r="D8347" i="6"/>
  <c r="D8368" i="6"/>
  <c r="D8390" i="6"/>
  <c r="D8411" i="6"/>
  <c r="D8432" i="6"/>
  <c r="D8454" i="6"/>
  <c r="D8472" i="6"/>
  <c r="D8488" i="6"/>
  <c r="D8504" i="6"/>
  <c r="D8520" i="6"/>
  <c r="D8536" i="6"/>
  <c r="D8552" i="6"/>
  <c r="D8568" i="6"/>
  <c r="D8584" i="6"/>
  <c r="D8600" i="6"/>
  <c r="D8616" i="6"/>
  <c r="D8632" i="6"/>
  <c r="D8648" i="6"/>
  <c r="D8664" i="6"/>
  <c r="D8680" i="6"/>
  <c r="D8696" i="6"/>
  <c r="D8712" i="6"/>
  <c r="D8728" i="6"/>
  <c r="D8744" i="6"/>
  <c r="D8760" i="6"/>
  <c r="D8776" i="6"/>
  <c r="D8792" i="6"/>
  <c r="D8808" i="6"/>
  <c r="D8824" i="6"/>
  <c r="D8840" i="6"/>
  <c r="D8856" i="6"/>
  <c r="D8872" i="6"/>
  <c r="D8888" i="6"/>
  <c r="D8904" i="6"/>
  <c r="D8920" i="6"/>
  <c r="D8936" i="6"/>
  <c r="D8952" i="6"/>
  <c r="D8968" i="6"/>
  <c r="D8984" i="6"/>
  <c r="D9000" i="6"/>
  <c r="D9016" i="6"/>
  <c r="D9032" i="6"/>
  <c r="D9048" i="6"/>
  <c r="D9064" i="6"/>
  <c r="D9080" i="6"/>
  <c r="D9096" i="6"/>
  <c r="D9112" i="6"/>
  <c r="D9128" i="6"/>
  <c r="D9144" i="6"/>
  <c r="D9160" i="6"/>
  <c r="D9176" i="6"/>
  <c r="D9192" i="6"/>
  <c r="D9208" i="6"/>
  <c r="D9224" i="6"/>
  <c r="D9240" i="6"/>
  <c r="D9256" i="6"/>
  <c r="D9270" i="6"/>
  <c r="D9281" i="6"/>
  <c r="D9295" i="6"/>
  <c r="D5758" i="6"/>
  <c r="D6519" i="6"/>
  <c r="D6868" i="6"/>
  <c r="D7039" i="6"/>
  <c r="D7208" i="6"/>
  <c r="D7327" i="6"/>
  <c r="D7428" i="6"/>
  <c r="D7530" i="6"/>
  <c r="D7629" i="6"/>
  <c r="D7694" i="6"/>
  <c r="D7758" i="6"/>
  <c r="D7822" i="6"/>
  <c r="D7886" i="6"/>
  <c r="D5863" i="6"/>
  <c r="D6583" i="6"/>
  <c r="D6888" i="6"/>
  <c r="D7060" i="6"/>
  <c r="D7231" i="6"/>
  <c r="D7338" i="6"/>
  <c r="D7441" i="6"/>
  <c r="D7544" i="6"/>
  <c r="D7638" i="6"/>
  <c r="D7702" i="6"/>
  <c r="D7766" i="6"/>
  <c r="D7830" i="6"/>
  <c r="D7894" i="6"/>
  <c r="D6067" i="6"/>
  <c r="D6711" i="6"/>
  <c r="D6932" i="6"/>
  <c r="D7103" i="6"/>
  <c r="D7263" i="6"/>
  <c r="D7364" i="6"/>
  <c r="D7466" i="6"/>
  <c r="D7569" i="6"/>
  <c r="D7654" i="6"/>
  <c r="D7718" i="6"/>
  <c r="D7782" i="6"/>
  <c r="D7846" i="6"/>
  <c r="D7910" i="6"/>
  <c r="D6169" i="6"/>
  <c r="D6775" i="6"/>
  <c r="D6952" i="6"/>
  <c r="D7124" i="6"/>
  <c r="D7274" i="6"/>
  <c r="D7377" i="6"/>
  <c r="D7480" i="6"/>
  <c r="D7583" i="6"/>
  <c r="D7662" i="6"/>
  <c r="D7726" i="6"/>
  <c r="D7790" i="6"/>
  <c r="D7854" i="6"/>
  <c r="D7918" i="6"/>
  <c r="D7982" i="6"/>
  <c r="D8046" i="6"/>
  <c r="D8091" i="6"/>
  <c r="D8123" i="6"/>
  <c r="D8155" i="6"/>
  <c r="D8187" i="6"/>
  <c r="D8211" i="6"/>
  <c r="D8232" i="6"/>
  <c r="D8254" i="6"/>
  <c r="D8275" i="6"/>
  <c r="D8296" i="6"/>
  <c r="D8318" i="6"/>
  <c r="D8339" i="6"/>
  <c r="D8360" i="6"/>
  <c r="D8382" i="6"/>
  <c r="D8403" i="6"/>
  <c r="D8424" i="6"/>
  <c r="D8446" i="6"/>
  <c r="D8467" i="6"/>
  <c r="D8483" i="6"/>
  <c r="D8499" i="6"/>
  <c r="D8515" i="6"/>
  <c r="D8531" i="6"/>
  <c r="D8547" i="6"/>
  <c r="D8563" i="6"/>
  <c r="D8579" i="6"/>
  <c r="D8595" i="6"/>
  <c r="D8611" i="6"/>
  <c r="D8627" i="6"/>
  <c r="D8643" i="6"/>
  <c r="D8659" i="6"/>
  <c r="D8675" i="6"/>
  <c r="D8691" i="6"/>
  <c r="D8707" i="6"/>
  <c r="D8723" i="6"/>
  <c r="D8739" i="6"/>
  <c r="D8755" i="6"/>
  <c r="D8771" i="6"/>
  <c r="D8787" i="6"/>
  <c r="D8803" i="6"/>
  <c r="D8819" i="6"/>
  <c r="D8835" i="6"/>
  <c r="D8851" i="6"/>
  <c r="D8867" i="6"/>
  <c r="D8883" i="6"/>
  <c r="D8899" i="6"/>
  <c r="D8915" i="6"/>
  <c r="D8931" i="6"/>
  <c r="D8947" i="6"/>
  <c r="D8963" i="6"/>
  <c r="D8979" i="6"/>
  <c r="D8995" i="6"/>
  <c r="D9011" i="6"/>
  <c r="D9027" i="6"/>
  <c r="D9043" i="6"/>
  <c r="D9059" i="6"/>
  <c r="D9075" i="6"/>
  <c r="D9091" i="6"/>
  <c r="D9107" i="6"/>
  <c r="D9123" i="6"/>
  <c r="D9139" i="6"/>
  <c r="D9155" i="6"/>
  <c r="D9171" i="6"/>
  <c r="D9187" i="6"/>
  <c r="D9203" i="6"/>
  <c r="D9219" i="6"/>
  <c r="D9235" i="6"/>
  <c r="D9251" i="6"/>
  <c r="D9264" i="6"/>
  <c r="D9278" i="6"/>
  <c r="D9289" i="6"/>
  <c r="D9303" i="6"/>
  <c r="D7455" i="6"/>
  <c r="D7950" i="6"/>
  <c r="D8038" i="6"/>
  <c r="D8110" i="6"/>
  <c r="D8158" i="6"/>
  <c r="D8206" i="6"/>
  <c r="D8243" i="6"/>
  <c r="D8272" i="6"/>
  <c r="D8310" i="6"/>
  <c r="D8342" i="6"/>
  <c r="D8376" i="6"/>
  <c r="D8414" i="6"/>
  <c r="D8443" i="6"/>
  <c r="D8478" i="6"/>
  <c r="D8502" i="6"/>
  <c r="D8527" i="6"/>
  <c r="D8555" i="6"/>
  <c r="D8576" i="6"/>
  <c r="D8606" i="6"/>
  <c r="D8630" i="6"/>
  <c r="D8655" i="6"/>
  <c r="D8683" i="6"/>
  <c r="D8704" i="6"/>
  <c r="D8734" i="6"/>
  <c r="D8758" i="6"/>
  <c r="D8783" i="6"/>
  <c r="D8811" i="6"/>
  <c r="D8832" i="6"/>
  <c r="D8862" i="6"/>
  <c r="D8886" i="6"/>
  <c r="D8911" i="6"/>
  <c r="D8939" i="6"/>
  <c r="D8960" i="6"/>
  <c r="D8990" i="6"/>
  <c r="D9014" i="6"/>
  <c r="D9039" i="6"/>
  <c r="D9067" i="6"/>
  <c r="D9088" i="6"/>
  <c r="D9118" i="6"/>
  <c r="D9142" i="6"/>
  <c r="D9167" i="6"/>
  <c r="D9195" i="6"/>
  <c r="D9216" i="6"/>
  <c r="D9246" i="6"/>
  <c r="D9263" i="6"/>
  <c r="D9280" i="6"/>
  <c r="D9297" i="6"/>
  <c r="D9312" i="6"/>
  <c r="D9326" i="6"/>
  <c r="D9337" i="6"/>
  <c r="D9351" i="6"/>
  <c r="D9363" i="6"/>
  <c r="D9376" i="6"/>
  <c r="D9390" i="6"/>
  <c r="D9401" i="6"/>
  <c r="D9415" i="6"/>
  <c r="D9427" i="6"/>
  <c r="D9440" i="6"/>
  <c r="D9451" i="6"/>
  <c r="D9462" i="6"/>
  <c r="D9472" i="6"/>
  <c r="D9483" i="6"/>
  <c r="D9494" i="6"/>
  <c r="D9504" i="6"/>
  <c r="D9515" i="6"/>
  <c r="D9526" i="6"/>
  <c r="D9536" i="6"/>
  <c r="D9544" i="6"/>
  <c r="D9552" i="6"/>
  <c r="D9560" i="6"/>
  <c r="D9568" i="6"/>
  <c r="D9576" i="6"/>
  <c r="D9584" i="6"/>
  <c r="D9592" i="6"/>
  <c r="D9600" i="6"/>
  <c r="D9608" i="6"/>
  <c r="D9616" i="6"/>
  <c r="D9624" i="6"/>
  <c r="D9632" i="6"/>
  <c r="D9640" i="6"/>
  <c r="D9648" i="6"/>
  <c r="D9656" i="6"/>
  <c r="D9664" i="6"/>
  <c r="D9672" i="6"/>
  <c r="D9680" i="6"/>
  <c r="D9688" i="6"/>
  <c r="D9696" i="6"/>
  <c r="D9704" i="6"/>
  <c r="D9712" i="6"/>
  <c r="D9720" i="6"/>
  <c r="D9728" i="6"/>
  <c r="D9736" i="6"/>
  <c r="D9744" i="6"/>
  <c r="D9752" i="6"/>
  <c r="D9760" i="6"/>
  <c r="D9768" i="6"/>
  <c r="D9776" i="6"/>
  <c r="D9784" i="6"/>
  <c r="D9792" i="6"/>
  <c r="D9800" i="6"/>
  <c r="D9808" i="6"/>
  <c r="D9816" i="6"/>
  <c r="D9824" i="6"/>
  <c r="D9832" i="6"/>
  <c r="D9840" i="6"/>
  <c r="D9848" i="6"/>
  <c r="D9856" i="6"/>
  <c r="D9864" i="6"/>
  <c r="D9872" i="6"/>
  <c r="D9880" i="6"/>
  <c r="D7556" i="6"/>
  <c r="D7958" i="6"/>
  <c r="D8054" i="6"/>
  <c r="D8115" i="6"/>
  <c r="D8171" i="6"/>
  <c r="D8208" i="6"/>
  <c r="D8246" i="6"/>
  <c r="D8278" i="6"/>
  <c r="D8312" i="6"/>
  <c r="D8350" i="6"/>
  <c r="D8379" i="6"/>
  <c r="D8416" i="6"/>
  <c r="D8448" i="6"/>
  <c r="D8479" i="6"/>
  <c r="D8507" i="6"/>
  <c r="D8528" i="6"/>
  <c r="D8558" i="6"/>
  <c r="D8582" i="6"/>
  <c r="D8607" i="6"/>
  <c r="D8635" i="6"/>
  <c r="D8656" i="6"/>
  <c r="D8686" i="6"/>
  <c r="D8710" i="6"/>
  <c r="D8735" i="6"/>
  <c r="D8763" i="6"/>
  <c r="D8784" i="6"/>
  <c r="D8814" i="6"/>
  <c r="D8838" i="6"/>
  <c r="D8863" i="6"/>
  <c r="D8891" i="6"/>
  <c r="D8912" i="6"/>
  <c r="D8942" i="6"/>
  <c r="D8966" i="6"/>
  <c r="D8991" i="6"/>
  <c r="D9019" i="6"/>
  <c r="D9040" i="6"/>
  <c r="D9070" i="6"/>
  <c r="D9094" i="6"/>
  <c r="D9119" i="6"/>
  <c r="D9147" i="6"/>
  <c r="D9168" i="6"/>
  <c r="D9198" i="6"/>
  <c r="D9222" i="6"/>
  <c r="D9247" i="6"/>
  <c r="D9265" i="6"/>
  <c r="D9283" i="6"/>
  <c r="D9299" i="6"/>
  <c r="D9313" i="6"/>
  <c r="D9327" i="6"/>
  <c r="D9339" i="6"/>
  <c r="D9352" i="6"/>
  <c r="D9366" i="6"/>
  <c r="D9377" i="6"/>
  <c r="D9391" i="6"/>
  <c r="D9403" i="6"/>
  <c r="D9416" i="6"/>
  <c r="D9430" i="6"/>
  <c r="D9441" i="6"/>
  <c r="D9452" i="6"/>
  <c r="D9463" i="6"/>
  <c r="D9473" i="6"/>
  <c r="D9484" i="6"/>
  <c r="D9495" i="6"/>
  <c r="D9505" i="6"/>
  <c r="D9516" i="6"/>
  <c r="D9527" i="6"/>
  <c r="D9537" i="6"/>
  <c r="D9545" i="6"/>
  <c r="D9553" i="6"/>
  <c r="D9561" i="6"/>
  <c r="D9569" i="6"/>
  <c r="D9577" i="6"/>
  <c r="D9585" i="6"/>
  <c r="D9593" i="6"/>
  <c r="D9601" i="6"/>
  <c r="D9609" i="6"/>
  <c r="D9617" i="6"/>
  <c r="D9625" i="6"/>
  <c r="D9633" i="6"/>
  <c r="D9641" i="6"/>
  <c r="D9649" i="6"/>
  <c r="D9657" i="6"/>
  <c r="D9665" i="6"/>
  <c r="D9673" i="6"/>
  <c r="D9681" i="6"/>
  <c r="D9689" i="6"/>
  <c r="D9697" i="6"/>
  <c r="D9705" i="6"/>
  <c r="D9713" i="6"/>
  <c r="D9721" i="6"/>
  <c r="D9729" i="6"/>
  <c r="D9737" i="6"/>
  <c r="D9745" i="6"/>
  <c r="D9753" i="6"/>
  <c r="D9761" i="6"/>
  <c r="D9769" i="6"/>
  <c r="D9777" i="6"/>
  <c r="D9785" i="6"/>
  <c r="D9793" i="6"/>
  <c r="D9801" i="6"/>
  <c r="D9809" i="6"/>
  <c r="D9817" i="6"/>
  <c r="D9825" i="6"/>
  <c r="D9833" i="6"/>
  <c r="D9841" i="6"/>
  <c r="D9849" i="6"/>
  <c r="D9857" i="6"/>
  <c r="D9865" i="6"/>
  <c r="D9873" i="6"/>
  <c r="D9881" i="6"/>
  <c r="D9889" i="6"/>
  <c r="D9897" i="6"/>
  <c r="D9905" i="6"/>
  <c r="D9913" i="6"/>
  <c r="D9921" i="6"/>
  <c r="D9929" i="6"/>
  <c r="D9937" i="6"/>
  <c r="D5966" i="6"/>
  <c r="D7646" i="6"/>
  <c r="D7966" i="6"/>
  <c r="D8075" i="6"/>
  <c r="D8118" i="6"/>
  <c r="D8174" i="6"/>
  <c r="D8214" i="6"/>
  <c r="D8248" i="6"/>
  <c r="D8286" i="6"/>
  <c r="D8315" i="6"/>
  <c r="D8352" i="6"/>
  <c r="D8384" i="6"/>
  <c r="D8419" i="6"/>
  <c r="D8456" i="6"/>
  <c r="D8480" i="6"/>
  <c r="D8510" i="6"/>
  <c r="D8534" i="6"/>
  <c r="D8559" i="6"/>
  <c r="D8587" i="6"/>
  <c r="D8608" i="6"/>
  <c r="D8638" i="6"/>
  <c r="D8662" i="6"/>
  <c r="D8687" i="6"/>
  <c r="D8715" i="6"/>
  <c r="D8736" i="6"/>
  <c r="D8766" i="6"/>
  <c r="D8790" i="6"/>
  <c r="D8815" i="6"/>
  <c r="D8843" i="6"/>
  <c r="D8864" i="6"/>
  <c r="D8894" i="6"/>
  <c r="D8918" i="6"/>
  <c r="D8943" i="6"/>
  <c r="D8971" i="6"/>
  <c r="D8992" i="6"/>
  <c r="D9022" i="6"/>
  <c r="D9046" i="6"/>
  <c r="D9071" i="6"/>
  <c r="D9099" i="6"/>
  <c r="D9120" i="6"/>
  <c r="D9150" i="6"/>
  <c r="D9174" i="6"/>
  <c r="D9199" i="6"/>
  <c r="D9227" i="6"/>
  <c r="D9248" i="6"/>
  <c r="D9267" i="6"/>
  <c r="D9286" i="6"/>
  <c r="D9302" i="6"/>
  <c r="D9315" i="6"/>
  <c r="D9328" i="6"/>
  <c r="D9342" i="6"/>
  <c r="D9353" i="6"/>
  <c r="D9367" i="6"/>
  <c r="D9379" i="6"/>
  <c r="D9392" i="6"/>
  <c r="D9406" i="6"/>
  <c r="D9417" i="6"/>
  <c r="D9431" i="6"/>
  <c r="D9443" i="6"/>
  <c r="D9454" i="6"/>
  <c r="D9464" i="6"/>
  <c r="D9475" i="6"/>
  <c r="D9486" i="6"/>
  <c r="D9496" i="6"/>
  <c r="D9507" i="6"/>
  <c r="D9518" i="6"/>
  <c r="D9528" i="6"/>
  <c r="D9538" i="6"/>
  <c r="D9546" i="6"/>
  <c r="D9554" i="6"/>
  <c r="D9562" i="6"/>
  <c r="D9570" i="6"/>
  <c r="D9578" i="6"/>
  <c r="D9586" i="6"/>
  <c r="D9594" i="6"/>
  <c r="D9602" i="6"/>
  <c r="D9610" i="6"/>
  <c r="D9618" i="6"/>
  <c r="D9626" i="6"/>
  <c r="D9634" i="6"/>
  <c r="D9642" i="6"/>
  <c r="D9650" i="6"/>
  <c r="D9658" i="6"/>
  <c r="D9666" i="6"/>
  <c r="D9674" i="6"/>
  <c r="D9682" i="6"/>
  <c r="D9690" i="6"/>
  <c r="D9698" i="6"/>
  <c r="D9706" i="6"/>
  <c r="D9714" i="6"/>
  <c r="D9722" i="6"/>
  <c r="D9730" i="6"/>
  <c r="D9738" i="6"/>
  <c r="D9746" i="6"/>
  <c r="D9754" i="6"/>
  <c r="D9762" i="6"/>
  <c r="D9770" i="6"/>
  <c r="D9778" i="6"/>
  <c r="D9786" i="6"/>
  <c r="D9794" i="6"/>
  <c r="D9802" i="6"/>
  <c r="D9810" i="6"/>
  <c r="D9818" i="6"/>
  <c r="D9826" i="6"/>
  <c r="D9834" i="6"/>
  <c r="D9842" i="6"/>
  <c r="D9850" i="6"/>
  <c r="D9858" i="6"/>
  <c r="D9866" i="6"/>
  <c r="D9874" i="6"/>
  <c r="D9882" i="6"/>
  <c r="D9890" i="6"/>
  <c r="D9898" i="6"/>
  <c r="D9906" i="6"/>
  <c r="D9914" i="6"/>
  <c r="D9922" i="6"/>
  <c r="D9930" i="6"/>
  <c r="D9938" i="6"/>
  <c r="D9946" i="6"/>
  <c r="D9954" i="6"/>
  <c r="D9962" i="6"/>
  <c r="D9970" i="6"/>
  <c r="D9978" i="6"/>
  <c r="D9986" i="6"/>
  <c r="D9994" i="6"/>
  <c r="D10002" i="6"/>
  <c r="D10010" i="6"/>
  <c r="D10018" i="6"/>
  <c r="D10026" i="6"/>
  <c r="D10034" i="6"/>
  <c r="D10042" i="6"/>
  <c r="D10050" i="6"/>
  <c r="D10058" i="6"/>
  <c r="D10066" i="6"/>
  <c r="D10074" i="6"/>
  <c r="D10082" i="6"/>
  <c r="D10090" i="6"/>
  <c r="D10098" i="6"/>
  <c r="D10106" i="6"/>
  <c r="D10114" i="6"/>
  <c r="D10122" i="6"/>
  <c r="D10130" i="6"/>
  <c r="D10138" i="6"/>
  <c r="D10146" i="6"/>
  <c r="D10154" i="6"/>
  <c r="D10162" i="6"/>
  <c r="D10170" i="6"/>
  <c r="D10178" i="6"/>
  <c r="D10186" i="6"/>
  <c r="D10194" i="6"/>
  <c r="D10202" i="6"/>
  <c r="D10210" i="6"/>
  <c r="D10218" i="6"/>
  <c r="D10226" i="6"/>
  <c r="D10234" i="6"/>
  <c r="D10242" i="6"/>
  <c r="D10250" i="6"/>
  <c r="D10258" i="6"/>
  <c r="D10266" i="6"/>
  <c r="D10274" i="6"/>
  <c r="D10282" i="6"/>
  <c r="D10290" i="6"/>
  <c r="D10298" i="6"/>
  <c r="D10306" i="6"/>
  <c r="D10314" i="6"/>
  <c r="D10322" i="6"/>
  <c r="D10330" i="6"/>
  <c r="D10338" i="6"/>
  <c r="D10346" i="6"/>
  <c r="D10354" i="6"/>
  <c r="D10362" i="6"/>
  <c r="D10370" i="6"/>
  <c r="D10378" i="6"/>
  <c r="D10386" i="6"/>
  <c r="D10394" i="6"/>
  <c r="D10402" i="6"/>
  <c r="D10410" i="6"/>
  <c r="D10418" i="6"/>
  <c r="D10426" i="6"/>
  <c r="D10434" i="6"/>
  <c r="D6647" i="6"/>
  <c r="D7710" i="6"/>
  <c r="D7974" i="6"/>
  <c r="D8078" i="6"/>
  <c r="D8126" i="6"/>
  <c r="D8179" i="6"/>
  <c r="D8222" i="6"/>
  <c r="D8251" i="6"/>
  <c r="D8288" i="6"/>
  <c r="D8320" i="6"/>
  <c r="D8355" i="6"/>
  <c r="D8392" i="6"/>
  <c r="D8422" i="6"/>
  <c r="D8459" i="6"/>
  <c r="D8486" i="6"/>
  <c r="D8511" i="6"/>
  <c r="D8539" i="6"/>
  <c r="D8560" i="6"/>
  <c r="D8590" i="6"/>
  <c r="D8614" i="6"/>
  <c r="D8639" i="6"/>
  <c r="D8667" i="6"/>
  <c r="D8688" i="6"/>
  <c r="D8718" i="6"/>
  <c r="D8742" i="6"/>
  <c r="D8767" i="6"/>
  <c r="D8795" i="6"/>
  <c r="D8816" i="6"/>
  <c r="D8846" i="6"/>
  <c r="D8870" i="6"/>
  <c r="D8895" i="6"/>
  <c r="D8923" i="6"/>
  <c r="D8944" i="6"/>
  <c r="D8974" i="6"/>
  <c r="D8998" i="6"/>
  <c r="D9023" i="6"/>
  <c r="D9051" i="6"/>
  <c r="D9072" i="6"/>
  <c r="D9102" i="6"/>
  <c r="D9126" i="6"/>
  <c r="D9151" i="6"/>
  <c r="D9179" i="6"/>
  <c r="D9200" i="6"/>
  <c r="D9230" i="6"/>
  <c r="D9254" i="6"/>
  <c r="D9271" i="6"/>
  <c r="D9287" i="6"/>
  <c r="D9304" i="6"/>
  <c r="D9318" i="6"/>
  <c r="D9329" i="6"/>
  <c r="D9343" i="6"/>
  <c r="D9355" i="6"/>
  <c r="D9368" i="6"/>
  <c r="D9382" i="6"/>
  <c r="D9393" i="6"/>
  <c r="D9407" i="6"/>
  <c r="D9419" i="6"/>
  <c r="D9432" i="6"/>
  <c r="D9444" i="6"/>
  <c r="D9455" i="6"/>
  <c r="D6911" i="6"/>
  <c r="D7774" i="6"/>
  <c r="D7990" i="6"/>
  <c r="D8083" i="6"/>
  <c r="D8139" i="6"/>
  <c r="D8182" i="6"/>
  <c r="D8224" i="6"/>
  <c r="D8256" i="6"/>
  <c r="D8291" i="6"/>
  <c r="D8328" i="6"/>
  <c r="D8358" i="6"/>
  <c r="D8395" i="6"/>
  <c r="D8427" i="6"/>
  <c r="D8462" i="6"/>
  <c r="D8491" i="6"/>
  <c r="D8512" i="6"/>
  <c r="D8542" i="6"/>
  <c r="D8566" i="6"/>
  <c r="D8591" i="6"/>
  <c r="D8619" i="6"/>
  <c r="D8640" i="6"/>
  <c r="D8670" i="6"/>
  <c r="D8694" i="6"/>
  <c r="D8719" i="6"/>
  <c r="D8747" i="6"/>
  <c r="D8768" i="6"/>
  <c r="D8798" i="6"/>
  <c r="D8822" i="6"/>
  <c r="D8847" i="6"/>
  <c r="D8875" i="6"/>
  <c r="D8896" i="6"/>
  <c r="D8926" i="6"/>
  <c r="D8950" i="6"/>
  <c r="D8975" i="6"/>
  <c r="D9003" i="6"/>
  <c r="D9024" i="6"/>
  <c r="D9054" i="6"/>
  <c r="D9078" i="6"/>
  <c r="D9103" i="6"/>
  <c r="D9131" i="6"/>
  <c r="D9152" i="6"/>
  <c r="D9182" i="6"/>
  <c r="D9206" i="6"/>
  <c r="D9231" i="6"/>
  <c r="D9255" i="6"/>
  <c r="D9272" i="6"/>
  <c r="D9288" i="6"/>
  <c r="D9305" i="6"/>
  <c r="D9319" i="6"/>
  <c r="D9331" i="6"/>
  <c r="D9344" i="6"/>
  <c r="D9358" i="6"/>
  <c r="D9369" i="6"/>
  <c r="D9383" i="6"/>
  <c r="D9395" i="6"/>
  <c r="D9408" i="6"/>
  <c r="D9422" i="6"/>
  <c r="D9433" i="6"/>
  <c r="D9446" i="6"/>
  <c r="D9456" i="6"/>
  <c r="D9467" i="6"/>
  <c r="D9478" i="6"/>
  <c r="D9488" i="6"/>
  <c r="D9499" i="6"/>
  <c r="D9510" i="6"/>
  <c r="D9520" i="6"/>
  <c r="D9531" i="6"/>
  <c r="D9540" i="6"/>
  <c r="D9548" i="6"/>
  <c r="D9556" i="6"/>
  <c r="D9564" i="6"/>
  <c r="D9572" i="6"/>
  <c r="D9580" i="6"/>
  <c r="D9588" i="6"/>
  <c r="D9596" i="6"/>
  <c r="D9604" i="6"/>
  <c r="D9612" i="6"/>
  <c r="D9620" i="6"/>
  <c r="D9628" i="6"/>
  <c r="D9636" i="6"/>
  <c r="D9644" i="6"/>
  <c r="D9652" i="6"/>
  <c r="D9660" i="6"/>
  <c r="D9668" i="6"/>
  <c r="D9676" i="6"/>
  <c r="D9684" i="6"/>
  <c r="D9692" i="6"/>
  <c r="D9700" i="6"/>
  <c r="D9708" i="6"/>
  <c r="D9716" i="6"/>
  <c r="D9724" i="6"/>
  <c r="D9732" i="6"/>
  <c r="D9740" i="6"/>
  <c r="D9748" i="6"/>
  <c r="D9756" i="6"/>
  <c r="D9764" i="6"/>
  <c r="D9772" i="6"/>
  <c r="D9780" i="6"/>
  <c r="D9788" i="6"/>
  <c r="D9796" i="6"/>
  <c r="D9804" i="6"/>
  <c r="D9812" i="6"/>
  <c r="D9820" i="6"/>
  <c r="D9828" i="6"/>
  <c r="D9836" i="6"/>
  <c r="D9844" i="6"/>
  <c r="D9852" i="6"/>
  <c r="D9860" i="6"/>
  <c r="D9868" i="6"/>
  <c r="D9876" i="6"/>
  <c r="D9884" i="6"/>
  <c r="D9892" i="6"/>
  <c r="D9900" i="6"/>
  <c r="D9908" i="6"/>
  <c r="D9916" i="6"/>
  <c r="D9924" i="6"/>
  <c r="D9932" i="6"/>
  <c r="D9940" i="6"/>
  <c r="D9948" i="6"/>
  <c r="D9956" i="6"/>
  <c r="D9964" i="6"/>
  <c r="D9972" i="6"/>
  <c r="D9980" i="6"/>
  <c r="D9988" i="6"/>
  <c r="D9996" i="6"/>
  <c r="D10004" i="6"/>
  <c r="D10012" i="6"/>
  <c r="D10020" i="6"/>
  <c r="D10028" i="6"/>
  <c r="D10036" i="6"/>
  <c r="D10044" i="6"/>
  <c r="D10052" i="6"/>
  <c r="D10060" i="6"/>
  <c r="D10068" i="6"/>
  <c r="D10076" i="6"/>
  <c r="D10084" i="6"/>
  <c r="D10092" i="6"/>
  <c r="D10100" i="6"/>
  <c r="D10108" i="6"/>
  <c r="D10116" i="6"/>
  <c r="D10124" i="6"/>
  <c r="D10132" i="6"/>
  <c r="D10140" i="6"/>
  <c r="D10148" i="6"/>
  <c r="D10156" i="6"/>
  <c r="D10164" i="6"/>
  <c r="D10172" i="6"/>
  <c r="D10180" i="6"/>
  <c r="D10188" i="6"/>
  <c r="D10196" i="6"/>
  <c r="D10204" i="6"/>
  <c r="D10212" i="6"/>
  <c r="D10220" i="6"/>
  <c r="D10228" i="6"/>
  <c r="D10236" i="6"/>
  <c r="D10244" i="6"/>
  <c r="D10252" i="6"/>
  <c r="D10260" i="6"/>
  <c r="D10268" i="6"/>
  <c r="D10276" i="6"/>
  <c r="D10284" i="6"/>
  <c r="D10292" i="6"/>
  <c r="D10300" i="6"/>
  <c r="D10308" i="6"/>
  <c r="D10316" i="6"/>
  <c r="D10324" i="6"/>
  <c r="D10332" i="6"/>
  <c r="D10340" i="6"/>
  <c r="D10348" i="6"/>
  <c r="D10356" i="6"/>
  <c r="D7080" i="6"/>
  <c r="D7838" i="6"/>
  <c r="D8014" i="6"/>
  <c r="D8086" i="6"/>
  <c r="D8142" i="6"/>
  <c r="D8190" i="6"/>
  <c r="D8227" i="6"/>
  <c r="D8264" i="6"/>
  <c r="D8294" i="6"/>
  <c r="D8331" i="6"/>
  <c r="D8363" i="6"/>
  <c r="D8398" i="6"/>
  <c r="D8435" i="6"/>
  <c r="D8464" i="6"/>
  <c r="D8494" i="6"/>
  <c r="D8518" i="6"/>
  <c r="D8543" i="6"/>
  <c r="D8571" i="6"/>
  <c r="D8592" i="6"/>
  <c r="D8622" i="6"/>
  <c r="D8646" i="6"/>
  <c r="D8671" i="6"/>
  <c r="D8699" i="6"/>
  <c r="D8720" i="6"/>
  <c r="D8750" i="6"/>
  <c r="D8774" i="6"/>
  <c r="D8799" i="6"/>
  <c r="D8827" i="6"/>
  <c r="D8848" i="6"/>
  <c r="D8878" i="6"/>
  <c r="D8902" i="6"/>
  <c r="D7248" i="6"/>
  <c r="D7902" i="6"/>
  <c r="D8022" i="6"/>
  <c r="D8094" i="6"/>
  <c r="D8147" i="6"/>
  <c r="D8200" i="6"/>
  <c r="D8230" i="6"/>
  <c r="D8267" i="6"/>
  <c r="D8299" i="6"/>
  <c r="D8334" i="6"/>
  <c r="D8371" i="6"/>
  <c r="D8400" i="6"/>
  <c r="D8438" i="6"/>
  <c r="D8470" i="6"/>
  <c r="D8495" i="6"/>
  <c r="D8523" i="6"/>
  <c r="D8544" i="6"/>
  <c r="D8574" i="6"/>
  <c r="D8598" i="6"/>
  <c r="D8623" i="6"/>
  <c r="D8651" i="6"/>
  <c r="D8672" i="6"/>
  <c r="D8702" i="6"/>
  <c r="D8726" i="6"/>
  <c r="D8751" i="6"/>
  <c r="D8779" i="6"/>
  <c r="D8800" i="6"/>
  <c r="D8830" i="6"/>
  <c r="D8854" i="6"/>
  <c r="D8879" i="6"/>
  <c r="D8907" i="6"/>
  <c r="D8928" i="6"/>
  <c r="D8958" i="6"/>
  <c r="D8982" i="6"/>
  <c r="D9007" i="6"/>
  <c r="D9035" i="6"/>
  <c r="D9056" i="6"/>
  <c r="D9086" i="6"/>
  <c r="D9110" i="6"/>
  <c r="D9135" i="6"/>
  <c r="D9163" i="6"/>
  <c r="D9184" i="6"/>
  <c r="D9214" i="6"/>
  <c r="D9238" i="6"/>
  <c r="D9259" i="6"/>
  <c r="D9275" i="6"/>
  <c r="D9294" i="6"/>
  <c r="D9310" i="6"/>
  <c r="D9321" i="6"/>
  <c r="D9335" i="6"/>
  <c r="D9347" i="6"/>
  <c r="D9360" i="6"/>
  <c r="D9374" i="6"/>
  <c r="D9385" i="6"/>
  <c r="D9399" i="6"/>
  <c r="D9411" i="6"/>
  <c r="D9424" i="6"/>
  <c r="D9438" i="6"/>
  <c r="D9448" i="6"/>
  <c r="D9459" i="6"/>
  <c r="D9470" i="6"/>
  <c r="D9480" i="6"/>
  <c r="D9491" i="6"/>
  <c r="D9502" i="6"/>
  <c r="D9512" i="6"/>
  <c r="D9523" i="6"/>
  <c r="D9534" i="6"/>
  <c r="D9542" i="6"/>
  <c r="D9550" i="6"/>
  <c r="D9558" i="6"/>
  <c r="D9566" i="6"/>
  <c r="D9574" i="6"/>
  <c r="D9582" i="6"/>
  <c r="D9590" i="6"/>
  <c r="D9598" i="6"/>
  <c r="D9606" i="6"/>
  <c r="D9614" i="6"/>
  <c r="D9622" i="6"/>
  <c r="D9630" i="6"/>
  <c r="D9638" i="6"/>
  <c r="D9646" i="6"/>
  <c r="D9654" i="6"/>
  <c r="D9662" i="6"/>
  <c r="D9670" i="6"/>
  <c r="D9678" i="6"/>
  <c r="D9686" i="6"/>
  <c r="D9694" i="6"/>
  <c r="D9702" i="6"/>
  <c r="D9710" i="6"/>
  <c r="D9718" i="6"/>
  <c r="D9726" i="6"/>
  <c r="D9734" i="6"/>
  <c r="D9742" i="6"/>
  <c r="D9750" i="6"/>
  <c r="D9758" i="6"/>
  <c r="D9766" i="6"/>
  <c r="D9774" i="6"/>
  <c r="D9782" i="6"/>
  <c r="D9790" i="6"/>
  <c r="D9798" i="6"/>
  <c r="D9806" i="6"/>
  <c r="D9814" i="6"/>
  <c r="D9822" i="6"/>
  <c r="D9830" i="6"/>
  <c r="D9838" i="6"/>
  <c r="D9846" i="6"/>
  <c r="D9854" i="6"/>
  <c r="D9862" i="6"/>
  <c r="D9870" i="6"/>
  <c r="D9878" i="6"/>
  <c r="D9886" i="6"/>
  <c r="D9894" i="6"/>
  <c r="D9902" i="6"/>
  <c r="D9910" i="6"/>
  <c r="D9918" i="6"/>
  <c r="D9926" i="6"/>
  <c r="D9934" i="6"/>
  <c r="D9942" i="6"/>
  <c r="D9950" i="6"/>
  <c r="D9958" i="6"/>
  <c r="D9966" i="6"/>
  <c r="D9974" i="6"/>
  <c r="D9982" i="6"/>
  <c r="D9990" i="6"/>
  <c r="D9998" i="6"/>
  <c r="D10006" i="6"/>
  <c r="D10014" i="6"/>
  <c r="D10022" i="6"/>
  <c r="D10030" i="6"/>
  <c r="D10038" i="6"/>
  <c r="D10046" i="6"/>
  <c r="D10054" i="6"/>
  <c r="D10062" i="6"/>
  <c r="D10070" i="6"/>
  <c r="D10078" i="6"/>
  <c r="D10086" i="6"/>
  <c r="D10094" i="6"/>
  <c r="D10102" i="6"/>
  <c r="D10110" i="6"/>
  <c r="D10118" i="6"/>
  <c r="D10126" i="6"/>
  <c r="D10134" i="6"/>
  <c r="D10142" i="6"/>
  <c r="D10150" i="6"/>
  <c r="D10158" i="6"/>
  <c r="D10166" i="6"/>
  <c r="D10174" i="6"/>
  <c r="D10182" i="6"/>
  <c r="D10190" i="6"/>
  <c r="D10198" i="6"/>
  <c r="D10206" i="6"/>
  <c r="D10214" i="6"/>
  <c r="D10222" i="6"/>
  <c r="D10230" i="6"/>
  <c r="D10238" i="6"/>
  <c r="D10246" i="6"/>
  <c r="D10254" i="6"/>
  <c r="D10262" i="6"/>
  <c r="D10270" i="6"/>
  <c r="D10278" i="6"/>
  <c r="D10286" i="6"/>
  <c r="D10294" i="6"/>
  <c r="D10302" i="6"/>
  <c r="D10310" i="6"/>
  <c r="D10318" i="6"/>
  <c r="D10326" i="6"/>
  <c r="D10334" i="6"/>
  <c r="D10342" i="6"/>
  <c r="D10350" i="6"/>
  <c r="D10358" i="6"/>
  <c r="D10366" i="6"/>
  <c r="D10374" i="6"/>
  <c r="D10382" i="6"/>
  <c r="D10390" i="6"/>
  <c r="D10398" i="6"/>
  <c r="D10406" i="6"/>
  <c r="D10414" i="6"/>
  <c r="D10422" i="6"/>
  <c r="D10430" i="6"/>
  <c r="D10438" i="6"/>
  <c r="D8235" i="6"/>
  <c r="D8496" i="6"/>
  <c r="D8703" i="6"/>
  <c r="D8910" i="6"/>
  <c r="D9008" i="6"/>
  <c r="D9115" i="6"/>
  <c r="D9215" i="6"/>
  <c r="D9296" i="6"/>
  <c r="D9350" i="6"/>
  <c r="D9400" i="6"/>
  <c r="D9449" i="6"/>
  <c r="D9481" i="6"/>
  <c r="D9511" i="6"/>
  <c r="D9539" i="6"/>
  <c r="D9559" i="6"/>
  <c r="D9581" i="6"/>
  <c r="D9603" i="6"/>
  <c r="D9623" i="6"/>
  <c r="D9645" i="6"/>
  <c r="D9667" i="6"/>
  <c r="D9687" i="6"/>
  <c r="D9709" i="6"/>
  <c r="D9731" i="6"/>
  <c r="D9751" i="6"/>
  <c r="D9773" i="6"/>
  <c r="D9795" i="6"/>
  <c r="D9815" i="6"/>
  <c r="D9837" i="6"/>
  <c r="D9859" i="6"/>
  <c r="D9879" i="6"/>
  <c r="D9896" i="6"/>
  <c r="D9912" i="6"/>
  <c r="D9928" i="6"/>
  <c r="D9944" i="6"/>
  <c r="D9957" i="6"/>
  <c r="D9969" i="6"/>
  <c r="D9983" i="6"/>
  <c r="D9995" i="6"/>
  <c r="D10008" i="6"/>
  <c r="D10021" i="6"/>
  <c r="D10033" i="6"/>
  <c r="D10047" i="6"/>
  <c r="D10059" i="6"/>
  <c r="D10072" i="6"/>
  <c r="D10085" i="6"/>
  <c r="D10097" i="6"/>
  <c r="D10111" i="6"/>
  <c r="D10123" i="6"/>
  <c r="D10136" i="6"/>
  <c r="D10149" i="6"/>
  <c r="D10161" i="6"/>
  <c r="D10175" i="6"/>
  <c r="D10187" i="6"/>
  <c r="D10200" i="6"/>
  <c r="D10213" i="6"/>
  <c r="D10225" i="6"/>
  <c r="D10239" i="6"/>
  <c r="D10251" i="6"/>
  <c r="D10264" i="6"/>
  <c r="D10277" i="6"/>
  <c r="D10289" i="6"/>
  <c r="D10303" i="6"/>
  <c r="D10315" i="6"/>
  <c r="D10328" i="6"/>
  <c r="D10341" i="6"/>
  <c r="D10353" i="6"/>
  <c r="D10365" i="6"/>
  <c r="D10376" i="6"/>
  <c r="D10387" i="6"/>
  <c r="D10397" i="6"/>
  <c r="D10408" i="6"/>
  <c r="D10419" i="6"/>
  <c r="D10429" i="6"/>
  <c r="D10440" i="6"/>
  <c r="D10448" i="6"/>
  <c r="D10456" i="6"/>
  <c r="D10464" i="6"/>
  <c r="D10472" i="6"/>
  <c r="D10480" i="6"/>
  <c r="D10488" i="6"/>
  <c r="D10496" i="6"/>
  <c r="D10504" i="6"/>
  <c r="D10512" i="6"/>
  <c r="D10520" i="6"/>
  <c r="D10528" i="6"/>
  <c r="D10536" i="6"/>
  <c r="D10544" i="6"/>
  <c r="D10552" i="6"/>
  <c r="D10560" i="6"/>
  <c r="D10568" i="6"/>
  <c r="D10576" i="6"/>
  <c r="D10584" i="6"/>
  <c r="D10592" i="6"/>
  <c r="D10600" i="6"/>
  <c r="D10608" i="6"/>
  <c r="D10616" i="6"/>
  <c r="D10624" i="6"/>
  <c r="D10632" i="6"/>
  <c r="D10640" i="6"/>
  <c r="D10648" i="6"/>
  <c r="D10656" i="6"/>
  <c r="D10664" i="6"/>
  <c r="D10672" i="6"/>
  <c r="D10680" i="6"/>
  <c r="D10688" i="6"/>
  <c r="D10696" i="6"/>
  <c r="D10704" i="6"/>
  <c r="D10712" i="6"/>
  <c r="D10720" i="6"/>
  <c r="D10728" i="6"/>
  <c r="D10736" i="6"/>
  <c r="D10744" i="6"/>
  <c r="D10752" i="6"/>
  <c r="D10760" i="6"/>
  <c r="D10768" i="6"/>
  <c r="D10776" i="6"/>
  <c r="D10784" i="6"/>
  <c r="D10792" i="6"/>
  <c r="D10800" i="6"/>
  <c r="D10808" i="6"/>
  <c r="D10816" i="6"/>
  <c r="D10824" i="6"/>
  <c r="D10832" i="6"/>
  <c r="D10840" i="6"/>
  <c r="D10848" i="6"/>
  <c r="D10856" i="6"/>
  <c r="D10864" i="6"/>
  <c r="D10872" i="6"/>
  <c r="D10880" i="6"/>
  <c r="D10888" i="6"/>
  <c r="D10896" i="6"/>
  <c r="D8270" i="6"/>
  <c r="D8526" i="6"/>
  <c r="D8731" i="6"/>
  <c r="D8927" i="6"/>
  <c r="D9030" i="6"/>
  <c r="D9134" i="6"/>
  <c r="D9232" i="6"/>
  <c r="D9307" i="6"/>
  <c r="D9359" i="6"/>
  <c r="D9409" i="6"/>
  <c r="D9457" i="6"/>
  <c r="D9487" i="6"/>
  <c r="D9513" i="6"/>
  <c r="D9541" i="6"/>
  <c r="D9563" i="6"/>
  <c r="D9583" i="6"/>
  <c r="D9605" i="6"/>
  <c r="D9627" i="6"/>
  <c r="D9647" i="6"/>
  <c r="D9669" i="6"/>
  <c r="D9691" i="6"/>
  <c r="D9711" i="6"/>
  <c r="D9733" i="6"/>
  <c r="D9755" i="6"/>
  <c r="D9775" i="6"/>
  <c r="D9797" i="6"/>
  <c r="D9819" i="6"/>
  <c r="D9839" i="6"/>
  <c r="D9861" i="6"/>
  <c r="D9883" i="6"/>
  <c r="D9899" i="6"/>
  <c r="D9915" i="6"/>
  <c r="D9931" i="6"/>
  <c r="D9945" i="6"/>
  <c r="D9959" i="6"/>
  <c r="D9971" i="6"/>
  <c r="D9984" i="6"/>
  <c r="D9997" i="6"/>
  <c r="D10009" i="6"/>
  <c r="D10023" i="6"/>
  <c r="D10035" i="6"/>
  <c r="D10048" i="6"/>
  <c r="D10061" i="6"/>
  <c r="D10073" i="6"/>
  <c r="D10087" i="6"/>
  <c r="D10099" i="6"/>
  <c r="D10112" i="6"/>
  <c r="D10125" i="6"/>
  <c r="D10137" i="6"/>
  <c r="D10151" i="6"/>
  <c r="D10163" i="6"/>
  <c r="D10176" i="6"/>
  <c r="D10189" i="6"/>
  <c r="D10201" i="6"/>
  <c r="D10215" i="6"/>
  <c r="D10227" i="6"/>
  <c r="D10240" i="6"/>
  <c r="D10253" i="6"/>
  <c r="D10265" i="6"/>
  <c r="D10279" i="6"/>
  <c r="D10291" i="6"/>
  <c r="D10304" i="6"/>
  <c r="D10317" i="6"/>
  <c r="D10329" i="6"/>
  <c r="D10343" i="6"/>
  <c r="D10355" i="6"/>
  <c r="D10367" i="6"/>
  <c r="D10377" i="6"/>
  <c r="D10388" i="6"/>
  <c r="D10399" i="6"/>
  <c r="D10409" i="6"/>
  <c r="D10420" i="6"/>
  <c r="D10431" i="6"/>
  <c r="D10441" i="6"/>
  <c r="D10449" i="6"/>
  <c r="D10457" i="6"/>
  <c r="D10465" i="6"/>
  <c r="D10473" i="6"/>
  <c r="D10481" i="6"/>
  <c r="D10489" i="6"/>
  <c r="D10497" i="6"/>
  <c r="D10505" i="6"/>
  <c r="D10513" i="6"/>
  <c r="D10521" i="6"/>
  <c r="D10529" i="6"/>
  <c r="D10537" i="6"/>
  <c r="D10545" i="6"/>
  <c r="D10553" i="6"/>
  <c r="D10561" i="6"/>
  <c r="D10569" i="6"/>
  <c r="D10577" i="6"/>
  <c r="D10585" i="6"/>
  <c r="D10593" i="6"/>
  <c r="D10601" i="6"/>
  <c r="D10609" i="6"/>
  <c r="D10617" i="6"/>
  <c r="D10625" i="6"/>
  <c r="D10633" i="6"/>
  <c r="D10641" i="6"/>
  <c r="D10649" i="6"/>
  <c r="D10657" i="6"/>
  <c r="D10665" i="6"/>
  <c r="D10673" i="6"/>
  <c r="D10681" i="6"/>
  <c r="D10689" i="6"/>
  <c r="D10697" i="6"/>
  <c r="D10705" i="6"/>
  <c r="D10713" i="6"/>
  <c r="D10721" i="6"/>
  <c r="D10729" i="6"/>
  <c r="D10737" i="6"/>
  <c r="D10745" i="6"/>
  <c r="D10753" i="6"/>
  <c r="D10761" i="6"/>
  <c r="D10769" i="6"/>
  <c r="D10777" i="6"/>
  <c r="D10785" i="6"/>
  <c r="D10793" i="6"/>
  <c r="D10801" i="6"/>
  <c r="D10809" i="6"/>
  <c r="D10817" i="6"/>
  <c r="D10825" i="6"/>
  <c r="D10833" i="6"/>
  <c r="D10841" i="6"/>
  <c r="D10849" i="6"/>
  <c r="D10857" i="6"/>
  <c r="D10865" i="6"/>
  <c r="D10873" i="6"/>
  <c r="D10881" i="6"/>
  <c r="D10889" i="6"/>
  <c r="D10897" i="6"/>
  <c r="D10905" i="6"/>
  <c r="D10913" i="6"/>
  <c r="D10921" i="6"/>
  <c r="D10929" i="6"/>
  <c r="D10937" i="6"/>
  <c r="D10945" i="6"/>
  <c r="D10953" i="6"/>
  <c r="D10961" i="6"/>
  <c r="D10969" i="6"/>
  <c r="D10977" i="6"/>
  <c r="D10985" i="6"/>
  <c r="D10993" i="6"/>
  <c r="D11001" i="6"/>
  <c r="D11009" i="6"/>
  <c r="D11017" i="6"/>
  <c r="D11025" i="6"/>
  <c r="D11033" i="6"/>
  <c r="D11041" i="6"/>
  <c r="D11049" i="6"/>
  <c r="D11057" i="6"/>
  <c r="D11065" i="6"/>
  <c r="D11073" i="6"/>
  <c r="D11081" i="6"/>
  <c r="D11089" i="6"/>
  <c r="D11097" i="6"/>
  <c r="D11105" i="6"/>
  <c r="D11113" i="6"/>
  <c r="D11121" i="6"/>
  <c r="D11129" i="6"/>
  <c r="D11137" i="6"/>
  <c r="D11145" i="6"/>
  <c r="D11153" i="6"/>
  <c r="D11161" i="6"/>
  <c r="D11169" i="6"/>
  <c r="D11177" i="6"/>
  <c r="D11185" i="6"/>
  <c r="D11193" i="6"/>
  <c r="D11201" i="6"/>
  <c r="D11209" i="6"/>
  <c r="D7352" i="6"/>
  <c r="D8307" i="6"/>
  <c r="D8550" i="6"/>
  <c r="D8752" i="6"/>
  <c r="D8934" i="6"/>
  <c r="D9038" i="6"/>
  <c r="D9136" i="6"/>
  <c r="D9243" i="6"/>
  <c r="D9311" i="6"/>
  <c r="D9361" i="6"/>
  <c r="D9414" i="6"/>
  <c r="D9460" i="6"/>
  <c r="D9489" i="6"/>
  <c r="D9519" i="6"/>
  <c r="D9543" i="6"/>
  <c r="D9565" i="6"/>
  <c r="D9587" i="6"/>
  <c r="D9607" i="6"/>
  <c r="D9629" i="6"/>
  <c r="D9651" i="6"/>
  <c r="D9671" i="6"/>
  <c r="D9693" i="6"/>
  <c r="D9715" i="6"/>
  <c r="D9735" i="6"/>
  <c r="D9757" i="6"/>
  <c r="D9779" i="6"/>
  <c r="D9799" i="6"/>
  <c r="D9821" i="6"/>
  <c r="D9843" i="6"/>
  <c r="D9863" i="6"/>
  <c r="D9885" i="6"/>
  <c r="D9901" i="6"/>
  <c r="D9917" i="6"/>
  <c r="D9933" i="6"/>
  <c r="D9947" i="6"/>
  <c r="D9960" i="6"/>
  <c r="D9973" i="6"/>
  <c r="D9985" i="6"/>
  <c r="D9999" i="6"/>
  <c r="D10011" i="6"/>
  <c r="D10024" i="6"/>
  <c r="D10037" i="6"/>
  <c r="D10049" i="6"/>
  <c r="D10063" i="6"/>
  <c r="D10075" i="6"/>
  <c r="D10088" i="6"/>
  <c r="D10101" i="6"/>
  <c r="D10113" i="6"/>
  <c r="D10127" i="6"/>
  <c r="D10139" i="6"/>
  <c r="D10152" i="6"/>
  <c r="D10165" i="6"/>
  <c r="D10177" i="6"/>
  <c r="D10191" i="6"/>
  <c r="D10203" i="6"/>
  <c r="D10216" i="6"/>
  <c r="D10229" i="6"/>
  <c r="D10241" i="6"/>
  <c r="D10255" i="6"/>
  <c r="D10267" i="6"/>
  <c r="D10280" i="6"/>
  <c r="D10293" i="6"/>
  <c r="D10305" i="6"/>
  <c r="D10319" i="6"/>
  <c r="D10331" i="6"/>
  <c r="D10344" i="6"/>
  <c r="D10357" i="6"/>
  <c r="D10368" i="6"/>
  <c r="D10379" i="6"/>
  <c r="D10389" i="6"/>
  <c r="D10400" i="6"/>
  <c r="D10411" i="6"/>
  <c r="D10421" i="6"/>
  <c r="D10432" i="6"/>
  <c r="D10442" i="6"/>
  <c r="D10450" i="6"/>
  <c r="D10458" i="6"/>
  <c r="D10466" i="6"/>
  <c r="D10474" i="6"/>
  <c r="D10482" i="6"/>
  <c r="D10490" i="6"/>
  <c r="D10498" i="6"/>
  <c r="D10506" i="6"/>
  <c r="D10514" i="6"/>
  <c r="D10522" i="6"/>
  <c r="D10530" i="6"/>
  <c r="D10538" i="6"/>
  <c r="D10546" i="6"/>
  <c r="D10554" i="6"/>
  <c r="D10562" i="6"/>
  <c r="D10570" i="6"/>
  <c r="D10578" i="6"/>
  <c r="D10586" i="6"/>
  <c r="D10594" i="6"/>
  <c r="D10602" i="6"/>
  <c r="D10610" i="6"/>
  <c r="D10618" i="6"/>
  <c r="D10626" i="6"/>
  <c r="D10634" i="6"/>
  <c r="D10642" i="6"/>
  <c r="D10650" i="6"/>
  <c r="D10658" i="6"/>
  <c r="D10666" i="6"/>
  <c r="D10674" i="6"/>
  <c r="D10682" i="6"/>
  <c r="D10690" i="6"/>
  <c r="D10698" i="6"/>
  <c r="D10706" i="6"/>
  <c r="D10714" i="6"/>
  <c r="D10722" i="6"/>
  <c r="D10730" i="6"/>
  <c r="D10738" i="6"/>
  <c r="D10746" i="6"/>
  <c r="D10754" i="6"/>
  <c r="D10762" i="6"/>
  <c r="D10770" i="6"/>
  <c r="D10778" i="6"/>
  <c r="D10786" i="6"/>
  <c r="D10794" i="6"/>
  <c r="D10802" i="6"/>
  <c r="D10810" i="6"/>
  <c r="D10818" i="6"/>
  <c r="D10826" i="6"/>
  <c r="D10834" i="6"/>
  <c r="D10842" i="6"/>
  <c r="D10850" i="6"/>
  <c r="D10858" i="6"/>
  <c r="D10866" i="6"/>
  <c r="D10874" i="6"/>
  <c r="D10882" i="6"/>
  <c r="D10890" i="6"/>
  <c r="D10898" i="6"/>
  <c r="D10906" i="6"/>
  <c r="D10914" i="6"/>
  <c r="D10922" i="6"/>
  <c r="D10930" i="6"/>
  <c r="D10938" i="6"/>
  <c r="D10946" i="6"/>
  <c r="D10954" i="6"/>
  <c r="D10962" i="6"/>
  <c r="D10970" i="6"/>
  <c r="D10978" i="6"/>
  <c r="D10986" i="6"/>
  <c r="D10994" i="6"/>
  <c r="D11002" i="6"/>
  <c r="D11010" i="6"/>
  <c r="D11018" i="6"/>
  <c r="D11026" i="6"/>
  <c r="D11034" i="6"/>
  <c r="D11042" i="6"/>
  <c r="D11050" i="6"/>
  <c r="D11058" i="6"/>
  <c r="D11066" i="6"/>
  <c r="D11074" i="6"/>
  <c r="D11082" i="6"/>
  <c r="D11090" i="6"/>
  <c r="D11098" i="6"/>
  <c r="D11106" i="6"/>
  <c r="D11114" i="6"/>
  <c r="D11122" i="6"/>
  <c r="D11130" i="6"/>
  <c r="D11138" i="6"/>
  <c r="D11146" i="6"/>
  <c r="D11154" i="6"/>
  <c r="D11162" i="6"/>
  <c r="D11170" i="6"/>
  <c r="D11178" i="6"/>
  <c r="D11186" i="6"/>
  <c r="D11194" i="6"/>
  <c r="D11202" i="6"/>
  <c r="D11210" i="6"/>
  <c r="D11218" i="6"/>
  <c r="D11226" i="6"/>
  <c r="D11234" i="6"/>
  <c r="D11242" i="6"/>
  <c r="D7926" i="6"/>
  <c r="D8336" i="6"/>
  <c r="D8575" i="6"/>
  <c r="D8782" i="6"/>
  <c r="D8955" i="6"/>
  <c r="D9055" i="6"/>
  <c r="D9158" i="6"/>
  <c r="D9257" i="6"/>
  <c r="D9320" i="6"/>
  <c r="D9371" i="6"/>
  <c r="D9423" i="6"/>
  <c r="D9465" i="6"/>
  <c r="D9492" i="6"/>
  <c r="D9521" i="6"/>
  <c r="D9547" i="6"/>
  <c r="D9567" i="6"/>
  <c r="D9589" i="6"/>
  <c r="D9611" i="6"/>
  <c r="D9631" i="6"/>
  <c r="D9653" i="6"/>
  <c r="D9675" i="6"/>
  <c r="D9695" i="6"/>
  <c r="D9717" i="6"/>
  <c r="D9739" i="6"/>
  <c r="D9759" i="6"/>
  <c r="D9781" i="6"/>
  <c r="D9803" i="6"/>
  <c r="D9823" i="6"/>
  <c r="D9845" i="6"/>
  <c r="D9867" i="6"/>
  <c r="D9887" i="6"/>
  <c r="D9903" i="6"/>
  <c r="D9919" i="6"/>
  <c r="D9935" i="6"/>
  <c r="D9949" i="6"/>
  <c r="D9961" i="6"/>
  <c r="D9975" i="6"/>
  <c r="D9987" i="6"/>
  <c r="D10000" i="6"/>
  <c r="D10013" i="6"/>
  <c r="D10025" i="6"/>
  <c r="D10039" i="6"/>
  <c r="D10051" i="6"/>
  <c r="D10064" i="6"/>
  <c r="D10077" i="6"/>
  <c r="D10089" i="6"/>
  <c r="D10103" i="6"/>
  <c r="D10115" i="6"/>
  <c r="D10128" i="6"/>
  <c r="D10141" i="6"/>
  <c r="D10153" i="6"/>
  <c r="D10167" i="6"/>
  <c r="D10179" i="6"/>
  <c r="D10192" i="6"/>
  <c r="D10205" i="6"/>
  <c r="D10217" i="6"/>
  <c r="D10231" i="6"/>
  <c r="D10243" i="6"/>
  <c r="D10256" i="6"/>
  <c r="D10269" i="6"/>
  <c r="D10281" i="6"/>
  <c r="D10295" i="6"/>
  <c r="D10307" i="6"/>
  <c r="D10320" i="6"/>
  <c r="D10333" i="6"/>
  <c r="D10345" i="6"/>
  <c r="D10359" i="6"/>
  <c r="D10369" i="6"/>
  <c r="D10380" i="6"/>
  <c r="D10391" i="6"/>
  <c r="D10401" i="6"/>
  <c r="D10412" i="6"/>
  <c r="D10423" i="6"/>
  <c r="D10433" i="6"/>
  <c r="D10443" i="6"/>
  <c r="D10451" i="6"/>
  <c r="D10459" i="6"/>
  <c r="D10467" i="6"/>
  <c r="D10475" i="6"/>
  <c r="D10483" i="6"/>
  <c r="D10491" i="6"/>
  <c r="D10499" i="6"/>
  <c r="D10507" i="6"/>
  <c r="D10515" i="6"/>
  <c r="D10523" i="6"/>
  <c r="D10531" i="6"/>
  <c r="D10539" i="6"/>
  <c r="D10547" i="6"/>
  <c r="D10555" i="6"/>
  <c r="D10563" i="6"/>
  <c r="D10571" i="6"/>
  <c r="D10579" i="6"/>
  <c r="D10587" i="6"/>
  <c r="D10595" i="6"/>
  <c r="D10603" i="6"/>
  <c r="D10611" i="6"/>
  <c r="D10619" i="6"/>
  <c r="D10627" i="6"/>
  <c r="D10635" i="6"/>
  <c r="D10643" i="6"/>
  <c r="D10651" i="6"/>
  <c r="D10659" i="6"/>
  <c r="D10667" i="6"/>
  <c r="D10675" i="6"/>
  <c r="D10683" i="6"/>
  <c r="D10691" i="6"/>
  <c r="D10699" i="6"/>
  <c r="D10707" i="6"/>
  <c r="D10715" i="6"/>
  <c r="D10723" i="6"/>
  <c r="D10731" i="6"/>
  <c r="D10739" i="6"/>
  <c r="D10747" i="6"/>
  <c r="D10755" i="6"/>
  <c r="D10763" i="6"/>
  <c r="D10771" i="6"/>
  <c r="D10779" i="6"/>
  <c r="D10787" i="6"/>
  <c r="D10795" i="6"/>
  <c r="D10803" i="6"/>
  <c r="D10811" i="6"/>
  <c r="D10819" i="6"/>
  <c r="D10827" i="6"/>
  <c r="D10835" i="6"/>
  <c r="D10843" i="6"/>
  <c r="D10851" i="6"/>
  <c r="D10859" i="6"/>
  <c r="D10867" i="6"/>
  <c r="D10875" i="6"/>
  <c r="D10883" i="6"/>
  <c r="D10891" i="6"/>
  <c r="D10899" i="6"/>
  <c r="D10907" i="6"/>
  <c r="D10915" i="6"/>
  <c r="D10923" i="6"/>
  <c r="D10931" i="6"/>
  <c r="D10939" i="6"/>
  <c r="D10947" i="6"/>
  <c r="D10955" i="6"/>
  <c r="D10963" i="6"/>
  <c r="D10971" i="6"/>
  <c r="D10979" i="6"/>
  <c r="D10987" i="6"/>
  <c r="D10995" i="6"/>
  <c r="D11003" i="6"/>
  <c r="D11011" i="6"/>
  <c r="D11019" i="6"/>
  <c r="D11027" i="6"/>
  <c r="D11035" i="6"/>
  <c r="D11043" i="6"/>
  <c r="D11051" i="6"/>
  <c r="D11059" i="6"/>
  <c r="D11067" i="6"/>
  <c r="D11075" i="6"/>
  <c r="D11083" i="6"/>
  <c r="D11091" i="6"/>
  <c r="D11099" i="6"/>
  <c r="D11107" i="6"/>
  <c r="D11115" i="6"/>
  <c r="D11123" i="6"/>
  <c r="D11131" i="6"/>
  <c r="D11139" i="6"/>
  <c r="D11147" i="6"/>
  <c r="D11155" i="6"/>
  <c r="D11163" i="6"/>
  <c r="D11171" i="6"/>
  <c r="D11179" i="6"/>
  <c r="D11187" i="6"/>
  <c r="D11195" i="6"/>
  <c r="D11203" i="6"/>
  <c r="D11211" i="6"/>
  <c r="D11219" i="6"/>
  <c r="D11227" i="6"/>
  <c r="D11235" i="6"/>
  <c r="D8030" i="6"/>
  <c r="D8374" i="6"/>
  <c r="D8603" i="6"/>
  <c r="D8806" i="6"/>
  <c r="D8959" i="6"/>
  <c r="D9062" i="6"/>
  <c r="D9166" i="6"/>
  <c r="D9262" i="6"/>
  <c r="D9323" i="6"/>
  <c r="D9375" i="6"/>
  <c r="D9425" i="6"/>
  <c r="D9468" i="6"/>
  <c r="D9497" i="6"/>
  <c r="D9524" i="6"/>
  <c r="D9549" i="6"/>
  <c r="D9571" i="6"/>
  <c r="D9591" i="6"/>
  <c r="D9613" i="6"/>
  <c r="D9635" i="6"/>
  <c r="D9655" i="6"/>
  <c r="D9677" i="6"/>
  <c r="D9699" i="6"/>
  <c r="D9719" i="6"/>
  <c r="D9741" i="6"/>
  <c r="D9763" i="6"/>
  <c r="D9783" i="6"/>
  <c r="D9805" i="6"/>
  <c r="D9827" i="6"/>
  <c r="D9847" i="6"/>
  <c r="D9869" i="6"/>
  <c r="D9888" i="6"/>
  <c r="D9904" i="6"/>
  <c r="D9920" i="6"/>
  <c r="D9936" i="6"/>
  <c r="D9951" i="6"/>
  <c r="D9963" i="6"/>
  <c r="D9976" i="6"/>
  <c r="D9989" i="6"/>
  <c r="D10001" i="6"/>
  <c r="D10015" i="6"/>
  <c r="D10027" i="6"/>
  <c r="D10040" i="6"/>
  <c r="D10053" i="6"/>
  <c r="D10065" i="6"/>
  <c r="D10079" i="6"/>
  <c r="D10091" i="6"/>
  <c r="D10104" i="6"/>
  <c r="D10117" i="6"/>
  <c r="D10129" i="6"/>
  <c r="D10143" i="6"/>
  <c r="D10155" i="6"/>
  <c r="D10168" i="6"/>
  <c r="D10181" i="6"/>
  <c r="D10193" i="6"/>
  <c r="D10207" i="6"/>
  <c r="D10219" i="6"/>
  <c r="D10232" i="6"/>
  <c r="D10245" i="6"/>
  <c r="D10257" i="6"/>
  <c r="D10271" i="6"/>
  <c r="D10283" i="6"/>
  <c r="D10296" i="6"/>
  <c r="D10309" i="6"/>
  <c r="D10321" i="6"/>
  <c r="D10335" i="6"/>
  <c r="D10347" i="6"/>
  <c r="D10360" i="6"/>
  <c r="D10371" i="6"/>
  <c r="D10381" i="6"/>
  <c r="D10392" i="6"/>
  <c r="D10403" i="6"/>
  <c r="D10413" i="6"/>
  <c r="D10424" i="6"/>
  <c r="D10435" i="6"/>
  <c r="D10444" i="6"/>
  <c r="D10452" i="6"/>
  <c r="D10460" i="6"/>
  <c r="D10468" i="6"/>
  <c r="D10476" i="6"/>
  <c r="D10484" i="6"/>
  <c r="D10492" i="6"/>
  <c r="D10500" i="6"/>
  <c r="D10508" i="6"/>
  <c r="D10516" i="6"/>
  <c r="D10524" i="6"/>
  <c r="D10532" i="6"/>
  <c r="D10540" i="6"/>
  <c r="D10548" i="6"/>
  <c r="D10556" i="6"/>
  <c r="D10564" i="6"/>
  <c r="D10572" i="6"/>
  <c r="D10580" i="6"/>
  <c r="D10588" i="6"/>
  <c r="D10596" i="6"/>
  <c r="D10604" i="6"/>
  <c r="D10612" i="6"/>
  <c r="D10620" i="6"/>
  <c r="D10628" i="6"/>
  <c r="D10636" i="6"/>
  <c r="D10644" i="6"/>
  <c r="D10652" i="6"/>
  <c r="D10660" i="6"/>
  <c r="D10668" i="6"/>
  <c r="D10676" i="6"/>
  <c r="D10684" i="6"/>
  <c r="D10692" i="6"/>
  <c r="D10700" i="6"/>
  <c r="D10708" i="6"/>
  <c r="D10716" i="6"/>
  <c r="D10724" i="6"/>
  <c r="D10732" i="6"/>
  <c r="D10740" i="6"/>
  <c r="D10748" i="6"/>
  <c r="D10756" i="6"/>
  <c r="D10764" i="6"/>
  <c r="D10772" i="6"/>
  <c r="D10780" i="6"/>
  <c r="D10788" i="6"/>
  <c r="D10796" i="6"/>
  <c r="D10804" i="6"/>
  <c r="D10812" i="6"/>
  <c r="D10820" i="6"/>
  <c r="D10828" i="6"/>
  <c r="D10836" i="6"/>
  <c r="D10844" i="6"/>
  <c r="D10852" i="6"/>
  <c r="D10860" i="6"/>
  <c r="D10868" i="6"/>
  <c r="D10876" i="6"/>
  <c r="D10884" i="6"/>
  <c r="D10892" i="6"/>
  <c r="D10900" i="6"/>
  <c r="D10908" i="6"/>
  <c r="D10916" i="6"/>
  <c r="D10924" i="6"/>
  <c r="D10932" i="6"/>
  <c r="D10940" i="6"/>
  <c r="D10948" i="6"/>
  <c r="D10956" i="6"/>
  <c r="D10964" i="6"/>
  <c r="D10972" i="6"/>
  <c r="D10980" i="6"/>
  <c r="D10988" i="6"/>
  <c r="D10996" i="6"/>
  <c r="D11004" i="6"/>
  <c r="D11012" i="6"/>
  <c r="D11020" i="6"/>
  <c r="D11028" i="6"/>
  <c r="D11036" i="6"/>
  <c r="D11044" i="6"/>
  <c r="D11052" i="6"/>
  <c r="D11060" i="6"/>
  <c r="D11068" i="6"/>
  <c r="D11076" i="6"/>
  <c r="D11084" i="6"/>
  <c r="D11092" i="6"/>
  <c r="D11100" i="6"/>
  <c r="D11108" i="6"/>
  <c r="D11116" i="6"/>
  <c r="D11124" i="6"/>
  <c r="D11132" i="6"/>
  <c r="D11140" i="6"/>
  <c r="D11148" i="6"/>
  <c r="D11156" i="6"/>
  <c r="D11164" i="6"/>
  <c r="D11172" i="6"/>
  <c r="D11180" i="6"/>
  <c r="D11188" i="6"/>
  <c r="D11196" i="6"/>
  <c r="D11204" i="6"/>
  <c r="D11212" i="6"/>
  <c r="D11220" i="6"/>
  <c r="D11228" i="6"/>
  <c r="D11236" i="6"/>
  <c r="D11244" i="6"/>
  <c r="D11252" i="6"/>
  <c r="D11260" i="6"/>
  <c r="D11268" i="6"/>
  <c r="D11276" i="6"/>
  <c r="D11284" i="6"/>
  <c r="D11292" i="6"/>
  <c r="D11300" i="6"/>
  <c r="D11308" i="6"/>
  <c r="D11316" i="6"/>
  <c r="D11324" i="6"/>
  <c r="D11332" i="6"/>
  <c r="D11340" i="6"/>
  <c r="D11348" i="6"/>
  <c r="D11356" i="6"/>
  <c r="D11364" i="6"/>
  <c r="D11372" i="6"/>
  <c r="D11380" i="6"/>
  <c r="D11388" i="6"/>
  <c r="D11396" i="6"/>
  <c r="D11404" i="6"/>
  <c r="D11412" i="6"/>
  <c r="D11420" i="6"/>
  <c r="D11428" i="6"/>
  <c r="D11436" i="6"/>
  <c r="D11444" i="6"/>
  <c r="D11452" i="6"/>
  <c r="D11460" i="6"/>
  <c r="D11468" i="6"/>
  <c r="D11476" i="6"/>
  <c r="D11484" i="6"/>
  <c r="D11492" i="6"/>
  <c r="D11500" i="6"/>
  <c r="D11508" i="6"/>
  <c r="D11516" i="6"/>
  <c r="D11524" i="6"/>
  <c r="D11532" i="6"/>
  <c r="D11540" i="6"/>
  <c r="C55" i="6" a="1"/>
  <c r="C55" i="6" s="1"/>
  <c r="D8107" i="6"/>
  <c r="D8406" i="6"/>
  <c r="D8624" i="6"/>
  <c r="D8831" i="6"/>
  <c r="D8976" i="6"/>
  <c r="D9083" i="6"/>
  <c r="D9183" i="6"/>
  <c r="D9273" i="6"/>
  <c r="D9334" i="6"/>
  <c r="D9384" i="6"/>
  <c r="D9435" i="6"/>
  <c r="D9471" i="6"/>
  <c r="D9500" i="6"/>
  <c r="D9529" i="6"/>
  <c r="D9551" i="6"/>
  <c r="D9573" i="6"/>
  <c r="D9595" i="6"/>
  <c r="D9615" i="6"/>
  <c r="D9637" i="6"/>
  <c r="D9659" i="6"/>
  <c r="D9679" i="6"/>
  <c r="D9701" i="6"/>
  <c r="D9723" i="6"/>
  <c r="D9743" i="6"/>
  <c r="D9765" i="6"/>
  <c r="D9787" i="6"/>
  <c r="D9807" i="6"/>
  <c r="D9829" i="6"/>
  <c r="D9851" i="6"/>
  <c r="D9871" i="6"/>
  <c r="D9891" i="6"/>
  <c r="D9907" i="6"/>
  <c r="D9923" i="6"/>
  <c r="D9939" i="6"/>
  <c r="D9952" i="6"/>
  <c r="D9965" i="6"/>
  <c r="D9977" i="6"/>
  <c r="D9991" i="6"/>
  <c r="D10003" i="6"/>
  <c r="D10016" i="6"/>
  <c r="D10029" i="6"/>
  <c r="D10041" i="6"/>
  <c r="D10055" i="6"/>
  <c r="D10067" i="6"/>
  <c r="D10080" i="6"/>
  <c r="D10093" i="6"/>
  <c r="D10105" i="6"/>
  <c r="D10119" i="6"/>
  <c r="D10131" i="6"/>
  <c r="D10144" i="6"/>
  <c r="D10157" i="6"/>
  <c r="D10169" i="6"/>
  <c r="D10183" i="6"/>
  <c r="D10195" i="6"/>
  <c r="D10208" i="6"/>
  <c r="D10221" i="6"/>
  <c r="D10233" i="6"/>
  <c r="D10247" i="6"/>
  <c r="D10259" i="6"/>
  <c r="D10272" i="6"/>
  <c r="D10285" i="6"/>
  <c r="D10297" i="6"/>
  <c r="D10311" i="6"/>
  <c r="D10323" i="6"/>
  <c r="D10336" i="6"/>
  <c r="D10349" i="6"/>
  <c r="D10361" i="6"/>
  <c r="D10372" i="6"/>
  <c r="D10383" i="6"/>
  <c r="D10393" i="6"/>
  <c r="D10404" i="6"/>
  <c r="D10415" i="6"/>
  <c r="D10425" i="6"/>
  <c r="D10436" i="6"/>
  <c r="D10445" i="6"/>
  <c r="D10453" i="6"/>
  <c r="D10461" i="6"/>
  <c r="D10469" i="6"/>
  <c r="D10477" i="6"/>
  <c r="D10485" i="6"/>
  <c r="D10493" i="6"/>
  <c r="D10501" i="6"/>
  <c r="D10509" i="6"/>
  <c r="D10517" i="6"/>
  <c r="D10525" i="6"/>
  <c r="D10533" i="6"/>
  <c r="D10541" i="6"/>
  <c r="D10549" i="6"/>
  <c r="D10557" i="6"/>
  <c r="D10565" i="6"/>
  <c r="D10573" i="6"/>
  <c r="D10581" i="6"/>
  <c r="D10589" i="6"/>
  <c r="D10597" i="6"/>
  <c r="D10605" i="6"/>
  <c r="D10613" i="6"/>
  <c r="D10621" i="6"/>
  <c r="D10629" i="6"/>
  <c r="D10637" i="6"/>
  <c r="D10645" i="6"/>
  <c r="D10653" i="6"/>
  <c r="D10661" i="6"/>
  <c r="D10669" i="6"/>
  <c r="D10677" i="6"/>
  <c r="D10685" i="6"/>
  <c r="D10693" i="6"/>
  <c r="D10701" i="6"/>
  <c r="D10709" i="6"/>
  <c r="D10717" i="6"/>
  <c r="D10725" i="6"/>
  <c r="D10733" i="6"/>
  <c r="D10741" i="6"/>
  <c r="D10749" i="6"/>
  <c r="D10757" i="6"/>
  <c r="D10765" i="6"/>
  <c r="D10773" i="6"/>
  <c r="D10781" i="6"/>
  <c r="D10789" i="6"/>
  <c r="D10797" i="6"/>
  <c r="D10805" i="6"/>
  <c r="D10813" i="6"/>
  <c r="D10821" i="6"/>
  <c r="D10829" i="6"/>
  <c r="D10837" i="6"/>
  <c r="D10845" i="6"/>
  <c r="D10853" i="6"/>
  <c r="D10861" i="6"/>
  <c r="D10869" i="6"/>
  <c r="D10877" i="6"/>
  <c r="D10885" i="6"/>
  <c r="D10893" i="6"/>
  <c r="D10901" i="6"/>
  <c r="D10909" i="6"/>
  <c r="D10917" i="6"/>
  <c r="D10925" i="6"/>
  <c r="D10933" i="6"/>
  <c r="D10941" i="6"/>
  <c r="D10949" i="6"/>
  <c r="D10957" i="6"/>
  <c r="D10965" i="6"/>
  <c r="D10973" i="6"/>
  <c r="D10981" i="6"/>
  <c r="D10989" i="6"/>
  <c r="D10997" i="6"/>
  <c r="D11005" i="6"/>
  <c r="D11013" i="6"/>
  <c r="D11021" i="6"/>
  <c r="D11029" i="6"/>
  <c r="D11037" i="6"/>
  <c r="D11045" i="6"/>
  <c r="D11053" i="6"/>
  <c r="D11061" i="6"/>
  <c r="D11069" i="6"/>
  <c r="D11077" i="6"/>
  <c r="D11085" i="6"/>
  <c r="D11093" i="6"/>
  <c r="D11101" i="6"/>
  <c r="D11109" i="6"/>
  <c r="D11117" i="6"/>
  <c r="D11125" i="6"/>
  <c r="D11133" i="6"/>
  <c r="D11141" i="6"/>
  <c r="D11149" i="6"/>
  <c r="D11157" i="6"/>
  <c r="D11165" i="6"/>
  <c r="D11173" i="6"/>
  <c r="D11181" i="6"/>
  <c r="D11189" i="6"/>
  <c r="D11197" i="6"/>
  <c r="D11205" i="6"/>
  <c r="D11213" i="6"/>
  <c r="D11221" i="6"/>
  <c r="D11229" i="6"/>
  <c r="D11237" i="6"/>
  <c r="D11245" i="6"/>
  <c r="D11253" i="6"/>
  <c r="D11261" i="6"/>
  <c r="D11269" i="6"/>
  <c r="D11277" i="6"/>
  <c r="D11285" i="6"/>
  <c r="D11293" i="6"/>
  <c r="D11301" i="6"/>
  <c r="D11309" i="6"/>
  <c r="D11317" i="6"/>
  <c r="D11325" i="6"/>
  <c r="D11333" i="6"/>
  <c r="D11341" i="6"/>
  <c r="D11349" i="6"/>
  <c r="D11357" i="6"/>
  <c r="D11365" i="6"/>
  <c r="D11373" i="6"/>
  <c r="D11381" i="6"/>
  <c r="D11389" i="6"/>
  <c r="D11397" i="6"/>
  <c r="D11405" i="6"/>
  <c r="D11413" i="6"/>
  <c r="D11421" i="6"/>
  <c r="D11429" i="6"/>
  <c r="D11437" i="6"/>
  <c r="D11445" i="6"/>
  <c r="D11453" i="6"/>
  <c r="D11461" i="6"/>
  <c r="D11469" i="6"/>
  <c r="D11477" i="6"/>
  <c r="D11485" i="6"/>
  <c r="D11493" i="6"/>
  <c r="D11501" i="6"/>
  <c r="D11509" i="6"/>
  <c r="D11517" i="6"/>
  <c r="D11525" i="6"/>
  <c r="D8150" i="6"/>
  <c r="D8440" i="6"/>
  <c r="D8654" i="6"/>
  <c r="D8859" i="6"/>
  <c r="D8987" i="6"/>
  <c r="D9087" i="6"/>
  <c r="D9190" i="6"/>
  <c r="D9279" i="6"/>
  <c r="D9336" i="6"/>
  <c r="D9387" i="6"/>
  <c r="D9439" i="6"/>
  <c r="D9476" i="6"/>
  <c r="D9503" i="6"/>
  <c r="D9532" i="6"/>
  <c r="D9555" i="6"/>
  <c r="D9575" i="6"/>
  <c r="D9597" i="6"/>
  <c r="D9619" i="6"/>
  <c r="D9639" i="6"/>
  <c r="D9661" i="6"/>
  <c r="D9683" i="6"/>
  <c r="D9703" i="6"/>
  <c r="D9725" i="6"/>
  <c r="D9747" i="6"/>
  <c r="D9767" i="6"/>
  <c r="D9789" i="6"/>
  <c r="D9811" i="6"/>
  <c r="D9831" i="6"/>
  <c r="D9853" i="6"/>
  <c r="D9875" i="6"/>
  <c r="D9893" i="6"/>
  <c r="D9909" i="6"/>
  <c r="D9925" i="6"/>
  <c r="D9941" i="6"/>
  <c r="D9953" i="6"/>
  <c r="D9967" i="6"/>
  <c r="D9979" i="6"/>
  <c r="D9992" i="6"/>
  <c r="D10005" i="6"/>
  <c r="D10017" i="6"/>
  <c r="D10031" i="6"/>
  <c r="D10043" i="6"/>
  <c r="D10056" i="6"/>
  <c r="D10069" i="6"/>
  <c r="D10081" i="6"/>
  <c r="D10095" i="6"/>
  <c r="D10107" i="6"/>
  <c r="D10120" i="6"/>
  <c r="D10133" i="6"/>
  <c r="D10145" i="6"/>
  <c r="D10159" i="6"/>
  <c r="D10171" i="6"/>
  <c r="D10184" i="6"/>
  <c r="D10197" i="6"/>
  <c r="D10209" i="6"/>
  <c r="D10223" i="6"/>
  <c r="D10235" i="6"/>
  <c r="D10248" i="6"/>
  <c r="D10261" i="6"/>
  <c r="D10273" i="6"/>
  <c r="D10287" i="6"/>
  <c r="D10299" i="6"/>
  <c r="D10312" i="6"/>
  <c r="D10325" i="6"/>
  <c r="D10337" i="6"/>
  <c r="D10351" i="6"/>
  <c r="D10363" i="6"/>
  <c r="D10373" i="6"/>
  <c r="D10384" i="6"/>
  <c r="D10395" i="6"/>
  <c r="D10405" i="6"/>
  <c r="D10416" i="6"/>
  <c r="D10427" i="6"/>
  <c r="D10437" i="6"/>
  <c r="D10446" i="6"/>
  <c r="D10454" i="6"/>
  <c r="D10462" i="6"/>
  <c r="D10470" i="6"/>
  <c r="D10478" i="6"/>
  <c r="D10486" i="6"/>
  <c r="D10494" i="6"/>
  <c r="D10502" i="6"/>
  <c r="D10510" i="6"/>
  <c r="D10518" i="6"/>
  <c r="D10526" i="6"/>
  <c r="D10534" i="6"/>
  <c r="D10542" i="6"/>
  <c r="D10550" i="6"/>
  <c r="D10558" i="6"/>
  <c r="D10566" i="6"/>
  <c r="D10574" i="6"/>
  <c r="D10582" i="6"/>
  <c r="D10590" i="6"/>
  <c r="D10598" i="6"/>
  <c r="D10606" i="6"/>
  <c r="D10614" i="6"/>
  <c r="D10622" i="6"/>
  <c r="D10630" i="6"/>
  <c r="D10638" i="6"/>
  <c r="D10646" i="6"/>
  <c r="D10654" i="6"/>
  <c r="D10662" i="6"/>
  <c r="D10670" i="6"/>
  <c r="D10678" i="6"/>
  <c r="D10686" i="6"/>
  <c r="D10694" i="6"/>
  <c r="D10702" i="6"/>
  <c r="D10710" i="6"/>
  <c r="D10718" i="6"/>
  <c r="D10726" i="6"/>
  <c r="D10734" i="6"/>
  <c r="D10742" i="6"/>
  <c r="D10750" i="6"/>
  <c r="D10758" i="6"/>
  <c r="D10766" i="6"/>
  <c r="D10774" i="6"/>
  <c r="D10782" i="6"/>
  <c r="D10790" i="6"/>
  <c r="D10798" i="6"/>
  <c r="D10806" i="6"/>
  <c r="D10814" i="6"/>
  <c r="D10822" i="6"/>
  <c r="D10830" i="6"/>
  <c r="D10838" i="6"/>
  <c r="D10846" i="6"/>
  <c r="D10854" i="6"/>
  <c r="D10862" i="6"/>
  <c r="D10870" i="6"/>
  <c r="D10878" i="6"/>
  <c r="D10886" i="6"/>
  <c r="D10894" i="6"/>
  <c r="D10902" i="6"/>
  <c r="D10910" i="6"/>
  <c r="D10918" i="6"/>
  <c r="D10926" i="6"/>
  <c r="D10934" i="6"/>
  <c r="D10942" i="6"/>
  <c r="D10950" i="6"/>
  <c r="D10958" i="6"/>
  <c r="D10966" i="6"/>
  <c r="D10974" i="6"/>
  <c r="D10982" i="6"/>
  <c r="D10990" i="6"/>
  <c r="D10998" i="6"/>
  <c r="D11006" i="6"/>
  <c r="D11014" i="6"/>
  <c r="D11022" i="6"/>
  <c r="D11030" i="6"/>
  <c r="D11038" i="6"/>
  <c r="D11046" i="6"/>
  <c r="D11054" i="6"/>
  <c r="D11062" i="6"/>
  <c r="D11070" i="6"/>
  <c r="D11078" i="6"/>
  <c r="D11086" i="6"/>
  <c r="D11094" i="6"/>
  <c r="D11102" i="6"/>
  <c r="D11110" i="6"/>
  <c r="D11118" i="6"/>
  <c r="D11126" i="6"/>
  <c r="D11134" i="6"/>
  <c r="D11142" i="6"/>
  <c r="D11150" i="6"/>
  <c r="D11158" i="6"/>
  <c r="D11166" i="6"/>
  <c r="D11174" i="6"/>
  <c r="D11182" i="6"/>
  <c r="D11190" i="6"/>
  <c r="D11198" i="6"/>
  <c r="D11206" i="6"/>
  <c r="D11214" i="6"/>
  <c r="D11222" i="6"/>
  <c r="D11230" i="6"/>
  <c r="D11238" i="6"/>
  <c r="D11246" i="6"/>
  <c r="D11254" i="6"/>
  <c r="D11262" i="6"/>
  <c r="D11270" i="6"/>
  <c r="D11278" i="6"/>
  <c r="D11286" i="6"/>
  <c r="D11294" i="6"/>
  <c r="D11302" i="6"/>
  <c r="D11310" i="6"/>
  <c r="D11318" i="6"/>
  <c r="D11326" i="6"/>
  <c r="D11334" i="6"/>
  <c r="D11342" i="6"/>
  <c r="D11350" i="6"/>
  <c r="D11358" i="6"/>
  <c r="D11366" i="6"/>
  <c r="D11374" i="6"/>
  <c r="D11382" i="6"/>
  <c r="D11390" i="6"/>
  <c r="D11398" i="6"/>
  <c r="D11406" i="6"/>
  <c r="D11414" i="6"/>
  <c r="D11422" i="6"/>
  <c r="D11430" i="6"/>
  <c r="D11438" i="6"/>
  <c r="D11446" i="6"/>
  <c r="D11454" i="6"/>
  <c r="D11462" i="6"/>
  <c r="D11470" i="6"/>
  <c r="D11478" i="6"/>
  <c r="D11486" i="6"/>
  <c r="D11494" i="6"/>
  <c r="D11502" i="6"/>
  <c r="D11510" i="6"/>
  <c r="D11518" i="6"/>
  <c r="D11526" i="6"/>
  <c r="D11534" i="6"/>
  <c r="D11542" i="6"/>
  <c r="C63" i="6" a="1"/>
  <c r="C63" i="6" s="1"/>
  <c r="D9211" i="6"/>
  <c r="D9557" i="6"/>
  <c r="D9727" i="6"/>
  <c r="D9895" i="6"/>
  <c r="D10007" i="6"/>
  <c r="D10109" i="6"/>
  <c r="D10211" i="6"/>
  <c r="D10313" i="6"/>
  <c r="D10407" i="6"/>
  <c r="D10479" i="6"/>
  <c r="D10543" i="6"/>
  <c r="D10607" i="6"/>
  <c r="D10671" i="6"/>
  <c r="D10735" i="6"/>
  <c r="D10799" i="6"/>
  <c r="D10863" i="6"/>
  <c r="D10912" i="6"/>
  <c r="D10944" i="6"/>
  <c r="D10976" i="6"/>
  <c r="D11008" i="6"/>
  <c r="D11040" i="6"/>
  <c r="D11072" i="6"/>
  <c r="D11104" i="6"/>
  <c r="D11136" i="6"/>
  <c r="D11168" i="6"/>
  <c r="D11200" i="6"/>
  <c r="D11225" i="6"/>
  <c r="D11247" i="6"/>
  <c r="D11258" i="6"/>
  <c r="D11272" i="6"/>
  <c r="D11283" i="6"/>
  <c r="D11297" i="6"/>
  <c r="D11311" i="6"/>
  <c r="D11322" i="6"/>
  <c r="D11336" i="6"/>
  <c r="D11347" i="6"/>
  <c r="D11361" i="6"/>
  <c r="D11375" i="6"/>
  <c r="D11386" i="6"/>
  <c r="D11400" i="6"/>
  <c r="D11411" i="6"/>
  <c r="D11425" i="6"/>
  <c r="D11439" i="6"/>
  <c r="D11450" i="6"/>
  <c r="D11464" i="6"/>
  <c r="D11475" i="6"/>
  <c r="D11489" i="6"/>
  <c r="D11503" i="6"/>
  <c r="D11514" i="6"/>
  <c r="D11528" i="6"/>
  <c r="D11538" i="6"/>
  <c r="C56" i="6" a="1"/>
  <c r="C56" i="6" s="1"/>
  <c r="C64" i="6" a="1"/>
  <c r="C64" i="6" s="1"/>
  <c r="C72" i="6" a="1"/>
  <c r="C72" i="6" s="1"/>
  <c r="C80" i="6" a="1"/>
  <c r="C80" i="6" s="1"/>
  <c r="C88" i="6" a="1"/>
  <c r="C88" i="6" s="1"/>
  <c r="C96" i="6" a="1"/>
  <c r="C96" i="6" s="1"/>
  <c r="C104" i="6" a="1"/>
  <c r="C104" i="6" s="1"/>
  <c r="C112" i="6" a="1"/>
  <c r="C112" i="6" s="1"/>
  <c r="C120" i="6" a="1"/>
  <c r="C120" i="6" s="1"/>
  <c r="C128" i="6" a="1"/>
  <c r="C128" i="6" s="1"/>
  <c r="C136" i="6" a="1"/>
  <c r="C136" i="6" s="1"/>
  <c r="C144" i="6" a="1"/>
  <c r="C144" i="6" s="1"/>
  <c r="C152" i="6" a="1"/>
  <c r="C152" i="6" s="1"/>
  <c r="C160" i="6" a="1"/>
  <c r="C160" i="6" s="1"/>
  <c r="C168" i="6" a="1"/>
  <c r="C168" i="6" s="1"/>
  <c r="C176" i="6" a="1"/>
  <c r="C176" i="6" s="1"/>
  <c r="C184" i="6" a="1"/>
  <c r="C184" i="6" s="1"/>
  <c r="C192" i="6" a="1"/>
  <c r="C192" i="6" s="1"/>
  <c r="C200" i="6" a="1"/>
  <c r="C200" i="6" s="1"/>
  <c r="C208" i="6" a="1"/>
  <c r="C208" i="6" s="1"/>
  <c r="C216" i="6" a="1"/>
  <c r="C216" i="6" s="1"/>
  <c r="C224" i="6" a="1"/>
  <c r="C224" i="6" s="1"/>
  <c r="C232" i="6" a="1"/>
  <c r="C232" i="6" s="1"/>
  <c r="C240" i="6" a="1"/>
  <c r="C240" i="6" s="1"/>
  <c r="C248" i="6" a="1"/>
  <c r="C248" i="6" s="1"/>
  <c r="C256" i="6" a="1"/>
  <c r="C256" i="6" s="1"/>
  <c r="C264" i="6" a="1"/>
  <c r="C264" i="6" s="1"/>
  <c r="C272" i="6" a="1"/>
  <c r="C272" i="6" s="1"/>
  <c r="C280" i="6" a="1"/>
  <c r="C280" i="6" s="1"/>
  <c r="C288" i="6" a="1"/>
  <c r="C288" i="6" s="1"/>
  <c r="C296" i="6" a="1"/>
  <c r="C296" i="6" s="1"/>
  <c r="C304" i="6" a="1"/>
  <c r="C304" i="6" s="1"/>
  <c r="C312" i="6" a="1"/>
  <c r="C312" i="6" s="1"/>
  <c r="C320" i="6" a="1"/>
  <c r="C320" i="6" s="1"/>
  <c r="C328" i="6" a="1"/>
  <c r="C328" i="6" s="1"/>
  <c r="C336" i="6" a="1"/>
  <c r="C336" i="6" s="1"/>
  <c r="C344" i="6" a="1"/>
  <c r="C344" i="6" s="1"/>
  <c r="C352" i="6" a="1"/>
  <c r="C352" i="6" s="1"/>
  <c r="C360" i="6" a="1"/>
  <c r="C360" i="6" s="1"/>
  <c r="C366" i="6" a="1"/>
  <c r="C366" i="6" s="1"/>
  <c r="C374" i="6" a="1"/>
  <c r="C374" i="6" s="1"/>
  <c r="C381" i="6" a="1"/>
  <c r="C381" i="6" s="1"/>
  <c r="C388" i="6" a="1"/>
  <c r="C388" i="6" s="1"/>
  <c r="C395" i="6" a="1"/>
  <c r="C395" i="6" s="1"/>
  <c r="C402" i="6" a="1"/>
  <c r="C402" i="6" s="1"/>
  <c r="C408" i="6" a="1"/>
  <c r="C408" i="6" s="1"/>
  <c r="C414" i="6" a="1"/>
  <c r="C414" i="6" s="1"/>
  <c r="C421" i="6" a="1"/>
  <c r="C421" i="6" s="1"/>
  <c r="C428" i="6" a="1"/>
  <c r="C428" i="6" s="1"/>
  <c r="C434" i="6" a="1"/>
  <c r="C434" i="6" s="1"/>
  <c r="C440" i="6" a="1"/>
  <c r="C440" i="6" s="1"/>
  <c r="C445" i="6" a="1"/>
  <c r="C445" i="6" s="1"/>
  <c r="C458" i="6" a="1"/>
  <c r="C458" i="6" s="1"/>
  <c r="C469" i="6" a="1"/>
  <c r="C469" i="6" s="1"/>
  <c r="C475" i="6" a="1"/>
  <c r="C475" i="6" s="1"/>
  <c r="C482" i="6" a="1"/>
  <c r="C482" i="6" s="1"/>
  <c r="C488" i="6" a="1"/>
  <c r="C488" i="6" s="1"/>
  <c r="C493" i="6" a="1"/>
  <c r="C493" i="6" s="1"/>
  <c r="C506" i="6" a="1"/>
  <c r="C506" i="6" s="1"/>
  <c r="C517" i="6" a="1"/>
  <c r="C517" i="6" s="1"/>
  <c r="C523" i="6" a="1"/>
  <c r="C523" i="6" s="1"/>
  <c r="C528" i="6" a="1"/>
  <c r="C528" i="6" s="1"/>
  <c r="C534" i="6" a="1"/>
  <c r="C534" i="6" s="1"/>
  <c r="C547" i="6" a="1"/>
  <c r="C547" i="6" s="1"/>
  <c r="C554" i="6" a="1"/>
  <c r="C554" i="6" s="1"/>
  <c r="C560" i="6" a="1"/>
  <c r="C560" i="6" s="1"/>
  <c r="C567" i="6" a="1"/>
  <c r="C567" i="6" s="1"/>
  <c r="C581" i="6" a="1"/>
  <c r="C581" i="6" s="1"/>
  <c r="C587" i="6" a="1"/>
  <c r="C587" i="6" s="1"/>
  <c r="C594" i="6" a="1"/>
  <c r="C594" i="6" s="1"/>
  <c r="C601" i="6" a="1"/>
  <c r="C601" i="6" s="1"/>
  <c r="C606" i="6" a="1"/>
  <c r="C606" i="6" s="1"/>
  <c r="C619" i="6" a="1"/>
  <c r="C619" i="6" s="1"/>
  <c r="C632" i="6" a="1"/>
  <c r="C632" i="6" s="1"/>
  <c r="C645" i="6" a="1"/>
  <c r="C645" i="6" s="1"/>
  <c r="C650" i="6" a="1"/>
  <c r="C650" i="6" s="1"/>
  <c r="C657" i="6" a="1"/>
  <c r="C657" i="6" s="1"/>
  <c r="C663" i="6" a="1"/>
  <c r="C663" i="6" s="1"/>
  <c r="C677" i="6" a="1"/>
  <c r="C677" i="6" s="1"/>
  <c r="C683" i="6" a="1"/>
  <c r="C683" i="6" s="1"/>
  <c r="C696" i="6" a="1"/>
  <c r="C696" i="6" s="1"/>
  <c r="C709" i="6" a="1"/>
  <c r="C709" i="6" s="1"/>
  <c r="C714" i="6" a="1"/>
  <c r="C714" i="6" s="1"/>
  <c r="C721" i="6" a="1"/>
  <c r="C721" i="6" s="1"/>
  <c r="C727" i="6" a="1"/>
  <c r="C727" i="6" s="1"/>
  <c r="C741" i="6" a="1"/>
  <c r="C741" i="6" s="1"/>
  <c r="C747" i="6" a="1"/>
  <c r="C747" i="6" s="1"/>
  <c r="C754" i="6" a="1"/>
  <c r="C754" i="6" s="1"/>
  <c r="C761" i="6" a="1"/>
  <c r="C761" i="6" s="1"/>
  <c r="C767" i="6" a="1"/>
  <c r="C767" i="6" s="1"/>
  <c r="C781" i="6" a="1"/>
  <c r="C781" i="6" s="1"/>
  <c r="C788" i="6" a="1"/>
  <c r="C788" i="6" s="1"/>
  <c r="C800" i="6" a="1"/>
  <c r="C800" i="6" s="1"/>
  <c r="C819" i="6" a="1"/>
  <c r="C819" i="6" s="1"/>
  <c r="C825" i="6" a="1"/>
  <c r="C825" i="6" s="1"/>
  <c r="C831" i="6" a="1"/>
  <c r="C831" i="6" s="1"/>
  <c r="C850" i="6" a="1"/>
  <c r="C850" i="6" s="1"/>
  <c r="C856" i="6" a="1"/>
  <c r="C856" i="6" s="1"/>
  <c r="C862" i="6" a="1"/>
  <c r="C862" i="6" s="1"/>
  <c r="C868" i="6" a="1"/>
  <c r="C868" i="6" s="1"/>
  <c r="C875" i="6" a="1"/>
  <c r="C875" i="6" s="1"/>
  <c r="C881" i="6" a="1"/>
  <c r="C881" i="6" s="1"/>
  <c r="C892" i="6" a="1"/>
  <c r="C892" i="6" s="1"/>
  <c r="C904" i="6" a="1"/>
  <c r="C904" i="6" s="1"/>
  <c r="C909" i="6" a="1"/>
  <c r="C909" i="6" s="1"/>
  <c r="C916" i="6" a="1"/>
  <c r="C916" i="6" s="1"/>
  <c r="C922" i="6" a="1"/>
  <c r="C922" i="6" s="1"/>
  <c r="C939" i="6" a="1"/>
  <c r="C939" i="6" s="1"/>
  <c r="D9291" i="6"/>
  <c r="D9579" i="6"/>
  <c r="D9749" i="6"/>
  <c r="D9911" i="6"/>
  <c r="D10019" i="6"/>
  <c r="D10121" i="6"/>
  <c r="D10224" i="6"/>
  <c r="D10327" i="6"/>
  <c r="D10417" i="6"/>
  <c r="D10487" i="6"/>
  <c r="D10551" i="6"/>
  <c r="D10615" i="6"/>
  <c r="D10679" i="6"/>
  <c r="D10743" i="6"/>
  <c r="D10807" i="6"/>
  <c r="D10871" i="6"/>
  <c r="D10919" i="6"/>
  <c r="D10951" i="6"/>
  <c r="D10983" i="6"/>
  <c r="D11015" i="6"/>
  <c r="D11047" i="6"/>
  <c r="D11079" i="6"/>
  <c r="D11111" i="6"/>
  <c r="D11143" i="6"/>
  <c r="D11175" i="6"/>
  <c r="D11207" i="6"/>
  <c r="D11231" i="6"/>
  <c r="D11248" i="6"/>
  <c r="D11259" i="6"/>
  <c r="D11273" i="6"/>
  <c r="D11287" i="6"/>
  <c r="D11298" i="6"/>
  <c r="D11312" i="6"/>
  <c r="D11323" i="6"/>
  <c r="D11337" i="6"/>
  <c r="D11351" i="6"/>
  <c r="D11362" i="6"/>
  <c r="D11376" i="6"/>
  <c r="D11387" i="6"/>
  <c r="D11401" i="6"/>
  <c r="D11415" i="6"/>
  <c r="D11426" i="6"/>
  <c r="D11440" i="6"/>
  <c r="D11451" i="6"/>
  <c r="D11465" i="6"/>
  <c r="D11479" i="6"/>
  <c r="D11490" i="6"/>
  <c r="D11504" i="6"/>
  <c r="D11515" i="6"/>
  <c r="D11529" i="6"/>
  <c r="D11539" i="6"/>
  <c r="C57" i="6" a="1"/>
  <c r="C57" i="6" s="1"/>
  <c r="C65" i="6" a="1"/>
  <c r="C65" i="6" s="1"/>
  <c r="C73" i="6" a="1"/>
  <c r="C73" i="6" s="1"/>
  <c r="C81" i="6" a="1"/>
  <c r="C81" i="6" s="1"/>
  <c r="C89" i="6" a="1"/>
  <c r="C89" i="6" s="1"/>
  <c r="C97" i="6" a="1"/>
  <c r="C97" i="6" s="1"/>
  <c r="C105" i="6" a="1"/>
  <c r="C105" i="6" s="1"/>
  <c r="C113" i="6" a="1"/>
  <c r="C113" i="6" s="1"/>
  <c r="C121" i="6" a="1"/>
  <c r="C121" i="6" s="1"/>
  <c r="C129" i="6" a="1"/>
  <c r="C129" i="6" s="1"/>
  <c r="C137" i="6" a="1"/>
  <c r="C137" i="6" s="1"/>
  <c r="C145" i="6" a="1"/>
  <c r="C145" i="6" s="1"/>
  <c r="C153" i="6" a="1"/>
  <c r="C153" i="6" s="1"/>
  <c r="C161" i="6" a="1"/>
  <c r="C161" i="6" s="1"/>
  <c r="C169" i="6" a="1"/>
  <c r="C169" i="6" s="1"/>
  <c r="C177" i="6" a="1"/>
  <c r="C177" i="6" s="1"/>
  <c r="C185" i="6" a="1"/>
  <c r="C185" i="6" s="1"/>
  <c r="C193" i="6" a="1"/>
  <c r="C193" i="6" s="1"/>
  <c r="C201" i="6" a="1"/>
  <c r="C201" i="6" s="1"/>
  <c r="C209" i="6" a="1"/>
  <c r="C209" i="6" s="1"/>
  <c r="C217" i="6" a="1"/>
  <c r="C217" i="6" s="1"/>
  <c r="C225" i="6" a="1"/>
  <c r="C225" i="6" s="1"/>
  <c r="C233" i="6" a="1"/>
  <c r="C233" i="6" s="1"/>
  <c r="C241" i="6" a="1"/>
  <c r="C241" i="6" s="1"/>
  <c r="C249" i="6" a="1"/>
  <c r="C249" i="6" s="1"/>
  <c r="C257" i="6" a="1"/>
  <c r="C257" i="6" s="1"/>
  <c r="C265" i="6" a="1"/>
  <c r="C265" i="6" s="1"/>
  <c r="C273" i="6" a="1"/>
  <c r="C273" i="6" s="1"/>
  <c r="C281" i="6" a="1"/>
  <c r="C281" i="6" s="1"/>
  <c r="C289" i="6" a="1"/>
  <c r="C289" i="6" s="1"/>
  <c r="C297" i="6" a="1"/>
  <c r="C297" i="6" s="1"/>
  <c r="C305" i="6" a="1"/>
  <c r="C305" i="6" s="1"/>
  <c r="C313" i="6" a="1"/>
  <c r="C313" i="6" s="1"/>
  <c r="C321" i="6" a="1"/>
  <c r="C321" i="6" s="1"/>
  <c r="C329" i="6" a="1"/>
  <c r="C329" i="6" s="1"/>
  <c r="C337" i="6" a="1"/>
  <c r="C337" i="6" s="1"/>
  <c r="C345" i="6" a="1"/>
  <c r="C345" i="6" s="1"/>
  <c r="C353" i="6" a="1"/>
  <c r="C353" i="6" s="1"/>
  <c r="C361" i="6" a="1"/>
  <c r="C361" i="6" s="1"/>
  <c r="C367" i="6" a="1"/>
  <c r="C367" i="6" s="1"/>
  <c r="C375" i="6" a="1"/>
  <c r="C375" i="6" s="1"/>
  <c r="C382" i="6" a="1"/>
  <c r="C382" i="6" s="1"/>
  <c r="C389" i="6" a="1"/>
  <c r="C389" i="6" s="1"/>
  <c r="C396" i="6" a="1"/>
  <c r="C396" i="6" s="1"/>
  <c r="C403" i="6" a="1"/>
  <c r="C403" i="6" s="1"/>
  <c r="C409" i="6" a="1"/>
  <c r="C409" i="6" s="1"/>
  <c r="C415" i="6" a="1"/>
  <c r="C415" i="6" s="1"/>
  <c r="C422" i="6" a="1"/>
  <c r="C422" i="6" s="1"/>
  <c r="C435" i="6" a="1"/>
  <c r="C435" i="6" s="1"/>
  <c r="C446" i="6" a="1"/>
  <c r="C446" i="6" s="1"/>
  <c r="C452" i="6" a="1"/>
  <c r="C452" i="6" s="1"/>
  <c r="C464" i="6" a="1"/>
  <c r="C464" i="6" s="1"/>
  <c r="C470" i="6" a="1"/>
  <c r="C470" i="6" s="1"/>
  <c r="C476" i="6" a="1"/>
  <c r="C476" i="6" s="1"/>
  <c r="C483" i="6" a="1"/>
  <c r="C483" i="6" s="1"/>
  <c r="C489" i="6" a="1"/>
  <c r="C489" i="6" s="1"/>
  <c r="C494" i="6" a="1"/>
  <c r="C494" i="6" s="1"/>
  <c r="C500" i="6" a="1"/>
  <c r="C500" i="6" s="1"/>
  <c r="C512" i="6" a="1"/>
  <c r="C512" i="6" s="1"/>
  <c r="C518" i="6" a="1"/>
  <c r="C518" i="6" s="1"/>
  <c r="C529" i="6" a="1"/>
  <c r="C529" i="6" s="1"/>
  <c r="C535" i="6" a="1"/>
  <c r="C535" i="6" s="1"/>
  <c r="C541" i="6" a="1"/>
  <c r="C541" i="6" s="1"/>
  <c r="C548" i="6" a="1"/>
  <c r="C548" i="6" s="1"/>
  <c r="C561" i="6" a="1"/>
  <c r="C561" i="6" s="1"/>
  <c r="C568" i="6" a="1"/>
  <c r="C568" i="6" s="1"/>
  <c r="C574" i="6" a="1"/>
  <c r="C574" i="6" s="1"/>
  <c r="C582" i="6" a="1"/>
  <c r="C582" i="6" s="1"/>
  <c r="C588" i="6" a="1"/>
  <c r="C588" i="6" s="1"/>
  <c r="C595" i="6" a="1"/>
  <c r="C595" i="6" s="1"/>
  <c r="C602" i="6" a="1"/>
  <c r="C602" i="6" s="1"/>
  <c r="C607" i="6" a="1"/>
  <c r="C607" i="6" s="1"/>
  <c r="C614" i="6" a="1"/>
  <c r="C614" i="6" s="1"/>
  <c r="C620" i="6" a="1"/>
  <c r="C620" i="6" s="1"/>
  <c r="C626" i="6" a="1"/>
  <c r="C626" i="6" s="1"/>
  <c r="C633" i="6" a="1"/>
  <c r="C633" i="6" s="1"/>
  <c r="C638" i="6" a="1"/>
  <c r="C638" i="6" s="1"/>
  <c r="C651" i="6" a="1"/>
  <c r="C651" i="6" s="1"/>
  <c r="C664" i="6" a="1"/>
  <c r="C664" i="6" s="1"/>
  <c r="C670" i="6" a="1"/>
  <c r="C670" i="6" s="1"/>
  <c r="C678" i="6" a="1"/>
  <c r="C678" i="6" s="1"/>
  <c r="C684" i="6" a="1"/>
  <c r="C684" i="6" s="1"/>
  <c r="C690" i="6" a="1"/>
  <c r="C690" i="6" s="1"/>
  <c r="C697" i="6" a="1"/>
  <c r="C697" i="6" s="1"/>
  <c r="C702" i="6" a="1"/>
  <c r="C702" i="6" s="1"/>
  <c r="C715" i="6" a="1"/>
  <c r="C715" i="6" s="1"/>
  <c r="C728" i="6" a="1"/>
  <c r="C728" i="6" s="1"/>
  <c r="C734" i="6" a="1"/>
  <c r="C734" i="6" s="1"/>
  <c r="C742" i="6" a="1"/>
  <c r="C742" i="6" s="1"/>
  <c r="C748" i="6" a="1"/>
  <c r="C748" i="6" s="1"/>
  <c r="C755" i="6" a="1"/>
  <c r="C755" i="6" s="1"/>
  <c r="C762" i="6" a="1"/>
  <c r="C762" i="6" s="1"/>
  <c r="C768" i="6" a="1"/>
  <c r="C768" i="6" s="1"/>
  <c r="C775" i="6" a="1"/>
  <c r="C775" i="6" s="1"/>
  <c r="C782" i="6" a="1"/>
  <c r="C782" i="6" s="1"/>
  <c r="C795" i="6" a="1"/>
  <c r="C795" i="6" s="1"/>
  <c r="C801" i="6" a="1"/>
  <c r="C801" i="6" s="1"/>
  <c r="C807" i="6" a="1"/>
  <c r="C807" i="6" s="1"/>
  <c r="C813" i="6" a="1"/>
  <c r="C813" i="6" s="1"/>
  <c r="C820" i="6" a="1"/>
  <c r="C820" i="6" s="1"/>
  <c r="C826" i="6" a="1"/>
  <c r="C826" i="6" s="1"/>
  <c r="C832" i="6" a="1"/>
  <c r="C832" i="6" s="1"/>
  <c r="C837" i="6" a="1"/>
  <c r="C837" i="6" s="1"/>
  <c r="C844" i="6" a="1"/>
  <c r="C844" i="6" s="1"/>
  <c r="C857" i="6" a="1"/>
  <c r="C857" i="6" s="1"/>
  <c r="C863" i="6" a="1"/>
  <c r="C863" i="6" s="1"/>
  <c r="C882" i="6" a="1"/>
  <c r="C882" i="6" s="1"/>
  <c r="C887" i="6" a="1"/>
  <c r="C887" i="6" s="1"/>
  <c r="C893" i="6" a="1"/>
  <c r="C893" i="6" s="1"/>
  <c r="D8203" i="6"/>
  <c r="D9345" i="6"/>
  <c r="D9599" i="6"/>
  <c r="D9771" i="6"/>
  <c r="D9927" i="6"/>
  <c r="D10032" i="6"/>
  <c r="D10135" i="6"/>
  <c r="D10237" i="6"/>
  <c r="D10339" i="6"/>
  <c r="D10428" i="6"/>
  <c r="D10495" i="6"/>
  <c r="D10559" i="6"/>
  <c r="D10623" i="6"/>
  <c r="D10687" i="6"/>
  <c r="D10751" i="6"/>
  <c r="D10815" i="6"/>
  <c r="D10879" i="6"/>
  <c r="D10920" i="6"/>
  <c r="D10952" i="6"/>
  <c r="D10984" i="6"/>
  <c r="D11016" i="6"/>
  <c r="D11048" i="6"/>
  <c r="D11080" i="6"/>
  <c r="D11112" i="6"/>
  <c r="D11144" i="6"/>
  <c r="D11176" i="6"/>
  <c r="D11208" i="6"/>
  <c r="D11232" i="6"/>
  <c r="D11249" i="6"/>
  <c r="D11263" i="6"/>
  <c r="D11274" i="6"/>
  <c r="D11288" i="6"/>
  <c r="D11299" i="6"/>
  <c r="D11313" i="6"/>
  <c r="D11327" i="6"/>
  <c r="D11338" i="6"/>
  <c r="D11352" i="6"/>
  <c r="D11363" i="6"/>
  <c r="D11377" i="6"/>
  <c r="D11391" i="6"/>
  <c r="D11402" i="6"/>
  <c r="D11416" i="6"/>
  <c r="D11427" i="6"/>
  <c r="D11441" i="6"/>
  <c r="D11455" i="6"/>
  <c r="D11466" i="6"/>
  <c r="D11480" i="6"/>
  <c r="D11491" i="6"/>
  <c r="D11505" i="6"/>
  <c r="D11519" i="6"/>
  <c r="D11530" i="6"/>
  <c r="D11541" i="6"/>
  <c r="C66" i="6" a="1"/>
  <c r="C66" i="6" s="1"/>
  <c r="C74" i="6" a="1"/>
  <c r="C74" i="6" s="1"/>
  <c r="C82" i="6" a="1"/>
  <c r="C82" i="6" s="1"/>
  <c r="C90" i="6" a="1"/>
  <c r="C90" i="6" s="1"/>
  <c r="C98" i="6" a="1"/>
  <c r="C98" i="6" s="1"/>
  <c r="C106" i="6" a="1"/>
  <c r="C106" i="6" s="1"/>
  <c r="C114" i="6" a="1"/>
  <c r="C114" i="6" s="1"/>
  <c r="C122" i="6" a="1"/>
  <c r="C122" i="6" s="1"/>
  <c r="C130" i="6" a="1"/>
  <c r="C130" i="6" s="1"/>
  <c r="C138" i="6" a="1"/>
  <c r="C138" i="6" s="1"/>
  <c r="C146" i="6" a="1"/>
  <c r="C146" i="6" s="1"/>
  <c r="C154" i="6" a="1"/>
  <c r="C154" i="6" s="1"/>
  <c r="C162" i="6" a="1"/>
  <c r="C162" i="6" s="1"/>
  <c r="C170" i="6" a="1"/>
  <c r="C170" i="6" s="1"/>
  <c r="C178" i="6" a="1"/>
  <c r="C178" i="6" s="1"/>
  <c r="C186" i="6" a="1"/>
  <c r="C186" i="6" s="1"/>
  <c r="C194" i="6" a="1"/>
  <c r="C194" i="6" s="1"/>
  <c r="C202" i="6" a="1"/>
  <c r="C202" i="6" s="1"/>
  <c r="C210" i="6" a="1"/>
  <c r="C210" i="6" s="1"/>
  <c r="C218" i="6" a="1"/>
  <c r="C218" i="6" s="1"/>
  <c r="C226" i="6" a="1"/>
  <c r="C226" i="6" s="1"/>
  <c r="C234" i="6" a="1"/>
  <c r="C234" i="6" s="1"/>
  <c r="C242" i="6" a="1"/>
  <c r="C242" i="6" s="1"/>
  <c r="C250" i="6" a="1"/>
  <c r="C250" i="6" s="1"/>
  <c r="C258" i="6" a="1"/>
  <c r="C258" i="6" s="1"/>
  <c r="C266" i="6" a="1"/>
  <c r="C266" i="6" s="1"/>
  <c r="C274" i="6" a="1"/>
  <c r="C274" i="6" s="1"/>
  <c r="C282" i="6" a="1"/>
  <c r="C282" i="6" s="1"/>
  <c r="C290" i="6" a="1"/>
  <c r="C290" i="6" s="1"/>
  <c r="C298" i="6" a="1"/>
  <c r="C298" i="6" s="1"/>
  <c r="C306" i="6" a="1"/>
  <c r="C306" i="6" s="1"/>
  <c r="C314" i="6" a="1"/>
  <c r="C314" i="6" s="1"/>
  <c r="C322" i="6" a="1"/>
  <c r="C322" i="6" s="1"/>
  <c r="C330" i="6" a="1"/>
  <c r="C330" i="6" s="1"/>
  <c r="C338" i="6" a="1"/>
  <c r="C338" i="6" s="1"/>
  <c r="C346" i="6" a="1"/>
  <c r="C346" i="6" s="1"/>
  <c r="C354" i="6" a="1"/>
  <c r="C354" i="6" s="1"/>
  <c r="C362" i="6" a="1"/>
  <c r="C362" i="6" s="1"/>
  <c r="C368" i="6" a="1"/>
  <c r="C368" i="6" s="1"/>
  <c r="C376" i="6" a="1"/>
  <c r="C376" i="6" s="1"/>
  <c r="C383" i="6" a="1"/>
  <c r="C383" i="6" s="1"/>
  <c r="C390" i="6" a="1"/>
  <c r="C390" i="6" s="1"/>
  <c r="C410" i="6" a="1"/>
  <c r="C410" i="6" s="1"/>
  <c r="C416" i="6" a="1"/>
  <c r="C416" i="6" s="1"/>
  <c r="C423" i="6" a="1"/>
  <c r="C423" i="6" s="1"/>
  <c r="C429" i="6" a="1"/>
  <c r="C429" i="6" s="1"/>
  <c r="C441" i="6" a="1"/>
  <c r="C441" i="6" s="1"/>
  <c r="C447" i="6" a="1"/>
  <c r="C447" i="6" s="1"/>
  <c r="C459" i="6" a="1"/>
  <c r="C459" i="6" s="1"/>
  <c r="C465" i="6" a="1"/>
  <c r="C465" i="6" s="1"/>
  <c r="C471" i="6" a="1"/>
  <c r="C471" i="6" s="1"/>
  <c r="C490" i="6" a="1"/>
  <c r="C490" i="6" s="1"/>
  <c r="C495" i="6" a="1"/>
  <c r="C495" i="6" s="1"/>
  <c r="C501" i="6" a="1"/>
  <c r="C501" i="6" s="1"/>
  <c r="C507" i="6" a="1"/>
  <c r="C507" i="6" s="1"/>
  <c r="C513" i="6" a="1"/>
  <c r="C513" i="6" s="1"/>
  <c r="C524" i="6" a="1"/>
  <c r="C524" i="6" s="1"/>
  <c r="C530" i="6" a="1"/>
  <c r="C530" i="6" s="1"/>
  <c r="C536" i="6" a="1"/>
  <c r="C536" i="6" s="1"/>
  <c r="C542" i="6" a="1"/>
  <c r="C542" i="6" s="1"/>
  <c r="C549" i="6" a="1"/>
  <c r="C549" i="6" s="1"/>
  <c r="C555" i="6" a="1"/>
  <c r="C555" i="6" s="1"/>
  <c r="C562" i="6" a="1"/>
  <c r="C562" i="6" s="1"/>
  <c r="C569" i="6" a="1"/>
  <c r="C569" i="6" s="1"/>
  <c r="C575" i="6" a="1"/>
  <c r="C575" i="6" s="1"/>
  <c r="C589" i="6" a="1"/>
  <c r="C589" i="6" s="1"/>
  <c r="C596" i="6" a="1"/>
  <c r="C596" i="6" s="1"/>
  <c r="C608" i="6" a="1"/>
  <c r="C608" i="6" s="1"/>
  <c r="C621" i="6" a="1"/>
  <c r="C621" i="6" s="1"/>
  <c r="C627" i="6" a="1"/>
  <c r="C627" i="6" s="1"/>
  <c r="C634" i="6" a="1"/>
  <c r="C634" i="6" s="1"/>
  <c r="C639" i="6" a="1"/>
  <c r="C639" i="6" s="1"/>
  <c r="C646" i="6" a="1"/>
  <c r="C646" i="6" s="1"/>
  <c r="C652" i="6" a="1"/>
  <c r="C652" i="6" s="1"/>
  <c r="C658" i="6" a="1"/>
  <c r="C658" i="6" s="1"/>
  <c r="C665" i="6" a="1"/>
  <c r="C665" i="6" s="1"/>
  <c r="C671" i="6" a="1"/>
  <c r="C671" i="6" s="1"/>
  <c r="C685" i="6" a="1"/>
  <c r="C685" i="6" s="1"/>
  <c r="C691" i="6" a="1"/>
  <c r="C691" i="6" s="1"/>
  <c r="C698" i="6" a="1"/>
  <c r="C698" i="6" s="1"/>
  <c r="C703" i="6" a="1"/>
  <c r="C703" i="6" s="1"/>
  <c r="C710" i="6" a="1"/>
  <c r="C710" i="6" s="1"/>
  <c r="C716" i="6" a="1"/>
  <c r="C716" i="6" s="1"/>
  <c r="C722" i="6" a="1"/>
  <c r="C722" i="6" s="1"/>
  <c r="C729" i="6" a="1"/>
  <c r="C729" i="6" s="1"/>
  <c r="C735" i="6" a="1"/>
  <c r="C735" i="6" s="1"/>
  <c r="C749" i="6" a="1"/>
  <c r="C749" i="6" s="1"/>
  <c r="C756" i="6" a="1"/>
  <c r="C756" i="6" s="1"/>
  <c r="C769" i="6" a="1"/>
  <c r="C769" i="6" s="1"/>
  <c r="C776" i="6" a="1"/>
  <c r="C776" i="6" s="1"/>
  <c r="C783" i="6" a="1"/>
  <c r="C783" i="6" s="1"/>
  <c r="C789" i="6" a="1"/>
  <c r="C789" i="6" s="1"/>
  <c r="C796" i="6" a="1"/>
  <c r="C796" i="6" s="1"/>
  <c r="C802" i="6" a="1"/>
  <c r="C802" i="6" s="1"/>
  <c r="C808" i="6" a="1"/>
  <c r="C808" i="6" s="1"/>
  <c r="C814" i="6" a="1"/>
  <c r="C814" i="6" s="1"/>
  <c r="C827" i="6" a="1"/>
  <c r="C827" i="6" s="1"/>
  <c r="C833" i="6" a="1"/>
  <c r="C833" i="6" s="1"/>
  <c r="C838" i="6" a="1"/>
  <c r="C838" i="6" s="1"/>
  <c r="C851" i="6" a="1"/>
  <c r="C851" i="6" s="1"/>
  <c r="C858" i="6" a="1"/>
  <c r="C858" i="6" s="1"/>
  <c r="C864" i="6" a="1"/>
  <c r="C864" i="6" s="1"/>
  <c r="C869" i="6" a="1"/>
  <c r="C869" i="6" s="1"/>
  <c r="C876" i="6" a="1"/>
  <c r="C876" i="6" s="1"/>
  <c r="D8475" i="6"/>
  <c r="D9398" i="6"/>
  <c r="D9621" i="6"/>
  <c r="D9791" i="6"/>
  <c r="D9943" i="6"/>
  <c r="D10045" i="6"/>
  <c r="D10147" i="6"/>
  <c r="D10249" i="6"/>
  <c r="D10352" i="6"/>
  <c r="D10439" i="6"/>
  <c r="D10503" i="6"/>
  <c r="D10567" i="6"/>
  <c r="D10631" i="6"/>
  <c r="D10695" i="6"/>
  <c r="D10759" i="6"/>
  <c r="D10823" i="6"/>
  <c r="D10887" i="6"/>
  <c r="D10927" i="6"/>
  <c r="D10959" i="6"/>
  <c r="D10991" i="6"/>
  <c r="D11023" i="6"/>
  <c r="D11055" i="6"/>
  <c r="D11087" i="6"/>
  <c r="D11119" i="6"/>
  <c r="D11151" i="6"/>
  <c r="D11183" i="6"/>
  <c r="D11215" i="6"/>
  <c r="D11233" i="6"/>
  <c r="D11250" i="6"/>
  <c r="D11264" i="6"/>
  <c r="D11275" i="6"/>
  <c r="D11289" i="6"/>
  <c r="D11303" i="6"/>
  <c r="D11314" i="6"/>
  <c r="D11328" i="6"/>
  <c r="D11339" i="6"/>
  <c r="D11353" i="6"/>
  <c r="D11367" i="6"/>
  <c r="D11378" i="6"/>
  <c r="D11392" i="6"/>
  <c r="D11403" i="6"/>
  <c r="D11417" i="6"/>
  <c r="D11431" i="6"/>
  <c r="D11442" i="6"/>
  <c r="D11456" i="6"/>
  <c r="D11467" i="6"/>
  <c r="D11481" i="6"/>
  <c r="D11495" i="6"/>
  <c r="D11506" i="6"/>
  <c r="D11520" i="6"/>
  <c r="D11531" i="6"/>
  <c r="D11543" i="6"/>
  <c r="C58" i="6" a="1"/>
  <c r="C58" i="6" s="1"/>
  <c r="C67" i="6" a="1"/>
  <c r="C67" i="6" s="1"/>
  <c r="C75" i="6" a="1"/>
  <c r="C75" i="6" s="1"/>
  <c r="C83" i="6" a="1"/>
  <c r="C83" i="6" s="1"/>
  <c r="C91" i="6" a="1"/>
  <c r="C91" i="6" s="1"/>
  <c r="C99" i="6" a="1"/>
  <c r="C99" i="6" s="1"/>
  <c r="C107" i="6" a="1"/>
  <c r="C107" i="6" s="1"/>
  <c r="C115" i="6" a="1"/>
  <c r="C115" i="6" s="1"/>
  <c r="C123" i="6" a="1"/>
  <c r="C123" i="6" s="1"/>
  <c r="C131" i="6" a="1"/>
  <c r="C131" i="6" s="1"/>
  <c r="C139" i="6" a="1"/>
  <c r="C139" i="6" s="1"/>
  <c r="C147" i="6" a="1"/>
  <c r="C147" i="6" s="1"/>
  <c r="C155" i="6" a="1"/>
  <c r="C155" i="6" s="1"/>
  <c r="C163" i="6" a="1"/>
  <c r="C163" i="6" s="1"/>
  <c r="C171" i="6" a="1"/>
  <c r="C171" i="6" s="1"/>
  <c r="C179" i="6" a="1"/>
  <c r="C179" i="6" s="1"/>
  <c r="C187" i="6" a="1"/>
  <c r="C187" i="6" s="1"/>
  <c r="C195" i="6" a="1"/>
  <c r="C195" i="6" s="1"/>
  <c r="C203" i="6" a="1"/>
  <c r="C203" i="6" s="1"/>
  <c r="C211" i="6" a="1"/>
  <c r="C211" i="6" s="1"/>
  <c r="C219" i="6" a="1"/>
  <c r="C219" i="6" s="1"/>
  <c r="C227" i="6" a="1"/>
  <c r="C227" i="6" s="1"/>
  <c r="C235" i="6" a="1"/>
  <c r="C235" i="6" s="1"/>
  <c r="C243" i="6" a="1"/>
  <c r="C243" i="6" s="1"/>
  <c r="C251" i="6" a="1"/>
  <c r="C251" i="6" s="1"/>
  <c r="C259" i="6" a="1"/>
  <c r="C259" i="6" s="1"/>
  <c r="C267" i="6" a="1"/>
  <c r="C267" i="6" s="1"/>
  <c r="C275" i="6" a="1"/>
  <c r="C275" i="6" s="1"/>
  <c r="C283" i="6" a="1"/>
  <c r="C283" i="6" s="1"/>
  <c r="C291" i="6" a="1"/>
  <c r="C291" i="6" s="1"/>
  <c r="C299" i="6" a="1"/>
  <c r="C299" i="6" s="1"/>
  <c r="C307" i="6" a="1"/>
  <c r="C307" i="6" s="1"/>
  <c r="C315" i="6" a="1"/>
  <c r="C315" i="6" s="1"/>
  <c r="C323" i="6" a="1"/>
  <c r="C323" i="6" s="1"/>
  <c r="C331" i="6" a="1"/>
  <c r="C331" i="6" s="1"/>
  <c r="C339" i="6" a="1"/>
  <c r="C339" i="6" s="1"/>
  <c r="C347" i="6" a="1"/>
  <c r="C347" i="6" s="1"/>
  <c r="C355" i="6" a="1"/>
  <c r="C355" i="6" s="1"/>
  <c r="C363" i="6" a="1"/>
  <c r="C363" i="6" s="1"/>
  <c r="C369" i="6" a="1"/>
  <c r="C369" i="6" s="1"/>
  <c r="C377" i="6" a="1"/>
  <c r="C377" i="6" s="1"/>
  <c r="C384" i="6" a="1"/>
  <c r="C384" i="6" s="1"/>
  <c r="C391" i="6" a="1"/>
  <c r="C391" i="6" s="1"/>
  <c r="C397" i="6" a="1"/>
  <c r="C397" i="6" s="1"/>
  <c r="C404" i="6" a="1"/>
  <c r="C404" i="6" s="1"/>
  <c r="C417" i="6" a="1"/>
  <c r="C417" i="6" s="1"/>
  <c r="C424" i="6" a="1"/>
  <c r="C424" i="6" s="1"/>
  <c r="C430" i="6" a="1"/>
  <c r="C430" i="6" s="1"/>
  <c r="C436" i="6" a="1"/>
  <c r="C436" i="6" s="1"/>
  <c r="C442" i="6" a="1"/>
  <c r="C442" i="6" s="1"/>
  <c r="C453" i="6" a="1"/>
  <c r="C453" i="6" s="1"/>
  <c r="C460" i="6" a="1"/>
  <c r="C460" i="6" s="1"/>
  <c r="C466" i="6" a="1"/>
  <c r="C466" i="6" s="1"/>
  <c r="C472" i="6" a="1"/>
  <c r="C472" i="6" s="1"/>
  <c r="C477" i="6" a="1"/>
  <c r="C477" i="6" s="1"/>
  <c r="C484" i="6" a="1"/>
  <c r="C484" i="6" s="1"/>
  <c r="C496" i="6" a="1"/>
  <c r="C496" i="6" s="1"/>
  <c r="C502" i="6" a="1"/>
  <c r="C502" i="6" s="1"/>
  <c r="C508" i="6" a="1"/>
  <c r="C508" i="6" s="1"/>
  <c r="C514" i="6" a="1"/>
  <c r="C514" i="6" s="1"/>
  <c r="C519" i="6" a="1"/>
  <c r="C519" i="6" s="1"/>
  <c r="C537" i="6" a="1"/>
  <c r="C537" i="6" s="1"/>
  <c r="C543" i="6" a="1"/>
  <c r="C543" i="6" s="1"/>
  <c r="C550" i="6" a="1"/>
  <c r="C550" i="6" s="1"/>
  <c r="C556" i="6" a="1"/>
  <c r="C556" i="6" s="1"/>
  <c r="C563" i="6" a="1"/>
  <c r="C563" i="6" s="1"/>
  <c r="C570" i="6" a="1"/>
  <c r="C570" i="6" s="1"/>
  <c r="C576" i="6" a="1"/>
  <c r="C576" i="6" s="1"/>
  <c r="C583" i="6" a="1"/>
  <c r="C583" i="6" s="1"/>
  <c r="C590" i="6" a="1"/>
  <c r="C590" i="6" s="1"/>
  <c r="C603" i="6" a="1"/>
  <c r="C603" i="6" s="1"/>
  <c r="C609" i="6" a="1"/>
  <c r="C609" i="6" s="1"/>
  <c r="C615" i="6" a="1"/>
  <c r="C615" i="6" s="1"/>
  <c r="C622" i="6" a="1"/>
  <c r="C622" i="6" s="1"/>
  <c r="C628" i="6" a="1"/>
  <c r="C628" i="6" s="1"/>
  <c r="C640" i="6" a="1"/>
  <c r="C640" i="6" s="1"/>
  <c r="C653" i="6" a="1"/>
  <c r="C653" i="6" s="1"/>
  <c r="C659" i="6" a="1"/>
  <c r="C659" i="6" s="1"/>
  <c r="C666" i="6" a="1"/>
  <c r="C666" i="6" s="1"/>
  <c r="C672" i="6" a="1"/>
  <c r="C672" i="6" s="1"/>
  <c r="C679" i="6" a="1"/>
  <c r="C679" i="6" s="1"/>
  <c r="C686" i="6" a="1"/>
  <c r="C686" i="6" s="1"/>
  <c r="C692" i="6" a="1"/>
  <c r="C692" i="6" s="1"/>
  <c r="C704" i="6" a="1"/>
  <c r="C704" i="6" s="1"/>
  <c r="C717" i="6" a="1"/>
  <c r="C717" i="6" s="1"/>
  <c r="C723" i="6" a="1"/>
  <c r="C723" i="6" s="1"/>
  <c r="C730" i="6" a="1"/>
  <c r="C730" i="6" s="1"/>
  <c r="C736" i="6" a="1"/>
  <c r="C736" i="6" s="1"/>
  <c r="C743" i="6" a="1"/>
  <c r="C743" i="6" s="1"/>
  <c r="C750" i="6" a="1"/>
  <c r="C750" i="6" s="1"/>
  <c r="C763" i="6" a="1"/>
  <c r="C763" i="6" s="1"/>
  <c r="C770" i="6" a="1"/>
  <c r="C770" i="6" s="1"/>
  <c r="C784" i="6" a="1"/>
  <c r="C784" i="6" s="1"/>
  <c r="C790" i="6" a="1"/>
  <c r="C790" i="6" s="1"/>
  <c r="D8678" i="6"/>
  <c r="D9447" i="6"/>
  <c r="D9643" i="6"/>
  <c r="D9813" i="6"/>
  <c r="D9955" i="6"/>
  <c r="D10057" i="6"/>
  <c r="D10160" i="6"/>
  <c r="D10263" i="6"/>
  <c r="D10364" i="6"/>
  <c r="D10447" i="6"/>
  <c r="D10511" i="6"/>
  <c r="D10575" i="6"/>
  <c r="D10639" i="6"/>
  <c r="D10703" i="6"/>
  <c r="D10767" i="6"/>
  <c r="D10831" i="6"/>
  <c r="D10895" i="6"/>
  <c r="D10928" i="6"/>
  <c r="D10960" i="6"/>
  <c r="D10992" i="6"/>
  <c r="D11024" i="6"/>
  <c r="D11056" i="6"/>
  <c r="D11088" i="6"/>
  <c r="D11120" i="6"/>
  <c r="D11152" i="6"/>
  <c r="D11184" i="6"/>
  <c r="D11216" i="6"/>
  <c r="D11239" i="6"/>
  <c r="D11251" i="6"/>
  <c r="D11265" i="6"/>
  <c r="D11279" i="6"/>
  <c r="D11290" i="6"/>
  <c r="D11304" i="6"/>
  <c r="D11315" i="6"/>
  <c r="D11329" i="6"/>
  <c r="D11343" i="6"/>
  <c r="D11354" i="6"/>
  <c r="D11368" i="6"/>
  <c r="D11379" i="6"/>
  <c r="D11393" i="6"/>
  <c r="D11407" i="6"/>
  <c r="D11418" i="6"/>
  <c r="D11432" i="6"/>
  <c r="D11443" i="6"/>
  <c r="D11457" i="6"/>
  <c r="D11471" i="6"/>
  <c r="D11482" i="6"/>
  <c r="D11496" i="6"/>
  <c r="D11507" i="6"/>
  <c r="D11521" i="6"/>
  <c r="D11533" i="6"/>
  <c r="D11544" i="6"/>
  <c r="C59" i="6" a="1"/>
  <c r="C59" i="6" s="1"/>
  <c r="C68" i="6" a="1"/>
  <c r="C68" i="6" s="1"/>
  <c r="C76" i="6" a="1"/>
  <c r="C76" i="6" s="1"/>
  <c r="C84" i="6" a="1"/>
  <c r="C84" i="6" s="1"/>
  <c r="C92" i="6" a="1"/>
  <c r="C92" i="6" s="1"/>
  <c r="C100" i="6" a="1"/>
  <c r="C100" i="6" s="1"/>
  <c r="C108" i="6" a="1"/>
  <c r="C108" i="6" s="1"/>
  <c r="C116" i="6" a="1"/>
  <c r="C116" i="6" s="1"/>
  <c r="C124" i="6" a="1"/>
  <c r="C124" i="6" s="1"/>
  <c r="C132" i="6" a="1"/>
  <c r="C132" i="6" s="1"/>
  <c r="C140" i="6" a="1"/>
  <c r="C140" i="6" s="1"/>
  <c r="C148" i="6" a="1"/>
  <c r="C148" i="6" s="1"/>
  <c r="C156" i="6" a="1"/>
  <c r="C156" i="6" s="1"/>
  <c r="C164" i="6" a="1"/>
  <c r="C164" i="6" s="1"/>
  <c r="C172" i="6" a="1"/>
  <c r="C172" i="6" s="1"/>
  <c r="C180" i="6" a="1"/>
  <c r="C180" i="6" s="1"/>
  <c r="C188" i="6" a="1"/>
  <c r="C188" i="6" s="1"/>
  <c r="C196" i="6" a="1"/>
  <c r="C196" i="6" s="1"/>
  <c r="C204" i="6" a="1"/>
  <c r="C204" i="6" s="1"/>
  <c r="C212" i="6" a="1"/>
  <c r="C212" i="6" s="1"/>
  <c r="C220" i="6" a="1"/>
  <c r="C220" i="6" s="1"/>
  <c r="C228" i="6" a="1"/>
  <c r="C228" i="6" s="1"/>
  <c r="C236" i="6" a="1"/>
  <c r="C236" i="6" s="1"/>
  <c r="C244" i="6" a="1"/>
  <c r="C244" i="6" s="1"/>
  <c r="C252" i="6" a="1"/>
  <c r="C252" i="6" s="1"/>
  <c r="C260" i="6" a="1"/>
  <c r="C260" i="6" s="1"/>
  <c r="C268" i="6" a="1"/>
  <c r="C268" i="6" s="1"/>
  <c r="C276" i="6" a="1"/>
  <c r="C276" i="6" s="1"/>
  <c r="C284" i="6" a="1"/>
  <c r="C284" i="6" s="1"/>
  <c r="C292" i="6" a="1"/>
  <c r="C292" i="6" s="1"/>
  <c r="C300" i="6" a="1"/>
  <c r="C300" i="6" s="1"/>
  <c r="C308" i="6" a="1"/>
  <c r="C308" i="6" s="1"/>
  <c r="C316" i="6" a="1"/>
  <c r="C316" i="6" s="1"/>
  <c r="C324" i="6" a="1"/>
  <c r="C324" i="6" s="1"/>
  <c r="C332" i="6" a="1"/>
  <c r="C332" i="6" s="1"/>
  <c r="C340" i="6" a="1"/>
  <c r="C340" i="6" s="1"/>
  <c r="C348" i="6" a="1"/>
  <c r="C348" i="6" s="1"/>
  <c r="C356" i="6" a="1"/>
  <c r="C356" i="6" s="1"/>
  <c r="C364" i="6" a="1"/>
  <c r="C364" i="6" s="1"/>
  <c r="C370" i="6" a="1"/>
  <c r="C370" i="6" s="1"/>
  <c r="C378" i="6" a="1"/>
  <c r="C378" i="6" s="1"/>
  <c r="C385" i="6" a="1"/>
  <c r="C385" i="6" s="1"/>
  <c r="C392" i="6" a="1"/>
  <c r="C392" i="6" s="1"/>
  <c r="C398" i="6" a="1"/>
  <c r="C398" i="6" s="1"/>
  <c r="C405" i="6" a="1"/>
  <c r="C405" i="6" s="1"/>
  <c r="C411" i="6" a="1"/>
  <c r="C411" i="6" s="1"/>
  <c r="C418" i="6" a="1"/>
  <c r="C418" i="6" s="1"/>
  <c r="C425" i="6" a="1"/>
  <c r="C425" i="6" s="1"/>
  <c r="C431" i="6" a="1"/>
  <c r="C431" i="6" s="1"/>
  <c r="C448" i="6" a="1"/>
  <c r="C448" i="6" s="1"/>
  <c r="C454" i="6" a="1"/>
  <c r="C454" i="6" s="1"/>
  <c r="C478" i="6" a="1"/>
  <c r="C478" i="6" s="1"/>
  <c r="C485" i="6" a="1"/>
  <c r="C485" i="6" s="1"/>
  <c r="C491" i="6" a="1"/>
  <c r="C491" i="6" s="1"/>
  <c r="C497" i="6" a="1"/>
  <c r="C497" i="6" s="1"/>
  <c r="C503" i="6" a="1"/>
  <c r="C503" i="6" s="1"/>
  <c r="C515" i="6" a="1"/>
  <c r="C515" i="6" s="1"/>
  <c r="C520" i="6" a="1"/>
  <c r="C520" i="6" s="1"/>
  <c r="C525" i="6" a="1"/>
  <c r="C525" i="6" s="1"/>
  <c r="C531" i="6" a="1"/>
  <c r="C531" i="6" s="1"/>
  <c r="C538" i="6" a="1"/>
  <c r="C538" i="6" s="1"/>
  <c r="C551" i="6" a="1"/>
  <c r="C551" i="6" s="1"/>
  <c r="C557" i="6" a="1"/>
  <c r="C557" i="6" s="1"/>
  <c r="C577" i="6" a="1"/>
  <c r="C577" i="6" s="1"/>
  <c r="C584" i="6" a="1"/>
  <c r="C584" i="6" s="1"/>
  <c r="C591" i="6" a="1"/>
  <c r="C591" i="6" s="1"/>
  <c r="C597" i="6" a="1"/>
  <c r="C597" i="6" s="1"/>
  <c r="C604" i="6" a="1"/>
  <c r="C604" i="6" s="1"/>
  <c r="C610" i="6" a="1"/>
  <c r="C610" i="6" s="1"/>
  <c r="C616" i="6" a="1"/>
  <c r="C616" i="6" s="1"/>
  <c r="C635" i="6" a="1"/>
  <c r="C635" i="6" s="1"/>
  <c r="C641" i="6" a="1"/>
  <c r="C641" i="6" s="1"/>
  <c r="C647" i="6" a="1"/>
  <c r="C647" i="6" s="1"/>
  <c r="C654" i="6" a="1"/>
  <c r="C654" i="6" s="1"/>
  <c r="C660" i="6" a="1"/>
  <c r="C660" i="6" s="1"/>
  <c r="C673" i="6" a="1"/>
  <c r="C673" i="6" s="1"/>
  <c r="C680" i="6" a="1"/>
  <c r="C680" i="6" s="1"/>
  <c r="C699" i="6" a="1"/>
  <c r="C699" i="6" s="1"/>
  <c r="C705" i="6" a="1"/>
  <c r="C705" i="6" s="1"/>
  <c r="C711" i="6" a="1"/>
  <c r="C711" i="6" s="1"/>
  <c r="C718" i="6" a="1"/>
  <c r="C718" i="6" s="1"/>
  <c r="C724" i="6" a="1"/>
  <c r="C724" i="6" s="1"/>
  <c r="C737" i="6" a="1"/>
  <c r="C737" i="6" s="1"/>
  <c r="C744" i="6" a="1"/>
  <c r="C744" i="6" s="1"/>
  <c r="C751" i="6" a="1"/>
  <c r="C751" i="6" s="1"/>
  <c r="C757" i="6" a="1"/>
  <c r="C757" i="6" s="1"/>
  <c r="C764" i="6" a="1"/>
  <c r="C764" i="6" s="1"/>
  <c r="C771" i="6" a="1"/>
  <c r="C771" i="6" s="1"/>
  <c r="C777" i="6" a="1"/>
  <c r="C777" i="6" s="1"/>
  <c r="C785" i="6" a="1"/>
  <c r="C785" i="6" s="1"/>
  <c r="C791" i="6" a="1"/>
  <c r="C791" i="6" s="1"/>
  <c r="C797" i="6" a="1"/>
  <c r="C797" i="6" s="1"/>
  <c r="C804" i="6" a="1"/>
  <c r="C804" i="6" s="1"/>
  <c r="C809" i="6" a="1"/>
  <c r="C809" i="6" s="1"/>
  <c r="C815" i="6" a="1"/>
  <c r="C815" i="6" s="1"/>
  <c r="C829" i="6" a="1"/>
  <c r="C829" i="6" s="1"/>
  <c r="C840" i="6" a="1"/>
  <c r="C840" i="6" s="1"/>
  <c r="C846" i="6" a="1"/>
  <c r="C846" i="6" s="1"/>
  <c r="C859" i="6" a="1"/>
  <c r="C859" i="6" s="1"/>
  <c r="C866" i="6" a="1"/>
  <c r="C866" i="6" s="1"/>
  <c r="C871" i="6" a="1"/>
  <c r="C871" i="6" s="1"/>
  <c r="C877" i="6" a="1"/>
  <c r="C877" i="6" s="1"/>
  <c r="C884" i="6" a="1"/>
  <c r="C884" i="6" s="1"/>
  <c r="C890" i="6" a="1"/>
  <c r="C890" i="6" s="1"/>
  <c r="C907" i="6" a="1"/>
  <c r="C907" i="6" s="1"/>
  <c r="C913" i="6" a="1"/>
  <c r="C913" i="6" s="1"/>
  <c r="D8880" i="6"/>
  <c r="D9479" i="6"/>
  <c r="D9663" i="6"/>
  <c r="D9835" i="6"/>
  <c r="D9968" i="6"/>
  <c r="D10071" i="6"/>
  <c r="D10173" i="6"/>
  <c r="D10275" i="6"/>
  <c r="D10375" i="6"/>
  <c r="D10455" i="6"/>
  <c r="D10519" i="6"/>
  <c r="D10583" i="6"/>
  <c r="D10647" i="6"/>
  <c r="D10711" i="6"/>
  <c r="D10775" i="6"/>
  <c r="D10839" i="6"/>
  <c r="D10903" i="6"/>
  <c r="D10935" i="6"/>
  <c r="D10967" i="6"/>
  <c r="D10999" i="6"/>
  <c r="D11031" i="6"/>
  <c r="D11063" i="6"/>
  <c r="D11095" i="6"/>
  <c r="D11127" i="6"/>
  <c r="D11159" i="6"/>
  <c r="D11191" i="6"/>
  <c r="D11217" i="6"/>
  <c r="D11240" i="6"/>
  <c r="D11255" i="6"/>
  <c r="D11266" i="6"/>
  <c r="D11280" i="6"/>
  <c r="D11291" i="6"/>
  <c r="D11305" i="6"/>
  <c r="D11319" i="6"/>
  <c r="D11330" i="6"/>
  <c r="D11344" i="6"/>
  <c r="D11355" i="6"/>
  <c r="D11369" i="6"/>
  <c r="D11383" i="6"/>
  <c r="D11394" i="6"/>
  <c r="D11408" i="6"/>
  <c r="D11419" i="6"/>
  <c r="D11433" i="6"/>
  <c r="D11447" i="6"/>
  <c r="D11458" i="6"/>
  <c r="D11472" i="6"/>
  <c r="D11483" i="6"/>
  <c r="D11497" i="6"/>
  <c r="D11511" i="6"/>
  <c r="D11522" i="6"/>
  <c r="D11535" i="6"/>
  <c r="C60" i="6" a="1"/>
  <c r="C60" i="6" s="1"/>
  <c r="C69" i="6" a="1"/>
  <c r="C69" i="6" s="1"/>
  <c r="C77" i="6" a="1"/>
  <c r="C77" i="6" s="1"/>
  <c r="C85" i="6" a="1"/>
  <c r="C85" i="6" s="1"/>
  <c r="C93" i="6" a="1"/>
  <c r="C93" i="6" s="1"/>
  <c r="C101" i="6" a="1"/>
  <c r="C101" i="6" s="1"/>
  <c r="C109" i="6" a="1"/>
  <c r="C109" i="6" s="1"/>
  <c r="C117" i="6" a="1"/>
  <c r="C117" i="6" s="1"/>
  <c r="C125" i="6" a="1"/>
  <c r="C125" i="6" s="1"/>
  <c r="C133" i="6" a="1"/>
  <c r="C133" i="6" s="1"/>
  <c r="C141" i="6" a="1"/>
  <c r="C141" i="6" s="1"/>
  <c r="C149" i="6" a="1"/>
  <c r="C149" i="6" s="1"/>
  <c r="C157" i="6" a="1"/>
  <c r="C157" i="6" s="1"/>
  <c r="C165" i="6" a="1"/>
  <c r="C165" i="6" s="1"/>
  <c r="C173" i="6" a="1"/>
  <c r="C173" i="6" s="1"/>
  <c r="C181" i="6" a="1"/>
  <c r="C181" i="6" s="1"/>
  <c r="C189" i="6" a="1"/>
  <c r="C189" i="6" s="1"/>
  <c r="C197" i="6" a="1"/>
  <c r="C197" i="6" s="1"/>
  <c r="C205" i="6" a="1"/>
  <c r="C205" i="6" s="1"/>
  <c r="C213" i="6" a="1"/>
  <c r="C213" i="6" s="1"/>
  <c r="C221" i="6" a="1"/>
  <c r="C221" i="6" s="1"/>
  <c r="C229" i="6" a="1"/>
  <c r="C229" i="6" s="1"/>
  <c r="C237" i="6" a="1"/>
  <c r="C237" i="6" s="1"/>
  <c r="C245" i="6" a="1"/>
  <c r="C245" i="6" s="1"/>
  <c r="C253" i="6" a="1"/>
  <c r="C253" i="6" s="1"/>
  <c r="C261" i="6" a="1"/>
  <c r="C261" i="6" s="1"/>
  <c r="C269" i="6" a="1"/>
  <c r="C269" i="6" s="1"/>
  <c r="C277" i="6" a="1"/>
  <c r="C277" i="6" s="1"/>
  <c r="C285" i="6" a="1"/>
  <c r="C285" i="6" s="1"/>
  <c r="C293" i="6" a="1"/>
  <c r="C293" i="6" s="1"/>
  <c r="C301" i="6" a="1"/>
  <c r="C301" i="6" s="1"/>
  <c r="C309" i="6" a="1"/>
  <c r="C309" i="6" s="1"/>
  <c r="C317" i="6" a="1"/>
  <c r="C317" i="6" s="1"/>
  <c r="C325" i="6" a="1"/>
  <c r="C325" i="6" s="1"/>
  <c r="C333" i="6" a="1"/>
  <c r="C333" i="6" s="1"/>
  <c r="C341" i="6" a="1"/>
  <c r="C341" i="6" s="1"/>
  <c r="C349" i="6" a="1"/>
  <c r="C349" i="6" s="1"/>
  <c r="C357" i="6" a="1"/>
  <c r="C357" i="6" s="1"/>
  <c r="C371" i="6" a="1"/>
  <c r="C371" i="6" s="1"/>
  <c r="C379" i="6" a="1"/>
  <c r="C379" i="6" s="1"/>
  <c r="C393" i="6" a="1"/>
  <c r="C393" i="6" s="1"/>
  <c r="C399" i="6" a="1"/>
  <c r="C399" i="6" s="1"/>
  <c r="C406" i="6" a="1"/>
  <c r="C406" i="6" s="1"/>
  <c r="C412" i="6" a="1"/>
  <c r="C412" i="6" s="1"/>
  <c r="C419" i="6" a="1"/>
  <c r="C419" i="6" s="1"/>
  <c r="C426" i="6" a="1"/>
  <c r="C426" i="6" s="1"/>
  <c r="C437" i="6" a="1"/>
  <c r="C437" i="6" s="1"/>
  <c r="C443" i="6" a="1"/>
  <c r="C443" i="6" s="1"/>
  <c r="C449" i="6" a="1"/>
  <c r="C449" i="6" s="1"/>
  <c r="C455" i="6" a="1"/>
  <c r="C455" i="6" s="1"/>
  <c r="C461" i="6" a="1"/>
  <c r="C461" i="6" s="1"/>
  <c r="C467" i="6" a="1"/>
  <c r="C467" i="6" s="1"/>
  <c r="C473" i="6" a="1"/>
  <c r="C473" i="6" s="1"/>
  <c r="C479" i="6" a="1"/>
  <c r="C479" i="6" s="1"/>
  <c r="C486" i="6" a="1"/>
  <c r="C486" i="6" s="1"/>
  <c r="C498" i="6" a="1"/>
  <c r="C498" i="6" s="1"/>
  <c r="C504" i="6" a="1"/>
  <c r="C504" i="6" s="1"/>
  <c r="C509" i="6" a="1"/>
  <c r="C509" i="6" s="1"/>
  <c r="C521" i="6" a="1"/>
  <c r="C521" i="6" s="1"/>
  <c r="C526" i="6" a="1"/>
  <c r="C526" i="6" s="1"/>
  <c r="C544" i="6" a="1"/>
  <c r="C544" i="6" s="1"/>
  <c r="C558" i="6" a="1"/>
  <c r="C558" i="6" s="1"/>
  <c r="C564" i="6" a="1"/>
  <c r="C564" i="6" s="1"/>
  <c r="C571" i="6" a="1"/>
  <c r="C571" i="6" s="1"/>
  <c r="C578" i="6" a="1"/>
  <c r="C578" i="6" s="1"/>
  <c r="C592" i="6" a="1"/>
  <c r="C592" i="6" s="1"/>
  <c r="C598" i="6" a="1"/>
  <c r="C598" i="6" s="1"/>
  <c r="C611" i="6" a="1"/>
  <c r="C611" i="6" s="1"/>
  <c r="C623" i="6" a="1"/>
  <c r="C623" i="6" s="1"/>
  <c r="C629" i="6" a="1"/>
  <c r="C629" i="6" s="1"/>
  <c r="C636" i="6" a="1"/>
  <c r="C636" i="6" s="1"/>
  <c r="C642" i="6" a="1"/>
  <c r="C642" i="6" s="1"/>
  <c r="C648" i="6" a="1"/>
  <c r="C648" i="6" s="1"/>
  <c r="C667" i="6" a="1"/>
  <c r="C667" i="6" s="1"/>
  <c r="C674" i="6" a="1"/>
  <c r="C674" i="6" s="1"/>
  <c r="C687" i="6" a="1"/>
  <c r="C687" i="6" s="1"/>
  <c r="C693" i="6" a="1"/>
  <c r="C693" i="6" s="1"/>
  <c r="C700" i="6" a="1"/>
  <c r="C700" i="6" s="1"/>
  <c r="C706" i="6" a="1"/>
  <c r="C706" i="6" s="1"/>
  <c r="C712" i="6" a="1"/>
  <c r="C712" i="6" s="1"/>
  <c r="C731" i="6" a="1"/>
  <c r="C731" i="6" s="1"/>
  <c r="C738" i="6" a="1"/>
  <c r="C738" i="6" s="1"/>
  <c r="C752" i="6" a="1"/>
  <c r="C752" i="6" s="1"/>
  <c r="C758" i="6" a="1"/>
  <c r="C758" i="6" s="1"/>
  <c r="C765" i="6" a="1"/>
  <c r="C765" i="6" s="1"/>
  <c r="C772" i="6" a="1"/>
  <c r="C772" i="6" s="1"/>
  <c r="C778" i="6" a="1"/>
  <c r="C778" i="6" s="1"/>
  <c r="C792" i="6" a="1"/>
  <c r="C792" i="6" s="1"/>
  <c r="C805" i="6" a="1"/>
  <c r="C805" i="6" s="1"/>
  <c r="C810" i="6" a="1"/>
  <c r="C810" i="6" s="1"/>
  <c r="C816" i="6" a="1"/>
  <c r="C816" i="6" s="1"/>
  <c r="C822" i="6" a="1"/>
  <c r="C822" i="6" s="1"/>
  <c r="C835" i="6" a="1"/>
  <c r="C835" i="6" s="1"/>
  <c r="C841" i="6" a="1"/>
  <c r="C841" i="6" s="1"/>
  <c r="C847" i="6" a="1"/>
  <c r="C847" i="6" s="1"/>
  <c r="C853" i="6" a="1"/>
  <c r="C853" i="6" s="1"/>
  <c r="C872" i="6" a="1"/>
  <c r="C872" i="6" s="1"/>
  <c r="C878" i="6" a="1"/>
  <c r="C878" i="6" s="1"/>
  <c r="C896" i="6" a="1"/>
  <c r="C896" i="6" s="1"/>
  <c r="C901" i="6" a="1"/>
  <c r="C901" i="6" s="1"/>
  <c r="C914" i="6" a="1"/>
  <c r="C914" i="6" s="1"/>
  <c r="C919" i="6" a="1"/>
  <c r="C919" i="6" s="1"/>
  <c r="C925" i="6" a="1"/>
  <c r="C925" i="6" s="1"/>
  <c r="C931" i="6" a="1"/>
  <c r="C931" i="6" s="1"/>
  <c r="C942" i="6" a="1"/>
  <c r="C942" i="6" s="1"/>
  <c r="C960" i="6" a="1"/>
  <c r="C960" i="6" s="1"/>
  <c r="C965" i="6" a="1"/>
  <c r="C965" i="6" s="1"/>
  <c r="C978" i="6" a="1"/>
  <c r="C978" i="6" s="1"/>
  <c r="D9006" i="6"/>
  <c r="D9508" i="6"/>
  <c r="D9685" i="6"/>
  <c r="D9855" i="6"/>
  <c r="D9981" i="6"/>
  <c r="D10083" i="6"/>
  <c r="D10185" i="6"/>
  <c r="D10288" i="6"/>
  <c r="D10385" i="6"/>
  <c r="D10463" i="6"/>
  <c r="D10527" i="6"/>
  <c r="D10591" i="6"/>
  <c r="D10655" i="6"/>
  <c r="D10719" i="6"/>
  <c r="D10783" i="6"/>
  <c r="D10847" i="6"/>
  <c r="D10904" i="6"/>
  <c r="D10936" i="6"/>
  <c r="D10968" i="6"/>
  <c r="D11000" i="6"/>
  <c r="D11032" i="6"/>
  <c r="D11064" i="6"/>
  <c r="D11096" i="6"/>
  <c r="D11128" i="6"/>
  <c r="D11160" i="6"/>
  <c r="D11192" i="6"/>
  <c r="D11223" i="6"/>
  <c r="D11241" i="6"/>
  <c r="D11256" i="6"/>
  <c r="D11267" i="6"/>
  <c r="D11281" i="6"/>
  <c r="D11295" i="6"/>
  <c r="D11306" i="6"/>
  <c r="D11320" i="6"/>
  <c r="D11331" i="6"/>
  <c r="D11345" i="6"/>
  <c r="D11359" i="6"/>
  <c r="D11370" i="6"/>
  <c r="D11384" i="6"/>
  <c r="D11395" i="6"/>
  <c r="D11409" i="6"/>
  <c r="D11423" i="6"/>
  <c r="D11434" i="6"/>
  <c r="D11448" i="6"/>
  <c r="D11459" i="6"/>
  <c r="D11473" i="6"/>
  <c r="D11487" i="6"/>
  <c r="D11498" i="6"/>
  <c r="D11512" i="6"/>
  <c r="D11523" i="6"/>
  <c r="D11536" i="6"/>
  <c r="C61" i="6" a="1"/>
  <c r="C61" i="6" s="1"/>
  <c r="C70" i="6" a="1"/>
  <c r="C70" i="6" s="1"/>
  <c r="C78" i="6" a="1"/>
  <c r="C78" i="6" s="1"/>
  <c r="C86" i="6" a="1"/>
  <c r="C86" i="6" s="1"/>
  <c r="C94" i="6" a="1"/>
  <c r="C94" i="6" s="1"/>
  <c r="C102" i="6" a="1"/>
  <c r="C102" i="6" s="1"/>
  <c r="C110" i="6" a="1"/>
  <c r="C110" i="6" s="1"/>
  <c r="C118" i="6" a="1"/>
  <c r="C118" i="6" s="1"/>
  <c r="C126" i="6" a="1"/>
  <c r="C126" i="6" s="1"/>
  <c r="C134" i="6" a="1"/>
  <c r="C134" i="6" s="1"/>
  <c r="C142" i="6" a="1"/>
  <c r="C142" i="6" s="1"/>
  <c r="C150" i="6" a="1"/>
  <c r="C150" i="6" s="1"/>
  <c r="C158" i="6" a="1"/>
  <c r="C158" i="6" s="1"/>
  <c r="C166" i="6" a="1"/>
  <c r="C166" i="6" s="1"/>
  <c r="C174" i="6" a="1"/>
  <c r="C174" i="6" s="1"/>
  <c r="C182" i="6" a="1"/>
  <c r="C182" i="6" s="1"/>
  <c r="C190" i="6" a="1"/>
  <c r="C190" i="6" s="1"/>
  <c r="C198" i="6" a="1"/>
  <c r="C198" i="6" s="1"/>
  <c r="C206" i="6" a="1"/>
  <c r="C206" i="6" s="1"/>
  <c r="C214" i="6" a="1"/>
  <c r="C214" i="6" s="1"/>
  <c r="C222" i="6" a="1"/>
  <c r="C222" i="6" s="1"/>
  <c r="C230" i="6" a="1"/>
  <c r="C230" i="6" s="1"/>
  <c r="C238" i="6" a="1"/>
  <c r="C238" i="6" s="1"/>
  <c r="C246" i="6" a="1"/>
  <c r="C246" i="6" s="1"/>
  <c r="C254" i="6" a="1"/>
  <c r="C254" i="6" s="1"/>
  <c r="C262" i="6" a="1"/>
  <c r="C262" i="6" s="1"/>
  <c r="C270" i="6" a="1"/>
  <c r="C270" i="6" s="1"/>
  <c r="C278" i="6" a="1"/>
  <c r="C278" i="6" s="1"/>
  <c r="C286" i="6" a="1"/>
  <c r="C286" i="6" s="1"/>
  <c r="C294" i="6" a="1"/>
  <c r="C294" i="6" s="1"/>
  <c r="C302" i="6" a="1"/>
  <c r="C302" i="6" s="1"/>
  <c r="C310" i="6" a="1"/>
  <c r="C310" i="6" s="1"/>
  <c r="C318" i="6" a="1"/>
  <c r="C318" i="6" s="1"/>
  <c r="C326" i="6" a="1"/>
  <c r="C326" i="6" s="1"/>
  <c r="C334" i="6" a="1"/>
  <c r="C334" i="6" s="1"/>
  <c r="C342" i="6" a="1"/>
  <c r="C342" i="6" s="1"/>
  <c r="C350" i="6" a="1"/>
  <c r="C350" i="6" s="1"/>
  <c r="C358" i="6" a="1"/>
  <c r="C358" i="6" s="1"/>
  <c r="C365" i="6" a="1"/>
  <c r="C365" i="6" s="1"/>
  <c r="C372" i="6" a="1"/>
  <c r="C372" i="6" s="1"/>
  <c r="C380" i="6" a="1"/>
  <c r="C380" i="6" s="1"/>
  <c r="C386" i="6" a="1"/>
  <c r="C386" i="6" s="1"/>
  <c r="C394" i="6" a="1"/>
  <c r="C394" i="6" s="1"/>
  <c r="C400" i="6" a="1"/>
  <c r="C400" i="6" s="1"/>
  <c r="C432" i="6" a="1"/>
  <c r="C432" i="6" s="1"/>
  <c r="C438" i="6" a="1"/>
  <c r="C438" i="6" s="1"/>
  <c r="C444" i="6" a="1"/>
  <c r="C444" i="6" s="1"/>
  <c r="C450" i="6" a="1"/>
  <c r="C450" i="6" s="1"/>
  <c r="C456" i="6" a="1"/>
  <c r="C456" i="6" s="1"/>
  <c r="C462" i="6" a="1"/>
  <c r="C462" i="6" s="1"/>
  <c r="C474" i="6" a="1"/>
  <c r="C474" i="6" s="1"/>
  <c r="C480" i="6" a="1"/>
  <c r="C480" i="6" s="1"/>
  <c r="C492" i="6" a="1"/>
  <c r="C492" i="6" s="1"/>
  <c r="C510" i="6" a="1"/>
  <c r="C510" i="6" s="1"/>
  <c r="C516" i="6" a="1"/>
  <c r="C516" i="6" s="1"/>
  <c r="C522" i="6" a="1"/>
  <c r="C522" i="6" s="1"/>
  <c r="C527" i="6" a="1"/>
  <c r="C527" i="6" s="1"/>
  <c r="C532" i="6" a="1"/>
  <c r="C532" i="6" s="1"/>
  <c r="C539" i="6" a="1"/>
  <c r="C539" i="6" s="1"/>
  <c r="C545" i="6" a="1"/>
  <c r="C545" i="6" s="1"/>
  <c r="C552" i="6" a="1"/>
  <c r="C552" i="6" s="1"/>
  <c r="C559" i="6" a="1"/>
  <c r="C559" i="6" s="1"/>
  <c r="C565" i="6" a="1"/>
  <c r="C565" i="6" s="1"/>
  <c r="C572" i="6" a="1"/>
  <c r="C572" i="6" s="1"/>
  <c r="C579" i="6" a="1"/>
  <c r="C579" i="6" s="1"/>
  <c r="C585" i="6" a="1"/>
  <c r="C585" i="6" s="1"/>
  <c r="C593" i="6" a="1"/>
  <c r="C593" i="6" s="1"/>
  <c r="C599" i="6" a="1"/>
  <c r="C599" i="6" s="1"/>
  <c r="C605" i="6" a="1"/>
  <c r="C605" i="6" s="1"/>
  <c r="C612" i="6" a="1"/>
  <c r="C612" i="6" s="1"/>
  <c r="C617" i="6" a="1"/>
  <c r="C617" i="6" s="1"/>
  <c r="C624" i="6" a="1"/>
  <c r="C624" i="6" s="1"/>
  <c r="C630" i="6" a="1"/>
  <c r="C630" i="6" s="1"/>
  <c r="C643" i="6" a="1"/>
  <c r="C643" i="6" s="1"/>
  <c r="C655" i="6" a="1"/>
  <c r="C655" i="6" s="1"/>
  <c r="C661" i="6" a="1"/>
  <c r="C661" i="6" s="1"/>
  <c r="C668" i="6" a="1"/>
  <c r="C668" i="6" s="1"/>
  <c r="C675" i="6" a="1"/>
  <c r="C675" i="6" s="1"/>
  <c r="C681" i="6" a="1"/>
  <c r="C681" i="6" s="1"/>
  <c r="C688" i="6" a="1"/>
  <c r="C688" i="6" s="1"/>
  <c r="C694" i="6" a="1"/>
  <c r="C694" i="6" s="1"/>
  <c r="C707" i="6" a="1"/>
  <c r="C707" i="6" s="1"/>
  <c r="C719" i="6" a="1"/>
  <c r="C719" i="6" s="1"/>
  <c r="C725" i="6" a="1"/>
  <c r="C725" i="6" s="1"/>
  <c r="C732" i="6" a="1"/>
  <c r="C732" i="6" s="1"/>
  <c r="C739" i="6" a="1"/>
  <c r="C739" i="6" s="1"/>
  <c r="C745" i="6" a="1"/>
  <c r="C745" i="6" s="1"/>
  <c r="C753" i="6" a="1"/>
  <c r="C753" i="6" s="1"/>
  <c r="C759" i="6" a="1"/>
  <c r="C759" i="6" s="1"/>
  <c r="C773" i="6" a="1"/>
  <c r="C773" i="6" s="1"/>
  <c r="C779" i="6" a="1"/>
  <c r="C779" i="6" s="1"/>
  <c r="C786" i="6" a="1"/>
  <c r="C786" i="6" s="1"/>
  <c r="C793" i="6" a="1"/>
  <c r="C793" i="6" s="1"/>
  <c r="C798" i="6" a="1"/>
  <c r="C798" i="6" s="1"/>
  <c r="C811" i="6" a="1"/>
  <c r="C811" i="6" s="1"/>
  <c r="C817" i="6" a="1"/>
  <c r="C817" i="6" s="1"/>
  <c r="C823" i="6" a="1"/>
  <c r="C823" i="6" s="1"/>
  <c r="C830" i="6" a="1"/>
  <c r="C830" i="6" s="1"/>
  <c r="C842" i="6" a="1"/>
  <c r="C842" i="6" s="1"/>
  <c r="C848" i="6" a="1"/>
  <c r="C848" i="6" s="1"/>
  <c r="C854" i="6" a="1"/>
  <c r="C854" i="6" s="1"/>
  <c r="C860" i="6" a="1"/>
  <c r="C860" i="6" s="1"/>
  <c r="C867" i="6" a="1"/>
  <c r="C867" i="6" s="1"/>
  <c r="C873" i="6" a="1"/>
  <c r="C873" i="6" s="1"/>
  <c r="C879" i="6" a="1"/>
  <c r="C879" i="6" s="1"/>
  <c r="C885" i="6" a="1"/>
  <c r="C885" i="6" s="1"/>
  <c r="D9104" i="6"/>
  <c r="D9535" i="6"/>
  <c r="D9707" i="6"/>
  <c r="D9877" i="6"/>
  <c r="D9993" i="6"/>
  <c r="D10096" i="6"/>
  <c r="D10199" i="6"/>
  <c r="D10301" i="6"/>
  <c r="D10396" i="6"/>
  <c r="D10471" i="6"/>
  <c r="D10535" i="6"/>
  <c r="D10599" i="6"/>
  <c r="D10663" i="6"/>
  <c r="D10727" i="6"/>
  <c r="D10791" i="6"/>
  <c r="D10855" i="6"/>
  <c r="D10911" i="6"/>
  <c r="D10943" i="6"/>
  <c r="D10975" i="6"/>
  <c r="D11007" i="6"/>
  <c r="D11039" i="6"/>
  <c r="D11071" i="6"/>
  <c r="D11103" i="6"/>
  <c r="D11135" i="6"/>
  <c r="D11167" i="6"/>
  <c r="D11199" i="6"/>
  <c r="D11224" i="6"/>
  <c r="D11243" i="6"/>
  <c r="D11257" i="6"/>
  <c r="D11271" i="6"/>
  <c r="D11282" i="6"/>
  <c r="D11296" i="6"/>
  <c r="D11307" i="6"/>
  <c r="D11321" i="6"/>
  <c r="D11335" i="6"/>
  <c r="D11346" i="6"/>
  <c r="D11360" i="6"/>
  <c r="D11371" i="6"/>
  <c r="D11385" i="6"/>
  <c r="D11399" i="6"/>
  <c r="D11410" i="6"/>
  <c r="D11424" i="6"/>
  <c r="D11435" i="6"/>
  <c r="D11449" i="6"/>
  <c r="D11463" i="6"/>
  <c r="D11474" i="6"/>
  <c r="D11488" i="6"/>
  <c r="D11499" i="6"/>
  <c r="D11513" i="6"/>
  <c r="D11527" i="6"/>
  <c r="D11537" i="6"/>
  <c r="C54" i="6" a="1"/>
  <c r="C54" i="6" s="1"/>
  <c r="C62" i="6" a="1"/>
  <c r="C62" i="6" s="1"/>
  <c r="C71" i="6" a="1"/>
  <c r="C71" i="6" s="1"/>
  <c r="C79" i="6" a="1"/>
  <c r="C79" i="6" s="1"/>
  <c r="C87" i="6" a="1"/>
  <c r="C87" i="6" s="1"/>
  <c r="C95" i="6" a="1"/>
  <c r="C95" i="6" s="1"/>
  <c r="C103" i="6" a="1"/>
  <c r="C103" i="6" s="1"/>
  <c r="C111" i="6" a="1"/>
  <c r="C111" i="6" s="1"/>
  <c r="C119" i="6" a="1"/>
  <c r="C119" i="6" s="1"/>
  <c r="C127" i="6" a="1"/>
  <c r="C127" i="6" s="1"/>
  <c r="C135" i="6" a="1"/>
  <c r="C135" i="6" s="1"/>
  <c r="C143" i="6" a="1"/>
  <c r="C143" i="6" s="1"/>
  <c r="C151" i="6" a="1"/>
  <c r="C151" i="6" s="1"/>
  <c r="C159" i="6" a="1"/>
  <c r="C159" i="6" s="1"/>
  <c r="C167" i="6" a="1"/>
  <c r="C167" i="6" s="1"/>
  <c r="C175" i="6" a="1"/>
  <c r="C175" i="6" s="1"/>
  <c r="C183" i="6" a="1"/>
  <c r="C183" i="6" s="1"/>
  <c r="C191" i="6" a="1"/>
  <c r="C191" i="6" s="1"/>
  <c r="C199" i="6" a="1"/>
  <c r="C199" i="6" s="1"/>
  <c r="C207" i="6" a="1"/>
  <c r="C207" i="6" s="1"/>
  <c r="C215" i="6" a="1"/>
  <c r="C215" i="6" s="1"/>
  <c r="C223" i="6" a="1"/>
  <c r="C223" i="6" s="1"/>
  <c r="C231" i="6" a="1"/>
  <c r="C231" i="6" s="1"/>
  <c r="C239" i="6" a="1"/>
  <c r="C239" i="6" s="1"/>
  <c r="C247" i="6" a="1"/>
  <c r="C247" i="6" s="1"/>
  <c r="C255" i="6" a="1"/>
  <c r="C255" i="6" s="1"/>
  <c r="C263" i="6" a="1"/>
  <c r="C263" i="6" s="1"/>
  <c r="C271" i="6" a="1"/>
  <c r="C271" i="6" s="1"/>
  <c r="C279" i="6" a="1"/>
  <c r="C279" i="6" s="1"/>
  <c r="C287" i="6" a="1"/>
  <c r="C287" i="6" s="1"/>
  <c r="C295" i="6" a="1"/>
  <c r="C295" i="6" s="1"/>
  <c r="C303" i="6" a="1"/>
  <c r="C303" i="6" s="1"/>
  <c r="C311" i="6" a="1"/>
  <c r="C311" i="6" s="1"/>
  <c r="C319" i="6" a="1"/>
  <c r="C319" i="6" s="1"/>
  <c r="C327" i="6" a="1"/>
  <c r="C327" i="6" s="1"/>
  <c r="C335" i="6" a="1"/>
  <c r="C335" i="6" s="1"/>
  <c r="C343" i="6" a="1"/>
  <c r="C343" i="6" s="1"/>
  <c r="C351" i="6" a="1"/>
  <c r="C351" i="6" s="1"/>
  <c r="C359" i="6" a="1"/>
  <c r="C359" i="6" s="1"/>
  <c r="C373" i="6" a="1"/>
  <c r="C373" i="6" s="1"/>
  <c r="C387" i="6" a="1"/>
  <c r="C387" i="6" s="1"/>
  <c r="C401" i="6" a="1"/>
  <c r="C401" i="6" s="1"/>
  <c r="C407" i="6" a="1"/>
  <c r="C407" i="6" s="1"/>
  <c r="C413" i="6" a="1"/>
  <c r="C413" i="6" s="1"/>
  <c r="C420" i="6" a="1"/>
  <c r="C420" i="6" s="1"/>
  <c r="C427" i="6" a="1"/>
  <c r="C427" i="6" s="1"/>
  <c r="C433" i="6" a="1"/>
  <c r="C433" i="6" s="1"/>
  <c r="C439" i="6" a="1"/>
  <c r="C439" i="6" s="1"/>
  <c r="C451" i="6" a="1"/>
  <c r="C451" i="6" s="1"/>
  <c r="C457" i="6" a="1"/>
  <c r="C457" i="6" s="1"/>
  <c r="C463" i="6" a="1"/>
  <c r="C463" i="6" s="1"/>
  <c r="C468" i="6" a="1"/>
  <c r="C468" i="6" s="1"/>
  <c r="C481" i="6" a="1"/>
  <c r="C481" i="6" s="1"/>
  <c r="C487" i="6" a="1"/>
  <c r="C487" i="6" s="1"/>
  <c r="C499" i="6" a="1"/>
  <c r="C499" i="6" s="1"/>
  <c r="C505" i="6" a="1"/>
  <c r="C505" i="6" s="1"/>
  <c r="C511" i="6" a="1"/>
  <c r="C511" i="6" s="1"/>
  <c r="C533" i="6" a="1"/>
  <c r="C533" i="6" s="1"/>
  <c r="C540" i="6" a="1"/>
  <c r="C540" i="6" s="1"/>
  <c r="C546" i="6" a="1"/>
  <c r="C546" i="6" s="1"/>
  <c r="C553" i="6" a="1"/>
  <c r="C553" i="6" s="1"/>
  <c r="C566" i="6" a="1"/>
  <c r="C566" i="6" s="1"/>
  <c r="C573" i="6" a="1"/>
  <c r="C573" i="6" s="1"/>
  <c r="C580" i="6" a="1"/>
  <c r="C580" i="6" s="1"/>
  <c r="C586" i="6" a="1"/>
  <c r="C586" i="6" s="1"/>
  <c r="C600" i="6" a="1"/>
  <c r="C600" i="6" s="1"/>
  <c r="C613" i="6" a="1"/>
  <c r="C613" i="6" s="1"/>
  <c r="C618" i="6" a="1"/>
  <c r="C618" i="6" s="1"/>
  <c r="C625" i="6" a="1"/>
  <c r="C625" i="6" s="1"/>
  <c r="C631" i="6" a="1"/>
  <c r="C631" i="6" s="1"/>
  <c r="C637" i="6" a="1"/>
  <c r="C637" i="6" s="1"/>
  <c r="C644" i="6" a="1"/>
  <c r="C644" i="6" s="1"/>
  <c r="C649" i="6" a="1"/>
  <c r="C649" i="6" s="1"/>
  <c r="C656" i="6" a="1"/>
  <c r="C656" i="6" s="1"/>
  <c r="C662" i="6" a="1"/>
  <c r="C662" i="6" s="1"/>
  <c r="C669" i="6" a="1"/>
  <c r="C669" i="6" s="1"/>
  <c r="C676" i="6" a="1"/>
  <c r="C676" i="6" s="1"/>
  <c r="C682" i="6" a="1"/>
  <c r="C682" i="6" s="1"/>
  <c r="C689" i="6" a="1"/>
  <c r="C689" i="6" s="1"/>
  <c r="C695" i="6" a="1"/>
  <c r="C695" i="6" s="1"/>
  <c r="C701" i="6" a="1"/>
  <c r="C701" i="6" s="1"/>
  <c r="C708" i="6" a="1"/>
  <c r="C708" i="6" s="1"/>
  <c r="C713" i="6" a="1"/>
  <c r="C713" i="6" s="1"/>
  <c r="C720" i="6" a="1"/>
  <c r="C720" i="6" s="1"/>
  <c r="C726" i="6" a="1"/>
  <c r="C726" i="6" s="1"/>
  <c r="C733" i="6" a="1"/>
  <c r="C733" i="6" s="1"/>
  <c r="C740" i="6" a="1"/>
  <c r="C740" i="6" s="1"/>
  <c r="C746" i="6" a="1"/>
  <c r="C746" i="6" s="1"/>
  <c r="C760" i="6" a="1"/>
  <c r="C760" i="6" s="1"/>
  <c r="C766" i="6" a="1"/>
  <c r="C766" i="6" s="1"/>
  <c r="C774" i="6" a="1"/>
  <c r="C774" i="6" s="1"/>
  <c r="C780" i="6" a="1"/>
  <c r="C780" i="6" s="1"/>
  <c r="C787" i="6" a="1"/>
  <c r="C787" i="6" s="1"/>
  <c r="C794" i="6" a="1"/>
  <c r="C794" i="6" s="1"/>
  <c r="C799" i="6" a="1"/>
  <c r="C799" i="6" s="1"/>
  <c r="C806" i="6" a="1"/>
  <c r="C806" i="6" s="1"/>
  <c r="C812" i="6" a="1"/>
  <c r="C812" i="6" s="1"/>
  <c r="C818" i="6" a="1"/>
  <c r="C818" i="6" s="1"/>
  <c r="C824" i="6" a="1"/>
  <c r="C824" i="6" s="1"/>
  <c r="C836" i="6" a="1"/>
  <c r="C836" i="6" s="1"/>
  <c r="C843" i="6" a="1"/>
  <c r="C843" i="6" s="1"/>
  <c r="C849" i="6" a="1"/>
  <c r="C849" i="6" s="1"/>
  <c r="C855" i="6" a="1"/>
  <c r="C855" i="6" s="1"/>
  <c r="C861" i="6" a="1"/>
  <c r="C861" i="6" s="1"/>
  <c r="C834" i="6" a="1"/>
  <c r="C834" i="6" s="1"/>
  <c r="C902" i="6" a="1"/>
  <c r="C902" i="6" s="1"/>
  <c r="C911" i="6" a="1"/>
  <c r="C911" i="6" s="1"/>
  <c r="C920" i="6" a="1"/>
  <c r="C920" i="6" s="1"/>
  <c r="C928" i="6" a="1"/>
  <c r="C928" i="6" s="1"/>
  <c r="C935" i="6" a="1"/>
  <c r="C935" i="6" s="1"/>
  <c r="C943" i="6" a="1"/>
  <c r="C943" i="6" s="1"/>
  <c r="C950" i="6" a="1"/>
  <c r="C950" i="6" s="1"/>
  <c r="C956" i="6" a="1"/>
  <c r="C956" i="6" s="1"/>
  <c r="C963" i="6" a="1"/>
  <c r="C963" i="6" s="1"/>
  <c r="C969" i="6" a="1"/>
  <c r="C969" i="6" s="1"/>
  <c r="C976" i="6" a="1"/>
  <c r="C976" i="6" s="1"/>
  <c r="C988" i="6" a="1"/>
  <c r="C988" i="6" s="1"/>
  <c r="C1000" i="6" a="1"/>
  <c r="C1000" i="6" s="1"/>
  <c r="C1005" i="6" a="1"/>
  <c r="C1005" i="6" s="1"/>
  <c r="C1012" i="6" a="1"/>
  <c r="C1012" i="6" s="1"/>
  <c r="C1018" i="6" a="1"/>
  <c r="C1018" i="6" s="1"/>
  <c r="C1035" i="6" a="1"/>
  <c r="C1035" i="6" s="1"/>
  <c r="C1041" i="6" a="1"/>
  <c r="C1041" i="6" s="1"/>
  <c r="C1047" i="6" a="1"/>
  <c r="C1047" i="6" s="1"/>
  <c r="C1059" i="6" a="1"/>
  <c r="C1059" i="6" s="1"/>
  <c r="C1065" i="6" a="1"/>
  <c r="C1065" i="6" s="1"/>
  <c r="C1072" i="6" a="1"/>
  <c r="C1072" i="6" s="1"/>
  <c r="C1079" i="6" a="1"/>
  <c r="C1079" i="6" s="1"/>
  <c r="C1086" i="6" a="1"/>
  <c r="C1086" i="6" s="1"/>
  <c r="C1093" i="6" a="1"/>
  <c r="C1093" i="6" s="1"/>
  <c r="C1099" i="6" a="1"/>
  <c r="C1099" i="6" s="1"/>
  <c r="C1106" i="6" a="1"/>
  <c r="C1106" i="6" s="1"/>
  <c r="C1118" i="6" a="1"/>
  <c r="C1118" i="6" s="1"/>
  <c r="C1125" i="6" a="1"/>
  <c r="C1125" i="6" s="1"/>
  <c r="C1130" i="6" a="1"/>
  <c r="C1130" i="6" s="1"/>
  <c r="C1137" i="6" a="1"/>
  <c r="C1137" i="6" s="1"/>
  <c r="C1143" i="6" a="1"/>
  <c r="C1143" i="6" s="1"/>
  <c r="C1149" i="6" a="1"/>
  <c r="C1149" i="6" s="1"/>
  <c r="C1156" i="6" a="1"/>
  <c r="C1156" i="6" s="1"/>
  <c r="C1168" i="6" a="1"/>
  <c r="C1168" i="6" s="1"/>
  <c r="C1174" i="6" a="1"/>
  <c r="C1174" i="6" s="1"/>
  <c r="C1180" i="6" a="1"/>
  <c r="C1180" i="6" s="1"/>
  <c r="C1187" i="6" a="1"/>
  <c r="C1187" i="6" s="1"/>
  <c r="C1193" i="6" a="1"/>
  <c r="C1193" i="6" s="1"/>
  <c r="C1199" i="6" a="1"/>
  <c r="C1199" i="6" s="1"/>
  <c r="C1212" i="6" a="1"/>
  <c r="C1212" i="6" s="1"/>
  <c r="C1219" i="6" a="1"/>
  <c r="C1219" i="6" s="1"/>
  <c r="C1225" i="6" a="1"/>
  <c r="C1225" i="6" s="1"/>
  <c r="C1232" i="6" a="1"/>
  <c r="C1232" i="6" s="1"/>
  <c r="C1239" i="6" a="1"/>
  <c r="C1239" i="6" s="1"/>
  <c r="C1246" i="6" a="1"/>
  <c r="C1246" i="6" s="1"/>
  <c r="C1253" i="6" a="1"/>
  <c r="C1253" i="6" s="1"/>
  <c r="C1259" i="6" a="1"/>
  <c r="C1259" i="6" s="1"/>
  <c r="C1266" i="6" a="1"/>
  <c r="C1266" i="6" s="1"/>
  <c r="C1272" i="6" a="1"/>
  <c r="C1272" i="6" s="1"/>
  <c r="C1279" i="6" a="1"/>
  <c r="C1279" i="6" s="1"/>
  <c r="C1286" i="6" a="1"/>
  <c r="C1286" i="6" s="1"/>
  <c r="C1293" i="6" a="1"/>
  <c r="C1293" i="6" s="1"/>
  <c r="C1300" i="6" a="1"/>
  <c r="C1300" i="6" s="1"/>
  <c r="C1306" i="6" a="1"/>
  <c r="C1306" i="6" s="1"/>
  <c r="C1313" i="6" a="1"/>
  <c r="C1313" i="6" s="1"/>
  <c r="C1319" i="6" a="1"/>
  <c r="C1319" i="6" s="1"/>
  <c r="C1326" i="6" a="1"/>
  <c r="C1326" i="6" s="1"/>
  <c r="C1333" i="6" a="1"/>
  <c r="C1333" i="6" s="1"/>
  <c r="C1339" i="6" a="1"/>
  <c r="C1339" i="6" s="1"/>
  <c r="C1346" i="6" a="1"/>
  <c r="C1346" i="6" s="1"/>
  <c r="C1352" i="6" a="1"/>
  <c r="C1352" i="6" s="1"/>
  <c r="C1359" i="6" a="1"/>
  <c r="C1359" i="6" s="1"/>
  <c r="C1372" i="6" a="1"/>
  <c r="C1372" i="6" s="1"/>
  <c r="C1379" i="6" a="1"/>
  <c r="C1379" i="6" s="1"/>
  <c r="C1385" i="6" a="1"/>
  <c r="C1385" i="6" s="1"/>
  <c r="C1392" i="6" a="1"/>
  <c r="C1392" i="6" s="1"/>
  <c r="C1399" i="6" a="1"/>
  <c r="C1399" i="6" s="1"/>
  <c r="C1406" i="6" a="1"/>
  <c r="C1406" i="6" s="1"/>
  <c r="C1413" i="6" a="1"/>
  <c r="C1413" i="6" s="1"/>
  <c r="C1419" i="6" a="1"/>
  <c r="C1419" i="6" s="1"/>
  <c r="C1426" i="6" a="1"/>
  <c r="C1426" i="6" s="1"/>
  <c r="C1432" i="6" a="1"/>
  <c r="C1432" i="6" s="1"/>
  <c r="C1439" i="6" a="1"/>
  <c r="C1439" i="6" s="1"/>
  <c r="C1446" i="6" a="1"/>
  <c r="C1446" i="6" s="1"/>
  <c r="C1453" i="6" a="1"/>
  <c r="C1453" i="6" s="1"/>
  <c r="C1460" i="6" a="1"/>
  <c r="C1460" i="6" s="1"/>
  <c r="C1466" i="6" a="1"/>
  <c r="C1466" i="6" s="1"/>
  <c r="C1473" i="6" a="1"/>
  <c r="C1473" i="6" s="1"/>
  <c r="C1500" i="6" a="1"/>
  <c r="C1500" i="6" s="1"/>
  <c r="C1507" i="6" a="1"/>
  <c r="C1507" i="6" s="1"/>
  <c r="C1513" i="6" a="1"/>
  <c r="C1513" i="6" s="1"/>
  <c r="C1520" i="6" a="1"/>
  <c r="C1520" i="6" s="1"/>
  <c r="C1527" i="6" a="1"/>
  <c r="C1527" i="6" s="1"/>
  <c r="C1534" i="6" a="1"/>
  <c r="C1534" i="6" s="1"/>
  <c r="C1541" i="6" a="1"/>
  <c r="C1541" i="6" s="1"/>
  <c r="C1547" i="6" a="1"/>
  <c r="C1547" i="6" s="1"/>
  <c r="C1553" i="6" a="1"/>
  <c r="C1553" i="6" s="1"/>
  <c r="C1566" i="6" a="1"/>
  <c r="C1566" i="6" s="1"/>
  <c r="C1573" i="6" a="1"/>
  <c r="C1573" i="6" s="1"/>
  <c r="C1578" i="6" a="1"/>
  <c r="C1578" i="6" s="1"/>
  <c r="C1584" i="6" a="1"/>
  <c r="C1584" i="6" s="1"/>
  <c r="C1591" i="6" a="1"/>
  <c r="C1591" i="6" s="1"/>
  <c r="C1597" i="6" a="1"/>
  <c r="C1597" i="6" s="1"/>
  <c r="C1603" i="6" a="1"/>
  <c r="C1603" i="6" s="1"/>
  <c r="C1608" i="6" a="1"/>
  <c r="C1608" i="6" s="1"/>
  <c r="C1620" i="6" a="1"/>
  <c r="C1620" i="6" s="1"/>
  <c r="C1626" i="6" a="1"/>
  <c r="C1626" i="6" s="1"/>
  <c r="C1631" i="6" a="1"/>
  <c r="C1631" i="6" s="1"/>
  <c r="C1655" i="6" a="1"/>
  <c r="C1655" i="6" s="1"/>
  <c r="C1661" i="6" a="1"/>
  <c r="C1661" i="6" s="1"/>
  <c r="C1668" i="6" a="1"/>
  <c r="C1668" i="6" s="1"/>
  <c r="C1674" i="6" a="1"/>
  <c r="C1674" i="6" s="1"/>
  <c r="C1680" i="6" a="1"/>
  <c r="C1680" i="6" s="1"/>
  <c r="C1687" i="6" a="1"/>
  <c r="C1687" i="6" s="1"/>
  <c r="C1692" i="6" a="1"/>
  <c r="C1692" i="6" s="1"/>
  <c r="C1699" i="6" a="1"/>
  <c r="C1699" i="6" s="1"/>
  <c r="C1705" i="6" a="1"/>
  <c r="C1705" i="6" s="1"/>
  <c r="C1718" i="6" a="1"/>
  <c r="C1718" i="6" s="1"/>
  <c r="C1730" i="6" a="1"/>
  <c r="C1730" i="6" s="1"/>
  <c r="C1736" i="6" a="1"/>
  <c r="C1736" i="6" s="1"/>
  <c r="C1743" i="6" a="1"/>
  <c r="C1743" i="6" s="1"/>
  <c r="C1749" i="6" a="1"/>
  <c r="C1749" i="6" s="1"/>
  <c r="C1755" i="6" a="1"/>
  <c r="C1755" i="6" s="1"/>
  <c r="C1774" i="6" a="1"/>
  <c r="C1774" i="6" s="1"/>
  <c r="C1780" i="6" a="1"/>
  <c r="C1780" i="6" s="1"/>
  <c r="C1786" i="6" a="1"/>
  <c r="C1786" i="6" s="1"/>
  <c r="C1793" i="6" a="1"/>
  <c r="C1793" i="6" s="1"/>
  <c r="C1806" i="6" a="1"/>
  <c r="C1806" i="6" s="1"/>
  <c r="C1811" i="6" a="1"/>
  <c r="C1811" i="6" s="1"/>
  <c r="C1824" i="6" a="1"/>
  <c r="C1824" i="6" s="1"/>
  <c r="C1831" i="6" a="1"/>
  <c r="C1831" i="6" s="1"/>
  <c r="C1837" i="6" a="1"/>
  <c r="C1837" i="6" s="1"/>
  <c r="C1842" i="6" a="1"/>
  <c r="C1842" i="6" s="1"/>
  <c r="C1849" i="6" a="1"/>
  <c r="C1849" i="6" s="1"/>
  <c r="C1862" i="6" a="1"/>
  <c r="C1862" i="6" s="1"/>
  <c r="C1868" i="6" a="1"/>
  <c r="C1868" i="6" s="1"/>
  <c r="C1887" i="6" a="1"/>
  <c r="C1887" i="6" s="1"/>
  <c r="C1893" i="6" a="1"/>
  <c r="C1893" i="6" s="1"/>
  <c r="C1899" i="6" a="1"/>
  <c r="C1899" i="6" s="1"/>
  <c r="C1905" i="6" a="1"/>
  <c r="C1905" i="6" s="1"/>
  <c r="C1912" i="6" a="1"/>
  <c r="C1912" i="6" s="1"/>
  <c r="C1918" i="6" a="1"/>
  <c r="C1918" i="6" s="1"/>
  <c r="C1924" i="6" a="1"/>
  <c r="C1924" i="6" s="1"/>
  <c r="C1930" i="6" a="1"/>
  <c r="C1930" i="6" s="1"/>
  <c r="C1943" i="6" a="1"/>
  <c r="C1943" i="6" s="1"/>
  <c r="C1949" i="6" a="1"/>
  <c r="C1949" i="6" s="1"/>
  <c r="C1955" i="6" a="1"/>
  <c r="C1955" i="6" s="1"/>
  <c r="C1961" i="6" a="1"/>
  <c r="C1961" i="6" s="1"/>
  <c r="C1973" i="6" a="1"/>
  <c r="C1973" i="6" s="1"/>
  <c r="C1978" i="6" a="1"/>
  <c r="C1978" i="6" s="1"/>
  <c r="C1991" i="6" a="1"/>
  <c r="C1991" i="6" s="1"/>
  <c r="C1996" i="6" a="1"/>
  <c r="C1996" i="6" s="1"/>
  <c r="C2015" i="6" a="1"/>
  <c r="C2015" i="6" s="1"/>
  <c r="C2021" i="6" a="1"/>
  <c r="C2021" i="6" s="1"/>
  <c r="C2027" i="6" a="1"/>
  <c r="C2027" i="6" s="1"/>
  <c r="C2033" i="6" a="1"/>
  <c r="C2033" i="6" s="1"/>
  <c r="C2040" i="6" a="1"/>
  <c r="C2040" i="6" s="1"/>
  <c r="C2046" i="6" a="1"/>
  <c r="C2046" i="6" s="1"/>
  <c r="C2052" i="6" a="1"/>
  <c r="C2052" i="6" s="1"/>
  <c r="C2058" i="6" a="1"/>
  <c r="C2058" i="6" s="1"/>
  <c r="C2071" i="6" a="1"/>
  <c r="C2071" i="6" s="1"/>
  <c r="C2077" i="6" a="1"/>
  <c r="C2077" i="6" s="1"/>
  <c r="C2083" i="6" a="1"/>
  <c r="C2083" i="6" s="1"/>
  <c r="C2089" i="6" a="1"/>
  <c r="C2089" i="6" s="1"/>
  <c r="C2096" i="6" a="1"/>
  <c r="C2096" i="6" s="1"/>
  <c r="C2102" i="6" a="1"/>
  <c r="C2102" i="6" s="1"/>
  <c r="C2108" i="6" a="1"/>
  <c r="C2108" i="6" s="1"/>
  <c r="C2114" i="6" a="1"/>
  <c r="C2114" i="6" s="1"/>
  <c r="C2133" i="6" a="1"/>
  <c r="C2133" i="6" s="1"/>
  <c r="C2139" i="6" a="1"/>
  <c r="C2139" i="6" s="1"/>
  <c r="C2152" i="6" a="1"/>
  <c r="C2152" i="6" s="1"/>
  <c r="C2159" i="6" a="1"/>
  <c r="C2159" i="6" s="1"/>
  <c r="C2164" i="6" a="1"/>
  <c r="C2164" i="6" s="1"/>
  <c r="C2170" i="6" a="1"/>
  <c r="C2170" i="6" s="1"/>
  <c r="C2177" i="6" a="1"/>
  <c r="C2177" i="6" s="1"/>
  <c r="C2190" i="6" a="1"/>
  <c r="C2190" i="6" s="1"/>
  <c r="C2195" i="6" a="1"/>
  <c r="C2195" i="6" s="1"/>
  <c r="C2208" i="6" a="1"/>
  <c r="C2208" i="6" s="1"/>
  <c r="C2215" i="6" a="1"/>
  <c r="C2215" i="6" s="1"/>
  <c r="C2221" i="6" a="1"/>
  <c r="C2221" i="6" s="1"/>
  <c r="C2226" i="6" a="1"/>
  <c r="C2226" i="6" s="1"/>
  <c r="C2233" i="6" a="1"/>
  <c r="C2233" i="6" s="1"/>
  <c r="C2246" i="6" a="1"/>
  <c r="C2246" i="6" s="1"/>
  <c r="C2252" i="6" a="1"/>
  <c r="C2252" i="6" s="1"/>
  <c r="C2271" i="6" a="1"/>
  <c r="C2271" i="6" s="1"/>
  <c r="C2277" i="6" a="1"/>
  <c r="C2277" i="6" s="1"/>
  <c r="C2283" i="6" a="1"/>
  <c r="C2283" i="6" s="1"/>
  <c r="C2289" i="6" a="1"/>
  <c r="C2289" i="6" s="1"/>
  <c r="C2296" i="6" a="1"/>
  <c r="C2296" i="6" s="1"/>
  <c r="C2302" i="6" a="1"/>
  <c r="C2302" i="6" s="1"/>
  <c r="C2308" i="6" a="1"/>
  <c r="C2308" i="6" s="1"/>
  <c r="C2314" i="6" a="1"/>
  <c r="C2314" i="6" s="1"/>
  <c r="C2327" i="6" a="1"/>
  <c r="C2327" i="6" s="1"/>
  <c r="C2333" i="6" a="1"/>
  <c r="C2333" i="6" s="1"/>
  <c r="C2339" i="6" a="1"/>
  <c r="C2339" i="6" s="1"/>
  <c r="C2345" i="6" a="1"/>
  <c r="C2345" i="6" s="1"/>
  <c r="C2352" i="6" a="1"/>
  <c r="C2352" i="6" s="1"/>
  <c r="C2358" i="6" a="1"/>
  <c r="C2358" i="6" s="1"/>
  <c r="C2364" i="6" a="1"/>
  <c r="C2364" i="6" s="1"/>
  <c r="C2370" i="6" a="1"/>
  <c r="C2370" i="6" s="1"/>
  <c r="C2389" i="6" a="1"/>
  <c r="C2389" i="6" s="1"/>
  <c r="C2395" i="6" a="1"/>
  <c r="C2395" i="6" s="1"/>
  <c r="C2408" i="6" a="1"/>
  <c r="C2408" i="6" s="1"/>
  <c r="C2415" i="6" a="1"/>
  <c r="C2415" i="6" s="1"/>
  <c r="C2420" i="6" a="1"/>
  <c r="C2420" i="6" s="1"/>
  <c r="C2426" i="6" a="1"/>
  <c r="C2426" i="6" s="1"/>
  <c r="C2433" i="6" a="1"/>
  <c r="C2433" i="6" s="1"/>
  <c r="C2446" i="6" a="1"/>
  <c r="C2446" i="6" s="1"/>
  <c r="C2451" i="6" a="1"/>
  <c r="C2451" i="6" s="1"/>
  <c r="C2464" i="6" a="1"/>
  <c r="C2464" i="6" s="1"/>
  <c r="C2471" i="6" a="1"/>
  <c r="C2471" i="6" s="1"/>
  <c r="C2477" i="6" a="1"/>
  <c r="C2477" i="6" s="1"/>
  <c r="C2482" i="6" a="1"/>
  <c r="C2482" i="6" s="1"/>
  <c r="C2495" i="6" a="1"/>
  <c r="C2495" i="6" s="1"/>
  <c r="C2500" i="6" a="1"/>
  <c r="C2500" i="6" s="1"/>
  <c r="C2512" i="6" a="1"/>
  <c r="C2512" i="6" s="1"/>
  <c r="C2518" i="6" a="1"/>
  <c r="C2518" i="6" s="1"/>
  <c r="C2523" i="6" a="1"/>
  <c r="C2523" i="6" s="1"/>
  <c r="C2529" i="6" a="1"/>
  <c r="C2529" i="6" s="1"/>
  <c r="C2541" i="6" a="1"/>
  <c r="C2541" i="6" s="1"/>
  <c r="C2552" i="6" a="1"/>
  <c r="C2552" i="6" s="1"/>
  <c r="C2559" i="6" a="1"/>
  <c r="C2559" i="6" s="1"/>
  <c r="C2572" i="6" a="1"/>
  <c r="C2572" i="6" s="1"/>
  <c r="C2584" i="6" a="1"/>
  <c r="C2584" i="6" s="1"/>
  <c r="C2591" i="6" a="1"/>
  <c r="C2591" i="6" s="1"/>
  <c r="C2596" i="6" a="1"/>
  <c r="C2596" i="6" s="1"/>
  <c r="C2603" i="6" a="1"/>
  <c r="C2603" i="6" s="1"/>
  <c r="C2609" i="6" a="1"/>
  <c r="C2609" i="6" s="1"/>
  <c r="C2615" i="6" a="1"/>
  <c r="C2615" i="6" s="1"/>
  <c r="C2622" i="6" a="1"/>
  <c r="C2622" i="6" s="1"/>
  <c r="C2634" i="6" a="1"/>
  <c r="C2634" i="6" s="1"/>
  <c r="C2640" i="6" a="1"/>
  <c r="C2640" i="6" s="1"/>
  <c r="C2646" i="6" a="1"/>
  <c r="C2646" i="6" s="1"/>
  <c r="C2653" i="6" a="1"/>
  <c r="C2653" i="6" s="1"/>
  <c r="C2659" i="6" a="1"/>
  <c r="C2659" i="6" s="1"/>
  <c r="C2665" i="6" a="1"/>
  <c r="C2665" i="6" s="1"/>
  <c r="C2671" i="6" a="1"/>
  <c r="C2671" i="6" s="1"/>
  <c r="C2677" i="6" a="1"/>
  <c r="C2677" i="6" s="1"/>
  <c r="C2683" i="6" a="1"/>
  <c r="C2683" i="6" s="1"/>
  <c r="C2689" i="6" a="1"/>
  <c r="C2689" i="6" s="1"/>
  <c r="C2695" i="6" a="1"/>
  <c r="C2695" i="6" s="1"/>
  <c r="C2701" i="6" a="1"/>
  <c r="C2701" i="6" s="1"/>
  <c r="C2707" i="6" a="1"/>
  <c r="C2707" i="6" s="1"/>
  <c r="C2713" i="6" a="1"/>
  <c r="C2713" i="6" s="1"/>
  <c r="C2720" i="6" a="1"/>
  <c r="C2720" i="6" s="1"/>
  <c r="C2726" i="6" a="1"/>
  <c r="C2726" i="6" s="1"/>
  <c r="C2738" i="6" a="1"/>
  <c r="C2738" i="6" s="1"/>
  <c r="C2757" i="6" a="1"/>
  <c r="C2757" i="6" s="1"/>
  <c r="C2764" i="6" a="1"/>
  <c r="C2764" i="6" s="1"/>
  <c r="C2776" i="6" a="1"/>
  <c r="C2776" i="6" s="1"/>
  <c r="C2783" i="6" a="1"/>
  <c r="C2783" i="6" s="1"/>
  <c r="C2788" i="6" a="1"/>
  <c r="C2788" i="6" s="1"/>
  <c r="C2795" i="6" a="1"/>
  <c r="C2795" i="6" s="1"/>
  <c r="C2800" i="6" a="1"/>
  <c r="C2800" i="6" s="1"/>
  <c r="C2806" i="6" a="1"/>
  <c r="C2806" i="6" s="1"/>
  <c r="C2813" i="6" a="1"/>
  <c r="C2813" i="6" s="1"/>
  <c r="C2819" i="6" a="1"/>
  <c r="C2819" i="6" s="1"/>
  <c r="C2825" i="6" a="1"/>
  <c r="C2825" i="6" s="1"/>
  <c r="C839" i="6" a="1"/>
  <c r="C839" i="6" s="1"/>
  <c r="C880" i="6" a="1"/>
  <c r="C880" i="6" s="1"/>
  <c r="C894" i="6" a="1"/>
  <c r="C894" i="6" s="1"/>
  <c r="C903" i="6" a="1"/>
  <c r="C903" i="6" s="1"/>
  <c r="C912" i="6" a="1"/>
  <c r="C912" i="6" s="1"/>
  <c r="C921" i="6" a="1"/>
  <c r="C921" i="6" s="1"/>
  <c r="C929" i="6" a="1"/>
  <c r="C929" i="6" s="1"/>
  <c r="C936" i="6" a="1"/>
  <c r="C936" i="6" s="1"/>
  <c r="C944" i="6" a="1"/>
  <c r="C944" i="6" s="1"/>
  <c r="C957" i="6" a="1"/>
  <c r="C957" i="6" s="1"/>
  <c r="C970" i="6" a="1"/>
  <c r="C970" i="6" s="1"/>
  <c r="C977" i="6" a="1"/>
  <c r="C977" i="6" s="1"/>
  <c r="C983" i="6" a="1"/>
  <c r="C983" i="6" s="1"/>
  <c r="C989" i="6" a="1"/>
  <c r="C989" i="6" s="1"/>
  <c r="C995" i="6" a="1"/>
  <c r="C995" i="6" s="1"/>
  <c r="C1006" i="6" a="1"/>
  <c r="C1006" i="6" s="1"/>
  <c r="C1024" i="6" a="1"/>
  <c r="C1024" i="6" s="1"/>
  <c r="C1029" i="6" a="1"/>
  <c r="C1029" i="6" s="1"/>
  <c r="C1042" i="6" a="1"/>
  <c r="C1042" i="6" s="1"/>
  <c r="C1048" i="6" a="1"/>
  <c r="C1048" i="6" s="1"/>
  <c r="C1054" i="6" a="1"/>
  <c r="C1054" i="6" s="1"/>
  <c r="C1060" i="6" a="1"/>
  <c r="C1060" i="6" s="1"/>
  <c r="C1066" i="6" a="1"/>
  <c r="C1066" i="6" s="1"/>
  <c r="C1073" i="6" a="1"/>
  <c r="C1073" i="6" s="1"/>
  <c r="C1100" i="6" a="1"/>
  <c r="C1100" i="6" s="1"/>
  <c r="C1112" i="6" a="1"/>
  <c r="C1112" i="6" s="1"/>
  <c r="C1131" i="6" a="1"/>
  <c r="C1131" i="6" s="1"/>
  <c r="C1138" i="6" a="1"/>
  <c r="C1138" i="6" s="1"/>
  <c r="C1150" i="6" a="1"/>
  <c r="C1150" i="6" s="1"/>
  <c r="C1157" i="6" a="1"/>
  <c r="C1157" i="6" s="1"/>
  <c r="C1162" i="6" a="1"/>
  <c r="C1162" i="6" s="1"/>
  <c r="C1169" i="6" a="1"/>
  <c r="C1169" i="6" s="1"/>
  <c r="C1175" i="6" a="1"/>
  <c r="C1175" i="6" s="1"/>
  <c r="C1181" i="6" a="1"/>
  <c r="C1181" i="6" s="1"/>
  <c r="C1188" i="6" a="1"/>
  <c r="C1188" i="6" s="1"/>
  <c r="C1200" i="6" a="1"/>
  <c r="C1200" i="6" s="1"/>
  <c r="C1206" i="6" a="1"/>
  <c r="C1206" i="6" s="1"/>
  <c r="C1213" i="6" a="1"/>
  <c r="C1213" i="6" s="1"/>
  <c r="C1220" i="6" a="1"/>
  <c r="C1220" i="6" s="1"/>
  <c r="C1226" i="6" a="1"/>
  <c r="C1226" i="6" s="1"/>
  <c r="C1233" i="6" a="1"/>
  <c r="C1233" i="6" s="1"/>
  <c r="C1260" i="6" a="1"/>
  <c r="C1260" i="6" s="1"/>
  <c r="C1267" i="6" a="1"/>
  <c r="C1267" i="6" s="1"/>
  <c r="C1273" i="6" a="1"/>
  <c r="C1273" i="6" s="1"/>
  <c r="C1280" i="6" a="1"/>
  <c r="C1280" i="6" s="1"/>
  <c r="C1287" i="6" a="1"/>
  <c r="C1287" i="6" s="1"/>
  <c r="C1294" i="6" a="1"/>
  <c r="C1294" i="6" s="1"/>
  <c r="C1301" i="6" a="1"/>
  <c r="C1301" i="6" s="1"/>
  <c r="C1307" i="6" a="1"/>
  <c r="C1307" i="6" s="1"/>
  <c r="C1314" i="6" a="1"/>
  <c r="C1314" i="6" s="1"/>
  <c r="C1340" i="6" a="1"/>
  <c r="C1340" i="6" s="1"/>
  <c r="C1347" i="6" a="1"/>
  <c r="C1347" i="6" s="1"/>
  <c r="C1353" i="6" a="1"/>
  <c r="C1353" i="6" s="1"/>
  <c r="C1366" i="6" a="1"/>
  <c r="C1366" i="6" s="1"/>
  <c r="C1373" i="6" a="1"/>
  <c r="C1373" i="6" s="1"/>
  <c r="C1380" i="6" a="1"/>
  <c r="C1380" i="6" s="1"/>
  <c r="C1386" i="6" a="1"/>
  <c r="C1386" i="6" s="1"/>
  <c r="C1393" i="6" a="1"/>
  <c r="C1393" i="6" s="1"/>
  <c r="C1420" i="6" a="1"/>
  <c r="C1420" i="6" s="1"/>
  <c r="C1427" i="6" a="1"/>
  <c r="C1427" i="6" s="1"/>
  <c r="C1433" i="6" a="1"/>
  <c r="C1433" i="6" s="1"/>
  <c r="C1440" i="6" a="1"/>
  <c r="C1440" i="6" s="1"/>
  <c r="C1447" i="6" a="1"/>
  <c r="C1447" i="6" s="1"/>
  <c r="C1454" i="6" a="1"/>
  <c r="C1454" i="6" s="1"/>
  <c r="C1461" i="6" a="1"/>
  <c r="C1461" i="6" s="1"/>
  <c r="C1467" i="6" a="1"/>
  <c r="C1467" i="6" s="1"/>
  <c r="C1474" i="6" a="1"/>
  <c r="C1474" i="6" s="1"/>
  <c r="C1480" i="6" a="1"/>
  <c r="C1480" i="6" s="1"/>
  <c r="C1487" i="6" a="1"/>
  <c r="C1487" i="6" s="1"/>
  <c r="C1494" i="6" a="1"/>
  <c r="C1494" i="6" s="1"/>
  <c r="C1501" i="6" a="1"/>
  <c r="C1501" i="6" s="1"/>
  <c r="C1508" i="6" a="1"/>
  <c r="C1508" i="6" s="1"/>
  <c r="C1514" i="6" a="1"/>
  <c r="C1514" i="6" s="1"/>
  <c r="C1521" i="6" a="1"/>
  <c r="C1521" i="6" s="1"/>
  <c r="C1548" i="6" a="1"/>
  <c r="C1548" i="6" s="1"/>
  <c r="C1554" i="6" a="1"/>
  <c r="C1554" i="6" s="1"/>
  <c r="C1560" i="6" a="1"/>
  <c r="C1560" i="6" s="1"/>
  <c r="C1579" i="6" a="1"/>
  <c r="C1579" i="6" s="1"/>
  <c r="C1585" i="6" a="1"/>
  <c r="C1585" i="6" s="1"/>
  <c r="C1604" i="6" a="1"/>
  <c r="C1604" i="6" s="1"/>
  <c r="C1609" i="6" a="1"/>
  <c r="C1609" i="6" s="1"/>
  <c r="C1615" i="6" a="1"/>
  <c r="C1615" i="6" s="1"/>
  <c r="C1621" i="6" a="1"/>
  <c r="C1621" i="6" s="1"/>
  <c r="C1627" i="6" a="1"/>
  <c r="C1627" i="6" s="1"/>
  <c r="C1632" i="6" a="1"/>
  <c r="C1632" i="6" s="1"/>
  <c r="C1639" i="6" a="1"/>
  <c r="C1639" i="6" s="1"/>
  <c r="C1644" i="6" a="1"/>
  <c r="C1644" i="6" s="1"/>
  <c r="C1649" i="6" a="1"/>
  <c r="C1649" i="6" s="1"/>
  <c r="C1656" i="6" a="1"/>
  <c r="C1656" i="6" s="1"/>
  <c r="C1675" i="6" a="1"/>
  <c r="C1675" i="6" s="1"/>
  <c r="C1688" i="6" a="1"/>
  <c r="C1688" i="6" s="1"/>
  <c r="C1693" i="6" a="1"/>
  <c r="C1693" i="6" s="1"/>
  <c r="C1700" i="6" a="1"/>
  <c r="C1700" i="6" s="1"/>
  <c r="C1706" i="6" a="1"/>
  <c r="C1706" i="6" s="1"/>
  <c r="C1712" i="6" a="1"/>
  <c r="C1712" i="6" s="1"/>
  <c r="C1719" i="6" a="1"/>
  <c r="C1719" i="6" s="1"/>
  <c r="C1724" i="6" a="1"/>
  <c r="C1724" i="6" s="1"/>
  <c r="C1731" i="6" a="1"/>
  <c r="C1731" i="6" s="1"/>
  <c r="C1737" i="6" a="1"/>
  <c r="C1737" i="6" s="1"/>
  <c r="C1750" i="6" a="1"/>
  <c r="C1750" i="6" s="1"/>
  <c r="C1762" i="6" a="1"/>
  <c r="C1762" i="6" s="1"/>
  <c r="C1768" i="6" a="1"/>
  <c r="C1768" i="6" s="1"/>
  <c r="C1775" i="6" a="1"/>
  <c r="C1775" i="6" s="1"/>
  <c r="C1781" i="6" a="1"/>
  <c r="C1781" i="6" s="1"/>
  <c r="C1787" i="6" a="1"/>
  <c r="C1787" i="6" s="1"/>
  <c r="C1800" i="6" a="1"/>
  <c r="C1800" i="6" s="1"/>
  <c r="C1807" i="6" a="1"/>
  <c r="C1807" i="6" s="1"/>
  <c r="C1812" i="6" a="1"/>
  <c r="C1812" i="6" s="1"/>
  <c r="C1818" i="6" a="1"/>
  <c r="C1818" i="6" s="1"/>
  <c r="C1825" i="6" a="1"/>
  <c r="C1825" i="6" s="1"/>
  <c r="C1838" i="6" a="1"/>
  <c r="C1838" i="6" s="1"/>
  <c r="C1843" i="6" a="1"/>
  <c r="C1843" i="6" s="1"/>
  <c r="C1856" i="6" a="1"/>
  <c r="C1856" i="6" s="1"/>
  <c r="C1863" i="6" a="1"/>
  <c r="C1863" i="6" s="1"/>
  <c r="C1869" i="6" a="1"/>
  <c r="C1869" i="6" s="1"/>
  <c r="C1874" i="6" a="1"/>
  <c r="C1874" i="6" s="1"/>
  <c r="C1881" i="6" a="1"/>
  <c r="C1881" i="6" s="1"/>
  <c r="C1894" i="6" a="1"/>
  <c r="C1894" i="6" s="1"/>
  <c r="C1900" i="6" a="1"/>
  <c r="C1900" i="6" s="1"/>
  <c r="C1919" i="6" a="1"/>
  <c r="C1919" i="6" s="1"/>
  <c r="C1925" i="6" a="1"/>
  <c r="C1925" i="6" s="1"/>
  <c r="C1931" i="6" a="1"/>
  <c r="C1931" i="6" s="1"/>
  <c r="C1937" i="6" a="1"/>
  <c r="C1937" i="6" s="1"/>
  <c r="C1944" i="6" a="1"/>
  <c r="C1944" i="6" s="1"/>
  <c r="C1950" i="6" a="1"/>
  <c r="C1950" i="6" s="1"/>
  <c r="C1956" i="6" a="1"/>
  <c r="C1956" i="6" s="1"/>
  <c r="C1968" i="6" a="1"/>
  <c r="C1968" i="6" s="1"/>
  <c r="C1974" i="6" a="1"/>
  <c r="C1974" i="6" s="1"/>
  <c r="C1979" i="6" a="1"/>
  <c r="C1979" i="6" s="1"/>
  <c r="C1985" i="6" a="1"/>
  <c r="C1985" i="6" s="1"/>
  <c r="C1997" i="6" a="1"/>
  <c r="C1997" i="6" s="1"/>
  <c r="C2002" i="6" a="1"/>
  <c r="C2002" i="6" s="1"/>
  <c r="C2009" i="6" a="1"/>
  <c r="C2009" i="6" s="1"/>
  <c r="C2022" i="6" a="1"/>
  <c r="C2022" i="6" s="1"/>
  <c r="C2028" i="6" a="1"/>
  <c r="C2028" i="6" s="1"/>
  <c r="C2047" i="6" a="1"/>
  <c r="C2047" i="6" s="1"/>
  <c r="C2053" i="6" a="1"/>
  <c r="C2053" i="6" s="1"/>
  <c r="C2059" i="6" a="1"/>
  <c r="C2059" i="6" s="1"/>
  <c r="C2065" i="6" a="1"/>
  <c r="C2065" i="6" s="1"/>
  <c r="C2072" i="6" a="1"/>
  <c r="C2072" i="6" s="1"/>
  <c r="C2078" i="6" a="1"/>
  <c r="C2078" i="6" s="1"/>
  <c r="C2084" i="6" a="1"/>
  <c r="C2084" i="6" s="1"/>
  <c r="C2090" i="6" a="1"/>
  <c r="C2090" i="6" s="1"/>
  <c r="C2103" i="6" a="1"/>
  <c r="C2103" i="6" s="1"/>
  <c r="C2109" i="6" a="1"/>
  <c r="C2109" i="6" s="1"/>
  <c r="C2115" i="6" a="1"/>
  <c r="C2115" i="6" s="1"/>
  <c r="C2121" i="6" a="1"/>
  <c r="C2121" i="6" s="1"/>
  <c r="C2128" i="6" a="1"/>
  <c r="C2128" i="6" s="1"/>
  <c r="C2134" i="6" a="1"/>
  <c r="C2134" i="6" s="1"/>
  <c r="C2140" i="6" a="1"/>
  <c r="C2140" i="6" s="1"/>
  <c r="C2146" i="6" a="1"/>
  <c r="C2146" i="6" s="1"/>
  <c r="C2165" i="6" a="1"/>
  <c r="C2165" i="6" s="1"/>
  <c r="C2171" i="6" a="1"/>
  <c r="C2171" i="6" s="1"/>
  <c r="C2184" i="6" a="1"/>
  <c r="C2184" i="6" s="1"/>
  <c r="C2191" i="6" a="1"/>
  <c r="C2191" i="6" s="1"/>
  <c r="C2196" i="6" a="1"/>
  <c r="C2196" i="6" s="1"/>
  <c r="C2202" i="6" a="1"/>
  <c r="C2202" i="6" s="1"/>
  <c r="C2209" i="6" a="1"/>
  <c r="C2209" i="6" s="1"/>
  <c r="C2222" i="6" a="1"/>
  <c r="C2222" i="6" s="1"/>
  <c r="C2227" i="6" a="1"/>
  <c r="C2227" i="6" s="1"/>
  <c r="C2240" i="6" a="1"/>
  <c r="C2240" i="6" s="1"/>
  <c r="C2247" i="6" a="1"/>
  <c r="C2247" i="6" s="1"/>
  <c r="C2253" i="6" a="1"/>
  <c r="C2253" i="6" s="1"/>
  <c r="C2258" i="6" a="1"/>
  <c r="C2258" i="6" s="1"/>
  <c r="C2265" i="6" a="1"/>
  <c r="C2265" i="6" s="1"/>
  <c r="C2278" i="6" a="1"/>
  <c r="C2278" i="6" s="1"/>
  <c r="C2284" i="6" a="1"/>
  <c r="C2284" i="6" s="1"/>
  <c r="C2303" i="6" a="1"/>
  <c r="C2303" i="6" s="1"/>
  <c r="C2309" i="6" a="1"/>
  <c r="C2309" i="6" s="1"/>
  <c r="C2315" i="6" a="1"/>
  <c r="C2315" i="6" s="1"/>
  <c r="C2321" i="6" a="1"/>
  <c r="C2321" i="6" s="1"/>
  <c r="C2328" i="6" a="1"/>
  <c r="C2328" i="6" s="1"/>
  <c r="C2334" i="6" a="1"/>
  <c r="C2334" i="6" s="1"/>
  <c r="C2340" i="6" a="1"/>
  <c r="C2340" i="6" s="1"/>
  <c r="C2346" i="6" a="1"/>
  <c r="C2346" i="6" s="1"/>
  <c r="C2359" i="6" a="1"/>
  <c r="C2359" i="6" s="1"/>
  <c r="C2365" i="6" a="1"/>
  <c r="C2365" i="6" s="1"/>
  <c r="C2371" i="6" a="1"/>
  <c r="C2371" i="6" s="1"/>
  <c r="C2377" i="6" a="1"/>
  <c r="C2377" i="6" s="1"/>
  <c r="C2384" i="6" a="1"/>
  <c r="C2384" i="6" s="1"/>
  <c r="C2390" i="6" a="1"/>
  <c r="C2390" i="6" s="1"/>
  <c r="C2396" i="6" a="1"/>
  <c r="C2396" i="6" s="1"/>
  <c r="C2402" i="6" a="1"/>
  <c r="C2402" i="6" s="1"/>
  <c r="C2421" i="6" a="1"/>
  <c r="C2421" i="6" s="1"/>
  <c r="C2427" i="6" a="1"/>
  <c r="C2427" i="6" s="1"/>
  <c r="C2440" i="6" a="1"/>
  <c r="C2440" i="6" s="1"/>
  <c r="C2447" i="6" a="1"/>
  <c r="C2447" i="6" s="1"/>
  <c r="C2452" i="6" a="1"/>
  <c r="C2452" i="6" s="1"/>
  <c r="C2458" i="6" a="1"/>
  <c r="C2458" i="6" s="1"/>
  <c r="C2465" i="6" a="1"/>
  <c r="C2465" i="6" s="1"/>
  <c r="C2478" i="6" a="1"/>
  <c r="C2478" i="6" s="1"/>
  <c r="C2483" i="6" a="1"/>
  <c r="C2483" i="6" s="1"/>
  <c r="C2489" i="6" a="1"/>
  <c r="C2489" i="6" s="1"/>
  <c r="C2501" i="6" a="1"/>
  <c r="C2501" i="6" s="1"/>
  <c r="C2506" i="6" a="1"/>
  <c r="C2506" i="6" s="1"/>
  <c r="C2519" i="6" a="1"/>
  <c r="C2519" i="6" s="1"/>
  <c r="C2524" i="6" a="1"/>
  <c r="C2524" i="6" s="1"/>
  <c r="C2536" i="6" a="1"/>
  <c r="C2536" i="6" s="1"/>
  <c r="C2546" i="6" a="1"/>
  <c r="C2546" i="6" s="1"/>
  <c r="C2553" i="6" a="1"/>
  <c r="C2553" i="6" s="1"/>
  <c r="C2560" i="6" a="1"/>
  <c r="C2560" i="6" s="1"/>
  <c r="C2566" i="6" a="1"/>
  <c r="C2566" i="6" s="1"/>
  <c r="C2578" i="6" a="1"/>
  <c r="C2578" i="6" s="1"/>
  <c r="C2597" i="6" a="1"/>
  <c r="C2597" i="6" s="1"/>
  <c r="C2604" i="6" a="1"/>
  <c r="C2604" i="6" s="1"/>
  <c r="C2616" i="6" a="1"/>
  <c r="C2616" i="6" s="1"/>
  <c r="C2623" i="6" a="1"/>
  <c r="C2623" i="6" s="1"/>
  <c r="C2628" i="6" a="1"/>
  <c r="C2628" i="6" s="1"/>
  <c r="C2635" i="6" a="1"/>
  <c r="C2635" i="6" s="1"/>
  <c r="C2641" i="6" a="1"/>
  <c r="C2641" i="6" s="1"/>
  <c r="C2647" i="6" a="1"/>
  <c r="C2647" i="6" s="1"/>
  <c r="C2654" i="6" a="1"/>
  <c r="C2654" i="6" s="1"/>
  <c r="C2666" i="6" a="1"/>
  <c r="C2666" i="6" s="1"/>
  <c r="C2696" i="6" a="1"/>
  <c r="C2696" i="6" s="1"/>
  <c r="C2702" i="6" a="1"/>
  <c r="C2702" i="6" s="1"/>
  <c r="C2708" i="6" a="1"/>
  <c r="C2708" i="6" s="1"/>
  <c r="C2714" i="6" a="1"/>
  <c r="C2714" i="6" s="1"/>
  <c r="C2721" i="6" a="1"/>
  <c r="C2721" i="6" s="1"/>
  <c r="C2727" i="6" a="1"/>
  <c r="C2727" i="6" s="1"/>
  <c r="C2733" i="6" a="1"/>
  <c r="C2733" i="6" s="1"/>
  <c r="C2739" i="6" a="1"/>
  <c r="C2739" i="6" s="1"/>
  <c r="C2745" i="6" a="1"/>
  <c r="C2745" i="6" s="1"/>
  <c r="C2752" i="6" a="1"/>
  <c r="C2752" i="6" s="1"/>
  <c r="C2758" i="6" a="1"/>
  <c r="C2758" i="6" s="1"/>
  <c r="C2770" i="6" a="1"/>
  <c r="C2770" i="6" s="1"/>
  <c r="C2789" i="6" a="1"/>
  <c r="C2789" i="6" s="1"/>
  <c r="C2796" i="6" a="1"/>
  <c r="C2796" i="6" s="1"/>
  <c r="C2801" i="6" a="1"/>
  <c r="C2801" i="6" s="1"/>
  <c r="C2807" i="6" a="1"/>
  <c r="C2807" i="6" s="1"/>
  <c r="C2814" i="6" a="1"/>
  <c r="C2814" i="6" s="1"/>
  <c r="C2838" i="6" a="1"/>
  <c r="C2838" i="6" s="1"/>
  <c r="C2845" i="6" a="1"/>
  <c r="C2845" i="6" s="1"/>
  <c r="C2859" i="6" a="1"/>
  <c r="C2859" i="6" s="1"/>
  <c r="C2865" i="6" a="1"/>
  <c r="C2865" i="6" s="1"/>
  <c r="C2872" i="6" a="1"/>
  <c r="C2872" i="6" s="1"/>
  <c r="C2879" i="6" a="1"/>
  <c r="C2879" i="6" s="1"/>
  <c r="C2885" i="6" a="1"/>
  <c r="C2885" i="6" s="1"/>
  <c r="C2892" i="6" a="1"/>
  <c r="C2892" i="6" s="1"/>
  <c r="C2899" i="6" a="1"/>
  <c r="C2899" i="6" s="1"/>
  <c r="C2905" i="6" a="1"/>
  <c r="C2905" i="6" s="1"/>
  <c r="C2918" i="6" a="1"/>
  <c r="C2918" i="6" s="1"/>
  <c r="C2924" i="6" a="1"/>
  <c r="C2924" i="6" s="1"/>
  <c r="C2931" i="6" a="1"/>
  <c r="C2931" i="6" s="1"/>
  <c r="C2937" i="6" a="1"/>
  <c r="C2937" i="6" s="1"/>
  <c r="C2950" i="6" a="1"/>
  <c r="C2950" i="6" s="1"/>
  <c r="C2956" i="6" a="1"/>
  <c r="C2956" i="6" s="1"/>
  <c r="C2963" i="6" a="1"/>
  <c r="C2963" i="6" s="1"/>
  <c r="C2969" i="6" a="1"/>
  <c r="C2969" i="6" s="1"/>
  <c r="C2982" i="6" a="1"/>
  <c r="C2982" i="6" s="1"/>
  <c r="C2988" i="6" a="1"/>
  <c r="C2988" i="6" s="1"/>
  <c r="C2995" i="6" a="1"/>
  <c r="C2995" i="6" s="1"/>
  <c r="C3001" i="6" a="1"/>
  <c r="C3001" i="6" s="1"/>
  <c r="C3014" i="6" a="1"/>
  <c r="C3014" i="6" s="1"/>
  <c r="C3020" i="6" a="1"/>
  <c r="C3020" i="6" s="1"/>
  <c r="C3027" i="6" a="1"/>
  <c r="C3027" i="6" s="1"/>
  <c r="C3033" i="6" a="1"/>
  <c r="C3033" i="6" s="1"/>
  <c r="C845" i="6" a="1"/>
  <c r="C845" i="6" s="1"/>
  <c r="C895" i="6" a="1"/>
  <c r="C895" i="6" s="1"/>
  <c r="C930" i="6" a="1"/>
  <c r="C930" i="6" s="1"/>
  <c r="C937" i="6" a="1"/>
  <c r="C937" i="6" s="1"/>
  <c r="C945" i="6" a="1"/>
  <c r="C945" i="6" s="1"/>
  <c r="C951" i="6" a="1"/>
  <c r="C951" i="6" s="1"/>
  <c r="C958" i="6" a="1"/>
  <c r="C958" i="6" s="1"/>
  <c r="C964" i="6" a="1"/>
  <c r="C964" i="6" s="1"/>
  <c r="C971" i="6" a="1"/>
  <c r="C971" i="6" s="1"/>
  <c r="C984" i="6" a="1"/>
  <c r="C984" i="6" s="1"/>
  <c r="C990" i="6" a="1"/>
  <c r="C990" i="6" s="1"/>
  <c r="C1001" i="6" a="1"/>
  <c r="C1001" i="6" s="1"/>
  <c r="C1007" i="6" a="1"/>
  <c r="C1007" i="6" s="1"/>
  <c r="C1013" i="6" a="1"/>
  <c r="C1013" i="6" s="1"/>
  <c r="C1019" i="6" a="1"/>
  <c r="C1019" i="6" s="1"/>
  <c r="C1025" i="6" a="1"/>
  <c r="C1025" i="6" s="1"/>
  <c r="C1030" i="6" a="1"/>
  <c r="C1030" i="6" s="1"/>
  <c r="C1036" i="6" a="1"/>
  <c r="C1036" i="6" s="1"/>
  <c r="C1043" i="6" a="1"/>
  <c r="C1043" i="6" s="1"/>
  <c r="C1049" i="6" a="1"/>
  <c r="C1049" i="6" s="1"/>
  <c r="C1061" i="6" a="1"/>
  <c r="C1061" i="6" s="1"/>
  <c r="C1067" i="6" a="1"/>
  <c r="C1067" i="6" s="1"/>
  <c r="C1074" i="6" a="1"/>
  <c r="C1074" i="6" s="1"/>
  <c r="C1080" i="6" a="1"/>
  <c r="C1080" i="6" s="1"/>
  <c r="C1087" i="6" a="1"/>
  <c r="C1087" i="6" s="1"/>
  <c r="C1094" i="6" a="1"/>
  <c r="C1094" i="6" s="1"/>
  <c r="C1101" i="6" a="1"/>
  <c r="C1101" i="6" s="1"/>
  <c r="C1107" i="6" a="1"/>
  <c r="C1107" i="6" s="1"/>
  <c r="C1113" i="6" a="1"/>
  <c r="C1113" i="6" s="1"/>
  <c r="C1119" i="6" a="1"/>
  <c r="C1119" i="6" s="1"/>
  <c r="C1126" i="6" a="1"/>
  <c r="C1126" i="6" s="1"/>
  <c r="C1132" i="6" a="1"/>
  <c r="C1132" i="6" s="1"/>
  <c r="C1144" i="6" a="1"/>
  <c r="C1144" i="6" s="1"/>
  <c r="C1163" i="6" a="1"/>
  <c r="C1163" i="6" s="1"/>
  <c r="C1170" i="6" a="1"/>
  <c r="C1170" i="6" s="1"/>
  <c r="C1182" i="6" a="1"/>
  <c r="C1182" i="6" s="1"/>
  <c r="C1189" i="6" a="1"/>
  <c r="C1189" i="6" s="1"/>
  <c r="C1194" i="6" a="1"/>
  <c r="C1194" i="6" s="1"/>
  <c r="C1201" i="6" a="1"/>
  <c r="C1201" i="6" s="1"/>
  <c r="C1207" i="6" a="1"/>
  <c r="C1207" i="6" s="1"/>
  <c r="C1214" i="6" a="1"/>
  <c r="C1214" i="6" s="1"/>
  <c r="C1221" i="6" a="1"/>
  <c r="C1221" i="6" s="1"/>
  <c r="C1227" i="6" a="1"/>
  <c r="C1227" i="6" s="1"/>
  <c r="C1234" i="6" a="1"/>
  <c r="C1234" i="6" s="1"/>
  <c r="C1240" i="6" a="1"/>
  <c r="C1240" i="6" s="1"/>
  <c r="C1247" i="6" a="1"/>
  <c r="C1247" i="6" s="1"/>
  <c r="C1254" i="6" a="1"/>
  <c r="C1254" i="6" s="1"/>
  <c r="C1261" i="6" a="1"/>
  <c r="C1261" i="6" s="1"/>
  <c r="C1268" i="6" a="1"/>
  <c r="C1268" i="6" s="1"/>
  <c r="C1274" i="6" a="1"/>
  <c r="C1274" i="6" s="1"/>
  <c r="C1281" i="6" a="1"/>
  <c r="C1281" i="6" s="1"/>
  <c r="C1308" i="6" a="1"/>
  <c r="C1308" i="6" s="1"/>
  <c r="C1315" i="6" a="1"/>
  <c r="C1315" i="6" s="1"/>
  <c r="C1320" i="6" a="1"/>
  <c r="C1320" i="6" s="1"/>
  <c r="C1327" i="6" a="1"/>
  <c r="C1327" i="6" s="1"/>
  <c r="C1334" i="6" a="1"/>
  <c r="C1334" i="6" s="1"/>
  <c r="C1341" i="6" a="1"/>
  <c r="C1341" i="6" s="1"/>
  <c r="C1348" i="6" a="1"/>
  <c r="C1348" i="6" s="1"/>
  <c r="C1354" i="6" a="1"/>
  <c r="C1354" i="6" s="1"/>
  <c r="C1360" i="6" a="1"/>
  <c r="C1360" i="6" s="1"/>
  <c r="C1367" i="6" a="1"/>
  <c r="C1367" i="6" s="1"/>
  <c r="C1374" i="6" a="1"/>
  <c r="C1374" i="6" s="1"/>
  <c r="C1381" i="6" a="1"/>
  <c r="C1381" i="6" s="1"/>
  <c r="C1387" i="6" a="1"/>
  <c r="C1387" i="6" s="1"/>
  <c r="C1394" i="6" a="1"/>
  <c r="C1394" i="6" s="1"/>
  <c r="C1400" i="6" a="1"/>
  <c r="C1400" i="6" s="1"/>
  <c r="C1407" i="6" a="1"/>
  <c r="C1407" i="6" s="1"/>
  <c r="C1414" i="6" a="1"/>
  <c r="C1414" i="6" s="1"/>
  <c r="C1421" i="6" a="1"/>
  <c r="C1421" i="6" s="1"/>
  <c r="C1428" i="6" a="1"/>
  <c r="C1428" i="6" s="1"/>
  <c r="C1434" i="6" a="1"/>
  <c r="C1434" i="6" s="1"/>
  <c r="C1441" i="6" a="1"/>
  <c r="C1441" i="6" s="1"/>
  <c r="C1468" i="6" a="1"/>
  <c r="C1468" i="6" s="1"/>
  <c r="C1475" i="6" a="1"/>
  <c r="C1475" i="6" s="1"/>
  <c r="C1481" i="6" a="1"/>
  <c r="C1481" i="6" s="1"/>
  <c r="C1488" i="6" a="1"/>
  <c r="C1488" i="6" s="1"/>
  <c r="C1495" i="6" a="1"/>
  <c r="C1495" i="6" s="1"/>
  <c r="C1502" i="6" a="1"/>
  <c r="C1502" i="6" s="1"/>
  <c r="C1509" i="6" a="1"/>
  <c r="C1509" i="6" s="1"/>
  <c r="C1515" i="6" a="1"/>
  <c r="C1515" i="6" s="1"/>
  <c r="C1522" i="6" a="1"/>
  <c r="C1522" i="6" s="1"/>
  <c r="C1528" i="6" a="1"/>
  <c r="C1528" i="6" s="1"/>
  <c r="C1535" i="6" a="1"/>
  <c r="C1535" i="6" s="1"/>
  <c r="C1542" i="6" a="1"/>
  <c r="C1542" i="6" s="1"/>
  <c r="C1549" i="6" a="1"/>
  <c r="C1549" i="6" s="1"/>
  <c r="C1555" i="6" a="1"/>
  <c r="C1555" i="6" s="1"/>
  <c r="C1561" i="6" a="1"/>
  <c r="C1561" i="6" s="1"/>
  <c r="C1567" i="6" a="1"/>
  <c r="C1567" i="6" s="1"/>
  <c r="C1574" i="6" a="1"/>
  <c r="C1574" i="6" s="1"/>
  <c r="C1580" i="6" a="1"/>
  <c r="C1580" i="6" s="1"/>
  <c r="C1586" i="6" a="1"/>
  <c r="C1586" i="6" s="1"/>
  <c r="C1592" i="6" a="1"/>
  <c r="C1592" i="6" s="1"/>
  <c r="C1598" i="6" a="1"/>
  <c r="C1598" i="6" s="1"/>
  <c r="C1605" i="6" a="1"/>
  <c r="C1605" i="6" s="1"/>
  <c r="C1633" i="6" a="1"/>
  <c r="C1633" i="6" s="1"/>
  <c r="C1645" i="6" a="1"/>
  <c r="C1645" i="6" s="1"/>
  <c r="C1650" i="6" a="1"/>
  <c r="C1650" i="6" s="1"/>
  <c r="C1657" i="6" a="1"/>
  <c r="C1657" i="6" s="1"/>
  <c r="C1662" i="6" a="1"/>
  <c r="C1662" i="6" s="1"/>
  <c r="C1669" i="6" a="1"/>
  <c r="C1669" i="6" s="1"/>
  <c r="C1676" i="6" a="1"/>
  <c r="C1676" i="6" s="1"/>
  <c r="C1681" i="6" a="1"/>
  <c r="C1681" i="6" s="1"/>
  <c r="C1694" i="6" a="1"/>
  <c r="C1694" i="6" s="1"/>
  <c r="C1707" i="6" a="1"/>
  <c r="C1707" i="6" s="1"/>
  <c r="C1720" i="6" a="1"/>
  <c r="C1720" i="6" s="1"/>
  <c r="C1725" i="6" a="1"/>
  <c r="C1725" i="6" s="1"/>
  <c r="C1732" i="6" a="1"/>
  <c r="C1732" i="6" s="1"/>
  <c r="C1738" i="6" a="1"/>
  <c r="C1738" i="6" s="1"/>
  <c r="C1744" i="6" a="1"/>
  <c r="C1744" i="6" s="1"/>
  <c r="C1751" i="6" a="1"/>
  <c r="C1751" i="6" s="1"/>
  <c r="C1756" i="6" a="1"/>
  <c r="C1756" i="6" s="1"/>
  <c r="C1763" i="6" a="1"/>
  <c r="C1763" i="6" s="1"/>
  <c r="C1769" i="6" a="1"/>
  <c r="C1769" i="6" s="1"/>
  <c r="C1782" i="6" a="1"/>
  <c r="C1782" i="6" s="1"/>
  <c r="C1788" i="6" a="1"/>
  <c r="C1788" i="6" s="1"/>
  <c r="C1794" i="6" a="1"/>
  <c r="C1794" i="6" s="1"/>
  <c r="C1813" i="6" a="1"/>
  <c r="C1813" i="6" s="1"/>
  <c r="C1819" i="6" a="1"/>
  <c r="C1819" i="6" s="1"/>
  <c r="C1832" i="6" a="1"/>
  <c r="C1832" i="6" s="1"/>
  <c r="C1839" i="6" a="1"/>
  <c r="C1839" i="6" s="1"/>
  <c r="C1844" i="6" a="1"/>
  <c r="C1844" i="6" s="1"/>
  <c r="C1850" i="6" a="1"/>
  <c r="C1850" i="6" s="1"/>
  <c r="C1857" i="6" a="1"/>
  <c r="C1857" i="6" s="1"/>
  <c r="C1870" i="6" a="1"/>
  <c r="C1870" i="6" s="1"/>
  <c r="C1875" i="6" a="1"/>
  <c r="C1875" i="6" s="1"/>
  <c r="C1888" i="6" a="1"/>
  <c r="C1888" i="6" s="1"/>
  <c r="C1895" i="6" a="1"/>
  <c r="C1895" i="6" s="1"/>
  <c r="C1901" i="6" a="1"/>
  <c r="C1901" i="6" s="1"/>
  <c r="C1906" i="6" a="1"/>
  <c r="C1906" i="6" s="1"/>
  <c r="C1913" i="6" a="1"/>
  <c r="C1913" i="6" s="1"/>
  <c r="C1926" i="6" a="1"/>
  <c r="C1926" i="6" s="1"/>
  <c r="C1932" i="6" a="1"/>
  <c r="C1932" i="6" s="1"/>
  <c r="C1951" i="6" a="1"/>
  <c r="C1951" i="6" s="1"/>
  <c r="C1957" i="6" a="1"/>
  <c r="C1957" i="6" s="1"/>
  <c r="C1962" i="6" a="1"/>
  <c r="C1962" i="6" s="1"/>
  <c r="C1975" i="6" a="1"/>
  <c r="C1975" i="6" s="1"/>
  <c r="C1980" i="6" a="1"/>
  <c r="C1980" i="6" s="1"/>
  <c r="C1992" i="6" a="1"/>
  <c r="C1992" i="6" s="1"/>
  <c r="C1998" i="6" a="1"/>
  <c r="C1998" i="6" s="1"/>
  <c r="C2003" i="6" a="1"/>
  <c r="C2003" i="6" s="1"/>
  <c r="C2016" i="6" a="1"/>
  <c r="C2016" i="6" s="1"/>
  <c r="C2023" i="6" a="1"/>
  <c r="C2023" i="6" s="1"/>
  <c r="C2029" i="6" a="1"/>
  <c r="C2029" i="6" s="1"/>
  <c r="C2034" i="6" a="1"/>
  <c r="C2034" i="6" s="1"/>
  <c r="C2041" i="6" a="1"/>
  <c r="C2041" i="6" s="1"/>
  <c r="C2054" i="6" a="1"/>
  <c r="C2054" i="6" s="1"/>
  <c r="C2060" i="6" a="1"/>
  <c r="C2060" i="6" s="1"/>
  <c r="C2079" i="6" a="1"/>
  <c r="C2079" i="6" s="1"/>
  <c r="C2085" i="6" a="1"/>
  <c r="C2085" i="6" s="1"/>
  <c r="C2091" i="6" a="1"/>
  <c r="C2091" i="6" s="1"/>
  <c r="C2097" i="6" a="1"/>
  <c r="C2097" i="6" s="1"/>
  <c r="C2104" i="6" a="1"/>
  <c r="C2104" i="6" s="1"/>
  <c r="C2110" i="6" a="1"/>
  <c r="C2110" i="6" s="1"/>
  <c r="C2116" i="6" a="1"/>
  <c r="C2116" i="6" s="1"/>
  <c r="C2122" i="6" a="1"/>
  <c r="C2122" i="6" s="1"/>
  <c r="C2135" i="6" a="1"/>
  <c r="C2135" i="6" s="1"/>
  <c r="C2141" i="6" a="1"/>
  <c r="C2141" i="6" s="1"/>
  <c r="C2147" i="6" a="1"/>
  <c r="C2147" i="6" s="1"/>
  <c r="C2153" i="6" a="1"/>
  <c r="C2153" i="6" s="1"/>
  <c r="C2160" i="6" a="1"/>
  <c r="C2160" i="6" s="1"/>
  <c r="C2166" i="6" a="1"/>
  <c r="C2166" i="6" s="1"/>
  <c r="C2172" i="6" a="1"/>
  <c r="C2172" i="6" s="1"/>
  <c r="C2178" i="6" a="1"/>
  <c r="C2178" i="6" s="1"/>
  <c r="C2197" i="6" a="1"/>
  <c r="C2197" i="6" s="1"/>
  <c r="C2203" i="6" a="1"/>
  <c r="C2203" i="6" s="1"/>
  <c r="C2216" i="6" a="1"/>
  <c r="C2216" i="6" s="1"/>
  <c r="C2223" i="6" a="1"/>
  <c r="C2223" i="6" s="1"/>
  <c r="C2228" i="6" a="1"/>
  <c r="C2228" i="6" s="1"/>
  <c r="C2234" i="6" a="1"/>
  <c r="C2234" i="6" s="1"/>
  <c r="C2241" i="6" a="1"/>
  <c r="C2241" i="6" s="1"/>
  <c r="C2254" i="6" a="1"/>
  <c r="C2254" i="6" s="1"/>
  <c r="C2259" i="6" a="1"/>
  <c r="C2259" i="6" s="1"/>
  <c r="C2272" i="6" a="1"/>
  <c r="C2272" i="6" s="1"/>
  <c r="C2279" i="6" a="1"/>
  <c r="C2279" i="6" s="1"/>
  <c r="C2285" i="6" a="1"/>
  <c r="C2285" i="6" s="1"/>
  <c r="C2290" i="6" a="1"/>
  <c r="C2290" i="6" s="1"/>
  <c r="C2297" i="6" a="1"/>
  <c r="C2297" i="6" s="1"/>
  <c r="C2310" i="6" a="1"/>
  <c r="C2310" i="6" s="1"/>
  <c r="C2316" i="6" a="1"/>
  <c r="C2316" i="6" s="1"/>
  <c r="C2335" i="6" a="1"/>
  <c r="C2335" i="6" s="1"/>
  <c r="C2341" i="6" a="1"/>
  <c r="C2341" i="6" s="1"/>
  <c r="C2347" i="6" a="1"/>
  <c r="C2347" i="6" s="1"/>
  <c r="C2353" i="6" a="1"/>
  <c r="C2353" i="6" s="1"/>
  <c r="C2360" i="6" a="1"/>
  <c r="C2360" i="6" s="1"/>
  <c r="C2366" i="6" a="1"/>
  <c r="C2366" i="6" s="1"/>
  <c r="C2372" i="6" a="1"/>
  <c r="C2372" i="6" s="1"/>
  <c r="C2378" i="6" a="1"/>
  <c r="C2378" i="6" s="1"/>
  <c r="C2391" i="6" a="1"/>
  <c r="C2391" i="6" s="1"/>
  <c r="C2397" i="6" a="1"/>
  <c r="C2397" i="6" s="1"/>
  <c r="C2403" i="6" a="1"/>
  <c r="C2403" i="6" s="1"/>
  <c r="C2409" i="6" a="1"/>
  <c r="C2409" i="6" s="1"/>
  <c r="C2416" i="6" a="1"/>
  <c r="C2416" i="6" s="1"/>
  <c r="C2422" i="6" a="1"/>
  <c r="C2422" i="6" s="1"/>
  <c r="C2428" i="6" a="1"/>
  <c r="C2428" i="6" s="1"/>
  <c r="C2434" i="6" a="1"/>
  <c r="C2434" i="6" s="1"/>
  <c r="C2453" i="6" a="1"/>
  <c r="C2453" i="6" s="1"/>
  <c r="C2459" i="6" a="1"/>
  <c r="C2459" i="6" s="1"/>
  <c r="C2472" i="6" a="1"/>
  <c r="C2472" i="6" s="1"/>
  <c r="C2479" i="6" a="1"/>
  <c r="C2479" i="6" s="1"/>
  <c r="C2484" i="6" a="1"/>
  <c r="C2484" i="6" s="1"/>
  <c r="C2496" i="6" a="1"/>
  <c r="C2496" i="6" s="1"/>
  <c r="C2502" i="6" a="1"/>
  <c r="C2502" i="6" s="1"/>
  <c r="C2507" i="6" a="1"/>
  <c r="C2507" i="6" s="1"/>
  <c r="C2513" i="6" a="1"/>
  <c r="C2513" i="6" s="1"/>
  <c r="C2525" i="6" a="1"/>
  <c r="C2525" i="6" s="1"/>
  <c r="C2530" i="6" a="1"/>
  <c r="C2530" i="6" s="1"/>
  <c r="C2542" i="6" a="1"/>
  <c r="C2542" i="6" s="1"/>
  <c r="C2547" i="6" a="1"/>
  <c r="C2547" i="6" s="1"/>
  <c r="C2561" i="6" a="1"/>
  <c r="C2561" i="6" s="1"/>
  <c r="C2567" i="6" a="1"/>
  <c r="C2567" i="6" s="1"/>
  <c r="C2573" i="6" a="1"/>
  <c r="C2573" i="6" s="1"/>
  <c r="C2579" i="6" a="1"/>
  <c r="C2579" i="6" s="1"/>
  <c r="C2585" i="6" a="1"/>
  <c r="C2585" i="6" s="1"/>
  <c r="C2592" i="6" a="1"/>
  <c r="C2592" i="6" s="1"/>
  <c r="C2598" i="6" a="1"/>
  <c r="C2598" i="6" s="1"/>
  <c r="C2610" i="6" a="1"/>
  <c r="C2610" i="6" s="1"/>
  <c r="C2629" i="6" a="1"/>
  <c r="C2629" i="6" s="1"/>
  <c r="C2636" i="6" a="1"/>
  <c r="C2636" i="6" s="1"/>
  <c r="C2648" i="6" a="1"/>
  <c r="C2648" i="6" s="1"/>
  <c r="C2655" i="6" a="1"/>
  <c r="C2655" i="6" s="1"/>
  <c r="C2660" i="6" a="1"/>
  <c r="C2660" i="6" s="1"/>
  <c r="C2667" i="6" a="1"/>
  <c r="C2667" i="6" s="1"/>
  <c r="C2672" i="6" a="1"/>
  <c r="C2672" i="6" s="1"/>
  <c r="C2678" i="6" a="1"/>
  <c r="C2678" i="6" s="1"/>
  <c r="C2684" i="6" a="1"/>
  <c r="C2684" i="6" s="1"/>
  <c r="C2690" i="6" a="1"/>
  <c r="C2690" i="6" s="1"/>
  <c r="C2703" i="6" a="1"/>
  <c r="C2703" i="6" s="1"/>
  <c r="C2709" i="6" a="1"/>
  <c r="C2709" i="6" s="1"/>
  <c r="C2715" i="6" a="1"/>
  <c r="C2715" i="6" s="1"/>
  <c r="C2728" i="6" a="1"/>
  <c r="C2728" i="6" s="1"/>
  <c r="C2734" i="6" a="1"/>
  <c r="C2734" i="6" s="1"/>
  <c r="C2740" i="6" a="1"/>
  <c r="C2740" i="6" s="1"/>
  <c r="C2746" i="6" a="1"/>
  <c r="C2746" i="6" s="1"/>
  <c r="C2753" i="6" a="1"/>
  <c r="C2753" i="6" s="1"/>
  <c r="C2759" i="6" a="1"/>
  <c r="C2759" i="6" s="1"/>
  <c r="C2765" i="6" a="1"/>
  <c r="C2765" i="6" s="1"/>
  <c r="C2771" i="6" a="1"/>
  <c r="C2771" i="6" s="1"/>
  <c r="C2777" i="6" a="1"/>
  <c r="C2777" i="6" s="1"/>
  <c r="C2784" i="6" a="1"/>
  <c r="C2784" i="6" s="1"/>
  <c r="C2790" i="6" a="1"/>
  <c r="C2790" i="6" s="1"/>
  <c r="C2808" i="6" a="1"/>
  <c r="C2808" i="6" s="1"/>
  <c r="C2815" i="6" a="1"/>
  <c r="C2815" i="6" s="1"/>
  <c r="C2820" i="6" a="1"/>
  <c r="C2820" i="6" s="1"/>
  <c r="C2826" i="6" a="1"/>
  <c r="C2826" i="6" s="1"/>
  <c r="C2832" i="6" a="1"/>
  <c r="C2832" i="6" s="1"/>
  <c r="C2839" i="6" a="1"/>
  <c r="C2839" i="6" s="1"/>
  <c r="C2846" i="6" a="1"/>
  <c r="C2846" i="6" s="1"/>
  <c r="C2852" i="6" a="1"/>
  <c r="C2852" i="6" s="1"/>
  <c r="C2866" i="6" a="1"/>
  <c r="C2866" i="6" s="1"/>
  <c r="C2873" i="6" a="1"/>
  <c r="C2873" i="6" s="1"/>
  <c r="C2886" i="6" a="1"/>
  <c r="C2886" i="6" s="1"/>
  <c r="C2893" i="6" a="1"/>
  <c r="C2893" i="6" s="1"/>
  <c r="C2906" i="6" a="1"/>
  <c r="C2906" i="6" s="1"/>
  <c r="C2912" i="6" a="1"/>
  <c r="C2912" i="6" s="1"/>
  <c r="C803" i="6" a="1"/>
  <c r="C803" i="6" s="1"/>
  <c r="C852" i="6" a="1"/>
  <c r="C852" i="6" s="1"/>
  <c r="C883" i="6" a="1"/>
  <c r="C883" i="6" s="1"/>
  <c r="C897" i="6" a="1"/>
  <c r="C897" i="6" s="1"/>
  <c r="C905" i="6" a="1"/>
  <c r="C905" i="6" s="1"/>
  <c r="C915" i="6" a="1"/>
  <c r="C915" i="6" s="1"/>
  <c r="C923" i="6" a="1"/>
  <c r="C923" i="6" s="1"/>
  <c r="C938" i="6" a="1"/>
  <c r="C938" i="6" s="1"/>
  <c r="C946" i="6" a="1"/>
  <c r="C946" i="6" s="1"/>
  <c r="C952" i="6" a="1"/>
  <c r="C952" i="6" s="1"/>
  <c r="C959" i="6" a="1"/>
  <c r="C959" i="6" s="1"/>
  <c r="C972" i="6" a="1"/>
  <c r="C972" i="6" s="1"/>
  <c r="C979" i="6" a="1"/>
  <c r="C979" i="6" s="1"/>
  <c r="C985" i="6" a="1"/>
  <c r="C985" i="6" s="1"/>
  <c r="C991" i="6" a="1"/>
  <c r="C991" i="6" s="1"/>
  <c r="C996" i="6" a="1"/>
  <c r="C996" i="6" s="1"/>
  <c r="C1002" i="6" a="1"/>
  <c r="C1002" i="6" s="1"/>
  <c r="C1008" i="6" a="1"/>
  <c r="C1008" i="6" s="1"/>
  <c r="C1014" i="6" a="1"/>
  <c r="C1014" i="6" s="1"/>
  <c r="C1026" i="6" a="1"/>
  <c r="C1026" i="6" s="1"/>
  <c r="C1031" i="6" a="1"/>
  <c r="C1031" i="6" s="1"/>
  <c r="C1044" i="6" a="1"/>
  <c r="C1044" i="6" s="1"/>
  <c r="C1050" i="6" a="1"/>
  <c r="C1050" i="6" s="1"/>
  <c r="C1055" i="6" a="1"/>
  <c r="C1055" i="6" s="1"/>
  <c r="C1068" i="6" a="1"/>
  <c r="C1068" i="6" s="1"/>
  <c r="C1075" i="6" a="1"/>
  <c r="C1075" i="6" s="1"/>
  <c r="C1081" i="6" a="1"/>
  <c r="C1081" i="6" s="1"/>
  <c r="C1088" i="6" a="1"/>
  <c r="C1088" i="6" s="1"/>
  <c r="C1095" i="6" a="1"/>
  <c r="C1095" i="6" s="1"/>
  <c r="C1102" i="6" a="1"/>
  <c r="C1102" i="6" s="1"/>
  <c r="C1108" i="6" a="1"/>
  <c r="C1108" i="6" s="1"/>
  <c r="C1114" i="6" a="1"/>
  <c r="C1114" i="6" s="1"/>
  <c r="C1120" i="6" a="1"/>
  <c r="C1120" i="6" s="1"/>
  <c r="C1127" i="6" a="1"/>
  <c r="C1127" i="6" s="1"/>
  <c r="C1133" i="6" a="1"/>
  <c r="C1133" i="6" s="1"/>
  <c r="C1139" i="6" a="1"/>
  <c r="C1139" i="6" s="1"/>
  <c r="C1145" i="6" a="1"/>
  <c r="C1145" i="6" s="1"/>
  <c r="C1151" i="6" a="1"/>
  <c r="C1151" i="6" s="1"/>
  <c r="C1158" i="6" a="1"/>
  <c r="C1158" i="6" s="1"/>
  <c r="C1164" i="6" a="1"/>
  <c r="C1164" i="6" s="1"/>
  <c r="C1176" i="6" a="1"/>
  <c r="C1176" i="6" s="1"/>
  <c r="C1195" i="6" a="1"/>
  <c r="C1195" i="6" s="1"/>
  <c r="C1202" i="6" a="1"/>
  <c r="C1202" i="6" s="1"/>
  <c r="C1228" i="6" a="1"/>
  <c r="C1228" i="6" s="1"/>
  <c r="C1235" i="6" a="1"/>
  <c r="C1235" i="6" s="1"/>
  <c r="C1241" i="6" a="1"/>
  <c r="C1241" i="6" s="1"/>
  <c r="C1248" i="6" a="1"/>
  <c r="C1248" i="6" s="1"/>
  <c r="C1255" i="6" a="1"/>
  <c r="C1255" i="6" s="1"/>
  <c r="C1262" i="6" a="1"/>
  <c r="C1262" i="6" s="1"/>
  <c r="C1269" i="6" a="1"/>
  <c r="C1269" i="6" s="1"/>
  <c r="C1275" i="6" a="1"/>
  <c r="C1275" i="6" s="1"/>
  <c r="C1282" i="6" a="1"/>
  <c r="C1282" i="6" s="1"/>
  <c r="C1288" i="6" a="1"/>
  <c r="C1288" i="6" s="1"/>
  <c r="C1295" i="6" a="1"/>
  <c r="C1295" i="6" s="1"/>
  <c r="C1302" i="6" a="1"/>
  <c r="C1302" i="6" s="1"/>
  <c r="C1309" i="6" a="1"/>
  <c r="C1309" i="6" s="1"/>
  <c r="C1316" i="6" a="1"/>
  <c r="C1316" i="6" s="1"/>
  <c r="C1321" i="6" a="1"/>
  <c r="C1321" i="6" s="1"/>
  <c r="C1328" i="6" a="1"/>
  <c r="C1328" i="6" s="1"/>
  <c r="C1335" i="6" a="1"/>
  <c r="C1335" i="6" s="1"/>
  <c r="C1342" i="6" a="1"/>
  <c r="C1342" i="6" s="1"/>
  <c r="C1349" i="6" a="1"/>
  <c r="C1349" i="6" s="1"/>
  <c r="C1355" i="6" a="1"/>
  <c r="C1355" i="6" s="1"/>
  <c r="C1361" i="6" a="1"/>
  <c r="C1361" i="6" s="1"/>
  <c r="C1388" i="6" a="1"/>
  <c r="C1388" i="6" s="1"/>
  <c r="C1395" i="6" a="1"/>
  <c r="C1395" i="6" s="1"/>
  <c r="C1401" i="6" a="1"/>
  <c r="C1401" i="6" s="1"/>
  <c r="C1408" i="6" a="1"/>
  <c r="C1408" i="6" s="1"/>
  <c r="C1415" i="6" a="1"/>
  <c r="C1415" i="6" s="1"/>
  <c r="C1422" i="6" a="1"/>
  <c r="C1422" i="6" s="1"/>
  <c r="C1429" i="6" a="1"/>
  <c r="C1429" i="6" s="1"/>
  <c r="C1435" i="6" a="1"/>
  <c r="C1435" i="6" s="1"/>
  <c r="C1442" i="6" a="1"/>
  <c r="C1442" i="6" s="1"/>
  <c r="C1448" i="6" a="1"/>
  <c r="C1448" i="6" s="1"/>
  <c r="C1455" i="6" a="1"/>
  <c r="C1455" i="6" s="1"/>
  <c r="C1462" i="6" a="1"/>
  <c r="C1462" i="6" s="1"/>
  <c r="C1469" i="6" a="1"/>
  <c r="C1469" i="6" s="1"/>
  <c r="C1476" i="6" a="1"/>
  <c r="C1476" i="6" s="1"/>
  <c r="C1482" i="6" a="1"/>
  <c r="C1482" i="6" s="1"/>
  <c r="C1489" i="6" a="1"/>
  <c r="C1489" i="6" s="1"/>
  <c r="C1516" i="6" a="1"/>
  <c r="C1516" i="6" s="1"/>
  <c r="C1523" i="6" a="1"/>
  <c r="C1523" i="6" s="1"/>
  <c r="C1529" i="6" a="1"/>
  <c r="C1529" i="6" s="1"/>
  <c r="C1536" i="6" a="1"/>
  <c r="C1536" i="6" s="1"/>
  <c r="C1543" i="6" a="1"/>
  <c r="C1543" i="6" s="1"/>
  <c r="C1550" i="6" a="1"/>
  <c r="C1550" i="6" s="1"/>
  <c r="C1556" i="6" a="1"/>
  <c r="C1556" i="6" s="1"/>
  <c r="C1562" i="6" a="1"/>
  <c r="C1562" i="6" s="1"/>
  <c r="C1568" i="6" a="1"/>
  <c r="C1568" i="6" s="1"/>
  <c r="C1581" i="6" a="1"/>
  <c r="C1581" i="6" s="1"/>
  <c r="C1587" i="6" a="1"/>
  <c r="C1587" i="6" s="1"/>
  <c r="C1593" i="6" a="1"/>
  <c r="C1593" i="6" s="1"/>
  <c r="C1610" i="6" a="1"/>
  <c r="C1610" i="6" s="1"/>
  <c r="C1616" i="6" a="1"/>
  <c r="C1616" i="6" s="1"/>
  <c r="C1622" i="6" a="1"/>
  <c r="C1622" i="6" s="1"/>
  <c r="C1628" i="6" a="1"/>
  <c r="C1628" i="6" s="1"/>
  <c r="C1634" i="6" a="1"/>
  <c r="C1634" i="6" s="1"/>
  <c r="C1640" i="6" a="1"/>
  <c r="C1640" i="6" s="1"/>
  <c r="C1651" i="6" a="1"/>
  <c r="C1651" i="6" s="1"/>
  <c r="C1663" i="6" a="1"/>
  <c r="C1663" i="6" s="1"/>
  <c r="C1670" i="6" a="1"/>
  <c r="C1670" i="6" s="1"/>
  <c r="C1677" i="6" a="1"/>
  <c r="C1677" i="6" s="1"/>
  <c r="C1682" i="6" a="1"/>
  <c r="C1682" i="6" s="1"/>
  <c r="C1689" i="6" a="1"/>
  <c r="C1689" i="6" s="1"/>
  <c r="C1695" i="6" a="1"/>
  <c r="C1695" i="6" s="1"/>
  <c r="C1701" i="6" a="1"/>
  <c r="C1701" i="6" s="1"/>
  <c r="C1708" i="6" a="1"/>
  <c r="C1708" i="6" s="1"/>
  <c r="C1713" i="6" a="1"/>
  <c r="C1713" i="6" s="1"/>
  <c r="C1726" i="6" a="1"/>
  <c r="C1726" i="6" s="1"/>
  <c r="C1739" i="6" a="1"/>
  <c r="C1739" i="6" s="1"/>
  <c r="C1752" i="6" a="1"/>
  <c r="C1752" i="6" s="1"/>
  <c r="C1757" i="6" a="1"/>
  <c r="C1757" i="6" s="1"/>
  <c r="C1764" i="6" a="1"/>
  <c r="C1764" i="6" s="1"/>
  <c r="C1770" i="6" a="1"/>
  <c r="C1770" i="6" s="1"/>
  <c r="C1776" i="6" a="1"/>
  <c r="C1776" i="6" s="1"/>
  <c r="C1783" i="6" a="1"/>
  <c r="C1783" i="6" s="1"/>
  <c r="C1789" i="6" a="1"/>
  <c r="C1789" i="6" s="1"/>
  <c r="C1795" i="6" a="1"/>
  <c r="C1795" i="6" s="1"/>
  <c r="C1801" i="6" a="1"/>
  <c r="C1801" i="6" s="1"/>
  <c r="C1808" i="6" a="1"/>
  <c r="C1808" i="6" s="1"/>
  <c r="C1814" i="6" a="1"/>
  <c r="C1814" i="6" s="1"/>
  <c r="C1820" i="6" a="1"/>
  <c r="C1820" i="6" s="1"/>
  <c r="C1826" i="6" a="1"/>
  <c r="C1826" i="6" s="1"/>
  <c r="C1845" i="6" a="1"/>
  <c r="C1845" i="6" s="1"/>
  <c r="C1851" i="6" a="1"/>
  <c r="C1851" i="6" s="1"/>
  <c r="C1864" i="6" a="1"/>
  <c r="C1864" i="6" s="1"/>
  <c r="C1871" i="6" a="1"/>
  <c r="C1871" i="6" s="1"/>
  <c r="C1876" i="6" a="1"/>
  <c r="C1876" i="6" s="1"/>
  <c r="C1882" i="6" a="1"/>
  <c r="C1882" i="6" s="1"/>
  <c r="C1889" i="6" a="1"/>
  <c r="C1889" i="6" s="1"/>
  <c r="C1902" i="6" a="1"/>
  <c r="C1902" i="6" s="1"/>
  <c r="C1907" i="6" a="1"/>
  <c r="C1907" i="6" s="1"/>
  <c r="C1920" i="6" a="1"/>
  <c r="C1920" i="6" s="1"/>
  <c r="C1927" i="6" a="1"/>
  <c r="C1927" i="6" s="1"/>
  <c r="C1933" i="6" a="1"/>
  <c r="C1933" i="6" s="1"/>
  <c r="C1938" i="6" a="1"/>
  <c r="C1938" i="6" s="1"/>
  <c r="C1945" i="6" a="1"/>
  <c r="C1945" i="6" s="1"/>
  <c r="C1958" i="6" a="1"/>
  <c r="C1958" i="6" s="1"/>
  <c r="C1963" i="6" a="1"/>
  <c r="C1963" i="6" s="1"/>
  <c r="C1969" i="6" a="1"/>
  <c r="C1969" i="6" s="1"/>
  <c r="C1981" i="6" a="1"/>
  <c r="C1981" i="6" s="1"/>
  <c r="C1986" i="6" a="1"/>
  <c r="C1986" i="6" s="1"/>
  <c r="C1999" i="6" a="1"/>
  <c r="C1999" i="6" s="1"/>
  <c r="C2004" i="6" a="1"/>
  <c r="C2004" i="6" s="1"/>
  <c r="C2010" i="6" a="1"/>
  <c r="C2010" i="6" s="1"/>
  <c r="C2017" i="6" a="1"/>
  <c r="C2017" i="6" s="1"/>
  <c r="C2030" i="6" a="1"/>
  <c r="C2030" i="6" s="1"/>
  <c r="C2035" i="6" a="1"/>
  <c r="C2035" i="6" s="1"/>
  <c r="C2048" i="6" a="1"/>
  <c r="C2048" i="6" s="1"/>
  <c r="C2055" i="6" a="1"/>
  <c r="C2055" i="6" s="1"/>
  <c r="C2061" i="6" a="1"/>
  <c r="C2061" i="6" s="1"/>
  <c r="C2066" i="6" a="1"/>
  <c r="C2066" i="6" s="1"/>
  <c r="C2073" i="6" a="1"/>
  <c r="C2073" i="6" s="1"/>
  <c r="C2086" i="6" a="1"/>
  <c r="C2086" i="6" s="1"/>
  <c r="C2092" i="6" a="1"/>
  <c r="C2092" i="6" s="1"/>
  <c r="C2111" i="6" a="1"/>
  <c r="C2111" i="6" s="1"/>
  <c r="C2117" i="6" a="1"/>
  <c r="C2117" i="6" s="1"/>
  <c r="C2123" i="6" a="1"/>
  <c r="C2123" i="6" s="1"/>
  <c r="C2129" i="6" a="1"/>
  <c r="C2129" i="6" s="1"/>
  <c r="C2136" i="6" a="1"/>
  <c r="C2136" i="6" s="1"/>
  <c r="C2142" i="6" a="1"/>
  <c r="C2142" i="6" s="1"/>
  <c r="C2148" i="6" a="1"/>
  <c r="C2148" i="6" s="1"/>
  <c r="C2154" i="6" a="1"/>
  <c r="C2154" i="6" s="1"/>
  <c r="C2167" i="6" a="1"/>
  <c r="C2167" i="6" s="1"/>
  <c r="C2173" i="6" a="1"/>
  <c r="C2173" i="6" s="1"/>
  <c r="C2179" i="6" a="1"/>
  <c r="C2179" i="6" s="1"/>
  <c r="C2185" i="6" a="1"/>
  <c r="C2185" i="6" s="1"/>
  <c r="C2192" i="6" a="1"/>
  <c r="C2192" i="6" s="1"/>
  <c r="C2198" i="6" a="1"/>
  <c r="C2198" i="6" s="1"/>
  <c r="C2204" i="6" a="1"/>
  <c r="C2204" i="6" s="1"/>
  <c r="C2210" i="6" a="1"/>
  <c r="C2210" i="6" s="1"/>
  <c r="C2229" i="6" a="1"/>
  <c r="C2229" i="6" s="1"/>
  <c r="C2235" i="6" a="1"/>
  <c r="C2235" i="6" s="1"/>
  <c r="C2248" i="6" a="1"/>
  <c r="C2248" i="6" s="1"/>
  <c r="C2255" i="6" a="1"/>
  <c r="C2255" i="6" s="1"/>
  <c r="C2260" i="6" a="1"/>
  <c r="C2260" i="6" s="1"/>
  <c r="C2266" i="6" a="1"/>
  <c r="C2266" i="6" s="1"/>
  <c r="C2273" i="6" a="1"/>
  <c r="C2273" i="6" s="1"/>
  <c r="C2286" i="6" a="1"/>
  <c r="C2286" i="6" s="1"/>
  <c r="C2291" i="6" a="1"/>
  <c r="C2291" i="6" s="1"/>
  <c r="C2304" i="6" a="1"/>
  <c r="C2304" i="6" s="1"/>
  <c r="C2311" i="6" a="1"/>
  <c r="C2311" i="6" s="1"/>
  <c r="C2317" i="6" a="1"/>
  <c r="C2317" i="6" s="1"/>
  <c r="C2322" i="6" a="1"/>
  <c r="C2322" i="6" s="1"/>
  <c r="C2329" i="6" a="1"/>
  <c r="C2329" i="6" s="1"/>
  <c r="C2342" i="6" a="1"/>
  <c r="C2342" i="6" s="1"/>
  <c r="C2348" i="6" a="1"/>
  <c r="C2348" i="6" s="1"/>
  <c r="C2367" i="6" a="1"/>
  <c r="C2367" i="6" s="1"/>
  <c r="C2373" i="6" a="1"/>
  <c r="C2373" i="6" s="1"/>
  <c r="C2379" i="6" a="1"/>
  <c r="C2379" i="6" s="1"/>
  <c r="C2385" i="6" a="1"/>
  <c r="C2385" i="6" s="1"/>
  <c r="C2392" i="6" a="1"/>
  <c r="C2392" i="6" s="1"/>
  <c r="C2398" i="6" a="1"/>
  <c r="C2398" i="6" s="1"/>
  <c r="C2404" i="6" a="1"/>
  <c r="C2404" i="6" s="1"/>
  <c r="C2410" i="6" a="1"/>
  <c r="C2410" i="6" s="1"/>
  <c r="C2423" i="6" a="1"/>
  <c r="C2423" i="6" s="1"/>
  <c r="C2429" i="6" a="1"/>
  <c r="C2429" i="6" s="1"/>
  <c r="C2435" i="6" a="1"/>
  <c r="C2435" i="6" s="1"/>
  <c r="C2441" i="6" a="1"/>
  <c r="C2441" i="6" s="1"/>
  <c r="C2448" i="6" a="1"/>
  <c r="C2448" i="6" s="1"/>
  <c r="C2454" i="6" a="1"/>
  <c r="C2454" i="6" s="1"/>
  <c r="C2460" i="6" a="1"/>
  <c r="C2460" i="6" s="1"/>
  <c r="C2466" i="6" a="1"/>
  <c r="C2466" i="6" s="1"/>
  <c r="C2485" i="6" a="1"/>
  <c r="C2485" i="6" s="1"/>
  <c r="C2490" i="6" a="1"/>
  <c r="C2490" i="6" s="1"/>
  <c r="C2503" i="6" a="1"/>
  <c r="C2503" i="6" s="1"/>
  <c r="C2508" i="6" a="1"/>
  <c r="C2508" i="6" s="1"/>
  <c r="C2520" i="6" a="1"/>
  <c r="C2520" i="6" s="1"/>
  <c r="C2526" i="6" a="1"/>
  <c r="C2526" i="6" s="1"/>
  <c r="C2531" i="6" a="1"/>
  <c r="C2531" i="6" s="1"/>
  <c r="C2537" i="6" a="1"/>
  <c r="C2537" i="6" s="1"/>
  <c r="C2543" i="6" a="1"/>
  <c r="C2543" i="6" s="1"/>
  <c r="C2548" i="6" a="1"/>
  <c r="C2548" i="6" s="1"/>
  <c r="C2554" i="6" a="1"/>
  <c r="C2554" i="6" s="1"/>
  <c r="C2562" i="6" a="1"/>
  <c r="C2562" i="6" s="1"/>
  <c r="C2574" i="6" a="1"/>
  <c r="C2574" i="6" s="1"/>
  <c r="C2580" i="6" a="1"/>
  <c r="C2580" i="6" s="1"/>
  <c r="C2586" i="6" a="1"/>
  <c r="C2586" i="6" s="1"/>
  <c r="C2593" i="6" a="1"/>
  <c r="C2593" i="6" s="1"/>
  <c r="C2599" i="6" a="1"/>
  <c r="C2599" i="6" s="1"/>
  <c r="C2605" i="6" a="1"/>
  <c r="C2605" i="6" s="1"/>
  <c r="C2611" i="6" a="1"/>
  <c r="C2611" i="6" s="1"/>
  <c r="C2617" i="6" a="1"/>
  <c r="C2617" i="6" s="1"/>
  <c r="C2624" i="6" a="1"/>
  <c r="C2624" i="6" s="1"/>
  <c r="C2630" i="6" a="1"/>
  <c r="C2630" i="6" s="1"/>
  <c r="C2642" i="6" a="1"/>
  <c r="C2642" i="6" s="1"/>
  <c r="C2661" i="6" a="1"/>
  <c r="C2661" i="6" s="1"/>
  <c r="C2668" i="6" a="1"/>
  <c r="C2668" i="6" s="1"/>
  <c r="C2673" i="6" a="1"/>
  <c r="C2673" i="6" s="1"/>
  <c r="C2679" i="6" a="1"/>
  <c r="C2679" i="6" s="1"/>
  <c r="C2685" i="6" a="1"/>
  <c r="C2685" i="6" s="1"/>
  <c r="C2691" i="6" a="1"/>
  <c r="C2691" i="6" s="1"/>
  <c r="C2697" i="6" a="1"/>
  <c r="C2697" i="6" s="1"/>
  <c r="C2716" i="6" a="1"/>
  <c r="C2716" i="6" s="1"/>
  <c r="C2722" i="6" a="1"/>
  <c r="C2722" i="6" s="1"/>
  <c r="C2735" i="6" a="1"/>
  <c r="C2735" i="6" s="1"/>
  <c r="C2741" i="6" a="1"/>
  <c r="C2741" i="6" s="1"/>
  <c r="C2747" i="6" a="1"/>
  <c r="C2747" i="6" s="1"/>
  <c r="C2760" i="6" a="1"/>
  <c r="C2760" i="6" s="1"/>
  <c r="C2766" i="6" a="1"/>
  <c r="C2766" i="6" s="1"/>
  <c r="C2772" i="6" a="1"/>
  <c r="C2772" i="6" s="1"/>
  <c r="C2778" i="6" a="1"/>
  <c r="C2778" i="6" s="1"/>
  <c r="C2785" i="6" a="1"/>
  <c r="C2785" i="6" s="1"/>
  <c r="C2791" i="6" a="1"/>
  <c r="C2791" i="6" s="1"/>
  <c r="C2797" i="6" a="1"/>
  <c r="C2797" i="6" s="1"/>
  <c r="C2802" i="6" a="1"/>
  <c r="C2802" i="6" s="1"/>
  <c r="C2821" i="6" a="1"/>
  <c r="C2821" i="6" s="1"/>
  <c r="C2827" i="6" a="1"/>
  <c r="C2827" i="6" s="1"/>
  <c r="C2833" i="6" a="1"/>
  <c r="C2833" i="6" s="1"/>
  <c r="C2840" i="6" a="1"/>
  <c r="C2840" i="6" s="1"/>
  <c r="C2847" i="6" a="1"/>
  <c r="C2847" i="6" s="1"/>
  <c r="C2853" i="6" a="1"/>
  <c r="C2853" i="6" s="1"/>
  <c r="C2860" i="6" a="1"/>
  <c r="C2860" i="6" s="1"/>
  <c r="C2867" i="6" a="1"/>
  <c r="C2867" i="6" s="1"/>
  <c r="C2874" i="6" a="1"/>
  <c r="C2874" i="6" s="1"/>
  <c r="C2880" i="6" a="1"/>
  <c r="C2880" i="6" s="1"/>
  <c r="C886" i="6" a="1"/>
  <c r="C886" i="6" s="1"/>
  <c r="C898" i="6" a="1"/>
  <c r="C898" i="6" s="1"/>
  <c r="C906" i="6" a="1"/>
  <c r="C906" i="6" s="1"/>
  <c r="C953" i="6" a="1"/>
  <c r="C953" i="6" s="1"/>
  <c r="C966" i="6" a="1"/>
  <c r="C966" i="6" s="1"/>
  <c r="C980" i="6" a="1"/>
  <c r="C980" i="6" s="1"/>
  <c r="C986" i="6" a="1"/>
  <c r="C986" i="6" s="1"/>
  <c r="C1003" i="6" a="1"/>
  <c r="C1003" i="6" s="1"/>
  <c r="C1009" i="6" a="1"/>
  <c r="C1009" i="6" s="1"/>
  <c r="C1020" i="6" a="1"/>
  <c r="C1020" i="6" s="1"/>
  <c r="C1032" i="6" a="1"/>
  <c r="C1032" i="6" s="1"/>
  <c r="C1037" i="6" a="1"/>
  <c r="C1037" i="6" s="1"/>
  <c r="C1056" i="6" a="1"/>
  <c r="C1056" i="6" s="1"/>
  <c r="C1062" i="6" a="1"/>
  <c r="C1062" i="6" s="1"/>
  <c r="C1069" i="6" a="1"/>
  <c r="C1069" i="6" s="1"/>
  <c r="C1076" i="6" a="1"/>
  <c r="C1076" i="6" s="1"/>
  <c r="C1082" i="6" a="1"/>
  <c r="C1082" i="6" s="1"/>
  <c r="C1089" i="6" a="1"/>
  <c r="C1089" i="6" s="1"/>
  <c r="C1109" i="6" a="1"/>
  <c r="C1109" i="6" s="1"/>
  <c r="C1115" i="6" a="1"/>
  <c r="C1115" i="6" s="1"/>
  <c r="C1121" i="6" a="1"/>
  <c r="C1121" i="6" s="1"/>
  <c r="C1134" i="6" a="1"/>
  <c r="C1134" i="6" s="1"/>
  <c r="C1140" i="6" a="1"/>
  <c r="C1140" i="6" s="1"/>
  <c r="C1146" i="6" a="1"/>
  <c r="C1146" i="6" s="1"/>
  <c r="C1152" i="6" a="1"/>
  <c r="C1152" i="6" s="1"/>
  <c r="C1159" i="6" a="1"/>
  <c r="C1159" i="6" s="1"/>
  <c r="C1165" i="6" a="1"/>
  <c r="C1165" i="6" s="1"/>
  <c r="C1171" i="6" a="1"/>
  <c r="C1171" i="6" s="1"/>
  <c r="C1177" i="6" a="1"/>
  <c r="C1177" i="6" s="1"/>
  <c r="C1183" i="6" a="1"/>
  <c r="C1183" i="6" s="1"/>
  <c r="C1190" i="6" a="1"/>
  <c r="C1190" i="6" s="1"/>
  <c r="C1196" i="6" a="1"/>
  <c r="C1196" i="6" s="1"/>
  <c r="C1208" i="6" a="1"/>
  <c r="C1208" i="6" s="1"/>
  <c r="C1215" i="6" a="1"/>
  <c r="C1215" i="6" s="1"/>
  <c r="C1222" i="6" a="1"/>
  <c r="C1222" i="6" s="1"/>
  <c r="C1229" i="6" a="1"/>
  <c r="C1229" i="6" s="1"/>
  <c r="C1236" i="6" a="1"/>
  <c r="C1236" i="6" s="1"/>
  <c r="C1242" i="6" a="1"/>
  <c r="C1242" i="6" s="1"/>
  <c r="C1249" i="6" a="1"/>
  <c r="C1249" i="6" s="1"/>
  <c r="C1276" i="6" a="1"/>
  <c r="C1276" i="6" s="1"/>
  <c r="C1283" i="6" a="1"/>
  <c r="C1283" i="6" s="1"/>
  <c r="C1289" i="6" a="1"/>
  <c r="C1289" i="6" s="1"/>
  <c r="C1296" i="6" a="1"/>
  <c r="C1296" i="6" s="1"/>
  <c r="C1303" i="6" a="1"/>
  <c r="C1303" i="6" s="1"/>
  <c r="C1310" i="6" a="1"/>
  <c r="C1310" i="6" s="1"/>
  <c r="C1317" i="6" a="1"/>
  <c r="C1317" i="6" s="1"/>
  <c r="C1322" i="6" a="1"/>
  <c r="C1322" i="6" s="1"/>
  <c r="C1329" i="6" a="1"/>
  <c r="C1329" i="6" s="1"/>
  <c r="C1356" i="6" a="1"/>
  <c r="C1356" i="6" s="1"/>
  <c r="C1362" i="6" a="1"/>
  <c r="C1362" i="6" s="1"/>
  <c r="C1368" i="6" a="1"/>
  <c r="C1368" i="6" s="1"/>
  <c r="C1375" i="6" a="1"/>
  <c r="C1375" i="6" s="1"/>
  <c r="C1382" i="6" a="1"/>
  <c r="C1382" i="6" s="1"/>
  <c r="C1389" i="6" a="1"/>
  <c r="C1389" i="6" s="1"/>
  <c r="C1396" i="6" a="1"/>
  <c r="C1396" i="6" s="1"/>
  <c r="C1402" i="6" a="1"/>
  <c r="C1402" i="6" s="1"/>
  <c r="C1409" i="6" a="1"/>
  <c r="C1409" i="6" s="1"/>
  <c r="C1436" i="6" a="1"/>
  <c r="C1436" i="6" s="1"/>
  <c r="C1443" i="6" a="1"/>
  <c r="C1443" i="6" s="1"/>
  <c r="C1449" i="6" a="1"/>
  <c r="C1449" i="6" s="1"/>
  <c r="C1456" i="6" a="1"/>
  <c r="C1456" i="6" s="1"/>
  <c r="C1463" i="6" a="1"/>
  <c r="C1463" i="6" s="1"/>
  <c r="C1470" i="6" a="1"/>
  <c r="C1470" i="6" s="1"/>
  <c r="C1477" i="6" a="1"/>
  <c r="C1477" i="6" s="1"/>
  <c r="C1483" i="6" a="1"/>
  <c r="C1483" i="6" s="1"/>
  <c r="C1490" i="6" a="1"/>
  <c r="C1490" i="6" s="1"/>
  <c r="C1496" i="6" a="1"/>
  <c r="C1496" i="6" s="1"/>
  <c r="C1503" i="6" a="1"/>
  <c r="C1503" i="6" s="1"/>
  <c r="C1510" i="6" a="1"/>
  <c r="C1510" i="6" s="1"/>
  <c r="C1517" i="6" a="1"/>
  <c r="C1517" i="6" s="1"/>
  <c r="C1524" i="6" a="1"/>
  <c r="C1524" i="6" s="1"/>
  <c r="C1530" i="6" a="1"/>
  <c r="C1530" i="6" s="1"/>
  <c r="C1537" i="6" a="1"/>
  <c r="C1537" i="6" s="1"/>
  <c r="C1557" i="6" a="1"/>
  <c r="C1557" i="6" s="1"/>
  <c r="C1563" i="6" a="1"/>
  <c r="C1563" i="6" s="1"/>
  <c r="C1569" i="6" a="1"/>
  <c r="C1569" i="6" s="1"/>
  <c r="C1575" i="6" a="1"/>
  <c r="C1575" i="6" s="1"/>
  <c r="C1582" i="6" a="1"/>
  <c r="C1582" i="6" s="1"/>
  <c r="C1588" i="6" a="1"/>
  <c r="C1588" i="6" s="1"/>
  <c r="C1594" i="6" a="1"/>
  <c r="C1594" i="6" s="1"/>
  <c r="C1599" i="6" a="1"/>
  <c r="C1599" i="6" s="1"/>
  <c r="C1606" i="6" a="1"/>
  <c r="C1606" i="6" s="1"/>
  <c r="C1611" i="6" a="1"/>
  <c r="C1611" i="6" s="1"/>
  <c r="C1617" i="6" a="1"/>
  <c r="C1617" i="6" s="1"/>
  <c r="C1623" i="6" a="1"/>
  <c r="C1623" i="6" s="1"/>
  <c r="C1629" i="6" a="1"/>
  <c r="C1629" i="6" s="1"/>
  <c r="C1635" i="6" a="1"/>
  <c r="C1635" i="6" s="1"/>
  <c r="C1646" i="6" a="1"/>
  <c r="C1646" i="6" s="1"/>
  <c r="C1652" i="6" a="1"/>
  <c r="C1652" i="6" s="1"/>
  <c r="C1658" i="6" a="1"/>
  <c r="C1658" i="6" s="1"/>
  <c r="C1664" i="6" a="1"/>
  <c r="C1664" i="6" s="1"/>
  <c r="C1671" i="6" a="1"/>
  <c r="C1671" i="6" s="1"/>
  <c r="C1683" i="6" a="1"/>
  <c r="C1683" i="6" s="1"/>
  <c r="C1696" i="6" a="1"/>
  <c r="C1696" i="6" s="1"/>
  <c r="C1702" i="6" a="1"/>
  <c r="C1702" i="6" s="1"/>
  <c r="C1709" i="6" a="1"/>
  <c r="C1709" i="6" s="1"/>
  <c r="C1714" i="6" a="1"/>
  <c r="C1714" i="6" s="1"/>
  <c r="C1721" i="6" a="1"/>
  <c r="C1721" i="6" s="1"/>
  <c r="C1727" i="6" a="1"/>
  <c r="C1727" i="6" s="1"/>
  <c r="C1733" i="6" a="1"/>
  <c r="C1733" i="6" s="1"/>
  <c r="C1740" i="6" a="1"/>
  <c r="C1740" i="6" s="1"/>
  <c r="C1745" i="6" a="1"/>
  <c r="C1745" i="6" s="1"/>
  <c r="C1758" i="6" a="1"/>
  <c r="C1758" i="6" s="1"/>
  <c r="C1771" i="6" a="1"/>
  <c r="C1771" i="6" s="1"/>
  <c r="C1784" i="6" a="1"/>
  <c r="C1784" i="6" s="1"/>
  <c r="C1790" i="6" a="1"/>
  <c r="C1790" i="6" s="1"/>
  <c r="C1796" i="6" a="1"/>
  <c r="C1796" i="6" s="1"/>
  <c r="C1802" i="6" a="1"/>
  <c r="C1802" i="6" s="1"/>
  <c r="C1815" i="6" a="1"/>
  <c r="C1815" i="6" s="1"/>
  <c r="C1821" i="6" a="1"/>
  <c r="C1821" i="6" s="1"/>
  <c r="C1827" i="6" a="1"/>
  <c r="C1827" i="6" s="1"/>
  <c r="C1833" i="6" a="1"/>
  <c r="C1833" i="6" s="1"/>
  <c r="C1840" i="6" a="1"/>
  <c r="C1840" i="6" s="1"/>
  <c r="C1846" i="6" a="1"/>
  <c r="C1846" i="6" s="1"/>
  <c r="C1852" i="6" a="1"/>
  <c r="C1852" i="6" s="1"/>
  <c r="C1858" i="6" a="1"/>
  <c r="C1858" i="6" s="1"/>
  <c r="C1877" i="6" a="1"/>
  <c r="C1877" i="6" s="1"/>
  <c r="C1883" i="6" a="1"/>
  <c r="C1883" i="6" s="1"/>
  <c r="C1896" i="6" a="1"/>
  <c r="C1896" i="6" s="1"/>
  <c r="C1903" i="6" a="1"/>
  <c r="C1903" i="6" s="1"/>
  <c r="C1908" i="6" a="1"/>
  <c r="C1908" i="6" s="1"/>
  <c r="C1914" i="6" a="1"/>
  <c r="C1914" i="6" s="1"/>
  <c r="C1921" i="6" a="1"/>
  <c r="C1921" i="6" s="1"/>
  <c r="C1934" i="6" a="1"/>
  <c r="C1934" i="6" s="1"/>
  <c r="C1939" i="6" a="1"/>
  <c r="C1939" i="6" s="1"/>
  <c r="C1952" i="6" a="1"/>
  <c r="C1952" i="6" s="1"/>
  <c r="C1959" i="6" a="1"/>
  <c r="C1959" i="6" s="1"/>
  <c r="C1964" i="6" a="1"/>
  <c r="C1964" i="6" s="1"/>
  <c r="C1976" i="6" a="1"/>
  <c r="C1976" i="6" s="1"/>
  <c r="C1982" i="6" a="1"/>
  <c r="C1982" i="6" s="1"/>
  <c r="C1987" i="6" a="1"/>
  <c r="C1987" i="6" s="1"/>
  <c r="C1993" i="6" a="1"/>
  <c r="C1993" i="6" s="1"/>
  <c r="C2005" i="6" a="1"/>
  <c r="C2005" i="6" s="1"/>
  <c r="C2011" i="6" a="1"/>
  <c r="C2011" i="6" s="1"/>
  <c r="C2024" i="6" a="1"/>
  <c r="C2024" i="6" s="1"/>
  <c r="C2031" i="6" a="1"/>
  <c r="C2031" i="6" s="1"/>
  <c r="C2036" i="6" a="1"/>
  <c r="C2036" i="6" s="1"/>
  <c r="C2042" i="6" a="1"/>
  <c r="C2042" i="6" s="1"/>
  <c r="C2049" i="6" a="1"/>
  <c r="C2049" i="6" s="1"/>
  <c r="C2062" i="6" a="1"/>
  <c r="C2062" i="6" s="1"/>
  <c r="C2067" i="6" a="1"/>
  <c r="C2067" i="6" s="1"/>
  <c r="C2080" i="6" a="1"/>
  <c r="C2080" i="6" s="1"/>
  <c r="C2087" i="6" a="1"/>
  <c r="C2087" i="6" s="1"/>
  <c r="C2093" i="6" a="1"/>
  <c r="C2093" i="6" s="1"/>
  <c r="C2098" i="6" a="1"/>
  <c r="C2098" i="6" s="1"/>
  <c r="C2105" i="6" a="1"/>
  <c r="C2105" i="6" s="1"/>
  <c r="C2118" i="6" a="1"/>
  <c r="C2118" i="6" s="1"/>
  <c r="C2124" i="6" a="1"/>
  <c r="C2124" i="6" s="1"/>
  <c r="C2143" i="6" a="1"/>
  <c r="C2143" i="6" s="1"/>
  <c r="C2149" i="6" a="1"/>
  <c r="C2149" i="6" s="1"/>
  <c r="C2155" i="6" a="1"/>
  <c r="C2155" i="6" s="1"/>
  <c r="C2161" i="6" a="1"/>
  <c r="C2161" i="6" s="1"/>
  <c r="C2168" i="6" a="1"/>
  <c r="C2168" i="6" s="1"/>
  <c r="C2174" i="6" a="1"/>
  <c r="C2174" i="6" s="1"/>
  <c r="C2180" i="6" a="1"/>
  <c r="C2180" i="6" s="1"/>
  <c r="C2186" i="6" a="1"/>
  <c r="C2186" i="6" s="1"/>
  <c r="C2199" i="6" a="1"/>
  <c r="C2199" i="6" s="1"/>
  <c r="C2205" i="6" a="1"/>
  <c r="C2205" i="6" s="1"/>
  <c r="C2211" i="6" a="1"/>
  <c r="C2211" i="6" s="1"/>
  <c r="C2217" i="6" a="1"/>
  <c r="C2217" i="6" s="1"/>
  <c r="C2224" i="6" a="1"/>
  <c r="C2224" i="6" s="1"/>
  <c r="C2230" i="6" a="1"/>
  <c r="C2230" i="6" s="1"/>
  <c r="C2236" i="6" a="1"/>
  <c r="C2236" i="6" s="1"/>
  <c r="C2242" i="6" a="1"/>
  <c r="C2242" i="6" s="1"/>
  <c r="C2261" i="6" a="1"/>
  <c r="C2261" i="6" s="1"/>
  <c r="C2267" i="6" a="1"/>
  <c r="C2267" i="6" s="1"/>
  <c r="C2280" i="6" a="1"/>
  <c r="C2280" i="6" s="1"/>
  <c r="C2287" i="6" a="1"/>
  <c r="C2287" i="6" s="1"/>
  <c r="C2292" i="6" a="1"/>
  <c r="C2292" i="6" s="1"/>
  <c r="C2298" i="6" a="1"/>
  <c r="C2298" i="6" s="1"/>
  <c r="C2305" i="6" a="1"/>
  <c r="C2305" i="6" s="1"/>
  <c r="C2318" i="6" a="1"/>
  <c r="C2318" i="6" s="1"/>
  <c r="C2323" i="6" a="1"/>
  <c r="C2323" i="6" s="1"/>
  <c r="C2336" i="6" a="1"/>
  <c r="C2336" i="6" s="1"/>
  <c r="C2343" i="6" a="1"/>
  <c r="C2343" i="6" s="1"/>
  <c r="C2349" i="6" a="1"/>
  <c r="C2349" i="6" s="1"/>
  <c r="C2354" i="6" a="1"/>
  <c r="C2354" i="6" s="1"/>
  <c r="C2361" i="6" a="1"/>
  <c r="C2361" i="6" s="1"/>
  <c r="C2374" i="6" a="1"/>
  <c r="C2374" i="6" s="1"/>
  <c r="C2380" i="6" a="1"/>
  <c r="C2380" i="6" s="1"/>
  <c r="C2399" i="6" a="1"/>
  <c r="C2399" i="6" s="1"/>
  <c r="C2405" i="6" a="1"/>
  <c r="C2405" i="6" s="1"/>
  <c r="C2411" i="6" a="1"/>
  <c r="C2411" i="6" s="1"/>
  <c r="C2417" i="6" a="1"/>
  <c r="C2417" i="6" s="1"/>
  <c r="C2424" i="6" a="1"/>
  <c r="C2424" i="6" s="1"/>
  <c r="C2430" i="6" a="1"/>
  <c r="C2430" i="6" s="1"/>
  <c r="C2436" i="6" a="1"/>
  <c r="C2436" i="6" s="1"/>
  <c r="C2442" i="6" a="1"/>
  <c r="C2442" i="6" s="1"/>
  <c r="C2455" i="6" a="1"/>
  <c r="C2455" i="6" s="1"/>
  <c r="C2461" i="6" a="1"/>
  <c r="C2461" i="6" s="1"/>
  <c r="C2467" i="6" a="1"/>
  <c r="C2467" i="6" s="1"/>
  <c r="C2473" i="6" a="1"/>
  <c r="C2473" i="6" s="1"/>
  <c r="C2480" i="6" a="1"/>
  <c r="C2480" i="6" s="1"/>
  <c r="C2486" i="6" a="1"/>
  <c r="C2486" i="6" s="1"/>
  <c r="C2491" i="6" a="1"/>
  <c r="C2491" i="6" s="1"/>
  <c r="C2497" i="6" a="1"/>
  <c r="C2497" i="6" s="1"/>
  <c r="C2509" i="6" a="1"/>
  <c r="C2509" i="6" s="1"/>
  <c r="C2514" i="6" a="1"/>
  <c r="C2514" i="6" s="1"/>
  <c r="C2527" i="6" a="1"/>
  <c r="C2527" i="6" s="1"/>
  <c r="C2532" i="6" a="1"/>
  <c r="C2532" i="6" s="1"/>
  <c r="C2549" i="6" a="1"/>
  <c r="C2549" i="6" s="1"/>
  <c r="C2555" i="6" a="1"/>
  <c r="C2555" i="6" s="1"/>
  <c r="C2563" i="6" a="1"/>
  <c r="C2563" i="6" s="1"/>
  <c r="C2568" i="6" a="1"/>
  <c r="C2568" i="6" s="1"/>
  <c r="C2575" i="6" a="1"/>
  <c r="C2575" i="6" s="1"/>
  <c r="C2581" i="6" a="1"/>
  <c r="C2581" i="6" s="1"/>
  <c r="C2587" i="6" a="1"/>
  <c r="C2587" i="6" s="1"/>
  <c r="C2600" i="6" a="1"/>
  <c r="C2600" i="6" s="1"/>
  <c r="C2606" i="6" a="1"/>
  <c r="C2606" i="6" s="1"/>
  <c r="C2612" i="6" a="1"/>
  <c r="C2612" i="6" s="1"/>
  <c r="C2618" i="6" a="1"/>
  <c r="C2618" i="6" s="1"/>
  <c r="C2625" i="6" a="1"/>
  <c r="C2625" i="6" s="1"/>
  <c r="C2631" i="6" a="1"/>
  <c r="C2631" i="6" s="1"/>
  <c r="C2637" i="6" a="1"/>
  <c r="C2637" i="6" s="1"/>
  <c r="C2643" i="6" a="1"/>
  <c r="C2643" i="6" s="1"/>
  <c r="C2649" i="6" a="1"/>
  <c r="C2649" i="6" s="1"/>
  <c r="C2656" i="6" a="1"/>
  <c r="C2656" i="6" s="1"/>
  <c r="C2662" i="6" a="1"/>
  <c r="C2662" i="6" s="1"/>
  <c r="C2680" i="6" a="1"/>
  <c r="C2680" i="6" s="1"/>
  <c r="C2686" i="6" a="1"/>
  <c r="C2686" i="6" s="1"/>
  <c r="C2698" i="6" a="1"/>
  <c r="C2698" i="6" s="1"/>
  <c r="C2704" i="6" a="1"/>
  <c r="C2704" i="6" s="1"/>
  <c r="C2710" i="6" a="1"/>
  <c r="C2710" i="6" s="1"/>
  <c r="C2717" i="6" a="1"/>
  <c r="C2717" i="6" s="1"/>
  <c r="C2723" i="6" a="1"/>
  <c r="C2723" i="6" s="1"/>
  <c r="C2729" i="6" a="1"/>
  <c r="C2729" i="6" s="1"/>
  <c r="C2748" i="6" a="1"/>
  <c r="C2748" i="6" s="1"/>
  <c r="C2754" i="6" a="1"/>
  <c r="C2754" i="6" s="1"/>
  <c r="C2767" i="6" a="1"/>
  <c r="C2767" i="6" s="1"/>
  <c r="C2773" i="6" a="1"/>
  <c r="C2773" i="6" s="1"/>
  <c r="C2779" i="6" a="1"/>
  <c r="C2779" i="6" s="1"/>
  <c r="C2792" i="6" a="1"/>
  <c r="C2792" i="6" s="1"/>
  <c r="C2803" i="6" a="1"/>
  <c r="C2803" i="6" s="1"/>
  <c r="C2809" i="6" a="1"/>
  <c r="C2809" i="6" s="1"/>
  <c r="C2816" i="6" a="1"/>
  <c r="C2816" i="6" s="1"/>
  <c r="C2822" i="6" a="1"/>
  <c r="C2822" i="6" s="1"/>
  <c r="C2828" i="6" a="1"/>
  <c r="C2828" i="6" s="1"/>
  <c r="C2834" i="6" a="1"/>
  <c r="C2834" i="6" s="1"/>
  <c r="C2841" i="6" a="1"/>
  <c r="C2841" i="6" s="1"/>
  <c r="C2854" i="6" a="1"/>
  <c r="C2854" i="6" s="1"/>
  <c r="C2861" i="6" a="1"/>
  <c r="C2861" i="6" s="1"/>
  <c r="C2875" i="6" a="1"/>
  <c r="C2875" i="6" s="1"/>
  <c r="C2881" i="6" a="1"/>
  <c r="C2881" i="6" s="1"/>
  <c r="C2888" i="6" a="1"/>
  <c r="C2888" i="6" s="1"/>
  <c r="C2895" i="6" a="1"/>
  <c r="C2895" i="6" s="1"/>
  <c r="C2901" i="6" a="1"/>
  <c r="C2901" i="6" s="1"/>
  <c r="C2914" i="6" a="1"/>
  <c r="C2914" i="6" s="1"/>
  <c r="C2920" i="6" a="1"/>
  <c r="C2920" i="6" s="1"/>
  <c r="C2927" i="6" a="1"/>
  <c r="C2927" i="6" s="1"/>
  <c r="C2933" i="6" a="1"/>
  <c r="C2933" i="6" s="1"/>
  <c r="C2946" i="6" a="1"/>
  <c r="C2946" i="6" s="1"/>
  <c r="C2952" i="6" a="1"/>
  <c r="C2952" i="6" s="1"/>
  <c r="C2959" i="6" a="1"/>
  <c r="C2959" i="6" s="1"/>
  <c r="C2965" i="6" a="1"/>
  <c r="C2965" i="6" s="1"/>
  <c r="C2978" i="6" a="1"/>
  <c r="C2978" i="6" s="1"/>
  <c r="C865" i="6" a="1"/>
  <c r="C865" i="6" s="1"/>
  <c r="C888" i="6" a="1"/>
  <c r="C888" i="6" s="1"/>
  <c r="C899" i="6" a="1"/>
  <c r="C899" i="6" s="1"/>
  <c r="C908" i="6" a="1"/>
  <c r="C908" i="6" s="1"/>
  <c r="C917" i="6" a="1"/>
  <c r="C917" i="6" s="1"/>
  <c r="C924" i="6" a="1"/>
  <c r="C924" i="6" s="1"/>
  <c r="C932" i="6" a="1"/>
  <c r="C932" i="6" s="1"/>
  <c r="C940" i="6" a="1"/>
  <c r="C940" i="6" s="1"/>
  <c r="C947" i="6" a="1"/>
  <c r="C947" i="6" s="1"/>
  <c r="C954" i="6" a="1"/>
  <c r="C954" i="6" s="1"/>
  <c r="C961" i="6" a="1"/>
  <c r="C961" i="6" s="1"/>
  <c r="C967" i="6" a="1"/>
  <c r="C967" i="6" s="1"/>
  <c r="C973" i="6" a="1"/>
  <c r="C973" i="6" s="1"/>
  <c r="C992" i="6" a="1"/>
  <c r="C992" i="6" s="1"/>
  <c r="C997" i="6" a="1"/>
  <c r="C997" i="6" s="1"/>
  <c r="C1010" i="6" a="1"/>
  <c r="C1010" i="6" s="1"/>
  <c r="C1015" i="6" a="1"/>
  <c r="C1015" i="6" s="1"/>
  <c r="C1021" i="6" a="1"/>
  <c r="C1021" i="6" s="1"/>
  <c r="C1027" i="6" a="1"/>
  <c r="C1027" i="6" s="1"/>
  <c r="C1038" i="6" a="1"/>
  <c r="C1038" i="6" s="1"/>
  <c r="C1045" i="6" a="1"/>
  <c r="C1045" i="6" s="1"/>
  <c r="C1051" i="6" a="1"/>
  <c r="C1051" i="6" s="1"/>
  <c r="C1057" i="6" a="1"/>
  <c r="C1057" i="6" s="1"/>
  <c r="C1063" i="6" a="1"/>
  <c r="C1063" i="6" s="1"/>
  <c r="C1070" i="6" a="1"/>
  <c r="C1070" i="6" s="1"/>
  <c r="C1077" i="6" a="1"/>
  <c r="C1077" i="6" s="1"/>
  <c r="C1083" i="6" a="1"/>
  <c r="C1083" i="6" s="1"/>
  <c r="C1090" i="6" a="1"/>
  <c r="C1090" i="6" s="1"/>
  <c r="C1096" i="6" a="1"/>
  <c r="C1096" i="6" s="1"/>
  <c r="C1103" i="6" a="1"/>
  <c r="C1103" i="6" s="1"/>
  <c r="C1122" i="6" a="1"/>
  <c r="C1122" i="6" s="1"/>
  <c r="C1128" i="6" a="1"/>
  <c r="C1128" i="6" s="1"/>
  <c r="C1141" i="6" a="1"/>
  <c r="C1141" i="6" s="1"/>
  <c r="C1147" i="6" a="1"/>
  <c r="C1147" i="6" s="1"/>
  <c r="C1153" i="6" a="1"/>
  <c r="C1153" i="6" s="1"/>
  <c r="C1166" i="6" a="1"/>
  <c r="C1166" i="6" s="1"/>
  <c r="C1172" i="6" a="1"/>
  <c r="C1172" i="6" s="1"/>
  <c r="C1178" i="6" a="1"/>
  <c r="C1178" i="6" s="1"/>
  <c r="C1184" i="6" a="1"/>
  <c r="C1184" i="6" s="1"/>
  <c r="C1191" i="6" a="1"/>
  <c r="C1191" i="6" s="1"/>
  <c r="C1197" i="6" a="1"/>
  <c r="C1197" i="6" s="1"/>
  <c r="C1203" i="6" a="1"/>
  <c r="C1203" i="6" s="1"/>
  <c r="C1209" i="6" a="1"/>
  <c r="C1209" i="6" s="1"/>
  <c r="C1216" i="6" a="1"/>
  <c r="C1216" i="6" s="1"/>
  <c r="C1223" i="6" a="1"/>
  <c r="C1223" i="6" s="1"/>
  <c r="C1230" i="6" a="1"/>
  <c r="C1230" i="6" s="1"/>
  <c r="C1237" i="6" a="1"/>
  <c r="C1237" i="6" s="1"/>
  <c r="C1243" i="6" a="1"/>
  <c r="C1243" i="6" s="1"/>
  <c r="C1250" i="6" a="1"/>
  <c r="C1250" i="6" s="1"/>
  <c r="C1256" i="6" a="1"/>
  <c r="C1256" i="6" s="1"/>
  <c r="C1263" i="6" a="1"/>
  <c r="C1263" i="6" s="1"/>
  <c r="C1270" i="6" a="1"/>
  <c r="C1270" i="6" s="1"/>
  <c r="C1277" i="6" a="1"/>
  <c r="C1277" i="6" s="1"/>
  <c r="C1284" i="6" a="1"/>
  <c r="C1284" i="6" s="1"/>
  <c r="C1290" i="6" a="1"/>
  <c r="C1290" i="6" s="1"/>
  <c r="C1297" i="6" a="1"/>
  <c r="C1297" i="6" s="1"/>
  <c r="C1323" i="6" a="1"/>
  <c r="C1323" i="6" s="1"/>
  <c r="C1330" i="6" a="1"/>
  <c r="C1330" i="6" s="1"/>
  <c r="C1336" i="6" a="1"/>
  <c r="C1336" i="6" s="1"/>
  <c r="C1343" i="6" a="1"/>
  <c r="C1343" i="6" s="1"/>
  <c r="C1350" i="6" a="1"/>
  <c r="C1350" i="6" s="1"/>
  <c r="C1357" i="6" a="1"/>
  <c r="C1357" i="6" s="1"/>
  <c r="C1363" i="6" a="1"/>
  <c r="C1363" i="6" s="1"/>
  <c r="C1369" i="6" a="1"/>
  <c r="C1369" i="6" s="1"/>
  <c r="C1376" i="6" a="1"/>
  <c r="C1376" i="6" s="1"/>
  <c r="C1383" i="6" a="1"/>
  <c r="C1383" i="6" s="1"/>
  <c r="C1390" i="6" a="1"/>
  <c r="C1390" i="6" s="1"/>
  <c r="C1397" i="6" a="1"/>
  <c r="C1397" i="6" s="1"/>
  <c r="C1403" i="6" a="1"/>
  <c r="C1403" i="6" s="1"/>
  <c r="C1410" i="6" a="1"/>
  <c r="C1410" i="6" s="1"/>
  <c r="C1416" i="6" a="1"/>
  <c r="C1416" i="6" s="1"/>
  <c r="C1423" i="6" a="1"/>
  <c r="C1423" i="6" s="1"/>
  <c r="C1430" i="6" a="1"/>
  <c r="C1430" i="6" s="1"/>
  <c r="C1437" i="6" a="1"/>
  <c r="C1437" i="6" s="1"/>
  <c r="C1444" i="6" a="1"/>
  <c r="C1444" i="6" s="1"/>
  <c r="C1450" i="6" a="1"/>
  <c r="C1450" i="6" s="1"/>
  <c r="C1457" i="6" a="1"/>
  <c r="C1457" i="6" s="1"/>
  <c r="C1484" i="6" a="1"/>
  <c r="C1484" i="6" s="1"/>
  <c r="C1491" i="6" a="1"/>
  <c r="C1491" i="6" s="1"/>
  <c r="C1497" i="6" a="1"/>
  <c r="C1497" i="6" s="1"/>
  <c r="C1504" i="6" a="1"/>
  <c r="C1504" i="6" s="1"/>
  <c r="C1511" i="6" a="1"/>
  <c r="C1511" i="6" s="1"/>
  <c r="C1518" i="6" a="1"/>
  <c r="C1518" i="6" s="1"/>
  <c r="C1525" i="6" a="1"/>
  <c r="C1525" i="6" s="1"/>
  <c r="C1531" i="6" a="1"/>
  <c r="C1531" i="6" s="1"/>
  <c r="C1538" i="6" a="1"/>
  <c r="C1538" i="6" s="1"/>
  <c r="C1544" i="6" a="1"/>
  <c r="C1544" i="6" s="1"/>
  <c r="C1551" i="6" a="1"/>
  <c r="C1551" i="6" s="1"/>
  <c r="C1564" i="6" a="1"/>
  <c r="C1564" i="6" s="1"/>
  <c r="C1570" i="6" a="1"/>
  <c r="C1570" i="6" s="1"/>
  <c r="C1589" i="6" a="1"/>
  <c r="C1589" i="6" s="1"/>
  <c r="C1595" i="6" a="1"/>
  <c r="C1595" i="6" s="1"/>
  <c r="C1600" i="6" a="1"/>
  <c r="C1600" i="6" s="1"/>
  <c r="C1612" i="6" a="1"/>
  <c r="C1612" i="6" s="1"/>
  <c r="C1618" i="6" a="1"/>
  <c r="C1618" i="6" s="1"/>
  <c r="C1636" i="6" a="1"/>
  <c r="C1636" i="6" s="1"/>
  <c r="C1641" i="6" a="1"/>
  <c r="C1641" i="6" s="1"/>
  <c r="C1647" i="6" a="1"/>
  <c r="C1647" i="6" s="1"/>
  <c r="C1659" i="6" a="1"/>
  <c r="C1659" i="6" s="1"/>
  <c r="C1665" i="6" a="1"/>
  <c r="C1665" i="6" s="1"/>
  <c r="C1678" i="6" a="1"/>
  <c r="C1678" i="6" s="1"/>
  <c r="C1684" i="6" a="1"/>
  <c r="C1684" i="6" s="1"/>
  <c r="C1690" i="6" a="1"/>
  <c r="C1690" i="6" s="1"/>
  <c r="C1697" i="6" a="1"/>
  <c r="C1697" i="6" s="1"/>
  <c r="C1703" i="6" a="1"/>
  <c r="C1703" i="6" s="1"/>
  <c r="C1715" i="6" a="1"/>
  <c r="C1715" i="6" s="1"/>
  <c r="C1728" i="6" a="1"/>
  <c r="C1728" i="6" s="1"/>
  <c r="C1734" i="6" a="1"/>
  <c r="C1734" i="6" s="1"/>
  <c r="C1741" i="6" a="1"/>
  <c r="C1741" i="6" s="1"/>
  <c r="C1746" i="6" a="1"/>
  <c r="C1746" i="6" s="1"/>
  <c r="C1753" i="6" a="1"/>
  <c r="C1753" i="6" s="1"/>
  <c r="C1759" i="6" a="1"/>
  <c r="C1759" i="6" s="1"/>
  <c r="C1765" i="6" a="1"/>
  <c r="C1765" i="6" s="1"/>
  <c r="C1772" i="6" a="1"/>
  <c r="C1772" i="6" s="1"/>
  <c r="C1777" i="6" a="1"/>
  <c r="C1777" i="6" s="1"/>
  <c r="C1791" i="6" a="1"/>
  <c r="C1791" i="6" s="1"/>
  <c r="C1797" i="6" a="1"/>
  <c r="C1797" i="6" s="1"/>
  <c r="C1803" i="6" a="1"/>
  <c r="C1803" i="6" s="1"/>
  <c r="C1809" i="6" a="1"/>
  <c r="C1809" i="6" s="1"/>
  <c r="C1816" i="6" a="1"/>
  <c r="C1816" i="6" s="1"/>
  <c r="C1822" i="6" a="1"/>
  <c r="C1822" i="6" s="1"/>
  <c r="C1828" i="6" a="1"/>
  <c r="C1828" i="6" s="1"/>
  <c r="C1834" i="6" a="1"/>
  <c r="C1834" i="6" s="1"/>
  <c r="C1847" i="6" a="1"/>
  <c r="C1847" i="6" s="1"/>
  <c r="C1853" i="6" a="1"/>
  <c r="C1853" i="6" s="1"/>
  <c r="C1859" i="6" a="1"/>
  <c r="C1859" i="6" s="1"/>
  <c r="C1865" i="6" a="1"/>
  <c r="C1865" i="6" s="1"/>
  <c r="C1872" i="6" a="1"/>
  <c r="C1872" i="6" s="1"/>
  <c r="C1878" i="6" a="1"/>
  <c r="C1878" i="6" s="1"/>
  <c r="C1884" i="6" a="1"/>
  <c r="C1884" i="6" s="1"/>
  <c r="C1890" i="6" a="1"/>
  <c r="C1890" i="6" s="1"/>
  <c r="C1909" i="6" a="1"/>
  <c r="C1909" i="6" s="1"/>
  <c r="C1915" i="6" a="1"/>
  <c r="C1915" i="6" s="1"/>
  <c r="C1928" i="6" a="1"/>
  <c r="C1928" i="6" s="1"/>
  <c r="C1935" i="6" a="1"/>
  <c r="C1935" i="6" s="1"/>
  <c r="C1940" i="6" a="1"/>
  <c r="C1940" i="6" s="1"/>
  <c r="C1946" i="6" a="1"/>
  <c r="C1946" i="6" s="1"/>
  <c r="C1953" i="6" a="1"/>
  <c r="C1953" i="6" s="1"/>
  <c r="C1965" i="6" a="1"/>
  <c r="C1965" i="6" s="1"/>
  <c r="C1970" i="6" a="1"/>
  <c r="C1970" i="6" s="1"/>
  <c r="C1983" i="6" a="1"/>
  <c r="C1983" i="6" s="1"/>
  <c r="C1988" i="6" a="1"/>
  <c r="C1988" i="6" s="1"/>
  <c r="C2000" i="6" a="1"/>
  <c r="C2000" i="6" s="1"/>
  <c r="C2006" i="6" a="1"/>
  <c r="C2006" i="6" s="1"/>
  <c r="C2012" i="6" a="1"/>
  <c r="C2012" i="6" s="1"/>
  <c r="C2018" i="6" a="1"/>
  <c r="C2018" i="6" s="1"/>
  <c r="C2037" i="6" a="1"/>
  <c r="C2037" i="6" s="1"/>
  <c r="C2043" i="6" a="1"/>
  <c r="C2043" i="6" s="1"/>
  <c r="C2056" i="6" a="1"/>
  <c r="C2056" i="6" s="1"/>
  <c r="C2063" i="6" a="1"/>
  <c r="C2063" i="6" s="1"/>
  <c r="C2068" i="6" a="1"/>
  <c r="C2068" i="6" s="1"/>
  <c r="C2074" i="6" a="1"/>
  <c r="C2074" i="6" s="1"/>
  <c r="C2081" i="6" a="1"/>
  <c r="C2081" i="6" s="1"/>
  <c r="C2094" i="6" a="1"/>
  <c r="C2094" i="6" s="1"/>
  <c r="C2099" i="6" a="1"/>
  <c r="C2099" i="6" s="1"/>
  <c r="C2112" i="6" a="1"/>
  <c r="C2112" i="6" s="1"/>
  <c r="C2119" i="6" a="1"/>
  <c r="C2119" i="6" s="1"/>
  <c r="C2125" i="6" a="1"/>
  <c r="C2125" i="6" s="1"/>
  <c r="C2130" i="6" a="1"/>
  <c r="C2130" i="6" s="1"/>
  <c r="C2137" i="6" a="1"/>
  <c r="C2137" i="6" s="1"/>
  <c r="C2150" i="6" a="1"/>
  <c r="C2150" i="6" s="1"/>
  <c r="C2156" i="6" a="1"/>
  <c r="C2156" i="6" s="1"/>
  <c r="C2175" i="6" a="1"/>
  <c r="C2175" i="6" s="1"/>
  <c r="C2181" i="6" a="1"/>
  <c r="C2181" i="6" s="1"/>
  <c r="C2187" i="6" a="1"/>
  <c r="C2187" i="6" s="1"/>
  <c r="C2193" i="6" a="1"/>
  <c r="C2193" i="6" s="1"/>
  <c r="C2200" i="6" a="1"/>
  <c r="C2200" i="6" s="1"/>
  <c r="C2206" i="6" a="1"/>
  <c r="C2206" i="6" s="1"/>
  <c r="C2212" i="6" a="1"/>
  <c r="C2212" i="6" s="1"/>
  <c r="C2218" i="6" a="1"/>
  <c r="C2218" i="6" s="1"/>
  <c r="C2231" i="6" a="1"/>
  <c r="C2231" i="6" s="1"/>
  <c r="C2237" i="6" a="1"/>
  <c r="C2237" i="6" s="1"/>
  <c r="C2243" i="6" a="1"/>
  <c r="C2243" i="6" s="1"/>
  <c r="C2249" i="6" a="1"/>
  <c r="C2249" i="6" s="1"/>
  <c r="C2256" i="6" a="1"/>
  <c r="C2256" i="6" s="1"/>
  <c r="C2262" i="6" a="1"/>
  <c r="C2262" i="6" s="1"/>
  <c r="C2268" i="6" a="1"/>
  <c r="C2268" i="6" s="1"/>
  <c r="C2274" i="6" a="1"/>
  <c r="C2274" i="6" s="1"/>
  <c r="C2293" i="6" a="1"/>
  <c r="C2293" i="6" s="1"/>
  <c r="C2299" i="6" a="1"/>
  <c r="C2299" i="6" s="1"/>
  <c r="C2312" i="6" a="1"/>
  <c r="C2312" i="6" s="1"/>
  <c r="C2319" i="6" a="1"/>
  <c r="C2319" i="6" s="1"/>
  <c r="C2324" i="6" a="1"/>
  <c r="C2324" i="6" s="1"/>
  <c r="C2330" i="6" a="1"/>
  <c r="C2330" i="6" s="1"/>
  <c r="C2337" i="6" a="1"/>
  <c r="C2337" i="6" s="1"/>
  <c r="C2350" i="6" a="1"/>
  <c r="C2350" i="6" s="1"/>
  <c r="C2355" i="6" a="1"/>
  <c r="C2355" i="6" s="1"/>
  <c r="C2368" i="6" a="1"/>
  <c r="C2368" i="6" s="1"/>
  <c r="C2375" i="6" a="1"/>
  <c r="C2375" i="6" s="1"/>
  <c r="C2381" i="6" a="1"/>
  <c r="C2381" i="6" s="1"/>
  <c r="C2386" i="6" a="1"/>
  <c r="C2386" i="6" s="1"/>
  <c r="C2393" i="6" a="1"/>
  <c r="C2393" i="6" s="1"/>
  <c r="C2406" i="6" a="1"/>
  <c r="C2406" i="6" s="1"/>
  <c r="C2412" i="6" a="1"/>
  <c r="C2412" i="6" s="1"/>
  <c r="C2431" i="6" a="1"/>
  <c r="C2431" i="6" s="1"/>
  <c r="C2437" i="6" a="1"/>
  <c r="C2437" i="6" s="1"/>
  <c r="C2443" i="6" a="1"/>
  <c r="C2443" i="6" s="1"/>
  <c r="C2449" i="6" a="1"/>
  <c r="C2449" i="6" s="1"/>
  <c r="C2456" i="6" a="1"/>
  <c r="C2456" i="6" s="1"/>
  <c r="C2462" i="6" a="1"/>
  <c r="C2462" i="6" s="1"/>
  <c r="C2468" i="6" a="1"/>
  <c r="C2468" i="6" s="1"/>
  <c r="C2474" i="6" a="1"/>
  <c r="C2474" i="6" s="1"/>
  <c r="C2487" i="6" a="1"/>
  <c r="C2487" i="6" s="1"/>
  <c r="C2492" i="6" a="1"/>
  <c r="C2492" i="6" s="1"/>
  <c r="C2504" i="6" a="1"/>
  <c r="C2504" i="6" s="1"/>
  <c r="C2510" i="6" a="1"/>
  <c r="C2510" i="6" s="1"/>
  <c r="C2515" i="6" a="1"/>
  <c r="C2515" i="6" s="1"/>
  <c r="C2521" i="6" a="1"/>
  <c r="C2521" i="6" s="1"/>
  <c r="C2533" i="6" a="1"/>
  <c r="C2533" i="6" s="1"/>
  <c r="C2538" i="6" a="1"/>
  <c r="C2538" i="6" s="1"/>
  <c r="C2544" i="6" a="1"/>
  <c r="C2544" i="6" s="1"/>
  <c r="C2550" i="6" a="1"/>
  <c r="C2550" i="6" s="1"/>
  <c r="C2556" i="6" a="1"/>
  <c r="C2556" i="6" s="1"/>
  <c r="C2569" i="6" a="1"/>
  <c r="C2569" i="6" s="1"/>
  <c r="C2588" i="6" a="1"/>
  <c r="C2588" i="6" s="1"/>
  <c r="C2594" i="6" a="1"/>
  <c r="C2594" i="6" s="1"/>
  <c r="C2607" i="6" a="1"/>
  <c r="C2607" i="6" s="1"/>
  <c r="C2613" i="6" a="1"/>
  <c r="C2613" i="6" s="1"/>
  <c r="C2619" i="6" a="1"/>
  <c r="C2619" i="6" s="1"/>
  <c r="C2632" i="6" a="1"/>
  <c r="C2632" i="6" s="1"/>
  <c r="C2638" i="6" a="1"/>
  <c r="C2638" i="6" s="1"/>
  <c r="C2644" i="6" a="1"/>
  <c r="C2644" i="6" s="1"/>
  <c r="C2650" i="6" a="1"/>
  <c r="C2650" i="6" s="1"/>
  <c r="C2657" i="6" a="1"/>
  <c r="C2657" i="6" s="1"/>
  <c r="C2663" i="6" a="1"/>
  <c r="C2663" i="6" s="1"/>
  <c r="C2669" i="6" a="1"/>
  <c r="C2669" i="6" s="1"/>
  <c r="C2674" i="6" a="1"/>
  <c r="C2674" i="6" s="1"/>
  <c r="C2687" i="6" a="1"/>
  <c r="C2687" i="6" s="1"/>
  <c r="C2692" i="6" a="1"/>
  <c r="C2692" i="6" s="1"/>
  <c r="C2699" i="6" a="1"/>
  <c r="C2699" i="6" s="1"/>
  <c r="C2705" i="6" a="1"/>
  <c r="C2705" i="6" s="1"/>
  <c r="C2711" i="6" a="1"/>
  <c r="C2711" i="6" s="1"/>
  <c r="C2718" i="6" a="1"/>
  <c r="C2718" i="6" s="1"/>
  <c r="C2730" i="6" a="1"/>
  <c r="C2730" i="6" s="1"/>
  <c r="C2736" i="6" a="1"/>
  <c r="C2736" i="6" s="1"/>
  <c r="C2742" i="6" a="1"/>
  <c r="C2742" i="6" s="1"/>
  <c r="C2749" i="6" a="1"/>
  <c r="C2749" i="6" s="1"/>
  <c r="C2755" i="6" a="1"/>
  <c r="C2755" i="6" s="1"/>
  <c r="C2761" i="6" a="1"/>
  <c r="C2761" i="6" s="1"/>
  <c r="C2780" i="6" a="1"/>
  <c r="C2780" i="6" s="1"/>
  <c r="C2786" i="6" a="1"/>
  <c r="C2786" i="6" s="1"/>
  <c r="C2798" i="6" a="1"/>
  <c r="C2798" i="6" s="1"/>
  <c r="C2804" i="6" a="1"/>
  <c r="C2804" i="6" s="1"/>
  <c r="C2810" i="6" a="1"/>
  <c r="C2810" i="6" s="1"/>
  <c r="C2817" i="6" a="1"/>
  <c r="C2817" i="6" s="1"/>
  <c r="C2823" i="6" a="1"/>
  <c r="C2823" i="6" s="1"/>
  <c r="C2835" i="6" a="1"/>
  <c r="C2835" i="6" s="1"/>
  <c r="C2842" i="6" a="1"/>
  <c r="C2842" i="6" s="1"/>
  <c r="C2848" i="6" a="1"/>
  <c r="C2848" i="6" s="1"/>
  <c r="C821" i="6" a="1"/>
  <c r="C821" i="6" s="1"/>
  <c r="C870" i="6" a="1"/>
  <c r="C870" i="6" s="1"/>
  <c r="C889" i="6" a="1"/>
  <c r="C889" i="6" s="1"/>
  <c r="C918" i="6" a="1"/>
  <c r="C918" i="6" s="1"/>
  <c r="C926" i="6" a="1"/>
  <c r="C926" i="6" s="1"/>
  <c r="C933" i="6" a="1"/>
  <c r="C933" i="6" s="1"/>
  <c r="C948" i="6" a="1"/>
  <c r="C948" i="6" s="1"/>
  <c r="C955" i="6" a="1"/>
  <c r="C955" i="6" s="1"/>
  <c r="C962" i="6" a="1"/>
  <c r="C962" i="6" s="1"/>
  <c r="C968" i="6" a="1"/>
  <c r="C968" i="6" s="1"/>
  <c r="C974" i="6" a="1"/>
  <c r="C974" i="6" s="1"/>
  <c r="C981" i="6" a="1"/>
  <c r="C981" i="6" s="1"/>
  <c r="C987" i="6" a="1"/>
  <c r="C987" i="6" s="1"/>
  <c r="C993" i="6" a="1"/>
  <c r="C993" i="6" s="1"/>
  <c r="C998" i="6" a="1"/>
  <c r="C998" i="6" s="1"/>
  <c r="C1004" i="6" a="1"/>
  <c r="C1004" i="6" s="1"/>
  <c r="C1016" i="6" a="1"/>
  <c r="C1016" i="6" s="1"/>
  <c r="C1022" i="6" a="1"/>
  <c r="C1022" i="6" s="1"/>
  <c r="C1033" i="6" a="1"/>
  <c r="C1033" i="6" s="1"/>
  <c r="C1039" i="6" a="1"/>
  <c r="C1039" i="6" s="1"/>
  <c r="C1046" i="6" a="1"/>
  <c r="C1046" i="6" s="1"/>
  <c r="C1052" i="6" a="1"/>
  <c r="C1052" i="6" s="1"/>
  <c r="C1084" i="6" a="1"/>
  <c r="C1084" i="6" s="1"/>
  <c r="C1091" i="6" a="1"/>
  <c r="C1091" i="6" s="1"/>
  <c r="C1097" i="6" a="1"/>
  <c r="C1097" i="6" s="1"/>
  <c r="C1104" i="6" a="1"/>
  <c r="C1104" i="6" s="1"/>
  <c r="C1110" i="6" a="1"/>
  <c r="C1110" i="6" s="1"/>
  <c r="C1116" i="6" a="1"/>
  <c r="C1116" i="6" s="1"/>
  <c r="C1123" i="6" a="1"/>
  <c r="C1123" i="6" s="1"/>
  <c r="C1129" i="6" a="1"/>
  <c r="C1129" i="6" s="1"/>
  <c r="C1135" i="6" a="1"/>
  <c r="C1135" i="6" s="1"/>
  <c r="C1154" i="6" a="1"/>
  <c r="C1154" i="6" s="1"/>
  <c r="C1160" i="6" a="1"/>
  <c r="C1160" i="6" s="1"/>
  <c r="C1173" i="6" a="1"/>
  <c r="C1173" i="6" s="1"/>
  <c r="C1179" i="6" a="1"/>
  <c r="C1179" i="6" s="1"/>
  <c r="C1185" i="6" a="1"/>
  <c r="C1185" i="6" s="1"/>
  <c r="C1198" i="6" a="1"/>
  <c r="C1198" i="6" s="1"/>
  <c r="C1204" i="6" a="1"/>
  <c r="C1204" i="6" s="1"/>
  <c r="C1210" i="6" a="1"/>
  <c r="C1210" i="6" s="1"/>
  <c r="C1217" i="6" a="1"/>
  <c r="C1217" i="6" s="1"/>
  <c r="C1244" i="6" a="1"/>
  <c r="C1244" i="6" s="1"/>
  <c r="C1251" i="6" a="1"/>
  <c r="C1251" i="6" s="1"/>
  <c r="C1257" i="6" a="1"/>
  <c r="C1257" i="6" s="1"/>
  <c r="C1264" i="6" a="1"/>
  <c r="C1264" i="6" s="1"/>
  <c r="C1271" i="6" a="1"/>
  <c r="C1271" i="6" s="1"/>
  <c r="C1278" i="6" a="1"/>
  <c r="C1278" i="6" s="1"/>
  <c r="C1285" i="6" a="1"/>
  <c r="C1285" i="6" s="1"/>
  <c r="C1291" i="6" a="1"/>
  <c r="C1291" i="6" s="1"/>
  <c r="C1298" i="6" a="1"/>
  <c r="C1298" i="6" s="1"/>
  <c r="C1304" i="6" a="1"/>
  <c r="C1304" i="6" s="1"/>
  <c r="C1311" i="6" a="1"/>
  <c r="C1311" i="6" s="1"/>
  <c r="C1318" i="6" a="1"/>
  <c r="C1318" i="6" s="1"/>
  <c r="C1324" i="6" a="1"/>
  <c r="C1324" i="6" s="1"/>
  <c r="C1331" i="6" a="1"/>
  <c r="C1331" i="6" s="1"/>
  <c r="C1337" i="6" a="1"/>
  <c r="C1337" i="6" s="1"/>
  <c r="C1344" i="6" a="1"/>
  <c r="C1344" i="6" s="1"/>
  <c r="C1351" i="6" a="1"/>
  <c r="C1351" i="6" s="1"/>
  <c r="C1358" i="6" a="1"/>
  <c r="C1358" i="6" s="1"/>
  <c r="C1364" i="6" a="1"/>
  <c r="C1364" i="6" s="1"/>
  <c r="C1370" i="6" a="1"/>
  <c r="C1370" i="6" s="1"/>
  <c r="C1377" i="6" a="1"/>
  <c r="C1377" i="6" s="1"/>
  <c r="C1404" i="6" a="1"/>
  <c r="C1404" i="6" s="1"/>
  <c r="C1411" i="6" a="1"/>
  <c r="C1411" i="6" s="1"/>
  <c r="C1417" i="6" a="1"/>
  <c r="C1417" i="6" s="1"/>
  <c r="C1424" i="6" a="1"/>
  <c r="C1424" i="6" s="1"/>
  <c r="C1431" i="6" a="1"/>
  <c r="C1431" i="6" s="1"/>
  <c r="C1438" i="6" a="1"/>
  <c r="C1438" i="6" s="1"/>
  <c r="C1445" i="6" a="1"/>
  <c r="C1445" i="6" s="1"/>
  <c r="C1451" i="6" a="1"/>
  <c r="C1451" i="6" s="1"/>
  <c r="C1458" i="6" a="1"/>
  <c r="C1458" i="6" s="1"/>
  <c r="C1464" i="6" a="1"/>
  <c r="C1464" i="6" s="1"/>
  <c r="C1471" i="6" a="1"/>
  <c r="C1471" i="6" s="1"/>
  <c r="C1478" i="6" a="1"/>
  <c r="C1478" i="6" s="1"/>
  <c r="C1485" i="6" a="1"/>
  <c r="C1485" i="6" s="1"/>
  <c r="C1492" i="6" a="1"/>
  <c r="C1492" i="6" s="1"/>
  <c r="C1498" i="6" a="1"/>
  <c r="C1498" i="6" s="1"/>
  <c r="C1505" i="6" a="1"/>
  <c r="C1505" i="6" s="1"/>
  <c r="C1532" i="6" a="1"/>
  <c r="C1532" i="6" s="1"/>
  <c r="C1539" i="6" a="1"/>
  <c r="C1539" i="6" s="1"/>
  <c r="C1545" i="6" a="1"/>
  <c r="C1545" i="6" s="1"/>
  <c r="C1558" i="6" a="1"/>
  <c r="C1558" i="6" s="1"/>
  <c r="C1565" i="6" a="1"/>
  <c r="C1565" i="6" s="1"/>
  <c r="C1571" i="6" a="1"/>
  <c r="C1571" i="6" s="1"/>
  <c r="C1576" i="6" a="1"/>
  <c r="C1576" i="6" s="1"/>
  <c r="C1583" i="6" a="1"/>
  <c r="C1583" i="6" s="1"/>
  <c r="C1601" i="6" a="1"/>
  <c r="C1601" i="6" s="1"/>
  <c r="C1607" i="6" a="1"/>
  <c r="C1607" i="6" s="1"/>
  <c r="C1613" i="6" a="1"/>
  <c r="C1613" i="6" s="1"/>
  <c r="C1624" i="6" a="1"/>
  <c r="C1624" i="6" s="1"/>
  <c r="C1630" i="6" a="1"/>
  <c r="C1630" i="6" s="1"/>
  <c r="C1637" i="6" a="1"/>
  <c r="C1637" i="6" s="1"/>
  <c r="C1642" i="6" a="1"/>
  <c r="C1642" i="6" s="1"/>
  <c r="C1653" i="6" a="1"/>
  <c r="C1653" i="6" s="1"/>
  <c r="C1666" i="6" a="1"/>
  <c r="C1666" i="6" s="1"/>
  <c r="C1672" i="6" a="1"/>
  <c r="C1672" i="6" s="1"/>
  <c r="C1679" i="6" a="1"/>
  <c r="C1679" i="6" s="1"/>
  <c r="C1685" i="6" a="1"/>
  <c r="C1685" i="6" s="1"/>
  <c r="C1691" i="6" a="1"/>
  <c r="C1691" i="6" s="1"/>
  <c r="C1710" i="6" a="1"/>
  <c r="C1710" i="6" s="1"/>
  <c r="C1716" i="6" a="1"/>
  <c r="C1716" i="6" s="1"/>
  <c r="C1722" i="6" a="1"/>
  <c r="C1722" i="6" s="1"/>
  <c r="C1729" i="6" a="1"/>
  <c r="C1729" i="6" s="1"/>
  <c r="C1735" i="6" a="1"/>
  <c r="C1735" i="6" s="1"/>
  <c r="C1747" i="6" a="1"/>
  <c r="C1747" i="6" s="1"/>
  <c r="C1760" i="6" a="1"/>
  <c r="C1760" i="6" s="1"/>
  <c r="C1766" i="6" a="1"/>
  <c r="C1766" i="6" s="1"/>
  <c r="C1773" i="6" a="1"/>
  <c r="C1773" i="6" s="1"/>
  <c r="C1778" i="6" a="1"/>
  <c r="C1778" i="6" s="1"/>
  <c r="C1785" i="6" a="1"/>
  <c r="C1785" i="6" s="1"/>
  <c r="C1798" i="6" a="1"/>
  <c r="C1798" i="6" s="1"/>
  <c r="C1804" i="6" a="1"/>
  <c r="C1804" i="6" s="1"/>
  <c r="C1823" i="6" a="1"/>
  <c r="C1823" i="6" s="1"/>
  <c r="C1829" i="6" a="1"/>
  <c r="C1829" i="6" s="1"/>
  <c r="C1835" i="6" a="1"/>
  <c r="C1835" i="6" s="1"/>
  <c r="C1841" i="6" a="1"/>
  <c r="C1841" i="6" s="1"/>
  <c r="C1848" i="6" a="1"/>
  <c r="C1848" i="6" s="1"/>
  <c r="C1854" i="6" a="1"/>
  <c r="C1854" i="6" s="1"/>
  <c r="C1860" i="6" a="1"/>
  <c r="C1860" i="6" s="1"/>
  <c r="C1866" i="6" a="1"/>
  <c r="C1866" i="6" s="1"/>
  <c r="C1879" i="6" a="1"/>
  <c r="C1879" i="6" s="1"/>
  <c r="C1885" i="6" a="1"/>
  <c r="C1885" i="6" s="1"/>
  <c r="C1891" i="6" a="1"/>
  <c r="C1891" i="6" s="1"/>
  <c r="C1897" i="6" a="1"/>
  <c r="C1897" i="6" s="1"/>
  <c r="C1904" i="6" a="1"/>
  <c r="C1904" i="6" s="1"/>
  <c r="C1910" i="6" a="1"/>
  <c r="C1910" i="6" s="1"/>
  <c r="C1916" i="6" a="1"/>
  <c r="C1916" i="6" s="1"/>
  <c r="C1922" i="6" a="1"/>
  <c r="C1922" i="6" s="1"/>
  <c r="C1941" i="6" a="1"/>
  <c r="C1941" i="6" s="1"/>
  <c r="C1947" i="6" a="1"/>
  <c r="C1947" i="6" s="1"/>
  <c r="C1960" i="6" a="1"/>
  <c r="C1960" i="6" s="1"/>
  <c r="C1966" i="6" a="1"/>
  <c r="C1966" i="6" s="1"/>
  <c r="C1971" i="6" a="1"/>
  <c r="C1971" i="6" s="1"/>
  <c r="C1977" i="6" a="1"/>
  <c r="C1977" i="6" s="1"/>
  <c r="C1989" i="6" a="1"/>
  <c r="C1989" i="6" s="1"/>
  <c r="C1994" i="6" a="1"/>
  <c r="C1994" i="6" s="1"/>
  <c r="C2007" i="6" a="1"/>
  <c r="C2007" i="6" s="1"/>
  <c r="C2013" i="6" a="1"/>
  <c r="C2013" i="6" s="1"/>
  <c r="C2019" i="6" a="1"/>
  <c r="C2019" i="6" s="1"/>
  <c r="C2025" i="6" a="1"/>
  <c r="C2025" i="6" s="1"/>
  <c r="C2032" i="6" a="1"/>
  <c r="C2032" i="6" s="1"/>
  <c r="C2038" i="6" a="1"/>
  <c r="C2038" i="6" s="1"/>
  <c r="C2044" i="6" a="1"/>
  <c r="C2044" i="6" s="1"/>
  <c r="C2050" i="6" a="1"/>
  <c r="C2050" i="6" s="1"/>
  <c r="C2069" i="6" a="1"/>
  <c r="C2069" i="6" s="1"/>
  <c r="C2075" i="6" a="1"/>
  <c r="C2075" i="6" s="1"/>
  <c r="C2088" i="6" a="1"/>
  <c r="C2088" i="6" s="1"/>
  <c r="C2095" i="6" a="1"/>
  <c r="C2095" i="6" s="1"/>
  <c r="C2100" i="6" a="1"/>
  <c r="C2100" i="6" s="1"/>
  <c r="C2106" i="6" a="1"/>
  <c r="C2106" i="6" s="1"/>
  <c r="C2113" i="6" a="1"/>
  <c r="C2113" i="6" s="1"/>
  <c r="C2126" i="6" a="1"/>
  <c r="C2126" i="6" s="1"/>
  <c r="C2131" i="6" a="1"/>
  <c r="C2131" i="6" s="1"/>
  <c r="C2144" i="6" a="1"/>
  <c r="C2144" i="6" s="1"/>
  <c r="C2151" i="6" a="1"/>
  <c r="C2151" i="6" s="1"/>
  <c r="C2157" i="6" a="1"/>
  <c r="C2157" i="6" s="1"/>
  <c r="C2162" i="6" a="1"/>
  <c r="C2162" i="6" s="1"/>
  <c r="C2169" i="6" a="1"/>
  <c r="C2169" i="6" s="1"/>
  <c r="C2182" i="6" a="1"/>
  <c r="C2182" i="6" s="1"/>
  <c r="C2188" i="6" a="1"/>
  <c r="C2188" i="6" s="1"/>
  <c r="C2207" i="6" a="1"/>
  <c r="C2207" i="6" s="1"/>
  <c r="C2213" i="6" a="1"/>
  <c r="C2213" i="6" s="1"/>
  <c r="C2219" i="6" a="1"/>
  <c r="C2219" i="6" s="1"/>
  <c r="C2225" i="6" a="1"/>
  <c r="C2225" i="6" s="1"/>
  <c r="C2232" i="6" a="1"/>
  <c r="C2232" i="6" s="1"/>
  <c r="C2238" i="6" a="1"/>
  <c r="C2238" i="6" s="1"/>
  <c r="C2244" i="6" a="1"/>
  <c r="C2244" i="6" s="1"/>
  <c r="C2250" i="6" a="1"/>
  <c r="C2250" i="6" s="1"/>
  <c r="C2263" i="6" a="1"/>
  <c r="C2263" i="6" s="1"/>
  <c r="C2269" i="6" a="1"/>
  <c r="C2269" i="6" s="1"/>
  <c r="C2275" i="6" a="1"/>
  <c r="C2275" i="6" s="1"/>
  <c r="C2281" i="6" a="1"/>
  <c r="C2281" i="6" s="1"/>
  <c r="C2288" i="6" a="1"/>
  <c r="C2288" i="6" s="1"/>
  <c r="C2294" i="6" a="1"/>
  <c r="C2294" i="6" s="1"/>
  <c r="C2300" i="6" a="1"/>
  <c r="C2300" i="6" s="1"/>
  <c r="C2306" i="6" a="1"/>
  <c r="C2306" i="6" s="1"/>
  <c r="C2325" i="6" a="1"/>
  <c r="C2325" i="6" s="1"/>
  <c r="C2331" i="6" a="1"/>
  <c r="C2331" i="6" s="1"/>
  <c r="C2344" i="6" a="1"/>
  <c r="C2344" i="6" s="1"/>
  <c r="C2351" i="6" a="1"/>
  <c r="C2351" i="6" s="1"/>
  <c r="C2356" i="6" a="1"/>
  <c r="C2356" i="6" s="1"/>
  <c r="C2362" i="6" a="1"/>
  <c r="C2362" i="6" s="1"/>
  <c r="C2369" i="6" a="1"/>
  <c r="C2369" i="6" s="1"/>
  <c r="C2382" i="6" a="1"/>
  <c r="C2382" i="6" s="1"/>
  <c r="C2387" i="6" a="1"/>
  <c r="C2387" i="6" s="1"/>
  <c r="C2400" i="6" a="1"/>
  <c r="C2400" i="6" s="1"/>
  <c r="C2407" i="6" a="1"/>
  <c r="C2407" i="6" s="1"/>
  <c r="C2413" i="6" a="1"/>
  <c r="C2413" i="6" s="1"/>
  <c r="C2418" i="6" a="1"/>
  <c r="C2418" i="6" s="1"/>
  <c r="C2425" i="6" a="1"/>
  <c r="C2425" i="6" s="1"/>
  <c r="C2438" i="6" a="1"/>
  <c r="C2438" i="6" s="1"/>
  <c r="C2444" i="6" a="1"/>
  <c r="C2444" i="6" s="1"/>
  <c r="C2463" i="6" a="1"/>
  <c r="C2463" i="6" s="1"/>
  <c r="C2469" i="6" a="1"/>
  <c r="C2469" i="6" s="1"/>
  <c r="C2475" i="6" a="1"/>
  <c r="C2475" i="6" s="1"/>
  <c r="C2481" i="6" a="1"/>
  <c r="C2481" i="6" s="1"/>
  <c r="C2493" i="6" a="1"/>
  <c r="C2493" i="6" s="1"/>
  <c r="C2498" i="6" a="1"/>
  <c r="C2498" i="6" s="1"/>
  <c r="C2511" i="6" a="1"/>
  <c r="C2511" i="6" s="1"/>
  <c r="C2516" i="6" a="1"/>
  <c r="C2516" i="6" s="1"/>
  <c r="C2528" i="6" a="1"/>
  <c r="C2528" i="6" s="1"/>
  <c r="C2534" i="6" a="1"/>
  <c r="C2534" i="6" s="1"/>
  <c r="C2539" i="6" a="1"/>
  <c r="C2539" i="6" s="1"/>
  <c r="C2551" i="6" a="1"/>
  <c r="C2551" i="6" s="1"/>
  <c r="C2557" i="6" a="1"/>
  <c r="C2557" i="6" s="1"/>
  <c r="C2564" i="6" a="1"/>
  <c r="C2564" i="6" s="1"/>
  <c r="C2570" i="6" a="1"/>
  <c r="C2570" i="6" s="1"/>
  <c r="C2576" i="6" a="1"/>
  <c r="C2576" i="6" s="1"/>
  <c r="C2582" i="6" a="1"/>
  <c r="C2582" i="6" s="1"/>
  <c r="C2589" i="6" a="1"/>
  <c r="C2589" i="6" s="1"/>
  <c r="C2595" i="6" a="1"/>
  <c r="C2595" i="6" s="1"/>
  <c r="C2601" i="6" a="1"/>
  <c r="C2601" i="6" s="1"/>
  <c r="C2620" i="6" a="1"/>
  <c r="C2620" i="6" s="1"/>
  <c r="C2626" i="6" a="1"/>
  <c r="C2626" i="6" s="1"/>
  <c r="C2639" i="6" a="1"/>
  <c r="C2639" i="6" s="1"/>
  <c r="C2645" i="6" a="1"/>
  <c r="C2645" i="6" s="1"/>
  <c r="C2651" i="6" a="1"/>
  <c r="C2651" i="6" s="1"/>
  <c r="C2664" i="6" a="1"/>
  <c r="C2664" i="6" s="1"/>
  <c r="C2675" i="6" a="1"/>
  <c r="C2675" i="6" s="1"/>
  <c r="C2681" i="6" a="1"/>
  <c r="C2681" i="6" s="1"/>
  <c r="C2693" i="6" a="1"/>
  <c r="C2693" i="6" s="1"/>
  <c r="C2700" i="6" a="1"/>
  <c r="C2700" i="6" s="1"/>
  <c r="C2712" i="6" a="1"/>
  <c r="C2712" i="6" s="1"/>
  <c r="C2719" i="6" a="1"/>
  <c r="C2719" i="6" s="1"/>
  <c r="C2724" i="6" a="1"/>
  <c r="C2724" i="6" s="1"/>
  <c r="C2731" i="6" a="1"/>
  <c r="C2731" i="6" s="1"/>
  <c r="C2737" i="6" a="1"/>
  <c r="C2737" i="6" s="1"/>
  <c r="C2743" i="6" a="1"/>
  <c r="C2743" i="6" s="1"/>
  <c r="C2750" i="6" a="1"/>
  <c r="C2750" i="6" s="1"/>
  <c r="C2762" i="6" a="1"/>
  <c r="C2762" i="6" s="1"/>
  <c r="C2768" i="6" a="1"/>
  <c r="C2768" i="6" s="1"/>
  <c r="C2774" i="6" a="1"/>
  <c r="C2774" i="6" s="1"/>
  <c r="C2781" i="6" a="1"/>
  <c r="C2781" i="6" s="1"/>
  <c r="C2787" i="6" a="1"/>
  <c r="C2787" i="6" s="1"/>
  <c r="C2793" i="6" a="1"/>
  <c r="C2793" i="6" s="1"/>
  <c r="C2799" i="6" a="1"/>
  <c r="C2799" i="6" s="1"/>
  <c r="C2805" i="6" a="1"/>
  <c r="C2805" i="6" s="1"/>
  <c r="C2811" i="6" a="1"/>
  <c r="C2811" i="6" s="1"/>
  <c r="C2824" i="6" a="1"/>
  <c r="C2824" i="6" s="1"/>
  <c r="C2829" i="6" a="1"/>
  <c r="C2829" i="6" s="1"/>
  <c r="C2843" i="6" a="1"/>
  <c r="C2843" i="6" s="1"/>
  <c r="C2849" i="6" a="1"/>
  <c r="C2849" i="6" s="1"/>
  <c r="C2856" i="6" a="1"/>
  <c r="C2856" i="6" s="1"/>
  <c r="C2863" i="6" a="1"/>
  <c r="C2863" i="6" s="1"/>
  <c r="C2869" i="6" a="1"/>
  <c r="C2869" i="6" s="1"/>
  <c r="C2876" i="6" a="1"/>
  <c r="C2876" i="6" s="1"/>
  <c r="C2883" i="6" a="1"/>
  <c r="C2883" i="6" s="1"/>
  <c r="C2890" i="6" a="1"/>
  <c r="C2890" i="6" s="1"/>
  <c r="C2896" i="6" a="1"/>
  <c r="C2896" i="6" s="1"/>
  <c r="C2903" i="6" a="1"/>
  <c r="C2903" i="6" s="1"/>
  <c r="C2909" i="6" a="1"/>
  <c r="C2909" i="6" s="1"/>
  <c r="C2922" i="6" a="1"/>
  <c r="C2922" i="6" s="1"/>
  <c r="C2928" i="6" a="1"/>
  <c r="C2928" i="6" s="1"/>
  <c r="C2935" i="6" a="1"/>
  <c r="C2935" i="6" s="1"/>
  <c r="C2941" i="6" a="1"/>
  <c r="C2941" i="6" s="1"/>
  <c r="C828" i="6" a="1"/>
  <c r="C828" i="6" s="1"/>
  <c r="C874" i="6" a="1"/>
  <c r="C874" i="6" s="1"/>
  <c r="C891" i="6" a="1"/>
  <c r="C891" i="6" s="1"/>
  <c r="C900" i="6" a="1"/>
  <c r="C900" i="6" s="1"/>
  <c r="C910" i="6" a="1"/>
  <c r="C910" i="6" s="1"/>
  <c r="C927" i="6" a="1"/>
  <c r="C927" i="6" s="1"/>
  <c r="C934" i="6" a="1"/>
  <c r="C934" i="6" s="1"/>
  <c r="C941" i="6" a="1"/>
  <c r="C941" i="6" s="1"/>
  <c r="C949" i="6" a="1"/>
  <c r="C949" i="6" s="1"/>
  <c r="C975" i="6" a="1"/>
  <c r="C975" i="6" s="1"/>
  <c r="C982" i="6" a="1"/>
  <c r="C982" i="6" s="1"/>
  <c r="C994" i="6" a="1"/>
  <c r="C994" i="6" s="1"/>
  <c r="C999" i="6" a="1"/>
  <c r="C999" i="6" s="1"/>
  <c r="C1011" i="6" a="1"/>
  <c r="C1011" i="6" s="1"/>
  <c r="C1017" i="6" a="1"/>
  <c r="C1017" i="6" s="1"/>
  <c r="C1023" i="6" a="1"/>
  <c r="C1023" i="6" s="1"/>
  <c r="C1028" i="6" a="1"/>
  <c r="C1028" i="6" s="1"/>
  <c r="C1034" i="6" a="1"/>
  <c r="C1034" i="6" s="1"/>
  <c r="C1040" i="6" a="1"/>
  <c r="C1040" i="6" s="1"/>
  <c r="C1053" i="6" a="1"/>
  <c r="C1053" i="6" s="1"/>
  <c r="C1058" i="6" a="1"/>
  <c r="C1058" i="6" s="1"/>
  <c r="C1064" i="6" a="1"/>
  <c r="C1064" i="6" s="1"/>
  <c r="C1071" i="6" a="1"/>
  <c r="C1071" i="6" s="1"/>
  <c r="C1078" i="6" a="1"/>
  <c r="C1078" i="6" s="1"/>
  <c r="C1085" i="6" a="1"/>
  <c r="C1085" i="6" s="1"/>
  <c r="C1092" i="6" a="1"/>
  <c r="C1092" i="6" s="1"/>
  <c r="C1098" i="6" a="1"/>
  <c r="C1098" i="6" s="1"/>
  <c r="C1105" i="6" a="1"/>
  <c r="C1105" i="6" s="1"/>
  <c r="C1111" i="6" a="1"/>
  <c r="C1111" i="6" s="1"/>
  <c r="C1117" i="6" a="1"/>
  <c r="C1117" i="6" s="1"/>
  <c r="C1124" i="6" a="1"/>
  <c r="C1124" i="6" s="1"/>
  <c r="C1136" i="6" a="1"/>
  <c r="C1136" i="6" s="1"/>
  <c r="C1142" i="6" a="1"/>
  <c r="C1142" i="6" s="1"/>
  <c r="C1148" i="6" a="1"/>
  <c r="C1148" i="6" s="1"/>
  <c r="C1155" i="6" a="1"/>
  <c r="C1155" i="6" s="1"/>
  <c r="C1161" i="6" a="1"/>
  <c r="C1161" i="6" s="1"/>
  <c r="C1167" i="6" a="1"/>
  <c r="C1167" i="6" s="1"/>
  <c r="C1186" i="6" a="1"/>
  <c r="C1186" i="6" s="1"/>
  <c r="C1192" i="6" a="1"/>
  <c r="C1192" i="6" s="1"/>
  <c r="C1205" i="6" a="1"/>
  <c r="C1205" i="6" s="1"/>
  <c r="C1211" i="6" a="1"/>
  <c r="C1211" i="6" s="1"/>
  <c r="C1218" i="6" a="1"/>
  <c r="C1218" i="6" s="1"/>
  <c r="C1224" i="6" a="1"/>
  <c r="C1224" i="6" s="1"/>
  <c r="C1231" i="6" a="1"/>
  <c r="C1231" i="6" s="1"/>
  <c r="C1238" i="6" a="1"/>
  <c r="C1238" i="6" s="1"/>
  <c r="C1245" i="6" a="1"/>
  <c r="C1245" i="6" s="1"/>
  <c r="C1252" i="6" a="1"/>
  <c r="C1252" i="6" s="1"/>
  <c r="C1258" i="6" a="1"/>
  <c r="C1258" i="6" s="1"/>
  <c r="C1265" i="6" a="1"/>
  <c r="C1265" i="6" s="1"/>
  <c r="C1292" i="6" a="1"/>
  <c r="C1292" i="6" s="1"/>
  <c r="C1299" i="6" a="1"/>
  <c r="C1299" i="6" s="1"/>
  <c r="C1305" i="6" a="1"/>
  <c r="C1305" i="6" s="1"/>
  <c r="C1312" i="6" a="1"/>
  <c r="C1312" i="6" s="1"/>
  <c r="C1325" i="6" a="1"/>
  <c r="C1325" i="6" s="1"/>
  <c r="C1332" i="6" a="1"/>
  <c r="C1332" i="6" s="1"/>
  <c r="C1338" i="6" a="1"/>
  <c r="C1338" i="6" s="1"/>
  <c r="C1345" i="6" a="1"/>
  <c r="C1345" i="6" s="1"/>
  <c r="C1365" i="6" a="1"/>
  <c r="C1365" i="6" s="1"/>
  <c r="C1371" i="6" a="1"/>
  <c r="C1371" i="6" s="1"/>
  <c r="C1378" i="6" a="1"/>
  <c r="C1378" i="6" s="1"/>
  <c r="C1384" i="6" a="1"/>
  <c r="C1384" i="6" s="1"/>
  <c r="C1391" i="6" a="1"/>
  <c r="C1391" i="6" s="1"/>
  <c r="C1398" i="6" a="1"/>
  <c r="C1398" i="6" s="1"/>
  <c r="C1405" i="6" a="1"/>
  <c r="C1405" i="6" s="1"/>
  <c r="C1412" i="6" a="1"/>
  <c r="C1412" i="6" s="1"/>
  <c r="C1418" i="6" a="1"/>
  <c r="C1418" i="6" s="1"/>
  <c r="C1425" i="6" a="1"/>
  <c r="C1425" i="6" s="1"/>
  <c r="C1452" i="6" a="1"/>
  <c r="C1452" i="6" s="1"/>
  <c r="C1459" i="6" a="1"/>
  <c r="C1459" i="6" s="1"/>
  <c r="C1465" i="6" a="1"/>
  <c r="C1465" i="6" s="1"/>
  <c r="C1472" i="6" a="1"/>
  <c r="C1472" i="6" s="1"/>
  <c r="C1479" i="6" a="1"/>
  <c r="C1479" i="6" s="1"/>
  <c r="C1486" i="6" a="1"/>
  <c r="C1486" i="6" s="1"/>
  <c r="C1493" i="6" a="1"/>
  <c r="C1493" i="6" s="1"/>
  <c r="C1499" i="6" a="1"/>
  <c r="C1499" i="6" s="1"/>
  <c r="C1506" i="6" a="1"/>
  <c r="C1506" i="6" s="1"/>
  <c r="C1512" i="6" a="1"/>
  <c r="C1512" i="6" s="1"/>
  <c r="C1519" i="6" a="1"/>
  <c r="C1519" i="6" s="1"/>
  <c r="C1526" i="6" a="1"/>
  <c r="C1526" i="6" s="1"/>
  <c r="C1533" i="6" a="1"/>
  <c r="C1533" i="6" s="1"/>
  <c r="C1540" i="6" a="1"/>
  <c r="C1540" i="6" s="1"/>
  <c r="C1546" i="6" a="1"/>
  <c r="C1546" i="6" s="1"/>
  <c r="C1552" i="6" a="1"/>
  <c r="C1552" i="6" s="1"/>
  <c r="C1559" i="6" a="1"/>
  <c r="C1559" i="6" s="1"/>
  <c r="C1572" i="6" a="1"/>
  <c r="C1572" i="6" s="1"/>
  <c r="C1577" i="6" a="1"/>
  <c r="C1577" i="6" s="1"/>
  <c r="C1590" i="6" a="1"/>
  <c r="C1590" i="6" s="1"/>
  <c r="C1596" i="6" a="1"/>
  <c r="C1596" i="6" s="1"/>
  <c r="C1602" i="6" a="1"/>
  <c r="C1602" i="6" s="1"/>
  <c r="C1614" i="6" a="1"/>
  <c r="C1614" i="6" s="1"/>
  <c r="C1619" i="6" a="1"/>
  <c r="C1619" i="6" s="1"/>
  <c r="C1625" i="6" a="1"/>
  <c r="C1625" i="6" s="1"/>
  <c r="C1638" i="6" a="1"/>
  <c r="C1638" i="6" s="1"/>
  <c r="C1643" i="6" a="1"/>
  <c r="C1643" i="6" s="1"/>
  <c r="C1648" i="6" a="1"/>
  <c r="C1648" i="6" s="1"/>
  <c r="C1654" i="6" a="1"/>
  <c r="C1654" i="6" s="1"/>
  <c r="C1660" i="6" a="1"/>
  <c r="C1660" i="6" s="1"/>
  <c r="C1667" i="6" a="1"/>
  <c r="C1667" i="6" s="1"/>
  <c r="C1673" i="6" a="1"/>
  <c r="C1673" i="6" s="1"/>
  <c r="C1686" i="6" a="1"/>
  <c r="C1686" i="6" s="1"/>
  <c r="C1698" i="6" a="1"/>
  <c r="C1698" i="6" s="1"/>
  <c r="C1704" i="6" a="1"/>
  <c r="C1704" i="6" s="1"/>
  <c r="C1711" i="6" a="1"/>
  <c r="C1711" i="6" s="1"/>
  <c r="C1717" i="6" a="1"/>
  <c r="C1717" i="6" s="1"/>
  <c r="C1723" i="6" a="1"/>
  <c r="C1723" i="6" s="1"/>
  <c r="C1742" i="6" a="1"/>
  <c r="C1742" i="6" s="1"/>
  <c r="C1748" i="6" a="1"/>
  <c r="C1748" i="6" s="1"/>
  <c r="C1754" i="6" a="1"/>
  <c r="C1754" i="6" s="1"/>
  <c r="C1761" i="6" a="1"/>
  <c r="C1761" i="6" s="1"/>
  <c r="C1767" i="6" a="1"/>
  <c r="C1767" i="6" s="1"/>
  <c r="C1779" i="6" a="1"/>
  <c r="C1779" i="6" s="1"/>
  <c r="C1792" i="6" a="1"/>
  <c r="C1792" i="6" s="1"/>
  <c r="C1799" i="6" a="1"/>
  <c r="C1799" i="6" s="1"/>
  <c r="C1805" i="6" a="1"/>
  <c r="C1805" i="6" s="1"/>
  <c r="C1810" i="6" a="1"/>
  <c r="C1810" i="6" s="1"/>
  <c r="C1817" i="6" a="1"/>
  <c r="C1817" i="6" s="1"/>
  <c r="C1830" i="6" a="1"/>
  <c r="C1830" i="6" s="1"/>
  <c r="C1836" i="6" a="1"/>
  <c r="C1836" i="6" s="1"/>
  <c r="C1855" i="6" a="1"/>
  <c r="C1855" i="6" s="1"/>
  <c r="C1861" i="6" a="1"/>
  <c r="C1861" i="6" s="1"/>
  <c r="C1867" i="6" a="1"/>
  <c r="C1867" i="6" s="1"/>
  <c r="C1873" i="6" a="1"/>
  <c r="C1873" i="6" s="1"/>
  <c r="C1880" i="6" a="1"/>
  <c r="C1880" i="6" s="1"/>
  <c r="C1886" i="6" a="1"/>
  <c r="C1886" i="6" s="1"/>
  <c r="C1892" i="6" a="1"/>
  <c r="C1892" i="6" s="1"/>
  <c r="C1898" i="6" a="1"/>
  <c r="C1898" i="6" s="1"/>
  <c r="C1911" i="6" a="1"/>
  <c r="C1911" i="6" s="1"/>
  <c r="C1917" i="6" a="1"/>
  <c r="C1917" i="6" s="1"/>
  <c r="C1923" i="6" a="1"/>
  <c r="C1923" i="6" s="1"/>
  <c r="C1929" i="6" a="1"/>
  <c r="C1929" i="6" s="1"/>
  <c r="C1936" i="6" a="1"/>
  <c r="C1936" i="6" s="1"/>
  <c r="C1942" i="6" a="1"/>
  <c r="C1942" i="6" s="1"/>
  <c r="C1948" i="6" a="1"/>
  <c r="C1948" i="6" s="1"/>
  <c r="C1954" i="6" a="1"/>
  <c r="C1954" i="6" s="1"/>
  <c r="C1967" i="6" a="1"/>
  <c r="C1967" i="6" s="1"/>
  <c r="C1972" i="6" a="1"/>
  <c r="C1972" i="6" s="1"/>
  <c r="C1984" i="6" a="1"/>
  <c r="C1984" i="6" s="1"/>
  <c r="C1990" i="6" a="1"/>
  <c r="C1990" i="6" s="1"/>
  <c r="C1995" i="6" a="1"/>
  <c r="C1995" i="6" s="1"/>
  <c r="C2001" i="6" a="1"/>
  <c r="C2001" i="6" s="1"/>
  <c r="C2008" i="6" a="1"/>
  <c r="C2008" i="6" s="1"/>
  <c r="C2014" i="6" a="1"/>
  <c r="C2014" i="6" s="1"/>
  <c r="C2020" i="6" a="1"/>
  <c r="C2020" i="6" s="1"/>
  <c r="C2026" i="6" a="1"/>
  <c r="C2026" i="6" s="1"/>
  <c r="C2039" i="6" a="1"/>
  <c r="C2039" i="6" s="1"/>
  <c r="C2045" i="6" a="1"/>
  <c r="C2045" i="6" s="1"/>
  <c r="C2051" i="6" a="1"/>
  <c r="C2051" i="6" s="1"/>
  <c r="C2057" i="6" a="1"/>
  <c r="C2057" i="6" s="1"/>
  <c r="C2064" i="6" a="1"/>
  <c r="C2064" i="6" s="1"/>
  <c r="C2070" i="6" a="1"/>
  <c r="C2070" i="6" s="1"/>
  <c r="C2076" i="6" a="1"/>
  <c r="C2076" i="6" s="1"/>
  <c r="C2082" i="6" a="1"/>
  <c r="C2082" i="6" s="1"/>
  <c r="C2101" i="6" a="1"/>
  <c r="C2101" i="6" s="1"/>
  <c r="C2107" i="6" a="1"/>
  <c r="C2107" i="6" s="1"/>
  <c r="C2120" i="6" a="1"/>
  <c r="C2120" i="6" s="1"/>
  <c r="C2127" i="6" a="1"/>
  <c r="C2127" i="6" s="1"/>
  <c r="C2132" i="6" a="1"/>
  <c r="C2132" i="6" s="1"/>
  <c r="C2138" i="6" a="1"/>
  <c r="C2138" i="6" s="1"/>
  <c r="C2145" i="6" a="1"/>
  <c r="C2145" i="6" s="1"/>
  <c r="C2158" i="6" a="1"/>
  <c r="C2158" i="6" s="1"/>
  <c r="C2163" i="6" a="1"/>
  <c r="C2163" i="6" s="1"/>
  <c r="C2176" i="6" a="1"/>
  <c r="C2176" i="6" s="1"/>
  <c r="C2183" i="6" a="1"/>
  <c r="C2183" i="6" s="1"/>
  <c r="C2189" i="6" a="1"/>
  <c r="C2189" i="6" s="1"/>
  <c r="C2194" i="6" a="1"/>
  <c r="C2194" i="6" s="1"/>
  <c r="C2201" i="6" a="1"/>
  <c r="C2201" i="6" s="1"/>
  <c r="C2214" i="6" a="1"/>
  <c r="C2214" i="6" s="1"/>
  <c r="C2220" i="6" a="1"/>
  <c r="C2220" i="6" s="1"/>
  <c r="C2239" i="6" a="1"/>
  <c r="C2239" i="6" s="1"/>
  <c r="C2245" i="6" a="1"/>
  <c r="C2245" i="6" s="1"/>
  <c r="C2251" i="6" a="1"/>
  <c r="C2251" i="6" s="1"/>
  <c r="C2257" i="6" a="1"/>
  <c r="C2257" i="6" s="1"/>
  <c r="C2264" i="6" a="1"/>
  <c r="C2264" i="6" s="1"/>
  <c r="C2270" i="6" a="1"/>
  <c r="C2270" i="6" s="1"/>
  <c r="C2276" i="6" a="1"/>
  <c r="C2276" i="6" s="1"/>
  <c r="C2282" i="6" a="1"/>
  <c r="C2282" i="6" s="1"/>
  <c r="C2295" i="6" a="1"/>
  <c r="C2295" i="6" s="1"/>
  <c r="C2301" i="6" a="1"/>
  <c r="C2301" i="6" s="1"/>
  <c r="C2307" i="6" a="1"/>
  <c r="C2307" i="6" s="1"/>
  <c r="C2313" i="6" a="1"/>
  <c r="C2313" i="6" s="1"/>
  <c r="C2320" i="6" a="1"/>
  <c r="C2320" i="6" s="1"/>
  <c r="C2326" i="6" a="1"/>
  <c r="C2326" i="6" s="1"/>
  <c r="C2332" i="6" a="1"/>
  <c r="C2332" i="6" s="1"/>
  <c r="C2338" i="6" a="1"/>
  <c r="C2338" i="6" s="1"/>
  <c r="C2357" i="6" a="1"/>
  <c r="C2357" i="6" s="1"/>
  <c r="C2363" i="6" a="1"/>
  <c r="C2363" i="6" s="1"/>
  <c r="C2376" i="6" a="1"/>
  <c r="C2376" i="6" s="1"/>
  <c r="C2383" i="6" a="1"/>
  <c r="C2383" i="6" s="1"/>
  <c r="C2388" i="6" a="1"/>
  <c r="C2388" i="6" s="1"/>
  <c r="C2394" i="6" a="1"/>
  <c r="C2394" i="6" s="1"/>
  <c r="C2401" i="6" a="1"/>
  <c r="C2401" i="6" s="1"/>
  <c r="C2414" i="6" a="1"/>
  <c r="C2414" i="6" s="1"/>
  <c r="C2419" i="6" a="1"/>
  <c r="C2419" i="6" s="1"/>
  <c r="C2432" i="6" a="1"/>
  <c r="C2432" i="6" s="1"/>
  <c r="C2439" i="6" a="1"/>
  <c r="C2439" i="6" s="1"/>
  <c r="C2445" i="6" a="1"/>
  <c r="C2445" i="6" s="1"/>
  <c r="C2450" i="6" a="1"/>
  <c r="C2450" i="6" s="1"/>
  <c r="C2457" i="6" a="1"/>
  <c r="C2457" i="6" s="1"/>
  <c r="C2470" i="6" a="1"/>
  <c r="C2470" i="6" s="1"/>
  <c r="C2476" i="6" a="1"/>
  <c r="C2476" i="6" s="1"/>
  <c r="C2488" i="6" a="1"/>
  <c r="C2488" i="6" s="1"/>
  <c r="C2494" i="6" a="1"/>
  <c r="C2494" i="6" s="1"/>
  <c r="C2499" i="6" a="1"/>
  <c r="C2499" i="6" s="1"/>
  <c r="C2505" i="6" a="1"/>
  <c r="C2505" i="6" s="1"/>
  <c r="C2517" i="6" a="1"/>
  <c r="C2517" i="6" s="1"/>
  <c r="C2522" i="6" a="1"/>
  <c r="C2522" i="6" s="1"/>
  <c r="C2535" i="6" a="1"/>
  <c r="C2535" i="6" s="1"/>
  <c r="C2540" i="6" a="1"/>
  <c r="C2540" i="6" s="1"/>
  <c r="C2545" i="6" a="1"/>
  <c r="C2545" i="6" s="1"/>
  <c r="C2558" i="6" a="1"/>
  <c r="C2558" i="6" s="1"/>
  <c r="C2565" i="6" a="1"/>
  <c r="C2565" i="6" s="1"/>
  <c r="C2571" i="6" a="1"/>
  <c r="C2571" i="6" s="1"/>
  <c r="C2577" i="6" a="1"/>
  <c r="C2577" i="6" s="1"/>
  <c r="C2583" i="6" a="1"/>
  <c r="C2583" i="6" s="1"/>
  <c r="C2590" i="6" a="1"/>
  <c r="C2590" i="6" s="1"/>
  <c r="C2602" i="6" a="1"/>
  <c r="C2602" i="6" s="1"/>
  <c r="C2608" i="6" a="1"/>
  <c r="C2608" i="6" s="1"/>
  <c r="C2614" i="6" a="1"/>
  <c r="C2614" i="6" s="1"/>
  <c r="C2621" i="6" a="1"/>
  <c r="C2621" i="6" s="1"/>
  <c r="C2627" i="6" a="1"/>
  <c r="C2627" i="6" s="1"/>
  <c r="C2633" i="6" a="1"/>
  <c r="C2633" i="6" s="1"/>
  <c r="C2652" i="6" a="1"/>
  <c r="C2652" i="6" s="1"/>
  <c r="C2658" i="6" a="1"/>
  <c r="C2658" i="6" s="1"/>
  <c r="C2670" i="6" a="1"/>
  <c r="C2670" i="6" s="1"/>
  <c r="C2676" i="6" a="1"/>
  <c r="C2676" i="6" s="1"/>
  <c r="C2682" i="6" a="1"/>
  <c r="C2682" i="6" s="1"/>
  <c r="C2688" i="6" a="1"/>
  <c r="C2688" i="6" s="1"/>
  <c r="C2694" i="6" a="1"/>
  <c r="C2694" i="6" s="1"/>
  <c r="C2706" i="6" a="1"/>
  <c r="C2706" i="6" s="1"/>
  <c r="C2725" i="6" a="1"/>
  <c r="C2725" i="6" s="1"/>
  <c r="C2732" i="6" a="1"/>
  <c r="C2732" i="6" s="1"/>
  <c r="C2744" i="6" a="1"/>
  <c r="C2744" i="6" s="1"/>
  <c r="C2751" i="6" a="1"/>
  <c r="C2751" i="6" s="1"/>
  <c r="C2756" i="6" a="1"/>
  <c r="C2756" i="6" s="1"/>
  <c r="C2763" i="6" a="1"/>
  <c r="C2763" i="6" s="1"/>
  <c r="C2882" i="6" a="1"/>
  <c r="C2882" i="6" s="1"/>
  <c r="C2908" i="6" a="1"/>
  <c r="C2908" i="6" s="1"/>
  <c r="C2930" i="6" a="1"/>
  <c r="C2930" i="6" s="1"/>
  <c r="C2940" i="6" a="1"/>
  <c r="C2940" i="6" s="1"/>
  <c r="C2951" i="6" a="1"/>
  <c r="C2951" i="6" s="1"/>
  <c r="C2976" i="6" a="1"/>
  <c r="C2976" i="6" s="1"/>
  <c r="C2984" i="6" a="1"/>
  <c r="C2984" i="6" s="1"/>
  <c r="C2999" i="6" a="1"/>
  <c r="C2999" i="6" s="1"/>
  <c r="C3006" i="6" a="1"/>
  <c r="C3006" i="6" s="1"/>
  <c r="C3013" i="6" a="1"/>
  <c r="C3013" i="6" s="1"/>
  <c r="C3021" i="6" a="1"/>
  <c r="C3021" i="6" s="1"/>
  <c r="C3028" i="6" a="1"/>
  <c r="C3028" i="6" s="1"/>
  <c r="C3042" i="6" a="1"/>
  <c r="C3042" i="6" s="1"/>
  <c r="C3048" i="6" a="1"/>
  <c r="C3048" i="6" s="1"/>
  <c r="C3055" i="6" a="1"/>
  <c r="C3055" i="6" s="1"/>
  <c r="C3061" i="6" a="1"/>
  <c r="C3061" i="6" s="1"/>
  <c r="C3075" i="6" a="1"/>
  <c r="C3075" i="6" s="1"/>
  <c r="C3081" i="6" a="1"/>
  <c r="C3081" i="6" s="1"/>
  <c r="C3088" i="6" a="1"/>
  <c r="C3088" i="6" s="1"/>
  <c r="C3095" i="6" a="1"/>
  <c r="C3095" i="6" s="1"/>
  <c r="C3101" i="6" a="1"/>
  <c r="C3101" i="6" s="1"/>
  <c r="C3108" i="6" a="1"/>
  <c r="C3108" i="6" s="1"/>
  <c r="C3115" i="6" a="1"/>
  <c r="C3115" i="6" s="1"/>
  <c r="C3122" i="6" a="1"/>
  <c r="C3122" i="6" s="1"/>
  <c r="C3128" i="6" a="1"/>
  <c r="C3128" i="6" s="1"/>
  <c r="C3135" i="6" a="1"/>
  <c r="C3135" i="6" s="1"/>
  <c r="C3142" i="6" a="1"/>
  <c r="C3142" i="6" s="1"/>
  <c r="C3148" i="6" a="1"/>
  <c r="C3148" i="6" s="1"/>
  <c r="C3162" i="6" a="1"/>
  <c r="C3162" i="6" s="1"/>
  <c r="C3168" i="6" a="1"/>
  <c r="C3168" i="6" s="1"/>
  <c r="C3175" i="6" a="1"/>
  <c r="C3175" i="6" s="1"/>
  <c r="C3181" i="6" a="1"/>
  <c r="C3181" i="6" s="1"/>
  <c r="C3194" i="6" a="1"/>
  <c r="C3194" i="6" s="1"/>
  <c r="C3200" i="6" a="1"/>
  <c r="C3200" i="6" s="1"/>
  <c r="C3207" i="6" a="1"/>
  <c r="C3207" i="6" s="1"/>
  <c r="C3213" i="6" a="1"/>
  <c r="C3213" i="6" s="1"/>
  <c r="C3226" i="6" a="1"/>
  <c r="C3226" i="6" s="1"/>
  <c r="C3232" i="6" a="1"/>
  <c r="C3232" i="6" s="1"/>
  <c r="C3239" i="6" a="1"/>
  <c r="C3239" i="6" s="1"/>
  <c r="C3245" i="6" a="1"/>
  <c r="C3245" i="6" s="1"/>
  <c r="C3258" i="6" a="1"/>
  <c r="C3258" i="6" s="1"/>
  <c r="C3264" i="6" a="1"/>
  <c r="C3264" i="6" s="1"/>
  <c r="C3271" i="6" a="1"/>
  <c r="C3271" i="6" s="1"/>
  <c r="C3277" i="6" a="1"/>
  <c r="C3277" i="6" s="1"/>
  <c r="C3290" i="6" a="1"/>
  <c r="C3290" i="6" s="1"/>
  <c r="C3296" i="6" a="1"/>
  <c r="C3296" i="6" s="1"/>
  <c r="C3303" i="6" a="1"/>
  <c r="C3303" i="6" s="1"/>
  <c r="C3309" i="6" a="1"/>
  <c r="C3309" i="6" s="1"/>
  <c r="C3322" i="6" a="1"/>
  <c r="C3322" i="6" s="1"/>
  <c r="C3328" i="6" a="1"/>
  <c r="C3328" i="6" s="1"/>
  <c r="C3335" i="6" a="1"/>
  <c r="C3335" i="6" s="1"/>
  <c r="C3341" i="6" a="1"/>
  <c r="C3341" i="6" s="1"/>
  <c r="C3347" i="6" a="1"/>
  <c r="C3347" i="6" s="1"/>
  <c r="C3353" i="6" a="1"/>
  <c r="C3353" i="6" s="1"/>
  <c r="C3358" i="6" a="1"/>
  <c r="C3358" i="6" s="1"/>
  <c r="C3375" i="6" a="1"/>
  <c r="C3375" i="6" s="1"/>
  <c r="C3380" i="6" a="1"/>
  <c r="C3380" i="6" s="1"/>
  <c r="C3386" i="6" a="1"/>
  <c r="C3386" i="6" s="1"/>
  <c r="C3397" i="6" a="1"/>
  <c r="C3397" i="6" s="1"/>
  <c r="C3403" i="6" a="1"/>
  <c r="C3403" i="6" s="1"/>
  <c r="C3412" i="6" a="1"/>
  <c r="C3412" i="6" s="1"/>
  <c r="C3421" i="6" a="1"/>
  <c r="C3421" i="6" s="1"/>
  <c r="C3430" i="6" a="1"/>
  <c r="C3430" i="6" s="1"/>
  <c r="C3435" i="6" a="1"/>
  <c r="C3435" i="6" s="1"/>
  <c r="C3444" i="6" a="1"/>
  <c r="C3444" i="6" s="1"/>
  <c r="C3453" i="6" a="1"/>
  <c r="C3453" i="6" s="1"/>
  <c r="C3462" i="6" a="1"/>
  <c r="C3462" i="6" s="1"/>
  <c r="C3467" i="6" a="1"/>
  <c r="C3467" i="6" s="1"/>
  <c r="C3476" i="6" a="1"/>
  <c r="C3476" i="6" s="1"/>
  <c r="C3485" i="6" a="1"/>
  <c r="C3485" i="6" s="1"/>
  <c r="C3494" i="6" a="1"/>
  <c r="C3494" i="6" s="1"/>
  <c r="C3499" i="6" a="1"/>
  <c r="C3499" i="6" s="1"/>
  <c r="C3508" i="6" a="1"/>
  <c r="C3508" i="6" s="1"/>
  <c r="C3517" i="6" a="1"/>
  <c r="C3517" i="6" s="1"/>
  <c r="C3526" i="6" a="1"/>
  <c r="C3526" i="6" s="1"/>
  <c r="C3531" i="6" a="1"/>
  <c r="C3531" i="6" s="1"/>
  <c r="C3540" i="6" a="1"/>
  <c r="C3540" i="6" s="1"/>
  <c r="C3549" i="6" a="1"/>
  <c r="C3549" i="6" s="1"/>
  <c r="C3558" i="6" a="1"/>
  <c r="C3558" i="6" s="1"/>
  <c r="C3563" i="6" a="1"/>
  <c r="C3563" i="6" s="1"/>
  <c r="C3572" i="6" a="1"/>
  <c r="C3572" i="6" s="1"/>
  <c r="C3581" i="6" a="1"/>
  <c r="C3581" i="6" s="1"/>
  <c r="C3590" i="6" a="1"/>
  <c r="C3590" i="6" s="1"/>
  <c r="C3595" i="6" a="1"/>
  <c r="C3595" i="6" s="1"/>
  <c r="C3604" i="6" a="1"/>
  <c r="C3604" i="6" s="1"/>
  <c r="C3613" i="6" a="1"/>
  <c r="C3613" i="6" s="1"/>
  <c r="C3622" i="6" a="1"/>
  <c r="C3622" i="6" s="1"/>
  <c r="C3627" i="6" a="1"/>
  <c r="C3627" i="6" s="1"/>
  <c r="C3636" i="6" a="1"/>
  <c r="C3636" i="6" s="1"/>
  <c r="C3645" i="6" a="1"/>
  <c r="C3645" i="6" s="1"/>
  <c r="C3654" i="6" a="1"/>
  <c r="C3654" i="6" s="1"/>
  <c r="C3659" i="6" a="1"/>
  <c r="C3659" i="6" s="1"/>
  <c r="C3668" i="6" a="1"/>
  <c r="C3668" i="6" s="1"/>
  <c r="C3677" i="6" a="1"/>
  <c r="C3677" i="6" s="1"/>
  <c r="C3686" i="6" a="1"/>
  <c r="C3686" i="6" s="1"/>
  <c r="C3691" i="6" a="1"/>
  <c r="C3691" i="6" s="1"/>
  <c r="C3700" i="6" a="1"/>
  <c r="C3700" i="6" s="1"/>
  <c r="C3709" i="6" a="1"/>
  <c r="C3709" i="6" s="1"/>
  <c r="C3718" i="6" a="1"/>
  <c r="C3718" i="6" s="1"/>
  <c r="C3723" i="6" a="1"/>
  <c r="C3723" i="6" s="1"/>
  <c r="C3732" i="6" a="1"/>
  <c r="C3732" i="6" s="1"/>
  <c r="C3741" i="6" a="1"/>
  <c r="C3741" i="6" s="1"/>
  <c r="C3750" i="6" a="1"/>
  <c r="C3750" i="6" s="1"/>
  <c r="C3755" i="6" a="1"/>
  <c r="C3755" i="6" s="1"/>
  <c r="C3764" i="6" a="1"/>
  <c r="C3764" i="6" s="1"/>
  <c r="C3773" i="6" a="1"/>
  <c r="C3773" i="6" s="1"/>
  <c r="C3782" i="6" a="1"/>
  <c r="C3782" i="6" s="1"/>
  <c r="C3787" i="6" a="1"/>
  <c r="C3787" i="6" s="1"/>
  <c r="C3796" i="6" a="1"/>
  <c r="C3796" i="6" s="1"/>
  <c r="C3805" i="6" a="1"/>
  <c r="C3805" i="6" s="1"/>
  <c r="C3814" i="6" a="1"/>
  <c r="C3814" i="6" s="1"/>
  <c r="C3819" i="6" a="1"/>
  <c r="C3819" i="6" s="1"/>
  <c r="C3828" i="6" a="1"/>
  <c r="C3828" i="6" s="1"/>
  <c r="C3837" i="6" a="1"/>
  <c r="C3837" i="6" s="1"/>
  <c r="C3846" i="6" a="1"/>
  <c r="C3846" i="6" s="1"/>
  <c r="C3851" i="6" a="1"/>
  <c r="C3851" i="6" s="1"/>
  <c r="C3860" i="6" a="1"/>
  <c r="C3860" i="6" s="1"/>
  <c r="C3869" i="6" a="1"/>
  <c r="C3869" i="6" s="1"/>
  <c r="C3878" i="6" a="1"/>
  <c r="C3878" i="6" s="1"/>
  <c r="C3883" i="6" a="1"/>
  <c r="C3883" i="6" s="1"/>
  <c r="C3892" i="6" a="1"/>
  <c r="C3892" i="6" s="1"/>
  <c r="C3897" i="6" a="1"/>
  <c r="C3897" i="6" s="1"/>
  <c r="C3912" i="6" a="1"/>
  <c r="C3912" i="6" s="1"/>
  <c r="C3917" i="6" a="1"/>
  <c r="C3917" i="6" s="1"/>
  <c r="C3922" i="6" a="1"/>
  <c r="C3922" i="6" s="1"/>
  <c r="C3935" i="6" a="1"/>
  <c r="C3935" i="6" s="1"/>
  <c r="C3944" i="6" a="1"/>
  <c r="C3944" i="6" s="1"/>
  <c r="C3953" i="6" a="1"/>
  <c r="C3953" i="6" s="1"/>
  <c r="C3958" i="6" a="1"/>
  <c r="C3958" i="6" s="1"/>
  <c r="C3967" i="6" a="1"/>
  <c r="C3967" i="6" s="1"/>
  <c r="C3976" i="6" a="1"/>
  <c r="C3976" i="6" s="1"/>
  <c r="C3985" i="6" a="1"/>
  <c r="C3985" i="6" s="1"/>
  <c r="C3990" i="6" a="1"/>
  <c r="C3990" i="6" s="1"/>
  <c r="C3999" i="6" a="1"/>
  <c r="C3999" i="6" s="1"/>
  <c r="C4008" i="6" a="1"/>
  <c r="C4008" i="6" s="1"/>
  <c r="C4017" i="6" a="1"/>
  <c r="C4017" i="6" s="1"/>
  <c r="C4022" i="6" a="1"/>
  <c r="C4022" i="6" s="1"/>
  <c r="C4031" i="6" a="1"/>
  <c r="C4031" i="6" s="1"/>
  <c r="C4040" i="6" a="1"/>
  <c r="C4040" i="6" s="1"/>
  <c r="C4049" i="6" a="1"/>
  <c r="C4049" i="6" s="1"/>
  <c r="C4054" i="6" a="1"/>
  <c r="C4054" i="6" s="1"/>
  <c r="C4063" i="6" a="1"/>
  <c r="C4063" i="6" s="1"/>
  <c r="C4072" i="6" a="1"/>
  <c r="C4072" i="6" s="1"/>
  <c r="C4081" i="6" a="1"/>
  <c r="C4081" i="6" s="1"/>
  <c r="C4086" i="6" a="1"/>
  <c r="C4086" i="6" s="1"/>
  <c r="C4095" i="6" a="1"/>
  <c r="C4095" i="6" s="1"/>
  <c r="C4104" i="6" a="1"/>
  <c r="C4104" i="6" s="1"/>
  <c r="C4113" i="6" a="1"/>
  <c r="C4113" i="6" s="1"/>
  <c r="C4118" i="6" a="1"/>
  <c r="C4118" i="6" s="1"/>
  <c r="C4127" i="6" a="1"/>
  <c r="C4127" i="6" s="1"/>
  <c r="C4136" i="6" a="1"/>
  <c r="C4136" i="6" s="1"/>
  <c r="C4145" i="6" a="1"/>
  <c r="C4145" i="6" s="1"/>
  <c r="C4150" i="6" a="1"/>
  <c r="C4150" i="6" s="1"/>
  <c r="C4159" i="6" a="1"/>
  <c r="C4159" i="6" s="1"/>
  <c r="C4168" i="6" a="1"/>
  <c r="C4168" i="6" s="1"/>
  <c r="C4177" i="6" a="1"/>
  <c r="C4177" i="6" s="1"/>
  <c r="C4182" i="6" a="1"/>
  <c r="C4182" i="6" s="1"/>
  <c r="C4191" i="6" a="1"/>
  <c r="C4191" i="6" s="1"/>
  <c r="C4200" i="6" a="1"/>
  <c r="C4200" i="6" s="1"/>
  <c r="C4209" i="6" a="1"/>
  <c r="C4209" i="6" s="1"/>
  <c r="C4214" i="6" a="1"/>
  <c r="C4214" i="6" s="1"/>
  <c r="C4223" i="6" a="1"/>
  <c r="C4223" i="6" s="1"/>
  <c r="C4232" i="6" a="1"/>
  <c r="C4232" i="6" s="1"/>
  <c r="C4241" i="6" a="1"/>
  <c r="C4241" i="6" s="1"/>
  <c r="C4246" i="6" a="1"/>
  <c r="C4246" i="6" s="1"/>
  <c r="C4255" i="6" a="1"/>
  <c r="C4255" i="6" s="1"/>
  <c r="C4264" i="6" a="1"/>
  <c r="C4264" i="6" s="1"/>
  <c r="C4273" i="6" a="1"/>
  <c r="C4273" i="6" s="1"/>
  <c r="C4278" i="6" a="1"/>
  <c r="C4278" i="6" s="1"/>
  <c r="C4287" i="6" a="1"/>
  <c r="C4287" i="6" s="1"/>
  <c r="C4296" i="6" a="1"/>
  <c r="C4296" i="6" s="1"/>
  <c r="C4305" i="6" a="1"/>
  <c r="C4305" i="6" s="1"/>
  <c r="C4310" i="6" a="1"/>
  <c r="C4310" i="6" s="1"/>
  <c r="C4319" i="6" a="1"/>
  <c r="C4319" i="6" s="1"/>
  <c r="C4328" i="6" a="1"/>
  <c r="C4328" i="6" s="1"/>
  <c r="C4337" i="6" a="1"/>
  <c r="C4337" i="6" s="1"/>
  <c r="C4342" i="6" a="1"/>
  <c r="C4342" i="6" s="1"/>
  <c r="C4351" i="6" a="1"/>
  <c r="C4351" i="6" s="1"/>
  <c r="C4360" i="6" a="1"/>
  <c r="C4360" i="6" s="1"/>
  <c r="C4369" i="6" a="1"/>
  <c r="C4369" i="6" s="1"/>
  <c r="C4374" i="6" a="1"/>
  <c r="C4374" i="6" s="1"/>
  <c r="C4383" i="6" a="1"/>
  <c r="C4383" i="6" s="1"/>
  <c r="C4392" i="6" a="1"/>
  <c r="C4392" i="6" s="1"/>
  <c r="C4401" i="6" a="1"/>
  <c r="C4401" i="6" s="1"/>
  <c r="C4406" i="6" a="1"/>
  <c r="C4406" i="6" s="1"/>
  <c r="C4415" i="6" a="1"/>
  <c r="C4415" i="6" s="1"/>
  <c r="C4424" i="6" a="1"/>
  <c r="C4424" i="6" s="1"/>
  <c r="C4433" i="6" a="1"/>
  <c r="C4433" i="6" s="1"/>
  <c r="C4438" i="6" a="1"/>
  <c r="C4438" i="6" s="1"/>
  <c r="C4447" i="6" a="1"/>
  <c r="C4447" i="6" s="1"/>
  <c r="C4456" i="6" a="1"/>
  <c r="C4456" i="6" s="1"/>
  <c r="C4465" i="6" a="1"/>
  <c r="C4465" i="6" s="1"/>
  <c r="C4470" i="6" a="1"/>
  <c r="C4470" i="6" s="1"/>
  <c r="C4479" i="6" a="1"/>
  <c r="C4479" i="6" s="1"/>
  <c r="C4488" i="6" a="1"/>
  <c r="C4488" i="6" s="1"/>
  <c r="C4497" i="6" a="1"/>
  <c r="C4497" i="6" s="1"/>
  <c r="C4502" i="6" a="1"/>
  <c r="C4502" i="6" s="1"/>
  <c r="C4511" i="6" a="1"/>
  <c r="C4511" i="6" s="1"/>
  <c r="C4520" i="6" a="1"/>
  <c r="C4520" i="6" s="1"/>
  <c r="C4529" i="6" a="1"/>
  <c r="C4529" i="6" s="1"/>
  <c r="C4534" i="6" a="1"/>
  <c r="C4534" i="6" s="1"/>
  <c r="C4543" i="6" a="1"/>
  <c r="C4543" i="6" s="1"/>
  <c r="C4552" i="6" a="1"/>
  <c r="C4552" i="6" s="1"/>
  <c r="C4561" i="6" a="1"/>
  <c r="C4561" i="6" s="1"/>
  <c r="C4571" i="6" a="1"/>
  <c r="C4571" i="6" s="1"/>
  <c r="C4576" i="6" a="1"/>
  <c r="C4576" i="6" s="1"/>
  <c r="C4581" i="6" a="1"/>
  <c r="C4581" i="6" s="1"/>
  <c r="C4586" i="6" a="1"/>
  <c r="C4586" i="6" s="1"/>
  <c r="C4600" i="6" a="1"/>
  <c r="C4600" i="6" s="1"/>
  <c r="C4605" i="6" a="1"/>
  <c r="C4605" i="6" s="1"/>
  <c r="C2812" i="6" a="1"/>
  <c r="C2812" i="6" s="1"/>
  <c r="C2844" i="6" a="1"/>
  <c r="C2844" i="6" s="1"/>
  <c r="C2864" i="6" a="1"/>
  <c r="C2864" i="6" s="1"/>
  <c r="C2897" i="6" a="1"/>
  <c r="C2897" i="6" s="1"/>
  <c r="C2910" i="6" a="1"/>
  <c r="C2910" i="6" s="1"/>
  <c r="C2921" i="6" a="1"/>
  <c r="C2921" i="6" s="1"/>
  <c r="C2942" i="6" a="1"/>
  <c r="C2942" i="6" s="1"/>
  <c r="C2960" i="6" a="1"/>
  <c r="C2960" i="6" s="1"/>
  <c r="C2968" i="6" a="1"/>
  <c r="C2968" i="6" s="1"/>
  <c r="C2977" i="6" a="1"/>
  <c r="C2977" i="6" s="1"/>
  <c r="C2985" i="6" a="1"/>
  <c r="C2985" i="6" s="1"/>
  <c r="C2992" i="6" a="1"/>
  <c r="C2992" i="6" s="1"/>
  <c r="C3007" i="6" a="1"/>
  <c r="C3007" i="6" s="1"/>
  <c r="C3015" i="6" a="1"/>
  <c r="C3015" i="6" s="1"/>
  <c r="C3022" i="6" a="1"/>
  <c r="C3022" i="6" s="1"/>
  <c r="C3029" i="6" a="1"/>
  <c r="C3029" i="6" s="1"/>
  <c r="C3036" i="6" a="1"/>
  <c r="C3036" i="6" s="1"/>
  <c r="C3043" i="6" a="1"/>
  <c r="C3043" i="6" s="1"/>
  <c r="C3049" i="6" a="1"/>
  <c r="C3049" i="6" s="1"/>
  <c r="C3062" i="6" a="1"/>
  <c r="C3062" i="6" s="1"/>
  <c r="C3068" i="6" a="1"/>
  <c r="C3068" i="6" s="1"/>
  <c r="C3082" i="6" a="1"/>
  <c r="C3082" i="6" s="1"/>
  <c r="C3089" i="6" a="1"/>
  <c r="C3089" i="6" s="1"/>
  <c r="C3102" i="6" a="1"/>
  <c r="C3102" i="6" s="1"/>
  <c r="C3109" i="6" a="1"/>
  <c r="C3109" i="6" s="1"/>
  <c r="C3123" i="6" a="1"/>
  <c r="C3123" i="6" s="1"/>
  <c r="C3129" i="6" a="1"/>
  <c r="C3129" i="6" s="1"/>
  <c r="C3136" i="6" a="1"/>
  <c r="C3136" i="6" s="1"/>
  <c r="C3143" i="6" a="1"/>
  <c r="C3143" i="6" s="1"/>
  <c r="C3149" i="6" a="1"/>
  <c r="C3149" i="6" s="1"/>
  <c r="C3156" i="6" a="1"/>
  <c r="C3156" i="6" s="1"/>
  <c r="C3163" i="6" a="1"/>
  <c r="C3163" i="6" s="1"/>
  <c r="C3169" i="6" a="1"/>
  <c r="C3169" i="6" s="1"/>
  <c r="C3182" i="6" a="1"/>
  <c r="C3182" i="6" s="1"/>
  <c r="C3188" i="6" a="1"/>
  <c r="C3188" i="6" s="1"/>
  <c r="C3195" i="6" a="1"/>
  <c r="C3195" i="6" s="1"/>
  <c r="C3201" i="6" a="1"/>
  <c r="C3201" i="6" s="1"/>
  <c r="C3214" i="6" a="1"/>
  <c r="C3214" i="6" s="1"/>
  <c r="C3220" i="6" a="1"/>
  <c r="C3220" i="6" s="1"/>
  <c r="C3227" i="6" a="1"/>
  <c r="C3227" i="6" s="1"/>
  <c r="C3233" i="6" a="1"/>
  <c r="C3233" i="6" s="1"/>
  <c r="C3246" i="6" a="1"/>
  <c r="C3246" i="6" s="1"/>
  <c r="C3252" i="6" a="1"/>
  <c r="C3252" i="6" s="1"/>
  <c r="C3259" i="6" a="1"/>
  <c r="C3259" i="6" s="1"/>
  <c r="C3265" i="6" a="1"/>
  <c r="C3265" i="6" s="1"/>
  <c r="C3278" i="6" a="1"/>
  <c r="C3278" i="6" s="1"/>
  <c r="C3284" i="6" a="1"/>
  <c r="C3284" i="6" s="1"/>
  <c r="C3291" i="6" a="1"/>
  <c r="C3291" i="6" s="1"/>
  <c r="C3297" i="6" a="1"/>
  <c r="C3297" i="6" s="1"/>
  <c r="C3310" i="6" a="1"/>
  <c r="C3310" i="6" s="1"/>
  <c r="C3316" i="6" a="1"/>
  <c r="C3316" i="6" s="1"/>
  <c r="C3323" i="6" a="1"/>
  <c r="C3323" i="6" s="1"/>
  <c r="C3329" i="6" a="1"/>
  <c r="C3329" i="6" s="1"/>
  <c r="C3342" i="6" a="1"/>
  <c r="C3342" i="6" s="1"/>
  <c r="C3359" i="6" a="1"/>
  <c r="C3359" i="6" s="1"/>
  <c r="C3364" i="6" a="1"/>
  <c r="C3364" i="6" s="1"/>
  <c r="C3370" i="6" a="1"/>
  <c r="C3370" i="6" s="1"/>
  <c r="C3381" i="6" a="1"/>
  <c r="C3381" i="6" s="1"/>
  <c r="C3387" i="6" a="1"/>
  <c r="C3387" i="6" s="1"/>
  <c r="C3392" i="6" a="1"/>
  <c r="C3392" i="6" s="1"/>
  <c r="C3398" i="6" a="1"/>
  <c r="C3398" i="6" s="1"/>
  <c r="C3408" i="6" a="1"/>
  <c r="C3408" i="6" s="1"/>
  <c r="C3417" i="6" a="1"/>
  <c r="C3417" i="6" s="1"/>
  <c r="C3426" i="6" a="1"/>
  <c r="C3426" i="6" s="1"/>
  <c r="C3431" i="6" a="1"/>
  <c r="C3431" i="6" s="1"/>
  <c r="C3440" i="6" a="1"/>
  <c r="C3440" i="6" s="1"/>
  <c r="C3449" i="6" a="1"/>
  <c r="C3449" i="6" s="1"/>
  <c r="C3458" i="6" a="1"/>
  <c r="C3458" i="6" s="1"/>
  <c r="C3463" i="6" a="1"/>
  <c r="C3463" i="6" s="1"/>
  <c r="C3472" i="6" a="1"/>
  <c r="C3472" i="6" s="1"/>
  <c r="C3481" i="6" a="1"/>
  <c r="C3481" i="6" s="1"/>
  <c r="C3490" i="6" a="1"/>
  <c r="C3490" i="6" s="1"/>
  <c r="C3495" i="6" a="1"/>
  <c r="C3495" i="6" s="1"/>
  <c r="C3504" i="6" a="1"/>
  <c r="C3504" i="6" s="1"/>
  <c r="C3513" i="6" a="1"/>
  <c r="C3513" i="6" s="1"/>
  <c r="C3522" i="6" a="1"/>
  <c r="C3522" i="6" s="1"/>
  <c r="C3527" i="6" a="1"/>
  <c r="C3527" i="6" s="1"/>
  <c r="C3536" i="6" a="1"/>
  <c r="C3536" i="6" s="1"/>
  <c r="C3545" i="6" a="1"/>
  <c r="C3545" i="6" s="1"/>
  <c r="C3554" i="6" a="1"/>
  <c r="C3554" i="6" s="1"/>
  <c r="C3559" i="6" a="1"/>
  <c r="C3559" i="6" s="1"/>
  <c r="C3568" i="6" a="1"/>
  <c r="C3568" i="6" s="1"/>
  <c r="C3577" i="6" a="1"/>
  <c r="C3577" i="6" s="1"/>
  <c r="C3586" i="6" a="1"/>
  <c r="C3586" i="6" s="1"/>
  <c r="C3591" i="6" a="1"/>
  <c r="C3591" i="6" s="1"/>
  <c r="C3600" i="6" a="1"/>
  <c r="C3600" i="6" s="1"/>
  <c r="C3609" i="6" a="1"/>
  <c r="C3609" i="6" s="1"/>
  <c r="C3618" i="6" a="1"/>
  <c r="C3618" i="6" s="1"/>
  <c r="C3623" i="6" a="1"/>
  <c r="C3623" i="6" s="1"/>
  <c r="C3632" i="6" a="1"/>
  <c r="C3632" i="6" s="1"/>
  <c r="C3641" i="6" a="1"/>
  <c r="C3641" i="6" s="1"/>
  <c r="C3650" i="6" a="1"/>
  <c r="C3650" i="6" s="1"/>
  <c r="C3655" i="6" a="1"/>
  <c r="C3655" i="6" s="1"/>
  <c r="C3664" i="6" a="1"/>
  <c r="C3664" i="6" s="1"/>
  <c r="C3673" i="6" a="1"/>
  <c r="C3673" i="6" s="1"/>
  <c r="C3682" i="6" a="1"/>
  <c r="C3682" i="6" s="1"/>
  <c r="C3687" i="6" a="1"/>
  <c r="C3687" i="6" s="1"/>
  <c r="C3696" i="6" a="1"/>
  <c r="C3696" i="6" s="1"/>
  <c r="C3705" i="6" a="1"/>
  <c r="C3705" i="6" s="1"/>
  <c r="C3714" i="6" a="1"/>
  <c r="C3714" i="6" s="1"/>
  <c r="C3719" i="6" a="1"/>
  <c r="C3719" i="6" s="1"/>
  <c r="C3728" i="6" a="1"/>
  <c r="C3728" i="6" s="1"/>
  <c r="C3737" i="6" a="1"/>
  <c r="C3737" i="6" s="1"/>
  <c r="C3746" i="6" a="1"/>
  <c r="C3746" i="6" s="1"/>
  <c r="C3751" i="6" a="1"/>
  <c r="C3751" i="6" s="1"/>
  <c r="C3760" i="6" a="1"/>
  <c r="C3760" i="6" s="1"/>
  <c r="C3769" i="6" a="1"/>
  <c r="C3769" i="6" s="1"/>
  <c r="C3778" i="6" a="1"/>
  <c r="C3778" i="6" s="1"/>
  <c r="C3783" i="6" a="1"/>
  <c r="C3783" i="6" s="1"/>
  <c r="C3792" i="6" a="1"/>
  <c r="C3792" i="6" s="1"/>
  <c r="C3801" i="6" a="1"/>
  <c r="C3801" i="6" s="1"/>
  <c r="C3810" i="6" a="1"/>
  <c r="C3810" i="6" s="1"/>
  <c r="C3815" i="6" a="1"/>
  <c r="C3815" i="6" s="1"/>
  <c r="C3824" i="6" a="1"/>
  <c r="C3824" i="6" s="1"/>
  <c r="C3833" i="6" a="1"/>
  <c r="C3833" i="6" s="1"/>
  <c r="C3842" i="6" a="1"/>
  <c r="C3842" i="6" s="1"/>
  <c r="C3847" i="6" a="1"/>
  <c r="C3847" i="6" s="1"/>
  <c r="C3856" i="6" a="1"/>
  <c r="C3856" i="6" s="1"/>
  <c r="C3865" i="6" a="1"/>
  <c r="C3865" i="6" s="1"/>
  <c r="C3874" i="6" a="1"/>
  <c r="C3874" i="6" s="1"/>
  <c r="C3879" i="6" a="1"/>
  <c r="C3879" i="6" s="1"/>
  <c r="C3888" i="6" a="1"/>
  <c r="C3888" i="6" s="1"/>
  <c r="C3902" i="6" a="1"/>
  <c r="C3902" i="6" s="1"/>
  <c r="C3908" i="6" a="1"/>
  <c r="C3908" i="6" s="1"/>
  <c r="C3923" i="6" a="1"/>
  <c r="C3923" i="6" s="1"/>
  <c r="C3927" i="6" a="1"/>
  <c r="C3927" i="6" s="1"/>
  <c r="C3931" i="6" a="1"/>
  <c r="C3931" i="6" s="1"/>
  <c r="C3940" i="6" a="1"/>
  <c r="C3940" i="6" s="1"/>
  <c r="C3949" i="6" a="1"/>
  <c r="C3949" i="6" s="1"/>
  <c r="C3954" i="6" a="1"/>
  <c r="C3954" i="6" s="1"/>
  <c r="C3963" i="6" a="1"/>
  <c r="C3963" i="6" s="1"/>
  <c r="C3972" i="6" a="1"/>
  <c r="C3972" i="6" s="1"/>
  <c r="C3981" i="6" a="1"/>
  <c r="C3981" i="6" s="1"/>
  <c r="C3986" i="6" a="1"/>
  <c r="C3986" i="6" s="1"/>
  <c r="C3995" i="6" a="1"/>
  <c r="C3995" i="6" s="1"/>
  <c r="C4004" i="6" a="1"/>
  <c r="C4004" i="6" s="1"/>
  <c r="C4013" i="6" a="1"/>
  <c r="C4013" i="6" s="1"/>
  <c r="C4018" i="6" a="1"/>
  <c r="C4018" i="6" s="1"/>
  <c r="C4027" i="6" a="1"/>
  <c r="C4027" i="6" s="1"/>
  <c r="C4036" i="6" a="1"/>
  <c r="C4036" i="6" s="1"/>
  <c r="C4045" i="6" a="1"/>
  <c r="C4045" i="6" s="1"/>
  <c r="C4050" i="6" a="1"/>
  <c r="C4050" i="6" s="1"/>
  <c r="C4059" i="6" a="1"/>
  <c r="C4059" i="6" s="1"/>
  <c r="C4068" i="6" a="1"/>
  <c r="C4068" i="6" s="1"/>
  <c r="C4077" i="6" a="1"/>
  <c r="C4077" i="6" s="1"/>
  <c r="C4082" i="6" a="1"/>
  <c r="C4082" i="6" s="1"/>
  <c r="C4091" i="6" a="1"/>
  <c r="C4091" i="6" s="1"/>
  <c r="C4100" i="6" a="1"/>
  <c r="C4100" i="6" s="1"/>
  <c r="C4109" i="6" a="1"/>
  <c r="C4109" i="6" s="1"/>
  <c r="C4114" i="6" a="1"/>
  <c r="C4114" i="6" s="1"/>
  <c r="C4123" i="6" a="1"/>
  <c r="C4123" i="6" s="1"/>
  <c r="C4132" i="6" a="1"/>
  <c r="C4132" i="6" s="1"/>
  <c r="C4141" i="6" a="1"/>
  <c r="C4141" i="6" s="1"/>
  <c r="C4146" i="6" a="1"/>
  <c r="C4146" i="6" s="1"/>
  <c r="C4155" i="6" a="1"/>
  <c r="C4155" i="6" s="1"/>
  <c r="C4164" i="6" a="1"/>
  <c r="C4164" i="6" s="1"/>
  <c r="C4173" i="6" a="1"/>
  <c r="C4173" i="6" s="1"/>
  <c r="C4178" i="6" a="1"/>
  <c r="C4178" i="6" s="1"/>
  <c r="C4187" i="6" a="1"/>
  <c r="C4187" i="6" s="1"/>
  <c r="C4196" i="6" a="1"/>
  <c r="C4196" i="6" s="1"/>
  <c r="C4205" i="6" a="1"/>
  <c r="C4205" i="6" s="1"/>
  <c r="C4210" i="6" a="1"/>
  <c r="C4210" i="6" s="1"/>
  <c r="C4219" i="6" a="1"/>
  <c r="C4219" i="6" s="1"/>
  <c r="C4228" i="6" a="1"/>
  <c r="C4228" i="6" s="1"/>
  <c r="C4237" i="6" a="1"/>
  <c r="C4237" i="6" s="1"/>
  <c r="C4242" i="6" a="1"/>
  <c r="C4242" i="6" s="1"/>
  <c r="C4251" i="6" a="1"/>
  <c r="C4251" i="6" s="1"/>
  <c r="C4260" i="6" a="1"/>
  <c r="C4260" i="6" s="1"/>
  <c r="C4269" i="6" a="1"/>
  <c r="C4269" i="6" s="1"/>
  <c r="C4274" i="6" a="1"/>
  <c r="C4274" i="6" s="1"/>
  <c r="C4283" i="6" a="1"/>
  <c r="C4283" i="6" s="1"/>
  <c r="C4292" i="6" a="1"/>
  <c r="C4292" i="6" s="1"/>
  <c r="C4301" i="6" a="1"/>
  <c r="C4301" i="6" s="1"/>
  <c r="C4306" i="6" a="1"/>
  <c r="C4306" i="6" s="1"/>
  <c r="C4315" i="6" a="1"/>
  <c r="C4315" i="6" s="1"/>
  <c r="C4324" i="6" a="1"/>
  <c r="C4324" i="6" s="1"/>
  <c r="C4333" i="6" a="1"/>
  <c r="C4333" i="6" s="1"/>
  <c r="C4338" i="6" a="1"/>
  <c r="C4338" i="6" s="1"/>
  <c r="C4347" i="6" a="1"/>
  <c r="C4347" i="6" s="1"/>
  <c r="C4356" i="6" a="1"/>
  <c r="C4356" i="6" s="1"/>
  <c r="C4365" i="6" a="1"/>
  <c r="C4365" i="6" s="1"/>
  <c r="C4370" i="6" a="1"/>
  <c r="C4370" i="6" s="1"/>
  <c r="C4379" i="6" a="1"/>
  <c r="C4379" i="6" s="1"/>
  <c r="C4388" i="6" a="1"/>
  <c r="C4388" i="6" s="1"/>
  <c r="C4397" i="6" a="1"/>
  <c r="C4397" i="6" s="1"/>
  <c r="C4402" i="6" a="1"/>
  <c r="C4402" i="6" s="1"/>
  <c r="C4411" i="6" a="1"/>
  <c r="C4411" i="6" s="1"/>
  <c r="C4420" i="6" a="1"/>
  <c r="C4420" i="6" s="1"/>
  <c r="C4429" i="6" a="1"/>
  <c r="C4429" i="6" s="1"/>
  <c r="C4434" i="6" a="1"/>
  <c r="C4434" i="6" s="1"/>
  <c r="C4443" i="6" a="1"/>
  <c r="C4443" i="6" s="1"/>
  <c r="C4452" i="6" a="1"/>
  <c r="C4452" i="6" s="1"/>
  <c r="C4461" i="6" a="1"/>
  <c r="C4461" i="6" s="1"/>
  <c r="C4466" i="6" a="1"/>
  <c r="C4466" i="6" s="1"/>
  <c r="C4475" i="6" a="1"/>
  <c r="C4475" i="6" s="1"/>
  <c r="C4484" i="6" a="1"/>
  <c r="C4484" i="6" s="1"/>
  <c r="C4493" i="6" a="1"/>
  <c r="C4493" i="6" s="1"/>
  <c r="C4498" i="6" a="1"/>
  <c r="C4498" i="6" s="1"/>
  <c r="C4507" i="6" a="1"/>
  <c r="C4507" i="6" s="1"/>
  <c r="C4516" i="6" a="1"/>
  <c r="C4516" i="6" s="1"/>
  <c r="C4525" i="6" a="1"/>
  <c r="C4525" i="6" s="1"/>
  <c r="C4530" i="6" a="1"/>
  <c r="C4530" i="6" s="1"/>
  <c r="C4539" i="6" a="1"/>
  <c r="C4539" i="6" s="1"/>
  <c r="C4548" i="6" a="1"/>
  <c r="C4548" i="6" s="1"/>
  <c r="C4557" i="6" a="1"/>
  <c r="C4557" i="6" s="1"/>
  <c r="C4562" i="6" a="1"/>
  <c r="C4562" i="6" s="1"/>
  <c r="C4567" i="6" a="1"/>
  <c r="C4567" i="6" s="1"/>
  <c r="C4572" i="6" a="1"/>
  <c r="C4572" i="6" s="1"/>
  <c r="C4582" i="6" a="1"/>
  <c r="C4582" i="6" s="1"/>
  <c r="C4591" i="6" a="1"/>
  <c r="C4591" i="6" s="1"/>
  <c r="C4596" i="6" a="1"/>
  <c r="C4596" i="6" s="1"/>
  <c r="C2769" i="6" a="1"/>
  <c r="C2769" i="6" s="1"/>
  <c r="C2818" i="6" a="1"/>
  <c r="C2818" i="6" s="1"/>
  <c r="C2850" i="6" a="1"/>
  <c r="C2850" i="6" s="1"/>
  <c r="C2868" i="6" a="1"/>
  <c r="C2868" i="6" s="1"/>
  <c r="C2884" i="6" a="1"/>
  <c r="C2884" i="6" s="1"/>
  <c r="C2898" i="6" a="1"/>
  <c r="C2898" i="6" s="1"/>
  <c r="C2911" i="6" a="1"/>
  <c r="C2911" i="6" s="1"/>
  <c r="C2923" i="6" a="1"/>
  <c r="C2923" i="6" s="1"/>
  <c r="C2932" i="6" a="1"/>
  <c r="C2932" i="6" s="1"/>
  <c r="C2943" i="6" a="1"/>
  <c r="C2943" i="6" s="1"/>
  <c r="C2953" i="6" a="1"/>
  <c r="C2953" i="6" s="1"/>
  <c r="C2961" i="6" a="1"/>
  <c r="C2961" i="6" s="1"/>
  <c r="C2970" i="6" a="1"/>
  <c r="C2970" i="6" s="1"/>
  <c r="C2979" i="6" a="1"/>
  <c r="C2979" i="6" s="1"/>
  <c r="C2986" i="6" a="1"/>
  <c r="C2986" i="6" s="1"/>
  <c r="C2993" i="6" a="1"/>
  <c r="C2993" i="6" s="1"/>
  <c r="C3000" i="6" a="1"/>
  <c r="C3000" i="6" s="1"/>
  <c r="C3008" i="6" a="1"/>
  <c r="C3008" i="6" s="1"/>
  <c r="C3023" i="6" a="1"/>
  <c r="C3023" i="6" s="1"/>
  <c r="C3030" i="6" a="1"/>
  <c r="C3030" i="6" s="1"/>
  <c r="C3037" i="6" a="1"/>
  <c r="C3037" i="6" s="1"/>
  <c r="C3050" i="6" a="1"/>
  <c r="C3050" i="6" s="1"/>
  <c r="C3056" i="6" a="1"/>
  <c r="C3056" i="6" s="1"/>
  <c r="C3063" i="6" a="1"/>
  <c r="C3063" i="6" s="1"/>
  <c r="C3069" i="6" a="1"/>
  <c r="C3069" i="6" s="1"/>
  <c r="C3076" i="6" a="1"/>
  <c r="C3076" i="6" s="1"/>
  <c r="C3083" i="6" a="1"/>
  <c r="C3083" i="6" s="1"/>
  <c r="C3090" i="6" a="1"/>
  <c r="C3090" i="6" s="1"/>
  <c r="C3096" i="6" a="1"/>
  <c r="C3096" i="6" s="1"/>
  <c r="C3103" i="6" a="1"/>
  <c r="C3103" i="6" s="1"/>
  <c r="C3110" i="6" a="1"/>
  <c r="C3110" i="6" s="1"/>
  <c r="C3116" i="6" a="1"/>
  <c r="C3116" i="6" s="1"/>
  <c r="C3130" i="6" a="1"/>
  <c r="C3130" i="6" s="1"/>
  <c r="C3137" i="6" a="1"/>
  <c r="C3137" i="6" s="1"/>
  <c r="C3150" i="6" a="1"/>
  <c r="C3150" i="6" s="1"/>
  <c r="C3157" i="6" a="1"/>
  <c r="C3157" i="6" s="1"/>
  <c r="C3170" i="6" a="1"/>
  <c r="C3170" i="6" s="1"/>
  <c r="C3176" i="6" a="1"/>
  <c r="C3176" i="6" s="1"/>
  <c r="C3183" i="6" a="1"/>
  <c r="C3183" i="6" s="1"/>
  <c r="C3189" i="6" a="1"/>
  <c r="C3189" i="6" s="1"/>
  <c r="C3202" i="6" a="1"/>
  <c r="C3202" i="6" s="1"/>
  <c r="C3208" i="6" a="1"/>
  <c r="C3208" i="6" s="1"/>
  <c r="C3215" i="6" a="1"/>
  <c r="C3215" i="6" s="1"/>
  <c r="C3221" i="6" a="1"/>
  <c r="C3221" i="6" s="1"/>
  <c r="C3234" i="6" a="1"/>
  <c r="C3234" i="6" s="1"/>
  <c r="C3240" i="6" a="1"/>
  <c r="C3240" i="6" s="1"/>
  <c r="C3247" i="6" a="1"/>
  <c r="C3247" i="6" s="1"/>
  <c r="C3253" i="6" a="1"/>
  <c r="C3253" i="6" s="1"/>
  <c r="C3266" i="6" a="1"/>
  <c r="C3266" i="6" s="1"/>
  <c r="C3272" i="6" a="1"/>
  <c r="C3272" i="6" s="1"/>
  <c r="C3279" i="6" a="1"/>
  <c r="C3279" i="6" s="1"/>
  <c r="C3285" i="6" a="1"/>
  <c r="C3285" i="6" s="1"/>
  <c r="C3298" i="6" a="1"/>
  <c r="C3298" i="6" s="1"/>
  <c r="C3304" i="6" a="1"/>
  <c r="C3304" i="6" s="1"/>
  <c r="C3311" i="6" a="1"/>
  <c r="C3311" i="6" s="1"/>
  <c r="C3317" i="6" a="1"/>
  <c r="C3317" i="6" s="1"/>
  <c r="C3330" i="6" a="1"/>
  <c r="C3330" i="6" s="1"/>
  <c r="C3336" i="6" a="1"/>
  <c r="C3336" i="6" s="1"/>
  <c r="C3343" i="6" a="1"/>
  <c r="C3343" i="6" s="1"/>
  <c r="C3348" i="6" a="1"/>
  <c r="C3348" i="6" s="1"/>
  <c r="C3354" i="6" a="1"/>
  <c r="C3354" i="6" s="1"/>
  <c r="C3365" i="6" a="1"/>
  <c r="C3365" i="6" s="1"/>
  <c r="C3371" i="6" a="1"/>
  <c r="C3371" i="6" s="1"/>
  <c r="C3376" i="6" a="1"/>
  <c r="C3376" i="6" s="1"/>
  <c r="C3382" i="6" a="1"/>
  <c r="C3382" i="6" s="1"/>
  <c r="C3393" i="6" a="1"/>
  <c r="C3393" i="6" s="1"/>
  <c r="C3399" i="6" a="1"/>
  <c r="C3399" i="6" s="1"/>
  <c r="C3404" i="6" a="1"/>
  <c r="C3404" i="6" s="1"/>
  <c r="C3413" i="6" a="1"/>
  <c r="C3413" i="6" s="1"/>
  <c r="C3422" i="6" a="1"/>
  <c r="C3422" i="6" s="1"/>
  <c r="C3427" i="6" a="1"/>
  <c r="C3427" i="6" s="1"/>
  <c r="C3436" i="6" a="1"/>
  <c r="C3436" i="6" s="1"/>
  <c r="C3445" i="6" a="1"/>
  <c r="C3445" i="6" s="1"/>
  <c r="C3454" i="6" a="1"/>
  <c r="C3454" i="6" s="1"/>
  <c r="C3459" i="6" a="1"/>
  <c r="C3459" i="6" s="1"/>
  <c r="C3468" i="6" a="1"/>
  <c r="C3468" i="6" s="1"/>
  <c r="C3477" i="6" a="1"/>
  <c r="C3477" i="6" s="1"/>
  <c r="C3486" i="6" a="1"/>
  <c r="C3486" i="6" s="1"/>
  <c r="C3491" i="6" a="1"/>
  <c r="C3491" i="6" s="1"/>
  <c r="C3500" i="6" a="1"/>
  <c r="C3500" i="6" s="1"/>
  <c r="C3509" i="6" a="1"/>
  <c r="C3509" i="6" s="1"/>
  <c r="C3518" i="6" a="1"/>
  <c r="C3518" i="6" s="1"/>
  <c r="C3523" i="6" a="1"/>
  <c r="C3523" i="6" s="1"/>
  <c r="C3532" i="6" a="1"/>
  <c r="C3532" i="6" s="1"/>
  <c r="C3541" i="6" a="1"/>
  <c r="C3541" i="6" s="1"/>
  <c r="C3550" i="6" a="1"/>
  <c r="C3550" i="6" s="1"/>
  <c r="C3555" i="6" a="1"/>
  <c r="C3555" i="6" s="1"/>
  <c r="C3564" i="6" a="1"/>
  <c r="C3564" i="6" s="1"/>
  <c r="C3573" i="6" a="1"/>
  <c r="C3573" i="6" s="1"/>
  <c r="C3582" i="6" a="1"/>
  <c r="C3582" i="6" s="1"/>
  <c r="C3587" i="6" a="1"/>
  <c r="C3587" i="6" s="1"/>
  <c r="C3596" i="6" a="1"/>
  <c r="C3596" i="6" s="1"/>
  <c r="C3605" i="6" a="1"/>
  <c r="C3605" i="6" s="1"/>
  <c r="C3614" i="6" a="1"/>
  <c r="C3614" i="6" s="1"/>
  <c r="C3619" i="6" a="1"/>
  <c r="C3619" i="6" s="1"/>
  <c r="C3628" i="6" a="1"/>
  <c r="C3628" i="6" s="1"/>
  <c r="C3637" i="6" a="1"/>
  <c r="C3637" i="6" s="1"/>
  <c r="C3646" i="6" a="1"/>
  <c r="C3646" i="6" s="1"/>
  <c r="C3651" i="6" a="1"/>
  <c r="C3651" i="6" s="1"/>
  <c r="C3660" i="6" a="1"/>
  <c r="C3660" i="6" s="1"/>
  <c r="C3669" i="6" a="1"/>
  <c r="C3669" i="6" s="1"/>
  <c r="C3678" i="6" a="1"/>
  <c r="C3678" i="6" s="1"/>
  <c r="C3683" i="6" a="1"/>
  <c r="C3683" i="6" s="1"/>
  <c r="C3692" i="6" a="1"/>
  <c r="C3692" i="6" s="1"/>
  <c r="C3701" i="6" a="1"/>
  <c r="C3701" i="6" s="1"/>
  <c r="C3710" i="6" a="1"/>
  <c r="C3710" i="6" s="1"/>
  <c r="C3715" i="6" a="1"/>
  <c r="C3715" i="6" s="1"/>
  <c r="C3724" i="6" a="1"/>
  <c r="C3724" i="6" s="1"/>
  <c r="C3733" i="6" a="1"/>
  <c r="C3733" i="6" s="1"/>
  <c r="C3742" i="6" a="1"/>
  <c r="C3742" i="6" s="1"/>
  <c r="C3747" i="6" a="1"/>
  <c r="C3747" i="6" s="1"/>
  <c r="C3756" i="6" a="1"/>
  <c r="C3756" i="6" s="1"/>
  <c r="C3765" i="6" a="1"/>
  <c r="C3765" i="6" s="1"/>
  <c r="C3774" i="6" a="1"/>
  <c r="C3774" i="6" s="1"/>
  <c r="C3779" i="6" a="1"/>
  <c r="C3779" i="6" s="1"/>
  <c r="C3788" i="6" a="1"/>
  <c r="C3788" i="6" s="1"/>
  <c r="C3797" i="6" a="1"/>
  <c r="C3797" i="6" s="1"/>
  <c r="C3806" i="6" a="1"/>
  <c r="C3806" i="6" s="1"/>
  <c r="C3811" i="6" a="1"/>
  <c r="C3811" i="6" s="1"/>
  <c r="C3820" i="6" a="1"/>
  <c r="C3820" i="6" s="1"/>
  <c r="C3829" i="6" a="1"/>
  <c r="C3829" i="6" s="1"/>
  <c r="C3838" i="6" a="1"/>
  <c r="C3838" i="6" s="1"/>
  <c r="C3843" i="6" a="1"/>
  <c r="C3843" i="6" s="1"/>
  <c r="C3852" i="6" a="1"/>
  <c r="C3852" i="6" s="1"/>
  <c r="C3861" i="6" a="1"/>
  <c r="C3861" i="6" s="1"/>
  <c r="C3870" i="6" a="1"/>
  <c r="C3870" i="6" s="1"/>
  <c r="C3875" i="6" a="1"/>
  <c r="C3875" i="6" s="1"/>
  <c r="C3884" i="6" a="1"/>
  <c r="C3884" i="6" s="1"/>
  <c r="C3893" i="6" a="1"/>
  <c r="C3893" i="6" s="1"/>
  <c r="C3898" i="6" a="1"/>
  <c r="C3898" i="6" s="1"/>
  <c r="C3903" i="6" a="1"/>
  <c r="C3903" i="6" s="1"/>
  <c r="C3913" i="6" a="1"/>
  <c r="C3913" i="6" s="1"/>
  <c r="C3918" i="6" a="1"/>
  <c r="C3918" i="6" s="1"/>
  <c r="C3936" i="6" a="1"/>
  <c r="C3936" i="6" s="1"/>
  <c r="C3945" i="6" a="1"/>
  <c r="C3945" i="6" s="1"/>
  <c r="C3950" i="6" a="1"/>
  <c r="C3950" i="6" s="1"/>
  <c r="C3959" i="6" a="1"/>
  <c r="C3959" i="6" s="1"/>
  <c r="C3968" i="6" a="1"/>
  <c r="C3968" i="6" s="1"/>
  <c r="C3977" i="6" a="1"/>
  <c r="C3977" i="6" s="1"/>
  <c r="C3982" i="6" a="1"/>
  <c r="C3982" i="6" s="1"/>
  <c r="C3991" i="6" a="1"/>
  <c r="C3991" i="6" s="1"/>
  <c r="C4000" i="6" a="1"/>
  <c r="C4000" i="6" s="1"/>
  <c r="C4009" i="6" a="1"/>
  <c r="C4009" i="6" s="1"/>
  <c r="C4014" i="6" a="1"/>
  <c r="C4014" i="6" s="1"/>
  <c r="C4023" i="6" a="1"/>
  <c r="C4023" i="6" s="1"/>
  <c r="C4032" i="6" a="1"/>
  <c r="C4032" i="6" s="1"/>
  <c r="C4041" i="6" a="1"/>
  <c r="C4041" i="6" s="1"/>
  <c r="C4046" i="6" a="1"/>
  <c r="C4046" i="6" s="1"/>
  <c r="C4055" i="6" a="1"/>
  <c r="C4055" i="6" s="1"/>
  <c r="C4064" i="6" a="1"/>
  <c r="C4064" i="6" s="1"/>
  <c r="C4073" i="6" a="1"/>
  <c r="C4073" i="6" s="1"/>
  <c r="C4078" i="6" a="1"/>
  <c r="C4078" i="6" s="1"/>
  <c r="C4087" i="6" a="1"/>
  <c r="C4087" i="6" s="1"/>
  <c r="C4096" i="6" a="1"/>
  <c r="C4096" i="6" s="1"/>
  <c r="C4105" i="6" a="1"/>
  <c r="C4105" i="6" s="1"/>
  <c r="C4110" i="6" a="1"/>
  <c r="C4110" i="6" s="1"/>
  <c r="C4119" i="6" a="1"/>
  <c r="C4119" i="6" s="1"/>
  <c r="C4128" i="6" a="1"/>
  <c r="C4128" i="6" s="1"/>
  <c r="C4137" i="6" a="1"/>
  <c r="C4137" i="6" s="1"/>
  <c r="C4142" i="6" a="1"/>
  <c r="C4142" i="6" s="1"/>
  <c r="C4151" i="6" a="1"/>
  <c r="C4151" i="6" s="1"/>
  <c r="C4160" i="6" a="1"/>
  <c r="C4160" i="6" s="1"/>
  <c r="C4169" i="6" a="1"/>
  <c r="C4169" i="6" s="1"/>
  <c r="C4174" i="6" a="1"/>
  <c r="C4174" i="6" s="1"/>
  <c r="C4183" i="6" a="1"/>
  <c r="C4183" i="6" s="1"/>
  <c r="C4192" i="6" a="1"/>
  <c r="C4192" i="6" s="1"/>
  <c r="C4201" i="6" a="1"/>
  <c r="C4201" i="6" s="1"/>
  <c r="C4206" i="6" a="1"/>
  <c r="C4206" i="6" s="1"/>
  <c r="C4215" i="6" a="1"/>
  <c r="C4215" i="6" s="1"/>
  <c r="C4224" i="6" a="1"/>
  <c r="C4224" i="6" s="1"/>
  <c r="C4233" i="6" a="1"/>
  <c r="C4233" i="6" s="1"/>
  <c r="C4238" i="6" a="1"/>
  <c r="C4238" i="6" s="1"/>
  <c r="C4247" i="6" a="1"/>
  <c r="C4247" i="6" s="1"/>
  <c r="C4256" i="6" a="1"/>
  <c r="C4256" i="6" s="1"/>
  <c r="C4265" i="6" a="1"/>
  <c r="C4265" i="6" s="1"/>
  <c r="C4270" i="6" a="1"/>
  <c r="C4270" i="6" s="1"/>
  <c r="C4279" i="6" a="1"/>
  <c r="C4279" i="6" s="1"/>
  <c r="C4288" i="6" a="1"/>
  <c r="C4288" i="6" s="1"/>
  <c r="C4297" i="6" a="1"/>
  <c r="C4297" i="6" s="1"/>
  <c r="C4302" i="6" a="1"/>
  <c r="C4302" i="6" s="1"/>
  <c r="C4311" i="6" a="1"/>
  <c r="C4311" i="6" s="1"/>
  <c r="C4320" i="6" a="1"/>
  <c r="C4320" i="6" s="1"/>
  <c r="C4329" i="6" a="1"/>
  <c r="C4329" i="6" s="1"/>
  <c r="C4334" i="6" a="1"/>
  <c r="C4334" i="6" s="1"/>
  <c r="C4343" i="6" a="1"/>
  <c r="C4343" i="6" s="1"/>
  <c r="C4352" i="6" a="1"/>
  <c r="C4352" i="6" s="1"/>
  <c r="C4361" i="6" a="1"/>
  <c r="C4361" i="6" s="1"/>
  <c r="C4366" i="6" a="1"/>
  <c r="C4366" i="6" s="1"/>
  <c r="C4375" i="6" a="1"/>
  <c r="C4375" i="6" s="1"/>
  <c r="C4384" i="6" a="1"/>
  <c r="C4384" i="6" s="1"/>
  <c r="C4393" i="6" a="1"/>
  <c r="C4393" i="6" s="1"/>
  <c r="C4398" i="6" a="1"/>
  <c r="C4398" i="6" s="1"/>
  <c r="C4407" i="6" a="1"/>
  <c r="C4407" i="6" s="1"/>
  <c r="C4416" i="6" a="1"/>
  <c r="C4416" i="6" s="1"/>
  <c r="C4425" i="6" a="1"/>
  <c r="C4425" i="6" s="1"/>
  <c r="C4430" i="6" a="1"/>
  <c r="C4430" i="6" s="1"/>
  <c r="C4439" i="6" a="1"/>
  <c r="C4439" i="6" s="1"/>
  <c r="C4448" i="6" a="1"/>
  <c r="C4448" i="6" s="1"/>
  <c r="C4457" i="6" a="1"/>
  <c r="C4457" i="6" s="1"/>
  <c r="C4462" i="6" a="1"/>
  <c r="C4462" i="6" s="1"/>
  <c r="C4471" i="6" a="1"/>
  <c r="C4471" i="6" s="1"/>
  <c r="C4480" i="6" a="1"/>
  <c r="C4480" i="6" s="1"/>
  <c r="C4489" i="6" a="1"/>
  <c r="C4489" i="6" s="1"/>
  <c r="C4494" i="6" a="1"/>
  <c r="C4494" i="6" s="1"/>
  <c r="C4503" i="6" a="1"/>
  <c r="C4503" i="6" s="1"/>
  <c r="C4512" i="6" a="1"/>
  <c r="C4512" i="6" s="1"/>
  <c r="C4521" i="6" a="1"/>
  <c r="C4521" i="6" s="1"/>
  <c r="C4526" i="6" a="1"/>
  <c r="C4526" i="6" s="1"/>
  <c r="C2775" i="6" a="1"/>
  <c r="C2775" i="6" s="1"/>
  <c r="C2851" i="6" a="1"/>
  <c r="C2851" i="6" s="1"/>
  <c r="C2870" i="6" a="1"/>
  <c r="C2870" i="6" s="1"/>
  <c r="C2887" i="6" a="1"/>
  <c r="C2887" i="6" s="1"/>
  <c r="C2900" i="6" a="1"/>
  <c r="C2900" i="6" s="1"/>
  <c r="C2913" i="6" a="1"/>
  <c r="C2913" i="6" s="1"/>
  <c r="C2934" i="6" a="1"/>
  <c r="C2934" i="6" s="1"/>
  <c r="C2944" i="6" a="1"/>
  <c r="C2944" i="6" s="1"/>
  <c r="C2954" i="6" a="1"/>
  <c r="C2954" i="6" s="1"/>
  <c r="C2962" i="6" a="1"/>
  <c r="C2962" i="6" s="1"/>
  <c r="C2971" i="6" a="1"/>
  <c r="C2971" i="6" s="1"/>
  <c r="C2987" i="6" a="1"/>
  <c r="C2987" i="6" s="1"/>
  <c r="C2994" i="6" a="1"/>
  <c r="C2994" i="6" s="1"/>
  <c r="C3002" i="6" a="1"/>
  <c r="C3002" i="6" s="1"/>
  <c r="C3009" i="6" a="1"/>
  <c r="C3009" i="6" s="1"/>
  <c r="C3016" i="6" a="1"/>
  <c r="C3016" i="6" s="1"/>
  <c r="C3031" i="6" a="1"/>
  <c r="C3031" i="6" s="1"/>
  <c r="C3038" i="6" a="1"/>
  <c r="C3038" i="6" s="1"/>
  <c r="C3044" i="6" a="1"/>
  <c r="C3044" i="6" s="1"/>
  <c r="C3051" i="6" a="1"/>
  <c r="C3051" i="6" s="1"/>
  <c r="C3057" i="6" a="1"/>
  <c r="C3057" i="6" s="1"/>
  <c r="C3070" i="6" a="1"/>
  <c r="C3070" i="6" s="1"/>
  <c r="C3077" i="6" a="1"/>
  <c r="C3077" i="6" s="1"/>
  <c r="C3091" i="6" a="1"/>
  <c r="C3091" i="6" s="1"/>
  <c r="C3097" i="6" a="1"/>
  <c r="C3097" i="6" s="1"/>
  <c r="C3104" i="6" a="1"/>
  <c r="C3104" i="6" s="1"/>
  <c r="C3111" i="6" a="1"/>
  <c r="C3111" i="6" s="1"/>
  <c r="C3117" i="6" a="1"/>
  <c r="C3117" i="6" s="1"/>
  <c r="C3124" i="6" a="1"/>
  <c r="C3124" i="6" s="1"/>
  <c r="C3131" i="6" a="1"/>
  <c r="C3131" i="6" s="1"/>
  <c r="C3138" i="6" a="1"/>
  <c r="C3138" i="6" s="1"/>
  <c r="C3144" i="6" a="1"/>
  <c r="C3144" i="6" s="1"/>
  <c r="C3151" i="6" a="1"/>
  <c r="C3151" i="6" s="1"/>
  <c r="C3158" i="6" a="1"/>
  <c r="C3158" i="6" s="1"/>
  <c r="C3164" i="6" a="1"/>
  <c r="C3164" i="6" s="1"/>
  <c r="C3171" i="6" a="1"/>
  <c r="C3171" i="6" s="1"/>
  <c r="C3177" i="6" a="1"/>
  <c r="C3177" i="6" s="1"/>
  <c r="C3190" i="6" a="1"/>
  <c r="C3190" i="6" s="1"/>
  <c r="C3196" i="6" a="1"/>
  <c r="C3196" i="6" s="1"/>
  <c r="C3203" i="6" a="1"/>
  <c r="C3203" i="6" s="1"/>
  <c r="C3209" i="6" a="1"/>
  <c r="C3209" i="6" s="1"/>
  <c r="C3222" i="6" a="1"/>
  <c r="C3222" i="6" s="1"/>
  <c r="C3228" i="6" a="1"/>
  <c r="C3228" i="6" s="1"/>
  <c r="C3235" i="6" a="1"/>
  <c r="C3235" i="6" s="1"/>
  <c r="C3241" i="6" a="1"/>
  <c r="C3241" i="6" s="1"/>
  <c r="C3254" i="6" a="1"/>
  <c r="C3254" i="6" s="1"/>
  <c r="C3260" i="6" a="1"/>
  <c r="C3260" i="6" s="1"/>
  <c r="C3267" i="6" a="1"/>
  <c r="C3267" i="6" s="1"/>
  <c r="C3273" i="6" a="1"/>
  <c r="C3273" i="6" s="1"/>
  <c r="C3286" i="6" a="1"/>
  <c r="C3286" i="6" s="1"/>
  <c r="C3292" i="6" a="1"/>
  <c r="C3292" i="6" s="1"/>
  <c r="C3299" i="6" a="1"/>
  <c r="C3299" i="6" s="1"/>
  <c r="C3305" i="6" a="1"/>
  <c r="C3305" i="6" s="1"/>
  <c r="C3318" i="6" a="1"/>
  <c r="C3318" i="6" s="1"/>
  <c r="C3324" i="6" a="1"/>
  <c r="C3324" i="6" s="1"/>
  <c r="C3331" i="6" a="1"/>
  <c r="C3331" i="6" s="1"/>
  <c r="C3337" i="6" a="1"/>
  <c r="C3337" i="6" s="1"/>
  <c r="C3349" i="6" a="1"/>
  <c r="C3349" i="6" s="1"/>
  <c r="C3355" i="6" a="1"/>
  <c r="C3355" i="6" s="1"/>
  <c r="C3360" i="6" a="1"/>
  <c r="C3360" i="6" s="1"/>
  <c r="C3366" i="6" a="1"/>
  <c r="C3366" i="6" s="1"/>
  <c r="C3377" i="6" a="1"/>
  <c r="C3377" i="6" s="1"/>
  <c r="C3383" i="6" a="1"/>
  <c r="C3383" i="6" s="1"/>
  <c r="C3388" i="6" a="1"/>
  <c r="C3388" i="6" s="1"/>
  <c r="C3409" i="6" a="1"/>
  <c r="C3409" i="6" s="1"/>
  <c r="C3418" i="6" a="1"/>
  <c r="C3418" i="6" s="1"/>
  <c r="C3423" i="6" a="1"/>
  <c r="C3423" i="6" s="1"/>
  <c r="C3432" i="6" a="1"/>
  <c r="C3432" i="6" s="1"/>
  <c r="C3441" i="6" a="1"/>
  <c r="C3441" i="6" s="1"/>
  <c r="C3450" i="6" a="1"/>
  <c r="C3450" i="6" s="1"/>
  <c r="C3455" i="6" a="1"/>
  <c r="C3455" i="6" s="1"/>
  <c r="C3464" i="6" a="1"/>
  <c r="C3464" i="6" s="1"/>
  <c r="C3473" i="6" a="1"/>
  <c r="C3473" i="6" s="1"/>
  <c r="C3482" i="6" a="1"/>
  <c r="C3482" i="6" s="1"/>
  <c r="C3487" i="6" a="1"/>
  <c r="C3487" i="6" s="1"/>
  <c r="C3496" i="6" a="1"/>
  <c r="C3496" i="6" s="1"/>
  <c r="C3505" i="6" a="1"/>
  <c r="C3505" i="6" s="1"/>
  <c r="C3514" i="6" a="1"/>
  <c r="C3514" i="6" s="1"/>
  <c r="C3519" i="6" a="1"/>
  <c r="C3519" i="6" s="1"/>
  <c r="C3528" i="6" a="1"/>
  <c r="C3528" i="6" s="1"/>
  <c r="C3537" i="6" a="1"/>
  <c r="C3537" i="6" s="1"/>
  <c r="C3546" i="6" a="1"/>
  <c r="C3546" i="6" s="1"/>
  <c r="C3551" i="6" a="1"/>
  <c r="C3551" i="6" s="1"/>
  <c r="C3560" i="6" a="1"/>
  <c r="C3560" i="6" s="1"/>
  <c r="C3569" i="6" a="1"/>
  <c r="C3569" i="6" s="1"/>
  <c r="C3578" i="6" a="1"/>
  <c r="C3578" i="6" s="1"/>
  <c r="C3583" i="6" a="1"/>
  <c r="C3583" i="6" s="1"/>
  <c r="C3592" i="6" a="1"/>
  <c r="C3592" i="6" s="1"/>
  <c r="C3601" i="6" a="1"/>
  <c r="C3601" i="6" s="1"/>
  <c r="C3610" i="6" a="1"/>
  <c r="C3610" i="6" s="1"/>
  <c r="C3615" i="6" a="1"/>
  <c r="C3615" i="6" s="1"/>
  <c r="C3624" i="6" a="1"/>
  <c r="C3624" i="6" s="1"/>
  <c r="C3633" i="6" a="1"/>
  <c r="C3633" i="6" s="1"/>
  <c r="C3642" i="6" a="1"/>
  <c r="C3642" i="6" s="1"/>
  <c r="C3647" i="6" a="1"/>
  <c r="C3647" i="6" s="1"/>
  <c r="C3656" i="6" a="1"/>
  <c r="C3656" i="6" s="1"/>
  <c r="C3665" i="6" a="1"/>
  <c r="C3665" i="6" s="1"/>
  <c r="C3674" i="6" a="1"/>
  <c r="C3674" i="6" s="1"/>
  <c r="C3679" i="6" a="1"/>
  <c r="C3679" i="6" s="1"/>
  <c r="C3688" i="6" a="1"/>
  <c r="C3688" i="6" s="1"/>
  <c r="C3697" i="6" a="1"/>
  <c r="C3697" i="6" s="1"/>
  <c r="C3706" i="6" a="1"/>
  <c r="C3706" i="6" s="1"/>
  <c r="C3711" i="6" a="1"/>
  <c r="C3711" i="6" s="1"/>
  <c r="C3720" i="6" a="1"/>
  <c r="C3720" i="6" s="1"/>
  <c r="C3729" i="6" a="1"/>
  <c r="C3729" i="6" s="1"/>
  <c r="C3738" i="6" a="1"/>
  <c r="C3738" i="6" s="1"/>
  <c r="C3743" i="6" a="1"/>
  <c r="C3743" i="6" s="1"/>
  <c r="C3752" i="6" a="1"/>
  <c r="C3752" i="6" s="1"/>
  <c r="C3761" i="6" a="1"/>
  <c r="C3761" i="6" s="1"/>
  <c r="C3770" i="6" a="1"/>
  <c r="C3770" i="6" s="1"/>
  <c r="C3775" i="6" a="1"/>
  <c r="C3775" i="6" s="1"/>
  <c r="C3784" i="6" a="1"/>
  <c r="C3784" i="6" s="1"/>
  <c r="C3793" i="6" a="1"/>
  <c r="C3793" i="6" s="1"/>
  <c r="C3802" i="6" a="1"/>
  <c r="C3802" i="6" s="1"/>
  <c r="C3807" i="6" a="1"/>
  <c r="C3807" i="6" s="1"/>
  <c r="C3816" i="6" a="1"/>
  <c r="C3816" i="6" s="1"/>
  <c r="C3825" i="6" a="1"/>
  <c r="C3825" i="6" s="1"/>
  <c r="C3834" i="6" a="1"/>
  <c r="C3834" i="6" s="1"/>
  <c r="C3839" i="6" a="1"/>
  <c r="C3839" i="6" s="1"/>
  <c r="C3848" i="6" a="1"/>
  <c r="C3848" i="6" s="1"/>
  <c r="C3857" i="6" a="1"/>
  <c r="C3857" i="6" s="1"/>
  <c r="C3866" i="6" a="1"/>
  <c r="C3866" i="6" s="1"/>
  <c r="C3871" i="6" a="1"/>
  <c r="C3871" i="6" s="1"/>
  <c r="C3880" i="6" a="1"/>
  <c r="C3880" i="6" s="1"/>
  <c r="C3889" i="6" a="1"/>
  <c r="C3889" i="6" s="1"/>
  <c r="C3899" i="6" a="1"/>
  <c r="C3899" i="6" s="1"/>
  <c r="C3909" i="6" a="1"/>
  <c r="C3909" i="6" s="1"/>
  <c r="C3914" i="6" a="1"/>
  <c r="C3914" i="6" s="1"/>
  <c r="C3919" i="6" a="1"/>
  <c r="C3919" i="6" s="1"/>
  <c r="C3924" i="6" a="1"/>
  <c r="C3924" i="6" s="1"/>
  <c r="C3928" i="6" a="1"/>
  <c r="C3928" i="6" s="1"/>
  <c r="C3932" i="6" a="1"/>
  <c r="C3932" i="6" s="1"/>
  <c r="C3941" i="6" a="1"/>
  <c r="C3941" i="6" s="1"/>
  <c r="C3946" i="6" a="1"/>
  <c r="C3946" i="6" s="1"/>
  <c r="C3955" i="6" a="1"/>
  <c r="C3955" i="6" s="1"/>
  <c r="C3964" i="6" a="1"/>
  <c r="C3964" i="6" s="1"/>
  <c r="C3973" i="6" a="1"/>
  <c r="C3973" i="6" s="1"/>
  <c r="C3978" i="6" a="1"/>
  <c r="C3978" i="6" s="1"/>
  <c r="C3987" i="6" a="1"/>
  <c r="C3987" i="6" s="1"/>
  <c r="C3996" i="6" a="1"/>
  <c r="C3996" i="6" s="1"/>
  <c r="C4005" i="6" a="1"/>
  <c r="C4005" i="6" s="1"/>
  <c r="C4010" i="6" a="1"/>
  <c r="C4010" i="6" s="1"/>
  <c r="C4019" i="6" a="1"/>
  <c r="C4019" i="6" s="1"/>
  <c r="C4028" i="6" a="1"/>
  <c r="C4028" i="6" s="1"/>
  <c r="C4037" i="6" a="1"/>
  <c r="C4037" i="6" s="1"/>
  <c r="C4042" i="6" a="1"/>
  <c r="C4042" i="6" s="1"/>
  <c r="C4051" i="6" a="1"/>
  <c r="C4051" i="6" s="1"/>
  <c r="C4060" i="6" a="1"/>
  <c r="C4060" i="6" s="1"/>
  <c r="C4069" i="6" a="1"/>
  <c r="C4069" i="6" s="1"/>
  <c r="C4074" i="6" a="1"/>
  <c r="C4074" i="6" s="1"/>
  <c r="C4083" i="6" a="1"/>
  <c r="C4083" i="6" s="1"/>
  <c r="C4092" i="6" a="1"/>
  <c r="C4092" i="6" s="1"/>
  <c r="C4101" i="6" a="1"/>
  <c r="C4101" i="6" s="1"/>
  <c r="C4106" i="6" a="1"/>
  <c r="C4106" i="6" s="1"/>
  <c r="C4115" i="6" a="1"/>
  <c r="C4115" i="6" s="1"/>
  <c r="C4124" i="6" a="1"/>
  <c r="C4124" i="6" s="1"/>
  <c r="C4133" i="6" a="1"/>
  <c r="C4133" i="6" s="1"/>
  <c r="C4138" i="6" a="1"/>
  <c r="C4138" i="6" s="1"/>
  <c r="C4147" i="6" a="1"/>
  <c r="C4147" i="6" s="1"/>
  <c r="C4156" i="6" a="1"/>
  <c r="C4156" i="6" s="1"/>
  <c r="C4165" i="6" a="1"/>
  <c r="C4165" i="6" s="1"/>
  <c r="C4170" i="6" a="1"/>
  <c r="C4170" i="6" s="1"/>
  <c r="C4179" i="6" a="1"/>
  <c r="C4179" i="6" s="1"/>
  <c r="C4188" i="6" a="1"/>
  <c r="C4188" i="6" s="1"/>
  <c r="C4197" i="6" a="1"/>
  <c r="C4197" i="6" s="1"/>
  <c r="C4202" i="6" a="1"/>
  <c r="C4202" i="6" s="1"/>
  <c r="C4211" i="6" a="1"/>
  <c r="C4211" i="6" s="1"/>
  <c r="C4220" i="6" a="1"/>
  <c r="C4220" i="6" s="1"/>
  <c r="C4229" i="6" a="1"/>
  <c r="C4229" i="6" s="1"/>
  <c r="C4234" i="6" a="1"/>
  <c r="C4234" i="6" s="1"/>
  <c r="C4243" i="6" a="1"/>
  <c r="C4243" i="6" s="1"/>
  <c r="C4252" i="6" a="1"/>
  <c r="C4252" i="6" s="1"/>
  <c r="C4261" i="6" a="1"/>
  <c r="C4261" i="6" s="1"/>
  <c r="C4266" i="6" a="1"/>
  <c r="C4266" i="6" s="1"/>
  <c r="C4275" i="6" a="1"/>
  <c r="C4275" i="6" s="1"/>
  <c r="C4284" i="6" a="1"/>
  <c r="C4284" i="6" s="1"/>
  <c r="C4293" i="6" a="1"/>
  <c r="C4293" i="6" s="1"/>
  <c r="C4298" i="6" a="1"/>
  <c r="C4298" i="6" s="1"/>
  <c r="C4307" i="6" a="1"/>
  <c r="C4307" i="6" s="1"/>
  <c r="C4316" i="6" a="1"/>
  <c r="C4316" i="6" s="1"/>
  <c r="C4325" i="6" a="1"/>
  <c r="C4325" i="6" s="1"/>
  <c r="C4330" i="6" a="1"/>
  <c r="C4330" i="6" s="1"/>
  <c r="C4339" i="6" a="1"/>
  <c r="C4339" i="6" s="1"/>
  <c r="C4348" i="6" a="1"/>
  <c r="C4348" i="6" s="1"/>
  <c r="C4357" i="6" a="1"/>
  <c r="C4357" i="6" s="1"/>
  <c r="C4362" i="6" a="1"/>
  <c r="C4362" i="6" s="1"/>
  <c r="C4371" i="6" a="1"/>
  <c r="C4371" i="6" s="1"/>
  <c r="C4380" i="6" a="1"/>
  <c r="C4380" i="6" s="1"/>
  <c r="C4389" i="6" a="1"/>
  <c r="C4389" i="6" s="1"/>
  <c r="C4394" i="6" a="1"/>
  <c r="C4394" i="6" s="1"/>
  <c r="C4403" i="6" a="1"/>
  <c r="C4403" i="6" s="1"/>
  <c r="C4412" i="6" a="1"/>
  <c r="C4412" i="6" s="1"/>
  <c r="C4421" i="6" a="1"/>
  <c r="C4421" i="6" s="1"/>
  <c r="C4426" i="6" a="1"/>
  <c r="C4426" i="6" s="1"/>
  <c r="C4435" i="6" a="1"/>
  <c r="C4435" i="6" s="1"/>
  <c r="C4444" i="6" a="1"/>
  <c r="C4444" i="6" s="1"/>
  <c r="C4453" i="6" a="1"/>
  <c r="C4453" i="6" s="1"/>
  <c r="C4458" i="6" a="1"/>
  <c r="C4458" i="6" s="1"/>
  <c r="C4467" i="6" a="1"/>
  <c r="C4467" i="6" s="1"/>
  <c r="C4476" i="6" a="1"/>
  <c r="C4476" i="6" s="1"/>
  <c r="C4485" i="6" a="1"/>
  <c r="C4485" i="6" s="1"/>
  <c r="C4490" i="6" a="1"/>
  <c r="C4490" i="6" s="1"/>
  <c r="C4499" i="6" a="1"/>
  <c r="C4499" i="6" s="1"/>
  <c r="C4508" i="6" a="1"/>
  <c r="C4508" i="6" s="1"/>
  <c r="C4517" i="6" a="1"/>
  <c r="C4517" i="6" s="1"/>
  <c r="C4522" i="6" a="1"/>
  <c r="C4522" i="6" s="1"/>
  <c r="C4531" i="6" a="1"/>
  <c r="C4531" i="6" s="1"/>
  <c r="C4540" i="6" a="1"/>
  <c r="C4540" i="6" s="1"/>
  <c r="C4549" i="6" a="1"/>
  <c r="C4549" i="6" s="1"/>
  <c r="C4554" i="6" a="1"/>
  <c r="C4554" i="6" s="1"/>
  <c r="C2782" i="6" a="1"/>
  <c r="C2782" i="6" s="1"/>
  <c r="C2830" i="6" a="1"/>
  <c r="C2830" i="6" s="1"/>
  <c r="C2855" i="6" a="1"/>
  <c r="C2855" i="6" s="1"/>
  <c r="C2871" i="6" a="1"/>
  <c r="C2871" i="6" s="1"/>
  <c r="C2889" i="6" a="1"/>
  <c r="C2889" i="6" s="1"/>
  <c r="C2902" i="6" a="1"/>
  <c r="C2902" i="6" s="1"/>
  <c r="C2915" i="6" a="1"/>
  <c r="C2915" i="6" s="1"/>
  <c r="C2925" i="6" a="1"/>
  <c r="C2925" i="6" s="1"/>
  <c r="C2945" i="6" a="1"/>
  <c r="C2945" i="6" s="1"/>
  <c r="C2955" i="6" a="1"/>
  <c r="C2955" i="6" s="1"/>
  <c r="C2972" i="6" a="1"/>
  <c r="C2972" i="6" s="1"/>
  <c r="C2980" i="6" a="1"/>
  <c r="C2980" i="6" s="1"/>
  <c r="C3003" i="6" a="1"/>
  <c r="C3003" i="6" s="1"/>
  <c r="C3010" i="6" a="1"/>
  <c r="C3010" i="6" s="1"/>
  <c r="C3017" i="6" a="1"/>
  <c r="C3017" i="6" s="1"/>
  <c r="C3024" i="6" a="1"/>
  <c r="C3024" i="6" s="1"/>
  <c r="C3039" i="6" a="1"/>
  <c r="C3039" i="6" s="1"/>
  <c r="C3045" i="6" a="1"/>
  <c r="C3045" i="6" s="1"/>
  <c r="C3058" i="6" a="1"/>
  <c r="C3058" i="6" s="1"/>
  <c r="C3064" i="6" a="1"/>
  <c r="C3064" i="6" s="1"/>
  <c r="C3071" i="6" a="1"/>
  <c r="C3071" i="6" s="1"/>
  <c r="C3078" i="6" a="1"/>
  <c r="C3078" i="6" s="1"/>
  <c r="C3084" i="6" a="1"/>
  <c r="C3084" i="6" s="1"/>
  <c r="C3098" i="6" a="1"/>
  <c r="C3098" i="6" s="1"/>
  <c r="C3105" i="6" a="1"/>
  <c r="C3105" i="6" s="1"/>
  <c r="C3118" i="6" a="1"/>
  <c r="C3118" i="6" s="1"/>
  <c r="C3125" i="6" a="1"/>
  <c r="C3125" i="6" s="1"/>
  <c r="C3139" i="6" a="1"/>
  <c r="C3139" i="6" s="1"/>
  <c r="C3145" i="6" a="1"/>
  <c r="C3145" i="6" s="1"/>
  <c r="C3152" i="6" a="1"/>
  <c r="C3152" i="6" s="1"/>
  <c r="C3159" i="6" a="1"/>
  <c r="C3159" i="6" s="1"/>
  <c r="C3165" i="6" a="1"/>
  <c r="C3165" i="6" s="1"/>
  <c r="C3178" i="6" a="1"/>
  <c r="C3178" i="6" s="1"/>
  <c r="C3184" i="6" a="1"/>
  <c r="C3184" i="6" s="1"/>
  <c r="C3191" i="6" a="1"/>
  <c r="C3191" i="6" s="1"/>
  <c r="C3197" i="6" a="1"/>
  <c r="C3197" i="6" s="1"/>
  <c r="C3210" i="6" a="1"/>
  <c r="C3210" i="6" s="1"/>
  <c r="C3216" i="6" a="1"/>
  <c r="C3216" i="6" s="1"/>
  <c r="C3223" i="6" a="1"/>
  <c r="C3223" i="6" s="1"/>
  <c r="C3229" i="6" a="1"/>
  <c r="C3229" i="6" s="1"/>
  <c r="C3242" i="6" a="1"/>
  <c r="C3242" i="6" s="1"/>
  <c r="C3248" i="6" a="1"/>
  <c r="C3248" i="6" s="1"/>
  <c r="C3255" i="6" a="1"/>
  <c r="C3255" i="6" s="1"/>
  <c r="C3261" i="6" a="1"/>
  <c r="C3261" i="6" s="1"/>
  <c r="C3274" i="6" a="1"/>
  <c r="C3274" i="6" s="1"/>
  <c r="C3280" i="6" a="1"/>
  <c r="C3280" i="6" s="1"/>
  <c r="C3287" i="6" a="1"/>
  <c r="C3287" i="6" s="1"/>
  <c r="C3293" i="6" a="1"/>
  <c r="C3293" i="6" s="1"/>
  <c r="C3306" i="6" a="1"/>
  <c r="C3306" i="6" s="1"/>
  <c r="C3312" i="6" a="1"/>
  <c r="C3312" i="6" s="1"/>
  <c r="C3319" i="6" a="1"/>
  <c r="C3319" i="6" s="1"/>
  <c r="C3325" i="6" a="1"/>
  <c r="C3325" i="6" s="1"/>
  <c r="C3338" i="6" a="1"/>
  <c r="C3338" i="6" s="1"/>
  <c r="C3344" i="6" a="1"/>
  <c r="C3344" i="6" s="1"/>
  <c r="C3350" i="6" a="1"/>
  <c r="C3350" i="6" s="1"/>
  <c r="C3361" i="6" a="1"/>
  <c r="C3361" i="6" s="1"/>
  <c r="C3367" i="6" a="1"/>
  <c r="C3367" i="6" s="1"/>
  <c r="C3372" i="6" a="1"/>
  <c r="C3372" i="6" s="1"/>
  <c r="C3389" i="6" a="1"/>
  <c r="C3389" i="6" s="1"/>
  <c r="C3394" i="6" a="1"/>
  <c r="C3394" i="6" s="1"/>
  <c r="C3400" i="6" a="1"/>
  <c r="C3400" i="6" s="1"/>
  <c r="C3405" i="6" a="1"/>
  <c r="C3405" i="6" s="1"/>
  <c r="C3414" i="6" a="1"/>
  <c r="C3414" i="6" s="1"/>
  <c r="C3419" i="6" a="1"/>
  <c r="C3419" i="6" s="1"/>
  <c r="C3428" i="6" a="1"/>
  <c r="C3428" i="6" s="1"/>
  <c r="C3437" i="6" a="1"/>
  <c r="C3437" i="6" s="1"/>
  <c r="C3446" i="6" a="1"/>
  <c r="C3446" i="6" s="1"/>
  <c r="C3451" i="6" a="1"/>
  <c r="C3451" i="6" s="1"/>
  <c r="C3460" i="6" a="1"/>
  <c r="C3460" i="6" s="1"/>
  <c r="C3469" i="6" a="1"/>
  <c r="C3469" i="6" s="1"/>
  <c r="C3478" i="6" a="1"/>
  <c r="C3478" i="6" s="1"/>
  <c r="C3483" i="6" a="1"/>
  <c r="C3483" i="6" s="1"/>
  <c r="C3492" i="6" a="1"/>
  <c r="C3492" i="6" s="1"/>
  <c r="C3501" i="6" a="1"/>
  <c r="C3501" i="6" s="1"/>
  <c r="C3510" i="6" a="1"/>
  <c r="C3510" i="6" s="1"/>
  <c r="C3515" i="6" a="1"/>
  <c r="C3515" i="6" s="1"/>
  <c r="C3524" i="6" a="1"/>
  <c r="C3524" i="6" s="1"/>
  <c r="C3533" i="6" a="1"/>
  <c r="C3533" i="6" s="1"/>
  <c r="C3542" i="6" a="1"/>
  <c r="C3542" i="6" s="1"/>
  <c r="C3547" i="6" a="1"/>
  <c r="C3547" i="6" s="1"/>
  <c r="C3556" i="6" a="1"/>
  <c r="C3556" i="6" s="1"/>
  <c r="C3565" i="6" a="1"/>
  <c r="C3565" i="6" s="1"/>
  <c r="C3574" i="6" a="1"/>
  <c r="C3574" i="6" s="1"/>
  <c r="C3579" i="6" a="1"/>
  <c r="C3579" i="6" s="1"/>
  <c r="C3588" i="6" a="1"/>
  <c r="C3588" i="6" s="1"/>
  <c r="C3597" i="6" a="1"/>
  <c r="C3597" i="6" s="1"/>
  <c r="C3606" i="6" a="1"/>
  <c r="C3606" i="6" s="1"/>
  <c r="C3611" i="6" a="1"/>
  <c r="C3611" i="6" s="1"/>
  <c r="C3620" i="6" a="1"/>
  <c r="C3620" i="6" s="1"/>
  <c r="C3629" i="6" a="1"/>
  <c r="C3629" i="6" s="1"/>
  <c r="C3638" i="6" a="1"/>
  <c r="C3638" i="6" s="1"/>
  <c r="C3643" i="6" a="1"/>
  <c r="C3643" i="6" s="1"/>
  <c r="C3652" i="6" a="1"/>
  <c r="C3652" i="6" s="1"/>
  <c r="C3661" i="6" a="1"/>
  <c r="C3661" i="6" s="1"/>
  <c r="C3670" i="6" a="1"/>
  <c r="C3670" i="6" s="1"/>
  <c r="C3675" i="6" a="1"/>
  <c r="C3675" i="6" s="1"/>
  <c r="C3684" i="6" a="1"/>
  <c r="C3684" i="6" s="1"/>
  <c r="C3693" i="6" a="1"/>
  <c r="C3693" i="6" s="1"/>
  <c r="C3702" i="6" a="1"/>
  <c r="C3702" i="6" s="1"/>
  <c r="C3707" i="6" a="1"/>
  <c r="C3707" i="6" s="1"/>
  <c r="C3716" i="6" a="1"/>
  <c r="C3716" i="6" s="1"/>
  <c r="C3725" i="6" a="1"/>
  <c r="C3725" i="6" s="1"/>
  <c r="C3734" i="6" a="1"/>
  <c r="C3734" i="6" s="1"/>
  <c r="C3739" i="6" a="1"/>
  <c r="C3739" i="6" s="1"/>
  <c r="C3748" i="6" a="1"/>
  <c r="C3748" i="6" s="1"/>
  <c r="C3757" i="6" a="1"/>
  <c r="C3757" i="6" s="1"/>
  <c r="C3766" i="6" a="1"/>
  <c r="C3766" i="6" s="1"/>
  <c r="C3771" i="6" a="1"/>
  <c r="C3771" i="6" s="1"/>
  <c r="C3780" i="6" a="1"/>
  <c r="C3780" i="6" s="1"/>
  <c r="C3789" i="6" a="1"/>
  <c r="C3789" i="6" s="1"/>
  <c r="C3798" i="6" a="1"/>
  <c r="C3798" i="6" s="1"/>
  <c r="C3803" i="6" a="1"/>
  <c r="C3803" i="6" s="1"/>
  <c r="C3812" i="6" a="1"/>
  <c r="C3812" i="6" s="1"/>
  <c r="C3821" i="6" a="1"/>
  <c r="C3821" i="6" s="1"/>
  <c r="C3830" i="6" a="1"/>
  <c r="C3830" i="6" s="1"/>
  <c r="C3835" i="6" a="1"/>
  <c r="C3835" i="6" s="1"/>
  <c r="C3844" i="6" a="1"/>
  <c r="C3844" i="6" s="1"/>
  <c r="C3853" i="6" a="1"/>
  <c r="C3853" i="6" s="1"/>
  <c r="C3862" i="6" a="1"/>
  <c r="C3862" i="6" s="1"/>
  <c r="C3867" i="6" a="1"/>
  <c r="C3867" i="6" s="1"/>
  <c r="C3876" i="6" a="1"/>
  <c r="C3876" i="6" s="1"/>
  <c r="C3885" i="6" a="1"/>
  <c r="C3885" i="6" s="1"/>
  <c r="C3894" i="6" a="1"/>
  <c r="C3894" i="6" s="1"/>
  <c r="C3904" i="6" a="1"/>
  <c r="C3904" i="6" s="1"/>
  <c r="C3915" i="6" a="1"/>
  <c r="C3915" i="6" s="1"/>
  <c r="C3920" i="6" a="1"/>
  <c r="C3920" i="6" s="1"/>
  <c r="C3937" i="6" a="1"/>
  <c r="C3937" i="6" s="1"/>
  <c r="C3942" i="6" a="1"/>
  <c r="C3942" i="6" s="1"/>
  <c r="C3951" i="6" a="1"/>
  <c r="C3951" i="6" s="1"/>
  <c r="C3960" i="6" a="1"/>
  <c r="C3960" i="6" s="1"/>
  <c r="C3969" i="6" a="1"/>
  <c r="C3969" i="6" s="1"/>
  <c r="C3974" i="6" a="1"/>
  <c r="C3974" i="6" s="1"/>
  <c r="C3983" i="6" a="1"/>
  <c r="C3983" i="6" s="1"/>
  <c r="C3992" i="6" a="1"/>
  <c r="C3992" i="6" s="1"/>
  <c r="C4001" i="6" a="1"/>
  <c r="C4001" i="6" s="1"/>
  <c r="C4006" i="6" a="1"/>
  <c r="C4006" i="6" s="1"/>
  <c r="C4015" i="6" a="1"/>
  <c r="C4015" i="6" s="1"/>
  <c r="C4024" i="6" a="1"/>
  <c r="C4024" i="6" s="1"/>
  <c r="C4033" i="6" a="1"/>
  <c r="C4033" i="6" s="1"/>
  <c r="C4038" i="6" a="1"/>
  <c r="C4038" i="6" s="1"/>
  <c r="C4047" i="6" a="1"/>
  <c r="C4047" i="6" s="1"/>
  <c r="C4056" i="6" a="1"/>
  <c r="C4056" i="6" s="1"/>
  <c r="C4065" i="6" a="1"/>
  <c r="C4065" i="6" s="1"/>
  <c r="C4070" i="6" a="1"/>
  <c r="C4070" i="6" s="1"/>
  <c r="C4079" i="6" a="1"/>
  <c r="C4079" i="6" s="1"/>
  <c r="C4088" i="6" a="1"/>
  <c r="C4088" i="6" s="1"/>
  <c r="C4097" i="6" a="1"/>
  <c r="C4097" i="6" s="1"/>
  <c r="C4102" i="6" a="1"/>
  <c r="C4102" i="6" s="1"/>
  <c r="C4111" i="6" a="1"/>
  <c r="C4111" i="6" s="1"/>
  <c r="C4120" i="6" a="1"/>
  <c r="C4120" i="6" s="1"/>
  <c r="C4129" i="6" a="1"/>
  <c r="C4129" i="6" s="1"/>
  <c r="C4134" i="6" a="1"/>
  <c r="C4134" i="6" s="1"/>
  <c r="C4143" i="6" a="1"/>
  <c r="C4143" i="6" s="1"/>
  <c r="C4152" i="6" a="1"/>
  <c r="C4152" i="6" s="1"/>
  <c r="C4161" i="6" a="1"/>
  <c r="C4161" i="6" s="1"/>
  <c r="C4166" i="6" a="1"/>
  <c r="C4166" i="6" s="1"/>
  <c r="C4175" i="6" a="1"/>
  <c r="C4175" i="6" s="1"/>
  <c r="C4184" i="6" a="1"/>
  <c r="C4184" i="6" s="1"/>
  <c r="C4193" i="6" a="1"/>
  <c r="C4193" i="6" s="1"/>
  <c r="C4198" i="6" a="1"/>
  <c r="C4198" i="6" s="1"/>
  <c r="C4207" i="6" a="1"/>
  <c r="C4207" i="6" s="1"/>
  <c r="C4216" i="6" a="1"/>
  <c r="C4216" i="6" s="1"/>
  <c r="C4225" i="6" a="1"/>
  <c r="C4225" i="6" s="1"/>
  <c r="C4230" i="6" a="1"/>
  <c r="C4230" i="6" s="1"/>
  <c r="C4239" i="6" a="1"/>
  <c r="C4239" i="6" s="1"/>
  <c r="C4248" i="6" a="1"/>
  <c r="C4248" i="6" s="1"/>
  <c r="C4257" i="6" a="1"/>
  <c r="C4257" i="6" s="1"/>
  <c r="C4262" i="6" a="1"/>
  <c r="C4262" i="6" s="1"/>
  <c r="C4271" i="6" a="1"/>
  <c r="C4271" i="6" s="1"/>
  <c r="C4280" i="6" a="1"/>
  <c r="C4280" i="6" s="1"/>
  <c r="C4289" i="6" a="1"/>
  <c r="C4289" i="6" s="1"/>
  <c r="C4294" i="6" a="1"/>
  <c r="C4294" i="6" s="1"/>
  <c r="C4303" i="6" a="1"/>
  <c r="C4303" i="6" s="1"/>
  <c r="C4312" i="6" a="1"/>
  <c r="C4312" i="6" s="1"/>
  <c r="C4321" i="6" a="1"/>
  <c r="C4321" i="6" s="1"/>
  <c r="C4326" i="6" a="1"/>
  <c r="C4326" i="6" s="1"/>
  <c r="C4335" i="6" a="1"/>
  <c r="C4335" i="6" s="1"/>
  <c r="C4344" i="6" a="1"/>
  <c r="C4344" i="6" s="1"/>
  <c r="C4353" i="6" a="1"/>
  <c r="C4353" i="6" s="1"/>
  <c r="C4358" i="6" a="1"/>
  <c r="C4358" i="6" s="1"/>
  <c r="C4367" i="6" a="1"/>
  <c r="C4367" i="6" s="1"/>
  <c r="C4376" i="6" a="1"/>
  <c r="C4376" i="6" s="1"/>
  <c r="C4385" i="6" a="1"/>
  <c r="C4385" i="6" s="1"/>
  <c r="C4390" i="6" a="1"/>
  <c r="C4390" i="6" s="1"/>
  <c r="C4399" i="6" a="1"/>
  <c r="C4399" i="6" s="1"/>
  <c r="C4408" i="6" a="1"/>
  <c r="C4408" i="6" s="1"/>
  <c r="C4417" i="6" a="1"/>
  <c r="C4417" i="6" s="1"/>
  <c r="C4422" i="6" a="1"/>
  <c r="C4422" i="6" s="1"/>
  <c r="C4431" i="6" a="1"/>
  <c r="C4431" i="6" s="1"/>
  <c r="C4440" i="6" a="1"/>
  <c r="C4440" i="6" s="1"/>
  <c r="C4449" i="6" a="1"/>
  <c r="C4449" i="6" s="1"/>
  <c r="C4454" i="6" a="1"/>
  <c r="C4454" i="6" s="1"/>
  <c r="C4463" i="6" a="1"/>
  <c r="C4463" i="6" s="1"/>
  <c r="C4472" i="6" a="1"/>
  <c r="C4472" i="6" s="1"/>
  <c r="C4481" i="6" a="1"/>
  <c r="C4481" i="6" s="1"/>
  <c r="C4486" i="6" a="1"/>
  <c r="C4486" i="6" s="1"/>
  <c r="C4495" i="6" a="1"/>
  <c r="C4495" i="6" s="1"/>
  <c r="C4504" i="6" a="1"/>
  <c r="C4504" i="6" s="1"/>
  <c r="C4513" i="6" a="1"/>
  <c r="C4513" i="6" s="1"/>
  <c r="C4518" i="6" a="1"/>
  <c r="C4518" i="6" s="1"/>
  <c r="C4527" i="6" a="1"/>
  <c r="C4527" i="6" s="1"/>
  <c r="C4536" i="6" a="1"/>
  <c r="C4536" i="6" s="1"/>
  <c r="C4545" i="6" a="1"/>
  <c r="C4545" i="6" s="1"/>
  <c r="C4550" i="6" a="1"/>
  <c r="C4550" i="6" s="1"/>
  <c r="C4559" i="6" a="1"/>
  <c r="C4559" i="6" s="1"/>
  <c r="C4564" i="6" a="1"/>
  <c r="C4564" i="6" s="1"/>
  <c r="C4574" i="6" a="1"/>
  <c r="C4574" i="6" s="1"/>
  <c r="C4588" i="6" a="1"/>
  <c r="C4588" i="6" s="1"/>
  <c r="C4598" i="6" a="1"/>
  <c r="C4598" i="6" s="1"/>
  <c r="C2831" i="6" a="1"/>
  <c r="C2831" i="6" s="1"/>
  <c r="C2857" i="6" a="1"/>
  <c r="C2857" i="6" s="1"/>
  <c r="C2891" i="6" a="1"/>
  <c r="C2891" i="6" s="1"/>
  <c r="C2916" i="6" a="1"/>
  <c r="C2916" i="6" s="1"/>
  <c r="C2926" i="6" a="1"/>
  <c r="C2926" i="6" s="1"/>
  <c r="C2936" i="6" a="1"/>
  <c r="C2936" i="6" s="1"/>
  <c r="C2947" i="6" a="1"/>
  <c r="C2947" i="6" s="1"/>
  <c r="C2964" i="6" a="1"/>
  <c r="C2964" i="6" s="1"/>
  <c r="C2973" i="6" a="1"/>
  <c r="C2973" i="6" s="1"/>
  <c r="C2981" i="6" a="1"/>
  <c r="C2981" i="6" s="1"/>
  <c r="C2989" i="6" a="1"/>
  <c r="C2989" i="6" s="1"/>
  <c r="C2996" i="6" a="1"/>
  <c r="C2996" i="6" s="1"/>
  <c r="C3011" i="6" a="1"/>
  <c r="C3011" i="6" s="1"/>
  <c r="C3018" i="6" a="1"/>
  <c r="C3018" i="6" s="1"/>
  <c r="C3025" i="6" a="1"/>
  <c r="C3025" i="6" s="1"/>
  <c r="C3032" i="6" a="1"/>
  <c r="C3032" i="6" s="1"/>
  <c r="C3046" i="6" a="1"/>
  <c r="C3046" i="6" s="1"/>
  <c r="C3052" i="6" a="1"/>
  <c r="C3052" i="6" s="1"/>
  <c r="C3059" i="6" a="1"/>
  <c r="C3059" i="6" s="1"/>
  <c r="C3065" i="6" a="1"/>
  <c r="C3065" i="6" s="1"/>
  <c r="C3072" i="6" a="1"/>
  <c r="C3072" i="6" s="1"/>
  <c r="C3079" i="6" a="1"/>
  <c r="C3079" i="6" s="1"/>
  <c r="C3085" i="6" a="1"/>
  <c r="C3085" i="6" s="1"/>
  <c r="C3092" i="6" a="1"/>
  <c r="C3092" i="6" s="1"/>
  <c r="C3099" i="6" a="1"/>
  <c r="C3099" i="6" s="1"/>
  <c r="C3106" i="6" a="1"/>
  <c r="C3106" i="6" s="1"/>
  <c r="C3112" i="6" a="1"/>
  <c r="C3112" i="6" s="1"/>
  <c r="C3119" i="6" a="1"/>
  <c r="C3119" i="6" s="1"/>
  <c r="C3126" i="6" a="1"/>
  <c r="C3126" i="6" s="1"/>
  <c r="C3132" i="6" a="1"/>
  <c r="C3132" i="6" s="1"/>
  <c r="C3146" i="6" a="1"/>
  <c r="C3146" i="6" s="1"/>
  <c r="C3153" i="6" a="1"/>
  <c r="C3153" i="6" s="1"/>
  <c r="C3166" i="6" a="1"/>
  <c r="C3166" i="6" s="1"/>
  <c r="C3172" i="6" a="1"/>
  <c r="C3172" i="6" s="1"/>
  <c r="C3179" i="6" a="1"/>
  <c r="C3179" i="6" s="1"/>
  <c r="C3185" i="6" a="1"/>
  <c r="C3185" i="6" s="1"/>
  <c r="C3198" i="6" a="1"/>
  <c r="C3198" i="6" s="1"/>
  <c r="C3204" i="6" a="1"/>
  <c r="C3204" i="6" s="1"/>
  <c r="C3211" i="6" a="1"/>
  <c r="C3211" i="6" s="1"/>
  <c r="C3217" i="6" a="1"/>
  <c r="C3217" i="6" s="1"/>
  <c r="C3230" i="6" a="1"/>
  <c r="C3230" i="6" s="1"/>
  <c r="C3236" i="6" a="1"/>
  <c r="C3236" i="6" s="1"/>
  <c r="C3243" i="6" a="1"/>
  <c r="C3243" i="6" s="1"/>
  <c r="C3249" i="6" a="1"/>
  <c r="C3249" i="6" s="1"/>
  <c r="C3262" i="6" a="1"/>
  <c r="C3262" i="6" s="1"/>
  <c r="C3268" i="6" a="1"/>
  <c r="C3268" i="6" s="1"/>
  <c r="C3275" i="6" a="1"/>
  <c r="C3275" i="6" s="1"/>
  <c r="C3281" i="6" a="1"/>
  <c r="C3281" i="6" s="1"/>
  <c r="C3294" i="6" a="1"/>
  <c r="C3294" i="6" s="1"/>
  <c r="C3300" i="6" a="1"/>
  <c r="C3300" i="6" s="1"/>
  <c r="C3307" i="6" a="1"/>
  <c r="C3307" i="6" s="1"/>
  <c r="C3313" i="6" a="1"/>
  <c r="C3313" i="6" s="1"/>
  <c r="C3326" i="6" a="1"/>
  <c r="C3326" i="6" s="1"/>
  <c r="C3332" i="6" a="1"/>
  <c r="C3332" i="6" s="1"/>
  <c r="C3339" i="6" a="1"/>
  <c r="C3339" i="6" s="1"/>
  <c r="C3345" i="6" a="1"/>
  <c r="C3345" i="6" s="1"/>
  <c r="C3351" i="6" a="1"/>
  <c r="C3351" i="6" s="1"/>
  <c r="C3356" i="6" a="1"/>
  <c r="C3356" i="6" s="1"/>
  <c r="C3373" i="6" a="1"/>
  <c r="C3373" i="6" s="1"/>
  <c r="C3378" i="6" a="1"/>
  <c r="C3378" i="6" s="1"/>
  <c r="C3384" i="6" a="1"/>
  <c r="C3384" i="6" s="1"/>
  <c r="C3395" i="6" a="1"/>
  <c r="C3395" i="6" s="1"/>
  <c r="C3401" i="6" a="1"/>
  <c r="C3401" i="6" s="1"/>
  <c r="C3410" i="6" a="1"/>
  <c r="C3410" i="6" s="1"/>
  <c r="C3415" i="6" a="1"/>
  <c r="C3415" i="6" s="1"/>
  <c r="C3424" i="6" a="1"/>
  <c r="C3424" i="6" s="1"/>
  <c r="C3433" i="6" a="1"/>
  <c r="C3433" i="6" s="1"/>
  <c r="C3442" i="6" a="1"/>
  <c r="C3442" i="6" s="1"/>
  <c r="C3447" i="6" a="1"/>
  <c r="C3447" i="6" s="1"/>
  <c r="C3456" i="6" a="1"/>
  <c r="C3456" i="6" s="1"/>
  <c r="C3465" i="6" a="1"/>
  <c r="C3465" i="6" s="1"/>
  <c r="C3474" i="6" a="1"/>
  <c r="C3474" i="6" s="1"/>
  <c r="C3479" i="6" a="1"/>
  <c r="C3479" i="6" s="1"/>
  <c r="C3488" i="6" a="1"/>
  <c r="C3488" i="6" s="1"/>
  <c r="C3497" i="6" a="1"/>
  <c r="C3497" i="6" s="1"/>
  <c r="C3506" i="6" a="1"/>
  <c r="C3506" i="6" s="1"/>
  <c r="C3511" i="6" a="1"/>
  <c r="C3511" i="6" s="1"/>
  <c r="C3520" i="6" a="1"/>
  <c r="C3520" i="6" s="1"/>
  <c r="C3529" i="6" a="1"/>
  <c r="C3529" i="6" s="1"/>
  <c r="C3538" i="6" a="1"/>
  <c r="C3538" i="6" s="1"/>
  <c r="C3543" i="6" a="1"/>
  <c r="C3543" i="6" s="1"/>
  <c r="C3552" i="6" a="1"/>
  <c r="C3552" i="6" s="1"/>
  <c r="C3561" i="6" a="1"/>
  <c r="C3561" i="6" s="1"/>
  <c r="C3570" i="6" a="1"/>
  <c r="C3570" i="6" s="1"/>
  <c r="C3575" i="6" a="1"/>
  <c r="C3575" i="6" s="1"/>
  <c r="C3584" i="6" a="1"/>
  <c r="C3584" i="6" s="1"/>
  <c r="C3593" i="6" a="1"/>
  <c r="C3593" i="6" s="1"/>
  <c r="C3602" i="6" a="1"/>
  <c r="C3602" i="6" s="1"/>
  <c r="C3607" i="6" a="1"/>
  <c r="C3607" i="6" s="1"/>
  <c r="C3616" i="6" a="1"/>
  <c r="C3616" i="6" s="1"/>
  <c r="C3625" i="6" a="1"/>
  <c r="C3625" i="6" s="1"/>
  <c r="C3634" i="6" a="1"/>
  <c r="C3634" i="6" s="1"/>
  <c r="C3639" i="6" a="1"/>
  <c r="C3639" i="6" s="1"/>
  <c r="C3648" i="6" a="1"/>
  <c r="C3648" i="6" s="1"/>
  <c r="C3657" i="6" a="1"/>
  <c r="C3657" i="6" s="1"/>
  <c r="C3666" i="6" a="1"/>
  <c r="C3666" i="6" s="1"/>
  <c r="C3671" i="6" a="1"/>
  <c r="C3671" i="6" s="1"/>
  <c r="C3680" i="6" a="1"/>
  <c r="C3680" i="6" s="1"/>
  <c r="C3689" i="6" a="1"/>
  <c r="C3689" i="6" s="1"/>
  <c r="C3698" i="6" a="1"/>
  <c r="C3698" i="6" s="1"/>
  <c r="C3703" i="6" a="1"/>
  <c r="C3703" i="6" s="1"/>
  <c r="C3712" i="6" a="1"/>
  <c r="C3712" i="6" s="1"/>
  <c r="C3721" i="6" a="1"/>
  <c r="C3721" i="6" s="1"/>
  <c r="C3730" i="6" a="1"/>
  <c r="C3730" i="6" s="1"/>
  <c r="C3735" i="6" a="1"/>
  <c r="C3735" i="6" s="1"/>
  <c r="C3744" i="6" a="1"/>
  <c r="C3744" i="6" s="1"/>
  <c r="C3753" i="6" a="1"/>
  <c r="C3753" i="6" s="1"/>
  <c r="C3762" i="6" a="1"/>
  <c r="C3762" i="6" s="1"/>
  <c r="C3767" i="6" a="1"/>
  <c r="C3767" i="6" s="1"/>
  <c r="C3776" i="6" a="1"/>
  <c r="C3776" i="6" s="1"/>
  <c r="C3785" i="6" a="1"/>
  <c r="C3785" i="6" s="1"/>
  <c r="C3794" i="6" a="1"/>
  <c r="C3794" i="6" s="1"/>
  <c r="C3799" i="6" a="1"/>
  <c r="C3799" i="6" s="1"/>
  <c r="C3808" i="6" a="1"/>
  <c r="C3808" i="6" s="1"/>
  <c r="C3817" i="6" a="1"/>
  <c r="C3817" i="6" s="1"/>
  <c r="C3826" i="6" a="1"/>
  <c r="C3826" i="6" s="1"/>
  <c r="C3831" i="6" a="1"/>
  <c r="C3831" i="6" s="1"/>
  <c r="C3840" i="6" a="1"/>
  <c r="C3840" i="6" s="1"/>
  <c r="C3849" i="6" a="1"/>
  <c r="C3849" i="6" s="1"/>
  <c r="C3858" i="6" a="1"/>
  <c r="C3858" i="6" s="1"/>
  <c r="C3863" i="6" a="1"/>
  <c r="C3863" i="6" s="1"/>
  <c r="C3872" i="6" a="1"/>
  <c r="C3872" i="6" s="1"/>
  <c r="C3881" i="6" a="1"/>
  <c r="C3881" i="6" s="1"/>
  <c r="C3890" i="6" a="1"/>
  <c r="C3890" i="6" s="1"/>
  <c r="C3895" i="6" a="1"/>
  <c r="C3895" i="6" s="1"/>
  <c r="C3900" i="6" a="1"/>
  <c r="C3900" i="6" s="1"/>
  <c r="C3905" i="6" a="1"/>
  <c r="C3905" i="6" s="1"/>
  <c r="C3910" i="6" a="1"/>
  <c r="C3910" i="6" s="1"/>
  <c r="C3925" i="6" a="1"/>
  <c r="C3925" i="6" s="1"/>
  <c r="C3929" i="6" a="1"/>
  <c r="C3929" i="6" s="1"/>
  <c r="C3933" i="6" a="1"/>
  <c r="C3933" i="6" s="1"/>
  <c r="C3938" i="6" a="1"/>
  <c r="C3938" i="6" s="1"/>
  <c r="C3947" i="6" a="1"/>
  <c r="C3947" i="6" s="1"/>
  <c r="C3956" i="6" a="1"/>
  <c r="C3956" i="6" s="1"/>
  <c r="C3965" i="6" a="1"/>
  <c r="C3965" i="6" s="1"/>
  <c r="C3970" i="6" a="1"/>
  <c r="C3970" i="6" s="1"/>
  <c r="C3979" i="6" a="1"/>
  <c r="C3979" i="6" s="1"/>
  <c r="C3988" i="6" a="1"/>
  <c r="C3988" i="6" s="1"/>
  <c r="C3997" i="6" a="1"/>
  <c r="C3997" i="6" s="1"/>
  <c r="C4002" i="6" a="1"/>
  <c r="C4002" i="6" s="1"/>
  <c r="C4011" i="6" a="1"/>
  <c r="C4011" i="6" s="1"/>
  <c r="C4020" i="6" a="1"/>
  <c r="C4020" i="6" s="1"/>
  <c r="C4029" i="6" a="1"/>
  <c r="C4029" i="6" s="1"/>
  <c r="C4034" i="6" a="1"/>
  <c r="C4034" i="6" s="1"/>
  <c r="C4043" i="6" a="1"/>
  <c r="C4043" i="6" s="1"/>
  <c r="C4052" i="6" a="1"/>
  <c r="C4052" i="6" s="1"/>
  <c r="C4061" i="6" a="1"/>
  <c r="C4061" i="6" s="1"/>
  <c r="C4066" i="6" a="1"/>
  <c r="C4066" i="6" s="1"/>
  <c r="C4075" i="6" a="1"/>
  <c r="C4075" i="6" s="1"/>
  <c r="C4084" i="6" a="1"/>
  <c r="C4084" i="6" s="1"/>
  <c r="C4093" i="6" a="1"/>
  <c r="C4093" i="6" s="1"/>
  <c r="C4098" i="6" a="1"/>
  <c r="C4098" i="6" s="1"/>
  <c r="C4107" i="6" a="1"/>
  <c r="C4107" i="6" s="1"/>
  <c r="C4116" i="6" a="1"/>
  <c r="C4116" i="6" s="1"/>
  <c r="C4125" i="6" a="1"/>
  <c r="C4125" i="6" s="1"/>
  <c r="C4130" i="6" a="1"/>
  <c r="C4130" i="6" s="1"/>
  <c r="C4139" i="6" a="1"/>
  <c r="C4139" i="6" s="1"/>
  <c r="C4148" i="6" a="1"/>
  <c r="C4148" i="6" s="1"/>
  <c r="C4157" i="6" a="1"/>
  <c r="C4157" i="6" s="1"/>
  <c r="C4162" i="6" a="1"/>
  <c r="C4162" i="6" s="1"/>
  <c r="C4171" i="6" a="1"/>
  <c r="C4171" i="6" s="1"/>
  <c r="C4180" i="6" a="1"/>
  <c r="C4180" i="6" s="1"/>
  <c r="C4189" i="6" a="1"/>
  <c r="C4189" i="6" s="1"/>
  <c r="C4194" i="6" a="1"/>
  <c r="C4194" i="6" s="1"/>
  <c r="C4203" i="6" a="1"/>
  <c r="C4203" i="6" s="1"/>
  <c r="C4212" i="6" a="1"/>
  <c r="C4212" i="6" s="1"/>
  <c r="C4221" i="6" a="1"/>
  <c r="C4221" i="6" s="1"/>
  <c r="C4226" i="6" a="1"/>
  <c r="C4226" i="6" s="1"/>
  <c r="C4235" i="6" a="1"/>
  <c r="C4235" i="6" s="1"/>
  <c r="C4244" i="6" a="1"/>
  <c r="C4244" i="6" s="1"/>
  <c r="C4253" i="6" a="1"/>
  <c r="C4253" i="6" s="1"/>
  <c r="C4258" i="6" a="1"/>
  <c r="C4258" i="6" s="1"/>
  <c r="C4267" i="6" a="1"/>
  <c r="C4267" i="6" s="1"/>
  <c r="C4276" i="6" a="1"/>
  <c r="C4276" i="6" s="1"/>
  <c r="C4285" i="6" a="1"/>
  <c r="C4285" i="6" s="1"/>
  <c r="C4290" i="6" a="1"/>
  <c r="C4290" i="6" s="1"/>
  <c r="C4299" i="6" a="1"/>
  <c r="C4299" i="6" s="1"/>
  <c r="C4308" i="6" a="1"/>
  <c r="C4308" i="6" s="1"/>
  <c r="C4317" i="6" a="1"/>
  <c r="C4317" i="6" s="1"/>
  <c r="C4322" i="6" a="1"/>
  <c r="C4322" i="6" s="1"/>
  <c r="C4331" i="6" a="1"/>
  <c r="C4331" i="6" s="1"/>
  <c r="C4340" i="6" a="1"/>
  <c r="C4340" i="6" s="1"/>
  <c r="C4349" i="6" a="1"/>
  <c r="C4349" i="6" s="1"/>
  <c r="C4354" i="6" a="1"/>
  <c r="C4354" i="6" s="1"/>
  <c r="C4363" i="6" a="1"/>
  <c r="C4363" i="6" s="1"/>
  <c r="C4372" i="6" a="1"/>
  <c r="C4372" i="6" s="1"/>
  <c r="C4381" i="6" a="1"/>
  <c r="C4381" i="6" s="1"/>
  <c r="C4386" i="6" a="1"/>
  <c r="C4386" i="6" s="1"/>
  <c r="C4395" i="6" a="1"/>
  <c r="C4395" i="6" s="1"/>
  <c r="C4404" i="6" a="1"/>
  <c r="C4404" i="6" s="1"/>
  <c r="C2794" i="6" a="1"/>
  <c r="C2794" i="6" s="1"/>
  <c r="C2836" i="6" a="1"/>
  <c r="C2836" i="6" s="1"/>
  <c r="C2858" i="6" a="1"/>
  <c r="C2858" i="6" s="1"/>
  <c r="C2877" i="6" a="1"/>
  <c r="C2877" i="6" s="1"/>
  <c r="C2904" i="6" a="1"/>
  <c r="C2904" i="6" s="1"/>
  <c r="C2917" i="6" a="1"/>
  <c r="C2917" i="6" s="1"/>
  <c r="C2938" i="6" a="1"/>
  <c r="C2938" i="6" s="1"/>
  <c r="C2948" i="6" a="1"/>
  <c r="C2948" i="6" s="1"/>
  <c r="C2957" i="6" a="1"/>
  <c r="C2957" i="6" s="1"/>
  <c r="C2966" i="6" a="1"/>
  <c r="C2966" i="6" s="1"/>
  <c r="C2974" i="6" a="1"/>
  <c r="C2974" i="6" s="1"/>
  <c r="C2983" i="6" a="1"/>
  <c r="C2983" i="6" s="1"/>
  <c r="C2990" i="6" a="1"/>
  <c r="C2990" i="6" s="1"/>
  <c r="C2997" i="6" a="1"/>
  <c r="C2997" i="6" s="1"/>
  <c r="C3004" i="6" a="1"/>
  <c r="C3004" i="6" s="1"/>
  <c r="C3019" i="6" a="1"/>
  <c r="C3019" i="6" s="1"/>
  <c r="C3026" i="6" a="1"/>
  <c r="C3026" i="6" s="1"/>
  <c r="C3034" i="6" a="1"/>
  <c r="C3034" i="6" s="1"/>
  <c r="C3040" i="6" a="1"/>
  <c r="C3040" i="6" s="1"/>
  <c r="C3047" i="6" a="1"/>
  <c r="C3047" i="6" s="1"/>
  <c r="C3053" i="6" a="1"/>
  <c r="C3053" i="6" s="1"/>
  <c r="C3066" i="6" a="1"/>
  <c r="C3066" i="6" s="1"/>
  <c r="C3073" i="6" a="1"/>
  <c r="C3073" i="6" s="1"/>
  <c r="C3086" i="6" a="1"/>
  <c r="C3086" i="6" s="1"/>
  <c r="C3093" i="6" a="1"/>
  <c r="C3093" i="6" s="1"/>
  <c r="C3107" i="6" a="1"/>
  <c r="C3107" i="6" s="1"/>
  <c r="C3113" i="6" a="1"/>
  <c r="C3113" i="6" s="1"/>
  <c r="C3120" i="6" a="1"/>
  <c r="C3120" i="6" s="1"/>
  <c r="C3127" i="6" a="1"/>
  <c r="C3127" i="6" s="1"/>
  <c r="C3133" i="6" a="1"/>
  <c r="C3133" i="6" s="1"/>
  <c r="C3140" i="6" a="1"/>
  <c r="C3140" i="6" s="1"/>
  <c r="C3147" i="6" a="1"/>
  <c r="C3147" i="6" s="1"/>
  <c r="C3154" i="6" a="1"/>
  <c r="C3154" i="6" s="1"/>
  <c r="C3160" i="6" a="1"/>
  <c r="C3160" i="6" s="1"/>
  <c r="C3167" i="6" a="1"/>
  <c r="C3167" i="6" s="1"/>
  <c r="C3173" i="6" a="1"/>
  <c r="C3173" i="6" s="1"/>
  <c r="C3186" i="6" a="1"/>
  <c r="C3186" i="6" s="1"/>
  <c r="C3192" i="6" a="1"/>
  <c r="C3192" i="6" s="1"/>
  <c r="C3199" i="6" a="1"/>
  <c r="C3199" i="6" s="1"/>
  <c r="C3205" i="6" a="1"/>
  <c r="C3205" i="6" s="1"/>
  <c r="C3218" i="6" a="1"/>
  <c r="C3218" i="6" s="1"/>
  <c r="C3224" i="6" a="1"/>
  <c r="C3224" i="6" s="1"/>
  <c r="C3231" i="6" a="1"/>
  <c r="C3231" i="6" s="1"/>
  <c r="C3237" i="6" a="1"/>
  <c r="C3237" i="6" s="1"/>
  <c r="C3250" i="6" a="1"/>
  <c r="C3250" i="6" s="1"/>
  <c r="C3256" i="6" a="1"/>
  <c r="C3256" i="6" s="1"/>
  <c r="C3263" i="6" a="1"/>
  <c r="C3263" i="6" s="1"/>
  <c r="C3269" i="6" a="1"/>
  <c r="C3269" i="6" s="1"/>
  <c r="C3282" i="6" a="1"/>
  <c r="C3282" i="6" s="1"/>
  <c r="C3288" i="6" a="1"/>
  <c r="C3288" i="6" s="1"/>
  <c r="C3295" i="6" a="1"/>
  <c r="C3295" i="6" s="1"/>
  <c r="C3301" i="6" a="1"/>
  <c r="C3301" i="6" s="1"/>
  <c r="C3314" i="6" a="1"/>
  <c r="C3314" i="6" s="1"/>
  <c r="C3320" i="6" a="1"/>
  <c r="C3320" i="6" s="1"/>
  <c r="C3327" i="6" a="1"/>
  <c r="C3327" i="6" s="1"/>
  <c r="C3333" i="6" a="1"/>
  <c r="C3333" i="6" s="1"/>
  <c r="C3357" i="6" a="1"/>
  <c r="C3357" i="6" s="1"/>
  <c r="C3362" i="6" a="1"/>
  <c r="C3362" i="6" s="1"/>
  <c r="C3368" i="6" a="1"/>
  <c r="C3368" i="6" s="1"/>
  <c r="C3379" i="6" a="1"/>
  <c r="C3379" i="6" s="1"/>
  <c r="C3385" i="6" a="1"/>
  <c r="C3385" i="6" s="1"/>
  <c r="C3390" i="6" a="1"/>
  <c r="C3390" i="6" s="1"/>
  <c r="C3406" i="6" a="1"/>
  <c r="C3406" i="6" s="1"/>
  <c r="C3411" i="6" a="1"/>
  <c r="C3411" i="6" s="1"/>
  <c r="C3420" i="6" a="1"/>
  <c r="C3420" i="6" s="1"/>
  <c r="C3429" i="6" a="1"/>
  <c r="C3429" i="6" s="1"/>
  <c r="C3438" i="6" a="1"/>
  <c r="C3438" i="6" s="1"/>
  <c r="C3443" i="6" a="1"/>
  <c r="C3443" i="6" s="1"/>
  <c r="C3452" i="6" a="1"/>
  <c r="C3452" i="6" s="1"/>
  <c r="C3461" i="6" a="1"/>
  <c r="C3461" i="6" s="1"/>
  <c r="C3470" i="6" a="1"/>
  <c r="C3470" i="6" s="1"/>
  <c r="C3475" i="6" a="1"/>
  <c r="C3475" i="6" s="1"/>
  <c r="C3484" i="6" a="1"/>
  <c r="C3484" i="6" s="1"/>
  <c r="C3493" i="6" a="1"/>
  <c r="C3493" i="6" s="1"/>
  <c r="C3502" i="6" a="1"/>
  <c r="C3502" i="6" s="1"/>
  <c r="C3507" i="6" a="1"/>
  <c r="C3507" i="6" s="1"/>
  <c r="C3516" i="6" a="1"/>
  <c r="C3516" i="6" s="1"/>
  <c r="C3525" i="6" a="1"/>
  <c r="C3525" i="6" s="1"/>
  <c r="C3534" i="6" a="1"/>
  <c r="C3534" i="6" s="1"/>
  <c r="C3539" i="6" a="1"/>
  <c r="C3539" i="6" s="1"/>
  <c r="C3548" i="6" a="1"/>
  <c r="C3548" i="6" s="1"/>
  <c r="C3557" i="6" a="1"/>
  <c r="C3557" i="6" s="1"/>
  <c r="C3566" i="6" a="1"/>
  <c r="C3566" i="6" s="1"/>
  <c r="C3571" i="6" a="1"/>
  <c r="C3571" i="6" s="1"/>
  <c r="C3580" i="6" a="1"/>
  <c r="C3580" i="6" s="1"/>
  <c r="C3589" i="6" a="1"/>
  <c r="C3589" i="6" s="1"/>
  <c r="C3598" i="6" a="1"/>
  <c r="C3598" i="6" s="1"/>
  <c r="C3603" i="6" a="1"/>
  <c r="C3603" i="6" s="1"/>
  <c r="C3612" i="6" a="1"/>
  <c r="C3612" i="6" s="1"/>
  <c r="C3621" i="6" a="1"/>
  <c r="C3621" i="6" s="1"/>
  <c r="C3630" i="6" a="1"/>
  <c r="C3630" i="6" s="1"/>
  <c r="C3635" i="6" a="1"/>
  <c r="C3635" i="6" s="1"/>
  <c r="C3644" i="6" a="1"/>
  <c r="C3644" i="6" s="1"/>
  <c r="C3653" i="6" a="1"/>
  <c r="C3653" i="6" s="1"/>
  <c r="C3662" i="6" a="1"/>
  <c r="C3662" i="6" s="1"/>
  <c r="C3667" i="6" a="1"/>
  <c r="C3667" i="6" s="1"/>
  <c r="C3676" i="6" a="1"/>
  <c r="C3676" i="6" s="1"/>
  <c r="C3685" i="6" a="1"/>
  <c r="C3685" i="6" s="1"/>
  <c r="C3694" i="6" a="1"/>
  <c r="C3694" i="6" s="1"/>
  <c r="C3699" i="6" a="1"/>
  <c r="C3699" i="6" s="1"/>
  <c r="C3708" i="6" a="1"/>
  <c r="C3708" i="6" s="1"/>
  <c r="C3717" i="6" a="1"/>
  <c r="C3717" i="6" s="1"/>
  <c r="C3726" i="6" a="1"/>
  <c r="C3726" i="6" s="1"/>
  <c r="C3731" i="6" a="1"/>
  <c r="C3731" i="6" s="1"/>
  <c r="C3740" i="6" a="1"/>
  <c r="C3740" i="6" s="1"/>
  <c r="C3749" i="6" a="1"/>
  <c r="C3749" i="6" s="1"/>
  <c r="C3758" i="6" a="1"/>
  <c r="C3758" i="6" s="1"/>
  <c r="C3763" i="6" a="1"/>
  <c r="C3763" i="6" s="1"/>
  <c r="C3772" i="6" a="1"/>
  <c r="C3772" i="6" s="1"/>
  <c r="C3781" i="6" a="1"/>
  <c r="C3781" i="6" s="1"/>
  <c r="C3790" i="6" a="1"/>
  <c r="C3790" i="6" s="1"/>
  <c r="C3795" i="6" a="1"/>
  <c r="C3795" i="6" s="1"/>
  <c r="C3804" i="6" a="1"/>
  <c r="C3804" i="6" s="1"/>
  <c r="C3813" i="6" a="1"/>
  <c r="C3813" i="6" s="1"/>
  <c r="C3822" i="6" a="1"/>
  <c r="C3822" i="6" s="1"/>
  <c r="C3827" i="6" a="1"/>
  <c r="C3827" i="6" s="1"/>
  <c r="C3836" i="6" a="1"/>
  <c r="C3836" i="6" s="1"/>
  <c r="C3845" i="6" a="1"/>
  <c r="C3845" i="6" s="1"/>
  <c r="C3854" i="6" a="1"/>
  <c r="C3854" i="6" s="1"/>
  <c r="C3859" i="6" a="1"/>
  <c r="C3859" i="6" s="1"/>
  <c r="C3868" i="6" a="1"/>
  <c r="C3868" i="6" s="1"/>
  <c r="C3877" i="6" a="1"/>
  <c r="C3877" i="6" s="1"/>
  <c r="C3886" i="6" a="1"/>
  <c r="C3886" i="6" s="1"/>
  <c r="C3891" i="6" a="1"/>
  <c r="C3891" i="6" s="1"/>
  <c r="C3896" i="6" a="1"/>
  <c r="C3896" i="6" s="1"/>
  <c r="C3906" i="6" a="1"/>
  <c r="C3906" i="6" s="1"/>
  <c r="C3911" i="6" a="1"/>
  <c r="C3911" i="6" s="1"/>
  <c r="C3916" i="6" a="1"/>
  <c r="C3916" i="6" s="1"/>
  <c r="C3921" i="6" a="1"/>
  <c r="C3921" i="6" s="1"/>
  <c r="C3934" i="6" a="1"/>
  <c r="C3934" i="6" s="1"/>
  <c r="C3943" i="6" a="1"/>
  <c r="C3943" i="6" s="1"/>
  <c r="C3952" i="6" a="1"/>
  <c r="C3952" i="6" s="1"/>
  <c r="C3961" i="6" a="1"/>
  <c r="C3961" i="6" s="1"/>
  <c r="C3966" i="6" a="1"/>
  <c r="C3966" i="6" s="1"/>
  <c r="C3975" i="6" a="1"/>
  <c r="C3975" i="6" s="1"/>
  <c r="C3984" i="6" a="1"/>
  <c r="C3984" i="6" s="1"/>
  <c r="C3993" i="6" a="1"/>
  <c r="C3993" i="6" s="1"/>
  <c r="C3998" i="6" a="1"/>
  <c r="C3998" i="6" s="1"/>
  <c r="C4007" i="6" a="1"/>
  <c r="C4007" i="6" s="1"/>
  <c r="C4016" i="6" a="1"/>
  <c r="C4016" i="6" s="1"/>
  <c r="C4025" i="6" a="1"/>
  <c r="C4025" i="6" s="1"/>
  <c r="C4030" i="6" a="1"/>
  <c r="C4030" i="6" s="1"/>
  <c r="C4039" i="6" a="1"/>
  <c r="C4039" i="6" s="1"/>
  <c r="C4048" i="6" a="1"/>
  <c r="C4048" i="6" s="1"/>
  <c r="C4057" i="6" a="1"/>
  <c r="C4057" i="6" s="1"/>
  <c r="C4062" i="6" a="1"/>
  <c r="C4062" i="6" s="1"/>
  <c r="C4071" i="6" a="1"/>
  <c r="C4071" i="6" s="1"/>
  <c r="C4080" i="6" a="1"/>
  <c r="C4080" i="6" s="1"/>
  <c r="C4089" i="6" a="1"/>
  <c r="C4089" i="6" s="1"/>
  <c r="C4094" i="6" a="1"/>
  <c r="C4094" i="6" s="1"/>
  <c r="C4103" i="6" a="1"/>
  <c r="C4103" i="6" s="1"/>
  <c r="C4112" i="6" a="1"/>
  <c r="C4112" i="6" s="1"/>
  <c r="C4121" i="6" a="1"/>
  <c r="C4121" i="6" s="1"/>
  <c r="C4126" i="6" a="1"/>
  <c r="C4126" i="6" s="1"/>
  <c r="C4135" i="6" a="1"/>
  <c r="C4135" i="6" s="1"/>
  <c r="C4144" i="6" a="1"/>
  <c r="C4144" i="6" s="1"/>
  <c r="C4153" i="6" a="1"/>
  <c r="C4153" i="6" s="1"/>
  <c r="C4158" i="6" a="1"/>
  <c r="C4158" i="6" s="1"/>
  <c r="C4167" i="6" a="1"/>
  <c r="C4167" i="6" s="1"/>
  <c r="C4176" i="6" a="1"/>
  <c r="C4176" i="6" s="1"/>
  <c r="C4185" i="6" a="1"/>
  <c r="C4185" i="6" s="1"/>
  <c r="C4190" i="6" a="1"/>
  <c r="C4190" i="6" s="1"/>
  <c r="C4199" i="6" a="1"/>
  <c r="C4199" i="6" s="1"/>
  <c r="C4208" i="6" a="1"/>
  <c r="C4208" i="6" s="1"/>
  <c r="C4217" i="6" a="1"/>
  <c r="C4217" i="6" s="1"/>
  <c r="C4222" i="6" a="1"/>
  <c r="C4222" i="6" s="1"/>
  <c r="C4231" i="6" a="1"/>
  <c r="C4231" i="6" s="1"/>
  <c r="C4240" i="6" a="1"/>
  <c r="C4240" i="6" s="1"/>
  <c r="C4249" i="6" a="1"/>
  <c r="C4249" i="6" s="1"/>
  <c r="C4254" i="6" a="1"/>
  <c r="C4254" i="6" s="1"/>
  <c r="C4263" i="6" a="1"/>
  <c r="C4263" i="6" s="1"/>
  <c r="C4272" i="6" a="1"/>
  <c r="C4272" i="6" s="1"/>
  <c r="C4281" i="6" a="1"/>
  <c r="C4281" i="6" s="1"/>
  <c r="C4286" i="6" a="1"/>
  <c r="C4286" i="6" s="1"/>
  <c r="C4295" i="6" a="1"/>
  <c r="C4295" i="6" s="1"/>
  <c r="C4304" i="6" a="1"/>
  <c r="C4304" i="6" s="1"/>
  <c r="C4313" i="6" a="1"/>
  <c r="C4313" i="6" s="1"/>
  <c r="C4318" i="6" a="1"/>
  <c r="C4318" i="6" s="1"/>
  <c r="C4327" i="6" a="1"/>
  <c r="C4327" i="6" s="1"/>
  <c r="C4336" i="6" a="1"/>
  <c r="C4336" i="6" s="1"/>
  <c r="C4345" i="6" a="1"/>
  <c r="C4345" i="6" s="1"/>
  <c r="C4350" i="6" a="1"/>
  <c r="C4350" i="6" s="1"/>
  <c r="C4359" i="6" a="1"/>
  <c r="C4359" i="6" s="1"/>
  <c r="C4368" i="6" a="1"/>
  <c r="C4368" i="6" s="1"/>
  <c r="C4377" i="6" a="1"/>
  <c r="C4377" i="6" s="1"/>
  <c r="C4382" i="6" a="1"/>
  <c r="C4382" i="6" s="1"/>
  <c r="C4391" i="6" a="1"/>
  <c r="C4391" i="6" s="1"/>
  <c r="C4400" i="6" a="1"/>
  <c r="C4400" i="6" s="1"/>
  <c r="C4409" i="6" a="1"/>
  <c r="C4409" i="6" s="1"/>
  <c r="C4414" i="6" a="1"/>
  <c r="C4414" i="6" s="1"/>
  <c r="C4423" i="6" a="1"/>
  <c r="C4423" i="6" s="1"/>
  <c r="C4432" i="6" a="1"/>
  <c r="C4432" i="6" s="1"/>
  <c r="C4441" i="6" a="1"/>
  <c r="C4441" i="6" s="1"/>
  <c r="C4446" i="6" a="1"/>
  <c r="C4446" i="6" s="1"/>
  <c r="C4455" i="6" a="1"/>
  <c r="C4455" i="6" s="1"/>
  <c r="C4464" i="6" a="1"/>
  <c r="C4464" i="6" s="1"/>
  <c r="C4473" i="6" a="1"/>
  <c r="C4473" i="6" s="1"/>
  <c r="C4478" i="6" a="1"/>
  <c r="C4478" i="6" s="1"/>
  <c r="C4487" i="6" a="1"/>
  <c r="C4487" i="6" s="1"/>
  <c r="C4496" i="6" a="1"/>
  <c r="C4496" i="6" s="1"/>
  <c r="C4505" i="6" a="1"/>
  <c r="C4505" i="6" s="1"/>
  <c r="C4510" i="6" a="1"/>
  <c r="C4510" i="6" s="1"/>
  <c r="C4519" i="6" a="1"/>
  <c r="C4519" i="6" s="1"/>
  <c r="C4528" i="6" a="1"/>
  <c r="C4528" i="6" s="1"/>
  <c r="C4537" i="6" a="1"/>
  <c r="C4537" i="6" s="1"/>
  <c r="C4542" i="6" a="1"/>
  <c r="C4542" i="6" s="1"/>
  <c r="C4551" i="6" a="1"/>
  <c r="C4551" i="6" s="1"/>
  <c r="C4560" i="6" a="1"/>
  <c r="C4560" i="6" s="1"/>
  <c r="C4565" i="6" a="1"/>
  <c r="C4565" i="6" s="1"/>
  <c r="C4570" i="6" a="1"/>
  <c r="C4570" i="6" s="1"/>
  <c r="C4575" i="6" a="1"/>
  <c r="C4575" i="6" s="1"/>
  <c r="C2837" i="6" a="1"/>
  <c r="C2837" i="6" s="1"/>
  <c r="C2862" i="6" a="1"/>
  <c r="C2862" i="6" s="1"/>
  <c r="C2878" i="6" a="1"/>
  <c r="C2878" i="6" s="1"/>
  <c r="C2894" i="6" a="1"/>
  <c r="C2894" i="6" s="1"/>
  <c r="C2907" i="6" a="1"/>
  <c r="C2907" i="6" s="1"/>
  <c r="C2919" i="6" a="1"/>
  <c r="C2919" i="6" s="1"/>
  <c r="C2929" i="6" a="1"/>
  <c r="C2929" i="6" s="1"/>
  <c r="C2939" i="6" a="1"/>
  <c r="C2939" i="6" s="1"/>
  <c r="C2949" i="6" a="1"/>
  <c r="C2949" i="6" s="1"/>
  <c r="C2958" i="6" a="1"/>
  <c r="C2958" i="6" s="1"/>
  <c r="C2967" i="6" a="1"/>
  <c r="C2967" i="6" s="1"/>
  <c r="C2975" i="6" a="1"/>
  <c r="C2975" i="6" s="1"/>
  <c r="C2991" i="6" a="1"/>
  <c r="C2991" i="6" s="1"/>
  <c r="C2998" i="6" a="1"/>
  <c r="C2998" i="6" s="1"/>
  <c r="C3005" i="6" a="1"/>
  <c r="C3005" i="6" s="1"/>
  <c r="C3012" i="6" a="1"/>
  <c r="C3012" i="6" s="1"/>
  <c r="C3035" i="6" a="1"/>
  <c r="C3035" i="6" s="1"/>
  <c r="C3041" i="6" a="1"/>
  <c r="C3041" i="6" s="1"/>
  <c r="C3054" i="6" a="1"/>
  <c r="C3054" i="6" s="1"/>
  <c r="C3060" i="6" a="1"/>
  <c r="C3060" i="6" s="1"/>
  <c r="C3067" i="6" a="1"/>
  <c r="C3067" i="6" s="1"/>
  <c r="C3074" i="6" a="1"/>
  <c r="C3074" i="6" s="1"/>
  <c r="C3080" i="6" a="1"/>
  <c r="C3080" i="6" s="1"/>
  <c r="C3087" i="6" a="1"/>
  <c r="C3087" i="6" s="1"/>
  <c r="C3094" i="6" a="1"/>
  <c r="C3094" i="6" s="1"/>
  <c r="C3100" i="6" a="1"/>
  <c r="C3100" i="6" s="1"/>
  <c r="C3114" i="6" a="1"/>
  <c r="C3114" i="6" s="1"/>
  <c r="C3121" i="6" a="1"/>
  <c r="C3121" i="6" s="1"/>
  <c r="C3134" i="6" a="1"/>
  <c r="C3134" i="6" s="1"/>
  <c r="C3141" i="6" a="1"/>
  <c r="C3141" i="6" s="1"/>
  <c r="C3155" i="6" a="1"/>
  <c r="C3155" i="6" s="1"/>
  <c r="C3161" i="6" a="1"/>
  <c r="C3161" i="6" s="1"/>
  <c r="C3174" i="6" a="1"/>
  <c r="C3174" i="6" s="1"/>
  <c r="C3180" i="6" a="1"/>
  <c r="C3180" i="6" s="1"/>
  <c r="C3187" i="6" a="1"/>
  <c r="C3187" i="6" s="1"/>
  <c r="C3193" i="6" a="1"/>
  <c r="C3193" i="6" s="1"/>
  <c r="C3206" i="6" a="1"/>
  <c r="C3206" i="6" s="1"/>
  <c r="C3212" i="6" a="1"/>
  <c r="C3212" i="6" s="1"/>
  <c r="C3219" i="6" a="1"/>
  <c r="C3219" i="6" s="1"/>
  <c r="C3225" i="6" a="1"/>
  <c r="C3225" i="6" s="1"/>
  <c r="C3238" i="6" a="1"/>
  <c r="C3238" i="6" s="1"/>
  <c r="C3244" i="6" a="1"/>
  <c r="C3244" i="6" s="1"/>
  <c r="C3251" i="6" a="1"/>
  <c r="C3251" i="6" s="1"/>
  <c r="C3257" i="6" a="1"/>
  <c r="C3257" i="6" s="1"/>
  <c r="C3270" i="6" a="1"/>
  <c r="C3270" i="6" s="1"/>
  <c r="C3276" i="6" a="1"/>
  <c r="C3276" i="6" s="1"/>
  <c r="C3283" i="6" a="1"/>
  <c r="C3283" i="6" s="1"/>
  <c r="C3289" i="6" a="1"/>
  <c r="C3289" i="6" s="1"/>
  <c r="C3302" i="6" a="1"/>
  <c r="C3302" i="6" s="1"/>
  <c r="C3308" i="6" a="1"/>
  <c r="C3308" i="6" s="1"/>
  <c r="C3315" i="6" a="1"/>
  <c r="C3315" i="6" s="1"/>
  <c r="C3321" i="6" a="1"/>
  <c r="C3321" i="6" s="1"/>
  <c r="C3334" i="6" a="1"/>
  <c r="C3334" i="6" s="1"/>
  <c r="C3340" i="6" a="1"/>
  <c r="C3340" i="6" s="1"/>
  <c r="C3346" i="6" a="1"/>
  <c r="C3346" i="6" s="1"/>
  <c r="C3352" i="6" a="1"/>
  <c r="C3352" i="6" s="1"/>
  <c r="C3363" i="6" a="1"/>
  <c r="C3363" i="6" s="1"/>
  <c r="C3369" i="6" a="1"/>
  <c r="C3369" i="6" s="1"/>
  <c r="C3374" i="6" a="1"/>
  <c r="C3374" i="6" s="1"/>
  <c r="C3391" i="6" a="1"/>
  <c r="C3391" i="6" s="1"/>
  <c r="C3396" i="6" a="1"/>
  <c r="C3396" i="6" s="1"/>
  <c r="C3402" i="6" a="1"/>
  <c r="C3402" i="6" s="1"/>
  <c r="C3407" i="6" a="1"/>
  <c r="C3407" i="6" s="1"/>
  <c r="C3416" i="6" a="1"/>
  <c r="C3416" i="6" s="1"/>
  <c r="C3425" i="6" a="1"/>
  <c r="C3425" i="6" s="1"/>
  <c r="C3434" i="6" a="1"/>
  <c r="C3434" i="6" s="1"/>
  <c r="C3439" i="6" a="1"/>
  <c r="C3439" i="6" s="1"/>
  <c r="C3448" i="6" a="1"/>
  <c r="C3448" i="6" s="1"/>
  <c r="C3457" i="6" a="1"/>
  <c r="C3457" i="6" s="1"/>
  <c r="C3466" i="6" a="1"/>
  <c r="C3466" i="6" s="1"/>
  <c r="C3471" i="6" a="1"/>
  <c r="C3471" i="6" s="1"/>
  <c r="C3480" i="6" a="1"/>
  <c r="C3480" i="6" s="1"/>
  <c r="C3489" i="6" a="1"/>
  <c r="C3489" i="6" s="1"/>
  <c r="C3498" i="6" a="1"/>
  <c r="C3498" i="6" s="1"/>
  <c r="C3503" i="6" a="1"/>
  <c r="C3503" i="6" s="1"/>
  <c r="C3512" i="6" a="1"/>
  <c r="C3512" i="6" s="1"/>
  <c r="C3521" i="6" a="1"/>
  <c r="C3521" i="6" s="1"/>
  <c r="C3530" i="6" a="1"/>
  <c r="C3530" i="6" s="1"/>
  <c r="C3535" i="6" a="1"/>
  <c r="C3535" i="6" s="1"/>
  <c r="C3544" i="6" a="1"/>
  <c r="C3544" i="6" s="1"/>
  <c r="C3553" i="6" a="1"/>
  <c r="C3553" i="6" s="1"/>
  <c r="C3562" i="6" a="1"/>
  <c r="C3562" i="6" s="1"/>
  <c r="C3567" i="6" a="1"/>
  <c r="C3567" i="6" s="1"/>
  <c r="C3576" i="6" a="1"/>
  <c r="C3576" i="6" s="1"/>
  <c r="C3585" i="6" a="1"/>
  <c r="C3585" i="6" s="1"/>
  <c r="C3594" i="6" a="1"/>
  <c r="C3594" i="6" s="1"/>
  <c r="C3599" i="6" a="1"/>
  <c r="C3599" i="6" s="1"/>
  <c r="C3608" i="6" a="1"/>
  <c r="C3608" i="6" s="1"/>
  <c r="C3617" i="6" a="1"/>
  <c r="C3617" i="6" s="1"/>
  <c r="C3626" i="6" a="1"/>
  <c r="C3626" i="6" s="1"/>
  <c r="C3631" i="6" a="1"/>
  <c r="C3631" i="6" s="1"/>
  <c r="C3640" i="6" a="1"/>
  <c r="C3640" i="6" s="1"/>
  <c r="C3649" i="6" a="1"/>
  <c r="C3649" i="6" s="1"/>
  <c r="C3658" i="6" a="1"/>
  <c r="C3658" i="6" s="1"/>
  <c r="C3663" i="6" a="1"/>
  <c r="C3663" i="6" s="1"/>
  <c r="C3672" i="6" a="1"/>
  <c r="C3672" i="6" s="1"/>
  <c r="C3681" i="6" a="1"/>
  <c r="C3681" i="6" s="1"/>
  <c r="C3690" i="6" a="1"/>
  <c r="C3690" i="6" s="1"/>
  <c r="C3695" i="6" a="1"/>
  <c r="C3695" i="6" s="1"/>
  <c r="C3704" i="6" a="1"/>
  <c r="C3704" i="6" s="1"/>
  <c r="C3713" i="6" a="1"/>
  <c r="C3713" i="6" s="1"/>
  <c r="C3722" i="6" a="1"/>
  <c r="C3722" i="6" s="1"/>
  <c r="C3727" i="6" a="1"/>
  <c r="C3727" i="6" s="1"/>
  <c r="C3736" i="6" a="1"/>
  <c r="C3736" i="6" s="1"/>
  <c r="C3745" i="6" a="1"/>
  <c r="C3745" i="6" s="1"/>
  <c r="C3754" i="6" a="1"/>
  <c r="C3754" i="6" s="1"/>
  <c r="C3759" i="6" a="1"/>
  <c r="C3759" i="6" s="1"/>
  <c r="C3768" i="6" a="1"/>
  <c r="C3768" i="6" s="1"/>
  <c r="C3777" i="6" a="1"/>
  <c r="C3777" i="6" s="1"/>
  <c r="C3786" i="6" a="1"/>
  <c r="C3786" i="6" s="1"/>
  <c r="C3791" i="6" a="1"/>
  <c r="C3791" i="6" s="1"/>
  <c r="C3800" i="6" a="1"/>
  <c r="C3800" i="6" s="1"/>
  <c r="C3809" i="6" a="1"/>
  <c r="C3809" i="6" s="1"/>
  <c r="C3818" i="6" a="1"/>
  <c r="C3818" i="6" s="1"/>
  <c r="C3823" i="6" a="1"/>
  <c r="C3823" i="6" s="1"/>
  <c r="C3832" i="6" a="1"/>
  <c r="C3832" i="6" s="1"/>
  <c r="C3841" i="6" a="1"/>
  <c r="C3841" i="6" s="1"/>
  <c r="C3850" i="6" a="1"/>
  <c r="C3850" i="6" s="1"/>
  <c r="C3855" i="6" a="1"/>
  <c r="C3855" i="6" s="1"/>
  <c r="C3864" i="6" a="1"/>
  <c r="C3864" i="6" s="1"/>
  <c r="C3873" i="6" a="1"/>
  <c r="C3873" i="6" s="1"/>
  <c r="C3882" i="6" a="1"/>
  <c r="C3882" i="6" s="1"/>
  <c r="C3887" i="6" a="1"/>
  <c r="C3887" i="6" s="1"/>
  <c r="C3901" i="6" a="1"/>
  <c r="C3901" i="6" s="1"/>
  <c r="C3907" i="6" a="1"/>
  <c r="C3907" i="6" s="1"/>
  <c r="C3926" i="6" a="1"/>
  <c r="C3926" i="6" s="1"/>
  <c r="C3930" i="6" a="1"/>
  <c r="C3930" i="6" s="1"/>
  <c r="C3939" i="6" a="1"/>
  <c r="C3939" i="6" s="1"/>
  <c r="C3948" i="6" a="1"/>
  <c r="C3948" i="6" s="1"/>
  <c r="C3957" i="6" a="1"/>
  <c r="C3957" i="6" s="1"/>
  <c r="C3962" i="6" a="1"/>
  <c r="C3962" i="6" s="1"/>
  <c r="C3971" i="6" a="1"/>
  <c r="C3971" i="6" s="1"/>
  <c r="C3980" i="6" a="1"/>
  <c r="C3980" i="6" s="1"/>
  <c r="C3989" i="6" a="1"/>
  <c r="C3989" i="6" s="1"/>
  <c r="C3994" i="6" a="1"/>
  <c r="C3994" i="6" s="1"/>
  <c r="C4003" i="6" a="1"/>
  <c r="C4003" i="6" s="1"/>
  <c r="C4012" i="6" a="1"/>
  <c r="C4012" i="6" s="1"/>
  <c r="C4021" i="6" a="1"/>
  <c r="C4021" i="6" s="1"/>
  <c r="C4026" i="6" a="1"/>
  <c r="C4026" i="6" s="1"/>
  <c r="C4035" i="6" a="1"/>
  <c r="C4035" i="6" s="1"/>
  <c r="C4044" i="6" a="1"/>
  <c r="C4044" i="6" s="1"/>
  <c r="C4053" i="6" a="1"/>
  <c r="C4053" i="6" s="1"/>
  <c r="C4058" i="6" a="1"/>
  <c r="C4058" i="6" s="1"/>
  <c r="C4067" i="6" a="1"/>
  <c r="C4067" i="6" s="1"/>
  <c r="C4076" i="6" a="1"/>
  <c r="C4076" i="6" s="1"/>
  <c r="C4085" i="6" a="1"/>
  <c r="C4085" i="6" s="1"/>
  <c r="C4090" i="6" a="1"/>
  <c r="C4090" i="6" s="1"/>
  <c r="C4099" i="6" a="1"/>
  <c r="C4099" i="6" s="1"/>
  <c r="C4108" i="6" a="1"/>
  <c r="C4108" i="6" s="1"/>
  <c r="C4117" i="6" a="1"/>
  <c r="C4117" i="6" s="1"/>
  <c r="C4122" i="6" a="1"/>
  <c r="C4122" i="6" s="1"/>
  <c r="C4131" i="6" a="1"/>
  <c r="C4131" i="6" s="1"/>
  <c r="C4140" i="6" a="1"/>
  <c r="C4140" i="6" s="1"/>
  <c r="C4149" i="6" a="1"/>
  <c r="C4149" i="6" s="1"/>
  <c r="C4154" i="6" a="1"/>
  <c r="C4154" i="6" s="1"/>
  <c r="C4163" i="6" a="1"/>
  <c r="C4163" i="6" s="1"/>
  <c r="C4172" i="6" a="1"/>
  <c r="C4172" i="6" s="1"/>
  <c r="C4181" i="6" a="1"/>
  <c r="C4181" i="6" s="1"/>
  <c r="C4186" i="6" a="1"/>
  <c r="C4186" i="6" s="1"/>
  <c r="C4195" i="6" a="1"/>
  <c r="C4195" i="6" s="1"/>
  <c r="C4204" i="6" a="1"/>
  <c r="C4204" i="6" s="1"/>
  <c r="C4213" i="6" a="1"/>
  <c r="C4213" i="6" s="1"/>
  <c r="C4218" i="6" a="1"/>
  <c r="C4218" i="6" s="1"/>
  <c r="C4227" i="6" a="1"/>
  <c r="C4227" i="6" s="1"/>
  <c r="C4236" i="6" a="1"/>
  <c r="C4236" i="6" s="1"/>
  <c r="C4245" i="6" a="1"/>
  <c r="C4245" i="6" s="1"/>
  <c r="C4250" i="6" a="1"/>
  <c r="C4250" i="6" s="1"/>
  <c r="C4259" i="6" a="1"/>
  <c r="C4259" i="6" s="1"/>
  <c r="C4268" i="6" a="1"/>
  <c r="C4268" i="6" s="1"/>
  <c r="C4277" i="6" a="1"/>
  <c r="C4277" i="6" s="1"/>
  <c r="C4282" i="6" a="1"/>
  <c r="C4282" i="6" s="1"/>
  <c r="C4291" i="6" a="1"/>
  <c r="C4291" i="6" s="1"/>
  <c r="C4300" i="6" a="1"/>
  <c r="C4300" i="6" s="1"/>
  <c r="C4309" i="6" a="1"/>
  <c r="C4309" i="6" s="1"/>
  <c r="C4314" i="6" a="1"/>
  <c r="C4314" i="6" s="1"/>
  <c r="C4323" i="6" a="1"/>
  <c r="C4323" i="6" s="1"/>
  <c r="C4332" i="6" a="1"/>
  <c r="C4332" i="6" s="1"/>
  <c r="C4364" i="6" a="1"/>
  <c r="C4364" i="6" s="1"/>
  <c r="C4459" i="6" a="1"/>
  <c r="C4459" i="6" s="1"/>
  <c r="C4477" i="6" a="1"/>
  <c r="C4477" i="6" s="1"/>
  <c r="C4514" i="6" a="1"/>
  <c r="C4514" i="6" s="1"/>
  <c r="C4555" i="6" a="1"/>
  <c r="C4555" i="6" s="1"/>
  <c r="C4577" i="6" a="1"/>
  <c r="C4577" i="6" s="1"/>
  <c r="C4592" i="6" a="1"/>
  <c r="C4592" i="6" s="1"/>
  <c r="C4611" i="6" a="1"/>
  <c r="C4611" i="6" s="1"/>
  <c r="C4616" i="6" a="1"/>
  <c r="C4616" i="6" s="1"/>
  <c r="C4622" i="6" a="1"/>
  <c r="C4622" i="6" s="1"/>
  <c r="C4633" i="6" a="1"/>
  <c r="C4633" i="6" s="1"/>
  <c r="C4640" i="6" a="1"/>
  <c r="C4640" i="6" s="1"/>
  <c r="C4646" i="6" a="1"/>
  <c r="C4646" i="6" s="1"/>
  <c r="C4653" i="6" a="1"/>
  <c r="C4653" i="6" s="1"/>
  <c r="C4659" i="6" a="1"/>
  <c r="C4659" i="6" s="1"/>
  <c r="C4665" i="6" a="1"/>
  <c r="C4665" i="6" s="1"/>
  <c r="C4672" i="6" a="1"/>
  <c r="C4672" i="6" s="1"/>
  <c r="C4678" i="6" a="1"/>
  <c r="C4678" i="6" s="1"/>
  <c r="C4685" i="6" a="1"/>
  <c r="C4685" i="6" s="1"/>
  <c r="C4691" i="6" a="1"/>
  <c r="C4691" i="6" s="1"/>
  <c r="C4697" i="6" a="1"/>
  <c r="C4697" i="6" s="1"/>
  <c r="C4704" i="6" a="1"/>
  <c r="C4704" i="6" s="1"/>
  <c r="C4710" i="6" a="1"/>
  <c r="C4710" i="6" s="1"/>
  <c r="C4717" i="6" a="1"/>
  <c r="C4717" i="6" s="1"/>
  <c r="C4723" i="6" a="1"/>
  <c r="C4723" i="6" s="1"/>
  <c r="C4729" i="6" a="1"/>
  <c r="C4729" i="6" s="1"/>
  <c r="C4736" i="6" a="1"/>
  <c r="C4736" i="6" s="1"/>
  <c r="C4742" i="6" a="1"/>
  <c r="C4742" i="6" s="1"/>
  <c r="C4749" i="6" a="1"/>
  <c r="C4749" i="6" s="1"/>
  <c r="C4755" i="6" a="1"/>
  <c r="C4755" i="6" s="1"/>
  <c r="C4761" i="6" a="1"/>
  <c r="C4761" i="6" s="1"/>
  <c r="C4768" i="6" a="1"/>
  <c r="C4768" i="6" s="1"/>
  <c r="C4774" i="6" a="1"/>
  <c r="C4774" i="6" s="1"/>
  <c r="C4781" i="6" a="1"/>
  <c r="C4781" i="6" s="1"/>
  <c r="C4787" i="6" a="1"/>
  <c r="C4787" i="6" s="1"/>
  <c r="C4793" i="6" a="1"/>
  <c r="C4793" i="6" s="1"/>
  <c r="C4800" i="6" a="1"/>
  <c r="C4800" i="6" s="1"/>
  <c r="C4806" i="6" a="1"/>
  <c r="C4806" i="6" s="1"/>
  <c r="C4813" i="6" a="1"/>
  <c r="C4813" i="6" s="1"/>
  <c r="C4819" i="6" a="1"/>
  <c r="C4819" i="6" s="1"/>
  <c r="C4825" i="6" a="1"/>
  <c r="C4825" i="6" s="1"/>
  <c r="C4832" i="6" a="1"/>
  <c r="C4832" i="6" s="1"/>
  <c r="C4838" i="6" a="1"/>
  <c r="C4838" i="6" s="1"/>
  <c r="C4845" i="6" a="1"/>
  <c r="C4845" i="6" s="1"/>
  <c r="C4851" i="6" a="1"/>
  <c r="C4851" i="6" s="1"/>
  <c r="C4857" i="6" a="1"/>
  <c r="C4857" i="6" s="1"/>
  <c r="C4864" i="6" a="1"/>
  <c r="C4864" i="6" s="1"/>
  <c r="C4870" i="6" a="1"/>
  <c r="C4870" i="6" s="1"/>
  <c r="C4878" i="6" a="1"/>
  <c r="C4878" i="6" s="1"/>
  <c r="C4891" i="6" a="1"/>
  <c r="C4891" i="6" s="1"/>
  <c r="C4904" i="6" a="1"/>
  <c r="C4904" i="6" s="1"/>
  <c r="C4917" i="6" a="1"/>
  <c r="C4917" i="6" s="1"/>
  <c r="C4925" i="6" a="1"/>
  <c r="C4925" i="6" s="1"/>
  <c r="C4931" i="6" a="1"/>
  <c r="C4931" i="6" s="1"/>
  <c r="C4945" i="6" a="1"/>
  <c r="C4945" i="6" s="1"/>
  <c r="C4950" i="6" a="1"/>
  <c r="C4950" i="6" s="1"/>
  <c r="C4957" i="6" a="1"/>
  <c r="C4957" i="6" s="1"/>
  <c r="C4962" i="6" a="1"/>
  <c r="C4962" i="6" s="1"/>
  <c r="C4974" i="6" a="1"/>
  <c r="C4974" i="6" s="1"/>
  <c r="C4980" i="6" a="1"/>
  <c r="C4980" i="6" s="1"/>
  <c r="C4985" i="6" a="1"/>
  <c r="C4985" i="6" s="1"/>
  <c r="C4991" i="6" a="1"/>
  <c r="C4991" i="6" s="1"/>
  <c r="C5003" i="6" a="1"/>
  <c r="C5003" i="6" s="1"/>
  <c r="C5008" i="6" a="1"/>
  <c r="C5008" i="6" s="1"/>
  <c r="C5021" i="6" a="1"/>
  <c r="C5021" i="6" s="1"/>
  <c r="C5026" i="6" a="1"/>
  <c r="C5026" i="6" s="1"/>
  <c r="C5038" i="6" a="1"/>
  <c r="C5038" i="6" s="1"/>
  <c r="C5044" i="6" a="1"/>
  <c r="C5044" i="6" s="1"/>
  <c r="C5050" i="6" a="1"/>
  <c r="C5050" i="6" s="1"/>
  <c r="C5069" i="6" a="1"/>
  <c r="C5069" i="6" s="1"/>
  <c r="C5075" i="6" a="1"/>
  <c r="C5075" i="6" s="1"/>
  <c r="C5081" i="6" a="1"/>
  <c r="C5081" i="6" s="1"/>
  <c r="C5087" i="6" a="1"/>
  <c r="C5087" i="6" s="1"/>
  <c r="C5093" i="6" a="1"/>
  <c r="C5093" i="6" s="1"/>
  <c r="C5104" i="6" a="1"/>
  <c r="C5104" i="6" s="1"/>
  <c r="C5110" i="6" a="1"/>
  <c r="C5110" i="6" s="1"/>
  <c r="C5117" i="6" a="1"/>
  <c r="C5117" i="6" s="1"/>
  <c r="C5128" i="6" a="1"/>
  <c r="C5128" i="6" s="1"/>
  <c r="C5134" i="6" a="1"/>
  <c r="C5134" i="6" s="1"/>
  <c r="C5141" i="6" a="1"/>
  <c r="C5141" i="6" s="1"/>
  <c r="C5147" i="6" a="1"/>
  <c r="C5147" i="6" s="1"/>
  <c r="C5153" i="6" a="1"/>
  <c r="C5153" i="6" s="1"/>
  <c r="C5176" i="6" a="1"/>
  <c r="C5176" i="6" s="1"/>
  <c r="C5183" i="6" a="1"/>
  <c r="C5183" i="6" s="1"/>
  <c r="C5189" i="6" a="1"/>
  <c r="C5189" i="6" s="1"/>
  <c r="C5200" i="6" a="1"/>
  <c r="C5200" i="6" s="1"/>
  <c r="C5206" i="6" a="1"/>
  <c r="C5206" i="6" s="1"/>
  <c r="C5212" i="6" a="1"/>
  <c r="C5212" i="6" s="1"/>
  <c r="C5240" i="6" a="1"/>
  <c r="C5240" i="6" s="1"/>
  <c r="C5247" i="6" a="1"/>
  <c r="C5247" i="6" s="1"/>
  <c r="C5253" i="6" a="1"/>
  <c r="C5253" i="6" s="1"/>
  <c r="C5264" i="6" a="1"/>
  <c r="C5264" i="6" s="1"/>
  <c r="C5280" i="6" a="1"/>
  <c r="C5280" i="6" s="1"/>
  <c r="C5291" i="6" a="1"/>
  <c r="C5291" i="6" s="1"/>
  <c r="C5297" i="6" a="1"/>
  <c r="C5297" i="6" s="1"/>
  <c r="C5302" i="6" a="1"/>
  <c r="C5302" i="6" s="1"/>
  <c r="C5307" i="6" a="1"/>
  <c r="C5307" i="6" s="1"/>
  <c r="C5313" i="6" a="1"/>
  <c r="C5313" i="6" s="1"/>
  <c r="C5318" i="6" a="1"/>
  <c r="C5318" i="6" s="1"/>
  <c r="C5324" i="6" a="1"/>
  <c r="C5324" i="6" s="1"/>
  <c r="C5340" i="6" a="1"/>
  <c r="C5340" i="6" s="1"/>
  <c r="C5351" i="6" a="1"/>
  <c r="C5351" i="6" s="1"/>
  <c r="C5357" i="6" a="1"/>
  <c r="C5357" i="6" s="1"/>
  <c r="C5362" i="6" a="1"/>
  <c r="C5362" i="6" s="1"/>
  <c r="C5367" i="6" a="1"/>
  <c r="C5367" i="6" s="1"/>
  <c r="C5373" i="6" a="1"/>
  <c r="C5373" i="6" s="1"/>
  <c r="C5378" i="6" a="1"/>
  <c r="C5378" i="6" s="1"/>
  <c r="C5400" i="6" a="1"/>
  <c r="C5400" i="6" s="1"/>
  <c r="C5407" i="6" a="1"/>
  <c r="C5407" i="6" s="1"/>
  <c r="C5413" i="6" a="1"/>
  <c r="C5413" i="6" s="1"/>
  <c r="C5424" i="6" a="1"/>
  <c r="C5424" i="6" s="1"/>
  <c r="C5430" i="6" a="1"/>
  <c r="C5430" i="6" s="1"/>
  <c r="C5436" i="6" a="1"/>
  <c r="C5436" i="6" s="1"/>
  <c r="C5464" i="6" a="1"/>
  <c r="C5464" i="6" s="1"/>
  <c r="C5476" i="6" a="1"/>
  <c r="C5476" i="6" s="1"/>
  <c r="C5482" i="6" a="1"/>
  <c r="C5482" i="6" s="1"/>
  <c r="C5487" i="6" a="1"/>
  <c r="C5487" i="6" s="1"/>
  <c r="C5493" i="6" a="1"/>
  <c r="C5493" i="6" s="1"/>
  <c r="C5499" i="6" a="1"/>
  <c r="C5499" i="6" s="1"/>
  <c r="C5505" i="6" a="1"/>
  <c r="C5505" i="6" s="1"/>
  <c r="C5511" i="6" a="1"/>
  <c r="C5511" i="6" s="1"/>
  <c r="C5517" i="6" a="1"/>
  <c r="C5517" i="6" s="1"/>
  <c r="C5522" i="6" a="1"/>
  <c r="C5522" i="6" s="1"/>
  <c r="C5527" i="6" a="1"/>
  <c r="C5527" i="6" s="1"/>
  <c r="C5534" i="6" a="1"/>
  <c r="C5534" i="6" s="1"/>
  <c r="C5540" i="6" a="1"/>
  <c r="C5540" i="6" s="1"/>
  <c r="C5545" i="6" a="1"/>
  <c r="C5545" i="6" s="1"/>
  <c r="C5555" i="6" a="1"/>
  <c r="C5555" i="6" s="1"/>
  <c r="C5560" i="6" a="1"/>
  <c r="C5560" i="6" s="1"/>
  <c r="C5569" i="6" a="1"/>
  <c r="C5569" i="6" s="1"/>
  <c r="C5580" i="6" a="1"/>
  <c r="C5580" i="6" s="1"/>
  <c r="C5585" i="6" a="1"/>
  <c r="C5585" i="6" s="1"/>
  <c r="C5590" i="6" a="1"/>
  <c r="C5590" i="6" s="1"/>
  <c r="C5596" i="6" a="1"/>
  <c r="C5596" i="6" s="1"/>
  <c r="C5607" i="6" a="1"/>
  <c r="C5607" i="6" s="1"/>
  <c r="C5623" i="6" a="1"/>
  <c r="C5623" i="6" s="1"/>
  <c r="C5629" i="6" a="1"/>
  <c r="C5629" i="6" s="1"/>
  <c r="C5635" i="6" a="1"/>
  <c r="C5635" i="6" s="1"/>
  <c r="C5647" i="6" a="1"/>
  <c r="C5647" i="6" s="1"/>
  <c r="C5652" i="6" a="1"/>
  <c r="C5652" i="6" s="1"/>
  <c r="C5658" i="6" a="1"/>
  <c r="C5658" i="6" s="1"/>
  <c r="C5664" i="6" a="1"/>
  <c r="C5664" i="6" s="1"/>
  <c r="C5676" i="6" a="1"/>
  <c r="C5676" i="6" s="1"/>
  <c r="C5687" i="6" a="1"/>
  <c r="C5687" i="6" s="1"/>
  <c r="C5693" i="6" a="1"/>
  <c r="C5693" i="6" s="1"/>
  <c r="C5699" i="6" a="1"/>
  <c r="C5699" i="6" s="1"/>
  <c r="C5711" i="6" a="1"/>
  <c r="C5711" i="6" s="1"/>
  <c r="C5716" i="6" a="1"/>
  <c r="C5716" i="6" s="1"/>
  <c r="C5722" i="6" a="1"/>
  <c r="C5722" i="6" s="1"/>
  <c r="C5728" i="6" a="1"/>
  <c r="C5728" i="6" s="1"/>
  <c r="C5740" i="6" a="1"/>
  <c r="C5740" i="6" s="1"/>
  <c r="C5751" i="6" a="1"/>
  <c r="C5751" i="6" s="1"/>
  <c r="C5757" i="6" a="1"/>
  <c r="C5757" i="6" s="1"/>
  <c r="C5763" i="6" a="1"/>
  <c r="C5763" i="6" s="1"/>
  <c r="C5775" i="6" a="1"/>
  <c r="C5775" i="6" s="1"/>
  <c r="C5780" i="6" a="1"/>
  <c r="C5780" i="6" s="1"/>
  <c r="C5786" i="6" a="1"/>
  <c r="C5786" i="6" s="1"/>
  <c r="C5792" i="6" a="1"/>
  <c r="C5792" i="6" s="1"/>
  <c r="C5804" i="6" a="1"/>
  <c r="C5804" i="6" s="1"/>
  <c r="C5815" i="6" a="1"/>
  <c r="C5815" i="6" s="1"/>
  <c r="C5821" i="6" a="1"/>
  <c r="C5821" i="6" s="1"/>
  <c r="C5827" i="6" a="1"/>
  <c r="C5827" i="6" s="1"/>
  <c r="C5839" i="6" a="1"/>
  <c r="C5839" i="6" s="1"/>
  <c r="C5844" i="6" a="1"/>
  <c r="C5844" i="6" s="1"/>
  <c r="C5850" i="6" a="1"/>
  <c r="C5850" i="6" s="1"/>
  <c r="C5856" i="6" a="1"/>
  <c r="C5856" i="6" s="1"/>
  <c r="C5868" i="6" a="1"/>
  <c r="C5868" i="6" s="1"/>
  <c r="C5875" i="6" a="1"/>
  <c r="C5875" i="6" s="1"/>
  <c r="C5880" i="6" a="1"/>
  <c r="C5880" i="6" s="1"/>
  <c r="C5886" i="6" a="1"/>
  <c r="C5886" i="6" s="1"/>
  <c r="C5892" i="6" a="1"/>
  <c r="C5892" i="6" s="1"/>
  <c r="C5898" i="6" a="1"/>
  <c r="C5898" i="6" s="1"/>
  <c r="C5910" i="6" a="1"/>
  <c r="C5910" i="6" s="1"/>
  <c r="C5916" i="6" a="1"/>
  <c r="C5916" i="6" s="1"/>
  <c r="C5922" i="6" a="1"/>
  <c r="C5922" i="6" s="1"/>
  <c r="C5936" i="6" a="1"/>
  <c r="C5936" i="6" s="1"/>
  <c r="C5941" i="6" a="1"/>
  <c r="C5941" i="6" s="1"/>
  <c r="C5948" i="6" a="1"/>
  <c r="C5948" i="6" s="1"/>
  <c r="C5954" i="6" a="1"/>
  <c r="C5954" i="6" s="1"/>
  <c r="C5960" i="6" a="1"/>
  <c r="C5960" i="6" s="1"/>
  <c r="C5967" i="6" a="1"/>
  <c r="C5967" i="6" s="1"/>
  <c r="C5973" i="6" a="1"/>
  <c r="C5973" i="6" s="1"/>
  <c r="C5980" i="6" a="1"/>
  <c r="C5980" i="6" s="1"/>
  <c r="C5987" i="6" a="1"/>
  <c r="C5987" i="6" s="1"/>
  <c r="C5993" i="6" a="1"/>
  <c r="C5993" i="6" s="1"/>
  <c r="C6006" i="6" a="1"/>
  <c r="C6006" i="6" s="1"/>
  <c r="C6012" i="6" a="1"/>
  <c r="C6012" i="6" s="1"/>
  <c r="C6019" i="6" a="1"/>
  <c r="C6019" i="6" s="1"/>
  <c r="C6025" i="6" a="1"/>
  <c r="C6025" i="6" s="1"/>
  <c r="C6032" i="6" a="1"/>
  <c r="C6032" i="6" s="1"/>
  <c r="C6038" i="6" a="1"/>
  <c r="C6038" i="6" s="1"/>
  <c r="C6061" i="6" a="1"/>
  <c r="C6061" i="6" s="1"/>
  <c r="C6066" i="6" a="1"/>
  <c r="C6066" i="6" s="1"/>
  <c r="C6078" i="6" a="1"/>
  <c r="C6078" i="6" s="1"/>
  <c r="C6084" i="6" a="1"/>
  <c r="C6084" i="6" s="1"/>
  <c r="C6090" i="6" a="1"/>
  <c r="C6090" i="6" s="1"/>
  <c r="C6103" i="6" a="1"/>
  <c r="C6103" i="6" s="1"/>
  <c r="C6115" i="6" a="1"/>
  <c r="C6115" i="6" s="1"/>
  <c r="C6128" i="6" a="1"/>
  <c r="C6128" i="6" s="1"/>
  <c r="C6133" i="6" a="1"/>
  <c r="C6133" i="6" s="1"/>
  <c r="C6140" i="6" a="1"/>
  <c r="C6140" i="6" s="1"/>
  <c r="C6146" i="6" a="1"/>
  <c r="C6146" i="6" s="1"/>
  <c r="C6152" i="6" a="1"/>
  <c r="C6152" i="6" s="1"/>
  <c r="C6160" i="6" a="1"/>
  <c r="C6160" i="6" s="1"/>
  <c r="C6165" i="6" a="1"/>
  <c r="C6165" i="6" s="1"/>
  <c r="C6172" i="6" a="1"/>
  <c r="C6172" i="6" s="1"/>
  <c r="C6190" i="6" a="1"/>
  <c r="C6190" i="6" s="1"/>
  <c r="C6213" i="6" a="1"/>
  <c r="C6213" i="6" s="1"/>
  <c r="C6219" i="6" a="1"/>
  <c r="C6219" i="6" s="1"/>
  <c r="C6225" i="6" a="1"/>
  <c r="C6225" i="6" s="1"/>
  <c r="C6238" i="6" a="1"/>
  <c r="C6238" i="6" s="1"/>
  <c r="C6244" i="6" a="1"/>
  <c r="C6244" i="6" s="1"/>
  <c r="C6250" i="6" a="1"/>
  <c r="C6250" i="6" s="1"/>
  <c r="C6257" i="6" a="1"/>
  <c r="C6257" i="6" s="1"/>
  <c r="C6264" i="6" a="1"/>
  <c r="C6264" i="6" s="1"/>
  <c r="C6270" i="6" a="1"/>
  <c r="C6270" i="6" s="1"/>
  <c r="C6276" i="6" a="1"/>
  <c r="C6276" i="6" s="1"/>
  <c r="C6281" i="6" a="1"/>
  <c r="C6281" i="6" s="1"/>
  <c r="C6288" i="6" a="1"/>
  <c r="C6288" i="6" s="1"/>
  <c r="C6294" i="6" a="1"/>
  <c r="C6294" i="6" s="1"/>
  <c r="C6307" i="6" a="1"/>
  <c r="C6307" i="6" s="1"/>
  <c r="C6320" i="6" a="1"/>
  <c r="C6320" i="6" s="1"/>
  <c r="C6326" i="6" a="1"/>
  <c r="C6326" i="6" s="1"/>
  <c r="C6339" i="6" a="1"/>
  <c r="C6339" i="6" s="1"/>
  <c r="C6352" i="6" a="1"/>
  <c r="C6352" i="6" s="1"/>
  <c r="C6357" i="6" a="1"/>
  <c r="C6357" i="6" s="1"/>
  <c r="C6364" i="6" a="1"/>
  <c r="C6364" i="6" s="1"/>
  <c r="C6370" i="6" a="1"/>
  <c r="C6370" i="6" s="1"/>
  <c r="C6376" i="6" a="1"/>
  <c r="C6376" i="6" s="1"/>
  <c r="C6383" i="6" a="1"/>
  <c r="C6383" i="6" s="1"/>
  <c r="C6388" i="6" a="1"/>
  <c r="C6388" i="6" s="1"/>
  <c r="C6395" i="6" a="1"/>
  <c r="C6395" i="6" s="1"/>
  <c r="C6401" i="6" a="1"/>
  <c r="C6401" i="6" s="1"/>
  <c r="C6414" i="6" a="1"/>
  <c r="C6414" i="6" s="1"/>
  <c r="C6425" i="6" a="1"/>
  <c r="C6425" i="6" s="1"/>
  <c r="C6431" i="6" a="1"/>
  <c r="C6431" i="6" s="1"/>
  <c r="C6437" i="6" a="1"/>
  <c r="C6437" i="6" s="1"/>
  <c r="C4405" i="6" a="1"/>
  <c r="C4405" i="6" s="1"/>
  <c r="C4442" i="6" a="1"/>
  <c r="C4442" i="6" s="1"/>
  <c r="C4460" i="6" a="1"/>
  <c r="C4460" i="6" s="1"/>
  <c r="C4515" i="6" a="1"/>
  <c r="C4515" i="6" s="1"/>
  <c r="C4532" i="6" a="1"/>
  <c r="C4532" i="6" s="1"/>
  <c r="C4544" i="6" a="1"/>
  <c r="C4544" i="6" s="1"/>
  <c r="C4556" i="6" a="1"/>
  <c r="C4556" i="6" s="1"/>
  <c r="C4568" i="6" a="1"/>
  <c r="C4568" i="6" s="1"/>
  <c r="C4578" i="6" a="1"/>
  <c r="C4578" i="6" s="1"/>
  <c r="C4585" i="6" a="1"/>
  <c r="C4585" i="6" s="1"/>
  <c r="C4593" i="6" a="1"/>
  <c r="C4593" i="6" s="1"/>
  <c r="C4607" i="6" a="1"/>
  <c r="C4607" i="6" s="1"/>
  <c r="C4617" i="6" a="1"/>
  <c r="C4617" i="6" s="1"/>
  <c r="C4623" i="6" a="1"/>
  <c r="C4623" i="6" s="1"/>
  <c r="C4628" i="6" a="1"/>
  <c r="C4628" i="6" s="1"/>
  <c r="C4634" i="6" a="1"/>
  <c r="C4634" i="6" s="1"/>
  <c r="C4641" i="6" a="1"/>
  <c r="C4641" i="6" s="1"/>
  <c r="C4647" i="6" a="1"/>
  <c r="C4647" i="6" s="1"/>
  <c r="C4654" i="6" a="1"/>
  <c r="C4654" i="6" s="1"/>
  <c r="C4666" i="6" a="1"/>
  <c r="C4666" i="6" s="1"/>
  <c r="C4673" i="6" a="1"/>
  <c r="C4673" i="6" s="1"/>
  <c r="C4679" i="6" a="1"/>
  <c r="C4679" i="6" s="1"/>
  <c r="C4686" i="6" a="1"/>
  <c r="C4686" i="6" s="1"/>
  <c r="C4698" i="6" a="1"/>
  <c r="C4698" i="6" s="1"/>
  <c r="C4705" i="6" a="1"/>
  <c r="C4705" i="6" s="1"/>
  <c r="C4711" i="6" a="1"/>
  <c r="C4711" i="6" s="1"/>
  <c r="C4718" i="6" a="1"/>
  <c r="C4718" i="6" s="1"/>
  <c r="C4730" i="6" a="1"/>
  <c r="C4730" i="6" s="1"/>
  <c r="C4737" i="6" a="1"/>
  <c r="C4737" i="6" s="1"/>
  <c r="C4743" i="6" a="1"/>
  <c r="C4743" i="6" s="1"/>
  <c r="C4750" i="6" a="1"/>
  <c r="C4750" i="6" s="1"/>
  <c r="C4762" i="6" a="1"/>
  <c r="C4762" i="6" s="1"/>
  <c r="C4769" i="6" a="1"/>
  <c r="C4769" i="6" s="1"/>
  <c r="C4775" i="6" a="1"/>
  <c r="C4775" i="6" s="1"/>
  <c r="C4782" i="6" a="1"/>
  <c r="C4782" i="6" s="1"/>
  <c r="C4794" i="6" a="1"/>
  <c r="C4794" i="6" s="1"/>
  <c r="C4801" i="6" a="1"/>
  <c r="C4801" i="6" s="1"/>
  <c r="C4807" i="6" a="1"/>
  <c r="C4807" i="6" s="1"/>
  <c r="C4814" i="6" a="1"/>
  <c r="C4814" i="6" s="1"/>
  <c r="C4826" i="6" a="1"/>
  <c r="C4826" i="6" s="1"/>
  <c r="C4833" i="6" a="1"/>
  <c r="C4833" i="6" s="1"/>
  <c r="C4839" i="6" a="1"/>
  <c r="C4839" i="6" s="1"/>
  <c r="C4846" i="6" a="1"/>
  <c r="C4846" i="6" s="1"/>
  <c r="C4858" i="6" a="1"/>
  <c r="C4858" i="6" s="1"/>
  <c r="C4865" i="6" a="1"/>
  <c r="C4865" i="6" s="1"/>
  <c r="C4871" i="6" a="1"/>
  <c r="C4871" i="6" s="1"/>
  <c r="C4879" i="6" a="1"/>
  <c r="C4879" i="6" s="1"/>
  <c r="C4884" i="6" a="1"/>
  <c r="C4884" i="6" s="1"/>
  <c r="C4892" i="6" a="1"/>
  <c r="C4892" i="6" s="1"/>
  <c r="C4898" i="6" a="1"/>
  <c r="C4898" i="6" s="1"/>
  <c r="C4905" i="6" a="1"/>
  <c r="C4905" i="6" s="1"/>
  <c r="C4912" i="6" a="1"/>
  <c r="C4912" i="6" s="1"/>
  <c r="C4918" i="6" a="1"/>
  <c r="C4918" i="6" s="1"/>
  <c r="C4926" i="6" a="1"/>
  <c r="C4926" i="6" s="1"/>
  <c r="C4938" i="6" a="1"/>
  <c r="C4938" i="6" s="1"/>
  <c r="C4951" i="6" a="1"/>
  <c r="C4951" i="6" s="1"/>
  <c r="C4963" i="6" a="1"/>
  <c r="C4963" i="6" s="1"/>
  <c r="C4968" i="6" a="1"/>
  <c r="C4968" i="6" s="1"/>
  <c r="C4981" i="6" a="1"/>
  <c r="C4981" i="6" s="1"/>
  <c r="C4986" i="6" a="1"/>
  <c r="C4986" i="6" s="1"/>
  <c r="C4998" i="6" a="1"/>
  <c r="C4998" i="6" s="1"/>
  <c r="C5004" i="6" a="1"/>
  <c r="C5004" i="6" s="1"/>
  <c r="C5009" i="6" a="1"/>
  <c r="C5009" i="6" s="1"/>
  <c r="C5015" i="6" a="1"/>
  <c r="C5015" i="6" s="1"/>
  <c r="C5027" i="6" a="1"/>
  <c r="C5027" i="6" s="1"/>
  <c r="C5032" i="6" a="1"/>
  <c r="C5032" i="6" s="1"/>
  <c r="C5045" i="6" a="1"/>
  <c r="C5045" i="6" s="1"/>
  <c r="C5051" i="6" a="1"/>
  <c r="C5051" i="6" s="1"/>
  <c r="C5056" i="6" a="1"/>
  <c r="C5056" i="6" s="1"/>
  <c r="C5063" i="6" a="1"/>
  <c r="C5063" i="6" s="1"/>
  <c r="C5076" i="6" a="1"/>
  <c r="C5076" i="6" s="1"/>
  <c r="C5082" i="6" a="1"/>
  <c r="C5082" i="6" s="1"/>
  <c r="C5094" i="6" a="1"/>
  <c r="C5094" i="6" s="1"/>
  <c r="C5099" i="6" a="1"/>
  <c r="C5099" i="6" s="1"/>
  <c r="C5105" i="6" a="1"/>
  <c r="C5105" i="6" s="1"/>
  <c r="C5122" i="6" a="1"/>
  <c r="C5122" i="6" s="1"/>
  <c r="C5129" i="6" a="1"/>
  <c r="C5129" i="6" s="1"/>
  <c r="C5135" i="6" a="1"/>
  <c r="C5135" i="6" s="1"/>
  <c r="C5148" i="6" a="1"/>
  <c r="C5148" i="6" s="1"/>
  <c r="C5160" i="6" a="1"/>
  <c r="C5160" i="6" s="1"/>
  <c r="C5166" i="6" a="1"/>
  <c r="C5166" i="6" s="1"/>
  <c r="C5172" i="6" a="1"/>
  <c r="C5172" i="6" s="1"/>
  <c r="C5177" i="6" a="1"/>
  <c r="C5177" i="6" s="1"/>
  <c r="C5195" i="6" a="1"/>
  <c r="C5195" i="6" s="1"/>
  <c r="C5201" i="6" a="1"/>
  <c r="C5201" i="6" s="1"/>
  <c r="C5213" i="6" a="1"/>
  <c r="C5213" i="6" s="1"/>
  <c r="C5218" i="6" a="1"/>
  <c r="C5218" i="6" s="1"/>
  <c r="C5224" i="6" a="1"/>
  <c r="C5224" i="6" s="1"/>
  <c r="C5230" i="6" a="1"/>
  <c r="C5230" i="6" s="1"/>
  <c r="C5236" i="6" a="1"/>
  <c r="C5236" i="6" s="1"/>
  <c r="C5241" i="6" a="1"/>
  <c r="C5241" i="6" s="1"/>
  <c r="C5259" i="6" a="1"/>
  <c r="C5259" i="6" s="1"/>
  <c r="C5265" i="6" a="1"/>
  <c r="C5265" i="6" s="1"/>
  <c r="C5270" i="6" a="1"/>
  <c r="C5270" i="6" s="1"/>
  <c r="C5275" i="6" a="1"/>
  <c r="C5275" i="6" s="1"/>
  <c r="C5281" i="6" a="1"/>
  <c r="C5281" i="6" s="1"/>
  <c r="C5286" i="6" a="1"/>
  <c r="C5286" i="6" s="1"/>
  <c r="C5292" i="6" a="1"/>
  <c r="C5292" i="6" s="1"/>
  <c r="C5308" i="6" a="1"/>
  <c r="C5308" i="6" s="1"/>
  <c r="C5319" i="6" a="1"/>
  <c r="C5319" i="6" s="1"/>
  <c r="C5325" i="6" a="1"/>
  <c r="C5325" i="6" s="1"/>
  <c r="C5330" i="6" a="1"/>
  <c r="C5330" i="6" s="1"/>
  <c r="C5335" i="6" a="1"/>
  <c r="C5335" i="6" s="1"/>
  <c r="C5341" i="6" a="1"/>
  <c r="C5341" i="6" s="1"/>
  <c r="C5346" i="6" a="1"/>
  <c r="C5346" i="6" s="1"/>
  <c r="C5363" i="6" a="1"/>
  <c r="C5363" i="6" s="1"/>
  <c r="C5374" i="6" a="1"/>
  <c r="C5374" i="6" s="1"/>
  <c r="C5379" i="6" a="1"/>
  <c r="C5379" i="6" s="1"/>
  <c r="C5384" i="6" a="1"/>
  <c r="C5384" i="6" s="1"/>
  <c r="C5390" i="6" a="1"/>
  <c r="C5390" i="6" s="1"/>
  <c r="C5396" i="6" a="1"/>
  <c r="C5396" i="6" s="1"/>
  <c r="C5401" i="6" a="1"/>
  <c r="C5401" i="6" s="1"/>
  <c r="C5419" i="6" a="1"/>
  <c r="C5419" i="6" s="1"/>
  <c r="C5425" i="6" a="1"/>
  <c r="C5425" i="6" s="1"/>
  <c r="C5437" i="6" a="1"/>
  <c r="C5437" i="6" s="1"/>
  <c r="C5442" i="6" a="1"/>
  <c r="C5442" i="6" s="1"/>
  <c r="C5448" i="6" a="1"/>
  <c r="C5448" i="6" s="1"/>
  <c r="C5454" i="6" a="1"/>
  <c r="C5454" i="6" s="1"/>
  <c r="C5460" i="6" a="1"/>
  <c r="C5460" i="6" s="1"/>
  <c r="C5465" i="6" a="1"/>
  <c r="C5465" i="6" s="1"/>
  <c r="C5471" i="6" a="1"/>
  <c r="C5471" i="6" s="1"/>
  <c r="C5477" i="6" a="1"/>
  <c r="C5477" i="6" s="1"/>
  <c r="C5488" i="6" a="1"/>
  <c r="C5488" i="6" s="1"/>
  <c r="C5500" i="6" a="1"/>
  <c r="C5500" i="6" s="1"/>
  <c r="C5518" i="6" a="1"/>
  <c r="C5518" i="6" s="1"/>
  <c r="C5523" i="6" a="1"/>
  <c r="C5523" i="6" s="1"/>
  <c r="C5541" i="6" a="1"/>
  <c r="C5541" i="6" s="1"/>
  <c r="C5546" i="6" a="1"/>
  <c r="C5546" i="6" s="1"/>
  <c r="C5551" i="6" a="1"/>
  <c r="C5551" i="6" s="1"/>
  <c r="C5556" i="6" a="1"/>
  <c r="C5556" i="6" s="1"/>
  <c r="C5565" i="6" a="1"/>
  <c r="C5565" i="6" s="1"/>
  <c r="C5570" i="6" a="1"/>
  <c r="C5570" i="6" s="1"/>
  <c r="C5575" i="6" a="1"/>
  <c r="C5575" i="6" s="1"/>
  <c r="C5591" i="6" a="1"/>
  <c r="C5591" i="6" s="1"/>
  <c r="C5602" i="6" a="1"/>
  <c r="C5602" i="6" s="1"/>
  <c r="C5613" i="6" a="1"/>
  <c r="C5613" i="6" s="1"/>
  <c r="C5618" i="6" a="1"/>
  <c r="C5618" i="6" s="1"/>
  <c r="C5624" i="6" a="1"/>
  <c r="C5624" i="6" s="1"/>
  <c r="C5630" i="6" a="1"/>
  <c r="C5630" i="6" s="1"/>
  <c r="C5641" i="6" a="1"/>
  <c r="C5641" i="6" s="1"/>
  <c r="C5653" i="6" a="1"/>
  <c r="C5653" i="6" s="1"/>
  <c r="C5659" i="6" a="1"/>
  <c r="C5659" i="6" s="1"/>
  <c r="C5665" i="6" a="1"/>
  <c r="C5665" i="6" s="1"/>
  <c r="C5670" i="6" a="1"/>
  <c r="C5670" i="6" s="1"/>
  <c r="C5682" i="6" a="1"/>
  <c r="C5682" i="6" s="1"/>
  <c r="C5688" i="6" a="1"/>
  <c r="C5688" i="6" s="1"/>
  <c r="C5694" i="6" a="1"/>
  <c r="C5694" i="6" s="1"/>
  <c r="C5705" i="6" a="1"/>
  <c r="C5705" i="6" s="1"/>
  <c r="C5717" i="6" a="1"/>
  <c r="C5717" i="6" s="1"/>
  <c r="C5723" i="6" a="1"/>
  <c r="C5723" i="6" s="1"/>
  <c r="C5729" i="6" a="1"/>
  <c r="C5729" i="6" s="1"/>
  <c r="C5734" i="6" a="1"/>
  <c r="C5734" i="6" s="1"/>
  <c r="C5746" i="6" a="1"/>
  <c r="C5746" i="6" s="1"/>
  <c r="C5752" i="6" a="1"/>
  <c r="C5752" i="6" s="1"/>
  <c r="C5758" i="6" a="1"/>
  <c r="C5758" i="6" s="1"/>
  <c r="C5769" i="6" a="1"/>
  <c r="C5769" i="6" s="1"/>
  <c r="C5781" i="6" a="1"/>
  <c r="C5781" i="6" s="1"/>
  <c r="C5787" i="6" a="1"/>
  <c r="C5787" i="6" s="1"/>
  <c r="C5793" i="6" a="1"/>
  <c r="C5793" i="6" s="1"/>
  <c r="C5798" i="6" a="1"/>
  <c r="C5798" i="6" s="1"/>
  <c r="C5810" i="6" a="1"/>
  <c r="C5810" i="6" s="1"/>
  <c r="C5816" i="6" a="1"/>
  <c r="C5816" i="6" s="1"/>
  <c r="C5822" i="6" a="1"/>
  <c r="C5822" i="6" s="1"/>
  <c r="C5833" i="6" a="1"/>
  <c r="C5833" i="6" s="1"/>
  <c r="C5845" i="6" a="1"/>
  <c r="C5845" i="6" s="1"/>
  <c r="C5851" i="6" a="1"/>
  <c r="C5851" i="6" s="1"/>
  <c r="C5857" i="6" a="1"/>
  <c r="C5857" i="6" s="1"/>
  <c r="C5862" i="6" a="1"/>
  <c r="C5862" i="6" s="1"/>
  <c r="C5881" i="6" a="1"/>
  <c r="C5881" i="6" s="1"/>
  <c r="C5887" i="6" a="1"/>
  <c r="C5887" i="6" s="1"/>
  <c r="C5893" i="6" a="1"/>
  <c r="C5893" i="6" s="1"/>
  <c r="C5899" i="6" a="1"/>
  <c r="C5899" i="6" s="1"/>
  <c r="C5905" i="6" a="1"/>
  <c r="C5905" i="6" s="1"/>
  <c r="C5911" i="6" a="1"/>
  <c r="C5911" i="6" s="1"/>
  <c r="C5917" i="6" a="1"/>
  <c r="C5917" i="6" s="1"/>
  <c r="C5923" i="6" a="1"/>
  <c r="C5923" i="6" s="1"/>
  <c r="C5929" i="6" a="1"/>
  <c r="C5929" i="6" s="1"/>
  <c r="C5942" i="6" a="1"/>
  <c r="C5942" i="6" s="1"/>
  <c r="C5955" i="6" a="1"/>
  <c r="C5955" i="6" s="1"/>
  <c r="C5968" i="6" a="1"/>
  <c r="C5968" i="6" s="1"/>
  <c r="C5974" i="6" a="1"/>
  <c r="C5974" i="6" s="1"/>
  <c r="C5981" i="6" a="1"/>
  <c r="C5981" i="6" s="1"/>
  <c r="C5988" i="6" a="1"/>
  <c r="C5988" i="6" s="1"/>
  <c r="C6000" i="6" a="1"/>
  <c r="C6000" i="6" s="1"/>
  <c r="C6007" i="6" a="1"/>
  <c r="C6007" i="6" s="1"/>
  <c r="C6013" i="6" a="1"/>
  <c r="C6013" i="6" s="1"/>
  <c r="C6020" i="6" a="1"/>
  <c r="C6020" i="6" s="1"/>
  <c r="C6026" i="6" a="1"/>
  <c r="C6026" i="6" s="1"/>
  <c r="C6039" i="6" a="1"/>
  <c r="C6039" i="6" s="1"/>
  <c r="C6045" i="6" a="1"/>
  <c r="C6045" i="6" s="1"/>
  <c r="C6050" i="6" a="1"/>
  <c r="C6050" i="6" s="1"/>
  <c r="C6056" i="6" a="1"/>
  <c r="C6056" i="6" s="1"/>
  <c r="C6062" i="6" a="1"/>
  <c r="C6062" i="6" s="1"/>
  <c r="C6067" i="6" a="1"/>
  <c r="C6067" i="6" s="1"/>
  <c r="C6073" i="6" a="1"/>
  <c r="C6073" i="6" s="1"/>
  <c r="C6079" i="6" a="1"/>
  <c r="C6079" i="6" s="1"/>
  <c r="C6085" i="6" a="1"/>
  <c r="C6085" i="6" s="1"/>
  <c r="C6091" i="6" a="1"/>
  <c r="C6091" i="6" s="1"/>
  <c r="C6097" i="6" a="1"/>
  <c r="C6097" i="6" s="1"/>
  <c r="C6109" i="6" a="1"/>
  <c r="C6109" i="6" s="1"/>
  <c r="C6116" i="6" a="1"/>
  <c r="C6116" i="6" s="1"/>
  <c r="C6121" i="6" a="1"/>
  <c r="C6121" i="6" s="1"/>
  <c r="C6134" i="6" a="1"/>
  <c r="C6134" i="6" s="1"/>
  <c r="C6147" i="6" a="1"/>
  <c r="C6147" i="6" s="1"/>
  <c r="C6153" i="6" a="1"/>
  <c r="C6153" i="6" s="1"/>
  <c r="C6166" i="6" a="1"/>
  <c r="C6166" i="6" s="1"/>
  <c r="C6178" i="6" a="1"/>
  <c r="C6178" i="6" s="1"/>
  <c r="C6184" i="6" a="1"/>
  <c r="C6184" i="6" s="1"/>
  <c r="C6191" i="6" a="1"/>
  <c r="C6191" i="6" s="1"/>
  <c r="C6196" i="6" a="1"/>
  <c r="C6196" i="6" s="1"/>
  <c r="C6202" i="6" a="1"/>
  <c r="C6202" i="6" s="1"/>
  <c r="C6208" i="6" a="1"/>
  <c r="C6208" i="6" s="1"/>
  <c r="C6220" i="6" a="1"/>
  <c r="C6220" i="6" s="1"/>
  <c r="C6226" i="6" a="1"/>
  <c r="C6226" i="6" s="1"/>
  <c r="C6233" i="6" a="1"/>
  <c r="C6233" i="6" s="1"/>
  <c r="C6239" i="6" a="1"/>
  <c r="C6239" i="6" s="1"/>
  <c r="C6245" i="6" a="1"/>
  <c r="C6245" i="6" s="1"/>
  <c r="C6251" i="6" a="1"/>
  <c r="C6251" i="6" s="1"/>
  <c r="C6258" i="6" a="1"/>
  <c r="C6258" i="6" s="1"/>
  <c r="C6271" i="6" a="1"/>
  <c r="C6271" i="6" s="1"/>
  <c r="C6277" i="6" a="1"/>
  <c r="C6277" i="6" s="1"/>
  <c r="C6282" i="6" a="1"/>
  <c r="C6282" i="6" s="1"/>
  <c r="C6295" i="6" a="1"/>
  <c r="C6295" i="6" s="1"/>
  <c r="C6301" i="6" a="1"/>
  <c r="C6301" i="6" s="1"/>
  <c r="C6308" i="6" a="1"/>
  <c r="C6308" i="6" s="1"/>
  <c r="C6313" i="6" a="1"/>
  <c r="C6313" i="6" s="1"/>
  <c r="C6327" i="6" a="1"/>
  <c r="C6327" i="6" s="1"/>
  <c r="C6333" i="6" a="1"/>
  <c r="C6333" i="6" s="1"/>
  <c r="C6340" i="6" a="1"/>
  <c r="C6340" i="6" s="1"/>
  <c r="C6345" i="6" a="1"/>
  <c r="C6345" i="6" s="1"/>
  <c r="C6358" i="6" a="1"/>
  <c r="C6358" i="6" s="1"/>
  <c r="C6371" i="6" a="1"/>
  <c r="C6371" i="6" s="1"/>
  <c r="C6384" i="6" a="1"/>
  <c r="C6384" i="6" s="1"/>
  <c r="C6389" i="6" a="1"/>
  <c r="C6389" i="6" s="1"/>
  <c r="C6396" i="6" a="1"/>
  <c r="C6396" i="6" s="1"/>
  <c r="C6402" i="6" a="1"/>
  <c r="C6402" i="6" s="1"/>
  <c r="C6408" i="6" a="1"/>
  <c r="C6408" i="6" s="1"/>
  <c r="C6415" i="6" a="1"/>
  <c r="C6415" i="6" s="1"/>
  <c r="C4373" i="6" a="1"/>
  <c r="C4373" i="6" s="1"/>
  <c r="C4427" i="6" a="1"/>
  <c r="C4427" i="6" s="1"/>
  <c r="C4445" i="6" a="1"/>
  <c r="C4445" i="6" s="1"/>
  <c r="C4482" i="6" a="1"/>
  <c r="C4482" i="6" s="1"/>
  <c r="C4500" i="6" a="1"/>
  <c r="C4500" i="6" s="1"/>
  <c r="C4533" i="6" a="1"/>
  <c r="C4533" i="6" s="1"/>
  <c r="C4546" i="6" a="1"/>
  <c r="C4546" i="6" s="1"/>
  <c r="C4558" i="6" a="1"/>
  <c r="C4558" i="6" s="1"/>
  <c r="C4569" i="6" a="1"/>
  <c r="C4569" i="6" s="1"/>
  <c r="C4579" i="6" a="1"/>
  <c r="C4579" i="6" s="1"/>
  <c r="C4587" i="6" a="1"/>
  <c r="C4587" i="6" s="1"/>
  <c r="C4594" i="6" a="1"/>
  <c r="C4594" i="6" s="1"/>
  <c r="C4601" i="6" a="1"/>
  <c r="C4601" i="6" s="1"/>
  <c r="C4612" i="6" a="1"/>
  <c r="C4612" i="6" s="1"/>
  <c r="C4629" i="6" a="1"/>
  <c r="C4629" i="6" s="1"/>
  <c r="C4635" i="6" a="1"/>
  <c r="C4635" i="6" s="1"/>
  <c r="C4655" i="6" a="1"/>
  <c r="C4655" i="6" s="1"/>
  <c r="C4660" i="6" a="1"/>
  <c r="C4660" i="6" s="1"/>
  <c r="C4667" i="6" a="1"/>
  <c r="C4667" i="6" s="1"/>
  <c r="C4687" i="6" a="1"/>
  <c r="C4687" i="6" s="1"/>
  <c r="C4692" i="6" a="1"/>
  <c r="C4692" i="6" s="1"/>
  <c r="C4699" i="6" a="1"/>
  <c r="C4699" i="6" s="1"/>
  <c r="C4719" i="6" a="1"/>
  <c r="C4719" i="6" s="1"/>
  <c r="C4724" i="6" a="1"/>
  <c r="C4724" i="6" s="1"/>
  <c r="C4731" i="6" a="1"/>
  <c r="C4731" i="6" s="1"/>
  <c r="C4751" i="6" a="1"/>
  <c r="C4751" i="6" s="1"/>
  <c r="C4756" i="6" a="1"/>
  <c r="C4756" i="6" s="1"/>
  <c r="C4763" i="6" a="1"/>
  <c r="C4763" i="6" s="1"/>
  <c r="C4783" i="6" a="1"/>
  <c r="C4783" i="6" s="1"/>
  <c r="C4788" i="6" a="1"/>
  <c r="C4788" i="6" s="1"/>
  <c r="C4795" i="6" a="1"/>
  <c r="C4795" i="6" s="1"/>
  <c r="C4815" i="6" a="1"/>
  <c r="C4815" i="6" s="1"/>
  <c r="C4820" i="6" a="1"/>
  <c r="C4820" i="6" s="1"/>
  <c r="C4827" i="6" a="1"/>
  <c r="C4827" i="6" s="1"/>
  <c r="C4847" i="6" a="1"/>
  <c r="C4847" i="6" s="1"/>
  <c r="C4852" i="6" a="1"/>
  <c r="C4852" i="6" s="1"/>
  <c r="C4859" i="6" a="1"/>
  <c r="C4859" i="6" s="1"/>
  <c r="C4872" i="6" a="1"/>
  <c r="C4872" i="6" s="1"/>
  <c r="C4885" i="6" a="1"/>
  <c r="C4885" i="6" s="1"/>
  <c r="C4893" i="6" a="1"/>
  <c r="C4893" i="6" s="1"/>
  <c r="C4899" i="6" a="1"/>
  <c r="C4899" i="6" s="1"/>
  <c r="C4906" i="6" a="1"/>
  <c r="C4906" i="6" s="1"/>
  <c r="C4913" i="6" a="1"/>
  <c r="C4913" i="6" s="1"/>
  <c r="C4919" i="6" a="1"/>
  <c r="C4919" i="6" s="1"/>
  <c r="C4927" i="6" a="1"/>
  <c r="C4927" i="6" s="1"/>
  <c r="C4932" i="6" a="1"/>
  <c r="C4932" i="6" s="1"/>
  <c r="C4939" i="6" a="1"/>
  <c r="C4939" i="6" s="1"/>
  <c r="C4946" i="6" a="1"/>
  <c r="C4946" i="6" s="1"/>
  <c r="C4952" i="6" a="1"/>
  <c r="C4952" i="6" s="1"/>
  <c r="C4958" i="6" a="1"/>
  <c r="C4958" i="6" s="1"/>
  <c r="C4964" i="6" a="1"/>
  <c r="C4964" i="6" s="1"/>
  <c r="C4969" i="6" a="1"/>
  <c r="C4969" i="6" s="1"/>
  <c r="C4975" i="6" a="1"/>
  <c r="C4975" i="6" s="1"/>
  <c r="C4987" i="6" a="1"/>
  <c r="C4987" i="6" s="1"/>
  <c r="C4992" i="6" a="1"/>
  <c r="C4992" i="6" s="1"/>
  <c r="C5005" i="6" a="1"/>
  <c r="C5005" i="6" s="1"/>
  <c r="C5010" i="6" a="1"/>
  <c r="C5010" i="6" s="1"/>
  <c r="C5022" i="6" a="1"/>
  <c r="C5022" i="6" s="1"/>
  <c r="C5028" i="6" a="1"/>
  <c r="C5028" i="6" s="1"/>
  <c r="C5033" i="6" a="1"/>
  <c r="C5033" i="6" s="1"/>
  <c r="C5039" i="6" a="1"/>
  <c r="C5039" i="6" s="1"/>
  <c r="C5052" i="6" a="1"/>
  <c r="C5052" i="6" s="1"/>
  <c r="C5057" i="6" a="1"/>
  <c r="C5057" i="6" s="1"/>
  <c r="C5070" i="6" a="1"/>
  <c r="C5070" i="6" s="1"/>
  <c r="C5077" i="6" a="1"/>
  <c r="C5077" i="6" s="1"/>
  <c r="C5083" i="6" a="1"/>
  <c r="C5083" i="6" s="1"/>
  <c r="C5088" i="6" a="1"/>
  <c r="C5088" i="6" s="1"/>
  <c r="C5100" i="6" a="1"/>
  <c r="C5100" i="6" s="1"/>
  <c r="C5106" i="6" a="1"/>
  <c r="C5106" i="6" s="1"/>
  <c r="C5111" i="6" a="1"/>
  <c r="C5111" i="6" s="1"/>
  <c r="C5118" i="6" a="1"/>
  <c r="C5118" i="6" s="1"/>
  <c r="C5123" i="6" a="1"/>
  <c r="C5123" i="6" s="1"/>
  <c r="C5130" i="6" a="1"/>
  <c r="C5130" i="6" s="1"/>
  <c r="C5136" i="6" a="1"/>
  <c r="C5136" i="6" s="1"/>
  <c r="C5142" i="6" a="1"/>
  <c r="C5142" i="6" s="1"/>
  <c r="C5149" i="6" a="1"/>
  <c r="C5149" i="6" s="1"/>
  <c r="C5154" i="6" a="1"/>
  <c r="C5154" i="6" s="1"/>
  <c r="C5161" i="6" a="1"/>
  <c r="C5161" i="6" s="1"/>
  <c r="C5173" i="6" a="1"/>
  <c r="C5173" i="6" s="1"/>
  <c r="C5178" i="6" a="1"/>
  <c r="C5178" i="6" s="1"/>
  <c r="C5184" i="6" a="1"/>
  <c r="C5184" i="6" s="1"/>
  <c r="C5190" i="6" a="1"/>
  <c r="C5190" i="6" s="1"/>
  <c r="C5196" i="6" a="1"/>
  <c r="C5196" i="6" s="1"/>
  <c r="C5202" i="6" a="1"/>
  <c r="C5202" i="6" s="1"/>
  <c r="C5207" i="6" a="1"/>
  <c r="C5207" i="6" s="1"/>
  <c r="C5214" i="6" a="1"/>
  <c r="C5214" i="6" s="1"/>
  <c r="C5219" i="6" a="1"/>
  <c r="C5219" i="6" s="1"/>
  <c r="C5225" i="6" a="1"/>
  <c r="C5225" i="6" s="1"/>
  <c r="C5237" i="6" a="1"/>
  <c r="C5237" i="6" s="1"/>
  <c r="C5242" i="6" a="1"/>
  <c r="C5242" i="6" s="1"/>
  <c r="C5248" i="6" a="1"/>
  <c r="C5248" i="6" s="1"/>
  <c r="C5254" i="6" a="1"/>
  <c r="C5254" i="6" s="1"/>
  <c r="C5260" i="6" a="1"/>
  <c r="C5260" i="6" s="1"/>
  <c r="C5276" i="6" a="1"/>
  <c r="C5276" i="6" s="1"/>
  <c r="C5287" i="6" a="1"/>
  <c r="C5287" i="6" s="1"/>
  <c r="C5293" i="6" a="1"/>
  <c r="C5293" i="6" s="1"/>
  <c r="C5298" i="6" a="1"/>
  <c r="C5298" i="6" s="1"/>
  <c r="C5303" i="6" a="1"/>
  <c r="C5303" i="6" s="1"/>
  <c r="C5309" i="6" a="1"/>
  <c r="C5309" i="6" s="1"/>
  <c r="C5314" i="6" a="1"/>
  <c r="C5314" i="6" s="1"/>
  <c r="C5331" i="6" a="1"/>
  <c r="C5331" i="6" s="1"/>
  <c r="C5342" i="6" a="1"/>
  <c r="C5342" i="6" s="1"/>
  <c r="C5347" i="6" a="1"/>
  <c r="C5347" i="6" s="1"/>
  <c r="C5352" i="6" a="1"/>
  <c r="C5352" i="6" s="1"/>
  <c r="C5358" i="6" a="1"/>
  <c r="C5358" i="6" s="1"/>
  <c r="C5368" i="6" a="1"/>
  <c r="C5368" i="6" s="1"/>
  <c r="C5385" i="6" a="1"/>
  <c r="C5385" i="6" s="1"/>
  <c r="C5397" i="6" a="1"/>
  <c r="C5397" i="6" s="1"/>
  <c r="C5402" i="6" a="1"/>
  <c r="C5402" i="6" s="1"/>
  <c r="C5408" i="6" a="1"/>
  <c r="C5408" i="6" s="1"/>
  <c r="C5414" i="6" a="1"/>
  <c r="C5414" i="6" s="1"/>
  <c r="C5420" i="6" a="1"/>
  <c r="C5420" i="6" s="1"/>
  <c r="C5426" i="6" a="1"/>
  <c r="C5426" i="6" s="1"/>
  <c r="C5431" i="6" a="1"/>
  <c r="C5431" i="6" s="1"/>
  <c r="C5438" i="6" a="1"/>
  <c r="C5438" i="6" s="1"/>
  <c r="C5443" i="6" a="1"/>
  <c r="C5443" i="6" s="1"/>
  <c r="C5449" i="6" a="1"/>
  <c r="C5449" i="6" s="1"/>
  <c r="C5461" i="6" a="1"/>
  <c r="C5461" i="6" s="1"/>
  <c r="C5466" i="6" a="1"/>
  <c r="C5466" i="6" s="1"/>
  <c r="C5483" i="6" a="1"/>
  <c r="C5483" i="6" s="1"/>
  <c r="C5489" i="6" a="1"/>
  <c r="C5489" i="6" s="1"/>
  <c r="C5494" i="6" a="1"/>
  <c r="C5494" i="6" s="1"/>
  <c r="C5501" i="6" a="1"/>
  <c r="C5501" i="6" s="1"/>
  <c r="C5506" i="6" a="1"/>
  <c r="C5506" i="6" s="1"/>
  <c r="C5512" i="6" a="1"/>
  <c r="C5512" i="6" s="1"/>
  <c r="C5528" i="6" a="1"/>
  <c r="C5528" i="6" s="1"/>
  <c r="C5535" i="6" a="1"/>
  <c r="C5535" i="6" s="1"/>
  <c r="C5552" i="6" a="1"/>
  <c r="C5552" i="6" s="1"/>
  <c r="C5561" i="6" a="1"/>
  <c r="C5561" i="6" s="1"/>
  <c r="C5576" i="6" a="1"/>
  <c r="C5576" i="6" s="1"/>
  <c r="C5581" i="6" a="1"/>
  <c r="C5581" i="6" s="1"/>
  <c r="C5586" i="6" a="1"/>
  <c r="C5586" i="6" s="1"/>
  <c r="C5592" i="6" a="1"/>
  <c r="C5592" i="6" s="1"/>
  <c r="C5597" i="6" a="1"/>
  <c r="C5597" i="6" s="1"/>
  <c r="C5603" i="6" a="1"/>
  <c r="C5603" i="6" s="1"/>
  <c r="C5608" i="6" a="1"/>
  <c r="C5608" i="6" s="1"/>
  <c r="C5614" i="6" a="1"/>
  <c r="C5614" i="6" s="1"/>
  <c r="C5619" i="6" a="1"/>
  <c r="C5619" i="6" s="1"/>
  <c r="C5631" i="6" a="1"/>
  <c r="C5631" i="6" s="1"/>
  <c r="C5636" i="6" a="1"/>
  <c r="C5636" i="6" s="1"/>
  <c r="C5642" i="6" a="1"/>
  <c r="C5642" i="6" s="1"/>
  <c r="C5648" i="6" a="1"/>
  <c r="C5648" i="6" s="1"/>
  <c r="C5660" i="6" a="1"/>
  <c r="C5660" i="6" s="1"/>
  <c r="C5671" i="6" a="1"/>
  <c r="C5671" i="6" s="1"/>
  <c r="C5677" i="6" a="1"/>
  <c r="C5677" i="6" s="1"/>
  <c r="C5683" i="6" a="1"/>
  <c r="C5683" i="6" s="1"/>
  <c r="C5695" i="6" a="1"/>
  <c r="C5695" i="6" s="1"/>
  <c r="C5700" i="6" a="1"/>
  <c r="C5700" i="6" s="1"/>
  <c r="C5706" i="6" a="1"/>
  <c r="C5706" i="6" s="1"/>
  <c r="C5712" i="6" a="1"/>
  <c r="C5712" i="6" s="1"/>
  <c r="C5724" i="6" a="1"/>
  <c r="C5724" i="6" s="1"/>
  <c r="C5735" i="6" a="1"/>
  <c r="C5735" i="6" s="1"/>
  <c r="C5741" i="6" a="1"/>
  <c r="C5741" i="6" s="1"/>
  <c r="C5747" i="6" a="1"/>
  <c r="C5747" i="6" s="1"/>
  <c r="C5759" i="6" a="1"/>
  <c r="C5759" i="6" s="1"/>
  <c r="C5764" i="6" a="1"/>
  <c r="C5764" i="6" s="1"/>
  <c r="C5770" i="6" a="1"/>
  <c r="C5770" i="6" s="1"/>
  <c r="C5776" i="6" a="1"/>
  <c r="C5776" i="6" s="1"/>
  <c r="C5788" i="6" a="1"/>
  <c r="C5788" i="6" s="1"/>
  <c r="C5799" i="6" a="1"/>
  <c r="C5799" i="6" s="1"/>
  <c r="C5805" i="6" a="1"/>
  <c r="C5805" i="6" s="1"/>
  <c r="C5811" i="6" a="1"/>
  <c r="C5811" i="6" s="1"/>
  <c r="C5823" i="6" a="1"/>
  <c r="C5823" i="6" s="1"/>
  <c r="C5828" i="6" a="1"/>
  <c r="C5828" i="6" s="1"/>
  <c r="C5834" i="6" a="1"/>
  <c r="C5834" i="6" s="1"/>
  <c r="C5840" i="6" a="1"/>
  <c r="C5840" i="6" s="1"/>
  <c r="C5852" i="6" a="1"/>
  <c r="C5852" i="6" s="1"/>
  <c r="C5863" i="6" a="1"/>
  <c r="C5863" i="6" s="1"/>
  <c r="C5869" i="6" a="1"/>
  <c r="C5869" i="6" s="1"/>
  <c r="C5876" i="6" a="1"/>
  <c r="C5876" i="6" s="1"/>
  <c r="C5900" i="6" a="1"/>
  <c r="C5900" i="6" s="1"/>
  <c r="C5912" i="6" a="1"/>
  <c r="C5912" i="6" s="1"/>
  <c r="C5918" i="6" a="1"/>
  <c r="C5918" i="6" s="1"/>
  <c r="C5924" i="6" a="1"/>
  <c r="C5924" i="6" s="1"/>
  <c r="C5930" i="6" a="1"/>
  <c r="C5930" i="6" s="1"/>
  <c r="C5937" i="6" a="1"/>
  <c r="C5937" i="6" s="1"/>
  <c r="C5943" i="6" a="1"/>
  <c r="C5943" i="6" s="1"/>
  <c r="C5949" i="6" a="1"/>
  <c r="C5949" i="6" s="1"/>
  <c r="C5956" i="6" a="1"/>
  <c r="C5956" i="6" s="1"/>
  <c r="C5961" i="6" a="1"/>
  <c r="C5961" i="6" s="1"/>
  <c r="C5975" i="6" a="1"/>
  <c r="C5975" i="6" s="1"/>
  <c r="C5982" i="6" a="1"/>
  <c r="C5982" i="6" s="1"/>
  <c r="C5989" i="6" a="1"/>
  <c r="C5989" i="6" s="1"/>
  <c r="C5994" i="6" a="1"/>
  <c r="C5994" i="6" s="1"/>
  <c r="C6008" i="6" a="1"/>
  <c r="C6008" i="6" s="1"/>
  <c r="C6014" i="6" a="1"/>
  <c r="C6014" i="6" s="1"/>
  <c r="C6021" i="6" a="1"/>
  <c r="C6021" i="6" s="1"/>
  <c r="C6027" i="6" a="1"/>
  <c r="C6027" i="6" s="1"/>
  <c r="C6033" i="6" a="1"/>
  <c r="C6033" i="6" s="1"/>
  <c r="C6040" i="6" a="1"/>
  <c r="C6040" i="6" s="1"/>
  <c r="C6046" i="6" a="1"/>
  <c r="C6046" i="6" s="1"/>
  <c r="C6051" i="6" a="1"/>
  <c r="C6051" i="6" s="1"/>
  <c r="C6063" i="6" a="1"/>
  <c r="C6063" i="6" s="1"/>
  <c r="C6086" i="6" a="1"/>
  <c r="C6086" i="6" s="1"/>
  <c r="C6092" i="6" a="1"/>
  <c r="C6092" i="6" s="1"/>
  <c r="C6104" i="6" a="1"/>
  <c r="C6104" i="6" s="1"/>
  <c r="C6110" i="6" a="1"/>
  <c r="C6110" i="6" s="1"/>
  <c r="C6117" i="6" a="1"/>
  <c r="C6117" i="6" s="1"/>
  <c r="C6122" i="6" a="1"/>
  <c r="C6122" i="6" s="1"/>
  <c r="C6129" i="6" a="1"/>
  <c r="C6129" i="6" s="1"/>
  <c r="C6135" i="6" a="1"/>
  <c r="C6135" i="6" s="1"/>
  <c r="C6141" i="6" a="1"/>
  <c r="C6141" i="6" s="1"/>
  <c r="C6148" i="6" a="1"/>
  <c r="C6148" i="6" s="1"/>
  <c r="C6154" i="6" a="1"/>
  <c r="C6154" i="6" s="1"/>
  <c r="C6161" i="6" a="1"/>
  <c r="C6161" i="6" s="1"/>
  <c r="C6167" i="6" a="1"/>
  <c r="C6167" i="6" s="1"/>
  <c r="C6173" i="6" a="1"/>
  <c r="C6173" i="6" s="1"/>
  <c r="C6179" i="6" a="1"/>
  <c r="C6179" i="6" s="1"/>
  <c r="C6192" i="6" a="1"/>
  <c r="C6192" i="6" s="1"/>
  <c r="C6197" i="6" a="1"/>
  <c r="C6197" i="6" s="1"/>
  <c r="C6203" i="6" a="1"/>
  <c r="C6203" i="6" s="1"/>
  <c r="C6214" i="6" a="1"/>
  <c r="C6214" i="6" s="1"/>
  <c r="C6221" i="6" a="1"/>
  <c r="C6221" i="6" s="1"/>
  <c r="C6227" i="6" a="1"/>
  <c r="C6227" i="6" s="1"/>
  <c r="C6252" i="6" a="1"/>
  <c r="C6252" i="6" s="1"/>
  <c r="C6259" i="6" a="1"/>
  <c r="C6259" i="6" s="1"/>
  <c r="C6265" i="6" a="1"/>
  <c r="C6265" i="6" s="1"/>
  <c r="C6283" i="6" a="1"/>
  <c r="C6283" i="6" s="1"/>
  <c r="C6289" i="6" a="1"/>
  <c r="C6289" i="6" s="1"/>
  <c r="C6296" i="6" a="1"/>
  <c r="C6296" i="6" s="1"/>
  <c r="C6302" i="6" a="1"/>
  <c r="C6302" i="6" s="1"/>
  <c r="C6309" i="6" a="1"/>
  <c r="C6309" i="6" s="1"/>
  <c r="C6314" i="6" a="1"/>
  <c r="C6314" i="6" s="1"/>
  <c r="C6321" i="6" a="1"/>
  <c r="C6321" i="6" s="1"/>
  <c r="C6328" i="6" a="1"/>
  <c r="C6328" i="6" s="1"/>
  <c r="C6334" i="6" a="1"/>
  <c r="C6334" i="6" s="1"/>
  <c r="C6341" i="6" a="1"/>
  <c r="C6341" i="6" s="1"/>
  <c r="C6346" i="6" a="1"/>
  <c r="C6346" i="6" s="1"/>
  <c r="C6353" i="6" a="1"/>
  <c r="C6353" i="6" s="1"/>
  <c r="C6359" i="6" a="1"/>
  <c r="C6359" i="6" s="1"/>
  <c r="C6365" i="6" a="1"/>
  <c r="C6365" i="6" s="1"/>
  <c r="C6372" i="6" a="1"/>
  <c r="C6372" i="6" s="1"/>
  <c r="C6377" i="6" a="1"/>
  <c r="C6377" i="6" s="1"/>
  <c r="C6390" i="6" a="1"/>
  <c r="C6390" i="6" s="1"/>
  <c r="C6403" i="6" a="1"/>
  <c r="C6403" i="6" s="1"/>
  <c r="C6416" i="6" a="1"/>
  <c r="C6416" i="6" s="1"/>
  <c r="C6421" i="6" a="1"/>
  <c r="C6421" i="6" s="1"/>
  <c r="C4341" i="6" a="1"/>
  <c r="C4341" i="6" s="1"/>
  <c r="C4378" i="6" a="1"/>
  <c r="C4378" i="6" s="1"/>
  <c r="C4410" i="6" a="1"/>
  <c r="C4410" i="6" s="1"/>
  <c r="C4428" i="6" a="1"/>
  <c r="C4428" i="6" s="1"/>
  <c r="C4483" i="6" a="1"/>
  <c r="C4483" i="6" s="1"/>
  <c r="C4501" i="6" a="1"/>
  <c r="C4501" i="6" s="1"/>
  <c r="C4535" i="6" a="1"/>
  <c r="C4535" i="6" s="1"/>
  <c r="C4547" i="6" a="1"/>
  <c r="C4547" i="6" s="1"/>
  <c r="C4595" i="6" a="1"/>
  <c r="C4595" i="6" s="1"/>
  <c r="C4602" i="6" a="1"/>
  <c r="C4602" i="6" s="1"/>
  <c r="C4608" i="6" a="1"/>
  <c r="C4608" i="6" s="1"/>
  <c r="C4613" i="6" a="1"/>
  <c r="C4613" i="6" s="1"/>
  <c r="C4618" i="6" a="1"/>
  <c r="C4618" i="6" s="1"/>
  <c r="C4624" i="6" a="1"/>
  <c r="C4624" i="6" s="1"/>
  <c r="C4636" i="6" a="1"/>
  <c r="C4636" i="6" s="1"/>
  <c r="C4642" i="6" a="1"/>
  <c r="C4642" i="6" s="1"/>
  <c r="C4648" i="6" a="1"/>
  <c r="C4648" i="6" s="1"/>
  <c r="C4661" i="6" a="1"/>
  <c r="C4661" i="6" s="1"/>
  <c r="C4668" i="6" a="1"/>
  <c r="C4668" i="6" s="1"/>
  <c r="C4674" i="6" a="1"/>
  <c r="C4674" i="6" s="1"/>
  <c r="C4680" i="6" a="1"/>
  <c r="C4680" i="6" s="1"/>
  <c r="C4693" i="6" a="1"/>
  <c r="C4693" i="6" s="1"/>
  <c r="C4700" i="6" a="1"/>
  <c r="C4700" i="6" s="1"/>
  <c r="C4706" i="6" a="1"/>
  <c r="C4706" i="6" s="1"/>
  <c r="C4712" i="6" a="1"/>
  <c r="C4712" i="6" s="1"/>
  <c r="C4725" i="6" a="1"/>
  <c r="C4725" i="6" s="1"/>
  <c r="C4732" i="6" a="1"/>
  <c r="C4732" i="6" s="1"/>
  <c r="C4738" i="6" a="1"/>
  <c r="C4738" i="6" s="1"/>
  <c r="C4744" i="6" a="1"/>
  <c r="C4744" i="6" s="1"/>
  <c r="C4757" i="6" a="1"/>
  <c r="C4757" i="6" s="1"/>
  <c r="C4764" i="6" a="1"/>
  <c r="C4764" i="6" s="1"/>
  <c r="C4770" i="6" a="1"/>
  <c r="C4770" i="6" s="1"/>
  <c r="C4776" i="6" a="1"/>
  <c r="C4776" i="6" s="1"/>
  <c r="C4789" i="6" a="1"/>
  <c r="C4789" i="6" s="1"/>
  <c r="C4796" i="6" a="1"/>
  <c r="C4796" i="6" s="1"/>
  <c r="C4802" i="6" a="1"/>
  <c r="C4802" i="6" s="1"/>
  <c r="C4808" i="6" a="1"/>
  <c r="C4808" i="6" s="1"/>
  <c r="C4821" i="6" a="1"/>
  <c r="C4821" i="6" s="1"/>
  <c r="C4828" i="6" a="1"/>
  <c r="C4828" i="6" s="1"/>
  <c r="C4834" i="6" a="1"/>
  <c r="C4834" i="6" s="1"/>
  <c r="C4840" i="6" a="1"/>
  <c r="C4840" i="6" s="1"/>
  <c r="C4853" i="6" a="1"/>
  <c r="C4853" i="6" s="1"/>
  <c r="C4860" i="6" a="1"/>
  <c r="C4860" i="6" s="1"/>
  <c r="C4866" i="6" a="1"/>
  <c r="C4866" i="6" s="1"/>
  <c r="C4873" i="6" a="1"/>
  <c r="C4873" i="6" s="1"/>
  <c r="C4880" i="6" a="1"/>
  <c r="C4880" i="6" s="1"/>
  <c r="C4886" i="6" a="1"/>
  <c r="C4886" i="6" s="1"/>
  <c r="C4894" i="6" a="1"/>
  <c r="C4894" i="6" s="1"/>
  <c r="C4907" i="6" a="1"/>
  <c r="C4907" i="6" s="1"/>
  <c r="C4920" i="6" a="1"/>
  <c r="C4920" i="6" s="1"/>
  <c r="C4933" i="6" a="1"/>
  <c r="C4933" i="6" s="1"/>
  <c r="C4940" i="6" a="1"/>
  <c r="C4940" i="6" s="1"/>
  <c r="C4947" i="6" a="1"/>
  <c r="C4947" i="6" s="1"/>
  <c r="C4953" i="6" a="1"/>
  <c r="C4953" i="6" s="1"/>
  <c r="C4965" i="6" a="1"/>
  <c r="C4965" i="6" s="1"/>
  <c r="C4970" i="6" a="1"/>
  <c r="C4970" i="6" s="1"/>
  <c r="C4982" i="6" a="1"/>
  <c r="C4982" i="6" s="1"/>
  <c r="C4988" i="6" a="1"/>
  <c r="C4988" i="6" s="1"/>
  <c r="C4993" i="6" a="1"/>
  <c r="C4993" i="6" s="1"/>
  <c r="C4999" i="6" a="1"/>
  <c r="C4999" i="6" s="1"/>
  <c r="C5011" i="6" a="1"/>
  <c r="C5011" i="6" s="1"/>
  <c r="C5016" i="6" a="1"/>
  <c r="C5016" i="6" s="1"/>
  <c r="C5029" i="6" a="1"/>
  <c r="C5029" i="6" s="1"/>
  <c r="C5034" i="6" a="1"/>
  <c r="C5034" i="6" s="1"/>
  <c r="C5046" i="6" a="1"/>
  <c r="C5046" i="6" s="1"/>
  <c r="C5053" i="6" a="1"/>
  <c r="C5053" i="6" s="1"/>
  <c r="C5058" i="6" a="1"/>
  <c r="C5058" i="6" s="1"/>
  <c r="C5064" i="6" a="1"/>
  <c r="C5064" i="6" s="1"/>
  <c r="C5071" i="6" a="1"/>
  <c r="C5071" i="6" s="1"/>
  <c r="C5084" i="6" a="1"/>
  <c r="C5084" i="6" s="1"/>
  <c r="C5089" i="6" a="1"/>
  <c r="C5089" i="6" s="1"/>
  <c r="C5095" i="6" a="1"/>
  <c r="C5095" i="6" s="1"/>
  <c r="C5101" i="6" a="1"/>
  <c r="C5101" i="6" s="1"/>
  <c r="C5107" i="6" a="1"/>
  <c r="C5107" i="6" s="1"/>
  <c r="C5112" i="6" a="1"/>
  <c r="C5112" i="6" s="1"/>
  <c r="C5124" i="6" a="1"/>
  <c r="C5124" i="6" s="1"/>
  <c r="C5137" i="6" a="1"/>
  <c r="C5137" i="6" s="1"/>
  <c r="C5150" i="6" a="1"/>
  <c r="C5150" i="6" s="1"/>
  <c r="C5155" i="6" a="1"/>
  <c r="C5155" i="6" s="1"/>
  <c r="C5162" i="6" a="1"/>
  <c r="C5162" i="6" s="1"/>
  <c r="C5167" i="6" a="1"/>
  <c r="C5167" i="6" s="1"/>
  <c r="C5179" i="6" a="1"/>
  <c r="C5179" i="6" s="1"/>
  <c r="C5185" i="6" a="1"/>
  <c r="C5185" i="6" s="1"/>
  <c r="C5191" i="6" a="1"/>
  <c r="C5191" i="6" s="1"/>
  <c r="C5197" i="6" a="1"/>
  <c r="C5197" i="6" s="1"/>
  <c r="C5203" i="6" a="1"/>
  <c r="C5203" i="6" s="1"/>
  <c r="C5220" i="6" a="1"/>
  <c r="C5220" i="6" s="1"/>
  <c r="C5226" i="6" a="1"/>
  <c r="C5226" i="6" s="1"/>
  <c r="C5231" i="6" a="1"/>
  <c r="C5231" i="6" s="1"/>
  <c r="C5243" i="6" a="1"/>
  <c r="C5243" i="6" s="1"/>
  <c r="C5249" i="6" a="1"/>
  <c r="C5249" i="6" s="1"/>
  <c r="C5255" i="6" a="1"/>
  <c r="C5255" i="6" s="1"/>
  <c r="C5261" i="6" a="1"/>
  <c r="C5261" i="6" s="1"/>
  <c r="C5266" i="6" a="1"/>
  <c r="C5266" i="6" s="1"/>
  <c r="C5271" i="6" a="1"/>
  <c r="C5271" i="6" s="1"/>
  <c r="C5277" i="6" a="1"/>
  <c r="C5277" i="6" s="1"/>
  <c r="C5282" i="6" a="1"/>
  <c r="C5282" i="6" s="1"/>
  <c r="C5299" i="6" a="1"/>
  <c r="C5299" i="6" s="1"/>
  <c r="C5310" i="6" a="1"/>
  <c r="C5310" i="6" s="1"/>
  <c r="C5315" i="6" a="1"/>
  <c r="C5315" i="6" s="1"/>
  <c r="C5320" i="6" a="1"/>
  <c r="C5320" i="6" s="1"/>
  <c r="C5326" i="6" a="1"/>
  <c r="C5326" i="6" s="1"/>
  <c r="C5336" i="6" a="1"/>
  <c r="C5336" i="6" s="1"/>
  <c r="C5353" i="6" a="1"/>
  <c r="C5353" i="6" s="1"/>
  <c r="C5364" i="6" a="1"/>
  <c r="C5364" i="6" s="1"/>
  <c r="C5369" i="6" a="1"/>
  <c r="C5369" i="6" s="1"/>
  <c r="C5375" i="6" a="1"/>
  <c r="C5375" i="6" s="1"/>
  <c r="C5380" i="6" a="1"/>
  <c r="C5380" i="6" s="1"/>
  <c r="C5386" i="6" a="1"/>
  <c r="C5386" i="6" s="1"/>
  <c r="C5391" i="6" a="1"/>
  <c r="C5391" i="6" s="1"/>
  <c r="C5403" i="6" a="1"/>
  <c r="C5403" i="6" s="1"/>
  <c r="C5409" i="6" a="1"/>
  <c r="C5409" i="6" s="1"/>
  <c r="C5415" i="6" a="1"/>
  <c r="C5415" i="6" s="1"/>
  <c r="C5421" i="6" a="1"/>
  <c r="C5421" i="6" s="1"/>
  <c r="C5427" i="6" a="1"/>
  <c r="C5427" i="6" s="1"/>
  <c r="C5444" i="6" a="1"/>
  <c r="C5444" i="6" s="1"/>
  <c r="C5450" i="6" a="1"/>
  <c r="C5450" i="6" s="1"/>
  <c r="C5455" i="6" a="1"/>
  <c r="C5455" i="6" s="1"/>
  <c r="C5472" i="6" a="1"/>
  <c r="C5472" i="6" s="1"/>
  <c r="C5478" i="6" a="1"/>
  <c r="C5478" i="6" s="1"/>
  <c r="C5484" i="6" a="1"/>
  <c r="C5484" i="6" s="1"/>
  <c r="C5495" i="6" a="1"/>
  <c r="C5495" i="6" s="1"/>
  <c r="C5507" i="6" a="1"/>
  <c r="C5507" i="6" s="1"/>
  <c r="C5513" i="6" a="1"/>
  <c r="C5513" i="6" s="1"/>
  <c r="C5519" i="6" a="1"/>
  <c r="C5519" i="6" s="1"/>
  <c r="C5524" i="6" a="1"/>
  <c r="C5524" i="6" s="1"/>
  <c r="C5529" i="6" a="1"/>
  <c r="C5529" i="6" s="1"/>
  <c r="C5536" i="6" a="1"/>
  <c r="C5536" i="6" s="1"/>
  <c r="C5542" i="6" a="1"/>
  <c r="C5542" i="6" s="1"/>
  <c r="C5547" i="6" a="1"/>
  <c r="C5547" i="6" s="1"/>
  <c r="C5557" i="6" a="1"/>
  <c r="C5557" i="6" s="1"/>
  <c r="C5566" i="6" a="1"/>
  <c r="C5566" i="6" s="1"/>
  <c r="C5571" i="6" a="1"/>
  <c r="C5571" i="6" s="1"/>
  <c r="C5582" i="6" a="1"/>
  <c r="C5582" i="6" s="1"/>
  <c r="C5587" i="6" a="1"/>
  <c r="C5587" i="6" s="1"/>
  <c r="C5598" i="6" a="1"/>
  <c r="C5598" i="6" s="1"/>
  <c r="C5615" i="6" a="1"/>
  <c r="C5615" i="6" s="1"/>
  <c r="C5625" i="6" a="1"/>
  <c r="C5625" i="6" s="1"/>
  <c r="C5637" i="6" a="1"/>
  <c r="C5637" i="6" s="1"/>
  <c r="C5643" i="6" a="1"/>
  <c r="C5643" i="6" s="1"/>
  <c r="C5649" i="6" a="1"/>
  <c r="C5649" i="6" s="1"/>
  <c r="C5654" i="6" a="1"/>
  <c r="C5654" i="6" s="1"/>
  <c r="C5666" i="6" a="1"/>
  <c r="C5666" i="6" s="1"/>
  <c r="C5672" i="6" a="1"/>
  <c r="C5672" i="6" s="1"/>
  <c r="C5678" i="6" a="1"/>
  <c r="C5678" i="6" s="1"/>
  <c r="C5689" i="6" a="1"/>
  <c r="C5689" i="6" s="1"/>
  <c r="C5701" i="6" a="1"/>
  <c r="C5701" i="6" s="1"/>
  <c r="C5707" i="6" a="1"/>
  <c r="C5707" i="6" s="1"/>
  <c r="C5713" i="6" a="1"/>
  <c r="C5713" i="6" s="1"/>
  <c r="C5718" i="6" a="1"/>
  <c r="C5718" i="6" s="1"/>
  <c r="C5730" i="6" a="1"/>
  <c r="C5730" i="6" s="1"/>
  <c r="C5736" i="6" a="1"/>
  <c r="C5736" i="6" s="1"/>
  <c r="C5742" i="6" a="1"/>
  <c r="C5742" i="6" s="1"/>
  <c r="C5753" i="6" a="1"/>
  <c r="C5753" i="6" s="1"/>
  <c r="C5765" i="6" a="1"/>
  <c r="C5765" i="6" s="1"/>
  <c r="C5771" i="6" a="1"/>
  <c r="C5771" i="6" s="1"/>
  <c r="C5777" i="6" a="1"/>
  <c r="C5777" i="6" s="1"/>
  <c r="C5782" i="6" a="1"/>
  <c r="C5782" i="6" s="1"/>
  <c r="C5794" i="6" a="1"/>
  <c r="C5794" i="6" s="1"/>
  <c r="C5800" i="6" a="1"/>
  <c r="C5800" i="6" s="1"/>
  <c r="C5806" i="6" a="1"/>
  <c r="C5806" i="6" s="1"/>
  <c r="C5817" i="6" a="1"/>
  <c r="C5817" i="6" s="1"/>
  <c r="C5829" i="6" a="1"/>
  <c r="C5829" i="6" s="1"/>
  <c r="C5835" i="6" a="1"/>
  <c r="C5835" i="6" s="1"/>
  <c r="C5841" i="6" a="1"/>
  <c r="C5841" i="6" s="1"/>
  <c r="C5846" i="6" a="1"/>
  <c r="C5846" i="6" s="1"/>
  <c r="C5858" i="6" a="1"/>
  <c r="C5858" i="6" s="1"/>
  <c r="C5864" i="6" a="1"/>
  <c r="C5864" i="6" s="1"/>
  <c r="C5870" i="6" a="1"/>
  <c r="C5870" i="6" s="1"/>
  <c r="C5877" i="6" a="1"/>
  <c r="C5877" i="6" s="1"/>
  <c r="C5882" i="6" a="1"/>
  <c r="C5882" i="6" s="1"/>
  <c r="C5888" i="6" a="1"/>
  <c r="C5888" i="6" s="1"/>
  <c r="C5894" i="6" a="1"/>
  <c r="C5894" i="6" s="1"/>
  <c r="C5901" i="6" a="1"/>
  <c r="C5901" i="6" s="1"/>
  <c r="C5906" i="6" a="1"/>
  <c r="C5906" i="6" s="1"/>
  <c r="C5919" i="6" a="1"/>
  <c r="C5919" i="6" s="1"/>
  <c r="C5925" i="6" a="1"/>
  <c r="C5925" i="6" s="1"/>
  <c r="C5931" i="6" a="1"/>
  <c r="C5931" i="6" s="1"/>
  <c r="C5944" i="6" a="1"/>
  <c r="C5944" i="6" s="1"/>
  <c r="C5950" i="6" a="1"/>
  <c r="C5950" i="6" s="1"/>
  <c r="C5957" i="6" a="1"/>
  <c r="C5957" i="6" s="1"/>
  <c r="C5962" i="6" a="1"/>
  <c r="C5962" i="6" s="1"/>
  <c r="C5969" i="6" a="1"/>
  <c r="C5969" i="6" s="1"/>
  <c r="C5976" i="6" a="1"/>
  <c r="C5976" i="6" s="1"/>
  <c r="C5983" i="6" a="1"/>
  <c r="C5983" i="6" s="1"/>
  <c r="C5990" i="6" a="1"/>
  <c r="C5990" i="6" s="1"/>
  <c r="C5995" i="6" a="1"/>
  <c r="C5995" i="6" s="1"/>
  <c r="C6001" i="6" a="1"/>
  <c r="C6001" i="6" s="1"/>
  <c r="C6015" i="6" a="1"/>
  <c r="C6015" i="6" s="1"/>
  <c r="C6022" i="6" a="1"/>
  <c r="C6022" i="6" s="1"/>
  <c r="C6028" i="6" a="1"/>
  <c r="C6028" i="6" s="1"/>
  <c r="C6041" i="6" a="1"/>
  <c r="C6041" i="6" s="1"/>
  <c r="C6047" i="6" a="1"/>
  <c r="C6047" i="6" s="1"/>
  <c r="C6052" i="6" a="1"/>
  <c r="C6052" i="6" s="1"/>
  <c r="C6057" i="6" a="1"/>
  <c r="C6057" i="6" s="1"/>
  <c r="C6068" i="6" a="1"/>
  <c r="C6068" i="6" s="1"/>
  <c r="C6074" i="6" a="1"/>
  <c r="C6074" i="6" s="1"/>
  <c r="C6080" i="6" a="1"/>
  <c r="C6080" i="6" s="1"/>
  <c r="C6087" i="6" a="1"/>
  <c r="C6087" i="6" s="1"/>
  <c r="C6093" i="6" a="1"/>
  <c r="C6093" i="6" s="1"/>
  <c r="C6098" i="6" a="1"/>
  <c r="C6098" i="6" s="1"/>
  <c r="C6105" i="6" a="1"/>
  <c r="C6105" i="6" s="1"/>
  <c r="C6111" i="6" a="1"/>
  <c r="C6111" i="6" s="1"/>
  <c r="C6123" i="6" a="1"/>
  <c r="C6123" i="6" s="1"/>
  <c r="C6136" i="6" a="1"/>
  <c r="C6136" i="6" s="1"/>
  <c r="C6142" i="6" a="1"/>
  <c r="C6142" i="6" s="1"/>
  <c r="C6149" i="6" a="1"/>
  <c r="C6149" i="6" s="1"/>
  <c r="C6155" i="6" a="1"/>
  <c r="C6155" i="6" s="1"/>
  <c r="C6168" i="6" a="1"/>
  <c r="C6168" i="6" s="1"/>
  <c r="C6174" i="6" a="1"/>
  <c r="C6174" i="6" s="1"/>
  <c r="C6180" i="6" a="1"/>
  <c r="C6180" i="6" s="1"/>
  <c r="C6185" i="6" a="1"/>
  <c r="C6185" i="6" s="1"/>
  <c r="C6198" i="6" a="1"/>
  <c r="C6198" i="6" s="1"/>
  <c r="C6204" i="6" a="1"/>
  <c r="C6204" i="6" s="1"/>
  <c r="C6209" i="6" a="1"/>
  <c r="C6209" i="6" s="1"/>
  <c r="C6215" i="6" a="1"/>
  <c r="C6215" i="6" s="1"/>
  <c r="C6222" i="6" a="1"/>
  <c r="C6222" i="6" s="1"/>
  <c r="C6228" i="6" a="1"/>
  <c r="C6228" i="6" s="1"/>
  <c r="C6234" i="6" a="1"/>
  <c r="C6234" i="6" s="1"/>
  <c r="C6240" i="6" a="1"/>
  <c r="C6240" i="6" s="1"/>
  <c r="C6246" i="6" a="1"/>
  <c r="C6246" i="6" s="1"/>
  <c r="C6253" i="6" a="1"/>
  <c r="C6253" i="6" s="1"/>
  <c r="C6260" i="6" a="1"/>
  <c r="C6260" i="6" s="1"/>
  <c r="C6272" i="6" a="1"/>
  <c r="C6272" i="6" s="1"/>
  <c r="C6278" i="6" a="1"/>
  <c r="C6278" i="6" s="1"/>
  <c r="C6284" i="6" a="1"/>
  <c r="C6284" i="6" s="1"/>
  <c r="C6297" i="6" a="1"/>
  <c r="C6297" i="6" s="1"/>
  <c r="C6303" i="6" a="1"/>
  <c r="C6303" i="6" s="1"/>
  <c r="C6315" i="6" a="1"/>
  <c r="C6315" i="6" s="1"/>
  <c r="C6329" i="6" a="1"/>
  <c r="C6329" i="6" s="1"/>
  <c r="C6335" i="6" a="1"/>
  <c r="C6335" i="6" s="1"/>
  <c r="C6347" i="6" a="1"/>
  <c r="C6347" i="6" s="1"/>
  <c r="C6360" i="6" a="1"/>
  <c r="C6360" i="6" s="1"/>
  <c r="C6366" i="6" a="1"/>
  <c r="C6366" i="6" s="1"/>
  <c r="C6373" i="6" a="1"/>
  <c r="C6373" i="6" s="1"/>
  <c r="C6378" i="6" a="1"/>
  <c r="C6378" i="6" s="1"/>
  <c r="C4346" i="6" a="1"/>
  <c r="C4346" i="6" s="1"/>
  <c r="C4413" i="6" a="1"/>
  <c r="C4413" i="6" s="1"/>
  <c r="C4450" i="6" a="1"/>
  <c r="C4450" i="6" s="1"/>
  <c r="C4468" i="6" a="1"/>
  <c r="C4468" i="6" s="1"/>
  <c r="C4523" i="6" a="1"/>
  <c r="C4523" i="6" s="1"/>
  <c r="C4580" i="6" a="1"/>
  <c r="C4580" i="6" s="1"/>
  <c r="C4603" i="6" a="1"/>
  <c r="C4603" i="6" s="1"/>
  <c r="C4619" i="6" a="1"/>
  <c r="C4619" i="6" s="1"/>
  <c r="C4625" i="6" a="1"/>
  <c r="C4625" i="6" s="1"/>
  <c r="C4630" i="6" a="1"/>
  <c r="C4630" i="6" s="1"/>
  <c r="C4637" i="6" a="1"/>
  <c r="C4637" i="6" s="1"/>
  <c r="C4643" i="6" a="1"/>
  <c r="C4643" i="6" s="1"/>
  <c r="C4649" i="6" a="1"/>
  <c r="C4649" i="6" s="1"/>
  <c r="C4656" i="6" a="1"/>
  <c r="C4656" i="6" s="1"/>
  <c r="C4662" i="6" a="1"/>
  <c r="C4662" i="6" s="1"/>
  <c r="C4669" i="6" a="1"/>
  <c r="C4669" i="6" s="1"/>
  <c r="C4675" i="6" a="1"/>
  <c r="C4675" i="6" s="1"/>
  <c r="C4681" i="6" a="1"/>
  <c r="C4681" i="6" s="1"/>
  <c r="C4688" i="6" a="1"/>
  <c r="C4688" i="6" s="1"/>
  <c r="C4694" i="6" a="1"/>
  <c r="C4694" i="6" s="1"/>
  <c r="C4701" i="6" a="1"/>
  <c r="C4701" i="6" s="1"/>
  <c r="C4707" i="6" a="1"/>
  <c r="C4707" i="6" s="1"/>
  <c r="C4713" i="6" a="1"/>
  <c r="C4713" i="6" s="1"/>
  <c r="C4720" i="6" a="1"/>
  <c r="C4720" i="6" s="1"/>
  <c r="C4726" i="6" a="1"/>
  <c r="C4726" i="6" s="1"/>
  <c r="C4733" i="6" a="1"/>
  <c r="C4733" i="6" s="1"/>
  <c r="C4739" i="6" a="1"/>
  <c r="C4739" i="6" s="1"/>
  <c r="C4745" i="6" a="1"/>
  <c r="C4745" i="6" s="1"/>
  <c r="C4752" i="6" a="1"/>
  <c r="C4752" i="6" s="1"/>
  <c r="C4758" i="6" a="1"/>
  <c r="C4758" i="6" s="1"/>
  <c r="C4765" i="6" a="1"/>
  <c r="C4765" i="6" s="1"/>
  <c r="C4771" i="6" a="1"/>
  <c r="C4771" i="6" s="1"/>
  <c r="C4777" i="6" a="1"/>
  <c r="C4777" i="6" s="1"/>
  <c r="C4784" i="6" a="1"/>
  <c r="C4784" i="6" s="1"/>
  <c r="C4790" i="6" a="1"/>
  <c r="C4790" i="6" s="1"/>
  <c r="C4797" i="6" a="1"/>
  <c r="C4797" i="6" s="1"/>
  <c r="C4803" i="6" a="1"/>
  <c r="C4803" i="6" s="1"/>
  <c r="C4809" i="6" a="1"/>
  <c r="C4809" i="6" s="1"/>
  <c r="C4816" i="6" a="1"/>
  <c r="C4816" i="6" s="1"/>
  <c r="C4822" i="6" a="1"/>
  <c r="C4822" i="6" s="1"/>
  <c r="C4829" i="6" a="1"/>
  <c r="C4829" i="6" s="1"/>
  <c r="C4835" i="6" a="1"/>
  <c r="C4835" i="6" s="1"/>
  <c r="C4841" i="6" a="1"/>
  <c r="C4841" i="6" s="1"/>
  <c r="C4848" i="6" a="1"/>
  <c r="C4848" i="6" s="1"/>
  <c r="C4854" i="6" a="1"/>
  <c r="C4854" i="6" s="1"/>
  <c r="C4861" i="6" a="1"/>
  <c r="C4861" i="6" s="1"/>
  <c r="C4867" i="6" a="1"/>
  <c r="C4867" i="6" s="1"/>
  <c r="C4874" i="6" a="1"/>
  <c r="C4874" i="6" s="1"/>
  <c r="C4881" i="6" a="1"/>
  <c r="C4881" i="6" s="1"/>
  <c r="C4887" i="6" a="1"/>
  <c r="C4887" i="6" s="1"/>
  <c r="C4895" i="6" a="1"/>
  <c r="C4895" i="6" s="1"/>
  <c r="C4900" i="6" a="1"/>
  <c r="C4900" i="6" s="1"/>
  <c r="C4908" i="6" a="1"/>
  <c r="C4908" i="6" s="1"/>
  <c r="C4914" i="6" a="1"/>
  <c r="C4914" i="6" s="1"/>
  <c r="C4921" i="6" a="1"/>
  <c r="C4921" i="6" s="1"/>
  <c r="C4928" i="6" a="1"/>
  <c r="C4928" i="6" s="1"/>
  <c r="C4934" i="6" a="1"/>
  <c r="C4934" i="6" s="1"/>
  <c r="C4941" i="6" a="1"/>
  <c r="C4941" i="6" s="1"/>
  <c r="C4954" i="6" a="1"/>
  <c r="C4954" i="6" s="1"/>
  <c r="C4959" i="6" a="1"/>
  <c r="C4959" i="6" s="1"/>
  <c r="C4971" i="6" a="1"/>
  <c r="C4971" i="6" s="1"/>
  <c r="C4976" i="6" a="1"/>
  <c r="C4976" i="6" s="1"/>
  <c r="C4989" i="6" a="1"/>
  <c r="C4989" i="6" s="1"/>
  <c r="C4994" i="6" a="1"/>
  <c r="C4994" i="6" s="1"/>
  <c r="C5006" i="6" a="1"/>
  <c r="C5006" i="6" s="1"/>
  <c r="C5012" i="6" a="1"/>
  <c r="C5012" i="6" s="1"/>
  <c r="C5017" i="6" a="1"/>
  <c r="C5017" i="6" s="1"/>
  <c r="C5023" i="6" a="1"/>
  <c r="C5023" i="6" s="1"/>
  <c r="C5035" i="6" a="1"/>
  <c r="C5035" i="6" s="1"/>
  <c r="C5040" i="6" a="1"/>
  <c r="C5040" i="6" s="1"/>
  <c r="C5059" i="6" a="1"/>
  <c r="C5059" i="6" s="1"/>
  <c r="C5065" i="6" a="1"/>
  <c r="C5065" i="6" s="1"/>
  <c r="C5078" i="6" a="1"/>
  <c r="C5078" i="6" s="1"/>
  <c r="C5085" i="6" a="1"/>
  <c r="C5085" i="6" s="1"/>
  <c r="C5113" i="6" a="1"/>
  <c r="C5113" i="6" s="1"/>
  <c r="C5119" i="6" a="1"/>
  <c r="C5119" i="6" s="1"/>
  <c r="C5125" i="6" a="1"/>
  <c r="C5125" i="6" s="1"/>
  <c r="C5131" i="6" a="1"/>
  <c r="C5131" i="6" s="1"/>
  <c r="C5138" i="6" a="1"/>
  <c r="C5138" i="6" s="1"/>
  <c r="C5143" i="6" a="1"/>
  <c r="C5143" i="6" s="1"/>
  <c r="C5156" i="6" a="1"/>
  <c r="C5156" i="6" s="1"/>
  <c r="C5168" i="6" a="1"/>
  <c r="C5168" i="6" s="1"/>
  <c r="C5174" i="6" a="1"/>
  <c r="C5174" i="6" s="1"/>
  <c r="C5180" i="6" a="1"/>
  <c r="C5180" i="6" s="1"/>
  <c r="C5208" i="6" a="1"/>
  <c r="C5208" i="6" s="1"/>
  <c r="C5215" i="6" a="1"/>
  <c r="C5215" i="6" s="1"/>
  <c r="C5221" i="6" a="1"/>
  <c r="C5221" i="6" s="1"/>
  <c r="C5232" i="6" a="1"/>
  <c r="C5232" i="6" s="1"/>
  <c r="C5238" i="6" a="1"/>
  <c r="C5238" i="6" s="1"/>
  <c r="C5244" i="6" a="1"/>
  <c r="C5244" i="6" s="1"/>
  <c r="C5267" i="6" a="1"/>
  <c r="C5267" i="6" s="1"/>
  <c r="C5278" i="6" a="1"/>
  <c r="C5278" i="6" s="1"/>
  <c r="C5283" i="6" a="1"/>
  <c r="C5283" i="6" s="1"/>
  <c r="C5288" i="6" a="1"/>
  <c r="C5288" i="6" s="1"/>
  <c r="C5294" i="6" a="1"/>
  <c r="C5294" i="6" s="1"/>
  <c r="C5304" i="6" a="1"/>
  <c r="C5304" i="6" s="1"/>
  <c r="C5321" i="6" a="1"/>
  <c r="C5321" i="6" s="1"/>
  <c r="C5332" i="6" a="1"/>
  <c r="C5332" i="6" s="1"/>
  <c r="C5337" i="6" a="1"/>
  <c r="C5337" i="6" s="1"/>
  <c r="C5343" i="6" a="1"/>
  <c r="C5343" i="6" s="1"/>
  <c r="C5348" i="6" a="1"/>
  <c r="C5348" i="6" s="1"/>
  <c r="C5354" i="6" a="1"/>
  <c r="C5354" i="6" s="1"/>
  <c r="C5359" i="6" a="1"/>
  <c r="C5359" i="6" s="1"/>
  <c r="C5365" i="6" a="1"/>
  <c r="C5365" i="6" s="1"/>
  <c r="C5370" i="6" a="1"/>
  <c r="C5370" i="6" s="1"/>
  <c r="C5381" i="6" a="1"/>
  <c r="C5381" i="6" s="1"/>
  <c r="C5392" i="6" a="1"/>
  <c r="C5392" i="6" s="1"/>
  <c r="C5398" i="6" a="1"/>
  <c r="C5398" i="6" s="1"/>
  <c r="C5404" i="6" a="1"/>
  <c r="C5404" i="6" s="1"/>
  <c r="C5432" i="6" a="1"/>
  <c r="C5432" i="6" s="1"/>
  <c r="C5439" i="6" a="1"/>
  <c r="C5439" i="6" s="1"/>
  <c r="C5445" i="6" a="1"/>
  <c r="C5445" i="6" s="1"/>
  <c r="C5456" i="6" a="1"/>
  <c r="C5456" i="6" s="1"/>
  <c r="C5462" i="6" a="1"/>
  <c r="C5462" i="6" s="1"/>
  <c r="C5467" i="6" a="1"/>
  <c r="C5467" i="6" s="1"/>
  <c r="C5473" i="6" a="1"/>
  <c r="C5473" i="6" s="1"/>
  <c r="C5479" i="6" a="1"/>
  <c r="C5479" i="6" s="1"/>
  <c r="C5485" i="6" a="1"/>
  <c r="C5485" i="6" s="1"/>
  <c r="C5490" i="6" a="1"/>
  <c r="C5490" i="6" s="1"/>
  <c r="C5502" i="6" a="1"/>
  <c r="C5502" i="6" s="1"/>
  <c r="C5508" i="6" a="1"/>
  <c r="C5508" i="6" s="1"/>
  <c r="C5514" i="6" a="1"/>
  <c r="C5514" i="6" s="1"/>
  <c r="C5525" i="6" a="1"/>
  <c r="C5525" i="6" s="1"/>
  <c r="C5530" i="6" a="1"/>
  <c r="C5530" i="6" s="1"/>
  <c r="C5537" i="6" a="1"/>
  <c r="C5537" i="6" s="1"/>
  <c r="C5548" i="6" a="1"/>
  <c r="C5548" i="6" s="1"/>
  <c r="C5553" i="6" a="1"/>
  <c r="C5553" i="6" s="1"/>
  <c r="C5562" i="6" a="1"/>
  <c r="C5562" i="6" s="1"/>
  <c r="C5572" i="6" a="1"/>
  <c r="C5572" i="6" s="1"/>
  <c r="C5577" i="6" a="1"/>
  <c r="C5577" i="6" s="1"/>
  <c r="C5583" i="6" a="1"/>
  <c r="C5583" i="6" s="1"/>
  <c r="C5593" i="6" a="1"/>
  <c r="C5593" i="6" s="1"/>
  <c r="C5599" i="6" a="1"/>
  <c r="C5599" i="6" s="1"/>
  <c r="C5604" i="6" a="1"/>
  <c r="C5604" i="6" s="1"/>
  <c r="C5609" i="6" a="1"/>
  <c r="C5609" i="6" s="1"/>
  <c r="C5620" i="6" a="1"/>
  <c r="C5620" i="6" s="1"/>
  <c r="C5626" i="6" a="1"/>
  <c r="C5626" i="6" s="1"/>
  <c r="C5632" i="6" a="1"/>
  <c r="C5632" i="6" s="1"/>
  <c r="C5644" i="6" a="1"/>
  <c r="C5644" i="6" s="1"/>
  <c r="C5655" i="6" a="1"/>
  <c r="C5655" i="6" s="1"/>
  <c r="C5661" i="6" a="1"/>
  <c r="C5661" i="6" s="1"/>
  <c r="C5667" i="6" a="1"/>
  <c r="C5667" i="6" s="1"/>
  <c r="C5679" i="6" a="1"/>
  <c r="C5679" i="6" s="1"/>
  <c r="C5684" i="6" a="1"/>
  <c r="C5684" i="6" s="1"/>
  <c r="C5690" i="6" a="1"/>
  <c r="C5690" i="6" s="1"/>
  <c r="C5696" i="6" a="1"/>
  <c r="C5696" i="6" s="1"/>
  <c r="C5708" i="6" a="1"/>
  <c r="C5708" i="6" s="1"/>
  <c r="C5719" i="6" a="1"/>
  <c r="C5719" i="6" s="1"/>
  <c r="C5725" i="6" a="1"/>
  <c r="C5725" i="6" s="1"/>
  <c r="C5731" i="6" a="1"/>
  <c r="C5731" i="6" s="1"/>
  <c r="C5743" i="6" a="1"/>
  <c r="C5743" i="6" s="1"/>
  <c r="C5748" i="6" a="1"/>
  <c r="C5748" i="6" s="1"/>
  <c r="C5754" i="6" a="1"/>
  <c r="C5754" i="6" s="1"/>
  <c r="C5760" i="6" a="1"/>
  <c r="C5760" i="6" s="1"/>
  <c r="C5772" i="6" a="1"/>
  <c r="C5772" i="6" s="1"/>
  <c r="C5783" i="6" a="1"/>
  <c r="C5783" i="6" s="1"/>
  <c r="C5789" i="6" a="1"/>
  <c r="C5789" i="6" s="1"/>
  <c r="C5795" i="6" a="1"/>
  <c r="C5795" i="6" s="1"/>
  <c r="C5807" i="6" a="1"/>
  <c r="C5807" i="6" s="1"/>
  <c r="C5812" i="6" a="1"/>
  <c r="C5812" i="6" s="1"/>
  <c r="C5818" i="6" a="1"/>
  <c r="C5818" i="6" s="1"/>
  <c r="C5824" i="6" a="1"/>
  <c r="C5824" i="6" s="1"/>
  <c r="C5836" i="6" a="1"/>
  <c r="C5836" i="6" s="1"/>
  <c r="C5847" i="6" a="1"/>
  <c r="C5847" i="6" s="1"/>
  <c r="C5853" i="6" a="1"/>
  <c r="C5853" i="6" s="1"/>
  <c r="C5859" i="6" a="1"/>
  <c r="C5859" i="6" s="1"/>
  <c r="C5871" i="6" a="1"/>
  <c r="C5871" i="6" s="1"/>
  <c r="C5883" i="6" a="1"/>
  <c r="C5883" i="6" s="1"/>
  <c r="C5889" i="6" a="1"/>
  <c r="C5889" i="6" s="1"/>
  <c r="C5895" i="6" a="1"/>
  <c r="C5895" i="6" s="1"/>
  <c r="C5902" i="6" a="1"/>
  <c r="C5902" i="6" s="1"/>
  <c r="C5907" i="6" a="1"/>
  <c r="C5907" i="6" s="1"/>
  <c r="C5913" i="6" a="1"/>
  <c r="C5913" i="6" s="1"/>
  <c r="C5926" i="6" a="1"/>
  <c r="C5926" i="6" s="1"/>
  <c r="C5932" i="6" a="1"/>
  <c r="C5932" i="6" s="1"/>
  <c r="C5938" i="6" a="1"/>
  <c r="C5938" i="6" s="1"/>
  <c r="C5945" i="6" a="1"/>
  <c r="C5945" i="6" s="1"/>
  <c r="C5951" i="6" a="1"/>
  <c r="C5951" i="6" s="1"/>
  <c r="C5963" i="6" a="1"/>
  <c r="C5963" i="6" s="1"/>
  <c r="C5977" i="6" a="1"/>
  <c r="C5977" i="6" s="1"/>
  <c r="C5991" i="6" a="1"/>
  <c r="C5991" i="6" s="1"/>
  <c r="C5996" i="6" a="1"/>
  <c r="C5996" i="6" s="1"/>
  <c r="C6002" i="6" a="1"/>
  <c r="C6002" i="6" s="1"/>
  <c r="C6009" i="6" a="1"/>
  <c r="C6009" i="6" s="1"/>
  <c r="C6016" i="6" a="1"/>
  <c r="C6016" i="6" s="1"/>
  <c r="C6023" i="6" a="1"/>
  <c r="C6023" i="6" s="1"/>
  <c r="C6029" i="6" a="1"/>
  <c r="C6029" i="6" s="1"/>
  <c r="C6034" i="6" a="1"/>
  <c r="C6034" i="6" s="1"/>
  <c r="C6053" i="6" a="1"/>
  <c r="C6053" i="6" s="1"/>
  <c r="C6064" i="6" a="1"/>
  <c r="C6064" i="6" s="1"/>
  <c r="C6069" i="6" a="1"/>
  <c r="C6069" i="6" s="1"/>
  <c r="C6075" i="6" a="1"/>
  <c r="C6075" i="6" s="1"/>
  <c r="C6081" i="6" a="1"/>
  <c r="C6081" i="6" s="1"/>
  <c r="C6094" i="6" a="1"/>
  <c r="C6094" i="6" s="1"/>
  <c r="C6099" i="6" a="1"/>
  <c r="C6099" i="6" s="1"/>
  <c r="C6118" i="6" a="1"/>
  <c r="C6118" i="6" s="1"/>
  <c r="C6124" i="6" a="1"/>
  <c r="C6124" i="6" s="1"/>
  <c r="C6130" i="6" a="1"/>
  <c r="C6130" i="6" s="1"/>
  <c r="C6137" i="6" a="1"/>
  <c r="C6137" i="6" s="1"/>
  <c r="C6143" i="6" a="1"/>
  <c r="C6143" i="6" s="1"/>
  <c r="C6156" i="6" a="1"/>
  <c r="C6156" i="6" s="1"/>
  <c r="C6162" i="6" a="1"/>
  <c r="C6162" i="6" s="1"/>
  <c r="C6169" i="6" a="1"/>
  <c r="C6169" i="6" s="1"/>
  <c r="C6175" i="6" a="1"/>
  <c r="C6175" i="6" s="1"/>
  <c r="C6181" i="6" a="1"/>
  <c r="C6181" i="6" s="1"/>
  <c r="C6186" i="6" a="1"/>
  <c r="C6186" i="6" s="1"/>
  <c r="C6193" i="6" a="1"/>
  <c r="C6193" i="6" s="1"/>
  <c r="C6199" i="6" a="1"/>
  <c r="C6199" i="6" s="1"/>
  <c r="C6223" i="6" a="1"/>
  <c r="C6223" i="6" s="1"/>
  <c r="C6229" i="6" a="1"/>
  <c r="C6229" i="6" s="1"/>
  <c r="C6235" i="6" a="1"/>
  <c r="C6235" i="6" s="1"/>
  <c r="C6241" i="6" a="1"/>
  <c r="C6241" i="6" s="1"/>
  <c r="C6247" i="6" a="1"/>
  <c r="C6247" i="6" s="1"/>
  <c r="C6254" i="6" a="1"/>
  <c r="C6254" i="6" s="1"/>
  <c r="C6261" i="6" a="1"/>
  <c r="C6261" i="6" s="1"/>
  <c r="C6266" i="6" a="1"/>
  <c r="C6266" i="6" s="1"/>
  <c r="C6273" i="6" a="1"/>
  <c r="C6273" i="6" s="1"/>
  <c r="C6279" i="6" a="1"/>
  <c r="C6279" i="6" s="1"/>
  <c r="C6285" i="6" a="1"/>
  <c r="C6285" i="6" s="1"/>
  <c r="C6290" i="6" a="1"/>
  <c r="C6290" i="6" s="1"/>
  <c r="C6310" i="6" a="1"/>
  <c r="C6310" i="6" s="1"/>
  <c r="C6316" i="6" a="1"/>
  <c r="C6316" i="6" s="1"/>
  <c r="C6322" i="6" a="1"/>
  <c r="C6322" i="6" s="1"/>
  <c r="C6342" i="6" a="1"/>
  <c r="C6342" i="6" s="1"/>
  <c r="C6348" i="6" a="1"/>
  <c r="C6348" i="6" s="1"/>
  <c r="C6354" i="6" a="1"/>
  <c r="C6354" i="6" s="1"/>
  <c r="C6361" i="6" a="1"/>
  <c r="C6361" i="6" s="1"/>
  <c r="C6367" i="6" a="1"/>
  <c r="C6367" i="6" s="1"/>
  <c r="C6379" i="6" a="1"/>
  <c r="C6379" i="6" s="1"/>
  <c r="C6392" i="6" a="1"/>
  <c r="C6392" i="6" s="1"/>
  <c r="C6398" i="6" a="1"/>
  <c r="C6398" i="6" s="1"/>
  <c r="C6405" i="6" a="1"/>
  <c r="C6405" i="6" s="1"/>
  <c r="C6410" i="6" a="1"/>
  <c r="C6410" i="6" s="1"/>
  <c r="C6417" i="6" a="1"/>
  <c r="C6417" i="6" s="1"/>
  <c r="C6423" i="6" a="1"/>
  <c r="C6423" i="6" s="1"/>
  <c r="C6428" i="6" a="1"/>
  <c r="C6428" i="6" s="1"/>
  <c r="C4387" i="6" a="1"/>
  <c r="C4387" i="6" s="1"/>
  <c r="C4451" i="6" a="1"/>
  <c r="C4451" i="6" s="1"/>
  <c r="C4469" i="6" a="1"/>
  <c r="C4469" i="6" s="1"/>
  <c r="C4506" i="6" a="1"/>
  <c r="C4506" i="6" s="1"/>
  <c r="C4524" i="6" a="1"/>
  <c r="C4524" i="6" s="1"/>
  <c r="C4538" i="6" a="1"/>
  <c r="C4538" i="6" s="1"/>
  <c r="C4563" i="6" a="1"/>
  <c r="C4563" i="6" s="1"/>
  <c r="C4573" i="6" a="1"/>
  <c r="C4573" i="6" s="1"/>
  <c r="C4589" i="6" a="1"/>
  <c r="C4589" i="6" s="1"/>
  <c r="C4597" i="6" a="1"/>
  <c r="C4597" i="6" s="1"/>
  <c r="C4604" i="6" a="1"/>
  <c r="C4604" i="6" s="1"/>
  <c r="C4609" i="6" a="1"/>
  <c r="C4609" i="6" s="1"/>
  <c r="C4614" i="6" a="1"/>
  <c r="C4614" i="6" s="1"/>
  <c r="C4631" i="6" a="1"/>
  <c r="C4631" i="6" s="1"/>
  <c r="C4638" i="6" a="1"/>
  <c r="C4638" i="6" s="1"/>
  <c r="C4650" i="6" a="1"/>
  <c r="C4650" i="6" s="1"/>
  <c r="C4657" i="6" a="1"/>
  <c r="C4657" i="6" s="1"/>
  <c r="C4663" i="6" a="1"/>
  <c r="C4663" i="6" s="1"/>
  <c r="C4670" i="6" a="1"/>
  <c r="C4670" i="6" s="1"/>
  <c r="C4682" i="6" a="1"/>
  <c r="C4682" i="6" s="1"/>
  <c r="C4689" i="6" a="1"/>
  <c r="C4689" i="6" s="1"/>
  <c r="C4695" i="6" a="1"/>
  <c r="C4695" i="6" s="1"/>
  <c r="C4702" i="6" a="1"/>
  <c r="C4702" i="6" s="1"/>
  <c r="C4714" i="6" a="1"/>
  <c r="C4714" i="6" s="1"/>
  <c r="C4721" i="6" a="1"/>
  <c r="C4721" i="6" s="1"/>
  <c r="C4727" i="6" a="1"/>
  <c r="C4727" i="6" s="1"/>
  <c r="C4734" i="6" a="1"/>
  <c r="C4734" i="6" s="1"/>
  <c r="C4746" i="6" a="1"/>
  <c r="C4746" i="6" s="1"/>
  <c r="C4753" i="6" a="1"/>
  <c r="C4753" i="6" s="1"/>
  <c r="C4759" i="6" a="1"/>
  <c r="C4759" i="6" s="1"/>
  <c r="C4766" i="6" a="1"/>
  <c r="C4766" i="6" s="1"/>
  <c r="C4778" i="6" a="1"/>
  <c r="C4778" i="6" s="1"/>
  <c r="C4785" i="6" a="1"/>
  <c r="C4785" i="6" s="1"/>
  <c r="C4791" i="6" a="1"/>
  <c r="C4791" i="6" s="1"/>
  <c r="C4798" i="6" a="1"/>
  <c r="C4798" i="6" s="1"/>
  <c r="C4810" i="6" a="1"/>
  <c r="C4810" i="6" s="1"/>
  <c r="C4817" i="6" a="1"/>
  <c r="C4817" i="6" s="1"/>
  <c r="C4823" i="6" a="1"/>
  <c r="C4823" i="6" s="1"/>
  <c r="C4830" i="6" a="1"/>
  <c r="C4830" i="6" s="1"/>
  <c r="C4842" i="6" a="1"/>
  <c r="C4842" i="6" s="1"/>
  <c r="C4849" i="6" a="1"/>
  <c r="C4849" i="6" s="1"/>
  <c r="C4855" i="6" a="1"/>
  <c r="C4855" i="6" s="1"/>
  <c r="C4862" i="6" a="1"/>
  <c r="C4862" i="6" s="1"/>
  <c r="C4875" i="6" a="1"/>
  <c r="C4875" i="6" s="1"/>
  <c r="C4888" i="6" a="1"/>
  <c r="C4888" i="6" s="1"/>
  <c r="C4901" i="6" a="1"/>
  <c r="C4901" i="6" s="1"/>
  <c r="C4909" i="6" a="1"/>
  <c r="C4909" i="6" s="1"/>
  <c r="C4915" i="6" a="1"/>
  <c r="C4915" i="6" s="1"/>
  <c r="C4922" i="6" a="1"/>
  <c r="C4922" i="6" s="1"/>
  <c r="C4929" i="6" a="1"/>
  <c r="C4929" i="6" s="1"/>
  <c r="C4935" i="6" a="1"/>
  <c r="C4935" i="6" s="1"/>
  <c r="C4942" i="6" a="1"/>
  <c r="C4942" i="6" s="1"/>
  <c r="C4948" i="6" a="1"/>
  <c r="C4948" i="6" s="1"/>
  <c r="C4955" i="6" a="1"/>
  <c r="C4955" i="6" s="1"/>
  <c r="C4966" i="6" a="1"/>
  <c r="C4966" i="6" s="1"/>
  <c r="C4972" i="6" a="1"/>
  <c r="C4972" i="6" s="1"/>
  <c r="C4977" i="6" a="1"/>
  <c r="C4977" i="6" s="1"/>
  <c r="C4983" i="6" a="1"/>
  <c r="C4983" i="6" s="1"/>
  <c r="C4995" i="6" a="1"/>
  <c r="C4995" i="6" s="1"/>
  <c r="C5000" i="6" a="1"/>
  <c r="C5000" i="6" s="1"/>
  <c r="C5013" i="6" a="1"/>
  <c r="C5013" i="6" s="1"/>
  <c r="C5018" i="6" a="1"/>
  <c r="C5018" i="6" s="1"/>
  <c r="C5030" i="6" a="1"/>
  <c r="C5030" i="6" s="1"/>
  <c r="C5036" i="6" a="1"/>
  <c r="C5036" i="6" s="1"/>
  <c r="C5041" i="6" a="1"/>
  <c r="C5041" i="6" s="1"/>
  <c r="C5047" i="6" a="1"/>
  <c r="C5047" i="6" s="1"/>
  <c r="C5054" i="6" a="1"/>
  <c r="C5054" i="6" s="1"/>
  <c r="C5060" i="6" a="1"/>
  <c r="C5060" i="6" s="1"/>
  <c r="C5066" i="6" a="1"/>
  <c r="C5066" i="6" s="1"/>
  <c r="C5072" i="6" a="1"/>
  <c r="C5072" i="6" s="1"/>
  <c r="C5090" i="6" a="1"/>
  <c r="C5090" i="6" s="1"/>
  <c r="C5096" i="6" a="1"/>
  <c r="C5096" i="6" s="1"/>
  <c r="C5102" i="6" a="1"/>
  <c r="C5102" i="6" s="1"/>
  <c r="C5108" i="6" a="1"/>
  <c r="C5108" i="6" s="1"/>
  <c r="C5114" i="6" a="1"/>
  <c r="C5114" i="6" s="1"/>
  <c r="C5126" i="6" a="1"/>
  <c r="C5126" i="6" s="1"/>
  <c r="C5132" i="6" a="1"/>
  <c r="C5132" i="6" s="1"/>
  <c r="C5139" i="6" a="1"/>
  <c r="C5139" i="6" s="1"/>
  <c r="C5144" i="6" a="1"/>
  <c r="C5144" i="6" s="1"/>
  <c r="C5151" i="6" a="1"/>
  <c r="C5151" i="6" s="1"/>
  <c r="C5157" i="6" a="1"/>
  <c r="C5157" i="6" s="1"/>
  <c r="C5163" i="6" a="1"/>
  <c r="C5163" i="6" s="1"/>
  <c r="C5169" i="6" a="1"/>
  <c r="C5169" i="6" s="1"/>
  <c r="C5181" i="6" a="1"/>
  <c r="C5181" i="6" s="1"/>
  <c r="C5186" i="6" a="1"/>
  <c r="C5186" i="6" s="1"/>
  <c r="C5192" i="6" a="1"/>
  <c r="C5192" i="6" s="1"/>
  <c r="C5198" i="6" a="1"/>
  <c r="C5198" i="6" s="1"/>
  <c r="C5204" i="6" a="1"/>
  <c r="C5204" i="6" s="1"/>
  <c r="C5209" i="6" a="1"/>
  <c r="C5209" i="6" s="1"/>
  <c r="C5227" i="6" a="1"/>
  <c r="C5227" i="6" s="1"/>
  <c r="C5233" i="6" a="1"/>
  <c r="C5233" i="6" s="1"/>
  <c r="C5245" i="6" a="1"/>
  <c r="C5245" i="6" s="1"/>
  <c r="C5250" i="6" a="1"/>
  <c r="C5250" i="6" s="1"/>
  <c r="C5256" i="6" a="1"/>
  <c r="C5256" i="6" s="1"/>
  <c r="C5262" i="6" a="1"/>
  <c r="C5262" i="6" s="1"/>
  <c r="C5272" i="6" a="1"/>
  <c r="C5272" i="6" s="1"/>
  <c r="C5289" i="6" a="1"/>
  <c r="C5289" i="6" s="1"/>
  <c r="C5300" i="6" a="1"/>
  <c r="C5300" i="6" s="1"/>
  <c r="C5305" i="6" a="1"/>
  <c r="C5305" i="6" s="1"/>
  <c r="C5311" i="6" a="1"/>
  <c r="C5311" i="6" s="1"/>
  <c r="C5316" i="6" a="1"/>
  <c r="C5316" i="6" s="1"/>
  <c r="C5322" i="6" a="1"/>
  <c r="C5322" i="6" s="1"/>
  <c r="C5327" i="6" a="1"/>
  <c r="C5327" i="6" s="1"/>
  <c r="C5333" i="6" a="1"/>
  <c r="C5333" i="6" s="1"/>
  <c r="C5338" i="6" a="1"/>
  <c r="C5338" i="6" s="1"/>
  <c r="C5349" i="6" a="1"/>
  <c r="C5349" i="6" s="1"/>
  <c r="C5360" i="6" a="1"/>
  <c r="C5360" i="6" s="1"/>
  <c r="C5376" i="6" a="1"/>
  <c r="C5376" i="6" s="1"/>
  <c r="C5387" i="6" a="1"/>
  <c r="C5387" i="6" s="1"/>
  <c r="C5393" i="6" a="1"/>
  <c r="C5393" i="6" s="1"/>
  <c r="C5405" i="6" a="1"/>
  <c r="C5405" i="6" s="1"/>
  <c r="C5410" i="6" a="1"/>
  <c r="C5410" i="6" s="1"/>
  <c r="C5416" i="6" a="1"/>
  <c r="C5416" i="6" s="1"/>
  <c r="C5422" i="6" a="1"/>
  <c r="C5422" i="6" s="1"/>
  <c r="C5428" i="6" a="1"/>
  <c r="C5428" i="6" s="1"/>
  <c r="C5433" i="6" a="1"/>
  <c r="C5433" i="6" s="1"/>
  <c r="C5451" i="6" a="1"/>
  <c r="C5451" i="6" s="1"/>
  <c r="C5457" i="6" a="1"/>
  <c r="C5457" i="6" s="1"/>
  <c r="C5468" i="6" a="1"/>
  <c r="C5468" i="6" s="1"/>
  <c r="C5491" i="6" a="1"/>
  <c r="C5491" i="6" s="1"/>
  <c r="C5496" i="6" a="1"/>
  <c r="C5496" i="6" s="1"/>
  <c r="C5509" i="6" a="1"/>
  <c r="C5509" i="6" s="1"/>
  <c r="C5520" i="6" a="1"/>
  <c r="C5520" i="6" s="1"/>
  <c r="C5531" i="6" a="1"/>
  <c r="C5531" i="6" s="1"/>
  <c r="C5543" i="6" a="1"/>
  <c r="C5543" i="6" s="1"/>
  <c r="C5549" i="6" a="1"/>
  <c r="C5549" i="6" s="1"/>
  <c r="C5558" i="6" a="1"/>
  <c r="C5558" i="6" s="1"/>
  <c r="C5567" i="6" a="1"/>
  <c r="C5567" i="6" s="1"/>
  <c r="C5578" i="6" a="1"/>
  <c r="C5578" i="6" s="1"/>
  <c r="C5588" i="6" a="1"/>
  <c r="C5588" i="6" s="1"/>
  <c r="C5605" i="6" a="1"/>
  <c r="C5605" i="6" s="1"/>
  <c r="C5610" i="6" a="1"/>
  <c r="C5610" i="6" s="1"/>
  <c r="C5616" i="6" a="1"/>
  <c r="C5616" i="6" s="1"/>
  <c r="C5621" i="6" a="1"/>
  <c r="C5621" i="6" s="1"/>
  <c r="C5627" i="6" a="1"/>
  <c r="C5627" i="6" s="1"/>
  <c r="C5633" i="6" a="1"/>
  <c r="C5633" i="6" s="1"/>
  <c r="C5638" i="6" a="1"/>
  <c r="C5638" i="6" s="1"/>
  <c r="C5650" i="6" a="1"/>
  <c r="C5650" i="6" s="1"/>
  <c r="C5656" i="6" a="1"/>
  <c r="C5656" i="6" s="1"/>
  <c r="C5662" i="6" a="1"/>
  <c r="C5662" i="6" s="1"/>
  <c r="C5673" i="6" a="1"/>
  <c r="C5673" i="6" s="1"/>
  <c r="C5685" i="6" a="1"/>
  <c r="C5685" i="6" s="1"/>
  <c r="C5691" i="6" a="1"/>
  <c r="C5691" i="6" s="1"/>
  <c r="C5697" i="6" a="1"/>
  <c r="C5697" i="6" s="1"/>
  <c r="C5702" i="6" a="1"/>
  <c r="C5702" i="6" s="1"/>
  <c r="C5714" i="6" a="1"/>
  <c r="C5714" i="6" s="1"/>
  <c r="C5720" i="6" a="1"/>
  <c r="C5720" i="6" s="1"/>
  <c r="C5726" i="6" a="1"/>
  <c r="C5726" i="6" s="1"/>
  <c r="C5737" i="6" a="1"/>
  <c r="C5737" i="6" s="1"/>
  <c r="C5749" i="6" a="1"/>
  <c r="C5749" i="6" s="1"/>
  <c r="C5755" i="6" a="1"/>
  <c r="C5755" i="6" s="1"/>
  <c r="C5761" i="6" a="1"/>
  <c r="C5761" i="6" s="1"/>
  <c r="C5766" i="6" a="1"/>
  <c r="C5766" i="6" s="1"/>
  <c r="C5778" i="6" a="1"/>
  <c r="C5778" i="6" s="1"/>
  <c r="C5784" i="6" a="1"/>
  <c r="C5784" i="6" s="1"/>
  <c r="C5790" i="6" a="1"/>
  <c r="C5790" i="6" s="1"/>
  <c r="C5801" i="6" a="1"/>
  <c r="C5801" i="6" s="1"/>
  <c r="C5813" i="6" a="1"/>
  <c r="C5813" i="6" s="1"/>
  <c r="C5819" i="6" a="1"/>
  <c r="C5819" i="6" s="1"/>
  <c r="C5825" i="6" a="1"/>
  <c r="C5825" i="6" s="1"/>
  <c r="C5830" i="6" a="1"/>
  <c r="C5830" i="6" s="1"/>
  <c r="C5842" i="6" a="1"/>
  <c r="C5842" i="6" s="1"/>
  <c r="C5848" i="6" a="1"/>
  <c r="C5848" i="6" s="1"/>
  <c r="C5854" i="6" a="1"/>
  <c r="C5854" i="6" s="1"/>
  <c r="C5865" i="6" a="1"/>
  <c r="C5865" i="6" s="1"/>
  <c r="C5872" i="6" a="1"/>
  <c r="C5872" i="6" s="1"/>
  <c r="C5878" i="6" a="1"/>
  <c r="C5878" i="6" s="1"/>
  <c r="C5903" i="6" a="1"/>
  <c r="C5903" i="6" s="1"/>
  <c r="C5920" i="6" a="1"/>
  <c r="C5920" i="6" s="1"/>
  <c r="C5927" i="6" a="1"/>
  <c r="C5927" i="6" s="1"/>
  <c r="C5933" i="6" a="1"/>
  <c r="C5933" i="6" s="1"/>
  <c r="C5939" i="6" a="1"/>
  <c r="C5939" i="6" s="1"/>
  <c r="C5958" i="6" a="1"/>
  <c r="C5958" i="6" s="1"/>
  <c r="C5964" i="6" a="1"/>
  <c r="C5964" i="6" s="1"/>
  <c r="C5970" i="6" a="1"/>
  <c r="C5970" i="6" s="1"/>
  <c r="C5984" i="6" a="1"/>
  <c r="C5984" i="6" s="1"/>
  <c r="C5997" i="6" a="1"/>
  <c r="C5997" i="6" s="1"/>
  <c r="C6003" i="6" a="1"/>
  <c r="C6003" i="6" s="1"/>
  <c r="C6017" i="6" a="1"/>
  <c r="C6017" i="6" s="1"/>
  <c r="C6030" i="6" a="1"/>
  <c r="C6030" i="6" s="1"/>
  <c r="C6035" i="6" a="1"/>
  <c r="C6035" i="6" s="1"/>
  <c r="C6042" i="6" a="1"/>
  <c r="C6042" i="6" s="1"/>
  <c r="C6048" i="6" a="1"/>
  <c r="C6048" i="6" s="1"/>
  <c r="C6058" i="6" a="1"/>
  <c r="C6058" i="6" s="1"/>
  <c r="C6070" i="6" a="1"/>
  <c r="C6070" i="6" s="1"/>
  <c r="C6076" i="6" a="1"/>
  <c r="C6076" i="6" s="1"/>
  <c r="C6088" i="6" a="1"/>
  <c r="C6088" i="6" s="1"/>
  <c r="C6095" i="6" a="1"/>
  <c r="C6095" i="6" s="1"/>
  <c r="C6100" i="6" a="1"/>
  <c r="C6100" i="6" s="1"/>
  <c r="C6106" i="6" a="1"/>
  <c r="C6106" i="6" s="1"/>
  <c r="C6112" i="6" a="1"/>
  <c r="C6112" i="6" s="1"/>
  <c r="C6119" i="6" a="1"/>
  <c r="C6119" i="6" s="1"/>
  <c r="C6125" i="6" a="1"/>
  <c r="C6125" i="6" s="1"/>
  <c r="C6131" i="6" a="1"/>
  <c r="C6131" i="6" s="1"/>
  <c r="C6150" i="6" a="1"/>
  <c r="C6150" i="6" s="1"/>
  <c r="C6157" i="6" a="1"/>
  <c r="C6157" i="6" s="1"/>
  <c r="C6163" i="6" a="1"/>
  <c r="C6163" i="6" s="1"/>
  <c r="C6187" i="6" a="1"/>
  <c r="C6187" i="6" s="1"/>
  <c r="C6205" i="6" a="1"/>
  <c r="C6205" i="6" s="1"/>
  <c r="C6210" i="6" a="1"/>
  <c r="C6210" i="6" s="1"/>
  <c r="C6216" i="6" a="1"/>
  <c r="C6216" i="6" s="1"/>
  <c r="C6230" i="6" a="1"/>
  <c r="C6230" i="6" s="1"/>
  <c r="C6236" i="6" a="1"/>
  <c r="C6236" i="6" s="1"/>
  <c r="C6255" i="6" a="1"/>
  <c r="C6255" i="6" s="1"/>
  <c r="C6262" i="6" a="1"/>
  <c r="C6262" i="6" s="1"/>
  <c r="C6267" i="6" a="1"/>
  <c r="C6267" i="6" s="1"/>
  <c r="C6286" i="6" a="1"/>
  <c r="C6286" i="6" s="1"/>
  <c r="C6291" i="6" a="1"/>
  <c r="C6291" i="6" s="1"/>
  <c r="C6298" i="6" a="1"/>
  <c r="C6298" i="6" s="1"/>
  <c r="C6304" i="6" a="1"/>
  <c r="C6304" i="6" s="1"/>
  <c r="C6311" i="6" a="1"/>
  <c r="C6311" i="6" s="1"/>
  <c r="C6317" i="6" a="1"/>
  <c r="C6317" i="6" s="1"/>
  <c r="C6323" i="6" a="1"/>
  <c r="C6323" i="6" s="1"/>
  <c r="C6330" i="6" a="1"/>
  <c r="C6330" i="6" s="1"/>
  <c r="C6336" i="6" a="1"/>
  <c r="C6336" i="6" s="1"/>
  <c r="C6343" i="6" a="1"/>
  <c r="C6343" i="6" s="1"/>
  <c r="C6349" i="6" a="1"/>
  <c r="C6349" i="6" s="1"/>
  <c r="C6355" i="6" a="1"/>
  <c r="C6355" i="6" s="1"/>
  <c r="C6374" i="6" a="1"/>
  <c r="C6374" i="6" s="1"/>
  <c r="C6380" i="6" a="1"/>
  <c r="C6380" i="6" s="1"/>
  <c r="C6386" i="6" a="1"/>
  <c r="C6386" i="6" s="1"/>
  <c r="C6393" i="6" a="1"/>
  <c r="C6393" i="6" s="1"/>
  <c r="C6399" i="6" a="1"/>
  <c r="C6399" i="6" s="1"/>
  <c r="C6411" i="6" a="1"/>
  <c r="C6411" i="6" s="1"/>
  <c r="C6440" i="6" a="1"/>
  <c r="C6440" i="6" s="1"/>
  <c r="C6446" i="6" a="1"/>
  <c r="C6446" i="6" s="1"/>
  <c r="C6453" i="6" a="1"/>
  <c r="C6453" i="6" s="1"/>
  <c r="C6481" i="6" a="1"/>
  <c r="C6481" i="6" s="1"/>
  <c r="C6494" i="6" a="1"/>
  <c r="C6494" i="6" s="1"/>
  <c r="C6500" i="6" a="1"/>
  <c r="C6500" i="6" s="1"/>
  <c r="C6506" i="6" a="1"/>
  <c r="C6506" i="6" s="1"/>
  <c r="C6512" i="6" a="1"/>
  <c r="C6512" i="6" s="1"/>
  <c r="C6519" i="6" a="1"/>
  <c r="C6519" i="6" s="1"/>
  <c r="C6525" i="6" a="1"/>
  <c r="C6525" i="6" s="1"/>
  <c r="C6531" i="6" a="1"/>
  <c r="C6531" i="6" s="1"/>
  <c r="C6537" i="6" a="1"/>
  <c r="C6537" i="6" s="1"/>
  <c r="C6543" i="6" a="1"/>
  <c r="C6543" i="6" s="1"/>
  <c r="C4355" i="6" a="1"/>
  <c r="C4355" i="6" s="1"/>
  <c r="C4418" i="6" a="1"/>
  <c r="C4418" i="6" s="1"/>
  <c r="C4436" i="6" a="1"/>
  <c r="C4436" i="6" s="1"/>
  <c r="C4491" i="6" a="1"/>
  <c r="C4491" i="6" s="1"/>
  <c r="C4509" i="6" a="1"/>
  <c r="C4509" i="6" s="1"/>
  <c r="C4583" i="6" a="1"/>
  <c r="C4583" i="6" s="1"/>
  <c r="C4590" i="6" a="1"/>
  <c r="C4590" i="6" s="1"/>
  <c r="C4610" i="6" a="1"/>
  <c r="C4610" i="6" s="1"/>
  <c r="C4615" i="6" a="1"/>
  <c r="C4615" i="6" s="1"/>
  <c r="C4620" i="6" a="1"/>
  <c r="C4620" i="6" s="1"/>
  <c r="C4626" i="6" a="1"/>
  <c r="C4626" i="6" s="1"/>
  <c r="C4639" i="6" a="1"/>
  <c r="C4639" i="6" s="1"/>
  <c r="C4644" i="6" a="1"/>
  <c r="C4644" i="6" s="1"/>
  <c r="C4651" i="6" a="1"/>
  <c r="C4651" i="6" s="1"/>
  <c r="C4671" i="6" a="1"/>
  <c r="C4671" i="6" s="1"/>
  <c r="C4676" i="6" a="1"/>
  <c r="C4676" i="6" s="1"/>
  <c r="C4683" i="6" a="1"/>
  <c r="C4683" i="6" s="1"/>
  <c r="C4703" i="6" a="1"/>
  <c r="C4703" i="6" s="1"/>
  <c r="C4708" i="6" a="1"/>
  <c r="C4708" i="6" s="1"/>
  <c r="C4715" i="6" a="1"/>
  <c r="C4715" i="6" s="1"/>
  <c r="C4735" i="6" a="1"/>
  <c r="C4735" i="6" s="1"/>
  <c r="C4740" i="6" a="1"/>
  <c r="C4740" i="6" s="1"/>
  <c r="C4747" i="6" a="1"/>
  <c r="C4747" i="6" s="1"/>
  <c r="C4767" i="6" a="1"/>
  <c r="C4767" i="6" s="1"/>
  <c r="C4772" i="6" a="1"/>
  <c r="C4772" i="6" s="1"/>
  <c r="C4779" i="6" a="1"/>
  <c r="C4779" i="6" s="1"/>
  <c r="C4799" i="6" a="1"/>
  <c r="C4799" i="6" s="1"/>
  <c r="C4804" i="6" a="1"/>
  <c r="C4804" i="6" s="1"/>
  <c r="C4811" i="6" a="1"/>
  <c r="C4811" i="6" s="1"/>
  <c r="C4831" i="6" a="1"/>
  <c r="C4831" i="6" s="1"/>
  <c r="C4836" i="6" a="1"/>
  <c r="C4836" i="6" s="1"/>
  <c r="C4843" i="6" a="1"/>
  <c r="C4843" i="6" s="1"/>
  <c r="C4863" i="6" a="1"/>
  <c r="C4863" i="6" s="1"/>
  <c r="C4868" i="6" a="1"/>
  <c r="C4868" i="6" s="1"/>
  <c r="C4876" i="6" a="1"/>
  <c r="C4876" i="6" s="1"/>
  <c r="C4882" i="6" a="1"/>
  <c r="C4882" i="6" s="1"/>
  <c r="C4889" i="6" a="1"/>
  <c r="C4889" i="6" s="1"/>
  <c r="C4896" i="6" a="1"/>
  <c r="C4896" i="6" s="1"/>
  <c r="C4902" i="6" a="1"/>
  <c r="C4902" i="6" s="1"/>
  <c r="C4910" i="6" a="1"/>
  <c r="C4910" i="6" s="1"/>
  <c r="C4923" i="6" a="1"/>
  <c r="C4923" i="6" s="1"/>
  <c r="C4936" i="6" a="1"/>
  <c r="C4936" i="6" s="1"/>
  <c r="C4943" i="6" a="1"/>
  <c r="C4943" i="6" s="1"/>
  <c r="C4949" i="6" a="1"/>
  <c r="C4949" i="6" s="1"/>
  <c r="C4960" i="6" a="1"/>
  <c r="C4960" i="6" s="1"/>
  <c r="C4973" i="6" a="1"/>
  <c r="C4973" i="6" s="1"/>
  <c r="C4978" i="6" a="1"/>
  <c r="C4978" i="6" s="1"/>
  <c r="C4990" i="6" a="1"/>
  <c r="C4990" i="6" s="1"/>
  <c r="C4996" i="6" a="1"/>
  <c r="C4996" i="6" s="1"/>
  <c r="C5001" i="6" a="1"/>
  <c r="C5001" i="6" s="1"/>
  <c r="C5007" i="6" a="1"/>
  <c r="C5007" i="6" s="1"/>
  <c r="C5019" i="6" a="1"/>
  <c r="C5019" i="6" s="1"/>
  <c r="C5024" i="6" a="1"/>
  <c r="C5024" i="6" s="1"/>
  <c r="C5037" i="6" a="1"/>
  <c r="C5037" i="6" s="1"/>
  <c r="C5042" i="6" a="1"/>
  <c r="C5042" i="6" s="1"/>
  <c r="C5048" i="6" a="1"/>
  <c r="C5048" i="6" s="1"/>
  <c r="C5061" i="6" a="1"/>
  <c r="C5061" i="6" s="1"/>
  <c r="C5067" i="6" a="1"/>
  <c r="C5067" i="6" s="1"/>
  <c r="C5073" i="6" a="1"/>
  <c r="C5073" i="6" s="1"/>
  <c r="C5079" i="6" a="1"/>
  <c r="C5079" i="6" s="1"/>
  <c r="C5086" i="6" a="1"/>
  <c r="C5086" i="6" s="1"/>
  <c r="C5091" i="6" a="1"/>
  <c r="C5091" i="6" s="1"/>
  <c r="C5097" i="6" a="1"/>
  <c r="C5097" i="6" s="1"/>
  <c r="C5103" i="6" a="1"/>
  <c r="C5103" i="6" s="1"/>
  <c r="C5109" i="6" a="1"/>
  <c r="C5109" i="6" s="1"/>
  <c r="C5115" i="6" a="1"/>
  <c r="C5115" i="6" s="1"/>
  <c r="C5120" i="6" a="1"/>
  <c r="C5120" i="6" s="1"/>
  <c r="C5127" i="6" a="1"/>
  <c r="C5127" i="6" s="1"/>
  <c r="C5133" i="6" a="1"/>
  <c r="C5133" i="6" s="1"/>
  <c r="C5145" i="6" a="1"/>
  <c r="C5145" i="6" s="1"/>
  <c r="C5158" i="6" a="1"/>
  <c r="C5158" i="6" s="1"/>
  <c r="C5164" i="6" a="1"/>
  <c r="C5164" i="6" s="1"/>
  <c r="C5170" i="6" a="1"/>
  <c r="C5170" i="6" s="1"/>
  <c r="C5175" i="6" a="1"/>
  <c r="C5175" i="6" s="1"/>
  <c r="C5182" i="6" a="1"/>
  <c r="C5182" i="6" s="1"/>
  <c r="C5187" i="6" a="1"/>
  <c r="C5187" i="6" s="1"/>
  <c r="C5193" i="6" a="1"/>
  <c r="C5193" i="6" s="1"/>
  <c r="C5205" i="6" a="1"/>
  <c r="C5205" i="6" s="1"/>
  <c r="C5210" i="6" a="1"/>
  <c r="C5210" i="6" s="1"/>
  <c r="C5216" i="6" a="1"/>
  <c r="C5216" i="6" s="1"/>
  <c r="C5222" i="6" a="1"/>
  <c r="C5222" i="6" s="1"/>
  <c r="C5228" i="6" a="1"/>
  <c r="C5228" i="6" s="1"/>
  <c r="C5234" i="6" a="1"/>
  <c r="C5234" i="6" s="1"/>
  <c r="C5239" i="6" a="1"/>
  <c r="C5239" i="6" s="1"/>
  <c r="C5246" i="6" a="1"/>
  <c r="C5246" i="6" s="1"/>
  <c r="C5251" i="6" a="1"/>
  <c r="C5251" i="6" s="1"/>
  <c r="C5257" i="6" a="1"/>
  <c r="C5257" i="6" s="1"/>
  <c r="C5268" i="6" a="1"/>
  <c r="C5268" i="6" s="1"/>
  <c r="C5273" i="6" a="1"/>
  <c r="C5273" i="6" s="1"/>
  <c r="C5279" i="6" a="1"/>
  <c r="C5279" i="6" s="1"/>
  <c r="C5284" i="6" a="1"/>
  <c r="C5284" i="6" s="1"/>
  <c r="C5290" i="6" a="1"/>
  <c r="C5290" i="6" s="1"/>
  <c r="C5295" i="6" a="1"/>
  <c r="C5295" i="6" s="1"/>
  <c r="C5301" i="6" a="1"/>
  <c r="C5301" i="6" s="1"/>
  <c r="C5306" i="6" a="1"/>
  <c r="C5306" i="6" s="1"/>
  <c r="C5317" i="6" a="1"/>
  <c r="C5317" i="6" s="1"/>
  <c r="C5328" i="6" a="1"/>
  <c r="C5328" i="6" s="1"/>
  <c r="C5344" i="6" a="1"/>
  <c r="C5344" i="6" s="1"/>
  <c r="C5355" i="6" a="1"/>
  <c r="C5355" i="6" s="1"/>
  <c r="C5361" i="6" a="1"/>
  <c r="C5361" i="6" s="1"/>
  <c r="C5366" i="6" a="1"/>
  <c r="C5366" i="6" s="1"/>
  <c r="C5371" i="6" a="1"/>
  <c r="C5371" i="6" s="1"/>
  <c r="C5377" i="6" a="1"/>
  <c r="C5377" i="6" s="1"/>
  <c r="C5382" i="6" a="1"/>
  <c r="C5382" i="6" s="1"/>
  <c r="C5388" i="6" a="1"/>
  <c r="C5388" i="6" s="1"/>
  <c r="C5394" i="6" a="1"/>
  <c r="C5394" i="6" s="1"/>
  <c r="C5399" i="6" a="1"/>
  <c r="C5399" i="6" s="1"/>
  <c r="C5406" i="6" a="1"/>
  <c r="C5406" i="6" s="1"/>
  <c r="C5411" i="6" a="1"/>
  <c r="C5411" i="6" s="1"/>
  <c r="C5417" i="6" a="1"/>
  <c r="C5417" i="6" s="1"/>
  <c r="C5429" i="6" a="1"/>
  <c r="C5429" i="6" s="1"/>
  <c r="C5434" i="6" a="1"/>
  <c r="C5434" i="6" s="1"/>
  <c r="C5440" i="6" a="1"/>
  <c r="C5440" i="6" s="1"/>
  <c r="C5446" i="6" a="1"/>
  <c r="C5446" i="6" s="1"/>
  <c r="C5452" i="6" a="1"/>
  <c r="C5452" i="6" s="1"/>
  <c r="C5458" i="6" a="1"/>
  <c r="C5458" i="6" s="1"/>
  <c r="C5463" i="6" a="1"/>
  <c r="C5463" i="6" s="1"/>
  <c r="C5469" i="6" a="1"/>
  <c r="C5469" i="6" s="1"/>
  <c r="C5474" i="6" a="1"/>
  <c r="C5474" i="6" s="1"/>
  <c r="C5480" i="6" a="1"/>
  <c r="C5480" i="6" s="1"/>
  <c r="C5486" i="6" a="1"/>
  <c r="C5486" i="6" s="1"/>
  <c r="C5497" i="6" a="1"/>
  <c r="C5497" i="6" s="1"/>
  <c r="C5503" i="6" a="1"/>
  <c r="C5503" i="6" s="1"/>
  <c r="C5515" i="6" a="1"/>
  <c r="C5515" i="6" s="1"/>
  <c r="C5521" i="6" a="1"/>
  <c r="C5521" i="6" s="1"/>
  <c r="C5526" i="6" a="1"/>
  <c r="C5526" i="6" s="1"/>
  <c r="C5532" i="6" a="1"/>
  <c r="C5532" i="6" s="1"/>
  <c r="C5538" i="6" a="1"/>
  <c r="C5538" i="6" s="1"/>
  <c r="C5554" i="6" a="1"/>
  <c r="C5554" i="6" s="1"/>
  <c r="C5563" i="6" a="1"/>
  <c r="C5563" i="6" s="1"/>
  <c r="C5568" i="6" a="1"/>
  <c r="C5568" i="6" s="1"/>
  <c r="C5573" i="6" a="1"/>
  <c r="C5573" i="6" s="1"/>
  <c r="C5584" i="6" a="1"/>
  <c r="C5584" i="6" s="1"/>
  <c r="C5589" i="6" a="1"/>
  <c r="C5589" i="6" s="1"/>
  <c r="C5594" i="6" a="1"/>
  <c r="C5594" i="6" s="1"/>
  <c r="C5600" i="6" a="1"/>
  <c r="C5600" i="6" s="1"/>
  <c r="C5611" i="6" a="1"/>
  <c r="C5611" i="6" s="1"/>
  <c r="C5628" i="6" a="1"/>
  <c r="C5628" i="6" s="1"/>
  <c r="C5639" i="6" a="1"/>
  <c r="C5639" i="6" s="1"/>
  <c r="C5645" i="6" a="1"/>
  <c r="C5645" i="6" s="1"/>
  <c r="C5651" i="6" a="1"/>
  <c r="C5651" i="6" s="1"/>
  <c r="C5663" i="6" a="1"/>
  <c r="C5663" i="6" s="1"/>
  <c r="C5668" i="6" a="1"/>
  <c r="C5668" i="6" s="1"/>
  <c r="C5674" i="6" a="1"/>
  <c r="C5674" i="6" s="1"/>
  <c r="C5680" i="6" a="1"/>
  <c r="C5680" i="6" s="1"/>
  <c r="C5692" i="6" a="1"/>
  <c r="C5692" i="6" s="1"/>
  <c r="C5703" i="6" a="1"/>
  <c r="C5703" i="6" s="1"/>
  <c r="C5709" i="6" a="1"/>
  <c r="C5709" i="6" s="1"/>
  <c r="C5715" i="6" a="1"/>
  <c r="C5715" i="6" s="1"/>
  <c r="C5727" i="6" a="1"/>
  <c r="C5727" i="6" s="1"/>
  <c r="C5732" i="6" a="1"/>
  <c r="C5732" i="6" s="1"/>
  <c r="C5738" i="6" a="1"/>
  <c r="C5738" i="6" s="1"/>
  <c r="C5744" i="6" a="1"/>
  <c r="C5744" i="6" s="1"/>
  <c r="C5756" i="6" a="1"/>
  <c r="C5756" i="6" s="1"/>
  <c r="C5767" i="6" a="1"/>
  <c r="C5767" i="6" s="1"/>
  <c r="C5773" i="6" a="1"/>
  <c r="C5773" i="6" s="1"/>
  <c r="C5779" i="6" a="1"/>
  <c r="C5779" i="6" s="1"/>
  <c r="C5791" i="6" a="1"/>
  <c r="C5791" i="6" s="1"/>
  <c r="C5796" i="6" a="1"/>
  <c r="C5796" i="6" s="1"/>
  <c r="C5802" i="6" a="1"/>
  <c r="C5802" i="6" s="1"/>
  <c r="C5808" i="6" a="1"/>
  <c r="C5808" i="6" s="1"/>
  <c r="C5820" i="6" a="1"/>
  <c r="C5820" i="6" s="1"/>
  <c r="C5831" i="6" a="1"/>
  <c r="C5831" i="6" s="1"/>
  <c r="C5837" i="6" a="1"/>
  <c r="C5837" i="6" s="1"/>
  <c r="C5843" i="6" a="1"/>
  <c r="C5843" i="6" s="1"/>
  <c r="C5855" i="6" a="1"/>
  <c r="C5855" i="6" s="1"/>
  <c r="C5860" i="6" a="1"/>
  <c r="C5860" i="6" s="1"/>
  <c r="C5866" i="6" a="1"/>
  <c r="C5866" i="6" s="1"/>
  <c r="C5873" i="6" a="1"/>
  <c r="C5873" i="6" s="1"/>
  <c r="C5879" i="6" a="1"/>
  <c r="C5879" i="6" s="1"/>
  <c r="C5884" i="6" a="1"/>
  <c r="C5884" i="6" s="1"/>
  <c r="C5890" i="6" a="1"/>
  <c r="C5890" i="6" s="1"/>
  <c r="C5896" i="6" a="1"/>
  <c r="C5896" i="6" s="1"/>
  <c r="C5908" i="6" a="1"/>
  <c r="C5908" i="6" s="1"/>
  <c r="C5914" i="6" a="1"/>
  <c r="C5914" i="6" s="1"/>
  <c r="C5921" i="6" a="1"/>
  <c r="C5921" i="6" s="1"/>
  <c r="C5934" i="6" a="1"/>
  <c r="C5934" i="6" s="1"/>
  <c r="C5946" i="6" a="1"/>
  <c r="C5946" i="6" s="1"/>
  <c r="C5952" i="6" a="1"/>
  <c r="C5952" i="6" s="1"/>
  <c r="C5959" i="6" a="1"/>
  <c r="C5959" i="6" s="1"/>
  <c r="C5965" i="6" a="1"/>
  <c r="C5965" i="6" s="1"/>
  <c r="C5971" i="6" a="1"/>
  <c r="C5971" i="6" s="1"/>
  <c r="C5978" i="6" a="1"/>
  <c r="C5978" i="6" s="1"/>
  <c r="C5985" i="6" a="1"/>
  <c r="C5985" i="6" s="1"/>
  <c r="C5992" i="6" a="1"/>
  <c r="C5992" i="6" s="1"/>
  <c r="C5998" i="6" a="1"/>
  <c r="C5998" i="6" s="1"/>
  <c r="C6004" i="6" a="1"/>
  <c r="C6004" i="6" s="1"/>
  <c r="C6010" i="6" a="1"/>
  <c r="C6010" i="6" s="1"/>
  <c r="C6024" i="6" a="1"/>
  <c r="C6024" i="6" s="1"/>
  <c r="C6031" i="6" a="1"/>
  <c r="C6031" i="6" s="1"/>
  <c r="C6036" i="6" a="1"/>
  <c r="C6036" i="6" s="1"/>
  <c r="C6043" i="6" a="1"/>
  <c r="C6043" i="6" s="1"/>
  <c r="C6054" i="6" a="1"/>
  <c r="C6054" i="6" s="1"/>
  <c r="C6059" i="6" a="1"/>
  <c r="C6059" i="6" s="1"/>
  <c r="C6065" i="6" a="1"/>
  <c r="C6065" i="6" s="1"/>
  <c r="C6071" i="6" a="1"/>
  <c r="C6071" i="6" s="1"/>
  <c r="C6082" i="6" a="1"/>
  <c r="C6082" i="6" s="1"/>
  <c r="C6101" i="6" a="1"/>
  <c r="C6101" i="6" s="1"/>
  <c r="C6107" i="6" a="1"/>
  <c r="C6107" i="6" s="1"/>
  <c r="C6113" i="6" a="1"/>
  <c r="C6113" i="6" s="1"/>
  <c r="C6126" i="6" a="1"/>
  <c r="C6126" i="6" s="1"/>
  <c r="C6138" i="6" a="1"/>
  <c r="C6138" i="6" s="1"/>
  <c r="C6144" i="6" a="1"/>
  <c r="C6144" i="6" s="1"/>
  <c r="C6151" i="6" a="1"/>
  <c r="C6151" i="6" s="1"/>
  <c r="C6158" i="6" a="1"/>
  <c r="C6158" i="6" s="1"/>
  <c r="C6170" i="6" a="1"/>
  <c r="C6170" i="6" s="1"/>
  <c r="C6176" i="6" a="1"/>
  <c r="C6176" i="6" s="1"/>
  <c r="C6182" i="6" a="1"/>
  <c r="C6182" i="6" s="1"/>
  <c r="C6188" i="6" a="1"/>
  <c r="C6188" i="6" s="1"/>
  <c r="C6194" i="6" a="1"/>
  <c r="C6194" i="6" s="1"/>
  <c r="C6200" i="6" a="1"/>
  <c r="C6200" i="6" s="1"/>
  <c r="C6206" i="6" a="1"/>
  <c r="C6206" i="6" s="1"/>
  <c r="C6211" i="6" a="1"/>
  <c r="C6211" i="6" s="1"/>
  <c r="C6217" i="6" a="1"/>
  <c r="C6217" i="6" s="1"/>
  <c r="C6224" i="6" a="1"/>
  <c r="C6224" i="6" s="1"/>
  <c r="C6231" i="6" a="1"/>
  <c r="C6231" i="6" s="1"/>
  <c r="C6242" i="6" a="1"/>
  <c r="C6242" i="6" s="1"/>
  <c r="C6248" i="6" a="1"/>
  <c r="C6248" i="6" s="1"/>
  <c r="C6256" i="6" a="1"/>
  <c r="C6256" i="6" s="1"/>
  <c r="C6263" i="6" a="1"/>
  <c r="C6263" i="6" s="1"/>
  <c r="C6268" i="6" a="1"/>
  <c r="C6268" i="6" s="1"/>
  <c r="C6274" i="6" a="1"/>
  <c r="C6274" i="6" s="1"/>
  <c r="C6280" i="6" a="1"/>
  <c r="C6280" i="6" s="1"/>
  <c r="C6287" i="6" a="1"/>
  <c r="C6287" i="6" s="1"/>
  <c r="C6292" i="6" a="1"/>
  <c r="C6292" i="6" s="1"/>
  <c r="C6299" i="6" a="1"/>
  <c r="C6299" i="6" s="1"/>
  <c r="C6305" i="6" a="1"/>
  <c r="C6305" i="6" s="1"/>
  <c r="C6318" i="6" a="1"/>
  <c r="C6318" i="6" s="1"/>
  <c r="C6324" i="6" a="1"/>
  <c r="C6324" i="6" s="1"/>
  <c r="C4396" i="6" a="1"/>
  <c r="C4396" i="6" s="1"/>
  <c r="C4419" i="6" a="1"/>
  <c r="C4419" i="6" s="1"/>
  <c r="C4437" i="6" a="1"/>
  <c r="C4437" i="6" s="1"/>
  <c r="C4474" i="6" a="1"/>
  <c r="C4474" i="6" s="1"/>
  <c r="C4492" i="6" a="1"/>
  <c r="C4492" i="6" s="1"/>
  <c r="C4541" i="6" a="1"/>
  <c r="C4541" i="6" s="1"/>
  <c r="C4553" i="6" a="1"/>
  <c r="C4553" i="6" s="1"/>
  <c r="C4566" i="6" a="1"/>
  <c r="C4566" i="6" s="1"/>
  <c r="C4584" i="6" a="1"/>
  <c r="C4584" i="6" s="1"/>
  <c r="C4599" i="6" a="1"/>
  <c r="C4599" i="6" s="1"/>
  <c r="C4606" i="6" a="1"/>
  <c r="C4606" i="6" s="1"/>
  <c r="C4621" i="6" a="1"/>
  <c r="C4621" i="6" s="1"/>
  <c r="C4627" i="6" a="1"/>
  <c r="C4627" i="6" s="1"/>
  <c r="C4632" i="6" a="1"/>
  <c r="C4632" i="6" s="1"/>
  <c r="C4645" i="6" a="1"/>
  <c r="C4645" i="6" s="1"/>
  <c r="C4652" i="6" a="1"/>
  <c r="C4652" i="6" s="1"/>
  <c r="C4658" i="6" a="1"/>
  <c r="C4658" i="6" s="1"/>
  <c r="C4664" i="6" a="1"/>
  <c r="C4664" i="6" s="1"/>
  <c r="C4677" i="6" a="1"/>
  <c r="C4677" i="6" s="1"/>
  <c r="C4684" i="6" a="1"/>
  <c r="C4684" i="6" s="1"/>
  <c r="C4690" i="6" a="1"/>
  <c r="C4690" i="6" s="1"/>
  <c r="C4696" i="6" a="1"/>
  <c r="C4696" i="6" s="1"/>
  <c r="C4709" i="6" a="1"/>
  <c r="C4709" i="6" s="1"/>
  <c r="C4716" i="6" a="1"/>
  <c r="C4716" i="6" s="1"/>
  <c r="C4722" i="6" a="1"/>
  <c r="C4722" i="6" s="1"/>
  <c r="C4728" i="6" a="1"/>
  <c r="C4728" i="6" s="1"/>
  <c r="C4741" i="6" a="1"/>
  <c r="C4741" i="6" s="1"/>
  <c r="C4748" i="6" a="1"/>
  <c r="C4748" i="6" s="1"/>
  <c r="C4754" i="6" a="1"/>
  <c r="C4754" i="6" s="1"/>
  <c r="C4760" i="6" a="1"/>
  <c r="C4760" i="6" s="1"/>
  <c r="C4773" i="6" a="1"/>
  <c r="C4773" i="6" s="1"/>
  <c r="C4780" i="6" a="1"/>
  <c r="C4780" i="6" s="1"/>
  <c r="C4786" i="6" a="1"/>
  <c r="C4786" i="6" s="1"/>
  <c r="C4792" i="6" a="1"/>
  <c r="C4792" i="6" s="1"/>
  <c r="C4805" i="6" a="1"/>
  <c r="C4805" i="6" s="1"/>
  <c r="C4812" i="6" a="1"/>
  <c r="C4812" i="6" s="1"/>
  <c r="C4818" i="6" a="1"/>
  <c r="C4818" i="6" s="1"/>
  <c r="C4824" i="6" a="1"/>
  <c r="C4824" i="6" s="1"/>
  <c r="C4837" i="6" a="1"/>
  <c r="C4837" i="6" s="1"/>
  <c r="C4844" i="6" a="1"/>
  <c r="C4844" i="6" s="1"/>
  <c r="C4850" i="6" a="1"/>
  <c r="C4850" i="6" s="1"/>
  <c r="C4856" i="6" a="1"/>
  <c r="C4856" i="6" s="1"/>
  <c r="C4869" i="6" a="1"/>
  <c r="C4869" i="6" s="1"/>
  <c r="C4877" i="6" a="1"/>
  <c r="C4877" i="6" s="1"/>
  <c r="C4883" i="6" a="1"/>
  <c r="C4883" i="6" s="1"/>
  <c r="C4890" i="6" a="1"/>
  <c r="C4890" i="6" s="1"/>
  <c r="C4897" i="6" a="1"/>
  <c r="C4897" i="6" s="1"/>
  <c r="C4903" i="6" a="1"/>
  <c r="C4903" i="6" s="1"/>
  <c r="C4911" i="6" a="1"/>
  <c r="C4911" i="6" s="1"/>
  <c r="C4916" i="6" a="1"/>
  <c r="C4916" i="6" s="1"/>
  <c r="C4924" i="6" a="1"/>
  <c r="C4924" i="6" s="1"/>
  <c r="C4930" i="6" a="1"/>
  <c r="C4930" i="6" s="1"/>
  <c r="C4937" i="6" a="1"/>
  <c r="C4937" i="6" s="1"/>
  <c r="C4944" i="6" a="1"/>
  <c r="C4944" i="6" s="1"/>
  <c r="C4956" i="6" a="1"/>
  <c r="C4956" i="6" s="1"/>
  <c r="C4961" i="6" a="1"/>
  <c r="C4961" i="6" s="1"/>
  <c r="C4967" i="6" a="1"/>
  <c r="C4967" i="6" s="1"/>
  <c r="C4979" i="6" a="1"/>
  <c r="C4979" i="6" s="1"/>
  <c r="C4984" i="6" a="1"/>
  <c r="C4984" i="6" s="1"/>
  <c r="C4997" i="6" a="1"/>
  <c r="C4997" i="6" s="1"/>
  <c r="C5002" i="6" a="1"/>
  <c r="C5002" i="6" s="1"/>
  <c r="C5014" i="6" a="1"/>
  <c r="C5014" i="6" s="1"/>
  <c r="C5020" i="6" a="1"/>
  <c r="C5020" i="6" s="1"/>
  <c r="C5025" i="6" a="1"/>
  <c r="C5025" i="6" s="1"/>
  <c r="C5031" i="6" a="1"/>
  <c r="C5031" i="6" s="1"/>
  <c r="C5043" i="6" a="1"/>
  <c r="C5043" i="6" s="1"/>
  <c r="C5049" i="6" a="1"/>
  <c r="C5049" i="6" s="1"/>
  <c r="C5055" i="6" a="1"/>
  <c r="C5055" i="6" s="1"/>
  <c r="C5062" i="6" a="1"/>
  <c r="C5062" i="6" s="1"/>
  <c r="C5068" i="6" a="1"/>
  <c r="C5068" i="6" s="1"/>
  <c r="C5074" i="6" a="1"/>
  <c r="C5074" i="6" s="1"/>
  <c r="C5080" i="6" a="1"/>
  <c r="C5080" i="6" s="1"/>
  <c r="C5092" i="6" a="1"/>
  <c r="C5092" i="6" s="1"/>
  <c r="C5098" i="6" a="1"/>
  <c r="C5098" i="6" s="1"/>
  <c r="C5116" i="6" a="1"/>
  <c r="C5116" i="6" s="1"/>
  <c r="C5121" i="6" a="1"/>
  <c r="C5121" i="6" s="1"/>
  <c r="C5140" i="6" a="1"/>
  <c r="C5140" i="6" s="1"/>
  <c r="C5146" i="6" a="1"/>
  <c r="C5146" i="6" s="1"/>
  <c r="C5152" i="6" a="1"/>
  <c r="C5152" i="6" s="1"/>
  <c r="C5159" i="6" a="1"/>
  <c r="C5159" i="6" s="1"/>
  <c r="C5165" i="6" a="1"/>
  <c r="C5165" i="6" s="1"/>
  <c r="C5171" i="6" a="1"/>
  <c r="C5171" i="6" s="1"/>
  <c r="C5188" i="6" a="1"/>
  <c r="C5188" i="6" s="1"/>
  <c r="C5194" i="6" a="1"/>
  <c r="C5194" i="6" s="1"/>
  <c r="C5199" i="6" a="1"/>
  <c r="C5199" i="6" s="1"/>
  <c r="C5211" i="6" a="1"/>
  <c r="C5211" i="6" s="1"/>
  <c r="C5217" i="6" a="1"/>
  <c r="C5217" i="6" s="1"/>
  <c r="C5223" i="6" a="1"/>
  <c r="C5223" i="6" s="1"/>
  <c r="C5229" i="6" a="1"/>
  <c r="C5229" i="6" s="1"/>
  <c r="C5235" i="6" a="1"/>
  <c r="C5235" i="6" s="1"/>
  <c r="C5252" i="6" a="1"/>
  <c r="C5252" i="6" s="1"/>
  <c r="C5258" i="6" a="1"/>
  <c r="C5258" i="6" s="1"/>
  <c r="C5263" i="6" a="1"/>
  <c r="C5263" i="6" s="1"/>
  <c r="C5269" i="6" a="1"/>
  <c r="C5269" i="6" s="1"/>
  <c r="C5274" i="6" a="1"/>
  <c r="C5274" i="6" s="1"/>
  <c r="C5285" i="6" a="1"/>
  <c r="C5285" i="6" s="1"/>
  <c r="C5296" i="6" a="1"/>
  <c r="C5296" i="6" s="1"/>
  <c r="C5312" i="6" a="1"/>
  <c r="C5312" i="6" s="1"/>
  <c r="C5323" i="6" a="1"/>
  <c r="C5323" i="6" s="1"/>
  <c r="C5329" i="6" a="1"/>
  <c r="C5329" i="6" s="1"/>
  <c r="C5334" i="6" a="1"/>
  <c r="C5334" i="6" s="1"/>
  <c r="C5339" i="6" a="1"/>
  <c r="C5339" i="6" s="1"/>
  <c r="C5345" i="6" a="1"/>
  <c r="C5345" i="6" s="1"/>
  <c r="C5350" i="6" a="1"/>
  <c r="C5350" i="6" s="1"/>
  <c r="C5356" i="6" a="1"/>
  <c r="C5356" i="6" s="1"/>
  <c r="C5372" i="6" a="1"/>
  <c r="C5372" i="6" s="1"/>
  <c r="C5383" i="6" a="1"/>
  <c r="C5383" i="6" s="1"/>
  <c r="C5389" i="6" a="1"/>
  <c r="C5389" i="6" s="1"/>
  <c r="C5395" i="6" a="1"/>
  <c r="C5395" i="6" s="1"/>
  <c r="C5412" i="6" a="1"/>
  <c r="C5412" i="6" s="1"/>
  <c r="C5418" i="6" a="1"/>
  <c r="C5418" i="6" s="1"/>
  <c r="C5423" i="6" a="1"/>
  <c r="C5423" i="6" s="1"/>
  <c r="C5435" i="6" a="1"/>
  <c r="C5435" i="6" s="1"/>
  <c r="C5441" i="6" a="1"/>
  <c r="C5441" i="6" s="1"/>
  <c r="C5447" i="6" a="1"/>
  <c r="C5447" i="6" s="1"/>
  <c r="C5453" i="6" a="1"/>
  <c r="C5453" i="6" s="1"/>
  <c r="C5459" i="6" a="1"/>
  <c r="C5459" i="6" s="1"/>
  <c r="C5470" i="6" a="1"/>
  <c r="C5470" i="6" s="1"/>
  <c r="C5475" i="6" a="1"/>
  <c r="C5475" i="6" s="1"/>
  <c r="C5481" i="6" a="1"/>
  <c r="C5481" i="6" s="1"/>
  <c r="C5492" i="6" a="1"/>
  <c r="C5492" i="6" s="1"/>
  <c r="C5498" i="6" a="1"/>
  <c r="C5498" i="6" s="1"/>
  <c r="C5504" i="6" a="1"/>
  <c r="C5504" i="6" s="1"/>
  <c r="C5510" i="6" a="1"/>
  <c r="C5510" i="6" s="1"/>
  <c r="C5516" i="6" a="1"/>
  <c r="C5516" i="6" s="1"/>
  <c r="C5533" i="6" a="1"/>
  <c r="C5533" i="6" s="1"/>
  <c r="C5539" i="6" a="1"/>
  <c r="C5539" i="6" s="1"/>
  <c r="C5544" i="6" a="1"/>
  <c r="C5544" i="6" s="1"/>
  <c r="C5550" i="6" a="1"/>
  <c r="C5550" i="6" s="1"/>
  <c r="C5559" i="6" a="1"/>
  <c r="C5559" i="6" s="1"/>
  <c r="C5564" i="6" a="1"/>
  <c r="C5564" i="6" s="1"/>
  <c r="C5574" i="6" a="1"/>
  <c r="C5574" i="6" s="1"/>
  <c r="C5579" i="6" a="1"/>
  <c r="C5579" i="6" s="1"/>
  <c r="C5595" i="6" a="1"/>
  <c r="C5595" i="6" s="1"/>
  <c r="C5601" i="6" a="1"/>
  <c r="C5601" i="6" s="1"/>
  <c r="C5606" i="6" a="1"/>
  <c r="C5606" i="6" s="1"/>
  <c r="C5612" i="6" a="1"/>
  <c r="C5612" i="6" s="1"/>
  <c r="C5617" i="6" a="1"/>
  <c r="C5617" i="6" s="1"/>
  <c r="C5622" i="6" a="1"/>
  <c r="C5622" i="6" s="1"/>
  <c r="C5634" i="6" a="1"/>
  <c r="C5634" i="6" s="1"/>
  <c r="C5640" i="6" a="1"/>
  <c r="C5640" i="6" s="1"/>
  <c r="C5646" i="6" a="1"/>
  <c r="C5646" i="6" s="1"/>
  <c r="C5657" i="6" a="1"/>
  <c r="C5657" i="6" s="1"/>
  <c r="C5669" i="6" a="1"/>
  <c r="C5669" i="6" s="1"/>
  <c r="C5675" i="6" a="1"/>
  <c r="C5675" i="6" s="1"/>
  <c r="C5681" i="6" a="1"/>
  <c r="C5681" i="6" s="1"/>
  <c r="C5686" i="6" a="1"/>
  <c r="C5686" i="6" s="1"/>
  <c r="C5698" i="6" a="1"/>
  <c r="C5698" i="6" s="1"/>
  <c r="C5704" i="6" a="1"/>
  <c r="C5704" i="6" s="1"/>
  <c r="C5710" i="6" a="1"/>
  <c r="C5710" i="6" s="1"/>
  <c r="C5721" i="6" a="1"/>
  <c r="C5721" i="6" s="1"/>
  <c r="C5733" i="6" a="1"/>
  <c r="C5733" i="6" s="1"/>
  <c r="C5739" i="6" a="1"/>
  <c r="C5739" i="6" s="1"/>
  <c r="C5745" i="6" a="1"/>
  <c r="C5745" i="6" s="1"/>
  <c r="C5750" i="6" a="1"/>
  <c r="C5750" i="6" s="1"/>
  <c r="C5762" i="6" a="1"/>
  <c r="C5762" i="6" s="1"/>
  <c r="C5768" i="6" a="1"/>
  <c r="C5768" i="6" s="1"/>
  <c r="C5774" i="6" a="1"/>
  <c r="C5774" i="6" s="1"/>
  <c r="C5785" i="6" a="1"/>
  <c r="C5785" i="6" s="1"/>
  <c r="C5797" i="6" a="1"/>
  <c r="C5797" i="6" s="1"/>
  <c r="C5803" i="6" a="1"/>
  <c r="C5803" i="6" s="1"/>
  <c r="C5809" i="6" a="1"/>
  <c r="C5809" i="6" s="1"/>
  <c r="C5814" i="6" a="1"/>
  <c r="C5814" i="6" s="1"/>
  <c r="C5826" i="6" a="1"/>
  <c r="C5826" i="6" s="1"/>
  <c r="C5832" i="6" a="1"/>
  <c r="C5832" i="6" s="1"/>
  <c r="C5838" i="6" a="1"/>
  <c r="C5838" i="6" s="1"/>
  <c r="C5849" i="6" a="1"/>
  <c r="C5849" i="6" s="1"/>
  <c r="C5861" i="6" a="1"/>
  <c r="C5861" i="6" s="1"/>
  <c r="C5867" i="6" a="1"/>
  <c r="C5867" i="6" s="1"/>
  <c r="C5874" i="6" a="1"/>
  <c r="C5874" i="6" s="1"/>
  <c r="C5885" i="6" a="1"/>
  <c r="C5885" i="6" s="1"/>
  <c r="C5891" i="6" a="1"/>
  <c r="C5891" i="6" s="1"/>
  <c r="C5897" i="6" a="1"/>
  <c r="C5897" i="6" s="1"/>
  <c r="C5904" i="6" a="1"/>
  <c r="C5904" i="6" s="1"/>
  <c r="C5909" i="6" a="1"/>
  <c r="C5909" i="6" s="1"/>
  <c r="C5915" i="6" a="1"/>
  <c r="C5915" i="6" s="1"/>
  <c r="C5928" i="6" a="1"/>
  <c r="C5928" i="6" s="1"/>
  <c r="C5935" i="6" a="1"/>
  <c r="C5935" i="6" s="1"/>
  <c r="C5940" i="6" a="1"/>
  <c r="C5940" i="6" s="1"/>
  <c r="C5947" i="6" a="1"/>
  <c r="C5947" i="6" s="1"/>
  <c r="C5953" i="6" a="1"/>
  <c r="C5953" i="6" s="1"/>
  <c r="C5966" i="6" a="1"/>
  <c r="C5966" i="6" s="1"/>
  <c r="C5972" i="6" a="1"/>
  <c r="C5972" i="6" s="1"/>
  <c r="C5979" i="6" a="1"/>
  <c r="C5979" i="6" s="1"/>
  <c r="C5986" i="6" a="1"/>
  <c r="C5986" i="6" s="1"/>
  <c r="C5999" i="6" a="1"/>
  <c r="C5999" i="6" s="1"/>
  <c r="C6005" i="6" a="1"/>
  <c r="C6005" i="6" s="1"/>
  <c r="C6011" i="6" a="1"/>
  <c r="C6011" i="6" s="1"/>
  <c r="C6018" i="6" a="1"/>
  <c r="C6018" i="6" s="1"/>
  <c r="C6037" i="6" a="1"/>
  <c r="C6037" i="6" s="1"/>
  <c r="C6044" i="6" a="1"/>
  <c r="C6044" i="6" s="1"/>
  <c r="C6049" i="6" a="1"/>
  <c r="C6049" i="6" s="1"/>
  <c r="C6055" i="6" a="1"/>
  <c r="C6055" i="6" s="1"/>
  <c r="C6060" i="6" a="1"/>
  <c r="C6060" i="6" s="1"/>
  <c r="C6072" i="6" a="1"/>
  <c r="C6072" i="6" s="1"/>
  <c r="C6077" i="6" a="1"/>
  <c r="C6077" i="6" s="1"/>
  <c r="C6083" i="6" a="1"/>
  <c r="C6083" i="6" s="1"/>
  <c r="C6089" i="6" a="1"/>
  <c r="C6089" i="6" s="1"/>
  <c r="C6096" i="6" a="1"/>
  <c r="C6096" i="6" s="1"/>
  <c r="C6102" i="6" a="1"/>
  <c r="C6102" i="6" s="1"/>
  <c r="C6108" i="6" a="1"/>
  <c r="C6108" i="6" s="1"/>
  <c r="C6114" i="6" a="1"/>
  <c r="C6114" i="6" s="1"/>
  <c r="C6120" i="6" a="1"/>
  <c r="C6120" i="6" s="1"/>
  <c r="C6127" i="6" a="1"/>
  <c r="C6127" i="6" s="1"/>
  <c r="C6132" i="6" a="1"/>
  <c r="C6132" i="6" s="1"/>
  <c r="C6139" i="6" a="1"/>
  <c r="C6139" i="6" s="1"/>
  <c r="C6145" i="6" a="1"/>
  <c r="C6145" i="6" s="1"/>
  <c r="C6159" i="6" a="1"/>
  <c r="C6159" i="6" s="1"/>
  <c r="C6164" i="6" a="1"/>
  <c r="C6164" i="6" s="1"/>
  <c r="C6171" i="6" a="1"/>
  <c r="C6171" i="6" s="1"/>
  <c r="C6177" i="6" a="1"/>
  <c r="C6177" i="6" s="1"/>
  <c r="C6183" i="6" a="1"/>
  <c r="C6183" i="6" s="1"/>
  <c r="C6189" i="6" a="1"/>
  <c r="C6189" i="6" s="1"/>
  <c r="C6195" i="6" a="1"/>
  <c r="C6195" i="6" s="1"/>
  <c r="C6201" i="6" a="1"/>
  <c r="C6201" i="6" s="1"/>
  <c r="C6207" i="6" a="1"/>
  <c r="C6207" i="6" s="1"/>
  <c r="C6212" i="6" a="1"/>
  <c r="C6212" i="6" s="1"/>
  <c r="C6218" i="6" a="1"/>
  <c r="C6218" i="6" s="1"/>
  <c r="C6232" i="6" a="1"/>
  <c r="C6232" i="6" s="1"/>
  <c r="C6237" i="6" a="1"/>
  <c r="C6237" i="6" s="1"/>
  <c r="C6243" i="6" a="1"/>
  <c r="C6243" i="6" s="1"/>
  <c r="C6249" i="6" a="1"/>
  <c r="C6249" i="6" s="1"/>
  <c r="C6269" i="6" a="1"/>
  <c r="C6269" i="6" s="1"/>
  <c r="C6275" i="6" a="1"/>
  <c r="C6275" i="6" s="1"/>
  <c r="C6293" i="6" a="1"/>
  <c r="C6293" i="6" s="1"/>
  <c r="C6300" i="6" a="1"/>
  <c r="C6300" i="6" s="1"/>
  <c r="C6306" i="6" a="1"/>
  <c r="C6306" i="6" s="1"/>
  <c r="C6312" i="6" a="1"/>
  <c r="C6312" i="6" s="1"/>
  <c r="C6319" i="6" a="1"/>
  <c r="C6319" i="6" s="1"/>
  <c r="C6325" i="6" a="1"/>
  <c r="C6325" i="6" s="1"/>
  <c r="C6332" i="6" a="1"/>
  <c r="C6332" i="6" s="1"/>
  <c r="C6338" i="6" a="1"/>
  <c r="C6338" i="6" s="1"/>
  <c r="C6344" i="6" a="1"/>
  <c r="C6344" i="6" s="1"/>
  <c r="C6351" i="6" a="1"/>
  <c r="C6351" i="6" s="1"/>
  <c r="C6356" i="6" a="1"/>
  <c r="C6356" i="6" s="1"/>
  <c r="C6363" i="6" a="1"/>
  <c r="C6363" i="6" s="1"/>
  <c r="C6369" i="6" a="1"/>
  <c r="C6369" i="6" s="1"/>
  <c r="C6368" i="6" a="1"/>
  <c r="C6368" i="6" s="1"/>
  <c r="C6391" i="6" a="1"/>
  <c r="C6391" i="6" s="1"/>
  <c r="C6407" i="6" a="1"/>
  <c r="C6407" i="6" s="1"/>
  <c r="C6422" i="6" a="1"/>
  <c r="C6422" i="6" s="1"/>
  <c r="C6439" i="6" a="1"/>
  <c r="C6439" i="6" s="1"/>
  <c r="C6459" i="6" a="1"/>
  <c r="C6459" i="6" s="1"/>
  <c r="C6466" i="6" a="1"/>
  <c r="C6466" i="6" s="1"/>
  <c r="C6472" i="6" a="1"/>
  <c r="C6472" i="6" s="1"/>
  <c r="C6486" i="6" a="1"/>
  <c r="C6486" i="6" s="1"/>
  <c r="C6493" i="6" a="1"/>
  <c r="C6493" i="6" s="1"/>
  <c r="C6501" i="6" a="1"/>
  <c r="C6501" i="6" s="1"/>
  <c r="C6515" i="6" a="1"/>
  <c r="C6515" i="6" s="1"/>
  <c r="C6529" i="6" a="1"/>
  <c r="C6529" i="6" s="1"/>
  <c r="C6550" i="6" a="1"/>
  <c r="C6550" i="6" s="1"/>
  <c r="C6556" i="6" a="1"/>
  <c r="C6556" i="6" s="1"/>
  <c r="C6568" i="6" a="1"/>
  <c r="C6568" i="6" s="1"/>
  <c r="C6593" i="6" a="1"/>
  <c r="C6593" i="6" s="1"/>
  <c r="C6598" i="6" a="1"/>
  <c r="C6598" i="6" s="1"/>
  <c r="C6604" i="6" a="1"/>
  <c r="C6604" i="6" s="1"/>
  <c r="C6614" i="6" a="1"/>
  <c r="C6614" i="6" s="1"/>
  <c r="C6633" i="6" a="1"/>
  <c r="C6633" i="6" s="1"/>
  <c r="C6640" i="6" a="1"/>
  <c r="C6640" i="6" s="1"/>
  <c r="C6665" i="6" a="1"/>
  <c r="C6665" i="6" s="1"/>
  <c r="C6672" i="6" a="1"/>
  <c r="C6672" i="6" s="1"/>
  <c r="C6690" i="6" a="1"/>
  <c r="C6690" i="6" s="1"/>
  <c r="C6695" i="6" a="1"/>
  <c r="C6695" i="6" s="1"/>
  <c r="C6701" i="6" a="1"/>
  <c r="C6701" i="6" s="1"/>
  <c r="C6720" i="6" a="1"/>
  <c r="C6720" i="6" s="1"/>
  <c r="C6732" i="6" a="1"/>
  <c r="C6732" i="6" s="1"/>
  <c r="C6737" i="6" a="1"/>
  <c r="C6737" i="6" s="1"/>
  <c r="C6743" i="6" a="1"/>
  <c r="C6743" i="6" s="1"/>
  <c r="C6749" i="6" a="1"/>
  <c r="C6749" i="6" s="1"/>
  <c r="C6756" i="6" a="1"/>
  <c r="C6756" i="6" s="1"/>
  <c r="C6762" i="6" a="1"/>
  <c r="C6762" i="6" s="1"/>
  <c r="C6768" i="6" a="1"/>
  <c r="C6768" i="6" s="1"/>
  <c r="C6780" i="6" a="1"/>
  <c r="C6780" i="6" s="1"/>
  <c r="C6787" i="6" a="1"/>
  <c r="C6787" i="6" s="1"/>
  <c r="C6792" i="6" a="1"/>
  <c r="C6792" i="6" s="1"/>
  <c r="C6799" i="6" a="1"/>
  <c r="C6799" i="6" s="1"/>
  <c r="C6805" i="6" a="1"/>
  <c r="C6805" i="6" s="1"/>
  <c r="C6811" i="6" a="1"/>
  <c r="C6811" i="6" s="1"/>
  <c r="C6818" i="6" a="1"/>
  <c r="C6818" i="6" s="1"/>
  <c r="C6830" i="6" a="1"/>
  <c r="C6830" i="6" s="1"/>
  <c r="C6836" i="6" a="1"/>
  <c r="C6836" i="6" s="1"/>
  <c r="C6842" i="6" a="1"/>
  <c r="C6842" i="6" s="1"/>
  <c r="C6849" i="6" a="1"/>
  <c r="C6849" i="6" s="1"/>
  <c r="C6855" i="6" a="1"/>
  <c r="C6855" i="6" s="1"/>
  <c r="C6861" i="6" a="1"/>
  <c r="C6861" i="6" s="1"/>
  <c r="C6866" i="6" a="1"/>
  <c r="C6866" i="6" s="1"/>
  <c r="C6872" i="6" a="1"/>
  <c r="C6872" i="6" s="1"/>
  <c r="C6881" i="6" a="1"/>
  <c r="C6881" i="6" s="1"/>
  <c r="C6886" i="6" a="1"/>
  <c r="C6886" i="6" s="1"/>
  <c r="C6895" i="6" a="1"/>
  <c r="C6895" i="6" s="1"/>
  <c r="C6904" i="6" a="1"/>
  <c r="C6904" i="6" s="1"/>
  <c r="C6913" i="6" a="1"/>
  <c r="C6913" i="6" s="1"/>
  <c r="C6918" i="6" a="1"/>
  <c r="C6918" i="6" s="1"/>
  <c r="C6927" i="6" a="1"/>
  <c r="C6927" i="6" s="1"/>
  <c r="C6936" i="6" a="1"/>
  <c r="C6936" i="6" s="1"/>
  <c r="C6945" i="6" a="1"/>
  <c r="C6945" i="6" s="1"/>
  <c r="C6950" i="6" a="1"/>
  <c r="C6950" i="6" s="1"/>
  <c r="C6959" i="6" a="1"/>
  <c r="C6959" i="6" s="1"/>
  <c r="C6968" i="6" a="1"/>
  <c r="C6968" i="6" s="1"/>
  <c r="C6977" i="6" a="1"/>
  <c r="C6977" i="6" s="1"/>
  <c r="C6982" i="6" a="1"/>
  <c r="C6982" i="6" s="1"/>
  <c r="C6991" i="6" a="1"/>
  <c r="C6991" i="6" s="1"/>
  <c r="C7000" i="6" a="1"/>
  <c r="C7000" i="6" s="1"/>
  <c r="C7009" i="6" a="1"/>
  <c r="C7009" i="6" s="1"/>
  <c r="C7014" i="6" a="1"/>
  <c r="C7014" i="6" s="1"/>
  <c r="C7023" i="6" a="1"/>
  <c r="C7023" i="6" s="1"/>
  <c r="C7032" i="6" a="1"/>
  <c r="C7032" i="6" s="1"/>
  <c r="C7041" i="6" a="1"/>
  <c r="C7041" i="6" s="1"/>
  <c r="C7046" i="6" a="1"/>
  <c r="C7046" i="6" s="1"/>
  <c r="C7055" i="6" a="1"/>
  <c r="C7055" i="6" s="1"/>
  <c r="C7064" i="6" a="1"/>
  <c r="C7064" i="6" s="1"/>
  <c r="C7073" i="6" a="1"/>
  <c r="C7073" i="6" s="1"/>
  <c r="C7078" i="6" a="1"/>
  <c r="C7078" i="6" s="1"/>
  <c r="C7087" i="6" a="1"/>
  <c r="C7087" i="6" s="1"/>
  <c r="C7096" i="6" a="1"/>
  <c r="C7096" i="6" s="1"/>
  <c r="C7105" i="6" a="1"/>
  <c r="C7105" i="6" s="1"/>
  <c r="C7110" i="6" a="1"/>
  <c r="C7110" i="6" s="1"/>
  <c r="C7119" i="6" a="1"/>
  <c r="C7119" i="6" s="1"/>
  <c r="C7128" i="6" a="1"/>
  <c r="C7128" i="6" s="1"/>
  <c r="C7137" i="6" a="1"/>
  <c r="C7137" i="6" s="1"/>
  <c r="C7142" i="6" a="1"/>
  <c r="C7142" i="6" s="1"/>
  <c r="C7151" i="6" a="1"/>
  <c r="C7151" i="6" s="1"/>
  <c r="C7160" i="6" a="1"/>
  <c r="C7160" i="6" s="1"/>
  <c r="C7169" i="6" a="1"/>
  <c r="C7169" i="6" s="1"/>
  <c r="C7174" i="6" a="1"/>
  <c r="C7174" i="6" s="1"/>
  <c r="C7183" i="6" a="1"/>
  <c r="C7183" i="6" s="1"/>
  <c r="C7192" i="6" a="1"/>
  <c r="C7192" i="6" s="1"/>
  <c r="C7201" i="6" a="1"/>
  <c r="C7201" i="6" s="1"/>
  <c r="C7206" i="6" a="1"/>
  <c r="C7206" i="6" s="1"/>
  <c r="C7215" i="6" a="1"/>
  <c r="C7215" i="6" s="1"/>
  <c r="C7224" i="6" a="1"/>
  <c r="C7224" i="6" s="1"/>
  <c r="C7233" i="6" a="1"/>
  <c r="C7233" i="6" s="1"/>
  <c r="C7238" i="6" a="1"/>
  <c r="C7238" i="6" s="1"/>
  <c r="C7247" i="6" a="1"/>
  <c r="C7247" i="6" s="1"/>
  <c r="C7256" i="6" a="1"/>
  <c r="C7256" i="6" s="1"/>
  <c r="C7265" i="6" a="1"/>
  <c r="C7265" i="6" s="1"/>
  <c r="C7270" i="6" a="1"/>
  <c r="C7270" i="6" s="1"/>
  <c r="C7279" i="6" a="1"/>
  <c r="C7279" i="6" s="1"/>
  <c r="C7288" i="6" a="1"/>
  <c r="C7288" i="6" s="1"/>
  <c r="C7297" i="6" a="1"/>
  <c r="C7297" i="6" s="1"/>
  <c r="C7302" i="6" a="1"/>
  <c r="C7302" i="6" s="1"/>
  <c r="C7311" i="6" a="1"/>
  <c r="C7311" i="6" s="1"/>
  <c r="C7320" i="6" a="1"/>
  <c r="C7320" i="6" s="1"/>
  <c r="C7329" i="6" a="1"/>
  <c r="C7329" i="6" s="1"/>
  <c r="C7334" i="6" a="1"/>
  <c r="C7334" i="6" s="1"/>
  <c r="C7343" i="6" a="1"/>
  <c r="C7343" i="6" s="1"/>
  <c r="C7352" i="6" a="1"/>
  <c r="C7352" i="6" s="1"/>
  <c r="C7361" i="6" a="1"/>
  <c r="C7361" i="6" s="1"/>
  <c r="C7366" i="6" a="1"/>
  <c r="C7366" i="6" s="1"/>
  <c r="C7375" i="6" a="1"/>
  <c r="C7375" i="6" s="1"/>
  <c r="C7384" i="6" a="1"/>
  <c r="C7384" i="6" s="1"/>
  <c r="C7393" i="6" a="1"/>
  <c r="C7393" i="6" s="1"/>
  <c r="C7398" i="6" a="1"/>
  <c r="C7398" i="6" s="1"/>
  <c r="C7407" i="6" a="1"/>
  <c r="C7407" i="6" s="1"/>
  <c r="C7416" i="6" a="1"/>
  <c r="C7416" i="6" s="1"/>
  <c r="C7425" i="6" a="1"/>
  <c r="C7425" i="6" s="1"/>
  <c r="C7430" i="6" a="1"/>
  <c r="C7430" i="6" s="1"/>
  <c r="C7439" i="6" a="1"/>
  <c r="C7439" i="6" s="1"/>
  <c r="C7448" i="6" a="1"/>
  <c r="C7448" i="6" s="1"/>
  <c r="C7457" i="6" a="1"/>
  <c r="C7457" i="6" s="1"/>
  <c r="C7462" i="6" a="1"/>
  <c r="C7462" i="6" s="1"/>
  <c r="C7471" i="6" a="1"/>
  <c r="C7471" i="6" s="1"/>
  <c r="C7480" i="6" a="1"/>
  <c r="C7480" i="6" s="1"/>
  <c r="C7489" i="6" a="1"/>
  <c r="C7489" i="6" s="1"/>
  <c r="C7494" i="6" a="1"/>
  <c r="C7494" i="6" s="1"/>
  <c r="C7503" i="6" a="1"/>
  <c r="C7503" i="6" s="1"/>
  <c r="C7512" i="6" a="1"/>
  <c r="C7512" i="6" s="1"/>
  <c r="C7521" i="6" a="1"/>
  <c r="C7521" i="6" s="1"/>
  <c r="C7526" i="6" a="1"/>
  <c r="C7526" i="6" s="1"/>
  <c r="C7535" i="6" a="1"/>
  <c r="C7535" i="6" s="1"/>
  <c r="C7544" i="6" a="1"/>
  <c r="C7544" i="6" s="1"/>
  <c r="C7553" i="6" a="1"/>
  <c r="C7553" i="6" s="1"/>
  <c r="C7558" i="6" a="1"/>
  <c r="C7558" i="6" s="1"/>
  <c r="C7567" i="6" a="1"/>
  <c r="C7567" i="6" s="1"/>
  <c r="C7576" i="6" a="1"/>
  <c r="C7576" i="6" s="1"/>
  <c r="C7585" i="6" a="1"/>
  <c r="C7585" i="6" s="1"/>
  <c r="C7590" i="6" a="1"/>
  <c r="C7590" i="6" s="1"/>
  <c r="C7599" i="6" a="1"/>
  <c r="C7599" i="6" s="1"/>
  <c r="C7608" i="6" a="1"/>
  <c r="C7608" i="6" s="1"/>
  <c r="C7617" i="6" a="1"/>
  <c r="C7617" i="6" s="1"/>
  <c r="C7622" i="6" a="1"/>
  <c r="C7622" i="6" s="1"/>
  <c r="C7631" i="6" a="1"/>
  <c r="C7631" i="6" s="1"/>
  <c r="C7640" i="6" a="1"/>
  <c r="C7640" i="6" s="1"/>
  <c r="C7649" i="6" a="1"/>
  <c r="C7649" i="6" s="1"/>
  <c r="C7654" i="6" a="1"/>
  <c r="C7654" i="6" s="1"/>
  <c r="C7663" i="6" a="1"/>
  <c r="C7663" i="6" s="1"/>
  <c r="C7672" i="6" a="1"/>
  <c r="C7672" i="6" s="1"/>
  <c r="C7681" i="6" a="1"/>
  <c r="C7681" i="6" s="1"/>
  <c r="C7686" i="6" a="1"/>
  <c r="C7686" i="6" s="1"/>
  <c r="C7695" i="6" a="1"/>
  <c r="C7695" i="6" s="1"/>
  <c r="C7704" i="6" a="1"/>
  <c r="C7704" i="6" s="1"/>
  <c r="C7713" i="6" a="1"/>
  <c r="C7713" i="6" s="1"/>
  <c r="C7718" i="6" a="1"/>
  <c r="C7718" i="6" s="1"/>
  <c r="C7723" i="6" a="1"/>
  <c r="C7723" i="6" s="1"/>
  <c r="C7732" i="6" a="1"/>
  <c r="C7732" i="6" s="1"/>
  <c r="C7737" i="6" a="1"/>
  <c r="C7737" i="6" s="1"/>
  <c r="C7742" i="6" a="1"/>
  <c r="C7742" i="6" s="1"/>
  <c r="C7747" i="6" a="1"/>
  <c r="C7747" i="6" s="1"/>
  <c r="C7769" i="6" a="1"/>
  <c r="C7769" i="6" s="1"/>
  <c r="C7774" i="6" a="1"/>
  <c r="C7774" i="6" s="1"/>
  <c r="C7785" i="6" a="1"/>
  <c r="C7785" i="6" s="1"/>
  <c r="C7791" i="6" a="1"/>
  <c r="C7791" i="6" s="1"/>
  <c r="C7796" i="6" a="1"/>
  <c r="C7796" i="6" s="1"/>
  <c r="C7803" i="6" a="1"/>
  <c r="C7803" i="6" s="1"/>
  <c r="C7808" i="6" a="1"/>
  <c r="C7808" i="6" s="1"/>
  <c r="C7814" i="6" a="1"/>
  <c r="C7814" i="6" s="1"/>
  <c r="C7820" i="6" a="1"/>
  <c r="C7820" i="6" s="1"/>
  <c r="C7826" i="6" a="1"/>
  <c r="C7826" i="6" s="1"/>
  <c r="C7837" i="6" a="1"/>
  <c r="C7837" i="6" s="1"/>
  <c r="C7849" i="6" a="1"/>
  <c r="C7849" i="6" s="1"/>
  <c r="C7855" i="6" a="1"/>
  <c r="C7855" i="6" s="1"/>
  <c r="C7860" i="6" a="1"/>
  <c r="C7860" i="6" s="1"/>
  <c r="C7867" i="6" a="1"/>
  <c r="C7867" i="6" s="1"/>
  <c r="C7873" i="6" a="1"/>
  <c r="C7873" i="6" s="1"/>
  <c r="C7885" i="6" a="1"/>
  <c r="C7885" i="6" s="1"/>
  <c r="C7899" i="6" a="1"/>
  <c r="C7899" i="6" s="1"/>
  <c r="C7905" i="6" a="1"/>
  <c r="C7905" i="6" s="1"/>
  <c r="C7912" i="6" a="1"/>
  <c r="C7912" i="6" s="1"/>
  <c r="C7919" i="6" a="1"/>
  <c r="C7919" i="6" s="1"/>
  <c r="C7925" i="6" a="1"/>
  <c r="C7925" i="6" s="1"/>
  <c r="C7932" i="6" a="1"/>
  <c r="C7932" i="6" s="1"/>
  <c r="C7938" i="6" a="1"/>
  <c r="C7938" i="6" s="1"/>
  <c r="C7944" i="6" a="1"/>
  <c r="C7944" i="6" s="1"/>
  <c r="C7951" i="6" a="1"/>
  <c r="C7951" i="6" s="1"/>
  <c r="C7957" i="6" a="1"/>
  <c r="C7957" i="6" s="1"/>
  <c r="C7971" i="6" a="1"/>
  <c r="C7971" i="6" s="1"/>
  <c r="C7978" i="6" a="1"/>
  <c r="C7978" i="6" s="1"/>
  <c r="C7990" i="6" a="1"/>
  <c r="C7990" i="6" s="1"/>
  <c r="C8003" i="6" a="1"/>
  <c r="C8003" i="6" s="1"/>
  <c r="C8009" i="6" a="1"/>
  <c r="C8009" i="6" s="1"/>
  <c r="C8016" i="6" a="1"/>
  <c r="C8016" i="6" s="1"/>
  <c r="C8021" i="6" a="1"/>
  <c r="C8021" i="6" s="1"/>
  <c r="C8035" i="6" a="1"/>
  <c r="C8035" i="6" s="1"/>
  <c r="C8041" i="6" a="1"/>
  <c r="C8041" i="6" s="1"/>
  <c r="C8048" i="6" a="1"/>
  <c r="C8048" i="6" s="1"/>
  <c r="C8053" i="6" a="1"/>
  <c r="C8053" i="6" s="1"/>
  <c r="C8060" i="6" a="1"/>
  <c r="C8060" i="6" s="1"/>
  <c r="C8066" i="6" a="1"/>
  <c r="C8066" i="6" s="1"/>
  <c r="C8073" i="6" a="1"/>
  <c r="C8073" i="6" s="1"/>
  <c r="C8080" i="6" a="1"/>
  <c r="C8080" i="6" s="1"/>
  <c r="C8085" i="6" a="1"/>
  <c r="C8085" i="6" s="1"/>
  <c r="C8092" i="6" a="1"/>
  <c r="C8092" i="6" s="1"/>
  <c r="C8098" i="6" a="1"/>
  <c r="C8098" i="6" s="1"/>
  <c r="C8104" i="6" a="1"/>
  <c r="C8104" i="6" s="1"/>
  <c r="C8111" i="6" a="1"/>
  <c r="C8111" i="6" s="1"/>
  <c r="C8117" i="6" a="1"/>
  <c r="C8117" i="6" s="1"/>
  <c r="C8131" i="6" a="1"/>
  <c r="C8131" i="6" s="1"/>
  <c r="C8143" i="6" a="1"/>
  <c r="C8143" i="6" s="1"/>
  <c r="C8148" i="6" a="1"/>
  <c r="C8148" i="6" s="1"/>
  <c r="C8167" i="6" a="1"/>
  <c r="C8167" i="6" s="1"/>
  <c r="C8173" i="6" a="1"/>
  <c r="C8173" i="6" s="1"/>
  <c r="C8179" i="6" a="1"/>
  <c r="C8179" i="6" s="1"/>
  <c r="C8185" i="6" a="1"/>
  <c r="C8185" i="6" s="1"/>
  <c r="C6375" i="6" a="1"/>
  <c r="C6375" i="6" s="1"/>
  <c r="C6409" i="6" a="1"/>
  <c r="C6409" i="6" s="1"/>
  <c r="C6424" i="6" a="1"/>
  <c r="C6424" i="6" s="1"/>
  <c r="C6432" i="6" a="1"/>
  <c r="C6432" i="6" s="1"/>
  <c r="C6454" i="6" a="1"/>
  <c r="C6454" i="6" s="1"/>
  <c r="C6460" i="6" a="1"/>
  <c r="C6460" i="6" s="1"/>
  <c r="C6473" i="6" a="1"/>
  <c r="C6473" i="6" s="1"/>
  <c r="C6479" i="6" a="1"/>
  <c r="C6479" i="6" s="1"/>
  <c r="C6487" i="6" a="1"/>
  <c r="C6487" i="6" s="1"/>
  <c r="C6508" i="6" a="1"/>
  <c r="C6508" i="6" s="1"/>
  <c r="C6516" i="6" a="1"/>
  <c r="C6516" i="6" s="1"/>
  <c r="C6522" i="6" a="1"/>
  <c r="C6522" i="6" s="1"/>
  <c r="C6530" i="6" a="1"/>
  <c r="C6530" i="6" s="1"/>
  <c r="C6536" i="6" a="1"/>
  <c r="C6536" i="6" s="1"/>
  <c r="C6544" i="6" a="1"/>
  <c r="C6544" i="6" s="1"/>
  <c r="C6551" i="6" a="1"/>
  <c r="C6551" i="6" s="1"/>
  <c r="C6557" i="6" a="1"/>
  <c r="C6557" i="6" s="1"/>
  <c r="C6563" i="6" a="1"/>
  <c r="C6563" i="6" s="1"/>
  <c r="C6569" i="6" a="1"/>
  <c r="C6569" i="6" s="1"/>
  <c r="C6575" i="6" a="1"/>
  <c r="C6575" i="6" s="1"/>
  <c r="C6582" i="6" a="1"/>
  <c r="C6582" i="6" s="1"/>
  <c r="C6587" i="6" a="1"/>
  <c r="C6587" i="6" s="1"/>
  <c r="C6599" i="6" a="1"/>
  <c r="C6599" i="6" s="1"/>
  <c r="C6609" i="6" a="1"/>
  <c r="C6609" i="6" s="1"/>
  <c r="C6615" i="6" a="1"/>
  <c r="C6615" i="6" s="1"/>
  <c r="C6621" i="6" a="1"/>
  <c r="C6621" i="6" s="1"/>
  <c r="C6628" i="6" a="1"/>
  <c r="C6628" i="6" s="1"/>
  <c r="C6634" i="6" a="1"/>
  <c r="C6634" i="6" s="1"/>
  <c r="C6646" i="6" a="1"/>
  <c r="C6646" i="6" s="1"/>
  <c r="C6653" i="6" a="1"/>
  <c r="C6653" i="6" s="1"/>
  <c r="C6660" i="6" a="1"/>
  <c r="C6660" i="6" s="1"/>
  <c r="C6666" i="6" a="1"/>
  <c r="C6666" i="6" s="1"/>
  <c r="C6678" i="6" a="1"/>
  <c r="C6678" i="6" s="1"/>
  <c r="C6684" i="6" a="1"/>
  <c r="C6684" i="6" s="1"/>
  <c r="C6691" i="6" a="1"/>
  <c r="C6691" i="6" s="1"/>
  <c r="C6702" i="6" a="1"/>
  <c r="C6702" i="6" s="1"/>
  <c r="C6708" i="6" a="1"/>
  <c r="C6708" i="6" s="1"/>
  <c r="C6714" i="6" a="1"/>
  <c r="C6714" i="6" s="1"/>
  <c r="C6721" i="6" a="1"/>
  <c r="C6721" i="6" s="1"/>
  <c r="C6726" i="6" a="1"/>
  <c r="C6726" i="6" s="1"/>
  <c r="C6738" i="6" a="1"/>
  <c r="C6738" i="6" s="1"/>
  <c r="C6744" i="6" a="1"/>
  <c r="C6744" i="6" s="1"/>
  <c r="C6750" i="6" a="1"/>
  <c r="C6750" i="6" s="1"/>
  <c r="C6757" i="6" a="1"/>
  <c r="C6757" i="6" s="1"/>
  <c r="C6763" i="6" a="1"/>
  <c r="C6763" i="6" s="1"/>
  <c r="C6774" i="6" a="1"/>
  <c r="C6774" i="6" s="1"/>
  <c r="C6793" i="6" a="1"/>
  <c r="C6793" i="6" s="1"/>
  <c r="C6800" i="6" a="1"/>
  <c r="C6800" i="6" s="1"/>
  <c r="C6812" i="6" a="1"/>
  <c r="C6812" i="6" s="1"/>
  <c r="C6819" i="6" a="1"/>
  <c r="C6819" i="6" s="1"/>
  <c r="C6824" i="6" a="1"/>
  <c r="C6824" i="6" s="1"/>
  <c r="C6831" i="6" a="1"/>
  <c r="C6831" i="6" s="1"/>
  <c r="C6837" i="6" a="1"/>
  <c r="C6837" i="6" s="1"/>
  <c r="C6843" i="6" a="1"/>
  <c r="C6843" i="6" s="1"/>
  <c r="C6850" i="6" a="1"/>
  <c r="C6850" i="6" s="1"/>
  <c r="C6867" i="6" a="1"/>
  <c r="C6867" i="6" s="1"/>
  <c r="C6877" i="6" a="1"/>
  <c r="C6877" i="6" s="1"/>
  <c r="C6882" i="6" a="1"/>
  <c r="C6882" i="6" s="1"/>
  <c r="C6891" i="6" a="1"/>
  <c r="C6891" i="6" s="1"/>
  <c r="C6900" i="6" a="1"/>
  <c r="C6900" i="6" s="1"/>
  <c r="C6909" i="6" a="1"/>
  <c r="C6909" i="6" s="1"/>
  <c r="C6914" i="6" a="1"/>
  <c r="C6914" i="6" s="1"/>
  <c r="C6923" i="6" a="1"/>
  <c r="C6923" i="6" s="1"/>
  <c r="C6932" i="6" a="1"/>
  <c r="C6932" i="6" s="1"/>
  <c r="C6941" i="6" a="1"/>
  <c r="C6941" i="6" s="1"/>
  <c r="C6946" i="6" a="1"/>
  <c r="C6946" i="6" s="1"/>
  <c r="C6955" i="6" a="1"/>
  <c r="C6955" i="6" s="1"/>
  <c r="C6964" i="6" a="1"/>
  <c r="C6964" i="6" s="1"/>
  <c r="C6973" i="6" a="1"/>
  <c r="C6973" i="6" s="1"/>
  <c r="C6978" i="6" a="1"/>
  <c r="C6978" i="6" s="1"/>
  <c r="C6987" i="6" a="1"/>
  <c r="C6987" i="6" s="1"/>
  <c r="C6996" i="6" a="1"/>
  <c r="C6996" i="6" s="1"/>
  <c r="C7005" i="6" a="1"/>
  <c r="C7005" i="6" s="1"/>
  <c r="C7010" i="6" a="1"/>
  <c r="C7010" i="6" s="1"/>
  <c r="C7019" i="6" a="1"/>
  <c r="C7019" i="6" s="1"/>
  <c r="C7028" i="6" a="1"/>
  <c r="C7028" i="6" s="1"/>
  <c r="C7037" i="6" a="1"/>
  <c r="C7037" i="6" s="1"/>
  <c r="C7042" i="6" a="1"/>
  <c r="C7042" i="6" s="1"/>
  <c r="C7051" i="6" a="1"/>
  <c r="C7051" i="6" s="1"/>
  <c r="C7060" i="6" a="1"/>
  <c r="C7060" i="6" s="1"/>
  <c r="C7069" i="6" a="1"/>
  <c r="C7069" i="6" s="1"/>
  <c r="C7074" i="6" a="1"/>
  <c r="C7074" i="6" s="1"/>
  <c r="C7083" i="6" a="1"/>
  <c r="C7083" i="6" s="1"/>
  <c r="C7092" i="6" a="1"/>
  <c r="C7092" i="6" s="1"/>
  <c r="C7101" i="6" a="1"/>
  <c r="C7101" i="6" s="1"/>
  <c r="C7106" i="6" a="1"/>
  <c r="C7106" i="6" s="1"/>
  <c r="C7115" i="6" a="1"/>
  <c r="C7115" i="6" s="1"/>
  <c r="C7124" i="6" a="1"/>
  <c r="C7124" i="6" s="1"/>
  <c r="C7133" i="6" a="1"/>
  <c r="C7133" i="6" s="1"/>
  <c r="C7138" i="6" a="1"/>
  <c r="C7138" i="6" s="1"/>
  <c r="C7147" i="6" a="1"/>
  <c r="C7147" i="6" s="1"/>
  <c r="C7156" i="6" a="1"/>
  <c r="C7156" i="6" s="1"/>
  <c r="C7165" i="6" a="1"/>
  <c r="C7165" i="6" s="1"/>
  <c r="C7170" i="6" a="1"/>
  <c r="C7170" i="6" s="1"/>
  <c r="C7179" i="6" a="1"/>
  <c r="C7179" i="6" s="1"/>
  <c r="C7188" i="6" a="1"/>
  <c r="C7188" i="6" s="1"/>
  <c r="C7197" i="6" a="1"/>
  <c r="C7197" i="6" s="1"/>
  <c r="C7202" i="6" a="1"/>
  <c r="C7202" i="6" s="1"/>
  <c r="C7211" i="6" a="1"/>
  <c r="C7211" i="6" s="1"/>
  <c r="C7220" i="6" a="1"/>
  <c r="C7220" i="6" s="1"/>
  <c r="C7229" i="6" a="1"/>
  <c r="C7229" i="6" s="1"/>
  <c r="C7234" i="6" a="1"/>
  <c r="C7234" i="6" s="1"/>
  <c r="C7243" i="6" a="1"/>
  <c r="C7243" i="6" s="1"/>
  <c r="C7252" i="6" a="1"/>
  <c r="C7252" i="6" s="1"/>
  <c r="C7261" i="6" a="1"/>
  <c r="C7261" i="6" s="1"/>
  <c r="C7266" i="6" a="1"/>
  <c r="C7266" i="6" s="1"/>
  <c r="C7275" i="6" a="1"/>
  <c r="C7275" i="6" s="1"/>
  <c r="C7284" i="6" a="1"/>
  <c r="C7284" i="6" s="1"/>
  <c r="C7293" i="6" a="1"/>
  <c r="C7293" i="6" s="1"/>
  <c r="C7298" i="6" a="1"/>
  <c r="C7298" i="6" s="1"/>
  <c r="C7307" i="6" a="1"/>
  <c r="C7307" i="6" s="1"/>
  <c r="C7316" i="6" a="1"/>
  <c r="C7316" i="6" s="1"/>
  <c r="C7325" i="6" a="1"/>
  <c r="C7325" i="6" s="1"/>
  <c r="C7330" i="6" a="1"/>
  <c r="C7330" i="6" s="1"/>
  <c r="C7339" i="6" a="1"/>
  <c r="C7339" i="6" s="1"/>
  <c r="C7348" i="6" a="1"/>
  <c r="C7348" i="6" s="1"/>
  <c r="C7357" i="6" a="1"/>
  <c r="C7357" i="6" s="1"/>
  <c r="C7362" i="6" a="1"/>
  <c r="C7362" i="6" s="1"/>
  <c r="C7371" i="6" a="1"/>
  <c r="C7371" i="6" s="1"/>
  <c r="C7380" i="6" a="1"/>
  <c r="C7380" i="6" s="1"/>
  <c r="C7389" i="6" a="1"/>
  <c r="C7389" i="6" s="1"/>
  <c r="C7394" i="6" a="1"/>
  <c r="C7394" i="6" s="1"/>
  <c r="C7403" i="6" a="1"/>
  <c r="C7403" i="6" s="1"/>
  <c r="C7412" i="6" a="1"/>
  <c r="C7412" i="6" s="1"/>
  <c r="C7421" i="6" a="1"/>
  <c r="C7421" i="6" s="1"/>
  <c r="C7426" i="6" a="1"/>
  <c r="C7426" i="6" s="1"/>
  <c r="C7435" i="6" a="1"/>
  <c r="C7435" i="6" s="1"/>
  <c r="C7444" i="6" a="1"/>
  <c r="C7444" i="6" s="1"/>
  <c r="C7453" i="6" a="1"/>
  <c r="C7453" i="6" s="1"/>
  <c r="C7458" i="6" a="1"/>
  <c r="C7458" i="6" s="1"/>
  <c r="C7467" i="6" a="1"/>
  <c r="C7467" i="6" s="1"/>
  <c r="C7476" i="6" a="1"/>
  <c r="C7476" i="6" s="1"/>
  <c r="C7485" i="6" a="1"/>
  <c r="C7485" i="6" s="1"/>
  <c r="C7490" i="6" a="1"/>
  <c r="C7490" i="6" s="1"/>
  <c r="C7499" i="6" a="1"/>
  <c r="C7499" i="6" s="1"/>
  <c r="C7508" i="6" a="1"/>
  <c r="C7508" i="6" s="1"/>
  <c r="C7517" i="6" a="1"/>
  <c r="C7517" i="6" s="1"/>
  <c r="C7522" i="6" a="1"/>
  <c r="C7522" i="6" s="1"/>
  <c r="C7531" i="6" a="1"/>
  <c r="C7531" i="6" s="1"/>
  <c r="C7540" i="6" a="1"/>
  <c r="C7540" i="6" s="1"/>
  <c r="C7549" i="6" a="1"/>
  <c r="C7549" i="6" s="1"/>
  <c r="C7554" i="6" a="1"/>
  <c r="C7554" i="6" s="1"/>
  <c r="C7563" i="6" a="1"/>
  <c r="C7563" i="6" s="1"/>
  <c r="C7572" i="6" a="1"/>
  <c r="C7572" i="6" s="1"/>
  <c r="C7581" i="6" a="1"/>
  <c r="C7581" i="6" s="1"/>
  <c r="C7586" i="6" a="1"/>
  <c r="C7586" i="6" s="1"/>
  <c r="C7595" i="6" a="1"/>
  <c r="C7595" i="6" s="1"/>
  <c r="C7604" i="6" a="1"/>
  <c r="C7604" i="6" s="1"/>
  <c r="C7613" i="6" a="1"/>
  <c r="C7613" i="6" s="1"/>
  <c r="C7618" i="6" a="1"/>
  <c r="C7618" i="6" s="1"/>
  <c r="C7627" i="6" a="1"/>
  <c r="C7627" i="6" s="1"/>
  <c r="C7636" i="6" a="1"/>
  <c r="C7636" i="6" s="1"/>
  <c r="C7645" i="6" a="1"/>
  <c r="C7645" i="6" s="1"/>
  <c r="C7650" i="6" a="1"/>
  <c r="C7650" i="6" s="1"/>
  <c r="C7659" i="6" a="1"/>
  <c r="C7659" i="6" s="1"/>
  <c r="C7668" i="6" a="1"/>
  <c r="C7668" i="6" s="1"/>
  <c r="C7677" i="6" a="1"/>
  <c r="C7677" i="6" s="1"/>
  <c r="C7682" i="6" a="1"/>
  <c r="C7682" i="6" s="1"/>
  <c r="C7691" i="6" a="1"/>
  <c r="C7691" i="6" s="1"/>
  <c r="C7700" i="6" a="1"/>
  <c r="C7700" i="6" s="1"/>
  <c r="C7709" i="6" a="1"/>
  <c r="C7709" i="6" s="1"/>
  <c r="C7714" i="6" a="1"/>
  <c r="C7714" i="6" s="1"/>
  <c r="C7728" i="6" a="1"/>
  <c r="C7728" i="6" s="1"/>
  <c r="C7738" i="6" a="1"/>
  <c r="C7738" i="6" s="1"/>
  <c r="C7752" i="6" a="1"/>
  <c r="C7752" i="6" s="1"/>
  <c r="C7757" i="6" a="1"/>
  <c r="C7757" i="6" s="1"/>
  <c r="C7763" i="6" a="1"/>
  <c r="C7763" i="6" s="1"/>
  <c r="C7770" i="6" a="1"/>
  <c r="C7770" i="6" s="1"/>
  <c r="C7780" i="6" a="1"/>
  <c r="C7780" i="6" s="1"/>
  <c r="C7786" i="6" a="1"/>
  <c r="C7786" i="6" s="1"/>
  <c r="C7792" i="6" a="1"/>
  <c r="C7792" i="6" s="1"/>
  <c r="C7797" i="6" a="1"/>
  <c r="C7797" i="6" s="1"/>
  <c r="C7809" i="6" a="1"/>
  <c r="C7809" i="6" s="1"/>
  <c r="C7815" i="6" a="1"/>
  <c r="C7815" i="6" s="1"/>
  <c r="C7827" i="6" a="1"/>
  <c r="C7827" i="6" s="1"/>
  <c r="C7833" i="6" a="1"/>
  <c r="C7833" i="6" s="1"/>
  <c r="C7838" i="6" a="1"/>
  <c r="C7838" i="6" s="1"/>
  <c r="C7844" i="6" a="1"/>
  <c r="C7844" i="6" s="1"/>
  <c r="C7850" i="6" a="1"/>
  <c r="C7850" i="6" s="1"/>
  <c r="C7856" i="6" a="1"/>
  <c r="C7856" i="6" s="1"/>
  <c r="C7861" i="6" a="1"/>
  <c r="C7861" i="6" s="1"/>
  <c r="C7868" i="6" a="1"/>
  <c r="C7868" i="6" s="1"/>
  <c r="C7874" i="6" a="1"/>
  <c r="C7874" i="6" s="1"/>
  <c r="C7880" i="6" a="1"/>
  <c r="C7880" i="6" s="1"/>
  <c r="C7886" i="6" a="1"/>
  <c r="C7886" i="6" s="1"/>
  <c r="C7892" i="6" a="1"/>
  <c r="C7892" i="6" s="1"/>
  <c r="C7900" i="6" a="1"/>
  <c r="C7900" i="6" s="1"/>
  <c r="C7906" i="6" a="1"/>
  <c r="C7906" i="6" s="1"/>
  <c r="C7913" i="6" a="1"/>
  <c r="C7913" i="6" s="1"/>
  <c r="C7920" i="6" a="1"/>
  <c r="C7920" i="6" s="1"/>
  <c r="C7926" i="6" a="1"/>
  <c r="C7926" i="6" s="1"/>
  <c r="C7939" i="6" a="1"/>
  <c r="C7939" i="6" s="1"/>
  <c r="C7945" i="6" a="1"/>
  <c r="C7945" i="6" s="1"/>
  <c r="C7952" i="6" a="1"/>
  <c r="C7952" i="6" s="1"/>
  <c r="C7958" i="6" a="1"/>
  <c r="C7958" i="6" s="1"/>
  <c r="C7965" i="6" a="1"/>
  <c r="C7965" i="6" s="1"/>
  <c r="C7972" i="6" a="1"/>
  <c r="C7972" i="6" s="1"/>
  <c r="C7985" i="6" a="1"/>
  <c r="C7985" i="6" s="1"/>
  <c r="C7991" i="6" a="1"/>
  <c r="C7991" i="6" s="1"/>
  <c r="C7997" i="6" a="1"/>
  <c r="C7997" i="6" s="1"/>
  <c r="C8004" i="6" a="1"/>
  <c r="C8004" i="6" s="1"/>
  <c r="C8010" i="6" a="1"/>
  <c r="C8010" i="6" s="1"/>
  <c r="C8022" i="6" a="1"/>
  <c r="C8022" i="6" s="1"/>
  <c r="C8029" i="6" a="1"/>
  <c r="C8029" i="6" s="1"/>
  <c r="C8036" i="6" a="1"/>
  <c r="C8036" i="6" s="1"/>
  <c r="C8042" i="6" a="1"/>
  <c r="C8042" i="6" s="1"/>
  <c r="C8054" i="6" a="1"/>
  <c r="C8054" i="6" s="1"/>
  <c r="C8067" i="6" a="1"/>
  <c r="C8067" i="6" s="1"/>
  <c r="C8074" i="6" a="1"/>
  <c r="C8074" i="6" s="1"/>
  <c r="C8086" i="6" a="1"/>
  <c r="C8086" i="6" s="1"/>
  <c r="C8099" i="6" a="1"/>
  <c r="C8099" i="6" s="1"/>
  <c r="C8105" i="6" a="1"/>
  <c r="C8105" i="6" s="1"/>
  <c r="C8112" i="6" a="1"/>
  <c r="C8112" i="6" s="1"/>
  <c r="C8118" i="6" a="1"/>
  <c r="C8118" i="6" s="1"/>
  <c r="C8125" i="6" a="1"/>
  <c r="C8125" i="6" s="1"/>
  <c r="C8132" i="6" a="1"/>
  <c r="C8132" i="6" s="1"/>
  <c r="C8137" i="6" a="1"/>
  <c r="C8137" i="6" s="1"/>
  <c r="C8149" i="6" a="1"/>
  <c r="C8149" i="6" s="1"/>
  <c r="C8154" i="6" a="1"/>
  <c r="C8154" i="6" s="1"/>
  <c r="C8161" i="6" a="1"/>
  <c r="C8161" i="6" s="1"/>
  <c r="C8174" i="6" a="1"/>
  <c r="C8174" i="6" s="1"/>
  <c r="C6331" i="6" a="1"/>
  <c r="C6331" i="6" s="1"/>
  <c r="C6394" i="6" a="1"/>
  <c r="C6394" i="6" s="1"/>
  <c r="C6412" i="6" a="1"/>
  <c r="C6412" i="6" s="1"/>
  <c r="C6433" i="6" a="1"/>
  <c r="C6433" i="6" s="1"/>
  <c r="C6441" i="6" a="1"/>
  <c r="C6441" i="6" s="1"/>
  <c r="C6447" i="6" a="1"/>
  <c r="C6447" i="6" s="1"/>
  <c r="C6461" i="6" a="1"/>
  <c r="C6461" i="6" s="1"/>
  <c r="C6467" i="6" a="1"/>
  <c r="C6467" i="6" s="1"/>
  <c r="C6474" i="6" a="1"/>
  <c r="C6474" i="6" s="1"/>
  <c r="C6480" i="6" a="1"/>
  <c r="C6480" i="6" s="1"/>
  <c r="C6488" i="6" a="1"/>
  <c r="C6488" i="6" s="1"/>
  <c r="C6495" i="6" a="1"/>
  <c r="C6495" i="6" s="1"/>
  <c r="C6502" i="6" a="1"/>
  <c r="C6502" i="6" s="1"/>
  <c r="C6509" i="6" a="1"/>
  <c r="C6509" i="6" s="1"/>
  <c r="C6517" i="6" a="1"/>
  <c r="C6517" i="6" s="1"/>
  <c r="C6523" i="6" a="1"/>
  <c r="C6523" i="6" s="1"/>
  <c r="C6538" i="6" a="1"/>
  <c r="C6538" i="6" s="1"/>
  <c r="C6545" i="6" a="1"/>
  <c r="C6545" i="6" s="1"/>
  <c r="C6558" i="6" a="1"/>
  <c r="C6558" i="6" s="1"/>
  <c r="C6564" i="6" a="1"/>
  <c r="C6564" i="6" s="1"/>
  <c r="C6570" i="6" a="1"/>
  <c r="C6570" i="6" s="1"/>
  <c r="C6576" i="6" a="1"/>
  <c r="C6576" i="6" s="1"/>
  <c r="C6583" i="6" a="1"/>
  <c r="C6583" i="6" s="1"/>
  <c r="C6588" i="6" a="1"/>
  <c r="C6588" i="6" s="1"/>
  <c r="C6594" i="6" a="1"/>
  <c r="C6594" i="6" s="1"/>
  <c r="C6605" i="6" a="1"/>
  <c r="C6605" i="6" s="1"/>
  <c r="C6610" i="6" a="1"/>
  <c r="C6610" i="6" s="1"/>
  <c r="C6616" i="6" a="1"/>
  <c r="C6616" i="6" s="1"/>
  <c r="C6622" i="6" a="1"/>
  <c r="C6622" i="6" s="1"/>
  <c r="C6629" i="6" a="1"/>
  <c r="C6629" i="6" s="1"/>
  <c r="C6635" i="6" a="1"/>
  <c r="C6635" i="6" s="1"/>
  <c r="C6641" i="6" a="1"/>
  <c r="C6641" i="6" s="1"/>
  <c r="C6647" i="6" a="1"/>
  <c r="C6647" i="6" s="1"/>
  <c r="C6654" i="6" a="1"/>
  <c r="C6654" i="6" s="1"/>
  <c r="C6661" i="6" a="1"/>
  <c r="C6661" i="6" s="1"/>
  <c r="C6667" i="6" a="1"/>
  <c r="C6667" i="6" s="1"/>
  <c r="C6673" i="6" a="1"/>
  <c r="C6673" i="6" s="1"/>
  <c r="C6679" i="6" a="1"/>
  <c r="C6679" i="6" s="1"/>
  <c r="C6696" i="6" a="1"/>
  <c r="C6696" i="6" s="1"/>
  <c r="C6703" i="6" a="1"/>
  <c r="C6703" i="6" s="1"/>
  <c r="C6709" i="6" a="1"/>
  <c r="C6709" i="6" s="1"/>
  <c r="C6715" i="6" a="1"/>
  <c r="C6715" i="6" s="1"/>
  <c r="C6722" i="6" a="1"/>
  <c r="C6722" i="6" s="1"/>
  <c r="C6727" i="6" a="1"/>
  <c r="C6727" i="6" s="1"/>
  <c r="C6733" i="6" a="1"/>
  <c r="C6733" i="6" s="1"/>
  <c r="C6739" i="6" a="1"/>
  <c r="C6739" i="6" s="1"/>
  <c r="C6745" i="6" a="1"/>
  <c r="C6745" i="6" s="1"/>
  <c r="C6751" i="6" a="1"/>
  <c r="C6751" i="6" s="1"/>
  <c r="C6764" i="6" a="1"/>
  <c r="C6764" i="6" s="1"/>
  <c r="C6769" i="6" a="1"/>
  <c r="C6769" i="6" s="1"/>
  <c r="C6775" i="6" a="1"/>
  <c r="C6775" i="6" s="1"/>
  <c r="C6781" i="6" a="1"/>
  <c r="C6781" i="6" s="1"/>
  <c r="C6788" i="6" a="1"/>
  <c r="C6788" i="6" s="1"/>
  <c r="C6794" i="6" a="1"/>
  <c r="C6794" i="6" s="1"/>
  <c r="C6806" i="6" a="1"/>
  <c r="C6806" i="6" s="1"/>
  <c r="C6825" i="6" a="1"/>
  <c r="C6825" i="6" s="1"/>
  <c r="C6832" i="6" a="1"/>
  <c r="C6832" i="6" s="1"/>
  <c r="C6844" i="6" a="1"/>
  <c r="C6844" i="6" s="1"/>
  <c r="C6851" i="6" a="1"/>
  <c r="C6851" i="6" s="1"/>
  <c r="C6856" i="6" a="1"/>
  <c r="C6856" i="6" s="1"/>
  <c r="C6862" i="6" a="1"/>
  <c r="C6862" i="6" s="1"/>
  <c r="C6873" i="6" a="1"/>
  <c r="C6873" i="6" s="1"/>
  <c r="C6878" i="6" a="1"/>
  <c r="C6878" i="6" s="1"/>
  <c r="C6887" i="6" a="1"/>
  <c r="C6887" i="6" s="1"/>
  <c r="C6896" i="6" a="1"/>
  <c r="C6896" i="6" s="1"/>
  <c r="C6905" i="6" a="1"/>
  <c r="C6905" i="6" s="1"/>
  <c r="C6910" i="6" a="1"/>
  <c r="C6910" i="6" s="1"/>
  <c r="C6919" i="6" a="1"/>
  <c r="C6919" i="6" s="1"/>
  <c r="C6928" i="6" a="1"/>
  <c r="C6928" i="6" s="1"/>
  <c r="C6937" i="6" a="1"/>
  <c r="C6937" i="6" s="1"/>
  <c r="C6942" i="6" a="1"/>
  <c r="C6942" i="6" s="1"/>
  <c r="C6951" i="6" a="1"/>
  <c r="C6951" i="6" s="1"/>
  <c r="C6960" i="6" a="1"/>
  <c r="C6960" i="6" s="1"/>
  <c r="C6969" i="6" a="1"/>
  <c r="C6969" i="6" s="1"/>
  <c r="C6974" i="6" a="1"/>
  <c r="C6974" i="6" s="1"/>
  <c r="C6983" i="6" a="1"/>
  <c r="C6983" i="6" s="1"/>
  <c r="C6992" i="6" a="1"/>
  <c r="C6992" i="6" s="1"/>
  <c r="C7001" i="6" a="1"/>
  <c r="C7001" i="6" s="1"/>
  <c r="C7006" i="6" a="1"/>
  <c r="C7006" i="6" s="1"/>
  <c r="C7015" i="6" a="1"/>
  <c r="C7015" i="6" s="1"/>
  <c r="C7024" i="6" a="1"/>
  <c r="C7024" i="6" s="1"/>
  <c r="C7033" i="6" a="1"/>
  <c r="C7033" i="6" s="1"/>
  <c r="C7038" i="6" a="1"/>
  <c r="C7038" i="6" s="1"/>
  <c r="C7047" i="6" a="1"/>
  <c r="C7047" i="6" s="1"/>
  <c r="C7056" i="6" a="1"/>
  <c r="C7056" i="6" s="1"/>
  <c r="C7065" i="6" a="1"/>
  <c r="C7065" i="6" s="1"/>
  <c r="C7070" i="6" a="1"/>
  <c r="C7070" i="6" s="1"/>
  <c r="C7079" i="6" a="1"/>
  <c r="C7079" i="6" s="1"/>
  <c r="C7088" i="6" a="1"/>
  <c r="C7088" i="6" s="1"/>
  <c r="C7097" i="6" a="1"/>
  <c r="C7097" i="6" s="1"/>
  <c r="C7102" i="6" a="1"/>
  <c r="C7102" i="6" s="1"/>
  <c r="C7111" i="6" a="1"/>
  <c r="C7111" i="6" s="1"/>
  <c r="C7120" i="6" a="1"/>
  <c r="C7120" i="6" s="1"/>
  <c r="C7129" i="6" a="1"/>
  <c r="C7129" i="6" s="1"/>
  <c r="C7134" i="6" a="1"/>
  <c r="C7134" i="6" s="1"/>
  <c r="C7143" i="6" a="1"/>
  <c r="C7143" i="6" s="1"/>
  <c r="C7152" i="6" a="1"/>
  <c r="C7152" i="6" s="1"/>
  <c r="C7161" i="6" a="1"/>
  <c r="C7161" i="6" s="1"/>
  <c r="C7166" i="6" a="1"/>
  <c r="C7166" i="6" s="1"/>
  <c r="C7175" i="6" a="1"/>
  <c r="C7175" i="6" s="1"/>
  <c r="C7184" i="6" a="1"/>
  <c r="C7184" i="6" s="1"/>
  <c r="C7193" i="6" a="1"/>
  <c r="C7193" i="6" s="1"/>
  <c r="C7198" i="6" a="1"/>
  <c r="C7198" i="6" s="1"/>
  <c r="C7207" i="6" a="1"/>
  <c r="C7207" i="6" s="1"/>
  <c r="C7216" i="6" a="1"/>
  <c r="C7216" i="6" s="1"/>
  <c r="C7225" i="6" a="1"/>
  <c r="C7225" i="6" s="1"/>
  <c r="C7230" i="6" a="1"/>
  <c r="C7230" i="6" s="1"/>
  <c r="C7239" i="6" a="1"/>
  <c r="C7239" i="6" s="1"/>
  <c r="C7248" i="6" a="1"/>
  <c r="C7248" i="6" s="1"/>
  <c r="C7257" i="6" a="1"/>
  <c r="C7257" i="6" s="1"/>
  <c r="C7262" i="6" a="1"/>
  <c r="C7262" i="6" s="1"/>
  <c r="C7271" i="6" a="1"/>
  <c r="C7271" i="6" s="1"/>
  <c r="C7280" i="6" a="1"/>
  <c r="C7280" i="6" s="1"/>
  <c r="C7289" i="6" a="1"/>
  <c r="C7289" i="6" s="1"/>
  <c r="C7294" i="6" a="1"/>
  <c r="C7294" i="6" s="1"/>
  <c r="C7303" i="6" a="1"/>
  <c r="C7303" i="6" s="1"/>
  <c r="C7312" i="6" a="1"/>
  <c r="C7312" i="6" s="1"/>
  <c r="C7321" i="6" a="1"/>
  <c r="C7321" i="6" s="1"/>
  <c r="C7326" i="6" a="1"/>
  <c r="C7326" i="6" s="1"/>
  <c r="C7335" i="6" a="1"/>
  <c r="C7335" i="6" s="1"/>
  <c r="C7344" i="6" a="1"/>
  <c r="C7344" i="6" s="1"/>
  <c r="C7353" i="6" a="1"/>
  <c r="C7353" i="6" s="1"/>
  <c r="C7358" i="6" a="1"/>
  <c r="C7358" i="6" s="1"/>
  <c r="C7367" i="6" a="1"/>
  <c r="C7367" i="6" s="1"/>
  <c r="C7376" i="6" a="1"/>
  <c r="C7376" i="6" s="1"/>
  <c r="C7385" i="6" a="1"/>
  <c r="C7385" i="6" s="1"/>
  <c r="C7390" i="6" a="1"/>
  <c r="C7390" i="6" s="1"/>
  <c r="C7399" i="6" a="1"/>
  <c r="C7399" i="6" s="1"/>
  <c r="C7408" i="6" a="1"/>
  <c r="C7408" i="6" s="1"/>
  <c r="C7417" i="6" a="1"/>
  <c r="C7417" i="6" s="1"/>
  <c r="C7422" i="6" a="1"/>
  <c r="C7422" i="6" s="1"/>
  <c r="C7431" i="6" a="1"/>
  <c r="C7431" i="6" s="1"/>
  <c r="C7440" i="6" a="1"/>
  <c r="C7440" i="6" s="1"/>
  <c r="C7449" i="6" a="1"/>
  <c r="C7449" i="6" s="1"/>
  <c r="C7454" i="6" a="1"/>
  <c r="C7454" i="6" s="1"/>
  <c r="C7463" i="6" a="1"/>
  <c r="C7463" i="6" s="1"/>
  <c r="C7472" i="6" a="1"/>
  <c r="C7472" i="6" s="1"/>
  <c r="C7481" i="6" a="1"/>
  <c r="C7481" i="6" s="1"/>
  <c r="C7486" i="6" a="1"/>
  <c r="C7486" i="6" s="1"/>
  <c r="C7495" i="6" a="1"/>
  <c r="C7495" i="6" s="1"/>
  <c r="C7504" i="6" a="1"/>
  <c r="C7504" i="6" s="1"/>
  <c r="C7513" i="6" a="1"/>
  <c r="C7513" i="6" s="1"/>
  <c r="C7518" i="6" a="1"/>
  <c r="C7518" i="6" s="1"/>
  <c r="C7527" i="6" a="1"/>
  <c r="C7527" i="6" s="1"/>
  <c r="C7536" i="6" a="1"/>
  <c r="C7536" i="6" s="1"/>
  <c r="C7545" i="6" a="1"/>
  <c r="C7545" i="6" s="1"/>
  <c r="C7550" i="6" a="1"/>
  <c r="C7550" i="6" s="1"/>
  <c r="C7559" i="6" a="1"/>
  <c r="C7559" i="6" s="1"/>
  <c r="C7568" i="6" a="1"/>
  <c r="C7568" i="6" s="1"/>
  <c r="C7577" i="6" a="1"/>
  <c r="C7577" i="6" s="1"/>
  <c r="C7582" i="6" a="1"/>
  <c r="C7582" i="6" s="1"/>
  <c r="C7591" i="6" a="1"/>
  <c r="C7591" i="6" s="1"/>
  <c r="C7600" i="6" a="1"/>
  <c r="C7600" i="6" s="1"/>
  <c r="C7609" i="6" a="1"/>
  <c r="C7609" i="6" s="1"/>
  <c r="C7614" i="6" a="1"/>
  <c r="C7614" i="6" s="1"/>
  <c r="C7623" i="6" a="1"/>
  <c r="C7623" i="6" s="1"/>
  <c r="C7632" i="6" a="1"/>
  <c r="C7632" i="6" s="1"/>
  <c r="C7641" i="6" a="1"/>
  <c r="C7641" i="6" s="1"/>
  <c r="C7646" i="6" a="1"/>
  <c r="C7646" i="6" s="1"/>
  <c r="C7655" i="6" a="1"/>
  <c r="C7655" i="6" s="1"/>
  <c r="C7664" i="6" a="1"/>
  <c r="C7664" i="6" s="1"/>
  <c r="C7673" i="6" a="1"/>
  <c r="C7673" i="6" s="1"/>
  <c r="C7678" i="6" a="1"/>
  <c r="C7678" i="6" s="1"/>
  <c r="C7687" i="6" a="1"/>
  <c r="C7687" i="6" s="1"/>
  <c r="C7696" i="6" a="1"/>
  <c r="C7696" i="6" s="1"/>
  <c r="C7705" i="6" a="1"/>
  <c r="C7705" i="6" s="1"/>
  <c r="C7710" i="6" a="1"/>
  <c r="C7710" i="6" s="1"/>
  <c r="C7719" i="6" a="1"/>
  <c r="C7719" i="6" s="1"/>
  <c r="C7724" i="6" a="1"/>
  <c r="C7724" i="6" s="1"/>
  <c r="C7733" i="6" a="1"/>
  <c r="C7733" i="6" s="1"/>
  <c r="C7743" i="6" a="1"/>
  <c r="C7743" i="6" s="1"/>
  <c r="C7748" i="6" a="1"/>
  <c r="C7748" i="6" s="1"/>
  <c r="C7753" i="6" a="1"/>
  <c r="C7753" i="6" s="1"/>
  <c r="C7758" i="6" a="1"/>
  <c r="C7758" i="6" s="1"/>
  <c r="C7775" i="6" a="1"/>
  <c r="C7775" i="6" s="1"/>
  <c r="C7798" i="6" a="1"/>
  <c r="C7798" i="6" s="1"/>
  <c r="C7804" i="6" a="1"/>
  <c r="C7804" i="6" s="1"/>
  <c r="C7810" i="6" a="1"/>
  <c r="C7810" i="6" s="1"/>
  <c r="C7821" i="6" a="1"/>
  <c r="C7821" i="6" s="1"/>
  <c r="C7834" i="6" a="1"/>
  <c r="C7834" i="6" s="1"/>
  <c r="C7862" i="6" a="1"/>
  <c r="C7862" i="6" s="1"/>
  <c r="C7875" i="6" a="1"/>
  <c r="C7875" i="6" s="1"/>
  <c r="C7881" i="6" a="1"/>
  <c r="C7881" i="6" s="1"/>
  <c r="C7887" i="6" a="1"/>
  <c r="C7887" i="6" s="1"/>
  <c r="C7893" i="6" a="1"/>
  <c r="C7893" i="6" s="1"/>
  <c r="C7907" i="6" a="1"/>
  <c r="C7907" i="6" s="1"/>
  <c r="C7914" i="6" a="1"/>
  <c r="C7914" i="6" s="1"/>
  <c r="C7927" i="6" a="1"/>
  <c r="C7927" i="6" s="1"/>
  <c r="C7933" i="6" a="1"/>
  <c r="C7933" i="6" s="1"/>
  <c r="C7946" i="6" a="1"/>
  <c r="C7946" i="6" s="1"/>
  <c r="C7959" i="6" a="1"/>
  <c r="C7959" i="6" s="1"/>
  <c r="C7966" i="6" a="1"/>
  <c r="C7966" i="6" s="1"/>
  <c r="C7973" i="6" a="1"/>
  <c r="C7973" i="6" s="1"/>
  <c r="C7979" i="6" a="1"/>
  <c r="C7979" i="6" s="1"/>
  <c r="C7986" i="6" a="1"/>
  <c r="C7986" i="6" s="1"/>
  <c r="C7992" i="6" a="1"/>
  <c r="C7992" i="6" s="1"/>
  <c r="C7998" i="6" a="1"/>
  <c r="C7998" i="6" s="1"/>
  <c r="C8017" i="6" a="1"/>
  <c r="C8017" i="6" s="1"/>
  <c r="C8023" i="6" a="1"/>
  <c r="C8023" i="6" s="1"/>
  <c r="C8030" i="6" a="1"/>
  <c r="C8030" i="6" s="1"/>
  <c r="C8049" i="6" a="1"/>
  <c r="C8049" i="6" s="1"/>
  <c r="C8055" i="6" a="1"/>
  <c r="C8055" i="6" s="1"/>
  <c r="C8061" i="6" a="1"/>
  <c r="C8061" i="6" s="1"/>
  <c r="C8068" i="6" a="1"/>
  <c r="C8068" i="6" s="1"/>
  <c r="C8081" i="6" a="1"/>
  <c r="C8081" i="6" s="1"/>
  <c r="C8087" i="6" a="1"/>
  <c r="C8087" i="6" s="1"/>
  <c r="C8093" i="6" a="1"/>
  <c r="C8093" i="6" s="1"/>
  <c r="C8100" i="6" a="1"/>
  <c r="C8100" i="6" s="1"/>
  <c r="C8106" i="6" a="1"/>
  <c r="C8106" i="6" s="1"/>
  <c r="C8119" i="6" a="1"/>
  <c r="C8119" i="6" s="1"/>
  <c r="C8126" i="6" a="1"/>
  <c r="C8126" i="6" s="1"/>
  <c r="C8144" i="6" a="1"/>
  <c r="C8144" i="6" s="1"/>
  <c r="C8150" i="6" a="1"/>
  <c r="C8150" i="6" s="1"/>
  <c r="C8155" i="6" a="1"/>
  <c r="C8155" i="6" s="1"/>
  <c r="C8168" i="6" a="1"/>
  <c r="C8168" i="6" s="1"/>
  <c r="C8175" i="6" a="1"/>
  <c r="C8175" i="6" s="1"/>
  <c r="C8181" i="6" a="1"/>
  <c r="C8181" i="6" s="1"/>
  <c r="C8186" i="6" a="1"/>
  <c r="C8186" i="6" s="1"/>
  <c r="C8193" i="6" a="1"/>
  <c r="C8193" i="6" s="1"/>
  <c r="C6337" i="6" a="1"/>
  <c r="C6337" i="6" s="1"/>
  <c r="C6381" i="6" a="1"/>
  <c r="C6381" i="6" s="1"/>
  <c r="C6397" i="6" a="1"/>
  <c r="C6397" i="6" s="1"/>
  <c r="C6413" i="6" a="1"/>
  <c r="C6413" i="6" s="1"/>
  <c r="C6434" i="6" a="1"/>
  <c r="C6434" i="6" s="1"/>
  <c r="C6442" i="6" a="1"/>
  <c r="C6442" i="6" s="1"/>
  <c r="C6448" i="6" a="1"/>
  <c r="C6448" i="6" s="1"/>
  <c r="C6455" i="6" a="1"/>
  <c r="C6455" i="6" s="1"/>
  <c r="C6462" i="6" a="1"/>
  <c r="C6462" i="6" s="1"/>
  <c r="C6468" i="6" a="1"/>
  <c r="C6468" i="6" s="1"/>
  <c r="C6475" i="6" a="1"/>
  <c r="C6475" i="6" s="1"/>
  <c r="C6482" i="6" a="1"/>
  <c r="C6482" i="6" s="1"/>
  <c r="C6489" i="6" a="1"/>
  <c r="C6489" i="6" s="1"/>
  <c r="C6496" i="6" a="1"/>
  <c r="C6496" i="6" s="1"/>
  <c r="C6503" i="6" a="1"/>
  <c r="C6503" i="6" s="1"/>
  <c r="C6510" i="6" a="1"/>
  <c r="C6510" i="6" s="1"/>
  <c r="C6524" i="6" a="1"/>
  <c r="C6524" i="6" s="1"/>
  <c r="C6532" i="6" a="1"/>
  <c r="C6532" i="6" s="1"/>
  <c r="C6539" i="6" a="1"/>
  <c r="C6539" i="6" s="1"/>
  <c r="C6546" i="6" a="1"/>
  <c r="C6546" i="6" s="1"/>
  <c r="C6552" i="6" a="1"/>
  <c r="C6552" i="6" s="1"/>
  <c r="C6565" i="6" a="1"/>
  <c r="C6565" i="6" s="1"/>
  <c r="C6571" i="6" a="1"/>
  <c r="C6571" i="6" s="1"/>
  <c r="C6577" i="6" a="1"/>
  <c r="C6577" i="6" s="1"/>
  <c r="C6589" i="6" a="1"/>
  <c r="C6589" i="6" s="1"/>
  <c r="C6600" i="6" a="1"/>
  <c r="C6600" i="6" s="1"/>
  <c r="C6611" i="6" a="1"/>
  <c r="C6611" i="6" s="1"/>
  <c r="C6617" i="6" a="1"/>
  <c r="C6617" i="6" s="1"/>
  <c r="C6623" i="6" a="1"/>
  <c r="C6623" i="6" s="1"/>
  <c r="C6636" i="6" a="1"/>
  <c r="C6636" i="6" s="1"/>
  <c r="C6642" i="6" a="1"/>
  <c r="C6642" i="6" s="1"/>
  <c r="C6648" i="6" a="1"/>
  <c r="C6648" i="6" s="1"/>
  <c r="C6655" i="6" a="1"/>
  <c r="C6655" i="6" s="1"/>
  <c r="C6668" i="6" a="1"/>
  <c r="C6668" i="6" s="1"/>
  <c r="C6674" i="6" a="1"/>
  <c r="C6674" i="6" s="1"/>
  <c r="C6680" i="6" a="1"/>
  <c r="C6680" i="6" s="1"/>
  <c r="C6685" i="6" a="1"/>
  <c r="C6685" i="6" s="1"/>
  <c r="C6692" i="6" a="1"/>
  <c r="C6692" i="6" s="1"/>
  <c r="C6697" i="6" a="1"/>
  <c r="C6697" i="6" s="1"/>
  <c r="C6704" i="6" a="1"/>
  <c r="C6704" i="6" s="1"/>
  <c r="C6716" i="6" a="1"/>
  <c r="C6716" i="6" s="1"/>
  <c r="C6723" i="6" a="1"/>
  <c r="C6723" i="6" s="1"/>
  <c r="C6752" i="6" a="1"/>
  <c r="C6752" i="6" s="1"/>
  <c r="C6758" i="6" a="1"/>
  <c r="C6758" i="6" s="1"/>
  <c r="C6770" i="6" a="1"/>
  <c r="C6770" i="6" s="1"/>
  <c r="C6776" i="6" a="1"/>
  <c r="C6776" i="6" s="1"/>
  <c r="C6782" i="6" a="1"/>
  <c r="C6782" i="6" s="1"/>
  <c r="C6789" i="6" a="1"/>
  <c r="C6789" i="6" s="1"/>
  <c r="C6795" i="6" a="1"/>
  <c r="C6795" i="6" s="1"/>
  <c r="C6801" i="6" a="1"/>
  <c r="C6801" i="6" s="1"/>
  <c r="C6807" i="6" a="1"/>
  <c r="C6807" i="6" s="1"/>
  <c r="C6813" i="6" a="1"/>
  <c r="C6813" i="6" s="1"/>
  <c r="C6820" i="6" a="1"/>
  <c r="C6820" i="6" s="1"/>
  <c r="C6826" i="6" a="1"/>
  <c r="C6826" i="6" s="1"/>
  <c r="C6838" i="6" a="1"/>
  <c r="C6838" i="6" s="1"/>
  <c r="C6857" i="6" a="1"/>
  <c r="C6857" i="6" s="1"/>
  <c r="C6863" i="6" a="1"/>
  <c r="C6863" i="6" s="1"/>
  <c r="C6868" i="6" a="1"/>
  <c r="C6868" i="6" s="1"/>
  <c r="C6883" i="6" a="1"/>
  <c r="C6883" i="6" s="1"/>
  <c r="C6892" i="6" a="1"/>
  <c r="C6892" i="6" s="1"/>
  <c r="C6901" i="6" a="1"/>
  <c r="C6901" i="6" s="1"/>
  <c r="C6906" i="6" a="1"/>
  <c r="C6906" i="6" s="1"/>
  <c r="C6915" i="6" a="1"/>
  <c r="C6915" i="6" s="1"/>
  <c r="C6924" i="6" a="1"/>
  <c r="C6924" i="6" s="1"/>
  <c r="C6933" i="6" a="1"/>
  <c r="C6933" i="6" s="1"/>
  <c r="C6938" i="6" a="1"/>
  <c r="C6938" i="6" s="1"/>
  <c r="C6947" i="6" a="1"/>
  <c r="C6947" i="6" s="1"/>
  <c r="C6956" i="6" a="1"/>
  <c r="C6956" i="6" s="1"/>
  <c r="C6965" i="6" a="1"/>
  <c r="C6965" i="6" s="1"/>
  <c r="C6970" i="6" a="1"/>
  <c r="C6970" i="6" s="1"/>
  <c r="C6979" i="6" a="1"/>
  <c r="C6979" i="6" s="1"/>
  <c r="C6988" i="6" a="1"/>
  <c r="C6988" i="6" s="1"/>
  <c r="C6997" i="6" a="1"/>
  <c r="C6997" i="6" s="1"/>
  <c r="C7002" i="6" a="1"/>
  <c r="C7002" i="6" s="1"/>
  <c r="C7011" i="6" a="1"/>
  <c r="C7011" i="6" s="1"/>
  <c r="C7020" i="6" a="1"/>
  <c r="C7020" i="6" s="1"/>
  <c r="C7029" i="6" a="1"/>
  <c r="C7029" i="6" s="1"/>
  <c r="C7034" i="6" a="1"/>
  <c r="C7034" i="6" s="1"/>
  <c r="C7043" i="6" a="1"/>
  <c r="C7043" i="6" s="1"/>
  <c r="C7052" i="6" a="1"/>
  <c r="C7052" i="6" s="1"/>
  <c r="C7061" i="6" a="1"/>
  <c r="C7061" i="6" s="1"/>
  <c r="C7066" i="6" a="1"/>
  <c r="C7066" i="6" s="1"/>
  <c r="C7075" i="6" a="1"/>
  <c r="C7075" i="6" s="1"/>
  <c r="C7084" i="6" a="1"/>
  <c r="C7084" i="6" s="1"/>
  <c r="C7093" i="6" a="1"/>
  <c r="C7093" i="6" s="1"/>
  <c r="C7098" i="6" a="1"/>
  <c r="C7098" i="6" s="1"/>
  <c r="C7107" i="6" a="1"/>
  <c r="C7107" i="6" s="1"/>
  <c r="C7116" i="6" a="1"/>
  <c r="C7116" i="6" s="1"/>
  <c r="C7125" i="6" a="1"/>
  <c r="C7125" i="6" s="1"/>
  <c r="C7130" i="6" a="1"/>
  <c r="C7130" i="6" s="1"/>
  <c r="C7139" i="6" a="1"/>
  <c r="C7139" i="6" s="1"/>
  <c r="C7148" i="6" a="1"/>
  <c r="C7148" i="6" s="1"/>
  <c r="C7157" i="6" a="1"/>
  <c r="C7157" i="6" s="1"/>
  <c r="C7162" i="6" a="1"/>
  <c r="C7162" i="6" s="1"/>
  <c r="C7171" i="6" a="1"/>
  <c r="C7171" i="6" s="1"/>
  <c r="C7180" i="6" a="1"/>
  <c r="C7180" i="6" s="1"/>
  <c r="C7189" i="6" a="1"/>
  <c r="C7189" i="6" s="1"/>
  <c r="C7194" i="6" a="1"/>
  <c r="C7194" i="6" s="1"/>
  <c r="C7203" i="6" a="1"/>
  <c r="C7203" i="6" s="1"/>
  <c r="C7212" i="6" a="1"/>
  <c r="C7212" i="6" s="1"/>
  <c r="C7221" i="6" a="1"/>
  <c r="C7221" i="6" s="1"/>
  <c r="C7226" i="6" a="1"/>
  <c r="C7226" i="6" s="1"/>
  <c r="C7235" i="6" a="1"/>
  <c r="C7235" i="6" s="1"/>
  <c r="C7244" i="6" a="1"/>
  <c r="C7244" i="6" s="1"/>
  <c r="C7253" i="6" a="1"/>
  <c r="C7253" i="6" s="1"/>
  <c r="C7258" i="6" a="1"/>
  <c r="C7258" i="6" s="1"/>
  <c r="C7267" i="6" a="1"/>
  <c r="C7267" i="6" s="1"/>
  <c r="C7276" i="6" a="1"/>
  <c r="C7276" i="6" s="1"/>
  <c r="C7285" i="6" a="1"/>
  <c r="C7285" i="6" s="1"/>
  <c r="C7290" i="6" a="1"/>
  <c r="C7290" i="6" s="1"/>
  <c r="C7299" i="6" a="1"/>
  <c r="C7299" i="6" s="1"/>
  <c r="C7308" i="6" a="1"/>
  <c r="C7308" i="6" s="1"/>
  <c r="C7317" i="6" a="1"/>
  <c r="C7317" i="6" s="1"/>
  <c r="C7322" i="6" a="1"/>
  <c r="C7322" i="6" s="1"/>
  <c r="C7331" i="6" a="1"/>
  <c r="C7331" i="6" s="1"/>
  <c r="C7340" i="6" a="1"/>
  <c r="C7340" i="6" s="1"/>
  <c r="C7349" i="6" a="1"/>
  <c r="C7349" i="6" s="1"/>
  <c r="C7354" i="6" a="1"/>
  <c r="C7354" i="6" s="1"/>
  <c r="C7363" i="6" a="1"/>
  <c r="C7363" i="6" s="1"/>
  <c r="C7372" i="6" a="1"/>
  <c r="C7372" i="6" s="1"/>
  <c r="C7381" i="6" a="1"/>
  <c r="C7381" i="6" s="1"/>
  <c r="C7386" i="6" a="1"/>
  <c r="C7386" i="6" s="1"/>
  <c r="C7395" i="6" a="1"/>
  <c r="C7395" i="6" s="1"/>
  <c r="C7404" i="6" a="1"/>
  <c r="C7404" i="6" s="1"/>
  <c r="C7413" i="6" a="1"/>
  <c r="C7413" i="6" s="1"/>
  <c r="C7418" i="6" a="1"/>
  <c r="C7418" i="6" s="1"/>
  <c r="C7427" i="6" a="1"/>
  <c r="C7427" i="6" s="1"/>
  <c r="C7436" i="6" a="1"/>
  <c r="C7436" i="6" s="1"/>
  <c r="C7445" i="6" a="1"/>
  <c r="C7445" i="6" s="1"/>
  <c r="C7450" i="6" a="1"/>
  <c r="C7450" i="6" s="1"/>
  <c r="C7459" i="6" a="1"/>
  <c r="C7459" i="6" s="1"/>
  <c r="C7468" i="6" a="1"/>
  <c r="C7468" i="6" s="1"/>
  <c r="C7477" i="6" a="1"/>
  <c r="C7477" i="6" s="1"/>
  <c r="C7482" i="6" a="1"/>
  <c r="C7482" i="6" s="1"/>
  <c r="C7491" i="6" a="1"/>
  <c r="C7491" i="6" s="1"/>
  <c r="C7500" i="6" a="1"/>
  <c r="C7500" i="6" s="1"/>
  <c r="C7509" i="6" a="1"/>
  <c r="C7509" i="6" s="1"/>
  <c r="C7514" i="6" a="1"/>
  <c r="C7514" i="6" s="1"/>
  <c r="C7523" i="6" a="1"/>
  <c r="C7523" i="6" s="1"/>
  <c r="C7532" i="6" a="1"/>
  <c r="C7532" i="6" s="1"/>
  <c r="C7541" i="6" a="1"/>
  <c r="C7541" i="6" s="1"/>
  <c r="C7546" i="6" a="1"/>
  <c r="C7546" i="6" s="1"/>
  <c r="C7555" i="6" a="1"/>
  <c r="C7555" i="6" s="1"/>
  <c r="C7564" i="6" a="1"/>
  <c r="C7564" i="6" s="1"/>
  <c r="C7573" i="6" a="1"/>
  <c r="C7573" i="6" s="1"/>
  <c r="C7578" i="6" a="1"/>
  <c r="C7578" i="6" s="1"/>
  <c r="C7587" i="6" a="1"/>
  <c r="C7587" i="6" s="1"/>
  <c r="C7596" i="6" a="1"/>
  <c r="C7596" i="6" s="1"/>
  <c r="C7605" i="6" a="1"/>
  <c r="C7605" i="6" s="1"/>
  <c r="C7610" i="6" a="1"/>
  <c r="C7610" i="6" s="1"/>
  <c r="C7619" i="6" a="1"/>
  <c r="C7619" i="6" s="1"/>
  <c r="C7628" i="6" a="1"/>
  <c r="C7628" i="6" s="1"/>
  <c r="C7637" i="6" a="1"/>
  <c r="C7637" i="6" s="1"/>
  <c r="C7642" i="6" a="1"/>
  <c r="C7642" i="6" s="1"/>
  <c r="C7651" i="6" a="1"/>
  <c r="C7651" i="6" s="1"/>
  <c r="C7660" i="6" a="1"/>
  <c r="C7660" i="6" s="1"/>
  <c r="C7669" i="6" a="1"/>
  <c r="C7669" i="6" s="1"/>
  <c r="C7674" i="6" a="1"/>
  <c r="C7674" i="6" s="1"/>
  <c r="C7683" i="6" a="1"/>
  <c r="C7683" i="6" s="1"/>
  <c r="C7692" i="6" a="1"/>
  <c r="C7692" i="6" s="1"/>
  <c r="C7701" i="6" a="1"/>
  <c r="C7701" i="6" s="1"/>
  <c r="C7706" i="6" a="1"/>
  <c r="C7706" i="6" s="1"/>
  <c r="C7715" i="6" a="1"/>
  <c r="C7715" i="6" s="1"/>
  <c r="C7729" i="6" a="1"/>
  <c r="C7729" i="6" s="1"/>
  <c r="C7734" i="6" a="1"/>
  <c r="C7734" i="6" s="1"/>
  <c r="C7739" i="6" a="1"/>
  <c r="C7739" i="6" s="1"/>
  <c r="C7744" i="6" a="1"/>
  <c r="C7744" i="6" s="1"/>
  <c r="C7754" i="6" a="1"/>
  <c r="C7754" i="6" s="1"/>
  <c r="C7759" i="6" a="1"/>
  <c r="C7759" i="6" s="1"/>
  <c r="C7764" i="6" a="1"/>
  <c r="C7764" i="6" s="1"/>
  <c r="C7771" i="6" a="1"/>
  <c r="C7771" i="6" s="1"/>
  <c r="C7776" i="6" a="1"/>
  <c r="C7776" i="6" s="1"/>
  <c r="C7781" i="6" a="1"/>
  <c r="C7781" i="6" s="1"/>
  <c r="C7787" i="6" a="1"/>
  <c r="C7787" i="6" s="1"/>
  <c r="C7793" i="6" a="1"/>
  <c r="C7793" i="6" s="1"/>
  <c r="C7799" i="6" a="1"/>
  <c r="C7799" i="6" s="1"/>
  <c r="C7811" i="6" a="1"/>
  <c r="C7811" i="6" s="1"/>
  <c r="C7816" i="6" a="1"/>
  <c r="C7816" i="6" s="1"/>
  <c r="C7822" i="6" a="1"/>
  <c r="C7822" i="6" s="1"/>
  <c r="C7828" i="6" a="1"/>
  <c r="C7828" i="6" s="1"/>
  <c r="C7839" i="6" a="1"/>
  <c r="C7839" i="6" s="1"/>
  <c r="C7845" i="6" a="1"/>
  <c r="C7845" i="6" s="1"/>
  <c r="C7851" i="6" a="1"/>
  <c r="C7851" i="6" s="1"/>
  <c r="C7857" i="6" a="1"/>
  <c r="C7857" i="6" s="1"/>
  <c r="C7863" i="6" a="1"/>
  <c r="C7863" i="6" s="1"/>
  <c r="C7869" i="6" a="1"/>
  <c r="C7869" i="6" s="1"/>
  <c r="C7882" i="6" a="1"/>
  <c r="C7882" i="6" s="1"/>
  <c r="C7888" i="6" a="1"/>
  <c r="C7888" i="6" s="1"/>
  <c r="C7894" i="6" a="1"/>
  <c r="C7894" i="6" s="1"/>
  <c r="C7901" i="6" a="1"/>
  <c r="C7901" i="6" s="1"/>
  <c r="C7908" i="6" a="1"/>
  <c r="C7908" i="6" s="1"/>
  <c r="C7921" i="6" a="1"/>
  <c r="C7921" i="6" s="1"/>
  <c r="C7928" i="6" a="1"/>
  <c r="C7928" i="6" s="1"/>
  <c r="C7934" i="6" a="1"/>
  <c r="C7934" i="6" s="1"/>
  <c r="C7940" i="6" a="1"/>
  <c r="C7940" i="6" s="1"/>
  <c r="C7953" i="6" a="1"/>
  <c r="C7953" i="6" s="1"/>
  <c r="C7960" i="6" a="1"/>
  <c r="C7960" i="6" s="1"/>
  <c r="C7974" i="6" a="1"/>
  <c r="C7974" i="6" s="1"/>
  <c r="C7980" i="6" a="1"/>
  <c r="C7980" i="6" s="1"/>
  <c r="C7993" i="6" a="1"/>
  <c r="C7993" i="6" s="1"/>
  <c r="C8005" i="6" a="1"/>
  <c r="C8005" i="6" s="1"/>
  <c r="C8011" i="6" a="1"/>
  <c r="C8011" i="6" s="1"/>
  <c r="C8018" i="6" a="1"/>
  <c r="C8018" i="6" s="1"/>
  <c r="C8024" i="6" a="1"/>
  <c r="C8024" i="6" s="1"/>
  <c r="C8037" i="6" a="1"/>
  <c r="C8037" i="6" s="1"/>
  <c r="C8043" i="6" a="1"/>
  <c r="C8043" i="6" s="1"/>
  <c r="C8050" i="6" a="1"/>
  <c r="C8050" i="6" s="1"/>
  <c r="C8056" i="6" a="1"/>
  <c r="C8056" i="6" s="1"/>
  <c r="C8062" i="6" a="1"/>
  <c r="C8062" i="6" s="1"/>
  <c r="C8069" i="6" a="1"/>
  <c r="C8069" i="6" s="1"/>
  <c r="C8075" i="6" a="1"/>
  <c r="C8075" i="6" s="1"/>
  <c r="C8082" i="6" a="1"/>
  <c r="C8082" i="6" s="1"/>
  <c r="C8088" i="6" a="1"/>
  <c r="C8088" i="6" s="1"/>
  <c r="C8094" i="6" a="1"/>
  <c r="C8094" i="6" s="1"/>
  <c r="C8113" i="6" a="1"/>
  <c r="C8113" i="6" s="1"/>
  <c r="C8120" i="6" a="1"/>
  <c r="C8120" i="6" s="1"/>
  <c r="C8133" i="6" a="1"/>
  <c r="C8133" i="6" s="1"/>
  <c r="C8138" i="6" a="1"/>
  <c r="C8138" i="6" s="1"/>
  <c r="C8151" i="6" a="1"/>
  <c r="C8151" i="6" s="1"/>
  <c r="C8156" i="6" a="1"/>
  <c r="C8156" i="6" s="1"/>
  <c r="C8162" i="6" a="1"/>
  <c r="C8162" i="6" s="1"/>
  <c r="C6382" i="6" a="1"/>
  <c r="C6382" i="6" s="1"/>
  <c r="C6426" i="6" a="1"/>
  <c r="C6426" i="6" s="1"/>
  <c r="C6435" i="6" a="1"/>
  <c r="C6435" i="6" s="1"/>
  <c r="C6443" i="6" a="1"/>
  <c r="C6443" i="6" s="1"/>
  <c r="C6449" i="6" a="1"/>
  <c r="C6449" i="6" s="1"/>
  <c r="C6469" i="6" a="1"/>
  <c r="C6469" i="6" s="1"/>
  <c r="C6476" i="6" a="1"/>
  <c r="C6476" i="6" s="1"/>
  <c r="C6483" i="6" a="1"/>
  <c r="C6483" i="6" s="1"/>
  <c r="C6497" i="6" a="1"/>
  <c r="C6497" i="6" s="1"/>
  <c r="C6518" i="6" a="1"/>
  <c r="C6518" i="6" s="1"/>
  <c r="C6526" i="6" a="1"/>
  <c r="C6526" i="6" s="1"/>
  <c r="C6533" i="6" a="1"/>
  <c r="C6533" i="6" s="1"/>
  <c r="C6547" i="6" a="1"/>
  <c r="C6547" i="6" s="1"/>
  <c r="C6553" i="6" a="1"/>
  <c r="C6553" i="6" s="1"/>
  <c r="C6559" i="6" a="1"/>
  <c r="C6559" i="6" s="1"/>
  <c r="C6578" i="6" a="1"/>
  <c r="C6578" i="6" s="1"/>
  <c r="C6584" i="6" a="1"/>
  <c r="C6584" i="6" s="1"/>
  <c r="C6590" i="6" a="1"/>
  <c r="C6590" i="6" s="1"/>
  <c r="C6595" i="6" a="1"/>
  <c r="C6595" i="6" s="1"/>
  <c r="C6601" i="6" a="1"/>
  <c r="C6601" i="6" s="1"/>
  <c r="C6606" i="6" a="1"/>
  <c r="C6606" i="6" s="1"/>
  <c r="C6624" i="6" a="1"/>
  <c r="C6624" i="6" s="1"/>
  <c r="C6630" i="6" a="1"/>
  <c r="C6630" i="6" s="1"/>
  <c r="C6643" i="6" a="1"/>
  <c r="C6643" i="6" s="1"/>
  <c r="C6649" i="6" a="1"/>
  <c r="C6649" i="6" s="1"/>
  <c r="C6656" i="6" a="1"/>
  <c r="C6656" i="6" s="1"/>
  <c r="C6662" i="6" a="1"/>
  <c r="C6662" i="6" s="1"/>
  <c r="C6675" i="6" a="1"/>
  <c r="C6675" i="6" s="1"/>
  <c r="C6681" i="6" a="1"/>
  <c r="C6681" i="6" s="1"/>
  <c r="C6686" i="6" a="1"/>
  <c r="C6686" i="6" s="1"/>
  <c r="C6698" i="6" a="1"/>
  <c r="C6698" i="6" s="1"/>
  <c r="C6710" i="6" a="1"/>
  <c r="C6710" i="6" s="1"/>
  <c r="C6728" i="6" a="1"/>
  <c r="C6728" i="6" s="1"/>
  <c r="C6734" i="6" a="1"/>
  <c r="C6734" i="6" s="1"/>
  <c r="C6740" i="6" a="1"/>
  <c r="C6740" i="6" s="1"/>
  <c r="C6746" i="6" a="1"/>
  <c r="C6746" i="6" s="1"/>
  <c r="C6753" i="6" a="1"/>
  <c r="C6753" i="6" s="1"/>
  <c r="C6759" i="6" a="1"/>
  <c r="C6759" i="6" s="1"/>
  <c r="C6765" i="6" a="1"/>
  <c r="C6765" i="6" s="1"/>
  <c r="C6771" i="6" a="1"/>
  <c r="C6771" i="6" s="1"/>
  <c r="C6777" i="6" a="1"/>
  <c r="C6777" i="6" s="1"/>
  <c r="C6783" i="6" a="1"/>
  <c r="C6783" i="6" s="1"/>
  <c r="C6796" i="6" a="1"/>
  <c r="C6796" i="6" s="1"/>
  <c r="C6802" i="6" a="1"/>
  <c r="C6802" i="6" s="1"/>
  <c r="C6808" i="6" a="1"/>
  <c r="C6808" i="6" s="1"/>
  <c r="C6814" i="6" a="1"/>
  <c r="C6814" i="6" s="1"/>
  <c r="C6821" i="6" a="1"/>
  <c r="C6821" i="6" s="1"/>
  <c r="C6827" i="6" a="1"/>
  <c r="C6827" i="6" s="1"/>
  <c r="C6833" i="6" a="1"/>
  <c r="C6833" i="6" s="1"/>
  <c r="C6839" i="6" a="1"/>
  <c r="C6839" i="6" s="1"/>
  <c r="C6845" i="6" a="1"/>
  <c r="C6845" i="6" s="1"/>
  <c r="C6852" i="6" a="1"/>
  <c r="C6852" i="6" s="1"/>
  <c r="C6858" i="6" a="1"/>
  <c r="C6858" i="6" s="1"/>
  <c r="C6869" i="6" a="1"/>
  <c r="C6869" i="6" s="1"/>
  <c r="C6874" i="6" a="1"/>
  <c r="C6874" i="6" s="1"/>
  <c r="C6879" i="6" a="1"/>
  <c r="C6879" i="6" s="1"/>
  <c r="C6888" i="6" a="1"/>
  <c r="C6888" i="6" s="1"/>
  <c r="C6897" i="6" a="1"/>
  <c r="C6897" i="6" s="1"/>
  <c r="C6902" i="6" a="1"/>
  <c r="C6902" i="6" s="1"/>
  <c r="C6911" i="6" a="1"/>
  <c r="C6911" i="6" s="1"/>
  <c r="C6920" i="6" a="1"/>
  <c r="C6920" i="6" s="1"/>
  <c r="C6929" i="6" a="1"/>
  <c r="C6929" i="6" s="1"/>
  <c r="C6934" i="6" a="1"/>
  <c r="C6934" i="6" s="1"/>
  <c r="C6943" i="6" a="1"/>
  <c r="C6943" i="6" s="1"/>
  <c r="C6952" i="6" a="1"/>
  <c r="C6952" i="6" s="1"/>
  <c r="C6961" i="6" a="1"/>
  <c r="C6961" i="6" s="1"/>
  <c r="C6966" i="6" a="1"/>
  <c r="C6966" i="6" s="1"/>
  <c r="C6975" i="6" a="1"/>
  <c r="C6975" i="6" s="1"/>
  <c r="C6984" i="6" a="1"/>
  <c r="C6984" i="6" s="1"/>
  <c r="C6993" i="6" a="1"/>
  <c r="C6993" i="6" s="1"/>
  <c r="C6998" i="6" a="1"/>
  <c r="C6998" i="6" s="1"/>
  <c r="C7007" i="6" a="1"/>
  <c r="C7007" i="6" s="1"/>
  <c r="C7016" i="6" a="1"/>
  <c r="C7016" i="6" s="1"/>
  <c r="C7025" i="6" a="1"/>
  <c r="C7025" i="6" s="1"/>
  <c r="C7030" i="6" a="1"/>
  <c r="C7030" i="6" s="1"/>
  <c r="C7039" i="6" a="1"/>
  <c r="C7039" i="6" s="1"/>
  <c r="C7048" i="6" a="1"/>
  <c r="C7048" i="6" s="1"/>
  <c r="C7057" i="6" a="1"/>
  <c r="C7057" i="6" s="1"/>
  <c r="C7062" i="6" a="1"/>
  <c r="C7062" i="6" s="1"/>
  <c r="C7071" i="6" a="1"/>
  <c r="C7071" i="6" s="1"/>
  <c r="C7080" i="6" a="1"/>
  <c r="C7080" i="6" s="1"/>
  <c r="C7089" i="6" a="1"/>
  <c r="C7089" i="6" s="1"/>
  <c r="C7094" i="6" a="1"/>
  <c r="C7094" i="6" s="1"/>
  <c r="C7103" i="6" a="1"/>
  <c r="C7103" i="6" s="1"/>
  <c r="C7112" i="6" a="1"/>
  <c r="C7112" i="6" s="1"/>
  <c r="C7121" i="6" a="1"/>
  <c r="C7121" i="6" s="1"/>
  <c r="C7126" i="6" a="1"/>
  <c r="C7126" i="6" s="1"/>
  <c r="C7135" i="6" a="1"/>
  <c r="C7135" i="6" s="1"/>
  <c r="C7144" i="6" a="1"/>
  <c r="C7144" i="6" s="1"/>
  <c r="C7153" i="6" a="1"/>
  <c r="C7153" i="6" s="1"/>
  <c r="C7158" i="6" a="1"/>
  <c r="C7158" i="6" s="1"/>
  <c r="C7167" i="6" a="1"/>
  <c r="C7167" i="6" s="1"/>
  <c r="C7176" i="6" a="1"/>
  <c r="C7176" i="6" s="1"/>
  <c r="C7185" i="6" a="1"/>
  <c r="C7185" i="6" s="1"/>
  <c r="C7190" i="6" a="1"/>
  <c r="C7190" i="6" s="1"/>
  <c r="C7199" i="6" a="1"/>
  <c r="C7199" i="6" s="1"/>
  <c r="C7208" i="6" a="1"/>
  <c r="C7208" i="6" s="1"/>
  <c r="C7217" i="6" a="1"/>
  <c r="C7217" i="6" s="1"/>
  <c r="C7222" i="6" a="1"/>
  <c r="C7222" i="6" s="1"/>
  <c r="C7231" i="6" a="1"/>
  <c r="C7231" i="6" s="1"/>
  <c r="C7240" i="6" a="1"/>
  <c r="C7240" i="6" s="1"/>
  <c r="C7249" i="6" a="1"/>
  <c r="C7249" i="6" s="1"/>
  <c r="C7254" i="6" a="1"/>
  <c r="C7254" i="6" s="1"/>
  <c r="C7263" i="6" a="1"/>
  <c r="C7263" i="6" s="1"/>
  <c r="C7272" i="6" a="1"/>
  <c r="C7272" i="6" s="1"/>
  <c r="C7281" i="6" a="1"/>
  <c r="C7281" i="6" s="1"/>
  <c r="C7286" i="6" a="1"/>
  <c r="C7286" i="6" s="1"/>
  <c r="C7295" i="6" a="1"/>
  <c r="C7295" i="6" s="1"/>
  <c r="C7304" i="6" a="1"/>
  <c r="C7304" i="6" s="1"/>
  <c r="C7313" i="6" a="1"/>
  <c r="C7313" i="6" s="1"/>
  <c r="C7318" i="6" a="1"/>
  <c r="C7318" i="6" s="1"/>
  <c r="C7327" i="6" a="1"/>
  <c r="C7327" i="6" s="1"/>
  <c r="C7336" i="6" a="1"/>
  <c r="C7336" i="6" s="1"/>
  <c r="C7345" i="6" a="1"/>
  <c r="C7345" i="6" s="1"/>
  <c r="C7350" i="6" a="1"/>
  <c r="C7350" i="6" s="1"/>
  <c r="C7359" i="6" a="1"/>
  <c r="C7359" i="6" s="1"/>
  <c r="C7368" i="6" a="1"/>
  <c r="C7368" i="6" s="1"/>
  <c r="C7377" i="6" a="1"/>
  <c r="C7377" i="6" s="1"/>
  <c r="C7382" i="6" a="1"/>
  <c r="C7382" i="6" s="1"/>
  <c r="C7391" i="6" a="1"/>
  <c r="C7391" i="6" s="1"/>
  <c r="C7400" i="6" a="1"/>
  <c r="C7400" i="6" s="1"/>
  <c r="C7409" i="6" a="1"/>
  <c r="C7409" i="6" s="1"/>
  <c r="C7414" i="6" a="1"/>
  <c r="C7414" i="6" s="1"/>
  <c r="C7423" i="6" a="1"/>
  <c r="C7423" i="6" s="1"/>
  <c r="C7432" i="6" a="1"/>
  <c r="C7432" i="6" s="1"/>
  <c r="C7441" i="6" a="1"/>
  <c r="C7441" i="6" s="1"/>
  <c r="C7446" i="6" a="1"/>
  <c r="C7446" i="6" s="1"/>
  <c r="C7455" i="6" a="1"/>
  <c r="C7455" i="6" s="1"/>
  <c r="C7464" i="6" a="1"/>
  <c r="C7464" i="6" s="1"/>
  <c r="C7473" i="6" a="1"/>
  <c r="C7473" i="6" s="1"/>
  <c r="C7478" i="6" a="1"/>
  <c r="C7478" i="6" s="1"/>
  <c r="C7487" i="6" a="1"/>
  <c r="C7487" i="6" s="1"/>
  <c r="C7496" i="6" a="1"/>
  <c r="C7496" i="6" s="1"/>
  <c r="C7505" i="6" a="1"/>
  <c r="C7505" i="6" s="1"/>
  <c r="C7510" i="6" a="1"/>
  <c r="C7510" i="6" s="1"/>
  <c r="C7519" i="6" a="1"/>
  <c r="C7519" i="6" s="1"/>
  <c r="C7528" i="6" a="1"/>
  <c r="C7528" i="6" s="1"/>
  <c r="C7537" i="6" a="1"/>
  <c r="C7537" i="6" s="1"/>
  <c r="C7542" i="6" a="1"/>
  <c r="C7542" i="6" s="1"/>
  <c r="C7551" i="6" a="1"/>
  <c r="C7551" i="6" s="1"/>
  <c r="C7560" i="6" a="1"/>
  <c r="C7560" i="6" s="1"/>
  <c r="C7569" i="6" a="1"/>
  <c r="C7569" i="6" s="1"/>
  <c r="C7574" i="6" a="1"/>
  <c r="C7574" i="6" s="1"/>
  <c r="C7583" i="6" a="1"/>
  <c r="C7583" i="6" s="1"/>
  <c r="C7592" i="6" a="1"/>
  <c r="C7592" i="6" s="1"/>
  <c r="C7601" i="6" a="1"/>
  <c r="C7601" i="6" s="1"/>
  <c r="C7606" i="6" a="1"/>
  <c r="C7606" i="6" s="1"/>
  <c r="C7615" i="6" a="1"/>
  <c r="C7615" i="6" s="1"/>
  <c r="C7624" i="6" a="1"/>
  <c r="C7624" i="6" s="1"/>
  <c r="C7633" i="6" a="1"/>
  <c r="C7633" i="6" s="1"/>
  <c r="C7638" i="6" a="1"/>
  <c r="C7638" i="6" s="1"/>
  <c r="C7647" i="6" a="1"/>
  <c r="C7647" i="6" s="1"/>
  <c r="C7656" i="6" a="1"/>
  <c r="C7656" i="6" s="1"/>
  <c r="C7665" i="6" a="1"/>
  <c r="C7665" i="6" s="1"/>
  <c r="C7670" i="6" a="1"/>
  <c r="C7670" i="6" s="1"/>
  <c r="C7679" i="6" a="1"/>
  <c r="C7679" i="6" s="1"/>
  <c r="C7688" i="6" a="1"/>
  <c r="C7688" i="6" s="1"/>
  <c r="C7697" i="6" a="1"/>
  <c r="C7697" i="6" s="1"/>
  <c r="C7702" i="6" a="1"/>
  <c r="C7702" i="6" s="1"/>
  <c r="C7711" i="6" a="1"/>
  <c r="C7711" i="6" s="1"/>
  <c r="C7720" i="6" a="1"/>
  <c r="C7720" i="6" s="1"/>
  <c r="C7725" i="6" a="1"/>
  <c r="C7725" i="6" s="1"/>
  <c r="C7730" i="6" a="1"/>
  <c r="C7730" i="6" s="1"/>
  <c r="C7735" i="6" a="1"/>
  <c r="C7735" i="6" s="1"/>
  <c r="C7749" i="6" a="1"/>
  <c r="C7749" i="6" s="1"/>
  <c r="C7760" i="6" a="1"/>
  <c r="C7760" i="6" s="1"/>
  <c r="C7765" i="6" a="1"/>
  <c r="C7765" i="6" s="1"/>
  <c r="C7777" i="6" a="1"/>
  <c r="C7777" i="6" s="1"/>
  <c r="C7782" i="6" a="1"/>
  <c r="C7782" i="6" s="1"/>
  <c r="C7788" i="6" a="1"/>
  <c r="C7788" i="6" s="1"/>
  <c r="C7794" i="6" a="1"/>
  <c r="C7794" i="6" s="1"/>
  <c r="C7800" i="6" a="1"/>
  <c r="C7800" i="6" s="1"/>
  <c r="C7805" i="6" a="1"/>
  <c r="C7805" i="6" s="1"/>
  <c r="C7817" i="6" a="1"/>
  <c r="C7817" i="6" s="1"/>
  <c r="C7823" i="6" a="1"/>
  <c r="C7823" i="6" s="1"/>
  <c r="C7829" i="6" a="1"/>
  <c r="C7829" i="6" s="1"/>
  <c r="C7835" i="6" a="1"/>
  <c r="C7835" i="6" s="1"/>
  <c r="C7840" i="6" a="1"/>
  <c r="C7840" i="6" s="1"/>
  <c r="C7846" i="6" a="1"/>
  <c r="C7846" i="6" s="1"/>
  <c r="C7852" i="6" a="1"/>
  <c r="C7852" i="6" s="1"/>
  <c r="C7858" i="6" a="1"/>
  <c r="C7858" i="6" s="1"/>
  <c r="C7864" i="6" a="1"/>
  <c r="C7864" i="6" s="1"/>
  <c r="C7870" i="6" a="1"/>
  <c r="C7870" i="6" s="1"/>
  <c r="C7876" i="6" a="1"/>
  <c r="C7876" i="6" s="1"/>
  <c r="C7895" i="6" a="1"/>
  <c r="C7895" i="6" s="1"/>
  <c r="C7902" i="6" a="1"/>
  <c r="C7902" i="6" s="1"/>
  <c r="C7909" i="6" a="1"/>
  <c r="C7909" i="6" s="1"/>
  <c r="C7915" i="6" a="1"/>
  <c r="C7915" i="6" s="1"/>
  <c r="C7922" i="6" a="1"/>
  <c r="C7922" i="6" s="1"/>
  <c r="C7929" i="6" a="1"/>
  <c r="C7929" i="6" s="1"/>
  <c r="C7941" i="6" a="1"/>
  <c r="C7941" i="6" s="1"/>
  <c r="C7947" i="6" a="1"/>
  <c r="C7947" i="6" s="1"/>
  <c r="C7954" i="6" a="1"/>
  <c r="C7954" i="6" s="1"/>
  <c r="C7961" i="6" a="1"/>
  <c r="C7961" i="6" s="1"/>
  <c r="C7967" i="6" a="1"/>
  <c r="C7967" i="6" s="1"/>
  <c r="C7975" i="6" a="1"/>
  <c r="C7975" i="6" s="1"/>
  <c r="C7981" i="6" a="1"/>
  <c r="C7981" i="6" s="1"/>
  <c r="C7987" i="6" a="1"/>
  <c r="C7987" i="6" s="1"/>
  <c r="C7994" i="6" a="1"/>
  <c r="C7994" i="6" s="1"/>
  <c r="C7999" i="6" a="1"/>
  <c r="C7999" i="6" s="1"/>
  <c r="C8006" i="6" a="1"/>
  <c r="C8006" i="6" s="1"/>
  <c r="C8012" i="6" a="1"/>
  <c r="C8012" i="6" s="1"/>
  <c r="C8025" i="6" a="1"/>
  <c r="C8025" i="6" s="1"/>
  <c r="C8031" i="6" a="1"/>
  <c r="C8031" i="6" s="1"/>
  <c r="C8038" i="6" a="1"/>
  <c r="C8038" i="6" s="1"/>
  <c r="C8044" i="6" a="1"/>
  <c r="C8044" i="6" s="1"/>
  <c r="C8057" i="6" a="1"/>
  <c r="C8057" i="6" s="1"/>
  <c r="C8070" i="6" a="1"/>
  <c r="C8070" i="6" s="1"/>
  <c r="C8076" i="6" a="1"/>
  <c r="C8076" i="6" s="1"/>
  <c r="C8089" i="6" a="1"/>
  <c r="C8089" i="6" s="1"/>
  <c r="C8101" i="6" a="1"/>
  <c r="C8101" i="6" s="1"/>
  <c r="C8107" i="6" a="1"/>
  <c r="C8107" i="6" s="1"/>
  <c r="C8114" i="6" a="1"/>
  <c r="C8114" i="6" s="1"/>
  <c r="C8121" i="6" a="1"/>
  <c r="C8121" i="6" s="1"/>
  <c r="C8127" i="6" a="1"/>
  <c r="C8127" i="6" s="1"/>
  <c r="C8139" i="6" a="1"/>
  <c r="C8139" i="6" s="1"/>
  <c r="C8145" i="6" a="1"/>
  <c r="C8145" i="6" s="1"/>
  <c r="C8157" i="6" a="1"/>
  <c r="C8157" i="6" s="1"/>
  <c r="C8163" i="6" a="1"/>
  <c r="C8163" i="6" s="1"/>
  <c r="C8176" i="6" a="1"/>
  <c r="C8176" i="6" s="1"/>
  <c r="C8183" i="6" a="1"/>
  <c r="C8183" i="6" s="1"/>
  <c r="C6350" i="6" a="1"/>
  <c r="C6350" i="6" s="1"/>
  <c r="C6385" i="6" a="1"/>
  <c r="C6385" i="6" s="1"/>
  <c r="C6400" i="6" a="1"/>
  <c r="C6400" i="6" s="1"/>
  <c r="C6418" i="6" a="1"/>
  <c r="C6418" i="6" s="1"/>
  <c r="C6427" i="6" a="1"/>
  <c r="C6427" i="6" s="1"/>
  <c r="C6436" i="6" a="1"/>
  <c r="C6436" i="6" s="1"/>
  <c r="C6450" i="6" a="1"/>
  <c r="C6450" i="6" s="1"/>
  <c r="C6456" i="6" a="1"/>
  <c r="C6456" i="6" s="1"/>
  <c r="C6463" i="6" a="1"/>
  <c r="C6463" i="6" s="1"/>
  <c r="C6470" i="6" a="1"/>
  <c r="C6470" i="6" s="1"/>
  <c r="C6477" i="6" a="1"/>
  <c r="C6477" i="6" s="1"/>
  <c r="C6484" i="6" a="1"/>
  <c r="C6484" i="6" s="1"/>
  <c r="C6490" i="6" a="1"/>
  <c r="C6490" i="6" s="1"/>
  <c r="C6498" i="6" a="1"/>
  <c r="C6498" i="6" s="1"/>
  <c r="C6504" i="6" a="1"/>
  <c r="C6504" i="6" s="1"/>
  <c r="C6511" i="6" a="1"/>
  <c r="C6511" i="6" s="1"/>
  <c r="C6540" i="6" a="1"/>
  <c r="C6540" i="6" s="1"/>
  <c r="C6548" i="6" a="1"/>
  <c r="C6548" i="6" s="1"/>
  <c r="C6560" i="6" a="1"/>
  <c r="C6560" i="6" s="1"/>
  <c r="C6566" i="6" a="1"/>
  <c r="C6566" i="6" s="1"/>
  <c r="C6572" i="6" a="1"/>
  <c r="C6572" i="6" s="1"/>
  <c r="C6579" i="6" a="1"/>
  <c r="C6579" i="6" s="1"/>
  <c r="C6585" i="6" a="1"/>
  <c r="C6585" i="6" s="1"/>
  <c r="C6591" i="6" a="1"/>
  <c r="C6591" i="6" s="1"/>
  <c r="C6596" i="6" a="1"/>
  <c r="C6596" i="6" s="1"/>
  <c r="C6607" i="6" a="1"/>
  <c r="C6607" i="6" s="1"/>
  <c r="C6612" i="6" a="1"/>
  <c r="C6612" i="6" s="1"/>
  <c r="C6618" i="6" a="1"/>
  <c r="C6618" i="6" s="1"/>
  <c r="C6625" i="6" a="1"/>
  <c r="C6625" i="6" s="1"/>
  <c r="C6631" i="6" a="1"/>
  <c r="C6631" i="6" s="1"/>
  <c r="C6637" i="6" a="1"/>
  <c r="C6637" i="6" s="1"/>
  <c r="C6650" i="6" a="1"/>
  <c r="C6650" i="6" s="1"/>
  <c r="C6657" i="6" a="1"/>
  <c r="C6657" i="6" s="1"/>
  <c r="C6663" i="6" a="1"/>
  <c r="C6663" i="6" s="1"/>
  <c r="C6669" i="6" a="1"/>
  <c r="C6669" i="6" s="1"/>
  <c r="C6687" i="6" a="1"/>
  <c r="C6687" i="6" s="1"/>
  <c r="C6693" i="6" a="1"/>
  <c r="C6693" i="6" s="1"/>
  <c r="C6699" i="6" a="1"/>
  <c r="C6699" i="6" s="1"/>
  <c r="C6705" i="6" a="1"/>
  <c r="C6705" i="6" s="1"/>
  <c r="C6711" i="6" a="1"/>
  <c r="C6711" i="6" s="1"/>
  <c r="C6717" i="6" a="1"/>
  <c r="C6717" i="6" s="1"/>
  <c r="C6724" i="6" a="1"/>
  <c r="C6724" i="6" s="1"/>
  <c r="C6729" i="6" a="1"/>
  <c r="C6729" i="6" s="1"/>
  <c r="C6735" i="6" a="1"/>
  <c r="C6735" i="6" s="1"/>
  <c r="C6741" i="6" a="1"/>
  <c r="C6741" i="6" s="1"/>
  <c r="C6747" i="6" a="1"/>
  <c r="C6747" i="6" s="1"/>
  <c r="C6754" i="6" a="1"/>
  <c r="C6754" i="6" s="1"/>
  <c r="C6784" i="6" a="1"/>
  <c r="C6784" i="6" s="1"/>
  <c r="C6790" i="6" a="1"/>
  <c r="C6790" i="6" s="1"/>
  <c r="C6803" i="6" a="1"/>
  <c r="C6803" i="6" s="1"/>
  <c r="C6809" i="6" a="1"/>
  <c r="C6809" i="6" s="1"/>
  <c r="C6815" i="6" a="1"/>
  <c r="C6815" i="6" s="1"/>
  <c r="C6828" i="6" a="1"/>
  <c r="C6828" i="6" s="1"/>
  <c r="C6834" i="6" a="1"/>
  <c r="C6834" i="6" s="1"/>
  <c r="C6840" i="6" a="1"/>
  <c r="C6840" i="6" s="1"/>
  <c r="C6846" i="6" a="1"/>
  <c r="C6846" i="6" s="1"/>
  <c r="C6853" i="6" a="1"/>
  <c r="C6853" i="6" s="1"/>
  <c r="C6859" i="6" a="1"/>
  <c r="C6859" i="6" s="1"/>
  <c r="C6864" i="6" a="1"/>
  <c r="C6864" i="6" s="1"/>
  <c r="C6875" i="6" a="1"/>
  <c r="C6875" i="6" s="1"/>
  <c r="C6884" i="6" a="1"/>
  <c r="C6884" i="6" s="1"/>
  <c r="C6893" i="6" a="1"/>
  <c r="C6893" i="6" s="1"/>
  <c r="C6898" i="6" a="1"/>
  <c r="C6898" i="6" s="1"/>
  <c r="C6907" i="6" a="1"/>
  <c r="C6907" i="6" s="1"/>
  <c r="C6916" i="6" a="1"/>
  <c r="C6916" i="6" s="1"/>
  <c r="C6925" i="6" a="1"/>
  <c r="C6925" i="6" s="1"/>
  <c r="C6930" i="6" a="1"/>
  <c r="C6930" i="6" s="1"/>
  <c r="C6939" i="6" a="1"/>
  <c r="C6939" i="6" s="1"/>
  <c r="C6948" i="6" a="1"/>
  <c r="C6948" i="6" s="1"/>
  <c r="C6957" i="6" a="1"/>
  <c r="C6957" i="6" s="1"/>
  <c r="C6962" i="6" a="1"/>
  <c r="C6962" i="6" s="1"/>
  <c r="C6971" i="6" a="1"/>
  <c r="C6971" i="6" s="1"/>
  <c r="C6980" i="6" a="1"/>
  <c r="C6980" i="6" s="1"/>
  <c r="C6989" i="6" a="1"/>
  <c r="C6989" i="6" s="1"/>
  <c r="C6994" i="6" a="1"/>
  <c r="C6994" i="6" s="1"/>
  <c r="C7003" i="6" a="1"/>
  <c r="C7003" i="6" s="1"/>
  <c r="C7012" i="6" a="1"/>
  <c r="C7012" i="6" s="1"/>
  <c r="C7021" i="6" a="1"/>
  <c r="C7021" i="6" s="1"/>
  <c r="C7026" i="6" a="1"/>
  <c r="C7026" i="6" s="1"/>
  <c r="C7035" i="6" a="1"/>
  <c r="C7035" i="6" s="1"/>
  <c r="C7044" i="6" a="1"/>
  <c r="C7044" i="6" s="1"/>
  <c r="C7053" i="6" a="1"/>
  <c r="C7053" i="6" s="1"/>
  <c r="C7058" i="6" a="1"/>
  <c r="C7058" i="6" s="1"/>
  <c r="C7067" i="6" a="1"/>
  <c r="C7067" i="6" s="1"/>
  <c r="C7076" i="6" a="1"/>
  <c r="C7076" i="6" s="1"/>
  <c r="C7085" i="6" a="1"/>
  <c r="C7085" i="6" s="1"/>
  <c r="C7090" i="6" a="1"/>
  <c r="C7090" i="6" s="1"/>
  <c r="C7099" i="6" a="1"/>
  <c r="C7099" i="6" s="1"/>
  <c r="C7108" i="6" a="1"/>
  <c r="C7108" i="6" s="1"/>
  <c r="C7117" i="6" a="1"/>
  <c r="C7117" i="6" s="1"/>
  <c r="C7122" i="6" a="1"/>
  <c r="C7122" i="6" s="1"/>
  <c r="C7131" i="6" a="1"/>
  <c r="C7131" i="6" s="1"/>
  <c r="C7140" i="6" a="1"/>
  <c r="C7140" i="6" s="1"/>
  <c r="C7149" i="6" a="1"/>
  <c r="C7149" i="6" s="1"/>
  <c r="C7154" i="6" a="1"/>
  <c r="C7154" i="6" s="1"/>
  <c r="C7163" i="6" a="1"/>
  <c r="C7163" i="6" s="1"/>
  <c r="C7172" i="6" a="1"/>
  <c r="C7172" i="6" s="1"/>
  <c r="C7181" i="6" a="1"/>
  <c r="C7181" i="6" s="1"/>
  <c r="C7186" i="6" a="1"/>
  <c r="C7186" i="6" s="1"/>
  <c r="C7195" i="6" a="1"/>
  <c r="C7195" i="6" s="1"/>
  <c r="C7204" i="6" a="1"/>
  <c r="C7204" i="6" s="1"/>
  <c r="C7213" i="6" a="1"/>
  <c r="C7213" i="6" s="1"/>
  <c r="C7218" i="6" a="1"/>
  <c r="C7218" i="6" s="1"/>
  <c r="C7227" i="6" a="1"/>
  <c r="C7227" i="6" s="1"/>
  <c r="C7236" i="6" a="1"/>
  <c r="C7236" i="6" s="1"/>
  <c r="C7245" i="6" a="1"/>
  <c r="C7245" i="6" s="1"/>
  <c r="C7250" i="6" a="1"/>
  <c r="C7250" i="6" s="1"/>
  <c r="C7259" i="6" a="1"/>
  <c r="C7259" i="6" s="1"/>
  <c r="C7268" i="6" a="1"/>
  <c r="C7268" i="6" s="1"/>
  <c r="C7277" i="6" a="1"/>
  <c r="C7277" i="6" s="1"/>
  <c r="C7282" i="6" a="1"/>
  <c r="C7282" i="6" s="1"/>
  <c r="C7291" i="6" a="1"/>
  <c r="C7291" i="6" s="1"/>
  <c r="C7300" i="6" a="1"/>
  <c r="C7300" i="6" s="1"/>
  <c r="C7309" i="6" a="1"/>
  <c r="C7309" i="6" s="1"/>
  <c r="C7314" i="6" a="1"/>
  <c r="C7314" i="6" s="1"/>
  <c r="C7323" i="6" a="1"/>
  <c r="C7323" i="6" s="1"/>
  <c r="C7332" i="6" a="1"/>
  <c r="C7332" i="6" s="1"/>
  <c r="C7341" i="6" a="1"/>
  <c r="C7341" i="6" s="1"/>
  <c r="C7346" i="6" a="1"/>
  <c r="C7346" i="6" s="1"/>
  <c r="C7355" i="6" a="1"/>
  <c r="C7355" i="6" s="1"/>
  <c r="C7364" i="6" a="1"/>
  <c r="C7364" i="6" s="1"/>
  <c r="C7373" i="6" a="1"/>
  <c r="C7373" i="6" s="1"/>
  <c r="C7378" i="6" a="1"/>
  <c r="C7378" i="6" s="1"/>
  <c r="C7387" i="6" a="1"/>
  <c r="C7387" i="6" s="1"/>
  <c r="C7396" i="6" a="1"/>
  <c r="C7396" i="6" s="1"/>
  <c r="C7405" i="6" a="1"/>
  <c r="C7405" i="6" s="1"/>
  <c r="C7410" i="6" a="1"/>
  <c r="C7410" i="6" s="1"/>
  <c r="C7419" i="6" a="1"/>
  <c r="C7419" i="6" s="1"/>
  <c r="C7428" i="6" a="1"/>
  <c r="C7428" i="6" s="1"/>
  <c r="C7437" i="6" a="1"/>
  <c r="C7437" i="6" s="1"/>
  <c r="C7442" i="6" a="1"/>
  <c r="C7442" i="6" s="1"/>
  <c r="C7451" i="6" a="1"/>
  <c r="C7451" i="6" s="1"/>
  <c r="C7460" i="6" a="1"/>
  <c r="C7460" i="6" s="1"/>
  <c r="C7469" i="6" a="1"/>
  <c r="C7469" i="6" s="1"/>
  <c r="C7474" i="6" a="1"/>
  <c r="C7474" i="6" s="1"/>
  <c r="C7483" i="6" a="1"/>
  <c r="C7483" i="6" s="1"/>
  <c r="C7492" i="6" a="1"/>
  <c r="C7492" i="6" s="1"/>
  <c r="C7501" i="6" a="1"/>
  <c r="C7501" i="6" s="1"/>
  <c r="C7506" i="6" a="1"/>
  <c r="C7506" i="6" s="1"/>
  <c r="C7515" i="6" a="1"/>
  <c r="C7515" i="6" s="1"/>
  <c r="C7524" i="6" a="1"/>
  <c r="C7524" i="6" s="1"/>
  <c r="C7533" i="6" a="1"/>
  <c r="C7533" i="6" s="1"/>
  <c r="C7538" i="6" a="1"/>
  <c r="C7538" i="6" s="1"/>
  <c r="C7547" i="6" a="1"/>
  <c r="C7547" i="6" s="1"/>
  <c r="C7556" i="6" a="1"/>
  <c r="C7556" i="6" s="1"/>
  <c r="C7565" i="6" a="1"/>
  <c r="C7565" i="6" s="1"/>
  <c r="C7570" i="6" a="1"/>
  <c r="C7570" i="6" s="1"/>
  <c r="C7579" i="6" a="1"/>
  <c r="C7579" i="6" s="1"/>
  <c r="C7588" i="6" a="1"/>
  <c r="C7588" i="6" s="1"/>
  <c r="C7597" i="6" a="1"/>
  <c r="C7597" i="6" s="1"/>
  <c r="C7602" i="6" a="1"/>
  <c r="C7602" i="6" s="1"/>
  <c r="C7611" i="6" a="1"/>
  <c r="C7611" i="6" s="1"/>
  <c r="C7620" i="6" a="1"/>
  <c r="C7620" i="6" s="1"/>
  <c r="C7629" i="6" a="1"/>
  <c r="C7629" i="6" s="1"/>
  <c r="C7634" i="6" a="1"/>
  <c r="C7634" i="6" s="1"/>
  <c r="C7643" i="6" a="1"/>
  <c r="C7643" i="6" s="1"/>
  <c r="C7652" i="6" a="1"/>
  <c r="C7652" i="6" s="1"/>
  <c r="C7661" i="6" a="1"/>
  <c r="C7661" i="6" s="1"/>
  <c r="C7666" i="6" a="1"/>
  <c r="C7666" i="6" s="1"/>
  <c r="C7675" i="6" a="1"/>
  <c r="C7675" i="6" s="1"/>
  <c r="C7684" i="6" a="1"/>
  <c r="C7684" i="6" s="1"/>
  <c r="C7693" i="6" a="1"/>
  <c r="C7693" i="6" s="1"/>
  <c r="C7698" i="6" a="1"/>
  <c r="C7698" i="6" s="1"/>
  <c r="C7707" i="6" a="1"/>
  <c r="C7707" i="6" s="1"/>
  <c r="C7716" i="6" a="1"/>
  <c r="C7716" i="6" s="1"/>
  <c r="C7721" i="6" a="1"/>
  <c r="C7721" i="6" s="1"/>
  <c r="C7726" i="6" a="1"/>
  <c r="C7726" i="6" s="1"/>
  <c r="C7740" i="6" a="1"/>
  <c r="C7740" i="6" s="1"/>
  <c r="C7745" i="6" a="1"/>
  <c r="C7745" i="6" s="1"/>
  <c r="C7750" i="6" a="1"/>
  <c r="C7750" i="6" s="1"/>
  <c r="C7755" i="6" a="1"/>
  <c r="C7755" i="6" s="1"/>
  <c r="C7766" i="6" a="1"/>
  <c r="C7766" i="6" s="1"/>
  <c r="C7772" i="6" a="1"/>
  <c r="C7772" i="6" s="1"/>
  <c r="C7778" i="6" a="1"/>
  <c r="C7778" i="6" s="1"/>
  <c r="C7783" i="6" a="1"/>
  <c r="C7783" i="6" s="1"/>
  <c r="C7801" i="6" a="1"/>
  <c r="C7801" i="6" s="1"/>
  <c r="C7806" i="6" a="1"/>
  <c r="C7806" i="6" s="1"/>
  <c r="C7812" i="6" a="1"/>
  <c r="C7812" i="6" s="1"/>
  <c r="C7818" i="6" a="1"/>
  <c r="C7818" i="6" s="1"/>
  <c r="C7824" i="6" a="1"/>
  <c r="C7824" i="6" s="1"/>
  <c r="C7830" i="6" a="1"/>
  <c r="C7830" i="6" s="1"/>
  <c r="C7841" i="6" a="1"/>
  <c r="C7841" i="6" s="1"/>
  <c r="C7847" i="6" a="1"/>
  <c r="C7847" i="6" s="1"/>
  <c r="C7865" i="6" a="1"/>
  <c r="C7865" i="6" s="1"/>
  <c r="C7877" i="6" a="1"/>
  <c r="C7877" i="6" s="1"/>
  <c r="C7883" i="6" a="1"/>
  <c r="C7883" i="6" s="1"/>
  <c r="C7889" i="6" a="1"/>
  <c r="C7889" i="6" s="1"/>
  <c r="C7896" i="6" a="1"/>
  <c r="C7896" i="6" s="1"/>
  <c r="C7910" i="6" a="1"/>
  <c r="C7910" i="6" s="1"/>
  <c r="C7916" i="6" a="1"/>
  <c r="C7916" i="6" s="1"/>
  <c r="C7923" i="6" a="1"/>
  <c r="C7923" i="6" s="1"/>
  <c r="C7930" i="6" a="1"/>
  <c r="C7930" i="6" s="1"/>
  <c r="C7935" i="6" a="1"/>
  <c r="C7935" i="6" s="1"/>
  <c r="C7942" i="6" a="1"/>
  <c r="C7942" i="6" s="1"/>
  <c r="C7948" i="6" a="1"/>
  <c r="C7948" i="6" s="1"/>
  <c r="C7955" i="6" a="1"/>
  <c r="C7955" i="6" s="1"/>
  <c r="C7962" i="6" a="1"/>
  <c r="C7962" i="6" s="1"/>
  <c r="C7968" i="6" a="1"/>
  <c r="C7968" i="6" s="1"/>
  <c r="C7982" i="6" a="1"/>
  <c r="C7982" i="6" s="1"/>
  <c r="C7995" i="6" a="1"/>
  <c r="C7995" i="6" s="1"/>
  <c r="C8000" i="6" a="1"/>
  <c r="C8000" i="6" s="1"/>
  <c r="C8007" i="6" a="1"/>
  <c r="C8007" i="6" s="1"/>
  <c r="C8013" i="6" a="1"/>
  <c r="C8013" i="6" s="1"/>
  <c r="C8019" i="6" a="1"/>
  <c r="C8019" i="6" s="1"/>
  <c r="C8026" i="6" a="1"/>
  <c r="C8026" i="6" s="1"/>
  <c r="C8032" i="6" a="1"/>
  <c r="C8032" i="6" s="1"/>
  <c r="C8039" i="6" a="1"/>
  <c r="C8039" i="6" s="1"/>
  <c r="C8045" i="6" a="1"/>
  <c r="C8045" i="6" s="1"/>
  <c r="C8051" i="6" a="1"/>
  <c r="C8051" i="6" s="1"/>
  <c r="C8058" i="6" a="1"/>
  <c r="C8058" i="6" s="1"/>
  <c r="C8063" i="6" a="1"/>
  <c r="C8063" i="6" s="1"/>
  <c r="C8071" i="6" a="1"/>
  <c r="C8071" i="6" s="1"/>
  <c r="C8077" i="6" a="1"/>
  <c r="C8077" i="6" s="1"/>
  <c r="C8083" i="6" a="1"/>
  <c r="C8083" i="6" s="1"/>
  <c r="C8090" i="6" a="1"/>
  <c r="C8090" i="6" s="1"/>
  <c r="C6387" i="6" a="1"/>
  <c r="C6387" i="6" s="1"/>
  <c r="C6404" i="6" a="1"/>
  <c r="C6404" i="6" s="1"/>
  <c r="C6419" i="6" a="1"/>
  <c r="C6419" i="6" s="1"/>
  <c r="C6429" i="6" a="1"/>
  <c r="C6429" i="6" s="1"/>
  <c r="C6444" i="6" a="1"/>
  <c r="C6444" i="6" s="1"/>
  <c r="C6451" i="6" a="1"/>
  <c r="C6451" i="6" s="1"/>
  <c r="C6457" i="6" a="1"/>
  <c r="C6457" i="6" s="1"/>
  <c r="C6464" i="6" a="1"/>
  <c r="C6464" i="6" s="1"/>
  <c r="C6471" i="6" a="1"/>
  <c r="C6471" i="6" s="1"/>
  <c r="C6485" i="6" a="1"/>
  <c r="C6485" i="6" s="1"/>
  <c r="C6491" i="6" a="1"/>
  <c r="C6491" i="6" s="1"/>
  <c r="C6505" i="6" a="1"/>
  <c r="C6505" i="6" s="1"/>
  <c r="C6513" i="6" a="1"/>
  <c r="C6513" i="6" s="1"/>
  <c r="C6520" i="6" a="1"/>
  <c r="C6520" i="6" s="1"/>
  <c r="C6527" i="6" a="1"/>
  <c r="C6527" i="6" s="1"/>
  <c r="C6534" i="6" a="1"/>
  <c r="C6534" i="6" s="1"/>
  <c r="C6541" i="6" a="1"/>
  <c r="C6541" i="6" s="1"/>
  <c r="C6549" i="6" a="1"/>
  <c r="C6549" i="6" s="1"/>
  <c r="C6554" i="6" a="1"/>
  <c r="C6554" i="6" s="1"/>
  <c r="C6561" i="6" a="1"/>
  <c r="C6561" i="6" s="1"/>
  <c r="C6567" i="6" a="1"/>
  <c r="C6567" i="6" s="1"/>
  <c r="C6573" i="6" a="1"/>
  <c r="C6573" i="6" s="1"/>
  <c r="C6580" i="6" a="1"/>
  <c r="C6580" i="6" s="1"/>
  <c r="C6597" i="6" a="1"/>
  <c r="C6597" i="6" s="1"/>
  <c r="C6602" i="6" a="1"/>
  <c r="C6602" i="6" s="1"/>
  <c r="C6613" i="6" a="1"/>
  <c r="C6613" i="6" s="1"/>
  <c r="C6619" i="6" a="1"/>
  <c r="C6619" i="6" s="1"/>
  <c r="C6626" i="6" a="1"/>
  <c r="C6626" i="6" s="1"/>
  <c r="C6638" i="6" a="1"/>
  <c r="C6638" i="6" s="1"/>
  <c r="C6644" i="6" a="1"/>
  <c r="C6644" i="6" s="1"/>
  <c r="C6651" i="6" a="1"/>
  <c r="C6651" i="6" s="1"/>
  <c r="C6658" i="6" a="1"/>
  <c r="C6658" i="6" s="1"/>
  <c r="C6670" i="6" a="1"/>
  <c r="C6670" i="6" s="1"/>
  <c r="C6676" i="6" a="1"/>
  <c r="C6676" i="6" s="1"/>
  <c r="C6682" i="6" a="1"/>
  <c r="C6682" i="6" s="1"/>
  <c r="C6688" i="6" a="1"/>
  <c r="C6688" i="6" s="1"/>
  <c r="C6700" i="6" a="1"/>
  <c r="C6700" i="6" s="1"/>
  <c r="C6706" i="6" a="1"/>
  <c r="C6706" i="6" s="1"/>
  <c r="C6712" i="6" a="1"/>
  <c r="C6712" i="6" s="1"/>
  <c r="C6718" i="6" a="1"/>
  <c r="C6718" i="6" s="1"/>
  <c r="C6730" i="6" a="1"/>
  <c r="C6730" i="6" s="1"/>
  <c r="C6736" i="6" a="1"/>
  <c r="C6736" i="6" s="1"/>
  <c r="C6748" i="6" a="1"/>
  <c r="C6748" i="6" s="1"/>
  <c r="C6755" i="6" a="1"/>
  <c r="C6755" i="6" s="1"/>
  <c r="C6760" i="6" a="1"/>
  <c r="C6760" i="6" s="1"/>
  <c r="C6766" i="6" a="1"/>
  <c r="C6766" i="6" s="1"/>
  <c r="C6772" i="6" a="1"/>
  <c r="C6772" i="6" s="1"/>
  <c r="C6778" i="6" a="1"/>
  <c r="C6778" i="6" s="1"/>
  <c r="C6785" i="6" a="1"/>
  <c r="C6785" i="6" s="1"/>
  <c r="C6791" i="6" a="1"/>
  <c r="C6791" i="6" s="1"/>
  <c r="C6797" i="6" a="1"/>
  <c r="C6797" i="6" s="1"/>
  <c r="C6816" i="6" a="1"/>
  <c r="C6816" i="6" s="1"/>
  <c r="C6822" i="6" a="1"/>
  <c r="C6822" i="6" s="1"/>
  <c r="C6835" i="6" a="1"/>
  <c r="C6835" i="6" s="1"/>
  <c r="C6841" i="6" a="1"/>
  <c r="C6841" i="6" s="1"/>
  <c r="C6847" i="6" a="1"/>
  <c r="C6847" i="6" s="1"/>
  <c r="C6860" i="6" a="1"/>
  <c r="C6860" i="6" s="1"/>
  <c r="C6870" i="6" a="1"/>
  <c r="C6870" i="6" s="1"/>
  <c r="C6880" i="6" a="1"/>
  <c r="C6880" i="6" s="1"/>
  <c r="C6889" i="6" a="1"/>
  <c r="C6889" i="6" s="1"/>
  <c r="C6894" i="6" a="1"/>
  <c r="C6894" i="6" s="1"/>
  <c r="C6903" i="6" a="1"/>
  <c r="C6903" i="6" s="1"/>
  <c r="C6912" i="6" a="1"/>
  <c r="C6912" i="6" s="1"/>
  <c r="C6921" i="6" a="1"/>
  <c r="C6921" i="6" s="1"/>
  <c r="C6926" i="6" a="1"/>
  <c r="C6926" i="6" s="1"/>
  <c r="C6935" i="6" a="1"/>
  <c r="C6935" i="6" s="1"/>
  <c r="C6944" i="6" a="1"/>
  <c r="C6944" i="6" s="1"/>
  <c r="C6953" i="6" a="1"/>
  <c r="C6953" i="6" s="1"/>
  <c r="C6958" i="6" a="1"/>
  <c r="C6958" i="6" s="1"/>
  <c r="C6967" i="6" a="1"/>
  <c r="C6967" i="6" s="1"/>
  <c r="C6976" i="6" a="1"/>
  <c r="C6976" i="6" s="1"/>
  <c r="C6985" i="6" a="1"/>
  <c r="C6985" i="6" s="1"/>
  <c r="C6990" i="6" a="1"/>
  <c r="C6990" i="6" s="1"/>
  <c r="C6999" i="6" a="1"/>
  <c r="C6999" i="6" s="1"/>
  <c r="C7008" i="6" a="1"/>
  <c r="C7008" i="6" s="1"/>
  <c r="C7017" i="6" a="1"/>
  <c r="C7017" i="6" s="1"/>
  <c r="C7022" i="6" a="1"/>
  <c r="C7022" i="6" s="1"/>
  <c r="C7031" i="6" a="1"/>
  <c r="C7031" i="6" s="1"/>
  <c r="C7040" i="6" a="1"/>
  <c r="C7040" i="6" s="1"/>
  <c r="C7049" i="6" a="1"/>
  <c r="C7049" i="6" s="1"/>
  <c r="C7054" i="6" a="1"/>
  <c r="C7054" i="6" s="1"/>
  <c r="C7063" i="6" a="1"/>
  <c r="C7063" i="6" s="1"/>
  <c r="C7072" i="6" a="1"/>
  <c r="C7072" i="6" s="1"/>
  <c r="C7081" i="6" a="1"/>
  <c r="C7081" i="6" s="1"/>
  <c r="C7086" i="6" a="1"/>
  <c r="C7086" i="6" s="1"/>
  <c r="C7095" i="6" a="1"/>
  <c r="C7095" i="6" s="1"/>
  <c r="C7104" i="6" a="1"/>
  <c r="C7104" i="6" s="1"/>
  <c r="C7113" i="6" a="1"/>
  <c r="C7113" i="6" s="1"/>
  <c r="C7118" i="6" a="1"/>
  <c r="C7118" i="6" s="1"/>
  <c r="C7127" i="6" a="1"/>
  <c r="C7127" i="6" s="1"/>
  <c r="C7136" i="6" a="1"/>
  <c r="C7136" i="6" s="1"/>
  <c r="C7145" i="6" a="1"/>
  <c r="C7145" i="6" s="1"/>
  <c r="C7150" i="6" a="1"/>
  <c r="C7150" i="6" s="1"/>
  <c r="C7159" i="6" a="1"/>
  <c r="C7159" i="6" s="1"/>
  <c r="C7168" i="6" a="1"/>
  <c r="C7168" i="6" s="1"/>
  <c r="C7177" i="6" a="1"/>
  <c r="C7177" i="6" s="1"/>
  <c r="C7182" i="6" a="1"/>
  <c r="C7182" i="6" s="1"/>
  <c r="C7191" i="6" a="1"/>
  <c r="C7191" i="6" s="1"/>
  <c r="C7200" i="6" a="1"/>
  <c r="C7200" i="6" s="1"/>
  <c r="C7209" i="6" a="1"/>
  <c r="C7209" i="6" s="1"/>
  <c r="C7214" i="6" a="1"/>
  <c r="C7214" i="6" s="1"/>
  <c r="C7223" i="6" a="1"/>
  <c r="C7223" i="6" s="1"/>
  <c r="C7232" i="6" a="1"/>
  <c r="C7232" i="6" s="1"/>
  <c r="C7241" i="6" a="1"/>
  <c r="C7241" i="6" s="1"/>
  <c r="C7246" i="6" a="1"/>
  <c r="C7246" i="6" s="1"/>
  <c r="C7255" i="6" a="1"/>
  <c r="C7255" i="6" s="1"/>
  <c r="C7264" i="6" a="1"/>
  <c r="C7264" i="6" s="1"/>
  <c r="C7273" i="6" a="1"/>
  <c r="C7273" i="6" s="1"/>
  <c r="C7278" i="6" a="1"/>
  <c r="C7278" i="6" s="1"/>
  <c r="C7287" i="6" a="1"/>
  <c r="C7287" i="6" s="1"/>
  <c r="C7296" i="6" a="1"/>
  <c r="C7296" i="6" s="1"/>
  <c r="C7305" i="6" a="1"/>
  <c r="C7305" i="6" s="1"/>
  <c r="C7310" i="6" a="1"/>
  <c r="C7310" i="6" s="1"/>
  <c r="C7319" i="6" a="1"/>
  <c r="C7319" i="6" s="1"/>
  <c r="C7328" i="6" a="1"/>
  <c r="C7328" i="6" s="1"/>
  <c r="C7337" i="6" a="1"/>
  <c r="C7337" i="6" s="1"/>
  <c r="C7342" i="6" a="1"/>
  <c r="C7342" i="6" s="1"/>
  <c r="C7351" i="6" a="1"/>
  <c r="C7351" i="6" s="1"/>
  <c r="C7360" i="6" a="1"/>
  <c r="C7360" i="6" s="1"/>
  <c r="C7369" i="6" a="1"/>
  <c r="C7369" i="6" s="1"/>
  <c r="C7374" i="6" a="1"/>
  <c r="C7374" i="6" s="1"/>
  <c r="C7383" i="6" a="1"/>
  <c r="C7383" i="6" s="1"/>
  <c r="C7392" i="6" a="1"/>
  <c r="C7392" i="6" s="1"/>
  <c r="C7401" i="6" a="1"/>
  <c r="C7401" i="6" s="1"/>
  <c r="C7406" i="6" a="1"/>
  <c r="C7406" i="6" s="1"/>
  <c r="C7415" i="6" a="1"/>
  <c r="C7415" i="6" s="1"/>
  <c r="C7424" i="6" a="1"/>
  <c r="C7424" i="6" s="1"/>
  <c r="C7433" i="6" a="1"/>
  <c r="C7433" i="6" s="1"/>
  <c r="C7438" i="6" a="1"/>
  <c r="C7438" i="6" s="1"/>
  <c r="C7447" i="6" a="1"/>
  <c r="C7447" i="6" s="1"/>
  <c r="C7456" i="6" a="1"/>
  <c r="C7456" i="6" s="1"/>
  <c r="C7465" i="6" a="1"/>
  <c r="C7465" i="6" s="1"/>
  <c r="C7470" i="6" a="1"/>
  <c r="C7470" i="6" s="1"/>
  <c r="C7479" i="6" a="1"/>
  <c r="C7479" i="6" s="1"/>
  <c r="C7488" i="6" a="1"/>
  <c r="C7488" i="6" s="1"/>
  <c r="C7497" i="6" a="1"/>
  <c r="C7497" i="6" s="1"/>
  <c r="C7502" i="6" a="1"/>
  <c r="C7502" i="6" s="1"/>
  <c r="C7511" i="6" a="1"/>
  <c r="C7511" i="6" s="1"/>
  <c r="C7520" i="6" a="1"/>
  <c r="C7520" i="6" s="1"/>
  <c r="C7529" i="6" a="1"/>
  <c r="C7529" i="6" s="1"/>
  <c r="C7534" i="6" a="1"/>
  <c r="C7534" i="6" s="1"/>
  <c r="C7543" i="6" a="1"/>
  <c r="C7543" i="6" s="1"/>
  <c r="C7552" i="6" a="1"/>
  <c r="C7552" i="6" s="1"/>
  <c r="C7561" i="6" a="1"/>
  <c r="C7561" i="6" s="1"/>
  <c r="C7566" i="6" a="1"/>
  <c r="C7566" i="6" s="1"/>
  <c r="C7575" i="6" a="1"/>
  <c r="C7575" i="6" s="1"/>
  <c r="C7584" i="6" a="1"/>
  <c r="C7584" i="6" s="1"/>
  <c r="C7593" i="6" a="1"/>
  <c r="C7593" i="6" s="1"/>
  <c r="C7598" i="6" a="1"/>
  <c r="C7598" i="6" s="1"/>
  <c r="C7607" i="6" a="1"/>
  <c r="C7607" i="6" s="1"/>
  <c r="C7616" i="6" a="1"/>
  <c r="C7616" i="6" s="1"/>
  <c r="C7625" i="6" a="1"/>
  <c r="C7625" i="6" s="1"/>
  <c r="C7630" i="6" a="1"/>
  <c r="C7630" i="6" s="1"/>
  <c r="C7639" i="6" a="1"/>
  <c r="C7639" i="6" s="1"/>
  <c r="C7648" i="6" a="1"/>
  <c r="C7648" i="6" s="1"/>
  <c r="C7657" i="6" a="1"/>
  <c r="C7657" i="6" s="1"/>
  <c r="C7662" i="6" a="1"/>
  <c r="C7662" i="6" s="1"/>
  <c r="C7671" i="6" a="1"/>
  <c r="C7671" i="6" s="1"/>
  <c r="C7680" i="6" a="1"/>
  <c r="C7680" i="6" s="1"/>
  <c r="C7689" i="6" a="1"/>
  <c r="C7689" i="6" s="1"/>
  <c r="C7694" i="6" a="1"/>
  <c r="C7694" i="6" s="1"/>
  <c r="C7703" i="6" a="1"/>
  <c r="C7703" i="6" s="1"/>
  <c r="C7712" i="6" a="1"/>
  <c r="C7712" i="6" s="1"/>
  <c r="C7722" i="6" a="1"/>
  <c r="C7722" i="6" s="1"/>
  <c r="C7731" i="6" a="1"/>
  <c r="C7731" i="6" s="1"/>
  <c r="C7736" i="6" a="1"/>
  <c r="C7736" i="6" s="1"/>
  <c r="C7746" i="6" a="1"/>
  <c r="C7746" i="6" s="1"/>
  <c r="C7761" i="6" a="1"/>
  <c r="C7761" i="6" s="1"/>
  <c r="C7767" i="6" a="1"/>
  <c r="C7767" i="6" s="1"/>
  <c r="C7789" i="6" a="1"/>
  <c r="C7789" i="6" s="1"/>
  <c r="C7795" i="6" a="1"/>
  <c r="C7795" i="6" s="1"/>
  <c r="C7802" i="6" a="1"/>
  <c r="C7802" i="6" s="1"/>
  <c r="C7831" i="6" a="1"/>
  <c r="C7831" i="6" s="1"/>
  <c r="C7836" i="6" a="1"/>
  <c r="C7836" i="6" s="1"/>
  <c r="C7842" i="6" a="1"/>
  <c r="C7842" i="6" s="1"/>
  <c r="C7853" i="6" a="1"/>
  <c r="C7853" i="6" s="1"/>
  <c r="C7859" i="6" a="1"/>
  <c r="C7859" i="6" s="1"/>
  <c r="C7866" i="6" a="1"/>
  <c r="C7866" i="6" s="1"/>
  <c r="C7871" i="6" a="1"/>
  <c r="C7871" i="6" s="1"/>
  <c r="C7878" i="6" a="1"/>
  <c r="C7878" i="6" s="1"/>
  <c r="C7884" i="6" a="1"/>
  <c r="C7884" i="6" s="1"/>
  <c r="C7890" i="6" a="1"/>
  <c r="C7890" i="6" s="1"/>
  <c r="C7897" i="6" a="1"/>
  <c r="C7897" i="6" s="1"/>
  <c r="C7903" i="6" a="1"/>
  <c r="C7903" i="6" s="1"/>
  <c r="C7911" i="6" a="1"/>
  <c r="C7911" i="6" s="1"/>
  <c r="C7917" i="6" a="1"/>
  <c r="C7917" i="6" s="1"/>
  <c r="C7936" i="6" a="1"/>
  <c r="C7936" i="6" s="1"/>
  <c r="C7943" i="6" a="1"/>
  <c r="C7943" i="6" s="1"/>
  <c r="C7949" i="6" a="1"/>
  <c r="C7949" i="6" s="1"/>
  <c r="C7963" i="6" a="1"/>
  <c r="C7963" i="6" s="1"/>
  <c r="C7969" i="6" a="1"/>
  <c r="C7969" i="6" s="1"/>
  <c r="C7976" i="6" a="1"/>
  <c r="C7976" i="6" s="1"/>
  <c r="C7983" i="6" a="1"/>
  <c r="C7983" i="6" s="1"/>
  <c r="C7988" i="6" a="1"/>
  <c r="C7988" i="6" s="1"/>
  <c r="C8001" i="6" a="1"/>
  <c r="C8001" i="6" s="1"/>
  <c r="C8014" i="6" a="1"/>
  <c r="C8014" i="6" s="1"/>
  <c r="C8027" i="6" a="1"/>
  <c r="C8027" i="6" s="1"/>
  <c r="C8033" i="6" a="1"/>
  <c r="C8033" i="6" s="1"/>
  <c r="C8046" i="6" a="1"/>
  <c r="C8046" i="6" s="1"/>
  <c r="C8059" i="6" a="1"/>
  <c r="C8059" i="6" s="1"/>
  <c r="C8064" i="6" a="1"/>
  <c r="C8064" i="6" s="1"/>
  <c r="C8078" i="6" a="1"/>
  <c r="C8078" i="6" s="1"/>
  <c r="C8091" i="6" a="1"/>
  <c r="C8091" i="6" s="1"/>
  <c r="C8096" i="6" a="1"/>
  <c r="C8096" i="6" s="1"/>
  <c r="C8103" i="6" a="1"/>
  <c r="C8103" i="6" s="1"/>
  <c r="C8109" i="6" a="1"/>
  <c r="C8109" i="6" s="1"/>
  <c r="C8123" i="6" a="1"/>
  <c r="C8123" i="6" s="1"/>
  <c r="C8129" i="6" a="1"/>
  <c r="C8129" i="6" s="1"/>
  <c r="C8135" i="6" a="1"/>
  <c r="C8135" i="6" s="1"/>
  <c r="C8141" i="6" a="1"/>
  <c r="C8141" i="6" s="1"/>
  <c r="C8146" i="6" a="1"/>
  <c r="C8146" i="6" s="1"/>
  <c r="C8159" i="6" a="1"/>
  <c r="C8159" i="6" s="1"/>
  <c r="C8165" i="6" a="1"/>
  <c r="C8165" i="6" s="1"/>
  <c r="C8171" i="6" a="1"/>
  <c r="C8171" i="6" s="1"/>
  <c r="C8177" i="6" a="1"/>
  <c r="C8177" i="6" s="1"/>
  <c r="C8184" i="6" a="1"/>
  <c r="C8184" i="6" s="1"/>
  <c r="C8190" i="6" a="1"/>
  <c r="C8190" i="6" s="1"/>
  <c r="C8196" i="6" a="1"/>
  <c r="C8196" i="6" s="1"/>
  <c r="C8202" i="6" a="1"/>
  <c r="C8202" i="6" s="1"/>
  <c r="C6362" i="6" a="1"/>
  <c r="C6362" i="6" s="1"/>
  <c r="C6406" i="6" a="1"/>
  <c r="C6406" i="6" s="1"/>
  <c r="C6420" i="6" a="1"/>
  <c r="C6420" i="6" s="1"/>
  <c r="C6430" i="6" a="1"/>
  <c r="C6430" i="6" s="1"/>
  <c r="C6438" i="6" a="1"/>
  <c r="C6438" i="6" s="1"/>
  <c r="C6445" i="6" a="1"/>
  <c r="C6445" i="6" s="1"/>
  <c r="C6452" i="6" a="1"/>
  <c r="C6452" i="6" s="1"/>
  <c r="C6458" i="6" a="1"/>
  <c r="C6458" i="6" s="1"/>
  <c r="C6465" i="6" a="1"/>
  <c r="C6465" i="6" s="1"/>
  <c r="C6478" i="6" a="1"/>
  <c r="C6478" i="6" s="1"/>
  <c r="C6492" i="6" a="1"/>
  <c r="C6492" i="6" s="1"/>
  <c r="C6499" i="6" a="1"/>
  <c r="C6499" i="6" s="1"/>
  <c r="C6507" i="6" a="1"/>
  <c r="C6507" i="6" s="1"/>
  <c r="C6514" i="6" a="1"/>
  <c r="C6514" i="6" s="1"/>
  <c r="C6521" i="6" a="1"/>
  <c r="C6521" i="6" s="1"/>
  <c r="C6528" i="6" a="1"/>
  <c r="C6528" i="6" s="1"/>
  <c r="C6535" i="6" a="1"/>
  <c r="C6535" i="6" s="1"/>
  <c r="C6542" i="6" a="1"/>
  <c r="C6542" i="6" s="1"/>
  <c r="C6555" i="6" a="1"/>
  <c r="C6555" i="6" s="1"/>
  <c r="C6562" i="6" a="1"/>
  <c r="C6562" i="6" s="1"/>
  <c r="C6574" i="6" a="1"/>
  <c r="C6574" i="6" s="1"/>
  <c r="C6581" i="6" a="1"/>
  <c r="C6581" i="6" s="1"/>
  <c r="C6586" i="6" a="1"/>
  <c r="C6586" i="6" s="1"/>
  <c r="C6592" i="6" a="1"/>
  <c r="C6592" i="6" s="1"/>
  <c r="C6603" i="6" a="1"/>
  <c r="C6603" i="6" s="1"/>
  <c r="C6608" i="6" a="1"/>
  <c r="C6608" i="6" s="1"/>
  <c r="C6620" i="6" a="1"/>
  <c r="C6620" i="6" s="1"/>
  <c r="C6627" i="6" a="1"/>
  <c r="C6627" i="6" s="1"/>
  <c r="C6632" i="6" a="1"/>
  <c r="C6632" i="6" s="1"/>
  <c r="C6639" i="6" a="1"/>
  <c r="C6639" i="6" s="1"/>
  <c r="C6645" i="6" a="1"/>
  <c r="C6645" i="6" s="1"/>
  <c r="C6652" i="6" a="1"/>
  <c r="C6652" i="6" s="1"/>
  <c r="C6659" i="6" a="1"/>
  <c r="C6659" i="6" s="1"/>
  <c r="C6664" i="6" a="1"/>
  <c r="C6664" i="6" s="1"/>
  <c r="C6671" i="6" a="1"/>
  <c r="C6671" i="6" s="1"/>
  <c r="C6677" i="6" a="1"/>
  <c r="C6677" i="6" s="1"/>
  <c r="C6683" i="6" a="1"/>
  <c r="C6683" i="6" s="1"/>
  <c r="C6689" i="6" a="1"/>
  <c r="C6689" i="6" s="1"/>
  <c r="C6694" i="6" a="1"/>
  <c r="C6694" i="6" s="1"/>
  <c r="C6707" i="6" a="1"/>
  <c r="C6707" i="6" s="1"/>
  <c r="C6713" i="6" a="1"/>
  <c r="C6713" i="6" s="1"/>
  <c r="C6719" i="6" a="1"/>
  <c r="C6719" i="6" s="1"/>
  <c r="C6725" i="6" a="1"/>
  <c r="C6725" i="6" s="1"/>
  <c r="C6731" i="6" a="1"/>
  <c r="C6731" i="6" s="1"/>
  <c r="C6742" i="6" a="1"/>
  <c r="C6742" i="6" s="1"/>
  <c r="C6761" i="6" a="1"/>
  <c r="C6761" i="6" s="1"/>
  <c r="C6767" i="6" a="1"/>
  <c r="C6767" i="6" s="1"/>
  <c r="C6773" i="6" a="1"/>
  <c r="C6773" i="6" s="1"/>
  <c r="C6779" i="6" a="1"/>
  <c r="C6779" i="6" s="1"/>
  <c r="C6786" i="6" a="1"/>
  <c r="C6786" i="6" s="1"/>
  <c r="C6798" i="6" a="1"/>
  <c r="C6798" i="6" s="1"/>
  <c r="C6804" i="6" a="1"/>
  <c r="C6804" i="6" s="1"/>
  <c r="C6810" i="6" a="1"/>
  <c r="C6810" i="6" s="1"/>
  <c r="C6817" i="6" a="1"/>
  <c r="C6817" i="6" s="1"/>
  <c r="C6823" i="6" a="1"/>
  <c r="C6823" i="6" s="1"/>
  <c r="C6829" i="6" a="1"/>
  <c r="C6829" i="6" s="1"/>
  <c r="C6848" i="6" a="1"/>
  <c r="C6848" i="6" s="1"/>
  <c r="C6854" i="6" a="1"/>
  <c r="C6854" i="6" s="1"/>
  <c r="C6865" i="6" a="1"/>
  <c r="C6865" i="6" s="1"/>
  <c r="C6871" i="6" a="1"/>
  <c r="C6871" i="6" s="1"/>
  <c r="C6876" i="6" a="1"/>
  <c r="C6876" i="6" s="1"/>
  <c r="C6885" i="6" a="1"/>
  <c r="C6885" i="6" s="1"/>
  <c r="C6890" i="6" a="1"/>
  <c r="C6890" i="6" s="1"/>
  <c r="C6899" i="6" a="1"/>
  <c r="C6899" i="6" s="1"/>
  <c r="C6908" i="6" a="1"/>
  <c r="C6908" i="6" s="1"/>
  <c r="C6917" i="6" a="1"/>
  <c r="C6917" i="6" s="1"/>
  <c r="C6922" i="6" a="1"/>
  <c r="C6922" i="6" s="1"/>
  <c r="C6931" i="6" a="1"/>
  <c r="C6931" i="6" s="1"/>
  <c r="C6940" i="6" a="1"/>
  <c r="C6940" i="6" s="1"/>
  <c r="C6949" i="6" a="1"/>
  <c r="C6949" i="6" s="1"/>
  <c r="C6954" i="6" a="1"/>
  <c r="C6954" i="6" s="1"/>
  <c r="C6963" i="6" a="1"/>
  <c r="C6963" i="6" s="1"/>
  <c r="C6972" i="6" a="1"/>
  <c r="C6972" i="6" s="1"/>
  <c r="C6981" i="6" a="1"/>
  <c r="C6981" i="6" s="1"/>
  <c r="C6986" i="6" a="1"/>
  <c r="C6986" i="6" s="1"/>
  <c r="C6995" i="6" a="1"/>
  <c r="C6995" i="6" s="1"/>
  <c r="C7004" i="6" a="1"/>
  <c r="C7004" i="6" s="1"/>
  <c r="C7013" i="6" a="1"/>
  <c r="C7013" i="6" s="1"/>
  <c r="C7018" i="6" a="1"/>
  <c r="C7018" i="6" s="1"/>
  <c r="C7027" i="6" a="1"/>
  <c r="C7027" i="6" s="1"/>
  <c r="C7036" i="6" a="1"/>
  <c r="C7036" i="6" s="1"/>
  <c r="C7045" i="6" a="1"/>
  <c r="C7045" i="6" s="1"/>
  <c r="C7050" i="6" a="1"/>
  <c r="C7050" i="6" s="1"/>
  <c r="C7059" i="6" a="1"/>
  <c r="C7059" i="6" s="1"/>
  <c r="C7068" i="6" a="1"/>
  <c r="C7068" i="6" s="1"/>
  <c r="C7077" i="6" a="1"/>
  <c r="C7077" i="6" s="1"/>
  <c r="C7082" i="6" a="1"/>
  <c r="C7082" i="6" s="1"/>
  <c r="C7091" i="6" a="1"/>
  <c r="C7091" i="6" s="1"/>
  <c r="C7100" i="6" a="1"/>
  <c r="C7100" i="6" s="1"/>
  <c r="C7109" i="6" a="1"/>
  <c r="C7109" i="6" s="1"/>
  <c r="C7114" i="6" a="1"/>
  <c r="C7114" i="6" s="1"/>
  <c r="C7123" i="6" a="1"/>
  <c r="C7123" i="6" s="1"/>
  <c r="C7132" i="6" a="1"/>
  <c r="C7132" i="6" s="1"/>
  <c r="C7141" i="6" a="1"/>
  <c r="C7141" i="6" s="1"/>
  <c r="C7146" i="6" a="1"/>
  <c r="C7146" i="6" s="1"/>
  <c r="C7155" i="6" a="1"/>
  <c r="C7155" i="6" s="1"/>
  <c r="C7164" i="6" a="1"/>
  <c r="C7164" i="6" s="1"/>
  <c r="C7173" i="6" a="1"/>
  <c r="C7173" i="6" s="1"/>
  <c r="C7178" i="6" a="1"/>
  <c r="C7178" i="6" s="1"/>
  <c r="C7187" i="6" a="1"/>
  <c r="C7187" i="6" s="1"/>
  <c r="C7196" i="6" a="1"/>
  <c r="C7196" i="6" s="1"/>
  <c r="C7205" i="6" a="1"/>
  <c r="C7205" i="6" s="1"/>
  <c r="C7210" i="6" a="1"/>
  <c r="C7210" i="6" s="1"/>
  <c r="C7219" i="6" a="1"/>
  <c r="C7219" i="6" s="1"/>
  <c r="C7228" i="6" a="1"/>
  <c r="C7228" i="6" s="1"/>
  <c r="C7237" i="6" a="1"/>
  <c r="C7237" i="6" s="1"/>
  <c r="C7242" i="6" a="1"/>
  <c r="C7242" i="6" s="1"/>
  <c r="C7251" i="6" a="1"/>
  <c r="C7251" i="6" s="1"/>
  <c r="C7260" i="6" a="1"/>
  <c r="C7260" i="6" s="1"/>
  <c r="C7269" i="6" a="1"/>
  <c r="C7269" i="6" s="1"/>
  <c r="C7274" i="6" a="1"/>
  <c r="C7274" i="6" s="1"/>
  <c r="C7283" i="6" a="1"/>
  <c r="C7283" i="6" s="1"/>
  <c r="C7292" i="6" a="1"/>
  <c r="C7292" i="6" s="1"/>
  <c r="C7301" i="6" a="1"/>
  <c r="C7301" i="6" s="1"/>
  <c r="C7306" i="6" a="1"/>
  <c r="C7306" i="6" s="1"/>
  <c r="C7315" i="6" a="1"/>
  <c r="C7315" i="6" s="1"/>
  <c r="C7324" i="6" a="1"/>
  <c r="C7324" i="6" s="1"/>
  <c r="C7333" i="6" a="1"/>
  <c r="C7333" i="6" s="1"/>
  <c r="C7338" i="6" a="1"/>
  <c r="C7338" i="6" s="1"/>
  <c r="C7347" i="6" a="1"/>
  <c r="C7347" i="6" s="1"/>
  <c r="C7356" i="6" a="1"/>
  <c r="C7356" i="6" s="1"/>
  <c r="C7365" i="6" a="1"/>
  <c r="C7365" i="6" s="1"/>
  <c r="C7370" i="6" a="1"/>
  <c r="C7370" i="6" s="1"/>
  <c r="C7379" i="6" a="1"/>
  <c r="C7379" i="6" s="1"/>
  <c r="C7388" i="6" a="1"/>
  <c r="C7388" i="6" s="1"/>
  <c r="C7397" i="6" a="1"/>
  <c r="C7397" i="6" s="1"/>
  <c r="C7402" i="6" a="1"/>
  <c r="C7402" i="6" s="1"/>
  <c r="C7411" i="6" a="1"/>
  <c r="C7411" i="6" s="1"/>
  <c r="C7420" i="6" a="1"/>
  <c r="C7420" i="6" s="1"/>
  <c r="C7429" i="6" a="1"/>
  <c r="C7429" i="6" s="1"/>
  <c r="C7434" i="6" a="1"/>
  <c r="C7434" i="6" s="1"/>
  <c r="C7443" i="6" a="1"/>
  <c r="C7443" i="6" s="1"/>
  <c r="C7452" i="6" a="1"/>
  <c r="C7452" i="6" s="1"/>
  <c r="C7461" i="6" a="1"/>
  <c r="C7461" i="6" s="1"/>
  <c r="C7466" i="6" a="1"/>
  <c r="C7466" i="6" s="1"/>
  <c r="C7475" i="6" a="1"/>
  <c r="C7475" i="6" s="1"/>
  <c r="C7484" i="6" a="1"/>
  <c r="C7484" i="6" s="1"/>
  <c r="C7493" i="6" a="1"/>
  <c r="C7493" i="6" s="1"/>
  <c r="C7498" i="6" a="1"/>
  <c r="C7498" i="6" s="1"/>
  <c r="C7507" i="6" a="1"/>
  <c r="C7507" i="6" s="1"/>
  <c r="C7516" i="6" a="1"/>
  <c r="C7516" i="6" s="1"/>
  <c r="C7525" i="6" a="1"/>
  <c r="C7525" i="6" s="1"/>
  <c r="C7530" i="6" a="1"/>
  <c r="C7530" i="6" s="1"/>
  <c r="C7539" i="6" a="1"/>
  <c r="C7539" i="6" s="1"/>
  <c r="C7548" i="6" a="1"/>
  <c r="C7548" i="6" s="1"/>
  <c r="C7557" i="6" a="1"/>
  <c r="C7557" i="6" s="1"/>
  <c r="C7562" i="6" a="1"/>
  <c r="C7562" i="6" s="1"/>
  <c r="C7571" i="6" a="1"/>
  <c r="C7571" i="6" s="1"/>
  <c r="C7580" i="6" a="1"/>
  <c r="C7580" i="6" s="1"/>
  <c r="C7589" i="6" a="1"/>
  <c r="C7589" i="6" s="1"/>
  <c r="C7594" i="6" a="1"/>
  <c r="C7594" i="6" s="1"/>
  <c r="C7603" i="6" a="1"/>
  <c r="C7603" i="6" s="1"/>
  <c r="C7612" i="6" a="1"/>
  <c r="C7612" i="6" s="1"/>
  <c r="C7621" i="6" a="1"/>
  <c r="C7621" i="6" s="1"/>
  <c r="C7626" i="6" a="1"/>
  <c r="C7626" i="6" s="1"/>
  <c r="C7635" i="6" a="1"/>
  <c r="C7635" i="6" s="1"/>
  <c r="C7644" i="6" a="1"/>
  <c r="C7644" i="6" s="1"/>
  <c r="C7653" i="6" a="1"/>
  <c r="C7653" i="6" s="1"/>
  <c r="C7658" i="6" a="1"/>
  <c r="C7658" i="6" s="1"/>
  <c r="C7667" i="6" a="1"/>
  <c r="C7667" i="6" s="1"/>
  <c r="C7676" i="6" a="1"/>
  <c r="C7676" i="6" s="1"/>
  <c r="C7685" i="6" a="1"/>
  <c r="C7685" i="6" s="1"/>
  <c r="C7690" i="6" a="1"/>
  <c r="C7690" i="6" s="1"/>
  <c r="C7699" i="6" a="1"/>
  <c r="C7699" i="6" s="1"/>
  <c r="C7708" i="6" a="1"/>
  <c r="C7708" i="6" s="1"/>
  <c r="C7717" i="6" a="1"/>
  <c r="C7717" i="6" s="1"/>
  <c r="C7727" i="6" a="1"/>
  <c r="C7727" i="6" s="1"/>
  <c r="C7741" i="6" a="1"/>
  <c r="C7741" i="6" s="1"/>
  <c r="C7751" i="6" a="1"/>
  <c r="C7751" i="6" s="1"/>
  <c r="C7756" i="6" a="1"/>
  <c r="C7756" i="6" s="1"/>
  <c r="C7762" i="6" a="1"/>
  <c r="C7762" i="6" s="1"/>
  <c r="C7768" i="6" a="1"/>
  <c r="C7768" i="6" s="1"/>
  <c r="C7773" i="6" a="1"/>
  <c r="C7773" i="6" s="1"/>
  <c r="C7779" i="6" a="1"/>
  <c r="C7779" i="6" s="1"/>
  <c r="C7784" i="6" a="1"/>
  <c r="C7784" i="6" s="1"/>
  <c r="C7790" i="6" a="1"/>
  <c r="C7790" i="6" s="1"/>
  <c r="C7807" i="6" a="1"/>
  <c r="C7807" i="6" s="1"/>
  <c r="C7813" i="6" a="1"/>
  <c r="C7813" i="6" s="1"/>
  <c r="C7819" i="6" a="1"/>
  <c r="C7819" i="6" s="1"/>
  <c r="C7825" i="6" a="1"/>
  <c r="C7825" i="6" s="1"/>
  <c r="C7832" i="6" a="1"/>
  <c r="C7832" i="6" s="1"/>
  <c r="C7843" i="6" a="1"/>
  <c r="C7843" i="6" s="1"/>
  <c r="C7848" i="6" a="1"/>
  <c r="C7848" i="6" s="1"/>
  <c r="C7854" i="6" a="1"/>
  <c r="C7854" i="6" s="1"/>
  <c r="C7872" i="6" a="1"/>
  <c r="C7872" i="6" s="1"/>
  <c r="C7879" i="6" a="1"/>
  <c r="C7879" i="6" s="1"/>
  <c r="C7891" i="6" a="1"/>
  <c r="C7891" i="6" s="1"/>
  <c r="C7898" i="6" a="1"/>
  <c r="C7898" i="6" s="1"/>
  <c r="C7904" i="6" a="1"/>
  <c r="C7904" i="6" s="1"/>
  <c r="C7918" i="6" a="1"/>
  <c r="C7918" i="6" s="1"/>
  <c r="C7924" i="6" a="1"/>
  <c r="C7924" i="6" s="1"/>
  <c r="C7931" i="6" a="1"/>
  <c r="C7931" i="6" s="1"/>
  <c r="C7937" i="6" a="1"/>
  <c r="C7937" i="6" s="1"/>
  <c r="C7950" i="6" a="1"/>
  <c r="C7950" i="6" s="1"/>
  <c r="C7956" i="6" a="1"/>
  <c r="C7956" i="6" s="1"/>
  <c r="C7964" i="6" a="1"/>
  <c r="C7964" i="6" s="1"/>
  <c r="C7970" i="6" a="1"/>
  <c r="C7970" i="6" s="1"/>
  <c r="C7977" i="6" a="1"/>
  <c r="C7977" i="6" s="1"/>
  <c r="C7984" i="6" a="1"/>
  <c r="C7984" i="6" s="1"/>
  <c r="C7989" i="6" a="1"/>
  <c r="C7989" i="6" s="1"/>
  <c r="C7996" i="6" a="1"/>
  <c r="C7996" i="6" s="1"/>
  <c r="C8002" i="6" a="1"/>
  <c r="C8002" i="6" s="1"/>
  <c r="C8008" i="6" a="1"/>
  <c r="C8008" i="6" s="1"/>
  <c r="C8015" i="6" a="1"/>
  <c r="C8015" i="6" s="1"/>
  <c r="C8020" i="6" a="1"/>
  <c r="C8020" i="6" s="1"/>
  <c r="C8028" i="6" a="1"/>
  <c r="C8028" i="6" s="1"/>
  <c r="C8034" i="6" a="1"/>
  <c r="C8034" i="6" s="1"/>
  <c r="C8040" i="6" a="1"/>
  <c r="C8040" i="6" s="1"/>
  <c r="C8047" i="6" a="1"/>
  <c r="C8047" i="6" s="1"/>
  <c r="C8052" i="6" a="1"/>
  <c r="C8052" i="6" s="1"/>
  <c r="C8065" i="6" a="1"/>
  <c r="C8065" i="6" s="1"/>
  <c r="C8072" i="6" a="1"/>
  <c r="C8072" i="6" s="1"/>
  <c r="C8079" i="6" a="1"/>
  <c r="C8079" i="6" s="1"/>
  <c r="C8084" i="6" a="1"/>
  <c r="C8084" i="6" s="1"/>
  <c r="C8097" i="6" a="1"/>
  <c r="C8097" i="6" s="1"/>
  <c r="C8110" i="6" a="1"/>
  <c r="C8110" i="6" s="1"/>
  <c r="C8116" i="6" a="1"/>
  <c r="C8116" i="6" s="1"/>
  <c r="C8124" i="6" a="1"/>
  <c r="C8124" i="6" s="1"/>
  <c r="C8130" i="6" a="1"/>
  <c r="C8130" i="6" s="1"/>
  <c r="C8134" i="6" a="1"/>
  <c r="C8134" i="6" s="1"/>
  <c r="C8158" i="6" a="1"/>
  <c r="C8158" i="6" s="1"/>
  <c r="C8188" i="6" a="1"/>
  <c r="C8188" i="6" s="1"/>
  <c r="C8197" i="6" a="1"/>
  <c r="C8197" i="6" s="1"/>
  <c r="C8204" i="6" a="1"/>
  <c r="C8204" i="6" s="1"/>
  <c r="C8211" i="6" a="1"/>
  <c r="C8211" i="6" s="1"/>
  <c r="C8217" i="6" a="1"/>
  <c r="C8217" i="6" s="1"/>
  <c r="C8224" i="6" a="1"/>
  <c r="C8224" i="6" s="1"/>
  <c r="C8230" i="6" a="1"/>
  <c r="C8230" i="6" s="1"/>
  <c r="C8236" i="6" a="1"/>
  <c r="C8236" i="6" s="1"/>
  <c r="C8242" i="6" a="1"/>
  <c r="C8242" i="6" s="1"/>
  <c r="C8255" i="6" a="1"/>
  <c r="C8255" i="6" s="1"/>
  <c r="C8261" i="6" a="1"/>
  <c r="C8261" i="6" s="1"/>
  <c r="C8267" i="6" a="1"/>
  <c r="C8267" i="6" s="1"/>
  <c r="C8273" i="6" a="1"/>
  <c r="C8273" i="6" s="1"/>
  <c r="C8280" i="6" a="1"/>
  <c r="C8280" i="6" s="1"/>
  <c r="C8286" i="6" a="1"/>
  <c r="C8286" i="6" s="1"/>
  <c r="C8292" i="6" a="1"/>
  <c r="C8292" i="6" s="1"/>
  <c r="C8298" i="6" a="1"/>
  <c r="C8298" i="6" s="1"/>
  <c r="C8317" i="6" a="1"/>
  <c r="C8317" i="6" s="1"/>
  <c r="C8323" i="6" a="1"/>
  <c r="C8323" i="6" s="1"/>
  <c r="C8336" i="6" a="1"/>
  <c r="C8336" i="6" s="1"/>
  <c r="C8346" i="6" a="1"/>
  <c r="C8346" i="6" s="1"/>
  <c r="C8361" i="6" a="1"/>
  <c r="C8361" i="6" s="1"/>
  <c r="C8381" i="6" a="1"/>
  <c r="C8381" i="6" s="1"/>
  <c r="C8386" i="6" a="1"/>
  <c r="C8386" i="6" s="1"/>
  <c r="C8393" i="6" a="1"/>
  <c r="C8393" i="6" s="1"/>
  <c r="C8398" i="6" a="1"/>
  <c r="C8398" i="6" s="1"/>
  <c r="C8411" i="6" a="1"/>
  <c r="C8411" i="6" s="1"/>
  <c r="C8424" i="6" a="1"/>
  <c r="C8424" i="6" s="1"/>
  <c r="C8431" i="6" a="1"/>
  <c r="C8431" i="6" s="1"/>
  <c r="C8438" i="6" a="1"/>
  <c r="C8438" i="6" s="1"/>
  <c r="C8444" i="6" a="1"/>
  <c r="C8444" i="6" s="1"/>
  <c r="C8451" i="6" a="1"/>
  <c r="C8451" i="6" s="1"/>
  <c r="C8458" i="6" a="1"/>
  <c r="C8458" i="6" s="1"/>
  <c r="C8464" i="6" a="1"/>
  <c r="C8464" i="6" s="1"/>
  <c r="C8471" i="6" a="1"/>
  <c r="C8471" i="6" s="1"/>
  <c r="C8478" i="6" a="1"/>
  <c r="C8478" i="6" s="1"/>
  <c r="C8484" i="6" a="1"/>
  <c r="C8484" i="6" s="1"/>
  <c r="C8490" i="6" a="1"/>
  <c r="C8490" i="6" s="1"/>
  <c r="C8514" i="6" a="1"/>
  <c r="C8514" i="6" s="1"/>
  <c r="C8521" i="6" a="1"/>
  <c r="C8521" i="6" s="1"/>
  <c r="C8527" i="6" a="1"/>
  <c r="C8527" i="6" s="1"/>
  <c r="C8533" i="6" a="1"/>
  <c r="C8533" i="6" s="1"/>
  <c r="C8539" i="6" a="1"/>
  <c r="C8539" i="6" s="1"/>
  <c r="C8545" i="6" a="1"/>
  <c r="C8545" i="6" s="1"/>
  <c r="C8552" i="6" a="1"/>
  <c r="C8552" i="6" s="1"/>
  <c r="C8558" i="6" a="1"/>
  <c r="C8558" i="6" s="1"/>
  <c r="C8570" i="6" a="1"/>
  <c r="C8570" i="6" s="1"/>
  <c r="C8576" i="6" a="1"/>
  <c r="C8576" i="6" s="1"/>
  <c r="C8582" i="6" a="1"/>
  <c r="C8582" i="6" s="1"/>
  <c r="C8588" i="6" a="1"/>
  <c r="C8588" i="6" s="1"/>
  <c r="C8594" i="6" a="1"/>
  <c r="C8594" i="6" s="1"/>
  <c r="C8605" i="6" a="1"/>
  <c r="C8605" i="6" s="1"/>
  <c r="C8610" i="6" a="1"/>
  <c r="C8610" i="6" s="1"/>
  <c r="C8616" i="6" a="1"/>
  <c r="C8616" i="6" s="1"/>
  <c r="C8621" i="6" a="1"/>
  <c r="C8621" i="6" s="1"/>
  <c r="C8628" i="6" a="1"/>
  <c r="C8628" i="6" s="1"/>
  <c r="C8639" i="6" a="1"/>
  <c r="C8639" i="6" s="1"/>
  <c r="C8644" i="6" a="1"/>
  <c r="C8644" i="6" s="1"/>
  <c r="C8651" i="6" a="1"/>
  <c r="C8651" i="6" s="1"/>
  <c r="C8656" i="6" a="1"/>
  <c r="C8656" i="6" s="1"/>
  <c r="C8662" i="6" a="1"/>
  <c r="C8662" i="6" s="1"/>
  <c r="C8668" i="6" a="1"/>
  <c r="C8668" i="6" s="1"/>
  <c r="C8681" i="6" a="1"/>
  <c r="C8681" i="6" s="1"/>
  <c r="C8686" i="6" a="1"/>
  <c r="C8686" i="6" s="1"/>
  <c r="C8693" i="6" a="1"/>
  <c r="C8693" i="6" s="1"/>
  <c r="C8700" i="6" a="1"/>
  <c r="C8700" i="6" s="1"/>
  <c r="C8706" i="6" a="1"/>
  <c r="C8706" i="6" s="1"/>
  <c r="C8713" i="6" a="1"/>
  <c r="C8713" i="6" s="1"/>
  <c r="C8718" i="6" a="1"/>
  <c r="C8718" i="6" s="1"/>
  <c r="C8725" i="6" a="1"/>
  <c r="C8725" i="6" s="1"/>
  <c r="C8731" i="6" a="1"/>
  <c r="C8731" i="6" s="1"/>
  <c r="C8744" i="6" a="1"/>
  <c r="C8744" i="6" s="1"/>
  <c r="C8756" i="6" a="1"/>
  <c r="C8756" i="6" s="1"/>
  <c r="C8762" i="6" a="1"/>
  <c r="C8762" i="6" s="1"/>
  <c r="C8769" i="6" a="1"/>
  <c r="C8769" i="6" s="1"/>
  <c r="C8775" i="6" a="1"/>
  <c r="C8775" i="6" s="1"/>
  <c r="C8781" i="6" a="1"/>
  <c r="C8781" i="6" s="1"/>
  <c r="C8800" i="6" a="1"/>
  <c r="C8800" i="6" s="1"/>
  <c r="C8806" i="6" a="1"/>
  <c r="C8806" i="6" s="1"/>
  <c r="C8812" i="6" a="1"/>
  <c r="C8812" i="6" s="1"/>
  <c r="C8819" i="6" a="1"/>
  <c r="C8819" i="6" s="1"/>
  <c r="C8825" i="6" a="1"/>
  <c r="C8825" i="6" s="1"/>
  <c r="C8837" i="6" a="1"/>
  <c r="C8837" i="6" s="1"/>
  <c r="C8850" i="6" a="1"/>
  <c r="C8850" i="6" s="1"/>
  <c r="C8856" i="6" a="1"/>
  <c r="C8856" i="6" s="1"/>
  <c r="C8863" i="6" a="1"/>
  <c r="C8863" i="6" s="1"/>
  <c r="C8868" i="6" a="1"/>
  <c r="C8868" i="6" s="1"/>
  <c r="C8875" i="6" a="1"/>
  <c r="C8875" i="6" s="1"/>
  <c r="C8881" i="6" a="1"/>
  <c r="C8881" i="6" s="1"/>
  <c r="C8887" i="6" a="1"/>
  <c r="C8887" i="6" s="1"/>
  <c r="C8905" i="6" a="1"/>
  <c r="C8905" i="6" s="1"/>
  <c r="C8910" i="6" a="1"/>
  <c r="C8910" i="6" s="1"/>
  <c r="C8916" i="6" a="1"/>
  <c r="C8916" i="6" s="1"/>
  <c r="C8922" i="6" a="1"/>
  <c r="C8922" i="6" s="1"/>
  <c r="C8928" i="6" a="1"/>
  <c r="C8928" i="6" s="1"/>
  <c r="C8934" i="6" a="1"/>
  <c r="C8934" i="6" s="1"/>
  <c r="C8940" i="6" a="1"/>
  <c r="C8940" i="6" s="1"/>
  <c r="C8948" i="6" a="1"/>
  <c r="C8948" i="6" s="1"/>
  <c r="C8953" i="6" a="1"/>
  <c r="C8953" i="6" s="1"/>
  <c r="C8959" i="6" a="1"/>
  <c r="C8959" i="6" s="1"/>
  <c r="C8971" i="6" a="1"/>
  <c r="C8971" i="6" s="1"/>
  <c r="C8977" i="6" a="1"/>
  <c r="C8977" i="6" s="1"/>
  <c r="C8983" i="6" a="1"/>
  <c r="C8983" i="6" s="1"/>
  <c r="C9002" i="6" a="1"/>
  <c r="C9002" i="6" s="1"/>
  <c r="C9008" i="6" a="1"/>
  <c r="C9008" i="6" s="1"/>
  <c r="C9014" i="6" a="1"/>
  <c r="C9014" i="6" s="1"/>
  <c r="C9021" i="6" a="1"/>
  <c r="C9021" i="6" s="1"/>
  <c r="C9027" i="6" a="1"/>
  <c r="C9027" i="6" s="1"/>
  <c r="C9039" i="6" a="1"/>
  <c r="C9039" i="6" s="1"/>
  <c r="C9052" i="6" a="1"/>
  <c r="C9052" i="6" s="1"/>
  <c r="C9058" i="6" a="1"/>
  <c r="C9058" i="6" s="1"/>
  <c r="C9064" i="6" a="1"/>
  <c r="C9064" i="6" s="1"/>
  <c r="C9069" i="6" a="1"/>
  <c r="C9069" i="6" s="1"/>
  <c r="C9076" i="6" a="1"/>
  <c r="C9076" i="6" s="1"/>
  <c r="C9081" i="6" a="1"/>
  <c r="C9081" i="6" s="1"/>
  <c r="C9087" i="6" a="1"/>
  <c r="C9087" i="6" s="1"/>
  <c r="C9099" i="6" a="1"/>
  <c r="C9099" i="6" s="1"/>
  <c r="C9104" i="6" a="1"/>
  <c r="C9104" i="6" s="1"/>
  <c r="C9110" i="6" a="1"/>
  <c r="C9110" i="6" s="1"/>
  <c r="C9117" i="6" a="1"/>
  <c r="C9117" i="6" s="1"/>
  <c r="C9123" i="6" a="1"/>
  <c r="C9123" i="6" s="1"/>
  <c r="C9135" i="6" a="1"/>
  <c r="C9135" i="6" s="1"/>
  <c r="C9148" i="6" a="1"/>
  <c r="C9148" i="6" s="1"/>
  <c r="C9154" i="6" a="1"/>
  <c r="C9154" i="6" s="1"/>
  <c r="C9161" i="6" a="1"/>
  <c r="C9161" i="6" s="1"/>
  <c r="C9166" i="6" a="1"/>
  <c r="C9166" i="6" s="1"/>
  <c r="C9178" i="6" a="1"/>
  <c r="C9178" i="6" s="1"/>
  <c r="C9183" i="6" a="1"/>
  <c r="C9183" i="6" s="1"/>
  <c r="C9192" i="6" a="1"/>
  <c r="C9192" i="6" s="1"/>
  <c r="C9197" i="6" a="1"/>
  <c r="C9197" i="6" s="1"/>
  <c r="C9206" i="6" a="1"/>
  <c r="C9206" i="6" s="1"/>
  <c r="C9215" i="6" a="1"/>
  <c r="C9215" i="6" s="1"/>
  <c r="C9224" i="6" a="1"/>
  <c r="C9224" i="6" s="1"/>
  <c r="C9229" i="6" a="1"/>
  <c r="C9229" i="6" s="1"/>
  <c r="C9238" i="6" a="1"/>
  <c r="C9238" i="6" s="1"/>
  <c r="C9247" i="6" a="1"/>
  <c r="C9247" i="6" s="1"/>
  <c r="C9256" i="6" a="1"/>
  <c r="C9256" i="6" s="1"/>
  <c r="C9261" i="6" a="1"/>
  <c r="C9261" i="6" s="1"/>
  <c r="C9270" i="6" a="1"/>
  <c r="C9270" i="6" s="1"/>
  <c r="C9279" i="6" a="1"/>
  <c r="C9279" i="6" s="1"/>
  <c r="C9288" i="6" a="1"/>
  <c r="C9288" i="6" s="1"/>
  <c r="C9293" i="6" a="1"/>
  <c r="C9293" i="6" s="1"/>
  <c r="C9302" i="6" a="1"/>
  <c r="C9302" i="6" s="1"/>
  <c r="C9311" i="6" a="1"/>
  <c r="C9311" i="6" s="1"/>
  <c r="C9320" i="6" a="1"/>
  <c r="C9320" i="6" s="1"/>
  <c r="C9325" i="6" a="1"/>
  <c r="C9325" i="6" s="1"/>
  <c r="C9334" i="6" a="1"/>
  <c r="C9334" i="6" s="1"/>
  <c r="C9343" i="6" a="1"/>
  <c r="C9343" i="6" s="1"/>
  <c r="C9352" i="6" a="1"/>
  <c r="C9352" i="6" s="1"/>
  <c r="C9357" i="6" a="1"/>
  <c r="C9357" i="6" s="1"/>
  <c r="C9366" i="6" a="1"/>
  <c r="C9366" i="6" s="1"/>
  <c r="C9375" i="6" a="1"/>
  <c r="C9375" i="6" s="1"/>
  <c r="C9384" i="6" a="1"/>
  <c r="C9384" i="6" s="1"/>
  <c r="C9389" i="6" a="1"/>
  <c r="C9389" i="6" s="1"/>
  <c r="C9398" i="6" a="1"/>
  <c r="C9398" i="6" s="1"/>
  <c r="C9407" i="6" a="1"/>
  <c r="C9407" i="6" s="1"/>
  <c r="C9416" i="6" a="1"/>
  <c r="C9416" i="6" s="1"/>
  <c r="C9421" i="6" a="1"/>
  <c r="C9421" i="6" s="1"/>
  <c r="C9430" i="6" a="1"/>
  <c r="C9430" i="6" s="1"/>
  <c r="C9439" i="6" a="1"/>
  <c r="C9439" i="6" s="1"/>
  <c r="C9448" i="6" a="1"/>
  <c r="C9448" i="6" s="1"/>
  <c r="C9453" i="6" a="1"/>
  <c r="C9453" i="6" s="1"/>
  <c r="C9462" i="6" a="1"/>
  <c r="C9462" i="6" s="1"/>
  <c r="C9471" i="6" a="1"/>
  <c r="C9471" i="6" s="1"/>
  <c r="C9480" i="6" a="1"/>
  <c r="C9480" i="6" s="1"/>
  <c r="C9485" i="6" a="1"/>
  <c r="C9485" i="6" s="1"/>
  <c r="C9494" i="6" a="1"/>
  <c r="C9494" i="6" s="1"/>
  <c r="C9503" i="6" a="1"/>
  <c r="C9503" i="6" s="1"/>
  <c r="C9512" i="6" a="1"/>
  <c r="C9512" i="6" s="1"/>
  <c r="C9517" i="6" a="1"/>
  <c r="C9517" i="6" s="1"/>
  <c r="C9526" i="6" a="1"/>
  <c r="C9526" i="6" s="1"/>
  <c r="C9535" i="6" a="1"/>
  <c r="C9535" i="6" s="1"/>
  <c r="C9544" i="6" a="1"/>
  <c r="C9544" i="6" s="1"/>
  <c r="C9549" i="6" a="1"/>
  <c r="C9549" i="6" s="1"/>
  <c r="C9558" i="6" a="1"/>
  <c r="C9558" i="6" s="1"/>
  <c r="C9567" i="6" a="1"/>
  <c r="C9567" i="6" s="1"/>
  <c r="C9576" i="6" a="1"/>
  <c r="C9576" i="6" s="1"/>
  <c r="C9581" i="6" a="1"/>
  <c r="C9581" i="6" s="1"/>
  <c r="C9590" i="6" a="1"/>
  <c r="C9590" i="6" s="1"/>
  <c r="C9599" i="6" a="1"/>
  <c r="C9599" i="6" s="1"/>
  <c r="C9608" i="6" a="1"/>
  <c r="C9608" i="6" s="1"/>
  <c r="C9613" i="6" a="1"/>
  <c r="C9613" i="6" s="1"/>
  <c r="C9622" i="6" a="1"/>
  <c r="C9622" i="6" s="1"/>
  <c r="C9631" i="6" a="1"/>
  <c r="C9631" i="6" s="1"/>
  <c r="C9636" i="6" a="1"/>
  <c r="C9636" i="6" s="1"/>
  <c r="C9641" i="6" a="1"/>
  <c r="C9641" i="6" s="1"/>
  <c r="C9646" i="6" a="1"/>
  <c r="C9646" i="6" s="1"/>
  <c r="C9660" i="6" a="1"/>
  <c r="C9660" i="6" s="1"/>
  <c r="C9665" i="6" a="1"/>
  <c r="C9665" i="6" s="1"/>
  <c r="C9670" i="6" a="1"/>
  <c r="C9670" i="6" s="1"/>
  <c r="C9675" i="6" a="1"/>
  <c r="C9675" i="6" s="1"/>
  <c r="C9685" i="6" a="1"/>
  <c r="C9685" i="6" s="1"/>
  <c r="C9694" i="6" a="1"/>
  <c r="C9694" i="6" s="1"/>
  <c r="C9699" i="6" a="1"/>
  <c r="C9699" i="6" s="1"/>
  <c r="C9704" i="6" a="1"/>
  <c r="C9704" i="6" s="1"/>
  <c r="C9714" i="6" a="1"/>
  <c r="C9714" i="6" s="1"/>
  <c r="C9724" i="6" a="1"/>
  <c r="C9724" i="6" s="1"/>
  <c r="C9730" i="6" a="1"/>
  <c r="C9730" i="6" s="1"/>
  <c r="C9735" i="6" a="1"/>
  <c r="C9735" i="6" s="1"/>
  <c r="C9741" i="6" a="1"/>
  <c r="C9741" i="6" s="1"/>
  <c r="C9746" i="6" a="1"/>
  <c r="C9746" i="6" s="1"/>
  <c r="C9752" i="6" a="1"/>
  <c r="C9752" i="6" s="1"/>
  <c r="C9757" i="6" a="1"/>
  <c r="C9757" i="6" s="1"/>
  <c r="C9767" i="6" a="1"/>
  <c r="C9767" i="6" s="1"/>
  <c r="C9782" i="6" a="1"/>
  <c r="C9782" i="6" s="1"/>
  <c r="C9788" i="6" a="1"/>
  <c r="C9788" i="6" s="1"/>
  <c r="C9795" i="6" a="1"/>
  <c r="C9795" i="6" s="1"/>
  <c r="C9807" i="6" a="1"/>
  <c r="C9807" i="6" s="1"/>
  <c r="C9813" i="6" a="1"/>
  <c r="C9813" i="6" s="1"/>
  <c r="C9820" i="6" a="1"/>
  <c r="C9820" i="6" s="1"/>
  <c r="C9827" i="6" a="1"/>
  <c r="C9827" i="6" s="1"/>
  <c r="C9833" i="6" a="1"/>
  <c r="C9833" i="6" s="1"/>
  <c r="C9840" i="6" a="1"/>
  <c r="C9840" i="6" s="1"/>
  <c r="C9846" i="6" a="1"/>
  <c r="C9846" i="6" s="1"/>
  <c r="C9853" i="6" a="1"/>
  <c r="C9853" i="6" s="1"/>
  <c r="C9859" i="6" a="1"/>
  <c r="C9859" i="6" s="1"/>
  <c r="C9865" i="6" a="1"/>
  <c r="C9865" i="6" s="1"/>
  <c r="C9879" i="6" a="1"/>
  <c r="C9879" i="6" s="1"/>
  <c r="C9886" i="6" a="1"/>
  <c r="C9886" i="6" s="1"/>
  <c r="C9892" i="6" a="1"/>
  <c r="C9892" i="6" s="1"/>
  <c r="C9898" i="6" a="1"/>
  <c r="C9898" i="6" s="1"/>
  <c r="C9910" i="6" a="1"/>
  <c r="C9910" i="6" s="1"/>
  <c r="C9917" i="6" a="1"/>
  <c r="C9917" i="6" s="1"/>
  <c r="C9929" i="6" a="1"/>
  <c r="C9929" i="6" s="1"/>
  <c r="C9936" i="6" a="1"/>
  <c r="C9936" i="6" s="1"/>
  <c r="C9941" i="6" a="1"/>
  <c r="C9941" i="6" s="1"/>
  <c r="C9947" i="6" a="1"/>
  <c r="C9947" i="6" s="1"/>
  <c r="C9953" i="6" a="1"/>
  <c r="C9953" i="6" s="1"/>
  <c r="C9959" i="6" a="1"/>
  <c r="C9959" i="6" s="1"/>
  <c r="C9970" i="6" a="1"/>
  <c r="C9970" i="6" s="1"/>
  <c r="C9976" i="6" a="1"/>
  <c r="C9976" i="6" s="1"/>
  <c r="C8136" i="6" a="1"/>
  <c r="C8136" i="6" s="1"/>
  <c r="C8160" i="6" a="1"/>
  <c r="C8160" i="6" s="1"/>
  <c r="C8178" i="6" a="1"/>
  <c r="C8178" i="6" s="1"/>
  <c r="C8189" i="6" a="1"/>
  <c r="C8189" i="6" s="1"/>
  <c r="C8198" i="6" a="1"/>
  <c r="C8198" i="6" s="1"/>
  <c r="C8205" i="6" a="1"/>
  <c r="C8205" i="6" s="1"/>
  <c r="C8212" i="6" a="1"/>
  <c r="C8212" i="6" s="1"/>
  <c r="C8231" i="6" a="1"/>
  <c r="C8231" i="6" s="1"/>
  <c r="C8237" i="6" a="1"/>
  <c r="C8237" i="6" s="1"/>
  <c r="C8243" i="6" a="1"/>
  <c r="C8243" i="6" s="1"/>
  <c r="C8249" i="6" a="1"/>
  <c r="C8249" i="6" s="1"/>
  <c r="C8256" i="6" a="1"/>
  <c r="C8256" i="6" s="1"/>
  <c r="C8262" i="6" a="1"/>
  <c r="C8262" i="6" s="1"/>
  <c r="C8268" i="6" a="1"/>
  <c r="C8268" i="6" s="1"/>
  <c r="C8274" i="6" a="1"/>
  <c r="C8274" i="6" s="1"/>
  <c r="C8287" i="6" a="1"/>
  <c r="C8287" i="6" s="1"/>
  <c r="C8293" i="6" a="1"/>
  <c r="C8293" i="6" s="1"/>
  <c r="C8299" i="6" a="1"/>
  <c r="C8299" i="6" s="1"/>
  <c r="C8305" i="6" a="1"/>
  <c r="C8305" i="6" s="1"/>
  <c r="C8312" i="6" a="1"/>
  <c r="C8312" i="6" s="1"/>
  <c r="C8318" i="6" a="1"/>
  <c r="C8318" i="6" s="1"/>
  <c r="C8324" i="6" a="1"/>
  <c r="C8324" i="6" s="1"/>
  <c r="C8330" i="6" a="1"/>
  <c r="C8330" i="6" s="1"/>
  <c r="C8341" i="6" a="1"/>
  <c r="C8341" i="6" s="1"/>
  <c r="C8347" i="6" a="1"/>
  <c r="C8347" i="6" s="1"/>
  <c r="C8354" i="6" a="1"/>
  <c r="C8354" i="6" s="1"/>
  <c r="C8362" i="6" a="1"/>
  <c r="C8362" i="6" s="1"/>
  <c r="C8368" i="6" a="1"/>
  <c r="C8368" i="6" s="1"/>
  <c r="C8374" i="6" a="1"/>
  <c r="C8374" i="6" s="1"/>
  <c r="C8387" i="6" a="1"/>
  <c r="C8387" i="6" s="1"/>
  <c r="C8399" i="6" a="1"/>
  <c r="C8399" i="6" s="1"/>
  <c r="C8405" i="6" a="1"/>
  <c r="C8405" i="6" s="1"/>
  <c r="C8417" i="6" a="1"/>
  <c r="C8417" i="6" s="1"/>
  <c r="C8425" i="6" a="1"/>
  <c r="C8425" i="6" s="1"/>
  <c r="C8439" i="6" a="1"/>
  <c r="C8439" i="6" s="1"/>
  <c r="C8445" i="6" a="1"/>
  <c r="C8445" i="6" s="1"/>
  <c r="C8452" i="6" a="1"/>
  <c r="C8452" i="6" s="1"/>
  <c r="C8459" i="6" a="1"/>
  <c r="C8459" i="6" s="1"/>
  <c r="C8465" i="6" a="1"/>
  <c r="C8465" i="6" s="1"/>
  <c r="C8472" i="6" a="1"/>
  <c r="C8472" i="6" s="1"/>
  <c r="C8479" i="6" a="1"/>
  <c r="C8479" i="6" s="1"/>
  <c r="C8491" i="6" a="1"/>
  <c r="C8491" i="6" s="1"/>
  <c r="C8496" i="6" a="1"/>
  <c r="C8496" i="6" s="1"/>
  <c r="C8502" i="6" a="1"/>
  <c r="C8502" i="6" s="1"/>
  <c r="C8508" i="6" a="1"/>
  <c r="C8508" i="6" s="1"/>
  <c r="C8515" i="6" a="1"/>
  <c r="C8515" i="6" s="1"/>
  <c r="C8534" i="6" a="1"/>
  <c r="C8534" i="6" s="1"/>
  <c r="C8540" i="6" a="1"/>
  <c r="C8540" i="6" s="1"/>
  <c r="C8553" i="6" a="1"/>
  <c r="C8553" i="6" s="1"/>
  <c r="C8559" i="6" a="1"/>
  <c r="C8559" i="6" s="1"/>
  <c r="C8565" i="6" a="1"/>
  <c r="C8565" i="6" s="1"/>
  <c r="C8571" i="6" a="1"/>
  <c r="C8571" i="6" s="1"/>
  <c r="C8583" i="6" a="1"/>
  <c r="C8583" i="6" s="1"/>
  <c r="C8595" i="6" a="1"/>
  <c r="C8595" i="6" s="1"/>
  <c r="C8600" i="6" a="1"/>
  <c r="C8600" i="6" s="1"/>
  <c r="C8611" i="6" a="1"/>
  <c r="C8611" i="6" s="1"/>
  <c r="C8617" i="6" a="1"/>
  <c r="C8617" i="6" s="1"/>
  <c r="C8622" i="6" a="1"/>
  <c r="C8622" i="6" s="1"/>
  <c r="C8633" i="6" a="1"/>
  <c r="C8633" i="6" s="1"/>
  <c r="C8640" i="6" a="1"/>
  <c r="C8640" i="6" s="1"/>
  <c r="C8645" i="6" a="1"/>
  <c r="C8645" i="6" s="1"/>
  <c r="C8657" i="6" a="1"/>
  <c r="C8657" i="6" s="1"/>
  <c r="C8663" i="6" a="1"/>
  <c r="C8663" i="6" s="1"/>
  <c r="C8669" i="6" a="1"/>
  <c r="C8669" i="6" s="1"/>
  <c r="C8674" i="6" a="1"/>
  <c r="C8674" i="6" s="1"/>
  <c r="C8682" i="6" a="1"/>
  <c r="C8682" i="6" s="1"/>
  <c r="C8687" i="6" a="1"/>
  <c r="C8687" i="6" s="1"/>
  <c r="C8694" i="6" a="1"/>
  <c r="C8694" i="6" s="1"/>
  <c r="C8701" i="6" a="1"/>
  <c r="C8701" i="6" s="1"/>
  <c r="C8714" i="6" a="1"/>
  <c r="C8714" i="6" s="1"/>
  <c r="C8719" i="6" a="1"/>
  <c r="C8719" i="6" s="1"/>
  <c r="C8726" i="6" a="1"/>
  <c r="C8726" i="6" s="1"/>
  <c r="C8732" i="6" a="1"/>
  <c r="C8732" i="6" s="1"/>
  <c r="C8738" i="6" a="1"/>
  <c r="C8738" i="6" s="1"/>
  <c r="C8745" i="6" a="1"/>
  <c r="C8745" i="6" s="1"/>
  <c r="C8750" i="6" a="1"/>
  <c r="C8750" i="6" s="1"/>
  <c r="C8757" i="6" a="1"/>
  <c r="C8757" i="6" s="1"/>
  <c r="C8763" i="6" a="1"/>
  <c r="C8763" i="6" s="1"/>
  <c r="C8776" i="6" a="1"/>
  <c r="C8776" i="6" s="1"/>
  <c r="C8788" i="6" a="1"/>
  <c r="C8788" i="6" s="1"/>
  <c r="C8794" i="6" a="1"/>
  <c r="C8794" i="6" s="1"/>
  <c r="C8801" i="6" a="1"/>
  <c r="C8801" i="6" s="1"/>
  <c r="C8807" i="6" a="1"/>
  <c r="C8807" i="6" s="1"/>
  <c r="C8813" i="6" a="1"/>
  <c r="C8813" i="6" s="1"/>
  <c r="C8832" i="6" a="1"/>
  <c r="C8832" i="6" s="1"/>
  <c r="C8838" i="6" a="1"/>
  <c r="C8838" i="6" s="1"/>
  <c r="C8844" i="6" a="1"/>
  <c r="C8844" i="6" s="1"/>
  <c r="C8851" i="6" a="1"/>
  <c r="C8851" i="6" s="1"/>
  <c r="C8857" i="6" a="1"/>
  <c r="C8857" i="6" s="1"/>
  <c r="C8869" i="6" a="1"/>
  <c r="C8869" i="6" s="1"/>
  <c r="C8882" i="6" a="1"/>
  <c r="C8882" i="6" s="1"/>
  <c r="C8888" i="6" a="1"/>
  <c r="C8888" i="6" s="1"/>
  <c r="C8894" i="6" a="1"/>
  <c r="C8894" i="6" s="1"/>
  <c r="C8899" i="6" a="1"/>
  <c r="C8899" i="6" s="1"/>
  <c r="C8906" i="6" a="1"/>
  <c r="C8906" i="6" s="1"/>
  <c r="C8911" i="6" a="1"/>
  <c r="C8911" i="6" s="1"/>
  <c r="C8917" i="6" a="1"/>
  <c r="C8917" i="6" s="1"/>
  <c r="C8923" i="6" a="1"/>
  <c r="C8923" i="6" s="1"/>
  <c r="C8929" i="6" a="1"/>
  <c r="C8929" i="6" s="1"/>
  <c r="C8935" i="6" a="1"/>
  <c r="C8935" i="6" s="1"/>
  <c r="C8941" i="6" a="1"/>
  <c r="C8941" i="6" s="1"/>
  <c r="C8954" i="6" a="1"/>
  <c r="C8954" i="6" s="1"/>
  <c r="C8960" i="6" a="1"/>
  <c r="C8960" i="6" s="1"/>
  <c r="C8965" i="6" a="1"/>
  <c r="C8965" i="6" s="1"/>
  <c r="C8978" i="6" a="1"/>
  <c r="C8978" i="6" s="1"/>
  <c r="C8990" i="6" a="1"/>
  <c r="C8990" i="6" s="1"/>
  <c r="C8996" i="6" a="1"/>
  <c r="C8996" i="6" s="1"/>
  <c r="C9003" i="6" a="1"/>
  <c r="C9003" i="6" s="1"/>
  <c r="C9009" i="6" a="1"/>
  <c r="C9009" i="6" s="1"/>
  <c r="C9015" i="6" a="1"/>
  <c r="C9015" i="6" s="1"/>
  <c r="C9034" i="6" a="1"/>
  <c r="C9034" i="6" s="1"/>
  <c r="C9040" i="6" a="1"/>
  <c r="C9040" i="6" s="1"/>
  <c r="C9046" i="6" a="1"/>
  <c r="C9046" i="6" s="1"/>
  <c r="C9053" i="6" a="1"/>
  <c r="C9053" i="6" s="1"/>
  <c r="C9059" i="6" a="1"/>
  <c r="C9059" i="6" s="1"/>
  <c r="C9065" i="6" a="1"/>
  <c r="C9065" i="6" s="1"/>
  <c r="C9082" i="6" a="1"/>
  <c r="C9082" i="6" s="1"/>
  <c r="C9088" i="6" a="1"/>
  <c r="C9088" i="6" s="1"/>
  <c r="C9093" i="6" a="1"/>
  <c r="C9093" i="6" s="1"/>
  <c r="C9105" i="6" a="1"/>
  <c r="C9105" i="6" s="1"/>
  <c r="C9111" i="6" a="1"/>
  <c r="C9111" i="6" s="1"/>
  <c r="C9130" i="6" a="1"/>
  <c r="C9130" i="6" s="1"/>
  <c r="C9136" i="6" a="1"/>
  <c r="C9136" i="6" s="1"/>
  <c r="C9142" i="6" a="1"/>
  <c r="C9142" i="6" s="1"/>
  <c r="C9149" i="6" a="1"/>
  <c r="C9149" i="6" s="1"/>
  <c r="C9155" i="6" a="1"/>
  <c r="C9155" i="6" s="1"/>
  <c r="C9167" i="6" a="1"/>
  <c r="C9167" i="6" s="1"/>
  <c r="C9173" i="6" a="1"/>
  <c r="C9173" i="6" s="1"/>
  <c r="C9179" i="6" a="1"/>
  <c r="C9179" i="6" s="1"/>
  <c r="C9188" i="6" a="1"/>
  <c r="C9188" i="6" s="1"/>
  <c r="C9193" i="6" a="1"/>
  <c r="C9193" i="6" s="1"/>
  <c r="C9202" i="6" a="1"/>
  <c r="C9202" i="6" s="1"/>
  <c r="C9211" i="6" a="1"/>
  <c r="C9211" i="6" s="1"/>
  <c r="C9220" i="6" a="1"/>
  <c r="C9220" i="6" s="1"/>
  <c r="C9225" i="6" a="1"/>
  <c r="C9225" i="6" s="1"/>
  <c r="C9234" i="6" a="1"/>
  <c r="C9234" i="6" s="1"/>
  <c r="C9243" i="6" a="1"/>
  <c r="C9243" i="6" s="1"/>
  <c r="C9252" i="6" a="1"/>
  <c r="C9252" i="6" s="1"/>
  <c r="C9257" i="6" a="1"/>
  <c r="C9257" i="6" s="1"/>
  <c r="C9266" i="6" a="1"/>
  <c r="C9266" i="6" s="1"/>
  <c r="C9275" i="6" a="1"/>
  <c r="C9275" i="6" s="1"/>
  <c r="C9284" i="6" a="1"/>
  <c r="C9284" i="6" s="1"/>
  <c r="C9289" i="6" a="1"/>
  <c r="C9289" i="6" s="1"/>
  <c r="C9298" i="6" a="1"/>
  <c r="C9298" i="6" s="1"/>
  <c r="C9307" i="6" a="1"/>
  <c r="C9307" i="6" s="1"/>
  <c r="C9316" i="6" a="1"/>
  <c r="C9316" i="6" s="1"/>
  <c r="C9321" i="6" a="1"/>
  <c r="C9321" i="6" s="1"/>
  <c r="C9330" i="6" a="1"/>
  <c r="C9330" i="6" s="1"/>
  <c r="C9339" i="6" a="1"/>
  <c r="C9339" i="6" s="1"/>
  <c r="C9348" i="6" a="1"/>
  <c r="C9348" i="6" s="1"/>
  <c r="C9353" i="6" a="1"/>
  <c r="C9353" i="6" s="1"/>
  <c r="C9362" i="6" a="1"/>
  <c r="C9362" i="6" s="1"/>
  <c r="C9371" i="6" a="1"/>
  <c r="C9371" i="6" s="1"/>
  <c r="C9380" i="6" a="1"/>
  <c r="C9380" i="6" s="1"/>
  <c r="C9385" i="6" a="1"/>
  <c r="C9385" i="6" s="1"/>
  <c r="C9394" i="6" a="1"/>
  <c r="C9394" i="6" s="1"/>
  <c r="C9403" i="6" a="1"/>
  <c r="C9403" i="6" s="1"/>
  <c r="C9412" i="6" a="1"/>
  <c r="C9412" i="6" s="1"/>
  <c r="C9417" i="6" a="1"/>
  <c r="C9417" i="6" s="1"/>
  <c r="C9426" i="6" a="1"/>
  <c r="C9426" i="6" s="1"/>
  <c r="C9435" i="6" a="1"/>
  <c r="C9435" i="6" s="1"/>
  <c r="C9444" i="6" a="1"/>
  <c r="C9444" i="6" s="1"/>
  <c r="C9449" i="6" a="1"/>
  <c r="C9449" i="6" s="1"/>
  <c r="C9458" i="6" a="1"/>
  <c r="C9458" i="6" s="1"/>
  <c r="C9467" i="6" a="1"/>
  <c r="C9467" i="6" s="1"/>
  <c r="C9476" i="6" a="1"/>
  <c r="C9476" i="6" s="1"/>
  <c r="C9481" i="6" a="1"/>
  <c r="C9481" i="6" s="1"/>
  <c r="C9490" i="6" a="1"/>
  <c r="C9490" i="6" s="1"/>
  <c r="C9499" i="6" a="1"/>
  <c r="C9499" i="6" s="1"/>
  <c r="C9508" i="6" a="1"/>
  <c r="C9508" i="6" s="1"/>
  <c r="C9513" i="6" a="1"/>
  <c r="C9513" i="6" s="1"/>
  <c r="C9522" i="6" a="1"/>
  <c r="C9522" i="6" s="1"/>
  <c r="C9531" i="6" a="1"/>
  <c r="C9531" i="6" s="1"/>
  <c r="C9540" i="6" a="1"/>
  <c r="C9540" i="6" s="1"/>
  <c r="C9545" i="6" a="1"/>
  <c r="C9545" i="6" s="1"/>
  <c r="C9554" i="6" a="1"/>
  <c r="C9554" i="6" s="1"/>
  <c r="C9563" i="6" a="1"/>
  <c r="C9563" i="6" s="1"/>
  <c r="C9572" i="6" a="1"/>
  <c r="C9572" i="6" s="1"/>
  <c r="C9577" i="6" a="1"/>
  <c r="C9577" i="6" s="1"/>
  <c r="C9586" i="6" a="1"/>
  <c r="C9586" i="6" s="1"/>
  <c r="C9595" i="6" a="1"/>
  <c r="C9595" i="6" s="1"/>
  <c r="C9604" i="6" a="1"/>
  <c r="C9604" i="6" s="1"/>
  <c r="C9609" i="6" a="1"/>
  <c r="C9609" i="6" s="1"/>
  <c r="C9618" i="6" a="1"/>
  <c r="C9618" i="6" s="1"/>
  <c r="C9627" i="6" a="1"/>
  <c r="C9627" i="6" s="1"/>
  <c r="C9637" i="6" a="1"/>
  <c r="C9637" i="6" s="1"/>
  <c r="C9651" i="6" a="1"/>
  <c r="C9651" i="6" s="1"/>
  <c r="C9656" i="6" a="1"/>
  <c r="C9656" i="6" s="1"/>
  <c r="C9661" i="6" a="1"/>
  <c r="C9661" i="6" s="1"/>
  <c r="C9666" i="6" a="1"/>
  <c r="C9666" i="6" s="1"/>
  <c r="C9680" i="6" a="1"/>
  <c r="C9680" i="6" s="1"/>
  <c r="C9690" i="6" a="1"/>
  <c r="C9690" i="6" s="1"/>
  <c r="C9705" i="6" a="1"/>
  <c r="C9705" i="6" s="1"/>
  <c r="C9710" i="6" a="1"/>
  <c r="C9710" i="6" s="1"/>
  <c r="C9720" i="6" a="1"/>
  <c r="C9720" i="6" s="1"/>
  <c r="C9725" i="6" a="1"/>
  <c r="C9725" i="6" s="1"/>
  <c r="C9736" i="6" a="1"/>
  <c r="C9736" i="6" s="1"/>
  <c r="C9753" i="6" a="1"/>
  <c r="C9753" i="6" s="1"/>
  <c r="C9763" i="6" a="1"/>
  <c r="C9763" i="6" s="1"/>
  <c r="C9768" i="6" a="1"/>
  <c r="C9768" i="6" s="1"/>
  <c r="C9773" i="6" a="1"/>
  <c r="C9773" i="6" s="1"/>
  <c r="C9778" i="6" a="1"/>
  <c r="C9778" i="6" s="1"/>
  <c r="C9783" i="6" a="1"/>
  <c r="C9783" i="6" s="1"/>
  <c r="C9801" i="6" a="1"/>
  <c r="C9801" i="6" s="1"/>
  <c r="C9808" i="6" a="1"/>
  <c r="C9808" i="6" s="1"/>
  <c r="C9821" i="6" a="1"/>
  <c r="C9821" i="6" s="1"/>
  <c r="C8095" i="6" a="1"/>
  <c r="C8095" i="6" s="1"/>
  <c r="C8140" i="6" a="1"/>
  <c r="C8140" i="6" s="1"/>
  <c r="C8164" i="6" a="1"/>
  <c r="C8164" i="6" s="1"/>
  <c r="C8180" i="6" a="1"/>
  <c r="C8180" i="6" s="1"/>
  <c r="C8191" i="6" a="1"/>
  <c r="C8191" i="6" s="1"/>
  <c r="C8199" i="6" a="1"/>
  <c r="C8199" i="6" s="1"/>
  <c r="C8206" i="6" a="1"/>
  <c r="C8206" i="6" s="1"/>
  <c r="C8213" i="6" a="1"/>
  <c r="C8213" i="6" s="1"/>
  <c r="C8218" i="6" a="1"/>
  <c r="C8218" i="6" s="1"/>
  <c r="C8225" i="6" a="1"/>
  <c r="C8225" i="6" s="1"/>
  <c r="C8238" i="6" a="1"/>
  <c r="C8238" i="6" s="1"/>
  <c r="C8244" i="6" a="1"/>
  <c r="C8244" i="6" s="1"/>
  <c r="C8263" i="6" a="1"/>
  <c r="C8263" i="6" s="1"/>
  <c r="C8269" i="6" a="1"/>
  <c r="C8269" i="6" s="1"/>
  <c r="C8275" i="6" a="1"/>
  <c r="C8275" i="6" s="1"/>
  <c r="C8281" i="6" a="1"/>
  <c r="C8281" i="6" s="1"/>
  <c r="C8288" i="6" a="1"/>
  <c r="C8288" i="6" s="1"/>
  <c r="C8294" i="6" a="1"/>
  <c r="C8294" i="6" s="1"/>
  <c r="C8300" i="6" a="1"/>
  <c r="C8300" i="6" s="1"/>
  <c r="C8306" i="6" a="1"/>
  <c r="C8306" i="6" s="1"/>
  <c r="C8319" i="6" a="1"/>
  <c r="C8319" i="6" s="1"/>
  <c r="C8325" i="6" a="1"/>
  <c r="C8325" i="6" s="1"/>
  <c r="C8331" i="6" a="1"/>
  <c r="C8331" i="6" s="1"/>
  <c r="C8337" i="6" a="1"/>
  <c r="C8337" i="6" s="1"/>
  <c r="C8348" i="6" a="1"/>
  <c r="C8348" i="6" s="1"/>
  <c r="C8355" i="6" a="1"/>
  <c r="C8355" i="6" s="1"/>
  <c r="C8363" i="6" a="1"/>
  <c r="C8363" i="6" s="1"/>
  <c r="C8369" i="6" a="1"/>
  <c r="C8369" i="6" s="1"/>
  <c r="C8375" i="6" a="1"/>
  <c r="C8375" i="6" s="1"/>
  <c r="C8382" i="6" a="1"/>
  <c r="C8382" i="6" s="1"/>
  <c r="C8394" i="6" a="1"/>
  <c r="C8394" i="6" s="1"/>
  <c r="C8406" i="6" a="1"/>
  <c r="C8406" i="6" s="1"/>
  <c r="C8412" i="6" a="1"/>
  <c r="C8412" i="6" s="1"/>
  <c r="C8418" i="6" a="1"/>
  <c r="C8418" i="6" s="1"/>
  <c r="C8432" i="6" a="1"/>
  <c r="C8432" i="6" s="1"/>
  <c r="C8440" i="6" a="1"/>
  <c r="C8440" i="6" s="1"/>
  <c r="C8460" i="6" a="1"/>
  <c r="C8460" i="6" s="1"/>
  <c r="C8466" i="6" a="1"/>
  <c r="C8466" i="6" s="1"/>
  <c r="C8473" i="6" a="1"/>
  <c r="C8473" i="6" s="1"/>
  <c r="C8480" i="6" a="1"/>
  <c r="C8480" i="6" s="1"/>
  <c r="C8485" i="6" a="1"/>
  <c r="C8485" i="6" s="1"/>
  <c r="C8497" i="6" a="1"/>
  <c r="C8497" i="6" s="1"/>
  <c r="C8503" i="6" a="1"/>
  <c r="C8503" i="6" s="1"/>
  <c r="C8509" i="6" a="1"/>
  <c r="C8509" i="6" s="1"/>
  <c r="C8516" i="6" a="1"/>
  <c r="C8516" i="6" s="1"/>
  <c r="C8522" i="6" a="1"/>
  <c r="C8522" i="6" s="1"/>
  <c r="C8528" i="6" a="1"/>
  <c r="C8528" i="6" s="1"/>
  <c r="C8535" i="6" a="1"/>
  <c r="C8535" i="6" s="1"/>
  <c r="C8541" i="6" a="1"/>
  <c r="C8541" i="6" s="1"/>
  <c r="C8546" i="6" a="1"/>
  <c r="C8546" i="6" s="1"/>
  <c r="C8566" i="6" a="1"/>
  <c r="C8566" i="6" s="1"/>
  <c r="C8577" i="6" a="1"/>
  <c r="C8577" i="6" s="1"/>
  <c r="C8584" i="6" a="1"/>
  <c r="C8584" i="6" s="1"/>
  <c r="C8589" i="6" a="1"/>
  <c r="C8589" i="6" s="1"/>
  <c r="C8596" i="6" a="1"/>
  <c r="C8596" i="6" s="1"/>
  <c r="C8606" i="6" a="1"/>
  <c r="C8606" i="6" s="1"/>
  <c r="C8623" i="6" a="1"/>
  <c r="C8623" i="6" s="1"/>
  <c r="C8629" i="6" a="1"/>
  <c r="C8629" i="6" s="1"/>
  <c r="C8634" i="6" a="1"/>
  <c r="C8634" i="6" s="1"/>
  <c r="C8646" i="6" a="1"/>
  <c r="C8646" i="6" s="1"/>
  <c r="C8652" i="6" a="1"/>
  <c r="C8652" i="6" s="1"/>
  <c r="C8658" i="6" a="1"/>
  <c r="C8658" i="6" s="1"/>
  <c r="C8675" i="6" a="1"/>
  <c r="C8675" i="6" s="1"/>
  <c r="C8688" i="6" a="1"/>
  <c r="C8688" i="6" s="1"/>
  <c r="C8695" i="6" a="1"/>
  <c r="C8695" i="6" s="1"/>
  <c r="C8702" i="6" a="1"/>
  <c r="C8702" i="6" s="1"/>
  <c r="C8707" i="6" a="1"/>
  <c r="C8707" i="6" s="1"/>
  <c r="C8720" i="6" a="1"/>
  <c r="C8720" i="6" s="1"/>
  <c r="C8733" i="6" a="1"/>
  <c r="C8733" i="6" s="1"/>
  <c r="C8746" i="6" a="1"/>
  <c r="C8746" i="6" s="1"/>
  <c r="C8751" i="6" a="1"/>
  <c r="C8751" i="6" s="1"/>
  <c r="C8758" i="6" a="1"/>
  <c r="C8758" i="6" s="1"/>
  <c r="C8764" i="6" a="1"/>
  <c r="C8764" i="6" s="1"/>
  <c r="C8770" i="6" a="1"/>
  <c r="C8770" i="6" s="1"/>
  <c r="C8777" i="6" a="1"/>
  <c r="C8777" i="6" s="1"/>
  <c r="C8782" i="6" a="1"/>
  <c r="C8782" i="6" s="1"/>
  <c r="C8789" i="6" a="1"/>
  <c r="C8789" i="6" s="1"/>
  <c r="C8795" i="6" a="1"/>
  <c r="C8795" i="6" s="1"/>
  <c r="C8808" i="6" a="1"/>
  <c r="C8808" i="6" s="1"/>
  <c r="C8820" i="6" a="1"/>
  <c r="C8820" i="6" s="1"/>
  <c r="C8826" i="6" a="1"/>
  <c r="C8826" i="6" s="1"/>
  <c r="C8833" i="6" a="1"/>
  <c r="C8833" i="6" s="1"/>
  <c r="C8839" i="6" a="1"/>
  <c r="C8839" i="6" s="1"/>
  <c r="C8845" i="6" a="1"/>
  <c r="C8845" i="6" s="1"/>
  <c r="C8864" i="6" a="1"/>
  <c r="C8864" i="6" s="1"/>
  <c r="C8870" i="6" a="1"/>
  <c r="C8870" i="6" s="1"/>
  <c r="C8876" i="6" a="1"/>
  <c r="C8876" i="6" s="1"/>
  <c r="C8883" i="6" a="1"/>
  <c r="C8883" i="6" s="1"/>
  <c r="C8889" i="6" a="1"/>
  <c r="C8889" i="6" s="1"/>
  <c r="C8895" i="6" a="1"/>
  <c r="C8895" i="6" s="1"/>
  <c r="C8900" i="6" a="1"/>
  <c r="C8900" i="6" s="1"/>
  <c r="C8918" i="6" a="1"/>
  <c r="C8918" i="6" s="1"/>
  <c r="C8936" i="6" a="1"/>
  <c r="C8936" i="6" s="1"/>
  <c r="C8942" i="6" a="1"/>
  <c r="C8942" i="6" s="1"/>
  <c r="C8949" i="6" a="1"/>
  <c r="C8949" i="6" s="1"/>
  <c r="C8955" i="6" a="1"/>
  <c r="C8955" i="6" s="1"/>
  <c r="C8966" i="6" a="1"/>
  <c r="C8966" i="6" s="1"/>
  <c r="C8972" i="6" a="1"/>
  <c r="C8972" i="6" s="1"/>
  <c r="C8979" i="6" a="1"/>
  <c r="C8979" i="6" s="1"/>
  <c r="C8984" i="6" a="1"/>
  <c r="C8984" i="6" s="1"/>
  <c r="C8991" i="6" a="1"/>
  <c r="C8991" i="6" s="1"/>
  <c r="C8997" i="6" a="1"/>
  <c r="C8997" i="6" s="1"/>
  <c r="C9010" i="6" a="1"/>
  <c r="C9010" i="6" s="1"/>
  <c r="C9022" i="6" a="1"/>
  <c r="C9022" i="6" s="1"/>
  <c r="C9028" i="6" a="1"/>
  <c r="C9028" i="6" s="1"/>
  <c r="C9035" i="6" a="1"/>
  <c r="C9035" i="6" s="1"/>
  <c r="C9041" i="6" a="1"/>
  <c r="C9041" i="6" s="1"/>
  <c r="C9047" i="6" a="1"/>
  <c r="C9047" i="6" s="1"/>
  <c r="C9070" i="6" a="1"/>
  <c r="C9070" i="6" s="1"/>
  <c r="C9077" i="6" a="1"/>
  <c r="C9077" i="6" s="1"/>
  <c r="C9083" i="6" a="1"/>
  <c r="C9083" i="6" s="1"/>
  <c r="C9094" i="6" a="1"/>
  <c r="C9094" i="6" s="1"/>
  <c r="C9100" i="6" a="1"/>
  <c r="C9100" i="6" s="1"/>
  <c r="C9106" i="6" a="1"/>
  <c r="C9106" i="6" s="1"/>
  <c r="C9118" i="6" a="1"/>
  <c r="C9118" i="6" s="1"/>
  <c r="C9124" i="6" a="1"/>
  <c r="C9124" i="6" s="1"/>
  <c r="C9131" i="6" a="1"/>
  <c r="C9131" i="6" s="1"/>
  <c r="C9137" i="6" a="1"/>
  <c r="C9137" i="6" s="1"/>
  <c r="C9143" i="6" a="1"/>
  <c r="C9143" i="6" s="1"/>
  <c r="C9162" i="6" a="1"/>
  <c r="C9162" i="6" s="1"/>
  <c r="C9168" i="6" a="1"/>
  <c r="C9168" i="6" s="1"/>
  <c r="C9184" i="6" a="1"/>
  <c r="C9184" i="6" s="1"/>
  <c r="C9189" i="6" a="1"/>
  <c r="C9189" i="6" s="1"/>
  <c r="C9198" i="6" a="1"/>
  <c r="C9198" i="6" s="1"/>
  <c r="C9207" i="6" a="1"/>
  <c r="C9207" i="6" s="1"/>
  <c r="C9216" i="6" a="1"/>
  <c r="C9216" i="6" s="1"/>
  <c r="C9221" i="6" a="1"/>
  <c r="C9221" i="6" s="1"/>
  <c r="C9230" i="6" a="1"/>
  <c r="C9230" i="6" s="1"/>
  <c r="C9239" i="6" a="1"/>
  <c r="C9239" i="6" s="1"/>
  <c r="C9248" i="6" a="1"/>
  <c r="C9248" i="6" s="1"/>
  <c r="C9253" i="6" a="1"/>
  <c r="C9253" i="6" s="1"/>
  <c r="C9262" i="6" a="1"/>
  <c r="C9262" i="6" s="1"/>
  <c r="C9271" i="6" a="1"/>
  <c r="C9271" i="6" s="1"/>
  <c r="C9280" i="6" a="1"/>
  <c r="C9280" i="6" s="1"/>
  <c r="C9285" i="6" a="1"/>
  <c r="C9285" i="6" s="1"/>
  <c r="C9294" i="6" a="1"/>
  <c r="C9294" i="6" s="1"/>
  <c r="C9303" i="6" a="1"/>
  <c r="C9303" i="6" s="1"/>
  <c r="C9312" i="6" a="1"/>
  <c r="C9312" i="6" s="1"/>
  <c r="C9317" i="6" a="1"/>
  <c r="C9317" i="6" s="1"/>
  <c r="C9326" i="6" a="1"/>
  <c r="C9326" i="6" s="1"/>
  <c r="C9335" i="6" a="1"/>
  <c r="C9335" i="6" s="1"/>
  <c r="C9344" i="6" a="1"/>
  <c r="C9344" i="6" s="1"/>
  <c r="C9349" i="6" a="1"/>
  <c r="C9349" i="6" s="1"/>
  <c r="C9358" i="6" a="1"/>
  <c r="C9358" i="6" s="1"/>
  <c r="C9367" i="6" a="1"/>
  <c r="C9367" i="6" s="1"/>
  <c r="C9376" i="6" a="1"/>
  <c r="C9376" i="6" s="1"/>
  <c r="C9381" i="6" a="1"/>
  <c r="C9381" i="6" s="1"/>
  <c r="C9390" i="6" a="1"/>
  <c r="C9390" i="6" s="1"/>
  <c r="C9399" i="6" a="1"/>
  <c r="C9399" i="6" s="1"/>
  <c r="C9408" i="6" a="1"/>
  <c r="C9408" i="6" s="1"/>
  <c r="C9413" i="6" a="1"/>
  <c r="C9413" i="6" s="1"/>
  <c r="C9422" i="6" a="1"/>
  <c r="C9422" i="6" s="1"/>
  <c r="C9431" i="6" a="1"/>
  <c r="C9431" i="6" s="1"/>
  <c r="C9440" i="6" a="1"/>
  <c r="C9440" i="6" s="1"/>
  <c r="C9445" i="6" a="1"/>
  <c r="C9445" i="6" s="1"/>
  <c r="C9454" i="6" a="1"/>
  <c r="C9454" i="6" s="1"/>
  <c r="C9463" i="6" a="1"/>
  <c r="C9463" i="6" s="1"/>
  <c r="C9472" i="6" a="1"/>
  <c r="C9472" i="6" s="1"/>
  <c r="C9477" i="6" a="1"/>
  <c r="C9477" i="6" s="1"/>
  <c r="C9486" i="6" a="1"/>
  <c r="C9486" i="6" s="1"/>
  <c r="C9495" i="6" a="1"/>
  <c r="C9495" i="6" s="1"/>
  <c r="C9504" i="6" a="1"/>
  <c r="C9504" i="6" s="1"/>
  <c r="C9509" i="6" a="1"/>
  <c r="C9509" i="6" s="1"/>
  <c r="C9518" i="6" a="1"/>
  <c r="C9518" i="6" s="1"/>
  <c r="C9527" i="6" a="1"/>
  <c r="C9527" i="6" s="1"/>
  <c r="C9536" i="6" a="1"/>
  <c r="C9536" i="6" s="1"/>
  <c r="C9541" i="6" a="1"/>
  <c r="C9541" i="6" s="1"/>
  <c r="C9550" i="6" a="1"/>
  <c r="C9550" i="6" s="1"/>
  <c r="C9559" i="6" a="1"/>
  <c r="C9559" i="6" s="1"/>
  <c r="C9568" i="6" a="1"/>
  <c r="C9568" i="6" s="1"/>
  <c r="C9573" i="6" a="1"/>
  <c r="C9573" i="6" s="1"/>
  <c r="C9582" i="6" a="1"/>
  <c r="C9582" i="6" s="1"/>
  <c r="C9591" i="6" a="1"/>
  <c r="C9591" i="6" s="1"/>
  <c r="C9600" i="6" a="1"/>
  <c r="C9600" i="6" s="1"/>
  <c r="C9605" i="6" a="1"/>
  <c r="C9605" i="6" s="1"/>
  <c r="C9614" i="6" a="1"/>
  <c r="C9614" i="6" s="1"/>
  <c r="C9623" i="6" a="1"/>
  <c r="C9623" i="6" s="1"/>
  <c r="C9632" i="6" a="1"/>
  <c r="C9632" i="6" s="1"/>
  <c r="C9642" i="6" a="1"/>
  <c r="C9642" i="6" s="1"/>
  <c r="C9647" i="6" a="1"/>
  <c r="C9647" i="6" s="1"/>
  <c r="C9652" i="6" a="1"/>
  <c r="C9652" i="6" s="1"/>
  <c r="C9657" i="6" a="1"/>
  <c r="C9657" i="6" s="1"/>
  <c r="C9671" i="6" a="1"/>
  <c r="C9671" i="6" s="1"/>
  <c r="C9676" i="6" a="1"/>
  <c r="C9676" i="6" s="1"/>
  <c r="C9681" i="6" a="1"/>
  <c r="C9681" i="6" s="1"/>
  <c r="C9686" i="6" a="1"/>
  <c r="C9686" i="6" s="1"/>
  <c r="C9695" i="6" a="1"/>
  <c r="C9695" i="6" s="1"/>
  <c r="C9700" i="6" a="1"/>
  <c r="C9700" i="6" s="1"/>
  <c r="C9715" i="6" a="1"/>
  <c r="C9715" i="6" s="1"/>
  <c r="C9721" i="6" a="1"/>
  <c r="C9721" i="6" s="1"/>
  <c r="C9731" i="6" a="1"/>
  <c r="C9731" i="6" s="1"/>
  <c r="C9737" i="6" a="1"/>
  <c r="C9737" i="6" s="1"/>
  <c r="C9742" i="6" a="1"/>
  <c r="C9742" i="6" s="1"/>
  <c r="C9747" i="6" a="1"/>
  <c r="C9747" i="6" s="1"/>
  <c r="C9758" i="6" a="1"/>
  <c r="C9758" i="6" s="1"/>
  <c r="C9769" i="6" a="1"/>
  <c r="C9769" i="6" s="1"/>
  <c r="C9779" i="6" a="1"/>
  <c r="C9779" i="6" s="1"/>
  <c r="C9784" i="6" a="1"/>
  <c r="C9784" i="6" s="1"/>
  <c r="C9789" i="6" a="1"/>
  <c r="C9789" i="6" s="1"/>
  <c r="C9796" i="6" a="1"/>
  <c r="C9796" i="6" s="1"/>
  <c r="C9802" i="6" a="1"/>
  <c r="C9802" i="6" s="1"/>
  <c r="C9809" i="6" a="1"/>
  <c r="C9809" i="6" s="1"/>
  <c r="C9814" i="6" a="1"/>
  <c r="C9814" i="6" s="1"/>
  <c r="C9822" i="6" a="1"/>
  <c r="C9822" i="6" s="1"/>
  <c r="C9828" i="6" a="1"/>
  <c r="C9828" i="6" s="1"/>
  <c r="C9835" i="6" a="1"/>
  <c r="C9835" i="6" s="1"/>
  <c r="C9855" i="6" a="1"/>
  <c r="C9855" i="6" s="1"/>
  <c r="C9861" i="6" a="1"/>
  <c r="C9861" i="6" s="1"/>
  <c r="C9867" i="6" a="1"/>
  <c r="C9867" i="6" s="1"/>
  <c r="C9881" i="6" a="1"/>
  <c r="C9881" i="6" s="1"/>
  <c r="C9894" i="6" a="1"/>
  <c r="C9894" i="6" s="1"/>
  <c r="C9900" i="6" a="1"/>
  <c r="C9900" i="6" s="1"/>
  <c r="C9912" i="6" a="1"/>
  <c r="C9912" i="6" s="1"/>
  <c r="C9919" i="6" a="1"/>
  <c r="C9919" i="6" s="1"/>
  <c r="C9925" i="6" a="1"/>
  <c r="C9925" i="6" s="1"/>
  <c r="C9931" i="6" a="1"/>
  <c r="C9931" i="6" s="1"/>
  <c r="C9937" i="6" a="1"/>
  <c r="C9937" i="6" s="1"/>
  <c r="C9942" i="6" a="1"/>
  <c r="C9942" i="6" s="1"/>
  <c r="C9955" i="6" a="1"/>
  <c r="C9955" i="6" s="1"/>
  <c r="C9960" i="6" a="1"/>
  <c r="C9960" i="6" s="1"/>
  <c r="C9966" i="6" a="1"/>
  <c r="C9966" i="6" s="1"/>
  <c r="C9995" i="6" a="1"/>
  <c r="C9995" i="6" s="1"/>
  <c r="C10001" i="6" a="1"/>
  <c r="C10001" i="6" s="1"/>
  <c r="C10008" i="6" a="1"/>
  <c r="C10008" i="6" s="1"/>
  <c r="C10015" i="6" a="1"/>
  <c r="C10015" i="6" s="1"/>
  <c r="C10021" i="6" a="1"/>
  <c r="C10021" i="6" s="1"/>
  <c r="C10026" i="6" a="1"/>
  <c r="C10026" i="6" s="1"/>
  <c r="C10050" i="6" a="1"/>
  <c r="C10050" i="6" s="1"/>
  <c r="C10061" i="6" a="1"/>
  <c r="C10061" i="6" s="1"/>
  <c r="C10066" i="6" a="1"/>
  <c r="C10066" i="6" s="1"/>
  <c r="C10072" i="6" a="1"/>
  <c r="C10072" i="6" s="1"/>
  <c r="C8102" i="6" a="1"/>
  <c r="C8102" i="6" s="1"/>
  <c r="C8142" i="6" a="1"/>
  <c r="C8142" i="6" s="1"/>
  <c r="C8166" i="6" a="1"/>
  <c r="C8166" i="6" s="1"/>
  <c r="C8182" i="6" a="1"/>
  <c r="C8182" i="6" s="1"/>
  <c r="C8192" i="6" a="1"/>
  <c r="C8192" i="6" s="1"/>
  <c r="C8207" i="6" a="1"/>
  <c r="C8207" i="6" s="1"/>
  <c r="C8214" i="6" a="1"/>
  <c r="C8214" i="6" s="1"/>
  <c r="C8219" i="6" a="1"/>
  <c r="C8219" i="6" s="1"/>
  <c r="C8232" i="6" a="1"/>
  <c r="C8232" i="6" s="1"/>
  <c r="C8239" i="6" a="1"/>
  <c r="C8239" i="6" s="1"/>
  <c r="C8245" i="6" a="1"/>
  <c r="C8245" i="6" s="1"/>
  <c r="C8250" i="6" a="1"/>
  <c r="C8250" i="6" s="1"/>
  <c r="C8257" i="6" a="1"/>
  <c r="C8257" i="6" s="1"/>
  <c r="C8270" i="6" a="1"/>
  <c r="C8270" i="6" s="1"/>
  <c r="C8276" i="6" a="1"/>
  <c r="C8276" i="6" s="1"/>
  <c r="C8295" i="6" a="1"/>
  <c r="C8295" i="6" s="1"/>
  <c r="C8301" i="6" a="1"/>
  <c r="C8301" i="6" s="1"/>
  <c r="C8307" i="6" a="1"/>
  <c r="C8307" i="6" s="1"/>
  <c r="C8313" i="6" a="1"/>
  <c r="C8313" i="6" s="1"/>
  <c r="C8320" i="6" a="1"/>
  <c r="C8320" i="6" s="1"/>
  <c r="C8326" i="6" a="1"/>
  <c r="C8326" i="6" s="1"/>
  <c r="C8332" i="6" a="1"/>
  <c r="C8332" i="6" s="1"/>
  <c r="C8342" i="6" a="1"/>
  <c r="C8342" i="6" s="1"/>
  <c r="C8349" i="6" a="1"/>
  <c r="C8349" i="6" s="1"/>
  <c r="C8356" i="6" a="1"/>
  <c r="C8356" i="6" s="1"/>
  <c r="C8364" i="6" a="1"/>
  <c r="C8364" i="6" s="1"/>
  <c r="C8370" i="6" a="1"/>
  <c r="C8370" i="6" s="1"/>
  <c r="C8376" i="6" a="1"/>
  <c r="C8376" i="6" s="1"/>
  <c r="C8383" i="6" a="1"/>
  <c r="C8383" i="6" s="1"/>
  <c r="C8388" i="6" a="1"/>
  <c r="C8388" i="6" s="1"/>
  <c r="C8395" i="6" a="1"/>
  <c r="C8395" i="6" s="1"/>
  <c r="C8400" i="6" a="1"/>
  <c r="C8400" i="6" s="1"/>
  <c r="C8407" i="6" a="1"/>
  <c r="C8407" i="6" s="1"/>
  <c r="C8413" i="6" a="1"/>
  <c r="C8413" i="6" s="1"/>
  <c r="C8419" i="6" a="1"/>
  <c r="C8419" i="6" s="1"/>
  <c r="C8426" i="6" a="1"/>
  <c r="C8426" i="6" s="1"/>
  <c r="C8433" i="6" a="1"/>
  <c r="C8433" i="6" s="1"/>
  <c r="C8446" i="6" a="1"/>
  <c r="C8446" i="6" s="1"/>
  <c r="C8453" i="6" a="1"/>
  <c r="C8453" i="6" s="1"/>
  <c r="C8461" i="6" a="1"/>
  <c r="C8461" i="6" s="1"/>
  <c r="C8467" i="6" a="1"/>
  <c r="C8467" i="6" s="1"/>
  <c r="C8474" i="6" a="1"/>
  <c r="C8474" i="6" s="1"/>
  <c r="C8481" i="6" a="1"/>
  <c r="C8481" i="6" s="1"/>
  <c r="C8486" i="6" a="1"/>
  <c r="C8486" i="6" s="1"/>
  <c r="C8492" i="6" a="1"/>
  <c r="C8492" i="6" s="1"/>
  <c r="C8498" i="6" a="1"/>
  <c r="C8498" i="6" s="1"/>
  <c r="C8510" i="6" a="1"/>
  <c r="C8510" i="6" s="1"/>
  <c r="C8523" i="6" a="1"/>
  <c r="C8523" i="6" s="1"/>
  <c r="C8529" i="6" a="1"/>
  <c r="C8529" i="6" s="1"/>
  <c r="C8547" i="6" a="1"/>
  <c r="C8547" i="6" s="1"/>
  <c r="C8554" i="6" a="1"/>
  <c r="C8554" i="6" s="1"/>
  <c r="C8560" i="6" a="1"/>
  <c r="C8560" i="6" s="1"/>
  <c r="C8567" i="6" a="1"/>
  <c r="C8567" i="6" s="1"/>
  <c r="C8572" i="6" a="1"/>
  <c r="C8572" i="6" s="1"/>
  <c r="C8585" i="6" a="1"/>
  <c r="C8585" i="6" s="1"/>
  <c r="C8590" i="6" a="1"/>
  <c r="C8590" i="6" s="1"/>
  <c r="C8601" i="6" a="1"/>
  <c r="C8601" i="6" s="1"/>
  <c r="C8607" i="6" a="1"/>
  <c r="C8607" i="6" s="1"/>
  <c r="C8612" i="6" a="1"/>
  <c r="C8612" i="6" s="1"/>
  <c r="C8618" i="6" a="1"/>
  <c r="C8618" i="6" s="1"/>
  <c r="C8635" i="6" a="1"/>
  <c r="C8635" i="6" s="1"/>
  <c r="C8641" i="6" a="1"/>
  <c r="C8641" i="6" s="1"/>
  <c r="C8647" i="6" a="1"/>
  <c r="C8647" i="6" s="1"/>
  <c r="C8659" i="6" a="1"/>
  <c r="C8659" i="6" s="1"/>
  <c r="C8664" i="6" a="1"/>
  <c r="C8664" i="6" s="1"/>
  <c r="C8670" i="6" a="1"/>
  <c r="C8670" i="6" s="1"/>
  <c r="C8676" i="6" a="1"/>
  <c r="C8676" i="6" s="1"/>
  <c r="C8683" i="6" a="1"/>
  <c r="C8683" i="6" s="1"/>
  <c r="C8689" i="6" a="1"/>
  <c r="C8689" i="6" s="1"/>
  <c r="C8696" i="6" a="1"/>
  <c r="C8696" i="6" s="1"/>
  <c r="C8703" i="6" a="1"/>
  <c r="C8703" i="6" s="1"/>
  <c r="C8708" i="6" a="1"/>
  <c r="C8708" i="6" s="1"/>
  <c r="C8715" i="6" a="1"/>
  <c r="C8715" i="6" s="1"/>
  <c r="C8721" i="6" a="1"/>
  <c r="C8721" i="6" s="1"/>
  <c r="C8727" i="6" a="1"/>
  <c r="C8727" i="6" s="1"/>
  <c r="C8734" i="6" a="1"/>
  <c r="C8734" i="6" s="1"/>
  <c r="C8739" i="6" a="1"/>
  <c r="C8739" i="6" s="1"/>
  <c r="C8752" i="6" a="1"/>
  <c r="C8752" i="6" s="1"/>
  <c r="C8765" i="6" a="1"/>
  <c r="C8765" i="6" s="1"/>
  <c r="C8778" i="6" a="1"/>
  <c r="C8778" i="6" s="1"/>
  <c r="C8783" i="6" a="1"/>
  <c r="C8783" i="6" s="1"/>
  <c r="C8790" i="6" a="1"/>
  <c r="C8790" i="6" s="1"/>
  <c r="C8796" i="6" a="1"/>
  <c r="C8796" i="6" s="1"/>
  <c r="C8802" i="6" a="1"/>
  <c r="C8802" i="6" s="1"/>
  <c r="C8809" i="6" a="1"/>
  <c r="C8809" i="6" s="1"/>
  <c r="C8814" i="6" a="1"/>
  <c r="C8814" i="6" s="1"/>
  <c r="C8821" i="6" a="1"/>
  <c r="C8821" i="6" s="1"/>
  <c r="C8827" i="6" a="1"/>
  <c r="C8827" i="6" s="1"/>
  <c r="C8840" i="6" a="1"/>
  <c r="C8840" i="6" s="1"/>
  <c r="C8852" i="6" a="1"/>
  <c r="C8852" i="6" s="1"/>
  <c r="C8858" i="6" a="1"/>
  <c r="C8858" i="6" s="1"/>
  <c r="C8865" i="6" a="1"/>
  <c r="C8865" i="6" s="1"/>
  <c r="C8871" i="6" a="1"/>
  <c r="C8871" i="6" s="1"/>
  <c r="C8877" i="6" a="1"/>
  <c r="C8877" i="6" s="1"/>
  <c r="C8901" i="6" a="1"/>
  <c r="C8901" i="6" s="1"/>
  <c r="C8907" i="6" a="1"/>
  <c r="C8907" i="6" s="1"/>
  <c r="C8912" i="6" a="1"/>
  <c r="C8912" i="6" s="1"/>
  <c r="C8924" i="6" a="1"/>
  <c r="C8924" i="6" s="1"/>
  <c r="C8930" i="6" a="1"/>
  <c r="C8930" i="6" s="1"/>
  <c r="C8937" i="6" a="1"/>
  <c r="C8937" i="6" s="1"/>
  <c r="C8943" i="6" a="1"/>
  <c r="C8943" i="6" s="1"/>
  <c r="C8961" i="6" a="1"/>
  <c r="C8961" i="6" s="1"/>
  <c r="C8967" i="6" a="1"/>
  <c r="C8967" i="6" s="1"/>
  <c r="C8980" i="6" a="1"/>
  <c r="C8980" i="6" s="1"/>
  <c r="C8985" i="6" a="1"/>
  <c r="C8985" i="6" s="1"/>
  <c r="C8992" i="6" a="1"/>
  <c r="C8992" i="6" s="1"/>
  <c r="C8998" i="6" a="1"/>
  <c r="C8998" i="6" s="1"/>
  <c r="C9004" i="6" a="1"/>
  <c r="C9004" i="6" s="1"/>
  <c r="C9011" i="6" a="1"/>
  <c r="C9011" i="6" s="1"/>
  <c r="C9016" i="6" a="1"/>
  <c r="C9016" i="6" s="1"/>
  <c r="C9023" i="6" a="1"/>
  <c r="C9023" i="6" s="1"/>
  <c r="C9029" i="6" a="1"/>
  <c r="C9029" i="6" s="1"/>
  <c r="C9042" i="6" a="1"/>
  <c r="C9042" i="6" s="1"/>
  <c r="C9054" i="6" a="1"/>
  <c r="C9054" i="6" s="1"/>
  <c r="C9060" i="6" a="1"/>
  <c r="C9060" i="6" s="1"/>
  <c r="C9066" i="6" a="1"/>
  <c r="C9066" i="6" s="1"/>
  <c r="C9071" i="6" a="1"/>
  <c r="C9071" i="6" s="1"/>
  <c r="C9089" i="6" a="1"/>
  <c r="C9089" i="6" s="1"/>
  <c r="C9095" i="6" a="1"/>
  <c r="C9095" i="6" s="1"/>
  <c r="C9107" i="6" a="1"/>
  <c r="C9107" i="6" s="1"/>
  <c r="C9112" i="6" a="1"/>
  <c r="C9112" i="6" s="1"/>
  <c r="C9119" i="6" a="1"/>
  <c r="C9119" i="6" s="1"/>
  <c r="C9125" i="6" a="1"/>
  <c r="C9125" i="6" s="1"/>
  <c r="C9138" i="6" a="1"/>
  <c r="C9138" i="6" s="1"/>
  <c r="C9150" i="6" a="1"/>
  <c r="C9150" i="6" s="1"/>
  <c r="C9156" i="6" a="1"/>
  <c r="C9156" i="6" s="1"/>
  <c r="C9163" i="6" a="1"/>
  <c r="C9163" i="6" s="1"/>
  <c r="C9169" i="6" a="1"/>
  <c r="C9169" i="6" s="1"/>
  <c r="C9174" i="6" a="1"/>
  <c r="C9174" i="6" s="1"/>
  <c r="C9180" i="6" a="1"/>
  <c r="C9180" i="6" s="1"/>
  <c r="C9185" i="6" a="1"/>
  <c r="C9185" i="6" s="1"/>
  <c r="C9194" i="6" a="1"/>
  <c r="C9194" i="6" s="1"/>
  <c r="C9203" i="6" a="1"/>
  <c r="C9203" i="6" s="1"/>
  <c r="C9212" i="6" a="1"/>
  <c r="C9212" i="6" s="1"/>
  <c r="C9217" i="6" a="1"/>
  <c r="C9217" i="6" s="1"/>
  <c r="C9226" i="6" a="1"/>
  <c r="C9226" i="6" s="1"/>
  <c r="C9235" i="6" a="1"/>
  <c r="C9235" i="6" s="1"/>
  <c r="C9244" i="6" a="1"/>
  <c r="C9244" i="6" s="1"/>
  <c r="C9249" i="6" a="1"/>
  <c r="C9249" i="6" s="1"/>
  <c r="C9258" i="6" a="1"/>
  <c r="C9258" i="6" s="1"/>
  <c r="C9267" i="6" a="1"/>
  <c r="C9267" i="6" s="1"/>
  <c r="C9276" i="6" a="1"/>
  <c r="C9276" i="6" s="1"/>
  <c r="C9281" i="6" a="1"/>
  <c r="C9281" i="6" s="1"/>
  <c r="C9290" i="6" a="1"/>
  <c r="C9290" i="6" s="1"/>
  <c r="C9299" i="6" a="1"/>
  <c r="C9299" i="6" s="1"/>
  <c r="C9308" i="6" a="1"/>
  <c r="C9308" i="6" s="1"/>
  <c r="C9313" i="6" a="1"/>
  <c r="C9313" i="6" s="1"/>
  <c r="C9322" i="6" a="1"/>
  <c r="C9322" i="6" s="1"/>
  <c r="C9331" i="6" a="1"/>
  <c r="C9331" i="6" s="1"/>
  <c r="C9340" i="6" a="1"/>
  <c r="C9340" i="6" s="1"/>
  <c r="C9345" i="6" a="1"/>
  <c r="C9345" i="6" s="1"/>
  <c r="C9354" i="6" a="1"/>
  <c r="C9354" i="6" s="1"/>
  <c r="C9363" i="6" a="1"/>
  <c r="C9363" i="6" s="1"/>
  <c r="C9372" i="6" a="1"/>
  <c r="C9372" i="6" s="1"/>
  <c r="C9377" i="6" a="1"/>
  <c r="C9377" i="6" s="1"/>
  <c r="C9386" i="6" a="1"/>
  <c r="C9386" i="6" s="1"/>
  <c r="C9395" i="6" a="1"/>
  <c r="C9395" i="6" s="1"/>
  <c r="C9404" i="6" a="1"/>
  <c r="C9404" i="6" s="1"/>
  <c r="C9409" i="6" a="1"/>
  <c r="C9409" i="6" s="1"/>
  <c r="C9418" i="6" a="1"/>
  <c r="C9418" i="6" s="1"/>
  <c r="C9427" i="6" a="1"/>
  <c r="C9427" i="6" s="1"/>
  <c r="C9436" i="6" a="1"/>
  <c r="C9436" i="6" s="1"/>
  <c r="C9441" i="6" a="1"/>
  <c r="C9441" i="6" s="1"/>
  <c r="C9450" i="6" a="1"/>
  <c r="C9450" i="6" s="1"/>
  <c r="C9459" i="6" a="1"/>
  <c r="C9459" i="6" s="1"/>
  <c r="C9468" i="6" a="1"/>
  <c r="C9468" i="6" s="1"/>
  <c r="C9473" i="6" a="1"/>
  <c r="C9473" i="6" s="1"/>
  <c r="C9482" i="6" a="1"/>
  <c r="C9482" i="6" s="1"/>
  <c r="C9491" i="6" a="1"/>
  <c r="C9491" i="6" s="1"/>
  <c r="C9500" i="6" a="1"/>
  <c r="C9500" i="6" s="1"/>
  <c r="C9505" i="6" a="1"/>
  <c r="C9505" i="6" s="1"/>
  <c r="C9514" i="6" a="1"/>
  <c r="C9514" i="6" s="1"/>
  <c r="C9523" i="6" a="1"/>
  <c r="C9523" i="6" s="1"/>
  <c r="C9532" i="6" a="1"/>
  <c r="C9532" i="6" s="1"/>
  <c r="C9537" i="6" a="1"/>
  <c r="C9537" i="6" s="1"/>
  <c r="C9546" i="6" a="1"/>
  <c r="C9546" i="6" s="1"/>
  <c r="C9555" i="6" a="1"/>
  <c r="C9555" i="6" s="1"/>
  <c r="C9564" i="6" a="1"/>
  <c r="C9564" i="6" s="1"/>
  <c r="C9569" i="6" a="1"/>
  <c r="C9569" i="6" s="1"/>
  <c r="C9578" i="6" a="1"/>
  <c r="C9578" i="6" s="1"/>
  <c r="C9587" i="6" a="1"/>
  <c r="C9587" i="6" s="1"/>
  <c r="C9596" i="6" a="1"/>
  <c r="C9596" i="6" s="1"/>
  <c r="C9601" i="6" a="1"/>
  <c r="C9601" i="6" s="1"/>
  <c r="C9610" i="6" a="1"/>
  <c r="C9610" i="6" s="1"/>
  <c r="C9619" i="6" a="1"/>
  <c r="C9619" i="6" s="1"/>
  <c r="C9628" i="6" a="1"/>
  <c r="C9628" i="6" s="1"/>
  <c r="C9633" i="6" a="1"/>
  <c r="C9633" i="6" s="1"/>
  <c r="C9638" i="6" a="1"/>
  <c r="C9638" i="6" s="1"/>
  <c r="C9643" i="6" a="1"/>
  <c r="C9643" i="6" s="1"/>
  <c r="C9653" i="6" a="1"/>
  <c r="C9653" i="6" s="1"/>
  <c r="C9662" i="6" a="1"/>
  <c r="C9662" i="6" s="1"/>
  <c r="C9667" i="6" a="1"/>
  <c r="C9667" i="6" s="1"/>
  <c r="C9677" i="6" a="1"/>
  <c r="C9677" i="6" s="1"/>
  <c r="C9691" i="6" a="1"/>
  <c r="C9691" i="6" s="1"/>
  <c r="C9701" i="6" a="1"/>
  <c r="C9701" i="6" s="1"/>
  <c r="C9706" i="6" a="1"/>
  <c r="C9706" i="6" s="1"/>
  <c r="C9711" i="6" a="1"/>
  <c r="C9711" i="6" s="1"/>
  <c r="C9716" i="6" a="1"/>
  <c r="C9716" i="6" s="1"/>
  <c r="C9726" i="6" a="1"/>
  <c r="C9726" i="6" s="1"/>
  <c r="C9743" i="6" a="1"/>
  <c r="C9743" i="6" s="1"/>
  <c r="C9748" i="6" a="1"/>
  <c r="C9748" i="6" s="1"/>
  <c r="C9754" i="6" a="1"/>
  <c r="C9754" i="6" s="1"/>
  <c r="C9759" i="6" a="1"/>
  <c r="C9759" i="6" s="1"/>
  <c r="C9764" i="6" a="1"/>
  <c r="C9764" i="6" s="1"/>
  <c r="C9774" i="6" a="1"/>
  <c r="C9774" i="6" s="1"/>
  <c r="C9785" i="6" a="1"/>
  <c r="C9785" i="6" s="1"/>
  <c r="C9790" i="6" a="1"/>
  <c r="C9790" i="6" s="1"/>
  <c r="C9797" i="6" a="1"/>
  <c r="C9797" i="6" s="1"/>
  <c r="C9803" i="6" a="1"/>
  <c r="C9803" i="6" s="1"/>
  <c r="C9815" i="6" a="1"/>
  <c r="C9815" i="6" s="1"/>
  <c r="C9823" i="6" a="1"/>
  <c r="C9823" i="6" s="1"/>
  <c r="C9829" i="6" a="1"/>
  <c r="C9829" i="6" s="1"/>
  <c r="C9836" i="6" a="1"/>
  <c r="C9836" i="6" s="1"/>
  <c r="C9842" i="6" a="1"/>
  <c r="C9842" i="6" s="1"/>
  <c r="C9848" i="6" a="1"/>
  <c r="C9848" i="6" s="1"/>
  <c r="C9862" i="6" a="1"/>
  <c r="C9862" i="6" s="1"/>
  <c r="C9868" i="6" a="1"/>
  <c r="C9868" i="6" s="1"/>
  <c r="C9874" i="6" a="1"/>
  <c r="C9874" i="6" s="1"/>
  <c r="C9888" i="6" a="1"/>
  <c r="C9888" i="6" s="1"/>
  <c r="C9895" i="6" a="1"/>
  <c r="C9895" i="6" s="1"/>
  <c r="C9906" i="6" a="1"/>
  <c r="C9906" i="6" s="1"/>
  <c r="C9913" i="6" a="1"/>
  <c r="C9913" i="6" s="1"/>
  <c r="C9926" i="6" a="1"/>
  <c r="C9926" i="6" s="1"/>
  <c r="C9932" i="6" a="1"/>
  <c r="C9932" i="6" s="1"/>
  <c r="C9943" i="6" a="1"/>
  <c r="C9943" i="6" s="1"/>
  <c r="C9949" i="6" a="1"/>
  <c r="C9949" i="6" s="1"/>
  <c r="C9967" i="6" a="1"/>
  <c r="C9967" i="6" s="1"/>
  <c r="C9972" i="6" a="1"/>
  <c r="C9972" i="6" s="1"/>
  <c r="C9978" i="6" a="1"/>
  <c r="C9978" i="6" s="1"/>
  <c r="C9984" i="6" a="1"/>
  <c r="C9984" i="6" s="1"/>
  <c r="C9990" i="6" a="1"/>
  <c r="C9990" i="6" s="1"/>
  <c r="C9996" i="6" a="1"/>
  <c r="C9996" i="6" s="1"/>
  <c r="C10002" i="6" a="1"/>
  <c r="C10002" i="6" s="1"/>
  <c r="C8108" i="6" a="1"/>
  <c r="C8108" i="6" s="1"/>
  <c r="C8169" i="6" a="1"/>
  <c r="C8169" i="6" s="1"/>
  <c r="C8200" i="6" a="1"/>
  <c r="C8200" i="6" s="1"/>
  <c r="C8215" i="6" a="1"/>
  <c r="C8215" i="6" s="1"/>
  <c r="C8220" i="6" a="1"/>
  <c r="C8220" i="6" s="1"/>
  <c r="C8226" i="6" a="1"/>
  <c r="C8226" i="6" s="1"/>
  <c r="C8233" i="6" a="1"/>
  <c r="C8233" i="6" s="1"/>
  <c r="C8246" i="6" a="1"/>
  <c r="C8246" i="6" s="1"/>
  <c r="C8251" i="6" a="1"/>
  <c r="C8251" i="6" s="1"/>
  <c r="C8264" i="6" a="1"/>
  <c r="C8264" i="6" s="1"/>
  <c r="C8271" i="6" a="1"/>
  <c r="C8271" i="6" s="1"/>
  <c r="C8277" i="6" a="1"/>
  <c r="C8277" i="6" s="1"/>
  <c r="C8282" i="6" a="1"/>
  <c r="C8282" i="6" s="1"/>
  <c r="C8289" i="6" a="1"/>
  <c r="C8289" i="6" s="1"/>
  <c r="C8302" i="6" a="1"/>
  <c r="C8302" i="6" s="1"/>
  <c r="C8308" i="6" a="1"/>
  <c r="C8308" i="6" s="1"/>
  <c r="C8327" i="6" a="1"/>
  <c r="C8327" i="6" s="1"/>
  <c r="C8333" i="6" a="1"/>
  <c r="C8333" i="6" s="1"/>
  <c r="C8338" i="6" a="1"/>
  <c r="C8338" i="6" s="1"/>
  <c r="C8343" i="6" a="1"/>
  <c r="C8343" i="6" s="1"/>
  <c r="C8350" i="6" a="1"/>
  <c r="C8350" i="6" s="1"/>
  <c r="C8357" i="6" a="1"/>
  <c r="C8357" i="6" s="1"/>
  <c r="C8371" i="6" a="1"/>
  <c r="C8371" i="6" s="1"/>
  <c r="C8377" i="6" a="1"/>
  <c r="C8377" i="6" s="1"/>
  <c r="C8384" i="6" a="1"/>
  <c r="C8384" i="6" s="1"/>
  <c r="C8389" i="6" a="1"/>
  <c r="C8389" i="6" s="1"/>
  <c r="C8396" i="6" a="1"/>
  <c r="C8396" i="6" s="1"/>
  <c r="C8401" i="6" a="1"/>
  <c r="C8401" i="6" s="1"/>
  <c r="C8408" i="6" a="1"/>
  <c r="C8408" i="6" s="1"/>
  <c r="C8420" i="6" a="1"/>
  <c r="C8420" i="6" s="1"/>
  <c r="C8427" i="6" a="1"/>
  <c r="C8427" i="6" s="1"/>
  <c r="C8434" i="6" a="1"/>
  <c r="C8434" i="6" s="1"/>
  <c r="C8441" i="6" a="1"/>
  <c r="C8441" i="6" s="1"/>
  <c r="C8447" i="6" a="1"/>
  <c r="C8447" i="6" s="1"/>
  <c r="C8454" i="6" a="1"/>
  <c r="C8454" i="6" s="1"/>
  <c r="C8468" i="6" a="1"/>
  <c r="C8468" i="6" s="1"/>
  <c r="C8475" i="6" a="1"/>
  <c r="C8475" i="6" s="1"/>
  <c r="C8487" i="6" a="1"/>
  <c r="C8487" i="6" s="1"/>
  <c r="C8493" i="6" a="1"/>
  <c r="C8493" i="6" s="1"/>
  <c r="C8499" i="6" a="1"/>
  <c r="C8499" i="6" s="1"/>
  <c r="C8504" i="6" a="1"/>
  <c r="C8504" i="6" s="1"/>
  <c r="C8511" i="6" a="1"/>
  <c r="C8511" i="6" s="1"/>
  <c r="C8517" i="6" a="1"/>
  <c r="C8517" i="6" s="1"/>
  <c r="C8530" i="6" a="1"/>
  <c r="C8530" i="6" s="1"/>
  <c r="C8536" i="6" a="1"/>
  <c r="C8536" i="6" s="1"/>
  <c r="C8542" i="6" a="1"/>
  <c r="C8542" i="6" s="1"/>
  <c r="C8548" i="6" a="1"/>
  <c r="C8548" i="6" s="1"/>
  <c r="C8555" i="6" a="1"/>
  <c r="C8555" i="6" s="1"/>
  <c r="C8561" i="6" a="1"/>
  <c r="C8561" i="6" s="1"/>
  <c r="C8573" i="6" a="1"/>
  <c r="C8573" i="6" s="1"/>
  <c r="C8578" i="6" a="1"/>
  <c r="C8578" i="6" s="1"/>
  <c r="C8591" i="6" a="1"/>
  <c r="C8591" i="6" s="1"/>
  <c r="C8597" i="6" a="1"/>
  <c r="C8597" i="6" s="1"/>
  <c r="C8602" i="6" a="1"/>
  <c r="C8602" i="6" s="1"/>
  <c r="C8608" i="6" a="1"/>
  <c r="C8608" i="6" s="1"/>
  <c r="C8619" i="6" a="1"/>
  <c r="C8619" i="6" s="1"/>
  <c r="C8624" i="6" a="1"/>
  <c r="C8624" i="6" s="1"/>
  <c r="C8630" i="6" a="1"/>
  <c r="C8630" i="6" s="1"/>
  <c r="C8636" i="6" a="1"/>
  <c r="C8636" i="6" s="1"/>
  <c r="C8648" i="6" a="1"/>
  <c r="C8648" i="6" s="1"/>
  <c r="C8653" i="6" a="1"/>
  <c r="C8653" i="6" s="1"/>
  <c r="C8660" i="6" a="1"/>
  <c r="C8660" i="6" s="1"/>
  <c r="C8671" i="6" a="1"/>
  <c r="C8671" i="6" s="1"/>
  <c r="C8677" i="6" a="1"/>
  <c r="C8677" i="6" s="1"/>
  <c r="C8690" i="6" a="1"/>
  <c r="C8690" i="6" s="1"/>
  <c r="C8697" i="6" a="1"/>
  <c r="C8697" i="6" s="1"/>
  <c r="C8709" i="6" a="1"/>
  <c r="C8709" i="6" s="1"/>
  <c r="C8722" i="6" a="1"/>
  <c r="C8722" i="6" s="1"/>
  <c r="C8728" i="6" a="1"/>
  <c r="C8728" i="6" s="1"/>
  <c r="C8735" i="6" a="1"/>
  <c r="C8735" i="6" s="1"/>
  <c r="C8740" i="6" a="1"/>
  <c r="C8740" i="6" s="1"/>
  <c r="C8747" i="6" a="1"/>
  <c r="C8747" i="6" s="1"/>
  <c r="C8753" i="6" a="1"/>
  <c r="C8753" i="6" s="1"/>
  <c r="C8759" i="6" a="1"/>
  <c r="C8759" i="6" s="1"/>
  <c r="C8766" i="6" a="1"/>
  <c r="C8766" i="6" s="1"/>
  <c r="C8771" i="6" a="1"/>
  <c r="C8771" i="6" s="1"/>
  <c r="C8784" i="6" a="1"/>
  <c r="C8784" i="6" s="1"/>
  <c r="C8797" i="6" a="1"/>
  <c r="C8797" i="6" s="1"/>
  <c r="C8810" i="6" a="1"/>
  <c r="C8810" i="6" s="1"/>
  <c r="C8815" i="6" a="1"/>
  <c r="C8815" i="6" s="1"/>
  <c r="C8822" i="6" a="1"/>
  <c r="C8822" i="6" s="1"/>
  <c r="C8828" i="6" a="1"/>
  <c r="C8828" i="6" s="1"/>
  <c r="C8834" i="6" a="1"/>
  <c r="C8834" i="6" s="1"/>
  <c r="C8841" i="6" a="1"/>
  <c r="C8841" i="6" s="1"/>
  <c r="C8846" i="6" a="1"/>
  <c r="C8846" i="6" s="1"/>
  <c r="C8853" i="6" a="1"/>
  <c r="C8853" i="6" s="1"/>
  <c r="C8859" i="6" a="1"/>
  <c r="C8859" i="6" s="1"/>
  <c r="C8872" i="6" a="1"/>
  <c r="C8872" i="6" s="1"/>
  <c r="C8884" i="6" a="1"/>
  <c r="C8884" i="6" s="1"/>
  <c r="C8890" i="6" a="1"/>
  <c r="C8890" i="6" s="1"/>
  <c r="C8896" i="6" a="1"/>
  <c r="C8896" i="6" s="1"/>
  <c r="C8902" i="6" a="1"/>
  <c r="C8902" i="6" s="1"/>
  <c r="C8913" i="6" a="1"/>
  <c r="C8913" i="6" s="1"/>
  <c r="C8919" i="6" a="1"/>
  <c r="C8919" i="6" s="1"/>
  <c r="C8925" i="6" a="1"/>
  <c r="C8925" i="6" s="1"/>
  <c r="C8944" i="6" a="1"/>
  <c r="C8944" i="6" s="1"/>
  <c r="C8950" i="6" a="1"/>
  <c r="C8950" i="6" s="1"/>
  <c r="C8956" i="6" a="1"/>
  <c r="C8956" i="6" s="1"/>
  <c r="C8962" i="6" a="1"/>
  <c r="C8962" i="6" s="1"/>
  <c r="C8968" i="6" a="1"/>
  <c r="C8968" i="6" s="1"/>
  <c r="C8973" i="6" a="1"/>
  <c r="C8973" i="6" s="1"/>
  <c r="C8986" i="6" a="1"/>
  <c r="C8986" i="6" s="1"/>
  <c r="C8999" i="6" a="1"/>
  <c r="C8999" i="6" s="1"/>
  <c r="C9012" i="6" a="1"/>
  <c r="C9012" i="6" s="1"/>
  <c r="C9017" i="6" a="1"/>
  <c r="C9017" i="6" s="1"/>
  <c r="C9024" i="6" a="1"/>
  <c r="C9024" i="6" s="1"/>
  <c r="C9030" i="6" a="1"/>
  <c r="C9030" i="6" s="1"/>
  <c r="C9036" i="6" a="1"/>
  <c r="C9036" i="6" s="1"/>
  <c r="C9043" i="6" a="1"/>
  <c r="C9043" i="6" s="1"/>
  <c r="C9048" i="6" a="1"/>
  <c r="C9048" i="6" s="1"/>
  <c r="C9055" i="6" a="1"/>
  <c r="C9055" i="6" s="1"/>
  <c r="C9067" i="6" a="1"/>
  <c r="C9067" i="6" s="1"/>
  <c r="C9072" i="6" a="1"/>
  <c r="C9072" i="6" s="1"/>
  <c r="C9078" i="6" a="1"/>
  <c r="C9078" i="6" s="1"/>
  <c r="C9084" i="6" a="1"/>
  <c r="C9084" i="6" s="1"/>
  <c r="C9090" i="6" a="1"/>
  <c r="C9090" i="6" s="1"/>
  <c r="C9096" i="6" a="1"/>
  <c r="C9096" i="6" s="1"/>
  <c r="C9101" i="6" a="1"/>
  <c r="C9101" i="6" s="1"/>
  <c r="C9108" i="6" a="1"/>
  <c r="C9108" i="6" s="1"/>
  <c r="C9113" i="6" a="1"/>
  <c r="C9113" i="6" s="1"/>
  <c r="C9120" i="6" a="1"/>
  <c r="C9120" i="6" s="1"/>
  <c r="C9126" i="6" a="1"/>
  <c r="C9126" i="6" s="1"/>
  <c r="C9132" i="6" a="1"/>
  <c r="C9132" i="6" s="1"/>
  <c r="C9139" i="6" a="1"/>
  <c r="C9139" i="6" s="1"/>
  <c r="C9144" i="6" a="1"/>
  <c r="C9144" i="6" s="1"/>
  <c r="C9151" i="6" a="1"/>
  <c r="C9151" i="6" s="1"/>
  <c r="C9157" i="6" a="1"/>
  <c r="C9157" i="6" s="1"/>
  <c r="C9175" i="6" a="1"/>
  <c r="C9175" i="6" s="1"/>
  <c r="C9181" i="6" a="1"/>
  <c r="C9181" i="6" s="1"/>
  <c r="C9190" i="6" a="1"/>
  <c r="C9190" i="6" s="1"/>
  <c r="C9199" i="6" a="1"/>
  <c r="C9199" i="6" s="1"/>
  <c r="C9208" i="6" a="1"/>
  <c r="C9208" i="6" s="1"/>
  <c r="C9213" i="6" a="1"/>
  <c r="C9213" i="6" s="1"/>
  <c r="C9222" i="6" a="1"/>
  <c r="C9222" i="6" s="1"/>
  <c r="C9231" i="6" a="1"/>
  <c r="C9231" i="6" s="1"/>
  <c r="C9240" i="6" a="1"/>
  <c r="C9240" i="6" s="1"/>
  <c r="C9245" i="6" a="1"/>
  <c r="C9245" i="6" s="1"/>
  <c r="C9254" i="6" a="1"/>
  <c r="C9254" i="6" s="1"/>
  <c r="C9263" i="6" a="1"/>
  <c r="C9263" i="6" s="1"/>
  <c r="C9272" i="6" a="1"/>
  <c r="C9272" i="6" s="1"/>
  <c r="C9277" i="6" a="1"/>
  <c r="C9277" i="6" s="1"/>
  <c r="C9286" i="6" a="1"/>
  <c r="C9286" i="6" s="1"/>
  <c r="C9295" i="6" a="1"/>
  <c r="C9295" i="6" s="1"/>
  <c r="C9304" i="6" a="1"/>
  <c r="C9304" i="6" s="1"/>
  <c r="C9309" i="6" a="1"/>
  <c r="C9309" i="6" s="1"/>
  <c r="C9318" i="6" a="1"/>
  <c r="C9318" i="6" s="1"/>
  <c r="C9327" i="6" a="1"/>
  <c r="C9327" i="6" s="1"/>
  <c r="C9336" i="6" a="1"/>
  <c r="C9336" i="6" s="1"/>
  <c r="C9341" i="6" a="1"/>
  <c r="C9341" i="6" s="1"/>
  <c r="C9350" i="6" a="1"/>
  <c r="C9350" i="6" s="1"/>
  <c r="C9359" i="6" a="1"/>
  <c r="C9359" i="6" s="1"/>
  <c r="C9368" i="6" a="1"/>
  <c r="C9368" i="6" s="1"/>
  <c r="C9373" i="6" a="1"/>
  <c r="C9373" i="6" s="1"/>
  <c r="C9382" i="6" a="1"/>
  <c r="C9382" i="6" s="1"/>
  <c r="C9391" i="6" a="1"/>
  <c r="C9391" i="6" s="1"/>
  <c r="C9400" i="6" a="1"/>
  <c r="C9400" i="6" s="1"/>
  <c r="C9405" i="6" a="1"/>
  <c r="C9405" i="6" s="1"/>
  <c r="C9414" i="6" a="1"/>
  <c r="C9414" i="6" s="1"/>
  <c r="C9423" i="6" a="1"/>
  <c r="C9423" i="6" s="1"/>
  <c r="C9432" i="6" a="1"/>
  <c r="C9432" i="6" s="1"/>
  <c r="C9437" i="6" a="1"/>
  <c r="C9437" i="6" s="1"/>
  <c r="C9446" i="6" a="1"/>
  <c r="C9446" i="6" s="1"/>
  <c r="C9455" i="6" a="1"/>
  <c r="C9455" i="6" s="1"/>
  <c r="C9464" i="6" a="1"/>
  <c r="C9464" i="6" s="1"/>
  <c r="C9469" i="6" a="1"/>
  <c r="C9469" i="6" s="1"/>
  <c r="C9478" i="6" a="1"/>
  <c r="C9478" i="6" s="1"/>
  <c r="C9487" i="6" a="1"/>
  <c r="C9487" i="6" s="1"/>
  <c r="C9496" i="6" a="1"/>
  <c r="C9496" i="6" s="1"/>
  <c r="C9501" i="6" a="1"/>
  <c r="C9501" i="6" s="1"/>
  <c r="C9510" i="6" a="1"/>
  <c r="C9510" i="6" s="1"/>
  <c r="C9519" i="6" a="1"/>
  <c r="C9519" i="6" s="1"/>
  <c r="C9528" i="6" a="1"/>
  <c r="C9528" i="6" s="1"/>
  <c r="C9533" i="6" a="1"/>
  <c r="C9533" i="6" s="1"/>
  <c r="C9542" i="6" a="1"/>
  <c r="C9542" i="6" s="1"/>
  <c r="C9551" i="6" a="1"/>
  <c r="C9551" i="6" s="1"/>
  <c r="C9560" i="6" a="1"/>
  <c r="C9560" i="6" s="1"/>
  <c r="C9565" i="6" a="1"/>
  <c r="C9565" i="6" s="1"/>
  <c r="C9574" i="6" a="1"/>
  <c r="C9574" i="6" s="1"/>
  <c r="C9583" i="6" a="1"/>
  <c r="C9583" i="6" s="1"/>
  <c r="C9592" i="6" a="1"/>
  <c r="C9592" i="6" s="1"/>
  <c r="C9597" i="6" a="1"/>
  <c r="C9597" i="6" s="1"/>
  <c r="C9606" i="6" a="1"/>
  <c r="C9606" i="6" s="1"/>
  <c r="C9615" i="6" a="1"/>
  <c r="C9615" i="6" s="1"/>
  <c r="C9624" i="6" a="1"/>
  <c r="C9624" i="6" s="1"/>
  <c r="C9629" i="6" a="1"/>
  <c r="C9629" i="6" s="1"/>
  <c r="C9634" i="6" a="1"/>
  <c r="C9634" i="6" s="1"/>
  <c r="C9648" i="6" a="1"/>
  <c r="C9648" i="6" s="1"/>
  <c r="C9658" i="6" a="1"/>
  <c r="C9658" i="6" s="1"/>
  <c r="C9672" i="6" a="1"/>
  <c r="C9672" i="6" s="1"/>
  <c r="C9682" i="6" a="1"/>
  <c r="C9682" i="6" s="1"/>
  <c r="C9687" i="6" a="1"/>
  <c r="C9687" i="6" s="1"/>
  <c r="C9696" i="6" a="1"/>
  <c r="C9696" i="6" s="1"/>
  <c r="C9707" i="6" a="1"/>
  <c r="C9707" i="6" s="1"/>
  <c r="C9717" i="6" a="1"/>
  <c r="C9717" i="6" s="1"/>
  <c r="C9722" i="6" a="1"/>
  <c r="C9722" i="6" s="1"/>
  <c r="C9727" i="6" a="1"/>
  <c r="C9727" i="6" s="1"/>
  <c r="C9732" i="6" a="1"/>
  <c r="C9732" i="6" s="1"/>
  <c r="C9738" i="6" a="1"/>
  <c r="C9738" i="6" s="1"/>
  <c r="C9749" i="6" a="1"/>
  <c r="C9749" i="6" s="1"/>
  <c r="C9765" i="6" a="1"/>
  <c r="C9765" i="6" s="1"/>
  <c r="C9770" i="6" a="1"/>
  <c r="C9770" i="6" s="1"/>
  <c r="C9775" i="6" a="1"/>
  <c r="C9775" i="6" s="1"/>
  <c r="C9780" i="6" a="1"/>
  <c r="C9780" i="6" s="1"/>
  <c r="C9791" i="6" a="1"/>
  <c r="C9791" i="6" s="1"/>
  <c r="C9804" i="6" a="1"/>
  <c r="C9804" i="6" s="1"/>
  <c r="C9810" i="6" a="1"/>
  <c r="C9810" i="6" s="1"/>
  <c r="C9816" i="6" a="1"/>
  <c r="C9816" i="6" s="1"/>
  <c r="C9830" i="6" a="1"/>
  <c r="C9830" i="6" s="1"/>
  <c r="C9843" i="6" a="1"/>
  <c r="C9843" i="6" s="1"/>
  <c r="C9849" i="6" a="1"/>
  <c r="C9849" i="6" s="1"/>
  <c r="C9856" i="6" a="1"/>
  <c r="C9856" i="6" s="1"/>
  <c r="C9863" i="6" a="1"/>
  <c r="C9863" i="6" s="1"/>
  <c r="C9869" i="6" a="1"/>
  <c r="C9869" i="6" s="1"/>
  <c r="C9875" i="6" a="1"/>
  <c r="C9875" i="6" s="1"/>
  <c r="C9882" i="6" a="1"/>
  <c r="C9882" i="6" s="1"/>
  <c r="C9889" i="6" a="1"/>
  <c r="C9889" i="6" s="1"/>
  <c r="C9901" i="6" a="1"/>
  <c r="C9901" i="6" s="1"/>
  <c r="C9907" i="6" a="1"/>
  <c r="C9907" i="6" s="1"/>
  <c r="C9920" i="6" a="1"/>
  <c r="C9920" i="6" s="1"/>
  <c r="C9927" i="6" a="1"/>
  <c r="C9927" i="6" s="1"/>
  <c r="C9938" i="6" a="1"/>
  <c r="C9938" i="6" s="1"/>
  <c r="C9944" i="6" a="1"/>
  <c r="C9944" i="6" s="1"/>
  <c r="C9950" i="6" a="1"/>
  <c r="C9950" i="6" s="1"/>
  <c r="C9956" i="6" a="1"/>
  <c r="C9956" i="6" s="1"/>
  <c r="C9961" i="6" a="1"/>
  <c r="C9961" i="6" s="1"/>
  <c r="C9968" i="6" a="1"/>
  <c r="C9968" i="6" s="1"/>
  <c r="C9973" i="6" a="1"/>
  <c r="C9973" i="6" s="1"/>
  <c r="C9979" i="6" a="1"/>
  <c r="C9979" i="6" s="1"/>
  <c r="C9985" i="6" a="1"/>
  <c r="C9985" i="6" s="1"/>
  <c r="C9991" i="6" a="1"/>
  <c r="C9991" i="6" s="1"/>
  <c r="C10003" i="6" a="1"/>
  <c r="C10003" i="6" s="1"/>
  <c r="C10022" i="6" a="1"/>
  <c r="C10022" i="6" s="1"/>
  <c r="C10028" i="6" a="1"/>
  <c r="C10028" i="6" s="1"/>
  <c r="C10034" i="6" a="1"/>
  <c r="C10034" i="6" s="1"/>
  <c r="C8115" i="6" a="1"/>
  <c r="C8115" i="6" s="1"/>
  <c r="C8147" i="6" a="1"/>
  <c r="C8147" i="6" s="1"/>
  <c r="C8170" i="6" a="1"/>
  <c r="C8170" i="6" s="1"/>
  <c r="C8201" i="6" a="1"/>
  <c r="C8201" i="6" s="1"/>
  <c r="C8208" i="6" a="1"/>
  <c r="C8208" i="6" s="1"/>
  <c r="C8221" i="6" a="1"/>
  <c r="C8221" i="6" s="1"/>
  <c r="C8227" i="6" a="1"/>
  <c r="C8227" i="6" s="1"/>
  <c r="C8240" i="6" a="1"/>
  <c r="C8240" i="6" s="1"/>
  <c r="C8247" i="6" a="1"/>
  <c r="C8247" i="6" s="1"/>
  <c r="C8252" i="6" a="1"/>
  <c r="C8252" i="6" s="1"/>
  <c r="C8258" i="6" a="1"/>
  <c r="C8258" i="6" s="1"/>
  <c r="C8265" i="6" a="1"/>
  <c r="C8265" i="6" s="1"/>
  <c r="C8278" i="6" a="1"/>
  <c r="C8278" i="6" s="1"/>
  <c r="C8283" i="6" a="1"/>
  <c r="C8283" i="6" s="1"/>
  <c r="C8296" i="6" a="1"/>
  <c r="C8296" i="6" s="1"/>
  <c r="C8303" i="6" a="1"/>
  <c r="C8303" i="6" s="1"/>
  <c r="C8309" i="6" a="1"/>
  <c r="C8309" i="6" s="1"/>
  <c r="C8314" i="6" a="1"/>
  <c r="C8314" i="6" s="1"/>
  <c r="C8321" i="6" a="1"/>
  <c r="C8321" i="6" s="1"/>
  <c r="C8334" i="6" a="1"/>
  <c r="C8334" i="6" s="1"/>
  <c r="C8344" i="6" a="1"/>
  <c r="C8344" i="6" s="1"/>
  <c r="C8351" i="6" a="1"/>
  <c r="C8351" i="6" s="1"/>
  <c r="C8358" i="6" a="1"/>
  <c r="C8358" i="6" s="1"/>
  <c r="C8365" i="6" a="1"/>
  <c r="C8365" i="6" s="1"/>
  <c r="C8372" i="6" a="1"/>
  <c r="C8372" i="6" s="1"/>
  <c r="C8378" i="6" a="1"/>
  <c r="C8378" i="6" s="1"/>
  <c r="C8390" i="6" a="1"/>
  <c r="C8390" i="6" s="1"/>
  <c r="C8402" i="6" a="1"/>
  <c r="C8402" i="6" s="1"/>
  <c r="C8414" i="6" a="1"/>
  <c r="C8414" i="6" s="1"/>
  <c r="C8421" i="6" a="1"/>
  <c r="C8421" i="6" s="1"/>
  <c r="C8428" i="6" a="1"/>
  <c r="C8428" i="6" s="1"/>
  <c r="C8435" i="6" a="1"/>
  <c r="C8435" i="6" s="1"/>
  <c r="C8442" i="6" a="1"/>
  <c r="C8442" i="6" s="1"/>
  <c r="C8448" i="6" a="1"/>
  <c r="C8448" i="6" s="1"/>
  <c r="C8455" i="6" a="1"/>
  <c r="C8455" i="6" s="1"/>
  <c r="C8462" i="6" a="1"/>
  <c r="C8462" i="6" s="1"/>
  <c r="C8469" i="6" a="1"/>
  <c r="C8469" i="6" s="1"/>
  <c r="C8482" i="6" a="1"/>
  <c r="C8482" i="6" s="1"/>
  <c r="C8488" i="6" a="1"/>
  <c r="C8488" i="6" s="1"/>
  <c r="C8500" i="6" a="1"/>
  <c r="C8500" i="6" s="1"/>
  <c r="C8505" i="6" a="1"/>
  <c r="C8505" i="6" s="1"/>
  <c r="C8512" i="6" a="1"/>
  <c r="C8512" i="6" s="1"/>
  <c r="C8518" i="6" a="1"/>
  <c r="C8518" i="6" s="1"/>
  <c r="C8524" i="6" a="1"/>
  <c r="C8524" i="6" s="1"/>
  <c r="C8531" i="6" a="1"/>
  <c r="C8531" i="6" s="1"/>
  <c r="C8543" i="6" a="1"/>
  <c r="C8543" i="6" s="1"/>
  <c r="C8549" i="6" a="1"/>
  <c r="C8549" i="6" s="1"/>
  <c r="C8562" i="6" a="1"/>
  <c r="C8562" i="6" s="1"/>
  <c r="C8568" i="6" a="1"/>
  <c r="C8568" i="6" s="1"/>
  <c r="C8579" i="6" a="1"/>
  <c r="C8579" i="6" s="1"/>
  <c r="C8586" i="6" a="1"/>
  <c r="C8586" i="6" s="1"/>
  <c r="C8603" i="6" a="1"/>
  <c r="C8603" i="6" s="1"/>
  <c r="C8613" i="6" a="1"/>
  <c r="C8613" i="6" s="1"/>
  <c r="C8625" i="6" a="1"/>
  <c r="C8625" i="6" s="1"/>
  <c r="C8631" i="6" a="1"/>
  <c r="C8631" i="6" s="1"/>
  <c r="C8637" i="6" a="1"/>
  <c r="C8637" i="6" s="1"/>
  <c r="C8642" i="6" a="1"/>
  <c r="C8642" i="6" s="1"/>
  <c r="C8649" i="6" a="1"/>
  <c r="C8649" i="6" s="1"/>
  <c r="C8654" i="6" a="1"/>
  <c r="C8654" i="6" s="1"/>
  <c r="C8665" i="6" a="1"/>
  <c r="C8665" i="6" s="1"/>
  <c r="C8672" i="6" a="1"/>
  <c r="C8672" i="6" s="1"/>
  <c r="C8678" i="6" a="1"/>
  <c r="C8678" i="6" s="1"/>
  <c r="C8684" i="6" a="1"/>
  <c r="C8684" i="6" s="1"/>
  <c r="C8691" i="6" a="1"/>
  <c r="C8691" i="6" s="1"/>
  <c r="C8704" i="6" a="1"/>
  <c r="C8704" i="6" s="1"/>
  <c r="C8710" i="6" a="1"/>
  <c r="C8710" i="6" s="1"/>
  <c r="C8716" i="6" a="1"/>
  <c r="C8716" i="6" s="1"/>
  <c r="C8723" i="6" a="1"/>
  <c r="C8723" i="6" s="1"/>
  <c r="C8729" i="6" a="1"/>
  <c r="C8729" i="6" s="1"/>
  <c r="C8741" i="6" a="1"/>
  <c r="C8741" i="6" s="1"/>
  <c r="C8754" i="6" a="1"/>
  <c r="C8754" i="6" s="1"/>
  <c r="C8760" i="6" a="1"/>
  <c r="C8760" i="6" s="1"/>
  <c r="C8767" i="6" a="1"/>
  <c r="C8767" i="6" s="1"/>
  <c r="C8772" i="6" a="1"/>
  <c r="C8772" i="6" s="1"/>
  <c r="C8779" i="6" a="1"/>
  <c r="C8779" i="6" s="1"/>
  <c r="C8785" i="6" a="1"/>
  <c r="C8785" i="6" s="1"/>
  <c r="C8791" i="6" a="1"/>
  <c r="C8791" i="6" s="1"/>
  <c r="C8798" i="6" a="1"/>
  <c r="C8798" i="6" s="1"/>
  <c r="C8803" i="6" a="1"/>
  <c r="C8803" i="6" s="1"/>
  <c r="C8816" i="6" a="1"/>
  <c r="C8816" i="6" s="1"/>
  <c r="C8829" i="6" a="1"/>
  <c r="C8829" i="6" s="1"/>
  <c r="C8842" i="6" a="1"/>
  <c r="C8842" i="6" s="1"/>
  <c r="C8847" i="6" a="1"/>
  <c r="C8847" i="6" s="1"/>
  <c r="C8854" i="6" a="1"/>
  <c r="C8854" i="6" s="1"/>
  <c r="C8860" i="6" a="1"/>
  <c r="C8860" i="6" s="1"/>
  <c r="C8866" i="6" a="1"/>
  <c r="C8866" i="6" s="1"/>
  <c r="C8873" i="6" a="1"/>
  <c r="C8873" i="6" s="1"/>
  <c r="C8878" i="6" a="1"/>
  <c r="C8878" i="6" s="1"/>
  <c r="C8885" i="6" a="1"/>
  <c r="C8885" i="6" s="1"/>
  <c r="C8891" i="6" a="1"/>
  <c r="C8891" i="6" s="1"/>
  <c r="C8897" i="6" a="1"/>
  <c r="C8897" i="6" s="1"/>
  <c r="C8908" i="6" a="1"/>
  <c r="C8908" i="6" s="1"/>
  <c r="C8914" i="6" a="1"/>
  <c r="C8914" i="6" s="1"/>
  <c r="C8920" i="6" a="1"/>
  <c r="C8920" i="6" s="1"/>
  <c r="C8926" i="6" a="1"/>
  <c r="C8926" i="6" s="1"/>
  <c r="C8931" i="6" a="1"/>
  <c r="C8931" i="6" s="1"/>
  <c r="C8938" i="6" a="1"/>
  <c r="C8938" i="6" s="1"/>
  <c r="C8945" i="6" a="1"/>
  <c r="C8945" i="6" s="1"/>
  <c r="C8951" i="6" a="1"/>
  <c r="C8951" i="6" s="1"/>
  <c r="C8957" i="6" a="1"/>
  <c r="C8957" i="6" s="1"/>
  <c r="C8963" i="6" a="1"/>
  <c r="C8963" i="6" s="1"/>
  <c r="C8969" i="6" a="1"/>
  <c r="C8969" i="6" s="1"/>
  <c r="C8974" i="6" a="1"/>
  <c r="C8974" i="6" s="1"/>
  <c r="C8981" i="6" a="1"/>
  <c r="C8981" i="6" s="1"/>
  <c r="C8987" i="6" a="1"/>
  <c r="C8987" i="6" s="1"/>
  <c r="C8993" i="6" a="1"/>
  <c r="C8993" i="6" s="1"/>
  <c r="C9000" i="6" a="1"/>
  <c r="C9000" i="6" s="1"/>
  <c r="C9005" i="6" a="1"/>
  <c r="C9005" i="6" s="1"/>
  <c r="C9018" i="6" a="1"/>
  <c r="C9018" i="6" s="1"/>
  <c r="C9031" i="6" a="1"/>
  <c r="C9031" i="6" s="1"/>
  <c r="C9044" i="6" a="1"/>
  <c r="C9044" i="6" s="1"/>
  <c r="C9049" i="6" a="1"/>
  <c r="C9049" i="6" s="1"/>
  <c r="C9056" i="6" a="1"/>
  <c r="C9056" i="6" s="1"/>
  <c r="C9061" i="6" a="1"/>
  <c r="C9061" i="6" s="1"/>
  <c r="C9073" i="6" a="1"/>
  <c r="C9073" i="6" s="1"/>
  <c r="C9079" i="6" a="1"/>
  <c r="C9079" i="6" s="1"/>
  <c r="C9085" i="6" a="1"/>
  <c r="C9085" i="6" s="1"/>
  <c r="C9091" i="6" a="1"/>
  <c r="C9091" i="6" s="1"/>
  <c r="C9097" i="6" a="1"/>
  <c r="C9097" i="6" s="1"/>
  <c r="C9114" i="6" a="1"/>
  <c r="C9114" i="6" s="1"/>
  <c r="C9127" i="6" a="1"/>
  <c r="C9127" i="6" s="1"/>
  <c r="C9140" i="6" a="1"/>
  <c r="C9140" i="6" s="1"/>
  <c r="C9145" i="6" a="1"/>
  <c r="C9145" i="6" s="1"/>
  <c r="C9152" i="6" a="1"/>
  <c r="C9152" i="6" s="1"/>
  <c r="C9158" i="6" a="1"/>
  <c r="C9158" i="6" s="1"/>
  <c r="C9164" i="6" a="1"/>
  <c r="C9164" i="6" s="1"/>
  <c r="C9170" i="6" a="1"/>
  <c r="C9170" i="6" s="1"/>
  <c r="C9186" i="6" a="1"/>
  <c r="C9186" i="6" s="1"/>
  <c r="C9195" i="6" a="1"/>
  <c r="C9195" i="6" s="1"/>
  <c r="C9204" i="6" a="1"/>
  <c r="C9204" i="6" s="1"/>
  <c r="C9209" i="6" a="1"/>
  <c r="C9209" i="6" s="1"/>
  <c r="C9218" i="6" a="1"/>
  <c r="C9218" i="6" s="1"/>
  <c r="C9227" i="6" a="1"/>
  <c r="C9227" i="6" s="1"/>
  <c r="C9236" i="6" a="1"/>
  <c r="C9236" i="6" s="1"/>
  <c r="C9241" i="6" a="1"/>
  <c r="C9241" i="6" s="1"/>
  <c r="C9250" i="6" a="1"/>
  <c r="C9250" i="6" s="1"/>
  <c r="C9259" i="6" a="1"/>
  <c r="C9259" i="6" s="1"/>
  <c r="C9268" i="6" a="1"/>
  <c r="C9268" i="6" s="1"/>
  <c r="C9273" i="6" a="1"/>
  <c r="C9273" i="6" s="1"/>
  <c r="C9282" i="6" a="1"/>
  <c r="C9282" i="6" s="1"/>
  <c r="C9291" i="6" a="1"/>
  <c r="C9291" i="6" s="1"/>
  <c r="C9300" i="6" a="1"/>
  <c r="C9300" i="6" s="1"/>
  <c r="C9305" i="6" a="1"/>
  <c r="C9305" i="6" s="1"/>
  <c r="C9314" i="6" a="1"/>
  <c r="C9314" i="6" s="1"/>
  <c r="C9323" i="6" a="1"/>
  <c r="C9323" i="6" s="1"/>
  <c r="C9332" i="6" a="1"/>
  <c r="C9332" i="6" s="1"/>
  <c r="C9337" i="6" a="1"/>
  <c r="C9337" i="6" s="1"/>
  <c r="C9346" i="6" a="1"/>
  <c r="C9346" i="6" s="1"/>
  <c r="C9355" i="6" a="1"/>
  <c r="C9355" i="6" s="1"/>
  <c r="C9364" i="6" a="1"/>
  <c r="C9364" i="6" s="1"/>
  <c r="C9369" i="6" a="1"/>
  <c r="C9369" i="6" s="1"/>
  <c r="C9378" i="6" a="1"/>
  <c r="C9378" i="6" s="1"/>
  <c r="C9387" i="6" a="1"/>
  <c r="C9387" i="6" s="1"/>
  <c r="C9396" i="6" a="1"/>
  <c r="C9396" i="6" s="1"/>
  <c r="C9401" i="6" a="1"/>
  <c r="C9401" i="6" s="1"/>
  <c r="C9410" i="6" a="1"/>
  <c r="C9410" i="6" s="1"/>
  <c r="C9419" i="6" a="1"/>
  <c r="C9419" i="6" s="1"/>
  <c r="C9428" i="6" a="1"/>
  <c r="C9428" i="6" s="1"/>
  <c r="C9433" i="6" a="1"/>
  <c r="C9433" i="6" s="1"/>
  <c r="C9442" i="6" a="1"/>
  <c r="C9442" i="6" s="1"/>
  <c r="C9451" i="6" a="1"/>
  <c r="C9451" i="6" s="1"/>
  <c r="C9460" i="6" a="1"/>
  <c r="C9460" i="6" s="1"/>
  <c r="C9465" i="6" a="1"/>
  <c r="C9465" i="6" s="1"/>
  <c r="C9474" i="6" a="1"/>
  <c r="C9474" i="6" s="1"/>
  <c r="C9483" i="6" a="1"/>
  <c r="C9483" i="6" s="1"/>
  <c r="C9492" i="6" a="1"/>
  <c r="C9492" i="6" s="1"/>
  <c r="C9497" i="6" a="1"/>
  <c r="C9497" i="6" s="1"/>
  <c r="C9506" i="6" a="1"/>
  <c r="C9506" i="6" s="1"/>
  <c r="C9515" i="6" a="1"/>
  <c r="C9515" i="6" s="1"/>
  <c r="C9524" i="6" a="1"/>
  <c r="C9524" i="6" s="1"/>
  <c r="C9529" i="6" a="1"/>
  <c r="C9529" i="6" s="1"/>
  <c r="C9538" i="6" a="1"/>
  <c r="C9538" i="6" s="1"/>
  <c r="C9547" i="6" a="1"/>
  <c r="C9547" i="6" s="1"/>
  <c r="C9556" i="6" a="1"/>
  <c r="C9556" i="6" s="1"/>
  <c r="C9561" i="6" a="1"/>
  <c r="C9561" i="6" s="1"/>
  <c r="C9570" i="6" a="1"/>
  <c r="C9570" i="6" s="1"/>
  <c r="C9579" i="6" a="1"/>
  <c r="C9579" i="6" s="1"/>
  <c r="C9588" i="6" a="1"/>
  <c r="C9588" i="6" s="1"/>
  <c r="C9593" i="6" a="1"/>
  <c r="C9593" i="6" s="1"/>
  <c r="C9602" i="6" a="1"/>
  <c r="C9602" i="6" s="1"/>
  <c r="C9611" i="6" a="1"/>
  <c r="C9611" i="6" s="1"/>
  <c r="C9620" i="6" a="1"/>
  <c r="C9620" i="6" s="1"/>
  <c r="C9625" i="6" a="1"/>
  <c r="C9625" i="6" s="1"/>
  <c r="C9639" i="6" a="1"/>
  <c r="C9639" i="6" s="1"/>
  <c r="C9644" i="6" a="1"/>
  <c r="C9644" i="6" s="1"/>
  <c r="C9649" i="6" a="1"/>
  <c r="C9649" i="6" s="1"/>
  <c r="C9654" i="6" a="1"/>
  <c r="C9654" i="6" s="1"/>
  <c r="C9663" i="6" a="1"/>
  <c r="C9663" i="6" s="1"/>
  <c r="C9668" i="6" a="1"/>
  <c r="C9668" i="6" s="1"/>
  <c r="C9673" i="6" a="1"/>
  <c r="C9673" i="6" s="1"/>
  <c r="C9678" i="6" a="1"/>
  <c r="C9678" i="6" s="1"/>
  <c r="C9692" i="6" a="1"/>
  <c r="C9692" i="6" s="1"/>
  <c r="C9697" i="6" a="1"/>
  <c r="C9697" i="6" s="1"/>
  <c r="C9702" i="6" a="1"/>
  <c r="C9702" i="6" s="1"/>
  <c r="C9712" i="6" a="1"/>
  <c r="C9712" i="6" s="1"/>
  <c r="C9718" i="6" a="1"/>
  <c r="C9718" i="6" s="1"/>
  <c r="C9733" i="6" a="1"/>
  <c r="C9733" i="6" s="1"/>
  <c r="C9739" i="6" a="1"/>
  <c r="C9739" i="6" s="1"/>
  <c r="C9744" i="6" a="1"/>
  <c r="C9744" i="6" s="1"/>
  <c r="C9750" i="6" a="1"/>
  <c r="C9750" i="6" s="1"/>
  <c r="C9755" i="6" a="1"/>
  <c r="C9755" i="6" s="1"/>
  <c r="C9760" i="6" a="1"/>
  <c r="C9760" i="6" s="1"/>
  <c r="C9771" i="6" a="1"/>
  <c r="C9771" i="6" s="1"/>
  <c r="C9776" i="6" a="1"/>
  <c r="C9776" i="6" s="1"/>
  <c r="C9786" i="6" a="1"/>
  <c r="C9786" i="6" s="1"/>
  <c r="C9792" i="6" a="1"/>
  <c r="C9792" i="6" s="1"/>
  <c r="C9798" i="6" a="1"/>
  <c r="C9798" i="6" s="1"/>
  <c r="C9811" i="6" a="1"/>
  <c r="C9811" i="6" s="1"/>
  <c r="C9817" i="6" a="1"/>
  <c r="C9817" i="6" s="1"/>
  <c r="C9824" i="6" a="1"/>
  <c r="C9824" i="6" s="1"/>
  <c r="C9831" i="6" a="1"/>
  <c r="C9831" i="6" s="1"/>
  <c r="C9837" i="6" a="1"/>
  <c r="C9837" i="6" s="1"/>
  <c r="C9844" i="6" a="1"/>
  <c r="C9844" i="6" s="1"/>
  <c r="C9850" i="6" a="1"/>
  <c r="C9850" i="6" s="1"/>
  <c r="C9870" i="6" a="1"/>
  <c r="C9870" i="6" s="1"/>
  <c r="C9876" i="6" a="1"/>
  <c r="C9876" i="6" s="1"/>
  <c r="C9883" i="6" a="1"/>
  <c r="C9883" i="6" s="1"/>
  <c r="C9890" i="6" a="1"/>
  <c r="C9890" i="6" s="1"/>
  <c r="C9896" i="6" a="1"/>
  <c r="C9896" i="6" s="1"/>
  <c r="C9902" i="6" a="1"/>
  <c r="C9902" i="6" s="1"/>
  <c r="C9908" i="6" a="1"/>
  <c r="C9908" i="6" s="1"/>
  <c r="C9914" i="6" a="1"/>
  <c r="C9914" i="6" s="1"/>
  <c r="C9921" i="6" a="1"/>
  <c r="C9921" i="6" s="1"/>
  <c r="C9933" i="6" a="1"/>
  <c r="C9933" i="6" s="1"/>
  <c r="C9939" i="6" a="1"/>
  <c r="C9939" i="6" s="1"/>
  <c r="C9945" i="6" a="1"/>
  <c r="C9945" i="6" s="1"/>
  <c r="C9951" i="6" a="1"/>
  <c r="C9951" i="6" s="1"/>
  <c r="C8122" i="6" a="1"/>
  <c r="C8122" i="6" s="1"/>
  <c r="C8152" i="6" a="1"/>
  <c r="C8152" i="6" s="1"/>
  <c r="C8172" i="6" a="1"/>
  <c r="C8172" i="6" s="1"/>
  <c r="C8194" i="6" a="1"/>
  <c r="C8194" i="6" s="1"/>
  <c r="C8209" i="6" a="1"/>
  <c r="C8209" i="6" s="1"/>
  <c r="C8216" i="6" a="1"/>
  <c r="C8216" i="6" s="1"/>
  <c r="C8222" i="6" a="1"/>
  <c r="C8222" i="6" s="1"/>
  <c r="C8228" i="6" a="1"/>
  <c r="C8228" i="6" s="1"/>
  <c r="C8234" i="6" a="1"/>
  <c r="C8234" i="6" s="1"/>
  <c r="C8253" i="6" a="1"/>
  <c r="C8253" i="6" s="1"/>
  <c r="C8259" i="6" a="1"/>
  <c r="C8259" i="6" s="1"/>
  <c r="C8272" i="6" a="1"/>
  <c r="C8272" i="6" s="1"/>
  <c r="C8279" i="6" a="1"/>
  <c r="C8279" i="6" s="1"/>
  <c r="C8284" i="6" a="1"/>
  <c r="C8284" i="6" s="1"/>
  <c r="C8290" i="6" a="1"/>
  <c r="C8290" i="6" s="1"/>
  <c r="C8297" i="6" a="1"/>
  <c r="C8297" i="6" s="1"/>
  <c r="C8310" i="6" a="1"/>
  <c r="C8310" i="6" s="1"/>
  <c r="C8315" i="6" a="1"/>
  <c r="C8315" i="6" s="1"/>
  <c r="C8328" i="6" a="1"/>
  <c r="C8328" i="6" s="1"/>
  <c r="C8335" i="6" a="1"/>
  <c r="C8335" i="6" s="1"/>
  <c r="C8339" i="6" a="1"/>
  <c r="C8339" i="6" s="1"/>
  <c r="C8352" i="6" a="1"/>
  <c r="C8352" i="6" s="1"/>
  <c r="C8359" i="6" a="1"/>
  <c r="C8359" i="6" s="1"/>
  <c r="C8366" i="6" a="1"/>
  <c r="C8366" i="6" s="1"/>
  <c r="C8379" i="6" a="1"/>
  <c r="C8379" i="6" s="1"/>
  <c r="C8385" i="6" a="1"/>
  <c r="C8385" i="6" s="1"/>
  <c r="C8391" i="6" a="1"/>
  <c r="C8391" i="6" s="1"/>
  <c r="C8397" i="6" a="1"/>
  <c r="C8397" i="6" s="1"/>
  <c r="C8403" i="6" a="1"/>
  <c r="C8403" i="6" s="1"/>
  <c r="C8409" i="6" a="1"/>
  <c r="C8409" i="6" s="1"/>
  <c r="C8415" i="6" a="1"/>
  <c r="C8415" i="6" s="1"/>
  <c r="C8422" i="6" a="1"/>
  <c r="C8422" i="6" s="1"/>
  <c r="C8429" i="6" a="1"/>
  <c r="C8429" i="6" s="1"/>
  <c r="C8436" i="6" a="1"/>
  <c r="C8436" i="6" s="1"/>
  <c r="C8443" i="6" a="1"/>
  <c r="C8443" i="6" s="1"/>
  <c r="C8449" i="6" a="1"/>
  <c r="C8449" i="6" s="1"/>
  <c r="C8456" i="6" a="1"/>
  <c r="C8456" i="6" s="1"/>
  <c r="C8463" i="6" a="1"/>
  <c r="C8463" i="6" s="1"/>
  <c r="C8476" i="6" a="1"/>
  <c r="C8476" i="6" s="1"/>
  <c r="C8483" i="6" a="1"/>
  <c r="C8483" i="6" s="1"/>
  <c r="C8489" i="6" a="1"/>
  <c r="C8489" i="6" s="1"/>
  <c r="C8494" i="6" a="1"/>
  <c r="C8494" i="6" s="1"/>
  <c r="C8506" i="6" a="1"/>
  <c r="C8506" i="6" s="1"/>
  <c r="C8519" i="6" a="1"/>
  <c r="C8519" i="6" s="1"/>
  <c r="C8525" i="6" a="1"/>
  <c r="C8525" i="6" s="1"/>
  <c r="C8532" i="6" a="1"/>
  <c r="C8532" i="6" s="1"/>
  <c r="C8537" i="6" a="1"/>
  <c r="C8537" i="6" s="1"/>
  <c r="C8544" i="6" a="1"/>
  <c r="C8544" i="6" s="1"/>
  <c r="C8550" i="6" a="1"/>
  <c r="C8550" i="6" s="1"/>
  <c r="C8556" i="6" a="1"/>
  <c r="C8556" i="6" s="1"/>
  <c r="C8563" i="6" a="1"/>
  <c r="C8563" i="6" s="1"/>
  <c r="C8574" i="6" a="1"/>
  <c r="C8574" i="6" s="1"/>
  <c r="C8580" i="6" a="1"/>
  <c r="C8580" i="6" s="1"/>
  <c r="C8587" i="6" a="1"/>
  <c r="C8587" i="6" s="1"/>
  <c r="C8592" i="6" a="1"/>
  <c r="C8592" i="6" s="1"/>
  <c r="C8598" i="6" a="1"/>
  <c r="C8598" i="6" s="1"/>
  <c r="C8609" i="6" a="1"/>
  <c r="C8609" i="6" s="1"/>
  <c r="C8614" i="6" a="1"/>
  <c r="C8614" i="6" s="1"/>
  <c r="C8620" i="6" a="1"/>
  <c r="C8620" i="6" s="1"/>
  <c r="C8626" i="6" a="1"/>
  <c r="C8626" i="6" s="1"/>
  <c r="C8643" i="6" a="1"/>
  <c r="C8643" i="6" s="1"/>
  <c r="C8655" i="6" a="1"/>
  <c r="C8655" i="6" s="1"/>
  <c r="C8661" i="6" a="1"/>
  <c r="C8661" i="6" s="1"/>
  <c r="C8666" i="6" a="1"/>
  <c r="C8666" i="6" s="1"/>
  <c r="C8679" i="6" a="1"/>
  <c r="C8679" i="6" s="1"/>
  <c r="C8685" i="6" a="1"/>
  <c r="C8685" i="6" s="1"/>
  <c r="C8698" i="6" a="1"/>
  <c r="C8698" i="6" s="1"/>
  <c r="C8705" i="6" a="1"/>
  <c r="C8705" i="6" s="1"/>
  <c r="C8711" i="6" a="1"/>
  <c r="C8711" i="6" s="1"/>
  <c r="C8717" i="6" a="1"/>
  <c r="C8717" i="6" s="1"/>
  <c r="C8736" i="6" a="1"/>
  <c r="C8736" i="6" s="1"/>
  <c r="C8742" i="6" a="1"/>
  <c r="C8742" i="6" s="1"/>
  <c r="C8748" i="6" a="1"/>
  <c r="C8748" i="6" s="1"/>
  <c r="C8755" i="6" a="1"/>
  <c r="C8755" i="6" s="1"/>
  <c r="C8761" i="6" a="1"/>
  <c r="C8761" i="6" s="1"/>
  <c r="C8773" i="6" a="1"/>
  <c r="C8773" i="6" s="1"/>
  <c r="C8786" i="6" a="1"/>
  <c r="C8786" i="6" s="1"/>
  <c r="C8792" i="6" a="1"/>
  <c r="C8792" i="6" s="1"/>
  <c r="C8799" i="6" a="1"/>
  <c r="C8799" i="6" s="1"/>
  <c r="C8804" i="6" a="1"/>
  <c r="C8804" i="6" s="1"/>
  <c r="C8811" i="6" a="1"/>
  <c r="C8811" i="6" s="1"/>
  <c r="C8817" i="6" a="1"/>
  <c r="C8817" i="6" s="1"/>
  <c r="C8823" i="6" a="1"/>
  <c r="C8823" i="6" s="1"/>
  <c r="C8830" i="6" a="1"/>
  <c r="C8830" i="6" s="1"/>
  <c r="C8835" i="6" a="1"/>
  <c r="C8835" i="6" s="1"/>
  <c r="C8848" i="6" a="1"/>
  <c r="C8848" i="6" s="1"/>
  <c r="C8861" i="6" a="1"/>
  <c r="C8861" i="6" s="1"/>
  <c r="C8874" i="6" a="1"/>
  <c r="C8874" i="6" s="1"/>
  <c r="C8879" i="6" a="1"/>
  <c r="C8879" i="6" s="1"/>
  <c r="C8886" i="6" a="1"/>
  <c r="C8886" i="6" s="1"/>
  <c r="C8892" i="6" a="1"/>
  <c r="C8892" i="6" s="1"/>
  <c r="C8903" i="6" a="1"/>
  <c r="C8903" i="6" s="1"/>
  <c r="C8909" i="6" a="1"/>
  <c r="C8909" i="6" s="1"/>
  <c r="C8915" i="6" a="1"/>
  <c r="C8915" i="6" s="1"/>
  <c r="C8921" i="6" a="1"/>
  <c r="C8921" i="6" s="1"/>
  <c r="C8927" i="6" a="1"/>
  <c r="C8927" i="6" s="1"/>
  <c r="C8932" i="6" a="1"/>
  <c r="C8932" i="6" s="1"/>
  <c r="C8946" i="6" a="1"/>
  <c r="C8946" i="6" s="1"/>
  <c r="C8975" i="6" a="1"/>
  <c r="C8975" i="6" s="1"/>
  <c r="C8988" i="6" a="1"/>
  <c r="C8988" i="6" s="1"/>
  <c r="C8994" i="6" a="1"/>
  <c r="C8994" i="6" s="1"/>
  <c r="C9001" i="6" a="1"/>
  <c r="C9001" i="6" s="1"/>
  <c r="C9006" i="6" a="1"/>
  <c r="C9006" i="6" s="1"/>
  <c r="C9013" i="6" a="1"/>
  <c r="C9013" i="6" s="1"/>
  <c r="C9019" i="6" a="1"/>
  <c r="C9019" i="6" s="1"/>
  <c r="C9025" i="6" a="1"/>
  <c r="C9025" i="6" s="1"/>
  <c r="C9032" i="6" a="1"/>
  <c r="C9032" i="6" s="1"/>
  <c r="C9037" i="6" a="1"/>
  <c r="C9037" i="6" s="1"/>
  <c r="C9050" i="6" a="1"/>
  <c r="C9050" i="6" s="1"/>
  <c r="C9062" i="6" a="1"/>
  <c r="C9062" i="6" s="1"/>
  <c r="C9068" i="6" a="1"/>
  <c r="C9068" i="6" s="1"/>
  <c r="C9074" i="6" a="1"/>
  <c r="C9074" i="6" s="1"/>
  <c r="C9102" i="6" a="1"/>
  <c r="C9102" i="6" s="1"/>
  <c r="C9109" i="6" a="1"/>
  <c r="C9109" i="6" s="1"/>
  <c r="C9115" i="6" a="1"/>
  <c r="C9115" i="6" s="1"/>
  <c r="C9121" i="6" a="1"/>
  <c r="C9121" i="6" s="1"/>
  <c r="C9128" i="6" a="1"/>
  <c r="C9128" i="6" s="1"/>
  <c r="C9133" i="6" a="1"/>
  <c r="C9133" i="6" s="1"/>
  <c r="C9146" i="6" a="1"/>
  <c r="C9146" i="6" s="1"/>
  <c r="C9159" i="6" a="1"/>
  <c r="C9159" i="6" s="1"/>
  <c r="C9171" i="6" a="1"/>
  <c r="C9171" i="6" s="1"/>
  <c r="C9176" i="6" a="1"/>
  <c r="C9176" i="6" s="1"/>
  <c r="C9182" i="6" a="1"/>
  <c r="C9182" i="6" s="1"/>
  <c r="C9191" i="6" a="1"/>
  <c r="C9191" i="6" s="1"/>
  <c r="C9200" i="6" a="1"/>
  <c r="C9200" i="6" s="1"/>
  <c r="C9205" i="6" a="1"/>
  <c r="C9205" i="6" s="1"/>
  <c r="C9214" i="6" a="1"/>
  <c r="C9214" i="6" s="1"/>
  <c r="C9223" i="6" a="1"/>
  <c r="C9223" i="6" s="1"/>
  <c r="C9232" i="6" a="1"/>
  <c r="C9232" i="6" s="1"/>
  <c r="C9237" i="6" a="1"/>
  <c r="C9237" i="6" s="1"/>
  <c r="C9246" i="6" a="1"/>
  <c r="C9246" i="6" s="1"/>
  <c r="C9255" i="6" a="1"/>
  <c r="C9255" i="6" s="1"/>
  <c r="C9264" i="6" a="1"/>
  <c r="C9264" i="6" s="1"/>
  <c r="C9269" i="6" a="1"/>
  <c r="C9269" i="6" s="1"/>
  <c r="C9278" i="6" a="1"/>
  <c r="C9278" i="6" s="1"/>
  <c r="C9287" i="6" a="1"/>
  <c r="C9287" i="6" s="1"/>
  <c r="C9296" i="6" a="1"/>
  <c r="C9296" i="6" s="1"/>
  <c r="C9301" i="6" a="1"/>
  <c r="C9301" i="6" s="1"/>
  <c r="C9310" i="6" a="1"/>
  <c r="C9310" i="6" s="1"/>
  <c r="C9319" i="6" a="1"/>
  <c r="C9319" i="6" s="1"/>
  <c r="C9328" i="6" a="1"/>
  <c r="C9328" i="6" s="1"/>
  <c r="C9333" i="6" a="1"/>
  <c r="C9333" i="6" s="1"/>
  <c r="C9342" i="6" a="1"/>
  <c r="C9342" i="6" s="1"/>
  <c r="C9351" i="6" a="1"/>
  <c r="C9351" i="6" s="1"/>
  <c r="C9360" i="6" a="1"/>
  <c r="C9360" i="6" s="1"/>
  <c r="C9365" i="6" a="1"/>
  <c r="C9365" i="6" s="1"/>
  <c r="C9374" i="6" a="1"/>
  <c r="C9374" i="6" s="1"/>
  <c r="C9383" i="6" a="1"/>
  <c r="C9383" i="6" s="1"/>
  <c r="C9392" i="6" a="1"/>
  <c r="C9392" i="6" s="1"/>
  <c r="C9397" i="6" a="1"/>
  <c r="C9397" i="6" s="1"/>
  <c r="C9406" i="6" a="1"/>
  <c r="C9406" i="6" s="1"/>
  <c r="C9415" i="6" a="1"/>
  <c r="C9415" i="6" s="1"/>
  <c r="C9424" i="6" a="1"/>
  <c r="C9424" i="6" s="1"/>
  <c r="C9429" i="6" a="1"/>
  <c r="C9429" i="6" s="1"/>
  <c r="C9438" i="6" a="1"/>
  <c r="C9438" i="6" s="1"/>
  <c r="C9447" i="6" a="1"/>
  <c r="C9447" i="6" s="1"/>
  <c r="C9456" i="6" a="1"/>
  <c r="C9456" i="6" s="1"/>
  <c r="C9461" i="6" a="1"/>
  <c r="C9461" i="6" s="1"/>
  <c r="C9470" i="6" a="1"/>
  <c r="C9470" i="6" s="1"/>
  <c r="C9479" i="6" a="1"/>
  <c r="C9479" i="6" s="1"/>
  <c r="C9488" i="6" a="1"/>
  <c r="C9488" i="6" s="1"/>
  <c r="C9493" i="6" a="1"/>
  <c r="C9493" i="6" s="1"/>
  <c r="C9502" i="6" a="1"/>
  <c r="C9502" i="6" s="1"/>
  <c r="C9511" i="6" a="1"/>
  <c r="C9511" i="6" s="1"/>
  <c r="C9520" i="6" a="1"/>
  <c r="C9520" i="6" s="1"/>
  <c r="C9525" i="6" a="1"/>
  <c r="C9525" i="6" s="1"/>
  <c r="C9534" i="6" a="1"/>
  <c r="C9534" i="6" s="1"/>
  <c r="C9543" i="6" a="1"/>
  <c r="C9543" i="6" s="1"/>
  <c r="C9552" i="6" a="1"/>
  <c r="C9552" i="6" s="1"/>
  <c r="C9557" i="6" a="1"/>
  <c r="C9557" i="6" s="1"/>
  <c r="C9566" i="6" a="1"/>
  <c r="C9566" i="6" s="1"/>
  <c r="C9575" i="6" a="1"/>
  <c r="C9575" i="6" s="1"/>
  <c r="C9584" i="6" a="1"/>
  <c r="C9584" i="6" s="1"/>
  <c r="C9589" i="6" a="1"/>
  <c r="C9589" i="6" s="1"/>
  <c r="C9598" i="6" a="1"/>
  <c r="C9598" i="6" s="1"/>
  <c r="C9607" i="6" a="1"/>
  <c r="C9607" i="6" s="1"/>
  <c r="C9616" i="6" a="1"/>
  <c r="C9616" i="6" s="1"/>
  <c r="C9621" i="6" a="1"/>
  <c r="C9621" i="6" s="1"/>
  <c r="C9630" i="6" a="1"/>
  <c r="C9630" i="6" s="1"/>
  <c r="C9635" i="6" a="1"/>
  <c r="C9635" i="6" s="1"/>
  <c r="C9645" i="6" a="1"/>
  <c r="C9645" i="6" s="1"/>
  <c r="C9659" i="6" a="1"/>
  <c r="C9659" i="6" s="1"/>
  <c r="C9669" i="6" a="1"/>
  <c r="C9669" i="6" s="1"/>
  <c r="C9683" i="6" a="1"/>
  <c r="C9683" i="6" s="1"/>
  <c r="C9688" i="6" a="1"/>
  <c r="C9688" i="6" s="1"/>
  <c r="C9693" i="6" a="1"/>
  <c r="C9693" i="6" s="1"/>
  <c r="C9698" i="6" a="1"/>
  <c r="C9698" i="6" s="1"/>
  <c r="C9708" i="6" a="1"/>
  <c r="C9708" i="6" s="1"/>
  <c r="C9713" i="6" a="1"/>
  <c r="C9713" i="6" s="1"/>
  <c r="C9723" i="6" a="1"/>
  <c r="C9723" i="6" s="1"/>
  <c r="C9728" i="6" a="1"/>
  <c r="C9728" i="6" s="1"/>
  <c r="C9734" i="6" a="1"/>
  <c r="C9734" i="6" s="1"/>
  <c r="C9745" i="6" a="1"/>
  <c r="C9745" i="6" s="1"/>
  <c r="C9761" i="6" a="1"/>
  <c r="C9761" i="6" s="1"/>
  <c r="C9766" i="6" a="1"/>
  <c r="C9766" i="6" s="1"/>
  <c r="C9781" i="6" a="1"/>
  <c r="C9781" i="6" s="1"/>
  <c r="C9787" i="6" a="1"/>
  <c r="C9787" i="6" s="1"/>
  <c r="C9793" i="6" a="1"/>
  <c r="C9793" i="6" s="1"/>
  <c r="C9799" i="6" a="1"/>
  <c r="C9799" i="6" s="1"/>
  <c r="C9805" i="6" a="1"/>
  <c r="C9805" i="6" s="1"/>
  <c r="C9818" i="6" a="1"/>
  <c r="C9818" i="6" s="1"/>
  <c r="C9825" i="6" a="1"/>
  <c r="C9825" i="6" s="1"/>
  <c r="C9832" i="6" a="1"/>
  <c r="C9832" i="6" s="1"/>
  <c r="C9838" i="6" a="1"/>
  <c r="C9838" i="6" s="1"/>
  <c r="C9845" i="6" a="1"/>
  <c r="C9845" i="6" s="1"/>
  <c r="C9851" i="6" a="1"/>
  <c r="C9851" i="6" s="1"/>
  <c r="C9857" i="6" a="1"/>
  <c r="C9857" i="6" s="1"/>
  <c r="C9864" i="6" a="1"/>
  <c r="C9864" i="6" s="1"/>
  <c r="C9871" i="6" a="1"/>
  <c r="C9871" i="6" s="1"/>
  <c r="C9877" i="6" a="1"/>
  <c r="C9877" i="6" s="1"/>
  <c r="C9884" i="6" a="1"/>
  <c r="C9884" i="6" s="1"/>
  <c r="C9891" i="6" a="1"/>
  <c r="C9891" i="6" s="1"/>
  <c r="C9903" i="6" a="1"/>
  <c r="C9903" i="6" s="1"/>
  <c r="C9909" i="6" a="1"/>
  <c r="C9909" i="6" s="1"/>
  <c r="C9915" i="6" a="1"/>
  <c r="C9915" i="6" s="1"/>
  <c r="C9922" i="6" a="1"/>
  <c r="C9922" i="6" s="1"/>
  <c r="C9928" i="6" a="1"/>
  <c r="C9928" i="6" s="1"/>
  <c r="C9934" i="6" a="1"/>
  <c r="C9934" i="6" s="1"/>
  <c r="C9963" i="6" a="1"/>
  <c r="C9963" i="6" s="1"/>
  <c r="C9969" i="6" a="1"/>
  <c r="C9969" i="6" s="1"/>
  <c r="C9974" i="6" a="1"/>
  <c r="C9974" i="6" s="1"/>
  <c r="C9987" i="6" a="1"/>
  <c r="C9987" i="6" s="1"/>
  <c r="C9992" i="6" a="1"/>
  <c r="C9992" i="6" s="1"/>
  <c r="C9998" i="6" a="1"/>
  <c r="C9998" i="6" s="1"/>
  <c r="C10005" i="6" a="1"/>
  <c r="C10005" i="6" s="1"/>
  <c r="C10011" i="6" a="1"/>
  <c r="C10011" i="6" s="1"/>
  <c r="C10018" i="6" a="1"/>
  <c r="C10018" i="6" s="1"/>
  <c r="C10029" i="6" a="1"/>
  <c r="C10029" i="6" s="1"/>
  <c r="C10036" i="6" a="1"/>
  <c r="C10036" i="6" s="1"/>
  <c r="C10042" i="6" a="1"/>
  <c r="C10042" i="6" s="1"/>
  <c r="C10053" i="6" a="1"/>
  <c r="C10053" i="6" s="1"/>
  <c r="C10058" i="6" a="1"/>
  <c r="C10058" i="6" s="1"/>
  <c r="C10064" i="6" a="1"/>
  <c r="C10064" i="6" s="1"/>
  <c r="C8128" i="6" a="1"/>
  <c r="C8128" i="6" s="1"/>
  <c r="C8153" i="6" a="1"/>
  <c r="C8153" i="6" s="1"/>
  <c r="C8187" i="6" a="1"/>
  <c r="C8187" i="6" s="1"/>
  <c r="C8195" i="6" a="1"/>
  <c r="C8195" i="6" s="1"/>
  <c r="C8203" i="6" a="1"/>
  <c r="C8203" i="6" s="1"/>
  <c r="C8210" i="6" a="1"/>
  <c r="C8210" i="6" s="1"/>
  <c r="C8223" i="6" a="1"/>
  <c r="C8223" i="6" s="1"/>
  <c r="C8229" i="6" a="1"/>
  <c r="C8229" i="6" s="1"/>
  <c r="C8235" i="6" a="1"/>
  <c r="C8235" i="6" s="1"/>
  <c r="C8241" i="6" a="1"/>
  <c r="C8241" i="6" s="1"/>
  <c r="C8248" i="6" a="1"/>
  <c r="C8248" i="6" s="1"/>
  <c r="C8254" i="6" a="1"/>
  <c r="C8254" i="6" s="1"/>
  <c r="C8260" i="6" a="1"/>
  <c r="C8260" i="6" s="1"/>
  <c r="C8266" i="6" a="1"/>
  <c r="C8266" i="6" s="1"/>
  <c r="C8285" i="6" a="1"/>
  <c r="C8285" i="6" s="1"/>
  <c r="C8291" i="6" a="1"/>
  <c r="C8291" i="6" s="1"/>
  <c r="C8304" i="6" a="1"/>
  <c r="C8304" i="6" s="1"/>
  <c r="C8311" i="6" a="1"/>
  <c r="C8311" i="6" s="1"/>
  <c r="C8316" i="6" a="1"/>
  <c r="C8316" i="6" s="1"/>
  <c r="C8322" i="6" a="1"/>
  <c r="C8322" i="6" s="1"/>
  <c r="C8329" i="6" a="1"/>
  <c r="C8329" i="6" s="1"/>
  <c r="C8340" i="6" a="1"/>
  <c r="C8340" i="6" s="1"/>
  <c r="C8345" i="6" a="1"/>
  <c r="C8345" i="6" s="1"/>
  <c r="C8353" i="6" a="1"/>
  <c r="C8353" i="6" s="1"/>
  <c r="C8360" i="6" a="1"/>
  <c r="C8360" i="6" s="1"/>
  <c r="C8367" i="6" a="1"/>
  <c r="C8367" i="6" s="1"/>
  <c r="C8373" i="6" a="1"/>
  <c r="C8373" i="6" s="1"/>
  <c r="C8380" i="6" a="1"/>
  <c r="C8380" i="6" s="1"/>
  <c r="C8392" i="6" a="1"/>
  <c r="C8392" i="6" s="1"/>
  <c r="C8404" i="6" a="1"/>
  <c r="C8404" i="6" s="1"/>
  <c r="C8410" i="6" a="1"/>
  <c r="C8410" i="6" s="1"/>
  <c r="C8416" i="6" a="1"/>
  <c r="C8416" i="6" s="1"/>
  <c r="C8423" i="6" a="1"/>
  <c r="C8423" i="6" s="1"/>
  <c r="C8430" i="6" a="1"/>
  <c r="C8430" i="6" s="1"/>
  <c r="C8437" i="6" a="1"/>
  <c r="C8437" i="6" s="1"/>
  <c r="C8450" i="6" a="1"/>
  <c r="C8450" i="6" s="1"/>
  <c r="C8457" i="6" a="1"/>
  <c r="C8457" i="6" s="1"/>
  <c r="C8470" i="6" a="1"/>
  <c r="C8470" i="6" s="1"/>
  <c r="C8477" i="6" a="1"/>
  <c r="C8477" i="6" s="1"/>
  <c r="C8495" i="6" a="1"/>
  <c r="C8495" i="6" s="1"/>
  <c r="C8501" i="6" a="1"/>
  <c r="C8501" i="6" s="1"/>
  <c r="C8507" i="6" a="1"/>
  <c r="C8507" i="6" s="1"/>
  <c r="C8513" i="6" a="1"/>
  <c r="C8513" i="6" s="1"/>
  <c r="C8520" i="6" a="1"/>
  <c r="C8520" i="6" s="1"/>
  <c r="C8526" i="6" a="1"/>
  <c r="C8526" i="6" s="1"/>
  <c r="C8538" i="6" a="1"/>
  <c r="C8538" i="6" s="1"/>
  <c r="C8551" i="6" a="1"/>
  <c r="C8551" i="6" s="1"/>
  <c r="C8557" i="6" a="1"/>
  <c r="C8557" i="6" s="1"/>
  <c r="C8564" i="6" a="1"/>
  <c r="C8564" i="6" s="1"/>
  <c r="C8569" i="6" a="1"/>
  <c r="C8569" i="6" s="1"/>
  <c r="C8575" i="6" a="1"/>
  <c r="C8575" i="6" s="1"/>
  <c r="C8581" i="6" a="1"/>
  <c r="C8581" i="6" s="1"/>
  <c r="C8593" i="6" a="1"/>
  <c r="C8593" i="6" s="1"/>
  <c r="C8599" i="6" a="1"/>
  <c r="C8599" i="6" s="1"/>
  <c r="C8604" i="6" a="1"/>
  <c r="C8604" i="6" s="1"/>
  <c r="C8615" i="6" a="1"/>
  <c r="C8615" i="6" s="1"/>
  <c r="C8627" i="6" a="1"/>
  <c r="C8627" i="6" s="1"/>
  <c r="C8632" i="6" a="1"/>
  <c r="C8632" i="6" s="1"/>
  <c r="C8638" i="6" a="1"/>
  <c r="C8638" i="6" s="1"/>
  <c r="C8650" i="6" a="1"/>
  <c r="C8650" i="6" s="1"/>
  <c r="C8667" i="6" a="1"/>
  <c r="C8667" i="6" s="1"/>
  <c r="C8673" i="6" a="1"/>
  <c r="C8673" i="6" s="1"/>
  <c r="C8680" i="6" a="1"/>
  <c r="C8680" i="6" s="1"/>
  <c r="C8692" i="6" a="1"/>
  <c r="C8692" i="6" s="1"/>
  <c r="C8699" i="6" a="1"/>
  <c r="C8699" i="6" s="1"/>
  <c r="C8712" i="6" a="1"/>
  <c r="C8712" i="6" s="1"/>
  <c r="C8724" i="6" a="1"/>
  <c r="C8724" i="6" s="1"/>
  <c r="C8730" i="6" a="1"/>
  <c r="C8730" i="6" s="1"/>
  <c r="C8737" i="6" a="1"/>
  <c r="C8737" i="6" s="1"/>
  <c r="C8743" i="6" a="1"/>
  <c r="C8743" i="6" s="1"/>
  <c r="C8749" i="6" a="1"/>
  <c r="C8749" i="6" s="1"/>
  <c r="C8768" i="6" a="1"/>
  <c r="C8768" i="6" s="1"/>
  <c r="C8774" i="6" a="1"/>
  <c r="C8774" i="6" s="1"/>
  <c r="C8780" i="6" a="1"/>
  <c r="C8780" i="6" s="1"/>
  <c r="C8787" i="6" a="1"/>
  <c r="C8787" i="6" s="1"/>
  <c r="C8793" i="6" a="1"/>
  <c r="C8793" i="6" s="1"/>
  <c r="C8805" i="6" a="1"/>
  <c r="C8805" i="6" s="1"/>
  <c r="C8818" i="6" a="1"/>
  <c r="C8818" i="6" s="1"/>
  <c r="C8824" i="6" a="1"/>
  <c r="C8824" i="6" s="1"/>
  <c r="C8831" i="6" a="1"/>
  <c r="C8831" i="6" s="1"/>
  <c r="C8836" i="6" a="1"/>
  <c r="C8836" i="6" s="1"/>
  <c r="C8843" i="6" a="1"/>
  <c r="C8843" i="6" s="1"/>
  <c r="C8849" i="6" a="1"/>
  <c r="C8849" i="6" s="1"/>
  <c r="C8855" i="6" a="1"/>
  <c r="C8855" i="6" s="1"/>
  <c r="C8862" i="6" a="1"/>
  <c r="C8862" i="6" s="1"/>
  <c r="C8867" i="6" a="1"/>
  <c r="C8867" i="6" s="1"/>
  <c r="C8880" i="6" a="1"/>
  <c r="C8880" i="6" s="1"/>
  <c r="C8893" i="6" a="1"/>
  <c r="C8893" i="6" s="1"/>
  <c r="C8898" i="6" a="1"/>
  <c r="C8898" i="6" s="1"/>
  <c r="C8904" i="6" a="1"/>
  <c r="C8904" i="6" s="1"/>
  <c r="C8933" i="6" a="1"/>
  <c r="C8933" i="6" s="1"/>
  <c r="C8939" i="6" a="1"/>
  <c r="C8939" i="6" s="1"/>
  <c r="C8947" i="6" a="1"/>
  <c r="C8947" i="6" s="1"/>
  <c r="C8952" i="6" a="1"/>
  <c r="C8952" i="6" s="1"/>
  <c r="C8958" i="6" a="1"/>
  <c r="C8958" i="6" s="1"/>
  <c r="C8964" i="6" a="1"/>
  <c r="C8964" i="6" s="1"/>
  <c r="C8970" i="6" a="1"/>
  <c r="C8970" i="6" s="1"/>
  <c r="C8976" i="6" a="1"/>
  <c r="C8976" i="6" s="1"/>
  <c r="C8982" i="6" a="1"/>
  <c r="C8982" i="6" s="1"/>
  <c r="C8989" i="6" a="1"/>
  <c r="C8989" i="6" s="1"/>
  <c r="C8995" i="6" a="1"/>
  <c r="C8995" i="6" s="1"/>
  <c r="C9007" i="6" a="1"/>
  <c r="C9007" i="6" s="1"/>
  <c r="C9020" i="6" a="1"/>
  <c r="C9020" i="6" s="1"/>
  <c r="C9026" i="6" a="1"/>
  <c r="C9026" i="6" s="1"/>
  <c r="C9033" i="6" a="1"/>
  <c r="C9033" i="6" s="1"/>
  <c r="C9038" i="6" a="1"/>
  <c r="C9038" i="6" s="1"/>
  <c r="C9045" i="6" a="1"/>
  <c r="C9045" i="6" s="1"/>
  <c r="C9051" i="6" a="1"/>
  <c r="C9051" i="6" s="1"/>
  <c r="C9057" i="6" a="1"/>
  <c r="C9057" i="6" s="1"/>
  <c r="C9063" i="6" a="1"/>
  <c r="C9063" i="6" s="1"/>
  <c r="C9075" i="6" a="1"/>
  <c r="C9075" i="6" s="1"/>
  <c r="C9080" i="6" a="1"/>
  <c r="C9080" i="6" s="1"/>
  <c r="C9086" i="6" a="1"/>
  <c r="C9086" i="6" s="1"/>
  <c r="C9092" i="6" a="1"/>
  <c r="C9092" i="6" s="1"/>
  <c r="C9098" i="6" a="1"/>
  <c r="C9098" i="6" s="1"/>
  <c r="C9103" i="6" a="1"/>
  <c r="C9103" i="6" s="1"/>
  <c r="C9116" i="6" a="1"/>
  <c r="C9116" i="6" s="1"/>
  <c r="C9122" i="6" a="1"/>
  <c r="C9122" i="6" s="1"/>
  <c r="C9129" i="6" a="1"/>
  <c r="C9129" i="6" s="1"/>
  <c r="C9134" i="6" a="1"/>
  <c r="C9134" i="6" s="1"/>
  <c r="C9141" i="6" a="1"/>
  <c r="C9141" i="6" s="1"/>
  <c r="C9147" i="6" a="1"/>
  <c r="C9147" i="6" s="1"/>
  <c r="C9153" i="6" a="1"/>
  <c r="C9153" i="6" s="1"/>
  <c r="C9160" i="6" a="1"/>
  <c r="C9160" i="6" s="1"/>
  <c r="C9165" i="6" a="1"/>
  <c r="C9165" i="6" s="1"/>
  <c r="C9172" i="6" a="1"/>
  <c r="C9172" i="6" s="1"/>
  <c r="C9177" i="6" a="1"/>
  <c r="C9177" i="6" s="1"/>
  <c r="C9187" i="6" a="1"/>
  <c r="C9187" i="6" s="1"/>
  <c r="C9196" i="6" a="1"/>
  <c r="C9196" i="6" s="1"/>
  <c r="C9201" i="6" a="1"/>
  <c r="C9201" i="6" s="1"/>
  <c r="C9210" i="6" a="1"/>
  <c r="C9210" i="6" s="1"/>
  <c r="C9219" i="6" a="1"/>
  <c r="C9219" i="6" s="1"/>
  <c r="C9228" i="6" a="1"/>
  <c r="C9228" i="6" s="1"/>
  <c r="C9233" i="6" a="1"/>
  <c r="C9233" i="6" s="1"/>
  <c r="C9242" i="6" a="1"/>
  <c r="C9242" i="6" s="1"/>
  <c r="C9251" i="6" a="1"/>
  <c r="C9251" i="6" s="1"/>
  <c r="C9260" i="6" a="1"/>
  <c r="C9260" i="6" s="1"/>
  <c r="C9265" i="6" a="1"/>
  <c r="C9265" i="6" s="1"/>
  <c r="C9274" i="6" a="1"/>
  <c r="C9274" i="6" s="1"/>
  <c r="C9283" i="6" a="1"/>
  <c r="C9283" i="6" s="1"/>
  <c r="C9292" i="6" a="1"/>
  <c r="C9292" i="6" s="1"/>
  <c r="C9297" i="6" a="1"/>
  <c r="C9297" i="6" s="1"/>
  <c r="C9306" i="6" a="1"/>
  <c r="C9306" i="6" s="1"/>
  <c r="C9315" i="6" a="1"/>
  <c r="C9315" i="6" s="1"/>
  <c r="C9324" i="6" a="1"/>
  <c r="C9324" i="6" s="1"/>
  <c r="C9329" i="6" a="1"/>
  <c r="C9329" i="6" s="1"/>
  <c r="C9338" i="6" a="1"/>
  <c r="C9338" i="6" s="1"/>
  <c r="C9347" i="6" a="1"/>
  <c r="C9347" i="6" s="1"/>
  <c r="C9356" i="6" a="1"/>
  <c r="C9356" i="6" s="1"/>
  <c r="C9361" i="6" a="1"/>
  <c r="C9361" i="6" s="1"/>
  <c r="C9370" i="6" a="1"/>
  <c r="C9370" i="6" s="1"/>
  <c r="C9379" i="6" a="1"/>
  <c r="C9379" i="6" s="1"/>
  <c r="C9388" i="6" a="1"/>
  <c r="C9388" i="6" s="1"/>
  <c r="C9393" i="6" a="1"/>
  <c r="C9393" i="6" s="1"/>
  <c r="C9402" i="6" a="1"/>
  <c r="C9402" i="6" s="1"/>
  <c r="C9411" i="6" a="1"/>
  <c r="C9411" i="6" s="1"/>
  <c r="C9420" i="6" a="1"/>
  <c r="C9420" i="6" s="1"/>
  <c r="C9425" i="6" a="1"/>
  <c r="C9425" i="6" s="1"/>
  <c r="C9434" i="6" a="1"/>
  <c r="C9434" i="6" s="1"/>
  <c r="C9443" i="6" a="1"/>
  <c r="C9443" i="6" s="1"/>
  <c r="C9452" i="6" a="1"/>
  <c r="C9452" i="6" s="1"/>
  <c r="C9457" i="6" a="1"/>
  <c r="C9457" i="6" s="1"/>
  <c r="C9466" i="6" a="1"/>
  <c r="C9466" i="6" s="1"/>
  <c r="C9475" i="6" a="1"/>
  <c r="C9475" i="6" s="1"/>
  <c r="C9484" i="6" a="1"/>
  <c r="C9484" i="6" s="1"/>
  <c r="C9489" i="6" a="1"/>
  <c r="C9489" i="6" s="1"/>
  <c r="C9498" i="6" a="1"/>
  <c r="C9498" i="6" s="1"/>
  <c r="C9507" i="6" a="1"/>
  <c r="C9507" i="6" s="1"/>
  <c r="C9516" i="6" a="1"/>
  <c r="C9516" i="6" s="1"/>
  <c r="C9521" i="6" a="1"/>
  <c r="C9521" i="6" s="1"/>
  <c r="C9530" i="6" a="1"/>
  <c r="C9530" i="6" s="1"/>
  <c r="C9539" i="6" a="1"/>
  <c r="C9539" i="6" s="1"/>
  <c r="C9548" i="6" a="1"/>
  <c r="C9548" i="6" s="1"/>
  <c r="C9553" i="6" a="1"/>
  <c r="C9553" i="6" s="1"/>
  <c r="C9562" i="6" a="1"/>
  <c r="C9562" i="6" s="1"/>
  <c r="C9571" i="6" a="1"/>
  <c r="C9571" i="6" s="1"/>
  <c r="C9580" i="6" a="1"/>
  <c r="C9580" i="6" s="1"/>
  <c r="C9585" i="6" a="1"/>
  <c r="C9585" i="6" s="1"/>
  <c r="C9594" i="6" a="1"/>
  <c r="C9594" i="6" s="1"/>
  <c r="C9603" i="6" a="1"/>
  <c r="C9603" i="6" s="1"/>
  <c r="C9612" i="6" a="1"/>
  <c r="C9612" i="6" s="1"/>
  <c r="C9617" i="6" a="1"/>
  <c r="C9617" i="6" s="1"/>
  <c r="C9626" i="6" a="1"/>
  <c r="C9626" i="6" s="1"/>
  <c r="C9640" i="6" a="1"/>
  <c r="C9640" i="6" s="1"/>
  <c r="C9650" i="6" a="1"/>
  <c r="C9650" i="6" s="1"/>
  <c r="C9655" i="6" a="1"/>
  <c r="C9655" i="6" s="1"/>
  <c r="C9664" i="6" a="1"/>
  <c r="C9664" i="6" s="1"/>
  <c r="C9674" i="6" a="1"/>
  <c r="C9674" i="6" s="1"/>
  <c r="C9679" i="6" a="1"/>
  <c r="C9679" i="6" s="1"/>
  <c r="C9684" i="6" a="1"/>
  <c r="C9684" i="6" s="1"/>
  <c r="C9689" i="6" a="1"/>
  <c r="C9689" i="6" s="1"/>
  <c r="C9703" i="6" a="1"/>
  <c r="C9703" i="6" s="1"/>
  <c r="C9709" i="6" a="1"/>
  <c r="C9709" i="6" s="1"/>
  <c r="C9719" i="6" a="1"/>
  <c r="C9719" i="6" s="1"/>
  <c r="C9729" i="6" a="1"/>
  <c r="C9729" i="6" s="1"/>
  <c r="C9740" i="6" a="1"/>
  <c r="C9740" i="6" s="1"/>
  <c r="C9751" i="6" a="1"/>
  <c r="C9751" i="6" s="1"/>
  <c r="C9756" i="6" a="1"/>
  <c r="C9756" i="6" s="1"/>
  <c r="C9762" i="6" a="1"/>
  <c r="C9762" i="6" s="1"/>
  <c r="C9772" i="6" a="1"/>
  <c r="C9772" i="6" s="1"/>
  <c r="C9777" i="6" a="1"/>
  <c r="C9777" i="6" s="1"/>
  <c r="C9794" i="6" a="1"/>
  <c r="C9794" i="6" s="1"/>
  <c r="C9800" i="6" a="1"/>
  <c r="C9800" i="6" s="1"/>
  <c r="C9806" i="6" a="1"/>
  <c r="C9806" i="6" s="1"/>
  <c r="C9812" i="6" a="1"/>
  <c r="C9812" i="6" s="1"/>
  <c r="C9819" i="6" a="1"/>
  <c r="C9819" i="6" s="1"/>
  <c r="C9826" i="6" a="1"/>
  <c r="C9826" i="6" s="1"/>
  <c r="C9839" i="6" a="1"/>
  <c r="C9839" i="6" s="1"/>
  <c r="C11532" i="6" a="1"/>
  <c r="C11532" i="6" s="1"/>
  <c r="C11527" i="6" a="1"/>
  <c r="C11527" i="6" s="1"/>
  <c r="C11515" i="6" a="1"/>
  <c r="C11515" i="6" s="1"/>
  <c r="C11509" i="6" a="1"/>
  <c r="C11509" i="6" s="1"/>
  <c r="C11504" i="6" a="1"/>
  <c r="C11504" i="6" s="1"/>
  <c r="C11498" i="6" a="1"/>
  <c r="C11498" i="6" s="1"/>
  <c r="C11486" i="6" a="1"/>
  <c r="C11486" i="6" s="1"/>
  <c r="C11481" i="6" a="1"/>
  <c r="C11481" i="6" s="1"/>
  <c r="C11468" i="6" a="1"/>
  <c r="C11468" i="6" s="1"/>
  <c r="C11463" i="6" a="1"/>
  <c r="C11463" i="6" s="1"/>
  <c r="C11451" i="6" a="1"/>
  <c r="C11451" i="6" s="1"/>
  <c r="C11445" i="6" a="1"/>
  <c r="C11445" i="6" s="1"/>
  <c r="C11440" i="6" a="1"/>
  <c r="C11440" i="6" s="1"/>
  <c r="C11434" i="6" a="1"/>
  <c r="C11434" i="6" s="1"/>
  <c r="C11422" i="6" a="1"/>
  <c r="C11422" i="6" s="1"/>
  <c r="C11417" i="6" a="1"/>
  <c r="C11417" i="6" s="1"/>
  <c r="C11404" i="6" a="1"/>
  <c r="C11404" i="6" s="1"/>
  <c r="C11399" i="6" a="1"/>
  <c r="C11399" i="6" s="1"/>
  <c r="C11387" i="6" a="1"/>
  <c r="C11387" i="6" s="1"/>
  <c r="C11381" i="6" a="1"/>
  <c r="C11381" i="6" s="1"/>
  <c r="C11376" i="6" a="1"/>
  <c r="C11376" i="6" s="1"/>
  <c r="C11370" i="6" a="1"/>
  <c r="C11370" i="6" s="1"/>
  <c r="C11358" i="6" a="1"/>
  <c r="C11358" i="6" s="1"/>
  <c r="C11353" i="6" a="1"/>
  <c r="C11353" i="6" s="1"/>
  <c r="C11340" i="6" a="1"/>
  <c r="C11340" i="6" s="1"/>
  <c r="C11335" i="6" a="1"/>
  <c r="C11335" i="6" s="1"/>
  <c r="C11323" i="6" a="1"/>
  <c r="C11323" i="6" s="1"/>
  <c r="C11317" i="6" a="1"/>
  <c r="C11317" i="6" s="1"/>
  <c r="C11310" i="6" a="1"/>
  <c r="C11310" i="6" s="1"/>
  <c r="C11304" i="6" a="1"/>
  <c r="C11304" i="6" s="1"/>
  <c r="C11291" i="6" a="1"/>
  <c r="C11291" i="6" s="1"/>
  <c r="C11285" i="6" a="1"/>
  <c r="C11285" i="6" s="1"/>
  <c r="C11278" i="6" a="1"/>
  <c r="C11278" i="6" s="1"/>
  <c r="C11272" i="6" a="1"/>
  <c r="C11272" i="6" s="1"/>
  <c r="C11259" i="6" a="1"/>
  <c r="C11259" i="6" s="1"/>
  <c r="C11253" i="6" a="1"/>
  <c r="C11253" i="6" s="1"/>
  <c r="C11246" i="6" a="1"/>
  <c r="C11246" i="6" s="1"/>
  <c r="C11240" i="6" a="1"/>
  <c r="C11240" i="6" s="1"/>
  <c r="C11227" i="6" a="1"/>
  <c r="C11227" i="6" s="1"/>
  <c r="C11221" i="6" a="1"/>
  <c r="C11221" i="6" s="1"/>
  <c r="C11214" i="6" a="1"/>
  <c r="C11214" i="6" s="1"/>
  <c r="C11208" i="6" a="1"/>
  <c r="C11208" i="6" s="1"/>
  <c r="C11195" i="6" a="1"/>
  <c r="C11195" i="6" s="1"/>
  <c r="C11189" i="6" a="1"/>
  <c r="C11189" i="6" s="1"/>
  <c r="C11182" i="6" a="1"/>
  <c r="C11182" i="6" s="1"/>
  <c r="C11176" i="6" a="1"/>
  <c r="C11176" i="6" s="1"/>
  <c r="C11163" i="6" a="1"/>
  <c r="C11163" i="6" s="1"/>
  <c r="C11157" i="6" a="1"/>
  <c r="C11157" i="6" s="1"/>
  <c r="C11150" i="6" a="1"/>
  <c r="C11150" i="6" s="1"/>
  <c r="C11144" i="6" a="1"/>
  <c r="C11144" i="6" s="1"/>
  <c r="C11131" i="6" a="1"/>
  <c r="C11131" i="6" s="1"/>
  <c r="C11125" i="6" a="1"/>
  <c r="C11125" i="6" s="1"/>
  <c r="C11118" i="6" a="1"/>
  <c r="C11118" i="6" s="1"/>
  <c r="C11112" i="6" a="1"/>
  <c r="C11112" i="6" s="1"/>
  <c r="C11099" i="6" a="1"/>
  <c r="C11099" i="6" s="1"/>
  <c r="C11093" i="6" a="1"/>
  <c r="C11093" i="6" s="1"/>
  <c r="C11086" i="6" a="1"/>
  <c r="C11086" i="6" s="1"/>
  <c r="C11080" i="6" a="1"/>
  <c r="C11080" i="6" s="1"/>
  <c r="C11067" i="6" a="1"/>
  <c r="C11067" i="6" s="1"/>
  <c r="C11061" i="6" a="1"/>
  <c r="C11061" i="6" s="1"/>
  <c r="C11054" i="6" a="1"/>
  <c r="C11054" i="6" s="1"/>
  <c r="C11048" i="6" a="1"/>
  <c r="C11048" i="6" s="1"/>
  <c r="C11035" i="6" a="1"/>
  <c r="C11035" i="6" s="1"/>
  <c r="C11029" i="6" a="1"/>
  <c r="C11029" i="6" s="1"/>
  <c r="C11022" i="6" a="1"/>
  <c r="C11022" i="6" s="1"/>
  <c r="C11016" i="6" a="1"/>
  <c r="C11016" i="6" s="1"/>
  <c r="C11003" i="6" a="1"/>
  <c r="C11003" i="6" s="1"/>
  <c r="C10997" i="6" a="1"/>
  <c r="C10997" i="6" s="1"/>
  <c r="C10990" i="6" a="1"/>
  <c r="C10990" i="6" s="1"/>
  <c r="C10984" i="6" a="1"/>
  <c r="C10984" i="6" s="1"/>
  <c r="C10971" i="6" a="1"/>
  <c r="C10971" i="6" s="1"/>
  <c r="C10965" i="6" a="1"/>
  <c r="C10965" i="6" s="1"/>
  <c r="C10958" i="6" a="1"/>
  <c r="C10958" i="6" s="1"/>
  <c r="C10952" i="6" a="1"/>
  <c r="C10952" i="6" s="1"/>
  <c r="C10939" i="6" a="1"/>
  <c r="C10939" i="6" s="1"/>
  <c r="C10933" i="6" a="1"/>
  <c r="C10933" i="6" s="1"/>
  <c r="C10926" i="6" a="1"/>
  <c r="C10926" i="6" s="1"/>
  <c r="C10920" i="6" a="1"/>
  <c r="C10920" i="6" s="1"/>
  <c r="C10907" i="6" a="1"/>
  <c r="C10907" i="6" s="1"/>
  <c r="C10901" i="6" a="1"/>
  <c r="C10901" i="6" s="1"/>
  <c r="C10894" i="6" a="1"/>
  <c r="C10894" i="6" s="1"/>
  <c r="C10888" i="6" a="1"/>
  <c r="C10888" i="6" s="1"/>
  <c r="C10875" i="6" a="1"/>
  <c r="C10875" i="6" s="1"/>
  <c r="C10869" i="6" a="1"/>
  <c r="C10869" i="6" s="1"/>
  <c r="C10862" i="6" a="1"/>
  <c r="C10862" i="6" s="1"/>
  <c r="C10856" i="6" a="1"/>
  <c r="C10856" i="6" s="1"/>
  <c r="C10843" i="6" a="1"/>
  <c r="C10843" i="6" s="1"/>
  <c r="C10837" i="6" a="1"/>
  <c r="C10837" i="6" s="1"/>
  <c r="C10830" i="6" a="1"/>
  <c r="C10830" i="6" s="1"/>
  <c r="C10824" i="6" a="1"/>
  <c r="C10824" i="6" s="1"/>
  <c r="C10811" i="6" a="1"/>
  <c r="C10811" i="6" s="1"/>
  <c r="C10805" i="6" a="1"/>
  <c r="C10805" i="6" s="1"/>
  <c r="C10798" i="6" a="1"/>
  <c r="C10798" i="6" s="1"/>
  <c r="C10792" i="6" a="1"/>
  <c r="C10792" i="6" s="1"/>
  <c r="C10779" i="6" a="1"/>
  <c r="C10779" i="6" s="1"/>
  <c r="C10773" i="6" a="1"/>
  <c r="C10773" i="6" s="1"/>
  <c r="C10766" i="6" a="1"/>
  <c r="C10766" i="6" s="1"/>
  <c r="C10760" i="6" a="1"/>
  <c r="C10760" i="6" s="1"/>
  <c r="C10747" i="6" a="1"/>
  <c r="C10747" i="6" s="1"/>
  <c r="C10741" i="6" a="1"/>
  <c r="C10741" i="6" s="1"/>
  <c r="C10734" i="6" a="1"/>
  <c r="C10734" i="6" s="1"/>
  <c r="C10728" i="6" a="1"/>
  <c r="C10728" i="6" s="1"/>
  <c r="C10715" i="6" a="1"/>
  <c r="C10715" i="6" s="1"/>
  <c r="C10709" i="6" a="1"/>
  <c r="C10709" i="6" s="1"/>
  <c r="C10702" i="6" a="1"/>
  <c r="C10702" i="6" s="1"/>
  <c r="C10696" i="6" a="1"/>
  <c r="C10696" i="6" s="1"/>
  <c r="C10683" i="6" a="1"/>
  <c r="C10683" i="6" s="1"/>
  <c r="C10677" i="6" a="1"/>
  <c r="C10677" i="6" s="1"/>
  <c r="C10670" i="6" a="1"/>
  <c r="C10670" i="6" s="1"/>
  <c r="C10664" i="6" a="1"/>
  <c r="C10664" i="6" s="1"/>
  <c r="C10651" i="6" a="1"/>
  <c r="C10651" i="6" s="1"/>
  <c r="C10641" i="6" a="1"/>
  <c r="C10641" i="6" s="1"/>
  <c r="C10631" i="6" a="1"/>
  <c r="C10631" i="6" s="1"/>
  <c r="C10626" i="6" a="1"/>
  <c r="C10626" i="6" s="1"/>
  <c r="C10620" i="6" a="1"/>
  <c r="C10620" i="6" s="1"/>
  <c r="C10613" i="6" a="1"/>
  <c r="C10613" i="6" s="1"/>
  <c r="C10602" i="6" a="1"/>
  <c r="C10602" i="6" s="1"/>
  <c r="C10597" i="6" a="1"/>
  <c r="C10597" i="6" s="1"/>
  <c r="C10590" i="6" a="1"/>
  <c r="C10590" i="6" s="1"/>
  <c r="C10585" i="6" a="1"/>
  <c r="C10585" i="6" s="1"/>
  <c r="C10579" i="6" a="1"/>
  <c r="C10579" i="6" s="1"/>
  <c r="C10573" i="6" a="1"/>
  <c r="C10573" i="6" s="1"/>
  <c r="C10561" i="6" a="1"/>
  <c r="C10561" i="6" s="1"/>
  <c r="C10556" i="6" a="1"/>
  <c r="C10556" i="6" s="1"/>
  <c r="C10549" i="6" a="1"/>
  <c r="C10549" i="6" s="1"/>
  <c r="C10538" i="6" a="1"/>
  <c r="C10538" i="6" s="1"/>
  <c r="C10533" i="6" a="1"/>
  <c r="C10533" i="6" s="1"/>
  <c r="C10526" i="6" a="1"/>
  <c r="C10526" i="6" s="1"/>
  <c r="C10521" i="6" a="1"/>
  <c r="C10521" i="6" s="1"/>
  <c r="C10515" i="6" a="1"/>
  <c r="C10515" i="6" s="1"/>
  <c r="C10509" i="6" a="1"/>
  <c r="C10509" i="6" s="1"/>
  <c r="C10497" i="6" a="1"/>
  <c r="C10497" i="6" s="1"/>
  <c r="C10492" i="6" a="1"/>
  <c r="C10492" i="6" s="1"/>
  <c r="C10485" i="6" a="1"/>
  <c r="C10485" i="6" s="1"/>
  <c r="C10474" i="6" a="1"/>
  <c r="C10474" i="6" s="1"/>
  <c r="C10469" i="6" a="1"/>
  <c r="C10469" i="6" s="1"/>
  <c r="C10462" i="6" a="1"/>
  <c r="C10462" i="6" s="1"/>
  <c r="C10457" i="6" a="1"/>
  <c r="C10457" i="6" s="1"/>
  <c r="C10445" i="6" a="1"/>
  <c r="C10445" i="6" s="1"/>
  <c r="C10433" i="6" a="1"/>
  <c r="C10433" i="6" s="1"/>
  <c r="C10428" i="6" a="1"/>
  <c r="C10428" i="6" s="1"/>
  <c r="C10422" i="6" a="1"/>
  <c r="C10422" i="6" s="1"/>
  <c r="C10410" i="6" a="1"/>
  <c r="C10410" i="6" s="1"/>
  <c r="C10405" i="6" a="1"/>
  <c r="C10405" i="6" s="1"/>
  <c r="C10398" i="6" a="1"/>
  <c r="C10398" i="6" s="1"/>
  <c r="C10393" i="6" a="1"/>
  <c r="C10393" i="6" s="1"/>
  <c r="C10381" i="6" a="1"/>
  <c r="C10381" i="6" s="1"/>
  <c r="C10369" i="6" a="1"/>
  <c r="C10369" i="6" s="1"/>
  <c r="C10359" i="6" a="1"/>
  <c r="C10359" i="6" s="1"/>
  <c r="C10343" i="6" a="1"/>
  <c r="C10343" i="6" s="1"/>
  <c r="C10332" i="6" a="1"/>
  <c r="C10332" i="6" s="1"/>
  <c r="C10326" i="6" a="1"/>
  <c r="C10326" i="6" s="1"/>
  <c r="C10321" i="6" a="1"/>
  <c r="C10321" i="6" s="1"/>
  <c r="C10315" i="6" a="1"/>
  <c r="C10315" i="6" s="1"/>
  <c r="C10310" i="6" a="1"/>
  <c r="C10310" i="6" s="1"/>
  <c r="C10304" i="6" a="1"/>
  <c r="C10304" i="6" s="1"/>
  <c r="C10299" i="6" a="1"/>
  <c r="C10299" i="6" s="1"/>
  <c r="C10293" i="6" a="1"/>
  <c r="C10293" i="6" s="1"/>
  <c r="C10282" i="6" a="1"/>
  <c r="C10282" i="6" s="1"/>
  <c r="C10277" i="6" a="1"/>
  <c r="C10277" i="6" s="1"/>
  <c r="C10270" i="6" a="1"/>
  <c r="C10270" i="6" s="1"/>
  <c r="C10265" i="6" a="1"/>
  <c r="C10265" i="6" s="1"/>
  <c r="C10259" i="6" a="1"/>
  <c r="C10259" i="6" s="1"/>
  <c r="C10253" i="6" a="1"/>
  <c r="C10253" i="6" s="1"/>
  <c r="C10241" i="6" a="1"/>
  <c r="C10241" i="6" s="1"/>
  <c r="C10236" i="6" a="1"/>
  <c r="C10236" i="6" s="1"/>
  <c r="C10229" i="6" a="1"/>
  <c r="C10229" i="6" s="1"/>
  <c r="C10218" i="6" a="1"/>
  <c r="C10218" i="6" s="1"/>
  <c r="C10213" i="6" a="1"/>
  <c r="C10213" i="6" s="1"/>
  <c r="C10206" i="6" a="1"/>
  <c r="C10206" i="6" s="1"/>
  <c r="C10201" i="6" a="1"/>
  <c r="C10201" i="6" s="1"/>
  <c r="C10195" i="6" a="1"/>
  <c r="C10195" i="6" s="1"/>
  <c r="C10189" i="6" a="1"/>
  <c r="C10189" i="6" s="1"/>
  <c r="C10177" i="6" a="1"/>
  <c r="C10177" i="6" s="1"/>
  <c r="C10172" i="6" a="1"/>
  <c r="C10172" i="6" s="1"/>
  <c r="C10165" i="6" a="1"/>
  <c r="C10165" i="6" s="1"/>
  <c r="C10154" i="6" a="1"/>
  <c r="C10154" i="6" s="1"/>
  <c r="C10149" i="6" a="1"/>
  <c r="C10149" i="6" s="1"/>
  <c r="C10142" i="6" a="1"/>
  <c r="C10142" i="6" s="1"/>
  <c r="C10137" i="6" a="1"/>
  <c r="C10137" i="6" s="1"/>
  <c r="C10131" i="6" a="1"/>
  <c r="C10131" i="6" s="1"/>
  <c r="C10125" i="6" a="1"/>
  <c r="C10125" i="6" s="1"/>
  <c r="C10113" i="6" a="1"/>
  <c r="C10113" i="6" s="1"/>
  <c r="C10108" i="6" a="1"/>
  <c r="C10108" i="6" s="1"/>
  <c r="C10101" i="6" a="1"/>
  <c r="C10101" i="6" s="1"/>
  <c r="C10091" i="6" a="1"/>
  <c r="C10091" i="6" s="1"/>
  <c r="C10075" i="6" a="1"/>
  <c r="C10075" i="6" s="1"/>
  <c r="C10068" i="6" a="1"/>
  <c r="C10068" i="6" s="1"/>
  <c r="C10054" i="6" a="1"/>
  <c r="C10054" i="6" s="1"/>
  <c r="C10047" i="6" a="1"/>
  <c r="C10047" i="6" s="1"/>
  <c r="C10040" i="6" a="1"/>
  <c r="C10040" i="6" s="1"/>
  <c r="C10030" i="6" a="1"/>
  <c r="C10030" i="6" s="1"/>
  <c r="C10020" i="6" a="1"/>
  <c r="C10020" i="6" s="1"/>
  <c r="C10010" i="6" a="1"/>
  <c r="C10010" i="6" s="1"/>
  <c r="C9999" i="6" a="1"/>
  <c r="C9999" i="6" s="1"/>
  <c r="C9958" i="6" a="1"/>
  <c r="C9958" i="6" s="1"/>
  <c r="C9911" i="6" a="1"/>
  <c r="C9911" i="6" s="1"/>
  <c r="C9887" i="6" a="1"/>
  <c r="C9887" i="6" s="1"/>
  <c r="C9860" i="6" a="1"/>
  <c r="C9860" i="6" s="1"/>
  <c r="C11526" i="6" a="1"/>
  <c r="C11526" i="6" s="1"/>
  <c r="C11474" i="6" a="1"/>
  <c r="C11474" i="6" s="1"/>
  <c r="C11439" i="6" a="1"/>
  <c r="C11439" i="6" s="1"/>
  <c r="C11398" i="6" a="1"/>
  <c r="C11398" i="6" s="1"/>
  <c r="C11334" i="6" a="1"/>
  <c r="C11334" i="6" s="1"/>
  <c r="C11303" i="6" a="1"/>
  <c r="C11303" i="6" s="1"/>
  <c r="C11290" i="6" a="1"/>
  <c r="C11290" i="6" s="1"/>
  <c r="C11284" i="6" a="1"/>
  <c r="C11284" i="6" s="1"/>
  <c r="C11271" i="6" a="1"/>
  <c r="C11271" i="6" s="1"/>
  <c r="C11265" i="6" a="1"/>
  <c r="C11265" i="6" s="1"/>
  <c r="C11258" i="6" a="1"/>
  <c r="C11258" i="6" s="1"/>
  <c r="C11252" i="6" a="1"/>
  <c r="C11252" i="6" s="1"/>
  <c r="C11239" i="6" a="1"/>
  <c r="C11239" i="6" s="1"/>
  <c r="C11233" i="6" a="1"/>
  <c r="C11233" i="6" s="1"/>
  <c r="C11226" i="6" a="1"/>
  <c r="C11226" i="6" s="1"/>
  <c r="C11220" i="6" a="1"/>
  <c r="C11220" i="6" s="1"/>
  <c r="C11207" i="6" a="1"/>
  <c r="C11207" i="6" s="1"/>
  <c r="C11201" i="6" a="1"/>
  <c r="C11201" i="6" s="1"/>
  <c r="C11194" i="6" a="1"/>
  <c r="C11194" i="6" s="1"/>
  <c r="C11188" i="6" a="1"/>
  <c r="C11188" i="6" s="1"/>
  <c r="C11175" i="6" a="1"/>
  <c r="C11175" i="6" s="1"/>
  <c r="C11169" i="6" a="1"/>
  <c r="C11169" i="6" s="1"/>
  <c r="C11162" i="6" a="1"/>
  <c r="C11162" i="6" s="1"/>
  <c r="C11156" i="6" a="1"/>
  <c r="C11156" i="6" s="1"/>
  <c r="C11143" i="6" a="1"/>
  <c r="C11143" i="6" s="1"/>
  <c r="C11137" i="6" a="1"/>
  <c r="C11137" i="6" s="1"/>
  <c r="C11130" i="6" a="1"/>
  <c r="C11130" i="6" s="1"/>
  <c r="C11124" i="6" a="1"/>
  <c r="C11124" i="6" s="1"/>
  <c r="C11111" i="6" a="1"/>
  <c r="C11111" i="6" s="1"/>
  <c r="C11105" i="6" a="1"/>
  <c r="C11105" i="6" s="1"/>
  <c r="C11098" i="6" a="1"/>
  <c r="C11098" i="6" s="1"/>
  <c r="C11092" i="6" a="1"/>
  <c r="C11092" i="6" s="1"/>
  <c r="C11079" i="6" a="1"/>
  <c r="C11079" i="6" s="1"/>
  <c r="C11073" i="6" a="1"/>
  <c r="C11073" i="6" s="1"/>
  <c r="C11066" i="6" a="1"/>
  <c r="C11066" i="6" s="1"/>
  <c r="C11060" i="6" a="1"/>
  <c r="C11060" i="6" s="1"/>
  <c r="C11047" i="6" a="1"/>
  <c r="C11047" i="6" s="1"/>
  <c r="C11041" i="6" a="1"/>
  <c r="C11041" i="6" s="1"/>
  <c r="C11034" i="6" a="1"/>
  <c r="C11034" i="6" s="1"/>
  <c r="C11028" i="6" a="1"/>
  <c r="C11028" i="6" s="1"/>
  <c r="C11015" i="6" a="1"/>
  <c r="C11015" i="6" s="1"/>
  <c r="C11009" i="6" a="1"/>
  <c r="C11009" i="6" s="1"/>
  <c r="C11002" i="6" a="1"/>
  <c r="C11002" i="6" s="1"/>
  <c r="C10996" i="6" a="1"/>
  <c r="C10996" i="6" s="1"/>
  <c r="C10983" i="6" a="1"/>
  <c r="C10983" i="6" s="1"/>
  <c r="C10977" i="6" a="1"/>
  <c r="C10977" i="6" s="1"/>
  <c r="C10970" i="6" a="1"/>
  <c r="C10970" i="6" s="1"/>
  <c r="C10964" i="6" a="1"/>
  <c r="C10964" i="6" s="1"/>
  <c r="C10951" i="6" a="1"/>
  <c r="C10951" i="6" s="1"/>
  <c r="C10945" i="6" a="1"/>
  <c r="C10945" i="6" s="1"/>
  <c r="C10938" i="6" a="1"/>
  <c r="C10938" i="6" s="1"/>
  <c r="C10932" i="6" a="1"/>
  <c r="C10932" i="6" s="1"/>
  <c r="C10919" i="6" a="1"/>
  <c r="C10919" i="6" s="1"/>
  <c r="C10913" i="6" a="1"/>
  <c r="C10913" i="6" s="1"/>
  <c r="C10906" i="6" a="1"/>
  <c r="C10906" i="6" s="1"/>
  <c r="C10900" i="6" a="1"/>
  <c r="C10900" i="6" s="1"/>
  <c r="C10887" i="6" a="1"/>
  <c r="C10887" i="6" s="1"/>
  <c r="C10881" i="6" a="1"/>
  <c r="C10881" i="6" s="1"/>
  <c r="C10874" i="6" a="1"/>
  <c r="C10874" i="6" s="1"/>
  <c r="C10868" i="6" a="1"/>
  <c r="C10868" i="6" s="1"/>
  <c r="C10855" i="6" a="1"/>
  <c r="C10855" i="6" s="1"/>
  <c r="C10849" i="6" a="1"/>
  <c r="C10849" i="6" s="1"/>
  <c r="C10842" i="6" a="1"/>
  <c r="C10842" i="6" s="1"/>
  <c r="C10836" i="6" a="1"/>
  <c r="C10836" i="6" s="1"/>
  <c r="C10823" i="6" a="1"/>
  <c r="C10823" i="6" s="1"/>
  <c r="C10817" i="6" a="1"/>
  <c r="C10817" i="6" s="1"/>
  <c r="C10810" i="6" a="1"/>
  <c r="C10810" i="6" s="1"/>
  <c r="C10804" i="6" a="1"/>
  <c r="C10804" i="6" s="1"/>
  <c r="C10791" i="6" a="1"/>
  <c r="C10791" i="6" s="1"/>
  <c r="C10785" i="6" a="1"/>
  <c r="C10785" i="6" s="1"/>
  <c r="C10778" i="6" a="1"/>
  <c r="C10778" i="6" s="1"/>
  <c r="C10772" i="6" a="1"/>
  <c r="C10772" i="6" s="1"/>
  <c r="C10759" i="6" a="1"/>
  <c r="C10759" i="6" s="1"/>
  <c r="C10753" i="6" a="1"/>
  <c r="C10753" i="6" s="1"/>
  <c r="C10746" i="6" a="1"/>
  <c r="C10746" i="6" s="1"/>
  <c r="C10740" i="6" a="1"/>
  <c r="C10740" i="6" s="1"/>
  <c r="C10727" i="6" a="1"/>
  <c r="C10727" i="6" s="1"/>
  <c r="C10721" i="6" a="1"/>
  <c r="C10721" i="6" s="1"/>
  <c r="C10714" i="6" a="1"/>
  <c r="C10714" i="6" s="1"/>
  <c r="C10708" i="6" a="1"/>
  <c r="C10708" i="6" s="1"/>
  <c r="C10695" i="6" a="1"/>
  <c r="C10695" i="6" s="1"/>
  <c r="C10689" i="6" a="1"/>
  <c r="C10689" i="6" s="1"/>
  <c r="C10682" i="6" a="1"/>
  <c r="C10682" i="6" s="1"/>
  <c r="C10676" i="6" a="1"/>
  <c r="C10676" i="6" s="1"/>
  <c r="C10663" i="6" a="1"/>
  <c r="C10663" i="6" s="1"/>
  <c r="C10657" i="6" a="1"/>
  <c r="C10657" i="6" s="1"/>
  <c r="C10650" i="6" a="1"/>
  <c r="C10650" i="6" s="1"/>
  <c r="C10645" i="6" a="1"/>
  <c r="C10645" i="6" s="1"/>
  <c r="C10640" i="6" a="1"/>
  <c r="C10640" i="6" s="1"/>
  <c r="C10635" i="6" a="1"/>
  <c r="C10635" i="6" s="1"/>
  <c r="C10625" i="6" a="1"/>
  <c r="C10625" i="6" s="1"/>
  <c r="C10619" i="6" a="1"/>
  <c r="C10619" i="6" s="1"/>
  <c r="C10608" i="6" a="1"/>
  <c r="C10608" i="6" s="1"/>
  <c r="C10601" i="6" a="1"/>
  <c r="C10601" i="6" s="1"/>
  <c r="C10596" i="6" a="1"/>
  <c r="C10596" i="6" s="1"/>
  <c r="C10584" i="6" a="1"/>
  <c r="C10584" i="6" s="1"/>
  <c r="C10578" i="6" a="1"/>
  <c r="C10578" i="6" s="1"/>
  <c r="C10572" i="6" a="1"/>
  <c r="C10572" i="6" s="1"/>
  <c r="C10567" i="6" a="1"/>
  <c r="C10567" i="6" s="1"/>
  <c r="C10560" i="6" a="1"/>
  <c r="C10560" i="6" s="1"/>
  <c r="C10555" i="6" a="1"/>
  <c r="C10555" i="6" s="1"/>
  <c r="C10544" i="6" a="1"/>
  <c r="C10544" i="6" s="1"/>
  <c r="C10537" i="6" a="1"/>
  <c r="C10537" i="6" s="1"/>
  <c r="C10532" i="6" a="1"/>
  <c r="C10532" i="6" s="1"/>
  <c r="C10520" i="6" a="1"/>
  <c r="C10520" i="6" s="1"/>
  <c r="C10514" i="6" a="1"/>
  <c r="C10514" i="6" s="1"/>
  <c r="C10508" i="6" a="1"/>
  <c r="C10508" i="6" s="1"/>
  <c r="C10503" i="6" a="1"/>
  <c r="C10503" i="6" s="1"/>
  <c r="C10496" i="6" a="1"/>
  <c r="C10496" i="6" s="1"/>
  <c r="C10491" i="6" a="1"/>
  <c r="C10491" i="6" s="1"/>
  <c r="C10480" i="6" a="1"/>
  <c r="C10480" i="6" s="1"/>
  <c r="C10473" i="6" a="1"/>
  <c r="C10473" i="6" s="1"/>
  <c r="C10468" i="6" a="1"/>
  <c r="C10468" i="6" s="1"/>
  <c r="C10456" i="6" a="1"/>
  <c r="C10456" i="6" s="1"/>
  <c r="C10451" i="6" a="1"/>
  <c r="C10451" i="6" s="1"/>
  <c r="C10444" i="6" a="1"/>
  <c r="C10444" i="6" s="1"/>
  <c r="C10439" i="6" a="1"/>
  <c r="C10439" i="6" s="1"/>
  <c r="C10427" i="6" a="1"/>
  <c r="C10427" i="6" s="1"/>
  <c r="C10421" i="6" a="1"/>
  <c r="C10421" i="6" s="1"/>
  <c r="C10416" i="6" a="1"/>
  <c r="C10416" i="6" s="1"/>
  <c r="C10404" i="6" a="1"/>
  <c r="C10404" i="6" s="1"/>
  <c r="C10392" i="6" a="1"/>
  <c r="C10392" i="6" s="1"/>
  <c r="C10387" i="6" a="1"/>
  <c r="C10387" i="6" s="1"/>
  <c r="C10380" i="6" a="1"/>
  <c r="C10380" i="6" s="1"/>
  <c r="C10375" i="6" a="1"/>
  <c r="C10375" i="6" s="1"/>
  <c r="C10364" i="6" a="1"/>
  <c r="C10364" i="6" s="1"/>
  <c r="C10358" i="6" a="1"/>
  <c r="C10358" i="6" s="1"/>
  <c r="C10353" i="6" a="1"/>
  <c r="C10353" i="6" s="1"/>
  <c r="C10347" i="6" a="1"/>
  <c r="C10347" i="6" s="1"/>
  <c r="C10342" i="6" a="1"/>
  <c r="C10342" i="6" s="1"/>
  <c r="C10336" i="6" a="1"/>
  <c r="C10336" i="6" s="1"/>
  <c r="C10331" i="6" a="1"/>
  <c r="C10331" i="6" s="1"/>
  <c r="C10325" i="6" a="1"/>
  <c r="C10325" i="6" s="1"/>
  <c r="C10314" i="6" a="1"/>
  <c r="C10314" i="6" s="1"/>
  <c r="C10298" i="6" a="1"/>
  <c r="C10298" i="6" s="1"/>
  <c r="C10288" i="6" a="1"/>
  <c r="C10288" i="6" s="1"/>
  <c r="C10281" i="6" a="1"/>
  <c r="C10281" i="6" s="1"/>
  <c r="C10276" i="6" a="1"/>
  <c r="C10276" i="6" s="1"/>
  <c r="C10264" i="6" a="1"/>
  <c r="C10264" i="6" s="1"/>
  <c r="C10258" i="6" a="1"/>
  <c r="C10258" i="6" s="1"/>
  <c r="C10252" i="6" a="1"/>
  <c r="C10252" i="6" s="1"/>
  <c r="C10247" i="6" a="1"/>
  <c r="C10247" i="6" s="1"/>
  <c r="C10240" i="6" a="1"/>
  <c r="C10240" i="6" s="1"/>
  <c r="C10235" i="6" a="1"/>
  <c r="C10235" i="6" s="1"/>
  <c r="C10224" i="6" a="1"/>
  <c r="C10224" i="6" s="1"/>
  <c r="C10217" i="6" a="1"/>
  <c r="C10217" i="6" s="1"/>
  <c r="C10212" i="6" a="1"/>
  <c r="C10212" i="6" s="1"/>
  <c r="C10200" i="6" a="1"/>
  <c r="C10200" i="6" s="1"/>
  <c r="C10194" i="6" a="1"/>
  <c r="C10194" i="6" s="1"/>
  <c r="C10188" i="6" a="1"/>
  <c r="C10188" i="6" s="1"/>
  <c r="C10183" i="6" a="1"/>
  <c r="C10183" i="6" s="1"/>
  <c r="C10176" i="6" a="1"/>
  <c r="C10176" i="6" s="1"/>
  <c r="C10171" i="6" a="1"/>
  <c r="C10171" i="6" s="1"/>
  <c r="C10160" i="6" a="1"/>
  <c r="C10160" i="6" s="1"/>
  <c r="C10153" i="6" a="1"/>
  <c r="C10153" i="6" s="1"/>
  <c r="C10148" i="6" a="1"/>
  <c r="C10148" i="6" s="1"/>
  <c r="C10136" i="6" a="1"/>
  <c r="C10136" i="6" s="1"/>
  <c r="C10130" i="6" a="1"/>
  <c r="C10130" i="6" s="1"/>
  <c r="C10124" i="6" a="1"/>
  <c r="C10124" i="6" s="1"/>
  <c r="C10119" i="6" a="1"/>
  <c r="C10119" i="6" s="1"/>
  <c r="C10112" i="6" a="1"/>
  <c r="C10112" i="6" s="1"/>
  <c r="C10107" i="6" a="1"/>
  <c r="C10107" i="6" s="1"/>
  <c r="C10096" i="6" a="1"/>
  <c r="C10096" i="6" s="1"/>
  <c r="C10090" i="6" a="1"/>
  <c r="C10090" i="6" s="1"/>
  <c r="C10085" i="6" a="1"/>
  <c r="C10085" i="6" s="1"/>
  <c r="C10079" i="6" a="1"/>
  <c r="C10079" i="6" s="1"/>
  <c r="C10074" i="6" a="1"/>
  <c r="C10074" i="6" s="1"/>
  <c r="C10060" i="6" a="1"/>
  <c r="C10060" i="6" s="1"/>
  <c r="C10046" i="6" a="1"/>
  <c r="C10046" i="6" s="1"/>
  <c r="C10039" i="6" a="1"/>
  <c r="C10039" i="6" s="1"/>
  <c r="C10009" i="6" a="1"/>
  <c r="C10009" i="6" s="1"/>
  <c r="C9997" i="6" a="1"/>
  <c r="C9997" i="6" s="1"/>
  <c r="C9986" i="6" a="1"/>
  <c r="C9986" i="6" s="1"/>
  <c r="C9971" i="6" a="1"/>
  <c r="C9971" i="6" s="1"/>
  <c r="C9957" i="6" a="1"/>
  <c r="C9957" i="6" s="1"/>
  <c r="C9935" i="6" a="1"/>
  <c r="C9935" i="6" s="1"/>
  <c r="C9885" i="6" a="1"/>
  <c r="C9885" i="6" s="1"/>
  <c r="C9858" i="6" a="1"/>
  <c r="C9858" i="6" s="1"/>
  <c r="C11544" i="6" a="1"/>
  <c r="C11544" i="6" s="1"/>
  <c r="C11503" i="6" a="1"/>
  <c r="C11503" i="6" s="1"/>
  <c r="C11462" i="6" a="1"/>
  <c r="C11462" i="6" s="1"/>
  <c r="C11444" i="6" a="1"/>
  <c r="C11444" i="6" s="1"/>
  <c r="C11393" i="6" a="1"/>
  <c r="C11393" i="6" s="1"/>
  <c r="C11352" i="6" a="1"/>
  <c r="C11352" i="6" s="1"/>
  <c r="C11322" i="6" a="1"/>
  <c r="C11322" i="6" s="1"/>
  <c r="C11543" i="6" a="1"/>
  <c r="C11543" i="6" s="1"/>
  <c r="C11497" i="6" a="1"/>
  <c r="C11497" i="6" s="1"/>
  <c r="C11461" i="6" a="1"/>
  <c r="C11461" i="6" s="1"/>
  <c r="C11438" i="6" a="1"/>
  <c r="C11438" i="6" s="1"/>
  <c r="C11386" i="6" a="1"/>
  <c r="C11386" i="6" s="1"/>
  <c r="C11369" i="6" a="1"/>
  <c r="C11369" i="6" s="1"/>
  <c r="C11351" i="6" a="1"/>
  <c r="C11351" i="6" s="1"/>
  <c r="C11339" i="6" a="1"/>
  <c r="C11339" i="6" s="1"/>
  <c r="C11328" i="6" a="1"/>
  <c r="C11328" i="6" s="1"/>
  <c r="C11302" i="6" a="1"/>
  <c r="C11302" i="6" s="1"/>
  <c r="C11296" i="6" a="1"/>
  <c r="C11296" i="6" s="1"/>
  <c r="C11277" i="6" a="1"/>
  <c r="C11277" i="6" s="1"/>
  <c r="C11264" i="6" a="1"/>
  <c r="C11264" i="6" s="1"/>
  <c r="C11238" i="6" a="1"/>
  <c r="C11238" i="6" s="1"/>
  <c r="C11219" i="6" a="1"/>
  <c r="C11219" i="6" s="1"/>
  <c r="C11206" i="6" a="1"/>
  <c r="C11206" i="6" s="1"/>
  <c r="C11200" i="6" a="1"/>
  <c r="C11200" i="6" s="1"/>
  <c r="C11181" i="6" a="1"/>
  <c r="C11181" i="6" s="1"/>
  <c r="C11174" i="6" a="1"/>
  <c r="C11174" i="6" s="1"/>
  <c r="C11168" i="6" a="1"/>
  <c r="C11168" i="6" s="1"/>
  <c r="C11155" i="6" a="1"/>
  <c r="C11155" i="6" s="1"/>
  <c r="C11149" i="6" a="1"/>
  <c r="C11149" i="6" s="1"/>
  <c r="C11142" i="6" a="1"/>
  <c r="C11142" i="6" s="1"/>
  <c r="C11136" i="6" a="1"/>
  <c r="C11136" i="6" s="1"/>
  <c r="C11123" i="6" a="1"/>
  <c r="C11123" i="6" s="1"/>
  <c r="C11117" i="6" a="1"/>
  <c r="C11117" i="6" s="1"/>
  <c r="C11110" i="6" a="1"/>
  <c r="C11110" i="6" s="1"/>
  <c r="C11104" i="6" a="1"/>
  <c r="C11104" i="6" s="1"/>
  <c r="C11091" i="6" a="1"/>
  <c r="C11091" i="6" s="1"/>
  <c r="C11085" i="6" a="1"/>
  <c r="C11085" i="6" s="1"/>
  <c r="C11078" i="6" a="1"/>
  <c r="C11078" i="6" s="1"/>
  <c r="C11072" i="6" a="1"/>
  <c r="C11072" i="6" s="1"/>
  <c r="C11059" i="6" a="1"/>
  <c r="C11059" i="6" s="1"/>
  <c r="C11053" i="6" a="1"/>
  <c r="C11053" i="6" s="1"/>
  <c r="C11046" i="6" a="1"/>
  <c r="C11046" i="6" s="1"/>
  <c r="C11040" i="6" a="1"/>
  <c r="C11040" i="6" s="1"/>
  <c r="C11027" i="6" a="1"/>
  <c r="C11027" i="6" s="1"/>
  <c r="C11021" i="6" a="1"/>
  <c r="C11021" i="6" s="1"/>
  <c r="C11014" i="6" a="1"/>
  <c r="C11014" i="6" s="1"/>
  <c r="C11008" i="6" a="1"/>
  <c r="C11008" i="6" s="1"/>
  <c r="C10995" i="6" a="1"/>
  <c r="C10995" i="6" s="1"/>
  <c r="C10989" i="6" a="1"/>
  <c r="C10989" i="6" s="1"/>
  <c r="C10982" i="6" a="1"/>
  <c r="C10982" i="6" s="1"/>
  <c r="C10976" i="6" a="1"/>
  <c r="C10976" i="6" s="1"/>
  <c r="C10963" i="6" a="1"/>
  <c r="C10963" i="6" s="1"/>
  <c r="C10957" i="6" a="1"/>
  <c r="C10957" i="6" s="1"/>
  <c r="C10950" i="6" a="1"/>
  <c r="C10950" i="6" s="1"/>
  <c r="C10944" i="6" a="1"/>
  <c r="C10944" i="6" s="1"/>
  <c r="C10931" i="6" a="1"/>
  <c r="C10931" i="6" s="1"/>
  <c r="C10925" i="6" a="1"/>
  <c r="C10925" i="6" s="1"/>
  <c r="C10918" i="6" a="1"/>
  <c r="C10918" i="6" s="1"/>
  <c r="C10912" i="6" a="1"/>
  <c r="C10912" i="6" s="1"/>
  <c r="C10899" i="6" a="1"/>
  <c r="C10899" i="6" s="1"/>
  <c r="C10893" i="6" a="1"/>
  <c r="C10893" i="6" s="1"/>
  <c r="C10886" i="6" a="1"/>
  <c r="C10886" i="6" s="1"/>
  <c r="C10880" i="6" a="1"/>
  <c r="C10880" i="6" s="1"/>
  <c r="C10867" i="6" a="1"/>
  <c r="C10867" i="6" s="1"/>
  <c r="C10861" i="6" a="1"/>
  <c r="C10861" i="6" s="1"/>
  <c r="C10854" i="6" a="1"/>
  <c r="C10854" i="6" s="1"/>
  <c r="C10848" i="6" a="1"/>
  <c r="C10848" i="6" s="1"/>
  <c r="C10835" i="6" a="1"/>
  <c r="C10835" i="6" s="1"/>
  <c r="C10829" i="6" a="1"/>
  <c r="C10829" i="6" s="1"/>
  <c r="C10822" i="6" a="1"/>
  <c r="C10822" i="6" s="1"/>
  <c r="C10816" i="6" a="1"/>
  <c r="C10816" i="6" s="1"/>
  <c r="C10803" i="6" a="1"/>
  <c r="C10803" i="6" s="1"/>
  <c r="C10797" i="6" a="1"/>
  <c r="C10797" i="6" s="1"/>
  <c r="C10790" i="6" a="1"/>
  <c r="C10790" i="6" s="1"/>
  <c r="C10784" i="6" a="1"/>
  <c r="C10784" i="6" s="1"/>
  <c r="C10771" i="6" a="1"/>
  <c r="C10771" i="6" s="1"/>
  <c r="C10765" i="6" a="1"/>
  <c r="C10765" i="6" s="1"/>
  <c r="C10758" i="6" a="1"/>
  <c r="C10758" i="6" s="1"/>
  <c r="C10752" i="6" a="1"/>
  <c r="C10752" i="6" s="1"/>
  <c r="C10739" i="6" a="1"/>
  <c r="C10739" i="6" s="1"/>
  <c r="C10733" i="6" a="1"/>
  <c r="C10733" i="6" s="1"/>
  <c r="C10726" i="6" a="1"/>
  <c r="C10726" i="6" s="1"/>
  <c r="C10720" i="6" a="1"/>
  <c r="C10720" i="6" s="1"/>
  <c r="C10707" i="6" a="1"/>
  <c r="C10707" i="6" s="1"/>
  <c r="C10701" i="6" a="1"/>
  <c r="C10701" i="6" s="1"/>
  <c r="C10694" i="6" a="1"/>
  <c r="C10694" i="6" s="1"/>
  <c r="C10688" i="6" a="1"/>
  <c r="C10688" i="6" s="1"/>
  <c r="C10675" i="6" a="1"/>
  <c r="C10675" i="6" s="1"/>
  <c r="C10669" i="6" a="1"/>
  <c r="C10669" i="6" s="1"/>
  <c r="C10662" i="6" a="1"/>
  <c r="C10662" i="6" s="1"/>
  <c r="C10656" i="6" a="1"/>
  <c r="C10656" i="6" s="1"/>
  <c r="C10644" i="6" a="1"/>
  <c r="C10644" i="6" s="1"/>
  <c r="C10639" i="6" a="1"/>
  <c r="C10639" i="6" s="1"/>
  <c r="C10630" i="6" a="1"/>
  <c r="C10630" i="6" s="1"/>
  <c r="C10624" i="6" a="1"/>
  <c r="C10624" i="6" s="1"/>
  <c r="C10618" i="6" a="1"/>
  <c r="C10618" i="6" s="1"/>
  <c r="C10612" i="6" a="1"/>
  <c r="C10612" i="6" s="1"/>
  <c r="C10607" i="6" a="1"/>
  <c r="C10607" i="6" s="1"/>
  <c r="C10595" i="6" a="1"/>
  <c r="C10595" i="6" s="1"/>
  <c r="C10589" i="6" a="1"/>
  <c r="C10589" i="6" s="1"/>
  <c r="C10583" i="6" a="1"/>
  <c r="C10583" i="6" s="1"/>
  <c r="C10566" i="6" a="1"/>
  <c r="C10566" i="6" s="1"/>
  <c r="C10554" i="6" a="1"/>
  <c r="C10554" i="6" s="1"/>
  <c r="C10548" i="6" a="1"/>
  <c r="C10548" i="6" s="1"/>
  <c r="C10543" i="6" a="1"/>
  <c r="C10543" i="6" s="1"/>
  <c r="C10531" i="6" a="1"/>
  <c r="C10531" i="6" s="1"/>
  <c r="C10525" i="6" a="1"/>
  <c r="C10525" i="6" s="1"/>
  <c r="C10519" i="6" a="1"/>
  <c r="C10519" i="6" s="1"/>
  <c r="C10502" i="6" a="1"/>
  <c r="C10502" i="6" s="1"/>
  <c r="C10490" i="6" a="1"/>
  <c r="C10490" i="6" s="1"/>
  <c r="C10484" i="6" a="1"/>
  <c r="C10484" i="6" s="1"/>
  <c r="C10479" i="6" a="1"/>
  <c r="C10479" i="6" s="1"/>
  <c r="C10467" i="6" a="1"/>
  <c r="C10467" i="6" s="1"/>
  <c r="C10461" i="6" a="1"/>
  <c r="C10461" i="6" s="1"/>
  <c r="C10450" i="6" a="1"/>
  <c r="C10450" i="6" s="1"/>
  <c r="C10438" i="6" a="1"/>
  <c r="C10438" i="6" s="1"/>
  <c r="C10432" i="6" a="1"/>
  <c r="C10432" i="6" s="1"/>
  <c r="C10426" i="6" a="1"/>
  <c r="C10426" i="6" s="1"/>
  <c r="C10415" i="6" a="1"/>
  <c r="C10415" i="6" s="1"/>
  <c r="C10409" i="6" a="1"/>
  <c r="C10409" i="6" s="1"/>
  <c r="C10403" i="6" a="1"/>
  <c r="C10403" i="6" s="1"/>
  <c r="C10397" i="6" a="1"/>
  <c r="C10397" i="6" s="1"/>
  <c r="C10386" i="6" a="1"/>
  <c r="C10386" i="6" s="1"/>
  <c r="C10374" i="6" a="1"/>
  <c r="C10374" i="6" s="1"/>
  <c r="C10368" i="6" a="1"/>
  <c r="C10368" i="6" s="1"/>
  <c r="C10363" i="6" a="1"/>
  <c r="C10363" i="6" s="1"/>
  <c r="C10357" i="6" a="1"/>
  <c r="C10357" i="6" s="1"/>
  <c r="C10346" i="6" a="1"/>
  <c r="C10346" i="6" s="1"/>
  <c r="C10330" i="6" a="1"/>
  <c r="C10330" i="6" s="1"/>
  <c r="C10320" i="6" a="1"/>
  <c r="C10320" i="6" s="1"/>
  <c r="C10309" i="6" a="1"/>
  <c r="C10309" i="6" s="1"/>
  <c r="C10303" i="6" a="1"/>
  <c r="C10303" i="6" s="1"/>
  <c r="C10292" i="6" a="1"/>
  <c r="C10292" i="6" s="1"/>
  <c r="C10287" i="6" a="1"/>
  <c r="C10287" i="6" s="1"/>
  <c r="C10275" i="6" a="1"/>
  <c r="C10275" i="6" s="1"/>
  <c r="C10269" i="6" a="1"/>
  <c r="C10269" i="6" s="1"/>
  <c r="C10263" i="6" a="1"/>
  <c r="C10263" i="6" s="1"/>
  <c r="C10246" i="6" a="1"/>
  <c r="C10246" i="6" s="1"/>
  <c r="C10234" i="6" a="1"/>
  <c r="C10234" i="6" s="1"/>
  <c r="C10228" i="6" a="1"/>
  <c r="C10228" i="6" s="1"/>
  <c r="C10223" i="6" a="1"/>
  <c r="C10223" i="6" s="1"/>
  <c r="C10211" i="6" a="1"/>
  <c r="C10211" i="6" s="1"/>
  <c r="C10205" i="6" a="1"/>
  <c r="C10205" i="6" s="1"/>
  <c r="C10199" i="6" a="1"/>
  <c r="C10199" i="6" s="1"/>
  <c r="C10182" i="6" a="1"/>
  <c r="C10182" i="6" s="1"/>
  <c r="C10170" i="6" a="1"/>
  <c r="C10170" i="6" s="1"/>
  <c r="C10164" i="6" a="1"/>
  <c r="C10164" i="6" s="1"/>
  <c r="C10159" i="6" a="1"/>
  <c r="C10159" i="6" s="1"/>
  <c r="C10147" i="6" a="1"/>
  <c r="C10147" i="6" s="1"/>
  <c r="C10141" i="6" a="1"/>
  <c r="C10141" i="6" s="1"/>
  <c r="C10135" i="6" a="1"/>
  <c r="C10135" i="6" s="1"/>
  <c r="C10118" i="6" a="1"/>
  <c r="C10118" i="6" s="1"/>
  <c r="C10106" i="6" a="1"/>
  <c r="C10106" i="6" s="1"/>
  <c r="C10100" i="6" a="1"/>
  <c r="C10100" i="6" s="1"/>
  <c r="C10095" i="6" a="1"/>
  <c r="C10095" i="6" s="1"/>
  <c r="C10089" i="6" a="1"/>
  <c r="C10089" i="6" s="1"/>
  <c r="C10078" i="6" a="1"/>
  <c r="C10078" i="6" s="1"/>
  <c r="C10067" i="6" a="1"/>
  <c r="C10067" i="6" s="1"/>
  <c r="C10045" i="6" a="1"/>
  <c r="C10045" i="6" s="1"/>
  <c r="C10038" i="6" a="1"/>
  <c r="C10038" i="6" s="1"/>
  <c r="C10027" i="6" a="1"/>
  <c r="C10027" i="6" s="1"/>
  <c r="C10019" i="6" a="1"/>
  <c r="C10019" i="6" s="1"/>
  <c r="C10007" i="6" a="1"/>
  <c r="C10007" i="6" s="1"/>
  <c r="C9994" i="6" a="1"/>
  <c r="C9994" i="6" s="1"/>
  <c r="C9983" i="6" a="1"/>
  <c r="C9983" i="6" s="1"/>
  <c r="C9954" i="6" a="1"/>
  <c r="C9954" i="6" s="1"/>
  <c r="C9930" i="6" a="1"/>
  <c r="C9930" i="6" s="1"/>
  <c r="C9905" i="6" a="1"/>
  <c r="C9905" i="6" s="1"/>
  <c r="C9880" i="6" a="1"/>
  <c r="C9880" i="6" s="1"/>
  <c r="C9854" i="6" a="1"/>
  <c r="C9854" i="6" s="1"/>
  <c r="G553" i="6"/>
  <c r="G457" i="6"/>
  <c r="G425" i="6"/>
  <c r="G393" i="6"/>
  <c r="G361" i="6"/>
  <c r="G329" i="6"/>
  <c r="G297" i="6"/>
  <c r="G265" i="6"/>
  <c r="G233" i="6"/>
  <c r="G195" i="6"/>
  <c r="G153" i="6"/>
  <c r="G89" i="6"/>
  <c r="G600" i="6"/>
  <c r="G552" i="6"/>
  <c r="G504" i="6"/>
  <c r="G456" i="6"/>
  <c r="G408" i="6"/>
  <c r="G376" i="6"/>
  <c r="G328" i="6"/>
  <c r="G296" i="6"/>
  <c r="G248" i="6"/>
  <c r="G216" i="6"/>
  <c r="G171" i="6"/>
  <c r="G129" i="6"/>
  <c r="G107" i="6"/>
  <c r="G615" i="6"/>
  <c r="G599" i="6"/>
  <c r="G583" i="6"/>
  <c r="G567" i="6"/>
  <c r="G551" i="6"/>
  <c r="G535" i="6"/>
  <c r="G519" i="6"/>
  <c r="G503" i="6"/>
  <c r="G487" i="6"/>
  <c r="G471" i="6"/>
  <c r="G455" i="6"/>
  <c r="G439" i="6"/>
  <c r="G423" i="6"/>
  <c r="G407" i="6"/>
  <c r="G391" i="6"/>
  <c r="G375" i="6"/>
  <c r="G359" i="6"/>
  <c r="G343" i="6"/>
  <c r="G327" i="6"/>
  <c r="G311" i="6"/>
  <c r="G295" i="6"/>
  <c r="G279" i="6"/>
  <c r="G263" i="6"/>
  <c r="G247" i="6"/>
  <c r="G231" i="6"/>
  <c r="G211" i="6"/>
  <c r="G192" i="6"/>
  <c r="G169" i="6"/>
  <c r="G147" i="6"/>
  <c r="G128" i="6"/>
  <c r="G105" i="6"/>
  <c r="G83" i="6"/>
  <c r="G64" i="6"/>
  <c r="G617" i="6"/>
  <c r="G537" i="6"/>
  <c r="G473" i="6"/>
  <c r="G441" i="6"/>
  <c r="G409" i="6"/>
  <c r="G377" i="6"/>
  <c r="G345" i="6"/>
  <c r="G313" i="6"/>
  <c r="G281" i="6"/>
  <c r="G249" i="6"/>
  <c r="G217" i="6"/>
  <c r="G176" i="6"/>
  <c r="G131" i="6"/>
  <c r="G112" i="6"/>
  <c r="G67" i="6"/>
  <c r="G616" i="6"/>
  <c r="G568" i="6"/>
  <c r="G520" i="6"/>
  <c r="G488" i="6"/>
  <c r="G440" i="6"/>
  <c r="G392" i="6"/>
  <c r="G344" i="6"/>
  <c r="G312" i="6"/>
  <c r="G264" i="6"/>
  <c r="G232" i="6"/>
  <c r="G193" i="6"/>
  <c r="G152" i="6"/>
  <c r="G65" i="6"/>
  <c r="G627" i="6"/>
  <c r="G611" i="6"/>
  <c r="G595" i="6"/>
  <c r="G579" i="6"/>
  <c r="G563" i="6"/>
  <c r="G547" i="6"/>
  <c r="G531" i="6"/>
  <c r="G515" i="6"/>
  <c r="G499" i="6"/>
  <c r="G483" i="6"/>
  <c r="G467" i="6"/>
  <c r="G451" i="6"/>
  <c r="G435" i="6"/>
  <c r="G419" i="6"/>
  <c r="G403" i="6"/>
  <c r="G387" i="6"/>
  <c r="G371" i="6"/>
  <c r="G355" i="6"/>
  <c r="G339" i="6"/>
  <c r="G323" i="6"/>
  <c r="G307" i="6"/>
  <c r="G291" i="6"/>
  <c r="G275" i="6"/>
  <c r="G259" i="6"/>
  <c r="G243" i="6"/>
  <c r="G227" i="6"/>
  <c r="G209" i="6"/>
  <c r="G187" i="6"/>
  <c r="G168" i="6"/>
  <c r="G145" i="6"/>
  <c r="G123" i="6"/>
  <c r="G104" i="6"/>
  <c r="G81" i="6"/>
  <c r="G59" i="6"/>
  <c r="G569" i="6"/>
  <c r="G489" i="6"/>
  <c r="G593" i="6"/>
  <c r="G561" i="6"/>
  <c r="G513" i="6"/>
  <c r="G465" i="6"/>
  <c r="G449" i="6"/>
  <c r="G433" i="6"/>
  <c r="G417" i="6"/>
  <c r="G401" i="6"/>
  <c r="G385" i="6"/>
  <c r="G369" i="6"/>
  <c r="G353" i="6"/>
  <c r="G337" i="6"/>
  <c r="G321" i="6"/>
  <c r="G305" i="6"/>
  <c r="G289" i="6"/>
  <c r="G273" i="6"/>
  <c r="G257" i="6"/>
  <c r="G241" i="6"/>
  <c r="G225" i="6"/>
  <c r="G208" i="6"/>
  <c r="G185" i="6"/>
  <c r="G163" i="6"/>
  <c r="G144" i="6"/>
  <c r="G121" i="6"/>
  <c r="G99" i="6"/>
  <c r="G80" i="6"/>
  <c r="G57" i="6"/>
  <c r="G585" i="6"/>
  <c r="G505" i="6"/>
  <c r="G609" i="6"/>
  <c r="G545" i="6"/>
  <c r="G481" i="6"/>
  <c r="G608" i="6"/>
  <c r="G576" i="6"/>
  <c r="G528" i="6"/>
  <c r="G496" i="6"/>
  <c r="G464" i="6"/>
  <c r="G432" i="6"/>
  <c r="G400" i="6"/>
  <c r="G368" i="6"/>
  <c r="G336" i="6"/>
  <c r="G304" i="6"/>
  <c r="G272" i="6"/>
  <c r="G240" i="6"/>
  <c r="G203" i="6"/>
  <c r="G161" i="6"/>
  <c r="G120" i="6"/>
  <c r="G97" i="6"/>
  <c r="G75" i="6"/>
  <c r="G56" i="6"/>
  <c r="G623" i="6"/>
  <c r="G607" i="6"/>
  <c r="G591" i="6"/>
  <c r="G575" i="6"/>
  <c r="G559" i="6"/>
  <c r="G543" i="6"/>
  <c r="G527" i="6"/>
  <c r="G511" i="6"/>
  <c r="G495" i="6"/>
  <c r="G479" i="6"/>
  <c r="G463" i="6"/>
  <c r="G447" i="6"/>
  <c r="G431" i="6"/>
  <c r="G415" i="6"/>
  <c r="G399" i="6"/>
  <c r="G383" i="6"/>
  <c r="G367" i="6"/>
  <c r="G351" i="6"/>
  <c r="G335" i="6"/>
  <c r="G319" i="6"/>
  <c r="G303" i="6"/>
  <c r="G287" i="6"/>
  <c r="G271" i="6"/>
  <c r="G255" i="6"/>
  <c r="G239" i="6"/>
  <c r="G223" i="6"/>
  <c r="G201" i="6"/>
  <c r="G179" i="6"/>
  <c r="G160" i="6"/>
  <c r="G137" i="6"/>
  <c r="G115" i="6"/>
  <c r="G96" i="6"/>
  <c r="G73" i="6"/>
  <c r="G601" i="6"/>
  <c r="G521" i="6"/>
  <c r="G625" i="6"/>
  <c r="G577" i="6"/>
  <c r="G529" i="6"/>
  <c r="G497" i="6"/>
  <c r="G624" i="6"/>
  <c r="G592" i="6"/>
  <c r="G560" i="6"/>
  <c r="G544" i="6"/>
  <c r="G512" i="6"/>
  <c r="G480" i="6"/>
  <c r="G448" i="6"/>
  <c r="G416" i="6"/>
  <c r="G384" i="6"/>
  <c r="G352" i="6"/>
  <c r="G320" i="6"/>
  <c r="G288" i="6"/>
  <c r="G256" i="6"/>
  <c r="G224" i="6"/>
  <c r="G184" i="6"/>
  <c r="G139" i="6"/>
  <c r="G619" i="6"/>
  <c r="G603" i="6"/>
  <c r="G587" i="6"/>
  <c r="G571" i="6"/>
  <c r="G555" i="6"/>
  <c r="G539" i="6"/>
  <c r="G523" i="6"/>
  <c r="G507" i="6"/>
  <c r="G491" i="6"/>
  <c r="G475" i="6"/>
  <c r="G459" i="6"/>
  <c r="G443" i="6"/>
  <c r="G427" i="6"/>
  <c r="G411" i="6"/>
  <c r="G395" i="6"/>
  <c r="G379" i="6"/>
  <c r="G363" i="6"/>
  <c r="G347" i="6"/>
  <c r="G331" i="6"/>
  <c r="G315" i="6"/>
  <c r="G299" i="6"/>
  <c r="G283" i="6"/>
  <c r="G267" i="6"/>
  <c r="G251" i="6"/>
  <c r="G235" i="6"/>
  <c r="G219" i="6"/>
  <c r="G200" i="6"/>
  <c r="G177" i="6"/>
  <c r="G155" i="6"/>
  <c r="G136" i="6"/>
  <c r="G113" i="6"/>
  <c r="G91" i="6"/>
  <c r="F52" i="6"/>
  <c r="G52" i="6" s="1"/>
  <c r="G58" i="6"/>
  <c r="G66" i="6"/>
  <c r="G74" i="6"/>
  <c r="G82" i="6"/>
  <c r="G90" i="6"/>
  <c r="G98" i="6"/>
  <c r="G106" i="6"/>
  <c r="G114" i="6"/>
  <c r="G122" i="6"/>
  <c r="G130" i="6"/>
  <c r="G138" i="6"/>
  <c r="G146" i="6"/>
  <c r="G154" i="6"/>
  <c r="G162" i="6"/>
  <c r="G170" i="6"/>
  <c r="G178" i="6"/>
  <c r="G186" i="6"/>
  <c r="G194" i="6"/>
  <c r="G202" i="6"/>
  <c r="G210" i="6"/>
  <c r="G218" i="6"/>
  <c r="G226" i="6"/>
  <c r="G234" i="6"/>
  <c r="G242" i="6"/>
  <c r="G250" i="6"/>
  <c r="G258" i="6"/>
  <c r="G266" i="6"/>
  <c r="G274" i="6"/>
  <c r="G282" i="6"/>
  <c r="G290" i="6"/>
  <c r="G298" i="6"/>
  <c r="G306" i="6"/>
  <c r="G314" i="6"/>
  <c r="G322" i="6"/>
  <c r="G330" i="6"/>
  <c r="G338" i="6"/>
  <c r="G346" i="6"/>
  <c r="G354" i="6"/>
  <c r="G362" i="6"/>
  <c r="G370" i="6"/>
  <c r="G378" i="6"/>
  <c r="G386" i="6"/>
  <c r="G394" i="6"/>
  <c r="G402" i="6"/>
  <c r="G410" i="6"/>
  <c r="G418" i="6"/>
  <c r="G426" i="6"/>
  <c r="G434" i="6"/>
  <c r="G442" i="6"/>
  <c r="G450" i="6"/>
  <c r="G458" i="6"/>
  <c r="G466" i="6"/>
  <c r="G474" i="6"/>
  <c r="G482" i="6"/>
  <c r="G490" i="6"/>
  <c r="G498" i="6"/>
  <c r="G506" i="6"/>
  <c r="G514" i="6"/>
  <c r="G522" i="6"/>
  <c r="G530" i="6"/>
  <c r="G538" i="6"/>
  <c r="G546" i="6"/>
  <c r="G554" i="6"/>
  <c r="G562" i="6"/>
  <c r="G570" i="6"/>
  <c r="G578" i="6"/>
  <c r="G586" i="6"/>
  <c r="G594" i="6"/>
  <c r="G602" i="6"/>
  <c r="G610" i="6"/>
  <c r="G618" i="6"/>
  <c r="G626" i="6"/>
  <c r="G60" i="6"/>
  <c r="G68" i="6"/>
  <c r="G76" i="6"/>
  <c r="G84" i="6"/>
  <c r="G92" i="6"/>
  <c r="G100" i="6"/>
  <c r="G108" i="6"/>
  <c r="G116" i="6"/>
  <c r="G124" i="6"/>
  <c r="G132" i="6"/>
  <c r="G140" i="6"/>
  <c r="G148" i="6"/>
  <c r="G156" i="6"/>
  <c r="G164" i="6"/>
  <c r="G172" i="6"/>
  <c r="G180" i="6"/>
  <c r="G188" i="6"/>
  <c r="G196" i="6"/>
  <c r="G204" i="6"/>
  <c r="G212" i="6"/>
  <c r="G220" i="6"/>
  <c r="G228" i="6"/>
  <c r="G236" i="6"/>
  <c r="G244" i="6"/>
  <c r="G252" i="6"/>
  <c r="G260" i="6"/>
  <c r="G268" i="6"/>
  <c r="G276" i="6"/>
  <c r="G284" i="6"/>
  <c r="G292" i="6"/>
  <c r="G300" i="6"/>
  <c r="G308" i="6"/>
  <c r="G316" i="6"/>
  <c r="G324" i="6"/>
  <c r="G332" i="6"/>
  <c r="G340" i="6"/>
  <c r="G348" i="6"/>
  <c r="G356" i="6"/>
  <c r="G364" i="6"/>
  <c r="G372" i="6"/>
  <c r="G380" i="6"/>
  <c r="G388" i="6"/>
  <c r="G396" i="6"/>
  <c r="G404" i="6"/>
  <c r="G412" i="6"/>
  <c r="G420" i="6"/>
  <c r="G428" i="6"/>
  <c r="G436" i="6"/>
  <c r="G444" i="6"/>
  <c r="G452" i="6"/>
  <c r="G460" i="6"/>
  <c r="G468" i="6"/>
  <c r="G476" i="6"/>
  <c r="G484" i="6"/>
  <c r="G492" i="6"/>
  <c r="G500" i="6"/>
  <c r="G508" i="6"/>
  <c r="G516" i="6"/>
  <c r="G524" i="6"/>
  <c r="G532" i="6"/>
  <c r="G540" i="6"/>
  <c r="G548" i="6"/>
  <c r="G556" i="6"/>
  <c r="G564" i="6"/>
  <c r="G572" i="6"/>
  <c r="G580" i="6"/>
  <c r="G588" i="6"/>
  <c r="G596" i="6"/>
  <c r="G604" i="6"/>
  <c r="G612" i="6"/>
  <c r="G620" i="6"/>
  <c r="G628" i="6"/>
  <c r="G53" i="6"/>
  <c r="G61" i="6"/>
  <c r="G69" i="6"/>
  <c r="G77" i="6"/>
  <c r="G85" i="6"/>
  <c r="G93" i="6"/>
  <c r="G101" i="6"/>
  <c r="G109" i="6"/>
  <c r="G117" i="6"/>
  <c r="G125" i="6"/>
  <c r="G133" i="6"/>
  <c r="G141" i="6"/>
  <c r="G149" i="6"/>
  <c r="G157" i="6"/>
  <c r="G165" i="6"/>
  <c r="G173" i="6"/>
  <c r="G181" i="6"/>
  <c r="G189" i="6"/>
  <c r="G197" i="6"/>
  <c r="G205" i="6"/>
  <c r="G213" i="6"/>
  <c r="G221" i="6"/>
  <c r="G229" i="6"/>
  <c r="G237" i="6"/>
  <c r="G245" i="6"/>
  <c r="G253" i="6"/>
  <c r="G261" i="6"/>
  <c r="G269" i="6"/>
  <c r="G277" i="6"/>
  <c r="G285" i="6"/>
  <c r="G293" i="6"/>
  <c r="G301" i="6"/>
  <c r="G309" i="6"/>
  <c r="G317" i="6"/>
  <c r="G325" i="6"/>
  <c r="G333" i="6"/>
  <c r="G341" i="6"/>
  <c r="G349" i="6"/>
  <c r="G357" i="6"/>
  <c r="G365" i="6"/>
  <c r="G373" i="6"/>
  <c r="G381" i="6"/>
  <c r="G389" i="6"/>
  <c r="G397" i="6"/>
  <c r="G405" i="6"/>
  <c r="G413" i="6"/>
  <c r="G421" i="6"/>
  <c r="G429" i="6"/>
  <c r="G437" i="6"/>
  <c r="G445" i="6"/>
  <c r="G453" i="6"/>
  <c r="G461" i="6"/>
  <c r="G469" i="6"/>
  <c r="G477" i="6"/>
  <c r="G485" i="6"/>
  <c r="G493" i="6"/>
  <c r="G501" i="6"/>
  <c r="G509" i="6"/>
  <c r="G517" i="6"/>
  <c r="G525" i="6"/>
  <c r="G533" i="6"/>
  <c r="G541" i="6"/>
  <c r="G549" i="6"/>
  <c r="G557" i="6"/>
  <c r="G565" i="6"/>
  <c r="G573" i="6"/>
  <c r="G581" i="6"/>
  <c r="G589" i="6"/>
  <c r="G597" i="6"/>
  <c r="G605" i="6"/>
  <c r="G613" i="6"/>
  <c r="G621" i="6"/>
  <c r="G629" i="6"/>
  <c r="G55" i="6"/>
  <c r="G63" i="6"/>
  <c r="G79" i="6"/>
  <c r="G95" i="6"/>
  <c r="G111" i="6"/>
  <c r="G127" i="6"/>
  <c r="G143" i="6"/>
  <c r="G159" i="6"/>
  <c r="G175" i="6"/>
  <c r="G191" i="6"/>
  <c r="G207" i="6"/>
  <c r="G54" i="6"/>
  <c r="G62" i="6"/>
  <c r="G70" i="6"/>
  <c r="G78" i="6"/>
  <c r="G86" i="6"/>
  <c r="G94" i="6"/>
  <c r="G102" i="6"/>
  <c r="G110" i="6"/>
  <c r="G118" i="6"/>
  <c r="G126" i="6"/>
  <c r="G134" i="6"/>
  <c r="G142" i="6"/>
  <c r="G150" i="6"/>
  <c r="G158" i="6"/>
  <c r="G166" i="6"/>
  <c r="G174" i="6"/>
  <c r="G182" i="6"/>
  <c r="G190" i="6"/>
  <c r="G198" i="6"/>
  <c r="G206" i="6"/>
  <c r="G214" i="6"/>
  <c r="G222" i="6"/>
  <c r="G230" i="6"/>
  <c r="G238" i="6"/>
  <c r="G246" i="6"/>
  <c r="G254" i="6"/>
  <c r="G262" i="6"/>
  <c r="G270" i="6"/>
  <c r="G278" i="6"/>
  <c r="G286" i="6"/>
  <c r="G294" i="6"/>
  <c r="G302" i="6"/>
  <c r="G310" i="6"/>
  <c r="G318" i="6"/>
  <c r="G326" i="6"/>
  <c r="G334" i="6"/>
  <c r="G342" i="6"/>
  <c r="G350" i="6"/>
  <c r="G358" i="6"/>
  <c r="G366" i="6"/>
  <c r="G374" i="6"/>
  <c r="G382" i="6"/>
  <c r="G390" i="6"/>
  <c r="G398" i="6"/>
  <c r="G406" i="6"/>
  <c r="G414" i="6"/>
  <c r="G422" i="6"/>
  <c r="G430" i="6"/>
  <c r="G438" i="6"/>
  <c r="G446" i="6"/>
  <c r="G454" i="6"/>
  <c r="G462" i="6"/>
  <c r="G470" i="6"/>
  <c r="G478" i="6"/>
  <c r="G486" i="6"/>
  <c r="G494" i="6"/>
  <c r="G502" i="6"/>
  <c r="G510" i="6"/>
  <c r="G518" i="6"/>
  <c r="G526" i="6"/>
  <c r="G534" i="6"/>
  <c r="G542" i="6"/>
  <c r="G550" i="6"/>
  <c r="G558" i="6"/>
  <c r="G566" i="6"/>
  <c r="G574" i="6"/>
  <c r="G582" i="6"/>
  <c r="G590" i="6"/>
  <c r="G598" i="6"/>
  <c r="G606" i="6"/>
  <c r="G614" i="6"/>
  <c r="G622" i="6"/>
  <c r="G630" i="6"/>
  <c r="G71" i="6"/>
  <c r="G87" i="6"/>
  <c r="G103" i="6"/>
  <c r="G119" i="6"/>
  <c r="G135" i="6"/>
  <c r="G151" i="6"/>
  <c r="G167" i="6"/>
  <c r="G183" i="6"/>
  <c r="G199" i="6"/>
  <c r="G215" i="6"/>
  <c r="G584" i="6"/>
  <c r="G536" i="6"/>
  <c r="G472" i="6"/>
  <c r="G424" i="6"/>
  <c r="G360" i="6"/>
  <c r="G280" i="6"/>
  <c r="G88" i="6"/>
  <c r="B7202" i="6" a="1"/>
  <c r="B7202" i="6" s="1"/>
  <c r="B7252" i="6" a="1"/>
  <c r="B7252" i="6" s="1"/>
  <c r="B7343" i="6" a="1"/>
  <c r="B7343" i="6" s="1"/>
  <c r="B7367" i="6" a="1"/>
  <c r="B7367" i="6" s="1"/>
  <c r="B7392" i="6" a="1"/>
  <c r="B7392" i="6" s="1"/>
  <c r="B7442" i="6" a="1"/>
  <c r="B7442" i="6" s="1"/>
  <c r="B7476" i="6" a="1"/>
  <c r="B7476" i="6" s="1"/>
  <c r="B7488" i="6" a="1"/>
  <c r="B7488" i="6" s="1"/>
  <c r="B7499" i="6" a="1"/>
  <c r="B7499" i="6" s="1"/>
  <c r="B7507" i="6" a="1"/>
  <c r="B7507" i="6" s="1"/>
  <c r="B7521" i="6" a="1"/>
  <c r="B7521" i="6" s="1"/>
  <c r="B7528" i="6" a="1"/>
  <c r="B7528" i="6" s="1"/>
  <c r="B7536" i="6" a="1"/>
  <c r="B7536" i="6" s="1"/>
  <c r="B7543" i="6" a="1"/>
  <c r="B7543" i="6" s="1"/>
  <c r="B7549" i="6" a="1"/>
  <c r="B7549" i="6" s="1"/>
  <c r="B7557" i="6" a="1"/>
  <c r="B7557" i="6" s="1"/>
  <c r="B7563" i="6" a="1"/>
  <c r="B7563" i="6" s="1"/>
  <c r="B7569" i="6" a="1"/>
  <c r="B7569" i="6" s="1"/>
  <c r="B7576" i="6" a="1"/>
  <c r="B7576" i="6" s="1"/>
  <c r="B7581" i="6" a="1"/>
  <c r="B7581" i="6" s="1"/>
  <c r="B7588" i="6" a="1"/>
  <c r="B7588" i="6" s="1"/>
  <c r="B7594" i="6" a="1"/>
  <c r="B7594" i="6" s="1"/>
  <c r="B7607" i="6" a="1"/>
  <c r="B7607" i="6" s="1"/>
  <c r="B7612" i="6" a="1"/>
  <c r="B7612" i="6" s="1"/>
  <c r="B7618" i="6" a="1"/>
  <c r="B7618" i="6" s="1"/>
  <c r="B7624" i="6" a="1"/>
  <c r="B7624" i="6" s="1"/>
  <c r="B7637" i="6" a="1"/>
  <c r="B7637" i="6" s="1"/>
  <c r="B7643" i="6" a="1"/>
  <c r="B7643" i="6" s="1"/>
  <c r="B7663" i="6" a="1"/>
  <c r="B7663" i="6" s="1"/>
  <c r="B7668" i="6" a="1"/>
  <c r="B7668" i="6" s="1"/>
  <c r="B7674" i="6" a="1"/>
  <c r="B7674" i="6" s="1"/>
  <c r="B7686" i="6" a="1"/>
  <c r="B7686" i="6" s="1"/>
  <c r="B7692" i="6" a="1"/>
  <c r="B7692" i="6" s="1"/>
  <c r="B7698" i="6" a="1"/>
  <c r="B7698" i="6" s="1"/>
  <c r="B7704" i="6" a="1"/>
  <c r="B7704" i="6" s="1"/>
  <c r="B7709" i="6" a="1"/>
  <c r="B7709" i="6" s="1"/>
  <c r="B7715" i="6" a="1"/>
  <c r="B7715" i="6" s="1"/>
  <c r="B7721" i="6" a="1"/>
  <c r="B7721" i="6" s="1"/>
  <c r="B7733" i="6" a="1"/>
  <c r="B7733" i="6" s="1"/>
  <c r="B7738" i="6" a="1"/>
  <c r="B7738" i="6" s="1"/>
  <c r="B7755" i="6" a="1"/>
  <c r="B7755" i="6" s="1"/>
  <c r="B7766" i="6" a="1"/>
  <c r="B7766" i="6" s="1"/>
  <c r="B7775" i="6" a="1"/>
  <c r="B7775" i="6" s="1"/>
  <c r="B7780" i="6" a="1"/>
  <c r="B7780" i="6" s="1"/>
  <c r="B7789" i="6" a="1"/>
  <c r="B7789" i="6" s="1"/>
  <c r="B7798" i="6" a="1"/>
  <c r="B7798" i="6" s="1"/>
  <c r="B7807" i="6" a="1"/>
  <c r="B7807" i="6" s="1"/>
  <c r="B7812" i="6" a="1"/>
  <c r="B7812" i="6" s="1"/>
  <c r="B7821" i="6" a="1"/>
  <c r="B7821" i="6" s="1"/>
  <c r="B7830" i="6" a="1"/>
  <c r="B7830" i="6" s="1"/>
  <c r="B7839" i="6" a="1"/>
  <c r="B7839" i="6" s="1"/>
  <c r="B7844" i="6" a="1"/>
  <c r="B7844" i="6" s="1"/>
  <c r="B7853" i="6" a="1"/>
  <c r="B7853" i="6" s="1"/>
  <c r="B7862" i="6" a="1"/>
  <c r="B7862" i="6" s="1"/>
  <c r="B7871" i="6" a="1"/>
  <c r="B7871" i="6" s="1"/>
  <c r="B7876" i="6" a="1"/>
  <c r="B7876" i="6" s="1"/>
  <c r="B7885" i="6" a="1"/>
  <c r="B7885" i="6" s="1"/>
  <c r="B7208" i="6" a="1"/>
  <c r="B7208" i="6" s="1"/>
  <c r="B7259" i="6" a="1"/>
  <c r="B7259" i="6" s="1"/>
  <c r="B7309" i="6" a="1"/>
  <c r="B7309" i="6" s="1"/>
  <c r="B7346" i="6" a="1"/>
  <c r="B7346" i="6" s="1"/>
  <c r="B7371" i="6" a="1"/>
  <c r="B7371" i="6" s="1"/>
  <c r="B7395" i="6" a="1"/>
  <c r="B7395" i="6" s="1"/>
  <c r="B7462" i="6" a="1"/>
  <c r="B7462" i="6" s="1"/>
  <c r="B7479" i="6" a="1"/>
  <c r="B7479" i="6" s="1"/>
  <c r="B7490" i="6" a="1"/>
  <c r="B7490" i="6" s="1"/>
  <c r="B7501" i="6" a="1"/>
  <c r="B7501" i="6" s="1"/>
  <c r="B7514" i="6" a="1"/>
  <c r="B7514" i="6" s="1"/>
  <c r="B7522" i="6" a="1"/>
  <c r="B7522" i="6" s="1"/>
  <c r="B7529" i="6" a="1"/>
  <c r="B7529" i="6" s="1"/>
  <c r="B7544" i="6" a="1"/>
  <c r="B7544" i="6" s="1"/>
  <c r="B7550" i="6" a="1"/>
  <c r="B7550" i="6" s="1"/>
  <c r="B7564" i="6" a="1"/>
  <c r="B7564" i="6" s="1"/>
  <c r="B7570" i="6" a="1"/>
  <c r="B7570" i="6" s="1"/>
  <c r="B7582" i="6" a="1"/>
  <c r="B7582" i="6" s="1"/>
  <c r="B7589" i="6" a="1"/>
  <c r="B7589" i="6" s="1"/>
  <c r="B7595" i="6" a="1"/>
  <c r="B7595" i="6" s="1"/>
  <c r="B7601" i="6" a="1"/>
  <c r="B7601" i="6" s="1"/>
  <c r="B7619" i="6" a="1"/>
  <c r="B7619" i="6" s="1"/>
  <c r="B7625" i="6" a="1"/>
  <c r="B7625" i="6" s="1"/>
  <c r="B7632" i="6" a="1"/>
  <c r="B7632" i="6" s="1"/>
  <c r="B7638" i="6" a="1"/>
  <c r="B7638" i="6" s="1"/>
  <c r="B7644" i="6" a="1"/>
  <c r="B7644" i="6" s="1"/>
  <c r="B7650" i="6" a="1"/>
  <c r="B7650" i="6" s="1"/>
  <c r="B7656" i="6" a="1"/>
  <c r="B7656" i="6" s="1"/>
  <c r="B7669" i="6" a="1"/>
  <c r="B7669" i="6" s="1"/>
  <c r="B7675" i="6" a="1"/>
  <c r="B7675" i="6" s="1"/>
  <c r="B7681" i="6" a="1"/>
  <c r="B7681" i="6" s="1"/>
  <c r="B7687" i="6" a="1"/>
  <c r="B7687" i="6" s="1"/>
  <c r="B7693" i="6" a="1"/>
  <c r="B7693" i="6" s="1"/>
  <c r="B7699" i="6" a="1"/>
  <c r="B7699" i="6" s="1"/>
  <c r="B7710" i="6" a="1"/>
  <c r="B7710" i="6" s="1"/>
  <c r="B7716" i="6" a="1"/>
  <c r="B7716" i="6" s="1"/>
  <c r="B7728" i="6" a="1"/>
  <c r="B7728" i="6" s="1"/>
  <c r="B7734" i="6" a="1"/>
  <c r="B7734" i="6" s="1"/>
  <c r="B7739" i="6" a="1"/>
  <c r="B7739" i="6" s="1"/>
  <c r="B7745" i="6" a="1"/>
  <c r="B7745" i="6" s="1"/>
  <c r="B7750" i="6" a="1"/>
  <c r="B7750" i="6" s="1"/>
  <c r="B7756" i="6" a="1"/>
  <c r="B7756" i="6" s="1"/>
  <c r="B7761" i="6" a="1"/>
  <c r="B7761" i="6" s="1"/>
  <c r="B7767" i="6" a="1"/>
  <c r="B7767" i="6" s="1"/>
  <c r="B7771" i="6" a="1"/>
  <c r="B7771" i="6" s="1"/>
  <c r="B7776" i="6" a="1"/>
  <c r="B7776" i="6" s="1"/>
  <c r="B7785" i="6" a="1"/>
  <c r="B7785" i="6" s="1"/>
  <c r="B7794" i="6" a="1"/>
  <c r="B7794" i="6" s="1"/>
  <c r="B7803" i="6" a="1"/>
  <c r="B7803" i="6" s="1"/>
  <c r="B7808" i="6" a="1"/>
  <c r="B7808" i="6" s="1"/>
  <c r="B7817" i="6" a="1"/>
  <c r="B7817" i="6" s="1"/>
  <c r="B7826" i="6" a="1"/>
  <c r="B7826" i="6" s="1"/>
  <c r="B7835" i="6" a="1"/>
  <c r="B7835" i="6" s="1"/>
  <c r="B7840" i="6" a="1"/>
  <c r="B7840" i="6" s="1"/>
  <c r="B7849" i="6" a="1"/>
  <c r="B7849" i="6" s="1"/>
  <c r="B7858" i="6" a="1"/>
  <c r="B7858" i="6" s="1"/>
  <c r="B7867" i="6" a="1"/>
  <c r="B7867" i="6" s="1"/>
  <c r="B7215" i="6" a="1"/>
  <c r="B7215" i="6" s="1"/>
  <c r="B7265" i="6" a="1"/>
  <c r="B7265" i="6" s="1"/>
  <c r="B7315" i="6" a="1"/>
  <c r="B7315" i="6" s="1"/>
  <c r="B7349" i="6" a="1"/>
  <c r="B7349" i="6" s="1"/>
  <c r="B7374" i="6" a="1"/>
  <c r="B7374" i="6" s="1"/>
  <c r="B7422" i="6" a="1"/>
  <c r="B7422" i="6" s="1"/>
  <c r="B7448" i="6" a="1"/>
  <c r="B7448" i="6" s="1"/>
  <c r="B7465" i="6" a="1"/>
  <c r="B7465" i="6" s="1"/>
  <c r="B7480" i="6" a="1"/>
  <c r="B7480" i="6" s="1"/>
  <c r="B7491" i="6" a="1"/>
  <c r="B7491" i="6" s="1"/>
  <c r="B7508" i="6" a="1"/>
  <c r="B7508" i="6" s="1"/>
  <c r="B7516" i="6" a="1"/>
  <c r="B7516" i="6" s="1"/>
  <c r="B7523" i="6" a="1"/>
  <c r="B7523" i="6" s="1"/>
  <c r="B7530" i="6" a="1"/>
  <c r="B7530" i="6" s="1"/>
  <c r="B7537" i="6" a="1"/>
  <c r="B7537" i="6" s="1"/>
  <c r="B7551" i="6" a="1"/>
  <c r="B7551" i="6" s="1"/>
  <c r="B7558" i="6" a="1"/>
  <c r="B7558" i="6" s="1"/>
  <c r="B7565" i="6" a="1"/>
  <c r="B7565" i="6" s="1"/>
  <c r="B7571" i="6" a="1"/>
  <c r="B7571" i="6" s="1"/>
  <c r="B7577" i="6" a="1"/>
  <c r="B7577" i="6" s="1"/>
  <c r="B7583" i="6" a="1"/>
  <c r="B7583" i="6" s="1"/>
  <c r="B7596" i="6" a="1"/>
  <c r="B7596" i="6" s="1"/>
  <c r="B7602" i="6" a="1"/>
  <c r="B7602" i="6" s="1"/>
  <c r="B7608" i="6" a="1"/>
  <c r="B7608" i="6" s="1"/>
  <c r="B7613" i="6" a="1"/>
  <c r="B7613" i="6" s="1"/>
  <c r="B7620" i="6" a="1"/>
  <c r="B7620" i="6" s="1"/>
  <c r="B7626" i="6" a="1"/>
  <c r="B7626" i="6" s="1"/>
  <c r="B7639" i="6" a="1"/>
  <c r="B7639" i="6" s="1"/>
  <c r="B7651" i="6" a="1"/>
  <c r="B7651" i="6" s="1"/>
  <c r="B7657" i="6" a="1"/>
  <c r="B7657" i="6" s="1"/>
  <c r="B7664" i="6" a="1"/>
  <c r="B7664" i="6" s="1"/>
  <c r="B7670" i="6" a="1"/>
  <c r="B7670" i="6" s="1"/>
  <c r="B7676" i="6" a="1"/>
  <c r="B7676" i="6" s="1"/>
  <c r="B7694" i="6" a="1"/>
  <c r="B7694" i="6" s="1"/>
  <c r="B7705" i="6" a="1"/>
  <c r="B7705" i="6" s="1"/>
  <c r="B7711" i="6" a="1"/>
  <c r="B7711" i="6" s="1"/>
  <c r="B7717" i="6" a="1"/>
  <c r="B7717" i="6" s="1"/>
  <c r="B7722" i="6" a="1"/>
  <c r="B7722" i="6" s="1"/>
  <c r="B7735" i="6" a="1"/>
  <c r="B7735" i="6" s="1"/>
  <c r="B7740" i="6" a="1"/>
  <c r="B7740" i="6" s="1"/>
  <c r="B7221" i="6" a="1"/>
  <c r="B7221" i="6" s="1"/>
  <c r="B7270" i="6" a="1"/>
  <c r="B7270" i="6" s="1"/>
  <c r="B7321" i="6" a="1"/>
  <c r="B7321" i="6" s="1"/>
  <c r="B7377" i="6" a="1"/>
  <c r="B7377" i="6" s="1"/>
  <c r="B7401" i="6" a="1"/>
  <c r="B7401" i="6" s="1"/>
  <c r="B7450" i="6" a="1"/>
  <c r="B7450" i="6" s="1"/>
  <c r="B7468" i="6" a="1"/>
  <c r="B7468" i="6" s="1"/>
  <c r="B7502" i="6" a="1"/>
  <c r="B7502" i="6" s="1"/>
  <c r="B7510" i="6" a="1"/>
  <c r="B7510" i="6" s="1"/>
  <c r="B7524" i="6" a="1"/>
  <c r="B7524" i="6" s="1"/>
  <c r="B7531" i="6" a="1"/>
  <c r="B7531" i="6" s="1"/>
  <c r="B7538" i="6" a="1"/>
  <c r="B7538" i="6" s="1"/>
  <c r="B7545" i="6" a="1"/>
  <c r="B7545" i="6" s="1"/>
  <c r="B7552" i="6" a="1"/>
  <c r="B7552" i="6" s="1"/>
  <c r="B7559" i="6" a="1"/>
  <c r="B7559" i="6" s="1"/>
  <c r="B7566" i="6" a="1"/>
  <c r="B7566" i="6" s="1"/>
  <c r="B7584" i="6" a="1"/>
  <c r="B7584" i="6" s="1"/>
  <c r="B7590" i="6" a="1"/>
  <c r="B7590" i="6" s="1"/>
  <c r="B7597" i="6" a="1"/>
  <c r="B7597" i="6" s="1"/>
  <c r="B7603" i="6" a="1"/>
  <c r="B7603" i="6" s="1"/>
  <c r="B7614" i="6" a="1"/>
  <c r="B7614" i="6" s="1"/>
  <c r="B7621" i="6" a="1"/>
  <c r="B7621" i="6" s="1"/>
  <c r="B7627" i="6" a="1"/>
  <c r="B7627" i="6" s="1"/>
  <c r="B7633" i="6" a="1"/>
  <c r="B7633" i="6" s="1"/>
  <c r="B7640" i="6" a="1"/>
  <c r="B7640" i="6" s="1"/>
  <c r="B7645" i="6" a="1"/>
  <c r="B7645" i="6" s="1"/>
  <c r="B7652" i="6" a="1"/>
  <c r="B7652" i="6" s="1"/>
  <c r="B7658" i="6" a="1"/>
  <c r="B7658" i="6" s="1"/>
  <c r="B7671" i="6" a="1"/>
  <c r="B7671" i="6" s="1"/>
  <c r="B7682" i="6" a="1"/>
  <c r="B7682" i="6" s="1"/>
  <c r="B7688" i="6" a="1"/>
  <c r="B7688" i="6" s="1"/>
  <c r="B7695" i="6" a="1"/>
  <c r="B7695" i="6" s="1"/>
  <c r="B7700" i="6" a="1"/>
  <c r="B7700" i="6" s="1"/>
  <c r="B7712" i="6" a="1"/>
  <c r="B7712" i="6" s="1"/>
  <c r="B7723" i="6" a="1"/>
  <c r="B7723" i="6" s="1"/>
  <c r="B7729" i="6" a="1"/>
  <c r="B7729" i="6" s="1"/>
  <c r="B7746" i="6" a="1"/>
  <c r="B7746" i="6" s="1"/>
  <c r="B7757" i="6" a="1"/>
  <c r="B7757" i="6" s="1"/>
  <c r="B7763" i="6" a="1"/>
  <c r="B7763" i="6" s="1"/>
  <c r="B7768" i="6" a="1"/>
  <c r="B7768" i="6" s="1"/>
  <c r="B7777" i="6" a="1"/>
  <c r="B7777" i="6" s="1"/>
  <c r="B7786" i="6" a="1"/>
  <c r="B7786" i="6" s="1"/>
  <c r="B7795" i="6" a="1"/>
  <c r="B7795" i="6" s="1"/>
  <c r="B7800" i="6" a="1"/>
  <c r="B7800" i="6" s="1"/>
  <c r="B7809" i="6" a="1"/>
  <c r="B7809" i="6" s="1"/>
  <c r="B7818" i="6" a="1"/>
  <c r="B7818" i="6" s="1"/>
  <c r="B7827" i="6" a="1"/>
  <c r="B7827" i="6" s="1"/>
  <c r="B7832" i="6" a="1"/>
  <c r="B7832" i="6" s="1"/>
  <c r="B7841" i="6" a="1"/>
  <c r="B7841" i="6" s="1"/>
  <c r="B7850" i="6" a="1"/>
  <c r="B7850" i="6" s="1"/>
  <c r="B7859" i="6" a="1"/>
  <c r="B7859" i="6" s="1"/>
  <c r="B7864" i="6" a="1"/>
  <c r="B7864" i="6" s="1"/>
  <c r="B7873" i="6" a="1"/>
  <c r="B7873" i="6" s="1"/>
  <c r="B7882" i="6" a="1"/>
  <c r="B7882" i="6" s="1"/>
  <c r="B7891" i="6" a="1"/>
  <c r="B7891" i="6" s="1"/>
  <c r="B7896" i="6" a="1"/>
  <c r="B7896" i="6" s="1"/>
  <c r="B7905" i="6" a="1"/>
  <c r="B7905" i="6" s="1"/>
  <c r="B7327" i="6" a="1"/>
  <c r="B7327" i="6" s="1"/>
  <c r="B7380" i="6" a="1"/>
  <c r="B7380" i="6" s="1"/>
  <c r="B7404" i="6" a="1"/>
  <c r="B7404" i="6" s="1"/>
  <c r="B7482" i="6" a="1"/>
  <c r="B7482" i="6" s="1"/>
  <c r="B7493" i="6" a="1"/>
  <c r="B7493" i="6" s="1"/>
  <c r="B7504" i="6" a="1"/>
  <c r="B7504" i="6" s="1"/>
  <c r="B7511" i="6" a="1"/>
  <c r="B7511" i="6" s="1"/>
  <c r="B7517" i="6" a="1"/>
  <c r="B7517" i="6" s="1"/>
  <c r="B7525" i="6" a="1"/>
  <c r="B7525" i="6" s="1"/>
  <c r="B7532" i="6" a="1"/>
  <c r="B7532" i="6" s="1"/>
  <c r="B7539" i="6" a="1"/>
  <c r="B7539" i="6" s="1"/>
  <c r="B7567" i="6" a="1"/>
  <c r="B7567" i="6" s="1"/>
  <c r="B7572" i="6" a="1"/>
  <c r="B7572" i="6" s="1"/>
  <c r="B7578" i="6" a="1"/>
  <c r="B7578" i="6" s="1"/>
  <c r="B7585" i="6" a="1"/>
  <c r="B7585" i="6" s="1"/>
  <c r="B7591" i="6" a="1"/>
  <c r="B7591" i="6" s="1"/>
  <c r="B7598" i="6" a="1"/>
  <c r="B7598" i="6" s="1"/>
  <c r="B7609" i="6" a="1"/>
  <c r="B7609" i="6" s="1"/>
  <c r="B7615" i="6" a="1"/>
  <c r="B7615" i="6" s="1"/>
  <c r="B7628" i="6" a="1"/>
  <c r="B7628" i="6" s="1"/>
  <c r="B7634" i="6" a="1"/>
  <c r="B7634" i="6" s="1"/>
  <c r="B7646" i="6" a="1"/>
  <c r="B7646" i="6" s="1"/>
  <c r="B7653" i="6" a="1"/>
  <c r="B7653" i="6" s="1"/>
  <c r="B7659" i="6" a="1"/>
  <c r="B7659" i="6" s="1"/>
  <c r="B7665" i="6" a="1"/>
  <c r="B7665" i="6" s="1"/>
  <c r="B7672" i="6" a="1"/>
  <c r="B7672" i="6" s="1"/>
  <c r="B7677" i="6" a="1"/>
  <c r="B7677" i="6" s="1"/>
  <c r="B7683" i="6" a="1"/>
  <c r="B7683" i="6" s="1"/>
  <c r="B7689" i="6" a="1"/>
  <c r="B7689" i="6" s="1"/>
  <c r="B7701" i="6" a="1"/>
  <c r="B7701" i="6" s="1"/>
  <c r="B7706" i="6" a="1"/>
  <c r="B7706" i="6" s="1"/>
  <c r="B7333" i="6" a="1"/>
  <c r="B7333" i="6" s="1"/>
  <c r="B7358" i="6" a="1"/>
  <c r="B7358" i="6" s="1"/>
  <c r="B7384" i="6" a="1"/>
  <c r="B7384" i="6" s="1"/>
  <c r="B7407" i="6" a="1"/>
  <c r="B7407" i="6" s="1"/>
  <c r="B7431" i="6" a="1"/>
  <c r="B7431" i="6" s="1"/>
  <c r="B7471" i="6" a="1"/>
  <c r="B7471" i="6" s="1"/>
  <c r="B7484" i="6" a="1"/>
  <c r="B7484" i="6" s="1"/>
  <c r="B7495" i="6" a="1"/>
  <c r="B7495" i="6" s="1"/>
  <c r="B7512" i="6" a="1"/>
  <c r="B7512" i="6" s="1"/>
  <c r="B7518" i="6" a="1"/>
  <c r="B7518" i="6" s="1"/>
  <c r="B7533" i="6" a="1"/>
  <c r="B7533" i="6" s="1"/>
  <c r="B7547" i="6" a="1"/>
  <c r="B7547" i="6" s="1"/>
  <c r="B7554" i="6" a="1"/>
  <c r="B7554" i="6" s="1"/>
  <c r="B7560" i="6" a="1"/>
  <c r="B7560" i="6" s="1"/>
  <c r="B7573" i="6" a="1"/>
  <c r="B7573" i="6" s="1"/>
  <c r="B7579" i="6" a="1"/>
  <c r="B7579" i="6" s="1"/>
  <c r="B7599" i="6" a="1"/>
  <c r="B7599" i="6" s="1"/>
  <c r="B7604" i="6" a="1"/>
  <c r="B7604" i="6" s="1"/>
  <c r="B7616" i="6" a="1"/>
  <c r="B7616" i="6" s="1"/>
  <c r="B7622" i="6" a="1"/>
  <c r="B7622" i="6" s="1"/>
  <c r="B7629" i="6" a="1"/>
  <c r="B7629" i="6" s="1"/>
  <c r="B7635" i="6" a="1"/>
  <c r="B7635" i="6" s="1"/>
  <c r="B7641" i="6" a="1"/>
  <c r="B7641" i="6" s="1"/>
  <c r="B7647" i="6" a="1"/>
  <c r="B7647" i="6" s="1"/>
  <c r="B7660" i="6" a="1"/>
  <c r="B7660" i="6" s="1"/>
  <c r="B7666" i="6" a="1"/>
  <c r="B7666" i="6" s="1"/>
  <c r="B7678" i="6" a="1"/>
  <c r="B7678" i="6" s="1"/>
  <c r="B7684" i="6" a="1"/>
  <c r="B7684" i="6" s="1"/>
  <c r="B7696" i="6" a="1"/>
  <c r="B7696" i="6" s="1"/>
  <c r="B7702" i="6" a="1"/>
  <c r="B7702" i="6" s="1"/>
  <c r="B7707" i="6" a="1"/>
  <c r="B7707" i="6" s="1"/>
  <c r="B7713" i="6" a="1"/>
  <c r="B7713" i="6" s="1"/>
  <c r="B7719" i="6" a="1"/>
  <c r="B7719" i="6" s="1"/>
  <c r="B7725" i="6" a="1"/>
  <c r="B7725" i="6" s="1"/>
  <c r="B7731" i="6" a="1"/>
  <c r="B7731" i="6" s="1"/>
  <c r="B7742" i="6" a="1"/>
  <c r="B7742" i="6" s="1"/>
  <c r="B7753" i="6" a="1"/>
  <c r="B7753" i="6" s="1"/>
  <c r="B7759" i="6" a="1"/>
  <c r="B7759" i="6" s="1"/>
  <c r="B7764" i="6" a="1"/>
  <c r="B7764" i="6" s="1"/>
  <c r="B7769" i="6" a="1"/>
  <c r="B7769" i="6" s="1"/>
  <c r="B7778" i="6" a="1"/>
  <c r="B7778" i="6" s="1"/>
  <c r="B7787" i="6" a="1"/>
  <c r="B7787" i="6" s="1"/>
  <c r="B7792" i="6" a="1"/>
  <c r="B7792" i="6" s="1"/>
  <c r="B7801" i="6" a="1"/>
  <c r="B7801" i="6" s="1"/>
  <c r="B7810" i="6" a="1"/>
  <c r="B7810" i="6" s="1"/>
  <c r="B7819" i="6" a="1"/>
  <c r="B7819" i="6" s="1"/>
  <c r="B7824" i="6" a="1"/>
  <c r="B7824" i="6" s="1"/>
  <c r="B7833" i="6" a="1"/>
  <c r="B7833" i="6" s="1"/>
  <c r="B7842" i="6" a="1"/>
  <c r="B7842" i="6" s="1"/>
  <c r="B7851" i="6" a="1"/>
  <c r="B7851" i="6" s="1"/>
  <c r="B7856" i="6" a="1"/>
  <c r="B7856" i="6" s="1"/>
  <c r="B7865" i="6" a="1"/>
  <c r="B7865" i="6" s="1"/>
  <c r="B7874" i="6" a="1"/>
  <c r="B7874" i="6" s="1"/>
  <c r="B7883" i="6" a="1"/>
  <c r="B7883" i="6" s="1"/>
  <c r="B7239" i="6" a="1"/>
  <c r="B7239" i="6" s="1"/>
  <c r="B7290" i="6" a="1"/>
  <c r="B7290" i="6" s="1"/>
  <c r="B7336" i="6" a="1"/>
  <c r="B7336" i="6" s="1"/>
  <c r="B7387" i="6" a="1"/>
  <c r="B7387" i="6" s="1"/>
  <c r="B7410" i="6" a="1"/>
  <c r="B7410" i="6" s="1"/>
  <c r="B7435" i="6" a="1"/>
  <c r="B7435" i="6" s="1"/>
  <c r="B7505" i="6" a="1"/>
  <c r="B7505" i="6" s="1"/>
  <c r="B7519" i="6" a="1"/>
  <c r="B7519" i="6" s="1"/>
  <c r="B7526" i="6" a="1"/>
  <c r="B7526" i="6" s="1"/>
  <c r="B7534" i="6" a="1"/>
  <c r="B7534" i="6" s="1"/>
  <c r="B7541" i="6" a="1"/>
  <c r="B7541" i="6" s="1"/>
  <c r="B7548" i="6" a="1"/>
  <c r="B7548" i="6" s="1"/>
  <c r="B7555" i="6" a="1"/>
  <c r="B7555" i="6" s="1"/>
  <c r="B7561" i="6" a="1"/>
  <c r="B7561" i="6" s="1"/>
  <c r="B7568" i="6" a="1"/>
  <c r="B7568" i="6" s="1"/>
  <c r="B7574" i="6" a="1"/>
  <c r="B7574" i="6" s="1"/>
  <c r="B7580" i="6" a="1"/>
  <c r="B7580" i="6" s="1"/>
  <c r="B7586" i="6" a="1"/>
  <c r="B7586" i="6" s="1"/>
  <c r="B7592" i="6" a="1"/>
  <c r="B7592" i="6" s="1"/>
  <c r="B7605" i="6" a="1"/>
  <c r="B7605" i="6" s="1"/>
  <c r="B7610" i="6" a="1"/>
  <c r="B7610" i="6" s="1"/>
  <c r="B7617" i="6" a="1"/>
  <c r="B7617" i="6" s="1"/>
  <c r="B7623" i="6" a="1"/>
  <c r="B7623" i="6" s="1"/>
  <c r="B7630" i="6" a="1"/>
  <c r="B7630" i="6" s="1"/>
  <c r="B7648" i="6" a="1"/>
  <c r="B7648" i="6" s="1"/>
  <c r="B7654" i="6" a="1"/>
  <c r="B7654" i="6" s="1"/>
  <c r="B7661" i="6" a="1"/>
  <c r="B7661" i="6" s="1"/>
  <c r="B7667" i="6" a="1"/>
  <c r="B7667" i="6" s="1"/>
  <c r="B7673" i="6" a="1"/>
  <c r="B7673" i="6" s="1"/>
  <c r="B7679" i="6" a="1"/>
  <c r="B7679" i="6" s="1"/>
  <c r="B7685" i="6" a="1"/>
  <c r="B7685" i="6" s="1"/>
  <c r="B7690" i="6" a="1"/>
  <c r="B7690" i="6" s="1"/>
  <c r="B7703" i="6" a="1"/>
  <c r="B7703" i="6" s="1"/>
  <c r="B7708" i="6" a="1"/>
  <c r="B7708" i="6" s="1"/>
  <c r="B7726" i="6" a="1"/>
  <c r="B7726" i="6" s="1"/>
  <c r="B7737" i="6" a="1"/>
  <c r="B7737" i="6" s="1"/>
  <c r="B7743" i="6" a="1"/>
  <c r="B7743" i="6" s="1"/>
  <c r="B7748" i="6" a="1"/>
  <c r="B7748" i="6" s="1"/>
  <c r="B7765" i="6" a="1"/>
  <c r="B7765" i="6" s="1"/>
  <c r="B7774" i="6" a="1"/>
  <c r="B7774" i="6" s="1"/>
  <c r="B7783" i="6" a="1"/>
  <c r="B7783" i="6" s="1"/>
  <c r="B7788" i="6" a="1"/>
  <c r="B7788" i="6" s="1"/>
  <c r="B7797" i="6" a="1"/>
  <c r="B7797" i="6" s="1"/>
  <c r="B7806" i="6" a="1"/>
  <c r="B7806" i="6" s="1"/>
  <c r="B7815" i="6" a="1"/>
  <c r="B7815" i="6" s="1"/>
  <c r="B7820" i="6" a="1"/>
  <c r="B7820" i="6" s="1"/>
  <c r="B7829" i="6" a="1"/>
  <c r="B7829" i="6" s="1"/>
  <c r="B7838" i="6" a="1"/>
  <c r="B7838" i="6" s="1"/>
  <c r="B7847" i="6" a="1"/>
  <c r="B7847" i="6" s="1"/>
  <c r="B7852" i="6" a="1"/>
  <c r="B7852" i="6" s="1"/>
  <c r="B7861" i="6" a="1"/>
  <c r="B7861" i="6" s="1"/>
  <c r="B7870" i="6" a="1"/>
  <c r="B7870" i="6" s="1"/>
  <c r="B7246" i="6" a="1"/>
  <c r="B7246" i="6" s="1"/>
  <c r="B7296" i="6" a="1"/>
  <c r="B7296" i="6" s="1"/>
  <c r="B7340" i="6" a="1"/>
  <c r="B7340" i="6" s="1"/>
  <c r="B7389" i="6" a="1"/>
  <c r="B7389" i="6" s="1"/>
  <c r="B7413" i="6" a="1"/>
  <c r="B7413" i="6" s="1"/>
  <c r="B7438" i="6" a="1"/>
  <c r="B7438" i="6" s="1"/>
  <c r="B7460" i="6" a="1"/>
  <c r="B7460" i="6" s="1"/>
  <c r="B7473" i="6" a="1"/>
  <c r="B7473" i="6" s="1"/>
  <c r="B7485" i="6" a="1"/>
  <c r="B7485" i="6" s="1"/>
  <c r="B7496" i="6" a="1"/>
  <c r="B7496" i="6" s="1"/>
  <c r="B7506" i="6" a="1"/>
  <c r="B7506" i="6" s="1"/>
  <c r="B7513" i="6" a="1"/>
  <c r="B7513" i="6" s="1"/>
  <c r="B7520" i="6" a="1"/>
  <c r="B7520" i="6" s="1"/>
  <c r="B7527" i="6" a="1"/>
  <c r="B7527" i="6" s="1"/>
  <c r="B7542" i="6" a="1"/>
  <c r="B7542" i="6" s="1"/>
  <c r="B7556" i="6" a="1"/>
  <c r="B7556" i="6" s="1"/>
  <c r="B7562" i="6" a="1"/>
  <c r="B7562" i="6" s="1"/>
  <c r="B7575" i="6" a="1"/>
  <c r="B7575" i="6" s="1"/>
  <c r="B7587" i="6" a="1"/>
  <c r="B7587" i="6" s="1"/>
  <c r="B7593" i="6" a="1"/>
  <c r="B7593" i="6" s="1"/>
  <c r="B7600" i="6" a="1"/>
  <c r="B7600" i="6" s="1"/>
  <c r="B7606" i="6" a="1"/>
  <c r="B7606" i="6" s="1"/>
  <c r="B7611" i="6" a="1"/>
  <c r="B7611" i="6" s="1"/>
  <c r="B7631" i="6" a="1"/>
  <c r="B7631" i="6" s="1"/>
  <c r="B7636" i="6" a="1"/>
  <c r="B7636" i="6" s="1"/>
  <c r="B7642" i="6" a="1"/>
  <c r="B7642" i="6" s="1"/>
  <c r="B7649" i="6" a="1"/>
  <c r="B7649" i="6" s="1"/>
  <c r="B7655" i="6" a="1"/>
  <c r="B7655" i="6" s="1"/>
  <c r="B7662" i="6" a="1"/>
  <c r="B7662" i="6" s="1"/>
  <c r="B7680" i="6" a="1"/>
  <c r="B7680" i="6" s="1"/>
  <c r="B7691" i="6" a="1"/>
  <c r="B7691" i="6" s="1"/>
  <c r="B7697" i="6" a="1"/>
  <c r="B7697" i="6" s="1"/>
  <c r="B7714" i="6" a="1"/>
  <c r="B7714" i="6" s="1"/>
  <c r="B7754" i="6" a="1"/>
  <c r="B7754" i="6" s="1"/>
  <c r="B7781" i="6" a="1"/>
  <c r="B7781" i="6" s="1"/>
  <c r="B7793" i="6" a="1"/>
  <c r="B7793" i="6" s="1"/>
  <c r="B7805" i="6" a="1"/>
  <c r="B7805" i="6" s="1"/>
  <c r="B7854" i="6" a="1"/>
  <c r="B7854" i="6" s="1"/>
  <c r="B7866" i="6" a="1"/>
  <c r="B7866" i="6" s="1"/>
  <c r="B7875" i="6" a="1"/>
  <c r="B7875" i="6" s="1"/>
  <c r="B7889" i="6" a="1"/>
  <c r="B7889" i="6" s="1"/>
  <c r="B7900" i="6" a="1"/>
  <c r="B7900" i="6" s="1"/>
  <c r="B7910" i="6" a="1"/>
  <c r="B7910" i="6" s="1"/>
  <c r="B7919" i="6" a="1"/>
  <c r="B7919" i="6" s="1"/>
  <c r="B7924" i="6" a="1"/>
  <c r="B7924" i="6" s="1"/>
  <c r="B7933" i="6" a="1"/>
  <c r="B7933" i="6" s="1"/>
  <c r="B7942" i="6" a="1"/>
  <c r="B7942" i="6" s="1"/>
  <c r="B7951" i="6" a="1"/>
  <c r="B7951" i="6" s="1"/>
  <c r="B7956" i="6" a="1"/>
  <c r="B7956" i="6" s="1"/>
  <c r="B7965" i="6" a="1"/>
  <c r="B7965" i="6" s="1"/>
  <c r="B7974" i="6" a="1"/>
  <c r="B7974" i="6" s="1"/>
  <c r="B7983" i="6" a="1"/>
  <c r="B7983" i="6" s="1"/>
  <c r="B7988" i="6" a="1"/>
  <c r="B7988" i="6" s="1"/>
  <c r="B7997" i="6" a="1"/>
  <c r="B7997" i="6" s="1"/>
  <c r="B8006" i="6" a="1"/>
  <c r="B8006" i="6" s="1"/>
  <c r="B8015" i="6" a="1"/>
  <c r="B8015" i="6" s="1"/>
  <c r="B8020" i="6" a="1"/>
  <c r="B8020" i="6" s="1"/>
  <c r="B8029" i="6" a="1"/>
  <c r="B8029" i="6" s="1"/>
  <c r="B8038" i="6" a="1"/>
  <c r="B8038" i="6" s="1"/>
  <c r="B8047" i="6" a="1"/>
  <c r="B8047" i="6" s="1"/>
  <c r="B8052" i="6" a="1"/>
  <c r="B8052" i="6" s="1"/>
  <c r="B8061" i="6" a="1"/>
  <c r="B8061" i="6" s="1"/>
  <c r="B8070" i="6" a="1"/>
  <c r="B8070" i="6" s="1"/>
  <c r="B8079" i="6" a="1"/>
  <c r="B8079" i="6" s="1"/>
  <c r="B8084" i="6" a="1"/>
  <c r="B8084" i="6" s="1"/>
  <c r="B8093" i="6" a="1"/>
  <c r="B8093" i="6" s="1"/>
  <c r="B8102" i="6" a="1"/>
  <c r="B8102" i="6" s="1"/>
  <c r="B8111" i="6" a="1"/>
  <c r="B8111" i="6" s="1"/>
  <c r="B8116" i="6" a="1"/>
  <c r="B8116" i="6" s="1"/>
  <c r="B8125" i="6" a="1"/>
  <c r="B8125" i="6" s="1"/>
  <c r="B8134" i="6" a="1"/>
  <c r="B8134" i="6" s="1"/>
  <c r="B8143" i="6" a="1"/>
  <c r="B8143" i="6" s="1"/>
  <c r="B8148" i="6" a="1"/>
  <c r="B8148" i="6" s="1"/>
  <c r="B8157" i="6" a="1"/>
  <c r="B8157" i="6" s="1"/>
  <c r="B8166" i="6" a="1"/>
  <c r="B8166" i="6" s="1"/>
  <c r="B8175" i="6" a="1"/>
  <c r="B8175" i="6" s="1"/>
  <c r="B8180" i="6" a="1"/>
  <c r="B8180" i="6" s="1"/>
  <c r="B8189" i="6" a="1"/>
  <c r="B8189" i="6" s="1"/>
  <c r="B8198" i="6" a="1"/>
  <c r="B8198" i="6" s="1"/>
  <c r="B8207" i="6" a="1"/>
  <c r="B8207" i="6" s="1"/>
  <c r="B8212" i="6" a="1"/>
  <c r="B8212" i="6" s="1"/>
  <c r="B7718" i="6" a="1"/>
  <c r="B7718" i="6" s="1"/>
  <c r="B7741" i="6" a="1"/>
  <c r="B7741" i="6" s="1"/>
  <c r="B7770" i="6" a="1"/>
  <c r="B7770" i="6" s="1"/>
  <c r="B7782" i="6" a="1"/>
  <c r="B7782" i="6" s="1"/>
  <c r="B7831" i="6" a="1"/>
  <c r="B7831" i="6" s="1"/>
  <c r="B7843" i="6" a="1"/>
  <c r="B7843" i="6" s="1"/>
  <c r="B7855" i="6" a="1"/>
  <c r="B7855" i="6" s="1"/>
  <c r="B7868" i="6" a="1"/>
  <c r="B7868" i="6" s="1"/>
  <c r="B7884" i="6" a="1"/>
  <c r="B7884" i="6" s="1"/>
  <c r="B7890" i="6" a="1"/>
  <c r="B7890" i="6" s="1"/>
  <c r="B7895" i="6" a="1"/>
  <c r="B7895" i="6" s="1"/>
  <c r="B7901" i="6" a="1"/>
  <c r="B7901" i="6" s="1"/>
  <c r="B7906" i="6" a="1"/>
  <c r="B7906" i="6" s="1"/>
  <c r="B7915" i="6" a="1"/>
  <c r="B7915" i="6" s="1"/>
  <c r="B7920" i="6" a="1"/>
  <c r="B7920" i="6" s="1"/>
  <c r="B7929" i="6" a="1"/>
  <c r="B7929" i="6" s="1"/>
  <c r="B7938" i="6" a="1"/>
  <c r="B7938" i="6" s="1"/>
  <c r="B7947" i="6" a="1"/>
  <c r="B7947" i="6" s="1"/>
  <c r="B7952" i="6" a="1"/>
  <c r="B7952" i="6" s="1"/>
  <c r="B7961" i="6" a="1"/>
  <c r="B7961" i="6" s="1"/>
  <c r="B7970" i="6" a="1"/>
  <c r="B7970" i="6" s="1"/>
  <c r="B7979" i="6" a="1"/>
  <c r="B7979" i="6" s="1"/>
  <c r="B7984" i="6" a="1"/>
  <c r="B7984" i="6" s="1"/>
  <c r="B7993" i="6" a="1"/>
  <c r="B7993" i="6" s="1"/>
  <c r="B8002" i="6" a="1"/>
  <c r="B8002" i="6" s="1"/>
  <c r="B8011" i="6" a="1"/>
  <c r="B8011" i="6" s="1"/>
  <c r="B8016" i="6" a="1"/>
  <c r="B8016" i="6" s="1"/>
  <c r="B8025" i="6" a="1"/>
  <c r="B8025" i="6" s="1"/>
  <c r="B8034" i="6" a="1"/>
  <c r="B8034" i="6" s="1"/>
  <c r="B8043" i="6" a="1"/>
  <c r="B8043" i="6" s="1"/>
  <c r="B8048" i="6" a="1"/>
  <c r="B8048" i="6" s="1"/>
  <c r="B8057" i="6" a="1"/>
  <c r="B8057" i="6" s="1"/>
  <c r="B8066" i="6" a="1"/>
  <c r="B8066" i="6" s="1"/>
  <c r="B8075" i="6" a="1"/>
  <c r="B8075" i="6" s="1"/>
  <c r="B8080" i="6" a="1"/>
  <c r="B8080" i="6" s="1"/>
  <c r="B8089" i="6" a="1"/>
  <c r="B8089" i="6" s="1"/>
  <c r="B8098" i="6" a="1"/>
  <c r="B8098" i="6" s="1"/>
  <c r="B8107" i="6" a="1"/>
  <c r="B8107" i="6" s="1"/>
  <c r="B8112" i="6" a="1"/>
  <c r="B8112" i="6" s="1"/>
  <c r="B8121" i="6" a="1"/>
  <c r="B8121" i="6" s="1"/>
  <c r="B8130" i="6" a="1"/>
  <c r="B8130" i="6" s="1"/>
  <c r="B8139" i="6" a="1"/>
  <c r="B8139" i="6" s="1"/>
  <c r="B8144" i="6" a="1"/>
  <c r="B8144" i="6" s="1"/>
  <c r="B8153" i="6" a="1"/>
  <c r="B8153" i="6" s="1"/>
  <c r="B8162" i="6" a="1"/>
  <c r="B8162" i="6" s="1"/>
  <c r="B8171" i="6" a="1"/>
  <c r="B8171" i="6" s="1"/>
  <c r="B8176" i="6" a="1"/>
  <c r="B8176" i="6" s="1"/>
  <c r="B7720" i="6" a="1"/>
  <c r="B7720" i="6" s="1"/>
  <c r="B7744" i="6" a="1"/>
  <c r="B7744" i="6" s="1"/>
  <c r="B7758" i="6" a="1"/>
  <c r="B7758" i="6" s="1"/>
  <c r="B7772" i="6" a="1"/>
  <c r="B7772" i="6" s="1"/>
  <c r="B7784" i="6" a="1"/>
  <c r="B7784" i="6" s="1"/>
  <c r="B7796" i="6" a="1"/>
  <c r="B7796" i="6" s="1"/>
  <c r="B7845" i="6" a="1"/>
  <c r="B7845" i="6" s="1"/>
  <c r="B7857" i="6" a="1"/>
  <c r="B7857" i="6" s="1"/>
  <c r="B7869" i="6" a="1"/>
  <c r="B7869" i="6" s="1"/>
  <c r="B7877" i="6" a="1"/>
  <c r="B7877" i="6" s="1"/>
  <c r="B7911" i="6" a="1"/>
  <c r="B7911" i="6" s="1"/>
  <c r="B7916" i="6" a="1"/>
  <c r="B7916" i="6" s="1"/>
  <c r="B7925" i="6" a="1"/>
  <c r="B7925" i="6" s="1"/>
  <c r="B7934" i="6" a="1"/>
  <c r="B7934" i="6" s="1"/>
  <c r="B7943" i="6" a="1"/>
  <c r="B7943" i="6" s="1"/>
  <c r="B7948" i="6" a="1"/>
  <c r="B7948" i="6" s="1"/>
  <c r="B7957" i="6" a="1"/>
  <c r="B7957" i="6" s="1"/>
  <c r="B7966" i="6" a="1"/>
  <c r="B7966" i="6" s="1"/>
  <c r="B7975" i="6" a="1"/>
  <c r="B7975" i="6" s="1"/>
  <c r="B7980" i="6" a="1"/>
  <c r="B7980" i="6" s="1"/>
  <c r="B7989" i="6" a="1"/>
  <c r="B7989" i="6" s="1"/>
  <c r="B7998" i="6" a="1"/>
  <c r="B7998" i="6" s="1"/>
  <c r="B8007" i="6" a="1"/>
  <c r="B8007" i="6" s="1"/>
  <c r="B8012" i="6" a="1"/>
  <c r="B8012" i="6" s="1"/>
  <c r="B8021" i="6" a="1"/>
  <c r="B8021" i="6" s="1"/>
  <c r="B8030" i="6" a="1"/>
  <c r="B8030" i="6" s="1"/>
  <c r="B8039" i="6" a="1"/>
  <c r="B8039" i="6" s="1"/>
  <c r="B8044" i="6" a="1"/>
  <c r="B8044" i="6" s="1"/>
  <c r="B8053" i="6" a="1"/>
  <c r="B8053" i="6" s="1"/>
  <c r="B8062" i="6" a="1"/>
  <c r="B8062" i="6" s="1"/>
  <c r="B8071" i="6" a="1"/>
  <c r="B8071" i="6" s="1"/>
  <c r="B8076" i="6" a="1"/>
  <c r="B8076" i="6" s="1"/>
  <c r="B8085" i="6" a="1"/>
  <c r="B8085" i="6" s="1"/>
  <c r="B8094" i="6" a="1"/>
  <c r="B8094" i="6" s="1"/>
  <c r="B8103" i="6" a="1"/>
  <c r="B8103" i="6" s="1"/>
  <c r="B8108" i="6" a="1"/>
  <c r="B8108" i="6" s="1"/>
  <c r="B8117" i="6" a="1"/>
  <c r="B8117" i="6" s="1"/>
  <c r="B8126" i="6" a="1"/>
  <c r="B8126" i="6" s="1"/>
  <c r="B8135" i="6" a="1"/>
  <c r="B8135" i="6" s="1"/>
  <c r="B8140" i="6" a="1"/>
  <c r="B8140" i="6" s="1"/>
  <c r="B8149" i="6" a="1"/>
  <c r="B8149" i="6" s="1"/>
  <c r="B8158" i="6" a="1"/>
  <c r="B8158" i="6" s="1"/>
  <c r="B8167" i="6" a="1"/>
  <c r="B8167" i="6" s="1"/>
  <c r="B8172" i="6" a="1"/>
  <c r="B8172" i="6" s="1"/>
  <c r="B8181" i="6" a="1"/>
  <c r="B8181" i="6" s="1"/>
  <c r="B8190" i="6" a="1"/>
  <c r="B8190" i="6" s="1"/>
  <c r="B8199" i="6" a="1"/>
  <c r="B8199" i="6" s="1"/>
  <c r="B7724" i="6" a="1"/>
  <c r="B7724" i="6" s="1"/>
  <c r="B7760" i="6" a="1"/>
  <c r="B7760" i="6" s="1"/>
  <c r="B7773" i="6" a="1"/>
  <c r="B7773" i="6" s="1"/>
  <c r="B7822" i="6" a="1"/>
  <c r="B7822" i="6" s="1"/>
  <c r="B7834" i="6" a="1"/>
  <c r="B7834" i="6" s="1"/>
  <c r="B7846" i="6" a="1"/>
  <c r="B7846" i="6" s="1"/>
  <c r="B7878" i="6" a="1"/>
  <c r="B7878" i="6" s="1"/>
  <c r="B7892" i="6" a="1"/>
  <c r="B7892" i="6" s="1"/>
  <c r="B7897" i="6" a="1"/>
  <c r="B7897" i="6" s="1"/>
  <c r="B7902" i="6" a="1"/>
  <c r="B7902" i="6" s="1"/>
  <c r="B7907" i="6" a="1"/>
  <c r="B7907" i="6" s="1"/>
  <c r="B7912" i="6" a="1"/>
  <c r="B7912" i="6" s="1"/>
  <c r="B7921" i="6" a="1"/>
  <c r="B7921" i="6" s="1"/>
  <c r="B7930" i="6" a="1"/>
  <c r="B7930" i="6" s="1"/>
  <c r="B7939" i="6" a="1"/>
  <c r="B7939" i="6" s="1"/>
  <c r="B7944" i="6" a="1"/>
  <c r="B7944" i="6" s="1"/>
  <c r="B7953" i="6" a="1"/>
  <c r="B7953" i="6" s="1"/>
  <c r="B7962" i="6" a="1"/>
  <c r="B7962" i="6" s="1"/>
  <c r="B7971" i="6" a="1"/>
  <c r="B7971" i="6" s="1"/>
  <c r="B7976" i="6" a="1"/>
  <c r="B7976" i="6" s="1"/>
  <c r="B7985" i="6" a="1"/>
  <c r="B7985" i="6" s="1"/>
  <c r="B7994" i="6" a="1"/>
  <c r="B7994" i="6" s="1"/>
  <c r="B8003" i="6" a="1"/>
  <c r="B8003" i="6" s="1"/>
  <c r="B8008" i="6" a="1"/>
  <c r="B8008" i="6" s="1"/>
  <c r="B8017" i="6" a="1"/>
  <c r="B8017" i="6" s="1"/>
  <c r="B8026" i="6" a="1"/>
  <c r="B8026" i="6" s="1"/>
  <c r="B8035" i="6" a="1"/>
  <c r="B8035" i="6" s="1"/>
  <c r="B8040" i="6" a="1"/>
  <c r="B8040" i="6" s="1"/>
  <c r="B8049" i="6" a="1"/>
  <c r="B8049" i="6" s="1"/>
  <c r="B8058" i="6" a="1"/>
  <c r="B8058" i="6" s="1"/>
  <c r="B8067" i="6" a="1"/>
  <c r="B8067" i="6" s="1"/>
  <c r="B8072" i="6" a="1"/>
  <c r="B8072" i="6" s="1"/>
  <c r="B8081" i="6" a="1"/>
  <c r="B8081" i="6" s="1"/>
  <c r="B8090" i="6" a="1"/>
  <c r="B8090" i="6" s="1"/>
  <c r="B8099" i="6" a="1"/>
  <c r="B8099" i="6" s="1"/>
  <c r="B8104" i="6" a="1"/>
  <c r="B8104" i="6" s="1"/>
  <c r="B8113" i="6" a="1"/>
  <c r="B8113" i="6" s="1"/>
  <c r="B8122" i="6" a="1"/>
  <c r="B8122" i="6" s="1"/>
  <c r="B8131" i="6" a="1"/>
  <c r="B8131" i="6" s="1"/>
  <c r="B8136" i="6" a="1"/>
  <c r="B8136" i="6" s="1"/>
  <c r="B8145" i="6" a="1"/>
  <c r="B8145" i="6" s="1"/>
  <c r="B8154" i="6" a="1"/>
  <c r="B8154" i="6" s="1"/>
  <c r="B8163" i="6" a="1"/>
  <c r="B8163" i="6" s="1"/>
  <c r="B8168" i="6" a="1"/>
  <c r="B8168" i="6" s="1"/>
  <c r="B8177" i="6" a="1"/>
  <c r="B8177" i="6" s="1"/>
  <c r="B8186" i="6" a="1"/>
  <c r="B8186" i="6" s="1"/>
  <c r="B8195" i="6" a="1"/>
  <c r="B8195" i="6" s="1"/>
  <c r="B8200" i="6" a="1"/>
  <c r="B8200" i="6" s="1"/>
  <c r="B7727" i="6" a="1"/>
  <c r="B7727" i="6" s="1"/>
  <c r="B7747" i="6" a="1"/>
  <c r="B7747" i="6" s="1"/>
  <c r="B7762" i="6" a="1"/>
  <c r="B7762" i="6" s="1"/>
  <c r="B7799" i="6" a="1"/>
  <c r="B7799" i="6" s="1"/>
  <c r="B7811" i="6" a="1"/>
  <c r="B7811" i="6" s="1"/>
  <c r="B7823" i="6" a="1"/>
  <c r="B7823" i="6" s="1"/>
  <c r="B7836" i="6" a="1"/>
  <c r="B7836" i="6" s="1"/>
  <c r="B7848" i="6" a="1"/>
  <c r="B7848" i="6" s="1"/>
  <c r="B7860" i="6" a="1"/>
  <c r="B7860" i="6" s="1"/>
  <c r="B7872" i="6" a="1"/>
  <c r="B7872" i="6" s="1"/>
  <c r="B7879" i="6" a="1"/>
  <c r="B7879" i="6" s="1"/>
  <c r="B7886" i="6" a="1"/>
  <c r="B7886" i="6" s="1"/>
  <c r="B7908" i="6" a="1"/>
  <c r="B7908" i="6" s="1"/>
  <c r="B7917" i="6" a="1"/>
  <c r="B7917" i="6" s="1"/>
  <c r="B7926" i="6" a="1"/>
  <c r="B7926" i="6" s="1"/>
  <c r="B7935" i="6" a="1"/>
  <c r="B7935" i="6" s="1"/>
  <c r="B7940" i="6" a="1"/>
  <c r="B7940" i="6" s="1"/>
  <c r="B7949" i="6" a="1"/>
  <c r="B7949" i="6" s="1"/>
  <c r="B7958" i="6" a="1"/>
  <c r="B7958" i="6" s="1"/>
  <c r="B7967" i="6" a="1"/>
  <c r="B7967" i="6" s="1"/>
  <c r="B7972" i="6" a="1"/>
  <c r="B7972" i="6" s="1"/>
  <c r="B7981" i="6" a="1"/>
  <c r="B7981" i="6" s="1"/>
  <c r="B7990" i="6" a="1"/>
  <c r="B7990" i="6" s="1"/>
  <c r="B7999" i="6" a="1"/>
  <c r="B7999" i="6" s="1"/>
  <c r="B8004" i="6" a="1"/>
  <c r="B8004" i="6" s="1"/>
  <c r="B8013" i="6" a="1"/>
  <c r="B8013" i="6" s="1"/>
  <c r="B8022" i="6" a="1"/>
  <c r="B8022" i="6" s="1"/>
  <c r="B8031" i="6" a="1"/>
  <c r="B8031" i="6" s="1"/>
  <c r="B8036" i="6" a="1"/>
  <c r="B8036" i="6" s="1"/>
  <c r="B8045" i="6" a="1"/>
  <c r="B8045" i="6" s="1"/>
  <c r="B8054" i="6" a="1"/>
  <c r="B8054" i="6" s="1"/>
  <c r="B8063" i="6" a="1"/>
  <c r="B8063" i="6" s="1"/>
  <c r="B8068" i="6" a="1"/>
  <c r="B8068" i="6" s="1"/>
  <c r="B8077" i="6" a="1"/>
  <c r="B8077" i="6" s="1"/>
  <c r="B8086" i="6" a="1"/>
  <c r="B8086" i="6" s="1"/>
  <c r="B8095" i="6" a="1"/>
  <c r="B8095" i="6" s="1"/>
  <c r="B8100" i="6" a="1"/>
  <c r="B8100" i="6" s="1"/>
  <c r="B8109" i="6" a="1"/>
  <c r="B8109" i="6" s="1"/>
  <c r="B8118" i="6" a="1"/>
  <c r="B8118" i="6" s="1"/>
  <c r="B8127" i="6" a="1"/>
  <c r="B8127" i="6" s="1"/>
  <c r="B8132" i="6" a="1"/>
  <c r="B8132" i="6" s="1"/>
  <c r="B8141" i="6" a="1"/>
  <c r="B8141" i="6" s="1"/>
  <c r="B8150" i="6" a="1"/>
  <c r="B8150" i="6" s="1"/>
  <c r="B8159" i="6" a="1"/>
  <c r="B8159" i="6" s="1"/>
  <c r="B8164" i="6" a="1"/>
  <c r="B8164" i="6" s="1"/>
  <c r="B8173" i="6" a="1"/>
  <c r="B8173" i="6" s="1"/>
  <c r="B8182" i="6" a="1"/>
  <c r="B8182" i="6" s="1"/>
  <c r="B8191" i="6" a="1"/>
  <c r="B8191" i="6" s="1"/>
  <c r="B8196" i="6" a="1"/>
  <c r="B8196" i="6" s="1"/>
  <c r="B7730" i="6" a="1"/>
  <c r="B7730" i="6" s="1"/>
  <c r="B7749" i="6" a="1"/>
  <c r="B7749" i="6" s="1"/>
  <c r="B7813" i="6" a="1"/>
  <c r="B7813" i="6" s="1"/>
  <c r="B7825" i="6" a="1"/>
  <c r="B7825" i="6" s="1"/>
  <c r="B7837" i="6" a="1"/>
  <c r="B7837" i="6" s="1"/>
  <c r="B7880" i="6" a="1"/>
  <c r="B7880" i="6" s="1"/>
  <c r="B7887" i="6" a="1"/>
  <c r="B7887" i="6" s="1"/>
  <c r="B7893" i="6" a="1"/>
  <c r="B7893" i="6" s="1"/>
  <c r="B7898" i="6" a="1"/>
  <c r="B7898" i="6" s="1"/>
  <c r="B7903" i="6" a="1"/>
  <c r="B7903" i="6" s="1"/>
  <c r="B7913" i="6" a="1"/>
  <c r="B7913" i="6" s="1"/>
  <c r="B7922" i="6" a="1"/>
  <c r="B7922" i="6" s="1"/>
  <c r="B7931" i="6" a="1"/>
  <c r="B7931" i="6" s="1"/>
  <c r="B7936" i="6" a="1"/>
  <c r="B7936" i="6" s="1"/>
  <c r="B7945" i="6" a="1"/>
  <c r="B7945" i="6" s="1"/>
  <c r="B7954" i="6" a="1"/>
  <c r="B7954" i="6" s="1"/>
  <c r="B7963" i="6" a="1"/>
  <c r="B7963" i="6" s="1"/>
  <c r="B7968" i="6" a="1"/>
  <c r="B7968" i="6" s="1"/>
  <c r="B7977" i="6" a="1"/>
  <c r="B7977" i="6" s="1"/>
  <c r="B7986" i="6" a="1"/>
  <c r="B7986" i="6" s="1"/>
  <c r="B7995" i="6" a="1"/>
  <c r="B7995" i="6" s="1"/>
  <c r="B8000" i="6" a="1"/>
  <c r="B8000" i="6" s="1"/>
  <c r="B8009" i="6" a="1"/>
  <c r="B8009" i="6" s="1"/>
  <c r="B8018" i="6" a="1"/>
  <c r="B8018" i="6" s="1"/>
  <c r="B8027" i="6" a="1"/>
  <c r="B8027" i="6" s="1"/>
  <c r="B8032" i="6" a="1"/>
  <c r="B8032" i="6" s="1"/>
  <c r="B8041" i="6" a="1"/>
  <c r="B8041" i="6" s="1"/>
  <c r="B8050" i="6" a="1"/>
  <c r="B8050" i="6" s="1"/>
  <c r="B8059" i="6" a="1"/>
  <c r="B8059" i="6" s="1"/>
  <c r="B8064" i="6" a="1"/>
  <c r="B8064" i="6" s="1"/>
  <c r="B7732" i="6" a="1"/>
  <c r="B7732" i="6" s="1"/>
  <c r="B7751" i="6" a="1"/>
  <c r="B7751" i="6" s="1"/>
  <c r="B7790" i="6" a="1"/>
  <c r="B7790" i="6" s="1"/>
  <c r="B7802" i="6" a="1"/>
  <c r="B7802" i="6" s="1"/>
  <c r="B7814" i="6" a="1"/>
  <c r="B7814" i="6" s="1"/>
  <c r="B7863" i="6" a="1"/>
  <c r="B7863" i="6" s="1"/>
  <c r="B7881" i="6" a="1"/>
  <c r="B7881" i="6" s="1"/>
  <c r="B7888" i="6" a="1"/>
  <c r="B7888" i="6" s="1"/>
  <c r="B7904" i="6" a="1"/>
  <c r="B7904" i="6" s="1"/>
  <c r="B7909" i="6" a="1"/>
  <c r="B7909" i="6" s="1"/>
  <c r="B7918" i="6" a="1"/>
  <c r="B7918" i="6" s="1"/>
  <c r="B7927" i="6" a="1"/>
  <c r="B7927" i="6" s="1"/>
  <c r="B7932" i="6" a="1"/>
  <c r="B7932" i="6" s="1"/>
  <c r="B7941" i="6" a="1"/>
  <c r="B7941" i="6" s="1"/>
  <c r="B7950" i="6" a="1"/>
  <c r="B7950" i="6" s="1"/>
  <c r="B7959" i="6" a="1"/>
  <c r="B7959" i="6" s="1"/>
  <c r="B7964" i="6" a="1"/>
  <c r="B7964" i="6" s="1"/>
  <c r="B7973" i="6" a="1"/>
  <c r="B7973" i="6" s="1"/>
  <c r="B7982" i="6" a="1"/>
  <c r="B7982" i="6" s="1"/>
  <c r="B7991" i="6" a="1"/>
  <c r="B7991" i="6" s="1"/>
  <c r="B7996" i="6" a="1"/>
  <c r="B7996" i="6" s="1"/>
  <c r="B8005" i="6" a="1"/>
  <c r="B8005" i="6" s="1"/>
  <c r="B8014" i="6" a="1"/>
  <c r="B8014" i="6" s="1"/>
  <c r="B8023" i="6" a="1"/>
  <c r="B8023" i="6" s="1"/>
  <c r="B8028" i="6" a="1"/>
  <c r="B8028" i="6" s="1"/>
  <c r="B8037" i="6" a="1"/>
  <c r="B8037" i="6" s="1"/>
  <c r="B8046" i="6" a="1"/>
  <c r="B8046" i="6" s="1"/>
  <c r="B8055" i="6" a="1"/>
  <c r="B8055" i="6" s="1"/>
  <c r="B8060" i="6" a="1"/>
  <c r="B8060" i="6" s="1"/>
  <c r="B8069" i="6" a="1"/>
  <c r="B8069" i="6" s="1"/>
  <c r="B8078" i="6" a="1"/>
  <c r="B8078" i="6" s="1"/>
  <c r="B8087" i="6" a="1"/>
  <c r="B8087" i="6" s="1"/>
  <c r="B8092" i="6" a="1"/>
  <c r="B8092" i="6" s="1"/>
  <c r="B8101" i="6" a="1"/>
  <c r="B8101" i="6" s="1"/>
  <c r="B8110" i="6" a="1"/>
  <c r="B8110" i="6" s="1"/>
  <c r="B8119" i="6" a="1"/>
  <c r="B8119" i="6" s="1"/>
  <c r="B8124" i="6" a="1"/>
  <c r="B8124" i="6" s="1"/>
  <c r="B8133" i="6" a="1"/>
  <c r="B8133" i="6" s="1"/>
  <c r="B8142" i="6" a="1"/>
  <c r="B8142" i="6" s="1"/>
  <c r="B8151" i="6" a="1"/>
  <c r="B8151" i="6" s="1"/>
  <c r="B8156" i="6" a="1"/>
  <c r="B8156" i="6" s="1"/>
  <c r="B8165" i="6" a="1"/>
  <c r="B8165" i="6" s="1"/>
  <c r="B8174" i="6" a="1"/>
  <c r="B8174" i="6" s="1"/>
  <c r="B8183" i="6" a="1"/>
  <c r="B8183" i="6" s="1"/>
  <c r="B8188" i="6" a="1"/>
  <c r="B8188" i="6" s="1"/>
  <c r="B8197" i="6" a="1"/>
  <c r="B8197" i="6" s="1"/>
  <c r="B8206" i="6" a="1"/>
  <c r="B8206" i="6" s="1"/>
  <c r="B8215" i="6" a="1"/>
  <c r="B8215" i="6" s="1"/>
  <c r="B7736" i="6" a="1"/>
  <c r="B7736" i="6" s="1"/>
  <c r="B7752" i="6" a="1"/>
  <c r="B7752" i="6" s="1"/>
  <c r="B7779" i="6" a="1"/>
  <c r="B7779" i="6" s="1"/>
  <c r="B7791" i="6" a="1"/>
  <c r="B7791" i="6" s="1"/>
  <c r="B7804" i="6" a="1"/>
  <c r="B7804" i="6" s="1"/>
  <c r="B7816" i="6" a="1"/>
  <c r="B7816" i="6" s="1"/>
  <c r="B7828" i="6" a="1"/>
  <c r="B7828" i="6" s="1"/>
  <c r="B7894" i="6" a="1"/>
  <c r="B7894" i="6" s="1"/>
  <c r="B7899" i="6" a="1"/>
  <c r="B7899" i="6" s="1"/>
  <c r="B7914" i="6" a="1"/>
  <c r="B7914" i="6" s="1"/>
  <c r="B7923" i="6" a="1"/>
  <c r="B7923" i="6" s="1"/>
  <c r="B7928" i="6" a="1"/>
  <c r="B7928" i="6" s="1"/>
  <c r="B7937" i="6" a="1"/>
  <c r="B7937" i="6" s="1"/>
  <c r="B7946" i="6" a="1"/>
  <c r="B7946" i="6" s="1"/>
  <c r="B7955" i="6" a="1"/>
  <c r="B7955" i="6" s="1"/>
  <c r="B7960" i="6" a="1"/>
  <c r="B7960" i="6" s="1"/>
  <c r="B7969" i="6" a="1"/>
  <c r="B7969" i="6" s="1"/>
  <c r="B7978" i="6" a="1"/>
  <c r="B7978" i="6" s="1"/>
  <c r="B7987" i="6" a="1"/>
  <c r="B7987" i="6" s="1"/>
  <c r="B7992" i="6" a="1"/>
  <c r="B7992" i="6" s="1"/>
  <c r="B8001" i="6" a="1"/>
  <c r="B8001" i="6" s="1"/>
  <c r="B8010" i="6" a="1"/>
  <c r="B8010" i="6" s="1"/>
  <c r="B8019" i="6" a="1"/>
  <c r="B8019" i="6" s="1"/>
  <c r="B8024" i="6" a="1"/>
  <c r="B8024" i="6" s="1"/>
  <c r="B8033" i="6" a="1"/>
  <c r="B8033" i="6" s="1"/>
  <c r="B8042" i="6" a="1"/>
  <c r="B8042" i="6" s="1"/>
  <c r="B8051" i="6" a="1"/>
  <c r="B8051" i="6" s="1"/>
  <c r="B8056" i="6" a="1"/>
  <c r="B8056" i="6" s="1"/>
  <c r="B8065" i="6" a="1"/>
  <c r="B8065" i="6" s="1"/>
  <c r="B8074" i="6" a="1"/>
  <c r="B8074" i="6" s="1"/>
  <c r="B8083" i="6" a="1"/>
  <c r="B8083" i="6" s="1"/>
  <c r="B8088" i="6" a="1"/>
  <c r="B8088" i="6" s="1"/>
  <c r="B8097" i="6" a="1"/>
  <c r="B8097" i="6" s="1"/>
  <c r="B8106" i="6" a="1"/>
  <c r="B8106" i="6" s="1"/>
  <c r="B8115" i="6" a="1"/>
  <c r="B8115" i="6" s="1"/>
  <c r="B8120" i="6" a="1"/>
  <c r="B8120" i="6" s="1"/>
  <c r="B8129" i="6" a="1"/>
  <c r="B8129" i="6" s="1"/>
  <c r="B8138" i="6" a="1"/>
  <c r="B8138" i="6" s="1"/>
  <c r="B8105" i="6" a="1"/>
  <c r="B8105" i="6" s="1"/>
  <c r="B8160" i="6" a="1"/>
  <c r="B8160" i="6" s="1"/>
  <c r="B8178" i="6" a="1"/>
  <c r="B8178" i="6" s="1"/>
  <c r="B8192" i="6" a="1"/>
  <c r="B8192" i="6" s="1"/>
  <c r="B8202" i="6" a="1"/>
  <c r="B8202" i="6" s="1"/>
  <c r="B8214" i="6" a="1"/>
  <c r="B8214" i="6" s="1"/>
  <c r="B8219" i="6" a="1"/>
  <c r="B8219" i="6" s="1"/>
  <c r="B8224" i="6" a="1"/>
  <c r="B8224" i="6" s="1"/>
  <c r="B8233" i="6" a="1"/>
  <c r="B8233" i="6" s="1"/>
  <c r="B8242" i="6" a="1"/>
  <c r="B8242" i="6" s="1"/>
  <c r="B8251" i="6" a="1"/>
  <c r="B8251" i="6" s="1"/>
  <c r="B8256" i="6" a="1"/>
  <c r="B8256" i="6" s="1"/>
  <c r="B8265" i="6" a="1"/>
  <c r="B8265" i="6" s="1"/>
  <c r="B8274" i="6" a="1"/>
  <c r="B8274" i="6" s="1"/>
  <c r="B8283" i="6" a="1"/>
  <c r="B8283" i="6" s="1"/>
  <c r="B8288" i="6" a="1"/>
  <c r="B8288" i="6" s="1"/>
  <c r="B8297" i="6" a="1"/>
  <c r="B8297" i="6" s="1"/>
  <c r="B8306" i="6" a="1"/>
  <c r="B8306" i="6" s="1"/>
  <c r="B8315" i="6" a="1"/>
  <c r="B8315" i="6" s="1"/>
  <c r="B8320" i="6" a="1"/>
  <c r="B8320" i="6" s="1"/>
  <c r="B8329" i="6" a="1"/>
  <c r="B8329" i="6" s="1"/>
  <c r="B8338" i="6" a="1"/>
  <c r="B8338" i="6" s="1"/>
  <c r="B8347" i="6" a="1"/>
  <c r="B8347" i="6" s="1"/>
  <c r="B8352" i="6" a="1"/>
  <c r="B8352" i="6" s="1"/>
  <c r="B8361" i="6" a="1"/>
  <c r="B8361" i="6" s="1"/>
  <c r="B8370" i="6" a="1"/>
  <c r="B8370" i="6" s="1"/>
  <c r="B8379" i="6" a="1"/>
  <c r="B8379" i="6" s="1"/>
  <c r="B8384" i="6" a="1"/>
  <c r="B8384" i="6" s="1"/>
  <c r="B8393" i="6" a="1"/>
  <c r="B8393" i="6" s="1"/>
  <c r="B8402" i="6" a="1"/>
  <c r="B8402" i="6" s="1"/>
  <c r="B8411" i="6" a="1"/>
  <c r="B8411" i="6" s="1"/>
  <c r="B8416" i="6" a="1"/>
  <c r="B8416" i="6" s="1"/>
  <c r="B8425" i="6" a="1"/>
  <c r="B8425" i="6" s="1"/>
  <c r="B8434" i="6" a="1"/>
  <c r="B8434" i="6" s="1"/>
  <c r="B8443" i="6" a="1"/>
  <c r="B8443" i="6" s="1"/>
  <c r="B8448" i="6" a="1"/>
  <c r="B8448" i="6" s="1"/>
  <c r="B8457" i="6" a="1"/>
  <c r="B8457" i="6" s="1"/>
  <c r="B8466" i="6" a="1"/>
  <c r="B8466" i="6" s="1"/>
  <c r="B8475" i="6" a="1"/>
  <c r="B8475" i="6" s="1"/>
  <c r="B8480" i="6" a="1"/>
  <c r="B8480" i="6" s="1"/>
  <c r="B8073" i="6" a="1"/>
  <c r="B8073" i="6" s="1"/>
  <c r="B8161" i="6" a="1"/>
  <c r="B8161" i="6" s="1"/>
  <c r="B8179" i="6" a="1"/>
  <c r="B8179" i="6" s="1"/>
  <c r="B8193" i="6" a="1"/>
  <c r="B8193" i="6" s="1"/>
  <c r="B8203" i="6" a="1"/>
  <c r="B8203" i="6" s="1"/>
  <c r="B8209" i="6" a="1"/>
  <c r="B8209" i="6" s="1"/>
  <c r="B8220" i="6" a="1"/>
  <c r="B8220" i="6" s="1"/>
  <c r="B8229" i="6" a="1"/>
  <c r="B8229" i="6" s="1"/>
  <c r="B8238" i="6" a="1"/>
  <c r="B8238" i="6" s="1"/>
  <c r="B8247" i="6" a="1"/>
  <c r="B8247" i="6" s="1"/>
  <c r="B8252" i="6" a="1"/>
  <c r="B8252" i="6" s="1"/>
  <c r="B8261" i="6" a="1"/>
  <c r="B8261" i="6" s="1"/>
  <c r="B8270" i="6" a="1"/>
  <c r="B8270" i="6" s="1"/>
  <c r="B8279" i="6" a="1"/>
  <c r="B8279" i="6" s="1"/>
  <c r="B8284" i="6" a="1"/>
  <c r="B8284" i="6" s="1"/>
  <c r="B8293" i="6" a="1"/>
  <c r="B8293" i="6" s="1"/>
  <c r="B8302" i="6" a="1"/>
  <c r="B8302" i="6" s="1"/>
  <c r="B8311" i="6" a="1"/>
  <c r="B8311" i="6" s="1"/>
  <c r="B8316" i="6" a="1"/>
  <c r="B8316" i="6" s="1"/>
  <c r="B8325" i="6" a="1"/>
  <c r="B8325" i="6" s="1"/>
  <c r="B8334" i="6" a="1"/>
  <c r="B8334" i="6" s="1"/>
  <c r="B8343" i="6" a="1"/>
  <c r="B8343" i="6" s="1"/>
  <c r="B8348" i="6" a="1"/>
  <c r="B8348" i="6" s="1"/>
  <c r="B8357" i="6" a="1"/>
  <c r="B8357" i="6" s="1"/>
  <c r="B8366" i="6" a="1"/>
  <c r="B8366" i="6" s="1"/>
  <c r="B8375" i="6" a="1"/>
  <c r="B8375" i="6" s="1"/>
  <c r="B8380" i="6" a="1"/>
  <c r="B8380" i="6" s="1"/>
  <c r="B8389" i="6" a="1"/>
  <c r="B8389" i="6" s="1"/>
  <c r="B8398" i="6" a="1"/>
  <c r="B8398" i="6" s="1"/>
  <c r="B8407" i="6" a="1"/>
  <c r="B8407" i="6" s="1"/>
  <c r="B8412" i="6" a="1"/>
  <c r="B8412" i="6" s="1"/>
  <c r="B8421" i="6" a="1"/>
  <c r="B8421" i="6" s="1"/>
  <c r="B8430" i="6" a="1"/>
  <c r="B8430" i="6" s="1"/>
  <c r="B8439" i="6" a="1"/>
  <c r="B8439" i="6" s="1"/>
  <c r="B8444" i="6" a="1"/>
  <c r="B8444" i="6" s="1"/>
  <c r="B8453" i="6" a="1"/>
  <c r="B8453" i="6" s="1"/>
  <c r="B8462" i="6" a="1"/>
  <c r="B8462" i="6" s="1"/>
  <c r="B8471" i="6" a="1"/>
  <c r="B8471" i="6" s="1"/>
  <c r="B8476" i="6" a="1"/>
  <c r="B8476" i="6" s="1"/>
  <c r="B8485" i="6" a="1"/>
  <c r="B8485" i="6" s="1"/>
  <c r="B8490" i="6" a="1"/>
  <c r="B8490" i="6" s="1"/>
  <c r="B8114" i="6" a="1"/>
  <c r="B8114" i="6" s="1"/>
  <c r="B8146" i="6" a="1"/>
  <c r="B8146" i="6" s="1"/>
  <c r="B8194" i="6" a="1"/>
  <c r="B8194" i="6" s="1"/>
  <c r="B8204" i="6" a="1"/>
  <c r="B8204" i="6" s="1"/>
  <c r="B8216" i="6" a="1"/>
  <c r="B8216" i="6" s="1"/>
  <c r="B8225" i="6" a="1"/>
  <c r="B8225" i="6" s="1"/>
  <c r="B8234" i="6" a="1"/>
  <c r="B8234" i="6" s="1"/>
  <c r="B8243" i="6" a="1"/>
  <c r="B8243" i="6" s="1"/>
  <c r="B8248" i="6" a="1"/>
  <c r="B8248" i="6" s="1"/>
  <c r="B8257" i="6" a="1"/>
  <c r="B8257" i="6" s="1"/>
  <c r="B8266" i="6" a="1"/>
  <c r="B8266" i="6" s="1"/>
  <c r="B8275" i="6" a="1"/>
  <c r="B8275" i="6" s="1"/>
  <c r="B8280" i="6" a="1"/>
  <c r="B8280" i="6" s="1"/>
  <c r="B8289" i="6" a="1"/>
  <c r="B8289" i="6" s="1"/>
  <c r="B8298" i="6" a="1"/>
  <c r="B8298" i="6" s="1"/>
  <c r="B8307" i="6" a="1"/>
  <c r="B8307" i="6" s="1"/>
  <c r="B8312" i="6" a="1"/>
  <c r="B8312" i="6" s="1"/>
  <c r="B8321" i="6" a="1"/>
  <c r="B8321" i="6" s="1"/>
  <c r="B8330" i="6" a="1"/>
  <c r="B8330" i="6" s="1"/>
  <c r="B8339" i="6" a="1"/>
  <c r="B8339" i="6" s="1"/>
  <c r="B8344" i="6" a="1"/>
  <c r="B8344" i="6" s="1"/>
  <c r="B8353" i="6" a="1"/>
  <c r="B8353" i="6" s="1"/>
  <c r="B8362" i="6" a="1"/>
  <c r="B8362" i="6" s="1"/>
  <c r="B8371" i="6" a="1"/>
  <c r="B8371" i="6" s="1"/>
  <c r="B8376" i="6" a="1"/>
  <c r="B8376" i="6" s="1"/>
  <c r="B8385" i="6" a="1"/>
  <c r="B8385" i="6" s="1"/>
  <c r="B8394" i="6" a="1"/>
  <c r="B8394" i="6" s="1"/>
  <c r="B8403" i="6" a="1"/>
  <c r="B8403" i="6" s="1"/>
  <c r="B8408" i="6" a="1"/>
  <c r="B8408" i="6" s="1"/>
  <c r="B8417" i="6" a="1"/>
  <c r="B8417" i="6" s="1"/>
  <c r="B8426" i="6" a="1"/>
  <c r="B8426" i="6" s="1"/>
  <c r="B8435" i="6" a="1"/>
  <c r="B8435" i="6" s="1"/>
  <c r="B8440" i="6" a="1"/>
  <c r="B8440" i="6" s="1"/>
  <c r="B8449" i="6" a="1"/>
  <c r="B8449" i="6" s="1"/>
  <c r="B8458" i="6" a="1"/>
  <c r="B8458" i="6" s="1"/>
  <c r="B8467" i="6" a="1"/>
  <c r="B8467" i="6" s="1"/>
  <c r="B8472" i="6" a="1"/>
  <c r="B8472" i="6" s="1"/>
  <c r="B8481" i="6" a="1"/>
  <c r="B8481" i="6" s="1"/>
  <c r="B8495" i="6" a="1"/>
  <c r="B8495" i="6" s="1"/>
  <c r="B8505" i="6" a="1"/>
  <c r="B8505" i="6" s="1"/>
  <c r="B8510" i="6" a="1"/>
  <c r="B8510" i="6" s="1"/>
  <c r="B8519" i="6" a="1"/>
  <c r="B8519" i="6" s="1"/>
  <c r="B8529" i="6" a="1"/>
  <c r="B8529" i="6" s="1"/>
  <c r="B8534" i="6" a="1"/>
  <c r="B8534" i="6" s="1"/>
  <c r="B8539" i="6" a="1"/>
  <c r="B8539" i="6" s="1"/>
  <c r="B8544" i="6" a="1"/>
  <c r="B8544" i="6" s="1"/>
  <c r="B8558" i="6" a="1"/>
  <c r="B8558" i="6" s="1"/>
  <c r="B8564" i="6" a="1"/>
  <c r="B8564" i="6" s="1"/>
  <c r="B8082" i="6" a="1"/>
  <c r="B8082" i="6" s="1"/>
  <c r="B8147" i="6" a="1"/>
  <c r="B8147" i="6" s="1"/>
  <c r="B8184" i="6" a="1"/>
  <c r="B8184" i="6" s="1"/>
  <c r="B8210" i="6" a="1"/>
  <c r="B8210" i="6" s="1"/>
  <c r="B8221" i="6" a="1"/>
  <c r="B8221" i="6" s="1"/>
  <c r="B8230" i="6" a="1"/>
  <c r="B8230" i="6" s="1"/>
  <c r="B8239" i="6" a="1"/>
  <c r="B8239" i="6" s="1"/>
  <c r="B8244" i="6" a="1"/>
  <c r="B8244" i="6" s="1"/>
  <c r="B8253" i="6" a="1"/>
  <c r="B8253" i="6" s="1"/>
  <c r="B8262" i="6" a="1"/>
  <c r="B8262" i="6" s="1"/>
  <c r="B8271" i="6" a="1"/>
  <c r="B8271" i="6" s="1"/>
  <c r="B8276" i="6" a="1"/>
  <c r="B8276" i="6" s="1"/>
  <c r="B8285" i="6" a="1"/>
  <c r="B8285" i="6" s="1"/>
  <c r="B8294" i="6" a="1"/>
  <c r="B8294" i="6" s="1"/>
  <c r="B8303" i="6" a="1"/>
  <c r="B8303" i="6" s="1"/>
  <c r="B8308" i="6" a="1"/>
  <c r="B8308" i="6" s="1"/>
  <c r="B8317" i="6" a="1"/>
  <c r="B8317" i="6" s="1"/>
  <c r="B8326" i="6" a="1"/>
  <c r="B8326" i="6" s="1"/>
  <c r="B8335" i="6" a="1"/>
  <c r="B8335" i="6" s="1"/>
  <c r="B8340" i="6" a="1"/>
  <c r="B8340" i="6" s="1"/>
  <c r="B8349" i="6" a="1"/>
  <c r="B8349" i="6" s="1"/>
  <c r="B8358" i="6" a="1"/>
  <c r="B8358" i="6" s="1"/>
  <c r="B8367" i="6" a="1"/>
  <c r="B8367" i="6" s="1"/>
  <c r="B8372" i="6" a="1"/>
  <c r="B8372" i="6" s="1"/>
  <c r="B8381" i="6" a="1"/>
  <c r="B8381" i="6" s="1"/>
  <c r="B8390" i="6" a="1"/>
  <c r="B8390" i="6" s="1"/>
  <c r="B8399" i="6" a="1"/>
  <c r="B8399" i="6" s="1"/>
  <c r="B8404" i="6" a="1"/>
  <c r="B8404" i="6" s="1"/>
  <c r="B8413" i="6" a="1"/>
  <c r="B8413" i="6" s="1"/>
  <c r="B8422" i="6" a="1"/>
  <c r="B8422" i="6" s="1"/>
  <c r="B8431" i="6" a="1"/>
  <c r="B8431" i="6" s="1"/>
  <c r="B8436" i="6" a="1"/>
  <c r="B8436" i="6" s="1"/>
  <c r="B8445" i="6" a="1"/>
  <c r="B8445" i="6" s="1"/>
  <c r="B8454" i="6" a="1"/>
  <c r="B8454" i="6" s="1"/>
  <c r="B8463" i="6" a="1"/>
  <c r="B8463" i="6" s="1"/>
  <c r="B8468" i="6" a="1"/>
  <c r="B8468" i="6" s="1"/>
  <c r="B8477" i="6" a="1"/>
  <c r="B8477" i="6" s="1"/>
  <c r="B8486" i="6" a="1"/>
  <c r="B8486" i="6" s="1"/>
  <c r="B8491" i="6" a="1"/>
  <c r="B8491" i="6" s="1"/>
  <c r="B8123" i="6" a="1"/>
  <c r="B8123" i="6" s="1"/>
  <c r="B8169" i="6" a="1"/>
  <c r="B8169" i="6" s="1"/>
  <c r="B8185" i="6" a="1"/>
  <c r="B8185" i="6" s="1"/>
  <c r="B8205" i="6" a="1"/>
  <c r="B8205" i="6" s="1"/>
  <c r="B8211" i="6" a="1"/>
  <c r="B8211" i="6" s="1"/>
  <c r="B8217" i="6" a="1"/>
  <c r="B8217" i="6" s="1"/>
  <c r="B8226" i="6" a="1"/>
  <c r="B8226" i="6" s="1"/>
  <c r="B8235" i="6" a="1"/>
  <c r="B8235" i="6" s="1"/>
  <c r="B8240" i="6" a="1"/>
  <c r="B8240" i="6" s="1"/>
  <c r="B8249" i="6" a="1"/>
  <c r="B8249" i="6" s="1"/>
  <c r="B8258" i="6" a="1"/>
  <c r="B8258" i="6" s="1"/>
  <c r="B8267" i="6" a="1"/>
  <c r="B8267" i="6" s="1"/>
  <c r="B8272" i="6" a="1"/>
  <c r="B8272" i="6" s="1"/>
  <c r="B8281" i="6" a="1"/>
  <c r="B8281" i="6" s="1"/>
  <c r="B8290" i="6" a="1"/>
  <c r="B8290" i="6" s="1"/>
  <c r="B8299" i="6" a="1"/>
  <c r="B8299" i="6" s="1"/>
  <c r="B8304" i="6" a="1"/>
  <c r="B8304" i="6" s="1"/>
  <c r="B8313" i="6" a="1"/>
  <c r="B8313" i="6" s="1"/>
  <c r="B8322" i="6" a="1"/>
  <c r="B8322" i="6" s="1"/>
  <c r="B8331" i="6" a="1"/>
  <c r="B8331" i="6" s="1"/>
  <c r="B8336" i="6" a="1"/>
  <c r="B8336" i="6" s="1"/>
  <c r="B8345" i="6" a="1"/>
  <c r="B8345" i="6" s="1"/>
  <c r="B8354" i="6" a="1"/>
  <c r="B8354" i="6" s="1"/>
  <c r="B8363" i="6" a="1"/>
  <c r="B8363" i="6" s="1"/>
  <c r="B8368" i="6" a="1"/>
  <c r="B8368" i="6" s="1"/>
  <c r="B8377" i="6" a="1"/>
  <c r="B8377" i="6" s="1"/>
  <c r="B8386" i="6" a="1"/>
  <c r="B8386" i="6" s="1"/>
  <c r="B8395" i="6" a="1"/>
  <c r="B8395" i="6" s="1"/>
  <c r="B8400" i="6" a="1"/>
  <c r="B8400" i="6" s="1"/>
  <c r="B8409" i="6" a="1"/>
  <c r="B8409" i="6" s="1"/>
  <c r="B8418" i="6" a="1"/>
  <c r="B8418" i="6" s="1"/>
  <c r="B8427" i="6" a="1"/>
  <c r="B8427" i="6" s="1"/>
  <c r="B8432" i="6" a="1"/>
  <c r="B8432" i="6" s="1"/>
  <c r="B8441" i="6" a="1"/>
  <c r="B8441" i="6" s="1"/>
  <c r="B8450" i="6" a="1"/>
  <c r="B8450" i="6" s="1"/>
  <c r="B8459" i="6" a="1"/>
  <c r="B8459" i="6" s="1"/>
  <c r="B8464" i="6" a="1"/>
  <c r="B8464" i="6" s="1"/>
  <c r="B8473" i="6" a="1"/>
  <c r="B8473" i="6" s="1"/>
  <c r="B8482" i="6" a="1"/>
  <c r="B8482" i="6" s="1"/>
  <c r="B8492" i="6" a="1"/>
  <c r="B8492" i="6" s="1"/>
  <c r="B8506" i="6" a="1"/>
  <c r="B8506" i="6" s="1"/>
  <c r="B8096" i="6" a="1"/>
  <c r="B8096" i="6" s="1"/>
  <c r="B8155" i="6" a="1"/>
  <c r="B8155" i="6" s="1"/>
  <c r="B8213" i="6" a="1"/>
  <c r="B8213" i="6" s="1"/>
  <c r="B8218" i="6" a="1"/>
  <c r="B8218" i="6" s="1"/>
  <c r="B8227" i="6" a="1"/>
  <c r="B8227" i="6" s="1"/>
  <c r="B8232" i="6" a="1"/>
  <c r="B8232" i="6" s="1"/>
  <c r="B8241" i="6" a="1"/>
  <c r="B8241" i="6" s="1"/>
  <c r="B8250" i="6" a="1"/>
  <c r="B8250" i="6" s="1"/>
  <c r="B8259" i="6" a="1"/>
  <c r="B8259" i="6" s="1"/>
  <c r="B8264" i="6" a="1"/>
  <c r="B8264" i="6" s="1"/>
  <c r="B8273" i="6" a="1"/>
  <c r="B8273" i="6" s="1"/>
  <c r="B8282" i="6" a="1"/>
  <c r="B8282" i="6" s="1"/>
  <c r="B8291" i="6" a="1"/>
  <c r="B8291" i="6" s="1"/>
  <c r="B8296" i="6" a="1"/>
  <c r="B8296" i="6" s="1"/>
  <c r="B8305" i="6" a="1"/>
  <c r="B8305" i="6" s="1"/>
  <c r="B8314" i="6" a="1"/>
  <c r="B8314" i="6" s="1"/>
  <c r="B8323" i="6" a="1"/>
  <c r="B8323" i="6" s="1"/>
  <c r="B8328" i="6" a="1"/>
  <c r="B8328" i="6" s="1"/>
  <c r="B8337" i="6" a="1"/>
  <c r="B8337" i="6" s="1"/>
  <c r="B8346" i="6" a="1"/>
  <c r="B8346" i="6" s="1"/>
  <c r="B8355" i="6" a="1"/>
  <c r="B8355" i="6" s="1"/>
  <c r="B8360" i="6" a="1"/>
  <c r="B8360" i="6" s="1"/>
  <c r="B8369" i="6" a="1"/>
  <c r="B8369" i="6" s="1"/>
  <c r="B8378" i="6" a="1"/>
  <c r="B8378" i="6" s="1"/>
  <c r="B8387" i="6" a="1"/>
  <c r="B8387" i="6" s="1"/>
  <c r="B8392" i="6" a="1"/>
  <c r="B8392" i="6" s="1"/>
  <c r="B8401" i="6" a="1"/>
  <c r="B8401" i="6" s="1"/>
  <c r="B8410" i="6" a="1"/>
  <c r="B8410" i="6" s="1"/>
  <c r="B8419" i="6" a="1"/>
  <c r="B8419" i="6" s="1"/>
  <c r="B8424" i="6" a="1"/>
  <c r="B8424" i="6" s="1"/>
  <c r="B8433" i="6" a="1"/>
  <c r="B8433" i="6" s="1"/>
  <c r="B8442" i="6" a="1"/>
  <c r="B8442" i="6" s="1"/>
  <c r="B8451" i="6" a="1"/>
  <c r="B8451" i="6" s="1"/>
  <c r="B8456" i="6" a="1"/>
  <c r="B8456" i="6" s="1"/>
  <c r="B8465" i="6" a="1"/>
  <c r="B8465" i="6" s="1"/>
  <c r="B8474" i="6" a="1"/>
  <c r="B8474" i="6" s="1"/>
  <c r="B8483" i="6" a="1"/>
  <c r="B8483" i="6" s="1"/>
  <c r="B8488" i="6" a="1"/>
  <c r="B8488" i="6" s="1"/>
  <c r="B8493" i="6" a="1"/>
  <c r="B8493" i="6" s="1"/>
  <c r="B8498" i="6" a="1"/>
  <c r="B8498" i="6" s="1"/>
  <c r="B8137" i="6" a="1"/>
  <c r="B8137" i="6" s="1"/>
  <c r="B8201" i="6" a="1"/>
  <c r="B8201" i="6" s="1"/>
  <c r="B8208" i="6" a="1"/>
  <c r="B8208" i="6" s="1"/>
  <c r="B8223" i="6" a="1"/>
  <c r="B8223" i="6" s="1"/>
  <c r="B8228" i="6" a="1"/>
  <c r="B8228" i="6" s="1"/>
  <c r="B8237" i="6" a="1"/>
  <c r="B8237" i="6" s="1"/>
  <c r="B8246" i="6" a="1"/>
  <c r="B8246" i="6" s="1"/>
  <c r="B8255" i="6" a="1"/>
  <c r="B8255" i="6" s="1"/>
  <c r="B8260" i="6" a="1"/>
  <c r="B8260" i="6" s="1"/>
  <c r="B8269" i="6" a="1"/>
  <c r="B8269" i="6" s="1"/>
  <c r="B8278" i="6" a="1"/>
  <c r="B8278" i="6" s="1"/>
  <c r="B8287" i="6" a="1"/>
  <c r="B8287" i="6" s="1"/>
  <c r="B8292" i="6" a="1"/>
  <c r="B8292" i="6" s="1"/>
  <c r="B8301" i="6" a="1"/>
  <c r="B8301" i="6" s="1"/>
  <c r="B8310" i="6" a="1"/>
  <c r="B8310" i="6" s="1"/>
  <c r="B8319" i="6" a="1"/>
  <c r="B8319" i="6" s="1"/>
  <c r="B8324" i="6" a="1"/>
  <c r="B8324" i="6" s="1"/>
  <c r="B8333" i="6" a="1"/>
  <c r="B8333" i="6" s="1"/>
  <c r="B8342" i="6" a="1"/>
  <c r="B8342" i="6" s="1"/>
  <c r="B8351" i="6" a="1"/>
  <c r="B8351" i="6" s="1"/>
  <c r="B8356" i="6" a="1"/>
  <c r="B8356" i="6" s="1"/>
  <c r="B8365" i="6" a="1"/>
  <c r="B8365" i="6" s="1"/>
  <c r="B8374" i="6" a="1"/>
  <c r="B8374" i="6" s="1"/>
  <c r="B8383" i="6" a="1"/>
  <c r="B8383" i="6" s="1"/>
  <c r="B8388" i="6" a="1"/>
  <c r="B8388" i="6" s="1"/>
  <c r="B8397" i="6" a="1"/>
  <c r="B8397" i="6" s="1"/>
  <c r="B8406" i="6" a="1"/>
  <c r="B8406" i="6" s="1"/>
  <c r="B8415" i="6" a="1"/>
  <c r="B8415" i="6" s="1"/>
  <c r="B8420" i="6" a="1"/>
  <c r="B8420" i="6" s="1"/>
  <c r="B8429" i="6" a="1"/>
  <c r="B8429" i="6" s="1"/>
  <c r="B8438" i="6" a="1"/>
  <c r="B8438" i="6" s="1"/>
  <c r="B8447" i="6" a="1"/>
  <c r="B8447" i="6" s="1"/>
  <c r="B8452" i="6" a="1"/>
  <c r="B8452" i="6" s="1"/>
  <c r="B8461" i="6" a="1"/>
  <c r="B8461" i="6" s="1"/>
  <c r="B8470" i="6" a="1"/>
  <c r="B8470" i="6" s="1"/>
  <c r="B8479" i="6" a="1"/>
  <c r="B8479" i="6" s="1"/>
  <c r="B8484" i="6" a="1"/>
  <c r="B8484" i="6" s="1"/>
  <c r="B8489" i="6" a="1"/>
  <c r="B8489" i="6" s="1"/>
  <c r="B8503" i="6" a="1"/>
  <c r="B8503" i="6" s="1"/>
  <c r="B8091" i="6" a="1"/>
  <c r="B8091" i="6" s="1"/>
  <c r="B8254" i="6" a="1"/>
  <c r="B8254" i="6" s="1"/>
  <c r="B8327" i="6" a="1"/>
  <c r="B8327" i="6" s="1"/>
  <c r="B8364" i="6" a="1"/>
  <c r="B8364" i="6" s="1"/>
  <c r="B8437" i="6" a="1"/>
  <c r="B8437" i="6" s="1"/>
  <c r="B8496" i="6" a="1"/>
  <c r="B8496" i="6" s="1"/>
  <c r="B8511" i="6" a="1"/>
  <c r="B8511" i="6" s="1"/>
  <c r="B8522" i="6" a="1"/>
  <c r="B8522" i="6" s="1"/>
  <c r="B8527" i="6" a="1"/>
  <c r="B8527" i="6" s="1"/>
  <c r="B8533" i="6" a="1"/>
  <c r="B8533" i="6" s="1"/>
  <c r="B8538" i="6" a="1"/>
  <c r="B8538" i="6" s="1"/>
  <c r="B8555" i="6" a="1"/>
  <c r="B8555" i="6" s="1"/>
  <c r="B8561" i="6" a="1"/>
  <c r="B8561" i="6" s="1"/>
  <c r="B8573" i="6" a="1"/>
  <c r="B8573" i="6" s="1"/>
  <c r="B8583" i="6" a="1"/>
  <c r="B8583" i="6" s="1"/>
  <c r="B8594" i="6" a="1"/>
  <c r="B8594" i="6" s="1"/>
  <c r="B8599" i="6" a="1"/>
  <c r="B8599" i="6" s="1"/>
  <c r="B8605" i="6" a="1"/>
  <c r="B8605" i="6" s="1"/>
  <c r="B8610" i="6" a="1"/>
  <c r="B8610" i="6" s="1"/>
  <c r="B8616" i="6" a="1"/>
  <c r="B8616" i="6" s="1"/>
  <c r="B8621" i="6" a="1"/>
  <c r="B8621" i="6" s="1"/>
  <c r="B8633" i="6" a="1"/>
  <c r="B8633" i="6" s="1"/>
  <c r="B8645" i="6" a="1"/>
  <c r="B8645" i="6" s="1"/>
  <c r="B8652" i="6" a="1"/>
  <c r="B8652" i="6" s="1"/>
  <c r="B8657" i="6" a="1"/>
  <c r="B8657" i="6" s="1"/>
  <c r="B8664" i="6" a="1"/>
  <c r="B8664" i="6" s="1"/>
  <c r="B8670" i="6" a="1"/>
  <c r="B8670" i="6" s="1"/>
  <c r="B8676" i="6" a="1"/>
  <c r="B8676" i="6" s="1"/>
  <c r="B8683" i="6" a="1"/>
  <c r="B8683" i="6" s="1"/>
  <c r="B8689" i="6" a="1"/>
  <c r="B8689" i="6" s="1"/>
  <c r="B8695" i="6" a="1"/>
  <c r="B8695" i="6" s="1"/>
  <c r="B8708" i="6" a="1"/>
  <c r="B8708" i="6" s="1"/>
  <c r="B8714" i="6" a="1"/>
  <c r="B8714" i="6" s="1"/>
  <c r="B8720" i="6" a="1"/>
  <c r="B8720" i="6" s="1"/>
  <c r="B8726" i="6" a="1"/>
  <c r="B8726" i="6" s="1"/>
  <c r="B8733" i="6" a="1"/>
  <c r="B8733" i="6" s="1"/>
  <c r="B8739" i="6" a="1"/>
  <c r="B8739" i="6" s="1"/>
  <c r="B8745" i="6" a="1"/>
  <c r="B8745" i="6" s="1"/>
  <c r="B8751" i="6" a="1"/>
  <c r="B8751" i="6" s="1"/>
  <c r="B8771" i="6" a="1"/>
  <c r="B8771" i="6" s="1"/>
  <c r="B8784" i="6" a="1"/>
  <c r="B8784" i="6" s="1"/>
  <c r="B8790" i="6" a="1"/>
  <c r="B8790" i="6" s="1"/>
  <c r="B8802" i="6" a="1"/>
  <c r="B8802" i="6" s="1"/>
  <c r="B8808" i="6" a="1"/>
  <c r="B8808" i="6" s="1"/>
  <c r="B8814" i="6" a="1"/>
  <c r="B8814" i="6" s="1"/>
  <c r="B8820" i="6" a="1"/>
  <c r="B8820" i="6" s="1"/>
  <c r="B8825" i="6" a="1"/>
  <c r="B8825" i="6" s="1"/>
  <c r="B8831" i="6" a="1"/>
  <c r="B8831" i="6" s="1"/>
  <c r="B8837" i="6" a="1"/>
  <c r="B8837" i="6" s="1"/>
  <c r="B8843" i="6" a="1"/>
  <c r="B8843" i="6" s="1"/>
  <c r="B8848" i="6" a="1"/>
  <c r="B8848" i="6" s="1"/>
  <c r="B8860" i="6" a="1"/>
  <c r="B8860" i="6" s="1"/>
  <c r="B8870" i="6" a="1"/>
  <c r="B8870" i="6" s="1"/>
  <c r="B8876" i="6" a="1"/>
  <c r="B8876" i="6" s="1"/>
  <c r="B8886" i="6" a="1"/>
  <c r="B8886" i="6" s="1"/>
  <c r="B8892" i="6" a="1"/>
  <c r="B8892" i="6" s="1"/>
  <c r="B8128" i="6" a="1"/>
  <c r="B8128" i="6" s="1"/>
  <c r="B8222" i="6" a="1"/>
  <c r="B8222" i="6" s="1"/>
  <c r="B8295" i="6" a="1"/>
  <c r="B8295" i="6" s="1"/>
  <c r="B8332" i="6" a="1"/>
  <c r="B8332" i="6" s="1"/>
  <c r="B8405" i="6" a="1"/>
  <c r="B8405" i="6" s="1"/>
  <c r="B8478" i="6" a="1"/>
  <c r="B8478" i="6" s="1"/>
  <c r="B8497" i="6" a="1"/>
  <c r="B8497" i="6" s="1"/>
  <c r="B8512" i="6" a="1"/>
  <c r="B8512" i="6" s="1"/>
  <c r="B8517" i="6" a="1"/>
  <c r="B8517" i="6" s="1"/>
  <c r="B8528" i="6" a="1"/>
  <c r="B8528" i="6" s="1"/>
  <c r="B8540" i="6" a="1"/>
  <c r="B8540" i="6" s="1"/>
  <c r="B8545" i="6" a="1"/>
  <c r="B8545" i="6" s="1"/>
  <c r="B8550" i="6" a="1"/>
  <c r="B8550" i="6" s="1"/>
  <c r="B8556" i="6" a="1"/>
  <c r="B8556" i="6" s="1"/>
  <c r="B8562" i="6" a="1"/>
  <c r="B8562" i="6" s="1"/>
  <c r="B8567" i="6" a="1"/>
  <c r="B8567" i="6" s="1"/>
  <c r="B8578" i="6" a="1"/>
  <c r="B8578" i="6" s="1"/>
  <c r="B8584" i="6" a="1"/>
  <c r="B8584" i="6" s="1"/>
  <c r="B8589" i="6" a="1"/>
  <c r="B8589" i="6" s="1"/>
  <c r="B8600" i="6" a="1"/>
  <c r="B8600" i="6" s="1"/>
  <c r="B8606" i="6" a="1"/>
  <c r="B8606" i="6" s="1"/>
  <c r="B8617" i="6" a="1"/>
  <c r="B8617" i="6" s="1"/>
  <c r="B8627" i="6" a="1"/>
  <c r="B8627" i="6" s="1"/>
  <c r="B8639" i="6" a="1"/>
  <c r="B8639" i="6" s="1"/>
  <c r="B8658" i="6" a="1"/>
  <c r="B8658" i="6" s="1"/>
  <c r="B8665" i="6" a="1"/>
  <c r="B8665" i="6" s="1"/>
  <c r="B8677" i="6" a="1"/>
  <c r="B8677" i="6" s="1"/>
  <c r="B8684" i="6" a="1"/>
  <c r="B8684" i="6" s="1"/>
  <c r="B8690" i="6" a="1"/>
  <c r="B8690" i="6" s="1"/>
  <c r="B8696" i="6" a="1"/>
  <c r="B8696" i="6" s="1"/>
  <c r="B8702" i="6" a="1"/>
  <c r="B8702" i="6" s="1"/>
  <c r="B8709" i="6" a="1"/>
  <c r="B8709" i="6" s="1"/>
  <c r="B8715" i="6" a="1"/>
  <c r="B8715" i="6" s="1"/>
  <c r="B8721" i="6" a="1"/>
  <c r="B8721" i="6" s="1"/>
  <c r="B8727" i="6" a="1"/>
  <c r="B8727" i="6" s="1"/>
  <c r="B8740" i="6" a="1"/>
  <c r="B8740" i="6" s="1"/>
  <c r="B8746" i="6" a="1"/>
  <c r="B8746" i="6" s="1"/>
  <c r="B8752" i="6" a="1"/>
  <c r="B8752" i="6" s="1"/>
  <c r="B8758" i="6" a="1"/>
  <c r="B8758" i="6" s="1"/>
  <c r="B8765" i="6" a="1"/>
  <c r="B8765" i="6" s="1"/>
  <c r="B8772" i="6" a="1"/>
  <c r="B8772" i="6" s="1"/>
  <c r="B8778" i="6" a="1"/>
  <c r="B8778" i="6" s="1"/>
  <c r="B8785" i="6" a="1"/>
  <c r="B8785" i="6" s="1"/>
  <c r="B8797" i="6" a="1"/>
  <c r="B8797" i="6" s="1"/>
  <c r="B8803" i="6" a="1"/>
  <c r="B8803" i="6" s="1"/>
  <c r="B8809" i="6" a="1"/>
  <c r="B8809" i="6" s="1"/>
  <c r="B8826" i="6" a="1"/>
  <c r="B8826" i="6" s="1"/>
  <c r="B8832" i="6" a="1"/>
  <c r="B8832" i="6" s="1"/>
  <c r="B8844" i="6" a="1"/>
  <c r="B8844" i="6" s="1"/>
  <c r="B8849" i="6" a="1"/>
  <c r="B8849" i="6" s="1"/>
  <c r="B8854" i="6" a="1"/>
  <c r="B8854" i="6" s="1"/>
  <c r="B8865" i="6" a="1"/>
  <c r="B8865" i="6" s="1"/>
  <c r="B8881" i="6" a="1"/>
  <c r="B8881" i="6" s="1"/>
  <c r="B8898" i="6" a="1"/>
  <c r="B8898" i="6" s="1"/>
  <c r="B8903" i="6" a="1"/>
  <c r="B8903" i="6" s="1"/>
  <c r="B8909" i="6" a="1"/>
  <c r="B8909" i="6" s="1"/>
  <c r="B8152" i="6" a="1"/>
  <c r="B8152" i="6" s="1"/>
  <c r="B8263" i="6" a="1"/>
  <c r="B8263" i="6" s="1"/>
  <c r="B8300" i="6" a="1"/>
  <c r="B8300" i="6" s="1"/>
  <c r="B8373" i="6" a="1"/>
  <c r="B8373" i="6" s="1"/>
  <c r="B8446" i="6" a="1"/>
  <c r="B8446" i="6" s="1"/>
  <c r="B8499" i="6" a="1"/>
  <c r="B8499" i="6" s="1"/>
  <c r="B8507" i="6" a="1"/>
  <c r="B8507" i="6" s="1"/>
  <c r="B8523" i="6" a="1"/>
  <c r="B8523" i="6" s="1"/>
  <c r="B8568" i="6" a="1"/>
  <c r="B8568" i="6" s="1"/>
  <c r="B8574" i="6" a="1"/>
  <c r="B8574" i="6" s="1"/>
  <c r="B8585" i="6" a="1"/>
  <c r="B8585" i="6" s="1"/>
  <c r="B8595" i="6" a="1"/>
  <c r="B8595" i="6" s="1"/>
  <c r="B8611" i="6" a="1"/>
  <c r="B8611" i="6" s="1"/>
  <c r="B8622" i="6" a="1"/>
  <c r="B8622" i="6" s="1"/>
  <c r="B8628" i="6" a="1"/>
  <c r="B8628" i="6" s="1"/>
  <c r="B8634" i="6" a="1"/>
  <c r="B8634" i="6" s="1"/>
  <c r="B8640" i="6" a="1"/>
  <c r="B8640" i="6" s="1"/>
  <c r="B8646" i="6" a="1"/>
  <c r="B8646" i="6" s="1"/>
  <c r="B8653" i="6" a="1"/>
  <c r="B8653" i="6" s="1"/>
  <c r="B8659" i="6" a="1"/>
  <c r="B8659" i="6" s="1"/>
  <c r="B8671" i="6" a="1"/>
  <c r="B8671" i="6" s="1"/>
  <c r="B8691" i="6" a="1"/>
  <c r="B8691" i="6" s="1"/>
  <c r="B8697" i="6" a="1"/>
  <c r="B8697" i="6" s="1"/>
  <c r="B8716" i="6" a="1"/>
  <c r="B8716" i="6" s="1"/>
  <c r="B8722" i="6" a="1"/>
  <c r="B8722" i="6" s="1"/>
  <c r="B8728" i="6" a="1"/>
  <c r="B8728" i="6" s="1"/>
  <c r="B8734" i="6" a="1"/>
  <c r="B8734" i="6" s="1"/>
  <c r="B8741" i="6" a="1"/>
  <c r="B8741" i="6" s="1"/>
  <c r="B8747" i="6" a="1"/>
  <c r="B8747" i="6" s="1"/>
  <c r="B8753" i="6" a="1"/>
  <c r="B8753" i="6" s="1"/>
  <c r="B8759" i="6" a="1"/>
  <c r="B8759" i="6" s="1"/>
  <c r="B8766" i="6" a="1"/>
  <c r="B8766" i="6" s="1"/>
  <c r="B8773" i="6" a="1"/>
  <c r="B8773" i="6" s="1"/>
  <c r="B8779" i="6" a="1"/>
  <c r="B8779" i="6" s="1"/>
  <c r="B8786" i="6" a="1"/>
  <c r="B8786" i="6" s="1"/>
  <c r="B8791" i="6" a="1"/>
  <c r="B8791" i="6" s="1"/>
  <c r="B8798" i="6" a="1"/>
  <c r="B8798" i="6" s="1"/>
  <c r="B8804" i="6" a="1"/>
  <c r="B8804" i="6" s="1"/>
  <c r="B8815" i="6" a="1"/>
  <c r="B8815" i="6" s="1"/>
  <c r="B8821" i="6" a="1"/>
  <c r="B8821" i="6" s="1"/>
  <c r="B8827" i="6" a="1"/>
  <c r="B8827" i="6" s="1"/>
  <c r="B8838" i="6" a="1"/>
  <c r="B8838" i="6" s="1"/>
  <c r="B8850" i="6" a="1"/>
  <c r="B8850" i="6" s="1"/>
  <c r="B8861" i="6" a="1"/>
  <c r="B8861" i="6" s="1"/>
  <c r="B8866" i="6" a="1"/>
  <c r="B8866" i="6" s="1"/>
  <c r="B8871" i="6" a="1"/>
  <c r="B8871" i="6" s="1"/>
  <c r="B8877" i="6" a="1"/>
  <c r="B8877" i="6" s="1"/>
  <c r="B8882" i="6" a="1"/>
  <c r="B8882" i="6" s="1"/>
  <c r="B8887" i="6" a="1"/>
  <c r="B8887" i="6" s="1"/>
  <c r="B8893" i="6" a="1"/>
  <c r="B8893" i="6" s="1"/>
  <c r="B8904" i="6" a="1"/>
  <c r="B8904" i="6" s="1"/>
  <c r="B8920" i="6" a="1"/>
  <c r="B8920" i="6" s="1"/>
  <c r="B8926" i="6" a="1"/>
  <c r="B8926" i="6" s="1"/>
  <c r="B8931" i="6" a="1"/>
  <c r="B8931" i="6" s="1"/>
  <c r="B8937" i="6" a="1"/>
  <c r="B8937" i="6" s="1"/>
  <c r="B8942" i="6" a="1"/>
  <c r="B8942" i="6" s="1"/>
  <c r="B8170" i="6" a="1"/>
  <c r="B8170" i="6" s="1"/>
  <c r="B8231" i="6" a="1"/>
  <c r="B8231" i="6" s="1"/>
  <c r="B8268" i="6" a="1"/>
  <c r="B8268" i="6" s="1"/>
  <c r="B8341" i="6" a="1"/>
  <c r="B8341" i="6" s="1"/>
  <c r="B8414" i="6" a="1"/>
  <c r="B8414" i="6" s="1"/>
  <c r="B8500" i="6" a="1"/>
  <c r="B8500" i="6" s="1"/>
  <c r="B8508" i="6" a="1"/>
  <c r="B8508" i="6" s="1"/>
  <c r="B8513" i="6" a="1"/>
  <c r="B8513" i="6" s="1"/>
  <c r="B8518" i="6" a="1"/>
  <c r="B8518" i="6" s="1"/>
  <c r="B8524" i="6" a="1"/>
  <c r="B8524" i="6" s="1"/>
  <c r="B8530" i="6" a="1"/>
  <c r="B8530" i="6" s="1"/>
  <c r="B8535" i="6" a="1"/>
  <c r="B8535" i="6" s="1"/>
  <c r="B8541" i="6" a="1"/>
  <c r="B8541" i="6" s="1"/>
  <c r="B8546" i="6" a="1"/>
  <c r="B8546" i="6" s="1"/>
  <c r="B8551" i="6" a="1"/>
  <c r="B8551" i="6" s="1"/>
  <c r="B8557" i="6" a="1"/>
  <c r="B8557" i="6" s="1"/>
  <c r="B8563" i="6" a="1"/>
  <c r="B8563" i="6" s="1"/>
  <c r="B8569" i="6" a="1"/>
  <c r="B8569" i="6" s="1"/>
  <c r="B8579" i="6" a="1"/>
  <c r="B8579" i="6" s="1"/>
  <c r="B8590" i="6" a="1"/>
  <c r="B8590" i="6" s="1"/>
  <c r="B8596" i="6" a="1"/>
  <c r="B8596" i="6" s="1"/>
  <c r="B8601" i="6" a="1"/>
  <c r="B8601" i="6" s="1"/>
  <c r="B8607" i="6" a="1"/>
  <c r="B8607" i="6" s="1"/>
  <c r="B8612" i="6" a="1"/>
  <c r="B8612" i="6" s="1"/>
  <c r="B8618" i="6" a="1"/>
  <c r="B8618" i="6" s="1"/>
  <c r="B8623" i="6" a="1"/>
  <c r="B8623" i="6" s="1"/>
  <c r="B8629" i="6" a="1"/>
  <c r="B8629" i="6" s="1"/>
  <c r="B8635" i="6" a="1"/>
  <c r="B8635" i="6" s="1"/>
  <c r="B8641" i="6" a="1"/>
  <c r="B8641" i="6" s="1"/>
  <c r="B8647" i="6" a="1"/>
  <c r="B8647" i="6" s="1"/>
  <c r="B8654" i="6" a="1"/>
  <c r="B8654" i="6" s="1"/>
  <c r="B8660" i="6" a="1"/>
  <c r="B8660" i="6" s="1"/>
  <c r="B8666" i="6" a="1"/>
  <c r="B8666" i="6" s="1"/>
  <c r="B8672" i="6" a="1"/>
  <c r="B8672" i="6" s="1"/>
  <c r="B8678" i="6" a="1"/>
  <c r="B8678" i="6" s="1"/>
  <c r="B8685" i="6" a="1"/>
  <c r="B8685" i="6" s="1"/>
  <c r="B8692" i="6" a="1"/>
  <c r="B8692" i="6" s="1"/>
  <c r="B8698" i="6" a="1"/>
  <c r="B8698" i="6" s="1"/>
  <c r="B8703" i="6" a="1"/>
  <c r="B8703" i="6" s="1"/>
  <c r="B8710" i="6" a="1"/>
  <c r="B8710" i="6" s="1"/>
  <c r="B8723" i="6" a="1"/>
  <c r="B8723" i="6" s="1"/>
  <c r="B8729" i="6" a="1"/>
  <c r="B8729" i="6" s="1"/>
  <c r="B8748" i="6" a="1"/>
  <c r="B8748" i="6" s="1"/>
  <c r="B8754" i="6" a="1"/>
  <c r="B8754" i="6" s="1"/>
  <c r="B8760" i="6" a="1"/>
  <c r="B8760" i="6" s="1"/>
  <c r="B8774" i="6" a="1"/>
  <c r="B8774" i="6" s="1"/>
  <c r="B8780" i="6" a="1"/>
  <c r="B8780" i="6" s="1"/>
  <c r="B8792" i="6" a="1"/>
  <c r="B8792" i="6" s="1"/>
  <c r="B8805" i="6" a="1"/>
  <c r="B8805" i="6" s="1"/>
  <c r="B8810" i="6" a="1"/>
  <c r="B8810" i="6" s="1"/>
  <c r="B8816" i="6" a="1"/>
  <c r="B8816" i="6" s="1"/>
  <c r="B8828" i="6" a="1"/>
  <c r="B8828" i="6" s="1"/>
  <c r="B8833" i="6" a="1"/>
  <c r="B8833" i="6" s="1"/>
  <c r="B8839" i="6" a="1"/>
  <c r="B8839" i="6" s="1"/>
  <c r="B8845" i="6" a="1"/>
  <c r="B8845" i="6" s="1"/>
  <c r="B8855" i="6" a="1"/>
  <c r="B8855" i="6" s="1"/>
  <c r="B8187" i="6" a="1"/>
  <c r="B8187" i="6" s="1"/>
  <c r="B8236" i="6" a="1"/>
  <c r="B8236" i="6" s="1"/>
  <c r="B8309" i="6" a="1"/>
  <c r="B8309" i="6" s="1"/>
  <c r="B8382" i="6" a="1"/>
  <c r="B8382" i="6" s="1"/>
  <c r="B8455" i="6" a="1"/>
  <c r="B8455" i="6" s="1"/>
  <c r="B8487" i="6" a="1"/>
  <c r="B8487" i="6" s="1"/>
  <c r="B8501" i="6" a="1"/>
  <c r="B8501" i="6" s="1"/>
  <c r="B8525" i="6" a="1"/>
  <c r="B8525" i="6" s="1"/>
  <c r="B8536" i="6" a="1"/>
  <c r="B8536" i="6" s="1"/>
  <c r="B8552" i="6" a="1"/>
  <c r="B8552" i="6" s="1"/>
  <c r="B8575" i="6" a="1"/>
  <c r="B8575" i="6" s="1"/>
  <c r="B8580" i="6" a="1"/>
  <c r="B8580" i="6" s="1"/>
  <c r="B8586" i="6" a="1"/>
  <c r="B8586" i="6" s="1"/>
  <c r="B8591" i="6" a="1"/>
  <c r="B8591" i="6" s="1"/>
  <c r="B8597" i="6" a="1"/>
  <c r="B8597" i="6" s="1"/>
  <c r="B8608" i="6" a="1"/>
  <c r="B8608" i="6" s="1"/>
  <c r="B8624" i="6" a="1"/>
  <c r="B8624" i="6" s="1"/>
  <c r="B8636" i="6" a="1"/>
  <c r="B8636" i="6" s="1"/>
  <c r="B8642" i="6" a="1"/>
  <c r="B8642" i="6" s="1"/>
  <c r="B8648" i="6" a="1"/>
  <c r="B8648" i="6" s="1"/>
  <c r="B8661" i="6" a="1"/>
  <c r="B8661" i="6" s="1"/>
  <c r="B8667" i="6" a="1"/>
  <c r="B8667" i="6" s="1"/>
  <c r="B8673" i="6" a="1"/>
  <c r="B8673" i="6" s="1"/>
  <c r="B8679" i="6" a="1"/>
  <c r="B8679" i="6" s="1"/>
  <c r="B8686" i="6" a="1"/>
  <c r="B8686" i="6" s="1"/>
  <c r="B8699" i="6" a="1"/>
  <c r="B8699" i="6" s="1"/>
  <c r="B8704" i="6" a="1"/>
  <c r="B8704" i="6" s="1"/>
  <c r="B8717" i="6" a="1"/>
  <c r="B8717" i="6" s="1"/>
  <c r="B8724" i="6" a="1"/>
  <c r="B8724" i="6" s="1"/>
  <c r="B8730" i="6" a="1"/>
  <c r="B8730" i="6" s="1"/>
  <c r="B8735" i="6" a="1"/>
  <c r="B8735" i="6" s="1"/>
  <c r="B8742" i="6" a="1"/>
  <c r="B8742" i="6" s="1"/>
  <c r="B8755" i="6" a="1"/>
  <c r="B8755" i="6" s="1"/>
  <c r="B8761" i="6" a="1"/>
  <c r="B8761" i="6" s="1"/>
  <c r="B8767" i="6" a="1"/>
  <c r="B8767" i="6" s="1"/>
  <c r="B8787" i="6" a="1"/>
  <c r="B8787" i="6" s="1"/>
  <c r="B8793" i="6" a="1"/>
  <c r="B8793" i="6" s="1"/>
  <c r="B8799" i="6" a="1"/>
  <c r="B8799" i="6" s="1"/>
  <c r="B8811" i="6" a="1"/>
  <c r="B8811" i="6" s="1"/>
  <c r="B8817" i="6" a="1"/>
  <c r="B8817" i="6" s="1"/>
  <c r="B8822" i="6" a="1"/>
  <c r="B8822" i="6" s="1"/>
  <c r="B8834" i="6" a="1"/>
  <c r="B8834" i="6" s="1"/>
  <c r="B8840" i="6" a="1"/>
  <c r="B8840" i="6" s="1"/>
  <c r="B8851" i="6" a="1"/>
  <c r="B8851" i="6" s="1"/>
  <c r="B8856" i="6" a="1"/>
  <c r="B8856" i="6" s="1"/>
  <c r="B8862" i="6" a="1"/>
  <c r="B8862" i="6" s="1"/>
  <c r="B8868" i="6" a="1"/>
  <c r="B8868" i="6" s="1"/>
  <c r="B8873" i="6" a="1"/>
  <c r="B8873" i="6" s="1"/>
  <c r="B8878" i="6" a="1"/>
  <c r="B8878" i="6" s="1"/>
  <c r="B8883" i="6" a="1"/>
  <c r="B8883" i="6" s="1"/>
  <c r="B8889" i="6" a="1"/>
  <c r="B8889" i="6" s="1"/>
  <c r="B8900" i="6" a="1"/>
  <c r="B8900" i="6" s="1"/>
  <c r="B8916" i="6" a="1"/>
  <c r="B8916" i="6" s="1"/>
  <c r="B8927" i="6" a="1"/>
  <c r="B8927" i="6" s="1"/>
  <c r="B8938" i="6" a="1"/>
  <c r="B8938" i="6" s="1"/>
  <c r="B8277" i="6" a="1"/>
  <c r="B8277" i="6" s="1"/>
  <c r="B8350" i="6" a="1"/>
  <c r="B8350" i="6" s="1"/>
  <c r="B8423" i="6" a="1"/>
  <c r="B8423" i="6" s="1"/>
  <c r="B8460" i="6" a="1"/>
  <c r="B8460" i="6" s="1"/>
  <c r="B8502" i="6" a="1"/>
  <c r="B8502" i="6" s="1"/>
  <c r="B8509" i="6" a="1"/>
  <c r="B8509" i="6" s="1"/>
  <c r="B8514" i="6" a="1"/>
  <c r="B8514" i="6" s="1"/>
  <c r="B8520" i="6" a="1"/>
  <c r="B8520" i="6" s="1"/>
  <c r="B8531" i="6" a="1"/>
  <c r="B8531" i="6" s="1"/>
  <c r="B8542" i="6" a="1"/>
  <c r="B8542" i="6" s="1"/>
  <c r="B8547" i="6" a="1"/>
  <c r="B8547" i="6" s="1"/>
  <c r="B8553" i="6" a="1"/>
  <c r="B8553" i="6" s="1"/>
  <c r="B8559" i="6" a="1"/>
  <c r="B8559" i="6" s="1"/>
  <c r="B8565" i="6" a="1"/>
  <c r="B8565" i="6" s="1"/>
  <c r="B8570" i="6" a="1"/>
  <c r="B8570" i="6" s="1"/>
  <c r="B8576" i="6" a="1"/>
  <c r="B8576" i="6" s="1"/>
  <c r="B8592" i="6" a="1"/>
  <c r="B8592" i="6" s="1"/>
  <c r="B8602" i="6" a="1"/>
  <c r="B8602" i="6" s="1"/>
  <c r="B8613" i="6" a="1"/>
  <c r="B8613" i="6" s="1"/>
  <c r="B8619" i="6" a="1"/>
  <c r="B8619" i="6" s="1"/>
  <c r="B8630" i="6" a="1"/>
  <c r="B8630" i="6" s="1"/>
  <c r="B8649" i="6" a="1"/>
  <c r="B8649" i="6" s="1"/>
  <c r="B8655" i="6" a="1"/>
  <c r="B8655" i="6" s="1"/>
  <c r="B8668" i="6" a="1"/>
  <c r="B8668" i="6" s="1"/>
  <c r="B8674" i="6" a="1"/>
  <c r="B8674" i="6" s="1"/>
  <c r="B8680" i="6" a="1"/>
  <c r="B8680" i="6" s="1"/>
  <c r="B8693" i="6" a="1"/>
  <c r="B8693" i="6" s="1"/>
  <c r="B8700" i="6" a="1"/>
  <c r="B8700" i="6" s="1"/>
  <c r="B8705" i="6" a="1"/>
  <c r="B8705" i="6" s="1"/>
  <c r="B8711" i="6" a="1"/>
  <c r="B8711" i="6" s="1"/>
  <c r="B8718" i="6" a="1"/>
  <c r="B8718" i="6" s="1"/>
  <c r="B8731" i="6" a="1"/>
  <c r="B8731" i="6" s="1"/>
  <c r="B8736" i="6" a="1"/>
  <c r="B8736" i="6" s="1"/>
  <c r="B8749" i="6" a="1"/>
  <c r="B8749" i="6" s="1"/>
  <c r="B8756" i="6" a="1"/>
  <c r="B8756" i="6" s="1"/>
  <c r="B8762" i="6" a="1"/>
  <c r="B8762" i="6" s="1"/>
  <c r="B8768" i="6" a="1"/>
  <c r="B8768" i="6" s="1"/>
  <c r="B8775" i="6" a="1"/>
  <c r="B8775" i="6" s="1"/>
  <c r="B8781" i="6" a="1"/>
  <c r="B8781" i="6" s="1"/>
  <c r="B8788" i="6" a="1"/>
  <c r="B8788" i="6" s="1"/>
  <c r="B8794" i="6" a="1"/>
  <c r="B8794" i="6" s="1"/>
  <c r="B8800" i="6" a="1"/>
  <c r="B8800" i="6" s="1"/>
  <c r="B8806" i="6" a="1"/>
  <c r="B8806" i="6" s="1"/>
  <c r="B8812" i="6" a="1"/>
  <c r="B8812" i="6" s="1"/>
  <c r="B8818" i="6" a="1"/>
  <c r="B8818" i="6" s="1"/>
  <c r="B8829" i="6" a="1"/>
  <c r="B8829" i="6" s="1"/>
  <c r="B8835" i="6" a="1"/>
  <c r="B8835" i="6" s="1"/>
  <c r="B8841" i="6" a="1"/>
  <c r="B8841" i="6" s="1"/>
  <c r="B8846" i="6" a="1"/>
  <c r="B8846" i="6" s="1"/>
  <c r="B8852" i="6" a="1"/>
  <c r="B8852" i="6" s="1"/>
  <c r="B8857" i="6" a="1"/>
  <c r="B8857" i="6" s="1"/>
  <c r="B8884" i="6" a="1"/>
  <c r="B8884" i="6" s="1"/>
  <c r="B8895" i="6" a="1"/>
  <c r="B8895" i="6" s="1"/>
  <c r="B8906" i="6" a="1"/>
  <c r="B8906" i="6" s="1"/>
  <c r="B8911" i="6" a="1"/>
  <c r="B8911" i="6" s="1"/>
  <c r="B8917" i="6" a="1"/>
  <c r="B8917" i="6" s="1"/>
  <c r="B8245" i="6" a="1"/>
  <c r="B8245" i="6" s="1"/>
  <c r="B8318" i="6" a="1"/>
  <c r="B8318" i="6" s="1"/>
  <c r="B8391" i="6" a="1"/>
  <c r="B8391" i="6" s="1"/>
  <c r="B8428" i="6" a="1"/>
  <c r="B8428" i="6" s="1"/>
  <c r="B8515" i="6" a="1"/>
  <c r="B8515" i="6" s="1"/>
  <c r="B8521" i="6" a="1"/>
  <c r="B8521" i="6" s="1"/>
  <c r="B8526" i="6" a="1"/>
  <c r="B8526" i="6" s="1"/>
  <c r="B8532" i="6" a="1"/>
  <c r="B8532" i="6" s="1"/>
  <c r="B8537" i="6" a="1"/>
  <c r="B8537" i="6" s="1"/>
  <c r="B8548" i="6" a="1"/>
  <c r="B8548" i="6" s="1"/>
  <c r="B8554" i="6" a="1"/>
  <c r="B8554" i="6" s="1"/>
  <c r="B8560" i="6" a="1"/>
  <c r="B8560" i="6" s="1"/>
  <c r="B8571" i="6" a="1"/>
  <c r="B8571" i="6" s="1"/>
  <c r="B8581" i="6" a="1"/>
  <c r="B8581" i="6" s="1"/>
  <c r="B8587" i="6" a="1"/>
  <c r="B8587" i="6" s="1"/>
  <c r="B8598" i="6" a="1"/>
  <c r="B8598" i="6" s="1"/>
  <c r="B8603" i="6" a="1"/>
  <c r="B8603" i="6" s="1"/>
  <c r="B8609" i="6" a="1"/>
  <c r="B8609" i="6" s="1"/>
  <c r="B8614" i="6" a="1"/>
  <c r="B8614" i="6" s="1"/>
  <c r="B8620" i="6" a="1"/>
  <c r="B8620" i="6" s="1"/>
  <c r="B8625" i="6" a="1"/>
  <c r="B8625" i="6" s="1"/>
  <c r="B8631" i="6" a="1"/>
  <c r="B8631" i="6" s="1"/>
  <c r="B8637" i="6" a="1"/>
  <c r="B8637" i="6" s="1"/>
  <c r="B8643" i="6" a="1"/>
  <c r="B8643" i="6" s="1"/>
  <c r="B8650" i="6" a="1"/>
  <c r="B8650" i="6" s="1"/>
  <c r="B8656" i="6" a="1"/>
  <c r="B8656" i="6" s="1"/>
  <c r="B8662" i="6" a="1"/>
  <c r="B8662" i="6" s="1"/>
  <c r="B8681" i="6" a="1"/>
  <c r="B8681" i="6" s="1"/>
  <c r="B8687" i="6" a="1"/>
  <c r="B8687" i="6" s="1"/>
  <c r="B8706" i="6" a="1"/>
  <c r="B8706" i="6" s="1"/>
  <c r="B8712" i="6" a="1"/>
  <c r="B8712" i="6" s="1"/>
  <c r="B8725" i="6" a="1"/>
  <c r="B8725" i="6" s="1"/>
  <c r="B8732" i="6" a="1"/>
  <c r="B8732" i="6" s="1"/>
  <c r="B8737" i="6" a="1"/>
  <c r="B8737" i="6" s="1"/>
  <c r="B8743" i="6" a="1"/>
  <c r="B8743" i="6" s="1"/>
  <c r="B8750" i="6" a="1"/>
  <c r="B8750" i="6" s="1"/>
  <c r="B8763" i="6" a="1"/>
  <c r="B8763" i="6" s="1"/>
  <c r="B8769" i="6" a="1"/>
  <c r="B8769" i="6" s="1"/>
  <c r="B8776" i="6" a="1"/>
  <c r="B8776" i="6" s="1"/>
  <c r="B8782" i="6" a="1"/>
  <c r="B8782" i="6" s="1"/>
  <c r="B8789" i="6" a="1"/>
  <c r="B8789" i="6" s="1"/>
  <c r="B8795" i="6" a="1"/>
  <c r="B8795" i="6" s="1"/>
  <c r="B8823" i="6" a="1"/>
  <c r="B8823" i="6" s="1"/>
  <c r="B8830" i="6" a="1"/>
  <c r="B8830" i="6" s="1"/>
  <c r="B8836" i="6" a="1"/>
  <c r="B8836" i="6" s="1"/>
  <c r="B8858" i="6" a="1"/>
  <c r="B8858" i="6" s="1"/>
  <c r="B8863" i="6" a="1"/>
  <c r="B8863" i="6" s="1"/>
  <c r="B8869" i="6" a="1"/>
  <c r="B8869" i="6" s="1"/>
  <c r="B8874" i="6" a="1"/>
  <c r="B8874" i="6" s="1"/>
  <c r="B8879" i="6" a="1"/>
  <c r="B8879" i="6" s="1"/>
  <c r="B8885" i="6" a="1"/>
  <c r="B8885" i="6" s="1"/>
  <c r="B8890" i="6" a="1"/>
  <c r="B8890" i="6" s="1"/>
  <c r="B8896" i="6" a="1"/>
  <c r="B8896" i="6" s="1"/>
  <c r="B8901" i="6" a="1"/>
  <c r="B8901" i="6" s="1"/>
  <c r="B8286" i="6" a="1"/>
  <c r="B8286" i="6" s="1"/>
  <c r="B8359" i="6" a="1"/>
  <c r="B8359" i="6" s="1"/>
  <c r="B8396" i="6" a="1"/>
  <c r="B8396" i="6" s="1"/>
  <c r="B8469" i="6" a="1"/>
  <c r="B8469" i="6" s="1"/>
  <c r="B8494" i="6" a="1"/>
  <c r="B8494" i="6" s="1"/>
  <c r="B8504" i="6" a="1"/>
  <c r="B8504" i="6" s="1"/>
  <c r="B8516" i="6" a="1"/>
  <c r="B8516" i="6" s="1"/>
  <c r="B8543" i="6" a="1"/>
  <c r="B8543" i="6" s="1"/>
  <c r="B8549" i="6" a="1"/>
  <c r="B8549" i="6" s="1"/>
  <c r="B8566" i="6" a="1"/>
  <c r="B8566" i="6" s="1"/>
  <c r="B8572" i="6" a="1"/>
  <c r="B8572" i="6" s="1"/>
  <c r="B8577" i="6" a="1"/>
  <c r="B8577" i="6" s="1"/>
  <c r="B8582" i="6" a="1"/>
  <c r="B8582" i="6" s="1"/>
  <c r="B8588" i="6" a="1"/>
  <c r="B8588" i="6" s="1"/>
  <c r="B8593" i="6" a="1"/>
  <c r="B8593" i="6" s="1"/>
  <c r="B8604" i="6" a="1"/>
  <c r="B8604" i="6" s="1"/>
  <c r="B8615" i="6" a="1"/>
  <c r="B8615" i="6" s="1"/>
  <c r="B8626" i="6" a="1"/>
  <c r="B8626" i="6" s="1"/>
  <c r="B8632" i="6" a="1"/>
  <c r="B8632" i="6" s="1"/>
  <c r="B8638" i="6" a="1"/>
  <c r="B8638" i="6" s="1"/>
  <c r="B8644" i="6" a="1"/>
  <c r="B8644" i="6" s="1"/>
  <c r="B8651" i="6" a="1"/>
  <c r="B8651" i="6" s="1"/>
  <c r="B8663" i="6" a="1"/>
  <c r="B8663" i="6" s="1"/>
  <c r="B8669" i="6" a="1"/>
  <c r="B8669" i="6" s="1"/>
  <c r="B8675" i="6" a="1"/>
  <c r="B8675" i="6" s="1"/>
  <c r="B8682" i="6" a="1"/>
  <c r="B8682" i="6" s="1"/>
  <c r="B8688" i="6" a="1"/>
  <c r="B8688" i="6" s="1"/>
  <c r="B8694" i="6" a="1"/>
  <c r="B8694" i="6" s="1"/>
  <c r="B8701" i="6" a="1"/>
  <c r="B8701" i="6" s="1"/>
  <c r="B8707" i="6" a="1"/>
  <c r="B8707" i="6" s="1"/>
  <c r="B8713" i="6" a="1"/>
  <c r="B8713" i="6" s="1"/>
  <c r="B8719" i="6" a="1"/>
  <c r="B8719" i="6" s="1"/>
  <c r="B8738" i="6" a="1"/>
  <c r="B8738" i="6" s="1"/>
  <c r="B8744" i="6" a="1"/>
  <c r="B8744" i="6" s="1"/>
  <c r="B8757" i="6" a="1"/>
  <c r="B8757" i="6" s="1"/>
  <c r="B8764" i="6" a="1"/>
  <c r="B8764" i="6" s="1"/>
  <c r="B8770" i="6" a="1"/>
  <c r="B8770" i="6" s="1"/>
  <c r="B8777" i="6" a="1"/>
  <c r="B8777" i="6" s="1"/>
  <c r="B8783" i="6" a="1"/>
  <c r="B8783" i="6" s="1"/>
  <c r="B8796" i="6" a="1"/>
  <c r="B8796" i="6" s="1"/>
  <c r="B8801" i="6" a="1"/>
  <c r="B8801" i="6" s="1"/>
  <c r="B8807" i="6" a="1"/>
  <c r="B8807" i="6" s="1"/>
  <c r="B8813" i="6" a="1"/>
  <c r="B8813" i="6" s="1"/>
  <c r="B8819" i="6" a="1"/>
  <c r="B8819" i="6" s="1"/>
  <c r="B8824" i="6" a="1"/>
  <c r="B8824" i="6" s="1"/>
  <c r="B8842" i="6" a="1"/>
  <c r="B8842" i="6" s="1"/>
  <c r="B8847" i="6" a="1"/>
  <c r="B8847" i="6" s="1"/>
  <c r="B8853" i="6" a="1"/>
  <c r="B8853" i="6" s="1"/>
  <c r="B8859" i="6" a="1"/>
  <c r="B8859" i="6" s="1"/>
  <c r="B8864" i="6" a="1"/>
  <c r="B8864" i="6" s="1"/>
  <c r="B8875" i="6" a="1"/>
  <c r="B8875" i="6" s="1"/>
  <c r="B8880" i="6" a="1"/>
  <c r="B8880" i="6" s="1"/>
  <c r="B8891" i="6" a="1"/>
  <c r="B8891" i="6" s="1"/>
  <c r="B8908" i="6" a="1"/>
  <c r="B8908" i="6" s="1"/>
  <c r="B8918" i="6" a="1"/>
  <c r="B8918" i="6" s="1"/>
  <c r="B8924" i="6" a="1"/>
  <c r="B8924" i="6" s="1"/>
  <c r="B8899" i="6" a="1"/>
  <c r="B8899" i="6" s="1"/>
  <c r="B8914" i="6" a="1"/>
  <c r="B8914" i="6" s="1"/>
  <c r="B8932" i="6" a="1"/>
  <c r="B8932" i="6" s="1"/>
  <c r="B8940" i="6" a="1"/>
  <c r="B8940" i="6" s="1"/>
  <c r="B8945" i="6" a="1"/>
  <c r="B8945" i="6" s="1"/>
  <c r="B8962" i="6" a="1"/>
  <c r="B8962" i="6" s="1"/>
  <c r="B8967" i="6" a="1"/>
  <c r="B8967" i="6" s="1"/>
  <c r="B8973" i="6" a="1"/>
  <c r="B8973" i="6" s="1"/>
  <c r="B8978" i="6" a="1"/>
  <c r="B8978" i="6" s="1"/>
  <c r="B8983" i="6" a="1"/>
  <c r="B8983" i="6" s="1"/>
  <c r="B8989" i="6" a="1"/>
  <c r="B8989" i="6" s="1"/>
  <c r="B9000" i="6" a="1"/>
  <c r="B9000" i="6" s="1"/>
  <c r="B9016" i="6" a="1"/>
  <c r="B9016" i="6" s="1"/>
  <c r="B9022" i="6" a="1"/>
  <c r="B9022" i="6" s="1"/>
  <c r="B9027" i="6" a="1"/>
  <c r="B9027" i="6" s="1"/>
  <c r="B9033" i="6" a="1"/>
  <c r="B9033" i="6" s="1"/>
  <c r="B9038" i="6" a="1"/>
  <c r="B9038" i="6" s="1"/>
  <c r="B9044" i="6" a="1"/>
  <c r="B9044" i="6" s="1"/>
  <c r="B9066" i="6" a="1"/>
  <c r="B9066" i="6" s="1"/>
  <c r="B9072" i="6" a="1"/>
  <c r="B9072" i="6" s="1"/>
  <c r="B9083" i="6" a="1"/>
  <c r="B9083" i="6" s="1"/>
  <c r="B9088" i="6" a="1"/>
  <c r="B9088" i="6" s="1"/>
  <c r="B9094" i="6" a="1"/>
  <c r="B9094" i="6" s="1"/>
  <c r="B9106" i="6" a="1"/>
  <c r="B9106" i="6" s="1"/>
  <c r="B9111" i="6" a="1"/>
  <c r="B9111" i="6" s="1"/>
  <c r="B9118" i="6" a="1"/>
  <c r="B9118" i="6" s="1"/>
  <c r="B9123" i="6" a="1"/>
  <c r="B9123" i="6" s="1"/>
  <c r="B9135" i="6" a="1"/>
  <c r="B9135" i="6" s="1"/>
  <c r="B9147" i="6" a="1"/>
  <c r="B9147" i="6" s="1"/>
  <c r="B9152" i="6" a="1"/>
  <c r="B9152" i="6" s="1"/>
  <c r="B9164" i="6" a="1"/>
  <c r="B9164" i="6" s="1"/>
  <c r="B9170" i="6" a="1"/>
  <c r="B9170" i="6" s="1"/>
  <c r="B9189" i="6" a="1"/>
  <c r="B9189" i="6" s="1"/>
  <c r="B9195" i="6" a="1"/>
  <c r="B9195" i="6" s="1"/>
  <c r="B9201" i="6" a="1"/>
  <c r="B9201" i="6" s="1"/>
  <c r="B9208" i="6" a="1"/>
  <c r="B9208" i="6" s="1"/>
  <c r="B9214" i="6" a="1"/>
  <c r="B9214" i="6" s="1"/>
  <c r="B9226" i="6" a="1"/>
  <c r="B9226" i="6" s="1"/>
  <c r="B9239" i="6" a="1"/>
  <c r="B9239" i="6" s="1"/>
  <c r="B9245" i="6" a="1"/>
  <c r="B9245" i="6" s="1"/>
  <c r="B9252" i="6" a="1"/>
  <c r="B9252" i="6" s="1"/>
  <c r="B9257" i="6" a="1"/>
  <c r="B9257" i="6" s="1"/>
  <c r="B9263" i="6" a="1"/>
  <c r="B9263" i="6" s="1"/>
  <c r="B9272" i="6" a="1"/>
  <c r="B9272" i="6" s="1"/>
  <c r="B9277" i="6" a="1"/>
  <c r="B9277" i="6" s="1"/>
  <c r="B9286" i="6" a="1"/>
  <c r="B9286" i="6" s="1"/>
  <c r="B9295" i="6" a="1"/>
  <c r="B9295" i="6" s="1"/>
  <c r="B9304" i="6" a="1"/>
  <c r="B9304" i="6" s="1"/>
  <c r="B9309" i="6" a="1"/>
  <c r="B9309" i="6" s="1"/>
  <c r="B9318" i="6" a="1"/>
  <c r="B9318" i="6" s="1"/>
  <c r="B9327" i="6" a="1"/>
  <c r="B9327" i="6" s="1"/>
  <c r="B9336" i="6" a="1"/>
  <c r="B9336" i="6" s="1"/>
  <c r="B9341" i="6" a="1"/>
  <c r="B9341" i="6" s="1"/>
  <c r="B9350" i="6" a="1"/>
  <c r="B9350" i="6" s="1"/>
  <c r="B9359" i="6" a="1"/>
  <c r="B9359" i="6" s="1"/>
  <c r="B9368" i="6" a="1"/>
  <c r="B9368" i="6" s="1"/>
  <c r="B9373" i="6" a="1"/>
  <c r="B9373" i="6" s="1"/>
  <c r="B8867" i="6" a="1"/>
  <c r="B8867" i="6" s="1"/>
  <c r="B8902" i="6" a="1"/>
  <c r="B8902" i="6" s="1"/>
  <c r="B8915" i="6" a="1"/>
  <c r="B8915" i="6" s="1"/>
  <c r="B8925" i="6" a="1"/>
  <c r="B8925" i="6" s="1"/>
  <c r="B8933" i="6" a="1"/>
  <c r="B8933" i="6" s="1"/>
  <c r="B8946" i="6" a="1"/>
  <c r="B8946" i="6" s="1"/>
  <c r="B8951" i="6" a="1"/>
  <c r="B8951" i="6" s="1"/>
  <c r="B8957" i="6" a="1"/>
  <c r="B8957" i="6" s="1"/>
  <c r="B8968" i="6" a="1"/>
  <c r="B8968" i="6" s="1"/>
  <c r="B8984" i="6" a="1"/>
  <c r="B8984" i="6" s="1"/>
  <c r="B8990" i="6" a="1"/>
  <c r="B8990" i="6" s="1"/>
  <c r="B8995" i="6" a="1"/>
  <c r="B8995" i="6" s="1"/>
  <c r="B9001" i="6" a="1"/>
  <c r="B9001" i="6" s="1"/>
  <c r="B9006" i="6" a="1"/>
  <c r="B9006" i="6" s="1"/>
  <c r="B9011" i="6" a="1"/>
  <c r="B9011" i="6" s="1"/>
  <c r="B9017" i="6" a="1"/>
  <c r="B9017" i="6" s="1"/>
  <c r="B9028" i="6" a="1"/>
  <c r="B9028" i="6" s="1"/>
  <c r="B9045" i="6" a="1"/>
  <c r="B9045" i="6" s="1"/>
  <c r="B9050" i="6" a="1"/>
  <c r="B9050" i="6" s="1"/>
  <c r="B9056" i="6" a="1"/>
  <c r="B9056" i="6" s="1"/>
  <c r="B9061" i="6" a="1"/>
  <c r="B9061" i="6" s="1"/>
  <c r="B9067" i="6" a="1"/>
  <c r="B9067" i="6" s="1"/>
  <c r="B9077" i="6" a="1"/>
  <c r="B9077" i="6" s="1"/>
  <c r="B9089" i="6" a="1"/>
  <c r="B9089" i="6" s="1"/>
  <c r="B9095" i="6" a="1"/>
  <c r="B9095" i="6" s="1"/>
  <c r="B9100" i="6" a="1"/>
  <c r="B9100" i="6" s="1"/>
  <c r="B9112" i="6" a="1"/>
  <c r="B9112" i="6" s="1"/>
  <c r="B9124" i="6" a="1"/>
  <c r="B9124" i="6" s="1"/>
  <c r="B9129" i="6" a="1"/>
  <c r="B9129" i="6" s="1"/>
  <c r="B9136" i="6" a="1"/>
  <c r="B9136" i="6" s="1"/>
  <c r="B9141" i="6" a="1"/>
  <c r="B9141" i="6" s="1"/>
  <c r="B9153" i="6" a="1"/>
  <c r="B9153" i="6" s="1"/>
  <c r="B9159" i="6" a="1"/>
  <c r="B9159" i="6" s="1"/>
  <c r="B9165" i="6" a="1"/>
  <c r="B9165" i="6" s="1"/>
  <c r="B9177" i="6" a="1"/>
  <c r="B9177" i="6" s="1"/>
  <c r="B9183" i="6" a="1"/>
  <c r="B9183" i="6" s="1"/>
  <c r="B9190" i="6" a="1"/>
  <c r="B9190" i="6" s="1"/>
  <c r="B9196" i="6" a="1"/>
  <c r="B9196" i="6" s="1"/>
  <c r="B9202" i="6" a="1"/>
  <c r="B9202" i="6" s="1"/>
  <c r="B9221" i="6" a="1"/>
  <c r="B9221" i="6" s="1"/>
  <c r="B9227" i="6" a="1"/>
  <c r="B9227" i="6" s="1"/>
  <c r="B9233" i="6" a="1"/>
  <c r="B9233" i="6" s="1"/>
  <c r="B9240" i="6" a="1"/>
  <c r="B9240" i="6" s="1"/>
  <c r="B9246" i="6" a="1"/>
  <c r="B9246" i="6" s="1"/>
  <c r="B9258" i="6" a="1"/>
  <c r="B9258" i="6" s="1"/>
  <c r="B9268" i="6" a="1"/>
  <c r="B9268" i="6" s="1"/>
  <c r="B9273" i="6" a="1"/>
  <c r="B9273" i="6" s="1"/>
  <c r="B9282" i="6" a="1"/>
  <c r="B9282" i="6" s="1"/>
  <c r="B9291" i="6" a="1"/>
  <c r="B9291" i="6" s="1"/>
  <c r="B9300" i="6" a="1"/>
  <c r="B9300" i="6" s="1"/>
  <c r="B9305" i="6" a="1"/>
  <c r="B9305" i="6" s="1"/>
  <c r="B9314" i="6" a="1"/>
  <c r="B9314" i="6" s="1"/>
  <c r="B9323" i="6" a="1"/>
  <c r="B9323" i="6" s="1"/>
  <c r="B9332" i="6" a="1"/>
  <c r="B9332" i="6" s="1"/>
  <c r="B9337" i="6" a="1"/>
  <c r="B9337" i="6" s="1"/>
  <c r="B9346" i="6" a="1"/>
  <c r="B9346" i="6" s="1"/>
  <c r="B9355" i="6" a="1"/>
  <c r="B9355" i="6" s="1"/>
  <c r="B9364" i="6" a="1"/>
  <c r="B9364" i="6" s="1"/>
  <c r="B9369" i="6" a="1"/>
  <c r="B9369" i="6" s="1"/>
  <c r="B8872" i="6" a="1"/>
  <c r="B8872" i="6" s="1"/>
  <c r="B8905" i="6" a="1"/>
  <c r="B8905" i="6" s="1"/>
  <c r="B8941" i="6" a="1"/>
  <c r="B8941" i="6" s="1"/>
  <c r="B8952" i="6" a="1"/>
  <c r="B8952" i="6" s="1"/>
  <c r="B8958" i="6" a="1"/>
  <c r="B8958" i="6" s="1"/>
  <c r="B8963" i="6" a="1"/>
  <c r="B8963" i="6" s="1"/>
  <c r="B8969" i="6" a="1"/>
  <c r="B8969" i="6" s="1"/>
  <c r="B8974" i="6" a="1"/>
  <c r="B8974" i="6" s="1"/>
  <c r="B8979" i="6" a="1"/>
  <c r="B8979" i="6" s="1"/>
  <c r="B8985" i="6" a="1"/>
  <c r="B8985" i="6" s="1"/>
  <c r="B8996" i="6" a="1"/>
  <c r="B8996" i="6" s="1"/>
  <c r="B9012" i="6" a="1"/>
  <c r="B9012" i="6" s="1"/>
  <c r="B9023" i="6" a="1"/>
  <c r="B9023" i="6" s="1"/>
  <c r="B9034" i="6" a="1"/>
  <c r="B9034" i="6" s="1"/>
  <c r="B9039" i="6" a="1"/>
  <c r="B9039" i="6" s="1"/>
  <c r="B9051" i="6" a="1"/>
  <c r="B9051" i="6" s="1"/>
  <c r="B9057" i="6" a="1"/>
  <c r="B9057" i="6" s="1"/>
  <c r="B9062" i="6" a="1"/>
  <c r="B9062" i="6" s="1"/>
  <c r="B9073" i="6" a="1"/>
  <c r="B9073" i="6" s="1"/>
  <c r="B9078" i="6" a="1"/>
  <c r="B9078" i="6" s="1"/>
  <c r="B9084" i="6" a="1"/>
  <c r="B9084" i="6" s="1"/>
  <c r="B9090" i="6" a="1"/>
  <c r="B9090" i="6" s="1"/>
  <c r="B9101" i="6" a="1"/>
  <c r="B9101" i="6" s="1"/>
  <c r="B9107" i="6" a="1"/>
  <c r="B9107" i="6" s="1"/>
  <c r="B9113" i="6" a="1"/>
  <c r="B9113" i="6" s="1"/>
  <c r="B9119" i="6" a="1"/>
  <c r="B9119" i="6" s="1"/>
  <c r="B9130" i="6" a="1"/>
  <c r="B9130" i="6" s="1"/>
  <c r="B9142" i="6" a="1"/>
  <c r="B9142" i="6" s="1"/>
  <c r="B9148" i="6" a="1"/>
  <c r="B9148" i="6" s="1"/>
  <c r="B9154" i="6" a="1"/>
  <c r="B9154" i="6" s="1"/>
  <c r="B9166" i="6" a="1"/>
  <c r="B9166" i="6" s="1"/>
  <c r="B9171" i="6" a="1"/>
  <c r="B9171" i="6" s="1"/>
  <c r="B9178" i="6" a="1"/>
  <c r="B9178" i="6" s="1"/>
  <c r="B9184" i="6" a="1"/>
  <c r="B9184" i="6" s="1"/>
  <c r="B9197" i="6" a="1"/>
  <c r="B9197" i="6" s="1"/>
  <c r="B9209" i="6" a="1"/>
  <c r="B9209" i="6" s="1"/>
  <c r="B9215" i="6" a="1"/>
  <c r="B9215" i="6" s="1"/>
  <c r="B9222" i="6" a="1"/>
  <c r="B9222" i="6" s="1"/>
  <c r="B9228" i="6" a="1"/>
  <c r="B9228" i="6" s="1"/>
  <c r="B9234" i="6" a="1"/>
  <c r="B9234" i="6" s="1"/>
  <c r="B9253" i="6" a="1"/>
  <c r="B9253" i="6" s="1"/>
  <c r="B9259" i="6" a="1"/>
  <c r="B9259" i="6" s="1"/>
  <c r="B9264" i="6" a="1"/>
  <c r="B9264" i="6" s="1"/>
  <c r="B9269" i="6" a="1"/>
  <c r="B9269" i="6" s="1"/>
  <c r="B9278" i="6" a="1"/>
  <c r="B9278" i="6" s="1"/>
  <c r="B9287" i="6" a="1"/>
  <c r="B9287" i="6" s="1"/>
  <c r="B9296" i="6" a="1"/>
  <c r="B9296" i="6" s="1"/>
  <c r="B9301" i="6" a="1"/>
  <c r="B9301" i="6" s="1"/>
  <c r="B9310" i="6" a="1"/>
  <c r="B9310" i="6" s="1"/>
  <c r="B9319" i="6" a="1"/>
  <c r="B9319" i="6" s="1"/>
  <c r="B9328" i="6" a="1"/>
  <c r="B9328" i="6" s="1"/>
  <c r="B9333" i="6" a="1"/>
  <c r="B9333" i="6" s="1"/>
  <c r="B9342" i="6" a="1"/>
  <c r="B9342" i="6" s="1"/>
  <c r="B9351" i="6" a="1"/>
  <c r="B9351" i="6" s="1"/>
  <c r="B9360" i="6" a="1"/>
  <c r="B9360" i="6" s="1"/>
  <c r="B9365" i="6" a="1"/>
  <c r="B9365" i="6" s="1"/>
  <c r="B9374" i="6" a="1"/>
  <c r="B9374" i="6" s="1"/>
  <c r="B9383" i="6" a="1"/>
  <c r="B9383" i="6" s="1"/>
  <c r="B9392" i="6" a="1"/>
  <c r="B9392" i="6" s="1"/>
  <c r="B9397" i="6" a="1"/>
  <c r="B9397" i="6" s="1"/>
  <c r="B8907" i="6" a="1"/>
  <c r="B8907" i="6" s="1"/>
  <c r="B8928" i="6" a="1"/>
  <c r="B8928" i="6" s="1"/>
  <c r="B8934" i="6" a="1"/>
  <c r="B8934" i="6" s="1"/>
  <c r="B8947" i="6" a="1"/>
  <c r="B8947" i="6" s="1"/>
  <c r="B8953" i="6" a="1"/>
  <c r="B8953" i="6" s="1"/>
  <c r="B8964" i="6" a="1"/>
  <c r="B8964" i="6" s="1"/>
  <c r="B8980" i="6" a="1"/>
  <c r="B8980" i="6" s="1"/>
  <c r="B8991" i="6" a="1"/>
  <c r="B8991" i="6" s="1"/>
  <c r="B9002" i="6" a="1"/>
  <c r="B9002" i="6" s="1"/>
  <c r="B9007" i="6" a="1"/>
  <c r="B9007" i="6" s="1"/>
  <c r="B9013" i="6" a="1"/>
  <c r="B9013" i="6" s="1"/>
  <c r="B9018" i="6" a="1"/>
  <c r="B9018" i="6" s="1"/>
  <c r="B9024" i="6" a="1"/>
  <c r="B9024" i="6" s="1"/>
  <c r="B9029" i="6" a="1"/>
  <c r="B9029" i="6" s="1"/>
  <c r="B9035" i="6" a="1"/>
  <c r="B9035" i="6" s="1"/>
  <c r="B9040" i="6" a="1"/>
  <c r="B9040" i="6" s="1"/>
  <c r="B9046" i="6" a="1"/>
  <c r="B9046" i="6" s="1"/>
  <c r="B9052" i="6" a="1"/>
  <c r="B9052" i="6" s="1"/>
  <c r="B9058" i="6" a="1"/>
  <c r="B9058" i="6" s="1"/>
  <c r="B9063" i="6" a="1"/>
  <c r="B9063" i="6" s="1"/>
  <c r="B9068" i="6" a="1"/>
  <c r="B9068" i="6" s="1"/>
  <c r="B9074" i="6" a="1"/>
  <c r="B9074" i="6" s="1"/>
  <c r="B9085" i="6" a="1"/>
  <c r="B9085" i="6" s="1"/>
  <c r="B9096" i="6" a="1"/>
  <c r="B9096" i="6" s="1"/>
  <c r="B9102" i="6" a="1"/>
  <c r="B9102" i="6" s="1"/>
  <c r="B9108" i="6" a="1"/>
  <c r="B9108" i="6" s="1"/>
  <c r="B9114" i="6" a="1"/>
  <c r="B9114" i="6" s="1"/>
  <c r="B9125" i="6" a="1"/>
  <c r="B9125" i="6" s="1"/>
  <c r="B9131" i="6" a="1"/>
  <c r="B9131" i="6" s="1"/>
  <c r="B9137" i="6" a="1"/>
  <c r="B9137" i="6" s="1"/>
  <c r="B9149" i="6" a="1"/>
  <c r="B9149" i="6" s="1"/>
  <c r="B9155" i="6" a="1"/>
  <c r="B9155" i="6" s="1"/>
  <c r="B9160" i="6" a="1"/>
  <c r="B9160" i="6" s="1"/>
  <c r="B9167" i="6" a="1"/>
  <c r="B9167" i="6" s="1"/>
  <c r="B9172" i="6" a="1"/>
  <c r="B9172" i="6" s="1"/>
  <c r="B9179" i="6" a="1"/>
  <c r="B9179" i="6" s="1"/>
  <c r="B9185" i="6" a="1"/>
  <c r="B9185" i="6" s="1"/>
  <c r="B9191" i="6" a="1"/>
  <c r="B9191" i="6" s="1"/>
  <c r="B9198" i="6" a="1"/>
  <c r="B9198" i="6" s="1"/>
  <c r="B9203" i="6" a="1"/>
  <c r="B9203" i="6" s="1"/>
  <c r="B9210" i="6" a="1"/>
  <c r="B9210" i="6" s="1"/>
  <c r="B9216" i="6" a="1"/>
  <c r="B9216" i="6" s="1"/>
  <c r="B9229" i="6" a="1"/>
  <c r="B9229" i="6" s="1"/>
  <c r="B9241" i="6" a="1"/>
  <c r="B9241" i="6" s="1"/>
  <c r="B9247" i="6" a="1"/>
  <c r="B9247" i="6" s="1"/>
  <c r="B8919" i="6" a="1"/>
  <c r="B8919" i="6" s="1"/>
  <c r="B8935" i="6" a="1"/>
  <c r="B8935" i="6" s="1"/>
  <c r="B8948" i="6" a="1"/>
  <c r="B8948" i="6" s="1"/>
  <c r="B8959" i="6" a="1"/>
  <c r="B8959" i="6" s="1"/>
  <c r="B8970" i="6" a="1"/>
  <c r="B8970" i="6" s="1"/>
  <c r="B8975" i="6" a="1"/>
  <c r="B8975" i="6" s="1"/>
  <c r="B8981" i="6" a="1"/>
  <c r="B8981" i="6" s="1"/>
  <c r="B8986" i="6" a="1"/>
  <c r="B8986" i="6" s="1"/>
  <c r="B8992" i="6" a="1"/>
  <c r="B8992" i="6" s="1"/>
  <c r="B8997" i="6" a="1"/>
  <c r="B8997" i="6" s="1"/>
  <c r="B9003" i="6" a="1"/>
  <c r="B9003" i="6" s="1"/>
  <c r="B9008" i="6" a="1"/>
  <c r="B9008" i="6" s="1"/>
  <c r="B9019" i="6" a="1"/>
  <c r="B9019" i="6" s="1"/>
  <c r="B9036" i="6" a="1"/>
  <c r="B9036" i="6" s="1"/>
  <c r="B9053" i="6" a="1"/>
  <c r="B9053" i="6" s="1"/>
  <c r="B9069" i="6" a="1"/>
  <c r="B9069" i="6" s="1"/>
  <c r="B9079" i="6" a="1"/>
  <c r="B9079" i="6" s="1"/>
  <c r="B9086" i="6" a="1"/>
  <c r="B9086" i="6" s="1"/>
  <c r="B9091" i="6" a="1"/>
  <c r="B9091" i="6" s="1"/>
  <c r="B9103" i="6" a="1"/>
  <c r="B9103" i="6" s="1"/>
  <c r="B9115" i="6" a="1"/>
  <c r="B9115" i="6" s="1"/>
  <c r="B9120" i="6" a="1"/>
  <c r="B9120" i="6" s="1"/>
  <c r="B9126" i="6" a="1"/>
  <c r="B9126" i="6" s="1"/>
  <c r="B9138" i="6" a="1"/>
  <c r="B9138" i="6" s="1"/>
  <c r="B9143" i="6" a="1"/>
  <c r="B9143" i="6" s="1"/>
  <c r="B9150" i="6" a="1"/>
  <c r="B9150" i="6" s="1"/>
  <c r="B9156" i="6" a="1"/>
  <c r="B9156" i="6" s="1"/>
  <c r="B9173" i="6" a="1"/>
  <c r="B9173" i="6" s="1"/>
  <c r="B9186" i="6" a="1"/>
  <c r="B9186" i="6" s="1"/>
  <c r="B9199" i="6" a="1"/>
  <c r="B9199" i="6" s="1"/>
  <c r="B9204" i="6" a="1"/>
  <c r="B9204" i="6" s="1"/>
  <c r="B9211" i="6" a="1"/>
  <c r="B9211" i="6" s="1"/>
  <c r="B9217" i="6" a="1"/>
  <c r="B9217" i="6" s="1"/>
  <c r="B9223" i="6" a="1"/>
  <c r="B9223" i="6" s="1"/>
  <c r="B9230" i="6" a="1"/>
  <c r="B9230" i="6" s="1"/>
  <c r="B9235" i="6" a="1"/>
  <c r="B9235" i="6" s="1"/>
  <c r="B9242" i="6" a="1"/>
  <c r="B9242" i="6" s="1"/>
  <c r="B9248" i="6" a="1"/>
  <c r="B9248" i="6" s="1"/>
  <c r="B9265" i="6" a="1"/>
  <c r="B9265" i="6" s="1"/>
  <c r="B9270" i="6" a="1"/>
  <c r="B9270" i="6" s="1"/>
  <c r="B9279" i="6" a="1"/>
  <c r="B9279" i="6" s="1"/>
  <c r="B9288" i="6" a="1"/>
  <c r="B9288" i="6" s="1"/>
  <c r="B9293" i="6" a="1"/>
  <c r="B9293" i="6" s="1"/>
  <c r="B9302" i="6" a="1"/>
  <c r="B9302" i="6" s="1"/>
  <c r="B9311" i="6" a="1"/>
  <c r="B9311" i="6" s="1"/>
  <c r="B9320" i="6" a="1"/>
  <c r="B9320" i="6" s="1"/>
  <c r="B9325" i="6" a="1"/>
  <c r="B9325" i="6" s="1"/>
  <c r="B9334" i="6" a="1"/>
  <c r="B9334" i="6" s="1"/>
  <c r="B9343" i="6" a="1"/>
  <c r="B9343" i="6" s="1"/>
  <c r="B9352" i="6" a="1"/>
  <c r="B9352" i="6" s="1"/>
  <c r="B9357" i="6" a="1"/>
  <c r="B9357" i="6" s="1"/>
  <c r="B9366" i="6" a="1"/>
  <c r="B9366" i="6" s="1"/>
  <c r="B9375" i="6" a="1"/>
  <c r="B9375" i="6" s="1"/>
  <c r="B9384" i="6" a="1"/>
  <c r="B9384" i="6" s="1"/>
  <c r="B9389" i="6" a="1"/>
  <c r="B9389" i="6" s="1"/>
  <c r="B9398" i="6" a="1"/>
  <c r="B9398" i="6" s="1"/>
  <c r="B9407" i="6" a="1"/>
  <c r="B9407" i="6" s="1"/>
  <c r="B9416" i="6" a="1"/>
  <c r="B9416" i="6" s="1"/>
  <c r="B9421" i="6" a="1"/>
  <c r="B9421" i="6" s="1"/>
  <c r="B9430" i="6" a="1"/>
  <c r="B9430" i="6" s="1"/>
  <c r="B8888" i="6" a="1"/>
  <c r="B8888" i="6" s="1"/>
  <c r="B8910" i="6" a="1"/>
  <c r="B8910" i="6" s="1"/>
  <c r="B8921" i="6" a="1"/>
  <c r="B8921" i="6" s="1"/>
  <c r="B8929" i="6" a="1"/>
  <c r="B8929" i="6" s="1"/>
  <c r="B8936" i="6" a="1"/>
  <c r="B8936" i="6" s="1"/>
  <c r="B8943" i="6" a="1"/>
  <c r="B8943" i="6" s="1"/>
  <c r="B8949" i="6" a="1"/>
  <c r="B8949" i="6" s="1"/>
  <c r="B8954" i="6" a="1"/>
  <c r="B8954" i="6" s="1"/>
  <c r="B8960" i="6" a="1"/>
  <c r="B8960" i="6" s="1"/>
  <c r="B8965" i="6" a="1"/>
  <c r="B8965" i="6" s="1"/>
  <c r="B8971" i="6" a="1"/>
  <c r="B8971" i="6" s="1"/>
  <c r="B8976" i="6" a="1"/>
  <c r="B8976" i="6" s="1"/>
  <c r="B8987" i="6" a="1"/>
  <c r="B8987" i="6" s="1"/>
  <c r="B9004" i="6" a="1"/>
  <c r="B9004" i="6" s="1"/>
  <c r="B9014" i="6" a="1"/>
  <c r="B9014" i="6" s="1"/>
  <c r="B9020" i="6" a="1"/>
  <c r="B9020" i="6" s="1"/>
  <c r="B9025" i="6" a="1"/>
  <c r="B9025" i="6" s="1"/>
  <c r="B9030" i="6" a="1"/>
  <c r="B9030" i="6" s="1"/>
  <c r="B9041" i="6" a="1"/>
  <c r="B9041" i="6" s="1"/>
  <c r="B9047" i="6" a="1"/>
  <c r="B9047" i="6" s="1"/>
  <c r="B9054" i="6" a="1"/>
  <c r="B9054" i="6" s="1"/>
  <c r="B9059" i="6" a="1"/>
  <c r="B9059" i="6" s="1"/>
  <c r="B9064" i="6" a="1"/>
  <c r="B9064" i="6" s="1"/>
  <c r="B9070" i="6" a="1"/>
  <c r="B9070" i="6" s="1"/>
  <c r="B9075" i="6" a="1"/>
  <c r="B9075" i="6" s="1"/>
  <c r="B9080" i="6" a="1"/>
  <c r="B9080" i="6" s="1"/>
  <c r="B9092" i="6" a="1"/>
  <c r="B9092" i="6" s="1"/>
  <c r="B9097" i="6" a="1"/>
  <c r="B9097" i="6" s="1"/>
  <c r="B9104" i="6" a="1"/>
  <c r="B9104" i="6" s="1"/>
  <c r="B9109" i="6" a="1"/>
  <c r="B9109" i="6" s="1"/>
  <c r="B9121" i="6" a="1"/>
  <c r="B9121" i="6" s="1"/>
  <c r="B9127" i="6" a="1"/>
  <c r="B9127" i="6" s="1"/>
  <c r="B9132" i="6" a="1"/>
  <c r="B9132" i="6" s="1"/>
  <c r="B9144" i="6" a="1"/>
  <c r="B9144" i="6" s="1"/>
  <c r="B9161" i="6" a="1"/>
  <c r="B9161" i="6" s="1"/>
  <c r="B9168" i="6" a="1"/>
  <c r="B9168" i="6" s="1"/>
  <c r="B9174" i="6" a="1"/>
  <c r="B9174" i="6" s="1"/>
  <c r="B9180" i="6" a="1"/>
  <c r="B9180" i="6" s="1"/>
  <c r="B9187" i="6" a="1"/>
  <c r="B9187" i="6" s="1"/>
  <c r="B9192" i="6" a="1"/>
  <c r="B9192" i="6" s="1"/>
  <c r="B9205" i="6" a="1"/>
  <c r="B9205" i="6" s="1"/>
  <c r="B9218" i="6" a="1"/>
  <c r="B9218" i="6" s="1"/>
  <c r="B9231" i="6" a="1"/>
  <c r="B9231" i="6" s="1"/>
  <c r="B9236" i="6" a="1"/>
  <c r="B9236" i="6" s="1"/>
  <c r="B9243" i="6" a="1"/>
  <c r="B9243" i="6" s="1"/>
  <c r="B9249" i="6" a="1"/>
  <c r="B9249" i="6" s="1"/>
  <c r="B9255" i="6" a="1"/>
  <c r="B9255" i="6" s="1"/>
  <c r="B9261" i="6" a="1"/>
  <c r="B9261" i="6" s="1"/>
  <c r="B9266" i="6" a="1"/>
  <c r="B9266" i="6" s="1"/>
  <c r="B9275" i="6" a="1"/>
  <c r="B9275" i="6" s="1"/>
  <c r="B9284" i="6" a="1"/>
  <c r="B9284" i="6" s="1"/>
  <c r="B9289" i="6" a="1"/>
  <c r="B9289" i="6" s="1"/>
  <c r="B9298" i="6" a="1"/>
  <c r="B9298" i="6" s="1"/>
  <c r="B9307" i="6" a="1"/>
  <c r="B9307" i="6" s="1"/>
  <c r="B9316" i="6" a="1"/>
  <c r="B9316" i="6" s="1"/>
  <c r="B9321" i="6" a="1"/>
  <c r="B9321" i="6" s="1"/>
  <c r="B9330" i="6" a="1"/>
  <c r="B9330" i="6" s="1"/>
  <c r="B9339" i="6" a="1"/>
  <c r="B9339" i="6" s="1"/>
  <c r="B9348" i="6" a="1"/>
  <c r="B9348" i="6" s="1"/>
  <c r="B9353" i="6" a="1"/>
  <c r="B9353" i="6" s="1"/>
  <c r="B8894" i="6" a="1"/>
  <c r="B8894" i="6" s="1"/>
  <c r="B8912" i="6" a="1"/>
  <c r="B8912" i="6" s="1"/>
  <c r="B8922" i="6" a="1"/>
  <c r="B8922" i="6" s="1"/>
  <c r="B8930" i="6" a="1"/>
  <c r="B8930" i="6" s="1"/>
  <c r="B8944" i="6" a="1"/>
  <c r="B8944" i="6" s="1"/>
  <c r="B8955" i="6" a="1"/>
  <c r="B8955" i="6" s="1"/>
  <c r="B8972" i="6" a="1"/>
  <c r="B8972" i="6" s="1"/>
  <c r="B8982" i="6" a="1"/>
  <c r="B8982" i="6" s="1"/>
  <c r="B8988" i="6" a="1"/>
  <c r="B8988" i="6" s="1"/>
  <c r="B8993" i="6" a="1"/>
  <c r="B8993" i="6" s="1"/>
  <c r="B8998" i="6" a="1"/>
  <c r="B8998" i="6" s="1"/>
  <c r="B9009" i="6" a="1"/>
  <c r="B9009" i="6" s="1"/>
  <c r="B9026" i="6" a="1"/>
  <c r="B9026" i="6" s="1"/>
  <c r="B9031" i="6" a="1"/>
  <c r="B9031" i="6" s="1"/>
  <c r="B9037" i="6" a="1"/>
  <c r="B9037" i="6" s="1"/>
  <c r="B9042" i="6" a="1"/>
  <c r="B9042" i="6" s="1"/>
  <c r="B9048" i="6" a="1"/>
  <c r="B9048" i="6" s="1"/>
  <c r="B9071" i="6" a="1"/>
  <c r="B9071" i="6" s="1"/>
  <c r="B9081" i="6" a="1"/>
  <c r="B9081" i="6" s="1"/>
  <c r="B9087" i="6" a="1"/>
  <c r="B9087" i="6" s="1"/>
  <c r="B9098" i="6" a="1"/>
  <c r="B9098" i="6" s="1"/>
  <c r="B9110" i="6" a="1"/>
  <c r="B9110" i="6" s="1"/>
  <c r="B9116" i="6" a="1"/>
  <c r="B9116" i="6" s="1"/>
  <c r="B9122" i="6" a="1"/>
  <c r="B9122" i="6" s="1"/>
  <c r="B9133" i="6" a="1"/>
  <c r="B9133" i="6" s="1"/>
  <c r="B9139" i="6" a="1"/>
  <c r="B9139" i="6" s="1"/>
  <c r="B9145" i="6" a="1"/>
  <c r="B9145" i="6" s="1"/>
  <c r="B9151" i="6" a="1"/>
  <c r="B9151" i="6" s="1"/>
  <c r="B9157" i="6" a="1"/>
  <c r="B9157" i="6" s="1"/>
  <c r="B9162" i="6" a="1"/>
  <c r="B9162" i="6" s="1"/>
  <c r="B9175" i="6" a="1"/>
  <c r="B9175" i="6" s="1"/>
  <c r="B9181" i="6" a="1"/>
  <c r="B9181" i="6" s="1"/>
  <c r="B9188" i="6" a="1"/>
  <c r="B9188" i="6" s="1"/>
  <c r="B9193" i="6" a="1"/>
  <c r="B9193" i="6" s="1"/>
  <c r="B9200" i="6" a="1"/>
  <c r="B9200" i="6" s="1"/>
  <c r="B9206" i="6" a="1"/>
  <c r="B9206" i="6" s="1"/>
  <c r="B9212" i="6" a="1"/>
  <c r="B9212" i="6" s="1"/>
  <c r="B9219" i="6" a="1"/>
  <c r="B9219" i="6" s="1"/>
  <c r="B9224" i="6" a="1"/>
  <c r="B9224" i="6" s="1"/>
  <c r="B9237" i="6" a="1"/>
  <c r="B9237" i="6" s="1"/>
  <c r="B9250" i="6" a="1"/>
  <c r="B9250" i="6" s="1"/>
  <c r="B9262" i="6" a="1"/>
  <c r="B9262" i="6" s="1"/>
  <c r="B9271" i="6" a="1"/>
  <c r="B9271" i="6" s="1"/>
  <c r="B9280" i="6" a="1"/>
  <c r="B9280" i="6" s="1"/>
  <c r="B9285" i="6" a="1"/>
  <c r="B9285" i="6" s="1"/>
  <c r="B9294" i="6" a="1"/>
  <c r="B9294" i="6" s="1"/>
  <c r="B9303" i="6" a="1"/>
  <c r="B9303" i="6" s="1"/>
  <c r="B9312" i="6" a="1"/>
  <c r="B9312" i="6" s="1"/>
  <c r="B9317" i="6" a="1"/>
  <c r="B9317" i="6" s="1"/>
  <c r="B9326" i="6" a="1"/>
  <c r="B9326" i="6" s="1"/>
  <c r="B9335" i="6" a="1"/>
  <c r="B9335" i="6" s="1"/>
  <c r="B9344" i="6" a="1"/>
  <c r="B9344" i="6" s="1"/>
  <c r="B9349" i="6" a="1"/>
  <c r="B9349" i="6" s="1"/>
  <c r="B9358" i="6" a="1"/>
  <c r="B9358" i="6" s="1"/>
  <c r="B9367" i="6" a="1"/>
  <c r="B9367" i="6" s="1"/>
  <c r="B9376" i="6" a="1"/>
  <c r="B9376" i="6" s="1"/>
  <c r="B9381" i="6" a="1"/>
  <c r="B9381" i="6" s="1"/>
  <c r="B9390" i="6" a="1"/>
  <c r="B9390" i="6" s="1"/>
  <c r="B9399" i="6" a="1"/>
  <c r="B9399" i="6" s="1"/>
  <c r="B9408" i="6" a="1"/>
  <c r="B9408" i="6" s="1"/>
  <c r="B9413" i="6" a="1"/>
  <c r="B9413" i="6" s="1"/>
  <c r="B8897" i="6" a="1"/>
  <c r="B8897" i="6" s="1"/>
  <c r="B8913" i="6" a="1"/>
  <c r="B8913" i="6" s="1"/>
  <c r="B8923" i="6" a="1"/>
  <c r="B8923" i="6" s="1"/>
  <c r="B8939" i="6" a="1"/>
  <c r="B8939" i="6" s="1"/>
  <c r="B8950" i="6" a="1"/>
  <c r="B8950" i="6" s="1"/>
  <c r="B8956" i="6" a="1"/>
  <c r="B8956" i="6" s="1"/>
  <c r="B8961" i="6" a="1"/>
  <c r="B8961" i="6" s="1"/>
  <c r="B8966" i="6" a="1"/>
  <c r="B8966" i="6" s="1"/>
  <c r="B8977" i="6" a="1"/>
  <c r="B8977" i="6" s="1"/>
  <c r="B8994" i="6" a="1"/>
  <c r="B8994" i="6" s="1"/>
  <c r="B8999" i="6" a="1"/>
  <c r="B8999" i="6" s="1"/>
  <c r="B9005" i="6" a="1"/>
  <c r="B9005" i="6" s="1"/>
  <c r="B9010" i="6" a="1"/>
  <c r="B9010" i="6" s="1"/>
  <c r="B9015" i="6" a="1"/>
  <c r="B9015" i="6" s="1"/>
  <c r="B9021" i="6" a="1"/>
  <c r="B9021" i="6" s="1"/>
  <c r="B9032" i="6" a="1"/>
  <c r="B9032" i="6" s="1"/>
  <c r="B9043" i="6" a="1"/>
  <c r="B9043" i="6" s="1"/>
  <c r="B9049" i="6" a="1"/>
  <c r="B9049" i="6" s="1"/>
  <c r="B9055" i="6" a="1"/>
  <c r="B9055" i="6" s="1"/>
  <c r="B9060" i="6" a="1"/>
  <c r="B9060" i="6" s="1"/>
  <c r="B9065" i="6" a="1"/>
  <c r="B9065" i="6" s="1"/>
  <c r="B9076" i="6" a="1"/>
  <c r="B9076" i="6" s="1"/>
  <c r="B9082" i="6" a="1"/>
  <c r="B9082" i="6" s="1"/>
  <c r="B9093" i="6" a="1"/>
  <c r="B9093" i="6" s="1"/>
  <c r="B9099" i="6" a="1"/>
  <c r="B9099" i="6" s="1"/>
  <c r="B9105" i="6" a="1"/>
  <c r="B9105" i="6" s="1"/>
  <c r="B9117" i="6" a="1"/>
  <c r="B9117" i="6" s="1"/>
  <c r="B9128" i="6" a="1"/>
  <c r="B9128" i="6" s="1"/>
  <c r="B9134" i="6" a="1"/>
  <c r="B9134" i="6" s="1"/>
  <c r="B9140" i="6" a="1"/>
  <c r="B9140" i="6" s="1"/>
  <c r="B9146" i="6" a="1"/>
  <c r="B9146" i="6" s="1"/>
  <c r="B9158" i="6" a="1"/>
  <c r="B9158" i="6" s="1"/>
  <c r="B9163" i="6" a="1"/>
  <c r="B9163" i="6" s="1"/>
  <c r="B9169" i="6" a="1"/>
  <c r="B9169" i="6" s="1"/>
  <c r="B9176" i="6" a="1"/>
  <c r="B9176" i="6" s="1"/>
  <c r="B9182" i="6" a="1"/>
  <c r="B9182" i="6" s="1"/>
  <c r="B9194" i="6" a="1"/>
  <c r="B9194" i="6" s="1"/>
  <c r="B9207" i="6" a="1"/>
  <c r="B9207" i="6" s="1"/>
  <c r="B9213" i="6" a="1"/>
  <c r="B9213" i="6" s="1"/>
  <c r="B9220" i="6" a="1"/>
  <c r="B9220" i="6" s="1"/>
  <c r="B9225" i="6" a="1"/>
  <c r="B9225" i="6" s="1"/>
  <c r="B9232" i="6" a="1"/>
  <c r="B9232" i="6" s="1"/>
  <c r="B9238" i="6" a="1"/>
  <c r="B9238" i="6" s="1"/>
  <c r="B9244" i="6" a="1"/>
  <c r="B9244" i="6" s="1"/>
  <c r="B9251" i="6" a="1"/>
  <c r="B9251" i="6" s="1"/>
  <c r="B9256" i="6" a="1"/>
  <c r="B9256" i="6" s="1"/>
  <c r="B9267" i="6" a="1"/>
  <c r="B9267" i="6" s="1"/>
  <c r="B9276" i="6" a="1"/>
  <c r="B9276" i="6" s="1"/>
  <c r="B9281" i="6" a="1"/>
  <c r="B9281" i="6" s="1"/>
  <c r="B9290" i="6" a="1"/>
  <c r="B9290" i="6" s="1"/>
  <c r="B9299" i="6" a="1"/>
  <c r="B9299" i="6" s="1"/>
  <c r="B9308" i="6" a="1"/>
  <c r="B9308" i="6" s="1"/>
  <c r="B9313" i="6" a="1"/>
  <c r="B9313" i="6" s="1"/>
  <c r="B9322" i="6" a="1"/>
  <c r="B9322" i="6" s="1"/>
  <c r="B9331" i="6" a="1"/>
  <c r="B9331" i="6" s="1"/>
  <c r="B9340" i="6" a="1"/>
  <c r="B9340" i="6" s="1"/>
  <c r="B9345" i="6" a="1"/>
  <c r="B9345" i="6" s="1"/>
  <c r="B9354" i="6" a="1"/>
  <c r="B9354" i="6" s="1"/>
  <c r="B9254" i="6" a="1"/>
  <c r="B9254" i="6" s="1"/>
  <c r="B9292" i="6" a="1"/>
  <c r="B9292" i="6" s="1"/>
  <c r="B9329" i="6" a="1"/>
  <c r="B9329" i="6" s="1"/>
  <c r="B9371" i="6" a="1"/>
  <c r="B9371" i="6" s="1"/>
  <c r="B9379" i="6" a="1"/>
  <c r="B9379" i="6" s="1"/>
  <c r="B9394" i="6" a="1"/>
  <c r="B9394" i="6" s="1"/>
  <c r="B9401" i="6" a="1"/>
  <c r="B9401" i="6" s="1"/>
  <c r="B9429" i="6" a="1"/>
  <c r="B9429" i="6" s="1"/>
  <c r="B9434" i="6" a="1"/>
  <c r="B9434" i="6" s="1"/>
  <c r="B9443" i="6" a="1"/>
  <c r="B9443" i="6" s="1"/>
  <c r="B9452" i="6" a="1"/>
  <c r="B9452" i="6" s="1"/>
  <c r="B9457" i="6" a="1"/>
  <c r="B9457" i="6" s="1"/>
  <c r="B9466" i="6" a="1"/>
  <c r="B9466" i="6" s="1"/>
  <c r="B9475" i="6" a="1"/>
  <c r="B9475" i="6" s="1"/>
  <c r="B9484" i="6" a="1"/>
  <c r="B9484" i="6" s="1"/>
  <c r="B9489" i="6" a="1"/>
  <c r="B9489" i="6" s="1"/>
  <c r="B9498" i="6" a="1"/>
  <c r="B9498" i="6" s="1"/>
  <c r="B9507" i="6" a="1"/>
  <c r="B9507" i="6" s="1"/>
  <c r="B9516" i="6" a="1"/>
  <c r="B9516" i="6" s="1"/>
  <c r="B9521" i="6" a="1"/>
  <c r="B9521" i="6" s="1"/>
  <c r="B9530" i="6" a="1"/>
  <c r="B9530" i="6" s="1"/>
  <c r="B9539" i="6" a="1"/>
  <c r="B9539" i="6" s="1"/>
  <c r="B9548" i="6" a="1"/>
  <c r="B9548" i="6" s="1"/>
  <c r="B9558" i="6" a="1"/>
  <c r="B9558" i="6" s="1"/>
  <c r="B9570" i="6" a="1"/>
  <c r="B9570" i="6" s="1"/>
  <c r="B9578" i="6" a="1"/>
  <c r="B9578" i="6" s="1"/>
  <c r="B9586" i="6" a="1"/>
  <c r="B9586" i="6" s="1"/>
  <c r="B9593" i="6" a="1"/>
  <c r="B9593" i="6" s="1"/>
  <c r="B9600" i="6" a="1"/>
  <c r="B9600" i="6" s="1"/>
  <c r="B9608" i="6" a="1"/>
  <c r="B9608" i="6" s="1"/>
  <c r="B9623" i="6" a="1"/>
  <c r="B9623" i="6" s="1"/>
  <c r="B9629" i="6" a="1"/>
  <c r="B9629" i="6" s="1"/>
  <c r="B9636" i="6" a="1"/>
  <c r="B9636" i="6" s="1"/>
  <c r="B9644" i="6" a="1"/>
  <c r="B9644" i="6" s="1"/>
  <c r="B9651" i="6" a="1"/>
  <c r="B9651" i="6" s="1"/>
  <c r="B9659" i="6" a="1"/>
  <c r="B9659" i="6" s="1"/>
  <c r="B9665" i="6" a="1"/>
  <c r="B9665" i="6" s="1"/>
  <c r="B9673" i="6" a="1"/>
  <c r="B9673" i="6" s="1"/>
  <c r="B9680" i="6" a="1"/>
  <c r="B9680" i="6" s="1"/>
  <c r="B9688" i="6" a="1"/>
  <c r="B9688" i="6" s="1"/>
  <c r="B9695" i="6" a="1"/>
  <c r="B9695" i="6" s="1"/>
  <c r="B9702" i="6" a="1"/>
  <c r="B9702" i="6" s="1"/>
  <c r="B9709" i="6" a="1"/>
  <c r="B9709" i="6" s="1"/>
  <c r="B9716" i="6" a="1"/>
  <c r="B9716" i="6" s="1"/>
  <c r="B9731" i="6" a="1"/>
  <c r="B9731" i="6" s="1"/>
  <c r="B9739" i="6" a="1"/>
  <c r="B9739" i="6" s="1"/>
  <c r="B9745" i="6" a="1"/>
  <c r="B9745" i="6" s="1"/>
  <c r="B9753" i="6" a="1"/>
  <c r="B9753" i="6" s="1"/>
  <c r="B9760" i="6" a="1"/>
  <c r="B9760" i="6" s="1"/>
  <c r="B9768" i="6" a="1"/>
  <c r="B9768" i="6" s="1"/>
  <c r="B9775" i="6" a="1"/>
  <c r="B9775" i="6" s="1"/>
  <c r="B9782" i="6" a="1"/>
  <c r="B9782" i="6" s="1"/>
  <c r="B9789" i="6" a="1"/>
  <c r="B9789" i="6" s="1"/>
  <c r="B9796" i="6" a="1"/>
  <c r="B9796" i="6" s="1"/>
  <c r="B9810" i="6" a="1"/>
  <c r="B9810" i="6" s="1"/>
  <c r="B9818" i="6" a="1"/>
  <c r="B9818" i="6" s="1"/>
  <c r="B9825" i="6" a="1"/>
  <c r="B9825" i="6" s="1"/>
  <c r="B9832" i="6" a="1"/>
  <c r="B9832" i="6" s="1"/>
  <c r="B9839" i="6" a="1"/>
  <c r="B9839" i="6" s="1"/>
  <c r="B9846" i="6" a="1"/>
  <c r="B9846" i="6" s="1"/>
  <c r="B9853" i="6" a="1"/>
  <c r="B9853" i="6" s="1"/>
  <c r="B9860" i="6" a="1"/>
  <c r="B9860" i="6" s="1"/>
  <c r="B9874" i="6" a="1"/>
  <c r="B9874" i="6" s="1"/>
  <c r="B9882" i="6" a="1"/>
  <c r="B9882" i="6" s="1"/>
  <c r="B9889" i="6" a="1"/>
  <c r="B9889" i="6" s="1"/>
  <c r="B9260" i="6" a="1"/>
  <c r="B9260" i="6" s="1"/>
  <c r="B9297" i="6" a="1"/>
  <c r="B9297" i="6" s="1"/>
  <c r="B9361" i="6" a="1"/>
  <c r="B9361" i="6" s="1"/>
  <c r="B9372" i="6" a="1"/>
  <c r="B9372" i="6" s="1"/>
  <c r="B9380" i="6" a="1"/>
  <c r="B9380" i="6" s="1"/>
  <c r="B9387" i="6" a="1"/>
  <c r="B9387" i="6" s="1"/>
  <c r="B9395" i="6" a="1"/>
  <c r="B9395" i="6" s="1"/>
  <c r="B9414" i="6" a="1"/>
  <c r="B9414" i="6" s="1"/>
  <c r="B9419" i="6" a="1"/>
  <c r="B9419" i="6" s="1"/>
  <c r="B9424" i="6" a="1"/>
  <c r="B9424" i="6" s="1"/>
  <c r="B9439" i="6" a="1"/>
  <c r="B9439" i="6" s="1"/>
  <c r="B9448" i="6" a="1"/>
  <c r="B9448" i="6" s="1"/>
  <c r="B9453" i="6" a="1"/>
  <c r="B9453" i="6" s="1"/>
  <c r="B9462" i="6" a="1"/>
  <c r="B9462" i="6" s="1"/>
  <c r="B9471" i="6" a="1"/>
  <c r="B9471" i="6" s="1"/>
  <c r="B9480" i="6" a="1"/>
  <c r="B9480" i="6" s="1"/>
  <c r="B9485" i="6" a="1"/>
  <c r="B9485" i="6" s="1"/>
  <c r="B9494" i="6" a="1"/>
  <c r="B9494" i="6" s="1"/>
  <c r="B9503" i="6" a="1"/>
  <c r="B9503" i="6" s="1"/>
  <c r="B9512" i="6" a="1"/>
  <c r="B9512" i="6" s="1"/>
  <c r="B9517" i="6" a="1"/>
  <c r="B9517" i="6" s="1"/>
  <c r="B9526" i="6" a="1"/>
  <c r="B9526" i="6" s="1"/>
  <c r="B9535" i="6" a="1"/>
  <c r="B9535" i="6" s="1"/>
  <c r="B9544" i="6" a="1"/>
  <c r="B9544" i="6" s="1"/>
  <c r="B9549" i="6" a="1"/>
  <c r="B9549" i="6" s="1"/>
  <c r="B9554" i="6" a="1"/>
  <c r="B9554" i="6" s="1"/>
  <c r="B9564" i="6" a="1"/>
  <c r="B9564" i="6" s="1"/>
  <c r="B9571" i="6" a="1"/>
  <c r="B9571" i="6" s="1"/>
  <c r="B9579" i="6" a="1"/>
  <c r="B9579" i="6" s="1"/>
  <c r="B9587" i="6" a="1"/>
  <c r="B9587" i="6" s="1"/>
  <c r="B9594" i="6" a="1"/>
  <c r="B9594" i="6" s="1"/>
  <c r="B9601" i="6" a="1"/>
  <c r="B9601" i="6" s="1"/>
  <c r="B9609" i="6" a="1"/>
  <c r="B9609" i="6" s="1"/>
  <c r="B9616" i="6" a="1"/>
  <c r="B9616" i="6" s="1"/>
  <c r="B9630" i="6" a="1"/>
  <c r="B9630" i="6" s="1"/>
  <c r="B9637" i="6" a="1"/>
  <c r="B9637" i="6" s="1"/>
  <c r="B9645" i="6" a="1"/>
  <c r="B9645" i="6" s="1"/>
  <c r="B9652" i="6" a="1"/>
  <c r="B9652" i="6" s="1"/>
  <c r="B9666" i="6" a="1"/>
  <c r="B9666" i="6" s="1"/>
  <c r="B9674" i="6" a="1"/>
  <c r="B9674" i="6" s="1"/>
  <c r="B9681" i="6" a="1"/>
  <c r="B9681" i="6" s="1"/>
  <c r="B9689" i="6" a="1"/>
  <c r="B9689" i="6" s="1"/>
  <c r="B9703" i="6" a="1"/>
  <c r="B9703" i="6" s="1"/>
  <c r="B9710" i="6" a="1"/>
  <c r="B9710" i="6" s="1"/>
  <c r="B9717" i="6" a="1"/>
  <c r="B9717" i="6" s="1"/>
  <c r="B9724" i="6" a="1"/>
  <c r="B9724" i="6" s="1"/>
  <c r="B9732" i="6" a="1"/>
  <c r="B9732" i="6" s="1"/>
  <c r="B9746" i="6" a="1"/>
  <c r="B9746" i="6" s="1"/>
  <c r="B9754" i="6" a="1"/>
  <c r="B9754" i="6" s="1"/>
  <c r="B9761" i="6" a="1"/>
  <c r="B9761" i="6" s="1"/>
  <c r="B9769" i="6" a="1"/>
  <c r="B9769" i="6" s="1"/>
  <c r="B9783" i="6" a="1"/>
  <c r="B9783" i="6" s="1"/>
  <c r="B9790" i="6" a="1"/>
  <c r="B9790" i="6" s="1"/>
  <c r="B9797" i="6" a="1"/>
  <c r="B9797" i="6" s="1"/>
  <c r="B9804" i="6" a="1"/>
  <c r="B9804" i="6" s="1"/>
  <c r="B9811" i="6" a="1"/>
  <c r="B9811" i="6" s="1"/>
  <c r="B9819" i="6" a="1"/>
  <c r="B9819" i="6" s="1"/>
  <c r="B9826" i="6" a="1"/>
  <c r="B9826" i="6" s="1"/>
  <c r="B9833" i="6" a="1"/>
  <c r="B9833" i="6" s="1"/>
  <c r="B9847" i="6" a="1"/>
  <c r="B9847" i="6" s="1"/>
  <c r="B9854" i="6" a="1"/>
  <c r="B9854" i="6" s="1"/>
  <c r="B9861" i="6" a="1"/>
  <c r="B9861" i="6" s="1"/>
  <c r="B9868" i="6" a="1"/>
  <c r="B9868" i="6" s="1"/>
  <c r="B9875" i="6" a="1"/>
  <c r="B9875" i="6" s="1"/>
  <c r="B9883" i="6" a="1"/>
  <c r="B9883" i="6" s="1"/>
  <c r="B9338" i="6" a="1"/>
  <c r="B9338" i="6" s="1"/>
  <c r="B9362" i="6" a="1"/>
  <c r="B9362" i="6" s="1"/>
  <c r="B9388" i="6" a="1"/>
  <c r="B9388" i="6" s="1"/>
  <c r="B9402" i="6" a="1"/>
  <c r="B9402" i="6" s="1"/>
  <c r="B9409" i="6" a="1"/>
  <c r="B9409" i="6" s="1"/>
  <c r="B9425" i="6" a="1"/>
  <c r="B9425" i="6" s="1"/>
  <c r="B9435" i="6" a="1"/>
  <c r="B9435" i="6" s="1"/>
  <c r="B9444" i="6" a="1"/>
  <c r="B9444" i="6" s="1"/>
  <c r="B9449" i="6" a="1"/>
  <c r="B9449" i="6" s="1"/>
  <c r="B9458" i="6" a="1"/>
  <c r="B9458" i="6" s="1"/>
  <c r="B9467" i="6" a="1"/>
  <c r="B9467" i="6" s="1"/>
  <c r="B9476" i="6" a="1"/>
  <c r="B9476" i="6" s="1"/>
  <c r="B9481" i="6" a="1"/>
  <c r="B9481" i="6" s="1"/>
  <c r="B9490" i="6" a="1"/>
  <c r="B9490" i="6" s="1"/>
  <c r="B9499" i="6" a="1"/>
  <c r="B9499" i="6" s="1"/>
  <c r="B9508" i="6" a="1"/>
  <c r="B9508" i="6" s="1"/>
  <c r="B9513" i="6" a="1"/>
  <c r="B9513" i="6" s="1"/>
  <c r="B9522" i="6" a="1"/>
  <c r="B9522" i="6" s="1"/>
  <c r="B9531" i="6" a="1"/>
  <c r="B9531" i="6" s="1"/>
  <c r="B9540" i="6" a="1"/>
  <c r="B9540" i="6" s="1"/>
  <c r="B9545" i="6" a="1"/>
  <c r="B9545" i="6" s="1"/>
  <c r="B9559" i="6" a="1"/>
  <c r="B9559" i="6" s="1"/>
  <c r="B9565" i="6" a="1"/>
  <c r="B9565" i="6" s="1"/>
  <c r="B9572" i="6" a="1"/>
  <c r="B9572" i="6" s="1"/>
  <c r="B9580" i="6" a="1"/>
  <c r="B9580" i="6" s="1"/>
  <c r="B9588" i="6" a="1"/>
  <c r="B9588" i="6" s="1"/>
  <c r="B9595" i="6" a="1"/>
  <c r="B9595" i="6" s="1"/>
  <c r="B9602" i="6" a="1"/>
  <c r="B9602" i="6" s="1"/>
  <c r="B9610" i="6" a="1"/>
  <c r="B9610" i="6" s="1"/>
  <c r="B9617" i="6" a="1"/>
  <c r="B9617" i="6" s="1"/>
  <c r="B9624" i="6" a="1"/>
  <c r="B9624" i="6" s="1"/>
  <c r="B9631" i="6" a="1"/>
  <c r="B9631" i="6" s="1"/>
  <c r="B9638" i="6" a="1"/>
  <c r="B9638" i="6" s="1"/>
  <c r="B9646" i="6" a="1"/>
  <c r="B9646" i="6" s="1"/>
  <c r="B9653" i="6" a="1"/>
  <c r="B9653" i="6" s="1"/>
  <c r="B9660" i="6" a="1"/>
  <c r="B9660" i="6" s="1"/>
  <c r="B9667" i="6" a="1"/>
  <c r="B9667" i="6" s="1"/>
  <c r="B9675" i="6" a="1"/>
  <c r="B9675" i="6" s="1"/>
  <c r="B9682" i="6" a="1"/>
  <c r="B9682" i="6" s="1"/>
  <c r="B9690" i="6" a="1"/>
  <c r="B9690" i="6" s="1"/>
  <c r="B9696" i="6" a="1"/>
  <c r="B9696" i="6" s="1"/>
  <c r="B9704" i="6" a="1"/>
  <c r="B9704" i="6" s="1"/>
  <c r="B9711" i="6" a="1"/>
  <c r="B9711" i="6" s="1"/>
  <c r="B9718" i="6" a="1"/>
  <c r="B9718" i="6" s="1"/>
  <c r="B9725" i="6" a="1"/>
  <c r="B9725" i="6" s="1"/>
  <c r="B9733" i="6" a="1"/>
  <c r="B9733" i="6" s="1"/>
  <c r="B9740" i="6" a="1"/>
  <c r="B9740" i="6" s="1"/>
  <c r="B9747" i="6" a="1"/>
  <c r="B9747" i="6" s="1"/>
  <c r="B9755" i="6" a="1"/>
  <c r="B9755" i="6" s="1"/>
  <c r="B9762" i="6" a="1"/>
  <c r="B9762" i="6" s="1"/>
  <c r="B9770" i="6" a="1"/>
  <c r="B9770" i="6" s="1"/>
  <c r="B9776" i="6" a="1"/>
  <c r="B9776" i="6" s="1"/>
  <c r="B9784" i="6" a="1"/>
  <c r="B9784" i="6" s="1"/>
  <c r="B9791" i="6" a="1"/>
  <c r="B9791" i="6" s="1"/>
  <c r="B9798" i="6" a="1"/>
  <c r="B9798" i="6" s="1"/>
  <c r="B9805" i="6" a="1"/>
  <c r="B9805" i="6" s="1"/>
  <c r="B9812" i="6" a="1"/>
  <c r="B9812" i="6" s="1"/>
  <c r="B9827" i="6" a="1"/>
  <c r="B9827" i="6" s="1"/>
  <c r="B9834" i="6" a="1"/>
  <c r="B9834" i="6" s="1"/>
  <c r="B9840" i="6" a="1"/>
  <c r="B9840" i="6" s="1"/>
  <c r="B9848" i="6" a="1"/>
  <c r="B9848" i="6" s="1"/>
  <c r="B9855" i="6" a="1"/>
  <c r="B9855" i="6" s="1"/>
  <c r="B9862" i="6" a="1"/>
  <c r="B9862" i="6" s="1"/>
  <c r="B9869" i="6" a="1"/>
  <c r="B9869" i="6" s="1"/>
  <c r="B9876" i="6" a="1"/>
  <c r="B9876" i="6" s="1"/>
  <c r="B9306" i="6" a="1"/>
  <c r="B9306" i="6" s="1"/>
  <c r="B9363" i="6" a="1"/>
  <c r="B9363" i="6" s="1"/>
  <c r="B9382" i="6" a="1"/>
  <c r="B9382" i="6" s="1"/>
  <c r="B9396" i="6" a="1"/>
  <c r="B9396" i="6" s="1"/>
  <c r="B9403" i="6" a="1"/>
  <c r="B9403" i="6" s="1"/>
  <c r="B9415" i="6" a="1"/>
  <c r="B9415" i="6" s="1"/>
  <c r="B9420" i="6" a="1"/>
  <c r="B9420" i="6" s="1"/>
  <c r="B9426" i="6" a="1"/>
  <c r="B9426" i="6" s="1"/>
  <c r="B9431" i="6" a="1"/>
  <c r="B9431" i="6" s="1"/>
  <c r="B9440" i="6" a="1"/>
  <c r="B9440" i="6" s="1"/>
  <c r="B9445" i="6" a="1"/>
  <c r="B9445" i="6" s="1"/>
  <c r="B9454" i="6" a="1"/>
  <c r="B9454" i="6" s="1"/>
  <c r="B9463" i="6" a="1"/>
  <c r="B9463" i="6" s="1"/>
  <c r="B9472" i="6" a="1"/>
  <c r="B9472" i="6" s="1"/>
  <c r="B9477" i="6" a="1"/>
  <c r="B9477" i="6" s="1"/>
  <c r="B9486" i="6" a="1"/>
  <c r="B9486" i="6" s="1"/>
  <c r="B9495" i="6" a="1"/>
  <c r="B9495" i="6" s="1"/>
  <c r="B9504" i="6" a="1"/>
  <c r="B9504" i="6" s="1"/>
  <c r="B9509" i="6" a="1"/>
  <c r="B9509" i="6" s="1"/>
  <c r="B9518" i="6" a="1"/>
  <c r="B9518" i="6" s="1"/>
  <c r="B9527" i="6" a="1"/>
  <c r="B9527" i="6" s="1"/>
  <c r="B9536" i="6" a="1"/>
  <c r="B9536" i="6" s="1"/>
  <c r="B9541" i="6" a="1"/>
  <c r="B9541" i="6" s="1"/>
  <c r="B9550" i="6" a="1"/>
  <c r="B9550" i="6" s="1"/>
  <c r="B9555" i="6" a="1"/>
  <c r="B9555" i="6" s="1"/>
  <c r="B9560" i="6" a="1"/>
  <c r="B9560" i="6" s="1"/>
  <c r="B9573" i="6" a="1"/>
  <c r="B9573" i="6" s="1"/>
  <c r="B9581" i="6" a="1"/>
  <c r="B9581" i="6" s="1"/>
  <c r="B9589" i="6" a="1"/>
  <c r="B9589" i="6" s="1"/>
  <c r="B9603" i="6" a="1"/>
  <c r="B9603" i="6" s="1"/>
  <c r="B9611" i="6" a="1"/>
  <c r="B9611" i="6" s="1"/>
  <c r="B9618" i="6" a="1"/>
  <c r="B9618" i="6" s="1"/>
  <c r="B9625" i="6" a="1"/>
  <c r="B9625" i="6" s="1"/>
  <c r="B9639" i="6" a="1"/>
  <c r="B9639" i="6" s="1"/>
  <c r="B9647" i="6" a="1"/>
  <c r="B9647" i="6" s="1"/>
  <c r="B9654" i="6" a="1"/>
  <c r="B9654" i="6" s="1"/>
  <c r="B9661" i="6" a="1"/>
  <c r="B9661" i="6" s="1"/>
  <c r="B9668" i="6" a="1"/>
  <c r="B9668" i="6" s="1"/>
  <c r="B9676" i="6" a="1"/>
  <c r="B9676" i="6" s="1"/>
  <c r="B9683" i="6" a="1"/>
  <c r="B9683" i="6" s="1"/>
  <c r="B9691" i="6" a="1"/>
  <c r="B9691" i="6" s="1"/>
  <c r="B9697" i="6" a="1"/>
  <c r="B9697" i="6" s="1"/>
  <c r="B9705" i="6" a="1"/>
  <c r="B9705" i="6" s="1"/>
  <c r="B9719" i="6" a="1"/>
  <c r="B9719" i="6" s="1"/>
  <c r="B9726" i="6" a="1"/>
  <c r="B9726" i="6" s="1"/>
  <c r="B9734" i="6" a="1"/>
  <c r="B9734" i="6" s="1"/>
  <c r="B9741" i="6" a="1"/>
  <c r="B9741" i="6" s="1"/>
  <c r="B9748" i="6" a="1"/>
  <c r="B9748" i="6" s="1"/>
  <c r="B9763" i="6" a="1"/>
  <c r="B9763" i="6" s="1"/>
  <c r="B9771" i="6" a="1"/>
  <c r="B9771" i="6" s="1"/>
  <c r="B9777" i="6" a="1"/>
  <c r="B9777" i="6" s="1"/>
  <c r="B9785" i="6" a="1"/>
  <c r="B9785" i="6" s="1"/>
  <c r="B9792" i="6" a="1"/>
  <c r="B9792" i="6" s="1"/>
  <c r="B9799" i="6" a="1"/>
  <c r="B9799" i="6" s="1"/>
  <c r="B9806" i="6" a="1"/>
  <c r="B9806" i="6" s="1"/>
  <c r="B9813" i="6" a="1"/>
  <c r="B9813" i="6" s="1"/>
  <c r="B9820" i="6" a="1"/>
  <c r="B9820" i="6" s="1"/>
  <c r="B9835" i="6" a="1"/>
  <c r="B9835" i="6" s="1"/>
  <c r="B9841" i="6" a="1"/>
  <c r="B9841" i="6" s="1"/>
  <c r="B9849" i="6" a="1"/>
  <c r="B9849" i="6" s="1"/>
  <c r="B9856" i="6" a="1"/>
  <c r="B9856" i="6" s="1"/>
  <c r="B9863" i="6" a="1"/>
  <c r="B9863" i="6" s="1"/>
  <c r="B9870" i="6" a="1"/>
  <c r="B9870" i="6" s="1"/>
  <c r="B9877" i="6" a="1"/>
  <c r="B9877" i="6" s="1"/>
  <c r="B9884" i="6" a="1"/>
  <c r="B9884" i="6" s="1"/>
  <c r="B9274" i="6" a="1"/>
  <c r="B9274" i="6" s="1"/>
  <c r="B9347" i="6" a="1"/>
  <c r="B9347" i="6" s="1"/>
  <c r="B9404" i="6" a="1"/>
  <c r="B9404" i="6" s="1"/>
  <c r="B9410" i="6" a="1"/>
  <c r="B9410" i="6" s="1"/>
  <c r="B9436" i="6" a="1"/>
  <c r="B9436" i="6" s="1"/>
  <c r="B9441" i="6" a="1"/>
  <c r="B9441" i="6" s="1"/>
  <c r="B9450" i="6" a="1"/>
  <c r="B9450" i="6" s="1"/>
  <c r="B9459" i="6" a="1"/>
  <c r="B9459" i="6" s="1"/>
  <c r="B9468" i="6" a="1"/>
  <c r="B9468" i="6" s="1"/>
  <c r="B9473" i="6" a="1"/>
  <c r="B9473" i="6" s="1"/>
  <c r="B9482" i="6" a="1"/>
  <c r="B9482" i="6" s="1"/>
  <c r="B9491" i="6" a="1"/>
  <c r="B9491" i="6" s="1"/>
  <c r="B9500" i="6" a="1"/>
  <c r="B9500" i="6" s="1"/>
  <c r="B9505" i="6" a="1"/>
  <c r="B9505" i="6" s="1"/>
  <c r="B9514" i="6" a="1"/>
  <c r="B9514" i="6" s="1"/>
  <c r="B9523" i="6" a="1"/>
  <c r="B9523" i="6" s="1"/>
  <c r="B9532" i="6" a="1"/>
  <c r="B9532" i="6" s="1"/>
  <c r="B9537" i="6" a="1"/>
  <c r="B9537" i="6" s="1"/>
  <c r="B9546" i="6" a="1"/>
  <c r="B9546" i="6" s="1"/>
  <c r="B9551" i="6" a="1"/>
  <c r="B9551" i="6" s="1"/>
  <c r="B9561" i="6" a="1"/>
  <c r="B9561" i="6" s="1"/>
  <c r="B9566" i="6" a="1"/>
  <c r="B9566" i="6" s="1"/>
  <c r="B9574" i="6" a="1"/>
  <c r="B9574" i="6" s="1"/>
  <c r="B9582" i="6" a="1"/>
  <c r="B9582" i="6" s="1"/>
  <c r="B9590" i="6" a="1"/>
  <c r="B9590" i="6" s="1"/>
  <c r="B9596" i="6" a="1"/>
  <c r="B9596" i="6" s="1"/>
  <c r="B9604" i="6" a="1"/>
  <c r="B9604" i="6" s="1"/>
  <c r="B9612" i="6" a="1"/>
  <c r="B9612" i="6" s="1"/>
  <c r="B9619" i="6" a="1"/>
  <c r="B9619" i="6" s="1"/>
  <c r="B9626" i="6" a="1"/>
  <c r="B9626" i="6" s="1"/>
  <c r="B9632" i="6" a="1"/>
  <c r="B9632" i="6" s="1"/>
  <c r="B9640" i="6" a="1"/>
  <c r="B9640" i="6" s="1"/>
  <c r="B9655" i="6" a="1"/>
  <c r="B9655" i="6" s="1"/>
  <c r="B9662" i="6" a="1"/>
  <c r="B9662" i="6" s="1"/>
  <c r="B9669" i="6" a="1"/>
  <c r="B9669" i="6" s="1"/>
  <c r="B9677" i="6" a="1"/>
  <c r="B9677" i="6" s="1"/>
  <c r="B9684" i="6" a="1"/>
  <c r="B9684" i="6" s="1"/>
  <c r="B9698" i="6" a="1"/>
  <c r="B9698" i="6" s="1"/>
  <c r="B9706" i="6" a="1"/>
  <c r="B9706" i="6" s="1"/>
  <c r="B9712" i="6" a="1"/>
  <c r="B9712" i="6" s="1"/>
  <c r="B9720" i="6" a="1"/>
  <c r="B9720" i="6" s="1"/>
  <c r="B9727" i="6" a="1"/>
  <c r="B9727" i="6" s="1"/>
  <c r="B9735" i="6" a="1"/>
  <c r="B9735" i="6" s="1"/>
  <c r="B9742" i="6" a="1"/>
  <c r="B9742" i="6" s="1"/>
  <c r="B9749" i="6" a="1"/>
  <c r="B9749" i="6" s="1"/>
  <c r="B9756" i="6" a="1"/>
  <c r="B9756" i="6" s="1"/>
  <c r="B9764" i="6" a="1"/>
  <c r="B9764" i="6" s="1"/>
  <c r="B9778" i="6" a="1"/>
  <c r="B9778" i="6" s="1"/>
  <c r="B9786" i="6" a="1"/>
  <c r="B9786" i="6" s="1"/>
  <c r="B9793" i="6" a="1"/>
  <c r="B9793" i="6" s="1"/>
  <c r="B9800" i="6" a="1"/>
  <c r="B9800" i="6" s="1"/>
  <c r="B9807" i="6" a="1"/>
  <c r="B9807" i="6" s="1"/>
  <c r="B9814" i="6" a="1"/>
  <c r="B9814" i="6" s="1"/>
  <c r="B9821" i="6" a="1"/>
  <c r="B9821" i="6" s="1"/>
  <c r="B9828" i="6" a="1"/>
  <c r="B9828" i="6" s="1"/>
  <c r="B9842" i="6" a="1"/>
  <c r="B9842" i="6" s="1"/>
  <c r="B9850" i="6" a="1"/>
  <c r="B9850" i="6" s="1"/>
  <c r="B9857" i="6" a="1"/>
  <c r="B9857" i="6" s="1"/>
  <c r="B9864" i="6" a="1"/>
  <c r="B9864" i="6" s="1"/>
  <c r="B9871" i="6" a="1"/>
  <c r="B9871" i="6" s="1"/>
  <c r="B9878" i="6" a="1"/>
  <c r="B9878" i="6" s="1"/>
  <c r="B9885" i="6" a="1"/>
  <c r="B9885" i="6" s="1"/>
  <c r="B9892" i="6" a="1"/>
  <c r="B9892" i="6" s="1"/>
  <c r="B9905" i="6" a="1"/>
  <c r="B9905" i="6" s="1"/>
  <c r="B9912" i="6" a="1"/>
  <c r="B9912" i="6" s="1"/>
  <c r="B9315" i="6" a="1"/>
  <c r="B9315" i="6" s="1"/>
  <c r="B9377" i="6" a="1"/>
  <c r="B9377" i="6" s="1"/>
  <c r="B9391" i="6" a="1"/>
  <c r="B9391" i="6" s="1"/>
  <c r="B9405" i="6" a="1"/>
  <c r="B9405" i="6" s="1"/>
  <c r="B9417" i="6" a="1"/>
  <c r="B9417" i="6" s="1"/>
  <c r="B9422" i="6" a="1"/>
  <c r="B9422" i="6" s="1"/>
  <c r="B9427" i="6" a="1"/>
  <c r="B9427" i="6" s="1"/>
  <c r="B9432" i="6" a="1"/>
  <c r="B9432" i="6" s="1"/>
  <c r="B9437" i="6" a="1"/>
  <c r="B9437" i="6" s="1"/>
  <c r="B9446" i="6" a="1"/>
  <c r="B9446" i="6" s="1"/>
  <c r="B9455" i="6" a="1"/>
  <c r="B9455" i="6" s="1"/>
  <c r="B9464" i="6" a="1"/>
  <c r="B9464" i="6" s="1"/>
  <c r="B9469" i="6" a="1"/>
  <c r="B9469" i="6" s="1"/>
  <c r="B9478" i="6" a="1"/>
  <c r="B9478" i="6" s="1"/>
  <c r="B9487" i="6" a="1"/>
  <c r="B9487" i="6" s="1"/>
  <c r="B9496" i="6" a="1"/>
  <c r="B9496" i="6" s="1"/>
  <c r="B9501" i="6" a="1"/>
  <c r="B9501" i="6" s="1"/>
  <c r="B9510" i="6" a="1"/>
  <c r="B9510" i="6" s="1"/>
  <c r="B9519" i="6" a="1"/>
  <c r="B9519" i="6" s="1"/>
  <c r="B9528" i="6" a="1"/>
  <c r="B9528" i="6" s="1"/>
  <c r="B9533" i="6" a="1"/>
  <c r="B9533" i="6" s="1"/>
  <c r="B9542" i="6" a="1"/>
  <c r="B9542" i="6" s="1"/>
  <c r="B9556" i="6" a="1"/>
  <c r="B9556" i="6" s="1"/>
  <c r="B9567" i="6" a="1"/>
  <c r="B9567" i="6" s="1"/>
  <c r="B9575" i="6" a="1"/>
  <c r="B9575" i="6" s="1"/>
  <c r="B9583" i="6" a="1"/>
  <c r="B9583" i="6" s="1"/>
  <c r="B9591" i="6" a="1"/>
  <c r="B9591" i="6" s="1"/>
  <c r="B9597" i="6" a="1"/>
  <c r="B9597" i="6" s="1"/>
  <c r="B9605" i="6" a="1"/>
  <c r="B9605" i="6" s="1"/>
  <c r="B9613" i="6" a="1"/>
  <c r="B9613" i="6" s="1"/>
  <c r="B9620" i="6" a="1"/>
  <c r="B9620" i="6" s="1"/>
  <c r="B9627" i="6" a="1"/>
  <c r="B9627" i="6" s="1"/>
  <c r="B9633" i="6" a="1"/>
  <c r="B9633" i="6" s="1"/>
  <c r="B9641" i="6" a="1"/>
  <c r="B9641" i="6" s="1"/>
  <c r="B9648" i="6" a="1"/>
  <c r="B9648" i="6" s="1"/>
  <c r="B9656" i="6" a="1"/>
  <c r="B9656" i="6" s="1"/>
  <c r="B9663" i="6" a="1"/>
  <c r="B9663" i="6" s="1"/>
  <c r="B9670" i="6" a="1"/>
  <c r="B9670" i="6" s="1"/>
  <c r="B9678" i="6" a="1"/>
  <c r="B9678" i="6" s="1"/>
  <c r="B9685" i="6" a="1"/>
  <c r="B9685" i="6" s="1"/>
  <c r="B9692" i="6" a="1"/>
  <c r="B9692" i="6" s="1"/>
  <c r="B9699" i="6" a="1"/>
  <c r="B9699" i="6" s="1"/>
  <c r="B9707" i="6" a="1"/>
  <c r="B9707" i="6" s="1"/>
  <c r="B9713" i="6" a="1"/>
  <c r="B9713" i="6" s="1"/>
  <c r="B9721" i="6" a="1"/>
  <c r="B9721" i="6" s="1"/>
  <c r="B9728" i="6" a="1"/>
  <c r="B9728" i="6" s="1"/>
  <c r="B9736" i="6" a="1"/>
  <c r="B9736" i="6" s="1"/>
  <c r="B9743" i="6" a="1"/>
  <c r="B9743" i="6" s="1"/>
  <c r="B9750" i="6" a="1"/>
  <c r="B9750" i="6" s="1"/>
  <c r="B9757" i="6" a="1"/>
  <c r="B9757" i="6" s="1"/>
  <c r="B9765" i="6" a="1"/>
  <c r="B9765" i="6" s="1"/>
  <c r="B9772" i="6" a="1"/>
  <c r="B9772" i="6" s="1"/>
  <c r="B9779" i="6" a="1"/>
  <c r="B9779" i="6" s="1"/>
  <c r="B9787" i="6" a="1"/>
  <c r="B9787" i="6" s="1"/>
  <c r="B9794" i="6" a="1"/>
  <c r="B9794" i="6" s="1"/>
  <c r="B9801" i="6" a="1"/>
  <c r="B9801" i="6" s="1"/>
  <c r="B9815" i="6" a="1"/>
  <c r="B9815" i="6" s="1"/>
  <c r="B9822" i="6" a="1"/>
  <c r="B9822" i="6" s="1"/>
  <c r="B9829" i="6" a="1"/>
  <c r="B9829" i="6" s="1"/>
  <c r="B9836" i="6" a="1"/>
  <c r="B9836" i="6" s="1"/>
  <c r="B9843" i="6" a="1"/>
  <c r="B9843" i="6" s="1"/>
  <c r="B9851" i="6" a="1"/>
  <c r="B9851" i="6" s="1"/>
  <c r="B9858" i="6" a="1"/>
  <c r="B9858" i="6" s="1"/>
  <c r="B9865" i="6" a="1"/>
  <c r="B9865" i="6" s="1"/>
  <c r="B9283" i="6" a="1"/>
  <c r="B9283" i="6" s="1"/>
  <c r="B9356" i="6" a="1"/>
  <c r="B9356" i="6" s="1"/>
  <c r="B9385" i="6" a="1"/>
  <c r="B9385" i="6" s="1"/>
  <c r="B9411" i="6" a="1"/>
  <c r="B9411" i="6" s="1"/>
  <c r="B9433" i="6" a="1"/>
  <c r="B9433" i="6" s="1"/>
  <c r="B9442" i="6" a="1"/>
  <c r="B9442" i="6" s="1"/>
  <c r="B9451" i="6" a="1"/>
  <c r="B9451" i="6" s="1"/>
  <c r="B9460" i="6" a="1"/>
  <c r="B9460" i="6" s="1"/>
  <c r="B9465" i="6" a="1"/>
  <c r="B9465" i="6" s="1"/>
  <c r="B9474" i="6" a="1"/>
  <c r="B9474" i="6" s="1"/>
  <c r="B9483" i="6" a="1"/>
  <c r="B9483" i="6" s="1"/>
  <c r="B9492" i="6" a="1"/>
  <c r="B9492" i="6" s="1"/>
  <c r="B9497" i="6" a="1"/>
  <c r="B9497" i="6" s="1"/>
  <c r="B9506" i="6" a="1"/>
  <c r="B9506" i="6" s="1"/>
  <c r="B9515" i="6" a="1"/>
  <c r="B9515" i="6" s="1"/>
  <c r="B9524" i="6" a="1"/>
  <c r="B9524" i="6" s="1"/>
  <c r="B9529" i="6" a="1"/>
  <c r="B9529" i="6" s="1"/>
  <c r="B9538" i="6" a="1"/>
  <c r="B9538" i="6" s="1"/>
  <c r="B9547" i="6" a="1"/>
  <c r="B9547" i="6" s="1"/>
  <c r="B9552" i="6" a="1"/>
  <c r="B9552" i="6" s="1"/>
  <c r="B9557" i="6" a="1"/>
  <c r="B9557" i="6" s="1"/>
  <c r="B9562" i="6" a="1"/>
  <c r="B9562" i="6" s="1"/>
  <c r="B9568" i="6" a="1"/>
  <c r="B9568" i="6" s="1"/>
  <c r="B9576" i="6" a="1"/>
  <c r="B9576" i="6" s="1"/>
  <c r="B9584" i="6" a="1"/>
  <c r="B9584" i="6" s="1"/>
  <c r="B9598" i="6" a="1"/>
  <c r="B9598" i="6" s="1"/>
  <c r="B9606" i="6" a="1"/>
  <c r="B9606" i="6" s="1"/>
  <c r="B9614" i="6" a="1"/>
  <c r="B9614" i="6" s="1"/>
  <c r="B9621" i="6" a="1"/>
  <c r="B9621" i="6" s="1"/>
  <c r="B9634" i="6" a="1"/>
  <c r="B9634" i="6" s="1"/>
  <c r="B9642" i="6" a="1"/>
  <c r="B9642" i="6" s="1"/>
  <c r="B9649" i="6" a="1"/>
  <c r="B9649" i="6" s="1"/>
  <c r="B9657" i="6" a="1"/>
  <c r="B9657" i="6" s="1"/>
  <c r="B9671" i="6" a="1"/>
  <c r="B9671" i="6" s="1"/>
  <c r="B9679" i="6" a="1"/>
  <c r="B9679" i="6" s="1"/>
  <c r="B9686" i="6" a="1"/>
  <c r="B9686" i="6" s="1"/>
  <c r="B9693" i="6" a="1"/>
  <c r="B9693" i="6" s="1"/>
  <c r="B9700" i="6" a="1"/>
  <c r="B9700" i="6" s="1"/>
  <c r="B9714" i="6" a="1"/>
  <c r="B9714" i="6" s="1"/>
  <c r="B9722" i="6" a="1"/>
  <c r="B9722" i="6" s="1"/>
  <c r="B9729" i="6" a="1"/>
  <c r="B9729" i="6" s="1"/>
  <c r="B9737" i="6" a="1"/>
  <c r="B9737" i="6" s="1"/>
  <c r="B9751" i="6" a="1"/>
  <c r="B9751" i="6" s="1"/>
  <c r="B9758" i="6" a="1"/>
  <c r="B9758" i="6" s="1"/>
  <c r="B9766" i="6" a="1"/>
  <c r="B9766" i="6" s="1"/>
  <c r="B9773" i="6" a="1"/>
  <c r="B9773" i="6" s="1"/>
  <c r="B9780" i="6" a="1"/>
  <c r="B9780" i="6" s="1"/>
  <c r="B9795" i="6" a="1"/>
  <c r="B9795" i="6" s="1"/>
  <c r="B9802" i="6" a="1"/>
  <c r="B9802" i="6" s="1"/>
  <c r="B9808" i="6" a="1"/>
  <c r="B9808" i="6" s="1"/>
  <c r="B9816" i="6" a="1"/>
  <c r="B9816" i="6" s="1"/>
  <c r="B9823" i="6" a="1"/>
  <c r="B9823" i="6" s="1"/>
  <c r="B9830" i="6" a="1"/>
  <c r="B9830" i="6" s="1"/>
  <c r="B9837" i="6" a="1"/>
  <c r="B9837" i="6" s="1"/>
  <c r="B9844" i="6" a="1"/>
  <c r="B9844" i="6" s="1"/>
  <c r="B9859" i="6" a="1"/>
  <c r="B9859" i="6" s="1"/>
  <c r="B9866" i="6" a="1"/>
  <c r="B9866" i="6" s="1"/>
  <c r="B9872" i="6" a="1"/>
  <c r="B9872" i="6" s="1"/>
  <c r="B9880" i="6" a="1"/>
  <c r="B9880" i="6" s="1"/>
  <c r="B9887" i="6" a="1"/>
  <c r="B9887" i="6" s="1"/>
  <c r="B9894" i="6" a="1"/>
  <c r="B9894" i="6" s="1"/>
  <c r="B9901" i="6" a="1"/>
  <c r="B9901" i="6" s="1"/>
  <c r="B9907" i="6" a="1"/>
  <c r="B9907" i="6" s="1"/>
  <c r="B9324" i="6" a="1"/>
  <c r="B9324" i="6" s="1"/>
  <c r="B9370" i="6" a="1"/>
  <c r="B9370" i="6" s="1"/>
  <c r="B9378" i="6" a="1"/>
  <c r="B9378" i="6" s="1"/>
  <c r="B9386" i="6" a="1"/>
  <c r="B9386" i="6" s="1"/>
  <c r="B9393" i="6" a="1"/>
  <c r="B9393" i="6" s="1"/>
  <c r="B9400" i="6" a="1"/>
  <c r="B9400" i="6" s="1"/>
  <c r="B9406" i="6" a="1"/>
  <c r="B9406" i="6" s="1"/>
  <c r="B9412" i="6" a="1"/>
  <c r="B9412" i="6" s="1"/>
  <c r="B9418" i="6" a="1"/>
  <c r="B9418" i="6" s="1"/>
  <c r="B9423" i="6" a="1"/>
  <c r="B9423" i="6" s="1"/>
  <c r="B9428" i="6" a="1"/>
  <c r="B9428" i="6" s="1"/>
  <c r="B9438" i="6" a="1"/>
  <c r="B9438" i="6" s="1"/>
  <c r="B9447" i="6" a="1"/>
  <c r="B9447" i="6" s="1"/>
  <c r="B9456" i="6" a="1"/>
  <c r="B9456" i="6" s="1"/>
  <c r="B9461" i="6" a="1"/>
  <c r="B9461" i="6" s="1"/>
  <c r="B9470" i="6" a="1"/>
  <c r="B9470" i="6" s="1"/>
  <c r="B9479" i="6" a="1"/>
  <c r="B9479" i="6" s="1"/>
  <c r="B9488" i="6" a="1"/>
  <c r="B9488" i="6" s="1"/>
  <c r="B9493" i="6" a="1"/>
  <c r="B9493" i="6" s="1"/>
  <c r="B9502" i="6" a="1"/>
  <c r="B9502" i="6" s="1"/>
  <c r="B9511" i="6" a="1"/>
  <c r="B9511" i="6" s="1"/>
  <c r="B9520" i="6" a="1"/>
  <c r="B9520" i="6" s="1"/>
  <c r="B9525" i="6" a="1"/>
  <c r="B9525" i="6" s="1"/>
  <c r="B9534" i="6" a="1"/>
  <c r="B9534" i="6" s="1"/>
  <c r="B9543" i="6" a="1"/>
  <c r="B9543" i="6" s="1"/>
  <c r="B9553" i="6" a="1"/>
  <c r="B9553" i="6" s="1"/>
  <c r="B9563" i="6" a="1"/>
  <c r="B9563" i="6" s="1"/>
  <c r="B9569" i="6" a="1"/>
  <c r="B9569" i="6" s="1"/>
  <c r="B9577" i="6" a="1"/>
  <c r="B9577" i="6" s="1"/>
  <c r="B9585" i="6" a="1"/>
  <c r="B9585" i="6" s="1"/>
  <c r="B9592" i="6" a="1"/>
  <c r="B9592" i="6" s="1"/>
  <c r="B9599" i="6" a="1"/>
  <c r="B9599" i="6" s="1"/>
  <c r="B9607" i="6" a="1"/>
  <c r="B9607" i="6" s="1"/>
  <c r="B9615" i="6" a="1"/>
  <c r="B9615" i="6" s="1"/>
  <c r="B9622" i="6" a="1"/>
  <c r="B9622" i="6" s="1"/>
  <c r="B9628" i="6" a="1"/>
  <c r="B9628" i="6" s="1"/>
  <c r="B9635" i="6" a="1"/>
  <c r="B9635" i="6" s="1"/>
  <c r="B9643" i="6" a="1"/>
  <c r="B9643" i="6" s="1"/>
  <c r="B9650" i="6" a="1"/>
  <c r="B9650" i="6" s="1"/>
  <c r="B9658" i="6" a="1"/>
  <c r="B9658" i="6" s="1"/>
  <c r="B9664" i="6" a="1"/>
  <c r="B9664" i="6" s="1"/>
  <c r="B9672" i="6" a="1"/>
  <c r="B9672" i="6" s="1"/>
  <c r="B9687" i="6" a="1"/>
  <c r="B9687" i="6" s="1"/>
  <c r="B9694" i="6" a="1"/>
  <c r="B9694" i="6" s="1"/>
  <c r="B9701" i="6" a="1"/>
  <c r="B9701" i="6" s="1"/>
  <c r="B9708" i="6" a="1"/>
  <c r="B9708" i="6" s="1"/>
  <c r="B9715" i="6" a="1"/>
  <c r="B9715" i="6" s="1"/>
  <c r="B9723" i="6" a="1"/>
  <c r="B9723" i="6" s="1"/>
  <c r="B9730" i="6" a="1"/>
  <c r="B9730" i="6" s="1"/>
  <c r="B9738" i="6" a="1"/>
  <c r="B9738" i="6" s="1"/>
  <c r="B9744" i="6" a="1"/>
  <c r="B9744" i="6" s="1"/>
  <c r="B9752" i="6" a="1"/>
  <c r="B9752" i="6" s="1"/>
  <c r="B9759" i="6" a="1"/>
  <c r="B9759" i="6" s="1"/>
  <c r="B9767" i="6" a="1"/>
  <c r="B9767" i="6" s="1"/>
  <c r="B9774" i="6" a="1"/>
  <c r="B9774" i="6" s="1"/>
  <c r="B9781" i="6" a="1"/>
  <c r="B9781" i="6" s="1"/>
  <c r="B9788" i="6" a="1"/>
  <c r="B9788" i="6" s="1"/>
  <c r="B9803" i="6" a="1"/>
  <c r="B9803" i="6" s="1"/>
  <c r="B9809" i="6" a="1"/>
  <c r="B9809" i="6" s="1"/>
  <c r="B9817" i="6" a="1"/>
  <c r="B9817" i="6" s="1"/>
  <c r="B9824" i="6" a="1"/>
  <c r="B9824" i="6" s="1"/>
  <c r="B9831" i="6" a="1"/>
  <c r="B9831" i="6" s="1"/>
  <c r="B9838" i="6" a="1"/>
  <c r="B9838" i="6" s="1"/>
  <c r="B9845" i="6" a="1"/>
  <c r="B9845" i="6" s="1"/>
  <c r="B9852" i="6" a="1"/>
  <c r="B9852" i="6" s="1"/>
  <c r="B9888" i="6" a="1"/>
  <c r="B9888" i="6" s="1"/>
  <c r="B9898" i="6" a="1"/>
  <c r="B9898" i="6" s="1"/>
  <c r="B9906" i="6" a="1"/>
  <c r="B9906" i="6" s="1"/>
  <c r="B9915" i="6" a="1"/>
  <c r="B9915" i="6" s="1"/>
  <c r="B9921" i="6" a="1"/>
  <c r="B9921" i="6" s="1"/>
  <c r="B9934" i="6" a="1"/>
  <c r="B9934" i="6" s="1"/>
  <c r="B9946" i="6" a="1"/>
  <c r="B9946" i="6" s="1"/>
  <c r="B9952" i="6" a="1"/>
  <c r="B9952" i="6" s="1"/>
  <c r="B9958" i="6" a="1"/>
  <c r="B9958" i="6" s="1"/>
  <c r="B9963" i="6" a="1"/>
  <c r="B9963" i="6" s="1"/>
  <c r="B9987" i="6" a="1"/>
  <c r="B9987" i="6" s="1"/>
  <c r="B9993" i="6" a="1"/>
  <c r="B9993" i="6" s="1"/>
  <c r="B9998" i="6" a="1"/>
  <c r="B9998" i="6" s="1"/>
  <c r="B10004" i="6" a="1"/>
  <c r="B10004" i="6" s="1"/>
  <c r="B10010" i="6" a="1"/>
  <c r="B10010" i="6" s="1"/>
  <c r="B10016" i="6" a="1"/>
  <c r="B10016" i="6" s="1"/>
  <c r="B10022" i="6" a="1"/>
  <c r="B10022" i="6" s="1"/>
  <c r="B10028" i="6" a="1"/>
  <c r="B10028" i="6" s="1"/>
  <c r="B10041" i="6" a="1"/>
  <c r="B10041" i="6" s="1"/>
  <c r="B10047" i="6" a="1"/>
  <c r="B10047" i="6" s="1"/>
  <c r="B10067" i="6" a="1"/>
  <c r="B10067" i="6" s="1"/>
  <c r="B10072" i="6" a="1"/>
  <c r="B10072" i="6" s="1"/>
  <c r="B10078" i="6" a="1"/>
  <c r="B10078" i="6" s="1"/>
  <c r="B10085" i="6" a="1"/>
  <c r="B10085" i="6" s="1"/>
  <c r="B10091" i="6" a="1"/>
  <c r="B10091" i="6" s="1"/>
  <c r="B10098" i="6" a="1"/>
  <c r="B10098" i="6" s="1"/>
  <c r="B10116" i="6" a="1"/>
  <c r="B10116" i="6" s="1"/>
  <c r="B10122" i="6" a="1"/>
  <c r="B10122" i="6" s="1"/>
  <c r="B10129" i="6" a="1"/>
  <c r="B10129" i="6" s="1"/>
  <c r="B10135" i="6" a="1"/>
  <c r="B10135" i="6" s="1"/>
  <c r="B10141" i="6" a="1"/>
  <c r="B10141" i="6" s="1"/>
  <c r="B10147" i="6" a="1"/>
  <c r="B10147" i="6" s="1"/>
  <c r="B10160" i="6" a="1"/>
  <c r="B10160" i="6" s="1"/>
  <c r="B10166" i="6" a="1"/>
  <c r="B10166" i="6" s="1"/>
  <c r="B10179" i="6" a="1"/>
  <c r="B10179" i="6" s="1"/>
  <c r="B10186" i="6" a="1"/>
  <c r="B10186" i="6" s="1"/>
  <c r="B10193" i="6" a="1"/>
  <c r="B10193" i="6" s="1"/>
  <c r="B10199" i="6" a="1"/>
  <c r="B10199" i="6" s="1"/>
  <c r="B10205" i="6" a="1"/>
  <c r="B10205" i="6" s="1"/>
  <c r="B10211" i="6" a="1"/>
  <c r="B10211" i="6" s="1"/>
  <c r="B10218" i="6" a="1"/>
  <c r="B10218" i="6" s="1"/>
  <c r="B10225" i="6" a="1"/>
  <c r="B10225" i="6" s="1"/>
  <c r="B10231" i="6" a="1"/>
  <c r="B10231" i="6" s="1"/>
  <c r="B10244" i="6" a="1"/>
  <c r="B10244" i="6" s="1"/>
  <c r="B10250" i="6" a="1"/>
  <c r="B10250" i="6" s="1"/>
  <c r="B10257" i="6" a="1"/>
  <c r="B10257" i="6" s="1"/>
  <c r="B10262" i="6" a="1"/>
  <c r="B10262" i="6" s="1"/>
  <c r="B10273" i="6" a="1"/>
  <c r="B10273" i="6" s="1"/>
  <c r="B10280" i="6" a="1"/>
  <c r="B10280" i="6" s="1"/>
  <c r="B10285" i="6" a="1"/>
  <c r="B10285" i="6" s="1"/>
  <c r="B10297" i="6" a="1"/>
  <c r="B10297" i="6" s="1"/>
  <c r="B10303" i="6" a="1"/>
  <c r="B10303" i="6" s="1"/>
  <c r="B10309" i="6" a="1"/>
  <c r="B10309" i="6" s="1"/>
  <c r="B10314" i="6" a="1"/>
  <c r="B10314" i="6" s="1"/>
  <c r="B10321" i="6" a="1"/>
  <c r="B10321" i="6" s="1"/>
  <c r="B10326" i="6" a="1"/>
  <c r="B10326" i="6" s="1"/>
  <c r="B10337" i="6" a="1"/>
  <c r="B10337" i="6" s="1"/>
  <c r="B10344" i="6" a="1"/>
  <c r="B10344" i="6" s="1"/>
  <c r="B10349" i="6" a="1"/>
  <c r="B10349" i="6" s="1"/>
  <c r="B10361" i="6" a="1"/>
  <c r="B10361" i="6" s="1"/>
  <c r="B10367" i="6" a="1"/>
  <c r="B10367" i="6" s="1"/>
  <c r="B10373" i="6" a="1"/>
  <c r="B10373" i="6" s="1"/>
  <c r="B10378" i="6" a="1"/>
  <c r="B10378" i="6" s="1"/>
  <c r="B10385" i="6" a="1"/>
  <c r="B10385" i="6" s="1"/>
  <c r="B10390" i="6" a="1"/>
  <c r="B10390" i="6" s="1"/>
  <c r="B10401" i="6" a="1"/>
  <c r="B10401" i="6" s="1"/>
  <c r="B10408" i="6" a="1"/>
  <c r="B10408" i="6" s="1"/>
  <c r="B9890" i="6" a="1"/>
  <c r="B9890" i="6" s="1"/>
  <c r="B9899" i="6" a="1"/>
  <c r="B9899" i="6" s="1"/>
  <c r="B9916" i="6" a="1"/>
  <c r="B9916" i="6" s="1"/>
  <c r="B9922" i="6" a="1"/>
  <c r="B9922" i="6" s="1"/>
  <c r="B9928" i="6" a="1"/>
  <c r="B9928" i="6" s="1"/>
  <c r="B9935" i="6" a="1"/>
  <c r="B9935" i="6" s="1"/>
  <c r="B9940" i="6" a="1"/>
  <c r="B9940" i="6" s="1"/>
  <c r="B9947" i="6" a="1"/>
  <c r="B9947" i="6" s="1"/>
  <c r="B9959" i="6" a="1"/>
  <c r="B9959" i="6" s="1"/>
  <c r="B9964" i="6" a="1"/>
  <c r="B9964" i="6" s="1"/>
  <c r="B9970" i="6" a="1"/>
  <c r="B9970" i="6" s="1"/>
  <c r="B9976" i="6" a="1"/>
  <c r="B9976" i="6" s="1"/>
  <c r="B9982" i="6" a="1"/>
  <c r="B9982" i="6" s="1"/>
  <c r="B9988" i="6" a="1"/>
  <c r="B9988" i="6" s="1"/>
  <c r="B9999" i="6" a="1"/>
  <c r="B9999" i="6" s="1"/>
  <c r="B10011" i="6" a="1"/>
  <c r="B10011" i="6" s="1"/>
  <c r="B10023" i="6" a="1"/>
  <c r="B10023" i="6" s="1"/>
  <c r="B10029" i="6" a="1"/>
  <c r="B10029" i="6" s="1"/>
  <c r="B10036" i="6" a="1"/>
  <c r="B10036" i="6" s="1"/>
  <c r="B10042" i="6" a="1"/>
  <c r="B10042" i="6" s="1"/>
  <c r="B10048" i="6" a="1"/>
  <c r="B10048" i="6" s="1"/>
  <c r="B10054" i="6" a="1"/>
  <c r="B10054" i="6" s="1"/>
  <c r="B10060" i="6" a="1"/>
  <c r="B10060" i="6" s="1"/>
  <c r="B10073" i="6" a="1"/>
  <c r="B10073" i="6" s="1"/>
  <c r="B10079" i="6" a="1"/>
  <c r="B10079" i="6" s="1"/>
  <c r="B10099" i="6" a="1"/>
  <c r="B10099" i="6" s="1"/>
  <c r="B10104" i="6" a="1"/>
  <c r="B10104" i="6" s="1"/>
  <c r="B10110" i="6" a="1"/>
  <c r="B10110" i="6" s="1"/>
  <c r="B10117" i="6" a="1"/>
  <c r="B10117" i="6" s="1"/>
  <c r="B10123" i="6" a="1"/>
  <c r="B10123" i="6" s="1"/>
  <c r="B10130" i="6" a="1"/>
  <c r="B10130" i="6" s="1"/>
  <c r="B10148" i="6" a="1"/>
  <c r="B10148" i="6" s="1"/>
  <c r="B10154" i="6" a="1"/>
  <c r="B10154" i="6" s="1"/>
  <c r="B10161" i="6" a="1"/>
  <c r="B10161" i="6" s="1"/>
  <c r="B10167" i="6" a="1"/>
  <c r="B10167" i="6" s="1"/>
  <c r="B10173" i="6" a="1"/>
  <c r="B10173" i="6" s="1"/>
  <c r="B10180" i="6" a="1"/>
  <c r="B10180" i="6" s="1"/>
  <c r="B10187" i="6" a="1"/>
  <c r="B10187" i="6" s="1"/>
  <c r="B10194" i="6" a="1"/>
  <c r="B10194" i="6" s="1"/>
  <c r="B10212" i="6" a="1"/>
  <c r="B10212" i="6" s="1"/>
  <c r="B10219" i="6" a="1"/>
  <c r="B10219" i="6" s="1"/>
  <c r="B10226" i="6" a="1"/>
  <c r="B10226" i="6" s="1"/>
  <c r="B10232" i="6" a="1"/>
  <c r="B10232" i="6" s="1"/>
  <c r="B10238" i="6" a="1"/>
  <c r="B10238" i="6" s="1"/>
  <c r="B10245" i="6" a="1"/>
  <c r="B10245" i="6" s="1"/>
  <c r="B10251" i="6" a="1"/>
  <c r="B10251" i="6" s="1"/>
  <c r="B10263" i="6" a="1"/>
  <c r="B10263" i="6" s="1"/>
  <c r="B10269" i="6" a="1"/>
  <c r="B10269" i="6" s="1"/>
  <c r="B10274" i="6" a="1"/>
  <c r="B10274" i="6" s="1"/>
  <c r="B10286" i="6" a="1"/>
  <c r="B10286" i="6" s="1"/>
  <c r="B10292" i="6" a="1"/>
  <c r="B10292" i="6" s="1"/>
  <c r="B10298" i="6" a="1"/>
  <c r="B10298" i="6" s="1"/>
  <c r="B10315" i="6" a="1"/>
  <c r="B10315" i="6" s="1"/>
  <c r="B10327" i="6" a="1"/>
  <c r="B10327" i="6" s="1"/>
  <c r="B10333" i="6" a="1"/>
  <c r="B10333" i="6" s="1"/>
  <c r="B10338" i="6" a="1"/>
  <c r="B10338" i="6" s="1"/>
  <c r="B10350" i="6" a="1"/>
  <c r="B10350" i="6" s="1"/>
  <c r="B10356" i="6" a="1"/>
  <c r="B10356" i="6" s="1"/>
  <c r="B10362" i="6" a="1"/>
  <c r="B10362" i="6" s="1"/>
  <c r="B10379" i="6" a="1"/>
  <c r="B10379" i="6" s="1"/>
  <c r="B10391" i="6" a="1"/>
  <c r="B10391" i="6" s="1"/>
  <c r="B10397" i="6" a="1"/>
  <c r="B10397" i="6" s="1"/>
  <c r="B10402" i="6" a="1"/>
  <c r="B10402" i="6" s="1"/>
  <c r="B10414" i="6" a="1"/>
  <c r="B10414" i="6" s="1"/>
  <c r="B10420" i="6" a="1"/>
  <c r="B10420" i="6" s="1"/>
  <c r="B10431" i="6" a="1"/>
  <c r="B10431" i="6" s="1"/>
  <c r="B10437" i="6" a="1"/>
  <c r="B10437" i="6" s="1"/>
  <c r="B10442" i="6" a="1"/>
  <c r="B10442" i="6" s="1"/>
  <c r="B9867" i="6" a="1"/>
  <c r="B9867" i="6" s="1"/>
  <c r="B9891" i="6" a="1"/>
  <c r="B9891" i="6" s="1"/>
  <c r="B9900" i="6" a="1"/>
  <c r="B9900" i="6" s="1"/>
  <c r="B9908" i="6" a="1"/>
  <c r="B9908" i="6" s="1"/>
  <c r="B9923" i="6" a="1"/>
  <c r="B9923" i="6" s="1"/>
  <c r="B9936" i="6" a="1"/>
  <c r="B9936" i="6" s="1"/>
  <c r="B9941" i="6" a="1"/>
  <c r="B9941" i="6" s="1"/>
  <c r="B9948" i="6" a="1"/>
  <c r="B9948" i="6" s="1"/>
  <c r="B9953" i="6" a="1"/>
  <c r="B9953" i="6" s="1"/>
  <c r="B9965" i="6" a="1"/>
  <c r="B9965" i="6" s="1"/>
  <c r="B9971" i="6" a="1"/>
  <c r="B9971" i="6" s="1"/>
  <c r="B9977" i="6" a="1"/>
  <c r="B9977" i="6" s="1"/>
  <c r="B9983" i="6" a="1"/>
  <c r="B9983" i="6" s="1"/>
  <c r="B9989" i="6" a="1"/>
  <c r="B9989" i="6" s="1"/>
  <c r="B9994" i="6" a="1"/>
  <c r="B9994" i="6" s="1"/>
  <c r="B10000" i="6" a="1"/>
  <c r="B10000" i="6" s="1"/>
  <c r="B10005" i="6" a="1"/>
  <c r="B10005" i="6" s="1"/>
  <c r="B10012" i="6" a="1"/>
  <c r="B10012" i="6" s="1"/>
  <c r="B10017" i="6" a="1"/>
  <c r="B10017" i="6" s="1"/>
  <c r="B10024" i="6" a="1"/>
  <c r="B10024" i="6" s="1"/>
  <c r="B10030" i="6" a="1"/>
  <c r="B10030" i="6" s="1"/>
  <c r="B10043" i="6" a="1"/>
  <c r="B10043" i="6" s="1"/>
  <c r="B10055" i="6" a="1"/>
  <c r="B10055" i="6" s="1"/>
  <c r="B10061" i="6" a="1"/>
  <c r="B10061" i="6" s="1"/>
  <c r="B10068" i="6" a="1"/>
  <c r="B10068" i="6" s="1"/>
  <c r="B10074" i="6" a="1"/>
  <c r="B10074" i="6" s="1"/>
  <c r="B10080" i="6" a="1"/>
  <c r="B10080" i="6" s="1"/>
  <c r="B10086" i="6" a="1"/>
  <c r="B10086" i="6" s="1"/>
  <c r="B10092" i="6" a="1"/>
  <c r="B10092" i="6" s="1"/>
  <c r="B10105" i="6" a="1"/>
  <c r="B10105" i="6" s="1"/>
  <c r="B10111" i="6" a="1"/>
  <c r="B10111" i="6" s="1"/>
  <c r="B10131" i="6" a="1"/>
  <c r="B10131" i="6" s="1"/>
  <c r="B10136" i="6" a="1"/>
  <c r="B10136" i="6" s="1"/>
  <c r="B10142" i="6" a="1"/>
  <c r="B10142" i="6" s="1"/>
  <c r="B10149" i="6" a="1"/>
  <c r="B10149" i="6" s="1"/>
  <c r="B10155" i="6" a="1"/>
  <c r="B10155" i="6" s="1"/>
  <c r="B10162" i="6" a="1"/>
  <c r="B10162" i="6" s="1"/>
  <c r="B10181" i="6" a="1"/>
  <c r="B10181" i="6" s="1"/>
  <c r="B10195" i="6" a="1"/>
  <c r="B10195" i="6" s="1"/>
  <c r="B10200" i="6" a="1"/>
  <c r="B10200" i="6" s="1"/>
  <c r="B10206" i="6" a="1"/>
  <c r="B10206" i="6" s="1"/>
  <c r="B10213" i="6" a="1"/>
  <c r="B10213" i="6" s="1"/>
  <c r="B10227" i="6" a="1"/>
  <c r="B10227" i="6" s="1"/>
  <c r="B10233" i="6" a="1"/>
  <c r="B10233" i="6" s="1"/>
  <c r="B10239" i="6" a="1"/>
  <c r="B10239" i="6" s="1"/>
  <c r="B10258" i="6" a="1"/>
  <c r="B10258" i="6" s="1"/>
  <c r="B10275" i="6" a="1"/>
  <c r="B10275" i="6" s="1"/>
  <c r="B10281" i="6" a="1"/>
  <c r="B10281" i="6" s="1"/>
  <c r="B10287" i="6" a="1"/>
  <c r="B10287" i="6" s="1"/>
  <c r="B10299" i="6" a="1"/>
  <c r="B10299" i="6" s="1"/>
  <c r="B10304" i="6" a="1"/>
  <c r="B10304" i="6" s="1"/>
  <c r="B10310" i="6" a="1"/>
  <c r="B10310" i="6" s="1"/>
  <c r="B10322" i="6" a="1"/>
  <c r="B10322" i="6" s="1"/>
  <c r="B10339" i="6" a="1"/>
  <c r="B10339" i="6" s="1"/>
  <c r="B10345" i="6" a="1"/>
  <c r="B10345" i="6" s="1"/>
  <c r="B10351" i="6" a="1"/>
  <c r="B10351" i="6" s="1"/>
  <c r="B10363" i="6" a="1"/>
  <c r="B10363" i="6" s="1"/>
  <c r="B10368" i="6" a="1"/>
  <c r="B10368" i="6" s="1"/>
  <c r="B10374" i="6" a="1"/>
  <c r="B10374" i="6" s="1"/>
  <c r="B10386" i="6" a="1"/>
  <c r="B10386" i="6" s="1"/>
  <c r="B10403" i="6" a="1"/>
  <c r="B10403" i="6" s="1"/>
  <c r="B10409" i="6" a="1"/>
  <c r="B10409" i="6" s="1"/>
  <c r="B10415" i="6" a="1"/>
  <c r="B10415" i="6" s="1"/>
  <c r="B10426" i="6" a="1"/>
  <c r="B10426" i="6" s="1"/>
  <c r="B10443" i="6" a="1"/>
  <c r="B10443" i="6" s="1"/>
  <c r="B10455" i="6" a="1"/>
  <c r="B10455" i="6" s="1"/>
  <c r="B10461" i="6" a="1"/>
  <c r="B10461" i="6" s="1"/>
  <c r="B9873" i="6" a="1"/>
  <c r="B9873" i="6" s="1"/>
  <c r="B9902" i="6" a="1"/>
  <c r="B9902" i="6" s="1"/>
  <c r="B9909" i="6" a="1"/>
  <c r="B9909" i="6" s="1"/>
  <c r="B9917" i="6" a="1"/>
  <c r="B9917" i="6" s="1"/>
  <c r="B9924" i="6" a="1"/>
  <c r="B9924" i="6" s="1"/>
  <c r="B9929" i="6" a="1"/>
  <c r="B9929" i="6" s="1"/>
  <c r="B9942" i="6" a="1"/>
  <c r="B9942" i="6" s="1"/>
  <c r="B9954" i="6" a="1"/>
  <c r="B9954" i="6" s="1"/>
  <c r="B9960" i="6" a="1"/>
  <c r="B9960" i="6" s="1"/>
  <c r="B9966" i="6" a="1"/>
  <c r="B9966" i="6" s="1"/>
  <c r="B9978" i="6" a="1"/>
  <c r="B9978" i="6" s="1"/>
  <c r="B9995" i="6" a="1"/>
  <c r="B9995" i="6" s="1"/>
  <c r="B10001" i="6" a="1"/>
  <c r="B10001" i="6" s="1"/>
  <c r="B10006" i="6" a="1"/>
  <c r="B10006" i="6" s="1"/>
  <c r="B10018" i="6" a="1"/>
  <c r="B10018" i="6" s="1"/>
  <c r="B10025" i="6" a="1"/>
  <c r="B10025" i="6" s="1"/>
  <c r="B10031" i="6" a="1"/>
  <c r="B10031" i="6" s="1"/>
  <c r="B10037" i="6" a="1"/>
  <c r="B10037" i="6" s="1"/>
  <c r="B10044" i="6" a="1"/>
  <c r="B10044" i="6" s="1"/>
  <c r="B10049" i="6" a="1"/>
  <c r="B10049" i="6" s="1"/>
  <c r="B10056" i="6" a="1"/>
  <c r="B10056" i="6" s="1"/>
  <c r="B10062" i="6" a="1"/>
  <c r="B10062" i="6" s="1"/>
  <c r="B10075" i="6" a="1"/>
  <c r="B10075" i="6" s="1"/>
  <c r="B10087" i="6" a="1"/>
  <c r="B10087" i="6" s="1"/>
  <c r="B10093" i="6" a="1"/>
  <c r="B10093" i="6" s="1"/>
  <c r="B10100" i="6" a="1"/>
  <c r="B10100" i="6" s="1"/>
  <c r="B10106" i="6" a="1"/>
  <c r="B10106" i="6" s="1"/>
  <c r="B10112" i="6" a="1"/>
  <c r="B10112" i="6" s="1"/>
  <c r="B10118" i="6" a="1"/>
  <c r="B10118" i="6" s="1"/>
  <c r="B10124" i="6" a="1"/>
  <c r="B10124" i="6" s="1"/>
  <c r="B10137" i="6" a="1"/>
  <c r="B10137" i="6" s="1"/>
  <c r="B10143" i="6" a="1"/>
  <c r="B10143" i="6" s="1"/>
  <c r="B10163" i="6" a="1"/>
  <c r="B10163" i="6" s="1"/>
  <c r="B10168" i="6" a="1"/>
  <c r="B10168" i="6" s="1"/>
  <c r="B10174" i="6" a="1"/>
  <c r="B10174" i="6" s="1"/>
  <c r="B10188" i="6" a="1"/>
  <c r="B10188" i="6" s="1"/>
  <c r="B10201" i="6" a="1"/>
  <c r="B10201" i="6" s="1"/>
  <c r="B10207" i="6" a="1"/>
  <c r="B10207" i="6" s="1"/>
  <c r="B10220" i="6" a="1"/>
  <c r="B10220" i="6" s="1"/>
  <c r="B10234" i="6" a="1"/>
  <c r="B10234" i="6" s="1"/>
  <c r="B10246" i="6" a="1"/>
  <c r="B10246" i="6" s="1"/>
  <c r="B10252" i="6" a="1"/>
  <c r="B10252" i="6" s="1"/>
  <c r="B10259" i="6" a="1"/>
  <c r="B10259" i="6" s="1"/>
  <c r="B10264" i="6" a="1"/>
  <c r="B10264" i="6" s="1"/>
  <c r="B10270" i="6" a="1"/>
  <c r="B10270" i="6" s="1"/>
  <c r="B10276" i="6" a="1"/>
  <c r="B10276" i="6" s="1"/>
  <c r="B10288" i="6" a="1"/>
  <c r="B10288" i="6" s="1"/>
  <c r="B10293" i="6" a="1"/>
  <c r="B10293" i="6" s="1"/>
  <c r="B10300" i="6" a="1"/>
  <c r="B10300" i="6" s="1"/>
  <c r="B10311" i="6" a="1"/>
  <c r="B10311" i="6" s="1"/>
  <c r="B10316" i="6" a="1"/>
  <c r="B10316" i="6" s="1"/>
  <c r="B10323" i="6" a="1"/>
  <c r="B10323" i="6" s="1"/>
  <c r="B10328" i="6" a="1"/>
  <c r="B10328" i="6" s="1"/>
  <c r="B10334" i="6" a="1"/>
  <c r="B10334" i="6" s="1"/>
  <c r="B10340" i="6" a="1"/>
  <c r="B10340" i="6" s="1"/>
  <c r="B10352" i="6" a="1"/>
  <c r="B10352" i="6" s="1"/>
  <c r="B10357" i="6" a="1"/>
  <c r="B10357" i="6" s="1"/>
  <c r="B10364" i="6" a="1"/>
  <c r="B10364" i="6" s="1"/>
  <c r="B10375" i="6" a="1"/>
  <c r="B10375" i="6" s="1"/>
  <c r="B10380" i="6" a="1"/>
  <c r="B10380" i="6" s="1"/>
  <c r="B10387" i="6" a="1"/>
  <c r="B10387" i="6" s="1"/>
  <c r="B10392" i="6" a="1"/>
  <c r="B10392" i="6" s="1"/>
  <c r="B10398" i="6" a="1"/>
  <c r="B10398" i="6" s="1"/>
  <c r="B10404" i="6" a="1"/>
  <c r="B10404" i="6" s="1"/>
  <c r="B10416" i="6" a="1"/>
  <c r="B10416" i="6" s="1"/>
  <c r="B10421" i="6" a="1"/>
  <c r="B10421" i="6" s="1"/>
  <c r="B10427" i="6" a="1"/>
  <c r="B10427" i="6" s="1"/>
  <c r="B9879" i="6" a="1"/>
  <c r="B9879" i="6" s="1"/>
  <c r="B9893" i="6" a="1"/>
  <c r="B9893" i="6" s="1"/>
  <c r="B9910" i="6" a="1"/>
  <c r="B9910" i="6" s="1"/>
  <c r="B9918" i="6" a="1"/>
  <c r="B9918" i="6" s="1"/>
  <c r="B9925" i="6" a="1"/>
  <c r="B9925" i="6" s="1"/>
  <c r="B9930" i="6" a="1"/>
  <c r="B9930" i="6" s="1"/>
  <c r="B9937" i="6" a="1"/>
  <c r="B9937" i="6" s="1"/>
  <c r="B9943" i="6" a="1"/>
  <c r="B9943" i="6" s="1"/>
  <c r="B9949" i="6" a="1"/>
  <c r="B9949" i="6" s="1"/>
  <c r="B9955" i="6" a="1"/>
  <c r="B9955" i="6" s="1"/>
  <c r="B9967" i="6" a="1"/>
  <c r="B9967" i="6" s="1"/>
  <c r="B9972" i="6" a="1"/>
  <c r="B9972" i="6" s="1"/>
  <c r="B9979" i="6" a="1"/>
  <c r="B9979" i="6" s="1"/>
  <c r="B9984" i="6" a="1"/>
  <c r="B9984" i="6" s="1"/>
  <c r="B9990" i="6" a="1"/>
  <c r="B9990" i="6" s="1"/>
  <c r="B10007" i="6" a="1"/>
  <c r="B10007" i="6" s="1"/>
  <c r="B10013" i="6" a="1"/>
  <c r="B10013" i="6" s="1"/>
  <c r="B10019" i="6" a="1"/>
  <c r="B10019" i="6" s="1"/>
  <c r="B10032" i="6" a="1"/>
  <c r="B10032" i="6" s="1"/>
  <c r="B10038" i="6" a="1"/>
  <c r="B10038" i="6" s="1"/>
  <c r="B10050" i="6" a="1"/>
  <c r="B10050" i="6" s="1"/>
  <c r="B10057" i="6" a="1"/>
  <c r="B10057" i="6" s="1"/>
  <c r="B10063" i="6" a="1"/>
  <c r="B10063" i="6" s="1"/>
  <c r="B10069" i="6" a="1"/>
  <c r="B10069" i="6" s="1"/>
  <c r="B10076" i="6" a="1"/>
  <c r="B10076" i="6" s="1"/>
  <c r="B10081" i="6" a="1"/>
  <c r="B10081" i="6" s="1"/>
  <c r="B10088" i="6" a="1"/>
  <c r="B10088" i="6" s="1"/>
  <c r="B10094" i="6" a="1"/>
  <c r="B10094" i="6" s="1"/>
  <c r="B10107" i="6" a="1"/>
  <c r="B10107" i="6" s="1"/>
  <c r="B10119" i="6" a="1"/>
  <c r="B10119" i="6" s="1"/>
  <c r="B10125" i="6" a="1"/>
  <c r="B10125" i="6" s="1"/>
  <c r="B10132" i="6" a="1"/>
  <c r="B10132" i="6" s="1"/>
  <c r="B10138" i="6" a="1"/>
  <c r="B10138" i="6" s="1"/>
  <c r="B10144" i="6" a="1"/>
  <c r="B10144" i="6" s="1"/>
  <c r="B10150" i="6" a="1"/>
  <c r="B10150" i="6" s="1"/>
  <c r="B10156" i="6" a="1"/>
  <c r="B10156" i="6" s="1"/>
  <c r="B10169" i="6" a="1"/>
  <c r="B10169" i="6" s="1"/>
  <c r="B10175" i="6" a="1"/>
  <c r="B10175" i="6" s="1"/>
  <c r="B10182" i="6" a="1"/>
  <c r="B10182" i="6" s="1"/>
  <c r="B10189" i="6" a="1"/>
  <c r="B10189" i="6" s="1"/>
  <c r="B10196" i="6" a="1"/>
  <c r="B10196" i="6" s="1"/>
  <c r="B10202" i="6" a="1"/>
  <c r="B10202" i="6" s="1"/>
  <c r="B10208" i="6" a="1"/>
  <c r="B10208" i="6" s="1"/>
  <c r="B10214" i="6" a="1"/>
  <c r="B10214" i="6" s="1"/>
  <c r="B10221" i="6" a="1"/>
  <c r="B10221" i="6" s="1"/>
  <c r="B10228" i="6" a="1"/>
  <c r="B10228" i="6" s="1"/>
  <c r="B10235" i="6" a="1"/>
  <c r="B10235" i="6" s="1"/>
  <c r="B10240" i="6" a="1"/>
  <c r="B10240" i="6" s="1"/>
  <c r="B10247" i="6" a="1"/>
  <c r="B10247" i="6" s="1"/>
  <c r="B10253" i="6" a="1"/>
  <c r="B10253" i="6" s="1"/>
  <c r="B10265" i="6" a="1"/>
  <c r="B10265" i="6" s="1"/>
  <c r="B10271" i="6" a="1"/>
  <c r="B10271" i="6" s="1"/>
  <c r="B10277" i="6" a="1"/>
  <c r="B10277" i="6" s="1"/>
  <c r="B10282" i="6" a="1"/>
  <c r="B10282" i="6" s="1"/>
  <c r="B10289" i="6" a="1"/>
  <c r="B10289" i="6" s="1"/>
  <c r="B10294" i="6" a="1"/>
  <c r="B10294" i="6" s="1"/>
  <c r="B10305" i="6" a="1"/>
  <c r="B10305" i="6" s="1"/>
  <c r="B10312" i="6" a="1"/>
  <c r="B10312" i="6" s="1"/>
  <c r="B10317" i="6" a="1"/>
  <c r="B10317" i="6" s="1"/>
  <c r="B10329" i="6" a="1"/>
  <c r="B10329" i="6" s="1"/>
  <c r="B10335" i="6" a="1"/>
  <c r="B10335" i="6" s="1"/>
  <c r="B10341" i="6" a="1"/>
  <c r="B10341" i="6" s="1"/>
  <c r="B10346" i="6" a="1"/>
  <c r="B10346" i="6" s="1"/>
  <c r="B10353" i="6" a="1"/>
  <c r="B10353" i="6" s="1"/>
  <c r="B10358" i="6" a="1"/>
  <c r="B10358" i="6" s="1"/>
  <c r="B10369" i="6" a="1"/>
  <c r="B10369" i="6" s="1"/>
  <c r="B10376" i="6" a="1"/>
  <c r="B10376" i="6" s="1"/>
  <c r="B10381" i="6" a="1"/>
  <c r="B10381" i="6" s="1"/>
  <c r="B9881" i="6" a="1"/>
  <c r="B9881" i="6" s="1"/>
  <c r="B9895" i="6" a="1"/>
  <c r="B9895" i="6" s="1"/>
  <c r="B9903" i="6" a="1"/>
  <c r="B9903" i="6" s="1"/>
  <c r="B9911" i="6" a="1"/>
  <c r="B9911" i="6" s="1"/>
  <c r="B9919" i="6" a="1"/>
  <c r="B9919" i="6" s="1"/>
  <c r="B9931" i="6" a="1"/>
  <c r="B9931" i="6" s="1"/>
  <c r="B9944" i="6" a="1"/>
  <c r="B9944" i="6" s="1"/>
  <c r="B9950" i="6" a="1"/>
  <c r="B9950" i="6" s="1"/>
  <c r="B9956" i="6" a="1"/>
  <c r="B9956" i="6" s="1"/>
  <c r="B9961" i="6" a="1"/>
  <c r="B9961" i="6" s="1"/>
  <c r="B9968" i="6" a="1"/>
  <c r="B9968" i="6" s="1"/>
  <c r="B9973" i="6" a="1"/>
  <c r="B9973" i="6" s="1"/>
  <c r="B9980" i="6" a="1"/>
  <c r="B9980" i="6" s="1"/>
  <c r="B9991" i="6" a="1"/>
  <c r="B9991" i="6" s="1"/>
  <c r="B9996" i="6" a="1"/>
  <c r="B9996" i="6" s="1"/>
  <c r="B10002" i="6" a="1"/>
  <c r="B10002" i="6" s="1"/>
  <c r="B10020" i="6" a="1"/>
  <c r="B10020" i="6" s="1"/>
  <c r="B10026" i="6" a="1"/>
  <c r="B10026" i="6" s="1"/>
  <c r="B10033" i="6" a="1"/>
  <c r="B10033" i="6" s="1"/>
  <c r="B10039" i="6" a="1"/>
  <c r="B10039" i="6" s="1"/>
  <c r="B10045" i="6" a="1"/>
  <c r="B10045" i="6" s="1"/>
  <c r="B10051" i="6" a="1"/>
  <c r="B10051" i="6" s="1"/>
  <c r="B10064" i="6" a="1"/>
  <c r="B10064" i="6" s="1"/>
  <c r="B10070" i="6" a="1"/>
  <c r="B10070" i="6" s="1"/>
  <c r="B10082" i="6" a="1"/>
  <c r="B10082" i="6" s="1"/>
  <c r="B10089" i="6" a="1"/>
  <c r="B10089" i="6" s="1"/>
  <c r="B10095" i="6" a="1"/>
  <c r="B10095" i="6" s="1"/>
  <c r="B10101" i="6" a="1"/>
  <c r="B10101" i="6" s="1"/>
  <c r="B10108" i="6" a="1"/>
  <c r="B10108" i="6" s="1"/>
  <c r="B10113" i="6" a="1"/>
  <c r="B10113" i="6" s="1"/>
  <c r="B10120" i="6" a="1"/>
  <c r="B10120" i="6" s="1"/>
  <c r="B10126" i="6" a="1"/>
  <c r="B10126" i="6" s="1"/>
  <c r="B10139" i="6" a="1"/>
  <c r="B10139" i="6" s="1"/>
  <c r="B10151" i="6" a="1"/>
  <c r="B10151" i="6" s="1"/>
  <c r="B10157" i="6" a="1"/>
  <c r="B10157" i="6" s="1"/>
  <c r="B10164" i="6" a="1"/>
  <c r="B10164" i="6" s="1"/>
  <c r="B10170" i="6" a="1"/>
  <c r="B10170" i="6" s="1"/>
  <c r="B10176" i="6" a="1"/>
  <c r="B10176" i="6" s="1"/>
  <c r="B10183" i="6" a="1"/>
  <c r="B10183" i="6" s="1"/>
  <c r="B10190" i="6" a="1"/>
  <c r="B10190" i="6" s="1"/>
  <c r="B10203" i="6" a="1"/>
  <c r="B10203" i="6" s="1"/>
  <c r="B10215" i="6" a="1"/>
  <c r="B10215" i="6" s="1"/>
  <c r="B10222" i="6" a="1"/>
  <c r="B10222" i="6" s="1"/>
  <c r="B10236" i="6" a="1"/>
  <c r="B10236" i="6" s="1"/>
  <c r="B10241" i="6" a="1"/>
  <c r="B10241" i="6" s="1"/>
  <c r="B10248" i="6" a="1"/>
  <c r="B10248" i="6" s="1"/>
  <c r="B10254" i="6" a="1"/>
  <c r="B10254" i="6" s="1"/>
  <c r="B10260" i="6" a="1"/>
  <c r="B10260" i="6" s="1"/>
  <c r="B10266" i="6" a="1"/>
  <c r="B10266" i="6" s="1"/>
  <c r="B10283" i="6" a="1"/>
  <c r="B10283" i="6" s="1"/>
  <c r="B10295" i="6" a="1"/>
  <c r="B10295" i="6" s="1"/>
  <c r="B10301" i="6" a="1"/>
  <c r="B10301" i="6" s="1"/>
  <c r="B10306" i="6" a="1"/>
  <c r="B10306" i="6" s="1"/>
  <c r="B10318" i="6" a="1"/>
  <c r="B10318" i="6" s="1"/>
  <c r="B10324" i="6" a="1"/>
  <c r="B10324" i="6" s="1"/>
  <c r="B10330" i="6" a="1"/>
  <c r="B10330" i="6" s="1"/>
  <c r="B10347" i="6" a="1"/>
  <c r="B10347" i="6" s="1"/>
  <c r="B10359" i="6" a="1"/>
  <c r="B10359" i="6" s="1"/>
  <c r="B10365" i="6" a="1"/>
  <c r="B10365" i="6" s="1"/>
  <c r="B10370" i="6" a="1"/>
  <c r="B10370" i="6" s="1"/>
  <c r="B10382" i="6" a="1"/>
  <c r="B10382" i="6" s="1"/>
  <c r="B10388" i="6" a="1"/>
  <c r="B10388" i="6" s="1"/>
  <c r="B10394" i="6" a="1"/>
  <c r="B10394" i="6" s="1"/>
  <c r="B10411" i="6" a="1"/>
  <c r="B10411" i="6" s="1"/>
  <c r="B10423" i="6" a="1"/>
  <c r="B10423" i="6" s="1"/>
  <c r="B10433" i="6" a="1"/>
  <c r="B10433" i="6" s="1"/>
  <c r="B10440" i="6" a="1"/>
  <c r="B10440" i="6" s="1"/>
  <c r="B9896" i="6" a="1"/>
  <c r="B9896" i="6" s="1"/>
  <c r="B9904" i="6" a="1"/>
  <c r="B9904" i="6" s="1"/>
  <c r="B9913" i="6" a="1"/>
  <c r="B9913" i="6" s="1"/>
  <c r="B9926" i="6" a="1"/>
  <c r="B9926" i="6" s="1"/>
  <c r="B9932" i="6" a="1"/>
  <c r="B9932" i="6" s="1"/>
  <c r="B9938" i="6" a="1"/>
  <c r="B9938" i="6" s="1"/>
  <c r="B9945" i="6" a="1"/>
  <c r="B9945" i="6" s="1"/>
  <c r="B9951" i="6" a="1"/>
  <c r="B9951" i="6" s="1"/>
  <c r="B9957" i="6" a="1"/>
  <c r="B9957" i="6" s="1"/>
  <c r="B9974" i="6" a="1"/>
  <c r="B9974" i="6" s="1"/>
  <c r="B9985" i="6" a="1"/>
  <c r="B9985" i="6" s="1"/>
  <c r="B9992" i="6" a="1"/>
  <c r="B9992" i="6" s="1"/>
  <c r="B10003" i="6" a="1"/>
  <c r="B10003" i="6" s="1"/>
  <c r="B10008" i="6" a="1"/>
  <c r="B10008" i="6" s="1"/>
  <c r="B10014" i="6" a="1"/>
  <c r="B10014" i="6" s="1"/>
  <c r="B10021" i="6" a="1"/>
  <c r="B10021" i="6" s="1"/>
  <c r="B10027" i="6" a="1"/>
  <c r="B10027" i="6" s="1"/>
  <c r="B10034" i="6" a="1"/>
  <c r="B10034" i="6" s="1"/>
  <c r="B10052" i="6" a="1"/>
  <c r="B10052" i="6" s="1"/>
  <c r="B10058" i="6" a="1"/>
  <c r="B10058" i="6" s="1"/>
  <c r="B10065" i="6" a="1"/>
  <c r="B10065" i="6" s="1"/>
  <c r="B10071" i="6" a="1"/>
  <c r="B10071" i="6" s="1"/>
  <c r="B10077" i="6" a="1"/>
  <c r="B10077" i="6" s="1"/>
  <c r="B10083" i="6" a="1"/>
  <c r="B10083" i="6" s="1"/>
  <c r="B10096" i="6" a="1"/>
  <c r="B10096" i="6" s="1"/>
  <c r="B10102" i="6" a="1"/>
  <c r="B10102" i="6" s="1"/>
  <c r="B10114" i="6" a="1"/>
  <c r="B10114" i="6" s="1"/>
  <c r="B10121" i="6" a="1"/>
  <c r="B10121" i="6" s="1"/>
  <c r="B10127" i="6" a="1"/>
  <c r="B10127" i="6" s="1"/>
  <c r="B10133" i="6" a="1"/>
  <c r="B10133" i="6" s="1"/>
  <c r="B10140" i="6" a="1"/>
  <c r="B10140" i="6" s="1"/>
  <c r="B10145" i="6" a="1"/>
  <c r="B10145" i="6" s="1"/>
  <c r="B10152" i="6" a="1"/>
  <c r="B10152" i="6" s="1"/>
  <c r="B10158" i="6" a="1"/>
  <c r="B10158" i="6" s="1"/>
  <c r="B10171" i="6" a="1"/>
  <c r="B10171" i="6" s="1"/>
  <c r="B10177" i="6" a="1"/>
  <c r="B10177" i="6" s="1"/>
  <c r="B10184" i="6" a="1"/>
  <c r="B10184" i="6" s="1"/>
  <c r="B10191" i="6" a="1"/>
  <c r="B10191" i="6" s="1"/>
  <c r="B10197" i="6" a="1"/>
  <c r="B10197" i="6" s="1"/>
  <c r="B10204" i="6" a="1"/>
  <c r="B10204" i="6" s="1"/>
  <c r="B10209" i="6" a="1"/>
  <c r="B10209" i="6" s="1"/>
  <c r="B10216" i="6" a="1"/>
  <c r="B10216" i="6" s="1"/>
  <c r="B10223" i="6" a="1"/>
  <c r="B10223" i="6" s="1"/>
  <c r="B10229" i="6" a="1"/>
  <c r="B10229" i="6" s="1"/>
  <c r="B10242" i="6" a="1"/>
  <c r="B10242" i="6" s="1"/>
  <c r="B10255" i="6" a="1"/>
  <c r="B10255" i="6" s="1"/>
  <c r="B10267" i="6" a="1"/>
  <c r="B10267" i="6" s="1"/>
  <c r="B10272" i="6" a="1"/>
  <c r="B10272" i="6" s="1"/>
  <c r="B10278" i="6" a="1"/>
  <c r="B10278" i="6" s="1"/>
  <c r="B10290" i="6" a="1"/>
  <c r="B10290" i="6" s="1"/>
  <c r="B10307" i="6" a="1"/>
  <c r="B10307" i="6" s="1"/>
  <c r="B10313" i="6" a="1"/>
  <c r="B10313" i="6" s="1"/>
  <c r="B10319" i="6" a="1"/>
  <c r="B10319" i="6" s="1"/>
  <c r="B10331" i="6" a="1"/>
  <c r="B10331" i="6" s="1"/>
  <c r="B10336" i="6" a="1"/>
  <c r="B10336" i="6" s="1"/>
  <c r="B10342" i="6" a="1"/>
  <c r="B10342" i="6" s="1"/>
  <c r="B10354" i="6" a="1"/>
  <c r="B10354" i="6" s="1"/>
  <c r="B10371" i="6" a="1"/>
  <c r="B10371" i="6" s="1"/>
  <c r="B10377" i="6" a="1"/>
  <c r="B10377" i="6" s="1"/>
  <c r="B10383" i="6" a="1"/>
  <c r="B10383" i="6" s="1"/>
  <c r="B10395" i="6" a="1"/>
  <c r="B10395" i="6" s="1"/>
  <c r="B10400" i="6" a="1"/>
  <c r="B10400" i="6" s="1"/>
  <c r="B10406" i="6" a="1"/>
  <c r="B10406" i="6" s="1"/>
  <c r="B10418" i="6" a="1"/>
  <c r="B10418" i="6" s="1"/>
  <c r="B10429" i="6" a="1"/>
  <c r="B10429" i="6" s="1"/>
  <c r="B10434" i="6" a="1"/>
  <c r="B10434" i="6" s="1"/>
  <c r="B10446" i="6" a="1"/>
  <c r="B10446" i="6" s="1"/>
  <c r="B9886" i="6" a="1"/>
  <c r="B9886" i="6" s="1"/>
  <c r="B9897" i="6" a="1"/>
  <c r="B9897" i="6" s="1"/>
  <c r="B9914" i="6" a="1"/>
  <c r="B9914" i="6" s="1"/>
  <c r="B9920" i="6" a="1"/>
  <c r="B9920" i="6" s="1"/>
  <c r="B9927" i="6" a="1"/>
  <c r="B9927" i="6" s="1"/>
  <c r="B9933" i="6" a="1"/>
  <c r="B9933" i="6" s="1"/>
  <c r="B9939" i="6" a="1"/>
  <c r="B9939" i="6" s="1"/>
  <c r="B9962" i="6" a="1"/>
  <c r="B9962" i="6" s="1"/>
  <c r="B9969" i="6" a="1"/>
  <c r="B9969" i="6" s="1"/>
  <c r="B9975" i="6" a="1"/>
  <c r="B9975" i="6" s="1"/>
  <c r="B9981" i="6" a="1"/>
  <c r="B9981" i="6" s="1"/>
  <c r="B9986" i="6" a="1"/>
  <c r="B9986" i="6" s="1"/>
  <c r="B9997" i="6" a="1"/>
  <c r="B9997" i="6" s="1"/>
  <c r="B10009" i="6" a="1"/>
  <c r="B10009" i="6" s="1"/>
  <c r="B10015" i="6" a="1"/>
  <c r="B10015" i="6" s="1"/>
  <c r="B10035" i="6" a="1"/>
  <c r="B10035" i="6" s="1"/>
  <c r="B10040" i="6" a="1"/>
  <c r="B10040" i="6" s="1"/>
  <c r="B10046" i="6" a="1"/>
  <c r="B10046" i="6" s="1"/>
  <c r="B10053" i="6" a="1"/>
  <c r="B10053" i="6" s="1"/>
  <c r="B10059" i="6" a="1"/>
  <c r="B10059" i="6" s="1"/>
  <c r="B10066" i="6" a="1"/>
  <c r="B10066" i="6" s="1"/>
  <c r="B10084" i="6" a="1"/>
  <c r="B10084" i="6" s="1"/>
  <c r="B10090" i="6" a="1"/>
  <c r="B10090" i="6" s="1"/>
  <c r="B10097" i="6" a="1"/>
  <c r="B10097" i="6" s="1"/>
  <c r="B10103" i="6" a="1"/>
  <c r="B10103" i="6" s="1"/>
  <c r="B10109" i="6" a="1"/>
  <c r="B10109" i="6" s="1"/>
  <c r="B10115" i="6" a="1"/>
  <c r="B10115" i="6" s="1"/>
  <c r="B10128" i="6" a="1"/>
  <c r="B10128" i="6" s="1"/>
  <c r="B10134" i="6" a="1"/>
  <c r="B10134" i="6" s="1"/>
  <c r="B10146" i="6" a="1"/>
  <c r="B10146" i="6" s="1"/>
  <c r="B10153" i="6" a="1"/>
  <c r="B10153" i="6" s="1"/>
  <c r="B10159" i="6" a="1"/>
  <c r="B10159" i="6" s="1"/>
  <c r="B10165" i="6" a="1"/>
  <c r="B10165" i="6" s="1"/>
  <c r="B10172" i="6" a="1"/>
  <c r="B10172" i="6" s="1"/>
  <c r="B10178" i="6" a="1"/>
  <c r="B10178" i="6" s="1"/>
  <c r="B10185" i="6" a="1"/>
  <c r="B10185" i="6" s="1"/>
  <c r="B10192" i="6" a="1"/>
  <c r="B10192" i="6" s="1"/>
  <c r="B10198" i="6" a="1"/>
  <c r="B10198" i="6" s="1"/>
  <c r="B10210" i="6" a="1"/>
  <c r="B10210" i="6" s="1"/>
  <c r="B10217" i="6" a="1"/>
  <c r="B10217" i="6" s="1"/>
  <c r="B10224" i="6" a="1"/>
  <c r="B10224" i="6" s="1"/>
  <c r="B10230" i="6" a="1"/>
  <c r="B10230" i="6" s="1"/>
  <c r="B10237" i="6" a="1"/>
  <c r="B10237" i="6" s="1"/>
  <c r="B10243" i="6" a="1"/>
  <c r="B10243" i="6" s="1"/>
  <c r="B10249" i="6" a="1"/>
  <c r="B10249" i="6" s="1"/>
  <c r="B10256" i="6" a="1"/>
  <c r="B10256" i="6" s="1"/>
  <c r="B10261" i="6" a="1"/>
  <c r="B10261" i="6" s="1"/>
  <c r="B10268" i="6" a="1"/>
  <c r="B10268" i="6" s="1"/>
  <c r="B10279" i="6" a="1"/>
  <c r="B10279" i="6" s="1"/>
  <c r="B10284" i="6" a="1"/>
  <c r="B10284" i="6" s="1"/>
  <c r="B10291" i="6" a="1"/>
  <c r="B10291" i="6" s="1"/>
  <c r="B10296" i="6" a="1"/>
  <c r="B10296" i="6" s="1"/>
  <c r="B10302" i="6" a="1"/>
  <c r="B10302" i="6" s="1"/>
  <c r="B10308" i="6" a="1"/>
  <c r="B10308" i="6" s="1"/>
  <c r="B10320" i="6" a="1"/>
  <c r="B10320" i="6" s="1"/>
  <c r="B10325" i="6" a="1"/>
  <c r="B10325" i="6" s="1"/>
  <c r="B10332" i="6" a="1"/>
  <c r="B10332" i="6" s="1"/>
  <c r="B10343" i="6" a="1"/>
  <c r="B10343" i="6" s="1"/>
  <c r="B10348" i="6" a="1"/>
  <c r="B10348" i="6" s="1"/>
  <c r="B10355" i="6" a="1"/>
  <c r="B10355" i="6" s="1"/>
  <c r="B10360" i="6" a="1"/>
  <c r="B10360" i="6" s="1"/>
  <c r="B10366" i="6" a="1"/>
  <c r="B10366" i="6" s="1"/>
  <c r="B10372" i="6" a="1"/>
  <c r="B10372" i="6" s="1"/>
  <c r="B10384" i="6" a="1"/>
  <c r="B10384" i="6" s="1"/>
  <c r="B10389" i="6" a="1"/>
  <c r="B10389" i="6" s="1"/>
  <c r="B10396" i="6" a="1"/>
  <c r="B10396" i="6" s="1"/>
  <c r="B10407" i="6" a="1"/>
  <c r="B10407" i="6" s="1"/>
  <c r="B10419" i="6" a="1"/>
  <c r="B10419" i="6" s="1"/>
  <c r="B10432" i="6" a="1"/>
  <c r="B10432" i="6" s="1"/>
  <c r="B10458" i="6" a="1"/>
  <c r="B10458" i="6" s="1"/>
  <c r="B10464" i="6" a="1"/>
  <c r="B10464" i="6" s="1"/>
  <c r="B10470" i="6" a="1"/>
  <c r="B10470" i="6" s="1"/>
  <c r="B10475" i="6" a="1"/>
  <c r="B10475" i="6" s="1"/>
  <c r="B10481" i="6" a="1"/>
  <c r="B10481" i="6" s="1"/>
  <c r="B10486" i="6" a="1"/>
  <c r="B10486" i="6" s="1"/>
  <c r="B10492" i="6" a="1"/>
  <c r="B10492" i="6" s="1"/>
  <c r="B10503" i="6" a="1"/>
  <c r="B10503" i="6" s="1"/>
  <c r="B10508" i="6" a="1"/>
  <c r="B10508" i="6" s="1"/>
  <c r="B10515" i="6" a="1"/>
  <c r="B10515" i="6" s="1"/>
  <c r="B10520" i="6" a="1"/>
  <c r="B10520" i="6" s="1"/>
  <c r="B10531" i="6" a="1"/>
  <c r="B10531" i="6" s="1"/>
  <c r="B10542" i="6" a="1"/>
  <c r="B10542" i="6" s="1"/>
  <c r="B10548" i="6" a="1"/>
  <c r="B10548" i="6" s="1"/>
  <c r="B10559" i="6" a="1"/>
  <c r="B10559" i="6" s="1"/>
  <c r="B10565" i="6" a="1"/>
  <c r="B10565" i="6" s="1"/>
  <c r="B10576" i="6" a="1"/>
  <c r="B10576" i="6" s="1"/>
  <c r="B10592" i="6" a="1"/>
  <c r="B10592" i="6" s="1"/>
  <c r="B10599" i="6" a="1"/>
  <c r="B10599" i="6" s="1"/>
  <c r="B10613" i="6" a="1"/>
  <c r="B10613" i="6" s="1"/>
  <c r="B10619" i="6" a="1"/>
  <c r="B10619" i="6" s="1"/>
  <c r="B10626" i="6" a="1"/>
  <c r="B10626" i="6" s="1"/>
  <c r="B10633" i="6" a="1"/>
  <c r="B10633" i="6" s="1"/>
  <c r="B10645" i="6" a="1"/>
  <c r="B10645" i="6" s="1"/>
  <c r="B10651" i="6" a="1"/>
  <c r="B10651" i="6" s="1"/>
  <c r="B10658" i="6" a="1"/>
  <c r="B10658" i="6" s="1"/>
  <c r="B10665" i="6" a="1"/>
  <c r="B10665" i="6" s="1"/>
  <c r="B10678" i="6" a="1"/>
  <c r="B10678" i="6" s="1"/>
  <c r="B10697" i="6" a="1"/>
  <c r="B10697" i="6" s="1"/>
  <c r="B10704" i="6" a="1"/>
  <c r="B10704" i="6" s="1"/>
  <c r="B10711" i="6" a="1"/>
  <c r="B10711" i="6" s="1"/>
  <c r="B10717" i="6" a="1"/>
  <c r="B10717" i="6" s="1"/>
  <c r="B10730" i="6" a="1"/>
  <c r="B10730" i="6" s="1"/>
  <c r="B10736" i="6" a="1"/>
  <c r="B10736" i="6" s="1"/>
  <c r="B10741" i="6" a="1"/>
  <c r="B10741" i="6" s="1"/>
  <c r="B10754" i="6" a="1"/>
  <c r="B10754" i="6" s="1"/>
  <c r="B10760" i="6" a="1"/>
  <c r="B10760" i="6" s="1"/>
  <c r="B10766" i="6" a="1"/>
  <c r="B10766" i="6" s="1"/>
  <c r="B10772" i="6" a="1"/>
  <c r="B10772" i="6" s="1"/>
  <c r="B10779" i="6" a="1"/>
  <c r="B10779" i="6" s="1"/>
  <c r="B10785" i="6" a="1"/>
  <c r="B10785" i="6" s="1"/>
  <c r="B10791" i="6" a="1"/>
  <c r="B10791" i="6" s="1"/>
  <c r="B10797" i="6" a="1"/>
  <c r="B10797" i="6" s="1"/>
  <c r="B10816" i="6" a="1"/>
  <c r="B10816" i="6" s="1"/>
  <c r="B10822" i="6" a="1"/>
  <c r="B10822" i="6" s="1"/>
  <c r="B10835" i="6" a="1"/>
  <c r="B10835" i="6" s="1"/>
  <c r="B10842" i="6" a="1"/>
  <c r="B10842" i="6" s="1"/>
  <c r="B10847" i="6" a="1"/>
  <c r="B10847" i="6" s="1"/>
  <c r="B10853" i="6" a="1"/>
  <c r="B10853" i="6" s="1"/>
  <c r="B10866" i="6" a="1"/>
  <c r="B10866" i="6" s="1"/>
  <c r="B10871" i="6" a="1"/>
  <c r="B10871" i="6" s="1"/>
  <c r="B10883" i="6" a="1"/>
  <c r="B10883" i="6" s="1"/>
  <c r="B10889" i="6" a="1"/>
  <c r="B10889" i="6" s="1"/>
  <c r="B10895" i="6" a="1"/>
  <c r="B10895" i="6" s="1"/>
  <c r="B10901" i="6" a="1"/>
  <c r="B10901" i="6" s="1"/>
  <c r="B10914" i="6" a="1"/>
  <c r="B10914" i="6" s="1"/>
  <c r="B10920" i="6" a="1"/>
  <c r="B10920" i="6" s="1"/>
  <c r="B10925" i="6" a="1"/>
  <c r="B10925" i="6" s="1"/>
  <c r="B10938" i="6" a="1"/>
  <c r="B10938" i="6" s="1"/>
  <c r="B10943" i="6" a="1"/>
  <c r="B10943" i="6" s="1"/>
  <c r="B10955" i="6" a="1"/>
  <c r="B10955" i="6" s="1"/>
  <c r="B10961" i="6" a="1"/>
  <c r="B10961" i="6" s="1"/>
  <c r="B10966" i="6" a="1"/>
  <c r="B10966" i="6" s="1"/>
  <c r="B10972" i="6" a="1"/>
  <c r="B10972" i="6" s="1"/>
  <c r="B10984" i="6" a="1"/>
  <c r="B10984" i="6" s="1"/>
  <c r="B10989" i="6" a="1"/>
  <c r="B10989" i="6" s="1"/>
  <c r="B11002" i="6" a="1"/>
  <c r="B11002" i="6" s="1"/>
  <c r="B11007" i="6" a="1"/>
  <c r="B11007" i="6" s="1"/>
  <c r="B11019" i="6" a="1"/>
  <c r="B11019" i="6" s="1"/>
  <c r="B11025" i="6" a="1"/>
  <c r="B11025" i="6" s="1"/>
  <c r="B11030" i="6" a="1"/>
  <c r="B11030" i="6" s="1"/>
  <c r="B11036" i="6" a="1"/>
  <c r="B11036" i="6" s="1"/>
  <c r="B11048" i="6" a="1"/>
  <c r="B11048" i="6" s="1"/>
  <c r="B11053" i="6" a="1"/>
  <c r="B11053" i="6" s="1"/>
  <c r="B11066" i="6" a="1"/>
  <c r="B11066" i="6" s="1"/>
  <c r="B11071" i="6" a="1"/>
  <c r="B11071" i="6" s="1"/>
  <c r="B11083" i="6" a="1"/>
  <c r="B11083" i="6" s="1"/>
  <c r="B11089" i="6" a="1"/>
  <c r="B11089" i="6" s="1"/>
  <c r="B11094" i="6" a="1"/>
  <c r="B11094" i="6" s="1"/>
  <c r="B11100" i="6" a="1"/>
  <c r="B11100" i="6" s="1"/>
  <c r="B11112" i="6" a="1"/>
  <c r="B11112" i="6" s="1"/>
  <c r="B11118" i="6" a="1"/>
  <c r="B11118" i="6" s="1"/>
  <c r="B11124" i="6" a="1"/>
  <c r="B11124" i="6" s="1"/>
  <c r="B11131" i="6" a="1"/>
  <c r="B11131" i="6" s="1"/>
  <c r="B11137" i="6" a="1"/>
  <c r="B11137" i="6" s="1"/>
  <c r="B11143" i="6" a="1"/>
  <c r="B11143" i="6" s="1"/>
  <c r="B11149" i="6" a="1"/>
  <c r="B11149" i="6" s="1"/>
  <c r="B11162" i="6" a="1"/>
  <c r="B11162" i="6" s="1"/>
  <c r="B11167" i="6" a="1"/>
  <c r="B11167" i="6" s="1"/>
  <c r="B11179" i="6" a="1"/>
  <c r="B11179" i="6" s="1"/>
  <c r="B11185" i="6" a="1"/>
  <c r="B11185" i="6" s="1"/>
  <c r="B11190" i="6" a="1"/>
  <c r="B11190" i="6" s="1"/>
  <c r="B11196" i="6" a="1"/>
  <c r="B11196" i="6" s="1"/>
  <c r="B11208" i="6" a="1"/>
  <c r="B11208" i="6" s="1"/>
  <c r="B11213" i="6" a="1"/>
  <c r="B11213" i="6" s="1"/>
  <c r="B11226" i="6" a="1"/>
  <c r="B11226" i="6" s="1"/>
  <c r="B11231" i="6" a="1"/>
  <c r="B11231" i="6" s="1"/>
  <c r="B11243" i="6" a="1"/>
  <c r="B11243" i="6" s="1"/>
  <c r="B11249" i="6" a="1"/>
  <c r="B11249" i="6" s="1"/>
  <c r="B11254" i="6" a="1"/>
  <c r="B11254" i="6" s="1"/>
  <c r="B11260" i="6" a="1"/>
  <c r="B11260" i="6" s="1"/>
  <c r="B11272" i="6" a="1"/>
  <c r="B11272" i="6" s="1"/>
  <c r="B11277" i="6" a="1"/>
  <c r="B11277" i="6" s="1"/>
  <c r="B11290" i="6" a="1"/>
  <c r="B11290" i="6" s="1"/>
  <c r="B11295" i="6" a="1"/>
  <c r="B11295" i="6" s="1"/>
  <c r="B11307" i="6" a="1"/>
  <c r="B11307" i="6" s="1"/>
  <c r="B11314" i="6" a="1"/>
  <c r="B11314" i="6" s="1"/>
  <c r="B11319" i="6" a="1"/>
  <c r="B11319" i="6" s="1"/>
  <c r="B11325" i="6" a="1"/>
  <c r="B11325" i="6" s="1"/>
  <c r="B11331" i="6" a="1"/>
  <c r="B11331" i="6" s="1"/>
  <c r="B11336" i="6" a="1"/>
  <c r="B11336" i="6" s="1"/>
  <c r="B11341" i="6" a="1"/>
  <c r="B11341" i="6" s="1"/>
  <c r="B11347" i="6" a="1"/>
  <c r="B11347" i="6" s="1"/>
  <c r="B11352" i="6" a="1"/>
  <c r="B11352" i="6" s="1"/>
  <c r="B11385" i="6" a="1"/>
  <c r="B11385" i="6" s="1"/>
  <c r="B11390" i="6" a="1"/>
  <c r="B11390" i="6" s="1"/>
  <c r="B11402" i="6" a="1"/>
  <c r="B11402" i="6" s="1"/>
  <c r="B11419" i="6" a="1"/>
  <c r="B11419" i="6" s="1"/>
  <c r="B10393" i="6" a="1"/>
  <c r="B10393" i="6" s="1"/>
  <c r="B10444" i="6" a="1"/>
  <c r="B10444" i="6" s="1"/>
  <c r="B10452" i="6" a="1"/>
  <c r="B10452" i="6" s="1"/>
  <c r="B10459" i="6" a="1"/>
  <c r="B10459" i="6" s="1"/>
  <c r="B10471" i="6" a="1"/>
  <c r="B10471" i="6" s="1"/>
  <c r="B10487" i="6" a="1"/>
  <c r="B10487" i="6" s="1"/>
  <c r="B10497" i="6" a="1"/>
  <c r="B10497" i="6" s="1"/>
  <c r="B10504" i="6" a="1"/>
  <c r="B10504" i="6" s="1"/>
  <c r="B10509" i="6" a="1"/>
  <c r="B10509" i="6" s="1"/>
  <c r="B10521" i="6" a="1"/>
  <c r="B10521" i="6" s="1"/>
  <c r="B10526" i="6" a="1"/>
  <c r="B10526" i="6" s="1"/>
  <c r="B10532" i="6" a="1"/>
  <c r="B10532" i="6" s="1"/>
  <c r="B10537" i="6" a="1"/>
  <c r="B10537" i="6" s="1"/>
  <c r="B10543" i="6" a="1"/>
  <c r="B10543" i="6" s="1"/>
  <c r="B10554" i="6" a="1"/>
  <c r="B10554" i="6" s="1"/>
  <c r="B10570" i="6" a="1"/>
  <c r="B10570" i="6" s="1"/>
  <c r="B10581" i="6" a="1"/>
  <c r="B10581" i="6" s="1"/>
  <c r="B10587" i="6" a="1"/>
  <c r="B10587" i="6" s="1"/>
  <c r="B10593" i="6" a="1"/>
  <c r="B10593" i="6" s="1"/>
  <c r="B10600" i="6" a="1"/>
  <c r="B10600" i="6" s="1"/>
  <c r="B10607" i="6" a="1"/>
  <c r="B10607" i="6" s="1"/>
  <c r="B10614" i="6" a="1"/>
  <c r="B10614" i="6" s="1"/>
  <c r="B10620" i="6" a="1"/>
  <c r="B10620" i="6" s="1"/>
  <c r="B10627" i="6" a="1"/>
  <c r="B10627" i="6" s="1"/>
  <c r="B10634" i="6" a="1"/>
  <c r="B10634" i="6" s="1"/>
  <c r="B10639" i="6" a="1"/>
  <c r="B10639" i="6" s="1"/>
  <c r="B10646" i="6" a="1"/>
  <c r="B10646" i="6" s="1"/>
  <c r="B10652" i="6" a="1"/>
  <c r="B10652" i="6" s="1"/>
  <c r="B10659" i="6" a="1"/>
  <c r="B10659" i="6" s="1"/>
  <c r="B10666" i="6" a="1"/>
  <c r="B10666" i="6" s="1"/>
  <c r="B10672" i="6" a="1"/>
  <c r="B10672" i="6" s="1"/>
  <c r="B10684" i="6" a="1"/>
  <c r="B10684" i="6" s="1"/>
  <c r="B10691" i="6" a="1"/>
  <c r="B10691" i="6" s="1"/>
  <c r="B10698" i="6" a="1"/>
  <c r="B10698" i="6" s="1"/>
  <c r="B10705" i="6" a="1"/>
  <c r="B10705" i="6" s="1"/>
  <c r="B10712" i="6" a="1"/>
  <c r="B10712" i="6" s="1"/>
  <c r="B10718" i="6" a="1"/>
  <c r="B10718" i="6" s="1"/>
  <c r="B10724" i="6" a="1"/>
  <c r="B10724" i="6" s="1"/>
  <c r="B10731" i="6" a="1"/>
  <c r="B10731" i="6" s="1"/>
  <c r="B10737" i="6" a="1"/>
  <c r="B10737" i="6" s="1"/>
  <c r="B10742" i="6" a="1"/>
  <c r="B10742" i="6" s="1"/>
  <c r="B10748" i="6" a="1"/>
  <c r="B10748" i="6" s="1"/>
  <c r="B10755" i="6" a="1"/>
  <c r="B10755" i="6" s="1"/>
  <c r="B10761" i="6" a="1"/>
  <c r="B10761" i="6" s="1"/>
  <c r="B10767" i="6" a="1"/>
  <c r="B10767" i="6" s="1"/>
  <c r="B10773" i="6" a="1"/>
  <c r="B10773" i="6" s="1"/>
  <c r="B10786" i="6" a="1"/>
  <c r="B10786" i="6" s="1"/>
  <c r="B10792" i="6" a="1"/>
  <c r="B10792" i="6" s="1"/>
  <c r="B10798" i="6" a="1"/>
  <c r="B10798" i="6" s="1"/>
  <c r="B10804" i="6" a="1"/>
  <c r="B10804" i="6" s="1"/>
  <c r="B10811" i="6" a="1"/>
  <c r="B10811" i="6" s="1"/>
  <c r="B10817" i="6" a="1"/>
  <c r="B10817" i="6" s="1"/>
  <c r="B10823" i="6" a="1"/>
  <c r="B10823" i="6" s="1"/>
  <c r="B10829" i="6" a="1"/>
  <c r="B10829" i="6" s="1"/>
  <c r="B10848" i="6" a="1"/>
  <c r="B10848" i="6" s="1"/>
  <c r="B10854" i="6" a="1"/>
  <c r="B10854" i="6" s="1"/>
  <c r="B10860" i="6" a="1"/>
  <c r="B10860" i="6" s="1"/>
  <c r="B10872" i="6" a="1"/>
  <c r="B10872" i="6" s="1"/>
  <c r="B10877" i="6" a="1"/>
  <c r="B10877" i="6" s="1"/>
  <c r="B10890" i="6" a="1"/>
  <c r="B10890" i="6" s="1"/>
  <c r="B10896" i="6" a="1"/>
  <c r="B10896" i="6" s="1"/>
  <c r="B10902" i="6" a="1"/>
  <c r="B10902" i="6" s="1"/>
  <c r="B10908" i="6" a="1"/>
  <c r="B10908" i="6" s="1"/>
  <c r="B10915" i="6" a="1"/>
  <c r="B10915" i="6" s="1"/>
  <c r="B10921" i="6" a="1"/>
  <c r="B10921" i="6" s="1"/>
  <c r="B10926" i="6" a="1"/>
  <c r="B10926" i="6" s="1"/>
  <c r="B10932" i="6" a="1"/>
  <c r="B10932" i="6" s="1"/>
  <c r="B10944" i="6" a="1"/>
  <c r="B10944" i="6" s="1"/>
  <c r="B10949" i="6" a="1"/>
  <c r="B10949" i="6" s="1"/>
  <c r="B10962" i="6" a="1"/>
  <c r="B10962" i="6" s="1"/>
  <c r="B10967" i="6" a="1"/>
  <c r="B10967" i="6" s="1"/>
  <c r="B10979" i="6" a="1"/>
  <c r="B10979" i="6" s="1"/>
  <c r="B10985" i="6" a="1"/>
  <c r="B10985" i="6" s="1"/>
  <c r="B10990" i="6" a="1"/>
  <c r="B10990" i="6" s="1"/>
  <c r="B10996" i="6" a="1"/>
  <c r="B10996" i="6" s="1"/>
  <c r="B11008" i="6" a="1"/>
  <c r="B11008" i="6" s="1"/>
  <c r="B11013" i="6" a="1"/>
  <c r="B11013" i="6" s="1"/>
  <c r="B11026" i="6" a="1"/>
  <c r="B11026" i="6" s="1"/>
  <c r="B11031" i="6" a="1"/>
  <c r="B11031" i="6" s="1"/>
  <c r="B11043" i="6" a="1"/>
  <c r="B11043" i="6" s="1"/>
  <c r="B11049" i="6" a="1"/>
  <c r="B11049" i="6" s="1"/>
  <c r="B11054" i="6" a="1"/>
  <c r="B11054" i="6" s="1"/>
  <c r="B11060" i="6" a="1"/>
  <c r="B11060" i="6" s="1"/>
  <c r="B11072" i="6" a="1"/>
  <c r="B11072" i="6" s="1"/>
  <c r="B11077" i="6" a="1"/>
  <c r="B11077" i="6" s="1"/>
  <c r="B11090" i="6" a="1"/>
  <c r="B11090" i="6" s="1"/>
  <c r="B11095" i="6" a="1"/>
  <c r="B11095" i="6" s="1"/>
  <c r="B11107" i="6" a="1"/>
  <c r="B11107" i="6" s="1"/>
  <c r="B11113" i="6" a="1"/>
  <c r="B11113" i="6" s="1"/>
  <c r="B11119" i="6" a="1"/>
  <c r="B11119" i="6" s="1"/>
  <c r="B11138" i="6" a="1"/>
  <c r="B11138" i="6" s="1"/>
  <c r="B11144" i="6" a="1"/>
  <c r="B11144" i="6" s="1"/>
  <c r="B11150" i="6" a="1"/>
  <c r="B11150" i="6" s="1"/>
  <c r="B11156" i="6" a="1"/>
  <c r="B11156" i="6" s="1"/>
  <c r="B11168" i="6" a="1"/>
  <c r="B11168" i="6" s="1"/>
  <c r="B11173" i="6" a="1"/>
  <c r="B11173" i="6" s="1"/>
  <c r="B11186" i="6" a="1"/>
  <c r="B11186" i="6" s="1"/>
  <c r="B11191" i="6" a="1"/>
  <c r="B11191" i="6" s="1"/>
  <c r="B11203" i="6" a="1"/>
  <c r="B11203" i="6" s="1"/>
  <c r="B11209" i="6" a="1"/>
  <c r="B11209" i="6" s="1"/>
  <c r="B11214" i="6" a="1"/>
  <c r="B11214" i="6" s="1"/>
  <c r="B11220" i="6" a="1"/>
  <c r="B11220" i="6" s="1"/>
  <c r="B11232" i="6" a="1"/>
  <c r="B11232" i="6" s="1"/>
  <c r="B11237" i="6" a="1"/>
  <c r="B11237" i="6" s="1"/>
  <c r="B11250" i="6" a="1"/>
  <c r="B11250" i="6" s="1"/>
  <c r="B11255" i="6" a="1"/>
  <c r="B11255" i="6" s="1"/>
  <c r="B11267" i="6" a="1"/>
  <c r="B11267" i="6" s="1"/>
  <c r="B11273" i="6" a="1"/>
  <c r="B11273" i="6" s="1"/>
  <c r="B11278" i="6" a="1"/>
  <c r="B11278" i="6" s="1"/>
  <c r="B11284" i="6" a="1"/>
  <c r="B11284" i="6" s="1"/>
  <c r="B11296" i="6" a="1"/>
  <c r="B11296" i="6" s="1"/>
  <c r="B11301" i="6" a="1"/>
  <c r="B11301" i="6" s="1"/>
  <c r="B11320" i="6" a="1"/>
  <c r="B11320" i="6" s="1"/>
  <c r="B11353" i="6" a="1"/>
  <c r="B11353" i="6" s="1"/>
  <c r="B11358" i="6" a="1"/>
  <c r="B11358" i="6" s="1"/>
  <c r="B11364" i="6" a="1"/>
  <c r="B11364" i="6" s="1"/>
  <c r="B11369" i="6" a="1"/>
  <c r="B11369" i="6" s="1"/>
  <c r="B11374" i="6" a="1"/>
  <c r="B11374" i="6" s="1"/>
  <c r="B11380" i="6" a="1"/>
  <c r="B11380" i="6" s="1"/>
  <c r="B11386" i="6" a="1"/>
  <c r="B11386" i="6" s="1"/>
  <c r="B11391" i="6" a="1"/>
  <c r="B11391" i="6" s="1"/>
  <c r="B11397" i="6" a="1"/>
  <c r="B11397" i="6" s="1"/>
  <c r="B11403" i="6" a="1"/>
  <c r="B11403" i="6" s="1"/>
  <c r="B10399" i="6" a="1"/>
  <c r="B10399" i="6" s="1"/>
  <c r="B10422" i="6" a="1"/>
  <c r="B10422" i="6" s="1"/>
  <c r="B10435" i="6" a="1"/>
  <c r="B10435" i="6" s="1"/>
  <c r="B10445" i="6" a="1"/>
  <c r="B10445" i="6" s="1"/>
  <c r="B10460" i="6" a="1"/>
  <c r="B10460" i="6" s="1"/>
  <c r="B10465" i="6" a="1"/>
  <c r="B10465" i="6" s="1"/>
  <c r="B10476" i="6" a="1"/>
  <c r="B10476" i="6" s="1"/>
  <c r="B10482" i="6" a="1"/>
  <c r="B10482" i="6" s="1"/>
  <c r="B10493" i="6" a="1"/>
  <c r="B10493" i="6" s="1"/>
  <c r="B10498" i="6" a="1"/>
  <c r="B10498" i="6" s="1"/>
  <c r="B10510" i="6" a="1"/>
  <c r="B10510" i="6" s="1"/>
  <c r="B10516" i="6" a="1"/>
  <c r="B10516" i="6" s="1"/>
  <c r="B10527" i="6" a="1"/>
  <c r="B10527" i="6" s="1"/>
  <c r="B10533" i="6" a="1"/>
  <c r="B10533" i="6" s="1"/>
  <c r="B10544" i="6" a="1"/>
  <c r="B10544" i="6" s="1"/>
  <c r="B10549" i="6" a="1"/>
  <c r="B10549" i="6" s="1"/>
  <c r="B10555" i="6" a="1"/>
  <c r="B10555" i="6" s="1"/>
  <c r="B10560" i="6" a="1"/>
  <c r="B10560" i="6" s="1"/>
  <c r="B10566" i="6" a="1"/>
  <c r="B10566" i="6" s="1"/>
  <c r="B10571" i="6" a="1"/>
  <c r="B10571" i="6" s="1"/>
  <c r="B10577" i="6" a="1"/>
  <c r="B10577" i="6" s="1"/>
  <c r="B10582" i="6" a="1"/>
  <c r="B10582" i="6" s="1"/>
  <c r="B10594" i="6" a="1"/>
  <c r="B10594" i="6" s="1"/>
  <c r="B10601" i="6" a="1"/>
  <c r="B10601" i="6" s="1"/>
  <c r="B10608" i="6" a="1"/>
  <c r="B10608" i="6" s="1"/>
  <c r="B10621" i="6" a="1"/>
  <c r="B10621" i="6" s="1"/>
  <c r="B10628" i="6" a="1"/>
  <c r="B10628" i="6" s="1"/>
  <c r="B10640" i="6" a="1"/>
  <c r="B10640" i="6" s="1"/>
  <c r="B10653" i="6" a="1"/>
  <c r="B10653" i="6" s="1"/>
  <c r="B10660" i="6" a="1"/>
  <c r="B10660" i="6" s="1"/>
  <c r="B10667" i="6" a="1"/>
  <c r="B10667" i="6" s="1"/>
  <c r="B10673" i="6" a="1"/>
  <c r="B10673" i="6" s="1"/>
  <c r="B10679" i="6" a="1"/>
  <c r="B10679" i="6" s="1"/>
  <c r="B10685" i="6" a="1"/>
  <c r="B10685" i="6" s="1"/>
  <c r="B10692" i="6" a="1"/>
  <c r="B10692" i="6" s="1"/>
  <c r="B10699" i="6" a="1"/>
  <c r="B10699" i="6" s="1"/>
  <c r="B10706" i="6" a="1"/>
  <c r="B10706" i="6" s="1"/>
  <c r="B10713" i="6" a="1"/>
  <c r="B10713" i="6" s="1"/>
  <c r="B10719" i="6" a="1"/>
  <c r="B10719" i="6" s="1"/>
  <c r="B10738" i="6" a="1"/>
  <c r="B10738" i="6" s="1"/>
  <c r="B10743" i="6" a="1"/>
  <c r="B10743" i="6" s="1"/>
  <c r="B10762" i="6" a="1"/>
  <c r="B10762" i="6" s="1"/>
  <c r="B10768" i="6" a="1"/>
  <c r="B10768" i="6" s="1"/>
  <c r="B10774" i="6" a="1"/>
  <c r="B10774" i="6" s="1"/>
  <c r="B10780" i="6" a="1"/>
  <c r="B10780" i="6" s="1"/>
  <c r="B10787" i="6" a="1"/>
  <c r="B10787" i="6" s="1"/>
  <c r="B10793" i="6" a="1"/>
  <c r="B10793" i="6" s="1"/>
  <c r="B10799" i="6" a="1"/>
  <c r="B10799" i="6" s="1"/>
  <c r="B10805" i="6" a="1"/>
  <c r="B10805" i="6" s="1"/>
  <c r="B10818" i="6" a="1"/>
  <c r="B10818" i="6" s="1"/>
  <c r="B10824" i="6" a="1"/>
  <c r="B10824" i="6" s="1"/>
  <c r="B10830" i="6" a="1"/>
  <c r="B10830" i="6" s="1"/>
  <c r="B10836" i="6" a="1"/>
  <c r="B10836" i="6" s="1"/>
  <c r="B10843" i="6" a="1"/>
  <c r="B10843" i="6" s="1"/>
  <c r="B10849" i="6" a="1"/>
  <c r="B10849" i="6" s="1"/>
  <c r="B10855" i="6" a="1"/>
  <c r="B10855" i="6" s="1"/>
  <c r="B10867" i="6" a="1"/>
  <c r="B10867" i="6" s="1"/>
  <c r="B10873" i="6" a="1"/>
  <c r="B10873" i="6" s="1"/>
  <c r="B10878" i="6" a="1"/>
  <c r="B10878" i="6" s="1"/>
  <c r="B10884" i="6" a="1"/>
  <c r="B10884" i="6" s="1"/>
  <c r="B10897" i="6" a="1"/>
  <c r="B10897" i="6" s="1"/>
  <c r="B10903" i="6" a="1"/>
  <c r="B10903" i="6" s="1"/>
  <c r="B10922" i="6" a="1"/>
  <c r="B10922" i="6" s="1"/>
  <c r="B10927" i="6" a="1"/>
  <c r="B10927" i="6" s="1"/>
  <c r="B10939" i="6" a="1"/>
  <c r="B10939" i="6" s="1"/>
  <c r="B10945" i="6" a="1"/>
  <c r="B10945" i="6" s="1"/>
  <c r="B10950" i="6" a="1"/>
  <c r="B10950" i="6" s="1"/>
  <c r="B10956" i="6" a="1"/>
  <c r="B10956" i="6" s="1"/>
  <c r="B10968" i="6" a="1"/>
  <c r="B10968" i="6" s="1"/>
  <c r="B10973" i="6" a="1"/>
  <c r="B10973" i="6" s="1"/>
  <c r="B10986" i="6" a="1"/>
  <c r="B10986" i="6" s="1"/>
  <c r="B10991" i="6" a="1"/>
  <c r="B10991" i="6" s="1"/>
  <c r="B11003" i="6" a="1"/>
  <c r="B11003" i="6" s="1"/>
  <c r="B11009" i="6" a="1"/>
  <c r="B11009" i="6" s="1"/>
  <c r="B11014" i="6" a="1"/>
  <c r="B11014" i="6" s="1"/>
  <c r="B11020" i="6" a="1"/>
  <c r="B11020" i="6" s="1"/>
  <c r="B11032" i="6" a="1"/>
  <c r="B11032" i="6" s="1"/>
  <c r="B11037" i="6" a="1"/>
  <c r="B11037" i="6" s="1"/>
  <c r="B11050" i="6" a="1"/>
  <c r="B11050" i="6" s="1"/>
  <c r="B11055" i="6" a="1"/>
  <c r="B11055" i="6" s="1"/>
  <c r="B11067" i="6" a="1"/>
  <c r="B11067" i="6" s="1"/>
  <c r="B11073" i="6" a="1"/>
  <c r="B11073" i="6" s="1"/>
  <c r="B11078" i="6" a="1"/>
  <c r="B11078" i="6" s="1"/>
  <c r="B11084" i="6" a="1"/>
  <c r="B11084" i="6" s="1"/>
  <c r="B11096" i="6" a="1"/>
  <c r="B11096" i="6" s="1"/>
  <c r="B11101" i="6" a="1"/>
  <c r="B11101" i="6" s="1"/>
  <c r="B11114" i="6" a="1"/>
  <c r="B11114" i="6" s="1"/>
  <c r="B11120" i="6" a="1"/>
  <c r="B11120" i="6" s="1"/>
  <c r="B11125" i="6" a="1"/>
  <c r="B11125" i="6" s="1"/>
  <c r="B11132" i="6" a="1"/>
  <c r="B11132" i="6" s="1"/>
  <c r="B11145" i="6" a="1"/>
  <c r="B11145" i="6" s="1"/>
  <c r="B11151" i="6" a="1"/>
  <c r="B11151" i="6" s="1"/>
  <c r="B11163" i="6" a="1"/>
  <c r="B11163" i="6" s="1"/>
  <c r="B11169" i="6" a="1"/>
  <c r="B11169" i="6" s="1"/>
  <c r="B11174" i="6" a="1"/>
  <c r="B11174" i="6" s="1"/>
  <c r="B11180" i="6" a="1"/>
  <c r="B11180" i="6" s="1"/>
  <c r="B11192" i="6" a="1"/>
  <c r="B11192" i="6" s="1"/>
  <c r="B11197" i="6" a="1"/>
  <c r="B11197" i="6" s="1"/>
  <c r="B11210" i="6" a="1"/>
  <c r="B11210" i="6" s="1"/>
  <c r="B11215" i="6" a="1"/>
  <c r="B11215" i="6" s="1"/>
  <c r="B11227" i="6" a="1"/>
  <c r="B11227" i="6" s="1"/>
  <c r="B11233" i="6" a="1"/>
  <c r="B11233" i="6" s="1"/>
  <c r="B11238" i="6" a="1"/>
  <c r="B11238" i="6" s="1"/>
  <c r="B11244" i="6" a="1"/>
  <c r="B11244" i="6" s="1"/>
  <c r="B11256" i="6" a="1"/>
  <c r="B11256" i="6" s="1"/>
  <c r="B11261" i="6" a="1"/>
  <c r="B11261" i="6" s="1"/>
  <c r="B11274" i="6" a="1"/>
  <c r="B11274" i="6" s="1"/>
  <c r="B11279" i="6" a="1"/>
  <c r="B11279" i="6" s="1"/>
  <c r="B11291" i="6" a="1"/>
  <c r="B11291" i="6" s="1"/>
  <c r="B11297" i="6" a="1"/>
  <c r="B11297" i="6" s="1"/>
  <c r="B11302" i="6" a="1"/>
  <c r="B11302" i="6" s="1"/>
  <c r="B11308" i="6" a="1"/>
  <c r="B11308" i="6" s="1"/>
  <c r="B11315" i="6" a="1"/>
  <c r="B11315" i="6" s="1"/>
  <c r="B11321" i="6" a="1"/>
  <c r="B11321" i="6" s="1"/>
  <c r="B11326" i="6" a="1"/>
  <c r="B11326" i="6" s="1"/>
  <c r="B11332" i="6" a="1"/>
  <c r="B11332" i="6" s="1"/>
  <c r="B11337" i="6" a="1"/>
  <c r="B11337" i="6" s="1"/>
  <c r="B11342" i="6" a="1"/>
  <c r="B11342" i="6" s="1"/>
  <c r="B11348" i="6" a="1"/>
  <c r="B11348" i="6" s="1"/>
  <c r="B11354" i="6" a="1"/>
  <c r="B11354" i="6" s="1"/>
  <c r="B11359" i="6" a="1"/>
  <c r="B11359" i="6" s="1"/>
  <c r="B10405" i="6" a="1"/>
  <c r="B10405" i="6" s="1"/>
  <c r="B10424" i="6" a="1"/>
  <c r="B10424" i="6" s="1"/>
  <c r="B10436" i="6" a="1"/>
  <c r="B10436" i="6" s="1"/>
  <c r="B10447" i="6" a="1"/>
  <c r="B10447" i="6" s="1"/>
  <c r="B10453" i="6" a="1"/>
  <c r="B10453" i="6" s="1"/>
  <c r="B10466" i="6" a="1"/>
  <c r="B10466" i="6" s="1"/>
  <c r="B10472" i="6" a="1"/>
  <c r="B10472" i="6" s="1"/>
  <c r="B10477" i="6" a="1"/>
  <c r="B10477" i="6" s="1"/>
  <c r="B10483" i="6" a="1"/>
  <c r="B10483" i="6" s="1"/>
  <c r="B10488" i="6" a="1"/>
  <c r="B10488" i="6" s="1"/>
  <c r="B10499" i="6" a="1"/>
  <c r="B10499" i="6" s="1"/>
  <c r="B10505" i="6" a="1"/>
  <c r="B10505" i="6" s="1"/>
  <c r="B10511" i="6" a="1"/>
  <c r="B10511" i="6" s="1"/>
  <c r="B10522" i="6" a="1"/>
  <c r="B10522" i="6" s="1"/>
  <c r="B10538" i="6" a="1"/>
  <c r="B10538" i="6" s="1"/>
  <c r="B10550" i="6" a="1"/>
  <c r="B10550" i="6" s="1"/>
  <c r="B10556" i="6" a="1"/>
  <c r="B10556" i="6" s="1"/>
  <c r="B10567" i="6" a="1"/>
  <c r="B10567" i="6" s="1"/>
  <c r="B10583" i="6" a="1"/>
  <c r="B10583" i="6" s="1"/>
  <c r="B10588" i="6" a="1"/>
  <c r="B10588" i="6" s="1"/>
  <c r="B10595" i="6" a="1"/>
  <c r="B10595" i="6" s="1"/>
  <c r="B10602" i="6" a="1"/>
  <c r="B10602" i="6" s="1"/>
  <c r="B10609" i="6" a="1"/>
  <c r="B10609" i="6" s="1"/>
  <c r="B10615" i="6" a="1"/>
  <c r="B10615" i="6" s="1"/>
  <c r="B10622" i="6" a="1"/>
  <c r="B10622" i="6" s="1"/>
  <c r="B10629" i="6" a="1"/>
  <c r="B10629" i="6" s="1"/>
  <c r="B10635" i="6" a="1"/>
  <c r="B10635" i="6" s="1"/>
  <c r="B10641" i="6" a="1"/>
  <c r="B10641" i="6" s="1"/>
  <c r="B10647" i="6" a="1"/>
  <c r="B10647" i="6" s="1"/>
  <c r="B10654" i="6" a="1"/>
  <c r="B10654" i="6" s="1"/>
  <c r="B10661" i="6" a="1"/>
  <c r="B10661" i="6" s="1"/>
  <c r="B10668" i="6" a="1"/>
  <c r="B10668" i="6" s="1"/>
  <c r="B10674" i="6" a="1"/>
  <c r="B10674" i="6" s="1"/>
  <c r="B10680" i="6" a="1"/>
  <c r="B10680" i="6" s="1"/>
  <c r="B10686" i="6" a="1"/>
  <c r="B10686" i="6" s="1"/>
  <c r="B10693" i="6" a="1"/>
  <c r="B10693" i="6" s="1"/>
  <c r="B10707" i="6" a="1"/>
  <c r="B10707" i="6" s="1"/>
  <c r="B10714" i="6" a="1"/>
  <c r="B10714" i="6" s="1"/>
  <c r="B10720" i="6" a="1"/>
  <c r="B10720" i="6" s="1"/>
  <c r="B10725" i="6" a="1"/>
  <c r="B10725" i="6" s="1"/>
  <c r="B10732" i="6" a="1"/>
  <c r="B10732" i="6" s="1"/>
  <c r="B10744" i="6" a="1"/>
  <c r="B10744" i="6" s="1"/>
  <c r="B10749" i="6" a="1"/>
  <c r="B10749" i="6" s="1"/>
  <c r="B10756" i="6" a="1"/>
  <c r="B10756" i="6" s="1"/>
  <c r="B10769" i="6" a="1"/>
  <c r="B10769" i="6" s="1"/>
  <c r="B10775" i="6" a="1"/>
  <c r="B10775" i="6" s="1"/>
  <c r="B10794" i="6" a="1"/>
  <c r="B10794" i="6" s="1"/>
  <c r="B10800" i="6" a="1"/>
  <c r="B10800" i="6" s="1"/>
  <c r="B10806" i="6" a="1"/>
  <c r="B10806" i="6" s="1"/>
  <c r="B10812" i="6" a="1"/>
  <c r="B10812" i="6" s="1"/>
  <c r="B10819" i="6" a="1"/>
  <c r="B10819" i="6" s="1"/>
  <c r="B10825" i="6" a="1"/>
  <c r="B10825" i="6" s="1"/>
  <c r="B10831" i="6" a="1"/>
  <c r="B10831" i="6" s="1"/>
  <c r="B10837" i="6" a="1"/>
  <c r="B10837" i="6" s="1"/>
  <c r="B10850" i="6" a="1"/>
  <c r="B10850" i="6" s="1"/>
  <c r="B10856" i="6" a="1"/>
  <c r="B10856" i="6" s="1"/>
  <c r="B10861" i="6" a="1"/>
  <c r="B10861" i="6" s="1"/>
  <c r="B10874" i="6" a="1"/>
  <c r="B10874" i="6" s="1"/>
  <c r="B10879" i="6" a="1"/>
  <c r="B10879" i="6" s="1"/>
  <c r="B10891" i="6" a="1"/>
  <c r="B10891" i="6" s="1"/>
  <c r="B10898" i="6" a="1"/>
  <c r="B10898" i="6" s="1"/>
  <c r="B10904" i="6" a="1"/>
  <c r="B10904" i="6" s="1"/>
  <c r="B10909" i="6" a="1"/>
  <c r="B10909" i="6" s="1"/>
  <c r="B10916" i="6" a="1"/>
  <c r="B10916" i="6" s="1"/>
  <c r="B10928" i="6" a="1"/>
  <c r="B10928" i="6" s="1"/>
  <c r="B10933" i="6" a="1"/>
  <c r="B10933" i="6" s="1"/>
  <c r="B10946" i="6" a="1"/>
  <c r="B10946" i="6" s="1"/>
  <c r="B10951" i="6" a="1"/>
  <c r="B10951" i="6" s="1"/>
  <c r="B10963" i="6" a="1"/>
  <c r="B10963" i="6" s="1"/>
  <c r="B10969" i="6" a="1"/>
  <c r="B10969" i="6" s="1"/>
  <c r="B10974" i="6" a="1"/>
  <c r="B10974" i="6" s="1"/>
  <c r="B10980" i="6" a="1"/>
  <c r="B10980" i="6" s="1"/>
  <c r="B10992" i="6" a="1"/>
  <c r="B10992" i="6" s="1"/>
  <c r="B10997" i="6" a="1"/>
  <c r="B10997" i="6" s="1"/>
  <c r="B11010" i="6" a="1"/>
  <c r="B11010" i="6" s="1"/>
  <c r="B11015" i="6" a="1"/>
  <c r="B11015" i="6" s="1"/>
  <c r="B11027" i="6" a="1"/>
  <c r="B11027" i="6" s="1"/>
  <c r="B11033" i="6" a="1"/>
  <c r="B11033" i="6" s="1"/>
  <c r="B11038" i="6" a="1"/>
  <c r="B11038" i="6" s="1"/>
  <c r="B11044" i="6" a="1"/>
  <c r="B11044" i="6" s="1"/>
  <c r="B11056" i="6" a="1"/>
  <c r="B11056" i="6" s="1"/>
  <c r="B11061" i="6" a="1"/>
  <c r="B11061" i="6" s="1"/>
  <c r="B11074" i="6" a="1"/>
  <c r="B11074" i="6" s="1"/>
  <c r="B11079" i="6" a="1"/>
  <c r="B11079" i="6" s="1"/>
  <c r="B11091" i="6" a="1"/>
  <c r="B11091" i="6" s="1"/>
  <c r="B11097" i="6" a="1"/>
  <c r="B11097" i="6" s="1"/>
  <c r="B11102" i="6" a="1"/>
  <c r="B11102" i="6" s="1"/>
  <c r="B11108" i="6" a="1"/>
  <c r="B11108" i="6" s="1"/>
  <c r="B11121" i="6" a="1"/>
  <c r="B11121" i="6" s="1"/>
  <c r="B11126" i="6" a="1"/>
  <c r="B11126" i="6" s="1"/>
  <c r="B11139" i="6" a="1"/>
  <c r="B11139" i="6" s="1"/>
  <c r="B11146" i="6" a="1"/>
  <c r="B11146" i="6" s="1"/>
  <c r="B11152" i="6" a="1"/>
  <c r="B11152" i="6" s="1"/>
  <c r="B11157" i="6" a="1"/>
  <c r="B11157" i="6" s="1"/>
  <c r="B11170" i="6" a="1"/>
  <c r="B11170" i="6" s="1"/>
  <c r="B11175" i="6" a="1"/>
  <c r="B11175" i="6" s="1"/>
  <c r="B11187" i="6" a="1"/>
  <c r="B11187" i="6" s="1"/>
  <c r="B11193" i="6" a="1"/>
  <c r="B11193" i="6" s="1"/>
  <c r="B11198" i="6" a="1"/>
  <c r="B11198" i="6" s="1"/>
  <c r="B11204" i="6" a="1"/>
  <c r="B11204" i="6" s="1"/>
  <c r="B11216" i="6" a="1"/>
  <c r="B11216" i="6" s="1"/>
  <c r="B11221" i="6" a="1"/>
  <c r="B11221" i="6" s="1"/>
  <c r="B11234" i="6" a="1"/>
  <c r="B11234" i="6" s="1"/>
  <c r="B11239" i="6" a="1"/>
  <c r="B11239" i="6" s="1"/>
  <c r="B11251" i="6" a="1"/>
  <c r="B11251" i="6" s="1"/>
  <c r="B11257" i="6" a="1"/>
  <c r="B11257" i="6" s="1"/>
  <c r="B11262" i="6" a="1"/>
  <c r="B11262" i="6" s="1"/>
  <c r="B11268" i="6" a="1"/>
  <c r="B11268" i="6" s="1"/>
  <c r="B11280" i="6" a="1"/>
  <c r="B11280" i="6" s="1"/>
  <c r="B11285" i="6" a="1"/>
  <c r="B11285" i="6" s="1"/>
  <c r="B11298" i="6" a="1"/>
  <c r="B11298" i="6" s="1"/>
  <c r="B11303" i="6" a="1"/>
  <c r="B11303" i="6" s="1"/>
  <c r="B11309" i="6" a="1"/>
  <c r="B11309" i="6" s="1"/>
  <c r="B11322" i="6" a="1"/>
  <c r="B11322" i="6" s="1"/>
  <c r="B11327" i="6" a="1"/>
  <c r="B11327" i="6" s="1"/>
  <c r="B11338" i="6" a="1"/>
  <c r="B11338" i="6" s="1"/>
  <c r="B11343" i="6" a="1"/>
  <c r="B11343" i="6" s="1"/>
  <c r="B11355" i="6" a="1"/>
  <c r="B11355" i="6" s="1"/>
  <c r="B11365" i="6" a="1"/>
  <c r="B11365" i="6" s="1"/>
  <c r="B11371" i="6" a="1"/>
  <c r="B11371" i="6" s="1"/>
  <c r="B11376" i="6" a="1"/>
  <c r="B11376" i="6" s="1"/>
  <c r="B11381" i="6" a="1"/>
  <c r="B11381" i="6" s="1"/>
  <c r="B10410" i="6" a="1"/>
  <c r="B10410" i="6" s="1"/>
  <c r="B10425" i="6" a="1"/>
  <c r="B10425" i="6" s="1"/>
  <c r="B10438" i="6" a="1"/>
  <c r="B10438" i="6" s="1"/>
  <c r="B10448" i="6" a="1"/>
  <c r="B10448" i="6" s="1"/>
  <c r="B10454" i="6" a="1"/>
  <c r="B10454" i="6" s="1"/>
  <c r="B10467" i="6" a="1"/>
  <c r="B10467" i="6" s="1"/>
  <c r="B10478" i="6" a="1"/>
  <c r="B10478" i="6" s="1"/>
  <c r="B10489" i="6" a="1"/>
  <c r="B10489" i="6" s="1"/>
  <c r="B10494" i="6" a="1"/>
  <c r="B10494" i="6" s="1"/>
  <c r="B10500" i="6" a="1"/>
  <c r="B10500" i="6" s="1"/>
  <c r="B10512" i="6" a="1"/>
  <c r="B10512" i="6" s="1"/>
  <c r="B10517" i="6" a="1"/>
  <c r="B10517" i="6" s="1"/>
  <c r="B10523" i="6" a="1"/>
  <c r="B10523" i="6" s="1"/>
  <c r="B10528" i="6" a="1"/>
  <c r="B10528" i="6" s="1"/>
  <c r="B10534" i="6" a="1"/>
  <c r="B10534" i="6" s="1"/>
  <c r="B10539" i="6" a="1"/>
  <c r="B10539" i="6" s="1"/>
  <c r="B10545" i="6" a="1"/>
  <c r="B10545" i="6" s="1"/>
  <c r="B10551" i="6" a="1"/>
  <c r="B10551" i="6" s="1"/>
  <c r="B10561" i="6" a="1"/>
  <c r="B10561" i="6" s="1"/>
  <c r="B10572" i="6" a="1"/>
  <c r="B10572" i="6" s="1"/>
  <c r="B10578" i="6" a="1"/>
  <c r="B10578" i="6" s="1"/>
  <c r="B10589" i="6" a="1"/>
  <c r="B10589" i="6" s="1"/>
  <c r="B10596" i="6" a="1"/>
  <c r="B10596" i="6" s="1"/>
  <c r="B10603" i="6" a="1"/>
  <c r="B10603" i="6" s="1"/>
  <c r="B10623" i="6" a="1"/>
  <c r="B10623" i="6" s="1"/>
  <c r="B10636" i="6" a="1"/>
  <c r="B10636" i="6" s="1"/>
  <c r="B10642" i="6" a="1"/>
  <c r="B10642" i="6" s="1"/>
  <c r="B10655" i="6" a="1"/>
  <c r="B10655" i="6" s="1"/>
  <c r="B10687" i="6" a="1"/>
  <c r="B10687" i="6" s="1"/>
  <c r="B10694" i="6" a="1"/>
  <c r="B10694" i="6" s="1"/>
  <c r="B10700" i="6" a="1"/>
  <c r="B10700" i="6" s="1"/>
  <c r="B10708" i="6" a="1"/>
  <c r="B10708" i="6" s="1"/>
  <c r="B10721" i="6" a="1"/>
  <c r="B10721" i="6" s="1"/>
  <c r="B10726" i="6" a="1"/>
  <c r="B10726" i="6" s="1"/>
  <c r="B10739" i="6" a="1"/>
  <c r="B10739" i="6" s="1"/>
  <c r="B10745" i="6" a="1"/>
  <c r="B10745" i="6" s="1"/>
  <c r="B10750" i="6" a="1"/>
  <c r="B10750" i="6" s="1"/>
  <c r="B10763" i="6" a="1"/>
  <c r="B10763" i="6" s="1"/>
  <c r="B10770" i="6" a="1"/>
  <c r="B10770" i="6" s="1"/>
  <c r="B10776" i="6" a="1"/>
  <c r="B10776" i="6" s="1"/>
  <c r="B10781" i="6" a="1"/>
  <c r="B10781" i="6" s="1"/>
  <c r="B10788" i="6" a="1"/>
  <c r="B10788" i="6" s="1"/>
  <c r="B10801" i="6" a="1"/>
  <c r="B10801" i="6" s="1"/>
  <c r="B10807" i="6" a="1"/>
  <c r="B10807" i="6" s="1"/>
  <c r="B10826" i="6" a="1"/>
  <c r="B10826" i="6" s="1"/>
  <c r="B10832" i="6" a="1"/>
  <c r="B10832" i="6" s="1"/>
  <c r="B10838" i="6" a="1"/>
  <c r="B10838" i="6" s="1"/>
  <c r="B10844" i="6" a="1"/>
  <c r="B10844" i="6" s="1"/>
  <c r="B10851" i="6" a="1"/>
  <c r="B10851" i="6" s="1"/>
  <c r="B10857" i="6" a="1"/>
  <c r="B10857" i="6" s="1"/>
  <c r="B10862" i="6" a="1"/>
  <c r="B10862" i="6" s="1"/>
  <c r="B10868" i="6" a="1"/>
  <c r="B10868" i="6" s="1"/>
  <c r="B10880" i="6" a="1"/>
  <c r="B10880" i="6" s="1"/>
  <c r="B10885" i="6" a="1"/>
  <c r="B10885" i="6" s="1"/>
  <c r="B10892" i="6" a="1"/>
  <c r="B10892" i="6" s="1"/>
  <c r="B10905" i="6" a="1"/>
  <c r="B10905" i="6" s="1"/>
  <c r="B10910" i="6" a="1"/>
  <c r="B10910" i="6" s="1"/>
  <c r="B10923" i="6" a="1"/>
  <c r="B10923" i="6" s="1"/>
  <c r="B10929" i="6" a="1"/>
  <c r="B10929" i="6" s="1"/>
  <c r="B10934" i="6" a="1"/>
  <c r="B10934" i="6" s="1"/>
  <c r="B10940" i="6" a="1"/>
  <c r="B10940" i="6" s="1"/>
  <c r="B10952" i="6" a="1"/>
  <c r="B10952" i="6" s="1"/>
  <c r="B10957" i="6" a="1"/>
  <c r="B10957" i="6" s="1"/>
  <c r="B10970" i="6" a="1"/>
  <c r="B10970" i="6" s="1"/>
  <c r="B10975" i="6" a="1"/>
  <c r="B10975" i="6" s="1"/>
  <c r="B10987" i="6" a="1"/>
  <c r="B10987" i="6" s="1"/>
  <c r="B10993" i="6" a="1"/>
  <c r="B10993" i="6" s="1"/>
  <c r="B10998" i="6" a="1"/>
  <c r="B10998" i="6" s="1"/>
  <c r="B11004" i="6" a="1"/>
  <c r="B11004" i="6" s="1"/>
  <c r="B11016" i="6" a="1"/>
  <c r="B11016" i="6" s="1"/>
  <c r="B11021" i="6" a="1"/>
  <c r="B11021" i="6" s="1"/>
  <c r="B11034" i="6" a="1"/>
  <c r="B11034" i="6" s="1"/>
  <c r="B11039" i="6" a="1"/>
  <c r="B11039" i="6" s="1"/>
  <c r="B11051" i="6" a="1"/>
  <c r="B11051" i="6" s="1"/>
  <c r="B11057" i="6" a="1"/>
  <c r="B11057" i="6" s="1"/>
  <c r="B11062" i="6" a="1"/>
  <c r="B11062" i="6" s="1"/>
  <c r="B11068" i="6" a="1"/>
  <c r="B11068" i="6" s="1"/>
  <c r="B11080" i="6" a="1"/>
  <c r="B11080" i="6" s="1"/>
  <c r="B11085" i="6" a="1"/>
  <c r="B11085" i="6" s="1"/>
  <c r="B11098" i="6" a="1"/>
  <c r="B11098" i="6" s="1"/>
  <c r="B11103" i="6" a="1"/>
  <c r="B11103" i="6" s="1"/>
  <c r="B11115" i="6" a="1"/>
  <c r="B11115" i="6" s="1"/>
  <c r="B11122" i="6" a="1"/>
  <c r="B11122" i="6" s="1"/>
  <c r="B11127" i="6" a="1"/>
  <c r="B11127" i="6" s="1"/>
  <c r="B11133" i="6" a="1"/>
  <c r="B11133" i="6" s="1"/>
  <c r="B11140" i="6" a="1"/>
  <c r="B11140" i="6" s="1"/>
  <c r="B11153" i="6" a="1"/>
  <c r="B11153" i="6" s="1"/>
  <c r="B11158" i="6" a="1"/>
  <c r="B11158" i="6" s="1"/>
  <c r="B11164" i="6" a="1"/>
  <c r="B11164" i="6" s="1"/>
  <c r="B11176" i="6" a="1"/>
  <c r="B11176" i="6" s="1"/>
  <c r="B11181" i="6" a="1"/>
  <c r="B11181" i="6" s="1"/>
  <c r="B11194" i="6" a="1"/>
  <c r="B11194" i="6" s="1"/>
  <c r="B11199" i="6" a="1"/>
  <c r="B11199" i="6" s="1"/>
  <c r="B11211" i="6" a="1"/>
  <c r="B11211" i="6" s="1"/>
  <c r="B11217" i="6" a="1"/>
  <c r="B11217" i="6" s="1"/>
  <c r="B11222" i="6" a="1"/>
  <c r="B11222" i="6" s="1"/>
  <c r="B11228" i="6" a="1"/>
  <c r="B11228" i="6" s="1"/>
  <c r="B11240" i="6" a="1"/>
  <c r="B11240" i="6" s="1"/>
  <c r="B11245" i="6" a="1"/>
  <c r="B11245" i="6" s="1"/>
  <c r="B11258" i="6" a="1"/>
  <c r="B11258" i="6" s="1"/>
  <c r="B11263" i="6" a="1"/>
  <c r="B11263" i="6" s="1"/>
  <c r="B11275" i="6" a="1"/>
  <c r="B11275" i="6" s="1"/>
  <c r="B11281" i="6" a="1"/>
  <c r="B11281" i="6" s="1"/>
  <c r="B11286" i="6" a="1"/>
  <c r="B11286" i="6" s="1"/>
  <c r="B11292" i="6" a="1"/>
  <c r="B11292" i="6" s="1"/>
  <c r="B11304" i="6" a="1"/>
  <c r="B11304" i="6" s="1"/>
  <c r="B11310" i="6" a="1"/>
  <c r="B11310" i="6" s="1"/>
  <c r="B11316" i="6" a="1"/>
  <c r="B11316" i="6" s="1"/>
  <c r="B11323" i="6" a="1"/>
  <c r="B11323" i="6" s="1"/>
  <c r="B11333" i="6" a="1"/>
  <c r="B11333" i="6" s="1"/>
  <c r="B11339" i="6" a="1"/>
  <c r="B11339" i="6" s="1"/>
  <c r="B11344" i="6" a="1"/>
  <c r="B11344" i="6" s="1"/>
  <c r="B11349" i="6" a="1"/>
  <c r="B11349" i="6" s="1"/>
  <c r="B11360" i="6" a="1"/>
  <c r="B11360" i="6" s="1"/>
  <c r="B11377" i="6" a="1"/>
  <c r="B11377" i="6" s="1"/>
  <c r="B11388" i="6" a="1"/>
  <c r="B11388" i="6" s="1"/>
  <c r="B11393" i="6" a="1"/>
  <c r="B11393" i="6" s="1"/>
  <c r="B11399" i="6" a="1"/>
  <c r="B11399" i="6" s="1"/>
  <c r="B11405" i="6" a="1"/>
  <c r="B11405" i="6" s="1"/>
  <c r="B11410" i="6" a="1"/>
  <c r="B11410" i="6" s="1"/>
  <c r="B11416" i="6" a="1"/>
  <c r="B11416" i="6" s="1"/>
  <c r="B11421" i="6" a="1"/>
  <c r="B11421" i="6" s="1"/>
  <c r="B11427" i="6" a="1"/>
  <c r="B11427" i="6" s="1"/>
  <c r="B10412" i="6" a="1"/>
  <c r="B10412" i="6" s="1"/>
  <c r="B10428" i="6" a="1"/>
  <c r="B10428" i="6" s="1"/>
  <c r="B10439" i="6" a="1"/>
  <c r="B10439" i="6" s="1"/>
  <c r="B10449" i="6" a="1"/>
  <c r="B10449" i="6" s="1"/>
  <c r="B10462" i="6" a="1"/>
  <c r="B10462" i="6" s="1"/>
  <c r="B10468" i="6" a="1"/>
  <c r="B10468" i="6" s="1"/>
  <c r="B10473" i="6" a="1"/>
  <c r="B10473" i="6" s="1"/>
  <c r="B10479" i="6" a="1"/>
  <c r="B10479" i="6" s="1"/>
  <c r="B10484" i="6" a="1"/>
  <c r="B10484" i="6" s="1"/>
  <c r="B10495" i="6" a="1"/>
  <c r="B10495" i="6" s="1"/>
  <c r="B10501" i="6" a="1"/>
  <c r="B10501" i="6" s="1"/>
  <c r="B10506" i="6" a="1"/>
  <c r="B10506" i="6" s="1"/>
  <c r="B10513" i="6" a="1"/>
  <c r="B10513" i="6" s="1"/>
  <c r="B10518" i="6" a="1"/>
  <c r="B10518" i="6" s="1"/>
  <c r="B10524" i="6" a="1"/>
  <c r="B10524" i="6" s="1"/>
  <c r="B10535" i="6" a="1"/>
  <c r="B10535" i="6" s="1"/>
  <c r="B10546" i="6" a="1"/>
  <c r="B10546" i="6" s="1"/>
  <c r="B10557" i="6" a="1"/>
  <c r="B10557" i="6" s="1"/>
  <c r="B10562" i="6" a="1"/>
  <c r="B10562" i="6" s="1"/>
  <c r="B10568" i="6" a="1"/>
  <c r="B10568" i="6" s="1"/>
  <c r="B10573" i="6" a="1"/>
  <c r="B10573" i="6" s="1"/>
  <c r="B10579" i="6" a="1"/>
  <c r="B10579" i="6" s="1"/>
  <c r="B10584" i="6" a="1"/>
  <c r="B10584" i="6" s="1"/>
  <c r="B10590" i="6" a="1"/>
  <c r="B10590" i="6" s="1"/>
  <c r="B10597" i="6" a="1"/>
  <c r="B10597" i="6" s="1"/>
  <c r="B10604" i="6" a="1"/>
  <c r="B10604" i="6" s="1"/>
  <c r="B10610" i="6" a="1"/>
  <c r="B10610" i="6" s="1"/>
  <c r="B10616" i="6" a="1"/>
  <c r="B10616" i="6" s="1"/>
  <c r="B10624" i="6" a="1"/>
  <c r="B10624" i="6" s="1"/>
  <c r="B10630" i="6" a="1"/>
  <c r="B10630" i="6" s="1"/>
  <c r="B10637" i="6" a="1"/>
  <c r="B10637" i="6" s="1"/>
  <c r="B10643" i="6" a="1"/>
  <c r="B10643" i="6" s="1"/>
  <c r="B10648" i="6" a="1"/>
  <c r="B10648" i="6" s="1"/>
  <c r="B10656" i="6" a="1"/>
  <c r="B10656" i="6" s="1"/>
  <c r="B10662" i="6" a="1"/>
  <c r="B10662" i="6" s="1"/>
  <c r="B10669" i="6" a="1"/>
  <c r="B10669" i="6" s="1"/>
  <c r="B10675" i="6" a="1"/>
  <c r="B10675" i="6" s="1"/>
  <c r="B10681" i="6" a="1"/>
  <c r="B10681" i="6" s="1"/>
  <c r="B10688" i="6" a="1"/>
  <c r="B10688" i="6" s="1"/>
  <c r="B10695" i="6" a="1"/>
  <c r="B10695" i="6" s="1"/>
  <c r="B10701" i="6" a="1"/>
  <c r="B10701" i="6" s="1"/>
  <c r="B10715" i="6" a="1"/>
  <c r="B10715" i="6" s="1"/>
  <c r="B10722" i="6" a="1"/>
  <c r="B10722" i="6" s="1"/>
  <c r="B10727" i="6" a="1"/>
  <c r="B10727" i="6" s="1"/>
  <c r="B10733" i="6" a="1"/>
  <c r="B10733" i="6" s="1"/>
  <c r="B10746" i="6" a="1"/>
  <c r="B10746" i="6" s="1"/>
  <c r="B10751" i="6" a="1"/>
  <c r="B10751" i="6" s="1"/>
  <c r="B10757" i="6" a="1"/>
  <c r="B10757" i="6" s="1"/>
  <c r="B10764" i="6" a="1"/>
  <c r="B10764" i="6" s="1"/>
  <c r="B10777" i="6" a="1"/>
  <c r="B10777" i="6" s="1"/>
  <c r="B10782" i="6" a="1"/>
  <c r="B10782" i="6" s="1"/>
  <c r="B10795" i="6" a="1"/>
  <c r="B10795" i="6" s="1"/>
  <c r="B10802" i="6" a="1"/>
  <c r="B10802" i="6" s="1"/>
  <c r="B10808" i="6" a="1"/>
  <c r="B10808" i="6" s="1"/>
  <c r="B10813" i="6" a="1"/>
  <c r="B10813" i="6" s="1"/>
  <c r="B10820" i="6" a="1"/>
  <c r="B10820" i="6" s="1"/>
  <c r="B10833" i="6" a="1"/>
  <c r="B10833" i="6" s="1"/>
  <c r="B10839" i="6" a="1"/>
  <c r="B10839" i="6" s="1"/>
  <c r="B10858" i="6" a="1"/>
  <c r="B10858" i="6" s="1"/>
  <c r="B10863" i="6" a="1"/>
  <c r="B10863" i="6" s="1"/>
  <c r="B10875" i="6" a="1"/>
  <c r="B10875" i="6" s="1"/>
  <c r="B10881" i="6" a="1"/>
  <c r="B10881" i="6" s="1"/>
  <c r="B10886" i="6" a="1"/>
  <c r="B10886" i="6" s="1"/>
  <c r="B10899" i="6" a="1"/>
  <c r="B10899" i="6" s="1"/>
  <c r="B10906" i="6" a="1"/>
  <c r="B10906" i="6" s="1"/>
  <c r="B10911" i="6" a="1"/>
  <c r="B10911" i="6" s="1"/>
  <c r="B10917" i="6" a="1"/>
  <c r="B10917" i="6" s="1"/>
  <c r="B10930" i="6" a="1"/>
  <c r="B10930" i="6" s="1"/>
  <c r="B10935" i="6" a="1"/>
  <c r="B10935" i="6" s="1"/>
  <c r="B10947" i="6" a="1"/>
  <c r="B10947" i="6" s="1"/>
  <c r="B10953" i="6" a="1"/>
  <c r="B10953" i="6" s="1"/>
  <c r="B10958" i="6" a="1"/>
  <c r="B10958" i="6" s="1"/>
  <c r="B10964" i="6" a="1"/>
  <c r="B10964" i="6" s="1"/>
  <c r="B10976" i="6" a="1"/>
  <c r="B10976" i="6" s="1"/>
  <c r="B10981" i="6" a="1"/>
  <c r="B10981" i="6" s="1"/>
  <c r="B10994" i="6" a="1"/>
  <c r="B10994" i="6" s="1"/>
  <c r="B10999" i="6" a="1"/>
  <c r="B10999" i="6" s="1"/>
  <c r="B11011" i="6" a="1"/>
  <c r="B11011" i="6" s="1"/>
  <c r="B11017" i="6" a="1"/>
  <c r="B11017" i="6" s="1"/>
  <c r="B11022" i="6" a="1"/>
  <c r="B11022" i="6" s="1"/>
  <c r="B11028" i="6" a="1"/>
  <c r="B11028" i="6" s="1"/>
  <c r="B11040" i="6" a="1"/>
  <c r="B11040" i="6" s="1"/>
  <c r="B11045" i="6" a="1"/>
  <c r="B11045" i="6" s="1"/>
  <c r="B11058" i="6" a="1"/>
  <c r="B11058" i="6" s="1"/>
  <c r="B11063" i="6" a="1"/>
  <c r="B11063" i="6" s="1"/>
  <c r="B11075" i="6" a="1"/>
  <c r="B11075" i="6" s="1"/>
  <c r="B11081" i="6" a="1"/>
  <c r="B11081" i="6" s="1"/>
  <c r="B11086" i="6" a="1"/>
  <c r="B11086" i="6" s="1"/>
  <c r="B11092" i="6" a="1"/>
  <c r="B11092" i="6" s="1"/>
  <c r="B11104" i="6" a="1"/>
  <c r="B11104" i="6" s="1"/>
  <c r="B11109" i="6" a="1"/>
  <c r="B11109" i="6" s="1"/>
  <c r="B11128" i="6" a="1"/>
  <c r="B11128" i="6" s="1"/>
  <c r="B11134" i="6" a="1"/>
  <c r="B11134" i="6" s="1"/>
  <c r="B11147" i="6" a="1"/>
  <c r="B11147" i="6" s="1"/>
  <c r="B11154" i="6" a="1"/>
  <c r="B11154" i="6" s="1"/>
  <c r="B11159" i="6" a="1"/>
  <c r="B11159" i="6" s="1"/>
  <c r="B11171" i="6" a="1"/>
  <c r="B11171" i="6" s="1"/>
  <c r="B11177" i="6" a="1"/>
  <c r="B11177" i="6" s="1"/>
  <c r="B11182" i="6" a="1"/>
  <c r="B11182" i="6" s="1"/>
  <c r="B11188" i="6" a="1"/>
  <c r="B11188" i="6" s="1"/>
  <c r="B11200" i="6" a="1"/>
  <c r="B11200" i="6" s="1"/>
  <c r="B11205" i="6" a="1"/>
  <c r="B11205" i="6" s="1"/>
  <c r="B11218" i="6" a="1"/>
  <c r="B11218" i="6" s="1"/>
  <c r="B11223" i="6" a="1"/>
  <c r="B11223" i="6" s="1"/>
  <c r="B11235" i="6" a="1"/>
  <c r="B11235" i="6" s="1"/>
  <c r="B11241" i="6" a="1"/>
  <c r="B11241" i="6" s="1"/>
  <c r="B11246" i="6" a="1"/>
  <c r="B11246" i="6" s="1"/>
  <c r="B11252" i="6" a="1"/>
  <c r="B11252" i="6" s="1"/>
  <c r="B11264" i="6" a="1"/>
  <c r="B11264" i="6" s="1"/>
  <c r="B11269" i="6" a="1"/>
  <c r="B11269" i="6" s="1"/>
  <c r="B11282" i="6" a="1"/>
  <c r="B11282" i="6" s="1"/>
  <c r="B11287" i="6" a="1"/>
  <c r="B11287" i="6" s="1"/>
  <c r="B11299" i="6" a="1"/>
  <c r="B11299" i="6" s="1"/>
  <c r="B11305" i="6" a="1"/>
  <c r="B11305" i="6" s="1"/>
  <c r="B11311" i="6" a="1"/>
  <c r="B11311" i="6" s="1"/>
  <c r="B11328" i="6" a="1"/>
  <c r="B11328" i="6" s="1"/>
  <c r="B11345" i="6" a="1"/>
  <c r="B11345" i="6" s="1"/>
  <c r="B11356" i="6" a="1"/>
  <c r="B11356" i="6" s="1"/>
  <c r="B11361" i="6" a="1"/>
  <c r="B11361" i="6" s="1"/>
  <c r="B11366" i="6" a="1"/>
  <c r="B11366" i="6" s="1"/>
  <c r="B11372" i="6" a="1"/>
  <c r="B11372" i="6" s="1"/>
  <c r="B11382" i="6" a="1"/>
  <c r="B11382" i="6" s="1"/>
  <c r="B11394" i="6" a="1"/>
  <c r="B11394" i="6" s="1"/>
  <c r="B10413" i="6" a="1"/>
  <c r="B10413" i="6" s="1"/>
  <c r="B10441" i="6" a="1"/>
  <c r="B10441" i="6" s="1"/>
  <c r="B10450" i="6" a="1"/>
  <c r="B10450" i="6" s="1"/>
  <c r="B10456" i="6" a="1"/>
  <c r="B10456" i="6" s="1"/>
  <c r="B10463" i="6" a="1"/>
  <c r="B10463" i="6" s="1"/>
  <c r="B10469" i="6" a="1"/>
  <c r="B10469" i="6" s="1"/>
  <c r="B10480" i="6" a="1"/>
  <c r="B10480" i="6" s="1"/>
  <c r="B10490" i="6" a="1"/>
  <c r="B10490" i="6" s="1"/>
  <c r="B10507" i="6" a="1"/>
  <c r="B10507" i="6" s="1"/>
  <c r="B10519" i="6" a="1"/>
  <c r="B10519" i="6" s="1"/>
  <c r="B10529" i="6" a="1"/>
  <c r="B10529" i="6" s="1"/>
  <c r="B10540" i="6" a="1"/>
  <c r="B10540" i="6" s="1"/>
  <c r="B10547" i="6" a="1"/>
  <c r="B10547" i="6" s="1"/>
  <c r="B10552" i="6" a="1"/>
  <c r="B10552" i="6" s="1"/>
  <c r="B10563" i="6" a="1"/>
  <c r="B10563" i="6" s="1"/>
  <c r="B10574" i="6" a="1"/>
  <c r="B10574" i="6" s="1"/>
  <c r="B10585" i="6" a="1"/>
  <c r="B10585" i="6" s="1"/>
  <c r="B10591" i="6" a="1"/>
  <c r="B10591" i="6" s="1"/>
  <c r="B10605" i="6" a="1"/>
  <c r="B10605" i="6" s="1"/>
  <c r="B10611" i="6" a="1"/>
  <c r="B10611" i="6" s="1"/>
  <c r="B10617" i="6" a="1"/>
  <c r="B10617" i="6" s="1"/>
  <c r="B10625" i="6" a="1"/>
  <c r="B10625" i="6" s="1"/>
  <c r="B10631" i="6" a="1"/>
  <c r="B10631" i="6" s="1"/>
  <c r="B10649" i="6" a="1"/>
  <c r="B10649" i="6" s="1"/>
  <c r="B10657" i="6" a="1"/>
  <c r="B10657" i="6" s="1"/>
  <c r="B10663" i="6" a="1"/>
  <c r="B10663" i="6" s="1"/>
  <c r="B10670" i="6" a="1"/>
  <c r="B10670" i="6" s="1"/>
  <c r="B10676" i="6" a="1"/>
  <c r="B10676" i="6" s="1"/>
  <c r="B10682" i="6" a="1"/>
  <c r="B10682" i="6" s="1"/>
  <c r="B10689" i="6" a="1"/>
  <c r="B10689" i="6" s="1"/>
  <c r="B10696" i="6" a="1"/>
  <c r="B10696" i="6" s="1"/>
  <c r="B10702" i="6" a="1"/>
  <c r="B10702" i="6" s="1"/>
  <c r="B10709" i="6" a="1"/>
  <c r="B10709" i="6" s="1"/>
  <c r="B10728" i="6" a="1"/>
  <c r="B10728" i="6" s="1"/>
  <c r="B10734" i="6" a="1"/>
  <c r="B10734" i="6" s="1"/>
  <c r="B10740" i="6" a="1"/>
  <c r="B10740" i="6" s="1"/>
  <c r="B10752" i="6" a="1"/>
  <c r="B10752" i="6" s="1"/>
  <c r="B10758" i="6" a="1"/>
  <c r="B10758" i="6" s="1"/>
  <c r="B10771" i="6" a="1"/>
  <c r="B10771" i="6" s="1"/>
  <c r="B10778" i="6" a="1"/>
  <c r="B10778" i="6" s="1"/>
  <c r="B10783" i="6" a="1"/>
  <c r="B10783" i="6" s="1"/>
  <c r="B10789" i="6" a="1"/>
  <c r="B10789" i="6" s="1"/>
  <c r="B10796" i="6" a="1"/>
  <c r="B10796" i="6" s="1"/>
  <c r="B10809" i="6" a="1"/>
  <c r="B10809" i="6" s="1"/>
  <c r="B10814" i="6" a="1"/>
  <c r="B10814" i="6" s="1"/>
  <c r="B10827" i="6" a="1"/>
  <c r="B10827" i="6" s="1"/>
  <c r="B10834" i="6" a="1"/>
  <c r="B10834" i="6" s="1"/>
  <c r="B10840" i="6" a="1"/>
  <c r="B10840" i="6" s="1"/>
  <c r="B10845" i="6" a="1"/>
  <c r="B10845" i="6" s="1"/>
  <c r="B10852" i="6" a="1"/>
  <c r="B10852" i="6" s="1"/>
  <c r="B10864" i="6" a="1"/>
  <c r="B10864" i="6" s="1"/>
  <c r="B10869" i="6" a="1"/>
  <c r="B10869" i="6" s="1"/>
  <c r="B10882" i="6" a="1"/>
  <c r="B10882" i="6" s="1"/>
  <c r="B10887" i="6" a="1"/>
  <c r="B10887" i="6" s="1"/>
  <c r="B10893" i="6" a="1"/>
  <c r="B10893" i="6" s="1"/>
  <c r="B10912" i="6" a="1"/>
  <c r="B10912" i="6" s="1"/>
  <c r="B10918" i="6" a="1"/>
  <c r="B10918" i="6" s="1"/>
  <c r="B10924" i="6" a="1"/>
  <c r="B10924" i="6" s="1"/>
  <c r="B10936" i="6" a="1"/>
  <c r="B10936" i="6" s="1"/>
  <c r="B10941" i="6" a="1"/>
  <c r="B10941" i="6" s="1"/>
  <c r="B10954" i="6" a="1"/>
  <c r="B10954" i="6" s="1"/>
  <c r="B10959" i="6" a="1"/>
  <c r="B10959" i="6" s="1"/>
  <c r="B10971" i="6" a="1"/>
  <c r="B10971" i="6" s="1"/>
  <c r="B10977" i="6" a="1"/>
  <c r="B10977" i="6" s="1"/>
  <c r="B10982" i="6" a="1"/>
  <c r="B10982" i="6" s="1"/>
  <c r="B10988" i="6" a="1"/>
  <c r="B10988" i="6" s="1"/>
  <c r="B11000" i="6" a="1"/>
  <c r="B11000" i="6" s="1"/>
  <c r="B11005" i="6" a="1"/>
  <c r="B11005" i="6" s="1"/>
  <c r="B11018" i="6" a="1"/>
  <c r="B11018" i="6" s="1"/>
  <c r="B11023" i="6" a="1"/>
  <c r="B11023" i="6" s="1"/>
  <c r="B11035" i="6" a="1"/>
  <c r="B11035" i="6" s="1"/>
  <c r="B11041" i="6" a="1"/>
  <c r="B11041" i="6" s="1"/>
  <c r="B11046" i="6" a="1"/>
  <c r="B11046" i="6" s="1"/>
  <c r="B11052" i="6" a="1"/>
  <c r="B11052" i="6" s="1"/>
  <c r="B11064" i="6" a="1"/>
  <c r="B11064" i="6" s="1"/>
  <c r="B11069" i="6" a="1"/>
  <c r="B11069" i="6" s="1"/>
  <c r="B11082" i="6" a="1"/>
  <c r="B11082" i="6" s="1"/>
  <c r="B11087" i="6" a="1"/>
  <c r="B11087" i="6" s="1"/>
  <c r="B11099" i="6" a="1"/>
  <c r="B11099" i="6" s="1"/>
  <c r="B11105" i="6" a="1"/>
  <c r="B11105" i="6" s="1"/>
  <c r="B11110" i="6" a="1"/>
  <c r="B11110" i="6" s="1"/>
  <c r="B11116" i="6" a="1"/>
  <c r="B11116" i="6" s="1"/>
  <c r="B11123" i="6" a="1"/>
  <c r="B11123" i="6" s="1"/>
  <c r="B11129" i="6" a="1"/>
  <c r="B11129" i="6" s="1"/>
  <c r="B11135" i="6" a="1"/>
  <c r="B11135" i="6" s="1"/>
  <c r="B11141" i="6" a="1"/>
  <c r="B11141" i="6" s="1"/>
  <c r="B11160" i="6" a="1"/>
  <c r="B11160" i="6" s="1"/>
  <c r="B11165" i="6" a="1"/>
  <c r="B11165" i="6" s="1"/>
  <c r="B11178" i="6" a="1"/>
  <c r="B11178" i="6" s="1"/>
  <c r="B11183" i="6" a="1"/>
  <c r="B11183" i="6" s="1"/>
  <c r="B11195" i="6" a="1"/>
  <c r="B11195" i="6" s="1"/>
  <c r="B11201" i="6" a="1"/>
  <c r="B11201" i="6" s="1"/>
  <c r="B11206" i="6" a="1"/>
  <c r="B11206" i="6" s="1"/>
  <c r="B11212" i="6" a="1"/>
  <c r="B11212" i="6" s="1"/>
  <c r="B11224" i="6" a="1"/>
  <c r="B11224" i="6" s="1"/>
  <c r="B11229" i="6" a="1"/>
  <c r="B11229" i="6" s="1"/>
  <c r="B11242" i="6" a="1"/>
  <c r="B11242" i="6" s="1"/>
  <c r="B11247" i="6" a="1"/>
  <c r="B11247" i="6" s="1"/>
  <c r="B11259" i="6" a="1"/>
  <c r="B11259" i="6" s="1"/>
  <c r="B11265" i="6" a="1"/>
  <c r="B11265" i="6" s="1"/>
  <c r="B11270" i="6" a="1"/>
  <c r="B11270" i="6" s="1"/>
  <c r="B11276" i="6" a="1"/>
  <c r="B11276" i="6" s="1"/>
  <c r="B11288" i="6" a="1"/>
  <c r="B11288" i="6" s="1"/>
  <c r="B11293" i="6" a="1"/>
  <c r="B11293" i="6" s="1"/>
  <c r="B11306" i="6" a="1"/>
  <c r="B11306" i="6" s="1"/>
  <c r="B11312" i="6" a="1"/>
  <c r="B11312" i="6" s="1"/>
  <c r="B11317" i="6" a="1"/>
  <c r="B11317" i="6" s="1"/>
  <c r="B11324" i="6" a="1"/>
  <c r="B11324" i="6" s="1"/>
  <c r="B11329" i="6" a="1"/>
  <c r="B11329" i="6" s="1"/>
  <c r="B11334" i="6" a="1"/>
  <c r="B11334" i="6" s="1"/>
  <c r="B11340" i="6" a="1"/>
  <c r="B11340" i="6" s="1"/>
  <c r="B11350" i="6" a="1"/>
  <c r="B11350" i="6" s="1"/>
  <c r="B11362" i="6" a="1"/>
  <c r="B11362" i="6" s="1"/>
  <c r="B11367" i="6" a="1"/>
  <c r="B11367" i="6" s="1"/>
  <c r="B11378" i="6" a="1"/>
  <c r="B11378" i="6" s="1"/>
  <c r="B11383" i="6" a="1"/>
  <c r="B11383" i="6" s="1"/>
  <c r="B11389" i="6" a="1"/>
  <c r="B11389" i="6" s="1"/>
  <c r="B11395" i="6" a="1"/>
  <c r="B11395" i="6" s="1"/>
  <c r="B11406" i="6" a="1"/>
  <c r="B11406" i="6" s="1"/>
  <c r="B11417" i="6" a="1"/>
  <c r="B11417" i="6" s="1"/>
  <c r="B11422" i="6" a="1"/>
  <c r="B11422" i="6" s="1"/>
  <c r="B10417" i="6" a="1"/>
  <c r="B10417" i="6" s="1"/>
  <c r="B10430" i="6" a="1"/>
  <c r="B10430" i="6" s="1"/>
  <c r="B10451" i="6" a="1"/>
  <c r="B10451" i="6" s="1"/>
  <c r="B10457" i="6" a="1"/>
  <c r="B10457" i="6" s="1"/>
  <c r="B10474" i="6" a="1"/>
  <c r="B10474" i="6" s="1"/>
  <c r="B10485" i="6" a="1"/>
  <c r="B10485" i="6" s="1"/>
  <c r="B10491" i="6" a="1"/>
  <c r="B10491" i="6" s="1"/>
  <c r="B10496" i="6" a="1"/>
  <c r="B10496" i="6" s="1"/>
  <c r="B10502" i="6" a="1"/>
  <c r="B10502" i="6" s="1"/>
  <c r="B10514" i="6" a="1"/>
  <c r="B10514" i="6" s="1"/>
  <c r="B10525" i="6" a="1"/>
  <c r="B10525" i="6" s="1"/>
  <c r="B10530" i="6" a="1"/>
  <c r="B10530" i="6" s="1"/>
  <c r="B10536" i="6" a="1"/>
  <c r="B10536" i="6" s="1"/>
  <c r="B10541" i="6" a="1"/>
  <c r="B10541" i="6" s="1"/>
  <c r="B10553" i="6" a="1"/>
  <c r="B10553" i="6" s="1"/>
  <c r="B10558" i="6" a="1"/>
  <c r="B10558" i="6" s="1"/>
  <c r="B10564" i="6" a="1"/>
  <c r="B10564" i="6" s="1"/>
  <c r="B10569" i="6" a="1"/>
  <c r="B10569" i="6" s="1"/>
  <c r="B10575" i="6" a="1"/>
  <c r="B10575" i="6" s="1"/>
  <c r="B10580" i="6" a="1"/>
  <c r="B10580" i="6" s="1"/>
  <c r="B10586" i="6" a="1"/>
  <c r="B10586" i="6" s="1"/>
  <c r="B10598" i="6" a="1"/>
  <c r="B10598" i="6" s="1"/>
  <c r="B10606" i="6" a="1"/>
  <c r="B10606" i="6" s="1"/>
  <c r="B10612" i="6" a="1"/>
  <c r="B10612" i="6" s="1"/>
  <c r="B10618" i="6" a="1"/>
  <c r="B10618" i="6" s="1"/>
  <c r="B10632" i="6" a="1"/>
  <c r="B10632" i="6" s="1"/>
  <c r="B10638" i="6" a="1"/>
  <c r="B10638" i="6" s="1"/>
  <c r="B10644" i="6" a="1"/>
  <c r="B10644" i="6" s="1"/>
  <c r="B10650" i="6" a="1"/>
  <c r="B10650" i="6" s="1"/>
  <c r="B10664" i="6" a="1"/>
  <c r="B10664" i="6" s="1"/>
  <c r="B10671" i="6" a="1"/>
  <c r="B10671" i="6" s="1"/>
  <c r="B10677" i="6" a="1"/>
  <c r="B10677" i="6" s="1"/>
  <c r="B10683" i="6" a="1"/>
  <c r="B10683" i="6" s="1"/>
  <c r="B10690" i="6" a="1"/>
  <c r="B10690" i="6" s="1"/>
  <c r="B10703" i="6" a="1"/>
  <c r="B10703" i="6" s="1"/>
  <c r="B10710" i="6" a="1"/>
  <c r="B10710" i="6" s="1"/>
  <c r="B10716" i="6" a="1"/>
  <c r="B10716" i="6" s="1"/>
  <c r="B10723" i="6" a="1"/>
  <c r="B10723" i="6" s="1"/>
  <c r="B10729" i="6" a="1"/>
  <c r="B10729" i="6" s="1"/>
  <c r="B10735" i="6" a="1"/>
  <c r="B10735" i="6" s="1"/>
  <c r="B10747" i="6" a="1"/>
  <c r="B10747" i="6" s="1"/>
  <c r="B10753" i="6" a="1"/>
  <c r="B10753" i="6" s="1"/>
  <c r="B10759" i="6" a="1"/>
  <c r="B10759" i="6" s="1"/>
  <c r="B10765" i="6" a="1"/>
  <c r="B10765" i="6" s="1"/>
  <c r="B10784" i="6" a="1"/>
  <c r="B10784" i="6" s="1"/>
  <c r="B10790" i="6" a="1"/>
  <c r="B10790" i="6" s="1"/>
  <c r="B10803" i="6" a="1"/>
  <c r="B10803" i="6" s="1"/>
  <c r="B10810" i="6" a="1"/>
  <c r="B10810" i="6" s="1"/>
  <c r="B10815" i="6" a="1"/>
  <c r="B10815" i="6" s="1"/>
  <c r="B10821" i="6" a="1"/>
  <c r="B10821" i="6" s="1"/>
  <c r="B10828" i="6" a="1"/>
  <c r="B10828" i="6" s="1"/>
  <c r="B10841" i="6" a="1"/>
  <c r="B10841" i="6" s="1"/>
  <c r="B10846" i="6" a="1"/>
  <c r="B10846" i="6" s="1"/>
  <c r="B10859" i="6" a="1"/>
  <c r="B10859" i="6" s="1"/>
  <c r="B10865" i="6" a="1"/>
  <c r="B10865" i="6" s="1"/>
  <c r="B10870" i="6" a="1"/>
  <c r="B10870" i="6" s="1"/>
  <c r="B10876" i="6" a="1"/>
  <c r="B10876" i="6" s="1"/>
  <c r="B10888" i="6" a="1"/>
  <c r="B10888" i="6" s="1"/>
  <c r="B10894" i="6" a="1"/>
  <c r="B10894" i="6" s="1"/>
  <c r="B10900" i="6" a="1"/>
  <c r="B10900" i="6" s="1"/>
  <c r="B10907" i="6" a="1"/>
  <c r="B10907" i="6" s="1"/>
  <c r="B10913" i="6" a="1"/>
  <c r="B10913" i="6" s="1"/>
  <c r="B10919" i="6" a="1"/>
  <c r="B10919" i="6" s="1"/>
  <c r="B10931" i="6" a="1"/>
  <c r="B10931" i="6" s="1"/>
  <c r="B10937" i="6" a="1"/>
  <c r="B10937" i="6" s="1"/>
  <c r="B10942" i="6" a="1"/>
  <c r="B10942" i="6" s="1"/>
  <c r="B10948" i="6" a="1"/>
  <c r="B10948" i="6" s="1"/>
  <c r="B10960" i="6" a="1"/>
  <c r="B10960" i="6" s="1"/>
  <c r="B10965" i="6" a="1"/>
  <c r="B10965" i="6" s="1"/>
  <c r="B10978" i="6" a="1"/>
  <c r="B10978" i="6" s="1"/>
  <c r="B10983" i="6" a="1"/>
  <c r="B10983" i="6" s="1"/>
  <c r="B10995" i="6" a="1"/>
  <c r="B10995" i="6" s="1"/>
  <c r="B11001" i="6" a="1"/>
  <c r="B11001" i="6" s="1"/>
  <c r="B11006" i="6" a="1"/>
  <c r="B11006" i="6" s="1"/>
  <c r="B11012" i="6" a="1"/>
  <c r="B11012" i="6" s="1"/>
  <c r="B11024" i="6" a="1"/>
  <c r="B11024" i="6" s="1"/>
  <c r="B11029" i="6" a="1"/>
  <c r="B11029" i="6" s="1"/>
  <c r="B11042" i="6" a="1"/>
  <c r="B11042" i="6" s="1"/>
  <c r="B11047" i="6" a="1"/>
  <c r="B11047" i="6" s="1"/>
  <c r="B11059" i="6" a="1"/>
  <c r="B11059" i="6" s="1"/>
  <c r="B11065" i="6" a="1"/>
  <c r="B11065" i="6" s="1"/>
  <c r="B11070" i="6" a="1"/>
  <c r="B11070" i="6" s="1"/>
  <c r="B11076" i="6" a="1"/>
  <c r="B11076" i="6" s="1"/>
  <c r="B11088" i="6" a="1"/>
  <c r="B11088" i="6" s="1"/>
  <c r="B11093" i="6" a="1"/>
  <c r="B11093" i="6" s="1"/>
  <c r="B11106" i="6" a="1"/>
  <c r="B11106" i="6" s="1"/>
  <c r="B11111" i="6" a="1"/>
  <c r="B11111" i="6" s="1"/>
  <c r="B11117" i="6" a="1"/>
  <c r="B11117" i="6" s="1"/>
  <c r="B11130" i="6" a="1"/>
  <c r="B11130" i="6" s="1"/>
  <c r="B11136" i="6" a="1"/>
  <c r="B11136" i="6" s="1"/>
  <c r="B11142" i="6" a="1"/>
  <c r="B11142" i="6" s="1"/>
  <c r="B11148" i="6" a="1"/>
  <c r="B11148" i="6" s="1"/>
  <c r="B11155" i="6" a="1"/>
  <c r="B11155" i="6" s="1"/>
  <c r="B11161" i="6" a="1"/>
  <c r="B11161" i="6" s="1"/>
  <c r="B11166" i="6" a="1"/>
  <c r="B11166" i="6" s="1"/>
  <c r="B11172" i="6" a="1"/>
  <c r="B11172" i="6" s="1"/>
  <c r="B11184" i="6" a="1"/>
  <c r="B11184" i="6" s="1"/>
  <c r="B11189" i="6" a="1"/>
  <c r="B11189" i="6" s="1"/>
  <c r="B11202" i="6" a="1"/>
  <c r="B11202" i="6" s="1"/>
  <c r="B11207" i="6" a="1"/>
  <c r="B11207" i="6" s="1"/>
  <c r="B11219" i="6" a="1"/>
  <c r="B11219" i="6" s="1"/>
  <c r="B11225" i="6" a="1"/>
  <c r="B11225" i="6" s="1"/>
  <c r="B11230" i="6" a="1"/>
  <c r="B11230" i="6" s="1"/>
  <c r="B11236" i="6" a="1"/>
  <c r="B11236" i="6" s="1"/>
  <c r="B11248" i="6" a="1"/>
  <c r="B11248" i="6" s="1"/>
  <c r="B11253" i="6" a="1"/>
  <c r="B11253" i="6" s="1"/>
  <c r="B11266" i="6" a="1"/>
  <c r="B11266" i="6" s="1"/>
  <c r="B11271" i="6" a="1"/>
  <c r="B11271" i="6" s="1"/>
  <c r="B11283" i="6" a="1"/>
  <c r="B11283" i="6" s="1"/>
  <c r="B11289" i="6" a="1"/>
  <c r="B11289" i="6" s="1"/>
  <c r="B11294" i="6" a="1"/>
  <c r="B11294" i="6" s="1"/>
  <c r="B11300" i="6" a="1"/>
  <c r="B11300" i="6" s="1"/>
  <c r="B11313" i="6" a="1"/>
  <c r="B11313" i="6" s="1"/>
  <c r="B11318" i="6" a="1"/>
  <c r="B11318" i="6" s="1"/>
  <c r="B11330" i="6" a="1"/>
  <c r="B11330" i="6" s="1"/>
  <c r="B11335" i="6" a="1"/>
  <c r="B11335" i="6" s="1"/>
  <c r="B11346" i="6" a="1"/>
  <c r="B11346" i="6" s="1"/>
  <c r="B11351" i="6" a="1"/>
  <c r="B11351" i="6" s="1"/>
  <c r="B11357" i="6" a="1"/>
  <c r="B11357" i="6" s="1"/>
  <c r="B11363" i="6" a="1"/>
  <c r="B11363" i="6" s="1"/>
  <c r="B11368" i="6" a="1"/>
  <c r="B11368" i="6" s="1"/>
  <c r="B11373" i="6" a="1"/>
  <c r="B11373" i="6" s="1"/>
  <c r="B11379" i="6" a="1"/>
  <c r="B11379" i="6" s="1"/>
  <c r="B11544" i="6" a="1"/>
  <c r="B11544" i="6" s="1"/>
  <c r="B11536" i="6" a="1"/>
  <c r="B11536" i="6" s="1"/>
  <c r="B11528" i="6" a="1"/>
  <c r="B11528" i="6" s="1"/>
  <c r="B11520" i="6" a="1"/>
  <c r="B11520" i="6" s="1"/>
  <c r="B11512" i="6" a="1"/>
  <c r="B11512" i="6" s="1"/>
  <c r="B11504" i="6" a="1"/>
  <c r="B11504" i="6" s="1"/>
  <c r="B11496" i="6" a="1"/>
  <c r="B11496" i="6" s="1"/>
  <c r="B11488" i="6" a="1"/>
  <c r="B11488" i="6" s="1"/>
  <c r="B11480" i="6" a="1"/>
  <c r="B11480" i="6" s="1"/>
  <c r="B11472" i="6" a="1"/>
  <c r="B11472" i="6" s="1"/>
  <c r="B11464" i="6" a="1"/>
  <c r="B11464" i="6" s="1"/>
  <c r="B11456" i="6" a="1"/>
  <c r="B11456" i="6" s="1"/>
  <c r="B11448" i="6" a="1"/>
  <c r="B11448" i="6" s="1"/>
  <c r="B11441" i="6" a="1"/>
  <c r="B11441" i="6" s="1"/>
  <c r="B11435" i="6" a="1"/>
  <c r="B11435" i="6" s="1"/>
  <c r="B11429" i="6" a="1"/>
  <c r="B11429" i="6" s="1"/>
  <c r="B11412" i="6" a="1"/>
  <c r="B11412" i="6" s="1"/>
  <c r="B11535" i="6" a="1"/>
  <c r="B11535" i="6" s="1"/>
  <c r="B11527" i="6" a="1"/>
  <c r="B11527" i="6" s="1"/>
  <c r="B11519" i="6" a="1"/>
  <c r="B11519" i="6" s="1"/>
  <c r="B11511" i="6" a="1"/>
  <c r="B11511" i="6" s="1"/>
  <c r="B11503" i="6" a="1"/>
  <c r="B11503" i="6" s="1"/>
  <c r="B11495" i="6" a="1"/>
  <c r="B11495" i="6" s="1"/>
  <c r="B11487" i="6" a="1"/>
  <c r="B11487" i="6" s="1"/>
  <c r="B11479" i="6" a="1"/>
  <c r="B11479" i="6" s="1"/>
  <c r="B11471" i="6" a="1"/>
  <c r="B11471" i="6" s="1"/>
  <c r="B11463" i="6" a="1"/>
  <c r="B11463" i="6" s="1"/>
  <c r="B11455" i="6" a="1"/>
  <c r="B11455" i="6" s="1"/>
  <c r="B11447" i="6" a="1"/>
  <c r="B11447" i="6" s="1"/>
  <c r="B11440" i="6" a="1"/>
  <c r="B11440" i="6" s="1"/>
  <c r="B11434" i="6" a="1"/>
  <c r="B11434" i="6" s="1"/>
  <c r="B11428" i="6" a="1"/>
  <c r="B11428" i="6" s="1"/>
  <c r="B11420" i="6" a="1"/>
  <c r="B11420" i="6" s="1"/>
  <c r="B11411" i="6" a="1"/>
  <c r="B11411" i="6" s="1"/>
  <c r="B11401" i="6" a="1"/>
  <c r="B11401" i="6" s="1"/>
  <c r="B54" i="6" a="1"/>
  <c r="B54" i="6" s="1"/>
  <c r="B11543" i="6" a="1"/>
  <c r="B11543" i="6" s="1"/>
  <c r="B53" i="6" a="1"/>
  <c r="B53" i="6" s="1"/>
  <c r="B11542" i="6" a="1"/>
  <c r="B11542" i="6" s="1"/>
  <c r="B11534" i="6" a="1"/>
  <c r="B11534" i="6" s="1"/>
  <c r="B11526" i="6" a="1"/>
  <c r="B11526" i="6" s="1"/>
  <c r="B11518" i="6" a="1"/>
  <c r="B11518" i="6" s="1"/>
  <c r="B11510" i="6" a="1"/>
  <c r="B11510" i="6" s="1"/>
  <c r="B11502" i="6" a="1"/>
  <c r="B11502" i="6" s="1"/>
  <c r="B11494" i="6" a="1"/>
  <c r="B11494" i="6" s="1"/>
  <c r="B11486" i="6" a="1"/>
  <c r="B11486" i="6" s="1"/>
  <c r="B11478" i="6" a="1"/>
  <c r="B11478" i="6" s="1"/>
  <c r="B11470" i="6" a="1"/>
  <c r="B11470" i="6" s="1"/>
  <c r="B11462" i="6" a="1"/>
  <c r="B11462" i="6" s="1"/>
  <c r="B11454" i="6" a="1"/>
  <c r="B11454" i="6" s="1"/>
  <c r="B11446" i="6" a="1"/>
  <c r="B11446" i="6" s="1"/>
  <c r="B11439" i="6" a="1"/>
  <c r="B11439" i="6" s="1"/>
  <c r="B11400" i="6" a="1"/>
  <c r="B11400" i="6" s="1"/>
  <c r="B11387" i="6" a="1"/>
  <c r="B11387" i="6" s="1"/>
  <c r="B58" i="6" a="1"/>
  <c r="B58" i="6" s="1"/>
  <c r="B11525" i="6" a="1"/>
  <c r="B11525" i="6" s="1"/>
  <c r="B11517" i="6" a="1"/>
  <c r="B11517" i="6" s="1"/>
  <c r="B11509" i="6" a="1"/>
  <c r="B11509" i="6" s="1"/>
  <c r="B11501" i="6" a="1"/>
  <c r="B11501" i="6" s="1"/>
  <c r="B11493" i="6" a="1"/>
  <c r="B11493" i="6" s="1"/>
  <c r="B11485" i="6" a="1"/>
  <c r="B11485" i="6" s="1"/>
  <c r="B11477" i="6" a="1"/>
  <c r="B11477" i="6" s="1"/>
  <c r="B11469" i="6" a="1"/>
  <c r="B11469" i="6" s="1"/>
  <c r="B11461" i="6" a="1"/>
  <c r="B11461" i="6" s="1"/>
  <c r="B11453" i="6" a="1"/>
  <c r="B11453" i="6" s="1"/>
  <c r="B11445" i="6" a="1"/>
  <c r="B11445" i="6" s="1"/>
  <c r="B11438" i="6" a="1"/>
  <c r="B11438" i="6" s="1"/>
  <c r="B11433" i="6" a="1"/>
  <c r="B11433" i="6" s="1"/>
  <c r="B11426" i="6" a="1"/>
  <c r="B11426" i="6" s="1"/>
  <c r="B11418" i="6" a="1"/>
  <c r="B11418" i="6" s="1"/>
  <c r="B11409" i="6" a="1"/>
  <c r="B11409" i="6" s="1"/>
  <c r="B11398" i="6" a="1"/>
  <c r="B11398" i="6" s="1"/>
  <c r="B11384" i="6" a="1"/>
  <c r="B11384" i="6" s="1"/>
  <c r="B11541" i="6" a="1"/>
  <c r="B11541" i="6" s="1"/>
  <c r="B11533" i="6" a="1"/>
  <c r="B11533" i="6" s="1"/>
  <c r="B57" i="6" a="1"/>
  <c r="B57" i="6" s="1"/>
  <c r="B11540" i="6" a="1"/>
  <c r="B11540" i="6" s="1"/>
  <c r="B11532" i="6" a="1"/>
  <c r="B11532" i="6" s="1"/>
  <c r="B11524" i="6" a="1"/>
  <c r="B11524" i="6" s="1"/>
  <c r="B11516" i="6" a="1"/>
  <c r="B11516" i="6" s="1"/>
  <c r="B11508" i="6" a="1"/>
  <c r="B11508" i="6" s="1"/>
  <c r="B11500" i="6" a="1"/>
  <c r="B11500" i="6" s="1"/>
  <c r="B11492" i="6" a="1"/>
  <c r="B11492" i="6" s="1"/>
  <c r="B11484" i="6" a="1"/>
  <c r="B11484" i="6" s="1"/>
  <c r="B11476" i="6" a="1"/>
  <c r="B11476" i="6" s="1"/>
  <c r="B11468" i="6" a="1"/>
  <c r="B11468" i="6" s="1"/>
  <c r="B11460" i="6" a="1"/>
  <c r="B11460" i="6" s="1"/>
  <c r="B11452" i="6" a="1"/>
  <c r="B11452" i="6" s="1"/>
  <c r="B11444" i="6" a="1"/>
  <c r="B11444" i="6" s="1"/>
  <c r="B11432" i="6" a="1"/>
  <c r="B11432" i="6" s="1"/>
  <c r="B11425" i="6" a="1"/>
  <c r="B11425" i="6" s="1"/>
  <c r="B11408" i="6" a="1"/>
  <c r="B11408" i="6" s="1"/>
  <c r="B11539" i="6" a="1"/>
  <c r="B11539" i="6" s="1"/>
  <c r="B11531" i="6" a="1"/>
  <c r="B11531" i="6" s="1"/>
  <c r="B11523" i="6" a="1"/>
  <c r="B11523" i="6" s="1"/>
  <c r="B11515" i="6" a="1"/>
  <c r="B11515" i="6" s="1"/>
  <c r="B11507" i="6" a="1"/>
  <c r="B11507" i="6" s="1"/>
  <c r="B11499" i="6" a="1"/>
  <c r="B11499" i="6" s="1"/>
  <c r="B11491" i="6" a="1"/>
  <c r="B11491" i="6" s="1"/>
  <c r="B11483" i="6" a="1"/>
  <c r="B11483" i="6" s="1"/>
  <c r="B11475" i="6" a="1"/>
  <c r="B11475" i="6" s="1"/>
  <c r="B11467" i="6" a="1"/>
  <c r="B11467" i="6" s="1"/>
  <c r="B11459" i="6" a="1"/>
  <c r="B11459" i="6" s="1"/>
  <c r="B11451" i="6" a="1"/>
  <c r="B11451" i="6" s="1"/>
  <c r="B11443" i="6" a="1"/>
  <c r="B11443" i="6" s="1"/>
  <c r="B11437" i="6" a="1"/>
  <c r="B11437" i="6" s="1"/>
  <c r="B11424" i="6" a="1"/>
  <c r="B11424" i="6" s="1"/>
  <c r="B11415" i="6" a="1"/>
  <c r="B11415" i="6" s="1"/>
  <c r="B11407" i="6" a="1"/>
  <c r="B11407" i="6" s="1"/>
  <c r="B11396" i="6" a="1"/>
  <c r="B11396" i="6" s="1"/>
  <c r="B11375" i="6" a="1"/>
  <c r="B11375" i="6" s="1"/>
  <c r="B11538" i="6" a="1"/>
  <c r="B11538" i="6" s="1"/>
  <c r="B11522" i="6" a="1"/>
  <c r="B11522" i="6" s="1"/>
  <c r="B11514" i="6" a="1"/>
  <c r="B11514" i="6" s="1"/>
  <c r="B11506" i="6" a="1"/>
  <c r="B11506" i="6" s="1"/>
  <c r="B11498" i="6" a="1"/>
  <c r="B11498" i="6" s="1"/>
  <c r="B11490" i="6" a="1"/>
  <c r="B11490" i="6" s="1"/>
  <c r="B11482" i="6" a="1"/>
  <c r="B11482" i="6" s="1"/>
  <c r="B11474" i="6" a="1"/>
  <c r="B11474" i="6" s="1"/>
  <c r="B11466" i="6" a="1"/>
  <c r="B11466" i="6" s="1"/>
  <c r="B11458" i="6" a="1"/>
  <c r="B11458" i="6" s="1"/>
  <c r="B11450" i="6" a="1"/>
  <c r="B11450" i="6" s="1"/>
  <c r="B11442" i="6" a="1"/>
  <c r="B11442" i="6" s="1"/>
  <c r="B11436" i="6" a="1"/>
  <c r="B11436" i="6" s="1"/>
  <c r="B11431" i="6" a="1"/>
  <c r="B11431" i="6" s="1"/>
  <c r="B11423" i="6" a="1"/>
  <c r="B11423" i="6" s="1"/>
  <c r="B11414" i="6" a="1"/>
  <c r="B11414" i="6" s="1"/>
  <c r="B11392" i="6" a="1"/>
  <c r="B11392" i="6" s="1"/>
  <c r="B11370" i="6" a="1"/>
  <c r="B11370" i="6" s="1"/>
  <c r="B56" i="6" a="1"/>
  <c r="B56" i="6" s="1"/>
  <c r="B55" i="6" a="1"/>
  <c r="B55" i="6" s="1"/>
  <c r="B11530" i="6" a="1"/>
  <c r="B11530" i="6" s="1"/>
  <c r="B11537" i="6" a="1"/>
  <c r="B11537" i="6" s="1"/>
  <c r="B11529" i="6" a="1"/>
  <c r="B11529" i="6" s="1"/>
  <c r="B11521" i="6" a="1"/>
  <c r="B11521" i="6" s="1"/>
  <c r="B11513" i="6" a="1"/>
  <c r="B11513" i="6" s="1"/>
  <c r="B11505" i="6" a="1"/>
  <c r="B11505" i="6" s="1"/>
  <c r="B11497" i="6" a="1"/>
  <c r="B11497" i="6" s="1"/>
  <c r="B11489" i="6" a="1"/>
  <c r="B11489" i="6" s="1"/>
  <c r="B11481" i="6" a="1"/>
  <c r="B11481" i="6" s="1"/>
  <c r="B11473" i="6" a="1"/>
  <c r="B11473" i="6" s="1"/>
  <c r="B11465" i="6" a="1"/>
  <c r="B11465" i="6" s="1"/>
  <c r="B11457" i="6" a="1"/>
  <c r="B11457" i="6" s="1"/>
  <c r="B11449" i="6" a="1"/>
  <c r="B11449" i="6" s="1"/>
  <c r="B11430" i="6" a="1"/>
  <c r="B11430" i="6" s="1"/>
  <c r="B11413" i="6" a="1"/>
  <c r="B11413" i="6" s="1"/>
  <c r="B11404" i="6" a="1"/>
  <c r="B11404" i="6" s="1"/>
  <c r="B3282" i="6" a="1"/>
  <c r="B3282" i="6" s="1"/>
  <c r="B3441" i="6" a="1"/>
  <c r="B3441" i="6" s="1"/>
  <c r="B3488" i="6" a="1"/>
  <c r="B3488" i="6" s="1"/>
  <c r="B3581" i="6" a="1"/>
  <c r="B3581" i="6" s="1"/>
  <c r="B3673" i="6" a="1"/>
  <c r="B3673" i="6" s="1"/>
  <c r="B3720" i="6" a="1"/>
  <c r="B3720" i="6" s="1"/>
  <c r="B3813" i="6" a="1"/>
  <c r="B3813" i="6" s="1"/>
  <c r="B3836" i="6" a="1"/>
  <c r="B3836" i="6" s="1"/>
  <c r="B3844" i="6" a="1"/>
  <c r="B3844" i="6" s="1"/>
  <c r="B3855" i="6" a="1"/>
  <c r="B3855" i="6" s="1"/>
  <c r="B3861" i="6" a="1"/>
  <c r="B3861" i="6" s="1"/>
  <c r="B3867" i="6" a="1"/>
  <c r="B3867" i="6" s="1"/>
  <c r="B3873" i="6" a="1"/>
  <c r="B3873" i="6" s="1"/>
  <c r="B3884" i="6" a="1"/>
  <c r="B3884" i="6" s="1"/>
  <c r="B3896" i="6" a="1"/>
  <c r="B3896" i="6" s="1"/>
  <c r="B3902" i="6" a="1"/>
  <c r="B3902" i="6" s="1"/>
  <c r="B3908" i="6" a="1"/>
  <c r="B3908" i="6" s="1"/>
  <c r="B3919" i="6" a="1"/>
  <c r="B3919" i="6" s="1"/>
  <c r="B3925" i="6" a="1"/>
  <c r="B3925" i="6" s="1"/>
  <c r="B3931" i="6" a="1"/>
  <c r="B3931" i="6" s="1"/>
  <c r="B3937" i="6" a="1"/>
  <c r="B3937" i="6" s="1"/>
  <c r="B3948" i="6" a="1"/>
  <c r="B3948" i="6" s="1"/>
  <c r="B3960" i="6" a="1"/>
  <c r="B3960" i="6" s="1"/>
  <c r="B3966" i="6" a="1"/>
  <c r="B3966" i="6" s="1"/>
  <c r="B3972" i="6" a="1"/>
  <c r="B3972" i="6" s="1"/>
  <c r="B3983" i="6" a="1"/>
  <c r="B3983" i="6" s="1"/>
  <c r="B3989" i="6" a="1"/>
  <c r="B3989" i="6" s="1"/>
  <c r="B3995" i="6" a="1"/>
  <c r="B3995" i="6" s="1"/>
  <c r="B4001" i="6" a="1"/>
  <c r="B4001" i="6" s="1"/>
  <c r="B4012" i="6" a="1"/>
  <c r="B4012" i="6" s="1"/>
  <c r="B4024" i="6" a="1"/>
  <c r="B4024" i="6" s="1"/>
  <c r="B4030" i="6" a="1"/>
  <c r="B4030" i="6" s="1"/>
  <c r="B4036" i="6" a="1"/>
  <c r="B4036" i="6" s="1"/>
  <c r="B4047" i="6" a="1"/>
  <c r="B4047" i="6" s="1"/>
  <c r="B4058" i="6" a="1"/>
  <c r="B4058" i="6" s="1"/>
  <c r="B4070" i="6" a="1"/>
  <c r="B4070" i="6" s="1"/>
  <c r="B4075" i="6" a="1"/>
  <c r="B4075" i="6" s="1"/>
  <c r="B4081" i="6" a="1"/>
  <c r="B4081" i="6" s="1"/>
  <c r="B4093" i="6" a="1"/>
  <c r="B4093" i="6" s="1"/>
  <c r="B4098" i="6" a="1"/>
  <c r="B4098" i="6" s="1"/>
  <c r="B4104" i="6" a="1"/>
  <c r="B4104" i="6" s="1"/>
  <c r="B4116" i="6" a="1"/>
  <c r="B4116" i="6" s="1"/>
  <c r="B4121" i="6" a="1"/>
  <c r="B4121" i="6" s="1"/>
  <c r="B4132" i="6" a="1"/>
  <c r="B4132" i="6" s="1"/>
  <c r="B4138" i="6" a="1"/>
  <c r="B4138" i="6" s="1"/>
  <c r="B4143" i="6" a="1"/>
  <c r="B4143" i="6" s="1"/>
  <c r="B4149" i="6" a="1"/>
  <c r="B4149" i="6" s="1"/>
  <c r="B4154" i="6" a="1"/>
  <c r="B4154" i="6" s="1"/>
  <c r="B4161" i="6" a="1"/>
  <c r="B4161" i="6" s="1"/>
  <c r="B4167" i="6" a="1"/>
  <c r="B4167" i="6" s="1"/>
  <c r="B4173" i="6" a="1"/>
  <c r="B4173" i="6" s="1"/>
  <c r="B4185" i="6" a="1"/>
  <c r="B4185" i="6" s="1"/>
  <c r="B4197" i="6" a="1"/>
  <c r="B4197" i="6" s="1"/>
  <c r="B4202" i="6" a="1"/>
  <c r="B4202" i="6" s="1"/>
  <c r="B4207" i="6" a="1"/>
  <c r="B4207" i="6" s="1"/>
  <c r="B4220" i="6" a="1"/>
  <c r="B4220" i="6" s="1"/>
  <c r="B4225" i="6" a="1"/>
  <c r="B4225" i="6" s="1"/>
  <c r="B3314" i="6" a="1"/>
  <c r="B3314" i="6" s="1"/>
  <c r="B3400" i="6" a="1"/>
  <c r="B3400" i="6" s="1"/>
  <c r="B3493" i="6" a="1"/>
  <c r="B3493" i="6" s="1"/>
  <c r="B3540" i="6" a="1"/>
  <c r="B3540" i="6" s="1"/>
  <c r="B3586" i="6" a="1"/>
  <c r="B3586" i="6" s="1"/>
  <c r="B3633" i="6" a="1"/>
  <c r="B3633" i="6" s="1"/>
  <c r="B3680" i="6" a="1"/>
  <c r="B3680" i="6" s="1"/>
  <c r="B3773" i="6" a="1"/>
  <c r="B3773" i="6" s="1"/>
  <c r="B3817" i="6" a="1"/>
  <c r="B3817" i="6" s="1"/>
  <c r="B3837" i="6" a="1"/>
  <c r="B3837" i="6" s="1"/>
  <c r="B3850" i="6" a="1"/>
  <c r="B3850" i="6" s="1"/>
  <c r="B3856" i="6" a="1"/>
  <c r="B3856" i="6" s="1"/>
  <c r="B3862" i="6" a="1"/>
  <c r="B3862" i="6" s="1"/>
  <c r="B3868" i="6" a="1"/>
  <c r="B3868" i="6" s="1"/>
  <c r="B3879" i="6" a="1"/>
  <c r="B3879" i="6" s="1"/>
  <c r="B3885" i="6" a="1"/>
  <c r="B3885" i="6" s="1"/>
  <c r="B3891" i="6" a="1"/>
  <c r="B3891" i="6" s="1"/>
  <c r="B3903" i="6" a="1"/>
  <c r="B3903" i="6" s="1"/>
  <c r="B3914" i="6" a="1"/>
  <c r="B3914" i="6" s="1"/>
  <c r="B3920" i="6" a="1"/>
  <c r="B3920" i="6" s="1"/>
  <c r="B3926" i="6" a="1"/>
  <c r="B3926" i="6" s="1"/>
  <c r="B3932" i="6" a="1"/>
  <c r="B3932" i="6" s="1"/>
  <c r="B3943" i="6" a="1"/>
  <c r="B3943" i="6" s="1"/>
  <c r="B3949" i="6" a="1"/>
  <c r="B3949" i="6" s="1"/>
  <c r="B3955" i="6" a="1"/>
  <c r="B3955" i="6" s="1"/>
  <c r="B3967" i="6" a="1"/>
  <c r="B3967" i="6" s="1"/>
  <c r="B3978" i="6" a="1"/>
  <c r="B3978" i="6" s="1"/>
  <c r="B3984" i="6" a="1"/>
  <c r="B3984" i="6" s="1"/>
  <c r="B3990" i="6" a="1"/>
  <c r="B3990" i="6" s="1"/>
  <c r="B3996" i="6" a="1"/>
  <c r="B3996" i="6" s="1"/>
  <c r="B4007" i="6" a="1"/>
  <c r="B4007" i="6" s="1"/>
  <c r="B4013" i="6" a="1"/>
  <c r="B4013" i="6" s="1"/>
  <c r="B4019" i="6" a="1"/>
  <c r="B4019" i="6" s="1"/>
  <c r="B4031" i="6" a="1"/>
  <c r="B4031" i="6" s="1"/>
  <c r="B4042" i="6" a="1"/>
  <c r="B4042" i="6" s="1"/>
  <c r="B4048" i="6" a="1"/>
  <c r="B4048" i="6" s="1"/>
  <c r="B4053" i="6" a="1"/>
  <c r="B4053" i="6" s="1"/>
  <c r="B4059" i="6" a="1"/>
  <c r="B4059" i="6" s="1"/>
  <c r="B4065" i="6" a="1"/>
  <c r="B4065" i="6" s="1"/>
  <c r="B4076" i="6" a="1"/>
  <c r="B4076" i="6" s="1"/>
  <c r="B4082" i="6" a="1"/>
  <c r="B4082" i="6" s="1"/>
  <c r="B4087" i="6" a="1"/>
  <c r="B4087" i="6" s="1"/>
  <c r="B4099" i="6" a="1"/>
  <c r="B4099" i="6" s="1"/>
  <c r="B4105" i="6" a="1"/>
  <c r="B4105" i="6" s="1"/>
  <c r="B4110" i="6" a="1"/>
  <c r="B4110" i="6" s="1"/>
  <c r="B4127" i="6" a="1"/>
  <c r="B4127" i="6" s="1"/>
  <c r="B4144" i="6" a="1"/>
  <c r="B4144" i="6" s="1"/>
  <c r="B4155" i="6" a="1"/>
  <c r="B4155" i="6" s="1"/>
  <c r="B4168" i="6" a="1"/>
  <c r="B4168" i="6" s="1"/>
  <c r="B4174" i="6" a="1"/>
  <c r="B4174" i="6" s="1"/>
  <c r="B4181" i="6" a="1"/>
  <c r="B4181" i="6" s="1"/>
  <c r="B4186" i="6" a="1"/>
  <c r="B4186" i="6" s="1"/>
  <c r="B4191" i="6" a="1"/>
  <c r="B4191" i="6" s="1"/>
  <c r="B4208" i="6" a="1"/>
  <c r="B4208" i="6" s="1"/>
  <c r="B4214" i="6" a="1"/>
  <c r="B4214" i="6" s="1"/>
  <c r="B4231" i="6" a="1"/>
  <c r="B4231" i="6" s="1"/>
  <c r="B4237" i="6" a="1"/>
  <c r="B4237" i="6" s="1"/>
  <c r="B4244" i="6" a="1"/>
  <c r="B4244" i="6" s="1"/>
  <c r="B3453" i="6" a="1"/>
  <c r="B3453" i="6" s="1"/>
  <c r="B3545" i="6" a="1"/>
  <c r="B3545" i="6" s="1"/>
  <c r="B3592" i="6" a="1"/>
  <c r="B3592" i="6" s="1"/>
  <c r="B3685" i="6" a="1"/>
  <c r="B3685" i="6" s="1"/>
  <c r="B3732" i="6" a="1"/>
  <c r="B3732" i="6" s="1"/>
  <c r="B3778" i="6" a="1"/>
  <c r="B3778" i="6" s="1"/>
  <c r="B3838" i="6" a="1"/>
  <c r="B3838" i="6" s="1"/>
  <c r="B3845" i="6" a="1"/>
  <c r="B3845" i="6" s="1"/>
  <c r="B3857" i="6" a="1"/>
  <c r="B3857" i="6" s="1"/>
  <c r="B3869" i="6" a="1"/>
  <c r="B3869" i="6" s="1"/>
  <c r="B3874" i="6" a="1"/>
  <c r="B3874" i="6" s="1"/>
  <c r="B3880" i="6" a="1"/>
  <c r="B3880" i="6" s="1"/>
  <c r="B3892" i="6" a="1"/>
  <c r="B3892" i="6" s="1"/>
  <c r="B3897" i="6" a="1"/>
  <c r="B3897" i="6" s="1"/>
  <c r="B3904" i="6" a="1"/>
  <c r="B3904" i="6" s="1"/>
  <c r="B3909" i="6" a="1"/>
  <c r="B3909" i="6" s="1"/>
  <c r="B3921" i="6" a="1"/>
  <c r="B3921" i="6" s="1"/>
  <c r="B3933" i="6" a="1"/>
  <c r="B3933" i="6" s="1"/>
  <c r="B3938" i="6" a="1"/>
  <c r="B3938" i="6" s="1"/>
  <c r="B3944" i="6" a="1"/>
  <c r="B3944" i="6" s="1"/>
  <c r="B3956" i="6" a="1"/>
  <c r="B3956" i="6" s="1"/>
  <c r="B3961" i="6" a="1"/>
  <c r="B3961" i="6" s="1"/>
  <c r="B3968" i="6" a="1"/>
  <c r="B3968" i="6" s="1"/>
  <c r="B3973" i="6" a="1"/>
  <c r="B3973" i="6" s="1"/>
  <c r="B3985" i="6" a="1"/>
  <c r="B3985" i="6" s="1"/>
  <c r="B3997" i="6" a="1"/>
  <c r="B3997" i="6" s="1"/>
  <c r="B4002" i="6" a="1"/>
  <c r="B4002" i="6" s="1"/>
  <c r="B4008" i="6" a="1"/>
  <c r="B4008" i="6" s="1"/>
  <c r="B4020" i="6" a="1"/>
  <c r="B4020" i="6" s="1"/>
  <c r="B4025" i="6" a="1"/>
  <c r="B4025" i="6" s="1"/>
  <c r="B4032" i="6" a="1"/>
  <c r="B4032" i="6" s="1"/>
  <c r="B4037" i="6" a="1"/>
  <c r="B4037" i="6" s="1"/>
  <c r="B4054" i="6" a="1"/>
  <c r="B4054" i="6" s="1"/>
  <c r="B4060" i="6" a="1"/>
  <c r="B4060" i="6" s="1"/>
  <c r="B4071" i="6" a="1"/>
  <c r="B4071" i="6" s="1"/>
  <c r="B4077" i="6" a="1"/>
  <c r="B4077" i="6" s="1"/>
  <c r="B4088" i="6" a="1"/>
  <c r="B4088" i="6" s="1"/>
  <c r="B4094" i="6" a="1"/>
  <c r="B4094" i="6" s="1"/>
  <c r="B4100" i="6" a="1"/>
  <c r="B4100" i="6" s="1"/>
  <c r="B4111" i="6" a="1"/>
  <c r="B4111" i="6" s="1"/>
  <c r="B4117" i="6" a="1"/>
  <c r="B4117" i="6" s="1"/>
  <c r="B4122" i="6" a="1"/>
  <c r="B4122" i="6" s="1"/>
  <c r="B4128" i="6" a="1"/>
  <c r="B4128" i="6" s="1"/>
  <c r="B4133" i="6" a="1"/>
  <c r="B4133" i="6" s="1"/>
  <c r="B4139" i="6" a="1"/>
  <c r="B4139" i="6" s="1"/>
  <c r="B4150" i="6" a="1"/>
  <c r="B4150" i="6" s="1"/>
  <c r="B4156" i="6" a="1"/>
  <c r="B4156" i="6" s="1"/>
  <c r="B4162" i="6" a="1"/>
  <c r="B4162" i="6" s="1"/>
  <c r="B4169" i="6" a="1"/>
  <c r="B4169" i="6" s="1"/>
  <c r="B4175" i="6" a="1"/>
  <c r="B4175" i="6" s="1"/>
  <c r="B4187" i="6" a="1"/>
  <c r="B4187" i="6" s="1"/>
  <c r="B4192" i="6" a="1"/>
  <c r="B4192" i="6" s="1"/>
  <c r="B4198" i="6" a="1"/>
  <c r="B4198" i="6" s="1"/>
  <c r="B4203" i="6" a="1"/>
  <c r="B4203" i="6" s="1"/>
  <c r="B3346" i="6" a="1"/>
  <c r="B3346" i="6" s="1"/>
  <c r="B3412" i="6" a="1"/>
  <c r="B3412" i="6" s="1"/>
  <c r="B3458" i="6" a="1"/>
  <c r="B3458" i="6" s="1"/>
  <c r="B3505" i="6" a="1"/>
  <c r="B3505" i="6" s="1"/>
  <c r="B3552" i="6" a="1"/>
  <c r="B3552" i="6" s="1"/>
  <c r="B3645" i="6" a="1"/>
  <c r="B3645" i="6" s="1"/>
  <c r="B3737" i="6" a="1"/>
  <c r="B3737" i="6" s="1"/>
  <c r="B3784" i="6" a="1"/>
  <c r="B3784" i="6" s="1"/>
  <c r="B3822" i="6" a="1"/>
  <c r="B3822" i="6" s="1"/>
  <c r="B3846" i="6" a="1"/>
  <c r="B3846" i="6" s="1"/>
  <c r="B3851" i="6" a="1"/>
  <c r="B3851" i="6" s="1"/>
  <c r="B3858" i="6" a="1"/>
  <c r="B3858" i="6" s="1"/>
  <c r="B3863" i="6" a="1"/>
  <c r="B3863" i="6" s="1"/>
  <c r="B3875" i="6" a="1"/>
  <c r="B3875" i="6" s="1"/>
  <c r="B3881" i="6" a="1"/>
  <c r="B3881" i="6" s="1"/>
  <c r="B3886" i="6" a="1"/>
  <c r="B3886" i="6" s="1"/>
  <c r="B3898" i="6" a="1"/>
  <c r="B3898" i="6" s="1"/>
  <c r="B3910" i="6" a="1"/>
  <c r="B3910" i="6" s="1"/>
  <c r="B3915" i="6" a="1"/>
  <c r="B3915" i="6" s="1"/>
  <c r="B3922" i="6" a="1"/>
  <c r="B3922" i="6" s="1"/>
  <c r="B3927" i="6" a="1"/>
  <c r="B3927" i="6" s="1"/>
  <c r="B3939" i="6" a="1"/>
  <c r="B3939" i="6" s="1"/>
  <c r="B3945" i="6" a="1"/>
  <c r="B3945" i="6" s="1"/>
  <c r="B3950" i="6" a="1"/>
  <c r="B3950" i="6" s="1"/>
  <c r="B3962" i="6" a="1"/>
  <c r="B3962" i="6" s="1"/>
  <c r="B3974" i="6" a="1"/>
  <c r="B3974" i="6" s="1"/>
  <c r="B3979" i="6" a="1"/>
  <c r="B3979" i="6" s="1"/>
  <c r="B3986" i="6" a="1"/>
  <c r="B3986" i="6" s="1"/>
  <c r="B3991" i="6" a="1"/>
  <c r="B3991" i="6" s="1"/>
  <c r="B4003" i="6" a="1"/>
  <c r="B4003" i="6" s="1"/>
  <c r="B4009" i="6" a="1"/>
  <c r="B4009" i="6" s="1"/>
  <c r="B4014" i="6" a="1"/>
  <c r="B4014" i="6" s="1"/>
  <c r="B4026" i="6" a="1"/>
  <c r="B4026" i="6" s="1"/>
  <c r="B4038" i="6" a="1"/>
  <c r="B4038" i="6" s="1"/>
  <c r="B4043" i="6" a="1"/>
  <c r="B4043" i="6" s="1"/>
  <c r="B4049" i="6" a="1"/>
  <c r="B4049" i="6" s="1"/>
  <c r="B4061" i="6" a="1"/>
  <c r="B4061" i="6" s="1"/>
  <c r="B4066" i="6" a="1"/>
  <c r="B4066" i="6" s="1"/>
  <c r="B4072" i="6" a="1"/>
  <c r="B4072" i="6" s="1"/>
  <c r="B4083" i="6" a="1"/>
  <c r="B4083" i="6" s="1"/>
  <c r="B4095" i="6" a="1"/>
  <c r="B4095" i="6" s="1"/>
  <c r="B4106" i="6" a="1"/>
  <c r="B4106" i="6" s="1"/>
  <c r="B4112" i="6" a="1"/>
  <c r="B4112" i="6" s="1"/>
  <c r="B4118" i="6" a="1"/>
  <c r="B4118" i="6" s="1"/>
  <c r="B4123" i="6" a="1"/>
  <c r="B4123" i="6" s="1"/>
  <c r="B4134" i="6" a="1"/>
  <c r="B4134" i="6" s="1"/>
  <c r="B4140" i="6" a="1"/>
  <c r="B4140" i="6" s="1"/>
  <c r="B4145" i="6" a="1"/>
  <c r="B4145" i="6" s="1"/>
  <c r="B4157" i="6" a="1"/>
  <c r="B4157" i="6" s="1"/>
  <c r="B4163" i="6" a="1"/>
  <c r="B4163" i="6" s="1"/>
  <c r="B4176" i="6" a="1"/>
  <c r="B4176" i="6" s="1"/>
  <c r="B4182" i="6" a="1"/>
  <c r="B4182" i="6" s="1"/>
  <c r="B4188" i="6" a="1"/>
  <c r="B4188" i="6" s="1"/>
  <c r="B3360" i="6" a="1"/>
  <c r="B3360" i="6" s="1"/>
  <c r="B3417" i="6" a="1"/>
  <c r="B3417" i="6" s="1"/>
  <c r="B3464" i="6" a="1"/>
  <c r="B3464" i="6" s="1"/>
  <c r="B3557" i="6" a="1"/>
  <c r="B3557" i="6" s="1"/>
  <c r="B3604" i="6" a="1"/>
  <c r="B3604" i="6" s="1"/>
  <c r="B3650" i="6" a="1"/>
  <c r="B3650" i="6" s="1"/>
  <c r="B3697" i="6" a="1"/>
  <c r="B3697" i="6" s="1"/>
  <c r="B3744" i="6" a="1"/>
  <c r="B3744" i="6" s="1"/>
  <c r="B3825" i="6" a="1"/>
  <c r="B3825" i="6" s="1"/>
  <c r="B3841" i="6" a="1"/>
  <c r="B3841" i="6" s="1"/>
  <c r="B3852" i="6" a="1"/>
  <c r="B3852" i="6" s="1"/>
  <c r="B3864" i="6" a="1"/>
  <c r="B3864" i="6" s="1"/>
  <c r="B3870" i="6" a="1"/>
  <c r="B3870" i="6" s="1"/>
  <c r="B3876" i="6" a="1"/>
  <c r="B3876" i="6" s="1"/>
  <c r="B3887" i="6" a="1"/>
  <c r="B3887" i="6" s="1"/>
  <c r="B3893" i="6" a="1"/>
  <c r="B3893" i="6" s="1"/>
  <c r="B3899" i="6" a="1"/>
  <c r="B3899" i="6" s="1"/>
  <c r="B3905" i="6" a="1"/>
  <c r="B3905" i="6" s="1"/>
  <c r="B3916" i="6" a="1"/>
  <c r="B3916" i="6" s="1"/>
  <c r="B3928" i="6" a="1"/>
  <c r="B3928" i="6" s="1"/>
  <c r="B3934" i="6" a="1"/>
  <c r="B3934" i="6" s="1"/>
  <c r="B3940" i="6" a="1"/>
  <c r="B3940" i="6" s="1"/>
  <c r="B3951" i="6" a="1"/>
  <c r="B3951" i="6" s="1"/>
  <c r="B3957" i="6" a="1"/>
  <c r="B3957" i="6" s="1"/>
  <c r="B3963" i="6" a="1"/>
  <c r="B3963" i="6" s="1"/>
  <c r="B3969" i="6" a="1"/>
  <c r="B3969" i="6" s="1"/>
  <c r="B3980" i="6" a="1"/>
  <c r="B3980" i="6" s="1"/>
  <c r="B3992" i="6" a="1"/>
  <c r="B3992" i="6" s="1"/>
  <c r="B3998" i="6" a="1"/>
  <c r="B3998" i="6" s="1"/>
  <c r="B4004" i="6" a="1"/>
  <c r="B4004" i="6" s="1"/>
  <c r="B4015" i="6" a="1"/>
  <c r="B4015" i="6" s="1"/>
  <c r="B4021" i="6" a="1"/>
  <c r="B4021" i="6" s="1"/>
  <c r="B4027" i="6" a="1"/>
  <c r="B4027" i="6" s="1"/>
  <c r="B4033" i="6" a="1"/>
  <c r="B4033" i="6" s="1"/>
  <c r="B4044" i="6" a="1"/>
  <c r="B4044" i="6" s="1"/>
  <c r="B4050" i="6" a="1"/>
  <c r="B4050" i="6" s="1"/>
  <c r="B4055" i="6" a="1"/>
  <c r="B4055" i="6" s="1"/>
  <c r="B4067" i="6" a="1"/>
  <c r="B4067" i="6" s="1"/>
  <c r="B4073" i="6" a="1"/>
  <c r="B4073" i="6" s="1"/>
  <c r="B4078" i="6" a="1"/>
  <c r="B4078" i="6" s="1"/>
  <c r="B4084" i="6" a="1"/>
  <c r="B4084" i="6" s="1"/>
  <c r="B4089" i="6" a="1"/>
  <c r="B4089" i="6" s="1"/>
  <c r="B4096" i="6" a="1"/>
  <c r="B4096" i="6" s="1"/>
  <c r="B4101" i="6" a="1"/>
  <c r="B4101" i="6" s="1"/>
  <c r="B4113" i="6" a="1"/>
  <c r="B4113" i="6" s="1"/>
  <c r="B4124" i="6" a="1"/>
  <c r="B4124" i="6" s="1"/>
  <c r="B4129" i="6" a="1"/>
  <c r="B4129" i="6" s="1"/>
  <c r="B4146" i="6" a="1"/>
  <c r="B4146" i="6" s="1"/>
  <c r="B4151" i="6" a="1"/>
  <c r="B4151" i="6" s="1"/>
  <c r="B4158" i="6" a="1"/>
  <c r="B4158" i="6" s="1"/>
  <c r="B4164" i="6" a="1"/>
  <c r="B4164" i="6" s="1"/>
  <c r="B4170" i="6" a="1"/>
  <c r="B4170" i="6" s="1"/>
  <c r="B4177" i="6" a="1"/>
  <c r="B4177" i="6" s="1"/>
  <c r="B4199" i="6" a="1"/>
  <c r="B4199" i="6" s="1"/>
  <c r="B4211" i="6" a="1"/>
  <c r="B4211" i="6" s="1"/>
  <c r="B4222" i="6" a="1"/>
  <c r="B4222" i="6" s="1"/>
  <c r="B4228" i="6" a="1"/>
  <c r="B4228" i="6" s="1"/>
  <c r="B3424" i="6" a="1"/>
  <c r="B3424" i="6" s="1"/>
  <c r="B3517" i="6" a="1"/>
  <c r="B3517" i="6" s="1"/>
  <c r="B3609" i="6" a="1"/>
  <c r="B3609" i="6" s="1"/>
  <c r="B3656" i="6" a="1"/>
  <c r="B3656" i="6" s="1"/>
  <c r="B3749" i="6" a="1"/>
  <c r="B3749" i="6" s="1"/>
  <c r="B3796" i="6" a="1"/>
  <c r="B3796" i="6" s="1"/>
  <c r="B3847" i="6" a="1"/>
  <c r="B3847" i="6" s="1"/>
  <c r="B3853" i="6" a="1"/>
  <c r="B3853" i="6" s="1"/>
  <c r="B3859" i="6" a="1"/>
  <c r="B3859" i="6" s="1"/>
  <c r="B3871" i="6" a="1"/>
  <c r="B3871" i="6" s="1"/>
  <c r="B3882" i="6" a="1"/>
  <c r="B3882" i="6" s="1"/>
  <c r="B3888" i="6" a="1"/>
  <c r="B3888" i="6" s="1"/>
  <c r="B3894" i="6" a="1"/>
  <c r="B3894" i="6" s="1"/>
  <c r="B3900" i="6" a="1"/>
  <c r="B3900" i="6" s="1"/>
  <c r="B3911" i="6" a="1"/>
  <c r="B3911" i="6" s="1"/>
  <c r="B3917" i="6" a="1"/>
  <c r="B3917" i="6" s="1"/>
  <c r="B3923" i="6" a="1"/>
  <c r="B3923" i="6" s="1"/>
  <c r="B3935" i="6" a="1"/>
  <c r="B3935" i="6" s="1"/>
  <c r="B3946" i="6" a="1"/>
  <c r="B3946" i="6" s="1"/>
  <c r="B3952" i="6" a="1"/>
  <c r="B3952" i="6" s="1"/>
  <c r="B3958" i="6" a="1"/>
  <c r="B3958" i="6" s="1"/>
  <c r="B3964" i="6" a="1"/>
  <c r="B3964" i="6" s="1"/>
  <c r="B3975" i="6" a="1"/>
  <c r="B3975" i="6" s="1"/>
  <c r="B3981" i="6" a="1"/>
  <c r="B3981" i="6" s="1"/>
  <c r="B3987" i="6" a="1"/>
  <c r="B3987" i="6" s="1"/>
  <c r="B3999" i="6" a="1"/>
  <c r="B3999" i="6" s="1"/>
  <c r="B4010" i="6" a="1"/>
  <c r="B4010" i="6" s="1"/>
  <c r="B4016" i="6" a="1"/>
  <c r="B4016" i="6" s="1"/>
  <c r="B4022" i="6" a="1"/>
  <c r="B4022" i="6" s="1"/>
  <c r="B4028" i="6" a="1"/>
  <c r="B4028" i="6" s="1"/>
  <c r="B4039" i="6" a="1"/>
  <c r="B4039" i="6" s="1"/>
  <c r="B4045" i="6" a="1"/>
  <c r="B4045" i="6" s="1"/>
  <c r="B4056" i="6" a="1"/>
  <c r="B4056" i="6" s="1"/>
  <c r="B4062" i="6" a="1"/>
  <c r="B4062" i="6" s="1"/>
  <c r="B4068" i="6" a="1"/>
  <c r="B4068" i="6" s="1"/>
  <c r="B4079" i="6" a="1"/>
  <c r="B4079" i="6" s="1"/>
  <c r="B4090" i="6" a="1"/>
  <c r="B4090" i="6" s="1"/>
  <c r="B4102" i="6" a="1"/>
  <c r="B4102" i="6" s="1"/>
  <c r="B4107" i="6" a="1"/>
  <c r="B4107" i="6" s="1"/>
  <c r="B4114" i="6" a="1"/>
  <c r="B4114" i="6" s="1"/>
  <c r="B4119" i="6" a="1"/>
  <c r="B4119" i="6" s="1"/>
  <c r="B4125" i="6" a="1"/>
  <c r="B4125" i="6" s="1"/>
  <c r="B4135" i="6" a="1"/>
  <c r="B4135" i="6" s="1"/>
  <c r="B4141" i="6" a="1"/>
  <c r="B4141" i="6" s="1"/>
  <c r="B4147" i="6" a="1"/>
  <c r="B4147" i="6" s="1"/>
  <c r="B4152" i="6" a="1"/>
  <c r="B4152" i="6" s="1"/>
  <c r="B4159" i="6" a="1"/>
  <c r="B4159" i="6" s="1"/>
  <c r="B4178" i="6" a="1"/>
  <c r="B4178" i="6" s="1"/>
  <c r="B4183" i="6" a="1"/>
  <c r="B4183" i="6" s="1"/>
  <c r="B4189" i="6" a="1"/>
  <c r="B4189" i="6" s="1"/>
  <c r="B4194" i="6" a="1"/>
  <c r="B4194" i="6" s="1"/>
  <c r="B4200" i="6" a="1"/>
  <c r="B4200" i="6" s="1"/>
  <c r="B4205" i="6" a="1"/>
  <c r="B4205" i="6" s="1"/>
  <c r="B4212" i="6" a="1"/>
  <c r="B4212" i="6" s="1"/>
  <c r="B4217" i="6" a="1"/>
  <c r="B4217" i="6" s="1"/>
  <c r="B4229" i="6" a="1"/>
  <c r="B4229" i="6" s="1"/>
  <c r="B4240" i="6" a="1"/>
  <c r="B4240" i="6" s="1"/>
  <c r="B4246" i="6" a="1"/>
  <c r="B4246" i="6" s="1"/>
  <c r="B3380" i="6" a="1"/>
  <c r="B3380" i="6" s="1"/>
  <c r="B3429" i="6" a="1"/>
  <c r="B3429" i="6" s="1"/>
  <c r="B3476" i="6" a="1"/>
  <c r="B3476" i="6" s="1"/>
  <c r="B3522" i="6" a="1"/>
  <c r="B3522" i="6" s="1"/>
  <c r="B3569" i="6" a="1"/>
  <c r="B3569" i="6" s="1"/>
  <c r="B3616" i="6" a="1"/>
  <c r="B3616" i="6" s="1"/>
  <c r="B3709" i="6" a="1"/>
  <c r="B3709" i="6" s="1"/>
  <c r="B3801" i="6" a="1"/>
  <c r="B3801" i="6" s="1"/>
  <c r="B3842" i="6" a="1"/>
  <c r="B3842" i="6" s="1"/>
  <c r="B3848" i="6" a="1"/>
  <c r="B3848" i="6" s="1"/>
  <c r="B3860" i="6" a="1"/>
  <c r="B3860" i="6" s="1"/>
  <c r="B3865" i="6" a="1"/>
  <c r="B3865" i="6" s="1"/>
  <c r="B3872" i="6" a="1"/>
  <c r="B3872" i="6" s="1"/>
  <c r="B3877" i="6" a="1"/>
  <c r="B3877" i="6" s="1"/>
  <c r="B3889" i="6" a="1"/>
  <c r="B3889" i="6" s="1"/>
  <c r="B3901" i="6" a="1"/>
  <c r="B3901" i="6" s="1"/>
  <c r="B3906" i="6" a="1"/>
  <c r="B3906" i="6" s="1"/>
  <c r="B3912" i="6" a="1"/>
  <c r="B3912" i="6" s="1"/>
  <c r="B3924" i="6" a="1"/>
  <c r="B3924" i="6" s="1"/>
  <c r="B3929" i="6" a="1"/>
  <c r="B3929" i="6" s="1"/>
  <c r="B3936" i="6" a="1"/>
  <c r="B3936" i="6" s="1"/>
  <c r="B3941" i="6" a="1"/>
  <c r="B3941" i="6" s="1"/>
  <c r="B3953" i="6" a="1"/>
  <c r="B3953" i="6" s="1"/>
  <c r="B3965" i="6" a="1"/>
  <c r="B3965" i="6" s="1"/>
  <c r="B3970" i="6" a="1"/>
  <c r="B3970" i="6" s="1"/>
  <c r="B3976" i="6" a="1"/>
  <c r="B3976" i="6" s="1"/>
  <c r="B3988" i="6" a="1"/>
  <c r="B3988" i="6" s="1"/>
  <c r="B3993" i="6" a="1"/>
  <c r="B3993" i="6" s="1"/>
  <c r="B4000" i="6" a="1"/>
  <c r="B4000" i="6" s="1"/>
  <c r="B4005" i="6" a="1"/>
  <c r="B4005" i="6" s="1"/>
  <c r="B4017" i="6" a="1"/>
  <c r="B4017" i="6" s="1"/>
  <c r="B4029" i="6" a="1"/>
  <c r="B4029" i="6" s="1"/>
  <c r="B4034" i="6" a="1"/>
  <c r="B4034" i="6" s="1"/>
  <c r="B4040" i="6" a="1"/>
  <c r="B4040" i="6" s="1"/>
  <c r="B4051" i="6" a="1"/>
  <c r="B4051" i="6" s="1"/>
  <c r="B4063" i="6" a="1"/>
  <c r="B4063" i="6" s="1"/>
  <c r="B4074" i="6" a="1"/>
  <c r="B4074" i="6" s="1"/>
  <c r="B4080" i="6" a="1"/>
  <c r="B4080" i="6" s="1"/>
  <c r="B4085" i="6" a="1"/>
  <c r="B4085" i="6" s="1"/>
  <c r="B4091" i="6" a="1"/>
  <c r="B4091" i="6" s="1"/>
  <c r="B4097" i="6" a="1"/>
  <c r="B4097" i="6" s="1"/>
  <c r="B4108" i="6" a="1"/>
  <c r="B4108" i="6" s="1"/>
  <c r="B4120" i="6" a="1"/>
  <c r="B4120" i="6" s="1"/>
  <c r="B4130" i="6" a="1"/>
  <c r="B4130" i="6" s="1"/>
  <c r="B4136" i="6" a="1"/>
  <c r="B4136" i="6" s="1"/>
  <c r="B4148" i="6" a="1"/>
  <c r="B4148" i="6" s="1"/>
  <c r="B4160" i="6" a="1"/>
  <c r="B4160" i="6" s="1"/>
  <c r="B4165" i="6" a="1"/>
  <c r="B4165" i="6" s="1"/>
  <c r="B4171" i="6" a="1"/>
  <c r="B4171" i="6" s="1"/>
  <c r="B4179" i="6" a="1"/>
  <c r="B4179" i="6" s="1"/>
  <c r="B4184" i="6" a="1"/>
  <c r="B4184" i="6" s="1"/>
  <c r="B4195" i="6" a="1"/>
  <c r="B4195" i="6" s="1"/>
  <c r="B4206" i="6" a="1"/>
  <c r="B4206" i="6" s="1"/>
  <c r="B3386" i="6" a="1"/>
  <c r="B3386" i="6" s="1"/>
  <c r="B3481" i="6" a="1"/>
  <c r="B3481" i="6" s="1"/>
  <c r="B3528" i="6" a="1"/>
  <c r="B3528" i="6" s="1"/>
  <c r="B3621" i="6" a="1"/>
  <c r="B3621" i="6" s="1"/>
  <c r="B3668" i="6" a="1"/>
  <c r="B3668" i="6" s="1"/>
  <c r="B3714" i="6" a="1"/>
  <c r="B3714" i="6" s="1"/>
  <c r="B3761" i="6" a="1"/>
  <c r="B3761" i="6" s="1"/>
  <c r="B3808" i="6" a="1"/>
  <c r="B3808" i="6" s="1"/>
  <c r="B3834" i="6" a="1"/>
  <c r="B3834" i="6" s="1"/>
  <c r="B3843" i="6" a="1"/>
  <c r="B3843" i="6" s="1"/>
  <c r="B3849" i="6" a="1"/>
  <c r="B3849" i="6" s="1"/>
  <c r="B3854" i="6" a="1"/>
  <c r="B3854" i="6" s="1"/>
  <c r="B3866" i="6" a="1"/>
  <c r="B3866" i="6" s="1"/>
  <c r="B3878" i="6" a="1"/>
  <c r="B3878" i="6" s="1"/>
  <c r="B3883" i="6" a="1"/>
  <c r="B3883" i="6" s="1"/>
  <c r="B3890" i="6" a="1"/>
  <c r="B3890" i="6" s="1"/>
  <c r="B3895" i="6" a="1"/>
  <c r="B3895" i="6" s="1"/>
  <c r="B3907" i="6" a="1"/>
  <c r="B3907" i="6" s="1"/>
  <c r="B3913" i="6" a="1"/>
  <c r="B3913" i="6" s="1"/>
  <c r="B3918" i="6" a="1"/>
  <c r="B3918" i="6" s="1"/>
  <c r="B3930" i="6" a="1"/>
  <c r="B3930" i="6" s="1"/>
  <c r="B3942" i="6" a="1"/>
  <c r="B3942" i="6" s="1"/>
  <c r="B3947" i="6" a="1"/>
  <c r="B3947" i="6" s="1"/>
  <c r="B3954" i="6" a="1"/>
  <c r="B3954" i="6" s="1"/>
  <c r="B3959" i="6" a="1"/>
  <c r="B3959" i="6" s="1"/>
  <c r="B3971" i="6" a="1"/>
  <c r="B3971" i="6" s="1"/>
  <c r="B3977" i="6" a="1"/>
  <c r="B3977" i="6" s="1"/>
  <c r="B3982" i="6" a="1"/>
  <c r="B3982" i="6" s="1"/>
  <c r="B4166" i="6" a="1"/>
  <c r="B4166" i="6" s="1"/>
  <c r="B4201" i="6" a="1"/>
  <c r="B4201" i="6" s="1"/>
  <c r="B4216" i="6" a="1"/>
  <c r="B4216" i="6" s="1"/>
  <c r="B4227" i="6" a="1"/>
  <c r="B4227" i="6" s="1"/>
  <c r="B4236" i="6" a="1"/>
  <c r="B4236" i="6" s="1"/>
  <c r="B4251" i="6" a="1"/>
  <c r="B4251" i="6" s="1"/>
  <c r="B4264" i="6" a="1"/>
  <c r="B4264" i="6" s="1"/>
  <c r="B4276" i="6" a="1"/>
  <c r="B4276" i="6" s="1"/>
  <c r="B4282" i="6" a="1"/>
  <c r="B4282" i="6" s="1"/>
  <c r="B4288" i="6" a="1"/>
  <c r="B4288" i="6" s="1"/>
  <c r="B4303" i="6" a="1"/>
  <c r="B4303" i="6" s="1"/>
  <c r="B4310" i="6" a="1"/>
  <c r="B4310" i="6" s="1"/>
  <c r="B4322" i="6" a="1"/>
  <c r="B4322" i="6" s="1"/>
  <c r="B4328" i="6" a="1"/>
  <c r="B4328" i="6" s="1"/>
  <c r="B4341" i="6" a="1"/>
  <c r="B4341" i="6" s="1"/>
  <c r="B4348" i="6" a="1"/>
  <c r="B4348" i="6" s="1"/>
  <c r="B4355" i="6" a="1"/>
  <c r="B4355" i="6" s="1"/>
  <c r="B4361" i="6" a="1"/>
  <c r="B4361" i="6" s="1"/>
  <c r="B4368" i="6" a="1"/>
  <c r="B4368" i="6" s="1"/>
  <c r="B4375" i="6" a="1"/>
  <c r="B4375" i="6" s="1"/>
  <c r="B4381" i="6" a="1"/>
  <c r="B4381" i="6" s="1"/>
  <c r="B4389" i="6" a="1"/>
  <c r="B4389" i="6" s="1"/>
  <c r="B4395" i="6" a="1"/>
  <c r="B4395" i="6" s="1"/>
  <c r="B4409" i="6" a="1"/>
  <c r="B4409" i="6" s="1"/>
  <c r="B4415" i="6" a="1"/>
  <c r="B4415" i="6" s="1"/>
  <c r="B4422" i="6" a="1"/>
  <c r="B4422" i="6" s="1"/>
  <c r="B4429" i="6" a="1"/>
  <c r="B4429" i="6" s="1"/>
  <c r="B4442" i="6" a="1"/>
  <c r="B4442" i="6" s="1"/>
  <c r="B4448" i="6" a="1"/>
  <c r="B4448" i="6" s="1"/>
  <c r="B4454" i="6" a="1"/>
  <c r="B4454" i="6" s="1"/>
  <c r="B4460" i="6" a="1"/>
  <c r="B4460" i="6" s="1"/>
  <c r="B4466" i="6" a="1"/>
  <c r="B4466" i="6" s="1"/>
  <c r="B4473" i="6" a="1"/>
  <c r="B4473" i="6" s="1"/>
  <c r="B4479" i="6" a="1"/>
  <c r="B4479" i="6" s="1"/>
  <c r="B4492" i="6" a="1"/>
  <c r="B4492" i="6" s="1"/>
  <c r="B4498" i="6" a="1"/>
  <c r="B4498" i="6" s="1"/>
  <c r="B4506" i="6" a="1"/>
  <c r="B4506" i="6" s="1"/>
  <c r="B4512" i="6" a="1"/>
  <c r="B4512" i="6" s="1"/>
  <c r="B4519" i="6" a="1"/>
  <c r="B4519" i="6" s="1"/>
  <c r="B4526" i="6" a="1"/>
  <c r="B4526" i="6" s="1"/>
  <c r="B4532" i="6" a="1"/>
  <c r="B4532" i="6" s="1"/>
  <c r="B4539" i="6" a="1"/>
  <c r="B4539" i="6" s="1"/>
  <c r="B4546" i="6" a="1"/>
  <c r="B4546" i="6" s="1"/>
  <c r="B4559" i="6" a="1"/>
  <c r="B4559" i="6" s="1"/>
  <c r="B4566" i="6" a="1"/>
  <c r="B4566" i="6" s="1"/>
  <c r="B4580" i="6" a="1"/>
  <c r="B4580" i="6" s="1"/>
  <c r="B4587" i="6" a="1"/>
  <c r="B4587" i="6" s="1"/>
  <c r="B4593" i="6" a="1"/>
  <c r="B4593" i="6" s="1"/>
  <c r="B4600" i="6" a="1"/>
  <c r="B4600" i="6" s="1"/>
  <c r="B4613" i="6" a="1"/>
  <c r="B4613" i="6" s="1"/>
  <c r="B4619" i="6" a="1"/>
  <c r="B4619" i="6" s="1"/>
  <c r="B4625" i="6" a="1"/>
  <c r="B4625" i="6" s="1"/>
  <c r="B4631" i="6" a="1"/>
  <c r="B4631" i="6" s="1"/>
  <c r="B4638" i="6" a="1"/>
  <c r="B4638" i="6" s="1"/>
  <c r="B4644" i="6" a="1"/>
  <c r="B4644" i="6" s="1"/>
  <c r="B4655" i="6" a="1"/>
  <c r="B4655" i="6" s="1"/>
  <c r="B4661" i="6" a="1"/>
  <c r="B4661" i="6" s="1"/>
  <c r="B4668" i="6" a="1"/>
  <c r="B4668" i="6" s="1"/>
  <c r="B4690" i="6" a="1"/>
  <c r="B4690" i="6" s="1"/>
  <c r="B4695" i="6" a="1"/>
  <c r="B4695" i="6" s="1"/>
  <c r="B4701" i="6" a="1"/>
  <c r="B4701" i="6" s="1"/>
  <c r="B4706" i="6" a="1"/>
  <c r="B4706" i="6" s="1"/>
  <c r="B4711" i="6" a="1"/>
  <c r="B4711" i="6" s="1"/>
  <c r="B4717" i="6" a="1"/>
  <c r="B4717" i="6" s="1"/>
  <c r="B4035" i="6" a="1"/>
  <c r="B4035" i="6" s="1"/>
  <c r="B4126" i="6" a="1"/>
  <c r="B4126" i="6" s="1"/>
  <c r="B4172" i="6" a="1"/>
  <c r="B4172" i="6" s="1"/>
  <c r="B4204" i="6" a="1"/>
  <c r="B4204" i="6" s="1"/>
  <c r="B4218" i="6" a="1"/>
  <c r="B4218" i="6" s="1"/>
  <c r="B4245" i="6" a="1"/>
  <c r="B4245" i="6" s="1"/>
  <c r="B4252" i="6" a="1"/>
  <c r="B4252" i="6" s="1"/>
  <c r="B4258" i="6" a="1"/>
  <c r="B4258" i="6" s="1"/>
  <c r="B4265" i="6" a="1"/>
  <c r="B4265" i="6" s="1"/>
  <c r="B4270" i="6" a="1"/>
  <c r="B4270" i="6" s="1"/>
  <c r="B4283" i="6" a="1"/>
  <c r="B4283" i="6" s="1"/>
  <c r="B4289" i="6" a="1"/>
  <c r="B4289" i="6" s="1"/>
  <c r="B4294" i="6" a="1"/>
  <c r="B4294" i="6" s="1"/>
  <c r="B4299" i="6" a="1"/>
  <c r="B4299" i="6" s="1"/>
  <c r="B4304" i="6" a="1"/>
  <c r="B4304" i="6" s="1"/>
  <c r="B4311" i="6" a="1"/>
  <c r="B4311" i="6" s="1"/>
  <c r="B4317" i="6" a="1"/>
  <c r="B4317" i="6" s="1"/>
  <c r="B4323" i="6" a="1"/>
  <c r="B4323" i="6" s="1"/>
  <c r="B4335" i="6" a="1"/>
  <c r="B4335" i="6" s="1"/>
  <c r="B4342" i="6" a="1"/>
  <c r="B4342" i="6" s="1"/>
  <c r="B4356" i="6" a="1"/>
  <c r="B4356" i="6" s="1"/>
  <c r="B4362" i="6" a="1"/>
  <c r="B4362" i="6" s="1"/>
  <c r="B4369" i="6" a="1"/>
  <c r="B4369" i="6" s="1"/>
  <c r="B4376" i="6" a="1"/>
  <c r="B4376" i="6" s="1"/>
  <c r="B4382" i="6" a="1"/>
  <c r="B4382" i="6" s="1"/>
  <c r="B4396" i="6" a="1"/>
  <c r="B4396" i="6" s="1"/>
  <c r="B4402" i="6" a="1"/>
  <c r="B4402" i="6" s="1"/>
  <c r="B4410" i="6" a="1"/>
  <c r="B4410" i="6" s="1"/>
  <c r="B4416" i="6" a="1"/>
  <c r="B4416" i="6" s="1"/>
  <c r="B4423" i="6" a="1"/>
  <c r="B4423" i="6" s="1"/>
  <c r="B4430" i="6" a="1"/>
  <c r="B4430" i="6" s="1"/>
  <c r="B4435" i="6" a="1"/>
  <c r="B4435" i="6" s="1"/>
  <c r="B4455" i="6" a="1"/>
  <c r="B4455" i="6" s="1"/>
  <c r="B4461" i="6" a="1"/>
  <c r="B4461" i="6" s="1"/>
  <c r="B4474" i="6" a="1"/>
  <c r="B4474" i="6" s="1"/>
  <c r="B4480" i="6" a="1"/>
  <c r="B4480" i="6" s="1"/>
  <c r="B4486" i="6" a="1"/>
  <c r="B4486" i="6" s="1"/>
  <c r="B4493" i="6" a="1"/>
  <c r="B4493" i="6" s="1"/>
  <c r="B4499" i="6" a="1"/>
  <c r="B4499" i="6" s="1"/>
  <c r="B4513" i="6" a="1"/>
  <c r="B4513" i="6" s="1"/>
  <c r="B4520" i="6" a="1"/>
  <c r="B4520" i="6" s="1"/>
  <c r="B4533" i="6" a="1"/>
  <c r="B4533" i="6" s="1"/>
  <c r="B4540" i="6" a="1"/>
  <c r="B4540" i="6" s="1"/>
  <c r="B4547" i="6" a="1"/>
  <c r="B4547" i="6" s="1"/>
  <c r="B4553" i="6" a="1"/>
  <c r="B4553" i="6" s="1"/>
  <c r="B4560" i="6" a="1"/>
  <c r="B4560" i="6" s="1"/>
  <c r="B4567" i="6" a="1"/>
  <c r="B4567" i="6" s="1"/>
  <c r="B4573" i="6" a="1"/>
  <c r="B4573" i="6" s="1"/>
  <c r="B4581" i="6" a="1"/>
  <c r="B4581" i="6" s="1"/>
  <c r="B4588" i="6" a="1"/>
  <c r="B4588" i="6" s="1"/>
  <c r="B4594" i="6" a="1"/>
  <c r="B4594" i="6" s="1"/>
  <c r="B4601" i="6" a="1"/>
  <c r="B4601" i="6" s="1"/>
  <c r="B4607" i="6" a="1"/>
  <c r="B4607" i="6" s="1"/>
  <c r="B4620" i="6" a="1"/>
  <c r="B4620" i="6" s="1"/>
  <c r="B4626" i="6" a="1"/>
  <c r="B4626" i="6" s="1"/>
  <c r="B4632" i="6" a="1"/>
  <c r="B4632" i="6" s="1"/>
  <c r="B4645" i="6" a="1"/>
  <c r="B4645" i="6" s="1"/>
  <c r="B4650" i="6" a="1"/>
  <c r="B4650" i="6" s="1"/>
  <c r="B4656" i="6" a="1"/>
  <c r="B4656" i="6" s="1"/>
  <c r="B4673" i="6" a="1"/>
  <c r="B4673" i="6" s="1"/>
  <c r="B4679" i="6" a="1"/>
  <c r="B4679" i="6" s="1"/>
  <c r="B4685" i="6" a="1"/>
  <c r="B4685" i="6" s="1"/>
  <c r="B4696" i="6" a="1"/>
  <c r="B4696" i="6" s="1"/>
  <c r="B4712" i="6" a="1"/>
  <c r="B4712" i="6" s="1"/>
  <c r="B3994" i="6" a="1"/>
  <c r="B3994" i="6" s="1"/>
  <c r="B4041" i="6" a="1"/>
  <c r="B4041" i="6" s="1"/>
  <c r="B4086" i="6" a="1"/>
  <c r="B4086" i="6" s="1"/>
  <c r="B4131" i="6" a="1"/>
  <c r="B4131" i="6" s="1"/>
  <c r="B4180" i="6" a="1"/>
  <c r="B4180" i="6" s="1"/>
  <c r="B4219" i="6" a="1"/>
  <c r="B4219" i="6" s="1"/>
  <c r="B4230" i="6" a="1"/>
  <c r="B4230" i="6" s="1"/>
  <c r="B4238" i="6" a="1"/>
  <c r="B4238" i="6" s="1"/>
  <c r="B4259" i="6" a="1"/>
  <c r="B4259" i="6" s="1"/>
  <c r="B4266" i="6" a="1"/>
  <c r="B4266" i="6" s="1"/>
  <c r="B4277" i="6" a="1"/>
  <c r="B4277" i="6" s="1"/>
  <c r="B4284" i="6" a="1"/>
  <c r="B4284" i="6" s="1"/>
  <c r="B4300" i="6" a="1"/>
  <c r="B4300" i="6" s="1"/>
  <c r="B4305" i="6" a="1"/>
  <c r="B4305" i="6" s="1"/>
  <c r="B4312" i="6" a="1"/>
  <c r="B4312" i="6" s="1"/>
  <c r="B4324" i="6" a="1"/>
  <c r="B4324" i="6" s="1"/>
  <c r="B4329" i="6" a="1"/>
  <c r="B4329" i="6" s="1"/>
  <c r="B4336" i="6" a="1"/>
  <c r="B4336" i="6" s="1"/>
  <c r="B4343" i="6" a="1"/>
  <c r="B4343" i="6" s="1"/>
  <c r="B4349" i="6" a="1"/>
  <c r="B4349" i="6" s="1"/>
  <c r="B4357" i="6" a="1"/>
  <c r="B4357" i="6" s="1"/>
  <c r="B4363" i="6" a="1"/>
  <c r="B4363" i="6" s="1"/>
  <c r="B4377" i="6" a="1"/>
  <c r="B4377" i="6" s="1"/>
  <c r="B4383" i="6" a="1"/>
  <c r="B4383" i="6" s="1"/>
  <c r="B4390" i="6" a="1"/>
  <c r="B4390" i="6" s="1"/>
  <c r="B4397" i="6" a="1"/>
  <c r="B4397" i="6" s="1"/>
  <c r="B4403" i="6" a="1"/>
  <c r="B4403" i="6" s="1"/>
  <c r="B4417" i="6" a="1"/>
  <c r="B4417" i="6" s="1"/>
  <c r="B4424" i="6" a="1"/>
  <c r="B4424" i="6" s="1"/>
  <c r="B4436" i="6" a="1"/>
  <c r="B4436" i="6" s="1"/>
  <c r="B4443" i="6" a="1"/>
  <c r="B4443" i="6" s="1"/>
  <c r="B4449" i="6" a="1"/>
  <c r="B4449" i="6" s="1"/>
  <c r="B4456" i="6" a="1"/>
  <c r="B4456" i="6" s="1"/>
  <c r="B4462" i="6" a="1"/>
  <c r="B4462" i="6" s="1"/>
  <c r="B4467" i="6" a="1"/>
  <c r="B4467" i="6" s="1"/>
  <c r="B4487" i="6" a="1"/>
  <c r="B4487" i="6" s="1"/>
  <c r="B4494" i="6" a="1"/>
  <c r="B4494" i="6" s="1"/>
  <c r="B4500" i="6" a="1"/>
  <c r="B4500" i="6" s="1"/>
  <c r="B4507" i="6" a="1"/>
  <c r="B4507" i="6" s="1"/>
  <c r="B4514" i="6" a="1"/>
  <c r="B4514" i="6" s="1"/>
  <c r="B4527" i="6" a="1"/>
  <c r="B4527" i="6" s="1"/>
  <c r="B4534" i="6" a="1"/>
  <c r="B4534" i="6" s="1"/>
  <c r="B4548" i="6" a="1"/>
  <c r="B4548" i="6" s="1"/>
  <c r="B4554" i="6" a="1"/>
  <c r="B4554" i="6" s="1"/>
  <c r="B4561" i="6" a="1"/>
  <c r="B4561" i="6" s="1"/>
  <c r="B4568" i="6" a="1"/>
  <c r="B4568" i="6" s="1"/>
  <c r="B4574" i="6" a="1"/>
  <c r="B4574" i="6" s="1"/>
  <c r="B4595" i="6" a="1"/>
  <c r="B4595" i="6" s="1"/>
  <c r="B4602" i="6" a="1"/>
  <c r="B4602" i="6" s="1"/>
  <c r="B4608" i="6" a="1"/>
  <c r="B4608" i="6" s="1"/>
  <c r="B4614" i="6" a="1"/>
  <c r="B4614" i="6" s="1"/>
  <c r="B4633" i="6" a="1"/>
  <c r="B4633" i="6" s="1"/>
  <c r="B4639" i="6" a="1"/>
  <c r="B4639" i="6" s="1"/>
  <c r="B4651" i="6" a="1"/>
  <c r="B4651" i="6" s="1"/>
  <c r="B4657" i="6" a="1"/>
  <c r="B4657" i="6" s="1"/>
  <c r="B4662" i="6" a="1"/>
  <c r="B4662" i="6" s="1"/>
  <c r="B4669" i="6" a="1"/>
  <c r="B4669" i="6" s="1"/>
  <c r="B4674" i="6" a="1"/>
  <c r="B4674" i="6" s="1"/>
  <c r="B4680" i="6" a="1"/>
  <c r="B4680" i="6" s="1"/>
  <c r="B4686" i="6" a="1"/>
  <c r="B4686" i="6" s="1"/>
  <c r="B4691" i="6" a="1"/>
  <c r="B4691" i="6" s="1"/>
  <c r="B4697" i="6" a="1"/>
  <c r="B4697" i="6" s="1"/>
  <c r="B4702" i="6" a="1"/>
  <c r="B4702" i="6" s="1"/>
  <c r="B4707" i="6" a="1"/>
  <c r="B4707" i="6" s="1"/>
  <c r="B4713" i="6" a="1"/>
  <c r="B4713" i="6" s="1"/>
  <c r="B4046" i="6" a="1"/>
  <c r="B4046" i="6" s="1"/>
  <c r="B4092" i="6" a="1"/>
  <c r="B4092" i="6" s="1"/>
  <c r="B4137" i="6" a="1"/>
  <c r="B4137" i="6" s="1"/>
  <c r="B4209" i="6" a="1"/>
  <c r="B4209" i="6" s="1"/>
  <c r="B4221" i="6" a="1"/>
  <c r="B4221" i="6" s="1"/>
  <c r="B4253" i="6" a="1"/>
  <c r="B4253" i="6" s="1"/>
  <c r="B4260" i="6" a="1"/>
  <c r="B4260" i="6" s="1"/>
  <c r="B4271" i="6" a="1"/>
  <c r="B4271" i="6" s="1"/>
  <c r="B4290" i="6" a="1"/>
  <c r="B4290" i="6" s="1"/>
  <c r="B4295" i="6" a="1"/>
  <c r="B4295" i="6" s="1"/>
  <c r="B4306" i="6" a="1"/>
  <c r="B4306" i="6" s="1"/>
  <c r="B4313" i="6" a="1"/>
  <c r="B4313" i="6" s="1"/>
  <c r="B4318" i="6" a="1"/>
  <c r="B4318" i="6" s="1"/>
  <c r="B4325" i="6" a="1"/>
  <c r="B4325" i="6" s="1"/>
  <c r="B4330" i="6" a="1"/>
  <c r="B4330" i="6" s="1"/>
  <c r="B4337" i="6" a="1"/>
  <c r="B4337" i="6" s="1"/>
  <c r="B4344" i="6" a="1"/>
  <c r="B4344" i="6" s="1"/>
  <c r="B4350" i="6" a="1"/>
  <c r="B4350" i="6" s="1"/>
  <c r="B4364" i="6" a="1"/>
  <c r="B4364" i="6" s="1"/>
  <c r="B4370" i="6" a="1"/>
  <c r="B4370" i="6" s="1"/>
  <c r="B4378" i="6" a="1"/>
  <c r="B4378" i="6" s="1"/>
  <c r="B4384" i="6" a="1"/>
  <c r="B4384" i="6" s="1"/>
  <c r="B4391" i="6" a="1"/>
  <c r="B4391" i="6" s="1"/>
  <c r="B4398" i="6" a="1"/>
  <c r="B4398" i="6" s="1"/>
  <c r="B4404" i="6" a="1"/>
  <c r="B4404" i="6" s="1"/>
  <c r="B4411" i="6" a="1"/>
  <c r="B4411" i="6" s="1"/>
  <c r="B4418" i="6" a="1"/>
  <c r="B4418" i="6" s="1"/>
  <c r="B4431" i="6" a="1"/>
  <c r="B4431" i="6" s="1"/>
  <c r="B4437" i="6" a="1"/>
  <c r="B4437" i="6" s="1"/>
  <c r="B4444" i="6" a="1"/>
  <c r="B4444" i="6" s="1"/>
  <c r="B4450" i="6" a="1"/>
  <c r="B4450" i="6" s="1"/>
  <c r="B4468" i="6" a="1"/>
  <c r="B4468" i="6" s="1"/>
  <c r="B4475" i="6" a="1"/>
  <c r="B4475" i="6" s="1"/>
  <c r="B4481" i="6" a="1"/>
  <c r="B4481" i="6" s="1"/>
  <c r="B4488" i="6" a="1"/>
  <c r="B4488" i="6" s="1"/>
  <c r="B4501" i="6" a="1"/>
  <c r="B4501" i="6" s="1"/>
  <c r="B4508" i="6" a="1"/>
  <c r="B4508" i="6" s="1"/>
  <c r="B4515" i="6" a="1"/>
  <c r="B4515" i="6" s="1"/>
  <c r="B4521" i="6" a="1"/>
  <c r="B4521" i="6" s="1"/>
  <c r="B4528" i="6" a="1"/>
  <c r="B4528" i="6" s="1"/>
  <c r="B4535" i="6" a="1"/>
  <c r="B4535" i="6" s="1"/>
  <c r="B4541" i="6" a="1"/>
  <c r="B4541" i="6" s="1"/>
  <c r="B4549" i="6" a="1"/>
  <c r="B4549" i="6" s="1"/>
  <c r="B4555" i="6" a="1"/>
  <c r="B4555" i="6" s="1"/>
  <c r="B4569" i="6" a="1"/>
  <c r="B4569" i="6" s="1"/>
  <c r="B4575" i="6" a="1"/>
  <c r="B4575" i="6" s="1"/>
  <c r="B4582" i="6" a="1"/>
  <c r="B4582" i="6" s="1"/>
  <c r="B4589" i="6" a="1"/>
  <c r="B4589" i="6" s="1"/>
  <c r="B4596" i="6" a="1"/>
  <c r="B4596" i="6" s="1"/>
  <c r="B4603" i="6" a="1"/>
  <c r="B4603" i="6" s="1"/>
  <c r="B4615" i="6" a="1"/>
  <c r="B4615" i="6" s="1"/>
  <c r="B4621" i="6" a="1"/>
  <c r="B4621" i="6" s="1"/>
  <c r="B4627" i="6" a="1"/>
  <c r="B4627" i="6" s="1"/>
  <c r="B4634" i="6" a="1"/>
  <c r="B4634" i="6" s="1"/>
  <c r="B4640" i="6" a="1"/>
  <c r="B4640" i="6" s="1"/>
  <c r="B4646" i="6" a="1"/>
  <c r="B4646" i="6" s="1"/>
  <c r="B4652" i="6" a="1"/>
  <c r="B4652" i="6" s="1"/>
  <c r="B4658" i="6" a="1"/>
  <c r="B4658" i="6" s="1"/>
  <c r="B4663" i="6" a="1"/>
  <c r="B4663" i="6" s="1"/>
  <c r="B4675" i="6" a="1"/>
  <c r="B4675" i="6" s="1"/>
  <c r="B4681" i="6" a="1"/>
  <c r="B4681" i="6" s="1"/>
  <c r="B4692" i="6" a="1"/>
  <c r="B4692" i="6" s="1"/>
  <c r="B4708" i="6" a="1"/>
  <c r="B4708" i="6" s="1"/>
  <c r="B4719" i="6" a="1"/>
  <c r="B4719" i="6" s="1"/>
  <c r="B4006" i="6" a="1"/>
  <c r="B4006" i="6" s="1"/>
  <c r="B4052" i="6" a="1"/>
  <c r="B4052" i="6" s="1"/>
  <c r="B4142" i="6" a="1"/>
  <c r="B4142" i="6" s="1"/>
  <c r="B4190" i="6" a="1"/>
  <c r="B4190" i="6" s="1"/>
  <c r="B4210" i="6" a="1"/>
  <c r="B4210" i="6" s="1"/>
  <c r="B4232" i="6" a="1"/>
  <c r="B4232" i="6" s="1"/>
  <c r="B4239" i="6" a="1"/>
  <c r="B4239" i="6" s="1"/>
  <c r="B4247" i="6" a="1"/>
  <c r="B4247" i="6" s="1"/>
  <c r="B4254" i="6" a="1"/>
  <c r="B4254" i="6" s="1"/>
  <c r="B4261" i="6" a="1"/>
  <c r="B4261" i="6" s="1"/>
  <c r="B4267" i="6" a="1"/>
  <c r="B4267" i="6" s="1"/>
  <c r="B4272" i="6" a="1"/>
  <c r="B4272" i="6" s="1"/>
  <c r="B4278" i="6" a="1"/>
  <c r="B4278" i="6" s="1"/>
  <c r="B4285" i="6" a="1"/>
  <c r="B4285" i="6" s="1"/>
  <c r="B4291" i="6" a="1"/>
  <c r="B4291" i="6" s="1"/>
  <c r="B4296" i="6" a="1"/>
  <c r="B4296" i="6" s="1"/>
  <c r="B4301" i="6" a="1"/>
  <c r="B4301" i="6" s="1"/>
  <c r="B4307" i="6" a="1"/>
  <c r="B4307" i="6" s="1"/>
  <c r="B4314" i="6" a="1"/>
  <c r="B4314" i="6" s="1"/>
  <c r="B4319" i="6" a="1"/>
  <c r="B4319" i="6" s="1"/>
  <c r="B4331" i="6" a="1"/>
  <c r="B4331" i="6" s="1"/>
  <c r="B4345" i="6" a="1"/>
  <c r="B4345" i="6" s="1"/>
  <c r="B4351" i="6" a="1"/>
  <c r="B4351" i="6" s="1"/>
  <c r="B4358" i="6" a="1"/>
  <c r="B4358" i="6" s="1"/>
  <c r="B4365" i="6" a="1"/>
  <c r="B4365" i="6" s="1"/>
  <c r="B4371" i="6" a="1"/>
  <c r="B4371" i="6" s="1"/>
  <c r="B4385" i="6" a="1"/>
  <c r="B4385" i="6" s="1"/>
  <c r="B4392" i="6" a="1"/>
  <c r="B4392" i="6" s="1"/>
  <c r="B4405" i="6" a="1"/>
  <c r="B4405" i="6" s="1"/>
  <c r="B4412" i="6" a="1"/>
  <c r="B4412" i="6" s="1"/>
  <c r="B4419" i="6" a="1"/>
  <c r="B4419" i="6" s="1"/>
  <c r="B4425" i="6" a="1"/>
  <c r="B4425" i="6" s="1"/>
  <c r="B4432" i="6" a="1"/>
  <c r="B4432" i="6" s="1"/>
  <c r="B4438" i="6" a="1"/>
  <c r="B4438" i="6" s="1"/>
  <c r="B4451" i="6" a="1"/>
  <c r="B4451" i="6" s="1"/>
  <c r="B4457" i="6" a="1"/>
  <c r="B4457" i="6" s="1"/>
  <c r="B4463" i="6" a="1"/>
  <c r="B4463" i="6" s="1"/>
  <c r="B4469" i="6" a="1"/>
  <c r="B4469" i="6" s="1"/>
  <c r="B4476" i="6" a="1"/>
  <c r="B4476" i="6" s="1"/>
  <c r="B4482" i="6" a="1"/>
  <c r="B4482" i="6" s="1"/>
  <c r="B4495" i="6" a="1"/>
  <c r="B4495" i="6" s="1"/>
  <c r="B4502" i="6" a="1"/>
  <c r="B4502" i="6" s="1"/>
  <c r="B4516" i="6" a="1"/>
  <c r="B4516" i="6" s="1"/>
  <c r="B4522" i="6" a="1"/>
  <c r="B4522" i="6" s="1"/>
  <c r="B4529" i="6" a="1"/>
  <c r="B4529" i="6" s="1"/>
  <c r="B4536" i="6" a="1"/>
  <c r="B4536" i="6" s="1"/>
  <c r="B4542" i="6" a="1"/>
  <c r="B4542" i="6" s="1"/>
  <c r="B4556" i="6" a="1"/>
  <c r="B4556" i="6" s="1"/>
  <c r="B4562" i="6" a="1"/>
  <c r="B4562" i="6" s="1"/>
  <c r="B4570" i="6" a="1"/>
  <c r="B4570" i="6" s="1"/>
  <c r="B4576" i="6" a="1"/>
  <c r="B4576" i="6" s="1"/>
  <c r="B4583" i="6" a="1"/>
  <c r="B4583" i="6" s="1"/>
  <c r="B4590" i="6" a="1"/>
  <c r="B4590" i="6" s="1"/>
  <c r="B4597" i="6" a="1"/>
  <c r="B4597" i="6" s="1"/>
  <c r="B4604" i="6" a="1"/>
  <c r="B4604" i="6" s="1"/>
  <c r="B4609" i="6" a="1"/>
  <c r="B4609" i="6" s="1"/>
  <c r="B4616" i="6" a="1"/>
  <c r="B4616" i="6" s="1"/>
  <c r="B4622" i="6" a="1"/>
  <c r="B4622" i="6" s="1"/>
  <c r="B4628" i="6" a="1"/>
  <c r="B4628" i="6" s="1"/>
  <c r="B4635" i="6" a="1"/>
  <c r="B4635" i="6" s="1"/>
  <c r="B4664" i="6" a="1"/>
  <c r="B4664" i="6" s="1"/>
  <c r="B4670" i="6" a="1"/>
  <c r="B4670" i="6" s="1"/>
  <c r="B4676" i="6" a="1"/>
  <c r="B4676" i="6" s="1"/>
  <c r="B4687" i="6" a="1"/>
  <c r="B4687" i="6" s="1"/>
  <c r="B4698" i="6" a="1"/>
  <c r="B4698" i="6" s="1"/>
  <c r="B4011" i="6" a="1"/>
  <c r="B4011" i="6" s="1"/>
  <c r="B4057" i="6" a="1"/>
  <c r="B4057" i="6" s="1"/>
  <c r="B4103" i="6" a="1"/>
  <c r="B4103" i="6" s="1"/>
  <c r="B4193" i="6" a="1"/>
  <c r="B4193" i="6" s="1"/>
  <c r="B4223" i="6" a="1"/>
  <c r="B4223" i="6" s="1"/>
  <c r="B4233" i="6" a="1"/>
  <c r="B4233" i="6" s="1"/>
  <c r="B4241" i="6" a="1"/>
  <c r="B4241" i="6" s="1"/>
  <c r="B4248" i="6" a="1"/>
  <c r="B4248" i="6" s="1"/>
  <c r="B4255" i="6" a="1"/>
  <c r="B4255" i="6" s="1"/>
  <c r="B4268" i="6" a="1"/>
  <c r="B4268" i="6" s="1"/>
  <c r="B4273" i="6" a="1"/>
  <c r="B4273" i="6" s="1"/>
  <c r="B4279" i="6" a="1"/>
  <c r="B4279" i="6" s="1"/>
  <c r="B4286" i="6" a="1"/>
  <c r="B4286" i="6" s="1"/>
  <c r="B4292" i="6" a="1"/>
  <c r="B4292" i="6" s="1"/>
  <c r="B4308" i="6" a="1"/>
  <c r="B4308" i="6" s="1"/>
  <c r="B4320" i="6" a="1"/>
  <c r="B4320" i="6" s="1"/>
  <c r="B4326" i="6" a="1"/>
  <c r="B4326" i="6" s="1"/>
  <c r="B4332" i="6" a="1"/>
  <c r="B4332" i="6" s="1"/>
  <c r="B4338" i="6" a="1"/>
  <c r="B4338" i="6" s="1"/>
  <c r="B4346" i="6" a="1"/>
  <c r="B4346" i="6" s="1"/>
  <c r="B4352" i="6" a="1"/>
  <c r="B4352" i="6" s="1"/>
  <c r="B4359" i="6" a="1"/>
  <c r="B4359" i="6" s="1"/>
  <c r="B4366" i="6" a="1"/>
  <c r="B4366" i="6" s="1"/>
  <c r="B4372" i="6" a="1"/>
  <c r="B4372" i="6" s="1"/>
  <c r="B4379" i="6" a="1"/>
  <c r="B4379" i="6" s="1"/>
  <c r="B4386" i="6" a="1"/>
  <c r="B4386" i="6" s="1"/>
  <c r="B4399" i="6" a="1"/>
  <c r="B4399" i="6" s="1"/>
  <c r="B4406" i="6" a="1"/>
  <c r="B4406" i="6" s="1"/>
  <c r="B4420" i="6" a="1"/>
  <c r="B4420" i="6" s="1"/>
  <c r="B4426" i="6" a="1"/>
  <c r="B4426" i="6" s="1"/>
  <c r="B4433" i="6" a="1"/>
  <c r="B4433" i="6" s="1"/>
  <c r="B4439" i="6" a="1"/>
  <c r="B4439" i="6" s="1"/>
  <c r="B4445" i="6" a="1"/>
  <c r="B4445" i="6" s="1"/>
  <c r="B4452" i="6" a="1"/>
  <c r="B4452" i="6" s="1"/>
  <c r="B4464" i="6" a="1"/>
  <c r="B4464" i="6" s="1"/>
  <c r="B4470" i="6" a="1"/>
  <c r="B4470" i="6" s="1"/>
  <c r="B4483" i="6" a="1"/>
  <c r="B4483" i="6" s="1"/>
  <c r="B4489" i="6" a="1"/>
  <c r="B4489" i="6" s="1"/>
  <c r="B4496" i="6" a="1"/>
  <c r="B4496" i="6" s="1"/>
  <c r="B4503" i="6" a="1"/>
  <c r="B4503" i="6" s="1"/>
  <c r="B4509" i="6" a="1"/>
  <c r="B4509" i="6" s="1"/>
  <c r="B4517" i="6" a="1"/>
  <c r="B4517" i="6" s="1"/>
  <c r="B4523" i="6" a="1"/>
  <c r="B4523" i="6" s="1"/>
  <c r="B4537" i="6" a="1"/>
  <c r="B4537" i="6" s="1"/>
  <c r="B4543" i="6" a="1"/>
  <c r="B4543" i="6" s="1"/>
  <c r="B4550" i="6" a="1"/>
  <c r="B4550" i="6" s="1"/>
  <c r="B4557" i="6" a="1"/>
  <c r="B4557" i="6" s="1"/>
  <c r="B4563" i="6" a="1"/>
  <c r="B4563" i="6" s="1"/>
  <c r="B4577" i="6" a="1"/>
  <c r="B4577" i="6" s="1"/>
  <c r="B4584" i="6" a="1"/>
  <c r="B4584" i="6" s="1"/>
  <c r="B4610" i="6" a="1"/>
  <c r="B4610" i="6" s="1"/>
  <c r="B4617" i="6" a="1"/>
  <c r="B4617" i="6" s="1"/>
  <c r="B4629" i="6" a="1"/>
  <c r="B4629" i="6" s="1"/>
  <c r="B4636" i="6" a="1"/>
  <c r="B4636" i="6" s="1"/>
  <c r="B4641" i="6" a="1"/>
  <c r="B4641" i="6" s="1"/>
  <c r="B4647" i="6" a="1"/>
  <c r="B4647" i="6" s="1"/>
  <c r="B4653" i="6" a="1"/>
  <c r="B4653" i="6" s="1"/>
  <c r="B4659" i="6" a="1"/>
  <c r="B4659" i="6" s="1"/>
  <c r="B4665" i="6" a="1"/>
  <c r="B4665" i="6" s="1"/>
  <c r="B4677" i="6" a="1"/>
  <c r="B4677" i="6" s="1"/>
  <c r="B4682" i="6" a="1"/>
  <c r="B4682" i="6" s="1"/>
  <c r="B4688" i="6" a="1"/>
  <c r="B4688" i="6" s="1"/>
  <c r="B4693" i="6" a="1"/>
  <c r="B4693" i="6" s="1"/>
  <c r="B4018" i="6" a="1"/>
  <c r="B4018" i="6" s="1"/>
  <c r="B4064" i="6" a="1"/>
  <c r="B4064" i="6" s="1"/>
  <c r="B4109" i="6" a="1"/>
  <c r="B4109" i="6" s="1"/>
  <c r="B4153" i="6" a="1"/>
  <c r="B4153" i="6" s="1"/>
  <c r="B4196" i="6" a="1"/>
  <c r="B4196" i="6" s="1"/>
  <c r="B4213" i="6" a="1"/>
  <c r="B4213" i="6" s="1"/>
  <c r="B4224" i="6" a="1"/>
  <c r="B4224" i="6" s="1"/>
  <c r="B4234" i="6" a="1"/>
  <c r="B4234" i="6" s="1"/>
  <c r="B4242" i="6" a="1"/>
  <c r="B4242" i="6" s="1"/>
  <c r="B4249" i="6" a="1"/>
  <c r="B4249" i="6" s="1"/>
  <c r="B4256" i="6" a="1"/>
  <c r="B4256" i="6" s="1"/>
  <c r="B4262" i="6" a="1"/>
  <c r="B4262" i="6" s="1"/>
  <c r="B4274" i="6" a="1"/>
  <c r="B4274" i="6" s="1"/>
  <c r="B4280" i="6" a="1"/>
  <c r="B4280" i="6" s="1"/>
  <c r="B4297" i="6" a="1"/>
  <c r="B4297" i="6" s="1"/>
  <c r="B4302" i="6" a="1"/>
  <c r="B4302" i="6" s="1"/>
  <c r="B4315" i="6" a="1"/>
  <c r="B4315" i="6" s="1"/>
  <c r="B4333" i="6" a="1"/>
  <c r="B4333" i="6" s="1"/>
  <c r="B4339" i="6" a="1"/>
  <c r="B4339" i="6" s="1"/>
  <c r="B4353" i="6" a="1"/>
  <c r="B4353" i="6" s="1"/>
  <c r="B4360" i="6" a="1"/>
  <c r="B4360" i="6" s="1"/>
  <c r="B4373" i="6" a="1"/>
  <c r="B4373" i="6" s="1"/>
  <c r="B4380" i="6" a="1"/>
  <c r="B4380" i="6" s="1"/>
  <c r="B4387" i="6" a="1"/>
  <c r="B4387" i="6" s="1"/>
  <c r="B4393" i="6" a="1"/>
  <c r="B4393" i="6" s="1"/>
  <c r="B4400" i="6" a="1"/>
  <c r="B4400" i="6" s="1"/>
  <c r="B4407" i="6" a="1"/>
  <c r="B4407" i="6" s="1"/>
  <c r="B4413" i="6" a="1"/>
  <c r="B4413" i="6" s="1"/>
  <c r="B4421" i="6" a="1"/>
  <c r="B4421" i="6" s="1"/>
  <c r="B4427" i="6" a="1"/>
  <c r="B4427" i="6" s="1"/>
  <c r="B4440" i="6" a="1"/>
  <c r="B4440" i="6" s="1"/>
  <c r="B4446" i="6" a="1"/>
  <c r="B4446" i="6" s="1"/>
  <c r="B4453" i="6" a="1"/>
  <c r="B4453" i="6" s="1"/>
  <c r="B4458" i="6" a="1"/>
  <c r="B4458" i="6" s="1"/>
  <c r="B4465" i="6" a="1"/>
  <c r="B4465" i="6" s="1"/>
  <c r="B4471" i="6" a="1"/>
  <c r="B4471" i="6" s="1"/>
  <c r="B4477" i="6" a="1"/>
  <c r="B4477" i="6" s="1"/>
  <c r="B4484" i="6" a="1"/>
  <c r="B4484" i="6" s="1"/>
  <c r="B4490" i="6" a="1"/>
  <c r="B4490" i="6" s="1"/>
  <c r="B4497" i="6" a="1"/>
  <c r="B4497" i="6" s="1"/>
  <c r="B4504" i="6" a="1"/>
  <c r="B4504" i="6" s="1"/>
  <c r="B4510" i="6" a="1"/>
  <c r="B4510" i="6" s="1"/>
  <c r="B4524" i="6" a="1"/>
  <c r="B4524" i="6" s="1"/>
  <c r="B4530" i="6" a="1"/>
  <c r="B4530" i="6" s="1"/>
  <c r="B4538" i="6" a="1"/>
  <c r="B4538" i="6" s="1"/>
  <c r="B4544" i="6" a="1"/>
  <c r="B4544" i="6" s="1"/>
  <c r="B4551" i="6" a="1"/>
  <c r="B4551" i="6" s="1"/>
  <c r="B4558" i="6" a="1"/>
  <c r="B4558" i="6" s="1"/>
  <c r="B4564" i="6" a="1"/>
  <c r="B4564" i="6" s="1"/>
  <c r="B4571" i="6" a="1"/>
  <c r="B4571" i="6" s="1"/>
  <c r="B4578" i="6" a="1"/>
  <c r="B4578" i="6" s="1"/>
  <c r="B4585" i="6" a="1"/>
  <c r="B4585" i="6" s="1"/>
  <c r="B4591" i="6" a="1"/>
  <c r="B4591" i="6" s="1"/>
  <c r="B4598" i="6" a="1"/>
  <c r="B4598" i="6" s="1"/>
  <c r="B4605" i="6" a="1"/>
  <c r="B4605" i="6" s="1"/>
  <c r="B4611" i="6" a="1"/>
  <c r="B4611" i="6" s="1"/>
  <c r="B4623" i="6" a="1"/>
  <c r="B4623" i="6" s="1"/>
  <c r="B4642" i="6" a="1"/>
  <c r="B4642" i="6" s="1"/>
  <c r="B4648" i="6" a="1"/>
  <c r="B4648" i="6" s="1"/>
  <c r="B4654" i="6" a="1"/>
  <c r="B4654" i="6" s="1"/>
  <c r="B4660" i="6" a="1"/>
  <c r="B4660" i="6" s="1"/>
  <c r="B4666" i="6" a="1"/>
  <c r="B4666" i="6" s="1"/>
  <c r="B4671" i="6" a="1"/>
  <c r="B4671" i="6" s="1"/>
  <c r="B4683" i="6" a="1"/>
  <c r="B4683" i="6" s="1"/>
  <c r="B4023" i="6" a="1"/>
  <c r="B4023" i="6" s="1"/>
  <c r="B4069" i="6" a="1"/>
  <c r="B4069" i="6" s="1"/>
  <c r="B4115" i="6" a="1"/>
  <c r="B4115" i="6" s="1"/>
  <c r="B4215" i="6" a="1"/>
  <c r="B4215" i="6" s="1"/>
  <c r="B4226" i="6" a="1"/>
  <c r="B4226" i="6" s="1"/>
  <c r="B4235" i="6" a="1"/>
  <c r="B4235" i="6" s="1"/>
  <c r="B4243" i="6" a="1"/>
  <c r="B4243" i="6" s="1"/>
  <c r="B4250" i="6" a="1"/>
  <c r="B4250" i="6" s="1"/>
  <c r="B4257" i="6" a="1"/>
  <c r="B4257" i="6" s="1"/>
  <c r="B4263" i="6" a="1"/>
  <c r="B4263" i="6" s="1"/>
  <c r="B4269" i="6" a="1"/>
  <c r="B4269" i="6" s="1"/>
  <c r="B4275" i="6" a="1"/>
  <c r="B4275" i="6" s="1"/>
  <c r="B4281" i="6" a="1"/>
  <c r="B4281" i="6" s="1"/>
  <c r="B4287" i="6" a="1"/>
  <c r="B4287" i="6" s="1"/>
  <c r="B4293" i="6" a="1"/>
  <c r="B4293" i="6" s="1"/>
  <c r="B4298" i="6" a="1"/>
  <c r="B4298" i="6" s="1"/>
  <c r="B4309" i="6" a="1"/>
  <c r="B4309" i="6" s="1"/>
  <c r="B4316" i="6" a="1"/>
  <c r="B4316" i="6" s="1"/>
  <c r="B4321" i="6" a="1"/>
  <c r="B4321" i="6" s="1"/>
  <c r="B4327" i="6" a="1"/>
  <c r="B4327" i="6" s="1"/>
  <c r="B4334" i="6" a="1"/>
  <c r="B4334" i="6" s="1"/>
  <c r="B4340" i="6" a="1"/>
  <c r="B4340" i="6" s="1"/>
  <c r="B4347" i="6" a="1"/>
  <c r="B4347" i="6" s="1"/>
  <c r="B4354" i="6" a="1"/>
  <c r="B4354" i="6" s="1"/>
  <c r="B4367" i="6" a="1"/>
  <c r="B4367" i="6" s="1"/>
  <c r="B4374" i="6" a="1"/>
  <c r="B4374" i="6" s="1"/>
  <c r="B4388" i="6" a="1"/>
  <c r="B4388" i="6" s="1"/>
  <c r="B4394" i="6" a="1"/>
  <c r="B4394" i="6" s="1"/>
  <c r="B4401" i="6" a="1"/>
  <c r="B4401" i="6" s="1"/>
  <c r="B4408" i="6" a="1"/>
  <c r="B4408" i="6" s="1"/>
  <c r="B4414" i="6" a="1"/>
  <c r="B4414" i="6" s="1"/>
  <c r="B4428" i="6" a="1"/>
  <c r="B4428" i="6" s="1"/>
  <c r="B4434" i="6" a="1"/>
  <c r="B4434" i="6" s="1"/>
  <c r="B4441" i="6" a="1"/>
  <c r="B4441" i="6" s="1"/>
  <c r="B4447" i="6" a="1"/>
  <c r="B4447" i="6" s="1"/>
  <c r="B4459" i="6" a="1"/>
  <c r="B4459" i="6" s="1"/>
  <c r="B4472" i="6" a="1"/>
  <c r="B4472" i="6" s="1"/>
  <c r="B4478" i="6" a="1"/>
  <c r="B4478" i="6" s="1"/>
  <c r="B4485" i="6" a="1"/>
  <c r="B4485" i="6" s="1"/>
  <c r="B4491" i="6" a="1"/>
  <c r="B4491" i="6" s="1"/>
  <c r="B4505" i="6" a="1"/>
  <c r="B4505" i="6" s="1"/>
  <c r="B4511" i="6" a="1"/>
  <c r="B4511" i="6" s="1"/>
  <c r="B4518" i="6" a="1"/>
  <c r="B4518" i="6" s="1"/>
  <c r="B4525" i="6" a="1"/>
  <c r="B4525" i="6" s="1"/>
  <c r="B4531" i="6" a="1"/>
  <c r="B4531" i="6" s="1"/>
  <c r="B4545" i="6" a="1"/>
  <c r="B4545" i="6" s="1"/>
  <c r="B4552" i="6" a="1"/>
  <c r="B4552" i="6" s="1"/>
  <c r="B4565" i="6" a="1"/>
  <c r="B4565" i="6" s="1"/>
  <c r="B4572" i="6" a="1"/>
  <c r="B4572" i="6" s="1"/>
  <c r="B4579" i="6" a="1"/>
  <c r="B4579" i="6" s="1"/>
  <c r="B4586" i="6" a="1"/>
  <c r="B4586" i="6" s="1"/>
  <c r="B4592" i="6" a="1"/>
  <c r="B4592" i="6" s="1"/>
  <c r="B4599" i="6" a="1"/>
  <c r="B4599" i="6" s="1"/>
  <c r="B4649" i="6" a="1"/>
  <c r="B4649" i="6" s="1"/>
  <c r="B4694" i="6" a="1"/>
  <c r="B4694" i="6" s="1"/>
  <c r="B4709" i="6" a="1"/>
  <c r="B4709" i="6" s="1"/>
  <c r="B4718" i="6" a="1"/>
  <c r="B4718" i="6" s="1"/>
  <c r="B4724" i="6" a="1"/>
  <c r="B4724" i="6" s="1"/>
  <c r="B4740" i="6" a="1"/>
  <c r="B4740" i="6" s="1"/>
  <c r="B4751" i="6" a="1"/>
  <c r="B4751" i="6" s="1"/>
  <c r="B4757" i="6" a="1"/>
  <c r="B4757" i="6" s="1"/>
  <c r="B4763" i="6" a="1"/>
  <c r="B4763" i="6" s="1"/>
  <c r="B4768" i="6" a="1"/>
  <c r="B4768" i="6" s="1"/>
  <c r="B4779" i="6" a="1"/>
  <c r="B4779" i="6" s="1"/>
  <c r="B4796" i="6" a="1"/>
  <c r="B4796" i="6" s="1"/>
  <c r="B4806" i="6" a="1"/>
  <c r="B4806" i="6" s="1"/>
  <c r="B4812" i="6" a="1"/>
  <c r="B4812" i="6" s="1"/>
  <c r="B4817" i="6" a="1"/>
  <c r="B4817" i="6" s="1"/>
  <c r="B4822" i="6" a="1"/>
  <c r="B4822" i="6" s="1"/>
  <c r="B4833" i="6" a="1"/>
  <c r="B4833" i="6" s="1"/>
  <c r="B4856" i="6" a="1"/>
  <c r="B4856" i="6" s="1"/>
  <c r="B4862" i="6" a="1"/>
  <c r="B4862" i="6" s="1"/>
  <c r="B4867" i="6" a="1"/>
  <c r="B4867" i="6" s="1"/>
  <c r="B4873" i="6" a="1"/>
  <c r="B4873" i="6" s="1"/>
  <c r="B4884" i="6" a="1"/>
  <c r="B4884" i="6" s="1"/>
  <c r="B4891" i="6" a="1"/>
  <c r="B4891" i="6" s="1"/>
  <c r="B4897" i="6" a="1"/>
  <c r="B4897" i="6" s="1"/>
  <c r="B4903" i="6" a="1"/>
  <c r="B4903" i="6" s="1"/>
  <c r="B4909" i="6" a="1"/>
  <c r="B4909" i="6" s="1"/>
  <c r="B4915" i="6" a="1"/>
  <c r="B4915" i="6" s="1"/>
  <c r="B4922" i="6" a="1"/>
  <c r="B4922" i="6" s="1"/>
  <c r="B4927" i="6" a="1"/>
  <c r="B4927" i="6" s="1"/>
  <c r="B4934" i="6" a="1"/>
  <c r="B4934" i="6" s="1"/>
  <c r="B4939" i="6" a="1"/>
  <c r="B4939" i="6" s="1"/>
  <c r="B4950" i="6" a="1"/>
  <c r="B4950" i="6" s="1"/>
  <c r="B4957" i="6" a="1"/>
  <c r="B4957" i="6" s="1"/>
  <c r="B4962" i="6" a="1"/>
  <c r="B4962" i="6" s="1"/>
  <c r="B4974" i="6" a="1"/>
  <c r="B4974" i="6" s="1"/>
  <c r="B4980" i="6" a="1"/>
  <c r="B4980" i="6" s="1"/>
  <c r="B4986" i="6" a="1"/>
  <c r="B4986" i="6" s="1"/>
  <c r="B4991" i="6" a="1"/>
  <c r="B4991" i="6" s="1"/>
  <c r="B4998" i="6" a="1"/>
  <c r="B4998" i="6" s="1"/>
  <c r="B5003" i="6" a="1"/>
  <c r="B5003" i="6" s="1"/>
  <c r="B5014" i="6" a="1"/>
  <c r="B5014" i="6" s="1"/>
  <c r="B5021" i="6" a="1"/>
  <c r="B5021" i="6" s="1"/>
  <c r="B5026" i="6" a="1"/>
  <c r="B5026" i="6" s="1"/>
  <c r="B5038" i="6" a="1"/>
  <c r="B5038" i="6" s="1"/>
  <c r="B5044" i="6" a="1"/>
  <c r="B5044" i="6" s="1"/>
  <c r="B5050" i="6" a="1"/>
  <c r="B5050" i="6" s="1"/>
  <c r="B5055" i="6" a="1"/>
  <c r="B5055" i="6" s="1"/>
  <c r="B5062" i="6" a="1"/>
  <c r="B5062" i="6" s="1"/>
  <c r="B5067" i="6" a="1"/>
  <c r="B5067" i="6" s="1"/>
  <c r="B5078" i="6" a="1"/>
  <c r="B5078" i="6" s="1"/>
  <c r="B5085" i="6" a="1"/>
  <c r="B5085" i="6" s="1"/>
  <c r="B5090" i="6" a="1"/>
  <c r="B5090" i="6" s="1"/>
  <c r="B5097" i="6" a="1"/>
  <c r="B5097" i="6" s="1"/>
  <c r="B5103" i="6" a="1"/>
  <c r="B5103" i="6" s="1"/>
  <c r="B5109" i="6" a="1"/>
  <c r="B5109" i="6" s="1"/>
  <c r="B5116" i="6" a="1"/>
  <c r="B5116" i="6" s="1"/>
  <c r="B5121" i="6" a="1"/>
  <c r="B5121" i="6" s="1"/>
  <c r="B5128" i="6" a="1"/>
  <c r="B5128" i="6" s="1"/>
  <c r="B5134" i="6" a="1"/>
  <c r="B5134" i="6" s="1"/>
  <c r="B5147" i="6" a="1"/>
  <c r="B5147" i="6" s="1"/>
  <c r="B4606" i="6" a="1"/>
  <c r="B4606" i="6" s="1"/>
  <c r="B4699" i="6" a="1"/>
  <c r="B4699" i="6" s="1"/>
  <c r="B4730" i="6" a="1"/>
  <c r="B4730" i="6" s="1"/>
  <c r="B4735" i="6" a="1"/>
  <c r="B4735" i="6" s="1"/>
  <c r="B4741" i="6" a="1"/>
  <c r="B4741" i="6" s="1"/>
  <c r="B4746" i="6" a="1"/>
  <c r="B4746" i="6" s="1"/>
  <c r="B4752" i="6" a="1"/>
  <c r="B4752" i="6" s="1"/>
  <c r="B4764" i="6" a="1"/>
  <c r="B4764" i="6" s="1"/>
  <c r="B4774" i="6" a="1"/>
  <c r="B4774" i="6" s="1"/>
  <c r="B4780" i="6" a="1"/>
  <c r="B4780" i="6" s="1"/>
  <c r="B4785" i="6" a="1"/>
  <c r="B4785" i="6" s="1"/>
  <c r="B4790" i="6" a="1"/>
  <c r="B4790" i="6" s="1"/>
  <c r="B4801" i="6" a="1"/>
  <c r="B4801" i="6" s="1"/>
  <c r="B4818" i="6" a="1"/>
  <c r="B4818" i="6" s="1"/>
  <c r="B4823" i="6" a="1"/>
  <c r="B4823" i="6" s="1"/>
  <c r="B4829" i="6" a="1"/>
  <c r="B4829" i="6" s="1"/>
  <c r="B4834" i="6" a="1"/>
  <c r="B4834" i="6" s="1"/>
  <c r="B4839" i="6" a="1"/>
  <c r="B4839" i="6" s="1"/>
  <c r="B4845" i="6" a="1"/>
  <c r="B4845" i="6" s="1"/>
  <c r="B4851" i="6" a="1"/>
  <c r="B4851" i="6" s="1"/>
  <c r="B4857" i="6" a="1"/>
  <c r="B4857" i="6" s="1"/>
  <c r="B4868" i="6" a="1"/>
  <c r="B4868" i="6" s="1"/>
  <c r="B4879" i="6" a="1"/>
  <c r="B4879" i="6" s="1"/>
  <c r="B4892" i="6" a="1"/>
  <c r="B4892" i="6" s="1"/>
  <c r="B4898" i="6" a="1"/>
  <c r="B4898" i="6" s="1"/>
  <c r="B4904" i="6" a="1"/>
  <c r="B4904" i="6" s="1"/>
  <c r="B4910" i="6" a="1"/>
  <c r="B4910" i="6" s="1"/>
  <c r="B4916" i="6" a="1"/>
  <c r="B4916" i="6" s="1"/>
  <c r="B4928" i="6" a="1"/>
  <c r="B4928" i="6" s="1"/>
  <c r="B4940" i="6" a="1"/>
  <c r="B4940" i="6" s="1"/>
  <c r="B4946" i="6" a="1"/>
  <c r="B4946" i="6" s="1"/>
  <c r="B4951" i="6" a="1"/>
  <c r="B4951" i="6" s="1"/>
  <c r="B4963" i="6" a="1"/>
  <c r="B4963" i="6" s="1"/>
  <c r="B4969" i="6" a="1"/>
  <c r="B4969" i="6" s="1"/>
  <c r="B4975" i="6" a="1"/>
  <c r="B4975" i="6" s="1"/>
  <c r="B4992" i="6" a="1"/>
  <c r="B4992" i="6" s="1"/>
  <c r="B5004" i="6" a="1"/>
  <c r="B5004" i="6" s="1"/>
  <c r="B5010" i="6" a="1"/>
  <c r="B5010" i="6" s="1"/>
  <c r="B5015" i="6" a="1"/>
  <c r="B5015" i="6" s="1"/>
  <c r="B5027" i="6" a="1"/>
  <c r="B5027" i="6" s="1"/>
  <c r="B5033" i="6" a="1"/>
  <c r="B5033" i="6" s="1"/>
  <c r="B5039" i="6" a="1"/>
  <c r="B5039" i="6" s="1"/>
  <c r="B5056" i="6" a="1"/>
  <c r="B5056" i="6" s="1"/>
  <c r="B5068" i="6" a="1"/>
  <c r="B5068" i="6" s="1"/>
  <c r="B5074" i="6" a="1"/>
  <c r="B5074" i="6" s="1"/>
  <c r="B5079" i="6" a="1"/>
  <c r="B5079" i="6" s="1"/>
  <c r="B5091" i="6" a="1"/>
  <c r="B5091" i="6" s="1"/>
  <c r="B5104" i="6" a="1"/>
  <c r="B5104" i="6" s="1"/>
  <c r="B5117" i="6" a="1"/>
  <c r="B5117" i="6" s="1"/>
  <c r="B5122" i="6" a="1"/>
  <c r="B5122" i="6" s="1"/>
  <c r="B5129" i="6" a="1"/>
  <c r="B5129" i="6" s="1"/>
  <c r="B5135" i="6" a="1"/>
  <c r="B5135" i="6" s="1"/>
  <c r="B5141" i="6" a="1"/>
  <c r="B5141" i="6" s="1"/>
  <c r="B5148" i="6" a="1"/>
  <c r="B5148" i="6" s="1"/>
  <c r="B5153" i="6" a="1"/>
  <c r="B5153" i="6" s="1"/>
  <c r="B5160" i="6" a="1"/>
  <c r="B5160" i="6" s="1"/>
  <c r="B5166" i="6" a="1"/>
  <c r="B5166" i="6" s="1"/>
  <c r="B5179" i="6" a="1"/>
  <c r="B5179" i="6" s="1"/>
  <c r="B5191" i="6" a="1"/>
  <c r="B5191" i="6" s="1"/>
  <c r="B5197" i="6" a="1"/>
  <c r="B5197" i="6" s="1"/>
  <c r="B4612" i="6" a="1"/>
  <c r="B4612" i="6" s="1"/>
  <c r="B4700" i="6" a="1"/>
  <c r="B4700" i="6" s="1"/>
  <c r="B4710" i="6" a="1"/>
  <c r="B4710" i="6" s="1"/>
  <c r="B4720" i="6" a="1"/>
  <c r="B4720" i="6" s="1"/>
  <c r="B4725" i="6" a="1"/>
  <c r="B4725" i="6" s="1"/>
  <c r="B4731" i="6" a="1"/>
  <c r="B4731" i="6" s="1"/>
  <c r="B4736" i="6" a="1"/>
  <c r="B4736" i="6" s="1"/>
  <c r="B4747" i="6" a="1"/>
  <c r="B4747" i="6" s="1"/>
  <c r="B4753" i="6" a="1"/>
  <c r="B4753" i="6" s="1"/>
  <c r="B4758" i="6" a="1"/>
  <c r="B4758" i="6" s="1"/>
  <c r="B4769" i="6" a="1"/>
  <c r="B4769" i="6" s="1"/>
  <c r="B4786" i="6" a="1"/>
  <c r="B4786" i="6" s="1"/>
  <c r="B4791" i="6" a="1"/>
  <c r="B4791" i="6" s="1"/>
  <c r="B4797" i="6" a="1"/>
  <c r="B4797" i="6" s="1"/>
  <c r="B4802" i="6" a="1"/>
  <c r="B4802" i="6" s="1"/>
  <c r="B4807" i="6" a="1"/>
  <c r="B4807" i="6" s="1"/>
  <c r="B4813" i="6" a="1"/>
  <c r="B4813" i="6" s="1"/>
  <c r="B4824" i="6" a="1"/>
  <c r="B4824" i="6" s="1"/>
  <c r="B4840" i="6" a="1"/>
  <c r="B4840" i="6" s="1"/>
  <c r="B4846" i="6" a="1"/>
  <c r="B4846" i="6" s="1"/>
  <c r="B4852" i="6" a="1"/>
  <c r="B4852" i="6" s="1"/>
  <c r="B4858" i="6" a="1"/>
  <c r="B4858" i="6" s="1"/>
  <c r="B4863" i="6" a="1"/>
  <c r="B4863" i="6" s="1"/>
  <c r="B4869" i="6" a="1"/>
  <c r="B4869" i="6" s="1"/>
  <c r="B4874" i="6" a="1"/>
  <c r="B4874" i="6" s="1"/>
  <c r="B4880" i="6" a="1"/>
  <c r="B4880" i="6" s="1"/>
  <c r="B4885" i="6" a="1"/>
  <c r="B4885" i="6" s="1"/>
  <c r="B4893" i="6" a="1"/>
  <c r="B4893" i="6" s="1"/>
  <c r="B4899" i="6" a="1"/>
  <c r="B4899" i="6" s="1"/>
  <c r="B4911" i="6" a="1"/>
  <c r="B4911" i="6" s="1"/>
  <c r="B4917" i="6" a="1"/>
  <c r="B4917" i="6" s="1"/>
  <c r="B4923" i="6" a="1"/>
  <c r="B4923" i="6" s="1"/>
  <c r="B4935" i="6" a="1"/>
  <c r="B4935" i="6" s="1"/>
  <c r="B4952" i="6" a="1"/>
  <c r="B4952" i="6" s="1"/>
  <c r="B4958" i="6" a="1"/>
  <c r="B4958" i="6" s="1"/>
  <c r="B4964" i="6" a="1"/>
  <c r="B4964" i="6" s="1"/>
  <c r="B4976" i="6" a="1"/>
  <c r="B4976" i="6" s="1"/>
  <c r="B4981" i="6" a="1"/>
  <c r="B4981" i="6" s="1"/>
  <c r="B4987" i="6" a="1"/>
  <c r="B4987" i="6" s="1"/>
  <c r="B4999" i="6" a="1"/>
  <c r="B4999" i="6" s="1"/>
  <c r="B5016" i="6" a="1"/>
  <c r="B5016" i="6" s="1"/>
  <c r="B5022" i="6" a="1"/>
  <c r="B5022" i="6" s="1"/>
  <c r="B5028" i="6" a="1"/>
  <c r="B5028" i="6" s="1"/>
  <c r="B5040" i="6" a="1"/>
  <c r="B5040" i="6" s="1"/>
  <c r="B4618" i="6" a="1"/>
  <c r="B4618" i="6" s="1"/>
  <c r="B4667" i="6" a="1"/>
  <c r="B4667" i="6" s="1"/>
  <c r="B4732" i="6" a="1"/>
  <c r="B4732" i="6" s="1"/>
  <c r="B4742" i="6" a="1"/>
  <c r="B4742" i="6" s="1"/>
  <c r="B4748" i="6" a="1"/>
  <c r="B4748" i="6" s="1"/>
  <c r="B4754" i="6" a="1"/>
  <c r="B4754" i="6" s="1"/>
  <c r="B4759" i="6" a="1"/>
  <c r="B4759" i="6" s="1"/>
  <c r="B4765" i="6" a="1"/>
  <c r="B4765" i="6" s="1"/>
  <c r="B4770" i="6" a="1"/>
  <c r="B4770" i="6" s="1"/>
  <c r="B4775" i="6" a="1"/>
  <c r="B4775" i="6" s="1"/>
  <c r="B4781" i="6" a="1"/>
  <c r="B4781" i="6" s="1"/>
  <c r="B4792" i="6" a="1"/>
  <c r="B4792" i="6" s="1"/>
  <c r="B4808" i="6" a="1"/>
  <c r="B4808" i="6" s="1"/>
  <c r="B4814" i="6" a="1"/>
  <c r="B4814" i="6" s="1"/>
  <c r="B4819" i="6" a="1"/>
  <c r="B4819" i="6" s="1"/>
  <c r="B4825" i="6" a="1"/>
  <c r="B4825" i="6" s="1"/>
  <c r="B4830" i="6" a="1"/>
  <c r="B4830" i="6" s="1"/>
  <c r="B4835" i="6" a="1"/>
  <c r="B4835" i="6" s="1"/>
  <c r="B4841" i="6" a="1"/>
  <c r="B4841" i="6" s="1"/>
  <c r="B4859" i="6" a="1"/>
  <c r="B4859" i="6" s="1"/>
  <c r="B4864" i="6" a="1"/>
  <c r="B4864" i="6" s="1"/>
  <c r="B4875" i="6" a="1"/>
  <c r="B4875" i="6" s="1"/>
  <c r="B4886" i="6" a="1"/>
  <c r="B4886" i="6" s="1"/>
  <c r="B4900" i="6" a="1"/>
  <c r="B4900" i="6" s="1"/>
  <c r="B4905" i="6" a="1"/>
  <c r="B4905" i="6" s="1"/>
  <c r="B4912" i="6" a="1"/>
  <c r="B4912" i="6" s="1"/>
  <c r="B4924" i="6" a="1"/>
  <c r="B4924" i="6" s="1"/>
  <c r="B4929" i="6" a="1"/>
  <c r="B4929" i="6" s="1"/>
  <c r="B4936" i="6" a="1"/>
  <c r="B4936" i="6" s="1"/>
  <c r="B4941" i="6" a="1"/>
  <c r="B4941" i="6" s="1"/>
  <c r="B4947" i="6" a="1"/>
  <c r="B4947" i="6" s="1"/>
  <c r="B4953" i="6" a="1"/>
  <c r="B4953" i="6" s="1"/>
  <c r="B4965" i="6" a="1"/>
  <c r="B4965" i="6" s="1"/>
  <c r="B4970" i="6" a="1"/>
  <c r="B4970" i="6" s="1"/>
  <c r="B4977" i="6" a="1"/>
  <c r="B4977" i="6" s="1"/>
  <c r="B4988" i="6" a="1"/>
  <c r="B4988" i="6" s="1"/>
  <c r="B4993" i="6" a="1"/>
  <c r="B4993" i="6" s="1"/>
  <c r="B5000" i="6" a="1"/>
  <c r="B5000" i="6" s="1"/>
  <c r="B5005" i="6" a="1"/>
  <c r="B5005" i="6" s="1"/>
  <c r="B5011" i="6" a="1"/>
  <c r="B5011" i="6" s="1"/>
  <c r="B5017" i="6" a="1"/>
  <c r="B5017" i="6" s="1"/>
  <c r="B5029" i="6" a="1"/>
  <c r="B5029" i="6" s="1"/>
  <c r="B5034" i="6" a="1"/>
  <c r="B5034" i="6" s="1"/>
  <c r="B5041" i="6" a="1"/>
  <c r="B5041" i="6" s="1"/>
  <c r="B5052" i="6" a="1"/>
  <c r="B5052" i="6" s="1"/>
  <c r="B5057" i="6" a="1"/>
  <c r="B5057" i="6" s="1"/>
  <c r="B5064" i="6" a="1"/>
  <c r="B5064" i="6" s="1"/>
  <c r="B5069" i="6" a="1"/>
  <c r="B5069" i="6" s="1"/>
  <c r="B5075" i="6" a="1"/>
  <c r="B5075" i="6" s="1"/>
  <c r="B5081" i="6" a="1"/>
  <c r="B5081" i="6" s="1"/>
  <c r="B5093" i="6" a="1"/>
  <c r="B5093" i="6" s="1"/>
  <c r="B5099" i="6" a="1"/>
  <c r="B5099" i="6" s="1"/>
  <c r="B5106" i="6" a="1"/>
  <c r="B5106" i="6" s="1"/>
  <c r="B5111" i="6" a="1"/>
  <c r="B5111" i="6" s="1"/>
  <c r="B5118" i="6" a="1"/>
  <c r="B5118" i="6" s="1"/>
  <c r="B5124" i="6" a="1"/>
  <c r="B5124" i="6" s="1"/>
  <c r="B5130" i="6" a="1"/>
  <c r="B5130" i="6" s="1"/>
  <c r="B5137" i="6" a="1"/>
  <c r="B5137" i="6" s="1"/>
  <c r="B5142" i="6" a="1"/>
  <c r="B5142" i="6" s="1"/>
  <c r="B5155" i="6" a="1"/>
  <c r="B5155" i="6" s="1"/>
  <c r="B5168" i="6" a="1"/>
  <c r="B5168" i="6" s="1"/>
  <c r="B4624" i="6" a="1"/>
  <c r="B4624" i="6" s="1"/>
  <c r="B4672" i="6" a="1"/>
  <c r="B4672" i="6" s="1"/>
  <c r="B4703" i="6" a="1"/>
  <c r="B4703" i="6" s="1"/>
  <c r="B4714" i="6" a="1"/>
  <c r="B4714" i="6" s="1"/>
  <c r="B4721" i="6" a="1"/>
  <c r="B4721" i="6" s="1"/>
  <c r="B4726" i="6" a="1"/>
  <c r="B4726" i="6" s="1"/>
  <c r="B4737" i="6" a="1"/>
  <c r="B4737" i="6" s="1"/>
  <c r="B4760" i="6" a="1"/>
  <c r="B4760" i="6" s="1"/>
  <c r="B4776" i="6" a="1"/>
  <c r="B4776" i="6" s="1"/>
  <c r="B4782" i="6" a="1"/>
  <c r="B4782" i="6" s="1"/>
  <c r="B4787" i="6" a="1"/>
  <c r="B4787" i="6" s="1"/>
  <c r="B4793" i="6" a="1"/>
  <c r="B4793" i="6" s="1"/>
  <c r="B4798" i="6" a="1"/>
  <c r="B4798" i="6" s="1"/>
  <c r="B4803" i="6" a="1"/>
  <c r="B4803" i="6" s="1"/>
  <c r="B4809" i="6" a="1"/>
  <c r="B4809" i="6" s="1"/>
  <c r="B4820" i="6" a="1"/>
  <c r="B4820" i="6" s="1"/>
  <c r="B4836" i="6" a="1"/>
  <c r="B4836" i="6" s="1"/>
  <c r="B4847" i="6" a="1"/>
  <c r="B4847" i="6" s="1"/>
  <c r="B4853" i="6" a="1"/>
  <c r="B4853" i="6" s="1"/>
  <c r="B4860" i="6" a="1"/>
  <c r="B4860" i="6" s="1"/>
  <c r="B4870" i="6" a="1"/>
  <c r="B4870" i="6" s="1"/>
  <c r="B4876" i="6" a="1"/>
  <c r="B4876" i="6" s="1"/>
  <c r="B4881" i="6" a="1"/>
  <c r="B4881" i="6" s="1"/>
  <c r="B4887" i="6" a="1"/>
  <c r="B4887" i="6" s="1"/>
  <c r="B4894" i="6" a="1"/>
  <c r="B4894" i="6" s="1"/>
  <c r="B4901" i="6" a="1"/>
  <c r="B4901" i="6" s="1"/>
  <c r="B4918" i="6" a="1"/>
  <c r="B4918" i="6" s="1"/>
  <c r="B4925" i="6" a="1"/>
  <c r="B4925" i="6" s="1"/>
  <c r="B4930" i="6" a="1"/>
  <c r="B4930" i="6" s="1"/>
  <c r="B4942" i="6" a="1"/>
  <c r="B4942" i="6" s="1"/>
  <c r="B4948" i="6" a="1"/>
  <c r="B4948" i="6" s="1"/>
  <c r="B4954" i="6" a="1"/>
  <c r="B4954" i="6" s="1"/>
  <c r="B4959" i="6" a="1"/>
  <c r="B4959" i="6" s="1"/>
  <c r="B4966" i="6" a="1"/>
  <c r="B4966" i="6" s="1"/>
  <c r="B4971" i="6" a="1"/>
  <c r="B4971" i="6" s="1"/>
  <c r="B4982" i="6" a="1"/>
  <c r="B4982" i="6" s="1"/>
  <c r="B4989" i="6" a="1"/>
  <c r="B4989" i="6" s="1"/>
  <c r="B4994" i="6" a="1"/>
  <c r="B4994" i="6" s="1"/>
  <c r="B5006" i="6" a="1"/>
  <c r="B5006" i="6" s="1"/>
  <c r="B5012" i="6" a="1"/>
  <c r="B5012" i="6" s="1"/>
  <c r="B5018" i="6" a="1"/>
  <c r="B5018" i="6" s="1"/>
  <c r="B5023" i="6" a="1"/>
  <c r="B5023" i="6" s="1"/>
  <c r="B5030" i="6" a="1"/>
  <c r="B5030" i="6" s="1"/>
  <c r="B5035" i="6" a="1"/>
  <c r="B5035" i="6" s="1"/>
  <c r="B5046" i="6" a="1"/>
  <c r="B5046" i="6" s="1"/>
  <c r="B5053" i="6" a="1"/>
  <c r="B5053" i="6" s="1"/>
  <c r="B5058" i="6" a="1"/>
  <c r="B5058" i="6" s="1"/>
  <c r="B5070" i="6" a="1"/>
  <c r="B5070" i="6" s="1"/>
  <c r="B5076" i="6" a="1"/>
  <c r="B5076" i="6" s="1"/>
  <c r="B5082" i="6" a="1"/>
  <c r="B5082" i="6" s="1"/>
  <c r="B5087" i="6" a="1"/>
  <c r="B5087" i="6" s="1"/>
  <c r="B5094" i="6" a="1"/>
  <c r="B5094" i="6" s="1"/>
  <c r="B5100" i="6" a="1"/>
  <c r="B5100" i="6" s="1"/>
  <c r="B5112" i="6" a="1"/>
  <c r="B5112" i="6" s="1"/>
  <c r="B5125" i="6" a="1"/>
  <c r="B5125" i="6" s="1"/>
  <c r="B5131" i="6" a="1"/>
  <c r="B5131" i="6" s="1"/>
  <c r="B5138" i="6" a="1"/>
  <c r="B5138" i="6" s="1"/>
  <c r="B5143" i="6" a="1"/>
  <c r="B5143" i="6" s="1"/>
  <c r="B5150" i="6" a="1"/>
  <c r="B5150" i="6" s="1"/>
  <c r="B5156" i="6" a="1"/>
  <c r="B5156" i="6" s="1"/>
  <c r="B5162" i="6" a="1"/>
  <c r="B5162" i="6" s="1"/>
  <c r="B4630" i="6" a="1"/>
  <c r="B4630" i="6" s="1"/>
  <c r="B4678" i="6" a="1"/>
  <c r="B4678" i="6" s="1"/>
  <c r="B4704" i="6" a="1"/>
  <c r="B4704" i="6" s="1"/>
  <c r="B4715" i="6" a="1"/>
  <c r="B4715" i="6" s="1"/>
  <c r="B4722" i="6" a="1"/>
  <c r="B4722" i="6" s="1"/>
  <c r="B4727" i="6" a="1"/>
  <c r="B4727" i="6" s="1"/>
  <c r="B4733" i="6" a="1"/>
  <c r="B4733" i="6" s="1"/>
  <c r="B4738" i="6" a="1"/>
  <c r="B4738" i="6" s="1"/>
  <c r="B4743" i="6" a="1"/>
  <c r="B4743" i="6" s="1"/>
  <c r="B4749" i="6" a="1"/>
  <c r="B4749" i="6" s="1"/>
  <c r="B4755" i="6" a="1"/>
  <c r="B4755" i="6" s="1"/>
  <c r="B4761" i="6" a="1"/>
  <c r="B4761" i="6" s="1"/>
  <c r="B4766" i="6" a="1"/>
  <c r="B4766" i="6" s="1"/>
  <c r="B4771" i="6" a="1"/>
  <c r="B4771" i="6" s="1"/>
  <c r="B4777" i="6" a="1"/>
  <c r="B4777" i="6" s="1"/>
  <c r="B4788" i="6" a="1"/>
  <c r="B4788" i="6" s="1"/>
  <c r="B4804" i="6" a="1"/>
  <c r="B4804" i="6" s="1"/>
  <c r="B4815" i="6" a="1"/>
  <c r="B4815" i="6" s="1"/>
  <c r="B4826" i="6" a="1"/>
  <c r="B4826" i="6" s="1"/>
  <c r="B4831" i="6" a="1"/>
  <c r="B4831" i="6" s="1"/>
  <c r="B4837" i="6" a="1"/>
  <c r="B4837" i="6" s="1"/>
  <c r="B4842" i="6" a="1"/>
  <c r="B4842" i="6" s="1"/>
  <c r="B4848" i="6" a="1"/>
  <c r="B4848" i="6" s="1"/>
  <c r="B4865" i="6" a="1"/>
  <c r="B4865" i="6" s="1"/>
  <c r="B4882" i="6" a="1"/>
  <c r="B4882" i="6" s="1"/>
  <c r="B4888" i="6" a="1"/>
  <c r="B4888" i="6" s="1"/>
  <c r="B4895" i="6" a="1"/>
  <c r="B4895" i="6" s="1"/>
  <c r="B4906" i="6" a="1"/>
  <c r="B4906" i="6" s="1"/>
  <c r="B4913" i="6" a="1"/>
  <c r="B4913" i="6" s="1"/>
  <c r="B4919" i="6" a="1"/>
  <c r="B4919" i="6" s="1"/>
  <c r="B4931" i="6" a="1"/>
  <c r="B4931" i="6" s="1"/>
  <c r="B4937" i="6" a="1"/>
  <c r="B4937" i="6" s="1"/>
  <c r="B4943" i="6" a="1"/>
  <c r="B4943" i="6" s="1"/>
  <c r="B4960" i="6" a="1"/>
  <c r="B4960" i="6" s="1"/>
  <c r="B4972" i="6" a="1"/>
  <c r="B4972" i="6" s="1"/>
  <c r="B4978" i="6" a="1"/>
  <c r="B4978" i="6" s="1"/>
  <c r="B4983" i="6" a="1"/>
  <c r="B4983" i="6" s="1"/>
  <c r="B4995" i="6" a="1"/>
  <c r="B4995" i="6" s="1"/>
  <c r="B5001" i="6" a="1"/>
  <c r="B5001" i="6" s="1"/>
  <c r="B5007" i="6" a="1"/>
  <c r="B5007" i="6" s="1"/>
  <c r="B5024" i="6" a="1"/>
  <c r="B5024" i="6" s="1"/>
  <c r="B5036" i="6" a="1"/>
  <c r="B5036" i="6" s="1"/>
  <c r="B5042" i="6" a="1"/>
  <c r="B5042" i="6" s="1"/>
  <c r="B5047" i="6" a="1"/>
  <c r="B5047" i="6" s="1"/>
  <c r="B5059" i="6" a="1"/>
  <c r="B5059" i="6" s="1"/>
  <c r="B5065" i="6" a="1"/>
  <c r="B5065" i="6" s="1"/>
  <c r="B5071" i="6" a="1"/>
  <c r="B5071" i="6" s="1"/>
  <c r="B5088" i="6" a="1"/>
  <c r="B5088" i="6" s="1"/>
  <c r="B5107" i="6" a="1"/>
  <c r="B5107" i="6" s="1"/>
  <c r="B5113" i="6" a="1"/>
  <c r="B5113" i="6" s="1"/>
  <c r="B5119" i="6" a="1"/>
  <c r="B5119" i="6" s="1"/>
  <c r="B5126" i="6" a="1"/>
  <c r="B5126" i="6" s="1"/>
  <c r="B5132" i="6" a="1"/>
  <c r="B5132" i="6" s="1"/>
  <c r="B5144" i="6" a="1"/>
  <c r="B5144" i="6" s="1"/>
  <c r="B5157" i="6" a="1"/>
  <c r="B5157" i="6" s="1"/>
  <c r="B5163" i="6" a="1"/>
  <c r="B5163" i="6" s="1"/>
  <c r="B5170" i="6" a="1"/>
  <c r="B5170" i="6" s="1"/>
  <c r="B5175" i="6" a="1"/>
  <c r="B5175" i="6" s="1"/>
  <c r="B5182" i="6" a="1"/>
  <c r="B5182" i="6" s="1"/>
  <c r="B5188" i="6" a="1"/>
  <c r="B5188" i="6" s="1"/>
  <c r="B4637" i="6" a="1"/>
  <c r="B4637" i="6" s="1"/>
  <c r="B4684" i="6" a="1"/>
  <c r="B4684" i="6" s="1"/>
  <c r="B4716" i="6" a="1"/>
  <c r="B4716" i="6" s="1"/>
  <c r="B4728" i="6" a="1"/>
  <c r="B4728" i="6" s="1"/>
  <c r="B4744" i="6" a="1"/>
  <c r="B4744" i="6" s="1"/>
  <c r="B4750" i="6" a="1"/>
  <c r="B4750" i="6" s="1"/>
  <c r="B4756" i="6" a="1"/>
  <c r="B4756" i="6" s="1"/>
  <c r="B4772" i="6" a="1"/>
  <c r="B4772" i="6" s="1"/>
  <c r="B4783" i="6" a="1"/>
  <c r="B4783" i="6" s="1"/>
  <c r="B4794" i="6" a="1"/>
  <c r="B4794" i="6" s="1"/>
  <c r="B4799" i="6" a="1"/>
  <c r="B4799" i="6" s="1"/>
  <c r="B4805" i="6" a="1"/>
  <c r="B4805" i="6" s="1"/>
  <c r="B4810" i="6" a="1"/>
  <c r="B4810" i="6" s="1"/>
  <c r="B4816" i="6" a="1"/>
  <c r="B4816" i="6" s="1"/>
  <c r="B4821" i="6" a="1"/>
  <c r="B4821" i="6" s="1"/>
  <c r="B4827" i="6" a="1"/>
  <c r="B4827" i="6" s="1"/>
  <c r="B4832" i="6" a="1"/>
  <c r="B4832" i="6" s="1"/>
  <c r="B4843" i="6" a="1"/>
  <c r="B4843" i="6" s="1"/>
  <c r="B4849" i="6" a="1"/>
  <c r="B4849" i="6" s="1"/>
  <c r="B4854" i="6" a="1"/>
  <c r="B4854" i="6" s="1"/>
  <c r="B4861" i="6" a="1"/>
  <c r="B4861" i="6" s="1"/>
  <c r="B4866" i="6" a="1"/>
  <c r="B4866" i="6" s="1"/>
  <c r="B4871" i="6" a="1"/>
  <c r="B4871" i="6" s="1"/>
  <c r="B4877" i="6" a="1"/>
  <c r="B4877" i="6" s="1"/>
  <c r="B4889" i="6" a="1"/>
  <c r="B4889" i="6" s="1"/>
  <c r="B4896" i="6" a="1"/>
  <c r="B4896" i="6" s="1"/>
  <c r="B4902" i="6" a="1"/>
  <c r="B4902" i="6" s="1"/>
  <c r="B4907" i="6" a="1"/>
  <c r="B4907" i="6" s="1"/>
  <c r="B4914" i="6" a="1"/>
  <c r="B4914" i="6" s="1"/>
  <c r="B4920" i="6" a="1"/>
  <c r="B4920" i="6" s="1"/>
  <c r="B4926" i="6" a="1"/>
  <c r="B4926" i="6" s="1"/>
  <c r="B4932" i="6" a="1"/>
  <c r="B4932" i="6" s="1"/>
  <c r="B4944" i="6" a="1"/>
  <c r="B4944" i="6" s="1"/>
  <c r="B4949" i="6" a="1"/>
  <c r="B4949" i="6" s="1"/>
  <c r="B4955" i="6" a="1"/>
  <c r="B4955" i="6" s="1"/>
  <c r="B4967" i="6" a="1"/>
  <c r="B4967" i="6" s="1"/>
  <c r="B4984" i="6" a="1"/>
  <c r="B4984" i="6" s="1"/>
  <c r="B4990" i="6" a="1"/>
  <c r="B4990" i="6" s="1"/>
  <c r="B4996" i="6" a="1"/>
  <c r="B4996" i="6" s="1"/>
  <c r="B5008" i="6" a="1"/>
  <c r="B5008" i="6" s="1"/>
  <c r="B5013" i="6" a="1"/>
  <c r="B5013" i="6" s="1"/>
  <c r="B5019" i="6" a="1"/>
  <c r="B5019" i="6" s="1"/>
  <c r="B5031" i="6" a="1"/>
  <c r="B5031" i="6" s="1"/>
  <c r="B5048" i="6" a="1"/>
  <c r="B5048" i="6" s="1"/>
  <c r="B5054" i="6" a="1"/>
  <c r="B5054" i="6" s="1"/>
  <c r="B5060" i="6" a="1"/>
  <c r="B5060" i="6" s="1"/>
  <c r="B5072" i="6" a="1"/>
  <c r="B5072" i="6" s="1"/>
  <c r="B5077" i="6" a="1"/>
  <c r="B5077" i="6" s="1"/>
  <c r="B5083" i="6" a="1"/>
  <c r="B5083" i="6" s="1"/>
  <c r="B5095" i="6" a="1"/>
  <c r="B5095" i="6" s="1"/>
  <c r="B5101" i="6" a="1"/>
  <c r="B5101" i="6" s="1"/>
  <c r="B5108" i="6" a="1"/>
  <c r="B5108" i="6" s="1"/>
  <c r="B5114" i="6" a="1"/>
  <c r="B5114" i="6" s="1"/>
  <c r="B5120" i="6" a="1"/>
  <c r="B5120" i="6" s="1"/>
  <c r="B5139" i="6" a="1"/>
  <c r="B5139" i="6" s="1"/>
  <c r="B5145" i="6" a="1"/>
  <c r="B5145" i="6" s="1"/>
  <c r="B5151" i="6" a="1"/>
  <c r="B5151" i="6" s="1"/>
  <c r="B5158" i="6" a="1"/>
  <c r="B5158" i="6" s="1"/>
  <c r="B5164" i="6" a="1"/>
  <c r="B5164" i="6" s="1"/>
  <c r="B5176" i="6" a="1"/>
  <c r="B5176" i="6" s="1"/>
  <c r="B4643" i="6" a="1"/>
  <c r="B4643" i="6" s="1"/>
  <c r="B4689" i="6" a="1"/>
  <c r="B4689" i="6" s="1"/>
  <c r="B4705" i="6" a="1"/>
  <c r="B4705" i="6" s="1"/>
  <c r="B4723" i="6" a="1"/>
  <c r="B4723" i="6" s="1"/>
  <c r="B4729" i="6" a="1"/>
  <c r="B4729" i="6" s="1"/>
  <c r="B4734" i="6" a="1"/>
  <c r="B4734" i="6" s="1"/>
  <c r="B4739" i="6" a="1"/>
  <c r="B4739" i="6" s="1"/>
  <c r="B4745" i="6" a="1"/>
  <c r="B4745" i="6" s="1"/>
  <c r="B4762" i="6" a="1"/>
  <c r="B4762" i="6" s="1"/>
  <c r="B4767" i="6" a="1"/>
  <c r="B4767" i="6" s="1"/>
  <c r="B4773" i="6" a="1"/>
  <c r="B4773" i="6" s="1"/>
  <c r="B4778" i="6" a="1"/>
  <c r="B4778" i="6" s="1"/>
  <c r="B4784" i="6" a="1"/>
  <c r="B4784" i="6" s="1"/>
  <c r="B4789" i="6" a="1"/>
  <c r="B4789" i="6" s="1"/>
  <c r="B4795" i="6" a="1"/>
  <c r="B4795" i="6" s="1"/>
  <c r="B4800" i="6" a="1"/>
  <c r="B4800" i="6" s="1"/>
  <c r="B4811" i="6" a="1"/>
  <c r="B4811" i="6" s="1"/>
  <c r="B4828" i="6" a="1"/>
  <c r="B4828" i="6" s="1"/>
  <c r="B4838" i="6" a="1"/>
  <c r="B4838" i="6" s="1"/>
  <c r="B4844" i="6" a="1"/>
  <c r="B4844" i="6" s="1"/>
  <c r="B4850" i="6" a="1"/>
  <c r="B4850" i="6" s="1"/>
  <c r="B4855" i="6" a="1"/>
  <c r="B4855" i="6" s="1"/>
  <c r="B4872" i="6" a="1"/>
  <c r="B4872" i="6" s="1"/>
  <c r="B4878" i="6" a="1"/>
  <c r="B4878" i="6" s="1"/>
  <c r="B4883" i="6" a="1"/>
  <c r="B4883" i="6" s="1"/>
  <c r="B4890" i="6" a="1"/>
  <c r="B4890" i="6" s="1"/>
  <c r="B4908" i="6" a="1"/>
  <c r="B4908" i="6" s="1"/>
  <c r="B4921" i="6" a="1"/>
  <c r="B4921" i="6" s="1"/>
  <c r="B4933" i="6" a="1"/>
  <c r="B4933" i="6" s="1"/>
  <c r="B4938" i="6" a="1"/>
  <c r="B4938" i="6" s="1"/>
  <c r="B4945" i="6" a="1"/>
  <c r="B4945" i="6" s="1"/>
  <c r="B4956" i="6" a="1"/>
  <c r="B4956" i="6" s="1"/>
  <c r="B4961" i="6" a="1"/>
  <c r="B4961" i="6" s="1"/>
  <c r="B4968" i="6" a="1"/>
  <c r="B4968" i="6" s="1"/>
  <c r="B4973" i="6" a="1"/>
  <c r="B4973" i="6" s="1"/>
  <c r="B4979" i="6" a="1"/>
  <c r="B4979" i="6" s="1"/>
  <c r="B4985" i="6" a="1"/>
  <c r="B4985" i="6" s="1"/>
  <c r="B4997" i="6" a="1"/>
  <c r="B4997" i="6" s="1"/>
  <c r="B5002" i="6" a="1"/>
  <c r="B5002" i="6" s="1"/>
  <c r="B5009" i="6" a="1"/>
  <c r="B5009" i="6" s="1"/>
  <c r="B5020" i="6" a="1"/>
  <c r="B5020" i="6" s="1"/>
  <c r="B5025" i="6" a="1"/>
  <c r="B5025" i="6" s="1"/>
  <c r="B5032" i="6" a="1"/>
  <c r="B5032" i="6" s="1"/>
  <c r="B5037" i="6" a="1"/>
  <c r="B5037" i="6" s="1"/>
  <c r="B5043" i="6" a="1"/>
  <c r="B5043" i="6" s="1"/>
  <c r="B5049" i="6" a="1"/>
  <c r="B5049" i="6" s="1"/>
  <c r="B5061" i="6" a="1"/>
  <c r="B5061" i="6" s="1"/>
  <c r="B5066" i="6" a="1"/>
  <c r="B5066" i="6" s="1"/>
  <c r="B5073" i="6" a="1"/>
  <c r="B5073" i="6" s="1"/>
  <c r="B5084" i="6" a="1"/>
  <c r="B5084" i="6" s="1"/>
  <c r="B5089" i="6" a="1"/>
  <c r="B5089" i="6" s="1"/>
  <c r="B5096" i="6" a="1"/>
  <c r="B5096" i="6" s="1"/>
  <c r="B5102" i="6" a="1"/>
  <c r="B5102" i="6" s="1"/>
  <c r="B5115" i="6" a="1"/>
  <c r="B5115" i="6" s="1"/>
  <c r="B5127" i="6" a="1"/>
  <c r="B5127" i="6" s="1"/>
  <c r="B5133" i="6" a="1"/>
  <c r="B5133" i="6" s="1"/>
  <c r="B5140" i="6" a="1"/>
  <c r="B5140" i="6" s="1"/>
  <c r="B5146" i="6" a="1"/>
  <c r="B5146" i="6" s="1"/>
  <c r="B5152" i="6" a="1"/>
  <c r="B5152" i="6" s="1"/>
  <c r="B5171" i="6" a="1"/>
  <c r="B5171" i="6" s="1"/>
  <c r="B5177" i="6" a="1"/>
  <c r="B5177" i="6" s="1"/>
  <c r="B5045" i="6" a="1"/>
  <c r="B5045" i="6" s="1"/>
  <c r="B5092" i="6" a="1"/>
  <c r="B5092" i="6" s="1"/>
  <c r="B5169" i="6" a="1"/>
  <c r="B5169" i="6" s="1"/>
  <c r="B5190" i="6" a="1"/>
  <c r="B5190" i="6" s="1"/>
  <c r="B5204" i="6" a="1"/>
  <c r="B5204" i="6" s="1"/>
  <c r="B5210" i="6" a="1"/>
  <c r="B5210" i="6" s="1"/>
  <c r="B5216" i="6" a="1"/>
  <c r="B5216" i="6" s="1"/>
  <c r="B5235" i="6" a="1"/>
  <c r="B5235" i="6" s="1"/>
  <c r="B5241" i="6" a="1"/>
  <c r="B5241" i="6" s="1"/>
  <c r="B5247" i="6" a="1"/>
  <c r="B5247" i="6" s="1"/>
  <c r="B5254" i="6" a="1"/>
  <c r="B5254" i="6" s="1"/>
  <c r="B5260" i="6" a="1"/>
  <c r="B5260" i="6" s="1"/>
  <c r="B5272" i="6" a="1"/>
  <c r="B5272" i="6" s="1"/>
  <c r="B5285" i="6" a="1"/>
  <c r="B5285" i="6" s="1"/>
  <c r="B5291" i="6" a="1"/>
  <c r="B5291" i="6" s="1"/>
  <c r="B5298" i="6" a="1"/>
  <c r="B5298" i="6" s="1"/>
  <c r="B5303" i="6" a="1"/>
  <c r="B5303" i="6" s="1"/>
  <c r="B5310" i="6" a="1"/>
  <c r="B5310" i="6" s="1"/>
  <c r="B5316" i="6" a="1"/>
  <c r="B5316" i="6" s="1"/>
  <c r="B5328" i="6" a="1"/>
  <c r="B5328" i="6" s="1"/>
  <c r="B5333" i="6" a="1"/>
  <c r="B5333" i="6" s="1"/>
  <c r="B5340" i="6" a="1"/>
  <c r="B5340" i="6" s="1"/>
  <c r="B5351" i="6" a="1"/>
  <c r="B5351" i="6" s="1"/>
  <c r="B5362" i="6" a="1"/>
  <c r="B5362" i="6" s="1"/>
  <c r="B5368" i="6" a="1"/>
  <c r="B5368" i="6" s="1"/>
  <c r="B5374" i="6" a="1"/>
  <c r="B5374" i="6" s="1"/>
  <c r="B5380" i="6" a="1"/>
  <c r="B5380" i="6" s="1"/>
  <c r="B5386" i="6" a="1"/>
  <c r="B5386" i="6" s="1"/>
  <c r="B5397" i="6" a="1"/>
  <c r="B5397" i="6" s="1"/>
  <c r="B5403" i="6" a="1"/>
  <c r="B5403" i="6" s="1"/>
  <c r="B5421" i="6" a="1"/>
  <c r="B5421" i="6" s="1"/>
  <c r="B5426" i="6" a="1"/>
  <c r="B5426" i="6" s="1"/>
  <c r="B5432" i="6" a="1"/>
  <c r="B5432" i="6" s="1"/>
  <c r="B5438" i="6" a="1"/>
  <c r="B5438" i="6" s="1"/>
  <c r="B5444" i="6" a="1"/>
  <c r="B5444" i="6" s="1"/>
  <c r="B5450" i="6" a="1"/>
  <c r="B5450" i="6" s="1"/>
  <c r="B5468" i="6" a="1"/>
  <c r="B5468" i="6" s="1"/>
  <c r="B5479" i="6" a="1"/>
  <c r="B5479" i="6" s="1"/>
  <c r="B5485" i="6" a="1"/>
  <c r="B5485" i="6" s="1"/>
  <c r="B5491" i="6" a="1"/>
  <c r="B5491" i="6" s="1"/>
  <c r="B5496" i="6" a="1"/>
  <c r="B5496" i="6" s="1"/>
  <c r="B5051" i="6" a="1"/>
  <c r="B5051" i="6" s="1"/>
  <c r="B5098" i="6" a="1"/>
  <c r="B5098" i="6" s="1"/>
  <c r="B5149" i="6" a="1"/>
  <c r="B5149" i="6" s="1"/>
  <c r="B5172" i="6" a="1"/>
  <c r="B5172" i="6" s="1"/>
  <c r="B5198" i="6" a="1"/>
  <c r="B5198" i="6" s="1"/>
  <c r="B5211" i="6" a="1"/>
  <c r="B5211" i="6" s="1"/>
  <c r="B5223" i="6" a="1"/>
  <c r="B5223" i="6" s="1"/>
  <c r="B5229" i="6" a="1"/>
  <c r="B5229" i="6" s="1"/>
  <c r="B5236" i="6" a="1"/>
  <c r="B5236" i="6" s="1"/>
  <c r="B5242" i="6" a="1"/>
  <c r="B5242" i="6" s="1"/>
  <c r="B5248" i="6" a="1"/>
  <c r="B5248" i="6" s="1"/>
  <c r="B5267" i="6" a="1"/>
  <c r="B5267" i="6" s="1"/>
  <c r="B5273" i="6" a="1"/>
  <c r="B5273" i="6" s="1"/>
  <c r="B5279" i="6" a="1"/>
  <c r="B5279" i="6" s="1"/>
  <c r="B5286" i="6" a="1"/>
  <c r="B5286" i="6" s="1"/>
  <c r="B5292" i="6" a="1"/>
  <c r="B5292" i="6" s="1"/>
  <c r="B5304" i="6" a="1"/>
  <c r="B5304" i="6" s="1"/>
  <c r="B5317" i="6" a="1"/>
  <c r="B5317" i="6" s="1"/>
  <c r="B5322" i="6" a="1"/>
  <c r="B5322" i="6" s="1"/>
  <c r="B5329" i="6" a="1"/>
  <c r="B5329" i="6" s="1"/>
  <c r="B5345" i="6" a="1"/>
  <c r="B5345" i="6" s="1"/>
  <c r="B5352" i="6" a="1"/>
  <c r="B5352" i="6" s="1"/>
  <c r="B5357" i="6" a="1"/>
  <c r="B5357" i="6" s="1"/>
  <c r="B5363" i="6" a="1"/>
  <c r="B5363" i="6" s="1"/>
  <c r="B5369" i="6" a="1"/>
  <c r="B5369" i="6" s="1"/>
  <c r="B5375" i="6" a="1"/>
  <c r="B5375" i="6" s="1"/>
  <c r="B5381" i="6" a="1"/>
  <c r="B5381" i="6" s="1"/>
  <c r="B5392" i="6" a="1"/>
  <c r="B5392" i="6" s="1"/>
  <c r="B5398" i="6" a="1"/>
  <c r="B5398" i="6" s="1"/>
  <c r="B5404" i="6" a="1"/>
  <c r="B5404" i="6" s="1"/>
  <c r="B5410" i="6" a="1"/>
  <c r="B5410" i="6" s="1"/>
  <c r="B5415" i="6" a="1"/>
  <c r="B5415" i="6" s="1"/>
  <c r="B5422" i="6" a="1"/>
  <c r="B5422" i="6" s="1"/>
  <c r="B5427" i="6" a="1"/>
  <c r="B5427" i="6" s="1"/>
  <c r="B5433" i="6" a="1"/>
  <c r="B5433" i="6" s="1"/>
  <c r="B5439" i="6" a="1"/>
  <c r="B5439" i="6" s="1"/>
  <c r="B5445" i="6" a="1"/>
  <c r="B5445" i="6" s="1"/>
  <c r="B5456" i="6" a="1"/>
  <c r="B5456" i="6" s="1"/>
  <c r="B5462" i="6" a="1"/>
  <c r="B5462" i="6" s="1"/>
  <c r="B5469" i="6" a="1"/>
  <c r="B5469" i="6" s="1"/>
  <c r="B5474" i="6" a="1"/>
  <c r="B5474" i="6" s="1"/>
  <c r="B5486" i="6" a="1"/>
  <c r="B5486" i="6" s="1"/>
  <c r="B5497" i="6" a="1"/>
  <c r="B5497" i="6" s="1"/>
  <c r="B5503" i="6" a="1"/>
  <c r="B5503" i="6" s="1"/>
  <c r="B5520" i="6" a="1"/>
  <c r="B5520" i="6" s="1"/>
  <c r="B5526" i="6" a="1"/>
  <c r="B5526" i="6" s="1"/>
  <c r="B5533" i="6" a="1"/>
  <c r="B5533" i="6" s="1"/>
  <c r="B5538" i="6" a="1"/>
  <c r="B5538" i="6" s="1"/>
  <c r="B5550" i="6" a="1"/>
  <c r="B5550" i="6" s="1"/>
  <c r="B5561" i="6" a="1"/>
  <c r="B5561" i="6" s="1"/>
  <c r="B5567" i="6" a="1"/>
  <c r="B5567" i="6" s="1"/>
  <c r="B5584" i="6" a="1"/>
  <c r="B5584" i="6" s="1"/>
  <c r="B5590" i="6" a="1"/>
  <c r="B5590" i="6" s="1"/>
  <c r="B5597" i="6" a="1"/>
  <c r="B5597" i="6" s="1"/>
  <c r="B5602" i="6" a="1"/>
  <c r="B5602" i="6" s="1"/>
  <c r="B5614" i="6" a="1"/>
  <c r="B5614" i="6" s="1"/>
  <c r="B5620" i="6" a="1"/>
  <c r="B5620" i="6" s="1"/>
  <c r="B5105" i="6" a="1"/>
  <c r="B5105" i="6" s="1"/>
  <c r="B5173" i="6" a="1"/>
  <c r="B5173" i="6" s="1"/>
  <c r="B5183" i="6" a="1"/>
  <c r="B5183" i="6" s="1"/>
  <c r="B5192" i="6" a="1"/>
  <c r="B5192" i="6" s="1"/>
  <c r="B5199" i="6" a="1"/>
  <c r="B5199" i="6" s="1"/>
  <c r="B5205" i="6" a="1"/>
  <c r="B5205" i="6" s="1"/>
  <c r="B5212" i="6" a="1"/>
  <c r="B5212" i="6" s="1"/>
  <c r="B5217" i="6" a="1"/>
  <c r="B5217" i="6" s="1"/>
  <c r="B5224" i="6" a="1"/>
  <c r="B5224" i="6" s="1"/>
  <c r="B5230" i="6" a="1"/>
  <c r="B5230" i="6" s="1"/>
  <c r="B5243" i="6" a="1"/>
  <c r="B5243" i="6" s="1"/>
  <c r="B5255" i="6" a="1"/>
  <c r="B5255" i="6" s="1"/>
  <c r="B5261" i="6" a="1"/>
  <c r="B5261" i="6" s="1"/>
  <c r="B5268" i="6" a="1"/>
  <c r="B5268" i="6" s="1"/>
  <c r="B5274" i="6" a="1"/>
  <c r="B5274" i="6" s="1"/>
  <c r="B5280" i="6" a="1"/>
  <c r="B5280" i="6" s="1"/>
  <c r="B5299" i="6" a="1"/>
  <c r="B5299" i="6" s="1"/>
  <c r="B5305" i="6" a="1"/>
  <c r="B5305" i="6" s="1"/>
  <c r="B5311" i="6" a="1"/>
  <c r="B5311" i="6" s="1"/>
  <c r="B5318" i="6" a="1"/>
  <c r="B5318" i="6" s="1"/>
  <c r="B5323" i="6" a="1"/>
  <c r="B5323" i="6" s="1"/>
  <c r="B5334" i="6" a="1"/>
  <c r="B5334" i="6" s="1"/>
  <c r="B5341" i="6" a="1"/>
  <c r="B5341" i="6" s="1"/>
  <c r="B5346" i="6" a="1"/>
  <c r="B5346" i="6" s="1"/>
  <c r="B5353" i="6" a="1"/>
  <c r="B5353" i="6" s="1"/>
  <c r="B5358" i="6" a="1"/>
  <c r="B5358" i="6" s="1"/>
  <c r="B5370" i="6" a="1"/>
  <c r="B5370" i="6" s="1"/>
  <c r="B5376" i="6" a="1"/>
  <c r="B5376" i="6" s="1"/>
  <c r="B5387" i="6" a="1"/>
  <c r="B5387" i="6" s="1"/>
  <c r="B5393" i="6" a="1"/>
  <c r="B5393" i="6" s="1"/>
  <c r="B5399" i="6" a="1"/>
  <c r="B5399" i="6" s="1"/>
  <c r="B5405" i="6" a="1"/>
  <c r="B5405" i="6" s="1"/>
  <c r="B5411" i="6" a="1"/>
  <c r="B5411" i="6" s="1"/>
  <c r="B5416" i="6" a="1"/>
  <c r="B5416" i="6" s="1"/>
  <c r="B5434" i="6" a="1"/>
  <c r="B5434" i="6" s="1"/>
  <c r="B5440" i="6" a="1"/>
  <c r="B5440" i="6" s="1"/>
  <c r="B5451" i="6" a="1"/>
  <c r="B5451" i="6" s="1"/>
  <c r="B5457" i="6" a="1"/>
  <c r="B5457" i="6" s="1"/>
  <c r="B5463" i="6" a="1"/>
  <c r="B5463" i="6" s="1"/>
  <c r="B5475" i="6" a="1"/>
  <c r="B5475" i="6" s="1"/>
  <c r="B5480" i="6" a="1"/>
  <c r="B5480" i="6" s="1"/>
  <c r="B5492" i="6" a="1"/>
  <c r="B5492" i="6" s="1"/>
  <c r="B5498" i="6" a="1"/>
  <c r="B5498" i="6" s="1"/>
  <c r="B5504" i="6" a="1"/>
  <c r="B5504" i="6" s="1"/>
  <c r="B5510" i="6" a="1"/>
  <c r="B5510" i="6" s="1"/>
  <c r="B5515" i="6" a="1"/>
  <c r="B5515" i="6" s="1"/>
  <c r="B5521" i="6" a="1"/>
  <c r="B5521" i="6" s="1"/>
  <c r="B5527" i="6" a="1"/>
  <c r="B5527" i="6" s="1"/>
  <c r="B5539" i="6" a="1"/>
  <c r="B5539" i="6" s="1"/>
  <c r="B5544" i="6" a="1"/>
  <c r="B5544" i="6" s="1"/>
  <c r="B5556" i="6" a="1"/>
  <c r="B5556" i="6" s="1"/>
  <c r="B5562" i="6" a="1"/>
  <c r="B5562" i="6" s="1"/>
  <c r="B5568" i="6" a="1"/>
  <c r="B5568" i="6" s="1"/>
  <c r="B5574" i="6" a="1"/>
  <c r="B5574" i="6" s="1"/>
  <c r="B5579" i="6" a="1"/>
  <c r="B5579" i="6" s="1"/>
  <c r="B5585" i="6" a="1"/>
  <c r="B5585" i="6" s="1"/>
  <c r="B5591" i="6" a="1"/>
  <c r="B5591" i="6" s="1"/>
  <c r="B5603" i="6" a="1"/>
  <c r="B5603" i="6" s="1"/>
  <c r="B5063" i="6" a="1"/>
  <c r="B5063" i="6" s="1"/>
  <c r="B5110" i="6" a="1"/>
  <c r="B5110" i="6" s="1"/>
  <c r="B5154" i="6" a="1"/>
  <c r="B5154" i="6" s="1"/>
  <c r="B5184" i="6" a="1"/>
  <c r="B5184" i="6" s="1"/>
  <c r="B5193" i="6" a="1"/>
  <c r="B5193" i="6" s="1"/>
  <c r="B5200" i="6" a="1"/>
  <c r="B5200" i="6" s="1"/>
  <c r="B5213" i="6" a="1"/>
  <c r="B5213" i="6" s="1"/>
  <c r="B5218" i="6" a="1"/>
  <c r="B5218" i="6" s="1"/>
  <c r="B5225" i="6" a="1"/>
  <c r="B5225" i="6" s="1"/>
  <c r="B5231" i="6" a="1"/>
  <c r="B5231" i="6" s="1"/>
  <c r="B5237" i="6" a="1"/>
  <c r="B5237" i="6" s="1"/>
  <c r="B5244" i="6" a="1"/>
  <c r="B5244" i="6" s="1"/>
  <c r="B5249" i="6" a="1"/>
  <c r="B5249" i="6" s="1"/>
  <c r="B5256" i="6" a="1"/>
  <c r="B5256" i="6" s="1"/>
  <c r="B5262" i="6" a="1"/>
  <c r="B5262" i="6" s="1"/>
  <c r="B5275" i="6" a="1"/>
  <c r="B5275" i="6" s="1"/>
  <c r="B5287" i="6" a="1"/>
  <c r="B5287" i="6" s="1"/>
  <c r="B5293" i="6" a="1"/>
  <c r="B5293" i="6" s="1"/>
  <c r="B5300" i="6" a="1"/>
  <c r="B5300" i="6" s="1"/>
  <c r="B5306" i="6" a="1"/>
  <c r="B5306" i="6" s="1"/>
  <c r="B5312" i="6" a="1"/>
  <c r="B5312" i="6" s="1"/>
  <c r="B5324" i="6" a="1"/>
  <c r="B5324" i="6" s="1"/>
  <c r="B5330" i="6" a="1"/>
  <c r="B5330" i="6" s="1"/>
  <c r="B5335" i="6" a="1"/>
  <c r="B5335" i="6" s="1"/>
  <c r="B5347" i="6" a="1"/>
  <c r="B5347" i="6" s="1"/>
  <c r="B5364" i="6" a="1"/>
  <c r="B5364" i="6" s="1"/>
  <c r="B5377" i="6" a="1"/>
  <c r="B5377" i="6" s="1"/>
  <c r="B5382" i="6" a="1"/>
  <c r="B5382" i="6" s="1"/>
  <c r="B5388" i="6" a="1"/>
  <c r="B5388" i="6" s="1"/>
  <c r="B5417" i="6" a="1"/>
  <c r="B5417" i="6" s="1"/>
  <c r="B5423" i="6" a="1"/>
  <c r="B5423" i="6" s="1"/>
  <c r="B5428" i="6" a="1"/>
  <c r="B5428" i="6" s="1"/>
  <c r="B5441" i="6" a="1"/>
  <c r="B5441" i="6" s="1"/>
  <c r="B5446" i="6" a="1"/>
  <c r="B5446" i="6" s="1"/>
  <c r="B5452" i="6" a="1"/>
  <c r="B5452" i="6" s="1"/>
  <c r="B5458" i="6" a="1"/>
  <c r="B5458" i="6" s="1"/>
  <c r="B5470" i="6" a="1"/>
  <c r="B5470" i="6" s="1"/>
  <c r="B5476" i="6" a="1"/>
  <c r="B5476" i="6" s="1"/>
  <c r="B5481" i="6" a="1"/>
  <c r="B5481" i="6" s="1"/>
  <c r="B5487" i="6" a="1"/>
  <c r="B5487" i="6" s="1"/>
  <c r="B5493" i="6" a="1"/>
  <c r="B5493" i="6" s="1"/>
  <c r="B5499" i="6" a="1"/>
  <c r="B5499" i="6" s="1"/>
  <c r="B5505" i="6" a="1"/>
  <c r="B5505" i="6" s="1"/>
  <c r="B5516" i="6" a="1"/>
  <c r="B5516" i="6" s="1"/>
  <c r="B5522" i="6" a="1"/>
  <c r="B5522" i="6" s="1"/>
  <c r="B5534" i="6" a="1"/>
  <c r="B5534" i="6" s="1"/>
  <c r="B5540" i="6" a="1"/>
  <c r="B5540" i="6" s="1"/>
  <c r="B5545" i="6" a="1"/>
  <c r="B5545" i="6" s="1"/>
  <c r="B5551" i="6" a="1"/>
  <c r="B5551" i="6" s="1"/>
  <c r="B5557" i="6" a="1"/>
  <c r="B5557" i="6" s="1"/>
  <c r="B5563" i="6" a="1"/>
  <c r="B5563" i="6" s="1"/>
  <c r="B5569" i="6" a="1"/>
  <c r="B5569" i="6" s="1"/>
  <c r="B5580" i="6" a="1"/>
  <c r="B5580" i="6" s="1"/>
  <c r="B5586" i="6" a="1"/>
  <c r="B5586" i="6" s="1"/>
  <c r="B5598" i="6" a="1"/>
  <c r="B5598" i="6" s="1"/>
  <c r="B5604" i="6" a="1"/>
  <c r="B5604" i="6" s="1"/>
  <c r="B5609" i="6" a="1"/>
  <c r="B5609" i="6" s="1"/>
  <c r="B5629" i="6" a="1"/>
  <c r="B5629" i="6" s="1"/>
  <c r="B5634" i="6" a="1"/>
  <c r="B5634" i="6" s="1"/>
  <c r="B5159" i="6" a="1"/>
  <c r="B5159" i="6" s="1"/>
  <c r="B5174" i="6" a="1"/>
  <c r="B5174" i="6" s="1"/>
  <c r="B5185" i="6" a="1"/>
  <c r="B5185" i="6" s="1"/>
  <c r="B5201" i="6" a="1"/>
  <c r="B5201" i="6" s="1"/>
  <c r="B5206" i="6" a="1"/>
  <c r="B5206" i="6" s="1"/>
  <c r="B5219" i="6" a="1"/>
  <c r="B5219" i="6" s="1"/>
  <c r="B5232" i="6" a="1"/>
  <c r="B5232" i="6" s="1"/>
  <c r="B5245" i="6" a="1"/>
  <c r="B5245" i="6" s="1"/>
  <c r="B5250" i="6" a="1"/>
  <c r="B5250" i="6" s="1"/>
  <c r="B5257" i="6" a="1"/>
  <c r="B5257" i="6" s="1"/>
  <c r="B5263" i="6" a="1"/>
  <c r="B5263" i="6" s="1"/>
  <c r="B5269" i="6" a="1"/>
  <c r="B5269" i="6" s="1"/>
  <c r="B5276" i="6" a="1"/>
  <c r="B5276" i="6" s="1"/>
  <c r="B5281" i="6" a="1"/>
  <c r="B5281" i="6" s="1"/>
  <c r="B5288" i="6" a="1"/>
  <c r="B5288" i="6" s="1"/>
  <c r="B5294" i="6" a="1"/>
  <c r="B5294" i="6" s="1"/>
  <c r="B5307" i="6" a="1"/>
  <c r="B5307" i="6" s="1"/>
  <c r="B5319" i="6" a="1"/>
  <c r="B5319" i="6" s="1"/>
  <c r="B5336" i="6" a="1"/>
  <c r="B5336" i="6" s="1"/>
  <c r="B5342" i="6" a="1"/>
  <c r="B5342" i="6" s="1"/>
  <c r="B5348" i="6" a="1"/>
  <c r="B5348" i="6" s="1"/>
  <c r="B5354" i="6" a="1"/>
  <c r="B5354" i="6" s="1"/>
  <c r="B5359" i="6" a="1"/>
  <c r="B5359" i="6" s="1"/>
  <c r="B5365" i="6" a="1"/>
  <c r="B5365" i="6" s="1"/>
  <c r="B5371" i="6" a="1"/>
  <c r="B5371" i="6" s="1"/>
  <c r="B5389" i="6" a="1"/>
  <c r="B5389" i="6" s="1"/>
  <c r="B5394" i="6" a="1"/>
  <c r="B5394" i="6" s="1"/>
  <c r="B5400" i="6" a="1"/>
  <c r="B5400" i="6" s="1"/>
  <c r="B5406" i="6" a="1"/>
  <c r="B5406" i="6" s="1"/>
  <c r="B5412" i="6" a="1"/>
  <c r="B5412" i="6" s="1"/>
  <c r="B5418" i="6" a="1"/>
  <c r="B5418" i="6" s="1"/>
  <c r="B5429" i="6" a="1"/>
  <c r="B5429" i="6" s="1"/>
  <c r="B5435" i="6" a="1"/>
  <c r="B5435" i="6" s="1"/>
  <c r="B5453" i="6" a="1"/>
  <c r="B5453" i="6" s="1"/>
  <c r="B5459" i="6" a="1"/>
  <c r="B5459" i="6" s="1"/>
  <c r="B5464" i="6" a="1"/>
  <c r="B5464" i="6" s="1"/>
  <c r="B5477" i="6" a="1"/>
  <c r="B5477" i="6" s="1"/>
  <c r="B5482" i="6" a="1"/>
  <c r="B5482" i="6" s="1"/>
  <c r="B5500" i="6" a="1"/>
  <c r="B5500" i="6" s="1"/>
  <c r="B5511" i="6" a="1"/>
  <c r="B5511" i="6" s="1"/>
  <c r="B5517" i="6" a="1"/>
  <c r="B5517" i="6" s="1"/>
  <c r="B5523" i="6" a="1"/>
  <c r="B5523" i="6" s="1"/>
  <c r="B5528" i="6" a="1"/>
  <c r="B5528" i="6" s="1"/>
  <c r="B5541" i="6" a="1"/>
  <c r="B5541" i="6" s="1"/>
  <c r="B5546" i="6" a="1"/>
  <c r="B5546" i="6" s="1"/>
  <c r="B5564" i="6" a="1"/>
  <c r="B5564" i="6" s="1"/>
  <c r="B5575" i="6" a="1"/>
  <c r="B5575" i="6" s="1"/>
  <c r="B5581" i="6" a="1"/>
  <c r="B5581" i="6" s="1"/>
  <c r="B5587" i="6" a="1"/>
  <c r="B5587" i="6" s="1"/>
  <c r="B5592" i="6" a="1"/>
  <c r="B5592" i="6" s="1"/>
  <c r="B5605" i="6" a="1"/>
  <c r="B5605" i="6" s="1"/>
  <c r="B5610" i="6" a="1"/>
  <c r="B5610" i="6" s="1"/>
  <c r="B5616" i="6" a="1"/>
  <c r="B5616" i="6" s="1"/>
  <c r="B5622" i="6" a="1"/>
  <c r="B5622" i="6" s="1"/>
  <c r="B5635" i="6" a="1"/>
  <c r="B5635" i="6" s="1"/>
  <c r="B5641" i="6" a="1"/>
  <c r="B5641" i="6" s="1"/>
  <c r="B5661" i="6" a="1"/>
  <c r="B5661" i="6" s="1"/>
  <c r="B5666" i="6" a="1"/>
  <c r="B5666" i="6" s="1"/>
  <c r="B5123" i="6" a="1"/>
  <c r="B5123" i="6" s="1"/>
  <c r="B5161" i="6" a="1"/>
  <c r="B5161" i="6" s="1"/>
  <c r="B5178" i="6" a="1"/>
  <c r="B5178" i="6" s="1"/>
  <c r="B5186" i="6" a="1"/>
  <c r="B5186" i="6" s="1"/>
  <c r="B5194" i="6" a="1"/>
  <c r="B5194" i="6" s="1"/>
  <c r="B5202" i="6" a="1"/>
  <c r="B5202" i="6" s="1"/>
  <c r="B5207" i="6" a="1"/>
  <c r="B5207" i="6" s="1"/>
  <c r="B5214" i="6" a="1"/>
  <c r="B5214" i="6" s="1"/>
  <c r="B5220" i="6" a="1"/>
  <c r="B5220" i="6" s="1"/>
  <c r="B5226" i="6" a="1"/>
  <c r="B5226" i="6" s="1"/>
  <c r="B5233" i="6" a="1"/>
  <c r="B5233" i="6" s="1"/>
  <c r="B5238" i="6" a="1"/>
  <c r="B5238" i="6" s="1"/>
  <c r="B5251" i="6" a="1"/>
  <c r="B5251" i="6" s="1"/>
  <c r="B5264" i="6" a="1"/>
  <c r="B5264" i="6" s="1"/>
  <c r="B5277" i="6" a="1"/>
  <c r="B5277" i="6" s="1"/>
  <c r="B5282" i="6" a="1"/>
  <c r="B5282" i="6" s="1"/>
  <c r="B5289" i="6" a="1"/>
  <c r="B5289" i="6" s="1"/>
  <c r="B5295" i="6" a="1"/>
  <c r="B5295" i="6" s="1"/>
  <c r="B5301" i="6" a="1"/>
  <c r="B5301" i="6" s="1"/>
  <c r="B5308" i="6" a="1"/>
  <c r="B5308" i="6" s="1"/>
  <c r="B5313" i="6" a="1"/>
  <c r="B5313" i="6" s="1"/>
  <c r="B5320" i="6" a="1"/>
  <c r="B5320" i="6" s="1"/>
  <c r="B5325" i="6" a="1"/>
  <c r="B5325" i="6" s="1"/>
  <c r="B5331" i="6" a="1"/>
  <c r="B5331" i="6" s="1"/>
  <c r="B5337" i="6" a="1"/>
  <c r="B5337" i="6" s="1"/>
  <c r="B5349" i="6" a="1"/>
  <c r="B5349" i="6" s="1"/>
  <c r="B5360" i="6" a="1"/>
  <c r="B5360" i="6" s="1"/>
  <c r="B5366" i="6" a="1"/>
  <c r="B5366" i="6" s="1"/>
  <c r="B5372" i="6" a="1"/>
  <c r="B5372" i="6" s="1"/>
  <c r="B5378" i="6" a="1"/>
  <c r="B5378" i="6" s="1"/>
  <c r="B5383" i="6" a="1"/>
  <c r="B5383" i="6" s="1"/>
  <c r="B5390" i="6" a="1"/>
  <c r="B5390" i="6" s="1"/>
  <c r="B5395" i="6" a="1"/>
  <c r="B5395" i="6" s="1"/>
  <c r="B5401" i="6" a="1"/>
  <c r="B5401" i="6" s="1"/>
  <c r="B5407" i="6" a="1"/>
  <c r="B5407" i="6" s="1"/>
  <c r="B5413" i="6" a="1"/>
  <c r="B5413" i="6" s="1"/>
  <c r="B5424" i="6" a="1"/>
  <c r="B5424" i="6" s="1"/>
  <c r="B5430" i="6" a="1"/>
  <c r="B5430" i="6" s="1"/>
  <c r="B5436" i="6" a="1"/>
  <c r="B5436" i="6" s="1"/>
  <c r="B5442" i="6" a="1"/>
  <c r="B5442" i="6" s="1"/>
  <c r="B5447" i="6" a="1"/>
  <c r="B5447" i="6" s="1"/>
  <c r="B5454" i="6" a="1"/>
  <c r="B5454" i="6" s="1"/>
  <c r="B5465" i="6" a="1"/>
  <c r="B5465" i="6" s="1"/>
  <c r="B5471" i="6" a="1"/>
  <c r="B5471" i="6" s="1"/>
  <c r="B5488" i="6" a="1"/>
  <c r="B5488" i="6" s="1"/>
  <c r="B5494" i="6" a="1"/>
  <c r="B5494" i="6" s="1"/>
  <c r="B5501" i="6" a="1"/>
  <c r="B5501" i="6" s="1"/>
  <c r="B5506" i="6" a="1"/>
  <c r="B5506" i="6" s="1"/>
  <c r="B5518" i="6" a="1"/>
  <c r="B5518" i="6" s="1"/>
  <c r="B5529" i="6" a="1"/>
  <c r="B5529" i="6" s="1"/>
  <c r="B5535" i="6" a="1"/>
  <c r="B5535" i="6" s="1"/>
  <c r="B5552" i="6" a="1"/>
  <c r="B5552" i="6" s="1"/>
  <c r="B5558" i="6" a="1"/>
  <c r="B5558" i="6" s="1"/>
  <c r="B5565" i="6" a="1"/>
  <c r="B5565" i="6" s="1"/>
  <c r="B5570" i="6" a="1"/>
  <c r="B5570" i="6" s="1"/>
  <c r="B5582" i="6" a="1"/>
  <c r="B5582" i="6" s="1"/>
  <c r="B5593" i="6" a="1"/>
  <c r="B5593" i="6" s="1"/>
  <c r="B5599" i="6" a="1"/>
  <c r="B5599" i="6" s="1"/>
  <c r="B5617" i="6" a="1"/>
  <c r="B5617" i="6" s="1"/>
  <c r="B5080" i="6" a="1"/>
  <c r="B5080" i="6" s="1"/>
  <c r="B5165" i="6" a="1"/>
  <c r="B5165" i="6" s="1"/>
  <c r="B5180" i="6" a="1"/>
  <c r="B5180" i="6" s="1"/>
  <c r="B5187" i="6" a="1"/>
  <c r="B5187" i="6" s="1"/>
  <c r="B5195" i="6" a="1"/>
  <c r="B5195" i="6" s="1"/>
  <c r="B5208" i="6" a="1"/>
  <c r="B5208" i="6" s="1"/>
  <c r="B5221" i="6" a="1"/>
  <c r="B5221" i="6" s="1"/>
  <c r="B5227" i="6" a="1"/>
  <c r="B5227" i="6" s="1"/>
  <c r="B5234" i="6" a="1"/>
  <c r="B5234" i="6" s="1"/>
  <c r="B5239" i="6" a="1"/>
  <c r="B5239" i="6" s="1"/>
  <c r="B5246" i="6" a="1"/>
  <c r="B5246" i="6" s="1"/>
  <c r="B5252" i="6" a="1"/>
  <c r="B5252" i="6" s="1"/>
  <c r="B5258" i="6" a="1"/>
  <c r="B5258" i="6" s="1"/>
  <c r="B5265" i="6" a="1"/>
  <c r="B5265" i="6" s="1"/>
  <c r="B5270" i="6" a="1"/>
  <c r="B5270" i="6" s="1"/>
  <c r="B5283" i="6" a="1"/>
  <c r="B5283" i="6" s="1"/>
  <c r="B5296" i="6" a="1"/>
  <c r="B5296" i="6" s="1"/>
  <c r="B5309" i="6" a="1"/>
  <c r="B5309" i="6" s="1"/>
  <c r="B5314" i="6" a="1"/>
  <c r="B5314" i="6" s="1"/>
  <c r="B5326" i="6" a="1"/>
  <c r="B5326" i="6" s="1"/>
  <c r="B5332" i="6" a="1"/>
  <c r="B5332" i="6" s="1"/>
  <c r="B5338" i="6" a="1"/>
  <c r="B5338" i="6" s="1"/>
  <c r="B5343" i="6" a="1"/>
  <c r="B5343" i="6" s="1"/>
  <c r="B5355" i="6" a="1"/>
  <c r="B5355" i="6" s="1"/>
  <c r="B5361" i="6" a="1"/>
  <c r="B5361" i="6" s="1"/>
  <c r="B5367" i="6" a="1"/>
  <c r="B5367" i="6" s="1"/>
  <c r="B5373" i="6" a="1"/>
  <c r="B5373" i="6" s="1"/>
  <c r="B5379" i="6" a="1"/>
  <c r="B5379" i="6" s="1"/>
  <c r="B5384" i="6" a="1"/>
  <c r="B5384" i="6" s="1"/>
  <c r="B5402" i="6" a="1"/>
  <c r="B5402" i="6" s="1"/>
  <c r="B5408" i="6" a="1"/>
  <c r="B5408" i="6" s="1"/>
  <c r="B5419" i="6" a="1"/>
  <c r="B5419" i="6" s="1"/>
  <c r="B5425" i="6" a="1"/>
  <c r="B5425" i="6" s="1"/>
  <c r="B5431" i="6" a="1"/>
  <c r="B5431" i="6" s="1"/>
  <c r="B5437" i="6" a="1"/>
  <c r="B5437" i="6" s="1"/>
  <c r="B5443" i="6" a="1"/>
  <c r="B5443" i="6" s="1"/>
  <c r="B5448" i="6" a="1"/>
  <c r="B5448" i="6" s="1"/>
  <c r="B5460" i="6" a="1"/>
  <c r="B5460" i="6" s="1"/>
  <c r="B5466" i="6" a="1"/>
  <c r="B5466" i="6" s="1"/>
  <c r="B5472" i="6" a="1"/>
  <c r="B5472" i="6" s="1"/>
  <c r="B5478" i="6" a="1"/>
  <c r="B5478" i="6" s="1"/>
  <c r="B5483" i="6" a="1"/>
  <c r="B5483" i="6" s="1"/>
  <c r="B5489" i="6" a="1"/>
  <c r="B5489" i="6" s="1"/>
  <c r="B5495" i="6" a="1"/>
  <c r="B5495" i="6" s="1"/>
  <c r="B5507" i="6" a="1"/>
  <c r="B5507" i="6" s="1"/>
  <c r="B5512" i="6" a="1"/>
  <c r="B5512" i="6" s="1"/>
  <c r="B5524" i="6" a="1"/>
  <c r="B5524" i="6" s="1"/>
  <c r="B5530" i="6" a="1"/>
  <c r="B5530" i="6" s="1"/>
  <c r="B5536" i="6" a="1"/>
  <c r="B5536" i="6" s="1"/>
  <c r="B5542" i="6" a="1"/>
  <c r="B5542" i="6" s="1"/>
  <c r="B5547" i="6" a="1"/>
  <c r="B5547" i="6" s="1"/>
  <c r="B5553" i="6" a="1"/>
  <c r="B5553" i="6" s="1"/>
  <c r="B5559" i="6" a="1"/>
  <c r="B5559" i="6" s="1"/>
  <c r="B5571" i="6" a="1"/>
  <c r="B5571" i="6" s="1"/>
  <c r="B5576" i="6" a="1"/>
  <c r="B5576" i="6" s="1"/>
  <c r="B5588" i="6" a="1"/>
  <c r="B5588" i="6" s="1"/>
  <c r="B5594" i="6" a="1"/>
  <c r="B5594" i="6" s="1"/>
  <c r="B5086" i="6" a="1"/>
  <c r="B5086" i="6" s="1"/>
  <c r="B5136" i="6" a="1"/>
  <c r="B5136" i="6" s="1"/>
  <c r="B5167" i="6" a="1"/>
  <c r="B5167" i="6" s="1"/>
  <c r="B5181" i="6" a="1"/>
  <c r="B5181" i="6" s="1"/>
  <c r="B5189" i="6" a="1"/>
  <c r="B5189" i="6" s="1"/>
  <c r="B5196" i="6" a="1"/>
  <c r="B5196" i="6" s="1"/>
  <c r="B5203" i="6" a="1"/>
  <c r="B5203" i="6" s="1"/>
  <c r="B5209" i="6" a="1"/>
  <c r="B5209" i="6" s="1"/>
  <c r="B5215" i="6" a="1"/>
  <c r="B5215" i="6" s="1"/>
  <c r="B5222" i="6" a="1"/>
  <c r="B5222" i="6" s="1"/>
  <c r="B5228" i="6" a="1"/>
  <c r="B5228" i="6" s="1"/>
  <c r="B5240" i="6" a="1"/>
  <c r="B5240" i="6" s="1"/>
  <c r="B5253" i="6" a="1"/>
  <c r="B5253" i="6" s="1"/>
  <c r="B5259" i="6" a="1"/>
  <c r="B5259" i="6" s="1"/>
  <c r="B5266" i="6" a="1"/>
  <c r="B5266" i="6" s="1"/>
  <c r="B5271" i="6" a="1"/>
  <c r="B5271" i="6" s="1"/>
  <c r="B5278" i="6" a="1"/>
  <c r="B5278" i="6" s="1"/>
  <c r="B5284" i="6" a="1"/>
  <c r="B5284" i="6" s="1"/>
  <c r="B5290" i="6" a="1"/>
  <c r="B5290" i="6" s="1"/>
  <c r="B5297" i="6" a="1"/>
  <c r="B5297" i="6" s="1"/>
  <c r="B5302" i="6" a="1"/>
  <c r="B5302" i="6" s="1"/>
  <c r="B5315" i="6" a="1"/>
  <c r="B5315" i="6" s="1"/>
  <c r="B5321" i="6" a="1"/>
  <c r="B5321" i="6" s="1"/>
  <c r="B5327" i="6" a="1"/>
  <c r="B5327" i="6" s="1"/>
  <c r="B5339" i="6" a="1"/>
  <c r="B5339" i="6" s="1"/>
  <c r="B5344" i="6" a="1"/>
  <c r="B5344" i="6" s="1"/>
  <c r="B5350" i="6" a="1"/>
  <c r="B5350" i="6" s="1"/>
  <c r="B5356" i="6" a="1"/>
  <c r="B5356" i="6" s="1"/>
  <c r="B5385" i="6" a="1"/>
  <c r="B5385" i="6" s="1"/>
  <c r="B5391" i="6" a="1"/>
  <c r="B5391" i="6" s="1"/>
  <c r="B5396" i="6" a="1"/>
  <c r="B5396" i="6" s="1"/>
  <c r="B5409" i="6" a="1"/>
  <c r="B5409" i="6" s="1"/>
  <c r="B5414" i="6" a="1"/>
  <c r="B5414" i="6" s="1"/>
  <c r="B5420" i="6" a="1"/>
  <c r="B5420" i="6" s="1"/>
  <c r="B5449" i="6" a="1"/>
  <c r="B5449" i="6" s="1"/>
  <c r="B5455" i="6" a="1"/>
  <c r="B5455" i="6" s="1"/>
  <c r="B5461" i="6" a="1"/>
  <c r="B5461" i="6" s="1"/>
  <c r="B5467" i="6" a="1"/>
  <c r="B5467" i="6" s="1"/>
  <c r="B5473" i="6" a="1"/>
  <c r="B5473" i="6" s="1"/>
  <c r="B5484" i="6" a="1"/>
  <c r="B5484" i="6" s="1"/>
  <c r="B5490" i="6" a="1"/>
  <c r="B5490" i="6" s="1"/>
  <c r="B5502" i="6" a="1"/>
  <c r="B5502" i="6" s="1"/>
  <c r="B5508" i="6" a="1"/>
  <c r="B5508" i="6" s="1"/>
  <c r="B5513" i="6" a="1"/>
  <c r="B5513" i="6" s="1"/>
  <c r="B5519" i="6" a="1"/>
  <c r="B5519" i="6" s="1"/>
  <c r="B5525" i="6" a="1"/>
  <c r="B5525" i="6" s="1"/>
  <c r="B5531" i="6" a="1"/>
  <c r="B5531" i="6" s="1"/>
  <c r="B5537" i="6" a="1"/>
  <c r="B5537" i="6" s="1"/>
  <c r="B5548" i="6" a="1"/>
  <c r="B5548" i="6" s="1"/>
  <c r="B5554" i="6" a="1"/>
  <c r="B5554" i="6" s="1"/>
  <c r="B5566" i="6" a="1"/>
  <c r="B5566" i="6" s="1"/>
  <c r="B5572" i="6" a="1"/>
  <c r="B5572" i="6" s="1"/>
  <c r="B5577" i="6" a="1"/>
  <c r="B5577" i="6" s="1"/>
  <c r="B5583" i="6" a="1"/>
  <c r="B5583" i="6" s="1"/>
  <c r="B5589" i="6" a="1"/>
  <c r="B5589" i="6" s="1"/>
  <c r="B5549" i="6" a="1"/>
  <c r="B5549" i="6" s="1"/>
  <c r="B5595" i="6" a="1"/>
  <c r="B5595" i="6" s="1"/>
  <c r="B5608" i="6" a="1"/>
  <c r="B5608" i="6" s="1"/>
  <c r="B5621" i="6" a="1"/>
  <c r="B5621" i="6" s="1"/>
  <c r="B5645" i="6" a="1"/>
  <c r="B5645" i="6" s="1"/>
  <c r="B5652" i="6" a="1"/>
  <c r="B5652" i="6" s="1"/>
  <c r="B5660" i="6" a="1"/>
  <c r="B5660" i="6" s="1"/>
  <c r="B5667" i="6" a="1"/>
  <c r="B5667" i="6" s="1"/>
  <c r="B5673" i="6" a="1"/>
  <c r="B5673" i="6" s="1"/>
  <c r="B5693" i="6" a="1"/>
  <c r="B5693" i="6" s="1"/>
  <c r="B5698" i="6" a="1"/>
  <c r="B5698" i="6" s="1"/>
  <c r="B5710" i="6" a="1"/>
  <c r="B5710" i="6" s="1"/>
  <c r="B5720" i="6" a="1"/>
  <c r="B5720" i="6" s="1"/>
  <c r="B5732" i="6" a="1"/>
  <c r="B5732" i="6" s="1"/>
  <c r="B5737" i="6" a="1"/>
  <c r="B5737" i="6" s="1"/>
  <c r="B5743" i="6" a="1"/>
  <c r="B5743" i="6" s="1"/>
  <c r="B5749" i="6" a="1"/>
  <c r="B5749" i="6" s="1"/>
  <c r="B5755" i="6" a="1"/>
  <c r="B5755" i="6" s="1"/>
  <c r="B5761" i="6" a="1"/>
  <c r="B5761" i="6" s="1"/>
  <c r="B5772" i="6" a="1"/>
  <c r="B5772" i="6" s="1"/>
  <c r="B5778" i="6" a="1"/>
  <c r="B5778" i="6" s="1"/>
  <c r="B5797" i="6" a="1"/>
  <c r="B5797" i="6" s="1"/>
  <c r="B5802" i="6" a="1"/>
  <c r="B5802" i="6" s="1"/>
  <c r="B5820" i="6" a="1"/>
  <c r="B5820" i="6" s="1"/>
  <c r="B5831" i="6" a="1"/>
  <c r="B5831" i="6" s="1"/>
  <c r="B5837" i="6" a="1"/>
  <c r="B5837" i="6" s="1"/>
  <c r="B5843" i="6" a="1"/>
  <c r="B5843" i="6" s="1"/>
  <c r="B5848" i="6" a="1"/>
  <c r="B5848" i="6" s="1"/>
  <c r="B5861" i="6" a="1"/>
  <c r="B5861" i="6" s="1"/>
  <c r="B5866" i="6" a="1"/>
  <c r="B5866" i="6" s="1"/>
  <c r="B5884" i="6" a="1"/>
  <c r="B5884" i="6" s="1"/>
  <c r="B5895" i="6" a="1"/>
  <c r="B5895" i="6" s="1"/>
  <c r="B5901" i="6" a="1"/>
  <c r="B5901" i="6" s="1"/>
  <c r="B5907" i="6" a="1"/>
  <c r="B5907" i="6" s="1"/>
  <c r="B5912" i="6" a="1"/>
  <c r="B5912" i="6" s="1"/>
  <c r="B5925" i="6" a="1"/>
  <c r="B5925" i="6" s="1"/>
  <c r="B5930" i="6" a="1"/>
  <c r="B5930" i="6" s="1"/>
  <c r="B5948" i="6" a="1"/>
  <c r="B5948" i="6" s="1"/>
  <c r="B5954" i="6" a="1"/>
  <c r="B5954" i="6" s="1"/>
  <c r="B5960" i="6" a="1"/>
  <c r="B5960" i="6" s="1"/>
  <c r="B5973" i="6" a="1"/>
  <c r="B5973" i="6" s="1"/>
  <c r="B5979" i="6" a="1"/>
  <c r="B5979" i="6" s="1"/>
  <c r="B5998" i="6" a="1"/>
  <c r="B5998" i="6" s="1"/>
  <c r="B6004" i="6" a="1"/>
  <c r="B6004" i="6" s="1"/>
  <c r="B6010" i="6" a="1"/>
  <c r="B6010" i="6" s="1"/>
  <c r="B6017" i="6" a="1"/>
  <c r="B6017" i="6" s="1"/>
  <c r="B6028" i="6" a="1"/>
  <c r="B6028" i="6" s="1"/>
  <c r="B6034" i="6" a="1"/>
  <c r="B6034" i="6" s="1"/>
  <c r="B6053" i="6" a="1"/>
  <c r="B6053" i="6" s="1"/>
  <c r="B6065" i="6" a="1"/>
  <c r="B6065" i="6" s="1"/>
  <c r="B6071" i="6" a="1"/>
  <c r="B6071" i="6" s="1"/>
  <c r="B6078" i="6" a="1"/>
  <c r="B6078" i="6" s="1"/>
  <c r="B6084" i="6" a="1"/>
  <c r="B6084" i="6" s="1"/>
  <c r="B6090" i="6" a="1"/>
  <c r="B6090" i="6" s="1"/>
  <c r="B6096" i="6" a="1"/>
  <c r="B6096" i="6" s="1"/>
  <c r="B6102" i="6" a="1"/>
  <c r="B6102" i="6" s="1"/>
  <c r="B6109" i="6" a="1"/>
  <c r="B6109" i="6" s="1"/>
  <c r="B5509" i="6" a="1"/>
  <c r="B5509" i="6" s="1"/>
  <c r="B5555" i="6" a="1"/>
  <c r="B5555" i="6" s="1"/>
  <c r="B5596" i="6" a="1"/>
  <c r="B5596" i="6" s="1"/>
  <c r="B5611" i="6" a="1"/>
  <c r="B5611" i="6" s="1"/>
  <c r="B5623" i="6" a="1"/>
  <c r="B5623" i="6" s="1"/>
  <c r="B5631" i="6" a="1"/>
  <c r="B5631" i="6" s="1"/>
  <c r="B5639" i="6" a="1"/>
  <c r="B5639" i="6" s="1"/>
  <c r="B5646" i="6" a="1"/>
  <c r="B5646" i="6" s="1"/>
  <c r="B5653" i="6" a="1"/>
  <c r="B5653" i="6" s="1"/>
  <c r="B5668" i="6" a="1"/>
  <c r="B5668" i="6" s="1"/>
  <c r="B5674" i="6" a="1"/>
  <c r="B5674" i="6" s="1"/>
  <c r="B5680" i="6" a="1"/>
  <c r="B5680" i="6" s="1"/>
  <c r="B5686" i="6" a="1"/>
  <c r="B5686" i="6" s="1"/>
  <c r="B5699" i="6" a="1"/>
  <c r="B5699" i="6" s="1"/>
  <c r="B5704" i="6" a="1"/>
  <c r="B5704" i="6" s="1"/>
  <c r="B5716" i="6" a="1"/>
  <c r="B5716" i="6" s="1"/>
  <c r="B5721" i="6" a="1"/>
  <c r="B5721" i="6" s="1"/>
  <c r="B5727" i="6" a="1"/>
  <c r="B5727" i="6" s="1"/>
  <c r="B5733" i="6" a="1"/>
  <c r="B5733" i="6" s="1"/>
  <c r="B5738" i="6" a="1"/>
  <c r="B5738" i="6" s="1"/>
  <c r="B5756" i="6" a="1"/>
  <c r="B5756" i="6" s="1"/>
  <c r="B5767" i="6" a="1"/>
  <c r="B5767" i="6" s="1"/>
  <c r="B5773" i="6" a="1"/>
  <c r="B5773" i="6" s="1"/>
  <c r="B5779" i="6" a="1"/>
  <c r="B5779" i="6" s="1"/>
  <c r="B5784" i="6" a="1"/>
  <c r="B5784" i="6" s="1"/>
  <c r="B5791" i="6" a="1"/>
  <c r="B5791" i="6" s="1"/>
  <c r="B5808" i="6" a="1"/>
  <c r="B5808" i="6" s="1"/>
  <c r="B5814" i="6" a="1"/>
  <c r="B5814" i="6" s="1"/>
  <c r="B5821" i="6" a="1"/>
  <c r="B5821" i="6" s="1"/>
  <c r="B5826" i="6" a="1"/>
  <c r="B5826" i="6" s="1"/>
  <c r="B5838" i="6" a="1"/>
  <c r="B5838" i="6" s="1"/>
  <c r="B5849" i="6" a="1"/>
  <c r="B5849" i="6" s="1"/>
  <c r="B5855" i="6" a="1"/>
  <c r="B5855" i="6" s="1"/>
  <c r="B5872" i="6" a="1"/>
  <c r="B5872" i="6" s="1"/>
  <c r="B5878" i="6" a="1"/>
  <c r="B5878" i="6" s="1"/>
  <c r="B5885" i="6" a="1"/>
  <c r="B5885" i="6" s="1"/>
  <c r="B5890" i="6" a="1"/>
  <c r="B5890" i="6" s="1"/>
  <c r="B5902" i="6" a="1"/>
  <c r="B5902" i="6" s="1"/>
  <c r="B5913" i="6" a="1"/>
  <c r="B5913" i="6" s="1"/>
  <c r="B5919" i="6" a="1"/>
  <c r="B5919" i="6" s="1"/>
  <c r="B5936" i="6" a="1"/>
  <c r="B5936" i="6" s="1"/>
  <c r="B5942" i="6" a="1"/>
  <c r="B5942" i="6" s="1"/>
  <c r="B5949" i="6" a="1"/>
  <c r="B5949" i="6" s="1"/>
  <c r="B5955" i="6" a="1"/>
  <c r="B5955" i="6" s="1"/>
  <c r="B5961" i="6" a="1"/>
  <c r="B5961" i="6" s="1"/>
  <c r="B5967" i="6" a="1"/>
  <c r="B5967" i="6" s="1"/>
  <c r="B5980" i="6" a="1"/>
  <c r="B5980" i="6" s="1"/>
  <c r="B5986" i="6" a="1"/>
  <c r="B5986" i="6" s="1"/>
  <c r="B5992" i="6" a="1"/>
  <c r="B5992" i="6" s="1"/>
  <c r="B6005" i="6" a="1"/>
  <c r="B6005" i="6" s="1"/>
  <c r="B6011" i="6" a="1"/>
  <c r="B6011" i="6" s="1"/>
  <c r="B6023" i="6" a="1"/>
  <c r="B6023" i="6" s="1"/>
  <c r="B6029" i="6" a="1"/>
  <c r="B6029" i="6" s="1"/>
  <c r="B6035" i="6" a="1"/>
  <c r="B6035" i="6" s="1"/>
  <c r="B6040" i="6" a="1"/>
  <c r="B6040" i="6" s="1"/>
  <c r="B6047" i="6" a="1"/>
  <c r="B6047" i="6" s="1"/>
  <c r="B5514" i="6" a="1"/>
  <c r="B5514" i="6" s="1"/>
  <c r="B5560" i="6" a="1"/>
  <c r="B5560" i="6" s="1"/>
  <c r="B5600" i="6" a="1"/>
  <c r="B5600" i="6" s="1"/>
  <c r="B5612" i="6" a="1"/>
  <c r="B5612" i="6" s="1"/>
  <c r="B5624" i="6" a="1"/>
  <c r="B5624" i="6" s="1"/>
  <c r="B5632" i="6" a="1"/>
  <c r="B5632" i="6" s="1"/>
  <c r="B5647" i="6" a="1"/>
  <c r="B5647" i="6" s="1"/>
  <c r="B5654" i="6" a="1"/>
  <c r="B5654" i="6" s="1"/>
  <c r="B5662" i="6" a="1"/>
  <c r="B5662" i="6" s="1"/>
  <c r="B5669" i="6" a="1"/>
  <c r="B5669" i="6" s="1"/>
  <c r="B5681" i="6" a="1"/>
  <c r="B5681" i="6" s="1"/>
  <c r="B5687" i="6" a="1"/>
  <c r="B5687" i="6" s="1"/>
  <c r="B5694" i="6" a="1"/>
  <c r="B5694" i="6" s="1"/>
  <c r="B5700" i="6" a="1"/>
  <c r="B5700" i="6" s="1"/>
  <c r="B5705" i="6" a="1"/>
  <c r="B5705" i="6" s="1"/>
  <c r="B5711" i="6" a="1"/>
  <c r="B5711" i="6" s="1"/>
  <c r="B5717" i="6" a="1"/>
  <c r="B5717" i="6" s="1"/>
  <c r="B5722" i="6" a="1"/>
  <c r="B5722" i="6" s="1"/>
  <c r="B5744" i="6" a="1"/>
  <c r="B5744" i="6" s="1"/>
  <c r="B5750" i="6" a="1"/>
  <c r="B5750" i="6" s="1"/>
  <c r="B5757" i="6" a="1"/>
  <c r="B5757" i="6" s="1"/>
  <c r="B5762" i="6" a="1"/>
  <c r="B5762" i="6" s="1"/>
  <c r="B5774" i="6" a="1"/>
  <c r="B5774" i="6" s="1"/>
  <c r="B5785" i="6" a="1"/>
  <c r="B5785" i="6" s="1"/>
  <c r="B5792" i="6" a="1"/>
  <c r="B5792" i="6" s="1"/>
  <c r="B5798" i="6" a="1"/>
  <c r="B5798" i="6" s="1"/>
  <c r="B5803" i="6" a="1"/>
  <c r="B5803" i="6" s="1"/>
  <c r="B5809" i="6" a="1"/>
  <c r="B5809" i="6" s="1"/>
  <c r="B5815" i="6" a="1"/>
  <c r="B5815" i="6" s="1"/>
  <c r="B5827" i="6" a="1"/>
  <c r="B5827" i="6" s="1"/>
  <c r="B5832" i="6" a="1"/>
  <c r="B5832" i="6" s="1"/>
  <c r="B5844" i="6" a="1"/>
  <c r="B5844" i="6" s="1"/>
  <c r="B5850" i="6" a="1"/>
  <c r="B5850" i="6" s="1"/>
  <c r="B5856" i="6" a="1"/>
  <c r="B5856" i="6" s="1"/>
  <c r="B5862" i="6" a="1"/>
  <c r="B5862" i="6" s="1"/>
  <c r="B5867" i="6" a="1"/>
  <c r="B5867" i="6" s="1"/>
  <c r="B5873" i="6" a="1"/>
  <c r="B5873" i="6" s="1"/>
  <c r="B5879" i="6" a="1"/>
  <c r="B5879" i="6" s="1"/>
  <c r="B5891" i="6" a="1"/>
  <c r="B5891" i="6" s="1"/>
  <c r="B5896" i="6" a="1"/>
  <c r="B5896" i="6" s="1"/>
  <c r="B5908" i="6" a="1"/>
  <c r="B5908" i="6" s="1"/>
  <c r="B5914" i="6" a="1"/>
  <c r="B5914" i="6" s="1"/>
  <c r="B5920" i="6" a="1"/>
  <c r="B5920" i="6" s="1"/>
  <c r="B5926" i="6" a="1"/>
  <c r="B5926" i="6" s="1"/>
  <c r="B5931" i="6" a="1"/>
  <c r="B5931" i="6" s="1"/>
  <c r="B5937" i="6" a="1"/>
  <c r="B5937" i="6" s="1"/>
  <c r="B5943" i="6" a="1"/>
  <c r="B5943" i="6" s="1"/>
  <c r="B5950" i="6" a="1"/>
  <c r="B5950" i="6" s="1"/>
  <c r="B5956" i="6" a="1"/>
  <c r="B5956" i="6" s="1"/>
  <c r="B5962" i="6" a="1"/>
  <c r="B5962" i="6" s="1"/>
  <c r="B5968" i="6" a="1"/>
  <c r="B5968" i="6" s="1"/>
  <c r="B5974" i="6" a="1"/>
  <c r="B5974" i="6" s="1"/>
  <c r="B5981" i="6" a="1"/>
  <c r="B5981" i="6" s="1"/>
  <c r="B5987" i="6" a="1"/>
  <c r="B5987" i="6" s="1"/>
  <c r="B5993" i="6" a="1"/>
  <c r="B5993" i="6" s="1"/>
  <c r="B5999" i="6" a="1"/>
  <c r="B5999" i="6" s="1"/>
  <c r="B6012" i="6" a="1"/>
  <c r="B6012" i="6" s="1"/>
  <c r="B6018" i="6" a="1"/>
  <c r="B6018" i="6" s="1"/>
  <c r="B5601" i="6" a="1"/>
  <c r="B5601" i="6" s="1"/>
  <c r="B5613" i="6" a="1"/>
  <c r="B5613" i="6" s="1"/>
  <c r="B5625" i="6" a="1"/>
  <c r="B5625" i="6" s="1"/>
  <c r="B5633" i="6" a="1"/>
  <c r="B5633" i="6" s="1"/>
  <c r="B5640" i="6" a="1"/>
  <c r="B5640" i="6" s="1"/>
  <c r="B5648" i="6" a="1"/>
  <c r="B5648" i="6" s="1"/>
  <c r="B5655" i="6" a="1"/>
  <c r="B5655" i="6" s="1"/>
  <c r="B5670" i="6" a="1"/>
  <c r="B5670" i="6" s="1"/>
  <c r="B5675" i="6" a="1"/>
  <c r="B5675" i="6" s="1"/>
  <c r="B5682" i="6" a="1"/>
  <c r="B5682" i="6" s="1"/>
  <c r="B5688" i="6" a="1"/>
  <c r="B5688" i="6" s="1"/>
  <c r="B5701" i="6" a="1"/>
  <c r="B5701" i="6" s="1"/>
  <c r="B5706" i="6" a="1"/>
  <c r="B5706" i="6" s="1"/>
  <c r="B5723" i="6" a="1"/>
  <c r="B5723" i="6" s="1"/>
  <c r="B5728" i="6" a="1"/>
  <c r="B5728" i="6" s="1"/>
  <c r="B5734" i="6" a="1"/>
  <c r="B5734" i="6" s="1"/>
  <c r="B5739" i="6" a="1"/>
  <c r="B5739" i="6" s="1"/>
  <c r="B5745" i="6" a="1"/>
  <c r="B5745" i="6" s="1"/>
  <c r="B5751" i="6" a="1"/>
  <c r="B5751" i="6" s="1"/>
  <c r="B5763" i="6" a="1"/>
  <c r="B5763" i="6" s="1"/>
  <c r="B5768" i="6" a="1"/>
  <c r="B5768" i="6" s="1"/>
  <c r="B5780" i="6" a="1"/>
  <c r="B5780" i="6" s="1"/>
  <c r="B5786" i="6" a="1"/>
  <c r="B5786" i="6" s="1"/>
  <c r="B5793" i="6" a="1"/>
  <c r="B5793" i="6" s="1"/>
  <c r="B5804" i="6" a="1"/>
  <c r="B5804" i="6" s="1"/>
  <c r="B5810" i="6" a="1"/>
  <c r="B5810" i="6" s="1"/>
  <c r="B5822" i="6" a="1"/>
  <c r="B5822" i="6" s="1"/>
  <c r="B5828" i="6" a="1"/>
  <c r="B5828" i="6" s="1"/>
  <c r="B5833" i="6" a="1"/>
  <c r="B5833" i="6" s="1"/>
  <c r="B5839" i="6" a="1"/>
  <c r="B5839" i="6" s="1"/>
  <c r="B5845" i="6" a="1"/>
  <c r="B5845" i="6" s="1"/>
  <c r="B5851" i="6" a="1"/>
  <c r="B5851" i="6" s="1"/>
  <c r="B5857" i="6" a="1"/>
  <c r="B5857" i="6" s="1"/>
  <c r="B5868" i="6" a="1"/>
  <c r="B5868" i="6" s="1"/>
  <c r="B5874" i="6" a="1"/>
  <c r="B5874" i="6" s="1"/>
  <c r="B5886" i="6" a="1"/>
  <c r="B5886" i="6" s="1"/>
  <c r="B5892" i="6" a="1"/>
  <c r="B5892" i="6" s="1"/>
  <c r="B5897" i="6" a="1"/>
  <c r="B5897" i="6" s="1"/>
  <c r="B5903" i="6" a="1"/>
  <c r="B5903" i="6" s="1"/>
  <c r="B5909" i="6" a="1"/>
  <c r="B5909" i="6" s="1"/>
  <c r="B5915" i="6" a="1"/>
  <c r="B5915" i="6" s="1"/>
  <c r="B5921" i="6" a="1"/>
  <c r="B5921" i="6" s="1"/>
  <c r="B5932" i="6" a="1"/>
  <c r="B5932" i="6" s="1"/>
  <c r="B5938" i="6" a="1"/>
  <c r="B5938" i="6" s="1"/>
  <c r="B5957" i="6" a="1"/>
  <c r="B5957" i="6" s="1"/>
  <c r="B5969" i="6" a="1"/>
  <c r="B5969" i="6" s="1"/>
  <c r="B5975" i="6" a="1"/>
  <c r="B5975" i="6" s="1"/>
  <c r="B5982" i="6" a="1"/>
  <c r="B5982" i="6" s="1"/>
  <c r="B5988" i="6" a="1"/>
  <c r="B5988" i="6" s="1"/>
  <c r="B5994" i="6" a="1"/>
  <c r="B5994" i="6" s="1"/>
  <c r="B6000" i="6" a="1"/>
  <c r="B6000" i="6" s="1"/>
  <c r="B6006" i="6" a="1"/>
  <c r="B6006" i="6" s="1"/>
  <c r="B6013" i="6" a="1"/>
  <c r="B6013" i="6" s="1"/>
  <c r="B6019" i="6" a="1"/>
  <c r="B6019" i="6" s="1"/>
  <c r="B6024" i="6" a="1"/>
  <c r="B6024" i="6" s="1"/>
  <c r="B6036" i="6" a="1"/>
  <c r="B6036" i="6" s="1"/>
  <c r="B6042" i="6" a="1"/>
  <c r="B6042" i="6" s="1"/>
  <c r="B6049" i="6" a="1"/>
  <c r="B6049" i="6" s="1"/>
  <c r="B5573" i="6" a="1"/>
  <c r="B5573" i="6" s="1"/>
  <c r="B5615" i="6" a="1"/>
  <c r="B5615" i="6" s="1"/>
  <c r="B5626" i="6" a="1"/>
  <c r="B5626" i="6" s="1"/>
  <c r="B5642" i="6" a="1"/>
  <c r="B5642" i="6" s="1"/>
  <c r="B5649" i="6" a="1"/>
  <c r="B5649" i="6" s="1"/>
  <c r="B5656" i="6" a="1"/>
  <c r="B5656" i="6" s="1"/>
  <c r="B5663" i="6" a="1"/>
  <c r="B5663" i="6" s="1"/>
  <c r="B5676" i="6" a="1"/>
  <c r="B5676" i="6" s="1"/>
  <c r="B5683" i="6" a="1"/>
  <c r="B5683" i="6" s="1"/>
  <c r="B5689" i="6" a="1"/>
  <c r="B5689" i="6" s="1"/>
  <c r="B5695" i="6" a="1"/>
  <c r="B5695" i="6" s="1"/>
  <c r="B5712" i="6" a="1"/>
  <c r="B5712" i="6" s="1"/>
  <c r="B5718" i="6" a="1"/>
  <c r="B5718" i="6" s="1"/>
  <c r="B5724" i="6" a="1"/>
  <c r="B5724" i="6" s="1"/>
  <c r="B5729" i="6" a="1"/>
  <c r="B5729" i="6" s="1"/>
  <c r="B5740" i="6" a="1"/>
  <c r="B5740" i="6" s="1"/>
  <c r="B5746" i="6" a="1"/>
  <c r="B5746" i="6" s="1"/>
  <c r="B5758" i="6" a="1"/>
  <c r="B5758" i="6" s="1"/>
  <c r="B5764" i="6" a="1"/>
  <c r="B5764" i="6" s="1"/>
  <c r="B5769" i="6" a="1"/>
  <c r="B5769" i="6" s="1"/>
  <c r="B5775" i="6" a="1"/>
  <c r="B5775" i="6" s="1"/>
  <c r="B5781" i="6" a="1"/>
  <c r="B5781" i="6" s="1"/>
  <c r="B5787" i="6" a="1"/>
  <c r="B5787" i="6" s="1"/>
  <c r="B5799" i="6" a="1"/>
  <c r="B5799" i="6" s="1"/>
  <c r="B5805" i="6" a="1"/>
  <c r="B5805" i="6" s="1"/>
  <c r="B5811" i="6" a="1"/>
  <c r="B5811" i="6" s="1"/>
  <c r="B5816" i="6" a="1"/>
  <c r="B5816" i="6" s="1"/>
  <c r="B5829" i="6" a="1"/>
  <c r="B5829" i="6" s="1"/>
  <c r="B5834" i="6" a="1"/>
  <c r="B5834" i="6" s="1"/>
  <c r="B5852" i="6" a="1"/>
  <c r="B5852" i="6" s="1"/>
  <c r="B5863" i="6" a="1"/>
  <c r="B5863" i="6" s="1"/>
  <c r="B5869" i="6" a="1"/>
  <c r="B5869" i="6" s="1"/>
  <c r="B5875" i="6" a="1"/>
  <c r="B5875" i="6" s="1"/>
  <c r="B5880" i="6" a="1"/>
  <c r="B5880" i="6" s="1"/>
  <c r="B5893" i="6" a="1"/>
  <c r="B5893" i="6" s="1"/>
  <c r="B5898" i="6" a="1"/>
  <c r="B5898" i="6" s="1"/>
  <c r="B5916" i="6" a="1"/>
  <c r="B5916" i="6" s="1"/>
  <c r="B5927" i="6" a="1"/>
  <c r="B5927" i="6" s="1"/>
  <c r="B5933" i="6" a="1"/>
  <c r="B5933" i="6" s="1"/>
  <c r="B5939" i="6" a="1"/>
  <c r="B5939" i="6" s="1"/>
  <c r="B5944" i="6" a="1"/>
  <c r="B5944" i="6" s="1"/>
  <c r="B5951" i="6" a="1"/>
  <c r="B5951" i="6" s="1"/>
  <c r="B5963" i="6" a="1"/>
  <c r="B5963" i="6" s="1"/>
  <c r="B5970" i="6" a="1"/>
  <c r="B5970" i="6" s="1"/>
  <c r="B5989" i="6" a="1"/>
  <c r="B5989" i="6" s="1"/>
  <c r="B6001" i="6" a="1"/>
  <c r="B6001" i="6" s="1"/>
  <c r="B6007" i="6" a="1"/>
  <c r="B6007" i="6" s="1"/>
  <c r="B6014" i="6" a="1"/>
  <c r="B6014" i="6" s="1"/>
  <c r="B6020" i="6" a="1"/>
  <c r="B6020" i="6" s="1"/>
  <c r="B6025" i="6" a="1"/>
  <c r="B6025" i="6" s="1"/>
  <c r="B6031" i="6" a="1"/>
  <c r="B6031" i="6" s="1"/>
  <c r="B6037" i="6" a="1"/>
  <c r="B6037" i="6" s="1"/>
  <c r="B6043" i="6" a="1"/>
  <c r="B6043" i="6" s="1"/>
  <c r="B6062" i="6" a="1"/>
  <c r="B6062" i="6" s="1"/>
  <c r="B6068" i="6" a="1"/>
  <c r="B6068" i="6" s="1"/>
  <c r="B6074" i="6" a="1"/>
  <c r="B6074" i="6" s="1"/>
  <c r="B6081" i="6" a="1"/>
  <c r="B6081" i="6" s="1"/>
  <c r="B6087" i="6" a="1"/>
  <c r="B6087" i="6" s="1"/>
  <c r="B5532" i="6" a="1"/>
  <c r="B5532" i="6" s="1"/>
  <c r="B5578" i="6" a="1"/>
  <c r="B5578" i="6" s="1"/>
  <c r="B5606" i="6" a="1"/>
  <c r="B5606" i="6" s="1"/>
  <c r="B5618" i="6" a="1"/>
  <c r="B5618" i="6" s="1"/>
  <c r="B5627" i="6" a="1"/>
  <c r="B5627" i="6" s="1"/>
  <c r="B5636" i="6" a="1"/>
  <c r="B5636" i="6" s="1"/>
  <c r="B5650" i="6" a="1"/>
  <c r="B5650" i="6" s="1"/>
  <c r="B5657" i="6" a="1"/>
  <c r="B5657" i="6" s="1"/>
  <c r="B5664" i="6" a="1"/>
  <c r="B5664" i="6" s="1"/>
  <c r="B5671" i="6" a="1"/>
  <c r="B5671" i="6" s="1"/>
  <c r="B5677" i="6" a="1"/>
  <c r="B5677" i="6" s="1"/>
  <c r="B5690" i="6" a="1"/>
  <c r="B5690" i="6" s="1"/>
  <c r="B5696" i="6" a="1"/>
  <c r="B5696" i="6" s="1"/>
  <c r="B5702" i="6" a="1"/>
  <c r="B5702" i="6" s="1"/>
  <c r="B5707" i="6" a="1"/>
  <c r="B5707" i="6" s="1"/>
  <c r="B5713" i="6" a="1"/>
  <c r="B5713" i="6" s="1"/>
  <c r="B5725" i="6" a="1"/>
  <c r="B5725" i="6" s="1"/>
  <c r="B5735" i="6" a="1"/>
  <c r="B5735" i="6" s="1"/>
  <c r="B5741" i="6" a="1"/>
  <c r="B5741" i="6" s="1"/>
  <c r="B5747" i="6" a="1"/>
  <c r="B5747" i="6" s="1"/>
  <c r="B5752" i="6" a="1"/>
  <c r="B5752" i="6" s="1"/>
  <c r="B5765" i="6" a="1"/>
  <c r="B5765" i="6" s="1"/>
  <c r="B5770" i="6" a="1"/>
  <c r="B5770" i="6" s="1"/>
  <c r="B5788" i="6" a="1"/>
  <c r="B5788" i="6" s="1"/>
  <c r="B5794" i="6" a="1"/>
  <c r="B5794" i="6" s="1"/>
  <c r="B5806" i="6" a="1"/>
  <c r="B5806" i="6" s="1"/>
  <c r="B5817" i="6" a="1"/>
  <c r="B5817" i="6" s="1"/>
  <c r="B5823" i="6" a="1"/>
  <c r="B5823" i="6" s="1"/>
  <c r="B5840" i="6" a="1"/>
  <c r="B5840" i="6" s="1"/>
  <c r="B5846" i="6" a="1"/>
  <c r="B5846" i="6" s="1"/>
  <c r="B5853" i="6" a="1"/>
  <c r="B5853" i="6" s="1"/>
  <c r="B5858" i="6" a="1"/>
  <c r="B5858" i="6" s="1"/>
  <c r="B5870" i="6" a="1"/>
  <c r="B5870" i="6" s="1"/>
  <c r="B5881" i="6" a="1"/>
  <c r="B5881" i="6" s="1"/>
  <c r="B5887" i="6" a="1"/>
  <c r="B5887" i="6" s="1"/>
  <c r="B5904" i="6" a="1"/>
  <c r="B5904" i="6" s="1"/>
  <c r="B5910" i="6" a="1"/>
  <c r="B5910" i="6" s="1"/>
  <c r="B5917" i="6" a="1"/>
  <c r="B5917" i="6" s="1"/>
  <c r="B5922" i="6" a="1"/>
  <c r="B5922" i="6" s="1"/>
  <c r="B5934" i="6" a="1"/>
  <c r="B5934" i="6" s="1"/>
  <c r="B5945" i="6" a="1"/>
  <c r="B5945" i="6" s="1"/>
  <c r="B5952" i="6" a="1"/>
  <c r="B5952" i="6" s="1"/>
  <c r="B5958" i="6" a="1"/>
  <c r="B5958" i="6" s="1"/>
  <c r="B5964" i="6" a="1"/>
  <c r="B5964" i="6" s="1"/>
  <c r="B5971" i="6" a="1"/>
  <c r="B5971" i="6" s="1"/>
  <c r="B5976" i="6" a="1"/>
  <c r="B5976" i="6" s="1"/>
  <c r="B5983" i="6" a="1"/>
  <c r="B5983" i="6" s="1"/>
  <c r="B5995" i="6" a="1"/>
  <c r="B5995" i="6" s="1"/>
  <c r="B6002" i="6" a="1"/>
  <c r="B6002" i="6" s="1"/>
  <c r="B6021" i="6" a="1"/>
  <c r="B6021" i="6" s="1"/>
  <c r="B6026" i="6" a="1"/>
  <c r="B6026" i="6" s="1"/>
  <c r="B6044" i="6" a="1"/>
  <c r="B6044" i="6" s="1"/>
  <c r="B6050" i="6" a="1"/>
  <c r="B6050" i="6" s="1"/>
  <c r="B6056" i="6" a="1"/>
  <c r="B6056" i="6" s="1"/>
  <c r="B6069" i="6" a="1"/>
  <c r="B6069" i="6" s="1"/>
  <c r="B6075" i="6" a="1"/>
  <c r="B6075" i="6" s="1"/>
  <c r="B6094" i="6" a="1"/>
  <c r="B6094" i="6" s="1"/>
  <c r="B6100" i="6" a="1"/>
  <c r="B6100" i="6" s="1"/>
  <c r="B5619" i="6" a="1"/>
  <c r="B5619" i="6" s="1"/>
  <c r="B5628" i="6" a="1"/>
  <c r="B5628" i="6" s="1"/>
  <c r="B5637" i="6" a="1"/>
  <c r="B5637" i="6" s="1"/>
  <c r="B5643" i="6" a="1"/>
  <c r="B5643" i="6" s="1"/>
  <c r="B5651" i="6" a="1"/>
  <c r="B5651" i="6" s="1"/>
  <c r="B5658" i="6" a="1"/>
  <c r="B5658" i="6" s="1"/>
  <c r="B5665" i="6" a="1"/>
  <c r="B5665" i="6" s="1"/>
  <c r="B5678" i="6" a="1"/>
  <c r="B5678" i="6" s="1"/>
  <c r="B5684" i="6" a="1"/>
  <c r="B5684" i="6" s="1"/>
  <c r="B5691" i="6" a="1"/>
  <c r="B5691" i="6" s="1"/>
  <c r="B5697" i="6" a="1"/>
  <c r="B5697" i="6" s="1"/>
  <c r="B5708" i="6" a="1"/>
  <c r="B5708" i="6" s="1"/>
  <c r="B5714" i="6" a="1"/>
  <c r="B5714" i="6" s="1"/>
  <c r="B5719" i="6" a="1"/>
  <c r="B5719" i="6" s="1"/>
  <c r="B5730" i="6" a="1"/>
  <c r="B5730" i="6" s="1"/>
  <c r="B5742" i="6" a="1"/>
  <c r="B5742" i="6" s="1"/>
  <c r="B5753" i="6" a="1"/>
  <c r="B5753" i="6" s="1"/>
  <c r="B5759" i="6" a="1"/>
  <c r="B5759" i="6" s="1"/>
  <c r="B5776" i="6" a="1"/>
  <c r="B5776" i="6" s="1"/>
  <c r="B5782" i="6" a="1"/>
  <c r="B5782" i="6" s="1"/>
  <c r="B5789" i="6" a="1"/>
  <c r="B5789" i="6" s="1"/>
  <c r="B5795" i="6" a="1"/>
  <c r="B5795" i="6" s="1"/>
  <c r="B5800" i="6" a="1"/>
  <c r="B5800" i="6" s="1"/>
  <c r="B5812" i="6" a="1"/>
  <c r="B5812" i="6" s="1"/>
  <c r="B5818" i="6" a="1"/>
  <c r="B5818" i="6" s="1"/>
  <c r="B5824" i="6" a="1"/>
  <c r="B5824" i="6" s="1"/>
  <c r="B5830" i="6" a="1"/>
  <c r="B5830" i="6" s="1"/>
  <c r="B5835" i="6" a="1"/>
  <c r="B5835" i="6" s="1"/>
  <c r="B5841" i="6" a="1"/>
  <c r="B5841" i="6" s="1"/>
  <c r="B5847" i="6" a="1"/>
  <c r="B5847" i="6" s="1"/>
  <c r="B5859" i="6" a="1"/>
  <c r="B5859" i="6" s="1"/>
  <c r="B5864" i="6" a="1"/>
  <c r="B5864" i="6" s="1"/>
  <c r="B5876" i="6" a="1"/>
  <c r="B5876" i="6" s="1"/>
  <c r="B5882" i="6" a="1"/>
  <c r="B5882" i="6" s="1"/>
  <c r="B5888" i="6" a="1"/>
  <c r="B5888" i="6" s="1"/>
  <c r="B5894" i="6" a="1"/>
  <c r="B5894" i="6" s="1"/>
  <c r="B5899" i="6" a="1"/>
  <c r="B5899" i="6" s="1"/>
  <c r="B5905" i="6" a="1"/>
  <c r="B5905" i="6" s="1"/>
  <c r="B5911" i="6" a="1"/>
  <c r="B5911" i="6" s="1"/>
  <c r="B5923" i="6" a="1"/>
  <c r="B5923" i="6" s="1"/>
  <c r="B5928" i="6" a="1"/>
  <c r="B5928" i="6" s="1"/>
  <c r="B5940" i="6" a="1"/>
  <c r="B5940" i="6" s="1"/>
  <c r="B5946" i="6" a="1"/>
  <c r="B5946" i="6" s="1"/>
  <c r="B5953" i="6" a="1"/>
  <c r="B5953" i="6" s="1"/>
  <c r="B5959" i="6" a="1"/>
  <c r="B5959" i="6" s="1"/>
  <c r="B5965" i="6" a="1"/>
  <c r="B5965" i="6" s="1"/>
  <c r="B5977" i="6" a="1"/>
  <c r="B5977" i="6" s="1"/>
  <c r="B5984" i="6" a="1"/>
  <c r="B5984" i="6" s="1"/>
  <c r="B5990" i="6" a="1"/>
  <c r="B5990" i="6" s="1"/>
  <c r="B5996" i="6" a="1"/>
  <c r="B5996" i="6" s="1"/>
  <c r="B6003" i="6" a="1"/>
  <c r="B6003" i="6" s="1"/>
  <c r="B6008" i="6" a="1"/>
  <c r="B6008" i="6" s="1"/>
  <c r="B6015" i="6" a="1"/>
  <c r="B6015" i="6" s="1"/>
  <c r="B6032" i="6" a="1"/>
  <c r="B6032" i="6" s="1"/>
  <c r="B6038" i="6" a="1"/>
  <c r="B6038" i="6" s="1"/>
  <c r="B6045" i="6" a="1"/>
  <c r="B6045" i="6" s="1"/>
  <c r="B6051" i="6" a="1"/>
  <c r="B6051" i="6" s="1"/>
  <c r="B5543" i="6" a="1"/>
  <c r="B5543" i="6" s="1"/>
  <c r="B5607" i="6" a="1"/>
  <c r="B5607" i="6" s="1"/>
  <c r="B5630" i="6" a="1"/>
  <c r="B5630" i="6" s="1"/>
  <c r="B5638" i="6" a="1"/>
  <c r="B5638" i="6" s="1"/>
  <c r="B5644" i="6" a="1"/>
  <c r="B5644" i="6" s="1"/>
  <c r="B5659" i="6" a="1"/>
  <c r="B5659" i="6" s="1"/>
  <c r="B5672" i="6" a="1"/>
  <c r="B5672" i="6" s="1"/>
  <c r="B5679" i="6" a="1"/>
  <c r="B5679" i="6" s="1"/>
  <c r="B5685" i="6" a="1"/>
  <c r="B5685" i="6" s="1"/>
  <c r="B5692" i="6" a="1"/>
  <c r="B5692" i="6" s="1"/>
  <c r="B5703" i="6" a="1"/>
  <c r="B5703" i="6" s="1"/>
  <c r="B5709" i="6" a="1"/>
  <c r="B5709" i="6" s="1"/>
  <c r="B5715" i="6" a="1"/>
  <c r="B5715" i="6" s="1"/>
  <c r="B5726" i="6" a="1"/>
  <c r="B5726" i="6" s="1"/>
  <c r="B5731" i="6" a="1"/>
  <c r="B5731" i="6" s="1"/>
  <c r="B5736" i="6" a="1"/>
  <c r="B5736" i="6" s="1"/>
  <c r="B5748" i="6" a="1"/>
  <c r="B5748" i="6" s="1"/>
  <c r="B5754" i="6" a="1"/>
  <c r="B5754" i="6" s="1"/>
  <c r="B5760" i="6" a="1"/>
  <c r="B5760" i="6" s="1"/>
  <c r="B5766" i="6" a="1"/>
  <c r="B5766" i="6" s="1"/>
  <c r="B5771" i="6" a="1"/>
  <c r="B5771" i="6" s="1"/>
  <c r="B5777" i="6" a="1"/>
  <c r="B5777" i="6" s="1"/>
  <c r="B5783" i="6" a="1"/>
  <c r="B5783" i="6" s="1"/>
  <c r="B5790" i="6" a="1"/>
  <c r="B5790" i="6" s="1"/>
  <c r="B5796" i="6" a="1"/>
  <c r="B5796" i="6" s="1"/>
  <c r="B5801" i="6" a="1"/>
  <c r="B5801" i="6" s="1"/>
  <c r="B5807" i="6" a="1"/>
  <c r="B5807" i="6" s="1"/>
  <c r="B5813" i="6" a="1"/>
  <c r="B5813" i="6" s="1"/>
  <c r="B5819" i="6" a="1"/>
  <c r="B5819" i="6" s="1"/>
  <c r="B5825" i="6" a="1"/>
  <c r="B5825" i="6" s="1"/>
  <c r="B5836" i="6" a="1"/>
  <c r="B5836" i="6" s="1"/>
  <c r="B5842" i="6" a="1"/>
  <c r="B5842" i="6" s="1"/>
  <c r="B5854" i="6" a="1"/>
  <c r="B5854" i="6" s="1"/>
  <c r="B5860" i="6" a="1"/>
  <c r="B5860" i="6" s="1"/>
  <c r="B5865" i="6" a="1"/>
  <c r="B5865" i="6" s="1"/>
  <c r="B5871" i="6" a="1"/>
  <c r="B5871" i="6" s="1"/>
  <c r="B5877" i="6" a="1"/>
  <c r="B5877" i="6" s="1"/>
  <c r="B5883" i="6" a="1"/>
  <c r="B5883" i="6" s="1"/>
  <c r="B5889" i="6" a="1"/>
  <c r="B5889" i="6" s="1"/>
  <c r="B5900" i="6" a="1"/>
  <c r="B5900" i="6" s="1"/>
  <c r="B5906" i="6" a="1"/>
  <c r="B5906" i="6" s="1"/>
  <c r="B5918" i="6" a="1"/>
  <c r="B5918" i="6" s="1"/>
  <c r="B5924" i="6" a="1"/>
  <c r="B5924" i="6" s="1"/>
  <c r="B5929" i="6" a="1"/>
  <c r="B5929" i="6" s="1"/>
  <c r="B5935" i="6" a="1"/>
  <c r="B5935" i="6" s="1"/>
  <c r="B5941" i="6" a="1"/>
  <c r="B5941" i="6" s="1"/>
  <c r="B5947" i="6" a="1"/>
  <c r="B5947" i="6" s="1"/>
  <c r="B5966" i="6" a="1"/>
  <c r="B5966" i="6" s="1"/>
  <c r="B5972" i="6" a="1"/>
  <c r="B5972" i="6" s="1"/>
  <c r="B5978" i="6" a="1"/>
  <c r="B5978" i="6" s="1"/>
  <c r="B5985" i="6" a="1"/>
  <c r="B5985" i="6" s="1"/>
  <c r="B5991" i="6" a="1"/>
  <c r="B5991" i="6" s="1"/>
  <c r="B5997" i="6" a="1"/>
  <c r="B5997" i="6" s="1"/>
  <c r="B6009" i="6" a="1"/>
  <c r="B6009" i="6" s="1"/>
  <c r="B6016" i="6" a="1"/>
  <c r="B6016" i="6" s="1"/>
  <c r="B6022" i="6" a="1"/>
  <c r="B6022" i="6" s="1"/>
  <c r="B6027" i="6" a="1"/>
  <c r="B6027" i="6" s="1"/>
  <c r="B6033" i="6" a="1"/>
  <c r="B6033" i="6" s="1"/>
  <c r="B6063" i="6" a="1"/>
  <c r="B6063" i="6" s="1"/>
  <c r="B6072" i="6" a="1"/>
  <c r="B6072" i="6" s="1"/>
  <c r="B6083" i="6" a="1"/>
  <c r="B6083" i="6" s="1"/>
  <c r="B6092" i="6" a="1"/>
  <c r="B6092" i="6" s="1"/>
  <c r="B6101" i="6" a="1"/>
  <c r="B6101" i="6" s="1"/>
  <c r="B6108" i="6" a="1"/>
  <c r="B6108" i="6" s="1"/>
  <c r="B6115" i="6" a="1"/>
  <c r="B6115" i="6" s="1"/>
  <c r="B6121" i="6" a="1"/>
  <c r="B6121" i="6" s="1"/>
  <c r="B6127" i="6" a="1"/>
  <c r="B6127" i="6" s="1"/>
  <c r="B6140" i="6" a="1"/>
  <c r="B6140" i="6" s="1"/>
  <c r="B6146" i="6" a="1"/>
  <c r="B6146" i="6" s="1"/>
  <c r="B6152" i="6" a="1"/>
  <c r="B6152" i="6" s="1"/>
  <c r="B6165" i="6" a="1"/>
  <c r="B6165" i="6" s="1"/>
  <c r="B6171" i="6" a="1"/>
  <c r="B6171" i="6" s="1"/>
  <c r="B6190" i="6" a="1"/>
  <c r="B6190" i="6" s="1"/>
  <c r="B6196" i="6" a="1"/>
  <c r="B6196" i="6" s="1"/>
  <c r="B6202" i="6" a="1"/>
  <c r="B6202" i="6" s="1"/>
  <c r="B6209" i="6" a="1"/>
  <c r="B6209" i="6" s="1"/>
  <c r="B6215" i="6" a="1"/>
  <c r="B6215" i="6" s="1"/>
  <c r="B6221" i="6" a="1"/>
  <c r="B6221" i="6" s="1"/>
  <c r="B6233" i="6" a="1"/>
  <c r="B6233" i="6" s="1"/>
  <c r="B6240" i="6" a="1"/>
  <c r="B6240" i="6" s="1"/>
  <c r="B6246" i="6" a="1"/>
  <c r="B6246" i="6" s="1"/>
  <c r="B6252" i="6" a="1"/>
  <c r="B6252" i="6" s="1"/>
  <c r="B6259" i="6" a="1"/>
  <c r="B6259" i="6" s="1"/>
  <c r="B6264" i="6" a="1"/>
  <c r="B6264" i="6" s="1"/>
  <c r="B6271" i="6" a="1"/>
  <c r="B6271" i="6" s="1"/>
  <c r="B6283" i="6" a="1"/>
  <c r="B6283" i="6" s="1"/>
  <c r="B6290" i="6" a="1"/>
  <c r="B6290" i="6" s="1"/>
  <c r="B6309" i="6" a="1"/>
  <c r="B6309" i="6" s="1"/>
  <c r="B6315" i="6" a="1"/>
  <c r="B6315" i="6" s="1"/>
  <c r="B6323" i="6" a="1"/>
  <c r="B6323" i="6" s="1"/>
  <c r="B6329" i="6" a="1"/>
  <c r="B6329" i="6" s="1"/>
  <c r="B6336" i="6" a="1"/>
  <c r="B6336" i="6" s="1"/>
  <c r="B6343" i="6" a="1"/>
  <c r="B6343" i="6" s="1"/>
  <c r="B6349" i="6" a="1"/>
  <c r="B6349" i="6" s="1"/>
  <c r="B6356" i="6" a="1"/>
  <c r="B6356" i="6" s="1"/>
  <c r="B6363" i="6" a="1"/>
  <c r="B6363" i="6" s="1"/>
  <c r="B6382" i="6" a="1"/>
  <c r="B6382" i="6" s="1"/>
  <c r="B6388" i="6" a="1"/>
  <c r="B6388" i="6" s="1"/>
  <c r="B6394" i="6" a="1"/>
  <c r="B6394" i="6" s="1"/>
  <c r="B6401" i="6" a="1"/>
  <c r="B6401" i="6" s="1"/>
  <c r="B6414" i="6" a="1"/>
  <c r="B6414" i="6" s="1"/>
  <c r="B6421" i="6" a="1"/>
  <c r="B6421" i="6" s="1"/>
  <c r="B6428" i="6" a="1"/>
  <c r="B6428" i="6" s="1"/>
  <c r="B6434" i="6" a="1"/>
  <c r="B6434" i="6" s="1"/>
  <c r="B6441" i="6" a="1"/>
  <c r="B6441" i="6" s="1"/>
  <c r="B6448" i="6" a="1"/>
  <c r="B6448" i="6" s="1"/>
  <c r="B6454" i="6" a="1"/>
  <c r="B6454" i="6" s="1"/>
  <c r="B6462" i="6" a="1"/>
  <c r="B6462" i="6" s="1"/>
  <c r="B6473" i="6" a="1"/>
  <c r="B6473" i="6" s="1"/>
  <c r="B6479" i="6" a="1"/>
  <c r="B6479" i="6" s="1"/>
  <c r="B6493" i="6" a="1"/>
  <c r="B6493" i="6" s="1"/>
  <c r="B6499" i="6" a="1"/>
  <c r="B6499" i="6" s="1"/>
  <c r="B6505" i="6" a="1"/>
  <c r="B6505" i="6" s="1"/>
  <c r="B6511" i="6" a="1"/>
  <c r="B6511" i="6" s="1"/>
  <c r="B6516" i="6" a="1"/>
  <c r="B6516" i="6" s="1"/>
  <c r="B6522" i="6" a="1"/>
  <c r="B6522" i="6" s="1"/>
  <c r="B6534" i="6" a="1"/>
  <c r="B6534" i="6" s="1"/>
  <c r="B6541" i="6" a="1"/>
  <c r="B6541" i="6" s="1"/>
  <c r="B6547" i="6" a="1"/>
  <c r="B6547" i="6" s="1"/>
  <c r="B6553" i="6" a="1"/>
  <c r="B6553" i="6" s="1"/>
  <c r="B6566" i="6" a="1"/>
  <c r="B6566" i="6" s="1"/>
  <c r="B6572" i="6" a="1"/>
  <c r="B6572" i="6" s="1"/>
  <c r="B6584" i="6" a="1"/>
  <c r="B6584" i="6" s="1"/>
  <c r="B6589" i="6" a="1"/>
  <c r="B6589" i="6" s="1"/>
  <c r="B6595" i="6" a="1"/>
  <c r="B6595" i="6" s="1"/>
  <c r="B6601" i="6" a="1"/>
  <c r="B6601" i="6" s="1"/>
  <c r="B6030" i="6" a="1"/>
  <c r="B6030" i="6" s="1"/>
  <c r="B6054" i="6" a="1"/>
  <c r="B6054" i="6" s="1"/>
  <c r="B6064" i="6" a="1"/>
  <c r="B6064" i="6" s="1"/>
  <c r="B6073" i="6" a="1"/>
  <c r="B6073" i="6" s="1"/>
  <c r="B6085" i="6" a="1"/>
  <c r="B6085" i="6" s="1"/>
  <c r="B6093" i="6" a="1"/>
  <c r="B6093" i="6" s="1"/>
  <c r="B6110" i="6" a="1"/>
  <c r="B6110" i="6" s="1"/>
  <c r="B6116" i="6" a="1"/>
  <c r="B6116" i="6" s="1"/>
  <c r="B6122" i="6" a="1"/>
  <c r="B6122" i="6" s="1"/>
  <c r="B6128" i="6" a="1"/>
  <c r="B6128" i="6" s="1"/>
  <c r="B6134" i="6" a="1"/>
  <c r="B6134" i="6" s="1"/>
  <c r="B6141" i="6" a="1"/>
  <c r="B6141" i="6" s="1"/>
  <c r="B6147" i="6" a="1"/>
  <c r="B6147" i="6" s="1"/>
  <c r="B6153" i="6" a="1"/>
  <c r="B6153" i="6" s="1"/>
  <c r="B6159" i="6" a="1"/>
  <c r="B6159" i="6" s="1"/>
  <c r="B6172" i="6" a="1"/>
  <c r="B6172" i="6" s="1"/>
  <c r="B6178" i="6" a="1"/>
  <c r="B6178" i="6" s="1"/>
  <c r="B6184" i="6" a="1"/>
  <c r="B6184" i="6" s="1"/>
  <c r="B6197" i="6" a="1"/>
  <c r="B6197" i="6" s="1"/>
  <c r="B6203" i="6" a="1"/>
  <c r="B6203" i="6" s="1"/>
  <c r="B6222" i="6" a="1"/>
  <c r="B6222" i="6" s="1"/>
  <c r="B6228" i="6" a="1"/>
  <c r="B6228" i="6" s="1"/>
  <c r="B6234" i="6" a="1"/>
  <c r="B6234" i="6" s="1"/>
  <c r="B6241" i="6" a="1"/>
  <c r="B6241" i="6" s="1"/>
  <c r="B6247" i="6" a="1"/>
  <c r="B6247" i="6" s="1"/>
  <c r="B6253" i="6" a="1"/>
  <c r="B6253" i="6" s="1"/>
  <c r="B6265" i="6" a="1"/>
  <c r="B6265" i="6" s="1"/>
  <c r="B6272" i="6" a="1"/>
  <c r="B6272" i="6" s="1"/>
  <c r="B6278" i="6" a="1"/>
  <c r="B6278" i="6" s="1"/>
  <c r="B6284" i="6" a="1"/>
  <c r="B6284" i="6" s="1"/>
  <c r="B6291" i="6" a="1"/>
  <c r="B6291" i="6" s="1"/>
  <c r="B6296" i="6" a="1"/>
  <c r="B6296" i="6" s="1"/>
  <c r="B6303" i="6" a="1"/>
  <c r="B6303" i="6" s="1"/>
  <c r="B6310" i="6" a="1"/>
  <c r="B6310" i="6" s="1"/>
  <c r="B6316" i="6" a="1"/>
  <c r="B6316" i="6" s="1"/>
  <c r="B6330" i="6" a="1"/>
  <c r="B6330" i="6" s="1"/>
  <c r="B6337" i="6" a="1"/>
  <c r="B6337" i="6" s="1"/>
  <c r="B6350" i="6" a="1"/>
  <c r="B6350" i="6" s="1"/>
  <c r="B6357" i="6" a="1"/>
  <c r="B6357" i="6" s="1"/>
  <c r="B6364" i="6" a="1"/>
  <c r="B6364" i="6" s="1"/>
  <c r="B6370" i="6" a="1"/>
  <c r="B6370" i="6" s="1"/>
  <c r="B6376" i="6" a="1"/>
  <c r="B6376" i="6" s="1"/>
  <c r="B6389" i="6" a="1"/>
  <c r="B6389" i="6" s="1"/>
  <c r="B6395" i="6" a="1"/>
  <c r="B6395" i="6" s="1"/>
  <c r="B6408" i="6" a="1"/>
  <c r="B6408" i="6" s="1"/>
  <c r="B6415" i="6" a="1"/>
  <c r="B6415" i="6" s="1"/>
  <c r="B6429" i="6" a="1"/>
  <c r="B6429" i="6" s="1"/>
  <c r="B6435" i="6" a="1"/>
  <c r="B6435" i="6" s="1"/>
  <c r="B6442" i="6" a="1"/>
  <c r="B6442" i="6" s="1"/>
  <c r="B6449" i="6" a="1"/>
  <c r="B6449" i="6" s="1"/>
  <c r="B6455" i="6" a="1"/>
  <c r="B6455" i="6" s="1"/>
  <c r="B6468" i="6" a="1"/>
  <c r="B6468" i="6" s="1"/>
  <c r="B6474" i="6" a="1"/>
  <c r="B6474" i="6" s="1"/>
  <c r="B6480" i="6" a="1"/>
  <c r="B6480" i="6" s="1"/>
  <c r="B6486" i="6" a="1"/>
  <c r="B6486" i="6" s="1"/>
  <c r="B6494" i="6" a="1"/>
  <c r="B6494" i="6" s="1"/>
  <c r="B6506" i="6" a="1"/>
  <c r="B6506" i="6" s="1"/>
  <c r="B6517" i="6" a="1"/>
  <c r="B6517" i="6" s="1"/>
  <c r="B6523" i="6" a="1"/>
  <c r="B6523" i="6" s="1"/>
  <c r="B6530" i="6" a="1"/>
  <c r="B6530" i="6" s="1"/>
  <c r="B6535" i="6" a="1"/>
  <c r="B6535" i="6" s="1"/>
  <c r="B6560" i="6" a="1"/>
  <c r="B6560" i="6" s="1"/>
  <c r="B6567" i="6" a="1"/>
  <c r="B6567" i="6" s="1"/>
  <c r="B6573" i="6" a="1"/>
  <c r="B6573" i="6" s="1"/>
  <c r="B6578" i="6" a="1"/>
  <c r="B6578" i="6" s="1"/>
  <c r="B6590" i="6" a="1"/>
  <c r="B6590" i="6" s="1"/>
  <c r="B6596" i="6" a="1"/>
  <c r="B6596" i="6" s="1"/>
  <c r="B6602" i="6" a="1"/>
  <c r="B6602" i="6" s="1"/>
  <c r="B6055" i="6" a="1"/>
  <c r="B6055" i="6" s="1"/>
  <c r="B6066" i="6" a="1"/>
  <c r="B6066" i="6" s="1"/>
  <c r="B6076" i="6" a="1"/>
  <c r="B6076" i="6" s="1"/>
  <c r="B6103" i="6" a="1"/>
  <c r="B6103" i="6" s="1"/>
  <c r="B6117" i="6" a="1"/>
  <c r="B6117" i="6" s="1"/>
  <c r="B6129" i="6" a="1"/>
  <c r="B6129" i="6" s="1"/>
  <c r="B6135" i="6" a="1"/>
  <c r="B6135" i="6" s="1"/>
  <c r="B6142" i="6" a="1"/>
  <c r="B6142" i="6" s="1"/>
  <c r="B6148" i="6" a="1"/>
  <c r="B6148" i="6" s="1"/>
  <c r="B6154" i="6" a="1"/>
  <c r="B6154" i="6" s="1"/>
  <c r="B6160" i="6" a="1"/>
  <c r="B6160" i="6" s="1"/>
  <c r="B6166" i="6" a="1"/>
  <c r="B6166" i="6" s="1"/>
  <c r="B6173" i="6" a="1"/>
  <c r="B6173" i="6" s="1"/>
  <c r="B6179" i="6" a="1"/>
  <c r="B6179" i="6" s="1"/>
  <c r="B6185" i="6" a="1"/>
  <c r="B6185" i="6" s="1"/>
  <c r="B6191" i="6" a="1"/>
  <c r="B6191" i="6" s="1"/>
  <c r="B6204" i="6" a="1"/>
  <c r="B6204" i="6" s="1"/>
  <c r="B6210" i="6" a="1"/>
  <c r="B6210" i="6" s="1"/>
  <c r="B6216" i="6" a="1"/>
  <c r="B6216" i="6" s="1"/>
  <c r="B6229" i="6" a="1"/>
  <c r="B6229" i="6" s="1"/>
  <c r="B6235" i="6" a="1"/>
  <c r="B6235" i="6" s="1"/>
  <c r="B6254" i="6" a="1"/>
  <c r="B6254" i="6" s="1"/>
  <c r="B6260" i="6" a="1"/>
  <c r="B6260" i="6" s="1"/>
  <c r="B6266" i="6" a="1"/>
  <c r="B6266" i="6" s="1"/>
  <c r="B6273" i="6" a="1"/>
  <c r="B6273" i="6" s="1"/>
  <c r="B6279" i="6" a="1"/>
  <c r="B6279" i="6" s="1"/>
  <c r="B6285" i="6" a="1"/>
  <c r="B6285" i="6" s="1"/>
  <c r="B6297" i="6" a="1"/>
  <c r="B6297" i="6" s="1"/>
  <c r="B6304" i="6" a="1"/>
  <c r="B6304" i="6" s="1"/>
  <c r="B6311" i="6" a="1"/>
  <c r="B6311" i="6" s="1"/>
  <c r="B6317" i="6" a="1"/>
  <c r="B6317" i="6" s="1"/>
  <c r="B6324" i="6" a="1"/>
  <c r="B6324" i="6" s="1"/>
  <c r="B6331" i="6" a="1"/>
  <c r="B6331" i="6" s="1"/>
  <c r="B6344" i="6" a="1"/>
  <c r="B6344" i="6" s="1"/>
  <c r="B6351" i="6" a="1"/>
  <c r="B6351" i="6" s="1"/>
  <c r="B6365" i="6" a="1"/>
  <c r="B6365" i="6" s="1"/>
  <c r="B6371" i="6" a="1"/>
  <c r="B6371" i="6" s="1"/>
  <c r="B6377" i="6" a="1"/>
  <c r="B6377" i="6" s="1"/>
  <c r="B6383" i="6" a="1"/>
  <c r="B6383" i="6" s="1"/>
  <c r="B6396" i="6" a="1"/>
  <c r="B6396" i="6" s="1"/>
  <c r="B6402" i="6" a="1"/>
  <c r="B6402" i="6" s="1"/>
  <c r="B6409" i="6" a="1"/>
  <c r="B6409" i="6" s="1"/>
  <c r="B6416" i="6" a="1"/>
  <c r="B6416" i="6" s="1"/>
  <c r="B6422" i="6" a="1"/>
  <c r="B6422" i="6" s="1"/>
  <c r="B6430" i="6" a="1"/>
  <c r="B6430" i="6" s="1"/>
  <c r="B6436" i="6" a="1"/>
  <c r="B6436" i="6" s="1"/>
  <c r="B6450" i="6" a="1"/>
  <c r="B6450" i="6" s="1"/>
  <c r="B6456" i="6" a="1"/>
  <c r="B6456" i="6" s="1"/>
  <c r="B6463" i="6" a="1"/>
  <c r="B6463" i="6" s="1"/>
  <c r="B6469" i="6" a="1"/>
  <c r="B6469" i="6" s="1"/>
  <c r="B6481" i="6" a="1"/>
  <c r="B6481" i="6" s="1"/>
  <c r="B6487" i="6" a="1"/>
  <c r="B6487" i="6" s="1"/>
  <c r="B6495" i="6" a="1"/>
  <c r="B6495" i="6" s="1"/>
  <c r="B6500" i="6" a="1"/>
  <c r="B6500" i="6" s="1"/>
  <c r="B6512" i="6" a="1"/>
  <c r="B6512" i="6" s="1"/>
  <c r="B6518" i="6" a="1"/>
  <c r="B6518" i="6" s="1"/>
  <c r="B6524" i="6" a="1"/>
  <c r="B6524" i="6" s="1"/>
  <c r="B6536" i="6" a="1"/>
  <c r="B6536" i="6" s="1"/>
  <c r="B6542" i="6" a="1"/>
  <c r="B6542" i="6" s="1"/>
  <c r="B6548" i="6" a="1"/>
  <c r="B6548" i="6" s="1"/>
  <c r="B6554" i="6" a="1"/>
  <c r="B6554" i="6" s="1"/>
  <c r="B6561" i="6" a="1"/>
  <c r="B6561" i="6" s="1"/>
  <c r="B6574" i="6" a="1"/>
  <c r="B6574" i="6" s="1"/>
  <c r="B6579" i="6" a="1"/>
  <c r="B6579" i="6" s="1"/>
  <c r="B6585" i="6" a="1"/>
  <c r="B6585" i="6" s="1"/>
  <c r="B6591" i="6" a="1"/>
  <c r="B6591" i="6" s="1"/>
  <c r="B6597" i="6" a="1"/>
  <c r="B6597" i="6" s="1"/>
  <c r="B6039" i="6" a="1"/>
  <c r="B6039" i="6" s="1"/>
  <c r="B6057" i="6" a="1"/>
  <c r="B6057" i="6" s="1"/>
  <c r="B6067" i="6" a="1"/>
  <c r="B6067" i="6" s="1"/>
  <c r="B6077" i="6" a="1"/>
  <c r="B6077" i="6" s="1"/>
  <c r="B6086" i="6" a="1"/>
  <c r="B6086" i="6" s="1"/>
  <c r="B6095" i="6" a="1"/>
  <c r="B6095" i="6" s="1"/>
  <c r="B6111" i="6" a="1"/>
  <c r="B6111" i="6" s="1"/>
  <c r="B6123" i="6" a="1"/>
  <c r="B6123" i="6" s="1"/>
  <c r="B6130" i="6" a="1"/>
  <c r="B6130" i="6" s="1"/>
  <c r="B6149" i="6" a="1"/>
  <c r="B6149" i="6" s="1"/>
  <c r="B6161" i="6" a="1"/>
  <c r="B6161" i="6" s="1"/>
  <c r="B6167" i="6" a="1"/>
  <c r="B6167" i="6" s="1"/>
  <c r="B6174" i="6" a="1"/>
  <c r="B6174" i="6" s="1"/>
  <c r="B6180" i="6" a="1"/>
  <c r="B6180" i="6" s="1"/>
  <c r="B6186" i="6" a="1"/>
  <c r="B6186" i="6" s="1"/>
  <c r="B6192" i="6" a="1"/>
  <c r="B6192" i="6" s="1"/>
  <c r="B6198" i="6" a="1"/>
  <c r="B6198" i="6" s="1"/>
  <c r="B6205" i="6" a="1"/>
  <c r="B6205" i="6" s="1"/>
  <c r="B6211" i="6" a="1"/>
  <c r="B6211" i="6" s="1"/>
  <c r="B6217" i="6" a="1"/>
  <c r="B6217" i="6" s="1"/>
  <c r="B6223" i="6" a="1"/>
  <c r="B6223" i="6" s="1"/>
  <c r="B6236" i="6" a="1"/>
  <c r="B6236" i="6" s="1"/>
  <c r="B6242" i="6" a="1"/>
  <c r="B6242" i="6" s="1"/>
  <c r="B6248" i="6" a="1"/>
  <c r="B6248" i="6" s="1"/>
  <c r="B6261" i="6" a="1"/>
  <c r="B6261" i="6" s="1"/>
  <c r="B6267" i="6" a="1"/>
  <c r="B6267" i="6" s="1"/>
  <c r="B6286" i="6" a="1"/>
  <c r="B6286" i="6" s="1"/>
  <c r="B6292" i="6" a="1"/>
  <c r="B6292" i="6" s="1"/>
  <c r="B6298" i="6" a="1"/>
  <c r="B6298" i="6" s="1"/>
  <c r="B6305" i="6" a="1"/>
  <c r="B6305" i="6" s="1"/>
  <c r="B6318" i="6" a="1"/>
  <c r="B6318" i="6" s="1"/>
  <c r="B6325" i="6" a="1"/>
  <c r="B6325" i="6" s="1"/>
  <c r="B6332" i="6" a="1"/>
  <c r="B6332" i="6" s="1"/>
  <c r="B6338" i="6" a="1"/>
  <c r="B6338" i="6" s="1"/>
  <c r="B6345" i="6" a="1"/>
  <c r="B6345" i="6" s="1"/>
  <c r="B6352" i="6" a="1"/>
  <c r="B6352" i="6" s="1"/>
  <c r="B6358" i="6" a="1"/>
  <c r="B6358" i="6" s="1"/>
  <c r="B6366" i="6" a="1"/>
  <c r="B6366" i="6" s="1"/>
  <c r="B6372" i="6" a="1"/>
  <c r="B6372" i="6" s="1"/>
  <c r="B6378" i="6" a="1"/>
  <c r="B6378" i="6" s="1"/>
  <c r="B6384" i="6" a="1"/>
  <c r="B6384" i="6" s="1"/>
  <c r="B6390" i="6" a="1"/>
  <c r="B6390" i="6" s="1"/>
  <c r="B6397" i="6" a="1"/>
  <c r="B6397" i="6" s="1"/>
  <c r="B6403" i="6" a="1"/>
  <c r="B6403" i="6" s="1"/>
  <c r="B6410" i="6" a="1"/>
  <c r="B6410" i="6" s="1"/>
  <c r="B6417" i="6" a="1"/>
  <c r="B6417" i="6" s="1"/>
  <c r="B6423" i="6" a="1"/>
  <c r="B6423" i="6" s="1"/>
  <c r="B6437" i="6" a="1"/>
  <c r="B6437" i="6" s="1"/>
  <c r="B6443" i="6" a="1"/>
  <c r="B6443" i="6" s="1"/>
  <c r="B6451" i="6" a="1"/>
  <c r="B6451" i="6" s="1"/>
  <c r="B6457" i="6" a="1"/>
  <c r="B6457" i="6" s="1"/>
  <c r="B6464" i="6" a="1"/>
  <c r="B6464" i="6" s="1"/>
  <c r="B6470" i="6" a="1"/>
  <c r="B6470" i="6" s="1"/>
  <c r="B6475" i="6" a="1"/>
  <c r="B6475" i="6" s="1"/>
  <c r="B6482" i="6" a="1"/>
  <c r="B6482" i="6" s="1"/>
  <c r="B6488" i="6" a="1"/>
  <c r="B6488" i="6" s="1"/>
  <c r="B6496" i="6" a="1"/>
  <c r="B6496" i="6" s="1"/>
  <c r="B6501" i="6" a="1"/>
  <c r="B6501" i="6" s="1"/>
  <c r="B6507" i="6" a="1"/>
  <c r="B6507" i="6" s="1"/>
  <c r="B6513" i="6" a="1"/>
  <c r="B6513" i="6" s="1"/>
  <c r="B6525" i="6" a="1"/>
  <c r="B6525" i="6" s="1"/>
  <c r="B6531" i="6" a="1"/>
  <c r="B6531" i="6" s="1"/>
  <c r="B6537" i="6" a="1"/>
  <c r="B6537" i="6" s="1"/>
  <c r="B6543" i="6" a="1"/>
  <c r="B6543" i="6" s="1"/>
  <c r="B6549" i="6" a="1"/>
  <c r="B6549" i="6" s="1"/>
  <c r="B6555" i="6" a="1"/>
  <c r="B6555" i="6" s="1"/>
  <c r="B6568" i="6" a="1"/>
  <c r="B6568" i="6" s="1"/>
  <c r="B6041" i="6" a="1"/>
  <c r="B6041" i="6" s="1"/>
  <c r="B6058" i="6" a="1"/>
  <c r="B6058" i="6" s="1"/>
  <c r="B6088" i="6" a="1"/>
  <c r="B6088" i="6" s="1"/>
  <c r="B6097" i="6" a="1"/>
  <c r="B6097" i="6" s="1"/>
  <c r="B6104" i="6" a="1"/>
  <c r="B6104" i="6" s="1"/>
  <c r="B6112" i="6" a="1"/>
  <c r="B6112" i="6" s="1"/>
  <c r="B6118" i="6" a="1"/>
  <c r="B6118" i="6" s="1"/>
  <c r="B6124" i="6" a="1"/>
  <c r="B6124" i="6" s="1"/>
  <c r="B6131" i="6" a="1"/>
  <c r="B6131" i="6" s="1"/>
  <c r="B6136" i="6" a="1"/>
  <c r="B6136" i="6" s="1"/>
  <c r="B6143" i="6" a="1"/>
  <c r="B6143" i="6" s="1"/>
  <c r="B6155" i="6" a="1"/>
  <c r="B6155" i="6" s="1"/>
  <c r="B6162" i="6" a="1"/>
  <c r="B6162" i="6" s="1"/>
  <c r="B6181" i="6" a="1"/>
  <c r="B6181" i="6" s="1"/>
  <c r="B6193" i="6" a="1"/>
  <c r="B6193" i="6" s="1"/>
  <c r="B6199" i="6" a="1"/>
  <c r="B6199" i="6" s="1"/>
  <c r="B6206" i="6" a="1"/>
  <c r="B6206" i="6" s="1"/>
  <c r="B6212" i="6" a="1"/>
  <c r="B6212" i="6" s="1"/>
  <c r="B6218" i="6" a="1"/>
  <c r="B6218" i="6" s="1"/>
  <c r="B6224" i="6" a="1"/>
  <c r="B6224" i="6" s="1"/>
  <c r="B6230" i="6" a="1"/>
  <c r="B6230" i="6" s="1"/>
  <c r="B6237" i="6" a="1"/>
  <c r="B6237" i="6" s="1"/>
  <c r="B6243" i="6" a="1"/>
  <c r="B6243" i="6" s="1"/>
  <c r="B6249" i="6" a="1"/>
  <c r="B6249" i="6" s="1"/>
  <c r="B6255" i="6" a="1"/>
  <c r="B6255" i="6" s="1"/>
  <c r="B6268" i="6" a="1"/>
  <c r="B6268" i="6" s="1"/>
  <c r="B6274" i="6" a="1"/>
  <c r="B6274" i="6" s="1"/>
  <c r="B6280" i="6" a="1"/>
  <c r="B6280" i="6" s="1"/>
  <c r="B6293" i="6" a="1"/>
  <c r="B6293" i="6" s="1"/>
  <c r="B6299" i="6" a="1"/>
  <c r="B6299" i="6" s="1"/>
  <c r="B6312" i="6" a="1"/>
  <c r="B6312" i="6" s="1"/>
  <c r="B6319" i="6" a="1"/>
  <c r="B6319" i="6" s="1"/>
  <c r="B6333" i="6" a="1"/>
  <c r="B6333" i="6" s="1"/>
  <c r="B6339" i="6" a="1"/>
  <c r="B6339" i="6" s="1"/>
  <c r="B6346" i="6" a="1"/>
  <c r="B6346" i="6" s="1"/>
  <c r="B6353" i="6" a="1"/>
  <c r="B6353" i="6" s="1"/>
  <c r="B6359" i="6" a="1"/>
  <c r="B6359" i="6" s="1"/>
  <c r="B6373" i="6" a="1"/>
  <c r="B6373" i="6" s="1"/>
  <c r="B6385" i="6" a="1"/>
  <c r="B6385" i="6" s="1"/>
  <c r="B6391" i="6" a="1"/>
  <c r="B6391" i="6" s="1"/>
  <c r="B6398" i="6" a="1"/>
  <c r="B6398" i="6" s="1"/>
  <c r="B6404" i="6" a="1"/>
  <c r="B6404" i="6" s="1"/>
  <c r="B6418" i="6" a="1"/>
  <c r="B6418" i="6" s="1"/>
  <c r="B6424" i="6" a="1"/>
  <c r="B6424" i="6" s="1"/>
  <c r="B6431" i="6" a="1"/>
  <c r="B6431" i="6" s="1"/>
  <c r="B6438" i="6" a="1"/>
  <c r="B6438" i="6" s="1"/>
  <c r="B6444" i="6" a="1"/>
  <c r="B6444" i="6" s="1"/>
  <c r="B6458" i="6" a="1"/>
  <c r="B6458" i="6" s="1"/>
  <c r="B6465" i="6" a="1"/>
  <c r="B6465" i="6" s="1"/>
  <c r="B6476" i="6" a="1"/>
  <c r="B6476" i="6" s="1"/>
  <c r="B6483" i="6" a="1"/>
  <c r="B6483" i="6" s="1"/>
  <c r="B6489" i="6" a="1"/>
  <c r="B6489" i="6" s="1"/>
  <c r="B6497" i="6" a="1"/>
  <c r="B6497" i="6" s="1"/>
  <c r="B6508" i="6" a="1"/>
  <c r="B6508" i="6" s="1"/>
  <c r="B6519" i="6" a="1"/>
  <c r="B6519" i="6" s="1"/>
  <c r="B6526" i="6" a="1"/>
  <c r="B6526" i="6" s="1"/>
  <c r="B6538" i="6" a="1"/>
  <c r="B6538" i="6" s="1"/>
  <c r="B6544" i="6" a="1"/>
  <c r="B6544" i="6" s="1"/>
  <c r="B6550" i="6" a="1"/>
  <c r="B6550" i="6" s="1"/>
  <c r="B6556" i="6" a="1"/>
  <c r="B6556" i="6" s="1"/>
  <c r="B6562" i="6" a="1"/>
  <c r="B6562" i="6" s="1"/>
  <c r="B6580" i="6" a="1"/>
  <c r="B6580" i="6" s="1"/>
  <c r="B6586" i="6" a="1"/>
  <c r="B6586" i="6" s="1"/>
  <c r="B6592" i="6" a="1"/>
  <c r="B6592" i="6" s="1"/>
  <c r="B6598" i="6" a="1"/>
  <c r="B6598" i="6" s="1"/>
  <c r="B6605" i="6" a="1"/>
  <c r="B6605" i="6" s="1"/>
  <c r="B6610" i="6" a="1"/>
  <c r="B6610" i="6" s="1"/>
  <c r="B6046" i="6" a="1"/>
  <c r="B6046" i="6" s="1"/>
  <c r="B6059" i="6" a="1"/>
  <c r="B6059" i="6" s="1"/>
  <c r="B6079" i="6" a="1"/>
  <c r="B6079" i="6" s="1"/>
  <c r="B6089" i="6" a="1"/>
  <c r="B6089" i="6" s="1"/>
  <c r="B6098" i="6" a="1"/>
  <c r="B6098" i="6" s="1"/>
  <c r="B6105" i="6" a="1"/>
  <c r="B6105" i="6" s="1"/>
  <c r="B6113" i="6" a="1"/>
  <c r="B6113" i="6" s="1"/>
  <c r="B6119" i="6" a="1"/>
  <c r="B6119" i="6" s="1"/>
  <c r="B6125" i="6" a="1"/>
  <c r="B6125" i="6" s="1"/>
  <c r="B6137" i="6" a="1"/>
  <c r="B6137" i="6" s="1"/>
  <c r="B6144" i="6" a="1"/>
  <c r="B6144" i="6" s="1"/>
  <c r="B6150" i="6" a="1"/>
  <c r="B6150" i="6" s="1"/>
  <c r="B6156" i="6" a="1"/>
  <c r="B6156" i="6" s="1"/>
  <c r="B6163" i="6" a="1"/>
  <c r="B6163" i="6" s="1"/>
  <c r="B6168" i="6" a="1"/>
  <c r="B6168" i="6" s="1"/>
  <c r="B6175" i="6" a="1"/>
  <c r="B6175" i="6" s="1"/>
  <c r="B6187" i="6" a="1"/>
  <c r="B6187" i="6" s="1"/>
  <c r="B6194" i="6" a="1"/>
  <c r="B6194" i="6" s="1"/>
  <c r="B6213" i="6" a="1"/>
  <c r="B6213" i="6" s="1"/>
  <c r="B6225" i="6" a="1"/>
  <c r="B6225" i="6" s="1"/>
  <c r="B6231" i="6" a="1"/>
  <c r="B6231" i="6" s="1"/>
  <c r="B6238" i="6" a="1"/>
  <c r="B6238" i="6" s="1"/>
  <c r="B6244" i="6" a="1"/>
  <c r="B6244" i="6" s="1"/>
  <c r="B6250" i="6" a="1"/>
  <c r="B6250" i="6" s="1"/>
  <c r="B6256" i="6" a="1"/>
  <c r="B6256" i="6" s="1"/>
  <c r="B6262" i="6" a="1"/>
  <c r="B6262" i="6" s="1"/>
  <c r="B6269" i="6" a="1"/>
  <c r="B6269" i="6" s="1"/>
  <c r="B6275" i="6" a="1"/>
  <c r="B6275" i="6" s="1"/>
  <c r="B6281" i="6" a="1"/>
  <c r="B6281" i="6" s="1"/>
  <c r="B6287" i="6" a="1"/>
  <c r="B6287" i="6" s="1"/>
  <c r="B6048" i="6" a="1"/>
  <c r="B6048" i="6" s="1"/>
  <c r="B6060" i="6" a="1"/>
  <c r="B6060" i="6" s="1"/>
  <c r="B6070" i="6" a="1"/>
  <c r="B6070" i="6" s="1"/>
  <c r="B6080" i="6" a="1"/>
  <c r="B6080" i="6" s="1"/>
  <c r="B6099" i="6" a="1"/>
  <c r="B6099" i="6" s="1"/>
  <c r="B6106" i="6" a="1"/>
  <c r="B6106" i="6" s="1"/>
  <c r="B6126" i="6" a="1"/>
  <c r="B6126" i="6" s="1"/>
  <c r="B6132" i="6" a="1"/>
  <c r="B6132" i="6" s="1"/>
  <c r="B6138" i="6" a="1"/>
  <c r="B6138" i="6" s="1"/>
  <c r="B6145" i="6" a="1"/>
  <c r="B6145" i="6" s="1"/>
  <c r="B6151" i="6" a="1"/>
  <c r="B6151" i="6" s="1"/>
  <c r="B6157" i="6" a="1"/>
  <c r="B6157" i="6" s="1"/>
  <c r="B6169" i="6" a="1"/>
  <c r="B6169" i="6" s="1"/>
  <c r="B6176" i="6" a="1"/>
  <c r="B6176" i="6" s="1"/>
  <c r="B6182" i="6" a="1"/>
  <c r="B6182" i="6" s="1"/>
  <c r="B6188" i="6" a="1"/>
  <c r="B6188" i="6" s="1"/>
  <c r="B6195" i="6" a="1"/>
  <c r="B6195" i="6" s="1"/>
  <c r="B6200" i="6" a="1"/>
  <c r="B6200" i="6" s="1"/>
  <c r="B6207" i="6" a="1"/>
  <c r="B6207" i="6" s="1"/>
  <c r="B6219" i="6" a="1"/>
  <c r="B6219" i="6" s="1"/>
  <c r="B6226" i="6" a="1"/>
  <c r="B6226" i="6" s="1"/>
  <c r="B6245" i="6" a="1"/>
  <c r="B6245" i="6" s="1"/>
  <c r="B6257" i="6" a="1"/>
  <c r="B6257" i="6" s="1"/>
  <c r="B6263" i="6" a="1"/>
  <c r="B6263" i="6" s="1"/>
  <c r="B6270" i="6" a="1"/>
  <c r="B6270" i="6" s="1"/>
  <c r="B6276" i="6" a="1"/>
  <c r="B6276" i="6" s="1"/>
  <c r="B6282" i="6" a="1"/>
  <c r="B6282" i="6" s="1"/>
  <c r="B6288" i="6" a="1"/>
  <c r="B6288" i="6" s="1"/>
  <c r="B6294" i="6" a="1"/>
  <c r="B6294" i="6" s="1"/>
  <c r="B6301" i="6" a="1"/>
  <c r="B6301" i="6" s="1"/>
  <c r="B6307" i="6" a="1"/>
  <c r="B6307" i="6" s="1"/>
  <c r="B6314" i="6" a="1"/>
  <c r="B6314" i="6" s="1"/>
  <c r="B6321" i="6" a="1"/>
  <c r="B6321" i="6" s="1"/>
  <c r="B6327" i="6" a="1"/>
  <c r="B6327" i="6" s="1"/>
  <c r="B6341" i="6" a="1"/>
  <c r="B6341" i="6" s="1"/>
  <c r="B6347" i="6" a="1"/>
  <c r="B6347" i="6" s="1"/>
  <c r="B6355" i="6" a="1"/>
  <c r="B6355" i="6" s="1"/>
  <c r="B6361" i="6" a="1"/>
  <c r="B6361" i="6" s="1"/>
  <c r="B6368" i="6" a="1"/>
  <c r="B6368" i="6" s="1"/>
  <c r="B6374" i="6" a="1"/>
  <c r="B6374" i="6" s="1"/>
  <c r="B6380" i="6" a="1"/>
  <c r="B6380" i="6" s="1"/>
  <c r="B6387" i="6" a="1"/>
  <c r="B6387" i="6" s="1"/>
  <c r="B6392" i="6" a="1"/>
  <c r="B6392" i="6" s="1"/>
  <c r="B6399" i="6" a="1"/>
  <c r="B6399" i="6" s="1"/>
  <c r="B6406" i="6" a="1"/>
  <c r="B6406" i="6" s="1"/>
  <c r="B6412" i="6" a="1"/>
  <c r="B6412" i="6" s="1"/>
  <c r="B6426" i="6" a="1"/>
  <c r="B6426" i="6" s="1"/>
  <c r="B6433" i="6" a="1"/>
  <c r="B6433" i="6" s="1"/>
  <c r="B6446" i="6" a="1"/>
  <c r="B6446" i="6" s="1"/>
  <c r="B6453" i="6" a="1"/>
  <c r="B6453" i="6" s="1"/>
  <c r="B6460" i="6" a="1"/>
  <c r="B6460" i="6" s="1"/>
  <c r="B6466" i="6" a="1"/>
  <c r="B6466" i="6" s="1"/>
  <c r="B6478" i="6" a="1"/>
  <c r="B6478" i="6" s="1"/>
  <c r="B6484" i="6" a="1"/>
  <c r="B6484" i="6" s="1"/>
  <c r="B6491" i="6" a="1"/>
  <c r="B6491" i="6" s="1"/>
  <c r="B6498" i="6" a="1"/>
  <c r="B6498" i="6" s="1"/>
  <c r="B6503" i="6" a="1"/>
  <c r="B6503" i="6" s="1"/>
  <c r="B6515" i="6" a="1"/>
  <c r="B6515" i="6" s="1"/>
  <c r="B6520" i="6" a="1"/>
  <c r="B6520" i="6" s="1"/>
  <c r="B6528" i="6" a="1"/>
  <c r="B6528" i="6" s="1"/>
  <c r="B6533" i="6" a="1"/>
  <c r="B6533" i="6" s="1"/>
  <c r="B6539" i="6" a="1"/>
  <c r="B6539" i="6" s="1"/>
  <c r="B6552" i="6" a="1"/>
  <c r="B6552" i="6" s="1"/>
  <c r="B6558" i="6" a="1"/>
  <c r="B6558" i="6" s="1"/>
  <c r="B6564" i="6" a="1"/>
  <c r="B6564" i="6" s="1"/>
  <c r="B6570" i="6" a="1"/>
  <c r="B6570" i="6" s="1"/>
  <c r="B6582" i="6" a="1"/>
  <c r="B6582" i="6" s="1"/>
  <c r="B6052" i="6" a="1"/>
  <c r="B6052" i="6" s="1"/>
  <c r="B6061" i="6" a="1"/>
  <c r="B6061" i="6" s="1"/>
  <c r="B6082" i="6" a="1"/>
  <c r="B6082" i="6" s="1"/>
  <c r="B6091" i="6" a="1"/>
  <c r="B6091" i="6" s="1"/>
  <c r="B6107" i="6" a="1"/>
  <c r="B6107" i="6" s="1"/>
  <c r="B6114" i="6" a="1"/>
  <c r="B6114" i="6" s="1"/>
  <c r="B6120" i="6" a="1"/>
  <c r="B6120" i="6" s="1"/>
  <c r="B6133" i="6" a="1"/>
  <c r="B6133" i="6" s="1"/>
  <c r="B6139" i="6" a="1"/>
  <c r="B6139" i="6" s="1"/>
  <c r="B6158" i="6" a="1"/>
  <c r="B6158" i="6" s="1"/>
  <c r="B6164" i="6" a="1"/>
  <c r="B6164" i="6" s="1"/>
  <c r="B6170" i="6" a="1"/>
  <c r="B6170" i="6" s="1"/>
  <c r="B6177" i="6" a="1"/>
  <c r="B6177" i="6" s="1"/>
  <c r="B6183" i="6" a="1"/>
  <c r="B6183" i="6" s="1"/>
  <c r="B6189" i="6" a="1"/>
  <c r="B6189" i="6" s="1"/>
  <c r="B6201" i="6" a="1"/>
  <c r="B6201" i="6" s="1"/>
  <c r="B6208" i="6" a="1"/>
  <c r="B6208" i="6" s="1"/>
  <c r="B6214" i="6" a="1"/>
  <c r="B6214" i="6" s="1"/>
  <c r="B6220" i="6" a="1"/>
  <c r="B6220" i="6" s="1"/>
  <c r="B6227" i="6" a="1"/>
  <c r="B6227" i="6" s="1"/>
  <c r="B6232" i="6" a="1"/>
  <c r="B6232" i="6" s="1"/>
  <c r="B6239" i="6" a="1"/>
  <c r="B6239" i="6" s="1"/>
  <c r="B6251" i="6" a="1"/>
  <c r="B6251" i="6" s="1"/>
  <c r="B6258" i="6" a="1"/>
  <c r="B6258" i="6" s="1"/>
  <c r="B6277" i="6" a="1"/>
  <c r="B6277" i="6" s="1"/>
  <c r="B6289" i="6" a="1"/>
  <c r="B6289" i="6" s="1"/>
  <c r="B6295" i="6" a="1"/>
  <c r="B6295" i="6" s="1"/>
  <c r="B6302" i="6" a="1"/>
  <c r="B6302" i="6" s="1"/>
  <c r="B6308" i="6" a="1"/>
  <c r="B6308" i="6" s="1"/>
  <c r="B6322" i="6" a="1"/>
  <c r="B6322" i="6" s="1"/>
  <c r="B6328" i="6" a="1"/>
  <c r="B6328" i="6" s="1"/>
  <c r="B6335" i="6" a="1"/>
  <c r="B6335" i="6" s="1"/>
  <c r="B6342" i="6" a="1"/>
  <c r="B6342" i="6" s="1"/>
  <c r="B6348" i="6" a="1"/>
  <c r="B6348" i="6" s="1"/>
  <c r="B6375" i="6" a="1"/>
  <c r="B6375" i="6" s="1"/>
  <c r="B6400" i="6" a="1"/>
  <c r="B6400" i="6" s="1"/>
  <c r="B6427" i="6" a="1"/>
  <c r="B6427" i="6" s="1"/>
  <c r="B6504" i="6" a="1"/>
  <c r="B6504" i="6" s="1"/>
  <c r="B6529" i="6" a="1"/>
  <c r="B6529" i="6" s="1"/>
  <c r="B6576" i="6" a="1"/>
  <c r="B6576" i="6" s="1"/>
  <c r="B6600" i="6" a="1"/>
  <c r="B6600" i="6" s="1"/>
  <c r="B6609" i="6" a="1"/>
  <c r="B6609" i="6" s="1"/>
  <c r="B6616" i="6" a="1"/>
  <c r="B6616" i="6" s="1"/>
  <c r="B6621" i="6" a="1"/>
  <c r="B6621" i="6" s="1"/>
  <c r="B6627" i="6" a="1"/>
  <c r="B6627" i="6" s="1"/>
  <c r="B6644" i="6" a="1"/>
  <c r="B6644" i="6" s="1"/>
  <c r="B6650" i="6" a="1"/>
  <c r="B6650" i="6" s="1"/>
  <c r="B6656" i="6" a="1"/>
  <c r="B6656" i="6" s="1"/>
  <c r="B6662" i="6" a="1"/>
  <c r="B6662" i="6" s="1"/>
  <c r="B6668" i="6" a="1"/>
  <c r="B6668" i="6" s="1"/>
  <c r="B6680" i="6" a="1"/>
  <c r="B6680" i="6" s="1"/>
  <c r="B6685" i="6" a="1"/>
  <c r="B6685" i="6" s="1"/>
  <c r="B6691" i="6" a="1"/>
  <c r="B6691" i="6" s="1"/>
  <c r="B6708" i="6" a="1"/>
  <c r="B6708" i="6" s="1"/>
  <c r="B6714" i="6" a="1"/>
  <c r="B6714" i="6" s="1"/>
  <c r="B6720" i="6" a="1"/>
  <c r="B6720" i="6" s="1"/>
  <c r="B6726" i="6" a="1"/>
  <c r="B6726" i="6" s="1"/>
  <c r="B6732" i="6" a="1"/>
  <c r="B6732" i="6" s="1"/>
  <c r="B6744" i="6" a="1"/>
  <c r="B6744" i="6" s="1"/>
  <c r="B6749" i="6" a="1"/>
  <c r="B6749" i="6" s="1"/>
  <c r="B6755" i="6" a="1"/>
  <c r="B6755" i="6" s="1"/>
  <c r="B6772" i="6" a="1"/>
  <c r="B6772" i="6" s="1"/>
  <c r="B6778" i="6" a="1"/>
  <c r="B6778" i="6" s="1"/>
  <c r="B6784" i="6" a="1"/>
  <c r="B6784" i="6" s="1"/>
  <c r="B6790" i="6" a="1"/>
  <c r="B6790" i="6" s="1"/>
  <c r="B6796" i="6" a="1"/>
  <c r="B6796" i="6" s="1"/>
  <c r="B6808" i="6" a="1"/>
  <c r="B6808" i="6" s="1"/>
  <c r="B6813" i="6" a="1"/>
  <c r="B6813" i="6" s="1"/>
  <c r="B6819" i="6" a="1"/>
  <c r="B6819" i="6" s="1"/>
  <c r="B6824" i="6" a="1"/>
  <c r="B6824" i="6" s="1"/>
  <c r="B6830" i="6" a="1"/>
  <c r="B6830" i="6" s="1"/>
  <c r="B6835" i="6" a="1"/>
  <c r="B6835" i="6" s="1"/>
  <c r="B6841" i="6" a="1"/>
  <c r="B6841" i="6" s="1"/>
  <c r="B6846" i="6" a="1"/>
  <c r="B6846" i="6" s="1"/>
  <c r="B6858" i="6" a="1"/>
  <c r="B6858" i="6" s="1"/>
  <c r="B6864" i="6" a="1"/>
  <c r="B6864" i="6" s="1"/>
  <c r="B6870" i="6" a="1"/>
  <c r="B6870" i="6" s="1"/>
  <c r="B6887" i="6" a="1"/>
  <c r="B6887" i="6" s="1"/>
  <c r="B6899" i="6" a="1"/>
  <c r="B6899" i="6" s="1"/>
  <c r="B6905" i="6" a="1"/>
  <c r="B6905" i="6" s="1"/>
  <c r="B6910" i="6" a="1"/>
  <c r="B6910" i="6" s="1"/>
  <c r="B6922" i="6" a="1"/>
  <c r="B6922" i="6" s="1"/>
  <c r="B6928" i="6" a="1"/>
  <c r="B6928" i="6" s="1"/>
  <c r="B6934" i="6" a="1"/>
  <c r="B6934" i="6" s="1"/>
  <c r="B6951" i="6" a="1"/>
  <c r="B6951" i="6" s="1"/>
  <c r="B6963" i="6" a="1"/>
  <c r="B6963" i="6" s="1"/>
  <c r="B6969" i="6" a="1"/>
  <c r="B6969" i="6" s="1"/>
  <c r="B6974" i="6" a="1"/>
  <c r="B6974" i="6" s="1"/>
  <c r="B6986" i="6" a="1"/>
  <c r="B6986" i="6" s="1"/>
  <c r="B6992" i="6" a="1"/>
  <c r="B6992" i="6" s="1"/>
  <c r="B6998" i="6" a="1"/>
  <c r="B6998" i="6" s="1"/>
  <c r="B7015" i="6" a="1"/>
  <c r="B7015" i="6" s="1"/>
  <c r="B7027" i="6" a="1"/>
  <c r="B7027" i="6" s="1"/>
  <c r="B7033" i="6" a="1"/>
  <c r="B7033" i="6" s="1"/>
  <c r="B7038" i="6" a="1"/>
  <c r="B7038" i="6" s="1"/>
  <c r="B7050" i="6" a="1"/>
  <c r="B7050" i="6" s="1"/>
  <c r="B7056" i="6" a="1"/>
  <c r="B7056" i="6" s="1"/>
  <c r="B7062" i="6" a="1"/>
  <c r="B7062" i="6" s="1"/>
  <c r="B7079" i="6" a="1"/>
  <c r="B7079" i="6" s="1"/>
  <c r="B7091" i="6" a="1"/>
  <c r="B7091" i="6" s="1"/>
  <c r="B7097" i="6" a="1"/>
  <c r="B7097" i="6" s="1"/>
  <c r="B7102" i="6" a="1"/>
  <c r="B7102" i="6" s="1"/>
  <c r="B6300" i="6" a="1"/>
  <c r="B6300" i="6" s="1"/>
  <c r="B6354" i="6" a="1"/>
  <c r="B6354" i="6" s="1"/>
  <c r="B6379" i="6" a="1"/>
  <c r="B6379" i="6" s="1"/>
  <c r="B6405" i="6" a="1"/>
  <c r="B6405" i="6" s="1"/>
  <c r="B6432" i="6" a="1"/>
  <c r="B6432" i="6" s="1"/>
  <c r="B6459" i="6" a="1"/>
  <c r="B6459" i="6" s="1"/>
  <c r="B6509" i="6" a="1"/>
  <c r="B6509" i="6" s="1"/>
  <c r="B6532" i="6" a="1"/>
  <c r="B6532" i="6" s="1"/>
  <c r="B6557" i="6" a="1"/>
  <c r="B6557" i="6" s="1"/>
  <c r="B6577" i="6" a="1"/>
  <c r="B6577" i="6" s="1"/>
  <c r="B6603" i="6" a="1"/>
  <c r="B6603" i="6" s="1"/>
  <c r="B6622" i="6" a="1"/>
  <c r="B6622" i="6" s="1"/>
  <c r="B6628" i="6" a="1"/>
  <c r="B6628" i="6" s="1"/>
  <c r="B6633" i="6" a="1"/>
  <c r="B6633" i="6" s="1"/>
  <c r="B6640" i="6" a="1"/>
  <c r="B6640" i="6" s="1"/>
  <c r="B6645" i="6" a="1"/>
  <c r="B6645" i="6" s="1"/>
  <c r="B6651" i="6" a="1"/>
  <c r="B6651" i="6" s="1"/>
  <c r="B6657" i="6" a="1"/>
  <c r="B6657" i="6" s="1"/>
  <c r="B6663" i="6" a="1"/>
  <c r="B6663" i="6" s="1"/>
  <c r="B6669" i="6" a="1"/>
  <c r="B6669" i="6" s="1"/>
  <c r="B6674" i="6" a="1"/>
  <c r="B6674" i="6" s="1"/>
  <c r="B6686" i="6" a="1"/>
  <c r="B6686" i="6" s="1"/>
  <c r="B6692" i="6" a="1"/>
  <c r="B6692" i="6" s="1"/>
  <c r="B6697" i="6" a="1"/>
  <c r="B6697" i="6" s="1"/>
  <c r="B6704" i="6" a="1"/>
  <c r="B6704" i="6" s="1"/>
  <c r="B6709" i="6" a="1"/>
  <c r="B6709" i="6" s="1"/>
  <c r="B6715" i="6" a="1"/>
  <c r="B6715" i="6" s="1"/>
  <c r="B6721" i="6" a="1"/>
  <c r="B6721" i="6" s="1"/>
  <c r="B6727" i="6" a="1"/>
  <c r="B6727" i="6" s="1"/>
  <c r="B6733" i="6" a="1"/>
  <c r="B6733" i="6" s="1"/>
  <c r="B6738" i="6" a="1"/>
  <c r="B6738" i="6" s="1"/>
  <c r="B6750" i="6" a="1"/>
  <c r="B6750" i="6" s="1"/>
  <c r="B6756" i="6" a="1"/>
  <c r="B6756" i="6" s="1"/>
  <c r="B6761" i="6" a="1"/>
  <c r="B6761" i="6" s="1"/>
  <c r="B6768" i="6" a="1"/>
  <c r="B6768" i="6" s="1"/>
  <c r="B6773" i="6" a="1"/>
  <c r="B6773" i="6" s="1"/>
  <c r="B6779" i="6" a="1"/>
  <c r="B6779" i="6" s="1"/>
  <c r="B6785" i="6" a="1"/>
  <c r="B6785" i="6" s="1"/>
  <c r="B6791" i="6" a="1"/>
  <c r="B6791" i="6" s="1"/>
  <c r="B6797" i="6" a="1"/>
  <c r="B6797" i="6" s="1"/>
  <c r="B6802" i="6" a="1"/>
  <c r="B6802" i="6" s="1"/>
  <c r="B6814" i="6" a="1"/>
  <c r="B6814" i="6" s="1"/>
  <c r="B6820" i="6" a="1"/>
  <c r="B6820" i="6" s="1"/>
  <c r="B6831" i="6" a="1"/>
  <c r="B6831" i="6" s="1"/>
  <c r="B6847" i="6" a="1"/>
  <c r="B6847" i="6" s="1"/>
  <c r="B6853" i="6" a="1"/>
  <c r="B6853" i="6" s="1"/>
  <c r="B6859" i="6" a="1"/>
  <c r="B6859" i="6" s="1"/>
  <c r="B6871" i="6" a="1"/>
  <c r="B6871" i="6" s="1"/>
  <c r="B6876" i="6" a="1"/>
  <c r="B6876" i="6" s="1"/>
  <c r="B6882" i="6" a="1"/>
  <c r="B6882" i="6" s="1"/>
  <c r="B6894" i="6" a="1"/>
  <c r="B6894" i="6" s="1"/>
  <c r="B6911" i="6" a="1"/>
  <c r="B6911" i="6" s="1"/>
  <c r="B6917" i="6" a="1"/>
  <c r="B6917" i="6" s="1"/>
  <c r="B6923" i="6" a="1"/>
  <c r="B6923" i="6" s="1"/>
  <c r="B6935" i="6" a="1"/>
  <c r="B6935" i="6" s="1"/>
  <c r="B6940" i="6" a="1"/>
  <c r="B6940" i="6" s="1"/>
  <c r="B6946" i="6" a="1"/>
  <c r="B6946" i="6" s="1"/>
  <c r="B6958" i="6" a="1"/>
  <c r="B6958" i="6" s="1"/>
  <c r="B6975" i="6" a="1"/>
  <c r="B6975" i="6" s="1"/>
  <c r="B6981" i="6" a="1"/>
  <c r="B6981" i="6" s="1"/>
  <c r="B6306" i="6" a="1"/>
  <c r="B6306" i="6" s="1"/>
  <c r="B6381" i="6" a="1"/>
  <c r="B6381" i="6" s="1"/>
  <c r="B6407" i="6" a="1"/>
  <c r="B6407" i="6" s="1"/>
  <c r="B6461" i="6" a="1"/>
  <c r="B6461" i="6" s="1"/>
  <c r="B6485" i="6" a="1"/>
  <c r="B6485" i="6" s="1"/>
  <c r="B6510" i="6" a="1"/>
  <c r="B6510" i="6" s="1"/>
  <c r="B6559" i="6" a="1"/>
  <c r="B6559" i="6" s="1"/>
  <c r="B6593" i="6" a="1"/>
  <c r="B6593" i="6" s="1"/>
  <c r="B6604" i="6" a="1"/>
  <c r="B6604" i="6" s="1"/>
  <c r="B6611" i="6" a="1"/>
  <c r="B6611" i="6" s="1"/>
  <c r="B6617" i="6" a="1"/>
  <c r="B6617" i="6" s="1"/>
  <c r="B6623" i="6" a="1"/>
  <c r="B6623" i="6" s="1"/>
  <c r="B6629" i="6" a="1"/>
  <c r="B6629" i="6" s="1"/>
  <c r="B6634" i="6" a="1"/>
  <c r="B6634" i="6" s="1"/>
  <c r="B6646" i="6" a="1"/>
  <c r="B6646" i="6" s="1"/>
  <c r="B6652" i="6" a="1"/>
  <c r="B6652" i="6" s="1"/>
  <c r="B6670" i="6" a="1"/>
  <c r="B6670" i="6" s="1"/>
  <c r="B6675" i="6" a="1"/>
  <c r="B6675" i="6" s="1"/>
  <c r="B6681" i="6" a="1"/>
  <c r="B6681" i="6" s="1"/>
  <c r="B6687" i="6" a="1"/>
  <c r="B6687" i="6" s="1"/>
  <c r="B6693" i="6" a="1"/>
  <c r="B6693" i="6" s="1"/>
  <c r="B6698" i="6" a="1"/>
  <c r="B6698" i="6" s="1"/>
  <c r="B6710" i="6" a="1"/>
  <c r="B6710" i="6" s="1"/>
  <c r="B6716" i="6" a="1"/>
  <c r="B6716" i="6" s="1"/>
  <c r="B6734" i="6" a="1"/>
  <c r="B6734" i="6" s="1"/>
  <c r="B6739" i="6" a="1"/>
  <c r="B6739" i="6" s="1"/>
  <c r="B6745" i="6" a="1"/>
  <c r="B6745" i="6" s="1"/>
  <c r="B6751" i="6" a="1"/>
  <c r="B6751" i="6" s="1"/>
  <c r="B6757" i="6" a="1"/>
  <c r="B6757" i="6" s="1"/>
  <c r="B6762" i="6" a="1"/>
  <c r="B6762" i="6" s="1"/>
  <c r="B6774" i="6" a="1"/>
  <c r="B6774" i="6" s="1"/>
  <c r="B6780" i="6" a="1"/>
  <c r="B6780" i="6" s="1"/>
  <c r="B6798" i="6" a="1"/>
  <c r="B6798" i="6" s="1"/>
  <c r="B6803" i="6" a="1"/>
  <c r="B6803" i="6" s="1"/>
  <c r="B6809" i="6" a="1"/>
  <c r="B6809" i="6" s="1"/>
  <c r="B6815" i="6" a="1"/>
  <c r="B6815" i="6" s="1"/>
  <c r="B6825" i="6" a="1"/>
  <c r="B6825" i="6" s="1"/>
  <c r="B6836" i="6" a="1"/>
  <c r="B6836" i="6" s="1"/>
  <c r="B6842" i="6" a="1"/>
  <c r="B6842" i="6" s="1"/>
  <c r="B6848" i="6" a="1"/>
  <c r="B6848" i="6" s="1"/>
  <c r="B6860" i="6" a="1"/>
  <c r="B6860" i="6" s="1"/>
  <c r="B6865" i="6" a="1"/>
  <c r="B6865" i="6" s="1"/>
  <c r="B6872" i="6" a="1"/>
  <c r="B6872" i="6" s="1"/>
  <c r="B6883" i="6" a="1"/>
  <c r="B6883" i="6" s="1"/>
  <c r="B6888" i="6" a="1"/>
  <c r="B6888" i="6" s="1"/>
  <c r="B6895" i="6" a="1"/>
  <c r="B6895" i="6" s="1"/>
  <c r="B6900" i="6" a="1"/>
  <c r="B6900" i="6" s="1"/>
  <c r="B6906" i="6" a="1"/>
  <c r="B6906" i="6" s="1"/>
  <c r="B6912" i="6" a="1"/>
  <c r="B6912" i="6" s="1"/>
  <c r="B6924" i="6" a="1"/>
  <c r="B6924" i="6" s="1"/>
  <c r="B6929" i="6" a="1"/>
  <c r="B6929" i="6" s="1"/>
  <c r="B6936" i="6" a="1"/>
  <c r="B6936" i="6" s="1"/>
  <c r="B6947" i="6" a="1"/>
  <c r="B6947" i="6" s="1"/>
  <c r="B6952" i="6" a="1"/>
  <c r="B6952" i="6" s="1"/>
  <c r="B6959" i="6" a="1"/>
  <c r="B6959" i="6" s="1"/>
  <c r="B6964" i="6" a="1"/>
  <c r="B6964" i="6" s="1"/>
  <c r="B6970" i="6" a="1"/>
  <c r="B6970" i="6" s="1"/>
  <c r="B6976" i="6" a="1"/>
  <c r="B6976" i="6" s="1"/>
  <c r="B6988" i="6" a="1"/>
  <c r="B6988" i="6" s="1"/>
  <c r="B6993" i="6" a="1"/>
  <c r="B6993" i="6" s="1"/>
  <c r="B7000" i="6" a="1"/>
  <c r="B7000" i="6" s="1"/>
  <c r="B6313" i="6" a="1"/>
  <c r="B6313" i="6" s="1"/>
  <c r="B6360" i="6" a="1"/>
  <c r="B6360" i="6" s="1"/>
  <c r="B6386" i="6" a="1"/>
  <c r="B6386" i="6" s="1"/>
  <c r="B6411" i="6" a="1"/>
  <c r="B6411" i="6" s="1"/>
  <c r="B6439" i="6" a="1"/>
  <c r="B6439" i="6" s="1"/>
  <c r="B6490" i="6" a="1"/>
  <c r="B6490" i="6" s="1"/>
  <c r="B6514" i="6" a="1"/>
  <c r="B6514" i="6" s="1"/>
  <c r="B6563" i="6" a="1"/>
  <c r="B6563" i="6" s="1"/>
  <c r="B6581" i="6" a="1"/>
  <c r="B6581" i="6" s="1"/>
  <c r="B6606" i="6" a="1"/>
  <c r="B6606" i="6" s="1"/>
  <c r="B6635" i="6" a="1"/>
  <c r="B6635" i="6" s="1"/>
  <c r="B6641" i="6" a="1"/>
  <c r="B6641" i="6" s="1"/>
  <c r="B6647" i="6" a="1"/>
  <c r="B6647" i="6" s="1"/>
  <c r="B6658" i="6" a="1"/>
  <c r="B6658" i="6" s="1"/>
  <c r="B6664" i="6" a="1"/>
  <c r="B6664" i="6" s="1"/>
  <c r="B6671" i="6" a="1"/>
  <c r="B6671" i="6" s="1"/>
  <c r="B6699" i="6" a="1"/>
  <c r="B6699" i="6" s="1"/>
  <c r="B6705" i="6" a="1"/>
  <c r="B6705" i="6" s="1"/>
  <c r="B6711" i="6" a="1"/>
  <c r="B6711" i="6" s="1"/>
  <c r="B6722" i="6" a="1"/>
  <c r="B6722" i="6" s="1"/>
  <c r="B6728" i="6" a="1"/>
  <c r="B6728" i="6" s="1"/>
  <c r="B6735" i="6" a="1"/>
  <c r="B6735" i="6" s="1"/>
  <c r="B6763" i="6" a="1"/>
  <c r="B6763" i="6" s="1"/>
  <c r="B6769" i="6" a="1"/>
  <c r="B6769" i="6" s="1"/>
  <c r="B6775" i="6" a="1"/>
  <c r="B6775" i="6" s="1"/>
  <c r="B6786" i="6" a="1"/>
  <c r="B6786" i="6" s="1"/>
  <c r="B6792" i="6" a="1"/>
  <c r="B6792" i="6" s="1"/>
  <c r="B6799" i="6" a="1"/>
  <c r="B6799" i="6" s="1"/>
  <c r="B6821" i="6" a="1"/>
  <c r="B6821" i="6" s="1"/>
  <c r="B6826" i="6" a="1"/>
  <c r="B6826" i="6" s="1"/>
  <c r="B6832" i="6" a="1"/>
  <c r="B6832" i="6" s="1"/>
  <c r="B6837" i="6" a="1"/>
  <c r="B6837" i="6" s="1"/>
  <c r="B6843" i="6" a="1"/>
  <c r="B6843" i="6" s="1"/>
  <c r="B6849" i="6" a="1"/>
  <c r="B6849" i="6" s="1"/>
  <c r="B6854" i="6" a="1"/>
  <c r="B6854" i="6" s="1"/>
  <c r="B6861" i="6" a="1"/>
  <c r="B6861" i="6" s="1"/>
  <c r="B6866" i="6" a="1"/>
  <c r="B6866" i="6" s="1"/>
  <c r="B6877" i="6" a="1"/>
  <c r="B6877" i="6" s="1"/>
  <c r="B6884" i="6" a="1"/>
  <c r="B6884" i="6" s="1"/>
  <c r="B6889" i="6" a="1"/>
  <c r="B6889" i="6" s="1"/>
  <c r="B6901" i="6" a="1"/>
  <c r="B6901" i="6" s="1"/>
  <c r="B6907" i="6" a="1"/>
  <c r="B6907" i="6" s="1"/>
  <c r="B6913" i="6" a="1"/>
  <c r="B6913" i="6" s="1"/>
  <c r="B6918" i="6" a="1"/>
  <c r="B6918" i="6" s="1"/>
  <c r="B6925" i="6" a="1"/>
  <c r="B6925" i="6" s="1"/>
  <c r="B6930" i="6" a="1"/>
  <c r="B6930" i="6" s="1"/>
  <c r="B6941" i="6" a="1"/>
  <c r="B6941" i="6" s="1"/>
  <c r="B6948" i="6" a="1"/>
  <c r="B6948" i="6" s="1"/>
  <c r="B6953" i="6" a="1"/>
  <c r="B6953" i="6" s="1"/>
  <c r="B6965" i="6" a="1"/>
  <c r="B6965" i="6" s="1"/>
  <c r="B6971" i="6" a="1"/>
  <c r="B6971" i="6" s="1"/>
  <c r="B6977" i="6" a="1"/>
  <c r="B6977" i="6" s="1"/>
  <c r="B6982" i="6" a="1"/>
  <c r="B6982" i="6" s="1"/>
  <c r="B6989" i="6" a="1"/>
  <c r="B6989" i="6" s="1"/>
  <c r="B6994" i="6" a="1"/>
  <c r="B6994" i="6" s="1"/>
  <c r="B7005" i="6" a="1"/>
  <c r="B7005" i="6" s="1"/>
  <c r="B7012" i="6" a="1"/>
  <c r="B7012" i="6" s="1"/>
  <c r="B7017" i="6" a="1"/>
  <c r="B7017" i="6" s="1"/>
  <c r="B7029" i="6" a="1"/>
  <c r="B7029" i="6" s="1"/>
  <c r="B7035" i="6" a="1"/>
  <c r="B7035" i="6" s="1"/>
  <c r="B6320" i="6" a="1"/>
  <c r="B6320" i="6" s="1"/>
  <c r="B6362" i="6" a="1"/>
  <c r="B6362" i="6" s="1"/>
  <c r="B6413" i="6" a="1"/>
  <c r="B6413" i="6" s="1"/>
  <c r="B6440" i="6" a="1"/>
  <c r="B6440" i="6" s="1"/>
  <c r="B6467" i="6" a="1"/>
  <c r="B6467" i="6" s="1"/>
  <c r="B6492" i="6" a="1"/>
  <c r="B6492" i="6" s="1"/>
  <c r="B6540" i="6" a="1"/>
  <c r="B6540" i="6" s="1"/>
  <c r="B6565" i="6" a="1"/>
  <c r="B6565" i="6" s="1"/>
  <c r="B6583" i="6" a="1"/>
  <c r="B6583" i="6" s="1"/>
  <c r="B6594" i="6" a="1"/>
  <c r="B6594" i="6" s="1"/>
  <c r="B6607" i="6" a="1"/>
  <c r="B6607" i="6" s="1"/>
  <c r="B6612" i="6" a="1"/>
  <c r="B6612" i="6" s="1"/>
  <c r="B6618" i="6" a="1"/>
  <c r="B6618" i="6" s="1"/>
  <c r="B6624" i="6" a="1"/>
  <c r="B6624" i="6" s="1"/>
  <c r="B6630" i="6" a="1"/>
  <c r="B6630" i="6" s="1"/>
  <c r="B6636" i="6" a="1"/>
  <c r="B6636" i="6" s="1"/>
  <c r="B6648" i="6" a="1"/>
  <c r="B6648" i="6" s="1"/>
  <c r="B6653" i="6" a="1"/>
  <c r="B6653" i="6" s="1"/>
  <c r="B6659" i="6" a="1"/>
  <c r="B6659" i="6" s="1"/>
  <c r="B6676" i="6" a="1"/>
  <c r="B6676" i="6" s="1"/>
  <c r="B6682" i="6" a="1"/>
  <c r="B6682" i="6" s="1"/>
  <c r="B6688" i="6" a="1"/>
  <c r="B6688" i="6" s="1"/>
  <c r="B6694" i="6" a="1"/>
  <c r="B6694" i="6" s="1"/>
  <c r="B6700" i="6" a="1"/>
  <c r="B6700" i="6" s="1"/>
  <c r="B6712" i="6" a="1"/>
  <c r="B6712" i="6" s="1"/>
  <c r="B6717" i="6" a="1"/>
  <c r="B6717" i="6" s="1"/>
  <c r="B6723" i="6" a="1"/>
  <c r="B6723" i="6" s="1"/>
  <c r="B6740" i="6" a="1"/>
  <c r="B6740" i="6" s="1"/>
  <c r="B6746" i="6" a="1"/>
  <c r="B6746" i="6" s="1"/>
  <c r="B6752" i="6" a="1"/>
  <c r="B6752" i="6" s="1"/>
  <c r="B6758" i="6" a="1"/>
  <c r="B6758" i="6" s="1"/>
  <c r="B6764" i="6" a="1"/>
  <c r="B6764" i="6" s="1"/>
  <c r="B6776" i="6" a="1"/>
  <c r="B6776" i="6" s="1"/>
  <c r="B6781" i="6" a="1"/>
  <c r="B6781" i="6" s="1"/>
  <c r="B6787" i="6" a="1"/>
  <c r="B6787" i="6" s="1"/>
  <c r="B6804" i="6" a="1"/>
  <c r="B6804" i="6" s="1"/>
  <c r="B6810" i="6" a="1"/>
  <c r="B6810" i="6" s="1"/>
  <c r="B6816" i="6" a="1"/>
  <c r="B6816" i="6" s="1"/>
  <c r="B6827" i="6" a="1"/>
  <c r="B6827" i="6" s="1"/>
  <c r="B6838" i="6" a="1"/>
  <c r="B6838" i="6" s="1"/>
  <c r="B6855" i="6" a="1"/>
  <c r="B6855" i="6" s="1"/>
  <c r="B6867" i="6" a="1"/>
  <c r="B6867" i="6" s="1"/>
  <c r="B6873" i="6" a="1"/>
  <c r="B6873" i="6" s="1"/>
  <c r="B6878" i="6" a="1"/>
  <c r="B6878" i="6" s="1"/>
  <c r="B6890" i="6" a="1"/>
  <c r="B6890" i="6" s="1"/>
  <c r="B6896" i="6" a="1"/>
  <c r="B6896" i="6" s="1"/>
  <c r="B6902" i="6" a="1"/>
  <c r="B6902" i="6" s="1"/>
  <c r="B6919" i="6" a="1"/>
  <c r="B6919" i="6" s="1"/>
  <c r="B6931" i="6" a="1"/>
  <c r="B6931" i="6" s="1"/>
  <c r="B6937" i="6" a="1"/>
  <c r="B6937" i="6" s="1"/>
  <c r="B6942" i="6" a="1"/>
  <c r="B6942" i="6" s="1"/>
  <c r="B6954" i="6" a="1"/>
  <c r="B6954" i="6" s="1"/>
  <c r="B6960" i="6" a="1"/>
  <c r="B6960" i="6" s="1"/>
  <c r="B6966" i="6" a="1"/>
  <c r="B6966" i="6" s="1"/>
  <c r="B6983" i="6" a="1"/>
  <c r="B6983" i="6" s="1"/>
  <c r="B6995" i="6" a="1"/>
  <c r="B6995" i="6" s="1"/>
  <c r="B7001" i="6" a="1"/>
  <c r="B7001" i="6" s="1"/>
  <c r="B7006" i="6" a="1"/>
  <c r="B7006" i="6" s="1"/>
  <c r="B7018" i="6" a="1"/>
  <c r="B7018" i="6" s="1"/>
  <c r="B7024" i="6" a="1"/>
  <c r="B7024" i="6" s="1"/>
  <c r="B7030" i="6" a="1"/>
  <c r="B7030" i="6" s="1"/>
  <c r="B7047" i="6" a="1"/>
  <c r="B7047" i="6" s="1"/>
  <c r="B7059" i="6" a="1"/>
  <c r="B7059" i="6" s="1"/>
  <c r="B7065" i="6" a="1"/>
  <c r="B7065" i="6" s="1"/>
  <c r="B7070" i="6" a="1"/>
  <c r="B7070" i="6" s="1"/>
  <c r="B7082" i="6" a="1"/>
  <c r="B7082" i="6" s="1"/>
  <c r="B7088" i="6" a="1"/>
  <c r="B7088" i="6" s="1"/>
  <c r="B7094" i="6" a="1"/>
  <c r="B7094" i="6" s="1"/>
  <c r="B6326" i="6" a="1"/>
  <c r="B6326" i="6" s="1"/>
  <c r="B6367" i="6" a="1"/>
  <c r="B6367" i="6" s="1"/>
  <c r="B6419" i="6" a="1"/>
  <c r="B6419" i="6" s="1"/>
  <c r="B6445" i="6" a="1"/>
  <c r="B6445" i="6" s="1"/>
  <c r="B6471" i="6" a="1"/>
  <c r="B6471" i="6" s="1"/>
  <c r="B6545" i="6" a="1"/>
  <c r="B6545" i="6" s="1"/>
  <c r="B6569" i="6" a="1"/>
  <c r="B6569" i="6" s="1"/>
  <c r="B6613" i="6" a="1"/>
  <c r="B6613" i="6" s="1"/>
  <c r="B6619" i="6" a="1"/>
  <c r="B6619" i="6" s="1"/>
  <c r="B6625" i="6" a="1"/>
  <c r="B6625" i="6" s="1"/>
  <c r="B6631" i="6" a="1"/>
  <c r="B6631" i="6" s="1"/>
  <c r="B6637" i="6" a="1"/>
  <c r="B6637" i="6" s="1"/>
  <c r="B6642" i="6" a="1"/>
  <c r="B6642" i="6" s="1"/>
  <c r="B6654" i="6" a="1"/>
  <c r="B6654" i="6" s="1"/>
  <c r="B6660" i="6" a="1"/>
  <c r="B6660" i="6" s="1"/>
  <c r="B6665" i="6" a="1"/>
  <c r="B6665" i="6" s="1"/>
  <c r="B6672" i="6" a="1"/>
  <c r="B6672" i="6" s="1"/>
  <c r="B6677" i="6" a="1"/>
  <c r="B6677" i="6" s="1"/>
  <c r="B6683" i="6" a="1"/>
  <c r="B6683" i="6" s="1"/>
  <c r="B6689" i="6" a="1"/>
  <c r="B6689" i="6" s="1"/>
  <c r="B6695" i="6" a="1"/>
  <c r="B6695" i="6" s="1"/>
  <c r="B6701" i="6" a="1"/>
  <c r="B6701" i="6" s="1"/>
  <c r="B6706" i="6" a="1"/>
  <c r="B6706" i="6" s="1"/>
  <c r="B6718" i="6" a="1"/>
  <c r="B6718" i="6" s="1"/>
  <c r="B6724" i="6" a="1"/>
  <c r="B6724" i="6" s="1"/>
  <c r="B6729" i="6" a="1"/>
  <c r="B6729" i="6" s="1"/>
  <c r="B6736" i="6" a="1"/>
  <c r="B6736" i="6" s="1"/>
  <c r="B6741" i="6" a="1"/>
  <c r="B6741" i="6" s="1"/>
  <c r="B6747" i="6" a="1"/>
  <c r="B6747" i="6" s="1"/>
  <c r="B6753" i="6" a="1"/>
  <c r="B6753" i="6" s="1"/>
  <c r="B6759" i="6" a="1"/>
  <c r="B6759" i="6" s="1"/>
  <c r="B6765" i="6" a="1"/>
  <c r="B6765" i="6" s="1"/>
  <c r="B6770" i="6" a="1"/>
  <c r="B6770" i="6" s="1"/>
  <c r="B6782" i="6" a="1"/>
  <c r="B6782" i="6" s="1"/>
  <c r="B6788" i="6" a="1"/>
  <c r="B6788" i="6" s="1"/>
  <c r="B6793" i="6" a="1"/>
  <c r="B6793" i="6" s="1"/>
  <c r="B6800" i="6" a="1"/>
  <c r="B6800" i="6" s="1"/>
  <c r="B6805" i="6" a="1"/>
  <c r="B6805" i="6" s="1"/>
  <c r="B6811" i="6" a="1"/>
  <c r="B6811" i="6" s="1"/>
  <c r="B6817" i="6" a="1"/>
  <c r="B6817" i="6" s="1"/>
  <c r="B6822" i="6" a="1"/>
  <c r="B6822" i="6" s="1"/>
  <c r="B6828" i="6" a="1"/>
  <c r="B6828" i="6" s="1"/>
  <c r="B6833" i="6" a="1"/>
  <c r="B6833" i="6" s="1"/>
  <c r="B6839" i="6" a="1"/>
  <c r="B6839" i="6" s="1"/>
  <c r="B6844" i="6" a="1"/>
  <c r="B6844" i="6" s="1"/>
  <c r="B6850" i="6" a="1"/>
  <c r="B6850" i="6" s="1"/>
  <c r="B6862" i="6" a="1"/>
  <c r="B6862" i="6" s="1"/>
  <c r="B6879" i="6" a="1"/>
  <c r="B6879" i="6" s="1"/>
  <c r="B6885" i="6" a="1"/>
  <c r="B6885" i="6" s="1"/>
  <c r="B6891" i="6" a="1"/>
  <c r="B6891" i="6" s="1"/>
  <c r="B6903" i="6" a="1"/>
  <c r="B6903" i="6" s="1"/>
  <c r="B6908" i="6" a="1"/>
  <c r="B6908" i="6" s="1"/>
  <c r="B6914" i="6" a="1"/>
  <c r="B6914" i="6" s="1"/>
  <c r="B6926" i="6" a="1"/>
  <c r="B6926" i="6" s="1"/>
  <c r="B6943" i="6" a="1"/>
  <c r="B6943" i="6" s="1"/>
  <c r="B6949" i="6" a="1"/>
  <c r="B6949" i="6" s="1"/>
  <c r="B6955" i="6" a="1"/>
  <c r="B6955" i="6" s="1"/>
  <c r="B6967" i="6" a="1"/>
  <c r="B6967" i="6" s="1"/>
  <c r="B6972" i="6" a="1"/>
  <c r="B6972" i="6" s="1"/>
  <c r="B6978" i="6" a="1"/>
  <c r="B6978" i="6" s="1"/>
  <c r="B6990" i="6" a="1"/>
  <c r="B6990" i="6" s="1"/>
  <c r="B7007" i="6" a="1"/>
  <c r="B7007" i="6" s="1"/>
  <c r="B7013" i="6" a="1"/>
  <c r="B7013" i="6" s="1"/>
  <c r="B7019" i="6" a="1"/>
  <c r="B7019" i="6" s="1"/>
  <c r="B7031" i="6" a="1"/>
  <c r="B7031" i="6" s="1"/>
  <c r="B7036" i="6" a="1"/>
  <c r="B7036" i="6" s="1"/>
  <c r="B7042" i="6" a="1"/>
  <c r="B7042" i="6" s="1"/>
  <c r="B6334" i="6" a="1"/>
  <c r="B6334" i="6" s="1"/>
  <c r="B6369" i="6" a="1"/>
  <c r="B6369" i="6" s="1"/>
  <c r="B6393" i="6" a="1"/>
  <c r="B6393" i="6" s="1"/>
  <c r="B6420" i="6" a="1"/>
  <c r="B6420" i="6" s="1"/>
  <c r="B6447" i="6" a="1"/>
  <c r="B6447" i="6" s="1"/>
  <c r="B6472" i="6" a="1"/>
  <c r="B6472" i="6" s="1"/>
  <c r="B6521" i="6" a="1"/>
  <c r="B6521" i="6" s="1"/>
  <c r="B6546" i="6" a="1"/>
  <c r="B6546" i="6" s="1"/>
  <c r="B6571" i="6" a="1"/>
  <c r="B6571" i="6" s="1"/>
  <c r="B6587" i="6" a="1"/>
  <c r="B6587" i="6" s="1"/>
  <c r="B6599" i="6" a="1"/>
  <c r="B6599" i="6" s="1"/>
  <c r="B6608" i="6" a="1"/>
  <c r="B6608" i="6" s="1"/>
  <c r="B6614" i="6" a="1"/>
  <c r="B6614" i="6" s="1"/>
  <c r="B6620" i="6" a="1"/>
  <c r="B6620" i="6" s="1"/>
  <c r="B6638" i="6" a="1"/>
  <c r="B6638" i="6" s="1"/>
  <c r="B6643" i="6" a="1"/>
  <c r="B6643" i="6" s="1"/>
  <c r="B6649" i="6" a="1"/>
  <c r="B6649" i="6" s="1"/>
  <c r="B6655" i="6" a="1"/>
  <c r="B6655" i="6" s="1"/>
  <c r="B6661" i="6" a="1"/>
  <c r="B6661" i="6" s="1"/>
  <c r="B6666" i="6" a="1"/>
  <c r="B6666" i="6" s="1"/>
  <c r="B6678" i="6" a="1"/>
  <c r="B6678" i="6" s="1"/>
  <c r="B6684" i="6" a="1"/>
  <c r="B6684" i="6" s="1"/>
  <c r="B6702" i="6" a="1"/>
  <c r="B6702" i="6" s="1"/>
  <c r="B6707" i="6" a="1"/>
  <c r="B6707" i="6" s="1"/>
  <c r="B6713" i="6" a="1"/>
  <c r="B6713" i="6" s="1"/>
  <c r="B6719" i="6" a="1"/>
  <c r="B6719" i="6" s="1"/>
  <c r="B6725" i="6" a="1"/>
  <c r="B6725" i="6" s="1"/>
  <c r="B6730" i="6" a="1"/>
  <c r="B6730" i="6" s="1"/>
  <c r="B6742" i="6" a="1"/>
  <c r="B6742" i="6" s="1"/>
  <c r="B6748" i="6" a="1"/>
  <c r="B6748" i="6" s="1"/>
  <c r="B6766" i="6" a="1"/>
  <c r="B6766" i="6" s="1"/>
  <c r="B6771" i="6" a="1"/>
  <c r="B6771" i="6" s="1"/>
  <c r="B6777" i="6" a="1"/>
  <c r="B6777" i="6" s="1"/>
  <c r="B6783" i="6" a="1"/>
  <c r="B6783" i="6" s="1"/>
  <c r="B6789" i="6" a="1"/>
  <c r="B6789" i="6" s="1"/>
  <c r="B6794" i="6" a="1"/>
  <c r="B6794" i="6" s="1"/>
  <c r="B6806" i="6" a="1"/>
  <c r="B6806" i="6" s="1"/>
  <c r="B6812" i="6" a="1"/>
  <c r="B6812" i="6" s="1"/>
  <c r="B6823" i="6" a="1"/>
  <c r="B6823" i="6" s="1"/>
  <c r="B6829" i="6" a="1"/>
  <c r="B6829" i="6" s="1"/>
  <c r="B6840" i="6" a="1"/>
  <c r="B6840" i="6" s="1"/>
  <c r="B6851" i="6" a="1"/>
  <c r="B6851" i="6" s="1"/>
  <c r="B6856" i="6" a="1"/>
  <c r="B6856" i="6" s="1"/>
  <c r="B6863" i="6" a="1"/>
  <c r="B6863" i="6" s="1"/>
  <c r="B6868" i="6" a="1"/>
  <c r="B6868" i="6" s="1"/>
  <c r="B6874" i="6" a="1"/>
  <c r="B6874" i="6" s="1"/>
  <c r="B6880" i="6" a="1"/>
  <c r="B6880" i="6" s="1"/>
  <c r="B6892" i="6" a="1"/>
  <c r="B6892" i="6" s="1"/>
  <c r="B6897" i="6" a="1"/>
  <c r="B6897" i="6" s="1"/>
  <c r="B6904" i="6" a="1"/>
  <c r="B6904" i="6" s="1"/>
  <c r="B6915" i="6" a="1"/>
  <c r="B6915" i="6" s="1"/>
  <c r="B6920" i="6" a="1"/>
  <c r="B6920" i="6" s="1"/>
  <c r="B6927" i="6" a="1"/>
  <c r="B6927" i="6" s="1"/>
  <c r="B6932" i="6" a="1"/>
  <c r="B6932" i="6" s="1"/>
  <c r="B6938" i="6" a="1"/>
  <c r="B6938" i="6" s="1"/>
  <c r="B6944" i="6" a="1"/>
  <c r="B6944" i="6" s="1"/>
  <c r="B6956" i="6" a="1"/>
  <c r="B6956" i="6" s="1"/>
  <c r="B6961" i="6" a="1"/>
  <c r="B6961" i="6" s="1"/>
  <c r="B6968" i="6" a="1"/>
  <c r="B6968" i="6" s="1"/>
  <c r="B6979" i="6" a="1"/>
  <c r="B6979" i="6" s="1"/>
  <c r="B6984" i="6" a="1"/>
  <c r="B6984" i="6" s="1"/>
  <c r="B6991" i="6" a="1"/>
  <c r="B6991" i="6" s="1"/>
  <c r="B6996" i="6" a="1"/>
  <c r="B6996" i="6" s="1"/>
  <c r="B7002" i="6" a="1"/>
  <c r="B7002" i="6" s="1"/>
  <c r="B7008" i="6" a="1"/>
  <c r="B7008" i="6" s="1"/>
  <c r="B7020" i="6" a="1"/>
  <c r="B7020" i="6" s="1"/>
  <c r="B7025" i="6" a="1"/>
  <c r="B7025" i="6" s="1"/>
  <c r="B6340" i="6" a="1"/>
  <c r="B6340" i="6" s="1"/>
  <c r="B6425" i="6" a="1"/>
  <c r="B6425" i="6" s="1"/>
  <c r="B6452" i="6" a="1"/>
  <c r="B6452" i="6" s="1"/>
  <c r="B6477" i="6" a="1"/>
  <c r="B6477" i="6" s="1"/>
  <c r="B6502" i="6" a="1"/>
  <c r="B6502" i="6" s="1"/>
  <c r="B6527" i="6" a="1"/>
  <c r="B6527" i="6" s="1"/>
  <c r="B6551" i="6" a="1"/>
  <c r="B6551" i="6" s="1"/>
  <c r="B6575" i="6" a="1"/>
  <c r="B6575" i="6" s="1"/>
  <c r="B6588" i="6" a="1"/>
  <c r="B6588" i="6" s="1"/>
  <c r="B6690" i="6" a="1"/>
  <c r="B6690" i="6" s="1"/>
  <c r="B6737" i="6" a="1"/>
  <c r="B6737" i="6" s="1"/>
  <c r="B6875" i="6" a="1"/>
  <c r="B6875" i="6" s="1"/>
  <c r="B6921" i="6" a="1"/>
  <c r="B6921" i="6" s="1"/>
  <c r="B6999" i="6" a="1"/>
  <c r="B6999" i="6" s="1"/>
  <c r="B7016" i="6" a="1"/>
  <c r="B7016" i="6" s="1"/>
  <c r="B7043" i="6" a="1"/>
  <c r="B7043" i="6" s="1"/>
  <c r="B7052" i="6" a="1"/>
  <c r="B7052" i="6" s="1"/>
  <c r="B7067" i="6" a="1"/>
  <c r="B7067" i="6" s="1"/>
  <c r="B7075" i="6" a="1"/>
  <c r="B7075" i="6" s="1"/>
  <c r="B7083" i="6" a="1"/>
  <c r="B7083" i="6" s="1"/>
  <c r="B7090" i="6" a="1"/>
  <c r="B7090" i="6" s="1"/>
  <c r="B7098" i="6" a="1"/>
  <c r="B7098" i="6" s="1"/>
  <c r="B7105" i="6" a="1"/>
  <c r="B7105" i="6" s="1"/>
  <c r="B7110" i="6" a="1"/>
  <c r="B7110" i="6" s="1"/>
  <c r="B7117" i="6" a="1"/>
  <c r="B7117" i="6" s="1"/>
  <c r="B7123" i="6" a="1"/>
  <c r="B7123" i="6" s="1"/>
  <c r="B7129" i="6" a="1"/>
  <c r="B7129" i="6" s="1"/>
  <c r="B7135" i="6" a="1"/>
  <c r="B7135" i="6" s="1"/>
  <c r="B7141" i="6" a="1"/>
  <c r="B7141" i="6" s="1"/>
  <c r="B7148" i="6" a="1"/>
  <c r="B7148" i="6" s="1"/>
  <c r="B7154" i="6" a="1"/>
  <c r="B7154" i="6" s="1"/>
  <c r="B7166" i="6" a="1"/>
  <c r="B7166" i="6" s="1"/>
  <c r="B7179" i="6" a="1"/>
  <c r="B7179" i="6" s="1"/>
  <c r="B7185" i="6" a="1"/>
  <c r="B7185" i="6" s="1"/>
  <c r="B7192" i="6" a="1"/>
  <c r="B7192" i="6" s="1"/>
  <c r="B7197" i="6" a="1"/>
  <c r="B7197" i="6" s="1"/>
  <c r="B7204" i="6" a="1"/>
  <c r="B7204" i="6" s="1"/>
  <c r="B7210" i="6" a="1"/>
  <c r="B7210" i="6" s="1"/>
  <c r="B7216" i="6" a="1"/>
  <c r="B7216" i="6" s="1"/>
  <c r="B7223" i="6" a="1"/>
  <c r="B7223" i="6" s="1"/>
  <c r="B7235" i="6" a="1"/>
  <c r="B7235" i="6" s="1"/>
  <c r="B7241" i="6" a="1"/>
  <c r="B7241" i="6" s="1"/>
  <c r="B7254" i="6" a="1"/>
  <c r="B7254" i="6" s="1"/>
  <c r="B7260" i="6" a="1"/>
  <c r="B7260" i="6" s="1"/>
  <c r="B7266" i="6" a="1"/>
  <c r="B7266" i="6" s="1"/>
  <c r="B7272" i="6" a="1"/>
  <c r="B7272" i="6" s="1"/>
  <c r="B7279" i="6" a="1"/>
  <c r="B7279" i="6" s="1"/>
  <c r="B7285" i="6" a="1"/>
  <c r="B7285" i="6" s="1"/>
  <c r="B7303" i="6" a="1"/>
  <c r="B7303" i="6" s="1"/>
  <c r="B7310" i="6" a="1"/>
  <c r="B7310" i="6" s="1"/>
  <c r="B7316" i="6" a="1"/>
  <c r="B7316" i="6" s="1"/>
  <c r="B7323" i="6" a="1"/>
  <c r="B7323" i="6" s="1"/>
  <c r="B7329" i="6" a="1"/>
  <c r="B7329" i="6" s="1"/>
  <c r="B7334" i="6" a="1"/>
  <c r="B7334" i="6" s="1"/>
  <c r="B7354" i="6" a="1"/>
  <c r="B7354" i="6" s="1"/>
  <c r="B7360" i="6" a="1"/>
  <c r="B7360" i="6" s="1"/>
  <c r="B7373" i="6" a="1"/>
  <c r="B7373" i="6" s="1"/>
  <c r="B7379" i="6" a="1"/>
  <c r="B7379" i="6" s="1"/>
  <c r="B7385" i="6" a="1"/>
  <c r="B7385" i="6" s="1"/>
  <c r="B7390" i="6" a="1"/>
  <c r="B7390" i="6" s="1"/>
  <c r="B7403" i="6" a="1"/>
  <c r="B7403" i="6" s="1"/>
  <c r="B7408" i="6" a="1"/>
  <c r="B7408" i="6" s="1"/>
  <c r="B7415" i="6" a="1"/>
  <c r="B7415" i="6" s="1"/>
  <c r="B7427" i="6" a="1"/>
  <c r="B7427" i="6" s="1"/>
  <c r="B7433" i="6" a="1"/>
  <c r="B7433" i="6" s="1"/>
  <c r="B7440" i="6" a="1"/>
  <c r="B7440" i="6" s="1"/>
  <c r="B7446" i="6" a="1"/>
  <c r="B7446" i="6" s="1"/>
  <c r="B7461" i="6" a="1"/>
  <c r="B7461" i="6" s="1"/>
  <c r="B7467" i="6" a="1"/>
  <c r="B7467" i="6" s="1"/>
  <c r="B7472" i="6" a="1"/>
  <c r="B7472" i="6" s="1"/>
  <c r="B7478" i="6" a="1"/>
  <c r="B7478" i="6" s="1"/>
  <c r="B7494" i="6" a="1"/>
  <c r="B7494" i="6" s="1"/>
  <c r="B6696" i="6" a="1"/>
  <c r="B6696" i="6" s="1"/>
  <c r="B6743" i="6" a="1"/>
  <c r="B6743" i="6" s="1"/>
  <c r="B6834" i="6" a="1"/>
  <c r="B6834" i="6" s="1"/>
  <c r="B6881" i="6" a="1"/>
  <c r="B6881" i="6" s="1"/>
  <c r="B6973" i="6" a="1"/>
  <c r="B6973" i="6" s="1"/>
  <c r="B7003" i="6" a="1"/>
  <c r="B7003" i="6" s="1"/>
  <c r="B7021" i="6" a="1"/>
  <c r="B7021" i="6" s="1"/>
  <c r="B7044" i="6" a="1"/>
  <c r="B7044" i="6" s="1"/>
  <c r="B7053" i="6" a="1"/>
  <c r="B7053" i="6" s="1"/>
  <c r="B7060" i="6" a="1"/>
  <c r="B7060" i="6" s="1"/>
  <c r="B7068" i="6" a="1"/>
  <c r="B7068" i="6" s="1"/>
  <c r="B7076" i="6" a="1"/>
  <c r="B7076" i="6" s="1"/>
  <c r="B7084" i="6" a="1"/>
  <c r="B7084" i="6" s="1"/>
  <c r="B7099" i="6" a="1"/>
  <c r="B7099" i="6" s="1"/>
  <c r="B7111" i="6" a="1"/>
  <c r="B7111" i="6" s="1"/>
  <c r="B7130" i="6" a="1"/>
  <c r="B7130" i="6" s="1"/>
  <c r="B7136" i="6" a="1"/>
  <c r="B7136" i="6" s="1"/>
  <c r="B7149" i="6" a="1"/>
  <c r="B7149" i="6" s="1"/>
  <c r="B7155" i="6" a="1"/>
  <c r="B7155" i="6" s="1"/>
  <c r="B7161" i="6" a="1"/>
  <c r="B7161" i="6" s="1"/>
  <c r="B7167" i="6" a="1"/>
  <c r="B7167" i="6" s="1"/>
  <c r="B7173" i="6" a="1"/>
  <c r="B7173" i="6" s="1"/>
  <c r="B7180" i="6" a="1"/>
  <c r="B7180" i="6" s="1"/>
  <c r="B7186" i="6" a="1"/>
  <c r="B7186" i="6" s="1"/>
  <c r="B7198" i="6" a="1"/>
  <c r="B7198" i="6" s="1"/>
  <c r="B7211" i="6" a="1"/>
  <c r="B7211" i="6" s="1"/>
  <c r="B7217" i="6" a="1"/>
  <c r="B7217" i="6" s="1"/>
  <c r="B7224" i="6" a="1"/>
  <c r="B7224" i="6" s="1"/>
  <c r="B7229" i="6" a="1"/>
  <c r="B7229" i="6" s="1"/>
  <c r="B7236" i="6" a="1"/>
  <c r="B7236" i="6" s="1"/>
  <c r="B7242" i="6" a="1"/>
  <c r="B7242" i="6" s="1"/>
  <c r="B7248" i="6" a="1"/>
  <c r="B7248" i="6" s="1"/>
  <c r="B7255" i="6" a="1"/>
  <c r="B7255" i="6" s="1"/>
  <c r="B7267" i="6" a="1"/>
  <c r="B7267" i="6" s="1"/>
  <c r="B7273" i="6" a="1"/>
  <c r="B7273" i="6" s="1"/>
  <c r="B7286" i="6" a="1"/>
  <c r="B7286" i="6" s="1"/>
  <c r="B7292" i="6" a="1"/>
  <c r="B7292" i="6" s="1"/>
  <c r="B7298" i="6" a="1"/>
  <c r="B7298" i="6" s="1"/>
  <c r="B7304" i="6" a="1"/>
  <c r="B7304" i="6" s="1"/>
  <c r="B7311" i="6" a="1"/>
  <c r="B7311" i="6" s="1"/>
  <c r="B7317" i="6" a="1"/>
  <c r="B7317" i="6" s="1"/>
  <c r="B7335" i="6" a="1"/>
  <c r="B7335" i="6" s="1"/>
  <c r="B7342" i="6" a="1"/>
  <c r="B7342" i="6" s="1"/>
  <c r="B7348" i="6" a="1"/>
  <c r="B7348" i="6" s="1"/>
  <c r="B7355" i="6" a="1"/>
  <c r="B7355" i="6" s="1"/>
  <c r="B7361" i="6" a="1"/>
  <c r="B7361" i="6" s="1"/>
  <c r="B7366" i="6" a="1"/>
  <c r="B7366" i="6" s="1"/>
  <c r="B7386" i="6" a="1"/>
  <c r="B7386" i="6" s="1"/>
  <c r="B7391" i="6" a="1"/>
  <c r="B7391" i="6" s="1"/>
  <c r="B7397" i="6" a="1"/>
  <c r="B7397" i="6" s="1"/>
  <c r="B7409" i="6" a="1"/>
  <c r="B7409" i="6" s="1"/>
  <c r="B7416" i="6" a="1"/>
  <c r="B7416" i="6" s="1"/>
  <c r="B7421" i="6" a="1"/>
  <c r="B7421" i="6" s="1"/>
  <c r="B7428" i="6" a="1"/>
  <c r="B7428" i="6" s="1"/>
  <c r="B7434" i="6" a="1"/>
  <c r="B7434" i="6" s="1"/>
  <c r="B7441" i="6" a="1"/>
  <c r="B7441" i="6" s="1"/>
  <c r="B7447" i="6" a="1"/>
  <c r="B7447" i="6" s="1"/>
  <c r="B7452" i="6" a="1"/>
  <c r="B7452" i="6" s="1"/>
  <c r="B7457" i="6" a="1"/>
  <c r="B7457" i="6" s="1"/>
  <c r="B6703" i="6" a="1"/>
  <c r="B6703" i="6" s="1"/>
  <c r="B6795" i="6" a="1"/>
  <c r="B6795" i="6" s="1"/>
  <c r="B6886" i="6" a="1"/>
  <c r="B6886" i="6" s="1"/>
  <c r="B6933" i="6" a="1"/>
  <c r="B6933" i="6" s="1"/>
  <c r="B6980" i="6" a="1"/>
  <c r="B6980" i="6" s="1"/>
  <c r="B7004" i="6" a="1"/>
  <c r="B7004" i="6" s="1"/>
  <c r="B7022" i="6" a="1"/>
  <c r="B7022" i="6" s="1"/>
  <c r="B7034" i="6" a="1"/>
  <c r="B7034" i="6" s="1"/>
  <c r="B7045" i="6" a="1"/>
  <c r="B7045" i="6" s="1"/>
  <c r="B7054" i="6" a="1"/>
  <c r="B7054" i="6" s="1"/>
  <c r="B7061" i="6" a="1"/>
  <c r="B7061" i="6" s="1"/>
  <c r="B7077" i="6" a="1"/>
  <c r="B7077" i="6" s="1"/>
  <c r="B7085" i="6" a="1"/>
  <c r="B7085" i="6" s="1"/>
  <c r="B7092" i="6" a="1"/>
  <c r="B7092" i="6" s="1"/>
  <c r="B7106" i="6" a="1"/>
  <c r="B7106" i="6" s="1"/>
  <c r="B7118" i="6" a="1"/>
  <c r="B7118" i="6" s="1"/>
  <c r="B7124" i="6" a="1"/>
  <c r="B7124" i="6" s="1"/>
  <c r="B7131" i="6" a="1"/>
  <c r="B7131" i="6" s="1"/>
  <c r="B7137" i="6" a="1"/>
  <c r="B7137" i="6" s="1"/>
  <c r="B7142" i="6" a="1"/>
  <c r="B7142" i="6" s="1"/>
  <c r="B7162" i="6" a="1"/>
  <c r="B7162" i="6" s="1"/>
  <c r="B7168" i="6" a="1"/>
  <c r="B7168" i="6" s="1"/>
  <c r="B7181" i="6" a="1"/>
  <c r="B7181" i="6" s="1"/>
  <c r="B7187" i="6" a="1"/>
  <c r="B7187" i="6" s="1"/>
  <c r="B7193" i="6" a="1"/>
  <c r="B7193" i="6" s="1"/>
  <c r="B7199" i="6" a="1"/>
  <c r="B7199" i="6" s="1"/>
  <c r="B7205" i="6" a="1"/>
  <c r="B7205" i="6" s="1"/>
  <c r="B7212" i="6" a="1"/>
  <c r="B7212" i="6" s="1"/>
  <c r="B7218" i="6" a="1"/>
  <c r="B7218" i="6" s="1"/>
  <c r="B7230" i="6" a="1"/>
  <c r="B7230" i="6" s="1"/>
  <c r="B7243" i="6" a="1"/>
  <c r="B7243" i="6" s="1"/>
  <c r="B7249" i="6" a="1"/>
  <c r="B7249" i="6" s="1"/>
  <c r="B7256" i="6" a="1"/>
  <c r="B7256" i="6" s="1"/>
  <c r="B7261" i="6" a="1"/>
  <c r="B7261" i="6" s="1"/>
  <c r="B7268" i="6" a="1"/>
  <c r="B7268" i="6" s="1"/>
  <c r="B7274" i="6" a="1"/>
  <c r="B7274" i="6" s="1"/>
  <c r="B7280" i="6" a="1"/>
  <c r="B7280" i="6" s="1"/>
  <c r="B7287" i="6" a="1"/>
  <c r="B7287" i="6" s="1"/>
  <c r="B7299" i="6" a="1"/>
  <c r="B7299" i="6" s="1"/>
  <c r="B7305" i="6" a="1"/>
  <c r="B7305" i="6" s="1"/>
  <c r="B7318" i="6" a="1"/>
  <c r="B7318" i="6" s="1"/>
  <c r="B7324" i="6" a="1"/>
  <c r="B7324" i="6" s="1"/>
  <c r="B7330" i="6" a="1"/>
  <c r="B7330" i="6" s="1"/>
  <c r="B6615" i="6" a="1"/>
  <c r="B6615" i="6" s="1"/>
  <c r="B6754" i="6" a="1"/>
  <c r="B6754" i="6" s="1"/>
  <c r="B6801" i="6" a="1"/>
  <c r="B6801" i="6" s="1"/>
  <c r="B6845" i="6" a="1"/>
  <c r="B6845" i="6" s="1"/>
  <c r="B6893" i="6" a="1"/>
  <c r="B6893" i="6" s="1"/>
  <c r="B6939" i="6" a="1"/>
  <c r="B6939" i="6" s="1"/>
  <c r="B6985" i="6" a="1"/>
  <c r="B6985" i="6" s="1"/>
  <c r="B7009" i="6" a="1"/>
  <c r="B7009" i="6" s="1"/>
  <c r="B7023" i="6" a="1"/>
  <c r="B7023" i="6" s="1"/>
  <c r="B7055" i="6" a="1"/>
  <c r="B7055" i="6" s="1"/>
  <c r="B7063" i="6" a="1"/>
  <c r="B7063" i="6" s="1"/>
  <c r="B7069" i="6" a="1"/>
  <c r="B7069" i="6" s="1"/>
  <c r="B7086" i="6" a="1"/>
  <c r="B7086" i="6" s="1"/>
  <c r="B7093" i="6" a="1"/>
  <c r="B7093" i="6" s="1"/>
  <c r="B7100" i="6" a="1"/>
  <c r="B7100" i="6" s="1"/>
  <c r="B7107" i="6" a="1"/>
  <c r="B7107" i="6" s="1"/>
  <c r="B7112" i="6" a="1"/>
  <c r="B7112" i="6" s="1"/>
  <c r="B7119" i="6" a="1"/>
  <c r="B7119" i="6" s="1"/>
  <c r="B7125" i="6" a="1"/>
  <c r="B7125" i="6" s="1"/>
  <c r="B7143" i="6" a="1"/>
  <c r="B7143" i="6" s="1"/>
  <c r="B7150" i="6" a="1"/>
  <c r="B7150" i="6" s="1"/>
  <c r="B7156" i="6" a="1"/>
  <c r="B7156" i="6" s="1"/>
  <c r="B7163" i="6" a="1"/>
  <c r="B7163" i="6" s="1"/>
  <c r="B7169" i="6" a="1"/>
  <c r="B7169" i="6" s="1"/>
  <c r="B7174" i="6" a="1"/>
  <c r="B7174" i="6" s="1"/>
  <c r="B7194" i="6" a="1"/>
  <c r="B7194" i="6" s="1"/>
  <c r="B7200" i="6" a="1"/>
  <c r="B7200" i="6" s="1"/>
  <c r="B7213" i="6" a="1"/>
  <c r="B7213" i="6" s="1"/>
  <c r="B7219" i="6" a="1"/>
  <c r="B7219" i="6" s="1"/>
  <c r="B7225" i="6" a="1"/>
  <c r="B7225" i="6" s="1"/>
  <c r="B7231" i="6" a="1"/>
  <c r="B7231" i="6" s="1"/>
  <c r="B7237" i="6" a="1"/>
  <c r="B7237" i="6" s="1"/>
  <c r="B7244" i="6" a="1"/>
  <c r="B7244" i="6" s="1"/>
  <c r="B7250" i="6" a="1"/>
  <c r="B7250" i="6" s="1"/>
  <c r="B7262" i="6" a="1"/>
  <c r="B7262" i="6" s="1"/>
  <c r="B7275" i="6" a="1"/>
  <c r="B7275" i="6" s="1"/>
  <c r="B7281" i="6" a="1"/>
  <c r="B7281" i="6" s="1"/>
  <c r="B7288" i="6" a="1"/>
  <c r="B7288" i="6" s="1"/>
  <c r="B7293" i="6" a="1"/>
  <c r="B7293" i="6" s="1"/>
  <c r="B7300" i="6" a="1"/>
  <c r="B7300" i="6" s="1"/>
  <c r="B7306" i="6" a="1"/>
  <c r="B7306" i="6" s="1"/>
  <c r="B7312" i="6" a="1"/>
  <c r="B7312" i="6" s="1"/>
  <c r="B7319" i="6" a="1"/>
  <c r="B7319" i="6" s="1"/>
  <c r="B7331" i="6" a="1"/>
  <c r="B7331" i="6" s="1"/>
  <c r="B7337" i="6" a="1"/>
  <c r="B7337" i="6" s="1"/>
  <c r="B7350" i="6" a="1"/>
  <c r="B7350" i="6" s="1"/>
  <c r="B7356" i="6" a="1"/>
  <c r="B7356" i="6" s="1"/>
  <c r="B7362" i="6" a="1"/>
  <c r="B7362" i="6" s="1"/>
  <c r="B7368" i="6" a="1"/>
  <c r="B7368" i="6" s="1"/>
  <c r="B7375" i="6" a="1"/>
  <c r="B7375" i="6" s="1"/>
  <c r="B7381" i="6" a="1"/>
  <c r="B7381" i="6" s="1"/>
  <c r="B7393" i="6" a="1"/>
  <c r="B7393" i="6" s="1"/>
  <c r="B7398" i="6" a="1"/>
  <c r="B7398" i="6" s="1"/>
  <c r="B7405" i="6" a="1"/>
  <c r="B7405" i="6" s="1"/>
  <c r="B7411" i="6" a="1"/>
  <c r="B7411" i="6" s="1"/>
  <c r="B7417" i="6" a="1"/>
  <c r="B7417" i="6" s="1"/>
  <c r="B7423" i="6" a="1"/>
  <c r="B7423" i="6" s="1"/>
  <c r="B7429" i="6" a="1"/>
  <c r="B7429" i="6" s="1"/>
  <c r="B7436" i="6" a="1"/>
  <c r="B7436" i="6" s="1"/>
  <c r="B7443" i="6" a="1"/>
  <c r="B7443" i="6" s="1"/>
  <c r="B7453" i="6" a="1"/>
  <c r="B7453" i="6" s="1"/>
  <c r="B7458" i="6" a="1"/>
  <c r="B7458" i="6" s="1"/>
  <c r="B7463" i="6" a="1"/>
  <c r="B7463" i="6" s="1"/>
  <c r="B7469" i="6" a="1"/>
  <c r="B7469" i="6" s="1"/>
  <c r="B7474" i="6" a="1"/>
  <c r="B7474" i="6" s="1"/>
  <c r="B6667" i="6" a="1"/>
  <c r="B6667" i="6" s="1"/>
  <c r="B6760" i="6" a="1"/>
  <c r="B6760" i="6" s="1"/>
  <c r="B6807" i="6" a="1"/>
  <c r="B6807" i="6" s="1"/>
  <c r="B6852" i="6" a="1"/>
  <c r="B6852" i="6" s="1"/>
  <c r="B6898" i="6" a="1"/>
  <c r="B6898" i="6" s="1"/>
  <c r="B6945" i="6" a="1"/>
  <c r="B6945" i="6" s="1"/>
  <c r="B6987" i="6" a="1"/>
  <c r="B6987" i="6" s="1"/>
  <c r="B7010" i="6" a="1"/>
  <c r="B7010" i="6" s="1"/>
  <c r="B7026" i="6" a="1"/>
  <c r="B7026" i="6" s="1"/>
  <c r="B7037" i="6" a="1"/>
  <c r="B7037" i="6" s="1"/>
  <c r="B7046" i="6" a="1"/>
  <c r="B7046" i="6" s="1"/>
  <c r="B7064" i="6" a="1"/>
  <c r="B7064" i="6" s="1"/>
  <c r="B7071" i="6" a="1"/>
  <c r="B7071" i="6" s="1"/>
  <c r="B7078" i="6" a="1"/>
  <c r="B7078" i="6" s="1"/>
  <c r="B7087" i="6" a="1"/>
  <c r="B7087" i="6" s="1"/>
  <c r="B7095" i="6" a="1"/>
  <c r="B7095" i="6" s="1"/>
  <c r="B7108" i="6" a="1"/>
  <c r="B7108" i="6" s="1"/>
  <c r="B7113" i="6" a="1"/>
  <c r="B7113" i="6" s="1"/>
  <c r="B7126" i="6" a="1"/>
  <c r="B7126" i="6" s="1"/>
  <c r="B7132" i="6" a="1"/>
  <c r="B7132" i="6" s="1"/>
  <c r="B7138" i="6" a="1"/>
  <c r="B7138" i="6" s="1"/>
  <c r="B7144" i="6" a="1"/>
  <c r="B7144" i="6" s="1"/>
  <c r="B7151" i="6" a="1"/>
  <c r="B7151" i="6" s="1"/>
  <c r="B7157" i="6" a="1"/>
  <c r="B7157" i="6" s="1"/>
  <c r="B7175" i="6" a="1"/>
  <c r="B7175" i="6" s="1"/>
  <c r="B7182" i="6" a="1"/>
  <c r="B7182" i="6" s="1"/>
  <c r="B7188" i="6" a="1"/>
  <c r="B7188" i="6" s="1"/>
  <c r="B7195" i="6" a="1"/>
  <c r="B7195" i="6" s="1"/>
  <c r="B7201" i="6" a="1"/>
  <c r="B7201" i="6" s="1"/>
  <c r="B7206" i="6" a="1"/>
  <c r="B7206" i="6" s="1"/>
  <c r="B7226" i="6" a="1"/>
  <c r="B7226" i="6" s="1"/>
  <c r="B7232" i="6" a="1"/>
  <c r="B7232" i="6" s="1"/>
  <c r="B7245" i="6" a="1"/>
  <c r="B7245" i="6" s="1"/>
  <c r="B7251" i="6" a="1"/>
  <c r="B7251" i="6" s="1"/>
  <c r="B7257" i="6" a="1"/>
  <c r="B7257" i="6" s="1"/>
  <c r="B7263" i="6" a="1"/>
  <c r="B7263" i="6" s="1"/>
  <c r="B7269" i="6" a="1"/>
  <c r="B7269" i="6" s="1"/>
  <c r="B7276" i="6" a="1"/>
  <c r="B7276" i="6" s="1"/>
  <c r="B7282" i="6" a="1"/>
  <c r="B7282" i="6" s="1"/>
  <c r="B7294" i="6" a="1"/>
  <c r="B7294" i="6" s="1"/>
  <c r="B7307" i="6" a="1"/>
  <c r="B7307" i="6" s="1"/>
  <c r="B7313" i="6" a="1"/>
  <c r="B7313" i="6" s="1"/>
  <c r="B7320" i="6" a="1"/>
  <c r="B7320" i="6" s="1"/>
  <c r="B7325" i="6" a="1"/>
  <c r="B7325" i="6" s="1"/>
  <c r="B7332" i="6" a="1"/>
  <c r="B7332" i="6" s="1"/>
  <c r="B7338" i="6" a="1"/>
  <c r="B7338" i="6" s="1"/>
  <c r="B7344" i="6" a="1"/>
  <c r="B7344" i="6" s="1"/>
  <c r="B7351" i="6" a="1"/>
  <c r="B7351" i="6" s="1"/>
  <c r="B7363" i="6" a="1"/>
  <c r="B7363" i="6" s="1"/>
  <c r="B7369" i="6" a="1"/>
  <c r="B7369" i="6" s="1"/>
  <c r="B7382" i="6" a="1"/>
  <c r="B7382" i="6" s="1"/>
  <c r="B7388" i="6" a="1"/>
  <c r="B7388" i="6" s="1"/>
  <c r="B7399" i="6" a="1"/>
  <c r="B7399" i="6" s="1"/>
  <c r="B7418" i="6" a="1"/>
  <c r="B7418" i="6" s="1"/>
  <c r="B7424" i="6" a="1"/>
  <c r="B7424" i="6" s="1"/>
  <c r="B7437" i="6" a="1"/>
  <c r="B7437" i="6" s="1"/>
  <c r="B7449" i="6" a="1"/>
  <c r="B7449" i="6" s="1"/>
  <c r="B7454" i="6" a="1"/>
  <c r="B7454" i="6" s="1"/>
  <c r="B7459" i="6" a="1"/>
  <c r="B7459" i="6" s="1"/>
  <c r="B7475" i="6" a="1"/>
  <c r="B7475" i="6" s="1"/>
  <c r="B7481" i="6" a="1"/>
  <c r="B7481" i="6" s="1"/>
  <c r="B7486" i="6" a="1"/>
  <c r="B7486" i="6" s="1"/>
  <c r="B7492" i="6" a="1"/>
  <c r="B7492" i="6" s="1"/>
  <c r="B7497" i="6" a="1"/>
  <c r="B7497" i="6" s="1"/>
  <c r="B7503" i="6" a="1"/>
  <c r="B7503" i="6" s="1"/>
  <c r="B6626" i="6" a="1"/>
  <c r="B6626" i="6" s="1"/>
  <c r="B6673" i="6" a="1"/>
  <c r="B6673" i="6" s="1"/>
  <c r="B6767" i="6" a="1"/>
  <c r="B6767" i="6" s="1"/>
  <c r="B6857" i="6" a="1"/>
  <c r="B6857" i="6" s="1"/>
  <c r="B6950" i="6" a="1"/>
  <c r="B6950" i="6" s="1"/>
  <c r="B7011" i="6" a="1"/>
  <c r="B7011" i="6" s="1"/>
  <c r="B7039" i="6" a="1"/>
  <c r="B7039" i="6" s="1"/>
  <c r="B7048" i="6" a="1"/>
  <c r="B7048" i="6" s="1"/>
  <c r="B7072" i="6" a="1"/>
  <c r="B7072" i="6" s="1"/>
  <c r="B7096" i="6" a="1"/>
  <c r="B7096" i="6" s="1"/>
  <c r="B7101" i="6" a="1"/>
  <c r="B7101" i="6" s="1"/>
  <c r="B7114" i="6" a="1"/>
  <c r="B7114" i="6" s="1"/>
  <c r="B7120" i="6" a="1"/>
  <c r="B7120" i="6" s="1"/>
  <c r="B7127" i="6" a="1"/>
  <c r="B7127" i="6" s="1"/>
  <c r="B7139" i="6" a="1"/>
  <c r="B7139" i="6" s="1"/>
  <c r="B7145" i="6" a="1"/>
  <c r="B7145" i="6" s="1"/>
  <c r="B7158" i="6" a="1"/>
  <c r="B7158" i="6" s="1"/>
  <c r="B7164" i="6" a="1"/>
  <c r="B7164" i="6" s="1"/>
  <c r="B7170" i="6" a="1"/>
  <c r="B7170" i="6" s="1"/>
  <c r="B7176" i="6" a="1"/>
  <c r="B7176" i="6" s="1"/>
  <c r="B7183" i="6" a="1"/>
  <c r="B7183" i="6" s="1"/>
  <c r="B7189" i="6" a="1"/>
  <c r="B7189" i="6" s="1"/>
  <c r="B7207" i="6" a="1"/>
  <c r="B7207" i="6" s="1"/>
  <c r="B7214" i="6" a="1"/>
  <c r="B7214" i="6" s="1"/>
  <c r="B7220" i="6" a="1"/>
  <c r="B7220" i="6" s="1"/>
  <c r="B7227" i="6" a="1"/>
  <c r="B7227" i="6" s="1"/>
  <c r="B7233" i="6" a="1"/>
  <c r="B7233" i="6" s="1"/>
  <c r="B7238" i="6" a="1"/>
  <c r="B7238" i="6" s="1"/>
  <c r="B7258" i="6" a="1"/>
  <c r="B7258" i="6" s="1"/>
  <c r="B7264" i="6" a="1"/>
  <c r="B7264" i="6" s="1"/>
  <c r="B7277" i="6" a="1"/>
  <c r="B7277" i="6" s="1"/>
  <c r="B7283" i="6" a="1"/>
  <c r="B7283" i="6" s="1"/>
  <c r="B7289" i="6" a="1"/>
  <c r="B7289" i="6" s="1"/>
  <c r="B7295" i="6" a="1"/>
  <c r="B7295" i="6" s="1"/>
  <c r="B7301" i="6" a="1"/>
  <c r="B7301" i="6" s="1"/>
  <c r="B7308" i="6" a="1"/>
  <c r="B7308" i="6" s="1"/>
  <c r="B7314" i="6" a="1"/>
  <c r="B7314" i="6" s="1"/>
  <c r="B7326" i="6" a="1"/>
  <c r="B7326" i="6" s="1"/>
  <c r="B7339" i="6" a="1"/>
  <c r="B7339" i="6" s="1"/>
  <c r="B7345" i="6" a="1"/>
  <c r="B7345" i="6" s="1"/>
  <c r="B7352" i="6" a="1"/>
  <c r="B7352" i="6" s="1"/>
  <c r="B7357" i="6" a="1"/>
  <c r="B7357" i="6" s="1"/>
  <c r="B7364" i="6" a="1"/>
  <c r="B7364" i="6" s="1"/>
  <c r="B7370" i="6" a="1"/>
  <c r="B7370" i="6" s="1"/>
  <c r="B7376" i="6" a="1"/>
  <c r="B7376" i="6" s="1"/>
  <c r="B7383" i="6" a="1"/>
  <c r="B7383" i="6" s="1"/>
  <c r="B7394" i="6" a="1"/>
  <c r="B7394" i="6" s="1"/>
  <c r="B7400" i="6" a="1"/>
  <c r="B7400" i="6" s="1"/>
  <c r="B7406" i="6" a="1"/>
  <c r="B7406" i="6" s="1"/>
  <c r="B7412" i="6" a="1"/>
  <c r="B7412" i="6" s="1"/>
  <c r="B7419" i="6" a="1"/>
  <c r="B7419" i="6" s="1"/>
  <c r="B7425" i="6" a="1"/>
  <c r="B7425" i="6" s="1"/>
  <c r="B7430" i="6" a="1"/>
  <c r="B7430" i="6" s="1"/>
  <c r="B7444" i="6" a="1"/>
  <c r="B7444" i="6" s="1"/>
  <c r="B7455" i="6" a="1"/>
  <c r="B7455" i="6" s="1"/>
  <c r="B7464" i="6" a="1"/>
  <c r="B7464" i="6" s="1"/>
  <c r="B7470" i="6" a="1"/>
  <c r="B7470" i="6" s="1"/>
  <c r="B7487" i="6" a="1"/>
  <c r="B7487" i="6" s="1"/>
  <c r="B7498" i="6" a="1"/>
  <c r="B7498" i="6" s="1"/>
  <c r="B7509" i="6" a="1"/>
  <c r="B7509" i="6" s="1"/>
  <c r="B7515" i="6" a="1"/>
  <c r="B7515" i="6" s="1"/>
  <c r="B7535" i="6" a="1"/>
  <c r="B7535" i="6" s="1"/>
  <c r="B7540" i="6" a="1"/>
  <c r="B7540" i="6" s="1"/>
  <c r="B7546" i="6" a="1"/>
  <c r="B7546" i="6" s="1"/>
  <c r="B7553" i="6" a="1"/>
  <c r="B7553" i="6" s="1"/>
  <c r="B6632" i="6" a="1"/>
  <c r="B6632" i="6" s="1"/>
  <c r="B6679" i="6" a="1"/>
  <c r="B6679" i="6" s="1"/>
  <c r="B6818" i="6" a="1"/>
  <c r="B6818" i="6" s="1"/>
  <c r="B6909" i="6" a="1"/>
  <c r="B6909" i="6" s="1"/>
  <c r="B6957" i="6" a="1"/>
  <c r="B6957" i="6" s="1"/>
  <c r="B7014" i="6" a="1"/>
  <c r="B7014" i="6" s="1"/>
  <c r="B7028" i="6" a="1"/>
  <c r="B7028" i="6" s="1"/>
  <c r="B7040" i="6" a="1"/>
  <c r="B7040" i="6" s="1"/>
  <c r="B7049" i="6" a="1"/>
  <c r="B7049" i="6" s="1"/>
  <c r="B7057" i="6" a="1"/>
  <c r="B7057" i="6" s="1"/>
  <c r="B7073" i="6" a="1"/>
  <c r="B7073" i="6" s="1"/>
  <c r="B7080" i="6" a="1"/>
  <c r="B7080" i="6" s="1"/>
  <c r="B7103" i="6" a="1"/>
  <c r="B7103" i="6" s="1"/>
  <c r="B7109" i="6" a="1"/>
  <c r="B7109" i="6" s="1"/>
  <c r="B7115" i="6" a="1"/>
  <c r="B7115" i="6" s="1"/>
  <c r="B7121" i="6" a="1"/>
  <c r="B7121" i="6" s="1"/>
  <c r="B7128" i="6" a="1"/>
  <c r="B7128" i="6" s="1"/>
  <c r="B7133" i="6" a="1"/>
  <c r="B7133" i="6" s="1"/>
  <c r="B7140" i="6" a="1"/>
  <c r="B7140" i="6" s="1"/>
  <c r="B7146" i="6" a="1"/>
  <c r="B7146" i="6" s="1"/>
  <c r="B7152" i="6" a="1"/>
  <c r="B7152" i="6" s="1"/>
  <c r="B7159" i="6" a="1"/>
  <c r="B7159" i="6" s="1"/>
  <c r="B7171" i="6" a="1"/>
  <c r="B7171" i="6" s="1"/>
  <c r="B7177" i="6" a="1"/>
  <c r="B7177" i="6" s="1"/>
  <c r="B7190" i="6" a="1"/>
  <c r="B7190" i="6" s="1"/>
  <c r="B7196" i="6" a="1"/>
  <c r="B7196" i="6" s="1"/>
  <c r="B6639" i="6" a="1"/>
  <c r="B6639" i="6" s="1"/>
  <c r="B6731" i="6" a="1"/>
  <c r="B6731" i="6" s="1"/>
  <c r="B6869" i="6" a="1"/>
  <c r="B6869" i="6" s="1"/>
  <c r="B6916" i="6" a="1"/>
  <c r="B6916" i="6" s="1"/>
  <c r="B6962" i="6" a="1"/>
  <c r="B6962" i="6" s="1"/>
  <c r="B6997" i="6" a="1"/>
  <c r="B6997" i="6" s="1"/>
  <c r="B7032" i="6" a="1"/>
  <c r="B7032" i="6" s="1"/>
  <c r="B7041" i="6" a="1"/>
  <c r="B7041" i="6" s="1"/>
  <c r="B7051" i="6" a="1"/>
  <c r="B7051" i="6" s="1"/>
  <c r="B7058" i="6" a="1"/>
  <c r="B7058" i="6" s="1"/>
  <c r="B7066" i="6" a="1"/>
  <c r="B7066" i="6" s="1"/>
  <c r="B7074" i="6" a="1"/>
  <c r="B7074" i="6" s="1"/>
  <c r="B7081" i="6" a="1"/>
  <c r="B7081" i="6" s="1"/>
  <c r="B7089" i="6" a="1"/>
  <c r="B7089" i="6" s="1"/>
  <c r="B7104" i="6" a="1"/>
  <c r="B7104" i="6" s="1"/>
  <c r="B7116" i="6" a="1"/>
  <c r="B7116" i="6" s="1"/>
  <c r="B7122" i="6" a="1"/>
  <c r="B7122" i="6" s="1"/>
  <c r="B7134" i="6" a="1"/>
  <c r="B7134" i="6" s="1"/>
  <c r="B7147" i="6" a="1"/>
  <c r="B7147" i="6" s="1"/>
  <c r="B7153" i="6" a="1"/>
  <c r="B7153" i="6" s="1"/>
  <c r="B7160" i="6" a="1"/>
  <c r="B7160" i="6" s="1"/>
  <c r="B7165" i="6" a="1"/>
  <c r="B7165" i="6" s="1"/>
  <c r="B7172" i="6" a="1"/>
  <c r="B7172" i="6" s="1"/>
  <c r="B7178" i="6" a="1"/>
  <c r="B7178" i="6" s="1"/>
  <c r="B7184" i="6" a="1"/>
  <c r="B7184" i="6" s="1"/>
  <c r="B7191" i="6" a="1"/>
  <c r="B7191" i="6" s="1"/>
  <c r="B7203" i="6" a="1"/>
  <c r="B7203" i="6" s="1"/>
  <c r="B7209" i="6" a="1"/>
  <c r="B7209" i="6" s="1"/>
  <c r="B7222" i="6" a="1"/>
  <c r="B7222" i="6" s="1"/>
  <c r="B7228" i="6" a="1"/>
  <c r="B7228" i="6" s="1"/>
  <c r="B7234" i="6" a="1"/>
  <c r="B7234" i="6" s="1"/>
  <c r="B7240" i="6" a="1"/>
  <c r="B7240" i="6" s="1"/>
  <c r="B7247" i="6" a="1"/>
  <c r="B7247" i="6" s="1"/>
  <c r="B7253" i="6" a="1"/>
  <c r="B7253" i="6" s="1"/>
  <c r="B7271" i="6" a="1"/>
  <c r="B7271" i="6" s="1"/>
  <c r="B7278" i="6" a="1"/>
  <c r="B7278" i="6" s="1"/>
  <c r="B7284" i="6" a="1"/>
  <c r="B7284" i="6" s="1"/>
  <c r="B7291" i="6" a="1"/>
  <c r="B7291" i="6" s="1"/>
  <c r="B7297" i="6" a="1"/>
  <c r="B7297" i="6" s="1"/>
  <c r="B7302" i="6" a="1"/>
  <c r="B7302" i="6" s="1"/>
  <c r="B7322" i="6" a="1"/>
  <c r="B7322" i="6" s="1"/>
  <c r="B7328" i="6" a="1"/>
  <c r="B7328" i="6" s="1"/>
  <c r="B7341" i="6" a="1"/>
  <c r="B7341" i="6" s="1"/>
  <c r="B7347" i="6" a="1"/>
  <c r="B7347" i="6" s="1"/>
  <c r="B7353" i="6" a="1"/>
  <c r="B7353" i="6" s="1"/>
  <c r="B7359" i="6" a="1"/>
  <c r="B7359" i="6" s="1"/>
  <c r="B7365" i="6" a="1"/>
  <c r="B7365" i="6" s="1"/>
  <c r="B7372" i="6" a="1"/>
  <c r="B7372" i="6" s="1"/>
  <c r="B7378" i="6" a="1"/>
  <c r="B7378" i="6" s="1"/>
  <c r="B7396" i="6" a="1"/>
  <c r="B7396" i="6" s="1"/>
  <c r="B7402" i="6" a="1"/>
  <c r="B7402" i="6" s="1"/>
  <c r="B7414" i="6" a="1"/>
  <c r="B7414" i="6" s="1"/>
  <c r="B7420" i="6" a="1"/>
  <c r="B7420" i="6" s="1"/>
  <c r="B7426" i="6" a="1"/>
  <c r="B7426" i="6" s="1"/>
  <c r="B7432" i="6" a="1"/>
  <c r="B7432" i="6" s="1"/>
  <c r="B7439" i="6" a="1"/>
  <c r="B7439" i="6" s="1"/>
  <c r="B7445" i="6" a="1"/>
  <c r="B7445" i="6" s="1"/>
  <c r="B7451" i="6" a="1"/>
  <c r="B7451" i="6" s="1"/>
  <c r="B7456" i="6" a="1"/>
  <c r="B7456" i="6" s="1"/>
  <c r="B7466" i="6" a="1"/>
  <c r="B7466" i="6" s="1"/>
  <c r="B7477" i="6" a="1"/>
  <c r="B7477" i="6" s="1"/>
  <c r="B7483" i="6" a="1"/>
  <c r="B7483" i="6" s="1"/>
  <c r="B7489" i="6" a="1"/>
  <c r="B7489" i="6" s="1"/>
  <c r="B7500" i="6" a="1"/>
  <c r="B7500" i="6" s="1"/>
  <c r="A52" i="6"/>
  <c r="B68" i="6" a="1"/>
  <c r="B68" i="6" s="1"/>
  <c r="B82" i="6" a="1"/>
  <c r="B82" i="6" s="1"/>
  <c r="B89" i="6" a="1"/>
  <c r="B89" i="6" s="1"/>
  <c r="B94" i="6" a="1"/>
  <c r="B94" i="6" s="1"/>
  <c r="B100" i="6" a="1"/>
  <c r="B100" i="6" s="1"/>
  <c r="B107" i="6" a="1"/>
  <c r="B107" i="6" s="1"/>
  <c r="B120" i="6" a="1"/>
  <c r="B120" i="6" s="1"/>
  <c r="B125" i="6" a="1"/>
  <c r="B125" i="6" s="1"/>
  <c r="B132" i="6" a="1"/>
  <c r="B132" i="6" s="1"/>
  <c r="B139" i="6" a="1"/>
  <c r="B139" i="6" s="1"/>
  <c r="B152" i="6" a="1"/>
  <c r="B152" i="6" s="1"/>
  <c r="B158" i="6" a="1"/>
  <c r="B158" i="6" s="1"/>
  <c r="B165" i="6" a="1"/>
  <c r="B165" i="6" s="1"/>
  <c r="B178" i="6" a="1"/>
  <c r="B178" i="6" s="1"/>
  <c r="B185" i="6" a="1"/>
  <c r="B185" i="6" s="1"/>
  <c r="B190" i="6" a="1"/>
  <c r="B190" i="6" s="1"/>
  <c r="B197" i="6" a="1"/>
  <c r="B197" i="6" s="1"/>
  <c r="B210" i="6" a="1"/>
  <c r="B210" i="6" s="1"/>
  <c r="B217" i="6" a="1"/>
  <c r="B217" i="6" s="1"/>
  <c r="B222" i="6" a="1"/>
  <c r="B222" i="6" s="1"/>
  <c r="B229" i="6" a="1"/>
  <c r="B229" i="6" s="1"/>
  <c r="B235" i="6" a="1"/>
  <c r="B235" i="6" s="1"/>
  <c r="B241" i="6" a="1"/>
  <c r="B241" i="6" s="1"/>
  <c r="B248" i="6" a="1"/>
  <c r="B248" i="6" s="1"/>
  <c r="B260" i="6" a="1"/>
  <c r="B260" i="6" s="1"/>
  <c r="B266" i="6" a="1"/>
  <c r="B266" i="6" s="1"/>
  <c r="B272" i="6" a="1"/>
  <c r="B272" i="6" s="1"/>
  <c r="B279" i="6" a="1"/>
  <c r="B279" i="6" s="1"/>
  <c r="B285" i="6" a="1"/>
  <c r="B285" i="6" s="1"/>
  <c r="B291" i="6" a="1"/>
  <c r="B291" i="6" s="1"/>
  <c r="B310" i="6" a="1"/>
  <c r="B310" i="6" s="1"/>
  <c r="B316" i="6" a="1"/>
  <c r="B316" i="6" s="1"/>
  <c r="B329" i="6" a="1"/>
  <c r="B329" i="6" s="1"/>
  <c r="B335" i="6" a="1"/>
  <c r="B335" i="6" s="1"/>
  <c r="B341" i="6" a="1"/>
  <c r="B341" i="6" s="1"/>
  <c r="B354" i="6" a="1"/>
  <c r="B354" i="6" s="1"/>
  <c r="B360" i="6" a="1"/>
  <c r="B360" i="6" s="1"/>
  <c r="B366" i="6" a="1"/>
  <c r="B366" i="6" s="1"/>
  <c r="B372" i="6" a="1"/>
  <c r="B372" i="6" s="1"/>
  <c r="B386" i="6" a="1"/>
  <c r="B386" i="6" s="1"/>
  <c r="B392" i="6" a="1"/>
  <c r="B392" i="6" s="1"/>
  <c r="B399" i="6" a="1"/>
  <c r="B399" i="6" s="1"/>
  <c r="B405" i="6" a="1"/>
  <c r="B405" i="6" s="1"/>
  <c r="B412" i="6" a="1"/>
  <c r="B412" i="6" s="1"/>
  <c r="B418" i="6" a="1"/>
  <c r="B418" i="6" s="1"/>
  <c r="B429" i="6" a="1"/>
  <c r="B429" i="6" s="1"/>
  <c r="B435" i="6" a="1"/>
  <c r="B435" i="6" s="1"/>
  <c r="B441" i="6" a="1"/>
  <c r="B441" i="6" s="1"/>
  <c r="B469" i="6" a="1"/>
  <c r="B469" i="6" s="1"/>
  <c r="B476" i="6" a="1"/>
  <c r="B476" i="6" s="1"/>
  <c r="B482" i="6" a="1"/>
  <c r="B482" i="6" s="1"/>
  <c r="B493" i="6" a="1"/>
  <c r="B493" i="6" s="1"/>
  <c r="B499" i="6" a="1"/>
  <c r="B499" i="6" s="1"/>
  <c r="B505" i="6" a="1"/>
  <c r="B505" i="6" s="1"/>
  <c r="B533" i="6" a="1"/>
  <c r="B533" i="6" s="1"/>
  <c r="B540" i="6" a="1"/>
  <c r="B540" i="6" s="1"/>
  <c r="B546" i="6" a="1"/>
  <c r="B546" i="6" s="1"/>
  <c r="B552" i="6" a="1"/>
  <c r="B552" i="6" s="1"/>
  <c r="B559" i="6" a="1"/>
  <c r="B559" i="6" s="1"/>
  <c r="B564" i="6" a="1"/>
  <c r="B564" i="6" s="1"/>
  <c r="B63" i="6" a="1"/>
  <c r="B63" i="6" s="1"/>
  <c r="B69" i="6" a="1"/>
  <c r="B69" i="6" s="1"/>
  <c r="B76" i="6" a="1"/>
  <c r="B76" i="6" s="1"/>
  <c r="B95" i="6" a="1"/>
  <c r="B95" i="6" s="1"/>
  <c r="B101" i="6" a="1"/>
  <c r="B101" i="6" s="1"/>
  <c r="B114" i="6" a="1"/>
  <c r="B114" i="6" s="1"/>
  <c r="B121" i="6" a="1"/>
  <c r="B121" i="6" s="1"/>
  <c r="B126" i="6" a="1"/>
  <c r="B126" i="6" s="1"/>
  <c r="B133" i="6" a="1"/>
  <c r="B133" i="6" s="1"/>
  <c r="B146" i="6" a="1"/>
  <c r="B146" i="6" s="1"/>
  <c r="B153" i="6" a="1"/>
  <c r="B153" i="6" s="1"/>
  <c r="B159" i="6" a="1"/>
  <c r="B159" i="6" s="1"/>
  <c r="B166" i="6" a="1"/>
  <c r="B166" i="6" s="1"/>
  <c r="B172" i="6" a="1"/>
  <c r="B172" i="6" s="1"/>
  <c r="B191" i="6" a="1"/>
  <c r="B191" i="6" s="1"/>
  <c r="B198" i="6" a="1"/>
  <c r="B198" i="6" s="1"/>
  <c r="B204" i="6" a="1"/>
  <c r="B204" i="6" s="1"/>
  <c r="B223" i="6" a="1"/>
  <c r="B223" i="6" s="1"/>
  <c r="B230" i="6" a="1"/>
  <c r="B230" i="6" s="1"/>
  <c r="B242" i="6" a="1"/>
  <c r="B242" i="6" s="1"/>
  <c r="B249" i="6" a="1"/>
  <c r="B249" i="6" s="1"/>
  <c r="B254" i="6" a="1"/>
  <c r="B254" i="6" s="1"/>
  <c r="B261" i="6" a="1"/>
  <c r="B261" i="6" s="1"/>
  <c r="B267" i="6" a="1"/>
  <c r="B267" i="6" s="1"/>
  <c r="B273" i="6" a="1"/>
  <c r="B273" i="6" s="1"/>
  <c r="B280" i="6" a="1"/>
  <c r="B280" i="6" s="1"/>
  <c r="B292" i="6" a="1"/>
  <c r="B292" i="6" s="1"/>
  <c r="B298" i="6" a="1"/>
  <c r="B298" i="6" s="1"/>
  <c r="B304" i="6" a="1"/>
  <c r="B304" i="6" s="1"/>
  <c r="B311" i="6" a="1"/>
  <c r="B311" i="6" s="1"/>
  <c r="B317" i="6" a="1"/>
  <c r="B317" i="6" s="1"/>
  <c r="B323" i="6" a="1"/>
  <c r="B323" i="6" s="1"/>
  <c r="B342" i="6" a="1"/>
  <c r="B342" i="6" s="1"/>
  <c r="B348" i="6" a="1"/>
  <c r="B348" i="6" s="1"/>
  <c r="B361" i="6" a="1"/>
  <c r="B361" i="6" s="1"/>
  <c r="B367" i="6" a="1"/>
  <c r="B367" i="6" s="1"/>
  <c r="B373" i="6" a="1"/>
  <c r="B373" i="6" s="1"/>
  <c r="B380" i="6" a="1"/>
  <c r="B380" i="6" s="1"/>
  <c r="B387" i="6" a="1"/>
  <c r="B387" i="6" s="1"/>
  <c r="B393" i="6" a="1"/>
  <c r="B393" i="6" s="1"/>
  <c r="B400" i="6" a="1"/>
  <c r="B400" i="6" s="1"/>
  <c r="B406" i="6" a="1"/>
  <c r="B406" i="6" s="1"/>
  <c r="B424" i="6" a="1"/>
  <c r="B424" i="6" s="1"/>
  <c r="B430" i="6" a="1"/>
  <c r="B430" i="6" s="1"/>
  <c r="B442" i="6" a="1"/>
  <c r="B442" i="6" s="1"/>
  <c r="B447" i="6" a="1"/>
  <c r="B447" i="6" s="1"/>
  <c r="B453" i="6" a="1"/>
  <c r="B453" i="6" s="1"/>
  <c r="B459" i="6" a="1"/>
  <c r="B459" i="6" s="1"/>
  <c r="B465" i="6" a="1"/>
  <c r="B465" i="6" s="1"/>
  <c r="B470" i="6" a="1"/>
  <c r="B470" i="6" s="1"/>
  <c r="B488" i="6" a="1"/>
  <c r="B488" i="6" s="1"/>
  <c r="B494" i="6" a="1"/>
  <c r="B494" i="6" s="1"/>
  <c r="B506" i="6" a="1"/>
  <c r="B506" i="6" s="1"/>
  <c r="B511" i="6" a="1"/>
  <c r="B511" i="6" s="1"/>
  <c r="B517" i="6" a="1"/>
  <c r="B517" i="6" s="1"/>
  <c r="B523" i="6" a="1"/>
  <c r="B523" i="6" s="1"/>
  <c r="B529" i="6" a="1"/>
  <c r="B529" i="6" s="1"/>
  <c r="B534" i="6" a="1"/>
  <c r="B534" i="6" s="1"/>
  <c r="B547" i="6" a="1"/>
  <c r="B547" i="6" s="1"/>
  <c r="B553" i="6" a="1"/>
  <c r="B553" i="6" s="1"/>
  <c r="B560" i="6" a="1"/>
  <c r="B560" i="6" s="1"/>
  <c r="B64" i="6" a="1"/>
  <c r="B64" i="6" s="1"/>
  <c r="B70" i="6" a="1"/>
  <c r="B70" i="6" s="1"/>
  <c r="B77" i="6" a="1"/>
  <c r="B77" i="6" s="1"/>
  <c r="B83" i="6" a="1"/>
  <c r="B83" i="6" s="1"/>
  <c r="B90" i="6" a="1"/>
  <c r="B90" i="6" s="1"/>
  <c r="B96" i="6" a="1"/>
  <c r="B96" i="6" s="1"/>
  <c r="B102" i="6" a="1"/>
  <c r="B102" i="6" s="1"/>
  <c r="B108" i="6" a="1"/>
  <c r="B108" i="6" s="1"/>
  <c r="B127" i="6" a="1"/>
  <c r="B127" i="6" s="1"/>
  <c r="B134" i="6" a="1"/>
  <c r="B134" i="6" s="1"/>
  <c r="B140" i="6" a="1"/>
  <c r="B140" i="6" s="1"/>
  <c r="B160" i="6" a="1"/>
  <c r="B160" i="6" s="1"/>
  <c r="B167" i="6" a="1"/>
  <c r="B167" i="6" s="1"/>
  <c r="B173" i="6" a="1"/>
  <c r="B173" i="6" s="1"/>
  <c r="B179" i="6" a="1"/>
  <c r="B179" i="6" s="1"/>
  <c r="B186" i="6" a="1"/>
  <c r="B186" i="6" s="1"/>
  <c r="B192" i="6" a="1"/>
  <c r="B192" i="6" s="1"/>
  <c r="B199" i="6" a="1"/>
  <c r="B199" i="6" s="1"/>
  <c r="B205" i="6" a="1"/>
  <c r="B205" i="6" s="1"/>
  <c r="B211" i="6" a="1"/>
  <c r="B211" i="6" s="1"/>
  <c r="B218" i="6" a="1"/>
  <c r="B218" i="6" s="1"/>
  <c r="B224" i="6" a="1"/>
  <c r="B224" i="6" s="1"/>
  <c r="B236" i="6" a="1"/>
  <c r="B236" i="6" s="1"/>
  <c r="B255" i="6" a="1"/>
  <c r="B255" i="6" s="1"/>
  <c r="B262" i="6" a="1"/>
  <c r="B262" i="6" s="1"/>
  <c r="B274" i="6" a="1"/>
  <c r="B274" i="6" s="1"/>
  <c r="B281" i="6" a="1"/>
  <c r="B281" i="6" s="1"/>
  <c r="B286" i="6" a="1"/>
  <c r="B286" i="6" s="1"/>
  <c r="B293" i="6" a="1"/>
  <c r="B293" i="6" s="1"/>
  <c r="B299" i="6" a="1"/>
  <c r="B299" i="6" s="1"/>
  <c r="B305" i="6" a="1"/>
  <c r="B305" i="6" s="1"/>
  <c r="B312" i="6" a="1"/>
  <c r="B312" i="6" s="1"/>
  <c r="B324" i="6" a="1"/>
  <c r="B324" i="6" s="1"/>
  <c r="B330" i="6" a="1"/>
  <c r="B330" i="6" s="1"/>
  <c r="B336" i="6" a="1"/>
  <c r="B336" i="6" s="1"/>
  <c r="B343" i="6" a="1"/>
  <c r="B343" i="6" s="1"/>
  <c r="B349" i="6" a="1"/>
  <c r="B349" i="6" s="1"/>
  <c r="B355" i="6" a="1"/>
  <c r="B355" i="6" s="1"/>
  <c r="B374" i="6" a="1"/>
  <c r="B374" i="6" s="1"/>
  <c r="B381" i="6" a="1"/>
  <c r="B381" i="6" s="1"/>
  <c r="B388" i="6" a="1"/>
  <c r="B388" i="6" s="1"/>
  <c r="B401" i="6" a="1"/>
  <c r="B401" i="6" s="1"/>
  <c r="B407" i="6" a="1"/>
  <c r="B407" i="6" s="1"/>
  <c r="B413" i="6" a="1"/>
  <c r="B413" i="6" s="1"/>
  <c r="B419" i="6" a="1"/>
  <c r="B419" i="6" s="1"/>
  <c r="B425" i="6" a="1"/>
  <c r="B425" i="6" s="1"/>
  <c r="B431" i="6" a="1"/>
  <c r="B431" i="6" s="1"/>
  <c r="B436" i="6" a="1"/>
  <c r="B436" i="6" s="1"/>
  <c r="B443" i="6" a="1"/>
  <c r="B443" i="6" s="1"/>
  <c r="B448" i="6" a="1"/>
  <c r="B448" i="6" s="1"/>
  <c r="B454" i="6" a="1"/>
  <c r="B454" i="6" s="1"/>
  <c r="B466" i="6" a="1"/>
  <c r="B466" i="6" s="1"/>
  <c r="B471" i="6" a="1"/>
  <c r="B471" i="6" s="1"/>
  <c r="B477" i="6" a="1"/>
  <c r="B477" i="6" s="1"/>
  <c r="B483" i="6" a="1"/>
  <c r="B483" i="6" s="1"/>
  <c r="B489" i="6" a="1"/>
  <c r="B489" i="6" s="1"/>
  <c r="B495" i="6" a="1"/>
  <c r="B495" i="6" s="1"/>
  <c r="B500" i="6" a="1"/>
  <c r="B500" i="6" s="1"/>
  <c r="B507" i="6" a="1"/>
  <c r="B507" i="6" s="1"/>
  <c r="B512" i="6" a="1"/>
  <c r="B512" i="6" s="1"/>
  <c r="B518" i="6" a="1"/>
  <c r="B518" i="6" s="1"/>
  <c r="B59" i="6" a="1"/>
  <c r="B59" i="6" s="1"/>
  <c r="B65" i="6" a="1"/>
  <c r="B65" i="6" s="1"/>
  <c r="B71" i="6" a="1"/>
  <c r="B71" i="6" s="1"/>
  <c r="B78" i="6" a="1"/>
  <c r="B78" i="6" s="1"/>
  <c r="B84" i="6" a="1"/>
  <c r="B84" i="6" s="1"/>
  <c r="B97" i="6" a="1"/>
  <c r="B97" i="6" s="1"/>
  <c r="B103" i="6" a="1"/>
  <c r="B103" i="6" s="1"/>
  <c r="B109" i="6" a="1"/>
  <c r="B109" i="6" s="1"/>
  <c r="B115" i="6" a="1"/>
  <c r="B115" i="6" s="1"/>
  <c r="B122" i="6" a="1"/>
  <c r="B122" i="6" s="1"/>
  <c r="B128" i="6" a="1"/>
  <c r="B128" i="6" s="1"/>
  <c r="B135" i="6" a="1"/>
  <c r="B135" i="6" s="1"/>
  <c r="B141" i="6" a="1"/>
  <c r="B141" i="6" s="1"/>
  <c r="B147" i="6" a="1"/>
  <c r="B147" i="6" s="1"/>
  <c r="B154" i="6" a="1"/>
  <c r="B154" i="6" s="1"/>
  <c r="B161" i="6" a="1"/>
  <c r="B161" i="6" s="1"/>
  <c r="B168" i="6" a="1"/>
  <c r="B168" i="6" s="1"/>
  <c r="B174" i="6" a="1"/>
  <c r="B174" i="6" s="1"/>
  <c r="B180" i="6" a="1"/>
  <c r="B180" i="6" s="1"/>
  <c r="B193" i="6" a="1"/>
  <c r="B193" i="6" s="1"/>
  <c r="B200" i="6" a="1"/>
  <c r="B200" i="6" s="1"/>
  <c r="B206" i="6" a="1"/>
  <c r="B206" i="6" s="1"/>
  <c r="B212" i="6" a="1"/>
  <c r="B212" i="6" s="1"/>
  <c r="B219" i="6" a="1"/>
  <c r="B219" i="6" s="1"/>
  <c r="B225" i="6" a="1"/>
  <c r="B225" i="6" s="1"/>
  <c r="B231" i="6" a="1"/>
  <c r="B231" i="6" s="1"/>
  <c r="B237" i="6" a="1"/>
  <c r="B237" i="6" s="1"/>
  <c r="B243" i="6" a="1"/>
  <c r="B243" i="6" s="1"/>
  <c r="B250" i="6" a="1"/>
  <c r="B250" i="6" s="1"/>
  <c r="B256" i="6" a="1"/>
  <c r="B256" i="6" s="1"/>
  <c r="B268" i="6" a="1"/>
  <c r="B268" i="6" s="1"/>
  <c r="B287" i="6" a="1"/>
  <c r="B287" i="6" s="1"/>
  <c r="B294" i="6" a="1"/>
  <c r="B294" i="6" s="1"/>
  <c r="B306" i="6" a="1"/>
  <c r="B306" i="6" s="1"/>
  <c r="B313" i="6" a="1"/>
  <c r="B313" i="6" s="1"/>
  <c r="B318" i="6" a="1"/>
  <c r="B318" i="6" s="1"/>
  <c r="B325" i="6" a="1"/>
  <c r="B325" i="6" s="1"/>
  <c r="B331" i="6" a="1"/>
  <c r="B331" i="6" s="1"/>
  <c r="B337" i="6" a="1"/>
  <c r="B337" i="6" s="1"/>
  <c r="B344" i="6" a="1"/>
  <c r="B344" i="6" s="1"/>
  <c r="B356" i="6" a="1"/>
  <c r="B356" i="6" s="1"/>
  <c r="B362" i="6" a="1"/>
  <c r="B362" i="6" s="1"/>
  <c r="B368" i="6" a="1"/>
  <c r="B368" i="6" s="1"/>
  <c r="B375" i="6" a="1"/>
  <c r="B375" i="6" s="1"/>
  <c r="B389" i="6" a="1"/>
  <c r="B389" i="6" s="1"/>
  <c r="B394" i="6" a="1"/>
  <c r="B394" i="6" s="1"/>
  <c r="B402" i="6" a="1"/>
  <c r="B402" i="6" s="1"/>
  <c r="B408" i="6" a="1"/>
  <c r="B408" i="6" s="1"/>
  <c r="B414" i="6" a="1"/>
  <c r="B414" i="6" s="1"/>
  <c r="B420" i="6" a="1"/>
  <c r="B420" i="6" s="1"/>
  <c r="B426" i="6" a="1"/>
  <c r="B426" i="6" s="1"/>
  <c r="B432" i="6" a="1"/>
  <c r="B432" i="6" s="1"/>
  <c r="B449" i="6" a="1"/>
  <c r="B449" i="6" s="1"/>
  <c r="B455" i="6" a="1"/>
  <c r="B455" i="6" s="1"/>
  <c r="B460" i="6" a="1"/>
  <c r="B460" i="6" s="1"/>
  <c r="B472" i="6" a="1"/>
  <c r="B472" i="6" s="1"/>
  <c r="B478" i="6" a="1"/>
  <c r="B478" i="6" s="1"/>
  <c r="B484" i="6" a="1"/>
  <c r="B484" i="6" s="1"/>
  <c r="B490" i="6" a="1"/>
  <c r="B490" i="6" s="1"/>
  <c r="B496" i="6" a="1"/>
  <c r="B496" i="6" s="1"/>
  <c r="B513" i="6" a="1"/>
  <c r="B513" i="6" s="1"/>
  <c r="B519" i="6" a="1"/>
  <c r="B519" i="6" s="1"/>
  <c r="B524" i="6" a="1"/>
  <c r="B524" i="6" s="1"/>
  <c r="B60" i="6" a="1"/>
  <c r="B60" i="6" s="1"/>
  <c r="B66" i="6" a="1"/>
  <c r="B66" i="6" s="1"/>
  <c r="B72" i="6" a="1"/>
  <c r="B72" i="6" s="1"/>
  <c r="B79" i="6" a="1"/>
  <c r="B79" i="6" s="1"/>
  <c r="B85" i="6" a="1"/>
  <c r="B85" i="6" s="1"/>
  <c r="B91" i="6" a="1"/>
  <c r="B91" i="6" s="1"/>
  <c r="B98" i="6" a="1"/>
  <c r="B98" i="6" s="1"/>
  <c r="B104" i="6" a="1"/>
  <c r="B104" i="6" s="1"/>
  <c r="B110" i="6" a="1"/>
  <c r="B110" i="6" s="1"/>
  <c r="B116" i="6" a="1"/>
  <c r="B116" i="6" s="1"/>
  <c r="B129" i="6" a="1"/>
  <c r="B129" i="6" s="1"/>
  <c r="B136" i="6" a="1"/>
  <c r="B136" i="6" s="1"/>
  <c r="B142" i="6" a="1"/>
  <c r="B142" i="6" s="1"/>
  <c r="B148" i="6" a="1"/>
  <c r="B148" i="6" s="1"/>
  <c r="B155" i="6" a="1"/>
  <c r="B155" i="6" s="1"/>
  <c r="B162" i="6" a="1"/>
  <c r="B162" i="6" s="1"/>
  <c r="B169" i="6" a="1"/>
  <c r="B169" i="6" s="1"/>
  <c r="B175" i="6" a="1"/>
  <c r="B175" i="6" s="1"/>
  <c r="B181" i="6" a="1"/>
  <c r="B181" i="6" s="1"/>
  <c r="B187" i="6" a="1"/>
  <c r="B187" i="6" s="1"/>
  <c r="B194" i="6" a="1"/>
  <c r="B194" i="6" s="1"/>
  <c r="B201" i="6" a="1"/>
  <c r="B201" i="6" s="1"/>
  <c r="B207" i="6" a="1"/>
  <c r="B207" i="6" s="1"/>
  <c r="B213" i="6" a="1"/>
  <c r="B213" i="6" s="1"/>
  <c r="B226" i="6" a="1"/>
  <c r="B226" i="6" s="1"/>
  <c r="B232" i="6" a="1"/>
  <c r="B232" i="6" s="1"/>
  <c r="B238" i="6" a="1"/>
  <c r="B238" i="6" s="1"/>
  <c r="B244" i="6" a="1"/>
  <c r="B244" i="6" s="1"/>
  <c r="B251" i="6" a="1"/>
  <c r="B251" i="6" s="1"/>
  <c r="B257" i="6" a="1"/>
  <c r="B257" i="6" s="1"/>
  <c r="B263" i="6" a="1"/>
  <c r="B263" i="6" s="1"/>
  <c r="B269" i="6" a="1"/>
  <c r="B269" i="6" s="1"/>
  <c r="B275" i="6" a="1"/>
  <c r="B275" i="6" s="1"/>
  <c r="B282" i="6" a="1"/>
  <c r="B282" i="6" s="1"/>
  <c r="B288" i="6" a="1"/>
  <c r="B288" i="6" s="1"/>
  <c r="B300" i="6" a="1"/>
  <c r="B300" i="6" s="1"/>
  <c r="B319" i="6" a="1"/>
  <c r="B319" i="6" s="1"/>
  <c r="B326" i="6" a="1"/>
  <c r="B326" i="6" s="1"/>
  <c r="B338" i="6" a="1"/>
  <c r="B338" i="6" s="1"/>
  <c r="B345" i="6" a="1"/>
  <c r="B345" i="6" s="1"/>
  <c r="B350" i="6" a="1"/>
  <c r="B350" i="6" s="1"/>
  <c r="B357" i="6" a="1"/>
  <c r="B357" i="6" s="1"/>
  <c r="B363" i="6" a="1"/>
  <c r="B363" i="6" s="1"/>
  <c r="B369" i="6" a="1"/>
  <c r="B369" i="6" s="1"/>
  <c r="B376" i="6" a="1"/>
  <c r="B376" i="6" s="1"/>
  <c r="B382" i="6" a="1"/>
  <c r="B382" i="6" s="1"/>
  <c r="B395" i="6" a="1"/>
  <c r="B395" i="6" s="1"/>
  <c r="B403" i="6" a="1"/>
  <c r="B403" i="6" s="1"/>
  <c r="B409" i="6" a="1"/>
  <c r="B409" i="6" s="1"/>
  <c r="B437" i="6" a="1"/>
  <c r="B437" i="6" s="1"/>
  <c r="B444" i="6" a="1"/>
  <c r="B444" i="6" s="1"/>
  <c r="B450" i="6" a="1"/>
  <c r="B450" i="6" s="1"/>
  <c r="B461" i="6" a="1"/>
  <c r="B461" i="6" s="1"/>
  <c r="B467" i="6" a="1"/>
  <c r="B467" i="6" s="1"/>
  <c r="B473" i="6" a="1"/>
  <c r="B473" i="6" s="1"/>
  <c r="B501" i="6" a="1"/>
  <c r="B501" i="6" s="1"/>
  <c r="B508" i="6" a="1"/>
  <c r="B508" i="6" s="1"/>
  <c r="B514" i="6" a="1"/>
  <c r="B514" i="6" s="1"/>
  <c r="B525" i="6" a="1"/>
  <c r="B525" i="6" s="1"/>
  <c r="B531" i="6" a="1"/>
  <c r="B531" i="6" s="1"/>
  <c r="B61" i="6" a="1"/>
  <c r="B61" i="6" s="1"/>
  <c r="B73" i="6" a="1"/>
  <c r="B73" i="6" s="1"/>
  <c r="B80" i="6" a="1"/>
  <c r="B80" i="6" s="1"/>
  <c r="B86" i="6" a="1"/>
  <c r="B86" i="6" s="1"/>
  <c r="B105" i="6" a="1"/>
  <c r="B105" i="6" s="1"/>
  <c r="B111" i="6" a="1"/>
  <c r="B111" i="6" s="1"/>
  <c r="B117" i="6" a="1"/>
  <c r="B117" i="6" s="1"/>
  <c r="B123" i="6" a="1"/>
  <c r="B123" i="6" s="1"/>
  <c r="B130" i="6" a="1"/>
  <c r="B130" i="6" s="1"/>
  <c r="B137" i="6" a="1"/>
  <c r="B137" i="6" s="1"/>
  <c r="B143" i="6" a="1"/>
  <c r="B143" i="6" s="1"/>
  <c r="B149" i="6" a="1"/>
  <c r="B149" i="6" s="1"/>
  <c r="B176" i="6" a="1"/>
  <c r="B176" i="6" s="1"/>
  <c r="B182" i="6" a="1"/>
  <c r="B182" i="6" s="1"/>
  <c r="B214" i="6" a="1"/>
  <c r="B214" i="6" s="1"/>
  <c r="B220" i="6" a="1"/>
  <c r="B220" i="6" s="1"/>
  <c r="B233" i="6" a="1"/>
  <c r="B233" i="6" s="1"/>
  <c r="B239" i="6" a="1"/>
  <c r="B239" i="6" s="1"/>
  <c r="B245" i="6" a="1"/>
  <c r="B245" i="6" s="1"/>
  <c r="B258" i="6" a="1"/>
  <c r="B258" i="6" s="1"/>
  <c r="B264" i="6" a="1"/>
  <c r="B264" i="6" s="1"/>
  <c r="B270" i="6" a="1"/>
  <c r="B270" i="6" s="1"/>
  <c r="B276" i="6" a="1"/>
  <c r="B276" i="6" s="1"/>
  <c r="B283" i="6" a="1"/>
  <c r="B283" i="6" s="1"/>
  <c r="B289" i="6" a="1"/>
  <c r="B289" i="6" s="1"/>
  <c r="B295" i="6" a="1"/>
  <c r="B295" i="6" s="1"/>
  <c r="B301" i="6" a="1"/>
  <c r="B301" i="6" s="1"/>
  <c r="B307" i="6" a="1"/>
  <c r="B307" i="6" s="1"/>
  <c r="B67" i="6" a="1"/>
  <c r="B67" i="6" s="1"/>
  <c r="B74" i="6" a="1"/>
  <c r="B74" i="6" s="1"/>
  <c r="B81" i="6" a="1"/>
  <c r="B81" i="6" s="1"/>
  <c r="B87" i="6" a="1"/>
  <c r="B87" i="6" s="1"/>
  <c r="B92" i="6" a="1"/>
  <c r="B92" i="6" s="1"/>
  <c r="B99" i="6" a="1"/>
  <c r="B99" i="6" s="1"/>
  <c r="B112" i="6" a="1"/>
  <c r="B112" i="6" s="1"/>
  <c r="B118" i="6" a="1"/>
  <c r="B118" i="6" s="1"/>
  <c r="B144" i="6" a="1"/>
  <c r="B144" i="6" s="1"/>
  <c r="B150" i="6" a="1"/>
  <c r="B150" i="6" s="1"/>
  <c r="B156" i="6" a="1"/>
  <c r="B156" i="6" s="1"/>
  <c r="B163" i="6" a="1"/>
  <c r="B163" i="6" s="1"/>
  <c r="B170" i="6" a="1"/>
  <c r="B170" i="6" s="1"/>
  <c r="B177" i="6" a="1"/>
  <c r="B177" i="6" s="1"/>
  <c r="B183" i="6" a="1"/>
  <c r="B183" i="6" s="1"/>
  <c r="B188" i="6" a="1"/>
  <c r="B188" i="6" s="1"/>
  <c r="B195" i="6" a="1"/>
  <c r="B195" i="6" s="1"/>
  <c r="B202" i="6" a="1"/>
  <c r="B202" i="6" s="1"/>
  <c r="B208" i="6" a="1"/>
  <c r="B208" i="6" s="1"/>
  <c r="B215" i="6" a="1"/>
  <c r="B215" i="6" s="1"/>
  <c r="B221" i="6" a="1"/>
  <c r="B221" i="6" s="1"/>
  <c r="B227" i="6" a="1"/>
  <c r="B227" i="6" s="1"/>
  <c r="B246" i="6" a="1"/>
  <c r="B246" i="6" s="1"/>
  <c r="B252" i="6" a="1"/>
  <c r="B252" i="6" s="1"/>
  <c r="B265" i="6" a="1"/>
  <c r="B265" i="6" s="1"/>
  <c r="B271" i="6" a="1"/>
  <c r="B271" i="6" s="1"/>
  <c r="B277" i="6" a="1"/>
  <c r="B277" i="6" s="1"/>
  <c r="B290" i="6" a="1"/>
  <c r="B290" i="6" s="1"/>
  <c r="B296" i="6" a="1"/>
  <c r="B296" i="6" s="1"/>
  <c r="B302" i="6" a="1"/>
  <c r="B302" i="6" s="1"/>
  <c r="B308" i="6" a="1"/>
  <c r="B308" i="6" s="1"/>
  <c r="B315" i="6" a="1"/>
  <c r="B315" i="6" s="1"/>
  <c r="B321" i="6" a="1"/>
  <c r="B321" i="6" s="1"/>
  <c r="B327" i="6" a="1"/>
  <c r="B327" i="6" s="1"/>
  <c r="B333" i="6" a="1"/>
  <c r="B333" i="6" s="1"/>
  <c r="B339" i="6" a="1"/>
  <c r="B339" i="6" s="1"/>
  <c r="B346" i="6" a="1"/>
  <c r="B346" i="6" s="1"/>
  <c r="B352" i="6" a="1"/>
  <c r="B352" i="6" s="1"/>
  <c r="B364" i="6" a="1"/>
  <c r="B364" i="6" s="1"/>
  <c r="B378" i="6" a="1"/>
  <c r="B378" i="6" s="1"/>
  <c r="B384" i="6" a="1"/>
  <c r="B384" i="6" s="1"/>
  <c r="B397" i="6" a="1"/>
  <c r="B397" i="6" s="1"/>
  <c r="B404" i="6" a="1"/>
  <c r="B404" i="6" s="1"/>
  <c r="B411" i="6" a="1"/>
  <c r="B411" i="6" s="1"/>
  <c r="B416" i="6" a="1"/>
  <c r="B416" i="6" s="1"/>
  <c r="B422" i="6" a="1"/>
  <c r="B422" i="6" s="1"/>
  <c r="B434" i="6" a="1"/>
  <c r="B434" i="6" s="1"/>
  <c r="B439" i="6" a="1"/>
  <c r="B439" i="6" s="1"/>
  <c r="B445" i="6" a="1"/>
  <c r="B445" i="6" s="1"/>
  <c r="B451" i="6" a="1"/>
  <c r="B451" i="6" s="1"/>
  <c r="B457" i="6" a="1"/>
  <c r="B457" i="6" s="1"/>
  <c r="B463" i="6" a="1"/>
  <c r="B463" i="6" s="1"/>
  <c r="B468" i="6" a="1"/>
  <c r="B468" i="6" s="1"/>
  <c r="B475" i="6" a="1"/>
  <c r="B475" i="6" s="1"/>
  <c r="B480" i="6" a="1"/>
  <c r="B480" i="6" s="1"/>
  <c r="B486" i="6" a="1"/>
  <c r="B486" i="6" s="1"/>
  <c r="B498" i="6" a="1"/>
  <c r="B498" i="6" s="1"/>
  <c r="B503" i="6" a="1"/>
  <c r="B503" i="6" s="1"/>
  <c r="B509" i="6" a="1"/>
  <c r="B509" i="6" s="1"/>
  <c r="B515" i="6" a="1"/>
  <c r="B515" i="6" s="1"/>
  <c r="B521" i="6" a="1"/>
  <c r="B521" i="6" s="1"/>
  <c r="B527" i="6" a="1"/>
  <c r="B527" i="6" s="1"/>
  <c r="B532" i="6" a="1"/>
  <c r="B532" i="6" s="1"/>
  <c r="B62" i="6" a="1"/>
  <c r="B62" i="6" s="1"/>
  <c r="B75" i="6" a="1"/>
  <c r="B75" i="6" s="1"/>
  <c r="B88" i="6" a="1"/>
  <c r="B88" i="6" s="1"/>
  <c r="B93" i="6" a="1"/>
  <c r="B93" i="6" s="1"/>
  <c r="B106" i="6" a="1"/>
  <c r="B106" i="6" s="1"/>
  <c r="B113" i="6" a="1"/>
  <c r="B113" i="6" s="1"/>
  <c r="B119" i="6" a="1"/>
  <c r="B119" i="6" s="1"/>
  <c r="B124" i="6" a="1"/>
  <c r="B124" i="6" s="1"/>
  <c r="B131" i="6" a="1"/>
  <c r="B131" i="6" s="1"/>
  <c r="B138" i="6" a="1"/>
  <c r="B138" i="6" s="1"/>
  <c r="B145" i="6" a="1"/>
  <c r="B145" i="6" s="1"/>
  <c r="B151" i="6" a="1"/>
  <c r="B151" i="6" s="1"/>
  <c r="B157" i="6" a="1"/>
  <c r="B157" i="6" s="1"/>
  <c r="B164" i="6" a="1"/>
  <c r="B164" i="6" s="1"/>
  <c r="B171" i="6" a="1"/>
  <c r="B171" i="6" s="1"/>
  <c r="B184" i="6" a="1"/>
  <c r="B184" i="6" s="1"/>
  <c r="B189" i="6" a="1"/>
  <c r="B189" i="6" s="1"/>
  <c r="B196" i="6" a="1"/>
  <c r="B196" i="6" s="1"/>
  <c r="B203" i="6" a="1"/>
  <c r="B203" i="6" s="1"/>
  <c r="B209" i="6" a="1"/>
  <c r="B209" i="6" s="1"/>
  <c r="B216" i="6" a="1"/>
  <c r="B216" i="6" s="1"/>
  <c r="B228" i="6" a="1"/>
  <c r="B228" i="6" s="1"/>
  <c r="B234" i="6" a="1"/>
  <c r="B234" i="6" s="1"/>
  <c r="B240" i="6" a="1"/>
  <c r="B240" i="6" s="1"/>
  <c r="B247" i="6" a="1"/>
  <c r="B247" i="6" s="1"/>
  <c r="B253" i="6" a="1"/>
  <c r="B253" i="6" s="1"/>
  <c r="B259" i="6" a="1"/>
  <c r="B259" i="6" s="1"/>
  <c r="B278" i="6" a="1"/>
  <c r="B278" i="6" s="1"/>
  <c r="B284" i="6" a="1"/>
  <c r="B284" i="6" s="1"/>
  <c r="B297" i="6" a="1"/>
  <c r="B297" i="6" s="1"/>
  <c r="B303" i="6" a="1"/>
  <c r="B303" i="6" s="1"/>
  <c r="B309" i="6" a="1"/>
  <c r="B309" i="6" s="1"/>
  <c r="B322" i="6" a="1"/>
  <c r="B322" i="6" s="1"/>
  <c r="B328" i="6" a="1"/>
  <c r="B328" i="6" s="1"/>
  <c r="B334" i="6" a="1"/>
  <c r="B334" i="6" s="1"/>
  <c r="B340" i="6" a="1"/>
  <c r="B340" i="6" s="1"/>
  <c r="B347" i="6" a="1"/>
  <c r="B347" i="6" s="1"/>
  <c r="B353" i="6" a="1"/>
  <c r="B353" i="6" s="1"/>
  <c r="B359" i="6" a="1"/>
  <c r="B359" i="6" s="1"/>
  <c r="B365" i="6" a="1"/>
  <c r="B365" i="6" s="1"/>
  <c r="B371" i="6" a="1"/>
  <c r="B371" i="6" s="1"/>
  <c r="B379" i="6" a="1"/>
  <c r="B379" i="6" s="1"/>
  <c r="B385" i="6" a="1"/>
  <c r="B385" i="6" s="1"/>
  <c r="B391" i="6" a="1"/>
  <c r="B391" i="6" s="1"/>
  <c r="B398" i="6" a="1"/>
  <c r="B398" i="6" s="1"/>
  <c r="B417" i="6" a="1"/>
  <c r="B417" i="6" s="1"/>
  <c r="B423" i="6" a="1"/>
  <c r="B423" i="6" s="1"/>
  <c r="B428" i="6" a="1"/>
  <c r="B428" i="6" s="1"/>
  <c r="B440" i="6" a="1"/>
  <c r="B440" i="6" s="1"/>
  <c r="B446" i="6" a="1"/>
  <c r="B446" i="6" s="1"/>
  <c r="B452" i="6" a="1"/>
  <c r="B452" i="6" s="1"/>
  <c r="B458" i="6" a="1"/>
  <c r="B458" i="6" s="1"/>
  <c r="B464" i="6" a="1"/>
  <c r="B464" i="6" s="1"/>
  <c r="B481" i="6" a="1"/>
  <c r="B481" i="6" s="1"/>
  <c r="B487" i="6" a="1"/>
  <c r="B487" i="6" s="1"/>
  <c r="B492" i="6" a="1"/>
  <c r="B492" i="6" s="1"/>
  <c r="B504" i="6" a="1"/>
  <c r="B504" i="6" s="1"/>
  <c r="B510" i="6" a="1"/>
  <c r="B510" i="6" s="1"/>
  <c r="B516" i="6" a="1"/>
  <c r="B516" i="6" s="1"/>
  <c r="B522" i="6" a="1"/>
  <c r="B522" i="6" s="1"/>
  <c r="B528" i="6" a="1"/>
  <c r="B528" i="6" s="1"/>
  <c r="B545" i="6" a="1"/>
  <c r="B545" i="6" s="1"/>
  <c r="B558" i="6" a="1"/>
  <c r="B558" i="6" s="1"/>
  <c r="B314" i="6" a="1"/>
  <c r="B314" i="6" s="1"/>
  <c r="B415" i="6" a="1"/>
  <c r="B415" i="6" s="1"/>
  <c r="B462" i="6" a="1"/>
  <c r="B462" i="6" s="1"/>
  <c r="B535" i="6" a="1"/>
  <c r="B535" i="6" s="1"/>
  <c r="B543" i="6" a="1"/>
  <c r="B543" i="6" s="1"/>
  <c r="B563" i="6" a="1"/>
  <c r="B563" i="6" s="1"/>
  <c r="B571" i="6" a="1"/>
  <c r="B571" i="6" s="1"/>
  <c r="B577" i="6" a="1"/>
  <c r="B577" i="6" s="1"/>
  <c r="B590" i="6" a="1"/>
  <c r="B590" i="6" s="1"/>
  <c r="B603" i="6" a="1"/>
  <c r="B603" i="6" s="1"/>
  <c r="B608" i="6" a="1"/>
  <c r="B608" i="6" s="1"/>
  <c r="B614" i="6" a="1"/>
  <c r="B614" i="6" s="1"/>
  <c r="B620" i="6" a="1"/>
  <c r="B620" i="6" s="1"/>
  <c r="B637" i="6" a="1"/>
  <c r="B637" i="6" s="1"/>
  <c r="B643" i="6" a="1"/>
  <c r="B643" i="6" s="1"/>
  <c r="B662" i="6" a="1"/>
  <c r="B662" i="6" s="1"/>
  <c r="B679" i="6" a="1"/>
  <c r="B679" i="6" s="1"/>
  <c r="B685" i="6" a="1"/>
  <c r="B685" i="6" s="1"/>
  <c r="B691" i="6" a="1"/>
  <c r="B691" i="6" s="1"/>
  <c r="B703" i="6" a="1"/>
  <c r="B703" i="6" s="1"/>
  <c r="B708" i="6" a="1"/>
  <c r="B708" i="6" s="1"/>
  <c r="B714" i="6" a="1"/>
  <c r="B714" i="6" s="1"/>
  <c r="B726" i="6" a="1"/>
  <c r="B726" i="6" s="1"/>
  <c r="B743" i="6" a="1"/>
  <c r="B743" i="6" s="1"/>
  <c r="B749" i="6" a="1"/>
  <c r="B749" i="6" s="1"/>
  <c r="B755" i="6" a="1"/>
  <c r="B755" i="6" s="1"/>
  <c r="B767" i="6" a="1"/>
  <c r="B767" i="6" s="1"/>
  <c r="B772" i="6" a="1"/>
  <c r="B772" i="6" s="1"/>
  <c r="B778" i="6" a="1"/>
  <c r="B778" i="6" s="1"/>
  <c r="B790" i="6" a="1"/>
  <c r="B790" i="6" s="1"/>
  <c r="B807" i="6" a="1"/>
  <c r="B807" i="6" s="1"/>
  <c r="B813" i="6" a="1"/>
  <c r="B813" i="6" s="1"/>
  <c r="B819" i="6" a="1"/>
  <c r="B819" i="6" s="1"/>
  <c r="B831" i="6" a="1"/>
  <c r="B831" i="6" s="1"/>
  <c r="B843" i="6" a="1"/>
  <c r="B843" i="6" s="1"/>
  <c r="B848" i="6" a="1"/>
  <c r="B848" i="6" s="1"/>
  <c r="B855" i="6" a="1"/>
  <c r="B855" i="6" s="1"/>
  <c r="B861" i="6" a="1"/>
  <c r="B861" i="6" s="1"/>
  <c r="B867" i="6" a="1"/>
  <c r="B867" i="6" s="1"/>
  <c r="B873" i="6" a="1"/>
  <c r="B873" i="6" s="1"/>
  <c r="B878" i="6" a="1"/>
  <c r="B878" i="6" s="1"/>
  <c r="B885" i="6" a="1"/>
  <c r="B885" i="6" s="1"/>
  <c r="B890" i="6" a="1"/>
  <c r="B890" i="6" s="1"/>
  <c r="B897" i="6" a="1"/>
  <c r="B897" i="6" s="1"/>
  <c r="B903" i="6" a="1"/>
  <c r="B903" i="6" s="1"/>
  <c r="B910" i="6" a="1"/>
  <c r="B910" i="6" s="1"/>
  <c r="B916" i="6" a="1"/>
  <c r="B916" i="6" s="1"/>
  <c r="B923" i="6" a="1"/>
  <c r="B923" i="6" s="1"/>
  <c r="B928" i="6" a="1"/>
  <c r="B928" i="6" s="1"/>
  <c r="B934" i="6" a="1"/>
  <c r="B934" i="6" s="1"/>
  <c r="B941" i="6" a="1"/>
  <c r="B941" i="6" s="1"/>
  <c r="B947" i="6" a="1"/>
  <c r="B947" i="6" s="1"/>
  <c r="B959" i="6" a="1"/>
  <c r="B959" i="6" s="1"/>
  <c r="B971" i="6" a="1"/>
  <c r="B971" i="6" s="1"/>
  <c r="B977" i="6" a="1"/>
  <c r="B977" i="6" s="1"/>
  <c r="B983" i="6" a="1"/>
  <c r="B983" i="6" s="1"/>
  <c r="B996" i="6" a="1"/>
  <c r="B996" i="6" s="1"/>
  <c r="B1002" i="6" a="1"/>
  <c r="B1002" i="6" s="1"/>
  <c r="B1008" i="6" a="1"/>
  <c r="B1008" i="6" s="1"/>
  <c r="B1015" i="6" a="1"/>
  <c r="B1015" i="6" s="1"/>
  <c r="B320" i="6" a="1"/>
  <c r="B320" i="6" s="1"/>
  <c r="B370" i="6" a="1"/>
  <c r="B370" i="6" s="1"/>
  <c r="B421" i="6" a="1"/>
  <c r="B421" i="6" s="1"/>
  <c r="B536" i="6" a="1"/>
  <c r="B536" i="6" s="1"/>
  <c r="B544" i="6" a="1"/>
  <c r="B544" i="6" s="1"/>
  <c r="B555" i="6" a="1"/>
  <c r="B555" i="6" s="1"/>
  <c r="B572" i="6" a="1"/>
  <c r="B572" i="6" s="1"/>
  <c r="B578" i="6" a="1"/>
  <c r="B578" i="6" s="1"/>
  <c r="B584" i="6" a="1"/>
  <c r="B584" i="6" s="1"/>
  <c r="B591" i="6" a="1"/>
  <c r="B591" i="6" s="1"/>
  <c r="B596" i="6" a="1"/>
  <c r="B596" i="6" s="1"/>
  <c r="B609" i="6" a="1"/>
  <c r="B609" i="6" s="1"/>
  <c r="B615" i="6" a="1"/>
  <c r="B615" i="6" s="1"/>
  <c r="B625" i="6" a="1"/>
  <c r="B625" i="6" s="1"/>
  <c r="B632" i="6" a="1"/>
  <c r="B632" i="6" s="1"/>
  <c r="B638" i="6" a="1"/>
  <c r="B638" i="6" s="1"/>
  <c r="B644" i="6" a="1"/>
  <c r="B644" i="6" s="1"/>
  <c r="B650" i="6" a="1"/>
  <c r="B650" i="6" s="1"/>
  <c r="B656" i="6" a="1"/>
  <c r="B656" i="6" s="1"/>
  <c r="B663" i="6" a="1"/>
  <c r="B663" i="6" s="1"/>
  <c r="B668" i="6" a="1"/>
  <c r="B668" i="6" s="1"/>
  <c r="B674" i="6" a="1"/>
  <c r="B674" i="6" s="1"/>
  <c r="B680" i="6" a="1"/>
  <c r="B680" i="6" s="1"/>
  <c r="B692" i="6" a="1"/>
  <c r="B692" i="6" s="1"/>
  <c r="B697" i="6" a="1"/>
  <c r="B697" i="6" s="1"/>
  <c r="B704" i="6" a="1"/>
  <c r="B704" i="6" s="1"/>
  <c r="B715" i="6" a="1"/>
  <c r="B715" i="6" s="1"/>
  <c r="B720" i="6" a="1"/>
  <c r="B720" i="6" s="1"/>
  <c r="B727" i="6" a="1"/>
  <c r="B727" i="6" s="1"/>
  <c r="B732" i="6" a="1"/>
  <c r="B732" i="6" s="1"/>
  <c r="B738" i="6" a="1"/>
  <c r="B738" i="6" s="1"/>
  <c r="B744" i="6" a="1"/>
  <c r="B744" i="6" s="1"/>
  <c r="B756" i="6" a="1"/>
  <c r="B756" i="6" s="1"/>
  <c r="B761" i="6" a="1"/>
  <c r="B761" i="6" s="1"/>
  <c r="B768" i="6" a="1"/>
  <c r="B768" i="6" s="1"/>
  <c r="B779" i="6" a="1"/>
  <c r="B779" i="6" s="1"/>
  <c r="B784" i="6" a="1"/>
  <c r="B784" i="6" s="1"/>
  <c r="B791" i="6" a="1"/>
  <c r="B791" i="6" s="1"/>
  <c r="B796" i="6" a="1"/>
  <c r="B796" i="6" s="1"/>
  <c r="B802" i="6" a="1"/>
  <c r="B802" i="6" s="1"/>
  <c r="B808" i="6" a="1"/>
  <c r="B808" i="6" s="1"/>
  <c r="B820" i="6" a="1"/>
  <c r="B820" i="6" s="1"/>
  <c r="B825" i="6" a="1"/>
  <c r="B825" i="6" s="1"/>
  <c r="B832" i="6" a="1"/>
  <c r="B832" i="6" s="1"/>
  <c r="B837" i="6" a="1"/>
  <c r="B837" i="6" s="1"/>
  <c r="B844" i="6" a="1"/>
  <c r="B844" i="6" s="1"/>
  <c r="B849" i="6" a="1"/>
  <c r="B849" i="6" s="1"/>
  <c r="B856" i="6" a="1"/>
  <c r="B856" i="6" s="1"/>
  <c r="B862" i="6" a="1"/>
  <c r="B862" i="6" s="1"/>
  <c r="B879" i="6" a="1"/>
  <c r="B879" i="6" s="1"/>
  <c r="B891" i="6" a="1"/>
  <c r="B891" i="6" s="1"/>
  <c r="B904" i="6" a="1"/>
  <c r="B904" i="6" s="1"/>
  <c r="B911" i="6" a="1"/>
  <c r="B911" i="6" s="1"/>
  <c r="B917" i="6" a="1"/>
  <c r="B917" i="6" s="1"/>
  <c r="B929" i="6" a="1"/>
  <c r="B929" i="6" s="1"/>
  <c r="B935" i="6" a="1"/>
  <c r="B935" i="6" s="1"/>
  <c r="B954" i="6" a="1"/>
  <c r="B954" i="6" s="1"/>
  <c r="B960" i="6" a="1"/>
  <c r="B960" i="6" s="1"/>
  <c r="B966" i="6" a="1"/>
  <c r="B966" i="6" s="1"/>
  <c r="B972" i="6" a="1"/>
  <c r="B972" i="6" s="1"/>
  <c r="B984" i="6" a="1"/>
  <c r="B984" i="6" s="1"/>
  <c r="B377" i="6" a="1"/>
  <c r="B377" i="6" s="1"/>
  <c r="B427" i="6" a="1"/>
  <c r="B427" i="6" s="1"/>
  <c r="B474" i="6" a="1"/>
  <c r="B474" i="6" s="1"/>
  <c r="B520" i="6" a="1"/>
  <c r="B520" i="6" s="1"/>
  <c r="B537" i="6" a="1"/>
  <c r="B537" i="6" s="1"/>
  <c r="B548" i="6" a="1"/>
  <c r="B548" i="6" s="1"/>
  <c r="B556" i="6" a="1"/>
  <c r="B556" i="6" s="1"/>
  <c r="B565" i="6" a="1"/>
  <c r="B565" i="6" s="1"/>
  <c r="B579" i="6" a="1"/>
  <c r="B579" i="6" s="1"/>
  <c r="B585" i="6" a="1"/>
  <c r="B585" i="6" s="1"/>
  <c r="B592" i="6" a="1"/>
  <c r="B592" i="6" s="1"/>
  <c r="B597" i="6" a="1"/>
  <c r="B597" i="6" s="1"/>
  <c r="B604" i="6" a="1"/>
  <c r="B604" i="6" s="1"/>
  <c r="B610" i="6" a="1"/>
  <c r="B610" i="6" s="1"/>
  <c r="B616" i="6" a="1"/>
  <c r="B616" i="6" s="1"/>
  <c r="B621" i="6" a="1"/>
  <c r="B621" i="6" s="1"/>
  <c r="B626" i="6" a="1"/>
  <c r="B626" i="6" s="1"/>
  <c r="B639" i="6" a="1"/>
  <c r="B639" i="6" s="1"/>
  <c r="B651" i="6" a="1"/>
  <c r="B651" i="6" s="1"/>
  <c r="B657" i="6" a="1"/>
  <c r="B657" i="6" s="1"/>
  <c r="B669" i="6" a="1"/>
  <c r="B669" i="6" s="1"/>
  <c r="B675" i="6" a="1"/>
  <c r="B675" i="6" s="1"/>
  <c r="B681" i="6" a="1"/>
  <c r="B681" i="6" s="1"/>
  <c r="B686" i="6" a="1"/>
  <c r="B686" i="6" s="1"/>
  <c r="B693" i="6" a="1"/>
  <c r="B693" i="6" s="1"/>
  <c r="B698" i="6" a="1"/>
  <c r="B698" i="6" s="1"/>
  <c r="B709" i="6" a="1"/>
  <c r="B709" i="6" s="1"/>
  <c r="B716" i="6" a="1"/>
  <c r="B716" i="6" s="1"/>
  <c r="B721" i="6" a="1"/>
  <c r="B721" i="6" s="1"/>
  <c r="B733" i="6" a="1"/>
  <c r="B733" i="6" s="1"/>
  <c r="B739" i="6" a="1"/>
  <c r="B739" i="6" s="1"/>
  <c r="B745" i="6" a="1"/>
  <c r="B745" i="6" s="1"/>
  <c r="B750" i="6" a="1"/>
  <c r="B750" i="6" s="1"/>
  <c r="B757" i="6" a="1"/>
  <c r="B757" i="6" s="1"/>
  <c r="B762" i="6" a="1"/>
  <c r="B762" i="6" s="1"/>
  <c r="B773" i="6" a="1"/>
  <c r="B773" i="6" s="1"/>
  <c r="B780" i="6" a="1"/>
  <c r="B780" i="6" s="1"/>
  <c r="B785" i="6" a="1"/>
  <c r="B785" i="6" s="1"/>
  <c r="B797" i="6" a="1"/>
  <c r="B797" i="6" s="1"/>
  <c r="B803" i="6" a="1"/>
  <c r="B803" i="6" s="1"/>
  <c r="B809" i="6" a="1"/>
  <c r="B809" i="6" s="1"/>
  <c r="B814" i="6" a="1"/>
  <c r="B814" i="6" s="1"/>
  <c r="B821" i="6" a="1"/>
  <c r="B821" i="6" s="1"/>
  <c r="B826" i="6" a="1"/>
  <c r="B826" i="6" s="1"/>
  <c r="B833" i="6" a="1"/>
  <c r="B833" i="6" s="1"/>
  <c r="B838" i="6" a="1"/>
  <c r="B838" i="6" s="1"/>
  <c r="B850" i="6" a="1"/>
  <c r="B850" i="6" s="1"/>
  <c r="B863" i="6" a="1"/>
  <c r="B863" i="6" s="1"/>
  <c r="B868" i="6" a="1"/>
  <c r="B868" i="6" s="1"/>
  <c r="B874" i="6" a="1"/>
  <c r="B874" i="6" s="1"/>
  <c r="B886" i="6" a="1"/>
  <c r="B886" i="6" s="1"/>
  <c r="B898" i="6" a="1"/>
  <c r="B898" i="6" s="1"/>
  <c r="B905" i="6" a="1"/>
  <c r="B905" i="6" s="1"/>
  <c r="B918" i="6" a="1"/>
  <c r="B918" i="6" s="1"/>
  <c r="B924" i="6" a="1"/>
  <c r="B924" i="6" s="1"/>
  <c r="B930" i="6" a="1"/>
  <c r="B930" i="6" s="1"/>
  <c r="B942" i="6" a="1"/>
  <c r="B942" i="6" s="1"/>
  <c r="B948" i="6" a="1"/>
  <c r="B948" i="6" s="1"/>
  <c r="B955" i="6" a="1"/>
  <c r="B955" i="6" s="1"/>
  <c r="B961" i="6" a="1"/>
  <c r="B961" i="6" s="1"/>
  <c r="B967" i="6" a="1"/>
  <c r="B967" i="6" s="1"/>
  <c r="B332" i="6" a="1"/>
  <c r="B332" i="6" s="1"/>
  <c r="B383" i="6" a="1"/>
  <c r="B383" i="6" s="1"/>
  <c r="B433" i="6" a="1"/>
  <c r="B433" i="6" s="1"/>
  <c r="B479" i="6" a="1"/>
  <c r="B479" i="6" s="1"/>
  <c r="B538" i="6" a="1"/>
  <c r="B538" i="6" s="1"/>
  <c r="B557" i="6" a="1"/>
  <c r="B557" i="6" s="1"/>
  <c r="B566" i="6" a="1"/>
  <c r="B566" i="6" s="1"/>
  <c r="B573" i="6" a="1"/>
  <c r="B573" i="6" s="1"/>
  <c r="B580" i="6" a="1"/>
  <c r="B580" i="6" s="1"/>
  <c r="B586" i="6" a="1"/>
  <c r="B586" i="6" s="1"/>
  <c r="B598" i="6" a="1"/>
  <c r="B598" i="6" s="1"/>
  <c r="B611" i="6" a="1"/>
  <c r="B611" i="6" s="1"/>
  <c r="B627" i="6" a="1"/>
  <c r="B627" i="6" s="1"/>
  <c r="B633" i="6" a="1"/>
  <c r="B633" i="6" s="1"/>
  <c r="B645" i="6" a="1"/>
  <c r="B645" i="6" s="1"/>
  <c r="B652" i="6" a="1"/>
  <c r="B652" i="6" s="1"/>
  <c r="B658" i="6" a="1"/>
  <c r="B658" i="6" s="1"/>
  <c r="B664" i="6" a="1"/>
  <c r="B664" i="6" s="1"/>
  <c r="B670" i="6" a="1"/>
  <c r="B670" i="6" s="1"/>
  <c r="B687" i="6" a="1"/>
  <c r="B687" i="6" s="1"/>
  <c r="B699" i="6" a="1"/>
  <c r="B699" i="6" s="1"/>
  <c r="B705" i="6" a="1"/>
  <c r="B705" i="6" s="1"/>
  <c r="B710" i="6" a="1"/>
  <c r="B710" i="6" s="1"/>
  <c r="B722" i="6" a="1"/>
  <c r="B722" i="6" s="1"/>
  <c r="B728" i="6" a="1"/>
  <c r="B728" i="6" s="1"/>
  <c r="B734" i="6" a="1"/>
  <c r="B734" i="6" s="1"/>
  <c r="B751" i="6" a="1"/>
  <c r="B751" i="6" s="1"/>
  <c r="B763" i="6" a="1"/>
  <c r="B763" i="6" s="1"/>
  <c r="B769" i="6" a="1"/>
  <c r="B769" i="6" s="1"/>
  <c r="B774" i="6" a="1"/>
  <c r="B774" i="6" s="1"/>
  <c r="B786" i="6" a="1"/>
  <c r="B786" i="6" s="1"/>
  <c r="B792" i="6" a="1"/>
  <c r="B792" i="6" s="1"/>
  <c r="B798" i="6" a="1"/>
  <c r="B798" i="6" s="1"/>
  <c r="B815" i="6" a="1"/>
  <c r="B815" i="6" s="1"/>
  <c r="B827" i="6" a="1"/>
  <c r="B827" i="6" s="1"/>
  <c r="B839" i="6" a="1"/>
  <c r="B839" i="6" s="1"/>
  <c r="B845" i="6" a="1"/>
  <c r="B845" i="6" s="1"/>
  <c r="B851" i="6" a="1"/>
  <c r="B851" i="6" s="1"/>
  <c r="B857" i="6" a="1"/>
  <c r="B857" i="6" s="1"/>
  <c r="B864" i="6" a="1"/>
  <c r="B864" i="6" s="1"/>
  <c r="B875" i="6" a="1"/>
  <c r="B875" i="6" s="1"/>
  <c r="B880" i="6" a="1"/>
  <c r="B880" i="6" s="1"/>
  <c r="B887" i="6" a="1"/>
  <c r="B887" i="6" s="1"/>
  <c r="B892" i="6" a="1"/>
  <c r="B892" i="6" s="1"/>
  <c r="B899" i="6" a="1"/>
  <c r="B899" i="6" s="1"/>
  <c r="B906" i="6" a="1"/>
  <c r="B906" i="6" s="1"/>
  <c r="B912" i="6" a="1"/>
  <c r="B912" i="6" s="1"/>
  <c r="B919" i="6" a="1"/>
  <c r="B919" i="6" s="1"/>
  <c r="B925" i="6" a="1"/>
  <c r="B925" i="6" s="1"/>
  <c r="B931" i="6" a="1"/>
  <c r="B931" i="6" s="1"/>
  <c r="B936" i="6" a="1"/>
  <c r="B936" i="6" s="1"/>
  <c r="B943" i="6" a="1"/>
  <c r="B943" i="6" s="1"/>
  <c r="B949" i="6" a="1"/>
  <c r="B949" i="6" s="1"/>
  <c r="B962" i="6" a="1"/>
  <c r="B962" i="6" s="1"/>
  <c r="B979" i="6" a="1"/>
  <c r="B979" i="6" s="1"/>
  <c r="B991" i="6" a="1"/>
  <c r="B991" i="6" s="1"/>
  <c r="B1005" i="6" a="1"/>
  <c r="B1005" i="6" s="1"/>
  <c r="B1011" i="6" a="1"/>
  <c r="B1011" i="6" s="1"/>
  <c r="B1017" i="6" a="1"/>
  <c r="B1017" i="6" s="1"/>
  <c r="B1023" i="6" a="1"/>
  <c r="B1023" i="6" s="1"/>
  <c r="B390" i="6" a="1"/>
  <c r="B390" i="6" s="1"/>
  <c r="B438" i="6" a="1"/>
  <c r="B438" i="6" s="1"/>
  <c r="B485" i="6" a="1"/>
  <c r="B485" i="6" s="1"/>
  <c r="B526" i="6" a="1"/>
  <c r="B526" i="6" s="1"/>
  <c r="B539" i="6" a="1"/>
  <c r="B539" i="6" s="1"/>
  <c r="B549" i="6" a="1"/>
  <c r="B549" i="6" s="1"/>
  <c r="B567" i="6" a="1"/>
  <c r="B567" i="6" s="1"/>
  <c r="B574" i="6" a="1"/>
  <c r="B574" i="6" s="1"/>
  <c r="B593" i="6" a="1"/>
  <c r="B593" i="6" s="1"/>
  <c r="B599" i="6" a="1"/>
  <c r="B599" i="6" s="1"/>
  <c r="B605" i="6" a="1"/>
  <c r="B605" i="6" s="1"/>
  <c r="B612" i="6" a="1"/>
  <c r="B612" i="6" s="1"/>
  <c r="B617" i="6" a="1"/>
  <c r="B617" i="6" s="1"/>
  <c r="B622" i="6" a="1"/>
  <c r="B622" i="6" s="1"/>
  <c r="B628" i="6" a="1"/>
  <c r="B628" i="6" s="1"/>
  <c r="B634" i="6" a="1"/>
  <c r="B634" i="6" s="1"/>
  <c r="B640" i="6" a="1"/>
  <c r="B640" i="6" s="1"/>
  <c r="B646" i="6" a="1"/>
  <c r="B646" i="6" s="1"/>
  <c r="B653" i="6" a="1"/>
  <c r="B653" i="6" s="1"/>
  <c r="B659" i="6" a="1"/>
  <c r="B659" i="6" s="1"/>
  <c r="B671" i="6" a="1"/>
  <c r="B671" i="6" s="1"/>
  <c r="B676" i="6" a="1"/>
  <c r="B676" i="6" s="1"/>
  <c r="B682" i="6" a="1"/>
  <c r="B682" i="6" s="1"/>
  <c r="B694" i="6" a="1"/>
  <c r="B694" i="6" s="1"/>
  <c r="B711" i="6" a="1"/>
  <c r="B711" i="6" s="1"/>
  <c r="B717" i="6" a="1"/>
  <c r="B717" i="6" s="1"/>
  <c r="B723" i="6" a="1"/>
  <c r="B723" i="6" s="1"/>
  <c r="B735" i="6" a="1"/>
  <c r="B735" i="6" s="1"/>
  <c r="B740" i="6" a="1"/>
  <c r="B740" i="6" s="1"/>
  <c r="B746" i="6" a="1"/>
  <c r="B746" i="6" s="1"/>
  <c r="B758" i="6" a="1"/>
  <c r="B758" i="6" s="1"/>
  <c r="B775" i="6" a="1"/>
  <c r="B775" i="6" s="1"/>
  <c r="B781" i="6" a="1"/>
  <c r="B781" i="6" s="1"/>
  <c r="B787" i="6" a="1"/>
  <c r="B787" i="6" s="1"/>
  <c r="B799" i="6" a="1"/>
  <c r="B799" i="6" s="1"/>
  <c r="B804" i="6" a="1"/>
  <c r="B804" i="6" s="1"/>
  <c r="B810" i="6" a="1"/>
  <c r="B810" i="6" s="1"/>
  <c r="B822" i="6" a="1"/>
  <c r="B822" i="6" s="1"/>
  <c r="B834" i="6" a="1"/>
  <c r="B834" i="6" s="1"/>
  <c r="B840" i="6" a="1"/>
  <c r="B840" i="6" s="1"/>
  <c r="B852" i="6" a="1"/>
  <c r="B852" i="6" s="1"/>
  <c r="B858" i="6" a="1"/>
  <c r="B858" i="6" s="1"/>
  <c r="B869" i="6" a="1"/>
  <c r="B869" i="6" s="1"/>
  <c r="B876" i="6" a="1"/>
  <c r="B876" i="6" s="1"/>
  <c r="B881" i="6" a="1"/>
  <c r="B881" i="6" s="1"/>
  <c r="B893" i="6" a="1"/>
  <c r="B893" i="6" s="1"/>
  <c r="B900" i="6" a="1"/>
  <c r="B900" i="6" s="1"/>
  <c r="B907" i="6" a="1"/>
  <c r="B907" i="6" s="1"/>
  <c r="B913" i="6" a="1"/>
  <c r="B913" i="6" s="1"/>
  <c r="B926" i="6" a="1"/>
  <c r="B926" i="6" s="1"/>
  <c r="B932" i="6" a="1"/>
  <c r="B932" i="6" s="1"/>
  <c r="B937" i="6" a="1"/>
  <c r="B937" i="6" s="1"/>
  <c r="B944" i="6" a="1"/>
  <c r="B944" i="6" s="1"/>
  <c r="B950" i="6" a="1"/>
  <c r="B950" i="6" s="1"/>
  <c r="B956" i="6" a="1"/>
  <c r="B956" i="6" s="1"/>
  <c r="B963" i="6" a="1"/>
  <c r="B963" i="6" s="1"/>
  <c r="B968" i="6" a="1"/>
  <c r="B968" i="6" s="1"/>
  <c r="B974" i="6" a="1"/>
  <c r="B974" i="6" s="1"/>
  <c r="B986" i="6" a="1"/>
  <c r="B986" i="6" s="1"/>
  <c r="B992" i="6" a="1"/>
  <c r="B992" i="6" s="1"/>
  <c r="B396" i="6" a="1"/>
  <c r="B396" i="6" s="1"/>
  <c r="B491" i="6" a="1"/>
  <c r="B491" i="6" s="1"/>
  <c r="B530" i="6" a="1"/>
  <c r="B530" i="6" s="1"/>
  <c r="B541" i="6" a="1"/>
  <c r="B541" i="6" s="1"/>
  <c r="B550" i="6" a="1"/>
  <c r="B550" i="6" s="1"/>
  <c r="B561" i="6" a="1"/>
  <c r="B561" i="6" s="1"/>
  <c r="B568" i="6" a="1"/>
  <c r="B568" i="6" s="1"/>
  <c r="B581" i="6" a="1"/>
  <c r="B581" i="6" s="1"/>
  <c r="B587" i="6" a="1"/>
  <c r="B587" i="6" s="1"/>
  <c r="B594" i="6" a="1"/>
  <c r="B594" i="6" s="1"/>
  <c r="B600" i="6" a="1"/>
  <c r="B600" i="6" s="1"/>
  <c r="B606" i="6" a="1"/>
  <c r="B606" i="6" s="1"/>
  <c r="B623" i="6" a="1"/>
  <c r="B623" i="6" s="1"/>
  <c r="B629" i="6" a="1"/>
  <c r="B629" i="6" s="1"/>
  <c r="B635" i="6" a="1"/>
  <c r="B635" i="6" s="1"/>
  <c r="B641" i="6" a="1"/>
  <c r="B641" i="6" s="1"/>
  <c r="B647" i="6" a="1"/>
  <c r="B647" i="6" s="1"/>
  <c r="B660" i="6" a="1"/>
  <c r="B660" i="6" s="1"/>
  <c r="B665" i="6" a="1"/>
  <c r="B665" i="6" s="1"/>
  <c r="B672" i="6" a="1"/>
  <c r="B672" i="6" s="1"/>
  <c r="B683" i="6" a="1"/>
  <c r="B683" i="6" s="1"/>
  <c r="B688" i="6" a="1"/>
  <c r="B688" i="6" s="1"/>
  <c r="B695" i="6" a="1"/>
  <c r="B695" i="6" s="1"/>
  <c r="B700" i="6" a="1"/>
  <c r="B700" i="6" s="1"/>
  <c r="B706" i="6" a="1"/>
  <c r="B706" i="6" s="1"/>
  <c r="B712" i="6" a="1"/>
  <c r="B712" i="6" s="1"/>
  <c r="B724" i="6" a="1"/>
  <c r="B724" i="6" s="1"/>
  <c r="B729" i="6" a="1"/>
  <c r="B729" i="6" s="1"/>
  <c r="B736" i="6" a="1"/>
  <c r="B736" i="6" s="1"/>
  <c r="B747" i="6" a="1"/>
  <c r="B747" i="6" s="1"/>
  <c r="B752" i="6" a="1"/>
  <c r="B752" i="6" s="1"/>
  <c r="B759" i="6" a="1"/>
  <c r="B759" i="6" s="1"/>
  <c r="B764" i="6" a="1"/>
  <c r="B764" i="6" s="1"/>
  <c r="B770" i="6" a="1"/>
  <c r="B770" i="6" s="1"/>
  <c r="B776" i="6" a="1"/>
  <c r="B776" i="6" s="1"/>
  <c r="B788" i="6" a="1"/>
  <c r="B788" i="6" s="1"/>
  <c r="B793" i="6" a="1"/>
  <c r="B793" i="6" s="1"/>
  <c r="B800" i="6" a="1"/>
  <c r="B800" i="6" s="1"/>
  <c r="B811" i="6" a="1"/>
  <c r="B811" i="6" s="1"/>
  <c r="B816" i="6" a="1"/>
  <c r="B816" i="6" s="1"/>
  <c r="B823" i="6" a="1"/>
  <c r="B823" i="6" s="1"/>
  <c r="B828" i="6" a="1"/>
  <c r="B828" i="6" s="1"/>
  <c r="B835" i="6" a="1"/>
  <c r="B835" i="6" s="1"/>
  <c r="B841" i="6" a="1"/>
  <c r="B841" i="6" s="1"/>
  <c r="B846" i="6" a="1"/>
  <c r="B846" i="6" s="1"/>
  <c r="B853" i="6" a="1"/>
  <c r="B853" i="6" s="1"/>
  <c r="B859" i="6" a="1"/>
  <c r="B859" i="6" s="1"/>
  <c r="B865" i="6" a="1"/>
  <c r="B865" i="6" s="1"/>
  <c r="B870" i="6" a="1"/>
  <c r="B870" i="6" s="1"/>
  <c r="B882" i="6" a="1"/>
  <c r="B882" i="6" s="1"/>
  <c r="B888" i="6" a="1"/>
  <c r="B888" i="6" s="1"/>
  <c r="B894" i="6" a="1"/>
  <c r="B894" i="6" s="1"/>
  <c r="B908" i="6" a="1"/>
  <c r="B908" i="6" s="1"/>
  <c r="B914" i="6" a="1"/>
  <c r="B914" i="6" s="1"/>
  <c r="B920" i="6" a="1"/>
  <c r="B920" i="6" s="1"/>
  <c r="B938" i="6" a="1"/>
  <c r="B938" i="6" s="1"/>
  <c r="B951" i="6" a="1"/>
  <c r="B951" i="6" s="1"/>
  <c r="B964" i="6" a="1"/>
  <c r="B964" i="6" s="1"/>
  <c r="B975" i="6" a="1"/>
  <c r="B975" i="6" s="1"/>
  <c r="B980" i="6" a="1"/>
  <c r="B980" i="6" s="1"/>
  <c r="B987" i="6" a="1"/>
  <c r="B987" i="6" s="1"/>
  <c r="B351" i="6" a="1"/>
  <c r="B351" i="6" s="1"/>
  <c r="B497" i="6" a="1"/>
  <c r="B497" i="6" s="1"/>
  <c r="B542" i="6" a="1"/>
  <c r="B542" i="6" s="1"/>
  <c r="B551" i="6" a="1"/>
  <c r="B551" i="6" s="1"/>
  <c r="B562" i="6" a="1"/>
  <c r="B562" i="6" s="1"/>
  <c r="B569" i="6" a="1"/>
  <c r="B569" i="6" s="1"/>
  <c r="B575" i="6" a="1"/>
  <c r="B575" i="6" s="1"/>
  <c r="B582" i="6" a="1"/>
  <c r="B582" i="6" s="1"/>
  <c r="B588" i="6" a="1"/>
  <c r="B588" i="6" s="1"/>
  <c r="B601" i="6" a="1"/>
  <c r="B601" i="6" s="1"/>
  <c r="B613" i="6" a="1"/>
  <c r="B613" i="6" s="1"/>
  <c r="B618" i="6" a="1"/>
  <c r="B618" i="6" s="1"/>
  <c r="B630" i="6" a="1"/>
  <c r="B630" i="6" s="1"/>
  <c r="B648" i="6" a="1"/>
  <c r="B648" i="6" s="1"/>
  <c r="B654" i="6" a="1"/>
  <c r="B654" i="6" s="1"/>
  <c r="B661" i="6" a="1"/>
  <c r="B661" i="6" s="1"/>
  <c r="B666" i="6" a="1"/>
  <c r="B666" i="6" s="1"/>
  <c r="B677" i="6" a="1"/>
  <c r="B677" i="6" s="1"/>
  <c r="B684" i="6" a="1"/>
  <c r="B684" i="6" s="1"/>
  <c r="B689" i="6" a="1"/>
  <c r="B689" i="6" s="1"/>
  <c r="B701" i="6" a="1"/>
  <c r="B701" i="6" s="1"/>
  <c r="B707" i="6" a="1"/>
  <c r="B707" i="6" s="1"/>
  <c r="B713" i="6" a="1"/>
  <c r="B713" i="6" s="1"/>
  <c r="B718" i="6" a="1"/>
  <c r="B718" i="6" s="1"/>
  <c r="B725" i="6" a="1"/>
  <c r="B725" i="6" s="1"/>
  <c r="B730" i="6" a="1"/>
  <c r="B730" i="6" s="1"/>
  <c r="B741" i="6" a="1"/>
  <c r="B741" i="6" s="1"/>
  <c r="B748" i="6" a="1"/>
  <c r="B748" i="6" s="1"/>
  <c r="B753" i="6" a="1"/>
  <c r="B753" i="6" s="1"/>
  <c r="B765" i="6" a="1"/>
  <c r="B765" i="6" s="1"/>
  <c r="B771" i="6" a="1"/>
  <c r="B771" i="6" s="1"/>
  <c r="B777" i="6" a="1"/>
  <c r="B777" i="6" s="1"/>
  <c r="B782" i="6" a="1"/>
  <c r="B782" i="6" s="1"/>
  <c r="B789" i="6" a="1"/>
  <c r="B789" i="6" s="1"/>
  <c r="B794" i="6" a="1"/>
  <c r="B794" i="6" s="1"/>
  <c r="B805" i="6" a="1"/>
  <c r="B805" i="6" s="1"/>
  <c r="B812" i="6" a="1"/>
  <c r="B812" i="6" s="1"/>
  <c r="B817" i="6" a="1"/>
  <c r="B817" i="6" s="1"/>
  <c r="B829" i="6" a="1"/>
  <c r="B829" i="6" s="1"/>
  <c r="B847" i="6" a="1"/>
  <c r="B847" i="6" s="1"/>
  <c r="B871" i="6" a="1"/>
  <c r="B871" i="6" s="1"/>
  <c r="B877" i="6" a="1"/>
  <c r="B877" i="6" s="1"/>
  <c r="B883" i="6" a="1"/>
  <c r="B883" i="6" s="1"/>
  <c r="B895" i="6" a="1"/>
  <c r="B895" i="6" s="1"/>
  <c r="B901" i="6" a="1"/>
  <c r="B901" i="6" s="1"/>
  <c r="B909" i="6" a="1"/>
  <c r="B909" i="6" s="1"/>
  <c r="B915" i="6" a="1"/>
  <c r="B915" i="6" s="1"/>
  <c r="B921" i="6" a="1"/>
  <c r="B921" i="6" s="1"/>
  <c r="B358" i="6" a="1"/>
  <c r="B358" i="6" s="1"/>
  <c r="B410" i="6" a="1"/>
  <c r="B410" i="6" s="1"/>
  <c r="B456" i="6" a="1"/>
  <c r="B456" i="6" s="1"/>
  <c r="B502" i="6" a="1"/>
  <c r="B502" i="6" s="1"/>
  <c r="B554" i="6" a="1"/>
  <c r="B554" i="6" s="1"/>
  <c r="B570" i="6" a="1"/>
  <c r="B570" i="6" s="1"/>
  <c r="B576" i="6" a="1"/>
  <c r="B576" i="6" s="1"/>
  <c r="B583" i="6" a="1"/>
  <c r="B583" i="6" s="1"/>
  <c r="B589" i="6" a="1"/>
  <c r="B589" i="6" s="1"/>
  <c r="B595" i="6" a="1"/>
  <c r="B595" i="6" s="1"/>
  <c r="B602" i="6" a="1"/>
  <c r="B602" i="6" s="1"/>
  <c r="B607" i="6" a="1"/>
  <c r="B607" i="6" s="1"/>
  <c r="B619" i="6" a="1"/>
  <c r="B619" i="6" s="1"/>
  <c r="B624" i="6" a="1"/>
  <c r="B624" i="6" s="1"/>
  <c r="B631" i="6" a="1"/>
  <c r="B631" i="6" s="1"/>
  <c r="B636" i="6" a="1"/>
  <c r="B636" i="6" s="1"/>
  <c r="B642" i="6" a="1"/>
  <c r="B642" i="6" s="1"/>
  <c r="B649" i="6" a="1"/>
  <c r="B649" i="6" s="1"/>
  <c r="B655" i="6" a="1"/>
  <c r="B655" i="6" s="1"/>
  <c r="B667" i="6" a="1"/>
  <c r="B667" i="6" s="1"/>
  <c r="B673" i="6" a="1"/>
  <c r="B673" i="6" s="1"/>
  <c r="B678" i="6" a="1"/>
  <c r="B678" i="6" s="1"/>
  <c r="B690" i="6" a="1"/>
  <c r="B690" i="6" s="1"/>
  <c r="B696" i="6" a="1"/>
  <c r="B696" i="6" s="1"/>
  <c r="B702" i="6" a="1"/>
  <c r="B702" i="6" s="1"/>
  <c r="B719" i="6" a="1"/>
  <c r="B719" i="6" s="1"/>
  <c r="B731" i="6" a="1"/>
  <c r="B731" i="6" s="1"/>
  <c r="B737" i="6" a="1"/>
  <c r="B737" i="6" s="1"/>
  <c r="B742" i="6" a="1"/>
  <c r="B742" i="6" s="1"/>
  <c r="B754" i="6" a="1"/>
  <c r="B754" i="6" s="1"/>
  <c r="B760" i="6" a="1"/>
  <c r="B760" i="6" s="1"/>
  <c r="B766" i="6" a="1"/>
  <c r="B766" i="6" s="1"/>
  <c r="B783" i="6" a="1"/>
  <c r="B783" i="6" s="1"/>
  <c r="B795" i="6" a="1"/>
  <c r="B795" i="6" s="1"/>
  <c r="B801" i="6" a="1"/>
  <c r="B801" i="6" s="1"/>
  <c r="B806" i="6" a="1"/>
  <c r="B806" i="6" s="1"/>
  <c r="B818" i="6" a="1"/>
  <c r="B818" i="6" s="1"/>
  <c r="B824" i="6" a="1"/>
  <c r="B824" i="6" s="1"/>
  <c r="B830" i="6" a="1"/>
  <c r="B830" i="6" s="1"/>
  <c r="B836" i="6" a="1"/>
  <c r="B836" i="6" s="1"/>
  <c r="B842" i="6" a="1"/>
  <c r="B842" i="6" s="1"/>
  <c r="B854" i="6" a="1"/>
  <c r="B854" i="6" s="1"/>
  <c r="B860" i="6" a="1"/>
  <c r="B860" i="6" s="1"/>
  <c r="B866" i="6" a="1"/>
  <c r="B866" i="6" s="1"/>
  <c r="B872" i="6" a="1"/>
  <c r="B872" i="6" s="1"/>
  <c r="B884" i="6" a="1"/>
  <c r="B884" i="6" s="1"/>
  <c r="B889" i="6" a="1"/>
  <c r="B889" i="6" s="1"/>
  <c r="B896" i="6" a="1"/>
  <c r="B896" i="6" s="1"/>
  <c r="B902" i="6" a="1"/>
  <c r="B902" i="6" s="1"/>
  <c r="B922" i="6" a="1"/>
  <c r="B922" i="6" s="1"/>
  <c r="B940" i="6" a="1"/>
  <c r="B940" i="6" s="1"/>
  <c r="B946" i="6" a="1"/>
  <c r="B946" i="6" s="1"/>
  <c r="B927" i="6" a="1"/>
  <c r="B927" i="6" s="1"/>
  <c r="B981" i="6" a="1"/>
  <c r="B981" i="6" s="1"/>
  <c r="B994" i="6" a="1"/>
  <c r="B994" i="6" s="1"/>
  <c r="B1003" i="6" a="1"/>
  <c r="B1003" i="6" s="1"/>
  <c r="B1026" i="6" a="1"/>
  <c r="B1026" i="6" s="1"/>
  <c r="B1032" i="6" a="1"/>
  <c r="B1032" i="6" s="1"/>
  <c r="B1039" i="6" a="1"/>
  <c r="B1039" i="6" s="1"/>
  <c r="B1045" i="6" a="1"/>
  <c r="B1045" i="6" s="1"/>
  <c r="B1063" i="6" a="1"/>
  <c r="B1063" i="6" s="1"/>
  <c r="B1070" i="6" a="1"/>
  <c r="B1070" i="6" s="1"/>
  <c r="B1076" i="6" a="1"/>
  <c r="B1076" i="6" s="1"/>
  <c r="B1083" i="6" a="1"/>
  <c r="B1083" i="6" s="1"/>
  <c r="B1089" i="6" a="1"/>
  <c r="B1089" i="6" s="1"/>
  <c r="B1094" i="6" a="1"/>
  <c r="B1094" i="6" s="1"/>
  <c r="B1101" i="6" a="1"/>
  <c r="B1101" i="6" s="1"/>
  <c r="B1107" i="6" a="1"/>
  <c r="B1107" i="6" s="1"/>
  <c r="B1113" i="6" a="1"/>
  <c r="B1113" i="6" s="1"/>
  <c r="B1119" i="6" a="1"/>
  <c r="B1119" i="6" s="1"/>
  <c r="B1125" i="6" a="1"/>
  <c r="B1125" i="6" s="1"/>
  <c r="B1132" i="6" a="1"/>
  <c r="B1132" i="6" s="1"/>
  <c r="B1138" i="6" a="1"/>
  <c r="B1138" i="6" s="1"/>
  <c r="B1150" i="6" a="1"/>
  <c r="B1150" i="6" s="1"/>
  <c r="B1163" i="6" a="1"/>
  <c r="B1163" i="6" s="1"/>
  <c r="B1169" i="6" a="1"/>
  <c r="B1169" i="6" s="1"/>
  <c r="B1176" i="6" a="1"/>
  <c r="B1176" i="6" s="1"/>
  <c r="B1181" i="6" a="1"/>
  <c r="B1181" i="6" s="1"/>
  <c r="B1188" i="6" a="1"/>
  <c r="B1188" i="6" s="1"/>
  <c r="B1194" i="6" a="1"/>
  <c r="B1194" i="6" s="1"/>
  <c r="B1200" i="6" a="1"/>
  <c r="B1200" i="6" s="1"/>
  <c r="B1207" i="6" a="1"/>
  <c r="B1207" i="6" s="1"/>
  <c r="B1219" i="6" a="1"/>
  <c r="B1219" i="6" s="1"/>
  <c r="B1224" i="6" a="1"/>
  <c r="B1224" i="6" s="1"/>
  <c r="B1231" i="6" a="1"/>
  <c r="B1231" i="6" s="1"/>
  <c r="B1239" i="6" a="1"/>
  <c r="B1239" i="6" s="1"/>
  <c r="B1245" i="6" a="1"/>
  <c r="B1245" i="6" s="1"/>
  <c r="B1251" i="6" a="1"/>
  <c r="B1251" i="6" s="1"/>
  <c r="B1256" i="6" a="1"/>
  <c r="B1256" i="6" s="1"/>
  <c r="B1261" i="6" a="1"/>
  <c r="B1261" i="6" s="1"/>
  <c r="B1272" i="6" a="1"/>
  <c r="B1272" i="6" s="1"/>
  <c r="B1289" i="6" a="1"/>
  <c r="B1289" i="6" s="1"/>
  <c r="B1300" i="6" a="1"/>
  <c r="B1300" i="6" s="1"/>
  <c r="B1306" i="6" a="1"/>
  <c r="B1306" i="6" s="1"/>
  <c r="B1311" i="6" a="1"/>
  <c r="B1311" i="6" s="1"/>
  <c r="B1317" i="6" a="1"/>
  <c r="B1317" i="6" s="1"/>
  <c r="B1329" i="6" a="1"/>
  <c r="B1329" i="6" s="1"/>
  <c r="B1334" i="6" a="1"/>
  <c r="B1334" i="6" s="1"/>
  <c r="B1340" i="6" a="1"/>
  <c r="B1340" i="6" s="1"/>
  <c r="B1345" i="6" a="1"/>
  <c r="B1345" i="6" s="1"/>
  <c r="B1350" i="6" a="1"/>
  <c r="B1350" i="6" s="1"/>
  <c r="B1356" i="6" a="1"/>
  <c r="B1356" i="6" s="1"/>
  <c r="B1362" i="6" a="1"/>
  <c r="B1362" i="6" s="1"/>
  <c r="B1367" i="6" a="1"/>
  <c r="B1367" i="6" s="1"/>
  <c r="B1373" i="6" a="1"/>
  <c r="B1373" i="6" s="1"/>
  <c r="B1380" i="6" a="1"/>
  <c r="B1380" i="6" s="1"/>
  <c r="B1385" i="6" a="1"/>
  <c r="B1385" i="6" s="1"/>
  <c r="B1391" i="6" a="1"/>
  <c r="B1391" i="6" s="1"/>
  <c r="B1403" i="6" a="1"/>
  <c r="B1403" i="6" s="1"/>
  <c r="B1408" i="6" a="1"/>
  <c r="B1408" i="6" s="1"/>
  <c r="B1414" i="6" a="1"/>
  <c r="B1414" i="6" s="1"/>
  <c r="B933" i="6" a="1"/>
  <c r="B933" i="6" s="1"/>
  <c r="B965" i="6" a="1"/>
  <c r="B965" i="6" s="1"/>
  <c r="B982" i="6" a="1"/>
  <c r="B982" i="6" s="1"/>
  <c r="B995" i="6" a="1"/>
  <c r="B995" i="6" s="1"/>
  <c r="B1004" i="6" a="1"/>
  <c r="B1004" i="6" s="1"/>
  <c r="B1012" i="6" a="1"/>
  <c r="B1012" i="6" s="1"/>
  <c r="B1020" i="6" a="1"/>
  <c r="B1020" i="6" s="1"/>
  <c r="B1027" i="6" a="1"/>
  <c r="B1027" i="6" s="1"/>
  <c r="B1033" i="6" a="1"/>
  <c r="B1033" i="6" s="1"/>
  <c r="B1046" i="6" a="1"/>
  <c r="B1046" i="6" s="1"/>
  <c r="B1052" i="6" a="1"/>
  <c r="B1052" i="6" s="1"/>
  <c r="B1058" i="6" a="1"/>
  <c r="B1058" i="6" s="1"/>
  <c r="B1064" i="6" a="1"/>
  <c r="B1064" i="6" s="1"/>
  <c r="B1071" i="6" a="1"/>
  <c r="B1071" i="6" s="1"/>
  <c r="B1077" i="6" a="1"/>
  <c r="B1077" i="6" s="1"/>
  <c r="B1095" i="6" a="1"/>
  <c r="B1095" i="6" s="1"/>
  <c r="B1114" i="6" a="1"/>
  <c r="B1114" i="6" s="1"/>
  <c r="B1120" i="6" a="1"/>
  <c r="B1120" i="6" s="1"/>
  <c r="B1133" i="6" a="1"/>
  <c r="B1133" i="6" s="1"/>
  <c r="B1139" i="6" a="1"/>
  <c r="B1139" i="6" s="1"/>
  <c r="B1145" i="6" a="1"/>
  <c r="B1145" i="6" s="1"/>
  <c r="B1151" i="6" a="1"/>
  <c r="B1151" i="6" s="1"/>
  <c r="B1157" i="6" a="1"/>
  <c r="B1157" i="6" s="1"/>
  <c r="B1164" i="6" a="1"/>
  <c r="B1164" i="6" s="1"/>
  <c r="B1170" i="6" a="1"/>
  <c r="B1170" i="6" s="1"/>
  <c r="B1182" i="6" a="1"/>
  <c r="B1182" i="6" s="1"/>
  <c r="B1195" i="6" a="1"/>
  <c r="B1195" i="6" s="1"/>
  <c r="B1201" i="6" a="1"/>
  <c r="B1201" i="6" s="1"/>
  <c r="B1208" i="6" a="1"/>
  <c r="B1208" i="6" s="1"/>
  <c r="B1213" i="6" a="1"/>
  <c r="B1213" i="6" s="1"/>
  <c r="B1220" i="6" a="1"/>
  <c r="B1220" i="6" s="1"/>
  <c r="B1225" i="6" a="1"/>
  <c r="B1225" i="6" s="1"/>
  <c r="B1232" i="6" a="1"/>
  <c r="B1232" i="6" s="1"/>
  <c r="B1240" i="6" a="1"/>
  <c r="B1240" i="6" s="1"/>
  <c r="B1257" i="6" a="1"/>
  <c r="B1257" i="6" s="1"/>
  <c r="B1268" i="6" a="1"/>
  <c r="B1268" i="6" s="1"/>
  <c r="B1273" i="6" a="1"/>
  <c r="B1273" i="6" s="1"/>
  <c r="B1278" i="6" a="1"/>
  <c r="B1278" i="6" s="1"/>
  <c r="B1284" i="6" a="1"/>
  <c r="B1284" i="6" s="1"/>
  <c r="B1294" i="6" a="1"/>
  <c r="B1294" i="6" s="1"/>
  <c r="B1307" i="6" a="1"/>
  <c r="B1307" i="6" s="1"/>
  <c r="B1312" i="6" a="1"/>
  <c r="B1312" i="6" s="1"/>
  <c r="B1324" i="6" a="1"/>
  <c r="B1324" i="6" s="1"/>
  <c r="B1330" i="6" a="1"/>
  <c r="B1330" i="6" s="1"/>
  <c r="B1335" i="6" a="1"/>
  <c r="B1335" i="6" s="1"/>
  <c r="B1346" i="6" a="1"/>
  <c r="B1346" i="6" s="1"/>
  <c r="B1351" i="6" a="1"/>
  <c r="B1351" i="6" s="1"/>
  <c r="B1363" i="6" a="1"/>
  <c r="B1363" i="6" s="1"/>
  <c r="B1368" i="6" a="1"/>
  <c r="B1368" i="6" s="1"/>
  <c r="B1386" i="6" a="1"/>
  <c r="B1386" i="6" s="1"/>
  <c r="B1392" i="6" a="1"/>
  <c r="B1392" i="6" s="1"/>
  <c r="B1397" i="6" a="1"/>
  <c r="B1397" i="6" s="1"/>
  <c r="B1409" i="6" a="1"/>
  <c r="B1409" i="6" s="1"/>
  <c r="B1415" i="6" a="1"/>
  <c r="B1415" i="6" s="1"/>
  <c r="B1421" i="6" a="1"/>
  <c r="B1421" i="6" s="1"/>
  <c r="B1427" i="6" a="1"/>
  <c r="B1427" i="6" s="1"/>
  <c r="B1433" i="6" a="1"/>
  <c r="B1433" i="6" s="1"/>
  <c r="B1444" i="6" a="1"/>
  <c r="B1444" i="6" s="1"/>
  <c r="B1449" i="6" a="1"/>
  <c r="B1449" i="6" s="1"/>
  <c r="B1455" i="6" a="1"/>
  <c r="B1455" i="6" s="1"/>
  <c r="B1466" i="6" a="1"/>
  <c r="B1466" i="6" s="1"/>
  <c r="B939" i="6" a="1"/>
  <c r="B939" i="6" s="1"/>
  <c r="B969" i="6" a="1"/>
  <c r="B969" i="6" s="1"/>
  <c r="B985" i="6" a="1"/>
  <c r="B985" i="6" s="1"/>
  <c r="B1013" i="6" a="1"/>
  <c r="B1013" i="6" s="1"/>
  <c r="B1028" i="6" a="1"/>
  <c r="B1028" i="6" s="1"/>
  <c r="B1034" i="6" a="1"/>
  <c r="B1034" i="6" s="1"/>
  <c r="B1040" i="6" a="1"/>
  <c r="B1040" i="6" s="1"/>
  <c r="B1047" i="6" a="1"/>
  <c r="B1047" i="6" s="1"/>
  <c r="B1059" i="6" a="1"/>
  <c r="B1059" i="6" s="1"/>
  <c r="B1065" i="6" a="1"/>
  <c r="B1065" i="6" s="1"/>
  <c r="B1078" i="6" a="1"/>
  <c r="B1078" i="6" s="1"/>
  <c r="B1084" i="6" a="1"/>
  <c r="B1084" i="6" s="1"/>
  <c r="B1090" i="6" a="1"/>
  <c r="B1090" i="6" s="1"/>
  <c r="B1096" i="6" a="1"/>
  <c r="B1096" i="6" s="1"/>
  <c r="B1102" i="6" a="1"/>
  <c r="B1102" i="6" s="1"/>
  <c r="B1108" i="6" a="1"/>
  <c r="B1108" i="6" s="1"/>
  <c r="B1115" i="6" a="1"/>
  <c r="B1115" i="6" s="1"/>
  <c r="B1121" i="6" a="1"/>
  <c r="B1121" i="6" s="1"/>
  <c r="B1126" i="6" a="1"/>
  <c r="B1126" i="6" s="1"/>
  <c r="B1146" i="6" a="1"/>
  <c r="B1146" i="6" s="1"/>
  <c r="B1152" i="6" a="1"/>
  <c r="B1152" i="6" s="1"/>
  <c r="B1165" i="6" a="1"/>
  <c r="B1165" i="6" s="1"/>
  <c r="B1171" i="6" a="1"/>
  <c r="B1171" i="6" s="1"/>
  <c r="B1177" i="6" a="1"/>
  <c r="B1177" i="6" s="1"/>
  <c r="B1183" i="6" a="1"/>
  <c r="B1183" i="6" s="1"/>
  <c r="B1189" i="6" a="1"/>
  <c r="B1189" i="6" s="1"/>
  <c r="B1196" i="6" a="1"/>
  <c r="B1196" i="6" s="1"/>
  <c r="B1202" i="6" a="1"/>
  <c r="B1202" i="6" s="1"/>
  <c r="B1214" i="6" a="1"/>
  <c r="B1214" i="6" s="1"/>
  <c r="B1226" i="6" a="1"/>
  <c r="B1226" i="6" s="1"/>
  <c r="B1233" i="6" a="1"/>
  <c r="B1233" i="6" s="1"/>
  <c r="B1241" i="6" a="1"/>
  <c r="B1241" i="6" s="1"/>
  <c r="B1246" i="6" a="1"/>
  <c r="B1246" i="6" s="1"/>
  <c r="B1252" i="6" a="1"/>
  <c r="B1252" i="6" s="1"/>
  <c r="B1262" i="6" a="1"/>
  <c r="B1262" i="6" s="1"/>
  <c r="B1274" i="6" a="1"/>
  <c r="B1274" i="6" s="1"/>
  <c r="B1279" i="6" a="1"/>
  <c r="B1279" i="6" s="1"/>
  <c r="B1290" i="6" a="1"/>
  <c r="B1290" i="6" s="1"/>
  <c r="B1295" i="6" a="1"/>
  <c r="B1295" i="6" s="1"/>
  <c r="B1301" i="6" a="1"/>
  <c r="B1301" i="6" s="1"/>
  <c r="B1313" i="6" a="1"/>
  <c r="B1313" i="6" s="1"/>
  <c r="B1318" i="6" a="1"/>
  <c r="B1318" i="6" s="1"/>
  <c r="B1331" i="6" a="1"/>
  <c r="B1331" i="6" s="1"/>
  <c r="B1341" i="6" a="1"/>
  <c r="B1341" i="6" s="1"/>
  <c r="B1347" i="6" a="1"/>
  <c r="B1347" i="6" s="1"/>
  <c r="B1352" i="6" a="1"/>
  <c r="B1352" i="6" s="1"/>
  <c r="B1357" i="6" a="1"/>
  <c r="B1357" i="6" s="1"/>
  <c r="B1369" i="6" a="1"/>
  <c r="B1369" i="6" s="1"/>
  <c r="B1374" i="6" a="1"/>
  <c r="B1374" i="6" s="1"/>
  <c r="B1381" i="6" a="1"/>
  <c r="B1381" i="6" s="1"/>
  <c r="B1387" i="6" a="1"/>
  <c r="B1387" i="6" s="1"/>
  <c r="B1398" i="6" a="1"/>
  <c r="B1398" i="6" s="1"/>
  <c r="B1404" i="6" a="1"/>
  <c r="B1404" i="6" s="1"/>
  <c r="B1410" i="6" a="1"/>
  <c r="B1410" i="6" s="1"/>
  <c r="B1438" i="6" a="1"/>
  <c r="B1438" i="6" s="1"/>
  <c r="B1450" i="6" a="1"/>
  <c r="B1450" i="6" s="1"/>
  <c r="B1456" i="6" a="1"/>
  <c r="B1456" i="6" s="1"/>
  <c r="B1461" i="6" a="1"/>
  <c r="B1461" i="6" s="1"/>
  <c r="B1467" i="6" a="1"/>
  <c r="B1467" i="6" s="1"/>
  <c r="B1473" i="6" a="1"/>
  <c r="B1473" i="6" s="1"/>
  <c r="B1479" i="6" a="1"/>
  <c r="B1479" i="6" s="1"/>
  <c r="B945" i="6" a="1"/>
  <c r="B945" i="6" s="1"/>
  <c r="B970" i="6" a="1"/>
  <c r="B970" i="6" s="1"/>
  <c r="B997" i="6" a="1"/>
  <c r="B997" i="6" s="1"/>
  <c r="B1006" i="6" a="1"/>
  <c r="B1006" i="6" s="1"/>
  <c r="B1014" i="6" a="1"/>
  <c r="B1014" i="6" s="1"/>
  <c r="B1021" i="6" a="1"/>
  <c r="B1021" i="6" s="1"/>
  <c r="B1035" i="6" a="1"/>
  <c r="B1035" i="6" s="1"/>
  <c r="B1041" i="6" a="1"/>
  <c r="B1041" i="6" s="1"/>
  <c r="B1048" i="6" a="1"/>
  <c r="B1048" i="6" s="1"/>
  <c r="B1053" i="6" a="1"/>
  <c r="B1053" i="6" s="1"/>
  <c r="B1060" i="6" a="1"/>
  <c r="B1060" i="6" s="1"/>
  <c r="B1066" i="6" a="1"/>
  <c r="B1066" i="6" s="1"/>
  <c r="B1072" i="6" a="1"/>
  <c r="B1072" i="6" s="1"/>
  <c r="B1079" i="6" a="1"/>
  <c r="B1079" i="6" s="1"/>
  <c r="B1091" i="6" a="1"/>
  <c r="B1091" i="6" s="1"/>
  <c r="B1103" i="6" a="1"/>
  <c r="B1103" i="6" s="1"/>
  <c r="B1109" i="6" a="1"/>
  <c r="B1109" i="6" s="1"/>
  <c r="B1127" i="6" a="1"/>
  <c r="B1127" i="6" s="1"/>
  <c r="B1134" i="6" a="1"/>
  <c r="B1134" i="6" s="1"/>
  <c r="B1140" i="6" a="1"/>
  <c r="B1140" i="6" s="1"/>
  <c r="B1147" i="6" a="1"/>
  <c r="B1147" i="6" s="1"/>
  <c r="B1153" i="6" a="1"/>
  <c r="B1153" i="6" s="1"/>
  <c r="B1158" i="6" a="1"/>
  <c r="B1158" i="6" s="1"/>
  <c r="B1178" i="6" a="1"/>
  <c r="B1178" i="6" s="1"/>
  <c r="B1184" i="6" a="1"/>
  <c r="B1184" i="6" s="1"/>
  <c r="B1197" i="6" a="1"/>
  <c r="B1197" i="6" s="1"/>
  <c r="B1203" i="6" a="1"/>
  <c r="B1203" i="6" s="1"/>
  <c r="B1209" i="6" a="1"/>
  <c r="B1209" i="6" s="1"/>
  <c r="B1215" i="6" a="1"/>
  <c r="B1215" i="6" s="1"/>
  <c r="B1221" i="6" a="1"/>
  <c r="B1221" i="6" s="1"/>
  <c r="B1227" i="6" a="1"/>
  <c r="B1227" i="6" s="1"/>
  <c r="B1234" i="6" a="1"/>
  <c r="B1234" i="6" s="1"/>
  <c r="B1242" i="6" a="1"/>
  <c r="B1242" i="6" s="1"/>
  <c r="B1247" i="6" a="1"/>
  <c r="B1247" i="6" s="1"/>
  <c r="B1258" i="6" a="1"/>
  <c r="B1258" i="6" s="1"/>
  <c r="B1263" i="6" a="1"/>
  <c r="B1263" i="6" s="1"/>
  <c r="B1269" i="6" a="1"/>
  <c r="B1269" i="6" s="1"/>
  <c r="B1275" i="6" a="1"/>
  <c r="B1275" i="6" s="1"/>
  <c r="B1280" i="6" a="1"/>
  <c r="B1280" i="6" s="1"/>
  <c r="B1285" i="6" a="1"/>
  <c r="B1285" i="6" s="1"/>
  <c r="B1291" i="6" a="1"/>
  <c r="B1291" i="6" s="1"/>
  <c r="B1296" i="6" a="1"/>
  <c r="B1296" i="6" s="1"/>
  <c r="B1308" i="6" a="1"/>
  <c r="B1308" i="6" s="1"/>
  <c r="B1314" i="6" a="1"/>
  <c r="B1314" i="6" s="1"/>
  <c r="B1319" i="6" a="1"/>
  <c r="B1319" i="6" s="1"/>
  <c r="B1325" i="6" a="1"/>
  <c r="B1325" i="6" s="1"/>
  <c r="B1336" i="6" a="1"/>
  <c r="B1336" i="6" s="1"/>
  <c r="B1353" i="6" a="1"/>
  <c r="B1353" i="6" s="1"/>
  <c r="B1364" i="6" a="1"/>
  <c r="B1364" i="6" s="1"/>
  <c r="B1370" i="6" a="1"/>
  <c r="B1370" i="6" s="1"/>
  <c r="B1375" i="6" a="1"/>
  <c r="B1375" i="6" s="1"/>
  <c r="B1393" i="6" a="1"/>
  <c r="B1393" i="6" s="1"/>
  <c r="B1399" i="6" a="1"/>
  <c r="B1399" i="6" s="1"/>
  <c r="B1411" i="6" a="1"/>
  <c r="B1411" i="6" s="1"/>
  <c r="B1416" i="6" a="1"/>
  <c r="B1416" i="6" s="1"/>
  <c r="B1422" i="6" a="1"/>
  <c r="B1422" i="6" s="1"/>
  <c r="B952" i="6" a="1"/>
  <c r="B952" i="6" s="1"/>
  <c r="B973" i="6" a="1"/>
  <c r="B973" i="6" s="1"/>
  <c r="B988" i="6" a="1"/>
  <c r="B988" i="6" s="1"/>
  <c r="B998" i="6" a="1"/>
  <c r="B998" i="6" s="1"/>
  <c r="B1007" i="6" a="1"/>
  <c r="B1007" i="6" s="1"/>
  <c r="B1016" i="6" a="1"/>
  <c r="B1016" i="6" s="1"/>
  <c r="B1022" i="6" a="1"/>
  <c r="B1022" i="6" s="1"/>
  <c r="B1029" i="6" a="1"/>
  <c r="B1029" i="6" s="1"/>
  <c r="B1036" i="6" a="1"/>
  <c r="B1036" i="6" s="1"/>
  <c r="B1042" i="6" a="1"/>
  <c r="B1042" i="6" s="1"/>
  <c r="B1054" i="6" a="1"/>
  <c r="B1054" i="6" s="1"/>
  <c r="B1067" i="6" a="1"/>
  <c r="B1067" i="6" s="1"/>
  <c r="B1073" i="6" a="1"/>
  <c r="B1073" i="6" s="1"/>
  <c r="B1080" i="6" a="1"/>
  <c r="B1080" i="6" s="1"/>
  <c r="B1085" i="6" a="1"/>
  <c r="B1085" i="6" s="1"/>
  <c r="B1092" i="6" a="1"/>
  <c r="B1092" i="6" s="1"/>
  <c r="B1097" i="6" a="1"/>
  <c r="B1097" i="6" s="1"/>
  <c r="B1110" i="6" a="1"/>
  <c r="B1110" i="6" s="1"/>
  <c r="B1116" i="6" a="1"/>
  <c r="B1116" i="6" s="1"/>
  <c r="B1122" i="6" a="1"/>
  <c r="B1122" i="6" s="1"/>
  <c r="B1128" i="6" a="1"/>
  <c r="B1128" i="6" s="1"/>
  <c r="B1135" i="6" a="1"/>
  <c r="B1135" i="6" s="1"/>
  <c r="B1141" i="6" a="1"/>
  <c r="B1141" i="6" s="1"/>
  <c r="B1159" i="6" a="1"/>
  <c r="B1159" i="6" s="1"/>
  <c r="B1166" i="6" a="1"/>
  <c r="B1166" i="6" s="1"/>
  <c r="B1172" i="6" a="1"/>
  <c r="B1172" i="6" s="1"/>
  <c r="B1179" i="6" a="1"/>
  <c r="B1179" i="6" s="1"/>
  <c r="B1185" i="6" a="1"/>
  <c r="B1185" i="6" s="1"/>
  <c r="B1190" i="6" a="1"/>
  <c r="B1190" i="6" s="1"/>
  <c r="B1210" i="6" a="1"/>
  <c r="B1210" i="6" s="1"/>
  <c r="B1216" i="6" a="1"/>
  <c r="B1216" i="6" s="1"/>
  <c r="B1228" i="6" a="1"/>
  <c r="B1228" i="6" s="1"/>
  <c r="B1235" i="6" a="1"/>
  <c r="B1235" i="6" s="1"/>
  <c r="B1243" i="6" a="1"/>
  <c r="B1243" i="6" s="1"/>
  <c r="B1248" i="6" a="1"/>
  <c r="B1248" i="6" s="1"/>
  <c r="B1253" i="6" a="1"/>
  <c r="B1253" i="6" s="1"/>
  <c r="B1259" i="6" a="1"/>
  <c r="B1259" i="6" s="1"/>
  <c r="B1264" i="6" a="1"/>
  <c r="B1264" i="6" s="1"/>
  <c r="B1297" i="6" a="1"/>
  <c r="B1297" i="6" s="1"/>
  <c r="B1302" i="6" a="1"/>
  <c r="B1302" i="6" s="1"/>
  <c r="B1315" i="6" a="1"/>
  <c r="B1315" i="6" s="1"/>
  <c r="B1320" i="6" a="1"/>
  <c r="B1320" i="6" s="1"/>
  <c r="B1332" i="6" a="1"/>
  <c r="B1332" i="6" s="1"/>
  <c r="B1337" i="6" a="1"/>
  <c r="B1337" i="6" s="1"/>
  <c r="B1342" i="6" a="1"/>
  <c r="B1342" i="6" s="1"/>
  <c r="B1348" i="6" a="1"/>
  <c r="B1348" i="6" s="1"/>
  <c r="B1358" i="6" a="1"/>
  <c r="B1358" i="6" s="1"/>
  <c r="B1371" i="6" a="1"/>
  <c r="B1371" i="6" s="1"/>
  <c r="B1376" i="6" a="1"/>
  <c r="B1376" i="6" s="1"/>
  <c r="B1382" i="6" a="1"/>
  <c r="B1382" i="6" s="1"/>
  <c r="B1388" i="6" a="1"/>
  <c r="B1388" i="6" s="1"/>
  <c r="B1394" i="6" a="1"/>
  <c r="B1394" i="6" s="1"/>
  <c r="B1400" i="6" a="1"/>
  <c r="B1400" i="6" s="1"/>
  <c r="B1405" i="6" a="1"/>
  <c r="B1405" i="6" s="1"/>
  <c r="B1412" i="6" a="1"/>
  <c r="B1412" i="6" s="1"/>
  <c r="B1417" i="6" a="1"/>
  <c r="B1417" i="6" s="1"/>
  <c r="B1423" i="6" a="1"/>
  <c r="B1423" i="6" s="1"/>
  <c r="B1435" i="6" a="1"/>
  <c r="B1435" i="6" s="1"/>
  <c r="B1440" i="6" a="1"/>
  <c r="B1440" i="6" s="1"/>
  <c r="B1457" i="6" a="1"/>
  <c r="B1457" i="6" s="1"/>
  <c r="B1462" i="6" a="1"/>
  <c r="B1462" i="6" s="1"/>
  <c r="B953" i="6" a="1"/>
  <c r="B953" i="6" s="1"/>
  <c r="B976" i="6" a="1"/>
  <c r="B976" i="6" s="1"/>
  <c r="B989" i="6" a="1"/>
  <c r="B989" i="6" s="1"/>
  <c r="B999" i="6" a="1"/>
  <c r="B999" i="6" s="1"/>
  <c r="B1024" i="6" a="1"/>
  <c r="B1024" i="6" s="1"/>
  <c r="B1037" i="6" a="1"/>
  <c r="B1037" i="6" s="1"/>
  <c r="B1043" i="6" a="1"/>
  <c r="B1043" i="6" s="1"/>
  <c r="B1049" i="6" a="1"/>
  <c r="B1049" i="6" s="1"/>
  <c r="B1055" i="6" a="1"/>
  <c r="B1055" i="6" s="1"/>
  <c r="B1061" i="6" a="1"/>
  <c r="B1061" i="6" s="1"/>
  <c r="B1068" i="6" a="1"/>
  <c r="B1068" i="6" s="1"/>
  <c r="B1074" i="6" a="1"/>
  <c r="B1074" i="6" s="1"/>
  <c r="B1086" i="6" a="1"/>
  <c r="B1086" i="6" s="1"/>
  <c r="B1098" i="6" a="1"/>
  <c r="B1098" i="6" s="1"/>
  <c r="B1104" i="6" a="1"/>
  <c r="B1104" i="6" s="1"/>
  <c r="B1111" i="6" a="1"/>
  <c r="B1111" i="6" s="1"/>
  <c r="B1123" i="6" a="1"/>
  <c r="B1123" i="6" s="1"/>
  <c r="B1129" i="6" a="1"/>
  <c r="B1129" i="6" s="1"/>
  <c r="B1142" i="6" a="1"/>
  <c r="B1142" i="6" s="1"/>
  <c r="B1148" i="6" a="1"/>
  <c r="B1148" i="6" s="1"/>
  <c r="B1154" i="6" a="1"/>
  <c r="B1154" i="6" s="1"/>
  <c r="B1160" i="6" a="1"/>
  <c r="B1160" i="6" s="1"/>
  <c r="B1167" i="6" a="1"/>
  <c r="B1167" i="6" s="1"/>
  <c r="B1173" i="6" a="1"/>
  <c r="B1173" i="6" s="1"/>
  <c r="B1191" i="6" a="1"/>
  <c r="B1191" i="6" s="1"/>
  <c r="B1198" i="6" a="1"/>
  <c r="B1198" i="6" s="1"/>
  <c r="B1204" i="6" a="1"/>
  <c r="B1204" i="6" s="1"/>
  <c r="B1211" i="6" a="1"/>
  <c r="B1211" i="6" s="1"/>
  <c r="B1217" i="6" a="1"/>
  <c r="B1217" i="6" s="1"/>
  <c r="B1222" i="6" a="1"/>
  <c r="B1222" i="6" s="1"/>
  <c r="B1229" i="6" a="1"/>
  <c r="B1229" i="6" s="1"/>
  <c r="B1236" i="6" a="1"/>
  <c r="B1236" i="6" s="1"/>
  <c r="B1265" i="6" a="1"/>
  <c r="B1265" i="6" s="1"/>
  <c r="B1270" i="6" a="1"/>
  <c r="B1270" i="6" s="1"/>
  <c r="B1276" i="6" a="1"/>
  <c r="B1276" i="6" s="1"/>
  <c r="B1281" i="6" a="1"/>
  <c r="B1281" i="6" s="1"/>
  <c r="B1286" i="6" a="1"/>
  <c r="B1286" i="6" s="1"/>
  <c r="B1292" i="6" a="1"/>
  <c r="B1292" i="6" s="1"/>
  <c r="B1298" i="6" a="1"/>
  <c r="B1298" i="6" s="1"/>
  <c r="B1303" i="6" a="1"/>
  <c r="B1303" i="6" s="1"/>
  <c r="B1309" i="6" a="1"/>
  <c r="B1309" i="6" s="1"/>
  <c r="B1321" i="6" a="1"/>
  <c r="B1321" i="6" s="1"/>
  <c r="B1326" i="6" a="1"/>
  <c r="B1326" i="6" s="1"/>
  <c r="B1338" i="6" a="1"/>
  <c r="B1338" i="6" s="1"/>
  <c r="B1343" i="6" a="1"/>
  <c r="B1343" i="6" s="1"/>
  <c r="B1354" i="6" a="1"/>
  <c r="B1354" i="6" s="1"/>
  <c r="B1359" i="6" a="1"/>
  <c r="B1359" i="6" s="1"/>
  <c r="B1365" i="6" a="1"/>
  <c r="B1365" i="6" s="1"/>
  <c r="B1377" i="6" a="1"/>
  <c r="B1377" i="6" s="1"/>
  <c r="B1383" i="6" a="1"/>
  <c r="B1383" i="6" s="1"/>
  <c r="B1389" i="6" a="1"/>
  <c r="B1389" i="6" s="1"/>
  <c r="B1395" i="6" a="1"/>
  <c r="B1395" i="6" s="1"/>
  <c r="B1401" i="6" a="1"/>
  <c r="B1401" i="6" s="1"/>
  <c r="B1418" i="6" a="1"/>
  <c r="B1418" i="6" s="1"/>
  <c r="B1424" i="6" a="1"/>
  <c r="B1424" i="6" s="1"/>
  <c r="B1429" i="6" a="1"/>
  <c r="B1429" i="6" s="1"/>
  <c r="B1441" i="6" a="1"/>
  <c r="B1441" i="6" s="1"/>
  <c r="B1446" i="6" a="1"/>
  <c r="B1446" i="6" s="1"/>
  <c r="B1452" i="6" a="1"/>
  <c r="B1452" i="6" s="1"/>
  <c r="B1458" i="6" a="1"/>
  <c r="B1458" i="6" s="1"/>
  <c r="B1463" i="6" a="1"/>
  <c r="B1463" i="6" s="1"/>
  <c r="B957" i="6" a="1"/>
  <c r="B957" i="6" s="1"/>
  <c r="B990" i="6" a="1"/>
  <c r="B990" i="6" s="1"/>
  <c r="B1000" i="6" a="1"/>
  <c r="B1000" i="6" s="1"/>
  <c r="B1009" i="6" a="1"/>
  <c r="B1009" i="6" s="1"/>
  <c r="B1018" i="6" a="1"/>
  <c r="B1018" i="6" s="1"/>
  <c r="B1025" i="6" a="1"/>
  <c r="B1025" i="6" s="1"/>
  <c r="B1030" i="6" a="1"/>
  <c r="B1030" i="6" s="1"/>
  <c r="B1050" i="6" a="1"/>
  <c r="B1050" i="6" s="1"/>
  <c r="B1056" i="6" a="1"/>
  <c r="B1056" i="6" s="1"/>
  <c r="B1069" i="6" a="1"/>
  <c r="B1069" i="6" s="1"/>
  <c r="B1075" i="6" a="1"/>
  <c r="B1075" i="6" s="1"/>
  <c r="B1081" i="6" a="1"/>
  <c r="B1081" i="6" s="1"/>
  <c r="B1087" i="6" a="1"/>
  <c r="B1087" i="6" s="1"/>
  <c r="B1093" i="6" a="1"/>
  <c r="B1093" i="6" s="1"/>
  <c r="B1099" i="6" a="1"/>
  <c r="B1099" i="6" s="1"/>
  <c r="B1105" i="6" a="1"/>
  <c r="B1105" i="6" s="1"/>
  <c r="B1112" i="6" a="1"/>
  <c r="B1112" i="6" s="1"/>
  <c r="B1117" i="6" a="1"/>
  <c r="B1117" i="6" s="1"/>
  <c r="B1124" i="6" a="1"/>
  <c r="B1124" i="6" s="1"/>
  <c r="B1130" i="6" a="1"/>
  <c r="B1130" i="6" s="1"/>
  <c r="B1136" i="6" a="1"/>
  <c r="B1136" i="6" s="1"/>
  <c r="B1143" i="6" a="1"/>
  <c r="B1143" i="6" s="1"/>
  <c r="B1155" i="6" a="1"/>
  <c r="B1155" i="6" s="1"/>
  <c r="B1161" i="6" a="1"/>
  <c r="B1161" i="6" s="1"/>
  <c r="B1174" i="6" a="1"/>
  <c r="B1174" i="6" s="1"/>
  <c r="B1180" i="6" a="1"/>
  <c r="B1180" i="6" s="1"/>
  <c r="B1186" i="6" a="1"/>
  <c r="B1186" i="6" s="1"/>
  <c r="B1192" i="6" a="1"/>
  <c r="B1192" i="6" s="1"/>
  <c r="B1199" i="6" a="1"/>
  <c r="B1199" i="6" s="1"/>
  <c r="B1205" i="6" a="1"/>
  <c r="B1205" i="6" s="1"/>
  <c r="B1223" i="6" a="1"/>
  <c r="B1223" i="6" s="1"/>
  <c r="B1237" i="6" a="1"/>
  <c r="B1237" i="6" s="1"/>
  <c r="B1244" i="6" a="1"/>
  <c r="B1244" i="6" s="1"/>
  <c r="B1249" i="6" a="1"/>
  <c r="B1249" i="6" s="1"/>
  <c r="B1254" i="6" a="1"/>
  <c r="B1254" i="6" s="1"/>
  <c r="B1260" i="6" a="1"/>
  <c r="B1260" i="6" s="1"/>
  <c r="B1266" i="6" a="1"/>
  <c r="B1266" i="6" s="1"/>
  <c r="B1271" i="6" a="1"/>
  <c r="B1271" i="6" s="1"/>
  <c r="B1282" i="6" a="1"/>
  <c r="B1282" i="6" s="1"/>
  <c r="B1287" i="6" a="1"/>
  <c r="B1287" i="6" s="1"/>
  <c r="B1299" i="6" a="1"/>
  <c r="B1299" i="6" s="1"/>
  <c r="B1304" i="6" a="1"/>
  <c r="B1304" i="6" s="1"/>
  <c r="B1316" i="6" a="1"/>
  <c r="B1316" i="6" s="1"/>
  <c r="B1322" i="6" a="1"/>
  <c r="B1322" i="6" s="1"/>
  <c r="B1327" i="6" a="1"/>
  <c r="B1327" i="6" s="1"/>
  <c r="B1333" i="6" a="1"/>
  <c r="B1333" i="6" s="1"/>
  <c r="B1339" i="6" a="1"/>
  <c r="B1339" i="6" s="1"/>
  <c r="B1344" i="6" a="1"/>
  <c r="B1344" i="6" s="1"/>
  <c r="B1349" i="6" a="1"/>
  <c r="B1349" i="6" s="1"/>
  <c r="B1355" i="6" a="1"/>
  <c r="B1355" i="6" s="1"/>
  <c r="B1360" i="6" a="1"/>
  <c r="B1360" i="6" s="1"/>
  <c r="B1372" i="6" a="1"/>
  <c r="B1372" i="6" s="1"/>
  <c r="B1378" i="6" a="1"/>
  <c r="B1378" i="6" s="1"/>
  <c r="B1406" i="6" a="1"/>
  <c r="B1406" i="6" s="1"/>
  <c r="B1413" i="6" a="1"/>
  <c r="B1413" i="6" s="1"/>
  <c r="B1419" i="6" a="1"/>
  <c r="B1419" i="6" s="1"/>
  <c r="B1430" i="6" a="1"/>
  <c r="B1430" i="6" s="1"/>
  <c r="B1436" i="6" a="1"/>
  <c r="B1436" i="6" s="1"/>
  <c r="B1442" i="6" a="1"/>
  <c r="B1442" i="6" s="1"/>
  <c r="B1447" i="6" a="1"/>
  <c r="B1447" i="6" s="1"/>
  <c r="B1453" i="6" a="1"/>
  <c r="B1453" i="6" s="1"/>
  <c r="B958" i="6" a="1"/>
  <c r="B958" i="6" s="1"/>
  <c r="B978" i="6" a="1"/>
  <c r="B978" i="6" s="1"/>
  <c r="B993" i="6" a="1"/>
  <c r="B993" i="6" s="1"/>
  <c r="B1001" i="6" a="1"/>
  <c r="B1001" i="6" s="1"/>
  <c r="B1010" i="6" a="1"/>
  <c r="B1010" i="6" s="1"/>
  <c r="B1019" i="6" a="1"/>
  <c r="B1019" i="6" s="1"/>
  <c r="B1031" i="6" a="1"/>
  <c r="B1031" i="6" s="1"/>
  <c r="B1038" i="6" a="1"/>
  <c r="B1038" i="6" s="1"/>
  <c r="B1044" i="6" a="1"/>
  <c r="B1044" i="6" s="1"/>
  <c r="B1051" i="6" a="1"/>
  <c r="B1051" i="6" s="1"/>
  <c r="B1057" i="6" a="1"/>
  <c r="B1057" i="6" s="1"/>
  <c r="B1062" i="6" a="1"/>
  <c r="B1062" i="6" s="1"/>
  <c r="B1082" i="6" a="1"/>
  <c r="B1082" i="6" s="1"/>
  <c r="B1088" i="6" a="1"/>
  <c r="B1088" i="6" s="1"/>
  <c r="B1100" i="6" a="1"/>
  <c r="B1100" i="6" s="1"/>
  <c r="B1106" i="6" a="1"/>
  <c r="B1106" i="6" s="1"/>
  <c r="B1118" i="6" a="1"/>
  <c r="B1118" i="6" s="1"/>
  <c r="B1131" i="6" a="1"/>
  <c r="B1131" i="6" s="1"/>
  <c r="B1137" i="6" a="1"/>
  <c r="B1137" i="6" s="1"/>
  <c r="B1144" i="6" a="1"/>
  <c r="B1144" i="6" s="1"/>
  <c r="B1149" i="6" a="1"/>
  <c r="B1149" i="6" s="1"/>
  <c r="B1156" i="6" a="1"/>
  <c r="B1156" i="6" s="1"/>
  <c r="B1162" i="6" a="1"/>
  <c r="B1162" i="6" s="1"/>
  <c r="B1168" i="6" a="1"/>
  <c r="B1168" i="6" s="1"/>
  <c r="B1175" i="6" a="1"/>
  <c r="B1175" i="6" s="1"/>
  <c r="B1187" i="6" a="1"/>
  <c r="B1187" i="6" s="1"/>
  <c r="B1193" i="6" a="1"/>
  <c r="B1193" i="6" s="1"/>
  <c r="B1206" i="6" a="1"/>
  <c r="B1206" i="6" s="1"/>
  <c r="B1212" i="6" a="1"/>
  <c r="B1212" i="6" s="1"/>
  <c r="B1218" i="6" a="1"/>
  <c r="B1218" i="6" s="1"/>
  <c r="B1230" i="6" a="1"/>
  <c r="B1230" i="6" s="1"/>
  <c r="B1238" i="6" a="1"/>
  <c r="B1238" i="6" s="1"/>
  <c r="B1250" i="6" a="1"/>
  <c r="B1250" i="6" s="1"/>
  <c r="B1255" i="6" a="1"/>
  <c r="B1255" i="6" s="1"/>
  <c r="B1267" i="6" a="1"/>
  <c r="B1267" i="6" s="1"/>
  <c r="B1277" i="6" a="1"/>
  <c r="B1277" i="6" s="1"/>
  <c r="B1283" i="6" a="1"/>
  <c r="B1283" i="6" s="1"/>
  <c r="B1288" i="6" a="1"/>
  <c r="B1288" i="6" s="1"/>
  <c r="B1293" i="6" a="1"/>
  <c r="B1293" i="6" s="1"/>
  <c r="B1305" i="6" a="1"/>
  <c r="B1305" i="6" s="1"/>
  <c r="B1310" i="6" a="1"/>
  <c r="B1310" i="6" s="1"/>
  <c r="B1323" i="6" a="1"/>
  <c r="B1323" i="6" s="1"/>
  <c r="B1328" i="6" a="1"/>
  <c r="B1328" i="6" s="1"/>
  <c r="B1361" i="6" a="1"/>
  <c r="B1361" i="6" s="1"/>
  <c r="B1366" i="6" a="1"/>
  <c r="B1366" i="6" s="1"/>
  <c r="B1379" i="6" a="1"/>
  <c r="B1379" i="6" s="1"/>
  <c r="B1384" i="6" a="1"/>
  <c r="B1384" i="6" s="1"/>
  <c r="B1390" i="6" a="1"/>
  <c r="B1390" i="6" s="1"/>
  <c r="B1396" i="6" a="1"/>
  <c r="B1396" i="6" s="1"/>
  <c r="B1402" i="6" a="1"/>
  <c r="B1402" i="6" s="1"/>
  <c r="B1407" i="6" a="1"/>
  <c r="B1407" i="6" s="1"/>
  <c r="B1425" i="6" a="1"/>
  <c r="B1425" i="6" s="1"/>
  <c r="B1431" i="6" a="1"/>
  <c r="B1431" i="6" s="1"/>
  <c r="B1443" i="6" a="1"/>
  <c r="B1443" i="6" s="1"/>
  <c r="B1465" i="6" a="1"/>
  <c r="B1465" i="6" s="1"/>
  <c r="B1470" i="6" a="1"/>
  <c r="B1470" i="6" s="1"/>
  <c r="B1477" i="6" a="1"/>
  <c r="B1477" i="6" s="1"/>
  <c r="B1483" i="6" a="1"/>
  <c r="B1483" i="6" s="1"/>
  <c r="B1490" i="6" a="1"/>
  <c r="B1490" i="6" s="1"/>
  <c r="B1420" i="6" a="1"/>
  <c r="B1420" i="6" s="1"/>
  <c r="B1445" i="6" a="1"/>
  <c r="B1445" i="6" s="1"/>
  <c r="B1464" i="6" a="1"/>
  <c r="B1464" i="6" s="1"/>
  <c r="B1474" i="6" a="1"/>
  <c r="B1474" i="6" s="1"/>
  <c r="B1482" i="6" a="1"/>
  <c r="B1482" i="6" s="1"/>
  <c r="B1489" i="6" a="1"/>
  <c r="B1489" i="6" s="1"/>
  <c r="B1502" i="6" a="1"/>
  <c r="B1502" i="6" s="1"/>
  <c r="B1508" i="6" a="1"/>
  <c r="B1508" i="6" s="1"/>
  <c r="B1515" i="6" a="1"/>
  <c r="B1515" i="6" s="1"/>
  <c r="B1521" i="6" a="1"/>
  <c r="B1521" i="6" s="1"/>
  <c r="B1527" i="6" a="1"/>
  <c r="B1527" i="6" s="1"/>
  <c r="B1546" i="6" a="1"/>
  <c r="B1546" i="6" s="1"/>
  <c r="B1551" i="6" a="1"/>
  <c r="B1551" i="6" s="1"/>
  <c r="B1569" i="6" a="1"/>
  <c r="B1569" i="6" s="1"/>
  <c r="B1575" i="6" a="1"/>
  <c r="B1575" i="6" s="1"/>
  <c r="B1587" i="6" a="1"/>
  <c r="B1587" i="6" s="1"/>
  <c r="B1592" i="6" a="1"/>
  <c r="B1592" i="6" s="1"/>
  <c r="B1599" i="6" a="1"/>
  <c r="B1599" i="6" s="1"/>
  <c r="B1605" i="6" a="1"/>
  <c r="B1605" i="6" s="1"/>
  <c r="B1618" i="6" a="1"/>
  <c r="B1618" i="6" s="1"/>
  <c r="B1630" i="6" a="1"/>
  <c r="B1630" i="6" s="1"/>
  <c r="B1636" i="6" a="1"/>
  <c r="B1636" i="6" s="1"/>
  <c r="B1643" i="6" a="1"/>
  <c r="B1643" i="6" s="1"/>
  <c r="B1649" i="6" a="1"/>
  <c r="B1649" i="6" s="1"/>
  <c r="B1655" i="6" a="1"/>
  <c r="B1655" i="6" s="1"/>
  <c r="B1674" i="6" a="1"/>
  <c r="B1674" i="6" s="1"/>
  <c r="B1680" i="6" a="1"/>
  <c r="B1680" i="6" s="1"/>
  <c r="B1686" i="6" a="1"/>
  <c r="B1686" i="6" s="1"/>
  <c r="B1693" i="6" a="1"/>
  <c r="B1693" i="6" s="1"/>
  <c r="B1699" i="6" a="1"/>
  <c r="B1699" i="6" s="1"/>
  <c r="B1711" i="6" a="1"/>
  <c r="B1711" i="6" s="1"/>
  <c r="B1724" i="6" a="1"/>
  <c r="B1724" i="6" s="1"/>
  <c r="B1730" i="6" a="1"/>
  <c r="B1730" i="6" s="1"/>
  <c r="B1737" i="6" a="1"/>
  <c r="B1737" i="6" s="1"/>
  <c r="B1742" i="6" a="1"/>
  <c r="B1742" i="6" s="1"/>
  <c r="B1749" i="6" a="1"/>
  <c r="B1749" i="6" s="1"/>
  <c r="B1755" i="6" a="1"/>
  <c r="B1755" i="6" s="1"/>
  <c r="B1767" i="6" a="1"/>
  <c r="B1767" i="6" s="1"/>
  <c r="B1780" i="6" a="1"/>
  <c r="B1780" i="6" s="1"/>
  <c r="B1785" i="6" a="1"/>
  <c r="B1785" i="6" s="1"/>
  <c r="B1792" i="6" a="1"/>
  <c r="B1792" i="6" s="1"/>
  <c r="B1798" i="6" a="1"/>
  <c r="B1798" i="6" s="1"/>
  <c r="B1804" i="6" a="1"/>
  <c r="B1804" i="6" s="1"/>
  <c r="B1810" i="6" a="1"/>
  <c r="B1810" i="6" s="1"/>
  <c r="B1822" i="6" a="1"/>
  <c r="B1822" i="6" s="1"/>
  <c r="B1828" i="6" a="1"/>
  <c r="B1828" i="6" s="1"/>
  <c r="B1835" i="6" a="1"/>
  <c r="B1835" i="6" s="1"/>
  <c r="B1841" i="6" a="1"/>
  <c r="B1841" i="6" s="1"/>
  <c r="B1847" i="6" a="1"/>
  <c r="B1847" i="6" s="1"/>
  <c r="B1859" i="6" a="1"/>
  <c r="B1859" i="6" s="1"/>
  <c r="B1865" i="6" a="1"/>
  <c r="B1865" i="6" s="1"/>
  <c r="B1870" i="6" a="1"/>
  <c r="B1870" i="6" s="1"/>
  <c r="B1882" i="6" a="1"/>
  <c r="B1882" i="6" s="1"/>
  <c r="B1888" i="6" a="1"/>
  <c r="B1888" i="6" s="1"/>
  <c r="B1894" i="6" a="1"/>
  <c r="B1894" i="6" s="1"/>
  <c r="B1911" i="6" a="1"/>
  <c r="B1911" i="6" s="1"/>
  <c r="B1923" i="6" a="1"/>
  <c r="B1923" i="6" s="1"/>
  <c r="B1929" i="6" a="1"/>
  <c r="B1929" i="6" s="1"/>
  <c r="B1934" i="6" a="1"/>
  <c r="B1934" i="6" s="1"/>
  <c r="B1946" i="6" a="1"/>
  <c r="B1946" i="6" s="1"/>
  <c r="B1952" i="6" a="1"/>
  <c r="B1952" i="6" s="1"/>
  <c r="B1958" i="6" a="1"/>
  <c r="B1958" i="6" s="1"/>
  <c r="B1975" i="6" a="1"/>
  <c r="B1975" i="6" s="1"/>
  <c r="B1987" i="6" a="1"/>
  <c r="B1987" i="6" s="1"/>
  <c r="B1993" i="6" a="1"/>
  <c r="B1993" i="6" s="1"/>
  <c r="B1998" i="6" a="1"/>
  <c r="B1998" i="6" s="1"/>
  <c r="B2010" i="6" a="1"/>
  <c r="B2010" i="6" s="1"/>
  <c r="B2016" i="6" a="1"/>
  <c r="B2016" i="6" s="1"/>
  <c r="B2022" i="6" a="1"/>
  <c r="B2022" i="6" s="1"/>
  <c r="B2039" i="6" a="1"/>
  <c r="B2039" i="6" s="1"/>
  <c r="B1426" i="6" a="1"/>
  <c r="B1426" i="6" s="1"/>
  <c r="B1448" i="6" a="1"/>
  <c r="B1448" i="6" s="1"/>
  <c r="B1475" i="6" a="1"/>
  <c r="B1475" i="6" s="1"/>
  <c r="B1491" i="6" a="1"/>
  <c r="B1491" i="6" s="1"/>
  <c r="B1496" i="6" a="1"/>
  <c r="B1496" i="6" s="1"/>
  <c r="B1503" i="6" a="1"/>
  <c r="B1503" i="6" s="1"/>
  <c r="B1509" i="6" a="1"/>
  <c r="B1509" i="6" s="1"/>
  <c r="B1522" i="6" a="1"/>
  <c r="B1522" i="6" s="1"/>
  <c r="B1534" i="6" a="1"/>
  <c r="B1534" i="6" s="1"/>
  <c r="B1540" i="6" a="1"/>
  <c r="B1540" i="6" s="1"/>
  <c r="B1547" i="6" a="1"/>
  <c r="B1547" i="6" s="1"/>
  <c r="B1552" i="6" a="1"/>
  <c r="B1552" i="6" s="1"/>
  <c r="B1558" i="6" a="1"/>
  <c r="B1558" i="6" s="1"/>
  <c r="B1564" i="6" a="1"/>
  <c r="B1564" i="6" s="1"/>
  <c r="B1570" i="6" a="1"/>
  <c r="B1570" i="6" s="1"/>
  <c r="B1576" i="6" a="1"/>
  <c r="B1576" i="6" s="1"/>
  <c r="B1581" i="6" a="1"/>
  <c r="B1581" i="6" s="1"/>
  <c r="B1588" i="6" a="1"/>
  <c r="B1588" i="6" s="1"/>
  <c r="B1593" i="6" a="1"/>
  <c r="B1593" i="6" s="1"/>
  <c r="B1600" i="6" a="1"/>
  <c r="B1600" i="6" s="1"/>
  <c r="B1606" i="6" a="1"/>
  <c r="B1606" i="6" s="1"/>
  <c r="B1612" i="6" a="1"/>
  <c r="B1612" i="6" s="1"/>
  <c r="B1619" i="6" a="1"/>
  <c r="B1619" i="6" s="1"/>
  <c r="B1624" i="6" a="1"/>
  <c r="B1624" i="6" s="1"/>
  <c r="B1631" i="6" a="1"/>
  <c r="B1631" i="6" s="1"/>
  <c r="B1637" i="6" a="1"/>
  <c r="B1637" i="6" s="1"/>
  <c r="B1650" i="6" a="1"/>
  <c r="B1650" i="6" s="1"/>
  <c r="B1662" i="6" a="1"/>
  <c r="B1662" i="6" s="1"/>
  <c r="B1668" i="6" a="1"/>
  <c r="B1668" i="6" s="1"/>
  <c r="B1675" i="6" a="1"/>
  <c r="B1675" i="6" s="1"/>
  <c r="B1681" i="6" a="1"/>
  <c r="B1681" i="6" s="1"/>
  <c r="B1687" i="6" a="1"/>
  <c r="B1687" i="6" s="1"/>
  <c r="B1706" i="6" a="1"/>
  <c r="B1706" i="6" s="1"/>
  <c r="B1712" i="6" a="1"/>
  <c r="B1712" i="6" s="1"/>
  <c r="B1718" i="6" a="1"/>
  <c r="B1718" i="6" s="1"/>
  <c r="B1725" i="6" a="1"/>
  <c r="B1725" i="6" s="1"/>
  <c r="B1731" i="6" a="1"/>
  <c r="B1731" i="6" s="1"/>
  <c r="B1743" i="6" a="1"/>
  <c r="B1743" i="6" s="1"/>
  <c r="B1756" i="6" a="1"/>
  <c r="B1756" i="6" s="1"/>
  <c r="B1761" i="6" a="1"/>
  <c r="B1761" i="6" s="1"/>
  <c r="B1768" i="6" a="1"/>
  <c r="B1768" i="6" s="1"/>
  <c r="B1773" i="6" a="1"/>
  <c r="B1773" i="6" s="1"/>
  <c r="B1786" i="6" a="1"/>
  <c r="B1786" i="6" s="1"/>
  <c r="B1799" i="6" a="1"/>
  <c r="B1799" i="6" s="1"/>
  <c r="B1811" i="6" a="1"/>
  <c r="B1811" i="6" s="1"/>
  <c r="B1816" i="6" a="1"/>
  <c r="B1816" i="6" s="1"/>
  <c r="B1823" i="6" a="1"/>
  <c r="B1823" i="6" s="1"/>
  <c r="B1829" i="6" a="1"/>
  <c r="B1829" i="6" s="1"/>
  <c r="B1842" i="6" a="1"/>
  <c r="B1842" i="6" s="1"/>
  <c r="B1854" i="6" a="1"/>
  <c r="B1854" i="6" s="1"/>
  <c r="B1871" i="6" a="1"/>
  <c r="B1871" i="6" s="1"/>
  <c r="B1877" i="6" a="1"/>
  <c r="B1877" i="6" s="1"/>
  <c r="B1883" i="6" a="1"/>
  <c r="B1883" i="6" s="1"/>
  <c r="B1895" i="6" a="1"/>
  <c r="B1895" i="6" s="1"/>
  <c r="B1900" i="6" a="1"/>
  <c r="B1900" i="6" s="1"/>
  <c r="B1906" i="6" a="1"/>
  <c r="B1906" i="6" s="1"/>
  <c r="B1918" i="6" a="1"/>
  <c r="B1918" i="6" s="1"/>
  <c r="B1935" i="6" a="1"/>
  <c r="B1935" i="6" s="1"/>
  <c r="B1941" i="6" a="1"/>
  <c r="B1941" i="6" s="1"/>
  <c r="B1947" i="6" a="1"/>
  <c r="B1947" i="6" s="1"/>
  <c r="B1959" i="6" a="1"/>
  <c r="B1959" i="6" s="1"/>
  <c r="B1964" i="6" a="1"/>
  <c r="B1964" i="6" s="1"/>
  <c r="B1970" i="6" a="1"/>
  <c r="B1970" i="6" s="1"/>
  <c r="B1428" i="6" a="1"/>
  <c r="B1428" i="6" s="1"/>
  <c r="B1451" i="6" a="1"/>
  <c r="B1451" i="6" s="1"/>
  <c r="B1484" i="6" a="1"/>
  <c r="B1484" i="6" s="1"/>
  <c r="B1492" i="6" a="1"/>
  <c r="B1492" i="6" s="1"/>
  <c r="B1497" i="6" a="1"/>
  <c r="B1497" i="6" s="1"/>
  <c r="B1504" i="6" a="1"/>
  <c r="B1504" i="6" s="1"/>
  <c r="B1510" i="6" a="1"/>
  <c r="B1510" i="6" s="1"/>
  <c r="B1516" i="6" a="1"/>
  <c r="B1516" i="6" s="1"/>
  <c r="B1523" i="6" a="1"/>
  <c r="B1523" i="6" s="1"/>
  <c r="B1528" i="6" a="1"/>
  <c r="B1528" i="6" s="1"/>
  <c r="B1535" i="6" a="1"/>
  <c r="B1535" i="6" s="1"/>
  <c r="B1541" i="6" a="1"/>
  <c r="B1541" i="6" s="1"/>
  <c r="B1553" i="6" a="1"/>
  <c r="B1553" i="6" s="1"/>
  <c r="B1559" i="6" a="1"/>
  <c r="B1559" i="6" s="1"/>
  <c r="B1565" i="6" a="1"/>
  <c r="B1565" i="6" s="1"/>
  <c r="B1571" i="6" a="1"/>
  <c r="B1571" i="6" s="1"/>
  <c r="B1577" i="6" a="1"/>
  <c r="B1577" i="6" s="1"/>
  <c r="B1594" i="6" a="1"/>
  <c r="B1594" i="6" s="1"/>
  <c r="B1607" i="6" a="1"/>
  <c r="B1607" i="6" s="1"/>
  <c r="B1620" i="6" a="1"/>
  <c r="B1620" i="6" s="1"/>
  <c r="B1625" i="6" a="1"/>
  <c r="B1625" i="6" s="1"/>
  <c r="B1632" i="6" a="1"/>
  <c r="B1632" i="6" s="1"/>
  <c r="B1638" i="6" a="1"/>
  <c r="B1638" i="6" s="1"/>
  <c r="B1644" i="6" a="1"/>
  <c r="B1644" i="6" s="1"/>
  <c r="B1651" i="6" a="1"/>
  <c r="B1651" i="6" s="1"/>
  <c r="B1656" i="6" a="1"/>
  <c r="B1656" i="6" s="1"/>
  <c r="B1663" i="6" a="1"/>
  <c r="B1663" i="6" s="1"/>
  <c r="B1669" i="6" a="1"/>
  <c r="B1669" i="6" s="1"/>
  <c r="B1682" i="6" a="1"/>
  <c r="B1682" i="6" s="1"/>
  <c r="B1694" i="6" a="1"/>
  <c r="B1694" i="6" s="1"/>
  <c r="B1700" i="6" a="1"/>
  <c r="B1700" i="6" s="1"/>
  <c r="B1707" i="6" a="1"/>
  <c r="B1707" i="6" s="1"/>
  <c r="B1713" i="6" a="1"/>
  <c r="B1713" i="6" s="1"/>
  <c r="B1719" i="6" a="1"/>
  <c r="B1719" i="6" s="1"/>
  <c r="B1738" i="6" a="1"/>
  <c r="B1738" i="6" s="1"/>
  <c r="B1744" i="6" a="1"/>
  <c r="B1744" i="6" s="1"/>
  <c r="B1750" i="6" a="1"/>
  <c r="B1750" i="6" s="1"/>
  <c r="B1757" i="6" a="1"/>
  <c r="B1757" i="6" s="1"/>
  <c r="B1762" i="6" a="1"/>
  <c r="B1762" i="6" s="1"/>
  <c r="B1769" i="6" a="1"/>
  <c r="B1769" i="6" s="1"/>
  <c r="B1774" i="6" a="1"/>
  <c r="B1774" i="6" s="1"/>
  <c r="B1781" i="6" a="1"/>
  <c r="B1781" i="6" s="1"/>
  <c r="B1787" i="6" a="1"/>
  <c r="B1787" i="6" s="1"/>
  <c r="B1793" i="6" a="1"/>
  <c r="B1793" i="6" s="1"/>
  <c r="B1800" i="6" a="1"/>
  <c r="B1800" i="6" s="1"/>
  <c r="B1805" i="6" a="1"/>
  <c r="B1805" i="6" s="1"/>
  <c r="B1812" i="6" a="1"/>
  <c r="B1812" i="6" s="1"/>
  <c r="B1817" i="6" a="1"/>
  <c r="B1817" i="6" s="1"/>
  <c r="B1824" i="6" a="1"/>
  <c r="B1824" i="6" s="1"/>
  <c r="B1830" i="6" a="1"/>
  <c r="B1830" i="6" s="1"/>
  <c r="B1836" i="6" a="1"/>
  <c r="B1836" i="6" s="1"/>
  <c r="B1843" i="6" a="1"/>
  <c r="B1843" i="6" s="1"/>
  <c r="B1848" i="6" a="1"/>
  <c r="B1848" i="6" s="1"/>
  <c r="B1855" i="6" a="1"/>
  <c r="B1855" i="6" s="1"/>
  <c r="B1860" i="6" a="1"/>
  <c r="B1860" i="6" s="1"/>
  <c r="B1866" i="6" a="1"/>
  <c r="B1866" i="6" s="1"/>
  <c r="B1872" i="6" a="1"/>
  <c r="B1872" i="6" s="1"/>
  <c r="B1884" i="6" a="1"/>
  <c r="B1884" i="6" s="1"/>
  <c r="B1889" i="6" a="1"/>
  <c r="B1889" i="6" s="1"/>
  <c r="B1896" i="6" a="1"/>
  <c r="B1896" i="6" s="1"/>
  <c r="B1907" i="6" a="1"/>
  <c r="B1907" i="6" s="1"/>
  <c r="B1912" i="6" a="1"/>
  <c r="B1912" i="6" s="1"/>
  <c r="B1919" i="6" a="1"/>
  <c r="B1919" i="6" s="1"/>
  <c r="B1924" i="6" a="1"/>
  <c r="B1924" i="6" s="1"/>
  <c r="B1432" i="6" a="1"/>
  <c r="B1432" i="6" s="1"/>
  <c r="B1454" i="6" a="1"/>
  <c r="B1454" i="6" s="1"/>
  <c r="B1468" i="6" a="1"/>
  <c r="B1468" i="6" s="1"/>
  <c r="B1476" i="6" a="1"/>
  <c r="B1476" i="6" s="1"/>
  <c r="B1485" i="6" a="1"/>
  <c r="B1485" i="6" s="1"/>
  <c r="B1498" i="6" a="1"/>
  <c r="B1498" i="6" s="1"/>
  <c r="B1511" i="6" a="1"/>
  <c r="B1511" i="6" s="1"/>
  <c r="B1524" i="6" a="1"/>
  <c r="B1524" i="6" s="1"/>
  <c r="B1529" i="6" a="1"/>
  <c r="B1529" i="6" s="1"/>
  <c r="B1536" i="6" a="1"/>
  <c r="B1536" i="6" s="1"/>
  <c r="B1542" i="6" a="1"/>
  <c r="B1542" i="6" s="1"/>
  <c r="B1548" i="6" a="1"/>
  <c r="B1548" i="6" s="1"/>
  <c r="B1554" i="6" a="1"/>
  <c r="B1554" i="6" s="1"/>
  <c r="B1582" i="6" a="1"/>
  <c r="B1582" i="6" s="1"/>
  <c r="B1589" i="6" a="1"/>
  <c r="B1589" i="6" s="1"/>
  <c r="B1595" i="6" a="1"/>
  <c r="B1595" i="6" s="1"/>
  <c r="B1601" i="6" a="1"/>
  <c r="B1601" i="6" s="1"/>
  <c r="B1608" i="6" a="1"/>
  <c r="B1608" i="6" s="1"/>
  <c r="B1613" i="6" a="1"/>
  <c r="B1613" i="6" s="1"/>
  <c r="B1626" i="6" a="1"/>
  <c r="B1626" i="6" s="1"/>
  <c r="B1639" i="6" a="1"/>
  <c r="B1639" i="6" s="1"/>
  <c r="B1652" i="6" a="1"/>
  <c r="B1652" i="6" s="1"/>
  <c r="B1657" i="6" a="1"/>
  <c r="B1657" i="6" s="1"/>
  <c r="B1664" i="6" a="1"/>
  <c r="B1664" i="6" s="1"/>
  <c r="B1670" i="6" a="1"/>
  <c r="B1670" i="6" s="1"/>
  <c r="B1676" i="6" a="1"/>
  <c r="B1676" i="6" s="1"/>
  <c r="B1683" i="6" a="1"/>
  <c r="B1683" i="6" s="1"/>
  <c r="B1688" i="6" a="1"/>
  <c r="B1688" i="6" s="1"/>
  <c r="B1695" i="6" a="1"/>
  <c r="B1695" i="6" s="1"/>
  <c r="B1701" i="6" a="1"/>
  <c r="B1701" i="6" s="1"/>
  <c r="B1714" i="6" a="1"/>
  <c r="B1714" i="6" s="1"/>
  <c r="B1726" i="6" a="1"/>
  <c r="B1726" i="6" s="1"/>
  <c r="B1732" i="6" a="1"/>
  <c r="B1732" i="6" s="1"/>
  <c r="B1739" i="6" a="1"/>
  <c r="B1739" i="6" s="1"/>
  <c r="B1745" i="6" a="1"/>
  <c r="B1745" i="6" s="1"/>
  <c r="B1751" i="6" a="1"/>
  <c r="B1751" i="6" s="1"/>
  <c r="B1763" i="6" a="1"/>
  <c r="B1763" i="6" s="1"/>
  <c r="B1775" i="6" a="1"/>
  <c r="B1775" i="6" s="1"/>
  <c r="B1788" i="6" a="1"/>
  <c r="B1788" i="6" s="1"/>
  <c r="B1794" i="6" a="1"/>
  <c r="B1794" i="6" s="1"/>
  <c r="B1801" i="6" a="1"/>
  <c r="B1801" i="6" s="1"/>
  <c r="B1806" i="6" a="1"/>
  <c r="B1806" i="6" s="1"/>
  <c r="B1818" i="6" a="1"/>
  <c r="B1818" i="6" s="1"/>
  <c r="B1831" i="6" a="1"/>
  <c r="B1831" i="6" s="1"/>
  <c r="B1844" i="6" a="1"/>
  <c r="B1844" i="6" s="1"/>
  <c r="B1849" i="6" a="1"/>
  <c r="B1849" i="6" s="1"/>
  <c r="B1861" i="6" a="1"/>
  <c r="B1861" i="6" s="1"/>
  <c r="B1867" i="6" a="1"/>
  <c r="B1867" i="6" s="1"/>
  <c r="B1873" i="6" a="1"/>
  <c r="B1873" i="6" s="1"/>
  <c r="B1878" i="6" a="1"/>
  <c r="B1878" i="6" s="1"/>
  <c r="B1885" i="6" a="1"/>
  <c r="B1885" i="6" s="1"/>
  <c r="B1890" i="6" a="1"/>
  <c r="B1890" i="6" s="1"/>
  <c r="B1901" i="6" a="1"/>
  <c r="B1901" i="6" s="1"/>
  <c r="B1908" i="6" a="1"/>
  <c r="B1908" i="6" s="1"/>
  <c r="B1913" i="6" a="1"/>
  <c r="B1913" i="6" s="1"/>
  <c r="B1925" i="6" a="1"/>
  <c r="B1925" i="6" s="1"/>
  <c r="B1931" i="6" a="1"/>
  <c r="B1931" i="6" s="1"/>
  <c r="B1937" i="6" a="1"/>
  <c r="B1937" i="6" s="1"/>
  <c r="B1434" i="6" a="1"/>
  <c r="B1434" i="6" s="1"/>
  <c r="B1469" i="6" a="1"/>
  <c r="B1469" i="6" s="1"/>
  <c r="B1478" i="6" a="1"/>
  <c r="B1478" i="6" s="1"/>
  <c r="B1486" i="6" a="1"/>
  <c r="B1486" i="6" s="1"/>
  <c r="B1493" i="6" a="1"/>
  <c r="B1493" i="6" s="1"/>
  <c r="B1499" i="6" a="1"/>
  <c r="B1499" i="6" s="1"/>
  <c r="B1505" i="6" a="1"/>
  <c r="B1505" i="6" s="1"/>
  <c r="B1512" i="6" a="1"/>
  <c r="B1512" i="6" s="1"/>
  <c r="B1517" i="6" a="1"/>
  <c r="B1517" i="6" s="1"/>
  <c r="B1530" i="6" a="1"/>
  <c r="B1530" i="6" s="1"/>
  <c r="B1543" i="6" a="1"/>
  <c r="B1543" i="6" s="1"/>
  <c r="B1555" i="6" a="1"/>
  <c r="B1555" i="6" s="1"/>
  <c r="B1560" i="6" a="1"/>
  <c r="B1560" i="6" s="1"/>
  <c r="B1566" i="6" a="1"/>
  <c r="B1566" i="6" s="1"/>
  <c r="B1572" i="6" a="1"/>
  <c r="B1572" i="6" s="1"/>
  <c r="B1578" i="6" a="1"/>
  <c r="B1578" i="6" s="1"/>
  <c r="B1583" i="6" a="1"/>
  <c r="B1583" i="6" s="1"/>
  <c r="B1596" i="6" a="1"/>
  <c r="B1596" i="6" s="1"/>
  <c r="B1602" i="6" a="1"/>
  <c r="B1602" i="6" s="1"/>
  <c r="B1609" i="6" a="1"/>
  <c r="B1609" i="6" s="1"/>
  <c r="B1614" i="6" a="1"/>
  <c r="B1614" i="6" s="1"/>
  <c r="B1621" i="6" a="1"/>
  <c r="B1621" i="6" s="1"/>
  <c r="B1627" i="6" a="1"/>
  <c r="B1627" i="6" s="1"/>
  <c r="B1633" i="6" a="1"/>
  <c r="B1633" i="6" s="1"/>
  <c r="B1640" i="6" a="1"/>
  <c r="B1640" i="6" s="1"/>
  <c r="B1645" i="6" a="1"/>
  <c r="B1645" i="6" s="1"/>
  <c r="B1658" i="6" a="1"/>
  <c r="B1658" i="6" s="1"/>
  <c r="B1671" i="6" a="1"/>
  <c r="B1671" i="6" s="1"/>
  <c r="B1684" i="6" a="1"/>
  <c r="B1684" i="6" s="1"/>
  <c r="B1689" i="6" a="1"/>
  <c r="B1689" i="6" s="1"/>
  <c r="B1696" i="6" a="1"/>
  <c r="B1696" i="6" s="1"/>
  <c r="B1702" i="6" a="1"/>
  <c r="B1702" i="6" s="1"/>
  <c r="B1708" i="6" a="1"/>
  <c r="B1708" i="6" s="1"/>
  <c r="B1715" i="6" a="1"/>
  <c r="B1715" i="6" s="1"/>
  <c r="B1437" i="6" a="1"/>
  <c r="B1437" i="6" s="1"/>
  <c r="B1459" i="6" a="1"/>
  <c r="B1459" i="6" s="1"/>
  <c r="B1500" i="6" a="1"/>
  <c r="B1500" i="6" s="1"/>
  <c r="B1506" i="6" a="1"/>
  <c r="B1506" i="6" s="1"/>
  <c r="B1513" i="6" a="1"/>
  <c r="B1513" i="6" s="1"/>
  <c r="B1518" i="6" a="1"/>
  <c r="B1518" i="6" s="1"/>
  <c r="B1525" i="6" a="1"/>
  <c r="B1525" i="6" s="1"/>
  <c r="B1531" i="6" a="1"/>
  <c r="B1531" i="6" s="1"/>
  <c r="B1537" i="6" a="1"/>
  <c r="B1537" i="6" s="1"/>
  <c r="B1544" i="6" a="1"/>
  <c r="B1544" i="6" s="1"/>
  <c r="B1549" i="6" a="1"/>
  <c r="B1549" i="6" s="1"/>
  <c r="B1556" i="6" a="1"/>
  <c r="B1556" i="6" s="1"/>
  <c r="B1561" i="6" a="1"/>
  <c r="B1561" i="6" s="1"/>
  <c r="B1567" i="6" a="1"/>
  <c r="B1567" i="6" s="1"/>
  <c r="B1579" i="6" a="1"/>
  <c r="B1579" i="6" s="1"/>
  <c r="B1584" i="6" a="1"/>
  <c r="B1584" i="6" s="1"/>
  <c r="B1590" i="6" a="1"/>
  <c r="B1590" i="6" s="1"/>
  <c r="B1597" i="6" a="1"/>
  <c r="B1597" i="6" s="1"/>
  <c r="B1603" i="6" a="1"/>
  <c r="B1603" i="6" s="1"/>
  <c r="B1615" i="6" a="1"/>
  <c r="B1615" i="6" s="1"/>
  <c r="B1628" i="6" a="1"/>
  <c r="B1628" i="6" s="1"/>
  <c r="B1634" i="6" a="1"/>
  <c r="B1634" i="6" s="1"/>
  <c r="B1641" i="6" a="1"/>
  <c r="B1641" i="6" s="1"/>
  <c r="B1646" i="6" a="1"/>
  <c r="B1646" i="6" s="1"/>
  <c r="B1653" i="6" a="1"/>
  <c r="B1653" i="6" s="1"/>
  <c r="B1659" i="6" a="1"/>
  <c r="B1659" i="6" s="1"/>
  <c r="B1665" i="6" a="1"/>
  <c r="B1665" i="6" s="1"/>
  <c r="B1672" i="6" a="1"/>
  <c r="B1672" i="6" s="1"/>
  <c r="B1677" i="6" a="1"/>
  <c r="B1677" i="6" s="1"/>
  <c r="B1690" i="6" a="1"/>
  <c r="B1690" i="6" s="1"/>
  <c r="B1703" i="6" a="1"/>
  <c r="B1703" i="6" s="1"/>
  <c r="B1716" i="6" a="1"/>
  <c r="B1716" i="6" s="1"/>
  <c r="B1721" i="6" a="1"/>
  <c r="B1721" i="6" s="1"/>
  <c r="B1728" i="6" a="1"/>
  <c r="B1728" i="6" s="1"/>
  <c r="B1734" i="6" a="1"/>
  <c r="B1734" i="6" s="1"/>
  <c r="B1740" i="6" a="1"/>
  <c r="B1740" i="6" s="1"/>
  <c r="B1747" i="6" a="1"/>
  <c r="B1747" i="6" s="1"/>
  <c r="B1752" i="6" a="1"/>
  <c r="B1752" i="6" s="1"/>
  <c r="B1759" i="6" a="1"/>
  <c r="B1759" i="6" s="1"/>
  <c r="B1764" i="6" a="1"/>
  <c r="B1764" i="6" s="1"/>
  <c r="B1771" i="6" a="1"/>
  <c r="B1771" i="6" s="1"/>
  <c r="B1439" i="6" a="1"/>
  <c r="B1439" i="6" s="1"/>
  <c r="B1460" i="6" a="1"/>
  <c r="B1460" i="6" s="1"/>
  <c r="B1471" i="6" a="1"/>
  <c r="B1471" i="6" s="1"/>
  <c r="B1480" i="6" a="1"/>
  <c r="B1480" i="6" s="1"/>
  <c r="B1487" i="6" a="1"/>
  <c r="B1487" i="6" s="1"/>
  <c r="B1494" i="6" a="1"/>
  <c r="B1494" i="6" s="1"/>
  <c r="B1501" i="6" a="1"/>
  <c r="B1501" i="6" s="1"/>
  <c r="B1507" i="6" a="1"/>
  <c r="B1507" i="6" s="1"/>
  <c r="B1519" i="6" a="1"/>
  <c r="B1519" i="6" s="1"/>
  <c r="B1532" i="6" a="1"/>
  <c r="B1532" i="6" s="1"/>
  <c r="B1538" i="6" a="1"/>
  <c r="B1538" i="6" s="1"/>
  <c r="B1545" i="6" a="1"/>
  <c r="B1545" i="6" s="1"/>
  <c r="B1562" i="6" a="1"/>
  <c r="B1562" i="6" s="1"/>
  <c r="B1568" i="6" a="1"/>
  <c r="B1568" i="6" s="1"/>
  <c r="B1573" i="6" a="1"/>
  <c r="B1573" i="6" s="1"/>
  <c r="B1585" i="6" a="1"/>
  <c r="B1585" i="6" s="1"/>
  <c r="B1591" i="6" a="1"/>
  <c r="B1591" i="6" s="1"/>
  <c r="B1610" i="6" a="1"/>
  <c r="B1610" i="6" s="1"/>
  <c r="B1616" i="6" a="1"/>
  <c r="B1616" i="6" s="1"/>
  <c r="B1622" i="6" a="1"/>
  <c r="B1622" i="6" s="1"/>
  <c r="B1629" i="6" a="1"/>
  <c r="B1629" i="6" s="1"/>
  <c r="B1635" i="6" a="1"/>
  <c r="B1635" i="6" s="1"/>
  <c r="B1647" i="6" a="1"/>
  <c r="B1647" i="6" s="1"/>
  <c r="B1660" i="6" a="1"/>
  <c r="B1660" i="6" s="1"/>
  <c r="B1666" i="6" a="1"/>
  <c r="B1666" i="6" s="1"/>
  <c r="B1673" i="6" a="1"/>
  <c r="B1673" i="6" s="1"/>
  <c r="B1678" i="6" a="1"/>
  <c r="B1678" i="6" s="1"/>
  <c r="B1685" i="6" a="1"/>
  <c r="B1685" i="6" s="1"/>
  <c r="B1691" i="6" a="1"/>
  <c r="B1691" i="6" s="1"/>
  <c r="B1697" i="6" a="1"/>
  <c r="B1697" i="6" s="1"/>
  <c r="B1704" i="6" a="1"/>
  <c r="B1704" i="6" s="1"/>
  <c r="B1709" i="6" a="1"/>
  <c r="B1709" i="6" s="1"/>
  <c r="B1722" i="6" a="1"/>
  <c r="B1722" i="6" s="1"/>
  <c r="B1735" i="6" a="1"/>
  <c r="B1735" i="6" s="1"/>
  <c r="B1748" i="6" a="1"/>
  <c r="B1748" i="6" s="1"/>
  <c r="B1753" i="6" a="1"/>
  <c r="B1753" i="6" s="1"/>
  <c r="B1765" i="6" a="1"/>
  <c r="B1765" i="6" s="1"/>
  <c r="B1778" i="6" a="1"/>
  <c r="B1778" i="6" s="1"/>
  <c r="B1790" i="6" a="1"/>
  <c r="B1790" i="6" s="1"/>
  <c r="B1796" i="6" a="1"/>
  <c r="B1796" i="6" s="1"/>
  <c r="B1803" i="6" a="1"/>
  <c r="B1803" i="6" s="1"/>
  <c r="B1809" i="6" a="1"/>
  <c r="B1809" i="6" s="1"/>
  <c r="B1814" i="6" a="1"/>
  <c r="B1814" i="6" s="1"/>
  <c r="B1821" i="6" a="1"/>
  <c r="B1821" i="6" s="1"/>
  <c r="B1827" i="6" a="1"/>
  <c r="B1827" i="6" s="1"/>
  <c r="B1839" i="6" a="1"/>
  <c r="B1839" i="6" s="1"/>
  <c r="B1852" i="6" a="1"/>
  <c r="B1852" i="6" s="1"/>
  <c r="B1857" i="6" a="1"/>
  <c r="B1857" i="6" s="1"/>
  <c r="B1864" i="6" a="1"/>
  <c r="B1864" i="6" s="1"/>
  <c r="B1875" i="6" a="1"/>
  <c r="B1875" i="6" s="1"/>
  <c r="B1880" i="6" a="1"/>
  <c r="B1880" i="6" s="1"/>
  <c r="B1887" i="6" a="1"/>
  <c r="B1887" i="6" s="1"/>
  <c r="B1892" i="6" a="1"/>
  <c r="B1892" i="6" s="1"/>
  <c r="B1898" i="6" a="1"/>
  <c r="B1898" i="6" s="1"/>
  <c r="B1904" i="6" a="1"/>
  <c r="B1904" i="6" s="1"/>
  <c r="B1916" i="6" a="1"/>
  <c r="B1916" i="6" s="1"/>
  <c r="B1921" i="6" a="1"/>
  <c r="B1921" i="6" s="1"/>
  <c r="B1928" i="6" a="1"/>
  <c r="B1928" i="6" s="1"/>
  <c r="B1472" i="6" a="1"/>
  <c r="B1472" i="6" s="1"/>
  <c r="B1481" i="6" a="1"/>
  <c r="B1481" i="6" s="1"/>
  <c r="B1488" i="6" a="1"/>
  <c r="B1488" i="6" s="1"/>
  <c r="B1495" i="6" a="1"/>
  <c r="B1495" i="6" s="1"/>
  <c r="B1514" i="6" a="1"/>
  <c r="B1514" i="6" s="1"/>
  <c r="B1520" i="6" a="1"/>
  <c r="B1520" i="6" s="1"/>
  <c r="B1526" i="6" a="1"/>
  <c r="B1526" i="6" s="1"/>
  <c r="B1533" i="6" a="1"/>
  <c r="B1533" i="6" s="1"/>
  <c r="B1539" i="6" a="1"/>
  <c r="B1539" i="6" s="1"/>
  <c r="B1550" i="6" a="1"/>
  <c r="B1550" i="6" s="1"/>
  <c r="B1557" i="6" a="1"/>
  <c r="B1557" i="6" s="1"/>
  <c r="B1563" i="6" a="1"/>
  <c r="B1563" i="6" s="1"/>
  <c r="B1574" i="6" a="1"/>
  <c r="B1574" i="6" s="1"/>
  <c r="B1580" i="6" a="1"/>
  <c r="B1580" i="6" s="1"/>
  <c r="B1586" i="6" a="1"/>
  <c r="B1586" i="6" s="1"/>
  <c r="B1598" i="6" a="1"/>
  <c r="B1598" i="6" s="1"/>
  <c r="B1604" i="6" a="1"/>
  <c r="B1604" i="6" s="1"/>
  <c r="B1611" i="6" a="1"/>
  <c r="B1611" i="6" s="1"/>
  <c r="B1617" i="6" a="1"/>
  <c r="B1617" i="6" s="1"/>
  <c r="B1623" i="6" a="1"/>
  <c r="B1623" i="6" s="1"/>
  <c r="B1642" i="6" a="1"/>
  <c r="B1642" i="6" s="1"/>
  <c r="B1648" i="6" a="1"/>
  <c r="B1648" i="6" s="1"/>
  <c r="B1654" i="6" a="1"/>
  <c r="B1654" i="6" s="1"/>
  <c r="B1661" i="6" a="1"/>
  <c r="B1661" i="6" s="1"/>
  <c r="B1667" i="6" a="1"/>
  <c r="B1667" i="6" s="1"/>
  <c r="B1679" i="6" a="1"/>
  <c r="B1679" i="6" s="1"/>
  <c r="B1692" i="6" a="1"/>
  <c r="B1692" i="6" s="1"/>
  <c r="B1698" i="6" a="1"/>
  <c r="B1698" i="6" s="1"/>
  <c r="B1705" i="6" a="1"/>
  <c r="B1705" i="6" s="1"/>
  <c r="B1710" i="6" a="1"/>
  <c r="B1710" i="6" s="1"/>
  <c r="B1717" i="6" a="1"/>
  <c r="B1717" i="6" s="1"/>
  <c r="B1723" i="6" a="1"/>
  <c r="B1723" i="6" s="1"/>
  <c r="B1729" i="6" a="1"/>
  <c r="B1729" i="6" s="1"/>
  <c r="B1736" i="6" a="1"/>
  <c r="B1736" i="6" s="1"/>
  <c r="B1741" i="6" a="1"/>
  <c r="B1741" i="6" s="1"/>
  <c r="B1754" i="6" a="1"/>
  <c r="B1754" i="6" s="1"/>
  <c r="B1760" i="6" a="1"/>
  <c r="B1760" i="6" s="1"/>
  <c r="B1766" i="6" a="1"/>
  <c r="B1766" i="6" s="1"/>
  <c r="B1772" i="6" a="1"/>
  <c r="B1772" i="6" s="1"/>
  <c r="B1779" i="6" a="1"/>
  <c r="B1779" i="6" s="1"/>
  <c r="B1784" i="6" a="1"/>
  <c r="B1784" i="6" s="1"/>
  <c r="B1791" i="6" a="1"/>
  <c r="B1791" i="6" s="1"/>
  <c r="B1797" i="6" a="1"/>
  <c r="B1797" i="6" s="1"/>
  <c r="B1815" i="6" a="1"/>
  <c r="B1815" i="6" s="1"/>
  <c r="B1834" i="6" a="1"/>
  <c r="B1834" i="6" s="1"/>
  <c r="B1840" i="6" a="1"/>
  <c r="B1840" i="6" s="1"/>
  <c r="B1846" i="6" a="1"/>
  <c r="B1846" i="6" s="1"/>
  <c r="B1853" i="6" a="1"/>
  <c r="B1853" i="6" s="1"/>
  <c r="B1858" i="6" a="1"/>
  <c r="B1858" i="6" s="1"/>
  <c r="B1869" i="6" a="1"/>
  <c r="B1869" i="6" s="1"/>
  <c r="B1876" i="6" a="1"/>
  <c r="B1876" i="6" s="1"/>
  <c r="B1881" i="6" a="1"/>
  <c r="B1881" i="6" s="1"/>
  <c r="B1893" i="6" a="1"/>
  <c r="B1893" i="6" s="1"/>
  <c r="B1899" i="6" a="1"/>
  <c r="B1899" i="6" s="1"/>
  <c r="B1720" i="6" a="1"/>
  <c r="B1720" i="6" s="1"/>
  <c r="B1770" i="6" a="1"/>
  <c r="B1770" i="6" s="1"/>
  <c r="B1820" i="6" a="1"/>
  <c r="B1820" i="6" s="1"/>
  <c r="B1845" i="6" a="1"/>
  <c r="B1845" i="6" s="1"/>
  <c r="B1868" i="6" a="1"/>
  <c r="B1868" i="6" s="1"/>
  <c r="B1910" i="6" a="1"/>
  <c r="B1910" i="6" s="1"/>
  <c r="B1927" i="6" a="1"/>
  <c r="B1927" i="6" s="1"/>
  <c r="B1944" i="6" a="1"/>
  <c r="B1944" i="6" s="1"/>
  <c r="B1953" i="6" a="1"/>
  <c r="B1953" i="6" s="1"/>
  <c r="B1961" i="6" a="1"/>
  <c r="B1961" i="6" s="1"/>
  <c r="B1968" i="6" a="1"/>
  <c r="B1968" i="6" s="1"/>
  <c r="B1983" i="6" a="1"/>
  <c r="B1983" i="6" s="1"/>
  <c r="B1989" i="6" a="1"/>
  <c r="B1989" i="6" s="1"/>
  <c r="B2002" i="6" a="1"/>
  <c r="B2002" i="6" s="1"/>
  <c r="B2008" i="6" a="1"/>
  <c r="B2008" i="6" s="1"/>
  <c r="B2023" i="6" a="1"/>
  <c r="B2023" i="6" s="1"/>
  <c r="B2036" i="6" a="1"/>
  <c r="B2036" i="6" s="1"/>
  <c r="B2042" i="6" a="1"/>
  <c r="B2042" i="6" s="1"/>
  <c r="B2048" i="6" a="1"/>
  <c r="B2048" i="6" s="1"/>
  <c r="B2054" i="6" a="1"/>
  <c r="B2054" i="6" s="1"/>
  <c r="B2071" i="6" a="1"/>
  <c r="B2071" i="6" s="1"/>
  <c r="B2083" i="6" a="1"/>
  <c r="B2083" i="6" s="1"/>
  <c r="B2089" i="6" a="1"/>
  <c r="B2089" i="6" s="1"/>
  <c r="B2094" i="6" a="1"/>
  <c r="B2094" i="6" s="1"/>
  <c r="B2106" i="6" a="1"/>
  <c r="B2106" i="6" s="1"/>
  <c r="B2112" i="6" a="1"/>
  <c r="B2112" i="6" s="1"/>
  <c r="B2118" i="6" a="1"/>
  <c r="B2118" i="6" s="1"/>
  <c r="B2135" i="6" a="1"/>
  <c r="B2135" i="6" s="1"/>
  <c r="B2147" i="6" a="1"/>
  <c r="B2147" i="6" s="1"/>
  <c r="B2159" i="6" a="1"/>
  <c r="B2159" i="6" s="1"/>
  <c r="B2171" i="6" a="1"/>
  <c r="B2171" i="6" s="1"/>
  <c r="B2176" i="6" a="1"/>
  <c r="B2176" i="6" s="1"/>
  <c r="B2183" i="6" a="1"/>
  <c r="B2183" i="6" s="1"/>
  <c r="B2189" i="6" a="1"/>
  <c r="B2189" i="6" s="1"/>
  <c r="B2203" i="6" a="1"/>
  <c r="B2203" i="6" s="1"/>
  <c r="B2209" i="6" a="1"/>
  <c r="B2209" i="6" s="1"/>
  <c r="B2217" i="6" a="1"/>
  <c r="B2217" i="6" s="1"/>
  <c r="B2223" i="6" a="1"/>
  <c r="B2223" i="6" s="1"/>
  <c r="B2230" i="6" a="1"/>
  <c r="B2230" i="6" s="1"/>
  <c r="B2258" i="6" a="1"/>
  <c r="B2258" i="6" s="1"/>
  <c r="B2265" i="6" a="1"/>
  <c r="B2265" i="6" s="1"/>
  <c r="B2271" i="6" a="1"/>
  <c r="B2271" i="6" s="1"/>
  <c r="B2278" i="6" a="1"/>
  <c r="B2278" i="6" s="1"/>
  <c r="B2285" i="6" a="1"/>
  <c r="B2285" i="6" s="1"/>
  <c r="B2292" i="6" a="1"/>
  <c r="B2292" i="6" s="1"/>
  <c r="B2299" i="6" a="1"/>
  <c r="B2299" i="6" s="1"/>
  <c r="B2305" i="6" a="1"/>
  <c r="B2305" i="6" s="1"/>
  <c r="B2312" i="6" a="1"/>
  <c r="B2312" i="6" s="1"/>
  <c r="B2318" i="6" a="1"/>
  <c r="B2318" i="6" s="1"/>
  <c r="B2325" i="6" a="1"/>
  <c r="B2325" i="6" s="1"/>
  <c r="B2333" i="6" a="1"/>
  <c r="B2333" i="6" s="1"/>
  <c r="B2339" i="6" a="1"/>
  <c r="B2339" i="6" s="1"/>
  <c r="B2346" i="6" a="1"/>
  <c r="B2346" i="6" s="1"/>
  <c r="B2353" i="6" a="1"/>
  <c r="B2353" i="6" s="1"/>
  <c r="B2359" i="6" a="1"/>
  <c r="B2359" i="6" s="1"/>
  <c r="B2371" i="6" a="1"/>
  <c r="B2371" i="6" s="1"/>
  <c r="B2378" i="6" a="1"/>
  <c r="B2378" i="6" s="1"/>
  <c r="B2384" i="6" a="1"/>
  <c r="B2384" i="6" s="1"/>
  <c r="B2390" i="6" a="1"/>
  <c r="B2390" i="6" s="1"/>
  <c r="B2397" i="6" a="1"/>
  <c r="B2397" i="6" s="1"/>
  <c r="B2402" i="6" a="1"/>
  <c r="B2402" i="6" s="1"/>
  <c r="B2409" i="6" a="1"/>
  <c r="B2409" i="6" s="1"/>
  <c r="B2421" i="6" a="1"/>
  <c r="B2421" i="6" s="1"/>
  <c r="B2428" i="6" a="1"/>
  <c r="B2428" i="6" s="1"/>
  <c r="B1727" i="6" a="1"/>
  <c r="B1727" i="6" s="1"/>
  <c r="B1776" i="6" a="1"/>
  <c r="B1776" i="6" s="1"/>
  <c r="B1825" i="6" a="1"/>
  <c r="B1825" i="6" s="1"/>
  <c r="B1850" i="6" a="1"/>
  <c r="B1850" i="6" s="1"/>
  <c r="B1897" i="6" a="1"/>
  <c r="B1897" i="6" s="1"/>
  <c r="B1914" i="6" a="1"/>
  <c r="B1914" i="6" s="1"/>
  <c r="B1938" i="6" a="1"/>
  <c r="B1938" i="6" s="1"/>
  <c r="B1945" i="6" a="1"/>
  <c r="B1945" i="6" s="1"/>
  <c r="B1954" i="6" a="1"/>
  <c r="B1954" i="6" s="1"/>
  <c r="B1969" i="6" a="1"/>
  <c r="B1969" i="6" s="1"/>
  <c r="B1976" i="6" a="1"/>
  <c r="B1976" i="6" s="1"/>
  <c r="B1990" i="6" a="1"/>
  <c r="B1990" i="6" s="1"/>
  <c r="B1996" i="6" a="1"/>
  <c r="B1996" i="6" s="1"/>
  <c r="B2003" i="6" a="1"/>
  <c r="B2003" i="6" s="1"/>
  <c r="B2009" i="6" a="1"/>
  <c r="B2009" i="6" s="1"/>
  <c r="B2024" i="6" a="1"/>
  <c r="B2024" i="6" s="1"/>
  <c r="B2029" i="6" a="1"/>
  <c r="B2029" i="6" s="1"/>
  <c r="B2043" i="6" a="1"/>
  <c r="B2043" i="6" s="1"/>
  <c r="B2055" i="6" a="1"/>
  <c r="B2055" i="6" s="1"/>
  <c r="B2060" i="6" a="1"/>
  <c r="B2060" i="6" s="1"/>
  <c r="B2066" i="6" a="1"/>
  <c r="B2066" i="6" s="1"/>
  <c r="B2078" i="6" a="1"/>
  <c r="B2078" i="6" s="1"/>
  <c r="B2095" i="6" a="1"/>
  <c r="B2095" i="6" s="1"/>
  <c r="B2101" i="6" a="1"/>
  <c r="B2101" i="6" s="1"/>
  <c r="B2107" i="6" a="1"/>
  <c r="B2107" i="6" s="1"/>
  <c r="B2119" i="6" a="1"/>
  <c r="B2119" i="6" s="1"/>
  <c r="B2124" i="6" a="1"/>
  <c r="B2124" i="6" s="1"/>
  <c r="B2130" i="6" a="1"/>
  <c r="B2130" i="6" s="1"/>
  <c r="B2142" i="6" a="1"/>
  <c r="B2142" i="6" s="1"/>
  <c r="B2154" i="6" a="1"/>
  <c r="B2154" i="6" s="1"/>
  <c r="B2160" i="6" a="1"/>
  <c r="B2160" i="6" s="1"/>
  <c r="B2166" i="6" a="1"/>
  <c r="B2166" i="6" s="1"/>
  <c r="B2184" i="6" a="1"/>
  <c r="B2184" i="6" s="1"/>
  <c r="B2190" i="6" a="1"/>
  <c r="B2190" i="6" s="1"/>
  <c r="B2197" i="6" a="1"/>
  <c r="B2197" i="6" s="1"/>
  <c r="B2204" i="6" a="1"/>
  <c r="B2204" i="6" s="1"/>
  <c r="B2210" i="6" a="1"/>
  <c r="B2210" i="6" s="1"/>
  <c r="B2218" i="6" a="1"/>
  <c r="B2218" i="6" s="1"/>
  <c r="B2224" i="6" a="1"/>
  <c r="B2224" i="6" s="1"/>
  <c r="B2231" i="6" a="1"/>
  <c r="B2231" i="6" s="1"/>
  <c r="B2238" i="6" a="1"/>
  <c r="B2238" i="6" s="1"/>
  <c r="B2245" i="6" a="1"/>
  <c r="B2245" i="6" s="1"/>
  <c r="B2252" i="6" a="1"/>
  <c r="B2252" i="6" s="1"/>
  <c r="B2259" i="6" a="1"/>
  <c r="B2259" i="6" s="1"/>
  <c r="B2266" i="6" a="1"/>
  <c r="B2266" i="6" s="1"/>
  <c r="B2272" i="6" a="1"/>
  <c r="B2272" i="6" s="1"/>
  <c r="B2279" i="6" a="1"/>
  <c r="B2279" i="6" s="1"/>
  <c r="B2306" i="6" a="1"/>
  <c r="B2306" i="6" s="1"/>
  <c r="B2313" i="6" a="1"/>
  <c r="B2313" i="6" s="1"/>
  <c r="B2319" i="6" a="1"/>
  <c r="B2319" i="6" s="1"/>
  <c r="B2326" i="6" a="1"/>
  <c r="B2326" i="6" s="1"/>
  <c r="B2340" i="6" a="1"/>
  <c r="B2340" i="6" s="1"/>
  <c r="B2347" i="6" a="1"/>
  <c r="B2347" i="6" s="1"/>
  <c r="B2360" i="6" a="1"/>
  <c r="B2360" i="6" s="1"/>
  <c r="B2366" i="6" a="1"/>
  <c r="B2366" i="6" s="1"/>
  <c r="B2372" i="6" a="1"/>
  <c r="B2372" i="6" s="1"/>
  <c r="B2379" i="6" a="1"/>
  <c r="B2379" i="6" s="1"/>
  <c r="B2385" i="6" a="1"/>
  <c r="B2385" i="6" s="1"/>
  <c r="B2391" i="6" a="1"/>
  <c r="B2391" i="6" s="1"/>
  <c r="B2403" i="6" a="1"/>
  <c r="B2403" i="6" s="1"/>
  <c r="B2410" i="6" a="1"/>
  <c r="B2410" i="6" s="1"/>
  <c r="B2416" i="6" a="1"/>
  <c r="B2416" i="6" s="1"/>
  <c r="B2422" i="6" a="1"/>
  <c r="B2422" i="6" s="1"/>
  <c r="B2429" i="6" a="1"/>
  <c r="B2429" i="6" s="1"/>
  <c r="B1733" i="6" a="1"/>
  <c r="B1733" i="6" s="1"/>
  <c r="B1777" i="6" a="1"/>
  <c r="B1777" i="6" s="1"/>
  <c r="B1802" i="6" a="1"/>
  <c r="B1802" i="6" s="1"/>
  <c r="B1826" i="6" a="1"/>
  <c r="B1826" i="6" s="1"/>
  <c r="B1851" i="6" a="1"/>
  <c r="B1851" i="6" s="1"/>
  <c r="B1874" i="6" a="1"/>
  <c r="B1874" i="6" s="1"/>
  <c r="B1915" i="6" a="1"/>
  <c r="B1915" i="6" s="1"/>
  <c r="B1930" i="6" a="1"/>
  <c r="B1930" i="6" s="1"/>
  <c r="B1939" i="6" a="1"/>
  <c r="B1939" i="6" s="1"/>
  <c r="B1948" i="6" a="1"/>
  <c r="B1948" i="6" s="1"/>
  <c r="B1955" i="6" a="1"/>
  <c r="B1955" i="6" s="1"/>
  <c r="B1962" i="6" a="1"/>
  <c r="B1962" i="6" s="1"/>
  <c r="B1971" i="6" a="1"/>
  <c r="B1971" i="6" s="1"/>
  <c r="B1977" i="6" a="1"/>
  <c r="B1977" i="6" s="1"/>
  <c r="B1984" i="6" a="1"/>
  <c r="B1984" i="6" s="1"/>
  <c r="B1991" i="6" a="1"/>
  <c r="B1991" i="6" s="1"/>
  <c r="B2004" i="6" a="1"/>
  <c r="B2004" i="6" s="1"/>
  <c r="B2011" i="6" a="1"/>
  <c r="B2011" i="6" s="1"/>
  <c r="B2017" i="6" a="1"/>
  <c r="B2017" i="6" s="1"/>
  <c r="B2030" i="6" a="1"/>
  <c r="B2030" i="6" s="1"/>
  <c r="B2037" i="6" a="1"/>
  <c r="B2037" i="6" s="1"/>
  <c r="B2044" i="6" a="1"/>
  <c r="B2044" i="6" s="1"/>
  <c r="B2049" i="6" a="1"/>
  <c r="B2049" i="6" s="1"/>
  <c r="B2056" i="6" a="1"/>
  <c r="B2056" i="6" s="1"/>
  <c r="B2067" i="6" a="1"/>
  <c r="B2067" i="6" s="1"/>
  <c r="B2072" i="6" a="1"/>
  <c r="B2072" i="6" s="1"/>
  <c r="B2079" i="6" a="1"/>
  <c r="B2079" i="6" s="1"/>
  <c r="B2084" i="6" a="1"/>
  <c r="B2084" i="6" s="1"/>
  <c r="B2090" i="6" a="1"/>
  <c r="B2090" i="6" s="1"/>
  <c r="B2096" i="6" a="1"/>
  <c r="B2096" i="6" s="1"/>
  <c r="B2108" i="6" a="1"/>
  <c r="B2108" i="6" s="1"/>
  <c r="B2113" i="6" a="1"/>
  <c r="B2113" i="6" s="1"/>
  <c r="B2120" i="6" a="1"/>
  <c r="B2120" i="6" s="1"/>
  <c r="B2131" i="6" a="1"/>
  <c r="B2131" i="6" s="1"/>
  <c r="B2136" i="6" a="1"/>
  <c r="B2136" i="6" s="1"/>
  <c r="B2143" i="6" a="1"/>
  <c r="B2143" i="6" s="1"/>
  <c r="B2148" i="6" a="1"/>
  <c r="B2148" i="6" s="1"/>
  <c r="B2155" i="6" a="1"/>
  <c r="B2155" i="6" s="1"/>
  <c r="B2161" i="6" a="1"/>
  <c r="B2161" i="6" s="1"/>
  <c r="B2167" i="6" a="1"/>
  <c r="B2167" i="6" s="1"/>
  <c r="B2172" i="6" a="1"/>
  <c r="B2172" i="6" s="1"/>
  <c r="B2177" i="6" a="1"/>
  <c r="B2177" i="6" s="1"/>
  <c r="B2185" i="6" a="1"/>
  <c r="B2185" i="6" s="1"/>
  <c r="B2191" i="6" a="1"/>
  <c r="B2191" i="6" s="1"/>
  <c r="B2198" i="6" a="1"/>
  <c r="B2198" i="6" s="1"/>
  <c r="B2205" i="6" a="1"/>
  <c r="B2205" i="6" s="1"/>
  <c r="B2211" i="6" a="1"/>
  <c r="B2211" i="6" s="1"/>
  <c r="B2219" i="6" a="1"/>
  <c r="B2219" i="6" s="1"/>
  <c r="B2225" i="6" a="1"/>
  <c r="B2225" i="6" s="1"/>
  <c r="B2232" i="6" a="1"/>
  <c r="B2232" i="6" s="1"/>
  <c r="B2239" i="6" a="1"/>
  <c r="B2239" i="6" s="1"/>
  <c r="B2246" i="6" a="1"/>
  <c r="B2246" i="6" s="1"/>
  <c r="B2253" i="6" a="1"/>
  <c r="B2253" i="6" s="1"/>
  <c r="B2260" i="6" a="1"/>
  <c r="B2260" i="6" s="1"/>
  <c r="B2267" i="6" a="1"/>
  <c r="B2267" i="6" s="1"/>
  <c r="B2273" i="6" a="1"/>
  <c r="B2273" i="6" s="1"/>
  <c r="B2280" i="6" a="1"/>
  <c r="B2280" i="6" s="1"/>
  <c r="B2286" i="6" a="1"/>
  <c r="B2286" i="6" s="1"/>
  <c r="B2293" i="6" a="1"/>
  <c r="B2293" i="6" s="1"/>
  <c r="B2300" i="6" a="1"/>
  <c r="B2300" i="6" s="1"/>
  <c r="B2307" i="6" a="1"/>
  <c r="B2307" i="6" s="1"/>
  <c r="B2314" i="6" a="1"/>
  <c r="B2314" i="6" s="1"/>
  <c r="B2320" i="6" a="1"/>
  <c r="B2320" i="6" s="1"/>
  <c r="B2327" i="6" a="1"/>
  <c r="B2327" i="6" s="1"/>
  <c r="B2334" i="6" a="1"/>
  <c r="B2334" i="6" s="1"/>
  <c r="B1782" i="6" a="1"/>
  <c r="B1782" i="6" s="1"/>
  <c r="B1807" i="6" a="1"/>
  <c r="B1807" i="6" s="1"/>
  <c r="B1832" i="6" a="1"/>
  <c r="B1832" i="6" s="1"/>
  <c r="B1856" i="6" a="1"/>
  <c r="B1856" i="6" s="1"/>
  <c r="B1879" i="6" a="1"/>
  <c r="B1879" i="6" s="1"/>
  <c r="B1902" i="6" a="1"/>
  <c r="B1902" i="6" s="1"/>
  <c r="B1917" i="6" a="1"/>
  <c r="B1917" i="6" s="1"/>
  <c r="B1940" i="6" a="1"/>
  <c r="B1940" i="6" s="1"/>
  <c r="B1949" i="6" a="1"/>
  <c r="B1949" i="6" s="1"/>
  <c r="B1963" i="6" a="1"/>
  <c r="B1963" i="6" s="1"/>
  <c r="B1972" i="6" a="1"/>
  <c r="B1972" i="6" s="1"/>
  <c r="B1978" i="6" a="1"/>
  <c r="B1978" i="6" s="1"/>
  <c r="B1992" i="6" a="1"/>
  <c r="B1992" i="6" s="1"/>
  <c r="B1997" i="6" a="1"/>
  <c r="B1997" i="6" s="1"/>
  <c r="B2005" i="6" a="1"/>
  <c r="B2005" i="6" s="1"/>
  <c r="B2012" i="6" a="1"/>
  <c r="B2012" i="6" s="1"/>
  <c r="B2018" i="6" a="1"/>
  <c r="B2018" i="6" s="1"/>
  <c r="B2025" i="6" a="1"/>
  <c r="B2025" i="6" s="1"/>
  <c r="B2031" i="6" a="1"/>
  <c r="B2031" i="6" s="1"/>
  <c r="B2045" i="6" a="1"/>
  <c r="B2045" i="6" s="1"/>
  <c r="B2050" i="6" a="1"/>
  <c r="B2050" i="6" s="1"/>
  <c r="B2061" i="6" a="1"/>
  <c r="B2061" i="6" s="1"/>
  <c r="B2068" i="6" a="1"/>
  <c r="B2068" i="6" s="1"/>
  <c r="B2073" i="6" a="1"/>
  <c r="B2073" i="6" s="1"/>
  <c r="B2085" i="6" a="1"/>
  <c r="B2085" i="6" s="1"/>
  <c r="B2091" i="6" a="1"/>
  <c r="B2091" i="6" s="1"/>
  <c r="B2097" i="6" a="1"/>
  <c r="B2097" i="6" s="1"/>
  <c r="B2102" i="6" a="1"/>
  <c r="B2102" i="6" s="1"/>
  <c r="B2109" i="6" a="1"/>
  <c r="B2109" i="6" s="1"/>
  <c r="B2114" i="6" a="1"/>
  <c r="B2114" i="6" s="1"/>
  <c r="B2125" i="6" a="1"/>
  <c r="B2125" i="6" s="1"/>
  <c r="B2132" i="6" a="1"/>
  <c r="B2132" i="6" s="1"/>
  <c r="B2137" i="6" a="1"/>
  <c r="B2137" i="6" s="1"/>
  <c r="B2149" i="6" a="1"/>
  <c r="B2149" i="6" s="1"/>
  <c r="B2162" i="6" a="1"/>
  <c r="B2162" i="6" s="1"/>
  <c r="B2178" i="6" a="1"/>
  <c r="B2178" i="6" s="1"/>
  <c r="B2192" i="6" a="1"/>
  <c r="B2192" i="6" s="1"/>
  <c r="B2199" i="6" a="1"/>
  <c r="B2199" i="6" s="1"/>
  <c r="B2212" i="6" a="1"/>
  <c r="B2212" i="6" s="1"/>
  <c r="B2226" i="6" a="1"/>
  <c r="B2226" i="6" s="1"/>
  <c r="B2233" i="6" a="1"/>
  <c r="B2233" i="6" s="1"/>
  <c r="B2240" i="6" a="1"/>
  <c r="B2240" i="6" s="1"/>
  <c r="B2247" i="6" a="1"/>
  <c r="B2247" i="6" s="1"/>
  <c r="B2274" i="6" a="1"/>
  <c r="B2274" i="6" s="1"/>
  <c r="B2281" i="6" a="1"/>
  <c r="B2281" i="6" s="1"/>
  <c r="B2287" i="6" a="1"/>
  <c r="B2287" i="6" s="1"/>
  <c r="B2294" i="6" a="1"/>
  <c r="B2294" i="6" s="1"/>
  <c r="B2301" i="6" a="1"/>
  <c r="B2301" i="6" s="1"/>
  <c r="B2308" i="6" a="1"/>
  <c r="B2308" i="6" s="1"/>
  <c r="B2315" i="6" a="1"/>
  <c r="B2315" i="6" s="1"/>
  <c r="B2321" i="6" a="1"/>
  <c r="B2321" i="6" s="1"/>
  <c r="B2328" i="6" a="1"/>
  <c r="B2328" i="6" s="1"/>
  <c r="B2335" i="6" a="1"/>
  <c r="B2335" i="6" s="1"/>
  <c r="B2342" i="6" a="1"/>
  <c r="B2342" i="6" s="1"/>
  <c r="B2348" i="6" a="1"/>
  <c r="B2348" i="6" s="1"/>
  <c r="B2355" i="6" a="1"/>
  <c r="B2355" i="6" s="1"/>
  <c r="B2361" i="6" a="1"/>
  <c r="B2361" i="6" s="1"/>
  <c r="B2374" i="6" a="1"/>
  <c r="B2374" i="6" s="1"/>
  <c r="B2380" i="6" a="1"/>
  <c r="B2380" i="6" s="1"/>
  <c r="B2386" i="6" a="1"/>
  <c r="B2386" i="6" s="1"/>
  <c r="B2399" i="6" a="1"/>
  <c r="B2399" i="6" s="1"/>
  <c r="B2405" i="6" a="1"/>
  <c r="B2405" i="6" s="1"/>
  <c r="B2424" i="6" a="1"/>
  <c r="B2424" i="6" s="1"/>
  <c r="B2430" i="6" a="1"/>
  <c r="B2430" i="6" s="1"/>
  <c r="B1746" i="6" a="1"/>
  <c r="B1746" i="6" s="1"/>
  <c r="B1783" i="6" a="1"/>
  <c r="B1783" i="6" s="1"/>
  <c r="B1808" i="6" a="1"/>
  <c r="B1808" i="6" s="1"/>
  <c r="B1833" i="6" a="1"/>
  <c r="B1833" i="6" s="1"/>
  <c r="B1903" i="6" a="1"/>
  <c r="B1903" i="6" s="1"/>
  <c r="B1920" i="6" a="1"/>
  <c r="B1920" i="6" s="1"/>
  <c r="B1932" i="6" a="1"/>
  <c r="B1932" i="6" s="1"/>
  <c r="B1956" i="6" a="1"/>
  <c r="B1956" i="6" s="1"/>
  <c r="B1979" i="6" a="1"/>
  <c r="B1979" i="6" s="1"/>
  <c r="B1985" i="6" a="1"/>
  <c r="B1985" i="6" s="1"/>
  <c r="B1999" i="6" a="1"/>
  <c r="B1999" i="6" s="1"/>
  <c r="B2013" i="6" a="1"/>
  <c r="B2013" i="6" s="1"/>
  <c r="B2019" i="6" a="1"/>
  <c r="B2019" i="6" s="1"/>
  <c r="B2032" i="6" a="1"/>
  <c r="B2032" i="6" s="1"/>
  <c r="B2038" i="6" a="1"/>
  <c r="B2038" i="6" s="1"/>
  <c r="B2051" i="6" a="1"/>
  <c r="B2051" i="6" s="1"/>
  <c r="B2057" i="6" a="1"/>
  <c r="B2057" i="6" s="1"/>
  <c r="B2062" i="6" a="1"/>
  <c r="B2062" i="6" s="1"/>
  <c r="B2074" i="6" a="1"/>
  <c r="B2074" i="6" s="1"/>
  <c r="B2080" i="6" a="1"/>
  <c r="B2080" i="6" s="1"/>
  <c r="B2086" i="6" a="1"/>
  <c r="B2086" i="6" s="1"/>
  <c r="B2103" i="6" a="1"/>
  <c r="B2103" i="6" s="1"/>
  <c r="B2115" i="6" a="1"/>
  <c r="B2115" i="6" s="1"/>
  <c r="B2121" i="6" a="1"/>
  <c r="B2121" i="6" s="1"/>
  <c r="B2126" i="6" a="1"/>
  <c r="B2126" i="6" s="1"/>
  <c r="B2138" i="6" a="1"/>
  <c r="B2138" i="6" s="1"/>
  <c r="B2144" i="6" a="1"/>
  <c r="B2144" i="6" s="1"/>
  <c r="B2150" i="6" a="1"/>
  <c r="B2150" i="6" s="1"/>
  <c r="B2156" i="6" a="1"/>
  <c r="B2156" i="6" s="1"/>
  <c r="B2163" i="6" a="1"/>
  <c r="B2163" i="6" s="1"/>
  <c r="B2168" i="6" a="1"/>
  <c r="B2168" i="6" s="1"/>
  <c r="B2173" i="6" a="1"/>
  <c r="B2173" i="6" s="1"/>
  <c r="B2179" i="6" a="1"/>
  <c r="B2179" i="6" s="1"/>
  <c r="B2186" i="6" a="1"/>
  <c r="B2186" i="6" s="1"/>
  <c r="B2193" i="6" a="1"/>
  <c r="B2193" i="6" s="1"/>
  <c r="B2206" i="6" a="1"/>
  <c r="B2206" i="6" s="1"/>
  <c r="B2213" i="6" a="1"/>
  <c r="B2213" i="6" s="1"/>
  <c r="B2220" i="6" a="1"/>
  <c r="B2220" i="6" s="1"/>
  <c r="B2227" i="6" a="1"/>
  <c r="B2227" i="6" s="1"/>
  <c r="B2234" i="6" a="1"/>
  <c r="B2234" i="6" s="1"/>
  <c r="B2241" i="6" a="1"/>
  <c r="B2241" i="6" s="1"/>
  <c r="B2248" i="6" a="1"/>
  <c r="B2248" i="6" s="1"/>
  <c r="B2254" i="6" a="1"/>
  <c r="B2254" i="6" s="1"/>
  <c r="B2261" i="6" a="1"/>
  <c r="B2261" i="6" s="1"/>
  <c r="B2268" i="6" a="1"/>
  <c r="B2268" i="6" s="1"/>
  <c r="B2275" i="6" a="1"/>
  <c r="B2275" i="6" s="1"/>
  <c r="B2282" i="6" a="1"/>
  <c r="B2282" i="6" s="1"/>
  <c r="B2288" i="6" a="1"/>
  <c r="B2288" i="6" s="1"/>
  <c r="B2295" i="6" a="1"/>
  <c r="B2295" i="6" s="1"/>
  <c r="B2322" i="6" a="1"/>
  <c r="B2322" i="6" s="1"/>
  <c r="B2329" i="6" a="1"/>
  <c r="B2329" i="6" s="1"/>
  <c r="B2343" i="6" a="1"/>
  <c r="B2343" i="6" s="1"/>
  <c r="B2349" i="6" a="1"/>
  <c r="B2349" i="6" s="1"/>
  <c r="B2356" i="6" a="1"/>
  <c r="B2356" i="6" s="1"/>
  <c r="B2362" i="6" a="1"/>
  <c r="B2362" i="6" s="1"/>
  <c r="B2368" i="6" a="1"/>
  <c r="B2368" i="6" s="1"/>
  <c r="B2375" i="6" a="1"/>
  <c r="B2375" i="6" s="1"/>
  <c r="B2381" i="6" a="1"/>
  <c r="B2381" i="6" s="1"/>
  <c r="B2387" i="6" a="1"/>
  <c r="B2387" i="6" s="1"/>
  <c r="B2393" i="6" a="1"/>
  <c r="B2393" i="6" s="1"/>
  <c r="B2406" i="6" a="1"/>
  <c r="B2406" i="6" s="1"/>
  <c r="B2412" i="6" a="1"/>
  <c r="B2412" i="6" s="1"/>
  <c r="B2418" i="6" a="1"/>
  <c r="B2418" i="6" s="1"/>
  <c r="B1789" i="6" a="1"/>
  <c r="B1789" i="6" s="1"/>
  <c r="B1813" i="6" a="1"/>
  <c r="B1813" i="6" s="1"/>
  <c r="B1837" i="6" a="1"/>
  <c r="B1837" i="6" s="1"/>
  <c r="B1862" i="6" a="1"/>
  <c r="B1862" i="6" s="1"/>
  <c r="B1905" i="6" a="1"/>
  <c r="B1905" i="6" s="1"/>
  <c r="B1942" i="6" a="1"/>
  <c r="B1942" i="6" s="1"/>
  <c r="B1950" i="6" a="1"/>
  <c r="B1950" i="6" s="1"/>
  <c r="B1957" i="6" a="1"/>
  <c r="B1957" i="6" s="1"/>
  <c r="B1965" i="6" a="1"/>
  <c r="B1965" i="6" s="1"/>
  <c r="B1973" i="6" a="1"/>
  <c r="B1973" i="6" s="1"/>
  <c r="B1980" i="6" a="1"/>
  <c r="B1980" i="6" s="1"/>
  <c r="B1986" i="6" a="1"/>
  <c r="B1986" i="6" s="1"/>
  <c r="B2000" i="6" a="1"/>
  <c r="B2000" i="6" s="1"/>
  <c r="B2006" i="6" a="1"/>
  <c r="B2006" i="6" s="1"/>
  <c r="B2026" i="6" a="1"/>
  <c r="B2026" i="6" s="1"/>
  <c r="B2033" i="6" a="1"/>
  <c r="B2033" i="6" s="1"/>
  <c r="B2046" i="6" a="1"/>
  <c r="B2046" i="6" s="1"/>
  <c r="B2063" i="6" a="1"/>
  <c r="B2063" i="6" s="1"/>
  <c r="B2069" i="6" a="1"/>
  <c r="B2069" i="6" s="1"/>
  <c r="B2075" i="6" a="1"/>
  <c r="B2075" i="6" s="1"/>
  <c r="B2087" i="6" a="1"/>
  <c r="B2087" i="6" s="1"/>
  <c r="B2092" i="6" a="1"/>
  <c r="B2092" i="6" s="1"/>
  <c r="B2098" i="6" a="1"/>
  <c r="B2098" i="6" s="1"/>
  <c r="B2110" i="6" a="1"/>
  <c r="B2110" i="6" s="1"/>
  <c r="B2127" i="6" a="1"/>
  <c r="B2127" i="6" s="1"/>
  <c r="B2133" i="6" a="1"/>
  <c r="B2133" i="6" s="1"/>
  <c r="B2139" i="6" a="1"/>
  <c r="B2139" i="6" s="1"/>
  <c r="B2151" i="6" a="1"/>
  <c r="B2151" i="6" s="1"/>
  <c r="B2164" i="6" a="1"/>
  <c r="B2164" i="6" s="1"/>
  <c r="B2180" i="6" a="1"/>
  <c r="B2180" i="6" s="1"/>
  <c r="B2187" i="6" a="1"/>
  <c r="B2187" i="6" s="1"/>
  <c r="B2194" i="6" a="1"/>
  <c r="B2194" i="6" s="1"/>
  <c r="B2200" i="6" a="1"/>
  <c r="B2200" i="6" s="1"/>
  <c r="B2207" i="6" a="1"/>
  <c r="B2207" i="6" s="1"/>
  <c r="B2214" i="6" a="1"/>
  <c r="B2214" i="6" s="1"/>
  <c r="B2221" i="6" a="1"/>
  <c r="B2221" i="6" s="1"/>
  <c r="B2228" i="6" a="1"/>
  <c r="B2228" i="6" s="1"/>
  <c r="B2235" i="6" a="1"/>
  <c r="B2235" i="6" s="1"/>
  <c r="B2242" i="6" a="1"/>
  <c r="B2242" i="6" s="1"/>
  <c r="B2249" i="6" a="1"/>
  <c r="B2249" i="6" s="1"/>
  <c r="B2255" i="6" a="1"/>
  <c r="B2255" i="6" s="1"/>
  <c r="B2262" i="6" a="1"/>
  <c r="B2262" i="6" s="1"/>
  <c r="B2269" i="6" a="1"/>
  <c r="B2269" i="6" s="1"/>
  <c r="B2276" i="6" a="1"/>
  <c r="B2276" i="6" s="1"/>
  <c r="B2283" i="6" a="1"/>
  <c r="B2283" i="6" s="1"/>
  <c r="B2289" i="6" a="1"/>
  <c r="B2289" i="6" s="1"/>
  <c r="B2296" i="6" a="1"/>
  <c r="B2296" i="6" s="1"/>
  <c r="B2302" i="6" a="1"/>
  <c r="B2302" i="6" s="1"/>
  <c r="B2309" i="6" a="1"/>
  <c r="B2309" i="6" s="1"/>
  <c r="B2316" i="6" a="1"/>
  <c r="B2316" i="6" s="1"/>
  <c r="B2323" i="6" a="1"/>
  <c r="B2323" i="6" s="1"/>
  <c r="B2330" i="6" a="1"/>
  <c r="B2330" i="6" s="1"/>
  <c r="B2336" i="6" a="1"/>
  <c r="B2336" i="6" s="1"/>
  <c r="B2344" i="6" a="1"/>
  <c r="B2344" i="6" s="1"/>
  <c r="B2350" i="6" a="1"/>
  <c r="B2350" i="6" s="1"/>
  <c r="B2363" i="6" a="1"/>
  <c r="B2363" i="6" s="1"/>
  <c r="B2369" i="6" a="1"/>
  <c r="B2369" i="6" s="1"/>
  <c r="B2376" i="6" a="1"/>
  <c r="B2376" i="6" s="1"/>
  <c r="B2382" i="6" a="1"/>
  <c r="B2382" i="6" s="1"/>
  <c r="B2388" i="6" a="1"/>
  <c r="B2388" i="6" s="1"/>
  <c r="B2394" i="6" a="1"/>
  <c r="B2394" i="6" s="1"/>
  <c r="B2400" i="6" a="1"/>
  <c r="B2400" i="6" s="1"/>
  <c r="B2407" i="6" a="1"/>
  <c r="B2407" i="6" s="1"/>
  <c r="B2413" i="6" a="1"/>
  <c r="B2413" i="6" s="1"/>
  <c r="B2419" i="6" a="1"/>
  <c r="B2419" i="6" s="1"/>
  <c r="B1758" i="6" a="1"/>
  <c r="B1758" i="6" s="1"/>
  <c r="B1838" i="6" a="1"/>
  <c r="B1838" i="6" s="1"/>
  <c r="B1863" i="6" a="1"/>
  <c r="B1863" i="6" s="1"/>
  <c r="B1886" i="6" a="1"/>
  <c r="B1886" i="6" s="1"/>
  <c r="B1922" i="6" a="1"/>
  <c r="B1922" i="6" s="1"/>
  <c r="B1933" i="6" a="1"/>
  <c r="B1933" i="6" s="1"/>
  <c r="B1943" i="6" a="1"/>
  <c r="B1943" i="6" s="1"/>
  <c r="B1951" i="6" a="1"/>
  <c r="B1951" i="6" s="1"/>
  <c r="B1960" i="6" a="1"/>
  <c r="B1960" i="6" s="1"/>
  <c r="B1966" i="6" a="1"/>
  <c r="B1966" i="6" s="1"/>
  <c r="B1981" i="6" a="1"/>
  <c r="B1981" i="6" s="1"/>
  <c r="B1994" i="6" a="1"/>
  <c r="B1994" i="6" s="1"/>
  <c r="B2001" i="6" a="1"/>
  <c r="B2001" i="6" s="1"/>
  <c r="B2007" i="6" a="1"/>
  <c r="B2007" i="6" s="1"/>
  <c r="B2014" i="6" a="1"/>
  <c r="B2014" i="6" s="1"/>
  <c r="B2020" i="6" a="1"/>
  <c r="B2020" i="6" s="1"/>
  <c r="B2027" i="6" a="1"/>
  <c r="B2027" i="6" s="1"/>
  <c r="B2034" i="6" a="1"/>
  <c r="B2034" i="6" s="1"/>
  <c r="B2040" i="6" a="1"/>
  <c r="B2040" i="6" s="1"/>
  <c r="B2047" i="6" a="1"/>
  <c r="B2047" i="6" s="1"/>
  <c r="B2052" i="6" a="1"/>
  <c r="B2052" i="6" s="1"/>
  <c r="B2058" i="6" a="1"/>
  <c r="B2058" i="6" s="1"/>
  <c r="B2064" i="6" a="1"/>
  <c r="B2064" i="6" s="1"/>
  <c r="B2076" i="6" a="1"/>
  <c r="B2076" i="6" s="1"/>
  <c r="B2081" i="6" a="1"/>
  <c r="B2081" i="6" s="1"/>
  <c r="B2088" i="6" a="1"/>
  <c r="B2088" i="6" s="1"/>
  <c r="B2099" i="6" a="1"/>
  <c r="B2099" i="6" s="1"/>
  <c r="B2104" i="6" a="1"/>
  <c r="B2104" i="6" s="1"/>
  <c r="B2111" i="6" a="1"/>
  <c r="B2111" i="6" s="1"/>
  <c r="B2116" i="6" a="1"/>
  <c r="B2116" i="6" s="1"/>
  <c r="B2122" i="6" a="1"/>
  <c r="B2122" i="6" s="1"/>
  <c r="B2128" i="6" a="1"/>
  <c r="B2128" i="6" s="1"/>
  <c r="B2140" i="6" a="1"/>
  <c r="B2140" i="6" s="1"/>
  <c r="B2145" i="6" a="1"/>
  <c r="B2145" i="6" s="1"/>
  <c r="B2152" i="6" a="1"/>
  <c r="B2152" i="6" s="1"/>
  <c r="B2157" i="6" a="1"/>
  <c r="B2157" i="6" s="1"/>
  <c r="B2169" i="6" a="1"/>
  <c r="B2169" i="6" s="1"/>
  <c r="B2174" i="6" a="1"/>
  <c r="B2174" i="6" s="1"/>
  <c r="B2181" i="6" a="1"/>
  <c r="B2181" i="6" s="1"/>
  <c r="B2195" i="6" a="1"/>
  <c r="B2195" i="6" s="1"/>
  <c r="B2201" i="6" a="1"/>
  <c r="B2201" i="6" s="1"/>
  <c r="B2208" i="6" a="1"/>
  <c r="B2208" i="6" s="1"/>
  <c r="B2215" i="6" a="1"/>
  <c r="B2215" i="6" s="1"/>
  <c r="B2236" i="6" a="1"/>
  <c r="B2236" i="6" s="1"/>
  <c r="B2243" i="6" a="1"/>
  <c r="B2243" i="6" s="1"/>
  <c r="B2250" i="6" a="1"/>
  <c r="B2250" i="6" s="1"/>
  <c r="B2256" i="6" a="1"/>
  <c r="B2256" i="6" s="1"/>
  <c r="B2263" i="6" a="1"/>
  <c r="B2263" i="6" s="1"/>
  <c r="B2290" i="6" a="1"/>
  <c r="B2290" i="6" s="1"/>
  <c r="B2297" i="6" a="1"/>
  <c r="B2297" i="6" s="1"/>
  <c r="B2303" i="6" a="1"/>
  <c r="B2303" i="6" s="1"/>
  <c r="B2310" i="6" a="1"/>
  <c r="B2310" i="6" s="1"/>
  <c r="B2317" i="6" a="1"/>
  <c r="B2317" i="6" s="1"/>
  <c r="B2324" i="6" a="1"/>
  <c r="B2324" i="6" s="1"/>
  <c r="B2331" i="6" a="1"/>
  <c r="B2331" i="6" s="1"/>
  <c r="B2337" i="6" a="1"/>
  <c r="B2337" i="6" s="1"/>
  <c r="B2351" i="6" a="1"/>
  <c r="B2351" i="6" s="1"/>
  <c r="B2357" i="6" a="1"/>
  <c r="B2357" i="6" s="1"/>
  <c r="B2364" i="6" a="1"/>
  <c r="B2364" i="6" s="1"/>
  <c r="B2383" i="6" a="1"/>
  <c r="B2383" i="6" s="1"/>
  <c r="B2395" i="6" a="1"/>
  <c r="B2395" i="6" s="1"/>
  <c r="B2401" i="6" a="1"/>
  <c r="B2401" i="6" s="1"/>
  <c r="B2408" i="6" a="1"/>
  <c r="B2408" i="6" s="1"/>
  <c r="B2414" i="6" a="1"/>
  <c r="B2414" i="6" s="1"/>
  <c r="B2420" i="6" a="1"/>
  <c r="B2420" i="6" s="1"/>
  <c r="B1795" i="6" a="1"/>
  <c r="B1795" i="6" s="1"/>
  <c r="B1819" i="6" a="1"/>
  <c r="B1819" i="6" s="1"/>
  <c r="B1891" i="6" a="1"/>
  <c r="B1891" i="6" s="1"/>
  <c r="B1909" i="6" a="1"/>
  <c r="B1909" i="6" s="1"/>
  <c r="B1926" i="6" a="1"/>
  <c r="B1926" i="6" s="1"/>
  <c r="B1936" i="6" a="1"/>
  <c r="B1936" i="6" s="1"/>
  <c r="B1967" i="6" a="1"/>
  <c r="B1967" i="6" s="1"/>
  <c r="B1974" i="6" a="1"/>
  <c r="B1974" i="6" s="1"/>
  <c r="B1982" i="6" a="1"/>
  <c r="B1982" i="6" s="1"/>
  <c r="B1988" i="6" a="1"/>
  <c r="B1988" i="6" s="1"/>
  <c r="B1995" i="6" a="1"/>
  <c r="B1995" i="6" s="1"/>
  <c r="B2015" i="6" a="1"/>
  <c r="B2015" i="6" s="1"/>
  <c r="B2021" i="6" a="1"/>
  <c r="B2021" i="6" s="1"/>
  <c r="B2028" i="6" a="1"/>
  <c r="B2028" i="6" s="1"/>
  <c r="B2035" i="6" a="1"/>
  <c r="B2035" i="6" s="1"/>
  <c r="B2041" i="6" a="1"/>
  <c r="B2041" i="6" s="1"/>
  <c r="B2053" i="6" a="1"/>
  <c r="B2053" i="6" s="1"/>
  <c r="B2059" i="6" a="1"/>
  <c r="B2059" i="6" s="1"/>
  <c r="B2065" i="6" a="1"/>
  <c r="B2065" i="6" s="1"/>
  <c r="B2070" i="6" a="1"/>
  <c r="B2070" i="6" s="1"/>
  <c r="B2077" i="6" a="1"/>
  <c r="B2077" i="6" s="1"/>
  <c r="B2082" i="6" a="1"/>
  <c r="B2082" i="6" s="1"/>
  <c r="B2093" i="6" a="1"/>
  <c r="B2093" i="6" s="1"/>
  <c r="B2100" i="6" a="1"/>
  <c r="B2100" i="6" s="1"/>
  <c r="B2105" i="6" a="1"/>
  <c r="B2105" i="6" s="1"/>
  <c r="B2117" i="6" a="1"/>
  <c r="B2117" i="6" s="1"/>
  <c r="B2123" i="6" a="1"/>
  <c r="B2123" i="6" s="1"/>
  <c r="B2129" i="6" a="1"/>
  <c r="B2129" i="6" s="1"/>
  <c r="B2134" i="6" a="1"/>
  <c r="B2134" i="6" s="1"/>
  <c r="B2141" i="6" a="1"/>
  <c r="B2141" i="6" s="1"/>
  <c r="B2146" i="6" a="1"/>
  <c r="B2146" i="6" s="1"/>
  <c r="B2153" i="6" a="1"/>
  <c r="B2153" i="6" s="1"/>
  <c r="B2158" i="6" a="1"/>
  <c r="B2158" i="6" s="1"/>
  <c r="B2165" i="6" a="1"/>
  <c r="B2165" i="6" s="1"/>
  <c r="B2170" i="6" a="1"/>
  <c r="B2170" i="6" s="1"/>
  <c r="B2175" i="6" a="1"/>
  <c r="B2175" i="6" s="1"/>
  <c r="B2182" i="6" a="1"/>
  <c r="B2182" i="6" s="1"/>
  <c r="B2188" i="6" a="1"/>
  <c r="B2188" i="6" s="1"/>
  <c r="B2196" i="6" a="1"/>
  <c r="B2196" i="6" s="1"/>
  <c r="B2202" i="6" a="1"/>
  <c r="B2202" i="6" s="1"/>
  <c r="B2216" i="6" a="1"/>
  <c r="B2216" i="6" s="1"/>
  <c r="B2222" i="6" a="1"/>
  <c r="B2222" i="6" s="1"/>
  <c r="B2229" i="6" a="1"/>
  <c r="B2229" i="6" s="1"/>
  <c r="B2237" i="6" a="1"/>
  <c r="B2237" i="6" s="1"/>
  <c r="B2244" i="6" a="1"/>
  <c r="B2244" i="6" s="1"/>
  <c r="B2251" i="6" a="1"/>
  <c r="B2251" i="6" s="1"/>
  <c r="B2257" i="6" a="1"/>
  <c r="B2257" i="6" s="1"/>
  <c r="B2264" i="6" a="1"/>
  <c r="B2264" i="6" s="1"/>
  <c r="B2270" i="6" a="1"/>
  <c r="B2270" i="6" s="1"/>
  <c r="B2277" i="6" a="1"/>
  <c r="B2277" i="6" s="1"/>
  <c r="B2284" i="6" a="1"/>
  <c r="B2284" i="6" s="1"/>
  <c r="B2291" i="6" a="1"/>
  <c r="B2291" i="6" s="1"/>
  <c r="B2298" i="6" a="1"/>
  <c r="B2298" i="6" s="1"/>
  <c r="B2304" i="6" a="1"/>
  <c r="B2304" i="6" s="1"/>
  <c r="B2311" i="6" a="1"/>
  <c r="B2311" i="6" s="1"/>
  <c r="B2332" i="6" a="1"/>
  <c r="B2332" i="6" s="1"/>
  <c r="B2338" i="6" a="1"/>
  <c r="B2338" i="6" s="1"/>
  <c r="B2345" i="6" a="1"/>
  <c r="B2345" i="6" s="1"/>
  <c r="B2352" i="6" a="1"/>
  <c r="B2352" i="6" s="1"/>
  <c r="B2358" i="6" a="1"/>
  <c r="B2358" i="6" s="1"/>
  <c r="B2365" i="6" a="1"/>
  <c r="B2365" i="6" s="1"/>
  <c r="B2370" i="6" a="1"/>
  <c r="B2370" i="6" s="1"/>
  <c r="B2377" i="6" a="1"/>
  <c r="B2377" i="6" s="1"/>
  <c r="B2341" i="6" a="1"/>
  <c r="B2341" i="6" s="1"/>
  <c r="B2389" i="6" a="1"/>
  <c r="B2389" i="6" s="1"/>
  <c r="B2415" i="6" a="1"/>
  <c r="B2415" i="6" s="1"/>
  <c r="B2431" i="6" a="1"/>
  <c r="B2431" i="6" s="1"/>
  <c r="B2437" i="6" a="1"/>
  <c r="B2437" i="6" s="1"/>
  <c r="B2456" i="6" a="1"/>
  <c r="B2456" i="6" s="1"/>
  <c r="B2462" i="6" a="1"/>
  <c r="B2462" i="6" s="1"/>
  <c r="B2468" i="6" a="1"/>
  <c r="B2468" i="6" s="1"/>
  <c r="B2475" i="6" a="1"/>
  <c r="B2475" i="6" s="1"/>
  <c r="B2481" i="6" a="1"/>
  <c r="B2481" i="6" s="1"/>
  <c r="B2487" i="6" a="1"/>
  <c r="B2487" i="6" s="1"/>
  <c r="B2499" i="6" a="1"/>
  <c r="B2499" i="6" s="1"/>
  <c r="B2506" i="6" a="1"/>
  <c r="B2506" i="6" s="1"/>
  <c r="B2512" i="6" a="1"/>
  <c r="B2512" i="6" s="1"/>
  <c r="B2518" i="6" a="1"/>
  <c r="B2518" i="6" s="1"/>
  <c r="B2525" i="6" a="1"/>
  <c r="B2525" i="6" s="1"/>
  <c r="B2530" i="6" a="1"/>
  <c r="B2530" i="6" s="1"/>
  <c r="B2537" i="6" a="1"/>
  <c r="B2537" i="6" s="1"/>
  <c r="B2549" i="6" a="1"/>
  <c r="B2549" i="6" s="1"/>
  <c r="B2556" i="6" a="1"/>
  <c r="B2556" i="6" s="1"/>
  <c r="B2575" i="6" a="1"/>
  <c r="B2575" i="6" s="1"/>
  <c r="B2587" i="6" a="1"/>
  <c r="B2587" i="6" s="1"/>
  <c r="B2605" i="6" a="1"/>
  <c r="B2605" i="6" s="1"/>
  <c r="B2616" i="6" a="1"/>
  <c r="B2616" i="6" s="1"/>
  <c r="B2621" i="6" a="1"/>
  <c r="B2621" i="6" s="1"/>
  <c r="B2633" i="6" a="1"/>
  <c r="B2633" i="6" s="1"/>
  <c r="B2639" i="6" a="1"/>
  <c r="B2639" i="6" s="1"/>
  <c r="B2651" i="6" a="1"/>
  <c r="B2651" i="6" s="1"/>
  <c r="B2658" i="6" a="1"/>
  <c r="B2658" i="6" s="1"/>
  <c r="B2663" i="6" a="1"/>
  <c r="B2663" i="6" s="1"/>
  <c r="B2670" i="6" a="1"/>
  <c r="B2670" i="6" s="1"/>
  <c r="B2676" i="6" a="1"/>
  <c r="B2676" i="6" s="1"/>
  <c r="B2682" i="6" a="1"/>
  <c r="B2682" i="6" s="1"/>
  <c r="B2689" i="6" a="1"/>
  <c r="B2689" i="6" s="1"/>
  <c r="B2701" i="6" a="1"/>
  <c r="B2701" i="6" s="1"/>
  <c r="B2707" i="6" a="1"/>
  <c r="B2707" i="6" s="1"/>
  <c r="B2713" i="6" a="1"/>
  <c r="B2713" i="6" s="1"/>
  <c r="B2720" i="6" a="1"/>
  <c r="B2720" i="6" s="1"/>
  <c r="B2726" i="6" a="1"/>
  <c r="B2726" i="6" s="1"/>
  <c r="B2733" i="6" a="1"/>
  <c r="B2733" i="6" s="1"/>
  <c r="B2739" i="6" a="1"/>
  <c r="B2739" i="6" s="1"/>
  <c r="B2746" i="6" a="1"/>
  <c r="B2746" i="6" s="1"/>
  <c r="B2753" i="6" a="1"/>
  <c r="B2753" i="6" s="1"/>
  <c r="B2765" i="6" a="1"/>
  <c r="B2765" i="6" s="1"/>
  <c r="B2771" i="6" a="1"/>
  <c r="B2771" i="6" s="1"/>
  <c r="B2778" i="6" a="1"/>
  <c r="B2778" i="6" s="1"/>
  <c r="B2784" i="6" a="1"/>
  <c r="B2784" i="6" s="1"/>
  <c r="B2796" i="6" a="1"/>
  <c r="B2796" i="6" s="1"/>
  <c r="B2803" i="6" a="1"/>
  <c r="B2803" i="6" s="1"/>
  <c r="B2809" i="6" a="1"/>
  <c r="B2809" i="6" s="1"/>
  <c r="B2815" i="6" a="1"/>
  <c r="B2815" i="6" s="1"/>
  <c r="B2834" i="6" a="1"/>
  <c r="B2834" i="6" s="1"/>
  <c r="B2840" i="6" a="1"/>
  <c r="B2840" i="6" s="1"/>
  <c r="B2846" i="6" a="1"/>
  <c r="B2846" i="6" s="1"/>
  <c r="B2853" i="6" a="1"/>
  <c r="B2853" i="6" s="1"/>
  <c r="B2859" i="6" a="1"/>
  <c r="B2859" i="6" s="1"/>
  <c r="B2866" i="6" a="1"/>
  <c r="B2866" i="6" s="1"/>
  <c r="B2873" i="6" a="1"/>
  <c r="B2873" i="6" s="1"/>
  <c r="B2886" i="6" a="1"/>
  <c r="B2886" i="6" s="1"/>
  <c r="B2893" i="6" a="1"/>
  <c r="B2893" i="6" s="1"/>
  <c r="B2907" i="6" a="1"/>
  <c r="B2907" i="6" s="1"/>
  <c r="B2912" i="6" a="1"/>
  <c r="B2912" i="6" s="1"/>
  <c r="B2919" i="6" a="1"/>
  <c r="B2919" i="6" s="1"/>
  <c r="B2925" i="6" a="1"/>
  <c r="B2925" i="6" s="1"/>
  <c r="B2392" i="6" a="1"/>
  <c r="B2392" i="6" s="1"/>
  <c r="B2417" i="6" a="1"/>
  <c r="B2417" i="6" s="1"/>
  <c r="B2438" i="6" a="1"/>
  <c r="B2438" i="6" s="1"/>
  <c r="B2444" i="6" a="1"/>
  <c r="B2444" i="6" s="1"/>
  <c r="B2450" i="6" a="1"/>
  <c r="B2450" i="6" s="1"/>
  <c r="B2463" i="6" a="1"/>
  <c r="B2463" i="6" s="1"/>
  <c r="B2469" i="6" a="1"/>
  <c r="B2469" i="6" s="1"/>
  <c r="B2488" i="6" a="1"/>
  <c r="B2488" i="6" s="1"/>
  <c r="B2494" i="6" a="1"/>
  <c r="B2494" i="6" s="1"/>
  <c r="B2500" i="6" a="1"/>
  <c r="B2500" i="6" s="1"/>
  <c r="B2507" i="6" a="1"/>
  <c r="B2507" i="6" s="1"/>
  <c r="B2513" i="6" a="1"/>
  <c r="B2513" i="6" s="1"/>
  <c r="B2519" i="6" a="1"/>
  <c r="B2519" i="6" s="1"/>
  <c r="B2531" i="6" a="1"/>
  <c r="B2531" i="6" s="1"/>
  <c r="B2538" i="6" a="1"/>
  <c r="B2538" i="6" s="1"/>
  <c r="B2544" i="6" a="1"/>
  <c r="B2544" i="6" s="1"/>
  <c r="B2550" i="6" a="1"/>
  <c r="B2550" i="6" s="1"/>
  <c r="B2557" i="6" a="1"/>
  <c r="B2557" i="6" s="1"/>
  <c r="B2562" i="6" a="1"/>
  <c r="B2562" i="6" s="1"/>
  <c r="B2569" i="6" a="1"/>
  <c r="B2569" i="6" s="1"/>
  <c r="B2581" i="6" a="1"/>
  <c r="B2581" i="6" s="1"/>
  <c r="B2588" i="6" a="1"/>
  <c r="B2588" i="6" s="1"/>
  <c r="B2594" i="6" a="1"/>
  <c r="B2594" i="6" s="1"/>
  <c r="B2601" i="6" a="1"/>
  <c r="B2601" i="6" s="1"/>
  <c r="B2606" i="6" a="1"/>
  <c r="B2606" i="6" s="1"/>
  <c r="B2611" i="6" a="1"/>
  <c r="B2611" i="6" s="1"/>
  <c r="B2622" i="6" a="1"/>
  <c r="B2622" i="6" s="1"/>
  <c r="B2628" i="6" a="1"/>
  <c r="B2628" i="6" s="1"/>
  <c r="B2634" i="6" a="1"/>
  <c r="B2634" i="6" s="1"/>
  <c r="B2645" i="6" a="1"/>
  <c r="B2645" i="6" s="1"/>
  <c r="B2664" i="6" a="1"/>
  <c r="B2664" i="6" s="1"/>
  <c r="B2671" i="6" a="1"/>
  <c r="B2671" i="6" s="1"/>
  <c r="B2683" i="6" a="1"/>
  <c r="B2683" i="6" s="1"/>
  <c r="B2690" i="6" a="1"/>
  <c r="B2690" i="6" s="1"/>
  <c r="B2695" i="6" a="1"/>
  <c r="B2695" i="6" s="1"/>
  <c r="B2702" i="6" a="1"/>
  <c r="B2702" i="6" s="1"/>
  <c r="B2708" i="6" a="1"/>
  <c r="B2708" i="6" s="1"/>
  <c r="B2714" i="6" a="1"/>
  <c r="B2714" i="6" s="1"/>
  <c r="B2721" i="6" a="1"/>
  <c r="B2721" i="6" s="1"/>
  <c r="B2734" i="6" a="1"/>
  <c r="B2734" i="6" s="1"/>
  <c r="B2740" i="6" a="1"/>
  <c r="B2740" i="6" s="1"/>
  <c r="B2747" i="6" a="1"/>
  <c r="B2747" i="6" s="1"/>
  <c r="B2754" i="6" a="1"/>
  <c r="B2754" i="6" s="1"/>
  <c r="B2759" i="6" a="1"/>
  <c r="B2759" i="6" s="1"/>
  <c r="B2766" i="6" a="1"/>
  <c r="B2766" i="6" s="1"/>
  <c r="B2772" i="6" a="1"/>
  <c r="B2772" i="6" s="1"/>
  <c r="B2779" i="6" a="1"/>
  <c r="B2779" i="6" s="1"/>
  <c r="B2785" i="6" a="1"/>
  <c r="B2785" i="6" s="1"/>
  <c r="B2791" i="6" a="1"/>
  <c r="B2791" i="6" s="1"/>
  <c r="B2797" i="6" a="1"/>
  <c r="B2797" i="6" s="1"/>
  <c r="B2810" i="6" a="1"/>
  <c r="B2810" i="6" s="1"/>
  <c r="B2822" i="6" a="1"/>
  <c r="B2822" i="6" s="1"/>
  <c r="B2828" i="6" a="1"/>
  <c r="B2828" i="6" s="1"/>
  <c r="B2835" i="6" a="1"/>
  <c r="B2835" i="6" s="1"/>
  <c r="B2841" i="6" a="1"/>
  <c r="B2841" i="6" s="1"/>
  <c r="B2847" i="6" a="1"/>
  <c r="B2847" i="6" s="1"/>
  <c r="B2860" i="6" a="1"/>
  <c r="B2860" i="6" s="1"/>
  <c r="B2867" i="6" a="1"/>
  <c r="B2867" i="6" s="1"/>
  <c r="B2874" i="6" a="1"/>
  <c r="B2874" i="6" s="1"/>
  <c r="B2880" i="6" a="1"/>
  <c r="B2880" i="6" s="1"/>
  <c r="B2887" i="6" a="1"/>
  <c r="B2887" i="6" s="1"/>
  <c r="B2894" i="6" a="1"/>
  <c r="B2894" i="6" s="1"/>
  <c r="B2900" i="6" a="1"/>
  <c r="B2900" i="6" s="1"/>
  <c r="B2908" i="6" a="1"/>
  <c r="B2908" i="6" s="1"/>
  <c r="B2354" i="6" a="1"/>
  <c r="B2354" i="6" s="1"/>
  <c r="B2396" i="6" a="1"/>
  <c r="B2396" i="6" s="1"/>
  <c r="B2432" i="6" a="1"/>
  <c r="B2432" i="6" s="1"/>
  <c r="B2439" i="6" a="1"/>
  <c r="B2439" i="6" s="1"/>
  <c r="B2445" i="6" a="1"/>
  <c r="B2445" i="6" s="1"/>
  <c r="B2451" i="6" a="1"/>
  <c r="B2451" i="6" s="1"/>
  <c r="B2457" i="6" a="1"/>
  <c r="B2457" i="6" s="1"/>
  <c r="B2470" i="6" a="1"/>
  <c r="B2470" i="6" s="1"/>
  <c r="B2476" i="6" a="1"/>
  <c r="B2476" i="6" s="1"/>
  <c r="B2482" i="6" a="1"/>
  <c r="B2482" i="6" s="1"/>
  <c r="B2495" i="6" a="1"/>
  <c r="B2495" i="6" s="1"/>
  <c r="B2501" i="6" a="1"/>
  <c r="B2501" i="6" s="1"/>
  <c r="B2520" i="6" a="1"/>
  <c r="B2520" i="6" s="1"/>
  <c r="B2526" i="6" a="1"/>
  <c r="B2526" i="6" s="1"/>
  <c r="B2532" i="6" a="1"/>
  <c r="B2532" i="6" s="1"/>
  <c r="B2539" i="6" a="1"/>
  <c r="B2539" i="6" s="1"/>
  <c r="B2545" i="6" a="1"/>
  <c r="B2545" i="6" s="1"/>
  <c r="B2551" i="6" a="1"/>
  <c r="B2551" i="6" s="1"/>
  <c r="B2563" i="6" a="1"/>
  <c r="B2563" i="6" s="1"/>
  <c r="B2570" i="6" a="1"/>
  <c r="B2570" i="6" s="1"/>
  <c r="B2576" i="6" a="1"/>
  <c r="B2576" i="6" s="1"/>
  <c r="B2582" i="6" a="1"/>
  <c r="B2582" i="6" s="1"/>
  <c r="B2589" i="6" a="1"/>
  <c r="B2589" i="6" s="1"/>
  <c r="B2595" i="6" a="1"/>
  <c r="B2595" i="6" s="1"/>
  <c r="B2602" i="6" a="1"/>
  <c r="B2602" i="6" s="1"/>
  <c r="B2612" i="6" a="1"/>
  <c r="B2612" i="6" s="1"/>
  <c r="B2617" i="6" a="1"/>
  <c r="B2617" i="6" s="1"/>
  <c r="B2623" i="6" a="1"/>
  <c r="B2623" i="6" s="1"/>
  <c r="B2635" i="6" a="1"/>
  <c r="B2635" i="6" s="1"/>
  <c r="B2640" i="6" a="1"/>
  <c r="B2640" i="6" s="1"/>
  <c r="B2646" i="6" a="1"/>
  <c r="B2646" i="6" s="1"/>
  <c r="B2652" i="6" a="1"/>
  <c r="B2652" i="6" s="1"/>
  <c r="B2659" i="6" a="1"/>
  <c r="B2659" i="6" s="1"/>
  <c r="B2665" i="6" a="1"/>
  <c r="B2665" i="6" s="1"/>
  <c r="B2677" i="6" a="1"/>
  <c r="B2677" i="6" s="1"/>
  <c r="B2696" i="6" a="1"/>
  <c r="B2696" i="6" s="1"/>
  <c r="B2703" i="6" a="1"/>
  <c r="B2703" i="6" s="1"/>
  <c r="B2715" i="6" a="1"/>
  <c r="B2715" i="6" s="1"/>
  <c r="B2722" i="6" a="1"/>
  <c r="B2722" i="6" s="1"/>
  <c r="B2727" i="6" a="1"/>
  <c r="B2727" i="6" s="1"/>
  <c r="B2735" i="6" a="1"/>
  <c r="B2735" i="6" s="1"/>
  <c r="B2741" i="6" a="1"/>
  <c r="B2741" i="6" s="1"/>
  <c r="B2755" i="6" a="1"/>
  <c r="B2755" i="6" s="1"/>
  <c r="B2767" i="6" a="1"/>
  <c r="B2767" i="6" s="1"/>
  <c r="B2773" i="6" a="1"/>
  <c r="B2773" i="6" s="1"/>
  <c r="B2786" i="6" a="1"/>
  <c r="B2786" i="6" s="1"/>
  <c r="B2798" i="6" a="1"/>
  <c r="B2798" i="6" s="1"/>
  <c r="B2804" i="6" a="1"/>
  <c r="B2804" i="6" s="1"/>
  <c r="B2811" i="6" a="1"/>
  <c r="B2811" i="6" s="1"/>
  <c r="B2816" i="6" a="1"/>
  <c r="B2816" i="6" s="1"/>
  <c r="B2823" i="6" a="1"/>
  <c r="B2823" i="6" s="1"/>
  <c r="B2829" i="6" a="1"/>
  <c r="B2829" i="6" s="1"/>
  <c r="B2842" i="6" a="1"/>
  <c r="B2842" i="6" s="1"/>
  <c r="B2854" i="6" a="1"/>
  <c r="B2854" i="6" s="1"/>
  <c r="B2861" i="6" a="1"/>
  <c r="B2861" i="6" s="1"/>
  <c r="B2875" i="6" a="1"/>
  <c r="B2875" i="6" s="1"/>
  <c r="B2881" i="6" a="1"/>
  <c r="B2881" i="6" s="1"/>
  <c r="B2888" i="6" a="1"/>
  <c r="B2888" i="6" s="1"/>
  <c r="B2895" i="6" a="1"/>
  <c r="B2895" i="6" s="1"/>
  <c r="B2901" i="6" a="1"/>
  <c r="B2901" i="6" s="1"/>
  <c r="B2914" i="6" a="1"/>
  <c r="B2914" i="6" s="1"/>
  <c r="B2927" i="6" a="1"/>
  <c r="B2927" i="6" s="1"/>
  <c r="B2940" i="6" a="1"/>
  <c r="B2940" i="6" s="1"/>
  <c r="B2398" i="6" a="1"/>
  <c r="B2398" i="6" s="1"/>
  <c r="B2423" i="6" a="1"/>
  <c r="B2423" i="6" s="1"/>
  <c r="B2433" i="6" a="1"/>
  <c r="B2433" i="6" s="1"/>
  <c r="B2440" i="6" a="1"/>
  <c r="B2440" i="6" s="1"/>
  <c r="B2446" i="6" a="1"/>
  <c r="B2446" i="6" s="1"/>
  <c r="B2452" i="6" a="1"/>
  <c r="B2452" i="6" s="1"/>
  <c r="B2458" i="6" a="1"/>
  <c r="B2458" i="6" s="1"/>
  <c r="B2464" i="6" a="1"/>
  <c r="B2464" i="6" s="1"/>
  <c r="B2471" i="6" a="1"/>
  <c r="B2471" i="6" s="1"/>
  <c r="B2477" i="6" a="1"/>
  <c r="B2477" i="6" s="1"/>
  <c r="B2483" i="6" a="1"/>
  <c r="B2483" i="6" s="1"/>
  <c r="B2489" i="6" a="1"/>
  <c r="B2489" i="6" s="1"/>
  <c r="B2502" i="6" a="1"/>
  <c r="B2502" i="6" s="1"/>
  <c r="B2508" i="6" a="1"/>
  <c r="B2508" i="6" s="1"/>
  <c r="B2514" i="6" a="1"/>
  <c r="B2514" i="6" s="1"/>
  <c r="B2527" i="6" a="1"/>
  <c r="B2527" i="6" s="1"/>
  <c r="B2533" i="6" a="1"/>
  <c r="B2533" i="6" s="1"/>
  <c r="B2552" i="6" a="1"/>
  <c r="B2552" i="6" s="1"/>
  <c r="B2558" i="6" a="1"/>
  <c r="B2558" i="6" s="1"/>
  <c r="B2564" i="6" a="1"/>
  <c r="B2564" i="6" s="1"/>
  <c r="B2571" i="6" a="1"/>
  <c r="B2571" i="6" s="1"/>
  <c r="B2577" i="6" a="1"/>
  <c r="B2577" i="6" s="1"/>
  <c r="B2583" i="6" a="1"/>
  <c r="B2583" i="6" s="1"/>
  <c r="B2590" i="6" a="1"/>
  <c r="B2590" i="6" s="1"/>
  <c r="B2596" i="6" a="1"/>
  <c r="B2596" i="6" s="1"/>
  <c r="B2607" i="6" a="1"/>
  <c r="B2607" i="6" s="1"/>
  <c r="B2618" i="6" a="1"/>
  <c r="B2618" i="6" s="1"/>
  <c r="B2624" i="6" a="1"/>
  <c r="B2624" i="6" s="1"/>
  <c r="B2629" i="6" a="1"/>
  <c r="B2629" i="6" s="1"/>
  <c r="B2641" i="6" a="1"/>
  <c r="B2641" i="6" s="1"/>
  <c r="B2647" i="6" a="1"/>
  <c r="B2647" i="6" s="1"/>
  <c r="B2653" i="6" a="1"/>
  <c r="B2653" i="6" s="1"/>
  <c r="B2660" i="6" a="1"/>
  <c r="B2660" i="6" s="1"/>
  <c r="B2666" i="6" a="1"/>
  <c r="B2666" i="6" s="1"/>
  <c r="B2672" i="6" a="1"/>
  <c r="B2672" i="6" s="1"/>
  <c r="B2678" i="6" a="1"/>
  <c r="B2678" i="6" s="1"/>
  <c r="B2684" i="6" a="1"/>
  <c r="B2684" i="6" s="1"/>
  <c r="B2691" i="6" a="1"/>
  <c r="B2691" i="6" s="1"/>
  <c r="B2697" i="6" a="1"/>
  <c r="B2697" i="6" s="1"/>
  <c r="B2709" i="6" a="1"/>
  <c r="B2709" i="6" s="1"/>
  <c r="B2728" i="6" a="1"/>
  <c r="B2728" i="6" s="1"/>
  <c r="B2742" i="6" a="1"/>
  <c r="B2742" i="6" s="1"/>
  <c r="B2748" i="6" a="1"/>
  <c r="B2748" i="6" s="1"/>
  <c r="B2760" i="6" a="1"/>
  <c r="B2760" i="6" s="1"/>
  <c r="B2774" i="6" a="1"/>
  <c r="B2774" i="6" s="1"/>
  <c r="B2780" i="6" a="1"/>
  <c r="B2780" i="6" s="1"/>
  <c r="B2787" i="6" a="1"/>
  <c r="B2787" i="6" s="1"/>
  <c r="B2792" i="6" a="1"/>
  <c r="B2792" i="6" s="1"/>
  <c r="B2799" i="6" a="1"/>
  <c r="B2799" i="6" s="1"/>
  <c r="B2812" i="6" a="1"/>
  <c r="B2812" i="6" s="1"/>
  <c r="B2817" i="6" a="1"/>
  <c r="B2817" i="6" s="1"/>
  <c r="B2824" i="6" a="1"/>
  <c r="B2824" i="6" s="1"/>
  <c r="B2830" i="6" a="1"/>
  <c r="B2830" i="6" s="1"/>
  <c r="B2836" i="6" a="1"/>
  <c r="B2836" i="6" s="1"/>
  <c r="B2843" i="6" a="1"/>
  <c r="B2843" i="6" s="1"/>
  <c r="B2848" i="6" a="1"/>
  <c r="B2848" i="6" s="1"/>
  <c r="B2855" i="6" a="1"/>
  <c r="B2855" i="6" s="1"/>
  <c r="B2862" i="6" a="1"/>
  <c r="B2862" i="6" s="1"/>
  <c r="B2868" i="6" a="1"/>
  <c r="B2868" i="6" s="1"/>
  <c r="B2876" i="6" a="1"/>
  <c r="B2876" i="6" s="1"/>
  <c r="B2882" i="6" a="1"/>
  <c r="B2882" i="6" s="1"/>
  <c r="B2896" i="6" a="1"/>
  <c r="B2896" i="6" s="1"/>
  <c r="B2902" i="6" a="1"/>
  <c r="B2902" i="6" s="1"/>
  <c r="B2367" i="6" a="1"/>
  <c r="B2367" i="6" s="1"/>
  <c r="B2425" i="6" a="1"/>
  <c r="B2425" i="6" s="1"/>
  <c r="B2447" i="6" a="1"/>
  <c r="B2447" i="6" s="1"/>
  <c r="B2459" i="6" a="1"/>
  <c r="B2459" i="6" s="1"/>
  <c r="B2465" i="6" a="1"/>
  <c r="B2465" i="6" s="1"/>
  <c r="B2472" i="6" a="1"/>
  <c r="B2472" i="6" s="1"/>
  <c r="B2478" i="6" a="1"/>
  <c r="B2478" i="6" s="1"/>
  <c r="B2484" i="6" a="1"/>
  <c r="B2484" i="6" s="1"/>
  <c r="B2490" i="6" a="1"/>
  <c r="B2490" i="6" s="1"/>
  <c r="B2496" i="6" a="1"/>
  <c r="B2496" i="6" s="1"/>
  <c r="B2503" i="6" a="1"/>
  <c r="B2503" i="6" s="1"/>
  <c r="B2509" i="6" a="1"/>
  <c r="B2509" i="6" s="1"/>
  <c r="B2515" i="6" a="1"/>
  <c r="B2515" i="6" s="1"/>
  <c r="B2521" i="6" a="1"/>
  <c r="B2521" i="6" s="1"/>
  <c r="B2534" i="6" a="1"/>
  <c r="B2534" i="6" s="1"/>
  <c r="B2540" i="6" a="1"/>
  <c r="B2540" i="6" s="1"/>
  <c r="B2546" i="6" a="1"/>
  <c r="B2546" i="6" s="1"/>
  <c r="B2559" i="6" a="1"/>
  <c r="B2559" i="6" s="1"/>
  <c r="B2565" i="6" a="1"/>
  <c r="B2565" i="6" s="1"/>
  <c r="B2584" i="6" a="1"/>
  <c r="B2584" i="6" s="1"/>
  <c r="B2591" i="6" a="1"/>
  <c r="B2591" i="6" s="1"/>
  <c r="B2597" i="6" a="1"/>
  <c r="B2597" i="6" s="1"/>
  <c r="B2603" i="6" a="1"/>
  <c r="B2603" i="6" s="1"/>
  <c r="B2613" i="6" a="1"/>
  <c r="B2613" i="6" s="1"/>
  <c r="B2625" i="6" a="1"/>
  <c r="B2625" i="6" s="1"/>
  <c r="B2630" i="6" a="1"/>
  <c r="B2630" i="6" s="1"/>
  <c r="B2636" i="6" a="1"/>
  <c r="B2636" i="6" s="1"/>
  <c r="B2642" i="6" a="1"/>
  <c r="B2642" i="6" s="1"/>
  <c r="B2648" i="6" a="1"/>
  <c r="B2648" i="6" s="1"/>
  <c r="B2654" i="6" a="1"/>
  <c r="B2654" i="6" s="1"/>
  <c r="B2667" i="6" a="1"/>
  <c r="B2667" i="6" s="1"/>
  <c r="B2673" i="6" a="1"/>
  <c r="B2673" i="6" s="1"/>
  <c r="B2679" i="6" a="1"/>
  <c r="B2679" i="6" s="1"/>
  <c r="B2685" i="6" a="1"/>
  <c r="B2685" i="6" s="1"/>
  <c r="B2692" i="6" a="1"/>
  <c r="B2692" i="6" s="1"/>
  <c r="B2698" i="6" a="1"/>
  <c r="B2698" i="6" s="1"/>
  <c r="B2704" i="6" a="1"/>
  <c r="B2704" i="6" s="1"/>
  <c r="B2710" i="6" a="1"/>
  <c r="B2710" i="6" s="1"/>
  <c r="B2716" i="6" a="1"/>
  <c r="B2716" i="6" s="1"/>
  <c r="B2723" i="6" a="1"/>
  <c r="B2723" i="6" s="1"/>
  <c r="B2729" i="6" a="1"/>
  <c r="B2729" i="6" s="1"/>
  <c r="B2736" i="6" a="1"/>
  <c r="B2736" i="6" s="1"/>
  <c r="B2743" i="6" a="1"/>
  <c r="B2743" i="6" s="1"/>
  <c r="B2749" i="6" a="1"/>
  <c r="B2749" i="6" s="1"/>
  <c r="B2756" i="6" a="1"/>
  <c r="B2756" i="6" s="1"/>
  <c r="B2761" i="6" a="1"/>
  <c r="B2761" i="6" s="1"/>
  <c r="B2768" i="6" a="1"/>
  <c r="B2768" i="6" s="1"/>
  <c r="B2775" i="6" a="1"/>
  <c r="B2775" i="6" s="1"/>
  <c r="B2781" i="6" a="1"/>
  <c r="B2781" i="6" s="1"/>
  <c r="B2793" i="6" a="1"/>
  <c r="B2793" i="6" s="1"/>
  <c r="B2800" i="6" a="1"/>
  <c r="B2800" i="6" s="1"/>
  <c r="B2805" i="6" a="1"/>
  <c r="B2805" i="6" s="1"/>
  <c r="B2818" i="6" a="1"/>
  <c r="B2818" i="6" s="1"/>
  <c r="B2831" i="6" a="1"/>
  <c r="B2831" i="6" s="1"/>
  <c r="B2844" i="6" a="1"/>
  <c r="B2844" i="6" s="1"/>
  <c r="B2849" i="6" a="1"/>
  <c r="B2849" i="6" s="1"/>
  <c r="B2856" i="6" a="1"/>
  <c r="B2856" i="6" s="1"/>
  <c r="B2863" i="6" a="1"/>
  <c r="B2863" i="6" s="1"/>
  <c r="B2869" i="6" a="1"/>
  <c r="B2869" i="6" s="1"/>
  <c r="B2883" i="6" a="1"/>
  <c r="B2883" i="6" s="1"/>
  <c r="B2889" i="6" a="1"/>
  <c r="B2889" i="6" s="1"/>
  <c r="B2897" i="6" a="1"/>
  <c r="B2897" i="6" s="1"/>
  <c r="B2903" i="6" a="1"/>
  <c r="B2903" i="6" s="1"/>
  <c r="B2916" i="6" a="1"/>
  <c r="B2916" i="6" s="1"/>
  <c r="B2373" i="6" a="1"/>
  <c r="B2373" i="6" s="1"/>
  <c r="B2404" i="6" a="1"/>
  <c r="B2404" i="6" s="1"/>
  <c r="B2426" i="6" a="1"/>
  <c r="B2426" i="6" s="1"/>
  <c r="B2434" i="6" a="1"/>
  <c r="B2434" i="6" s="1"/>
  <c r="B2441" i="6" a="1"/>
  <c r="B2441" i="6" s="1"/>
  <c r="B2453" i="6" a="1"/>
  <c r="B2453" i="6" s="1"/>
  <c r="B2460" i="6" a="1"/>
  <c r="B2460" i="6" s="1"/>
  <c r="B2479" i="6" a="1"/>
  <c r="B2479" i="6" s="1"/>
  <c r="B2491" i="6" a="1"/>
  <c r="B2491" i="6" s="1"/>
  <c r="B2497" i="6" a="1"/>
  <c r="B2497" i="6" s="1"/>
  <c r="B2504" i="6" a="1"/>
  <c r="B2504" i="6" s="1"/>
  <c r="B2510" i="6" a="1"/>
  <c r="B2510" i="6" s="1"/>
  <c r="B2516" i="6" a="1"/>
  <c r="B2516" i="6" s="1"/>
  <c r="B2522" i="6" a="1"/>
  <c r="B2522" i="6" s="1"/>
  <c r="B2528" i="6" a="1"/>
  <c r="B2528" i="6" s="1"/>
  <c r="B2535" i="6" a="1"/>
  <c r="B2535" i="6" s="1"/>
  <c r="B2541" i="6" a="1"/>
  <c r="B2541" i="6" s="1"/>
  <c r="B2547" i="6" a="1"/>
  <c r="B2547" i="6" s="1"/>
  <c r="B2553" i="6" a="1"/>
  <c r="B2553" i="6" s="1"/>
  <c r="B2566" i="6" a="1"/>
  <c r="B2566" i="6" s="1"/>
  <c r="B2572" i="6" a="1"/>
  <c r="B2572" i="6" s="1"/>
  <c r="B2578" i="6" a="1"/>
  <c r="B2578" i="6" s="1"/>
  <c r="B2598" i="6" a="1"/>
  <c r="B2598" i="6" s="1"/>
  <c r="B2608" i="6" a="1"/>
  <c r="B2608" i="6" s="1"/>
  <c r="B2614" i="6" a="1"/>
  <c r="B2614" i="6" s="1"/>
  <c r="B2619" i="6" a="1"/>
  <c r="B2619" i="6" s="1"/>
  <c r="B2626" i="6" a="1"/>
  <c r="B2626" i="6" s="1"/>
  <c r="B2655" i="6" a="1"/>
  <c r="B2655" i="6" s="1"/>
  <c r="B2661" i="6" a="1"/>
  <c r="B2661" i="6" s="1"/>
  <c r="B2674" i="6" a="1"/>
  <c r="B2674" i="6" s="1"/>
  <c r="B2680" i="6" a="1"/>
  <c r="B2680" i="6" s="1"/>
  <c r="B2686" i="6" a="1"/>
  <c r="B2686" i="6" s="1"/>
  <c r="B2699" i="6" a="1"/>
  <c r="B2699" i="6" s="1"/>
  <c r="B2705" i="6" a="1"/>
  <c r="B2705" i="6" s="1"/>
  <c r="B2711" i="6" a="1"/>
  <c r="B2711" i="6" s="1"/>
  <c r="B2717" i="6" a="1"/>
  <c r="B2717" i="6" s="1"/>
  <c r="B2724" i="6" a="1"/>
  <c r="B2724" i="6" s="1"/>
  <c r="B2730" i="6" a="1"/>
  <c r="B2730" i="6" s="1"/>
  <c r="B2737" i="6" a="1"/>
  <c r="B2737" i="6" s="1"/>
  <c r="B2744" i="6" a="1"/>
  <c r="B2744" i="6" s="1"/>
  <c r="B2750" i="6" a="1"/>
  <c r="B2750" i="6" s="1"/>
  <c r="B2762" i="6" a="1"/>
  <c r="B2762" i="6" s="1"/>
  <c r="B2769" i="6" a="1"/>
  <c r="B2769" i="6" s="1"/>
  <c r="B2776" i="6" a="1"/>
  <c r="B2776" i="6" s="1"/>
  <c r="B2782" i="6" a="1"/>
  <c r="B2782" i="6" s="1"/>
  <c r="B2788" i="6" a="1"/>
  <c r="B2788" i="6" s="1"/>
  <c r="B2794" i="6" a="1"/>
  <c r="B2794" i="6" s="1"/>
  <c r="B2801" i="6" a="1"/>
  <c r="B2801" i="6" s="1"/>
  <c r="B2806" i="6" a="1"/>
  <c r="B2806" i="6" s="1"/>
  <c r="B2813" i="6" a="1"/>
  <c r="B2813" i="6" s="1"/>
  <c r="B2819" i="6" a="1"/>
  <c r="B2819" i="6" s="1"/>
  <c r="B2825" i="6" a="1"/>
  <c r="B2825" i="6" s="1"/>
  <c r="B2832" i="6" a="1"/>
  <c r="B2832" i="6" s="1"/>
  <c r="B2837" i="6" a="1"/>
  <c r="B2837" i="6" s="1"/>
  <c r="B2850" i="6" a="1"/>
  <c r="B2850" i="6" s="1"/>
  <c r="B2864" i="6" a="1"/>
  <c r="B2864" i="6" s="1"/>
  <c r="B2870" i="6" a="1"/>
  <c r="B2870" i="6" s="1"/>
  <c r="B2877" i="6" a="1"/>
  <c r="B2877" i="6" s="1"/>
  <c r="B2884" i="6" a="1"/>
  <c r="B2884" i="6" s="1"/>
  <c r="B2890" i="6" a="1"/>
  <c r="B2890" i="6" s="1"/>
  <c r="B2904" i="6" a="1"/>
  <c r="B2904" i="6" s="1"/>
  <c r="B2910" i="6" a="1"/>
  <c r="B2910" i="6" s="1"/>
  <c r="B2917" i="6" a="1"/>
  <c r="B2917" i="6" s="1"/>
  <c r="B2923" i="6" a="1"/>
  <c r="B2923" i="6" s="1"/>
  <c r="B2427" i="6" a="1"/>
  <c r="B2427" i="6" s="1"/>
  <c r="B2435" i="6" a="1"/>
  <c r="B2435" i="6" s="1"/>
  <c r="B2442" i="6" a="1"/>
  <c r="B2442" i="6" s="1"/>
  <c r="B2448" i="6" a="1"/>
  <c r="B2448" i="6" s="1"/>
  <c r="B2454" i="6" a="1"/>
  <c r="B2454" i="6" s="1"/>
  <c r="B2461" i="6" a="1"/>
  <c r="B2461" i="6" s="1"/>
  <c r="B2466" i="6" a="1"/>
  <c r="B2466" i="6" s="1"/>
  <c r="B2473" i="6" a="1"/>
  <c r="B2473" i="6" s="1"/>
  <c r="B2485" i="6" a="1"/>
  <c r="B2485" i="6" s="1"/>
  <c r="B2492" i="6" a="1"/>
  <c r="B2492" i="6" s="1"/>
  <c r="B2511" i="6" a="1"/>
  <c r="B2511" i="6" s="1"/>
  <c r="B2523" i="6" a="1"/>
  <c r="B2523" i="6" s="1"/>
  <c r="B2529" i="6" a="1"/>
  <c r="B2529" i="6" s="1"/>
  <c r="B2536" i="6" a="1"/>
  <c r="B2536" i="6" s="1"/>
  <c r="B2542" i="6" a="1"/>
  <c r="B2542" i="6" s="1"/>
  <c r="B2548" i="6" a="1"/>
  <c r="B2548" i="6" s="1"/>
  <c r="B2554" i="6" a="1"/>
  <c r="B2554" i="6" s="1"/>
  <c r="B2560" i="6" a="1"/>
  <c r="B2560" i="6" s="1"/>
  <c r="B2567" i="6" a="1"/>
  <c r="B2567" i="6" s="1"/>
  <c r="B2573" i="6" a="1"/>
  <c r="B2573" i="6" s="1"/>
  <c r="B2579" i="6" a="1"/>
  <c r="B2579" i="6" s="1"/>
  <c r="B2585" i="6" a="1"/>
  <c r="B2585" i="6" s="1"/>
  <c r="B2592" i="6" a="1"/>
  <c r="B2592" i="6" s="1"/>
  <c r="B2599" i="6" a="1"/>
  <c r="B2599" i="6" s="1"/>
  <c r="B2604" i="6" a="1"/>
  <c r="B2604" i="6" s="1"/>
  <c r="B2609" i="6" a="1"/>
  <c r="B2609" i="6" s="1"/>
  <c r="B2631" i="6" a="1"/>
  <c r="B2631" i="6" s="1"/>
  <c r="B2637" i="6" a="1"/>
  <c r="B2637" i="6" s="1"/>
  <c r="B2643" i="6" a="1"/>
  <c r="B2643" i="6" s="1"/>
  <c r="B2649" i="6" a="1"/>
  <c r="B2649" i="6" s="1"/>
  <c r="B2656" i="6" a="1"/>
  <c r="B2656" i="6" s="1"/>
  <c r="B2662" i="6" a="1"/>
  <c r="B2662" i="6" s="1"/>
  <c r="B2668" i="6" a="1"/>
  <c r="B2668" i="6" s="1"/>
  <c r="B2687" i="6" a="1"/>
  <c r="B2687" i="6" s="1"/>
  <c r="B2693" i="6" a="1"/>
  <c r="B2693" i="6" s="1"/>
  <c r="B2706" i="6" a="1"/>
  <c r="B2706" i="6" s="1"/>
  <c r="B2712" i="6" a="1"/>
  <c r="B2712" i="6" s="1"/>
  <c r="B2718" i="6" a="1"/>
  <c r="B2718" i="6" s="1"/>
  <c r="B2731" i="6" a="1"/>
  <c r="B2731" i="6" s="1"/>
  <c r="B2738" i="6" a="1"/>
  <c r="B2738" i="6" s="1"/>
  <c r="B2751" i="6" a="1"/>
  <c r="B2751" i="6" s="1"/>
  <c r="B2757" i="6" a="1"/>
  <c r="B2757" i="6" s="1"/>
  <c r="B2763" i="6" a="1"/>
  <c r="B2763" i="6" s="1"/>
  <c r="B2770" i="6" a="1"/>
  <c r="B2770" i="6" s="1"/>
  <c r="B2789" i="6" a="1"/>
  <c r="B2789" i="6" s="1"/>
  <c r="B2795" i="6" a="1"/>
  <c r="B2795" i="6" s="1"/>
  <c r="B2807" i="6" a="1"/>
  <c r="B2807" i="6" s="1"/>
  <c r="B2820" i="6" a="1"/>
  <c r="B2820" i="6" s="1"/>
  <c r="B2826" i="6" a="1"/>
  <c r="B2826" i="6" s="1"/>
  <c r="B2833" i="6" a="1"/>
  <c r="B2833" i="6" s="1"/>
  <c r="B2838" i="6" a="1"/>
  <c r="B2838" i="6" s="1"/>
  <c r="B2845" i="6" a="1"/>
  <c r="B2845" i="6" s="1"/>
  <c r="B2851" i="6" a="1"/>
  <c r="B2851" i="6" s="1"/>
  <c r="B2857" i="6" a="1"/>
  <c r="B2857" i="6" s="1"/>
  <c r="B2865" i="6" a="1"/>
  <c r="B2865" i="6" s="1"/>
  <c r="B2871" i="6" a="1"/>
  <c r="B2871" i="6" s="1"/>
  <c r="B2878" i="6" a="1"/>
  <c r="B2878" i="6" s="1"/>
  <c r="B2885" i="6" a="1"/>
  <c r="B2885" i="6" s="1"/>
  <c r="B2891" i="6" a="1"/>
  <c r="B2891" i="6" s="1"/>
  <c r="B2898" i="6" a="1"/>
  <c r="B2898" i="6" s="1"/>
  <c r="B2905" i="6" a="1"/>
  <c r="B2905" i="6" s="1"/>
  <c r="B2911" i="6" a="1"/>
  <c r="B2911" i="6" s="1"/>
  <c r="B2930" i="6" a="1"/>
  <c r="B2930" i="6" s="1"/>
  <c r="B2936" i="6" a="1"/>
  <c r="B2936" i="6" s="1"/>
  <c r="B2467" i="6" a="1"/>
  <c r="B2467" i="6" s="1"/>
  <c r="B2517" i="6" a="1"/>
  <c r="B2517" i="6" s="1"/>
  <c r="B2568" i="6" a="1"/>
  <c r="B2568" i="6" s="1"/>
  <c r="B2615" i="6" a="1"/>
  <c r="B2615" i="6" s="1"/>
  <c r="B2764" i="6" a="1"/>
  <c r="B2764" i="6" s="1"/>
  <c r="B2814" i="6" a="1"/>
  <c r="B2814" i="6" s="1"/>
  <c r="B2926" i="6" a="1"/>
  <c r="B2926" i="6" s="1"/>
  <c r="B2934" i="6" a="1"/>
  <c r="B2934" i="6" s="1"/>
  <c r="B2942" i="6" a="1"/>
  <c r="B2942" i="6" s="1"/>
  <c r="B2949" i="6" a="1"/>
  <c r="B2949" i="6" s="1"/>
  <c r="B2955" i="6" a="1"/>
  <c r="B2955" i="6" s="1"/>
  <c r="B2967" i="6" a="1"/>
  <c r="B2967" i="6" s="1"/>
  <c r="B2980" i="6" a="1"/>
  <c r="B2980" i="6" s="1"/>
  <c r="B2986" i="6" a="1"/>
  <c r="B2986" i="6" s="1"/>
  <c r="B2993" i="6" a="1"/>
  <c r="B2993" i="6" s="1"/>
  <c r="B2998" i="6" a="1"/>
  <c r="B2998" i="6" s="1"/>
  <c r="B3005" i="6" a="1"/>
  <c r="B3005" i="6" s="1"/>
  <c r="B3011" i="6" a="1"/>
  <c r="B3011" i="6" s="1"/>
  <c r="B3017" i="6" a="1"/>
  <c r="B3017" i="6" s="1"/>
  <c r="B3024" i="6" a="1"/>
  <c r="B3024" i="6" s="1"/>
  <c r="B3029" i="6" a="1"/>
  <c r="B3029" i="6" s="1"/>
  <c r="B3048" i="6" a="1"/>
  <c r="B3048" i="6" s="1"/>
  <c r="B3055" i="6" a="1"/>
  <c r="B3055" i="6" s="1"/>
  <c r="B3061" i="6" a="1"/>
  <c r="B3061" i="6" s="1"/>
  <c r="B3068" i="6" a="1"/>
  <c r="B3068" i="6" s="1"/>
  <c r="B3079" i="6" a="1"/>
  <c r="B3079" i="6" s="1"/>
  <c r="B3085" i="6" a="1"/>
  <c r="B3085" i="6" s="1"/>
  <c r="B3092" i="6" a="1"/>
  <c r="B3092" i="6" s="1"/>
  <c r="B3097" i="6" a="1"/>
  <c r="B3097" i="6" s="1"/>
  <c r="B3103" i="6" a="1"/>
  <c r="B3103" i="6" s="1"/>
  <c r="B3120" i="6" a="1"/>
  <c r="B3120" i="6" s="1"/>
  <c r="B3126" i="6" a="1"/>
  <c r="B3126" i="6" s="1"/>
  <c r="B3131" i="6" a="1"/>
  <c r="B3131" i="6" s="1"/>
  <c r="B3143" i="6" a="1"/>
  <c r="B3143" i="6" s="1"/>
  <c r="B3149" i="6" a="1"/>
  <c r="B3149" i="6" s="1"/>
  <c r="B3156" i="6" a="1"/>
  <c r="B3156" i="6" s="1"/>
  <c r="B3184" i="6" a="1"/>
  <c r="B3184" i="6" s="1"/>
  <c r="B3190" i="6" a="1"/>
  <c r="B3190" i="6" s="1"/>
  <c r="B3196" i="6" a="1"/>
  <c r="B3196" i="6" s="1"/>
  <c r="B3207" i="6" a="1"/>
  <c r="B3207" i="6" s="1"/>
  <c r="B3213" i="6" a="1"/>
  <c r="B3213" i="6" s="1"/>
  <c r="B3220" i="6" a="1"/>
  <c r="B3220" i="6" s="1"/>
  <c r="B3225" i="6" a="1"/>
  <c r="B3225" i="6" s="1"/>
  <c r="B3232" i="6" a="1"/>
  <c r="B3232" i="6" s="1"/>
  <c r="B3238" i="6" a="1"/>
  <c r="B3238" i="6" s="1"/>
  <c r="B3244" i="6" a="1"/>
  <c r="B3244" i="6" s="1"/>
  <c r="B2411" i="6" a="1"/>
  <c r="B2411" i="6" s="1"/>
  <c r="B2474" i="6" a="1"/>
  <c r="B2474" i="6" s="1"/>
  <c r="B2524" i="6" a="1"/>
  <c r="B2524" i="6" s="1"/>
  <c r="B2574" i="6" a="1"/>
  <c r="B2574" i="6" s="1"/>
  <c r="B2620" i="6" a="1"/>
  <c r="B2620" i="6" s="1"/>
  <c r="B2669" i="6" a="1"/>
  <c r="B2669" i="6" s="1"/>
  <c r="B2719" i="6" a="1"/>
  <c r="B2719" i="6" s="1"/>
  <c r="B2821" i="6" a="1"/>
  <c r="B2821" i="6" s="1"/>
  <c r="B2872" i="6" a="1"/>
  <c r="B2872" i="6" s="1"/>
  <c r="B2913" i="6" a="1"/>
  <c r="B2913" i="6" s="1"/>
  <c r="B2928" i="6" a="1"/>
  <c r="B2928" i="6" s="1"/>
  <c r="B2935" i="6" a="1"/>
  <c r="B2935" i="6" s="1"/>
  <c r="B2943" i="6" a="1"/>
  <c r="B2943" i="6" s="1"/>
  <c r="B2962" i="6" a="1"/>
  <c r="B2962" i="6" s="1"/>
  <c r="B2968" i="6" a="1"/>
  <c r="B2968" i="6" s="1"/>
  <c r="B2974" i="6" a="1"/>
  <c r="B2974" i="6" s="1"/>
  <c r="B2981" i="6" a="1"/>
  <c r="B2981" i="6" s="1"/>
  <c r="B2987" i="6" a="1"/>
  <c r="B2987" i="6" s="1"/>
  <c r="B2999" i="6" a="1"/>
  <c r="B2999" i="6" s="1"/>
  <c r="B3012" i="6" a="1"/>
  <c r="B3012" i="6" s="1"/>
  <c r="B3018" i="6" a="1"/>
  <c r="B3018" i="6" s="1"/>
  <c r="B3025" i="6" a="1"/>
  <c r="B3025" i="6" s="1"/>
  <c r="B3030" i="6" a="1"/>
  <c r="B3030" i="6" s="1"/>
  <c r="B3037" i="6" a="1"/>
  <c r="B3037" i="6" s="1"/>
  <c r="B3042" i="6" a="1"/>
  <c r="B3042" i="6" s="1"/>
  <c r="B3056" i="6" a="1"/>
  <c r="B3056" i="6" s="1"/>
  <c r="B3062" i="6" a="1"/>
  <c r="B3062" i="6" s="1"/>
  <c r="B3069" i="6" a="1"/>
  <c r="B3069" i="6" s="1"/>
  <c r="B3074" i="6" a="1"/>
  <c r="B3074" i="6" s="1"/>
  <c r="B3080" i="6" a="1"/>
  <c r="B3080" i="6" s="1"/>
  <c r="B3098" i="6" a="1"/>
  <c r="B3098" i="6" s="1"/>
  <c r="B3104" i="6" a="1"/>
  <c r="B3104" i="6" s="1"/>
  <c r="B3109" i="6" a="1"/>
  <c r="B3109" i="6" s="1"/>
  <c r="B3115" i="6" a="1"/>
  <c r="B3115" i="6" s="1"/>
  <c r="B3132" i="6" a="1"/>
  <c r="B3132" i="6" s="1"/>
  <c r="B3138" i="6" a="1"/>
  <c r="B3138" i="6" s="1"/>
  <c r="B3144" i="6" a="1"/>
  <c r="B3144" i="6" s="1"/>
  <c r="B3161" i="6" a="1"/>
  <c r="B3161" i="6" s="1"/>
  <c r="B3167" i="6" a="1"/>
  <c r="B3167" i="6" s="1"/>
  <c r="B3173" i="6" a="1"/>
  <c r="B3173" i="6" s="1"/>
  <c r="B3179" i="6" a="1"/>
  <c r="B3179" i="6" s="1"/>
  <c r="B3185" i="6" a="1"/>
  <c r="B3185" i="6" s="1"/>
  <c r="B3197" i="6" a="1"/>
  <c r="B3197" i="6" s="1"/>
  <c r="B3202" i="6" a="1"/>
  <c r="B3202" i="6" s="1"/>
  <c r="B3208" i="6" a="1"/>
  <c r="B3208" i="6" s="1"/>
  <c r="B3226" i="6" a="1"/>
  <c r="B3226" i="6" s="1"/>
  <c r="B3233" i="6" a="1"/>
  <c r="B3233" i="6" s="1"/>
  <c r="B3245" i="6" a="1"/>
  <c r="B3245" i="6" s="1"/>
  <c r="B3252" i="6" a="1"/>
  <c r="B3252" i="6" s="1"/>
  <c r="B3257" i="6" a="1"/>
  <c r="B3257" i="6" s="1"/>
  <c r="B3264" i="6" a="1"/>
  <c r="B3264" i="6" s="1"/>
  <c r="B3270" i="6" a="1"/>
  <c r="B3270" i="6" s="1"/>
  <c r="B3276" i="6" a="1"/>
  <c r="B3276" i="6" s="1"/>
  <c r="B3283" i="6" a="1"/>
  <c r="B3283" i="6" s="1"/>
  <c r="B3295" i="6" a="1"/>
  <c r="B3295" i="6" s="1"/>
  <c r="B3301" i="6" a="1"/>
  <c r="B3301" i="6" s="1"/>
  <c r="B3313" i="6" a="1"/>
  <c r="B3313" i="6" s="1"/>
  <c r="B3325" i="6" a="1"/>
  <c r="B3325" i="6" s="1"/>
  <c r="B3330" i="6" a="1"/>
  <c r="B3330" i="6" s="1"/>
  <c r="B3336" i="6" a="1"/>
  <c r="B3336" i="6" s="1"/>
  <c r="B3348" i="6" a="1"/>
  <c r="B3348" i="6" s="1"/>
  <c r="B3353" i="6" a="1"/>
  <c r="B3353" i="6" s="1"/>
  <c r="B2480" i="6" a="1"/>
  <c r="B2480" i="6" s="1"/>
  <c r="B2580" i="6" a="1"/>
  <c r="B2580" i="6" s="1"/>
  <c r="B2627" i="6" a="1"/>
  <c r="B2627" i="6" s="1"/>
  <c r="B2675" i="6" a="1"/>
  <c r="B2675" i="6" s="1"/>
  <c r="B2725" i="6" a="1"/>
  <c r="B2725" i="6" s="1"/>
  <c r="B2777" i="6" a="1"/>
  <c r="B2777" i="6" s="1"/>
  <c r="B2827" i="6" a="1"/>
  <c r="B2827" i="6" s="1"/>
  <c r="B2879" i="6" a="1"/>
  <c r="B2879" i="6" s="1"/>
  <c r="B2915" i="6" a="1"/>
  <c r="B2915" i="6" s="1"/>
  <c r="B2929" i="6" a="1"/>
  <c r="B2929" i="6" s="1"/>
  <c r="B2937" i="6" a="1"/>
  <c r="B2937" i="6" s="1"/>
  <c r="B2950" i="6" a="1"/>
  <c r="B2950" i="6" s="1"/>
  <c r="B2956" i="6" a="1"/>
  <c r="B2956" i="6" s="1"/>
  <c r="B2963" i="6" a="1"/>
  <c r="B2963" i="6" s="1"/>
  <c r="B2969" i="6" a="1"/>
  <c r="B2969" i="6" s="1"/>
  <c r="B2975" i="6" a="1"/>
  <c r="B2975" i="6" s="1"/>
  <c r="B2994" i="6" a="1"/>
  <c r="B2994" i="6" s="1"/>
  <c r="B3000" i="6" a="1"/>
  <c r="B3000" i="6" s="1"/>
  <c r="B3006" i="6" a="1"/>
  <c r="B3006" i="6" s="1"/>
  <c r="B3013" i="6" a="1"/>
  <c r="B3013" i="6" s="1"/>
  <c r="B3019" i="6" a="1"/>
  <c r="B3019" i="6" s="1"/>
  <c r="B3031" i="6" a="1"/>
  <c r="B3031" i="6" s="1"/>
  <c r="B3043" i="6" a="1"/>
  <c r="B3043" i="6" s="1"/>
  <c r="B3049" i="6" a="1"/>
  <c r="B3049" i="6" s="1"/>
  <c r="B3063" i="6" a="1"/>
  <c r="B3063" i="6" s="1"/>
  <c r="B3075" i="6" a="1"/>
  <c r="B3075" i="6" s="1"/>
  <c r="B3081" i="6" a="1"/>
  <c r="B3081" i="6" s="1"/>
  <c r="B3086" i="6" a="1"/>
  <c r="B3086" i="6" s="1"/>
  <c r="B3093" i="6" a="1"/>
  <c r="B3093" i="6" s="1"/>
  <c r="B3099" i="6" a="1"/>
  <c r="B3099" i="6" s="1"/>
  <c r="B3105" i="6" a="1"/>
  <c r="B3105" i="6" s="1"/>
  <c r="B3110" i="6" a="1"/>
  <c r="B3110" i="6" s="1"/>
  <c r="B3116" i="6" a="1"/>
  <c r="B3116" i="6" s="1"/>
  <c r="B3121" i="6" a="1"/>
  <c r="B3121" i="6" s="1"/>
  <c r="B3127" i="6" a="1"/>
  <c r="B3127" i="6" s="1"/>
  <c r="B3133" i="6" a="1"/>
  <c r="B3133" i="6" s="1"/>
  <c r="B3139" i="6" a="1"/>
  <c r="B3139" i="6" s="1"/>
  <c r="B3145" i="6" a="1"/>
  <c r="B3145" i="6" s="1"/>
  <c r="B3150" i="6" a="1"/>
  <c r="B3150" i="6" s="1"/>
  <c r="B3157" i="6" a="1"/>
  <c r="B3157" i="6" s="1"/>
  <c r="B3162" i="6" a="1"/>
  <c r="B3162" i="6" s="1"/>
  <c r="B3168" i="6" a="1"/>
  <c r="B3168" i="6" s="1"/>
  <c r="B3174" i="6" a="1"/>
  <c r="B3174" i="6" s="1"/>
  <c r="B3180" i="6" a="1"/>
  <c r="B3180" i="6" s="1"/>
  <c r="B3186" i="6" a="1"/>
  <c r="B3186" i="6" s="1"/>
  <c r="B3191" i="6" a="1"/>
  <c r="B3191" i="6" s="1"/>
  <c r="B3203" i="6" a="1"/>
  <c r="B3203" i="6" s="1"/>
  <c r="B3209" i="6" a="1"/>
  <c r="B3209" i="6" s="1"/>
  <c r="B3214" i="6" a="1"/>
  <c r="B3214" i="6" s="1"/>
  <c r="B3221" i="6" a="1"/>
  <c r="B3221" i="6" s="1"/>
  <c r="B3227" i="6" a="1"/>
  <c r="B3227" i="6" s="1"/>
  <c r="B3239" i="6" a="1"/>
  <c r="B3239" i="6" s="1"/>
  <c r="B3258" i="6" a="1"/>
  <c r="B3258" i="6" s="1"/>
  <c r="B3265" i="6" a="1"/>
  <c r="B3265" i="6" s="1"/>
  <c r="B3277" i="6" a="1"/>
  <c r="B3277" i="6" s="1"/>
  <c r="B3284" i="6" a="1"/>
  <c r="B3284" i="6" s="1"/>
  <c r="B3289" i="6" a="1"/>
  <c r="B3289" i="6" s="1"/>
  <c r="B3296" i="6" a="1"/>
  <c r="B3296" i="6" s="1"/>
  <c r="B2436" i="6" a="1"/>
  <c r="B2436" i="6" s="1"/>
  <c r="B2486" i="6" a="1"/>
  <c r="B2486" i="6" s="1"/>
  <c r="B2586" i="6" a="1"/>
  <c r="B2586" i="6" s="1"/>
  <c r="B2632" i="6" a="1"/>
  <c r="B2632" i="6" s="1"/>
  <c r="B2681" i="6" a="1"/>
  <c r="B2681" i="6" s="1"/>
  <c r="B2732" i="6" a="1"/>
  <c r="B2732" i="6" s="1"/>
  <c r="B2783" i="6" a="1"/>
  <c r="B2783" i="6" s="1"/>
  <c r="B2918" i="6" a="1"/>
  <c r="B2918" i="6" s="1"/>
  <c r="B2938" i="6" a="1"/>
  <c r="B2938" i="6" s="1"/>
  <c r="B2944" i="6" a="1"/>
  <c r="B2944" i="6" s="1"/>
  <c r="B2951" i="6" a="1"/>
  <c r="B2951" i="6" s="1"/>
  <c r="B2957" i="6" a="1"/>
  <c r="B2957" i="6" s="1"/>
  <c r="B2970" i="6" a="1"/>
  <c r="B2970" i="6" s="1"/>
  <c r="B2982" i="6" a="1"/>
  <c r="B2982" i="6" s="1"/>
  <c r="B2988" i="6" a="1"/>
  <c r="B2988" i="6" s="1"/>
  <c r="B2995" i="6" a="1"/>
  <c r="B2995" i="6" s="1"/>
  <c r="B3001" i="6" a="1"/>
  <c r="B3001" i="6" s="1"/>
  <c r="B3007" i="6" a="1"/>
  <c r="B3007" i="6" s="1"/>
  <c r="B3026" i="6" a="1"/>
  <c r="B3026" i="6" s="1"/>
  <c r="B3032" i="6" a="1"/>
  <c r="B3032" i="6" s="1"/>
  <c r="B3038" i="6" a="1"/>
  <c r="B3038" i="6" s="1"/>
  <c r="B3044" i="6" a="1"/>
  <c r="B3044" i="6" s="1"/>
  <c r="B3050" i="6" a="1"/>
  <c r="B3050" i="6" s="1"/>
  <c r="B3057" i="6" a="1"/>
  <c r="B3057" i="6" s="1"/>
  <c r="B3064" i="6" a="1"/>
  <c r="B3064" i="6" s="1"/>
  <c r="B3070" i="6" a="1"/>
  <c r="B3070" i="6" s="1"/>
  <c r="B3076" i="6" a="1"/>
  <c r="B3076" i="6" s="1"/>
  <c r="B3082" i="6" a="1"/>
  <c r="B3082" i="6" s="1"/>
  <c r="B3087" i="6" a="1"/>
  <c r="B3087" i="6" s="1"/>
  <c r="B3100" i="6" a="1"/>
  <c r="B3100" i="6" s="1"/>
  <c r="B3122" i="6" a="1"/>
  <c r="B3122" i="6" s="1"/>
  <c r="B3128" i="6" a="1"/>
  <c r="B3128" i="6" s="1"/>
  <c r="B3134" i="6" a="1"/>
  <c r="B3134" i="6" s="1"/>
  <c r="B3140" i="6" a="1"/>
  <c r="B3140" i="6" s="1"/>
  <c r="B3146" i="6" a="1"/>
  <c r="B3146" i="6" s="1"/>
  <c r="B3151" i="6" a="1"/>
  <c r="B3151" i="6" s="1"/>
  <c r="B3163" i="6" a="1"/>
  <c r="B3163" i="6" s="1"/>
  <c r="B3169" i="6" a="1"/>
  <c r="B3169" i="6" s="1"/>
  <c r="B3187" i="6" a="1"/>
  <c r="B3187" i="6" s="1"/>
  <c r="B3192" i="6" a="1"/>
  <c r="B3192" i="6" s="1"/>
  <c r="B3198" i="6" a="1"/>
  <c r="B3198" i="6" s="1"/>
  <c r="B3204" i="6" a="1"/>
  <c r="B3204" i="6" s="1"/>
  <c r="B3210" i="6" a="1"/>
  <c r="B3210" i="6" s="1"/>
  <c r="B3215" i="6" a="1"/>
  <c r="B3215" i="6" s="1"/>
  <c r="B3222" i="6" a="1"/>
  <c r="B3222" i="6" s="1"/>
  <c r="B3228" i="6" a="1"/>
  <c r="B3228" i="6" s="1"/>
  <c r="B3234" i="6" a="1"/>
  <c r="B3234" i="6" s="1"/>
  <c r="B3240" i="6" a="1"/>
  <c r="B3240" i="6" s="1"/>
  <c r="B3246" i="6" a="1"/>
  <c r="B3246" i="6" s="1"/>
  <c r="B3253" i="6" a="1"/>
  <c r="B3253" i="6" s="1"/>
  <c r="B3259" i="6" a="1"/>
  <c r="B3259" i="6" s="1"/>
  <c r="B3271" i="6" a="1"/>
  <c r="B3271" i="6" s="1"/>
  <c r="B3290" i="6" a="1"/>
  <c r="B3290" i="6" s="1"/>
  <c r="B3297" i="6" a="1"/>
  <c r="B3297" i="6" s="1"/>
  <c r="B3308" i="6" a="1"/>
  <c r="B3308" i="6" s="1"/>
  <c r="B3320" i="6" a="1"/>
  <c r="B3320" i="6" s="1"/>
  <c r="B3326" i="6" a="1"/>
  <c r="B3326" i="6" s="1"/>
  <c r="B3332" i="6" a="1"/>
  <c r="B3332" i="6" s="1"/>
  <c r="B3343" i="6" a="1"/>
  <c r="B3343" i="6" s="1"/>
  <c r="B3349" i="6" a="1"/>
  <c r="B3349" i="6" s="1"/>
  <c r="B3355" i="6" a="1"/>
  <c r="B3355" i="6" s="1"/>
  <c r="B3361" i="6" a="1"/>
  <c r="B3361" i="6" s="1"/>
  <c r="B3372" i="6" a="1"/>
  <c r="B3372" i="6" s="1"/>
  <c r="B2443" i="6" a="1"/>
  <c r="B2443" i="6" s="1"/>
  <c r="B2493" i="6" a="1"/>
  <c r="B2493" i="6" s="1"/>
  <c r="B2543" i="6" a="1"/>
  <c r="B2543" i="6" s="1"/>
  <c r="B2593" i="6" a="1"/>
  <c r="B2593" i="6" s="1"/>
  <c r="B2638" i="6" a="1"/>
  <c r="B2638" i="6" s="1"/>
  <c r="B2688" i="6" a="1"/>
  <c r="B2688" i="6" s="1"/>
  <c r="B2790" i="6" a="1"/>
  <c r="B2790" i="6" s="1"/>
  <c r="B2839" i="6" a="1"/>
  <c r="B2839" i="6" s="1"/>
  <c r="B2892" i="6" a="1"/>
  <c r="B2892" i="6" s="1"/>
  <c r="B2920" i="6" a="1"/>
  <c r="B2920" i="6" s="1"/>
  <c r="B2931" i="6" a="1"/>
  <c r="B2931" i="6" s="1"/>
  <c r="B2939" i="6" a="1"/>
  <c r="B2939" i="6" s="1"/>
  <c r="B2945" i="6" a="1"/>
  <c r="B2945" i="6" s="1"/>
  <c r="B2952" i="6" a="1"/>
  <c r="B2952" i="6" s="1"/>
  <c r="B2958" i="6" a="1"/>
  <c r="B2958" i="6" s="1"/>
  <c r="B2964" i="6" a="1"/>
  <c r="B2964" i="6" s="1"/>
  <c r="B2971" i="6" a="1"/>
  <c r="B2971" i="6" s="1"/>
  <c r="B2976" i="6" a="1"/>
  <c r="B2976" i="6" s="1"/>
  <c r="B2983" i="6" a="1"/>
  <c r="B2983" i="6" s="1"/>
  <c r="B2989" i="6" a="1"/>
  <c r="B2989" i="6" s="1"/>
  <c r="B3002" i="6" a="1"/>
  <c r="B3002" i="6" s="1"/>
  <c r="B3014" i="6" a="1"/>
  <c r="B3014" i="6" s="1"/>
  <c r="B3020" i="6" a="1"/>
  <c r="B3020" i="6" s="1"/>
  <c r="B3027" i="6" a="1"/>
  <c r="B3027" i="6" s="1"/>
  <c r="B3033" i="6" a="1"/>
  <c r="B3033" i="6" s="1"/>
  <c r="B3039" i="6" a="1"/>
  <c r="B3039" i="6" s="1"/>
  <c r="B3045" i="6" a="1"/>
  <c r="B3045" i="6" s="1"/>
  <c r="B3051" i="6" a="1"/>
  <c r="B3051" i="6" s="1"/>
  <c r="B3058" i="6" a="1"/>
  <c r="B3058" i="6" s="1"/>
  <c r="B3088" i="6" a="1"/>
  <c r="B3088" i="6" s="1"/>
  <c r="B3094" i="6" a="1"/>
  <c r="B3094" i="6" s="1"/>
  <c r="B3101" i="6" a="1"/>
  <c r="B3101" i="6" s="1"/>
  <c r="B3106" i="6" a="1"/>
  <c r="B3106" i="6" s="1"/>
  <c r="B3111" i="6" a="1"/>
  <c r="B3111" i="6" s="1"/>
  <c r="B3117" i="6" a="1"/>
  <c r="B3117" i="6" s="1"/>
  <c r="B3123" i="6" a="1"/>
  <c r="B3123" i="6" s="1"/>
  <c r="B3152" i="6" a="1"/>
  <c r="B3152" i="6" s="1"/>
  <c r="B3158" i="6" a="1"/>
  <c r="B3158" i="6" s="1"/>
  <c r="B3164" i="6" a="1"/>
  <c r="B3164" i="6" s="1"/>
  <c r="B3175" i="6" a="1"/>
  <c r="B3175" i="6" s="1"/>
  <c r="B3181" i="6" a="1"/>
  <c r="B3181" i="6" s="1"/>
  <c r="B3188" i="6" a="1"/>
  <c r="B3188" i="6" s="1"/>
  <c r="B3216" i="6" a="1"/>
  <c r="B3216" i="6" s="1"/>
  <c r="B3229" i="6" a="1"/>
  <c r="B3229" i="6" s="1"/>
  <c r="B3235" i="6" a="1"/>
  <c r="B3235" i="6" s="1"/>
  <c r="B3241" i="6" a="1"/>
  <c r="B3241" i="6" s="1"/>
  <c r="B3247" i="6" a="1"/>
  <c r="B3247" i="6" s="1"/>
  <c r="B3254" i="6" a="1"/>
  <c r="B3254" i="6" s="1"/>
  <c r="B3260" i="6" a="1"/>
  <c r="B3260" i="6" s="1"/>
  <c r="B3266" i="6" a="1"/>
  <c r="B3266" i="6" s="1"/>
  <c r="B3272" i="6" a="1"/>
  <c r="B3272" i="6" s="1"/>
  <c r="B3278" i="6" a="1"/>
  <c r="B3278" i="6" s="1"/>
  <c r="B3285" i="6" a="1"/>
  <c r="B3285" i="6" s="1"/>
  <c r="B3291" i="6" a="1"/>
  <c r="B3291" i="6" s="1"/>
  <c r="B3303" i="6" a="1"/>
  <c r="B3303" i="6" s="1"/>
  <c r="B3309" i="6" a="1"/>
  <c r="B3309" i="6" s="1"/>
  <c r="B3315" i="6" a="1"/>
  <c r="B3315" i="6" s="1"/>
  <c r="B3327" i="6" a="1"/>
  <c r="B3327" i="6" s="1"/>
  <c r="B3338" i="6" a="1"/>
  <c r="B3338" i="6" s="1"/>
  <c r="B3344" i="6" a="1"/>
  <c r="B3344" i="6" s="1"/>
  <c r="B3350" i="6" a="1"/>
  <c r="B3350" i="6" s="1"/>
  <c r="B3356" i="6" a="1"/>
  <c r="B3356" i="6" s="1"/>
  <c r="B3367" i="6" a="1"/>
  <c r="B3367" i="6" s="1"/>
  <c r="B2449" i="6" a="1"/>
  <c r="B2449" i="6" s="1"/>
  <c r="B2498" i="6" a="1"/>
  <c r="B2498" i="6" s="1"/>
  <c r="B2600" i="6" a="1"/>
  <c r="B2600" i="6" s="1"/>
  <c r="B2644" i="6" a="1"/>
  <c r="B2644" i="6" s="1"/>
  <c r="B2694" i="6" a="1"/>
  <c r="B2694" i="6" s="1"/>
  <c r="B2745" i="6" a="1"/>
  <c r="B2745" i="6" s="1"/>
  <c r="B2899" i="6" a="1"/>
  <c r="B2899" i="6" s="1"/>
  <c r="B2921" i="6" a="1"/>
  <c r="B2921" i="6" s="1"/>
  <c r="B2946" i="6" a="1"/>
  <c r="B2946" i="6" s="1"/>
  <c r="B2959" i="6" a="1"/>
  <c r="B2959" i="6" s="1"/>
  <c r="B2972" i="6" a="1"/>
  <c r="B2972" i="6" s="1"/>
  <c r="B2977" i="6" a="1"/>
  <c r="B2977" i="6" s="1"/>
  <c r="B2984" i="6" a="1"/>
  <c r="B2984" i="6" s="1"/>
  <c r="B2990" i="6" a="1"/>
  <c r="B2990" i="6" s="1"/>
  <c r="B2996" i="6" a="1"/>
  <c r="B2996" i="6" s="1"/>
  <c r="B3003" i="6" a="1"/>
  <c r="B3003" i="6" s="1"/>
  <c r="B3008" i="6" a="1"/>
  <c r="B3008" i="6" s="1"/>
  <c r="B3015" i="6" a="1"/>
  <c r="B3015" i="6" s="1"/>
  <c r="B3021" i="6" a="1"/>
  <c r="B3021" i="6" s="1"/>
  <c r="B3034" i="6" a="1"/>
  <c r="B3034" i="6" s="1"/>
  <c r="B3052" i="6" a="1"/>
  <c r="B3052" i="6" s="1"/>
  <c r="B3059" i="6" a="1"/>
  <c r="B3059" i="6" s="1"/>
  <c r="B3065" i="6" a="1"/>
  <c r="B3065" i="6" s="1"/>
  <c r="B3071" i="6" a="1"/>
  <c r="B3071" i="6" s="1"/>
  <c r="B3077" i="6" a="1"/>
  <c r="B3077" i="6" s="1"/>
  <c r="B3083" i="6" a="1"/>
  <c r="B3083" i="6" s="1"/>
  <c r="B3089" i="6" a="1"/>
  <c r="B3089" i="6" s="1"/>
  <c r="B3095" i="6" a="1"/>
  <c r="B3095" i="6" s="1"/>
  <c r="B3112" i="6" a="1"/>
  <c r="B3112" i="6" s="1"/>
  <c r="B3124" i="6" a="1"/>
  <c r="B3124" i="6" s="1"/>
  <c r="B3129" i="6" a="1"/>
  <c r="B3129" i="6" s="1"/>
  <c r="B3135" i="6" a="1"/>
  <c r="B3135" i="6" s="1"/>
  <c r="B3141" i="6" a="1"/>
  <c r="B3141" i="6" s="1"/>
  <c r="B3147" i="6" a="1"/>
  <c r="B3147" i="6" s="1"/>
  <c r="B3153" i="6" a="1"/>
  <c r="B3153" i="6" s="1"/>
  <c r="B3165" i="6" a="1"/>
  <c r="B3165" i="6" s="1"/>
  <c r="B3170" i="6" a="1"/>
  <c r="B3170" i="6" s="1"/>
  <c r="B3176" i="6" a="1"/>
  <c r="B3176" i="6" s="1"/>
  <c r="B3193" i="6" a="1"/>
  <c r="B3193" i="6" s="1"/>
  <c r="B3199" i="6" a="1"/>
  <c r="B3199" i="6" s="1"/>
  <c r="B3205" i="6" a="1"/>
  <c r="B3205" i="6" s="1"/>
  <c r="B3211" i="6" a="1"/>
  <c r="B3211" i="6" s="1"/>
  <c r="B3217" i="6" a="1"/>
  <c r="B3217" i="6" s="1"/>
  <c r="B3223" i="6" a="1"/>
  <c r="B3223" i="6" s="1"/>
  <c r="B3236" i="6" a="1"/>
  <c r="B3236" i="6" s="1"/>
  <c r="B3242" i="6" a="1"/>
  <c r="B3242" i="6" s="1"/>
  <c r="B3248" i="6" a="1"/>
  <c r="B3248" i="6" s="1"/>
  <c r="B3261" i="6" a="1"/>
  <c r="B3261" i="6" s="1"/>
  <c r="B3267" i="6" a="1"/>
  <c r="B3267" i="6" s="1"/>
  <c r="B3273" i="6" a="1"/>
  <c r="B3273" i="6" s="1"/>
  <c r="B3279" i="6" a="1"/>
  <c r="B3279" i="6" s="1"/>
  <c r="B3286" i="6" a="1"/>
  <c r="B3286" i="6" s="1"/>
  <c r="B3292" i="6" a="1"/>
  <c r="B3292" i="6" s="1"/>
  <c r="B3298" i="6" a="1"/>
  <c r="B3298" i="6" s="1"/>
  <c r="B3304" i="6" a="1"/>
  <c r="B3304" i="6" s="1"/>
  <c r="B3316" i="6" a="1"/>
  <c r="B3316" i="6" s="1"/>
  <c r="B3321" i="6" a="1"/>
  <c r="B3321" i="6" s="1"/>
  <c r="B3328" i="6" a="1"/>
  <c r="B3328" i="6" s="1"/>
  <c r="B3333" i="6" a="1"/>
  <c r="B3333" i="6" s="1"/>
  <c r="B3345" i="6" a="1"/>
  <c r="B3345" i="6" s="1"/>
  <c r="B3357" i="6" a="1"/>
  <c r="B3357" i="6" s="1"/>
  <c r="B3362" i="6" a="1"/>
  <c r="B3362" i="6" s="1"/>
  <c r="B3368" i="6" a="1"/>
  <c r="B3368" i="6" s="1"/>
  <c r="B2455" i="6" a="1"/>
  <c r="B2455" i="6" s="1"/>
  <c r="B2505" i="6" a="1"/>
  <c r="B2505" i="6" s="1"/>
  <c r="B2555" i="6" a="1"/>
  <c r="B2555" i="6" s="1"/>
  <c r="B2650" i="6" a="1"/>
  <c r="B2650" i="6" s="1"/>
  <c r="B2700" i="6" a="1"/>
  <c r="B2700" i="6" s="1"/>
  <c r="B2752" i="6" a="1"/>
  <c r="B2752" i="6" s="1"/>
  <c r="B2802" i="6" a="1"/>
  <c r="B2802" i="6" s="1"/>
  <c r="B2852" i="6" a="1"/>
  <c r="B2852" i="6" s="1"/>
  <c r="B2906" i="6" a="1"/>
  <c r="B2906" i="6" s="1"/>
  <c r="B2922" i="6" a="1"/>
  <c r="B2922" i="6" s="1"/>
  <c r="B2932" i="6" a="1"/>
  <c r="B2932" i="6" s="1"/>
  <c r="B2941" i="6" a="1"/>
  <c r="B2941" i="6" s="1"/>
  <c r="B2947" i="6" a="1"/>
  <c r="B2947" i="6" s="1"/>
  <c r="B2953" i="6" a="1"/>
  <c r="B2953" i="6" s="1"/>
  <c r="B2960" i="6" a="1"/>
  <c r="B2960" i="6" s="1"/>
  <c r="B2965" i="6" a="1"/>
  <c r="B2965" i="6" s="1"/>
  <c r="B2978" i="6" a="1"/>
  <c r="B2978" i="6" s="1"/>
  <c r="B2991" i="6" a="1"/>
  <c r="B2991" i="6" s="1"/>
  <c r="B3004" i="6" a="1"/>
  <c r="B3004" i="6" s="1"/>
  <c r="B3009" i="6" a="1"/>
  <c r="B3009" i="6" s="1"/>
  <c r="B3016" i="6" a="1"/>
  <c r="B3016" i="6" s="1"/>
  <c r="B3022" i="6" a="1"/>
  <c r="B3022" i="6" s="1"/>
  <c r="B3028" i="6" a="1"/>
  <c r="B3028" i="6" s="1"/>
  <c r="B3035" i="6" a="1"/>
  <c r="B3035" i="6" s="1"/>
  <c r="B3040" i="6" a="1"/>
  <c r="B3040" i="6" s="1"/>
  <c r="B3046" i="6" a="1"/>
  <c r="B3046" i="6" s="1"/>
  <c r="B3053" i="6" a="1"/>
  <c r="B3053" i="6" s="1"/>
  <c r="B3066" i="6" a="1"/>
  <c r="B3066" i="6" s="1"/>
  <c r="B3072" i="6" a="1"/>
  <c r="B3072" i="6" s="1"/>
  <c r="B3078" i="6" a="1"/>
  <c r="B3078" i="6" s="1"/>
  <c r="B3084" i="6" a="1"/>
  <c r="B3084" i="6" s="1"/>
  <c r="B3090" i="6" a="1"/>
  <c r="B3090" i="6" s="1"/>
  <c r="B3096" i="6" a="1"/>
  <c r="B3096" i="6" s="1"/>
  <c r="B3102" i="6" a="1"/>
  <c r="B3102" i="6" s="1"/>
  <c r="B3107" i="6" a="1"/>
  <c r="B3107" i="6" s="1"/>
  <c r="B3113" i="6" a="1"/>
  <c r="B3113" i="6" s="1"/>
  <c r="B3118" i="6" a="1"/>
  <c r="B3118" i="6" s="1"/>
  <c r="B3125" i="6" a="1"/>
  <c r="B3125" i="6" s="1"/>
  <c r="B3136" i="6" a="1"/>
  <c r="B3136" i="6" s="1"/>
  <c r="B3142" i="6" a="1"/>
  <c r="B3142" i="6" s="1"/>
  <c r="B3148" i="6" a="1"/>
  <c r="B3148" i="6" s="1"/>
  <c r="B3154" i="6" a="1"/>
  <c r="B3154" i="6" s="1"/>
  <c r="B3159" i="6" a="1"/>
  <c r="B3159" i="6" s="1"/>
  <c r="B3171" i="6" a="1"/>
  <c r="B3171" i="6" s="1"/>
  <c r="B3177" i="6" a="1"/>
  <c r="B3177" i="6" s="1"/>
  <c r="B3182" i="6" a="1"/>
  <c r="B3182" i="6" s="1"/>
  <c r="B3189" i="6" a="1"/>
  <c r="B3189" i="6" s="1"/>
  <c r="B3194" i="6" a="1"/>
  <c r="B3194" i="6" s="1"/>
  <c r="B3200" i="6" a="1"/>
  <c r="B3200" i="6" s="1"/>
  <c r="B3206" i="6" a="1"/>
  <c r="B3206" i="6" s="1"/>
  <c r="B3212" i="6" a="1"/>
  <c r="B3212" i="6" s="1"/>
  <c r="B3218" i="6" a="1"/>
  <c r="B3218" i="6" s="1"/>
  <c r="B3224" i="6" a="1"/>
  <c r="B3224" i="6" s="1"/>
  <c r="B3230" i="6" a="1"/>
  <c r="B3230" i="6" s="1"/>
  <c r="B3249" i="6" a="1"/>
  <c r="B3249" i="6" s="1"/>
  <c r="B3255" i="6" a="1"/>
  <c r="B3255" i="6" s="1"/>
  <c r="B3268" i="6" a="1"/>
  <c r="B3268" i="6" s="1"/>
  <c r="B3274" i="6" a="1"/>
  <c r="B3274" i="6" s="1"/>
  <c r="B3280" i="6" a="1"/>
  <c r="B3280" i="6" s="1"/>
  <c r="B3293" i="6" a="1"/>
  <c r="B3293" i="6" s="1"/>
  <c r="B3299" i="6" a="1"/>
  <c r="B3299" i="6" s="1"/>
  <c r="B3305" i="6" a="1"/>
  <c r="B3305" i="6" s="1"/>
  <c r="B3310" i="6" a="1"/>
  <c r="B3310" i="6" s="1"/>
  <c r="B2561" i="6" a="1"/>
  <c r="B2561" i="6" s="1"/>
  <c r="B2610" i="6" a="1"/>
  <c r="B2610" i="6" s="1"/>
  <c r="B2657" i="6" a="1"/>
  <c r="B2657" i="6" s="1"/>
  <c r="B2758" i="6" a="1"/>
  <c r="B2758" i="6" s="1"/>
  <c r="B2808" i="6" a="1"/>
  <c r="B2808" i="6" s="1"/>
  <c r="B2858" i="6" a="1"/>
  <c r="B2858" i="6" s="1"/>
  <c r="B2909" i="6" a="1"/>
  <c r="B2909" i="6" s="1"/>
  <c r="B2924" i="6" a="1"/>
  <c r="B2924" i="6" s="1"/>
  <c r="B2933" i="6" a="1"/>
  <c r="B2933" i="6" s="1"/>
  <c r="B2948" i="6" a="1"/>
  <c r="B2948" i="6" s="1"/>
  <c r="B2954" i="6" a="1"/>
  <c r="B2954" i="6" s="1"/>
  <c r="B2961" i="6" a="1"/>
  <c r="B2961" i="6" s="1"/>
  <c r="B2966" i="6" a="1"/>
  <c r="B2966" i="6" s="1"/>
  <c r="B2973" i="6" a="1"/>
  <c r="B2973" i="6" s="1"/>
  <c r="B2979" i="6" a="1"/>
  <c r="B2979" i="6" s="1"/>
  <c r="B2985" i="6" a="1"/>
  <c r="B2985" i="6" s="1"/>
  <c r="B2992" i="6" a="1"/>
  <c r="B2992" i="6" s="1"/>
  <c r="B2997" i="6" a="1"/>
  <c r="B2997" i="6" s="1"/>
  <c r="B3010" i="6" a="1"/>
  <c r="B3010" i="6" s="1"/>
  <c r="B3023" i="6" a="1"/>
  <c r="B3023" i="6" s="1"/>
  <c r="B3036" i="6" a="1"/>
  <c r="B3036" i="6" s="1"/>
  <c r="B3041" i="6" a="1"/>
  <c r="B3041" i="6" s="1"/>
  <c r="B3047" i="6" a="1"/>
  <c r="B3047" i="6" s="1"/>
  <c r="B3054" i="6" a="1"/>
  <c r="B3054" i="6" s="1"/>
  <c r="B3060" i="6" a="1"/>
  <c r="B3060" i="6" s="1"/>
  <c r="B3067" i="6" a="1"/>
  <c r="B3067" i="6" s="1"/>
  <c r="B3073" i="6" a="1"/>
  <c r="B3073" i="6" s="1"/>
  <c r="B3091" i="6" a="1"/>
  <c r="B3091" i="6" s="1"/>
  <c r="B3108" i="6" a="1"/>
  <c r="B3108" i="6" s="1"/>
  <c r="B3114" i="6" a="1"/>
  <c r="B3114" i="6" s="1"/>
  <c r="B3119" i="6" a="1"/>
  <c r="B3119" i="6" s="1"/>
  <c r="B3130" i="6" a="1"/>
  <c r="B3130" i="6" s="1"/>
  <c r="B3137" i="6" a="1"/>
  <c r="B3137" i="6" s="1"/>
  <c r="B3155" i="6" a="1"/>
  <c r="B3155" i="6" s="1"/>
  <c r="B3160" i="6" a="1"/>
  <c r="B3160" i="6" s="1"/>
  <c r="B3166" i="6" a="1"/>
  <c r="B3166" i="6" s="1"/>
  <c r="B3172" i="6" a="1"/>
  <c r="B3172" i="6" s="1"/>
  <c r="B3178" i="6" a="1"/>
  <c r="B3178" i="6" s="1"/>
  <c r="B3183" i="6" a="1"/>
  <c r="B3183" i="6" s="1"/>
  <c r="B3195" i="6" a="1"/>
  <c r="B3195" i="6" s="1"/>
  <c r="B3201" i="6" a="1"/>
  <c r="B3201" i="6" s="1"/>
  <c r="B3219" i="6" a="1"/>
  <c r="B3219" i="6" s="1"/>
  <c r="B3231" i="6" a="1"/>
  <c r="B3231" i="6" s="1"/>
  <c r="B3237" i="6" a="1"/>
  <c r="B3237" i="6" s="1"/>
  <c r="B3243" i="6" a="1"/>
  <c r="B3243" i="6" s="1"/>
  <c r="B3250" i="6" a="1"/>
  <c r="B3250" i="6" s="1"/>
  <c r="B3256" i="6" a="1"/>
  <c r="B3256" i="6" s="1"/>
  <c r="B3262" i="6" a="1"/>
  <c r="B3262" i="6" s="1"/>
  <c r="B3281" i="6" a="1"/>
  <c r="B3281" i="6" s="1"/>
  <c r="B3287" i="6" a="1"/>
  <c r="B3287" i="6" s="1"/>
  <c r="B3300" i="6" a="1"/>
  <c r="B3300" i="6" s="1"/>
  <c r="B3311" i="6" a="1"/>
  <c r="B3311" i="6" s="1"/>
  <c r="B3317" i="6" a="1"/>
  <c r="B3317" i="6" s="1"/>
  <c r="B3323" i="6" a="1"/>
  <c r="B3323" i="6" s="1"/>
  <c r="B3329" i="6" a="1"/>
  <c r="B3329" i="6" s="1"/>
  <c r="B3340" i="6" a="1"/>
  <c r="B3340" i="6" s="1"/>
  <c r="B3352" i="6" a="1"/>
  <c r="B3352" i="6" s="1"/>
  <c r="B3358" i="6" a="1"/>
  <c r="B3358" i="6" s="1"/>
  <c r="B3364" i="6" a="1"/>
  <c r="B3364" i="6" s="1"/>
  <c r="B3375" i="6" a="1"/>
  <c r="B3375" i="6" s="1"/>
  <c r="B3381" i="6" a="1"/>
  <c r="B3381" i="6" s="1"/>
  <c r="B3387" i="6" a="1"/>
  <c r="B3387" i="6" s="1"/>
  <c r="B3393" i="6" a="1"/>
  <c r="B3393" i="6" s="1"/>
  <c r="B3251" i="6" a="1"/>
  <c r="B3251" i="6" s="1"/>
  <c r="B3319" i="6" a="1"/>
  <c r="B3319" i="6" s="1"/>
  <c r="B3335" i="6" a="1"/>
  <c r="B3335" i="6" s="1"/>
  <c r="B3351" i="6" a="1"/>
  <c r="B3351" i="6" s="1"/>
  <c r="B3374" i="6" a="1"/>
  <c r="B3374" i="6" s="1"/>
  <c r="B3396" i="6" a="1"/>
  <c r="B3396" i="6" s="1"/>
  <c r="B3402" i="6" a="1"/>
  <c r="B3402" i="6" s="1"/>
  <c r="B3408" i="6" a="1"/>
  <c r="B3408" i="6" s="1"/>
  <c r="B3414" i="6" a="1"/>
  <c r="B3414" i="6" s="1"/>
  <c r="B3420" i="6" a="1"/>
  <c r="B3420" i="6" s="1"/>
  <c r="B3431" i="6" a="1"/>
  <c r="B3431" i="6" s="1"/>
  <c r="B3437" i="6" a="1"/>
  <c r="B3437" i="6" s="1"/>
  <c r="B3443" i="6" a="1"/>
  <c r="B3443" i="6" s="1"/>
  <c r="B3455" i="6" a="1"/>
  <c r="B3455" i="6" s="1"/>
  <c r="B3466" i="6" a="1"/>
  <c r="B3466" i="6" s="1"/>
  <c r="B3472" i="6" a="1"/>
  <c r="B3472" i="6" s="1"/>
  <c r="B3478" i="6" a="1"/>
  <c r="B3478" i="6" s="1"/>
  <c r="B3484" i="6" a="1"/>
  <c r="B3484" i="6" s="1"/>
  <c r="B3495" i="6" a="1"/>
  <c r="B3495" i="6" s="1"/>
  <c r="B3501" i="6" a="1"/>
  <c r="B3501" i="6" s="1"/>
  <c r="B3507" i="6" a="1"/>
  <c r="B3507" i="6" s="1"/>
  <c r="B3519" i="6" a="1"/>
  <c r="B3519" i="6" s="1"/>
  <c r="B3530" i="6" a="1"/>
  <c r="B3530" i="6" s="1"/>
  <c r="B3536" i="6" a="1"/>
  <c r="B3536" i="6" s="1"/>
  <c r="B3542" i="6" a="1"/>
  <c r="B3542" i="6" s="1"/>
  <c r="B3548" i="6" a="1"/>
  <c r="B3548" i="6" s="1"/>
  <c r="B3559" i="6" a="1"/>
  <c r="B3559" i="6" s="1"/>
  <c r="B3565" i="6" a="1"/>
  <c r="B3565" i="6" s="1"/>
  <c r="B3571" i="6" a="1"/>
  <c r="B3571" i="6" s="1"/>
  <c r="B3583" i="6" a="1"/>
  <c r="B3583" i="6" s="1"/>
  <c r="B3594" i="6" a="1"/>
  <c r="B3594" i="6" s="1"/>
  <c r="B3600" i="6" a="1"/>
  <c r="B3600" i="6" s="1"/>
  <c r="B3606" i="6" a="1"/>
  <c r="B3606" i="6" s="1"/>
  <c r="B3612" i="6" a="1"/>
  <c r="B3612" i="6" s="1"/>
  <c r="B3623" i="6" a="1"/>
  <c r="B3623" i="6" s="1"/>
  <c r="B3629" i="6" a="1"/>
  <c r="B3629" i="6" s="1"/>
  <c r="B3635" i="6" a="1"/>
  <c r="B3635" i="6" s="1"/>
  <c r="B3647" i="6" a="1"/>
  <c r="B3647" i="6" s="1"/>
  <c r="B3658" i="6" a="1"/>
  <c r="B3658" i="6" s="1"/>
  <c r="B3664" i="6" a="1"/>
  <c r="B3664" i="6" s="1"/>
  <c r="B3670" i="6" a="1"/>
  <c r="B3670" i="6" s="1"/>
  <c r="B3676" i="6" a="1"/>
  <c r="B3676" i="6" s="1"/>
  <c r="B3687" i="6" a="1"/>
  <c r="B3687" i="6" s="1"/>
  <c r="B3693" i="6" a="1"/>
  <c r="B3693" i="6" s="1"/>
  <c r="B3699" i="6" a="1"/>
  <c r="B3699" i="6" s="1"/>
  <c r="B3711" i="6" a="1"/>
  <c r="B3711" i="6" s="1"/>
  <c r="B3722" i="6" a="1"/>
  <c r="B3722" i="6" s="1"/>
  <c r="B3728" i="6" a="1"/>
  <c r="B3728" i="6" s="1"/>
  <c r="B3734" i="6" a="1"/>
  <c r="B3734" i="6" s="1"/>
  <c r="B3740" i="6" a="1"/>
  <c r="B3740" i="6" s="1"/>
  <c r="B3751" i="6" a="1"/>
  <c r="B3751" i="6" s="1"/>
  <c r="B3757" i="6" a="1"/>
  <c r="B3757" i="6" s="1"/>
  <c r="B3763" i="6" a="1"/>
  <c r="B3763" i="6" s="1"/>
  <c r="B3775" i="6" a="1"/>
  <c r="B3775" i="6" s="1"/>
  <c r="B3786" i="6" a="1"/>
  <c r="B3786" i="6" s="1"/>
  <c r="B3792" i="6" a="1"/>
  <c r="B3792" i="6" s="1"/>
  <c r="B3798" i="6" a="1"/>
  <c r="B3798" i="6" s="1"/>
  <c r="B3804" i="6" a="1"/>
  <c r="B3804" i="6" s="1"/>
  <c r="B3815" i="6" a="1"/>
  <c r="B3815" i="6" s="1"/>
  <c r="B3821" i="6" a="1"/>
  <c r="B3821" i="6" s="1"/>
  <c r="B3827" i="6" a="1"/>
  <c r="B3827" i="6" s="1"/>
  <c r="B3839" i="6" a="1"/>
  <c r="B3839" i="6" s="1"/>
  <c r="B3302" i="6" a="1"/>
  <c r="B3302" i="6" s="1"/>
  <c r="B3322" i="6" a="1"/>
  <c r="B3322" i="6" s="1"/>
  <c r="B3337" i="6" a="1"/>
  <c r="B3337" i="6" s="1"/>
  <c r="B3365" i="6" a="1"/>
  <c r="B3365" i="6" s="1"/>
  <c r="B3376" i="6" a="1"/>
  <c r="B3376" i="6" s="1"/>
  <c r="B3383" i="6" a="1"/>
  <c r="B3383" i="6" s="1"/>
  <c r="B3390" i="6" a="1"/>
  <c r="B3390" i="6" s="1"/>
  <c r="B3409" i="6" a="1"/>
  <c r="B3409" i="6" s="1"/>
  <c r="B3421" i="6" a="1"/>
  <c r="B3421" i="6" s="1"/>
  <c r="B3426" i="6" a="1"/>
  <c r="B3426" i="6" s="1"/>
  <c r="B3432" i="6" a="1"/>
  <c r="B3432" i="6" s="1"/>
  <c r="B3444" i="6" a="1"/>
  <c r="B3444" i="6" s="1"/>
  <c r="B3449" i="6" a="1"/>
  <c r="B3449" i="6" s="1"/>
  <c r="B3456" i="6" a="1"/>
  <c r="B3456" i="6" s="1"/>
  <c r="B3461" i="6" a="1"/>
  <c r="B3461" i="6" s="1"/>
  <c r="B3473" i="6" a="1"/>
  <c r="B3473" i="6" s="1"/>
  <c r="B3485" i="6" a="1"/>
  <c r="B3485" i="6" s="1"/>
  <c r="B3490" i="6" a="1"/>
  <c r="B3490" i="6" s="1"/>
  <c r="B3496" i="6" a="1"/>
  <c r="B3496" i="6" s="1"/>
  <c r="B3508" i="6" a="1"/>
  <c r="B3508" i="6" s="1"/>
  <c r="B3513" i="6" a="1"/>
  <c r="B3513" i="6" s="1"/>
  <c r="B3520" i="6" a="1"/>
  <c r="B3520" i="6" s="1"/>
  <c r="B3525" i="6" a="1"/>
  <c r="B3525" i="6" s="1"/>
  <c r="B3537" i="6" a="1"/>
  <c r="B3537" i="6" s="1"/>
  <c r="B3549" i="6" a="1"/>
  <c r="B3549" i="6" s="1"/>
  <c r="B3554" i="6" a="1"/>
  <c r="B3554" i="6" s="1"/>
  <c r="B3560" i="6" a="1"/>
  <c r="B3560" i="6" s="1"/>
  <c r="B3572" i="6" a="1"/>
  <c r="B3572" i="6" s="1"/>
  <c r="B3577" i="6" a="1"/>
  <c r="B3577" i="6" s="1"/>
  <c r="B3584" i="6" a="1"/>
  <c r="B3584" i="6" s="1"/>
  <c r="B3589" i="6" a="1"/>
  <c r="B3589" i="6" s="1"/>
  <c r="B3601" i="6" a="1"/>
  <c r="B3601" i="6" s="1"/>
  <c r="B3613" i="6" a="1"/>
  <c r="B3613" i="6" s="1"/>
  <c r="B3618" i="6" a="1"/>
  <c r="B3618" i="6" s="1"/>
  <c r="B3624" i="6" a="1"/>
  <c r="B3624" i="6" s="1"/>
  <c r="B3636" i="6" a="1"/>
  <c r="B3636" i="6" s="1"/>
  <c r="B3641" i="6" a="1"/>
  <c r="B3641" i="6" s="1"/>
  <c r="B3648" i="6" a="1"/>
  <c r="B3648" i="6" s="1"/>
  <c r="B3653" i="6" a="1"/>
  <c r="B3653" i="6" s="1"/>
  <c r="B3665" i="6" a="1"/>
  <c r="B3665" i="6" s="1"/>
  <c r="B3677" i="6" a="1"/>
  <c r="B3677" i="6" s="1"/>
  <c r="B3682" i="6" a="1"/>
  <c r="B3682" i="6" s="1"/>
  <c r="B3688" i="6" a="1"/>
  <c r="B3688" i="6" s="1"/>
  <c r="B3700" i="6" a="1"/>
  <c r="B3700" i="6" s="1"/>
  <c r="B3705" i="6" a="1"/>
  <c r="B3705" i="6" s="1"/>
  <c r="B3712" i="6" a="1"/>
  <c r="B3712" i="6" s="1"/>
  <c r="B3717" i="6" a="1"/>
  <c r="B3717" i="6" s="1"/>
  <c r="B3729" i="6" a="1"/>
  <c r="B3729" i="6" s="1"/>
  <c r="B3741" i="6" a="1"/>
  <c r="B3741" i="6" s="1"/>
  <c r="B3746" i="6" a="1"/>
  <c r="B3746" i="6" s="1"/>
  <c r="B3752" i="6" a="1"/>
  <c r="B3752" i="6" s="1"/>
  <c r="B3764" i="6" a="1"/>
  <c r="B3764" i="6" s="1"/>
  <c r="B3769" i="6" a="1"/>
  <c r="B3769" i="6" s="1"/>
  <c r="B3776" i="6" a="1"/>
  <c r="B3776" i="6" s="1"/>
  <c r="B3781" i="6" a="1"/>
  <c r="B3781" i="6" s="1"/>
  <c r="B3793" i="6" a="1"/>
  <c r="B3793" i="6" s="1"/>
  <c r="B3805" i="6" a="1"/>
  <c r="B3805" i="6" s="1"/>
  <c r="B3810" i="6" a="1"/>
  <c r="B3810" i="6" s="1"/>
  <c r="B3816" i="6" a="1"/>
  <c r="B3816" i="6" s="1"/>
  <c r="B3828" i="6" a="1"/>
  <c r="B3828" i="6" s="1"/>
  <c r="B3833" i="6" a="1"/>
  <c r="B3833" i="6" s="1"/>
  <c r="B3840" i="6" a="1"/>
  <c r="B3840" i="6" s="1"/>
  <c r="B3263" i="6" a="1"/>
  <c r="B3263" i="6" s="1"/>
  <c r="B3306" i="6" a="1"/>
  <c r="B3306" i="6" s="1"/>
  <c r="B3324" i="6" a="1"/>
  <c r="B3324" i="6" s="1"/>
  <c r="B3339" i="6" a="1"/>
  <c r="B3339" i="6" s="1"/>
  <c r="B3354" i="6" a="1"/>
  <c r="B3354" i="6" s="1"/>
  <c r="B3366" i="6" a="1"/>
  <c r="B3366" i="6" s="1"/>
  <c r="B3377" i="6" a="1"/>
  <c r="B3377" i="6" s="1"/>
  <c r="B3384" i="6" a="1"/>
  <c r="B3384" i="6" s="1"/>
  <c r="B3391" i="6" a="1"/>
  <c r="B3391" i="6" s="1"/>
  <c r="B3397" i="6" a="1"/>
  <c r="B3397" i="6" s="1"/>
  <c r="B3403" i="6" a="1"/>
  <c r="B3403" i="6" s="1"/>
  <c r="B3410" i="6" a="1"/>
  <c r="B3410" i="6" s="1"/>
  <c r="B3415" i="6" a="1"/>
  <c r="B3415" i="6" s="1"/>
  <c r="B3427" i="6" a="1"/>
  <c r="B3427" i="6" s="1"/>
  <c r="B3433" i="6" a="1"/>
  <c r="B3433" i="6" s="1"/>
  <c r="B3438" i="6" a="1"/>
  <c r="B3438" i="6" s="1"/>
  <c r="B3450" i="6" a="1"/>
  <c r="B3450" i="6" s="1"/>
  <c r="B3462" i="6" a="1"/>
  <c r="B3462" i="6" s="1"/>
  <c r="B3467" i="6" a="1"/>
  <c r="B3467" i="6" s="1"/>
  <c r="B3474" i="6" a="1"/>
  <c r="B3474" i="6" s="1"/>
  <c r="B3479" i="6" a="1"/>
  <c r="B3479" i="6" s="1"/>
  <c r="B3491" i="6" a="1"/>
  <c r="B3491" i="6" s="1"/>
  <c r="B3497" i="6" a="1"/>
  <c r="B3497" i="6" s="1"/>
  <c r="B3502" i="6" a="1"/>
  <c r="B3502" i="6" s="1"/>
  <c r="B3514" i="6" a="1"/>
  <c r="B3514" i="6" s="1"/>
  <c r="B3526" i="6" a="1"/>
  <c r="B3526" i="6" s="1"/>
  <c r="B3531" i="6" a="1"/>
  <c r="B3531" i="6" s="1"/>
  <c r="B3538" i="6" a="1"/>
  <c r="B3538" i="6" s="1"/>
  <c r="B3543" i="6" a="1"/>
  <c r="B3543" i="6" s="1"/>
  <c r="B3555" i="6" a="1"/>
  <c r="B3555" i="6" s="1"/>
  <c r="B3561" i="6" a="1"/>
  <c r="B3561" i="6" s="1"/>
  <c r="B3566" i="6" a="1"/>
  <c r="B3566" i="6" s="1"/>
  <c r="B3578" i="6" a="1"/>
  <c r="B3578" i="6" s="1"/>
  <c r="B3590" i="6" a="1"/>
  <c r="B3590" i="6" s="1"/>
  <c r="B3595" i="6" a="1"/>
  <c r="B3595" i="6" s="1"/>
  <c r="B3602" i="6" a="1"/>
  <c r="B3602" i="6" s="1"/>
  <c r="B3607" i="6" a="1"/>
  <c r="B3607" i="6" s="1"/>
  <c r="B3619" i="6" a="1"/>
  <c r="B3619" i="6" s="1"/>
  <c r="B3625" i="6" a="1"/>
  <c r="B3625" i="6" s="1"/>
  <c r="B3630" i="6" a="1"/>
  <c r="B3630" i="6" s="1"/>
  <c r="B3642" i="6" a="1"/>
  <c r="B3642" i="6" s="1"/>
  <c r="B3654" i="6" a="1"/>
  <c r="B3654" i="6" s="1"/>
  <c r="B3659" i="6" a="1"/>
  <c r="B3659" i="6" s="1"/>
  <c r="B3666" i="6" a="1"/>
  <c r="B3666" i="6" s="1"/>
  <c r="B3671" i="6" a="1"/>
  <c r="B3671" i="6" s="1"/>
  <c r="B3683" i="6" a="1"/>
  <c r="B3683" i="6" s="1"/>
  <c r="B3689" i="6" a="1"/>
  <c r="B3689" i="6" s="1"/>
  <c r="B3694" i="6" a="1"/>
  <c r="B3694" i="6" s="1"/>
  <c r="B3706" i="6" a="1"/>
  <c r="B3706" i="6" s="1"/>
  <c r="B3718" i="6" a="1"/>
  <c r="B3718" i="6" s="1"/>
  <c r="B3723" i="6" a="1"/>
  <c r="B3723" i="6" s="1"/>
  <c r="B3730" i="6" a="1"/>
  <c r="B3730" i="6" s="1"/>
  <c r="B3735" i="6" a="1"/>
  <c r="B3735" i="6" s="1"/>
  <c r="B3747" i="6" a="1"/>
  <c r="B3747" i="6" s="1"/>
  <c r="B3753" i="6" a="1"/>
  <c r="B3753" i="6" s="1"/>
  <c r="B3758" i="6" a="1"/>
  <c r="B3758" i="6" s="1"/>
  <c r="B3770" i="6" a="1"/>
  <c r="B3770" i="6" s="1"/>
  <c r="B3782" i="6" a="1"/>
  <c r="B3782" i="6" s="1"/>
  <c r="B3787" i="6" a="1"/>
  <c r="B3787" i="6" s="1"/>
  <c r="B3794" i="6" a="1"/>
  <c r="B3794" i="6" s="1"/>
  <c r="B3799" i="6" a="1"/>
  <c r="B3799" i="6" s="1"/>
  <c r="B3811" i="6" a="1"/>
  <c r="B3811" i="6" s="1"/>
  <c r="B3269" i="6" a="1"/>
  <c r="B3269" i="6" s="1"/>
  <c r="B3307" i="6" a="1"/>
  <c r="B3307" i="6" s="1"/>
  <c r="B3341" i="6" a="1"/>
  <c r="B3341" i="6" s="1"/>
  <c r="B3369" i="6" a="1"/>
  <c r="B3369" i="6" s="1"/>
  <c r="B3378" i="6" a="1"/>
  <c r="B3378" i="6" s="1"/>
  <c r="B3392" i="6" a="1"/>
  <c r="B3392" i="6" s="1"/>
  <c r="B3398" i="6" a="1"/>
  <c r="B3398" i="6" s="1"/>
  <c r="B3404" i="6" a="1"/>
  <c r="B3404" i="6" s="1"/>
  <c r="B3416" i="6" a="1"/>
  <c r="B3416" i="6" s="1"/>
  <c r="B3422" i="6" a="1"/>
  <c r="B3422" i="6" s="1"/>
  <c r="B3428" i="6" a="1"/>
  <c r="B3428" i="6" s="1"/>
  <c r="B3439" i="6" a="1"/>
  <c r="B3439" i="6" s="1"/>
  <c r="B3445" i="6" a="1"/>
  <c r="B3445" i="6" s="1"/>
  <c r="B3451" i="6" a="1"/>
  <c r="B3451" i="6" s="1"/>
  <c r="B3457" i="6" a="1"/>
  <c r="B3457" i="6" s="1"/>
  <c r="B3468" i="6" a="1"/>
  <c r="B3468" i="6" s="1"/>
  <c r="B3480" i="6" a="1"/>
  <c r="B3480" i="6" s="1"/>
  <c r="B3486" i="6" a="1"/>
  <c r="B3486" i="6" s="1"/>
  <c r="B3492" i="6" a="1"/>
  <c r="B3492" i="6" s="1"/>
  <c r="B3503" i="6" a="1"/>
  <c r="B3503" i="6" s="1"/>
  <c r="B3509" i="6" a="1"/>
  <c r="B3509" i="6" s="1"/>
  <c r="B3515" i="6" a="1"/>
  <c r="B3515" i="6" s="1"/>
  <c r="B3521" i="6" a="1"/>
  <c r="B3521" i="6" s="1"/>
  <c r="B3532" i="6" a="1"/>
  <c r="B3532" i="6" s="1"/>
  <c r="B3544" i="6" a="1"/>
  <c r="B3544" i="6" s="1"/>
  <c r="B3550" i="6" a="1"/>
  <c r="B3550" i="6" s="1"/>
  <c r="B3556" i="6" a="1"/>
  <c r="B3556" i="6" s="1"/>
  <c r="B3567" i="6" a="1"/>
  <c r="B3567" i="6" s="1"/>
  <c r="B3573" i="6" a="1"/>
  <c r="B3573" i="6" s="1"/>
  <c r="B3579" i="6" a="1"/>
  <c r="B3579" i="6" s="1"/>
  <c r="B3585" i="6" a="1"/>
  <c r="B3585" i="6" s="1"/>
  <c r="B3596" i="6" a="1"/>
  <c r="B3596" i="6" s="1"/>
  <c r="B3608" i="6" a="1"/>
  <c r="B3608" i="6" s="1"/>
  <c r="B3614" i="6" a="1"/>
  <c r="B3614" i="6" s="1"/>
  <c r="B3620" i="6" a="1"/>
  <c r="B3620" i="6" s="1"/>
  <c r="B3631" i="6" a="1"/>
  <c r="B3631" i="6" s="1"/>
  <c r="B3637" i="6" a="1"/>
  <c r="B3637" i="6" s="1"/>
  <c r="B3643" i="6" a="1"/>
  <c r="B3643" i="6" s="1"/>
  <c r="B3649" i="6" a="1"/>
  <c r="B3649" i="6" s="1"/>
  <c r="B3660" i="6" a="1"/>
  <c r="B3660" i="6" s="1"/>
  <c r="B3672" i="6" a="1"/>
  <c r="B3672" i="6" s="1"/>
  <c r="B3678" i="6" a="1"/>
  <c r="B3678" i="6" s="1"/>
  <c r="B3684" i="6" a="1"/>
  <c r="B3684" i="6" s="1"/>
  <c r="B3695" i="6" a="1"/>
  <c r="B3695" i="6" s="1"/>
  <c r="B3701" i="6" a="1"/>
  <c r="B3701" i="6" s="1"/>
  <c r="B3707" i="6" a="1"/>
  <c r="B3707" i="6" s="1"/>
  <c r="B3713" i="6" a="1"/>
  <c r="B3713" i="6" s="1"/>
  <c r="B3724" i="6" a="1"/>
  <c r="B3724" i="6" s="1"/>
  <c r="B3736" i="6" a="1"/>
  <c r="B3736" i="6" s="1"/>
  <c r="B3742" i="6" a="1"/>
  <c r="B3742" i="6" s="1"/>
  <c r="B3748" i="6" a="1"/>
  <c r="B3748" i="6" s="1"/>
  <c r="B3759" i="6" a="1"/>
  <c r="B3759" i="6" s="1"/>
  <c r="B3765" i="6" a="1"/>
  <c r="B3765" i="6" s="1"/>
  <c r="B3771" i="6" a="1"/>
  <c r="B3771" i="6" s="1"/>
  <c r="B3777" i="6" a="1"/>
  <c r="B3777" i="6" s="1"/>
  <c r="B3788" i="6" a="1"/>
  <c r="B3788" i="6" s="1"/>
  <c r="B3800" i="6" a="1"/>
  <c r="B3800" i="6" s="1"/>
  <c r="B3806" i="6" a="1"/>
  <c r="B3806" i="6" s="1"/>
  <c r="B3812" i="6" a="1"/>
  <c r="B3812" i="6" s="1"/>
  <c r="B3823" i="6" a="1"/>
  <c r="B3823" i="6" s="1"/>
  <c r="B3829" i="6" a="1"/>
  <c r="B3829" i="6" s="1"/>
  <c r="B3835" i="6" a="1"/>
  <c r="B3835" i="6" s="1"/>
  <c r="B3275" i="6" a="1"/>
  <c r="B3275" i="6" s="1"/>
  <c r="B3312" i="6" a="1"/>
  <c r="B3312" i="6" s="1"/>
  <c r="B3342" i="6" a="1"/>
  <c r="B3342" i="6" s="1"/>
  <c r="B3359" i="6" a="1"/>
  <c r="B3359" i="6" s="1"/>
  <c r="B3370" i="6" a="1"/>
  <c r="B3370" i="6" s="1"/>
  <c r="B3379" i="6" a="1"/>
  <c r="B3379" i="6" s="1"/>
  <c r="B3385" i="6" a="1"/>
  <c r="B3385" i="6" s="1"/>
  <c r="B3399" i="6" a="1"/>
  <c r="B3399" i="6" s="1"/>
  <c r="B3405" i="6" a="1"/>
  <c r="B3405" i="6" s="1"/>
  <c r="B3411" i="6" a="1"/>
  <c r="B3411" i="6" s="1"/>
  <c r="B3423" i="6" a="1"/>
  <c r="B3423" i="6" s="1"/>
  <c r="B3434" i="6" a="1"/>
  <c r="B3434" i="6" s="1"/>
  <c r="B3440" i="6" a="1"/>
  <c r="B3440" i="6" s="1"/>
  <c r="B3446" i="6" a="1"/>
  <c r="B3446" i="6" s="1"/>
  <c r="B3452" i="6" a="1"/>
  <c r="B3452" i="6" s="1"/>
  <c r="B3463" i="6" a="1"/>
  <c r="B3463" i="6" s="1"/>
  <c r="B3469" i="6" a="1"/>
  <c r="B3469" i="6" s="1"/>
  <c r="B3475" i="6" a="1"/>
  <c r="B3475" i="6" s="1"/>
  <c r="B3487" i="6" a="1"/>
  <c r="B3487" i="6" s="1"/>
  <c r="B3498" i="6" a="1"/>
  <c r="B3498" i="6" s="1"/>
  <c r="B3504" i="6" a="1"/>
  <c r="B3504" i="6" s="1"/>
  <c r="B3510" i="6" a="1"/>
  <c r="B3510" i="6" s="1"/>
  <c r="B3516" i="6" a="1"/>
  <c r="B3516" i="6" s="1"/>
  <c r="B3527" i="6" a="1"/>
  <c r="B3527" i="6" s="1"/>
  <c r="B3533" i="6" a="1"/>
  <c r="B3533" i="6" s="1"/>
  <c r="B3539" i="6" a="1"/>
  <c r="B3539" i="6" s="1"/>
  <c r="B3551" i="6" a="1"/>
  <c r="B3551" i="6" s="1"/>
  <c r="B3562" i="6" a="1"/>
  <c r="B3562" i="6" s="1"/>
  <c r="B3568" i="6" a="1"/>
  <c r="B3568" i="6" s="1"/>
  <c r="B3574" i="6" a="1"/>
  <c r="B3574" i="6" s="1"/>
  <c r="B3580" i="6" a="1"/>
  <c r="B3580" i="6" s="1"/>
  <c r="B3591" i="6" a="1"/>
  <c r="B3591" i="6" s="1"/>
  <c r="B3597" i="6" a="1"/>
  <c r="B3597" i="6" s="1"/>
  <c r="B3603" i="6" a="1"/>
  <c r="B3603" i="6" s="1"/>
  <c r="B3615" i="6" a="1"/>
  <c r="B3615" i="6" s="1"/>
  <c r="B3626" i="6" a="1"/>
  <c r="B3626" i="6" s="1"/>
  <c r="B3632" i="6" a="1"/>
  <c r="B3632" i="6" s="1"/>
  <c r="B3638" i="6" a="1"/>
  <c r="B3638" i="6" s="1"/>
  <c r="B3644" i="6" a="1"/>
  <c r="B3644" i="6" s="1"/>
  <c r="B3655" i="6" a="1"/>
  <c r="B3655" i="6" s="1"/>
  <c r="B3661" i="6" a="1"/>
  <c r="B3661" i="6" s="1"/>
  <c r="B3667" i="6" a="1"/>
  <c r="B3667" i="6" s="1"/>
  <c r="B3679" i="6" a="1"/>
  <c r="B3679" i="6" s="1"/>
  <c r="B3690" i="6" a="1"/>
  <c r="B3690" i="6" s="1"/>
  <c r="B3696" i="6" a="1"/>
  <c r="B3696" i="6" s="1"/>
  <c r="B3702" i="6" a="1"/>
  <c r="B3702" i="6" s="1"/>
  <c r="B3708" i="6" a="1"/>
  <c r="B3708" i="6" s="1"/>
  <c r="B3719" i="6" a="1"/>
  <c r="B3719" i="6" s="1"/>
  <c r="B3725" i="6" a="1"/>
  <c r="B3725" i="6" s="1"/>
  <c r="B3731" i="6" a="1"/>
  <c r="B3731" i="6" s="1"/>
  <c r="B3743" i="6" a="1"/>
  <c r="B3743" i="6" s="1"/>
  <c r="B3754" i="6" a="1"/>
  <c r="B3754" i="6" s="1"/>
  <c r="B3760" i="6" a="1"/>
  <c r="B3760" i="6" s="1"/>
  <c r="B3766" i="6" a="1"/>
  <c r="B3766" i="6" s="1"/>
  <c r="B3772" i="6" a="1"/>
  <c r="B3772" i="6" s="1"/>
  <c r="B3783" i="6" a="1"/>
  <c r="B3783" i="6" s="1"/>
  <c r="B3789" i="6" a="1"/>
  <c r="B3789" i="6" s="1"/>
  <c r="B3795" i="6" a="1"/>
  <c r="B3795" i="6" s="1"/>
  <c r="B3807" i="6" a="1"/>
  <c r="B3807" i="6" s="1"/>
  <c r="B3818" i="6" a="1"/>
  <c r="B3818" i="6" s="1"/>
  <c r="B3824" i="6" a="1"/>
  <c r="B3824" i="6" s="1"/>
  <c r="B3830" i="6" a="1"/>
  <c r="B3830" i="6" s="1"/>
  <c r="B3288" i="6" a="1"/>
  <c r="B3288" i="6" s="1"/>
  <c r="B3331" i="6" a="1"/>
  <c r="B3331" i="6" s="1"/>
  <c r="B3347" i="6" a="1"/>
  <c r="B3347" i="6" s="1"/>
  <c r="B3371" i="6" a="1"/>
  <c r="B3371" i="6" s="1"/>
  <c r="B3388" i="6" a="1"/>
  <c r="B3388" i="6" s="1"/>
  <c r="B3394" i="6" a="1"/>
  <c r="B3394" i="6" s="1"/>
  <c r="B3401" i="6" a="1"/>
  <c r="B3401" i="6" s="1"/>
  <c r="B3406" i="6" a="1"/>
  <c r="B3406" i="6" s="1"/>
  <c r="B3418" i="6" a="1"/>
  <c r="B3418" i="6" s="1"/>
  <c r="B3430" i="6" a="1"/>
  <c r="B3430" i="6" s="1"/>
  <c r="B3435" i="6" a="1"/>
  <c r="B3435" i="6" s="1"/>
  <c r="B3442" i="6" a="1"/>
  <c r="B3442" i="6" s="1"/>
  <c r="B3447" i="6" a="1"/>
  <c r="B3447" i="6" s="1"/>
  <c r="B3459" i="6" a="1"/>
  <c r="B3459" i="6" s="1"/>
  <c r="B3465" i="6" a="1"/>
  <c r="B3465" i="6" s="1"/>
  <c r="B3470" i="6" a="1"/>
  <c r="B3470" i="6" s="1"/>
  <c r="B3482" i="6" a="1"/>
  <c r="B3482" i="6" s="1"/>
  <c r="B3494" i="6" a="1"/>
  <c r="B3494" i="6" s="1"/>
  <c r="B3499" i="6" a="1"/>
  <c r="B3499" i="6" s="1"/>
  <c r="B3506" i="6" a="1"/>
  <c r="B3506" i="6" s="1"/>
  <c r="B3511" i="6" a="1"/>
  <c r="B3511" i="6" s="1"/>
  <c r="B3523" i="6" a="1"/>
  <c r="B3523" i="6" s="1"/>
  <c r="B3529" i="6" a="1"/>
  <c r="B3529" i="6" s="1"/>
  <c r="B3534" i="6" a="1"/>
  <c r="B3534" i="6" s="1"/>
  <c r="B3546" i="6" a="1"/>
  <c r="B3546" i="6" s="1"/>
  <c r="B3558" i="6" a="1"/>
  <c r="B3558" i="6" s="1"/>
  <c r="B3563" i="6" a="1"/>
  <c r="B3563" i="6" s="1"/>
  <c r="B3570" i="6" a="1"/>
  <c r="B3570" i="6" s="1"/>
  <c r="B3575" i="6" a="1"/>
  <c r="B3575" i="6" s="1"/>
  <c r="B3587" i="6" a="1"/>
  <c r="B3587" i="6" s="1"/>
  <c r="B3593" i="6" a="1"/>
  <c r="B3593" i="6" s="1"/>
  <c r="B3598" i="6" a="1"/>
  <c r="B3598" i="6" s="1"/>
  <c r="B3610" i="6" a="1"/>
  <c r="B3610" i="6" s="1"/>
  <c r="B3622" i="6" a="1"/>
  <c r="B3622" i="6" s="1"/>
  <c r="B3627" i="6" a="1"/>
  <c r="B3627" i="6" s="1"/>
  <c r="B3634" i="6" a="1"/>
  <c r="B3634" i="6" s="1"/>
  <c r="B3639" i="6" a="1"/>
  <c r="B3639" i="6" s="1"/>
  <c r="B3651" i="6" a="1"/>
  <c r="B3651" i="6" s="1"/>
  <c r="B3657" i="6" a="1"/>
  <c r="B3657" i="6" s="1"/>
  <c r="B3662" i="6" a="1"/>
  <c r="B3662" i="6" s="1"/>
  <c r="B3674" i="6" a="1"/>
  <c r="B3674" i="6" s="1"/>
  <c r="B3686" i="6" a="1"/>
  <c r="B3686" i="6" s="1"/>
  <c r="B3691" i="6" a="1"/>
  <c r="B3691" i="6" s="1"/>
  <c r="B3698" i="6" a="1"/>
  <c r="B3698" i="6" s="1"/>
  <c r="B3703" i="6" a="1"/>
  <c r="B3703" i="6" s="1"/>
  <c r="B3715" i="6" a="1"/>
  <c r="B3715" i="6" s="1"/>
  <c r="B3721" i="6" a="1"/>
  <c r="B3721" i="6" s="1"/>
  <c r="B3726" i="6" a="1"/>
  <c r="B3726" i="6" s="1"/>
  <c r="B3738" i="6" a="1"/>
  <c r="B3738" i="6" s="1"/>
  <c r="B3750" i="6" a="1"/>
  <c r="B3750" i="6" s="1"/>
  <c r="B3755" i="6" a="1"/>
  <c r="B3755" i="6" s="1"/>
  <c r="B3762" i="6" a="1"/>
  <c r="B3762" i="6" s="1"/>
  <c r="B3767" i="6" a="1"/>
  <c r="B3767" i="6" s="1"/>
  <c r="B3779" i="6" a="1"/>
  <c r="B3779" i="6" s="1"/>
  <c r="B3785" i="6" a="1"/>
  <c r="B3785" i="6" s="1"/>
  <c r="B3790" i="6" a="1"/>
  <c r="B3790" i="6" s="1"/>
  <c r="B3802" i="6" a="1"/>
  <c r="B3802" i="6" s="1"/>
  <c r="B3814" i="6" a="1"/>
  <c r="B3814" i="6" s="1"/>
  <c r="B3819" i="6" a="1"/>
  <c r="B3819" i="6" s="1"/>
  <c r="B3826" i="6" a="1"/>
  <c r="B3826" i="6" s="1"/>
  <c r="B3831" i="6" a="1"/>
  <c r="B3831" i="6" s="1"/>
  <c r="B3294" i="6" a="1"/>
  <c r="B3294" i="6" s="1"/>
  <c r="B3318" i="6" a="1"/>
  <c r="B3318" i="6" s="1"/>
  <c r="B3334" i="6" a="1"/>
  <c r="B3334" i="6" s="1"/>
  <c r="B3363" i="6" a="1"/>
  <c r="B3363" i="6" s="1"/>
  <c r="B3373" i="6" a="1"/>
  <c r="B3373" i="6" s="1"/>
  <c r="B3382" i="6" a="1"/>
  <c r="B3382" i="6" s="1"/>
  <c r="B3389" i="6" a="1"/>
  <c r="B3389" i="6" s="1"/>
  <c r="B3395" i="6" a="1"/>
  <c r="B3395" i="6" s="1"/>
  <c r="B3407" i="6" a="1"/>
  <c r="B3407" i="6" s="1"/>
  <c r="B3413" i="6" a="1"/>
  <c r="B3413" i="6" s="1"/>
  <c r="B3419" i="6" a="1"/>
  <c r="B3419" i="6" s="1"/>
  <c r="B3425" i="6" a="1"/>
  <c r="B3425" i="6" s="1"/>
  <c r="B3436" i="6" a="1"/>
  <c r="B3436" i="6" s="1"/>
  <c r="B3448" i="6" a="1"/>
  <c r="B3448" i="6" s="1"/>
  <c r="B3454" i="6" a="1"/>
  <c r="B3454" i="6" s="1"/>
  <c r="B3460" i="6" a="1"/>
  <c r="B3460" i="6" s="1"/>
  <c r="B3471" i="6" a="1"/>
  <c r="B3471" i="6" s="1"/>
  <c r="B3477" i="6" a="1"/>
  <c r="B3477" i="6" s="1"/>
  <c r="B3483" i="6" a="1"/>
  <c r="B3483" i="6" s="1"/>
  <c r="B3489" i="6" a="1"/>
  <c r="B3489" i="6" s="1"/>
  <c r="B3500" i="6" a="1"/>
  <c r="B3500" i="6" s="1"/>
  <c r="B3512" i="6" a="1"/>
  <c r="B3512" i="6" s="1"/>
  <c r="B3518" i="6" a="1"/>
  <c r="B3518" i="6" s="1"/>
  <c r="B3524" i="6" a="1"/>
  <c r="B3524" i="6" s="1"/>
  <c r="B3535" i="6" a="1"/>
  <c r="B3535" i="6" s="1"/>
  <c r="B3541" i="6" a="1"/>
  <c r="B3541" i="6" s="1"/>
  <c r="B3547" i="6" a="1"/>
  <c r="B3547" i="6" s="1"/>
  <c r="B3553" i="6" a="1"/>
  <c r="B3553" i="6" s="1"/>
  <c r="B3564" i="6" a="1"/>
  <c r="B3564" i="6" s="1"/>
  <c r="B3576" i="6" a="1"/>
  <c r="B3576" i="6" s="1"/>
  <c r="B3582" i="6" a="1"/>
  <c r="B3582" i="6" s="1"/>
  <c r="B3588" i="6" a="1"/>
  <c r="B3588" i="6" s="1"/>
  <c r="B3599" i="6" a="1"/>
  <c r="B3599" i="6" s="1"/>
  <c r="B3605" i="6" a="1"/>
  <c r="B3605" i="6" s="1"/>
  <c r="B3611" i="6" a="1"/>
  <c r="B3611" i="6" s="1"/>
  <c r="B3617" i="6" a="1"/>
  <c r="B3617" i="6" s="1"/>
  <c r="B3628" i="6" a="1"/>
  <c r="B3628" i="6" s="1"/>
  <c r="B3640" i="6" a="1"/>
  <c r="B3640" i="6" s="1"/>
  <c r="B3646" i="6" a="1"/>
  <c r="B3646" i="6" s="1"/>
  <c r="B3652" i="6" a="1"/>
  <c r="B3652" i="6" s="1"/>
  <c r="B3663" i="6" a="1"/>
  <c r="B3663" i="6" s="1"/>
  <c r="B3669" i="6" a="1"/>
  <c r="B3669" i="6" s="1"/>
  <c r="B3675" i="6" a="1"/>
  <c r="B3675" i="6" s="1"/>
  <c r="B3681" i="6" a="1"/>
  <c r="B3681" i="6" s="1"/>
  <c r="B3692" i="6" a="1"/>
  <c r="B3692" i="6" s="1"/>
  <c r="B3704" i="6" a="1"/>
  <c r="B3704" i="6" s="1"/>
  <c r="B3710" i="6" a="1"/>
  <c r="B3710" i="6" s="1"/>
  <c r="B3716" i="6" a="1"/>
  <c r="B3716" i="6" s="1"/>
  <c r="B3727" i="6" a="1"/>
  <c r="B3727" i="6" s="1"/>
  <c r="B3733" i="6" a="1"/>
  <c r="B3733" i="6" s="1"/>
  <c r="B3739" i="6" a="1"/>
  <c r="B3739" i="6" s="1"/>
  <c r="B3745" i="6" a="1"/>
  <c r="B3745" i="6" s="1"/>
  <c r="B3756" i="6" a="1"/>
  <c r="B3756" i="6" s="1"/>
  <c r="B3768" i="6" a="1"/>
  <c r="B3768" i="6" s="1"/>
  <c r="B3774" i="6" a="1"/>
  <c r="B3774" i="6" s="1"/>
  <c r="B3780" i="6" a="1"/>
  <c r="B3780" i="6" s="1"/>
  <c r="B3791" i="6" a="1"/>
  <c r="B3791" i="6" s="1"/>
  <c r="B3797" i="6" a="1"/>
  <c r="B3797" i="6" s="1"/>
  <c r="B3803" i="6" a="1"/>
  <c r="B3803" i="6" s="1"/>
  <c r="B3809" i="6" a="1"/>
  <c r="B3809" i="6" s="1"/>
  <c r="B3820" i="6" a="1"/>
  <c r="B3820" i="6" s="1"/>
  <c r="B3832" i="6" a="1"/>
  <c r="B3832" i="6" s="1"/>
  <c r="E11" i="1"/>
  <c r="E13" i="1"/>
  <c r="E12" i="1"/>
  <c r="C104" i="1" a="1"/>
  <c r="C104" i="1" s="1"/>
  <c r="B105" i="1" a="1"/>
  <c r="B105" i="1" s="1"/>
  <c r="C105" i="1" s="1" a="1"/>
  <c r="C105" i="1" s="1"/>
  <c r="B106" i="1" a="1"/>
  <c r="B106" i="1" s="1"/>
  <c r="C106" i="1" s="1" a="1"/>
  <c r="C106" i="1" s="1"/>
  <c r="B107" i="1" a="1"/>
  <c r="B107" i="1" s="1"/>
  <c r="C107" i="1" s="1" a="1"/>
  <c r="C107" i="1" s="1"/>
  <c r="B103" i="1" a="1"/>
  <c r="B103" i="1" s="1"/>
  <c r="C103" i="1" s="1" a="1"/>
  <c r="C103" i="1" s="1"/>
  <c r="A67" i="1" a="1"/>
  <c r="A67" i="1" s="1"/>
  <c r="C38" i="1" a="1"/>
  <c r="C38" i="1" s="1"/>
  <c r="C39" i="1" a="1"/>
  <c r="C39" i="1" s="1"/>
  <c r="C40" i="1" a="1"/>
  <c r="C40" i="1" s="1"/>
  <c r="C41" i="1" a="1"/>
  <c r="C41" i="1" s="1"/>
  <c r="C42" i="1" a="1"/>
  <c r="C42" i="1" s="1"/>
  <c r="C43" i="1" a="1"/>
  <c r="C43" i="1" s="1"/>
  <c r="C37" i="1" a="1"/>
  <c r="C37" i="1" s="1"/>
  <c r="C12" i="3"/>
  <c r="D12" i="3" s="1" a="1"/>
  <c r="D12" i="3" s="1"/>
  <c r="C13" i="3"/>
  <c r="D13" i="3" s="1" a="1"/>
  <c r="D13" i="3" s="1"/>
  <c r="C14" i="3"/>
  <c r="D14" i="3" s="1" a="1"/>
  <c r="D14" i="3" s="1"/>
  <c r="C11" i="3"/>
  <c r="D11" i="3" s="1" a="1"/>
  <c r="D11" i="3" s="1"/>
  <c r="B52" i="6" l="1" a="1"/>
  <c r="B52" i="6" s="1"/>
  <c r="I52" i="6" s="1" a="1"/>
  <c r="D52" i="6"/>
  <c r="C52" i="6" a="1"/>
  <c r="C52" i="6" s="1"/>
  <c r="I9" i="6"/>
  <c r="C78" i="1" a="1"/>
  <c r="C78" i="1" s="1"/>
  <c r="D75" i="1" a="1"/>
  <c r="D75" i="1" s="1"/>
  <c r="E72" i="1" a="1"/>
  <c r="E72" i="1" s="1"/>
  <c r="C70" i="1" a="1"/>
  <c r="C70" i="1" s="1"/>
  <c r="B77" i="1" a="1"/>
  <c r="B77" i="1" s="1"/>
  <c r="B69" i="1" a="1"/>
  <c r="B69" i="1" s="1"/>
  <c r="E77" i="1" a="1"/>
  <c r="E77" i="1" s="1"/>
  <c r="C75" i="1" a="1"/>
  <c r="C75" i="1" s="1"/>
  <c r="D72" i="1" a="1"/>
  <c r="D72" i="1" s="1"/>
  <c r="E69" i="1" a="1"/>
  <c r="E69" i="1" s="1"/>
  <c r="B76" i="1" a="1"/>
  <c r="B76" i="1" s="1"/>
  <c r="B68" i="1" a="1"/>
  <c r="B68" i="1" s="1"/>
  <c r="C77" i="1" a="1"/>
  <c r="C77" i="1" s="1"/>
  <c r="D74" i="1" a="1"/>
  <c r="D74" i="1" s="1"/>
  <c r="E71" i="1" a="1"/>
  <c r="E71" i="1" s="1"/>
  <c r="C69" i="1" a="1"/>
  <c r="C69" i="1" s="1"/>
  <c r="B74" i="1" a="1"/>
  <c r="B74" i="1" s="1"/>
  <c r="E76" i="1" a="1"/>
  <c r="E76" i="1" s="1"/>
  <c r="C74" i="1" a="1"/>
  <c r="C74" i="1" s="1"/>
  <c r="D71" i="1" a="1"/>
  <c r="D71" i="1" s="1"/>
  <c r="E68" i="1" a="1"/>
  <c r="E68" i="1" s="1"/>
  <c r="B73" i="1" a="1"/>
  <c r="B73" i="1" s="1"/>
  <c r="D76" i="1" a="1"/>
  <c r="D76" i="1" s="1"/>
  <c r="E73" i="1" a="1"/>
  <c r="E73" i="1" s="1"/>
  <c r="C71" i="1" a="1"/>
  <c r="C71" i="1" s="1"/>
  <c r="D68" i="1" a="1"/>
  <c r="D68" i="1" s="1"/>
  <c r="B72" i="1" a="1"/>
  <c r="B72" i="1" s="1"/>
  <c r="D77" i="1" a="1"/>
  <c r="D77" i="1" s="1"/>
  <c r="E74" i="1" a="1"/>
  <c r="E74" i="1" s="1"/>
  <c r="C72" i="1" a="1"/>
  <c r="C72" i="1" s="1"/>
  <c r="D69" i="1" a="1"/>
  <c r="D69" i="1" s="1"/>
  <c r="B75" i="1" a="1"/>
  <c r="B75" i="1" s="1"/>
  <c r="E78" i="1" a="1"/>
  <c r="E78" i="1" s="1"/>
  <c r="C76" i="1" a="1"/>
  <c r="C76" i="1" s="1"/>
  <c r="D73" i="1" a="1"/>
  <c r="D73" i="1" s="1"/>
  <c r="E70" i="1" a="1"/>
  <c r="E70" i="1" s="1"/>
  <c r="C68" i="1" a="1"/>
  <c r="C68" i="1" s="1"/>
  <c r="B71" i="1" a="1"/>
  <c r="B71" i="1" s="1"/>
  <c r="D78" i="1" a="1"/>
  <c r="D78" i="1" s="1"/>
  <c r="E75" i="1" a="1"/>
  <c r="E75" i="1" s="1"/>
  <c r="C73" i="1" a="1"/>
  <c r="C73" i="1" s="1"/>
  <c r="D70" i="1" a="1"/>
  <c r="D70" i="1" s="1"/>
  <c r="B78" i="1" a="1"/>
  <c r="B78" i="1" s="1"/>
  <c r="B70" i="1" a="1"/>
  <c r="B70" i="1" s="1"/>
  <c r="D67" i="1" a="1"/>
  <c r="D67" i="1" s="1"/>
  <c r="E67" i="1" a="1"/>
  <c r="E67" i="1" s="1"/>
  <c r="B67" i="1" a="1"/>
  <c r="B67" i="1" s="1"/>
  <c r="C67" i="1" a="1"/>
  <c r="C67" i="1" s="1"/>
  <c r="I13" i="6" l="1"/>
  <c r="I52" i="6"/>
  <c r="J52" i="6" s="1"/>
  <c r="J53" i="6"/>
  <c r="J54" i="6"/>
  <c r="J55" i="6"/>
  <c r="H69" i="1" a="1"/>
  <c r="H69" i="1" s="1"/>
  <c r="J57" i="6" l="1"/>
  <c r="I14" i="6" s="1"/>
  <c r="C121" i="3"/>
  <c r="B122" i="3"/>
  <c r="B121" i="3"/>
  <c r="A102" i="3"/>
  <c r="C40" i="3" a="1"/>
  <c r="A42" i="3" a="1"/>
  <c r="A42" i="3" s="1"/>
  <c r="A22" i="3" a="1"/>
  <c r="A22" i="3" s="1"/>
  <c r="C22" i="3" s="1" a="1"/>
  <c r="C22" i="3" s="1"/>
  <c r="L44" i="3" l="1" a="1"/>
  <c r="L44" i="3" s="1"/>
  <c r="F71" i="3" a="1"/>
  <c r="F71" i="3" s="1"/>
  <c r="I65" i="3" a="1"/>
  <c r="I65" i="3" s="1"/>
  <c r="N43" i="3" a="1"/>
  <c r="N43" i="3" s="1"/>
  <c r="K72" i="3" a="1"/>
  <c r="K72" i="3" s="1"/>
  <c r="I71" i="3" a="1"/>
  <c r="I71" i="3" s="1"/>
  <c r="G70" i="3" a="1"/>
  <c r="G70" i="3" s="1"/>
  <c r="E69" i="3" a="1"/>
  <c r="E69" i="3" s="1"/>
  <c r="M67" i="3" a="1"/>
  <c r="M67" i="3" s="1"/>
  <c r="D66" i="3" a="1"/>
  <c r="D66" i="3" s="1"/>
  <c r="M64" i="3" a="1"/>
  <c r="M64" i="3" s="1"/>
  <c r="H61" i="3" a="1"/>
  <c r="H61" i="3" s="1"/>
  <c r="K57" i="3" a="1"/>
  <c r="K57" i="3" s="1"/>
  <c r="G55" i="3" a="1"/>
  <c r="G55" i="3" s="1"/>
  <c r="F52" i="3" a="1"/>
  <c r="F52" i="3" s="1"/>
  <c r="G47" i="3" a="1"/>
  <c r="G47" i="3" s="1"/>
  <c r="M43" i="3" a="1"/>
  <c r="M43" i="3" s="1"/>
  <c r="J72" i="3" a="1"/>
  <c r="J72" i="3" s="1"/>
  <c r="H71" i="3" a="1"/>
  <c r="H71" i="3" s="1"/>
  <c r="D69" i="3" a="1"/>
  <c r="D69" i="3" s="1"/>
  <c r="L67" i="3" a="1"/>
  <c r="L67" i="3" s="1"/>
  <c r="H64" i="3" a="1"/>
  <c r="H64" i="3" s="1"/>
  <c r="G61" i="3" a="1"/>
  <c r="G61" i="3" s="1"/>
  <c r="J59" i="3" a="1"/>
  <c r="J59" i="3" s="1"/>
  <c r="F57" i="3" a="1"/>
  <c r="F57" i="3" s="1"/>
  <c r="L54" i="3" a="1"/>
  <c r="L54" i="3" s="1"/>
  <c r="K51" i="3" a="1"/>
  <c r="K51" i="3" s="1"/>
  <c r="K46" i="3" a="1"/>
  <c r="K46" i="3" s="1"/>
  <c r="L43" i="3" a="1"/>
  <c r="L43" i="3" s="1"/>
  <c r="I72" i="3" a="1"/>
  <c r="I72" i="3" s="1"/>
  <c r="G71" i="3" a="1"/>
  <c r="G71" i="3" s="1"/>
  <c r="F70" i="3" a="1"/>
  <c r="F70" i="3" s="1"/>
  <c r="G67" i="3" a="1"/>
  <c r="G67" i="3" s="1"/>
  <c r="N65" i="3" a="1"/>
  <c r="N65" i="3" s="1"/>
  <c r="G64" i="3" a="1"/>
  <c r="G64" i="3" s="1"/>
  <c r="J62" i="3" a="1"/>
  <c r="J62" i="3" s="1"/>
  <c r="F61" i="3" a="1"/>
  <c r="F61" i="3" s="1"/>
  <c r="D59" i="3" a="1"/>
  <c r="D59" i="3" s="1"/>
  <c r="E57" i="3" a="1"/>
  <c r="E57" i="3" s="1"/>
  <c r="K54" i="3" a="1"/>
  <c r="K54" i="3" s="1"/>
  <c r="E51" i="3" a="1"/>
  <c r="E51" i="3" s="1"/>
  <c r="D46" i="3" a="1"/>
  <c r="D46" i="3" s="1"/>
  <c r="I62" i="3" a="1"/>
  <c r="I62" i="3" s="1"/>
  <c r="L60" i="3" a="1"/>
  <c r="L60" i="3" s="1"/>
  <c r="K56" i="3" a="1"/>
  <c r="K56" i="3" s="1"/>
  <c r="F54" i="3" a="1"/>
  <c r="F54" i="3" s="1"/>
  <c r="I50" i="3" a="1"/>
  <c r="I50" i="3" s="1"/>
  <c r="H45" i="3" a="1"/>
  <c r="H45" i="3" s="1"/>
  <c r="N68" i="3" a="1"/>
  <c r="N68" i="3" s="1"/>
  <c r="K42" i="3" a="1"/>
  <c r="K42" i="3" s="1"/>
  <c r="F43" i="3" a="1"/>
  <c r="F43" i="3" s="1"/>
  <c r="E72" i="3" a="1"/>
  <c r="E72" i="3" s="1"/>
  <c r="N70" i="3" a="1"/>
  <c r="N70" i="3" s="1"/>
  <c r="M69" i="3" a="1"/>
  <c r="M69" i="3" s="1"/>
  <c r="H68" i="3" a="1"/>
  <c r="H68" i="3" s="1"/>
  <c r="F67" i="3" a="1"/>
  <c r="F67" i="3" s="1"/>
  <c r="H65" i="3" a="1"/>
  <c r="H65" i="3" s="1"/>
  <c r="L63" i="3" a="1"/>
  <c r="L63" i="3" s="1"/>
  <c r="H62" i="3" a="1"/>
  <c r="H62" i="3" s="1"/>
  <c r="K60" i="3" a="1"/>
  <c r="K60" i="3" s="1"/>
  <c r="N58" i="3" a="1"/>
  <c r="N58" i="3" s="1"/>
  <c r="E54" i="3" a="1"/>
  <c r="E54" i="3" s="1"/>
  <c r="M49" i="3" a="1"/>
  <c r="M49" i="3" s="1"/>
  <c r="C40" i="3"/>
  <c r="K44" i="3" a="1"/>
  <c r="K44" i="3" s="1"/>
  <c r="G45" i="3" a="1"/>
  <c r="G45" i="3" s="1"/>
  <c r="F47" i="3" a="1"/>
  <c r="F47" i="3" s="1"/>
  <c r="N47" i="3" a="1"/>
  <c r="N47" i="3" s="1"/>
  <c r="J48" i="3" a="1"/>
  <c r="J48" i="3" s="1"/>
  <c r="E49" i="3" a="1"/>
  <c r="E49" i="3" s="1"/>
  <c r="L49" i="3" a="1"/>
  <c r="L49" i="3" s="1"/>
  <c r="H50" i="3" a="1"/>
  <c r="H50" i="3" s="1"/>
  <c r="D51" i="3" a="1"/>
  <c r="D51" i="3" s="1"/>
  <c r="E52" i="3" a="1"/>
  <c r="E52" i="3" s="1"/>
  <c r="M52" i="3" a="1"/>
  <c r="M52" i="3" s="1"/>
  <c r="I53" i="3" a="1"/>
  <c r="I53" i="3" s="1"/>
  <c r="D57" i="3" a="1"/>
  <c r="D57" i="3" s="1"/>
  <c r="E44" i="3" a="1"/>
  <c r="E44" i="3" s="1"/>
  <c r="M44" i="3" a="1"/>
  <c r="M44" i="3" s="1"/>
  <c r="I45" i="3" a="1"/>
  <c r="I45" i="3" s="1"/>
  <c r="E46" i="3" a="1"/>
  <c r="E46" i="3" s="1"/>
  <c r="L46" i="3" a="1"/>
  <c r="L46" i="3" s="1"/>
  <c r="H47" i="3" a="1"/>
  <c r="H47" i="3" s="1"/>
  <c r="D48" i="3" a="1"/>
  <c r="D48" i="3" s="1"/>
  <c r="L48" i="3" a="1"/>
  <c r="L48" i="3" s="1"/>
  <c r="N49" i="3" a="1"/>
  <c r="N49" i="3" s="1"/>
  <c r="J50" i="3" a="1"/>
  <c r="J50" i="3" s="1"/>
  <c r="F51" i="3" a="1"/>
  <c r="F51" i="3" s="1"/>
  <c r="L51" i="3" a="1"/>
  <c r="L51" i="3" s="1"/>
  <c r="G52" i="3" a="1"/>
  <c r="G52" i="3" s="1"/>
  <c r="F44" i="3" a="1"/>
  <c r="F44" i="3" s="1"/>
  <c r="N44" i="3" a="1"/>
  <c r="N44" i="3" s="1"/>
  <c r="J45" i="3" a="1"/>
  <c r="J45" i="3" s="1"/>
  <c r="F46" i="3" a="1"/>
  <c r="F46" i="3" s="1"/>
  <c r="M46" i="3" a="1"/>
  <c r="M46" i="3" s="1"/>
  <c r="I47" i="3" a="1"/>
  <c r="I47" i="3" s="1"/>
  <c r="E48" i="3" a="1"/>
  <c r="E48" i="3" s="1"/>
  <c r="M48" i="3" a="1"/>
  <c r="M48" i="3" s="1"/>
  <c r="G49" i="3" a="1"/>
  <c r="G49" i="3" s="1"/>
  <c r="K50" i="3" a="1"/>
  <c r="K50" i="3" s="1"/>
  <c r="M51" i="3" a="1"/>
  <c r="M51" i="3" s="1"/>
  <c r="H52" i="3" a="1"/>
  <c r="H52" i="3" s="1"/>
  <c r="D53" i="3" a="1"/>
  <c r="D53" i="3" s="1"/>
  <c r="L53" i="3" a="1"/>
  <c r="L53" i="3" s="1"/>
  <c r="M54" i="3" a="1"/>
  <c r="M54" i="3" s="1"/>
  <c r="I55" i="3" a="1"/>
  <c r="I55" i="3" s="1"/>
  <c r="E56" i="3" a="1"/>
  <c r="E56" i="3" s="1"/>
  <c r="L56" i="3" a="1"/>
  <c r="L56" i="3" s="1"/>
  <c r="M57" i="3" a="1"/>
  <c r="M57" i="3" s="1"/>
  <c r="I58" i="3" a="1"/>
  <c r="I58" i="3" s="1"/>
  <c r="E59" i="3" a="1"/>
  <c r="E59" i="3" s="1"/>
  <c r="K59" i="3" a="1"/>
  <c r="K59" i="3" s="1"/>
  <c r="F60" i="3" a="1"/>
  <c r="F60" i="3" s="1"/>
  <c r="M60" i="3" a="1"/>
  <c r="M60" i="3" s="1"/>
  <c r="I61" i="3" a="1"/>
  <c r="I61" i="3" s="1"/>
  <c r="D62" i="3" a="1"/>
  <c r="D62" i="3" s="1"/>
  <c r="E63" i="3" a="1"/>
  <c r="E63" i="3" s="1"/>
  <c r="M63" i="3" a="1"/>
  <c r="M63" i="3" s="1"/>
  <c r="I64" i="3" a="1"/>
  <c r="I64" i="3" s="1"/>
  <c r="J65" i="3" a="1"/>
  <c r="J65" i="3" s="1"/>
  <c r="E66" i="3" a="1"/>
  <c r="E66" i="3" s="1"/>
  <c r="M66" i="3" a="1"/>
  <c r="M66" i="3" s="1"/>
  <c r="H67" i="3" a="1"/>
  <c r="H67" i="3" s="1"/>
  <c r="I68" i="3" a="1"/>
  <c r="I68" i="3" s="1"/>
  <c r="G44" i="3" a="1"/>
  <c r="G44" i="3" s="1"/>
  <c r="K45" i="3" a="1"/>
  <c r="K45" i="3" s="1"/>
  <c r="G46" i="3" a="1"/>
  <c r="G46" i="3" s="1"/>
  <c r="N46" i="3" a="1"/>
  <c r="N46" i="3" s="1"/>
  <c r="J47" i="3" a="1"/>
  <c r="J47" i="3" s="1"/>
  <c r="F48" i="3" a="1"/>
  <c r="F48" i="3" s="1"/>
  <c r="N48" i="3" a="1"/>
  <c r="N48" i="3" s="1"/>
  <c r="H49" i="3" a="1"/>
  <c r="H49" i="3" s="1"/>
  <c r="D50" i="3" a="1"/>
  <c r="D50" i="3" s="1"/>
  <c r="L50" i="3" a="1"/>
  <c r="L50" i="3" s="1"/>
  <c r="G51" i="3" a="1"/>
  <c r="G51" i="3" s="1"/>
  <c r="N51" i="3" a="1"/>
  <c r="N51" i="3" s="1"/>
  <c r="I52" i="3" a="1"/>
  <c r="I52" i="3" s="1"/>
  <c r="E53" i="3" a="1"/>
  <c r="E53" i="3" s="1"/>
  <c r="M53" i="3" a="1"/>
  <c r="M53" i="3" s="1"/>
  <c r="G54" i="3" a="1"/>
  <c r="G54" i="3" s="1"/>
  <c r="N54" i="3" a="1"/>
  <c r="N54" i="3" s="1"/>
  <c r="J55" i="3" a="1"/>
  <c r="J55" i="3" s="1"/>
  <c r="F56" i="3" a="1"/>
  <c r="F56" i="3" s="1"/>
  <c r="M56" i="3" a="1"/>
  <c r="M56" i="3" s="1"/>
  <c r="G57" i="3" a="1"/>
  <c r="G57" i="3" s="1"/>
  <c r="N57" i="3" a="1"/>
  <c r="N57" i="3" s="1"/>
  <c r="J58" i="3" a="1"/>
  <c r="J58" i="3" s="1"/>
  <c r="F59" i="3" a="1"/>
  <c r="F59" i="3" s="1"/>
  <c r="L59" i="3" a="1"/>
  <c r="L59" i="3" s="1"/>
  <c r="N60" i="3" a="1"/>
  <c r="N60" i="3" s="1"/>
  <c r="J61" i="3" a="1"/>
  <c r="J61" i="3" s="1"/>
  <c r="E62" i="3" a="1"/>
  <c r="E62" i="3" s="1"/>
  <c r="K62" i="3" a="1"/>
  <c r="K62" i="3" s="1"/>
  <c r="F63" i="3" a="1"/>
  <c r="F63" i="3" s="1"/>
  <c r="N63" i="3" a="1"/>
  <c r="N63" i="3" s="1"/>
  <c r="J64" i="3" a="1"/>
  <c r="J64" i="3" s="1"/>
  <c r="D65" i="3" a="1"/>
  <c r="D65" i="3" s="1"/>
  <c r="F66" i="3" a="1"/>
  <c r="F66" i="3" s="1"/>
  <c r="N66" i="3" a="1"/>
  <c r="N66" i="3" s="1"/>
  <c r="I67" i="3" a="1"/>
  <c r="I67" i="3" s="1"/>
  <c r="J68" i="3" a="1"/>
  <c r="J68" i="3" s="1"/>
  <c r="F69" i="3" a="1"/>
  <c r="F69" i="3" s="1"/>
  <c r="N69" i="3" a="1"/>
  <c r="N69" i="3" s="1"/>
  <c r="H70" i="3" a="1"/>
  <c r="H70" i="3" s="1"/>
  <c r="J71" i="3" a="1"/>
  <c r="J71" i="3" s="1"/>
  <c r="F72" i="3" a="1"/>
  <c r="F72" i="3" s="1"/>
  <c r="L72" i="3" a="1"/>
  <c r="L72" i="3" s="1"/>
  <c r="G43" i="3" a="1"/>
  <c r="G43" i="3" s="1"/>
  <c r="D42" i="3" a="1"/>
  <c r="D42" i="3" s="1"/>
  <c r="L42" i="3" a="1"/>
  <c r="L42" i="3" s="1"/>
  <c r="J54" i="3" a="1"/>
  <c r="J54" i="3" s="1"/>
  <c r="M55" i="3" a="1"/>
  <c r="M55" i="3" s="1"/>
  <c r="E58" i="3" a="1"/>
  <c r="E58" i="3" s="1"/>
  <c r="I60" i="3" a="1"/>
  <c r="I60" i="3" s="1"/>
  <c r="G62" i="3" a="1"/>
  <c r="G62" i="3" s="1"/>
  <c r="E64" i="3" a="1"/>
  <c r="E64" i="3" s="1"/>
  <c r="M65" i="3" a="1"/>
  <c r="M65" i="3" s="1"/>
  <c r="F68" i="3" a="1"/>
  <c r="F68" i="3" s="1"/>
  <c r="D70" i="3" a="1"/>
  <c r="D70" i="3" s="1"/>
  <c r="H72" i="3" a="1"/>
  <c r="H72" i="3" s="1"/>
  <c r="G42" i="3" a="1"/>
  <c r="G42" i="3" s="1"/>
  <c r="F55" i="3" a="1"/>
  <c r="F55" i="3" s="1"/>
  <c r="F58" i="3" a="1"/>
  <c r="F58" i="3" s="1"/>
  <c r="H44" i="3" a="1"/>
  <c r="H44" i="3" s="1"/>
  <c r="D45" i="3" a="1"/>
  <c r="D45" i="3" s="1"/>
  <c r="L45" i="3" a="1"/>
  <c r="L45" i="3" s="1"/>
  <c r="H46" i="3" a="1"/>
  <c r="H46" i="3" s="1"/>
  <c r="K47" i="3" a="1"/>
  <c r="K47" i="3" s="1"/>
  <c r="G48" i="3" a="1"/>
  <c r="G48" i="3" s="1"/>
  <c r="I49" i="3" a="1"/>
  <c r="I49" i="3" s="1"/>
  <c r="E50" i="3" a="1"/>
  <c r="E50" i="3" s="1"/>
  <c r="M50" i="3" a="1"/>
  <c r="M50" i="3" s="1"/>
  <c r="H51" i="3" a="1"/>
  <c r="H51" i="3" s="1"/>
  <c r="J52" i="3" a="1"/>
  <c r="J52" i="3" s="1"/>
  <c r="F53" i="3" a="1"/>
  <c r="F53" i="3" s="1"/>
  <c r="N53" i="3" a="1"/>
  <c r="N53" i="3" s="1"/>
  <c r="H54" i="3" a="1"/>
  <c r="H54" i="3" s="1"/>
  <c r="K55" i="3" a="1"/>
  <c r="K55" i="3" s="1"/>
  <c r="G56" i="3" a="1"/>
  <c r="G56" i="3" s="1"/>
  <c r="N56" i="3" a="1"/>
  <c r="N56" i="3" s="1"/>
  <c r="H57" i="3" a="1"/>
  <c r="H57" i="3" s="1"/>
  <c r="K58" i="3" a="1"/>
  <c r="K58" i="3" s="1"/>
  <c r="M59" i="3" a="1"/>
  <c r="M59" i="3" s="1"/>
  <c r="G60" i="3" a="1"/>
  <c r="G60" i="3" s="1"/>
  <c r="K61" i="3" a="1"/>
  <c r="K61" i="3" s="1"/>
  <c r="F62" i="3" a="1"/>
  <c r="F62" i="3" s="1"/>
  <c r="L62" i="3" a="1"/>
  <c r="L62" i="3" s="1"/>
  <c r="G63" i="3" a="1"/>
  <c r="G63" i="3" s="1"/>
  <c r="E65" i="3" a="1"/>
  <c r="E65" i="3" s="1"/>
  <c r="K65" i="3" a="1"/>
  <c r="K65" i="3" s="1"/>
  <c r="G66" i="3" a="1"/>
  <c r="G66" i="3" s="1"/>
  <c r="J67" i="3" a="1"/>
  <c r="J67" i="3" s="1"/>
  <c r="D68" i="3" a="1"/>
  <c r="D68" i="3" s="1"/>
  <c r="K68" i="3" a="1"/>
  <c r="K68" i="3" s="1"/>
  <c r="G69" i="3" a="1"/>
  <c r="G69" i="3" s="1"/>
  <c r="I70" i="3" a="1"/>
  <c r="I70" i="3" s="1"/>
  <c r="K71" i="3" a="1"/>
  <c r="K71" i="3" s="1"/>
  <c r="G72" i="3" a="1"/>
  <c r="G72" i="3" s="1"/>
  <c r="H43" i="3" a="1"/>
  <c r="H43" i="3" s="1"/>
  <c r="E42" i="3" a="1"/>
  <c r="E42" i="3" s="1"/>
  <c r="M42" i="3" a="1"/>
  <c r="M42" i="3" s="1"/>
  <c r="J46" i="3" a="1"/>
  <c r="J46" i="3" s="1"/>
  <c r="M47" i="3" a="1"/>
  <c r="M47" i="3" s="1"/>
  <c r="D49" i="3" a="1"/>
  <c r="D49" i="3" s="1"/>
  <c r="G50" i="3" a="1"/>
  <c r="G50" i="3" s="1"/>
  <c r="J51" i="3" a="1"/>
  <c r="J51" i="3" s="1"/>
  <c r="L52" i="3" a="1"/>
  <c r="L52" i="3" s="1"/>
  <c r="I56" i="3" a="1"/>
  <c r="I56" i="3" s="1"/>
  <c r="J57" i="3" a="1"/>
  <c r="J57" i="3" s="1"/>
  <c r="H59" i="3" a="1"/>
  <c r="H59" i="3" s="1"/>
  <c r="M61" i="3" a="1"/>
  <c r="M61" i="3" s="1"/>
  <c r="I63" i="3" a="1"/>
  <c r="I63" i="3" s="1"/>
  <c r="I66" i="3" a="1"/>
  <c r="I66" i="3" s="1"/>
  <c r="K67" i="3" a="1"/>
  <c r="K67" i="3" s="1"/>
  <c r="I69" i="3" a="1"/>
  <c r="I69" i="3" s="1"/>
  <c r="M71" i="3" a="1"/>
  <c r="M71" i="3" s="1"/>
  <c r="J43" i="3" a="1"/>
  <c r="J43" i="3" s="1"/>
  <c r="D54" i="3" a="1"/>
  <c r="D54" i="3" s="1"/>
  <c r="J56" i="3" a="1"/>
  <c r="J56" i="3" s="1"/>
  <c r="I59" i="3" a="1"/>
  <c r="I59" i="3" s="1"/>
  <c r="I44" i="3" a="1"/>
  <c r="I44" i="3" s="1"/>
  <c r="E45" i="3" a="1"/>
  <c r="E45" i="3" s="1"/>
  <c r="M45" i="3" a="1"/>
  <c r="M45" i="3" s="1"/>
  <c r="I46" i="3" a="1"/>
  <c r="I46" i="3" s="1"/>
  <c r="D47" i="3" a="1"/>
  <c r="D47" i="3" s="1"/>
  <c r="L47" i="3" a="1"/>
  <c r="L47" i="3" s="1"/>
  <c r="H48" i="3" a="1"/>
  <c r="H48" i="3" s="1"/>
  <c r="J49" i="3" a="1"/>
  <c r="J49" i="3" s="1"/>
  <c r="F50" i="3" a="1"/>
  <c r="F50" i="3" s="1"/>
  <c r="N50" i="3" a="1"/>
  <c r="N50" i="3" s="1"/>
  <c r="I51" i="3" a="1"/>
  <c r="I51" i="3" s="1"/>
  <c r="K52" i="3" a="1"/>
  <c r="K52" i="3" s="1"/>
  <c r="G53" i="3" a="1"/>
  <c r="G53" i="3" s="1"/>
  <c r="I54" i="3" a="1"/>
  <c r="I54" i="3" s="1"/>
  <c r="D55" i="3" a="1"/>
  <c r="D55" i="3" s="1"/>
  <c r="L55" i="3" a="1"/>
  <c r="L55" i="3" s="1"/>
  <c r="H56" i="3" a="1"/>
  <c r="H56" i="3" s="1"/>
  <c r="I57" i="3" a="1"/>
  <c r="I57" i="3" s="1"/>
  <c r="D58" i="3" a="1"/>
  <c r="D58" i="3" s="1"/>
  <c r="L58" i="3" a="1"/>
  <c r="L58" i="3" s="1"/>
  <c r="G59" i="3" a="1"/>
  <c r="G59" i="3" s="1"/>
  <c r="N59" i="3" a="1"/>
  <c r="N59" i="3" s="1"/>
  <c r="H60" i="3" a="1"/>
  <c r="H60" i="3" s="1"/>
  <c r="D61" i="3" a="1"/>
  <c r="D61" i="3" s="1"/>
  <c r="L61" i="3" a="1"/>
  <c r="L61" i="3" s="1"/>
  <c r="M62" i="3" a="1"/>
  <c r="M62" i="3" s="1"/>
  <c r="H63" i="3" a="1"/>
  <c r="H63" i="3" s="1"/>
  <c r="D64" i="3" a="1"/>
  <c r="D64" i="3" s="1"/>
  <c r="K64" i="3" a="1"/>
  <c r="K64" i="3" s="1"/>
  <c r="F65" i="3" a="1"/>
  <c r="F65" i="3" s="1"/>
  <c r="L65" i="3" a="1"/>
  <c r="L65" i="3" s="1"/>
  <c r="H66" i="3" a="1"/>
  <c r="H66" i="3" s="1"/>
  <c r="D67" i="3" a="1"/>
  <c r="D67" i="3" s="1"/>
  <c r="E68" i="3" a="1"/>
  <c r="E68" i="3" s="1"/>
  <c r="L68" i="3" a="1"/>
  <c r="L68" i="3" s="1"/>
  <c r="H69" i="3" a="1"/>
  <c r="H69" i="3" s="1"/>
  <c r="J70" i="3" a="1"/>
  <c r="J70" i="3" s="1"/>
  <c r="D71" i="3" a="1"/>
  <c r="D71" i="3" s="1"/>
  <c r="L71" i="3" a="1"/>
  <c r="L71" i="3" s="1"/>
  <c r="M72" i="3" a="1"/>
  <c r="M72" i="3" s="1"/>
  <c r="I43" i="3" a="1"/>
  <c r="I43" i="3" s="1"/>
  <c r="F42" i="3" a="1"/>
  <c r="F42" i="3" s="1"/>
  <c r="N42" i="3" a="1"/>
  <c r="N42" i="3" s="1"/>
  <c r="J44" i="3" a="1"/>
  <c r="J44" i="3" s="1"/>
  <c r="F45" i="3" a="1"/>
  <c r="F45" i="3" s="1"/>
  <c r="N45" i="3" a="1"/>
  <c r="N45" i="3" s="1"/>
  <c r="E47" i="3" a="1"/>
  <c r="E47" i="3" s="1"/>
  <c r="I48" i="3" a="1"/>
  <c r="I48" i="3" s="1"/>
  <c r="K49" i="3" a="1"/>
  <c r="K49" i="3" s="1"/>
  <c r="D52" i="3" a="1"/>
  <c r="D52" i="3" s="1"/>
  <c r="H53" i="3" a="1"/>
  <c r="H53" i="3" s="1"/>
  <c r="E55" i="3" a="1"/>
  <c r="E55" i="3" s="1"/>
  <c r="M58" i="3" a="1"/>
  <c r="M58" i="3" s="1"/>
  <c r="E61" i="3" a="1"/>
  <c r="E61" i="3" s="1"/>
  <c r="N62" i="3" a="1"/>
  <c r="N62" i="3" s="1"/>
  <c r="L64" i="3" a="1"/>
  <c r="L64" i="3" s="1"/>
  <c r="E67" i="3" a="1"/>
  <c r="E67" i="3" s="1"/>
  <c r="M68" i="3" a="1"/>
  <c r="M68" i="3" s="1"/>
  <c r="E71" i="3" a="1"/>
  <c r="E71" i="3" s="1"/>
  <c r="N72" i="3" a="1"/>
  <c r="N72" i="3" s="1"/>
  <c r="N55" i="3" a="1"/>
  <c r="N55" i="3" s="1"/>
  <c r="F64" i="3" a="1"/>
  <c r="F64" i="3" s="1"/>
  <c r="D72" i="3" a="1"/>
  <c r="D72" i="3" s="1"/>
  <c r="M70" i="3" a="1"/>
  <c r="M70" i="3" s="1"/>
  <c r="L69" i="3" a="1"/>
  <c r="L69" i="3" s="1"/>
  <c r="G68" i="3" a="1"/>
  <c r="G68" i="3" s="1"/>
  <c r="L66" i="3" a="1"/>
  <c r="L66" i="3" s="1"/>
  <c r="G65" i="3" a="1"/>
  <c r="G65" i="3" s="1"/>
  <c r="K63" i="3" a="1"/>
  <c r="K63" i="3" s="1"/>
  <c r="J60" i="3" a="1"/>
  <c r="J60" i="3" s="1"/>
  <c r="H58" i="3" a="1"/>
  <c r="H58" i="3" s="1"/>
  <c r="D56" i="3" a="1"/>
  <c r="D56" i="3" s="1"/>
  <c r="K53" i="3" a="1"/>
  <c r="K53" i="3" s="1"/>
  <c r="F49" i="3" a="1"/>
  <c r="F49" i="3" s="1"/>
  <c r="D44" i="3" a="1"/>
  <c r="D44" i="3" s="1"/>
  <c r="E70" i="3" a="1"/>
  <c r="E70" i="3" s="1"/>
  <c r="J42" i="3" a="1"/>
  <c r="J42" i="3" s="1"/>
  <c r="E43" i="3" a="1"/>
  <c r="E43" i="3" s="1"/>
  <c r="I42" i="3" a="1"/>
  <c r="I42" i="3" s="1"/>
  <c r="D43" i="3" a="1"/>
  <c r="D43" i="3" s="1"/>
  <c r="L70" i="3" a="1"/>
  <c r="L70" i="3" s="1"/>
  <c r="K69" i="3" a="1"/>
  <c r="K69" i="3" s="1"/>
  <c r="K66" i="3" a="1"/>
  <c r="K66" i="3" s="1"/>
  <c r="J63" i="3" a="1"/>
  <c r="J63" i="3" s="1"/>
  <c r="E60" i="3" a="1"/>
  <c r="E60" i="3" s="1"/>
  <c r="G58" i="3" a="1"/>
  <c r="G58" i="3" s="1"/>
  <c r="J53" i="3" a="1"/>
  <c r="J53" i="3" s="1"/>
  <c r="K48" i="3" a="1"/>
  <c r="K48" i="3" s="1"/>
  <c r="K43" i="3" a="1"/>
  <c r="K43" i="3" s="1"/>
  <c r="H42" i="3" a="1"/>
  <c r="H42" i="3" s="1"/>
  <c r="N71" i="3" a="1"/>
  <c r="N71" i="3" s="1"/>
  <c r="K70" i="3" a="1"/>
  <c r="K70" i="3" s="1"/>
  <c r="J69" i="3" a="1"/>
  <c r="J69" i="3" s="1"/>
  <c r="N67" i="3" a="1"/>
  <c r="N67" i="3" s="1"/>
  <c r="J66" i="3" a="1"/>
  <c r="J66" i="3" s="1"/>
  <c r="N64" i="3" a="1"/>
  <c r="N64" i="3" s="1"/>
  <c r="D63" i="3" a="1"/>
  <c r="D63" i="3" s="1"/>
  <c r="N61" i="3" a="1"/>
  <c r="N61" i="3" s="1"/>
  <c r="D60" i="3" a="1"/>
  <c r="D60" i="3" s="1"/>
  <c r="L57" i="3" a="1"/>
  <c r="L57" i="3" s="1"/>
  <c r="H55" i="3" a="1"/>
  <c r="H55" i="3" s="1"/>
  <c r="N52" i="3" a="1"/>
  <c r="N52" i="3" s="1"/>
  <c r="D22" i="3" a="1"/>
  <c r="D22" i="3" s="1"/>
  <c r="C31" i="3" a="1"/>
  <c r="C31" i="3" s="1"/>
  <c r="B29" i="3" a="1"/>
  <c r="B29" i="3" s="1"/>
  <c r="D26" i="3" a="1"/>
  <c r="D26" i="3" s="1"/>
  <c r="D24" i="3" a="1"/>
  <c r="D24" i="3" s="1"/>
  <c r="D30" i="3" a="1"/>
  <c r="D30" i="3" s="1"/>
  <c r="C28" i="3" a="1"/>
  <c r="C28" i="3" s="1"/>
  <c r="D33" i="3" a="1"/>
  <c r="D33" i="3" s="1"/>
  <c r="B31" i="3" a="1"/>
  <c r="B31" i="3" s="1"/>
  <c r="D28" i="3" a="1"/>
  <c r="D28" i="3" s="1"/>
  <c r="C24" i="3" a="1"/>
  <c r="C24" i="3" s="1"/>
  <c r="C30" i="3" a="1"/>
  <c r="C30" i="3" s="1"/>
  <c r="B28" i="3" a="1"/>
  <c r="B28" i="3" s="1"/>
  <c r="B26" i="3" a="1"/>
  <c r="B26" i="3" s="1"/>
  <c r="B24" i="3" a="1"/>
  <c r="B24" i="3" s="1"/>
  <c r="C33" i="3" a="1"/>
  <c r="C33" i="3" s="1"/>
  <c r="C26" i="3" a="1"/>
  <c r="C26" i="3" s="1"/>
  <c r="B33" i="3" a="1"/>
  <c r="B33" i="3" s="1"/>
  <c r="D32" i="3" a="1"/>
  <c r="D32" i="3" s="1"/>
  <c r="B30" i="3" a="1"/>
  <c r="B30" i="3" s="1"/>
  <c r="D25" i="3" a="1"/>
  <c r="D25" i="3" s="1"/>
  <c r="C32" i="3" a="1"/>
  <c r="C32" i="3" s="1"/>
  <c r="D29" i="3" a="1"/>
  <c r="D29" i="3" s="1"/>
  <c r="D27" i="3" a="1"/>
  <c r="D27" i="3" s="1"/>
  <c r="C25" i="3" a="1"/>
  <c r="C25" i="3" s="1"/>
  <c r="D23" i="3" a="1"/>
  <c r="D23" i="3" s="1"/>
  <c r="B22" i="3" a="1"/>
  <c r="B22" i="3" s="1"/>
  <c r="B32" i="3" a="1"/>
  <c r="B32" i="3" s="1"/>
  <c r="C29" i="3" a="1"/>
  <c r="C29" i="3" s="1"/>
  <c r="C27" i="3" a="1"/>
  <c r="C27" i="3" s="1"/>
  <c r="C23" i="3" a="1"/>
  <c r="C23" i="3" s="1"/>
  <c r="D31" i="3" a="1"/>
  <c r="D31" i="3" s="1"/>
  <c r="B27" i="3" a="1"/>
  <c r="B27" i="3" s="1"/>
  <c r="B25" i="3" a="1"/>
  <c r="B25" i="3" s="1"/>
  <c r="B23" i="3" a="1"/>
  <c r="B23" i="3" s="1"/>
  <c r="I73" i="3" l="1"/>
  <c r="H73" i="3"/>
  <c r="J73" i="3"/>
  <c r="M73" i="3"/>
  <c r="G73" i="3"/>
  <c r="E73" i="3"/>
  <c r="N73" i="3"/>
  <c r="F73" i="3"/>
  <c r="L73" i="3"/>
  <c r="K73" i="3"/>
  <c r="D73" i="3"/>
  <c r="C44" i="3" a="1"/>
  <c r="C44" i="3" s="1"/>
  <c r="O44" i="3" s="1"/>
  <c r="C46" i="3" a="1"/>
  <c r="C46" i="3" s="1"/>
  <c r="O46" i="3" s="1"/>
  <c r="C53" i="3" a="1"/>
  <c r="C53" i="3" s="1"/>
  <c r="O53" i="3" s="1"/>
  <c r="C50" i="3" a="1"/>
  <c r="C50" i="3" s="1"/>
  <c r="O50" i="3" s="1"/>
  <c r="C65" i="3" a="1"/>
  <c r="C65" i="3" s="1"/>
  <c r="O65" i="3" s="1"/>
  <c r="C45" i="3" a="1"/>
  <c r="C45" i="3" s="1"/>
  <c r="O45" i="3" s="1"/>
  <c r="C68" i="3" a="1"/>
  <c r="C68" i="3" s="1"/>
  <c r="O68" i="3" s="1"/>
  <c r="C60" i="3" a="1"/>
  <c r="C60" i="3" s="1"/>
  <c r="O60" i="3" s="1"/>
  <c r="C47" i="3" a="1"/>
  <c r="C47" i="3" s="1"/>
  <c r="O47" i="3" s="1"/>
  <c r="C55" i="3" a="1"/>
  <c r="C55" i="3" s="1"/>
  <c r="O55" i="3" s="1"/>
  <c r="C58" i="3" a="1"/>
  <c r="C58" i="3" s="1"/>
  <c r="O58" i="3" s="1"/>
  <c r="C61" i="3" a="1"/>
  <c r="C61" i="3" s="1"/>
  <c r="O61" i="3" s="1"/>
  <c r="C64" i="3" a="1"/>
  <c r="C64" i="3" s="1"/>
  <c r="O64" i="3" s="1"/>
  <c r="C67" i="3" a="1"/>
  <c r="C67" i="3" s="1"/>
  <c r="O67" i="3" s="1"/>
  <c r="C71" i="3" a="1"/>
  <c r="C71" i="3" s="1"/>
  <c r="O71" i="3" s="1"/>
  <c r="C54" i="3" a="1"/>
  <c r="C54" i="3" s="1"/>
  <c r="O54" i="3" s="1"/>
  <c r="C49" i="3" a="1"/>
  <c r="C49" i="3" s="1"/>
  <c r="O49" i="3" s="1"/>
  <c r="C52" i="3" a="1"/>
  <c r="C52" i="3" s="1"/>
  <c r="O52" i="3" s="1"/>
  <c r="C70" i="3" a="1"/>
  <c r="C70" i="3" s="1"/>
  <c r="O70" i="3" s="1"/>
  <c r="C51" i="3" a="1"/>
  <c r="C51" i="3" s="1"/>
  <c r="O51" i="3" s="1"/>
  <c r="C57" i="3" a="1"/>
  <c r="C57" i="3" s="1"/>
  <c r="O57" i="3" s="1"/>
  <c r="C42" i="3" a="1"/>
  <c r="C42" i="3" s="1"/>
  <c r="C48" i="3" a="1"/>
  <c r="C48" i="3" s="1"/>
  <c r="O48" i="3" s="1"/>
  <c r="C43" i="3" a="1"/>
  <c r="C43" i="3" s="1"/>
  <c r="O43" i="3" s="1"/>
  <c r="C56" i="3" a="1"/>
  <c r="C56" i="3" s="1"/>
  <c r="O56" i="3" s="1"/>
  <c r="C72" i="3" a="1"/>
  <c r="C72" i="3" s="1"/>
  <c r="O72" i="3" s="1"/>
  <c r="C62" i="3" a="1"/>
  <c r="C62" i="3" s="1"/>
  <c r="O62" i="3" s="1"/>
  <c r="C59" i="3" a="1"/>
  <c r="C59" i="3" s="1"/>
  <c r="O59" i="3" s="1"/>
  <c r="C69" i="3" a="1"/>
  <c r="C69" i="3" s="1"/>
  <c r="O69" i="3" s="1"/>
  <c r="C66" i="3" a="1"/>
  <c r="C66" i="3" s="1"/>
  <c r="O66" i="3" s="1"/>
  <c r="C63" i="3" a="1"/>
  <c r="C63" i="3" s="1"/>
  <c r="O63" i="3" s="1"/>
  <c r="C73" i="3" l="1"/>
  <c r="O42"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<sst xmlns="http://schemas.openxmlformats.org/spreadsheetml/2006/main" count="66815" uniqueCount="12202">
  <si>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</si>
  <si>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</si>
  <si>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</si>
  <si>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</si>
  <si>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</si>
  <si>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</si>
  <si>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</si>
  <si>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</si>
  <si>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</si>
  <si>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</si>
  <si>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</si>
  <si>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</si>
  <si>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</si>
  <si>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</si>
  <si>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</si>
  <si>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</si>
  <si>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</si>
  <si>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</si>
  <si>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</si>
  <si>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</si>
  <si>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</si>
  <si>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</si>
  <si>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</si>
  <si>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</si>
  <si>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</si>
  <si>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</si>
  <si>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</si>
  <si>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</si>
  <si>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</si>
  <si>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</si>
  <si>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</si>
  <si>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</si>
  <si>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</si>
  <si>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</si>
  <si>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</si>
  <si>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</si>
  <si>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</si>
  <si>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</si>
  <si>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</si>
  <si>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</si>
  <si>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</si>
  <si>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</si>
  <si>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</si>
  <si>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</si>
  <si>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</si>
  <si>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</si>
  <si>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</si>
  <si>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</si>
  <si>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</si>
  <si>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</si>
  <si>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</si>
  <si>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</si>
  <si>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</si>
  <si>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</si>
  <si>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</si>
  <si>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</si>
  <si>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</si>
  <si>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</si>
  <si>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</si>
  <si>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</si>
  <si>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</si>
  <si>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</si>
  <si>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</si>
  <si>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</si>
  <si>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</si>
  <si>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</si>
  <si>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</si>
  <si>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</si>
  <si>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</si>
  <si>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</si>
  <si>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</si>
  <si>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</si>
  <si>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</si>
  <si>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</si>
  <si>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</si>
  <si>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</si>
  <si>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</si>
  <si>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</si>
  <si>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</si>
  <si>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</si>
  <si>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</si>
  <si>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</si>
  <si>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</si>
  <si>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</si>
  <si>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</si>
  <si>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</si>
  <si>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</si>
  <si>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</si>
  <si>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</si>
  <si>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</si>
  <si>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</si>
  <si>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</si>
  <si>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</si>
  <si>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</si>
  <si>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</si>
  <si>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</si>
  <si>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</si>
  <si>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</si>
  <si>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</si>
  <si>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</si>
  <si>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</si>
  <si>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</si>
  <si>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</si>
  <si>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</si>
  <si>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</si>
  <si>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</si>
  <si>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</si>
  <si>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</si>
  <si>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</si>
  <si>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</si>
  <si>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</si>
  <si>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</si>
  <si>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</si>
  <si>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</si>
  <si>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</si>
  <si>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</si>
  <si>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</si>
  <si>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</si>
  <si>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</si>
  <si>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</si>
  <si>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</si>
  <si>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</si>
  <si>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</si>
  <si>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</si>
  <si>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</si>
  <si>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</si>
  <si>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</si>
  <si>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</si>
  <si>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</si>
  <si>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</si>
  <si>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</si>
  <si>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</si>
  <si>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</si>
  <si>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</si>
  <si>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</si>
  <si>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</si>
  <si>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</si>
  <si>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</si>
  <si>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</si>
  <si>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</si>
  <si>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</si>
  <si>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</si>
  <si>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</si>
  <si>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</si>
  <si>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</si>
  <si>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</si>
  <si>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</si>
  <si>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</si>
  <si>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</si>
  <si>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</si>
  <si>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</si>
  <si>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</si>
  <si>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</si>
  <si>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</si>
  <si>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</si>
  <si>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</si>
  <si>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</si>
  <si>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</si>
  <si>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</si>
  <si>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</si>
  <si>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</si>
  <si>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</si>
  <si>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</si>
  <si>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</si>
  <si>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</si>
  <si>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</si>
  <si>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</si>
  <si>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</si>
  <si>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</si>
  <si>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</si>
  <si>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</si>
  <si>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</si>
  <si>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</si>
  <si>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</si>
  <si>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</si>
  <si>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</si>
  <si>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</si>
  <si>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</si>
  <si>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</si>
  <si>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</si>
  <si>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</si>
  <si>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</si>
  <si>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</si>
  <si>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</si>
  <si>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</si>
  <si>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</si>
  <si>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</si>
  <si>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</si>
  <si>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</si>
  <si>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</si>
  <si>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</si>
  <si>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</si>
  <si>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</si>
  <si>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</si>
  <si>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</si>
  <si>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</si>
  <si>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</si>
  <si>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</si>
  <si>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</si>
  <si>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</si>
  <si>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</si>
  <si>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</si>
  <si>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</si>
  <si>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</si>
  <si>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</si>
  <si>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</si>
  <si>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</si>
  <si>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</si>
  <si>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</si>
  <si>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</si>
  <si>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</si>
  <si>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</si>
  <si>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</si>
  <si>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</si>
  <si>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</si>
  <si>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</si>
  <si>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</si>
  <si>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</si>
  <si>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</si>
  <si>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</si>
  <si>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</si>
  <si>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</si>
  <si>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</si>
  <si>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</si>
  <si>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</si>
  <si>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</si>
  <si>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</si>
  <si>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</si>
  <si>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</si>
  <si>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</si>
  <si>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</si>
  <si>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</si>
  <si>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</si>
  <si>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</si>
  <si>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</si>
  <si>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</si>
  <si>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</si>
  <si>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</si>
  <si>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</si>
  <si>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</si>
  <si>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</si>
  <si>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</si>
  <si>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</si>
  <si>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</si>
  <si>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</si>
  <si>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</si>
  <si>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</si>
  <si>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</si>
  <si>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</si>
  <si>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</si>
  <si>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</si>
  <si>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</si>
  <si>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</si>
  <si>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</si>
  <si>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</si>
  <si>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</si>
  <si>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</si>
  <si>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</si>
  <si>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</si>
  <si>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</si>
  <si>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</si>
  <si>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</si>
  <si>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</si>
  <si>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</si>
  <si>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</si>
  <si>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</si>
  <si>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</si>
  <si>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</si>
  <si>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</si>
  <si>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</si>
  <si>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</si>
  <si>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</si>
  <si>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</si>
  <si>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</si>
  <si>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</si>
  <si>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</si>
  <si>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</si>
  <si>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</si>
  <si>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</si>
  <si>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</si>
  <si>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</si>
  <si>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</si>
  <si>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</si>
  <si>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</si>
  <si>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</si>
  <si>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</si>
  <si>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</si>
  <si>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</si>
  <si>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</si>
  <si>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</si>
  <si>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</si>
  <si>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</si>
  <si>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</si>
  <si>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</si>
  <si>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</si>
  <si>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</si>
  <si>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</si>
  <si>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</si>
  <si>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</si>
  <si>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</si>
  <si>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</si>
  <si>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</si>
  <si>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</si>
  <si>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</si>
  <si>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</si>
  <si>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</si>
  <si>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</si>
  <si>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</si>
  <si>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</si>
  <si>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</si>
  <si>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</si>
  <si>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</si>
  <si>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</si>
  <si>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</si>
  <si>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</si>
  <si>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</si>
  <si>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</si>
  <si>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</si>
  <si>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</si>
  <si>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</si>
  <si>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</si>
  <si>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</si>
  <si>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</si>
  <si>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</si>
  <si>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</si>
  <si>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</si>
  <si>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</si>
  <si>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</si>
  <si>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</si>
  <si>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</si>
  <si>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</si>
  <si>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</si>
  <si>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</si>
  <si>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</si>
  <si>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</si>
  <si>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</si>
  <si>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</si>
  <si>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</si>
  <si>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</si>
  <si>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</si>
  <si>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</si>
  <si>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</si>
  <si>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</si>
  <si>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</si>
  <si>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</si>
  <si>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</si>
  <si>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</si>
  <si>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</si>
  <si>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</si>
  <si>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</si>
  <si>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</si>
  <si>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</si>
  <si>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</si>
  <si>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</si>
  <si>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</si>
  <si>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</si>
  <si>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</si>
  <si>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</si>
  <si>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</si>
  <si>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</si>
  <si>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</si>
  <si>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</si>
  <si>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</si>
  <si>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</si>
  <si>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</si>
  <si>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</si>
  <si>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</si>
  <si>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</si>
  <si>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</si>
  <si>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</si>
  <si>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</si>
  <si>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</si>
  <si>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</si>
  <si>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</si>
  <si>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</si>
  <si>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</si>
  <si>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</si>
  <si>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</si>
  <si>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</si>
  <si>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</si>
  <si>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</si>
  <si>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</si>
  <si>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</si>
  <si>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</si>
  <si>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</si>
  <si>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</si>
  <si>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</si>
  <si>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</si>
  <si>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</si>
  <si>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</si>
  <si>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</si>
  <si>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</si>
  <si>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</si>
  <si>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</si>
  <si>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</si>
  <si>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</si>
  <si>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</si>
  <si>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</si>
  <si>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</si>
  <si>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</si>
  <si>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</si>
  <si>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</si>
  <si>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</si>
  <si>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</si>
  <si>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</si>
  <si>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</si>
  <si>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</si>
  <si>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</si>
  <si>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</si>
  <si>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</si>
  <si>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</si>
  <si>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</si>
  <si>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</si>
  <si>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</si>
  <si>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</si>
  <si>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</si>
  <si>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</si>
  <si>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</si>
  <si>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</si>
  <si>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</si>
  <si>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</si>
  <si>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</si>
  <si>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</si>
  <si>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</si>
  <si>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</si>
  <si>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</si>
  <si>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</si>
  <si>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</si>
  <si>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</si>
  <si>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</si>
  <si>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</si>
  <si>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</si>
  <si>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</si>
  <si>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</si>
  <si>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</si>
  <si>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</si>
  <si>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</si>
  <si>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</si>
  <si>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</si>
  <si>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</si>
  <si>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</si>
  <si>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</si>
  <si>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</si>
  <si>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</si>
  <si>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</si>
  <si>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</si>
  <si>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</si>
  <si>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</si>
  <si>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</si>
  <si>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</si>
  <si>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</si>
  <si>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</si>
  <si>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</si>
  <si>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</si>
  <si>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</si>
  <si>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</si>
  <si>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</si>
  <si>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</si>
  <si>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</si>
  <si>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</si>
  <si>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</si>
  <si>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</si>
  <si>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</si>
  <si>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</si>
  <si>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</si>
  <si>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</si>
  <si>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</si>
  <si>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</si>
  <si>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</si>
  <si>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</si>
  <si>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</si>
  <si>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</si>
  <si>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</si>
  <si>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</si>
  <si>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</si>
  <si>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</si>
  <si>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</si>
  <si>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</si>
  <si>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</si>
  <si>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</si>
  <si>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</si>
  <si>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</si>
  <si>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</si>
  <si>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</si>
  <si>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</si>
  <si>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</si>
  <si>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</si>
  <si>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</si>
  <si>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</si>
  <si>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</si>
  <si>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</si>
  <si>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</si>
  <si>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</si>
  <si>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</si>
  <si>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</si>
  <si>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</si>
  <si>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</si>
  <si>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</si>
  <si>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</si>
  <si>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</si>
  <si>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</si>
  <si>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</si>
  <si>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</si>
  <si>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</si>
  <si>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</si>
  <si>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</si>
  <si>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</si>
  <si>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</si>
  <si>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</si>
  <si>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</si>
  <si>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</si>
  <si>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</si>
  <si>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</si>
  <si>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</si>
  <si>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</si>
  <si>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</si>
  <si>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</si>
  <si>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</si>
  <si>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</si>
  <si>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</si>
  <si>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</si>
  <si>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</si>
  <si>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</si>
  <si>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</si>
  <si>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</si>
  <si>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</si>
  <si>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</si>
  <si>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</si>
  <si>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</si>
  <si>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</si>
  <si>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</si>
  <si>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</si>
  <si>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</si>
  <si>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</si>
  <si>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</si>
  <si>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</si>
  <si>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</si>
  <si>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</si>
  <si>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</si>
  <si>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</si>
  <si>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</si>
  <si>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</si>
  <si>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</si>
  <si>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</si>
  <si>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</si>
  <si>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</si>
  <si>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</si>
  <si>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</si>
  <si>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</si>
  <si>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</si>
  <si>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</si>
  <si>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</si>
  <si>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</si>
  <si>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</si>
  <si>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</si>
  <si>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</si>
  <si>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</si>
  <si>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</si>
  <si>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</si>
  <si>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</si>
  <si>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</si>
  <si>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</si>
  <si>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</si>
  <si>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</si>
  <si>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</si>
  <si>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</si>
  <si>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</si>
  <si>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</si>
  <si>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</si>
  <si>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</si>
  <si>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</si>
  <si>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</si>
  <si>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</si>
  <si>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</si>
  <si>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</si>
  <si>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</si>
  <si>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</si>
  <si>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</si>
  <si>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</si>
  <si>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</si>
  <si>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</si>
  <si>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</si>
  <si>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</si>
  <si>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</si>
  <si>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</si>
  <si>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</si>
  <si>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</si>
  <si>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</si>
  <si>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</si>
  <si>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</si>
  <si>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</si>
  <si>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</si>
  <si>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</si>
  <si>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</si>
  <si>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</si>
  <si>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</si>
  <si>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</si>
  <si>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</si>
  <si>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</si>
  <si>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</si>
  <si>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</si>
  <si>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</si>
  <si>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</si>
  <si>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</si>
  <si>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</si>
  <si>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</si>
  <si>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</si>
  <si>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</si>
  <si>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</si>
  <si>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</si>
  <si>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</si>
  <si>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</si>
  <si>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</si>
  <si>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</si>
  <si>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</si>
  <si>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</si>
  <si>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</si>
  <si>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</si>
  <si>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</si>
  <si>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</si>
  <si>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</si>
  <si>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</si>
  <si>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</si>
  <si>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</si>
  <si>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</si>
  <si>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</si>
  <si>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</si>
  <si>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</si>
  <si>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</si>
  <si>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</si>
  <si>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</si>
  <si>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</si>
  <si>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</si>
  <si>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</si>
  <si>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</si>
  <si>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</si>
  <si>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</si>
  <si>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</si>
  <si>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</si>
  <si>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</si>
  <si>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</si>
  <si>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</si>
  <si>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</si>
  <si>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</si>
  <si>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</si>
  <si>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</si>
  <si>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</si>
  <si>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</si>
  <si>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</si>
  <si>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</si>
  <si>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</si>
  <si>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</si>
  <si>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</si>
  <si>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</si>
  <si>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</si>
  <si>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</si>
  <si>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</si>
  <si>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</si>
  <si>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</si>
  <si>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</si>
  <si>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</si>
  <si>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</si>
  <si>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</si>
  <si>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</si>
  <si>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</si>
  <si>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</si>
  <si>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</si>
  <si>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</si>
  <si>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</si>
  <si>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</si>
  <si>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</si>
  <si>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</si>
  <si>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</si>
  <si>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</si>
  <si>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</si>
  <si>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</si>
  <si>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</si>
  <si>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</si>
  <si>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</si>
  <si>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</si>
  <si>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</si>
  <si>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</si>
  <si>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</si>
  <si>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</si>
  <si>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</si>
  <si>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</si>
  <si>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</si>
  <si>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</si>
  <si>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</si>
  <si>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</si>
  <si>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</si>
  <si>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</si>
  <si>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</si>
  <si>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</si>
  <si>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</si>
  <si>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</si>
  <si>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</si>
  <si>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</si>
  <si>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</si>
  <si>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</si>
  <si>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</si>
  <si>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</si>
  <si>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</si>
  <si>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</si>
  <si>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</si>
  <si>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</si>
  <si>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</si>
  <si>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</si>
  <si>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</si>
  <si>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</si>
  <si>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</si>
  <si>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</si>
  <si>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</si>
  <si>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</si>
  <si>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</si>
  <si>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</si>
  <si>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</si>
  <si>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</si>
  <si>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</si>
  <si>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</si>
  <si>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</si>
  <si>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</si>
  <si>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</si>
  <si>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</si>
  <si>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</si>
  <si>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</si>
  <si>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</si>
  <si>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</si>
  <si>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</si>
  <si>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</si>
  <si>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</si>
  <si>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</si>
  <si>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</si>
  <si>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</si>
  <si>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</si>
  <si>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</si>
  <si>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</si>
  <si>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</si>
  <si>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</si>
  <si>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</si>
  <si>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</si>
  <si>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</si>
  <si>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</si>
  <si>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</si>
  <si>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</si>
  <si>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</si>
  <si>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</si>
  <si>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</si>
  <si>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</si>
  <si>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</si>
  <si>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</si>
  <si>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</si>
  <si>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</si>
  <si>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</si>
  <si>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</si>
  <si>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</si>
  <si>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</si>
  <si>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</si>
  <si>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</si>
  <si>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</si>
  <si>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</si>
  <si>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</si>
  <si>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</si>
  <si>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</si>
  <si>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</si>
  <si>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</si>
  <si>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</si>
  <si>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</si>
  <si>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</si>
  <si>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</si>
  <si>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</si>
  <si>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</si>
  <si>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</si>
  <si>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</si>
  <si>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</si>
  <si>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</si>
  <si>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</si>
  <si>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</si>
  <si>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</si>
  <si>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</si>
  <si>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</si>
  <si>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</si>
  <si>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</si>
  <si>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</si>
  <si>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</si>
  <si>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</si>
  <si>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</si>
  <si>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</si>
  <si>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</si>
  <si>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</si>
  <si>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</si>
  <si>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</si>
  <si>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</si>
  <si>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</si>
  <si>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</si>
  <si>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</si>
  <si>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</si>
  <si>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</si>
  <si>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</si>
  <si>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</si>
  <si>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</si>
  <si>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</si>
  <si>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</si>
  <si>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</si>
  <si>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</si>
  <si>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</si>
  <si>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</si>
  <si>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</si>
  <si>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</si>
  <si>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</si>
  <si>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</si>
  <si>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</si>
  <si>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</si>
  <si>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</si>
  <si>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</si>
  <si>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</si>
  <si>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</si>
  <si>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</si>
  <si>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</si>
  <si>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</si>
  <si>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</si>
  <si>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</si>
  <si>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</si>
  <si>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</si>
  <si>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</si>
  <si>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</si>
  <si>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</si>
  <si>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</si>
  <si>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</si>
  <si>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</si>
  <si>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</si>
  <si>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</si>
  <si>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</si>
  <si>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</si>
  <si>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</si>
  <si>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</si>
  <si>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</si>
  <si>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</si>
  <si>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</si>
  <si>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</si>
  <si>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</si>
  <si>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</si>
  <si>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</si>
  <si>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</si>
  <si>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</si>
  <si>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</si>
  <si>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</si>
  <si>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</si>
  <si>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</si>
  <si>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</si>
  <si>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</si>
  <si>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</si>
  <si>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</si>
  <si>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</si>
  <si>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</si>
  <si>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</si>
  <si>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</si>
  <si>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</si>
  <si>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</si>
  <si>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</si>
  <si>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</si>
  <si>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</si>
  <si>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</si>
  <si>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</si>
  <si>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</si>
  <si>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</si>
  <si>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</si>
  <si>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</si>
  <si>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</si>
  <si>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</si>
  <si>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</si>
  <si>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</si>
  <si>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</si>
  <si>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</si>
  <si>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</si>
  <si>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</si>
  <si>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</si>
  <si>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</si>
  <si>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</si>
  <si>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</si>
  <si>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</si>
  <si>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</si>
  <si>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</si>
  <si>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</si>
  <si>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</si>
  <si>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</si>
  <si>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</si>
  <si>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</si>
  <si>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</si>
  <si>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</si>
  <si>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</si>
  <si>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</si>
  <si>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</si>
  <si>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</si>
  <si>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</si>
  <si>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</si>
  <si>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</si>
  <si>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</si>
  <si>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</si>
  <si>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</si>
  <si>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</si>
  <si>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</si>
  <si>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</si>
  <si>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</si>
  <si>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</si>
  <si>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</si>
  <si>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</si>
  <si>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</si>
  <si>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</si>
  <si>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</si>
  <si>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</si>
  <si>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</si>
  <si>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</si>
  <si>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</si>
  <si>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</si>
  <si>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</si>
  <si>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</si>
  <si>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</si>
  <si>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</si>
  <si>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</si>
  <si>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</si>
  <si>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</si>
  <si>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</si>
  <si>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</si>
  <si>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</si>
  <si>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</si>
  <si>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</si>
  <si>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</si>
  <si>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</si>
  <si>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</si>
  <si>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</si>
  <si>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</si>
  <si>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</si>
  <si>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</si>
  <si>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</si>
  <si>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</si>
  <si>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</si>
  <si>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</si>
  <si>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</si>
  <si>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</si>
  <si>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</si>
  <si>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</si>
  <si>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</si>
  <si>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</si>
  <si>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</si>
  <si>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</si>
  <si>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</si>
  <si>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</si>
  <si>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</si>
  <si>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</si>
  <si>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</si>
  <si>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</si>
  <si>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</si>
  <si>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</si>
  <si>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</si>
  <si>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</si>
  <si>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</si>
  <si>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</si>
  <si>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</si>
  <si>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</si>
  <si>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</si>
  <si>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</si>
  <si>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</si>
  <si>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</si>
  <si>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</si>
  <si>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</si>
  <si>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</si>
  <si>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</si>
  <si>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</si>
  <si>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</si>
  <si>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</si>
  <si>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</si>
  <si>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</si>
  <si>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</si>
  <si>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</si>
  <si>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</si>
  <si>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</si>
  <si>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</si>
  <si>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</si>
  <si>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</si>
  <si>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</si>
  <si>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</si>
  <si>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</si>
  <si>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</si>
  <si>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</si>
  <si>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</si>
  <si>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</si>
  <si>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</si>
  <si>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</si>
  <si>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</si>
  <si>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</si>
  <si>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</si>
  <si>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</si>
  <si>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</si>
  <si>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</si>
  <si>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</si>
  <si>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</si>
  <si>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</si>
  <si>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</si>
  <si>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</si>
  <si>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</si>
  <si>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</si>
  <si>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</si>
  <si>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</si>
  <si>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</si>
  <si>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</si>
  <si>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</si>
  <si>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</si>
  <si>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</si>
  <si>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</si>
  <si>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</si>
  <si>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</si>
  <si>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</si>
  <si>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</si>
  <si>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</si>
  <si>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</si>
  <si>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</si>
  <si>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</si>
  <si>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</si>
  <si>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</si>
  <si>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</si>
  <si>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</si>
  <si>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</si>
  <si>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</si>
  <si>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</si>
  <si>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</si>
  <si>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</si>
  <si>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</si>
  <si>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</si>
  <si>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</si>
  <si>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</si>
  <si>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</si>
  <si>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</si>
  <si>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</si>
  <si>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</si>
  <si>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</si>
  <si>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</si>
  <si>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</si>
  <si>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</si>
  <si>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</si>
  <si>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</si>
  <si>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</si>
  <si>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</si>
  <si>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</si>
  <si>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</si>
  <si>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</si>
  <si>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</si>
  <si>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</si>
  <si>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</si>
  <si>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</si>
  <si>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</si>
  <si>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</si>
  <si>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</si>
  <si>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</si>
  <si>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</si>
  <si>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</si>
  <si>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</si>
  <si>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</si>
  <si>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</si>
  <si>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</si>
  <si>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</si>
  <si>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</si>
  <si>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</si>
  <si>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</si>
  <si>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</si>
  <si>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</si>
  <si>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</si>
  <si>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</si>
  <si>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</si>
  <si>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</si>
  <si>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</si>
  <si>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</si>
  <si>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</si>
  <si>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</si>
  <si>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</si>
  <si>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</si>
  <si>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</si>
  <si>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</si>
  <si>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</si>
  <si>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</si>
  <si>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</si>
  <si>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</si>
  <si>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</si>
  <si>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</si>
  <si>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</si>
  <si>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</si>
  <si>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</si>
  <si>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</si>
  <si>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</si>
  <si>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</si>
  <si>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</si>
  <si>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</si>
  <si>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</si>
  <si>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</si>
  <si>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</si>
  <si>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</si>
  <si>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</si>
  <si>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</si>
  <si>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</si>
  <si>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</si>
  <si>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</si>
  <si>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</si>
  <si>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</si>
  <si>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</si>
  <si>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</si>
  <si>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</si>
  <si>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</si>
  <si>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</si>
  <si>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</si>
  <si>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</si>
  <si>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</si>
  <si>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</si>
  <si>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</si>
  <si>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</si>
  <si>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</si>
  <si>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</si>
  <si>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</si>
  <si>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</si>
  <si>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</si>
  <si>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</si>
  <si>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</si>
  <si>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</si>
  <si>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</si>
  <si>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</si>
  <si>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</si>
  <si>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</si>
  <si>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</si>
  <si>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</si>
  <si>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</si>
  <si>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</si>
  <si>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</si>
  <si>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</si>
  <si>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</si>
  <si>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</si>
  <si>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</si>
  <si>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</si>
  <si>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</si>
  <si>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</si>
  <si>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</si>
  <si>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</si>
  <si>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</si>
  <si>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</si>
  <si>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</si>
  <si>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</si>
  <si>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</si>
  <si>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</si>
  <si>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</si>
  <si>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</si>
  <si>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</si>
  <si>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</si>
  <si>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</si>
  <si>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</si>
  <si>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</si>
  <si>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</si>
  <si>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</si>
  <si>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</si>
  <si>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</si>
  <si>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</si>
  <si>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</si>
  <si>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</si>
  <si>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</si>
  <si>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</si>
  <si>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</si>
  <si>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</si>
  <si>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</si>
  <si>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</si>
  <si>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</si>
  <si>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</si>
  <si>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</si>
  <si>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</si>
  <si>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</si>
  <si>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</si>
  <si>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</si>
  <si>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</si>
  <si>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</si>
  <si>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</si>
  <si>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</si>
  <si>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</si>
  <si>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</si>
  <si>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</si>
  <si>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</si>
  <si>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</si>
  <si>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</si>
  <si>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</si>
  <si>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</si>
  <si>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</si>
  <si>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</si>
  <si>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</si>
  <si>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</si>
  <si>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</si>
  <si>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</si>
  <si>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</si>
  <si>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</si>
  <si>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</si>
  <si>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</si>
  <si>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</si>
  <si>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</si>
  <si>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</si>
  <si>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</si>
  <si>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</si>
  <si>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</si>
  <si>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</si>
  <si>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</si>
  <si>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</si>
  <si>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</si>
  <si>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</si>
  <si>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</si>
  <si>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</si>
  <si>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</si>
  <si>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</si>
  <si>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</si>
  <si>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</si>
  <si>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</si>
  <si>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</si>
  <si>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</si>
  <si>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</si>
  <si>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</si>
  <si>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</si>
  <si>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</si>
  <si>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</si>
  <si>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</si>
  <si>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</si>
  <si>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</si>
  <si>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</si>
  <si>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</si>
  <si>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</si>
  <si>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</si>
  <si>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</si>
  <si>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</si>
  <si>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</si>
  <si>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</si>
  <si>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</si>
  <si>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</si>
  <si>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</si>
  <si>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</si>
  <si>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</si>
  <si>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</si>
  <si>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</si>
  <si>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</si>
  <si>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</si>
  <si>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</si>
  <si>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</si>
  <si>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</si>
  <si>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</si>
  <si>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</si>
  <si>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</si>
  <si>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</si>
  <si>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</si>
  <si>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</si>
  <si>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</si>
  <si>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</si>
  <si>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</si>
  <si>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</si>
  <si>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</si>
  <si>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</si>
  <si>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</si>
  <si>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</si>
  <si>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</si>
  <si>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</si>
  <si>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</si>
  <si>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</si>
  <si>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</si>
  <si>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</si>
  <si>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</si>
  <si>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</si>
  <si>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</si>
  <si>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</si>
  <si>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</si>
  <si>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</si>
  <si>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</si>
  <si>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</si>
  <si>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</si>
  <si>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</si>
  <si>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</si>
  <si>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</si>
  <si>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</si>
  <si>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</si>
  <si>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</si>
  <si>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</si>
  <si>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</si>
  <si>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</si>
  <si>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</si>
  <si>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</si>
  <si>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</si>
  <si>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</si>
  <si>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</si>
  <si>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</si>
  <si>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</si>
  <si>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</si>
  <si>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</si>
  <si>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</si>
  <si>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</si>
  <si>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</si>
  <si>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</si>
  <si>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</si>
  <si>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</si>
  <si>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</si>
  <si>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</si>
  <si>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</si>
  <si>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</si>
  <si>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</si>
  <si>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</si>
  <si>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</si>
  <si>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</si>
  <si>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</si>
  <si>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</si>
  <si>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</si>
  <si>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</si>
  <si>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</si>
  <si>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</si>
  <si>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</si>
  <si>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</si>
  <si>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</si>
  <si>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</si>
  <si>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</si>
  <si>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</si>
  <si>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</si>
  <si>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</si>
  <si>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</si>
  <si>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</si>
  <si>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</si>
  <si>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</si>
  <si>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</si>
  <si>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</si>
  <si>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</si>
  <si>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</si>
  <si>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</si>
  <si>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</si>
  <si>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</si>
  <si>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</si>
  <si>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</si>
  <si>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</si>
  <si>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</si>
  <si>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</si>
  <si>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</si>
  <si>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</si>
  <si>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</si>
  <si>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</si>
  <si>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</si>
  <si>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</si>
  <si>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</si>
  <si>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</si>
  <si>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</si>
  <si>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</si>
  <si>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</si>
  <si>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</si>
  <si>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</si>
  <si>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</si>
  <si>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</si>
  <si>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</si>
  <si>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</si>
  <si>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</si>
  <si>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</si>
  <si>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</si>
  <si>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</si>
  <si>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</si>
  <si>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</si>
  <si>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</si>
  <si>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</si>
  <si>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</si>
  <si>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</si>
  <si>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</si>
  <si>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</si>
  <si>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</si>
  <si>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</si>
  <si>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</si>
  <si>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</si>
  <si>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</si>
  <si>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</si>
  <si>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</si>
  <si>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</si>
  <si>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</si>
  <si>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</si>
  <si>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</si>
  <si>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</si>
  <si>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</si>
  <si>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</si>
  <si>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</si>
  <si>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</si>
  <si>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</si>
  <si>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</si>
  <si>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</si>
  <si>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</si>
  <si>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</si>
  <si>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</si>
  <si>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</si>
  <si>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</si>
  <si>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</si>
  <si>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</si>
  <si>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</si>
  <si>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</si>
  <si>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</si>
  <si>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</si>
  <si>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</si>
  <si>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</si>
  <si>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</si>
  <si>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</si>
  <si>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</si>
  <si>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</si>
  <si>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</si>
  <si>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</si>
  <si>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</si>
  <si>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</si>
  <si>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</si>
  <si>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</si>
  <si>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</si>
  <si>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</si>
  <si>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</si>
  <si>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</si>
  <si>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</si>
  <si>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</si>
  <si>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</si>
  <si>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</si>
  <si>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</si>
  <si>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</si>
  <si>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</si>
  <si>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</si>
  <si>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</si>
  <si>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</si>
  <si>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</si>
  <si>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</si>
  <si>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</si>
  <si>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</si>
  <si>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</si>
  <si>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</si>
  <si>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</si>
  <si>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</si>
  <si>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</si>
  <si>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</si>
  <si>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</si>
  <si>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</si>
  <si>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</si>
  <si>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</si>
  <si>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</si>
  <si>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</si>
  <si>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</si>
  <si>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</si>
  <si>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</si>
  <si>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</si>
  <si>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</si>
  <si>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</si>
  <si>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</si>
  <si>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</si>
  <si>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</si>
  <si>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</si>
  <si>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</si>
  <si>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</si>
  <si>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</si>
  <si>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</si>
  <si>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</si>
  <si>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</si>
  <si>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</si>
  <si>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</si>
  <si>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</si>
  <si>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</si>
  <si>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</si>
  <si>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</si>
  <si>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</si>
  <si>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</si>
  <si>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</si>
  <si>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</si>
  <si>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</si>
  <si>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</si>
  <si>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</si>
  <si>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</si>
  <si>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</si>
  <si>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</si>
  <si>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</si>
  <si>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</si>
  <si>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</si>
  <si>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</si>
  <si>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</si>
  <si>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</si>
  <si>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</si>
  <si>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</si>
  <si>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</si>
  <si>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</si>
  <si>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</si>
  <si>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</si>
  <si>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</si>
  <si>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</si>
  <si>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</si>
  <si>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</si>
  <si>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</si>
  <si>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</si>
  <si>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</si>
  <si>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</si>
  <si>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</si>
  <si>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</si>
  <si>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</si>
  <si>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</si>
  <si>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</si>
  <si>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</si>
  <si>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</si>
  <si>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</si>
  <si>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</si>
  <si>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</si>
  <si>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</si>
  <si>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</si>
  <si>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</si>
  <si>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</si>
  <si>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</si>
  <si>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</si>
  <si>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</si>
  <si>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</si>
  <si>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</si>
  <si>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</si>
  <si>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</si>
  <si>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</si>
  <si>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</si>
  <si>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</si>
  <si>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</si>
  <si>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</si>
  <si>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</si>
  <si>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</si>
  <si>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</si>
  <si>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</si>
  <si>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</si>
  <si>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</si>
  <si>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</si>
  <si>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</si>
  <si>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</si>
  <si>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</si>
  <si>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</si>
  <si>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</si>
  <si>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</si>
  <si>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</si>
  <si>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</si>
  <si>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</si>
  <si>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</si>
  <si>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</si>
  <si>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</si>
  <si>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</si>
  <si>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</si>
  <si>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</si>
  <si>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</si>
  <si>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</si>
  <si>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</si>
  <si>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</si>
  <si>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</si>
  <si>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</si>
  <si>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</si>
  <si>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</si>
  <si>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</si>
  <si>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</si>
  <si>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</si>
  <si>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</si>
  <si>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</si>
  <si>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</si>
  <si>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</si>
  <si>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</si>
  <si>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</si>
  <si>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</si>
  <si>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</si>
  <si>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</si>
  <si>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</si>
  <si>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</si>
  <si>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</si>
  <si>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</si>
  <si>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</si>
  <si>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</si>
  <si>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</si>
  <si>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</si>
  <si>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</si>
  <si>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</si>
  <si>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</si>
  <si>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</si>
  <si>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</si>
  <si>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</si>
  <si>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</si>
  <si>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</si>
  <si>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</si>
  <si>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</si>
  <si>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</si>
  <si>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</si>
  <si>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</si>
  <si>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</si>
  <si>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</si>
  <si>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</si>
  <si>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</si>
  <si>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</si>
  <si>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</si>
  <si>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</si>
  <si>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</si>
  <si>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</si>
  <si>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</si>
  <si>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</si>
  <si>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</si>
  <si>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</si>
  <si>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</si>
  <si>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</si>
  <si>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</si>
  <si>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</si>
  <si>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</si>
  <si>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</si>
  <si>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</si>
  <si>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</si>
  <si>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</si>
  <si>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</si>
  <si>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</si>
  <si>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</si>
  <si>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</si>
  <si>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</si>
  <si>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</si>
  <si>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</si>
  <si>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</si>
  <si>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</si>
  <si>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</si>
  <si>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</si>
  <si>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</si>
  <si>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</si>
  <si>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</si>
  <si>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</si>
  <si>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</si>
  <si>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</si>
  <si>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</si>
  <si>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</si>
  <si>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</si>
  <si>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</si>
  <si>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</si>
  <si>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</si>
  <si>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</si>
  <si>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</si>
  <si>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</si>
  <si>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</si>
  <si>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</si>
  <si>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</si>
  <si>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</si>
  <si>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</si>
  <si>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</si>
  <si>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</si>
  <si>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</si>
  <si>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</si>
  <si>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</si>
  <si>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</si>
  <si>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</si>
  <si>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</si>
  <si>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</si>
  <si>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</si>
  <si>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</si>
  <si>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</si>
  <si>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</si>
  <si>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</si>
  <si>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</si>
  <si>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</si>
  <si>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</si>
  <si>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</si>
  <si>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</si>
  <si>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</si>
  <si>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</si>
  <si>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</si>
  <si>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</si>
  <si>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</si>
  <si>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</si>
  <si>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</si>
  <si>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</si>
  <si>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</si>
  <si>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</si>
  <si>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</si>
  <si>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</si>
  <si>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</si>
  <si>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</si>
  <si>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</si>
  <si>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</si>
  <si>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</si>
  <si>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</si>
  <si>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</si>
  <si>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</si>
  <si>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</si>
  <si>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</si>
  <si>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</si>
  <si>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</si>
  <si>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</si>
  <si>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</si>
  <si>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</si>
  <si>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</si>
  <si>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</si>
  <si>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</si>
  <si>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</si>
  <si>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</si>
  <si>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</si>
  <si>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</si>
  <si>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</si>
  <si>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</si>
  <si>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</si>
  <si>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</si>
  <si>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</si>
  <si>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</si>
  <si>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</si>
  <si>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</si>
  <si>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</si>
  <si>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</si>
  <si>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</si>
  <si>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</si>
  <si>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</si>
  <si>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</si>
  <si>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</si>
  <si>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</si>
  <si>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</si>
  <si>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</si>
  <si>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</si>
  <si>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</si>
  <si>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</si>
  <si>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</si>
  <si>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</si>
  <si>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</si>
  <si>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</si>
  <si>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</si>
  <si>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</si>
  <si>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</si>
  <si>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</si>
  <si>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</si>
  <si>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</si>
  <si>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</si>
  <si>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</si>
  <si>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</si>
  <si>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</si>
  <si>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</si>
  <si>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</si>
  <si>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</si>
  <si>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</si>
  <si>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</si>
  <si>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</si>
  <si>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</si>
  <si>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</si>
  <si>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</si>
  <si>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</si>
  <si>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</si>
  <si>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</si>
  <si>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</si>
  <si>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</si>
  <si>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</si>
  <si>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</si>
  <si>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</si>
  <si>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</si>
  <si>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</si>
  <si>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</si>
  <si>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</si>
  <si>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</si>
  <si>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</si>
  <si>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</si>
  <si>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</si>
  <si>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</si>
  <si>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</si>
  <si>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</si>
  <si>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</si>
  <si>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</si>
  <si>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</si>
  <si>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</si>
  <si>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</si>
  <si>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</si>
  <si>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</si>
  <si>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</si>
  <si>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</si>
  <si>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</si>
  <si>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</si>
  <si>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</si>
  <si>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</si>
  <si>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</si>
  <si>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</si>
  <si>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</si>
  <si>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</si>
  <si>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</si>
  <si>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</si>
  <si>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</si>
  <si>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</si>
  <si>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</si>
  <si>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</si>
  <si>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</si>
  <si>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</si>
  <si>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</si>
  <si>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</si>
  <si>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</si>
  <si>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</si>
  <si>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</si>
  <si>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</si>
  <si>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</si>
  <si>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</si>
  <si>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</si>
  <si>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</si>
  <si>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</si>
  <si>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</si>
  <si>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</si>
  <si>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</si>
  <si>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</si>
  <si>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</si>
  <si>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</si>
  <si>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</si>
  <si>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</si>
  <si>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</si>
  <si>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</si>
  <si>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</si>
  <si>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</si>
  <si>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</si>
  <si>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</si>
  <si>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</si>
  <si>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</si>
  <si>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</si>
  <si>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</si>
  <si>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</si>
  <si>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</si>
  <si>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</si>
  <si>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</si>
  <si>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</si>
  <si>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</si>
  <si>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</si>
  <si>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</si>
  <si>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</si>
  <si>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</si>
  <si>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</si>
  <si>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</si>
  <si>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</si>
  <si>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</si>
  <si>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</si>
  <si>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</si>
  <si>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</si>
  <si>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</si>
  <si>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</si>
  <si>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</si>
  <si>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</si>
  <si>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</si>
  <si>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</si>
  <si>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</si>
  <si>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</si>
  <si>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</si>
  <si>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</si>
  <si>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</si>
  <si>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</si>
  <si>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</si>
  <si>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</si>
  <si>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</si>
  <si>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</si>
  <si>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</si>
  <si>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</si>
  <si>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</si>
  <si>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</si>
  <si>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</si>
  <si>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</si>
  <si>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</si>
  <si>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</si>
  <si>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</si>
  <si>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</si>
  <si>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</si>
  <si>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</si>
  <si>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</si>
  <si>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</si>
  <si>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</si>
  <si>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</si>
  <si>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</si>
  <si>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</si>
  <si>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</si>
  <si>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</si>
  <si>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</si>
  <si>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</si>
  <si>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</si>
  <si>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</si>
  <si>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</si>
  <si>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</si>
  <si>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</si>
  <si>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</si>
  <si>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</si>
  <si>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</si>
  <si>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</si>
  <si>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</si>
  <si>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</si>
  <si>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</si>
  <si>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</si>
  <si>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</si>
  <si>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</si>
  <si>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</si>
  <si>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</si>
  <si>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</si>
  <si>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</si>
  <si>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</si>
  <si>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</si>
  <si>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</si>
  <si>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</si>
  <si>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</si>
  <si>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</si>
  <si>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</si>
  <si>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</si>
  <si>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</si>
  <si>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</si>
  <si>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</si>
  <si>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</si>
  <si>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</si>
  <si>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</si>
  <si>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</si>
  <si>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</si>
  <si>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</si>
  <si>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</si>
  <si>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</si>
  <si>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</si>
  <si>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</si>
  <si>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</si>
  <si>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</si>
  <si>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</si>
  <si>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</si>
  <si>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</si>
  <si>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</si>
  <si>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</si>
  <si>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</si>
  <si>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</si>
  <si>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</si>
  <si>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</si>
  <si>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</si>
  <si>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</si>
  <si>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</si>
  <si>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</si>
  <si>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</si>
  <si>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</si>
  <si>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</si>
  <si>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</si>
  <si>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</si>
  <si>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</si>
  <si>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</si>
  <si>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</si>
  <si>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</si>
  <si>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</si>
  <si>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</si>
  <si>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</si>
  <si>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</si>
  <si>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</si>
  <si>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</si>
  <si>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</si>
  <si>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</si>
  <si>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</si>
  <si>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</si>
  <si>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</si>
  <si>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</si>
  <si>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</si>
  <si>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</si>
  <si>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</si>
  <si>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</si>
  <si>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</si>
  <si>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</si>
  <si>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</si>
  <si>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</si>
  <si>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</si>
  <si>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</si>
  <si>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</si>
  <si>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</si>
  <si>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</si>
  <si>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</si>
  <si>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</si>
  <si>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</si>
  <si>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</si>
  <si>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</si>
  <si>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</si>
  <si>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</si>
  <si>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</si>
  <si>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</si>
  <si>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</si>
  <si>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</si>
  <si>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</si>
  <si>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</si>
  <si>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</si>
  <si>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</si>
  <si>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</si>
  <si>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</si>
  <si>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</si>
  <si>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</si>
  <si>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</si>
  <si>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</si>
  <si>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</si>
  <si>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</si>
  <si>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</si>
  <si>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</si>
  <si>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</si>
  <si>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</si>
  <si>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</si>
  <si>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</si>
  <si>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</si>
  <si>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</si>
  <si>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</si>
  <si>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</si>
  <si>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</si>
  <si>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</si>
  <si>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</si>
  <si>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</si>
  <si>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</si>
  <si>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</si>
  <si>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</si>
  <si>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</si>
  <si>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</si>
  <si>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</si>
  <si>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</si>
  <si>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</si>
  <si>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</si>
  <si>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</si>
  <si>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</si>
  <si>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</si>
  <si>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</si>
  <si>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</si>
  <si>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</si>
  <si>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</si>
  <si>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</si>
  <si>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</si>
  <si>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</si>
  <si>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</si>
  <si>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</si>
  <si>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</si>
  <si>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</si>
  <si>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</si>
  <si>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</si>
  <si>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</si>
  <si>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</si>
  <si>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</si>
  <si>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</si>
  <si>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</si>
  <si>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</si>
  <si>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</si>
  <si>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</si>
  <si>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</si>
  <si>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</si>
  <si>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</si>
  <si>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</si>
  <si>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</si>
  <si>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</si>
  <si>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</si>
  <si>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</si>
  <si>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</si>
  <si>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</si>
  <si>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</si>
  <si>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</si>
  <si>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</si>
  <si>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</si>
  <si>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</si>
  <si>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</si>
  <si>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</si>
  <si>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</si>
  <si>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</si>
  <si>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</si>
  <si>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</si>
  <si>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</si>
  <si>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</si>
  <si>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</si>
  <si>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</si>
  <si>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</si>
  <si>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</si>
  <si>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</si>
  <si>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</si>
  <si>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</si>
  <si>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</si>
  <si>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</si>
  <si>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</si>
  <si>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</si>
  <si>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</si>
  <si>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</si>
  <si>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</si>
  <si>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</si>
  <si>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</si>
  <si>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</si>
  <si>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</si>
  <si>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</si>
  <si>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</si>
  <si>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</si>
  <si>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</si>
  <si>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</si>
  <si>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</si>
  <si>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</si>
  <si>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</si>
  <si>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</si>
  <si>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</si>
  <si>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</si>
  <si>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</si>
  <si>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</si>
  <si>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</si>
  <si>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</si>
  <si>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</si>
  <si>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</si>
  <si>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</si>
  <si>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</si>
  <si>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</si>
  <si>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</si>
  <si>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</si>
  <si>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</si>
  <si>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</si>
  <si>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</si>
  <si>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</si>
  <si>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</si>
  <si>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</si>
  <si>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</si>
  <si>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</si>
  <si>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</si>
  <si>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</si>
  <si>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</si>
  <si>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</si>
  <si>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</si>
  <si>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</si>
  <si>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</si>
  <si>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</si>
  <si>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</si>
  <si>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</si>
  <si>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</si>
  <si>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</si>
  <si>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</si>
  <si>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</si>
  <si>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</si>
  <si>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</si>
  <si>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</si>
  <si>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</si>
  <si>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</si>
  <si>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</si>
  <si>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</si>
  <si>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</si>
  <si>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</si>
  <si>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</si>
  <si>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</si>
  <si>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</si>
  <si>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</si>
  <si>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</si>
  <si>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</si>
  <si>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</si>
  <si>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</si>
  <si>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</si>
  <si>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</si>
  <si>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</si>
  <si>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</si>
  <si>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</si>
  <si>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</si>
  <si>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</si>
  <si>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</si>
  <si>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</si>
  <si>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</si>
  <si>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</si>
  <si>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</si>
  <si>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</si>
  <si>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</si>
  <si>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</si>
  <si>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</si>
  <si>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</si>
  <si>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</si>
  <si>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</si>
  <si>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</si>
  <si>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</si>
  <si>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</si>
  <si>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</si>
  <si>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</si>
  <si>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</si>
  <si>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</si>
  <si>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</si>
  <si>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</si>
  <si>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</si>
  <si>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</si>
  <si>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</si>
  <si>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</si>
  <si>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</si>
  <si>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</si>
  <si>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</si>
  <si>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</si>
  <si>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</si>
  <si>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</si>
  <si>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</si>
  <si>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</si>
  <si>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</si>
  <si>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</si>
  <si>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</si>
  <si>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</si>
  <si>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</si>
  <si>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</si>
  <si>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</si>
  <si>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</si>
  <si>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</si>
  <si>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</si>
  <si>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</si>
  <si>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</si>
  <si>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</si>
  <si>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</si>
  <si>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</si>
  <si>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</si>
  <si>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</si>
  <si>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</si>
  <si>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</si>
  <si>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</si>
  <si>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</si>
  <si>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</si>
  <si>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</si>
  <si>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</si>
  <si>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</si>
  <si>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</si>
  <si>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</si>
  <si>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</si>
  <si>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</si>
  <si>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</si>
  <si>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</si>
  <si>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</si>
  <si>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</si>
  <si>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</si>
  <si>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</si>
  <si>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</si>
  <si>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</si>
  <si>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</si>
  <si>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</si>
  <si>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</si>
  <si>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</si>
  <si>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</si>
  <si>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</si>
  <si>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</si>
  <si>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</si>
  <si>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</si>
  <si>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</si>
  <si>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</si>
  <si>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</si>
  <si>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</si>
  <si>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</si>
  <si>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</si>
  <si>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</si>
  <si>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</si>
  <si>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</si>
  <si>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</si>
  <si>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</si>
  <si>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</si>
  <si>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</si>
  <si>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</si>
  <si>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</si>
  <si>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</si>
  <si>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</si>
  <si>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</si>
  <si>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</si>
  <si>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</si>
  <si>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</si>
  <si>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</si>
  <si>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</si>
  <si>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</si>
  <si>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</si>
  <si>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</si>
  <si>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</si>
  <si>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</si>
  <si>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</si>
  <si>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</si>
  <si>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</si>
  <si>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</si>
  <si>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</si>
  <si>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</si>
  <si>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</si>
  <si>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</si>
  <si>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</si>
  <si>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</si>
  <si>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</si>
  <si>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</si>
  <si>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</si>
  <si>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</si>
  <si>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</si>
  <si>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</si>
  <si>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</si>
  <si>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</si>
  <si>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</si>
  <si>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</si>
  <si>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</si>
  <si>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</si>
  <si>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</si>
  <si>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</si>
  <si>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</si>
  <si>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</si>
  <si>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</si>
  <si>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</si>
  <si>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</si>
  <si>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</si>
  <si>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</si>
  <si>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</si>
  <si>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</si>
  <si>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</si>
  <si>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</si>
  <si>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</si>
  <si>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</si>
  <si>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</si>
  <si>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</si>
  <si>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</si>
  <si>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</si>
  <si>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</si>
  <si>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</si>
  <si>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</si>
  <si>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</si>
  <si>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</si>
  <si>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</si>
  <si>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</si>
  <si>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</si>
  <si>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</si>
  <si>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</si>
  <si>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</si>
  <si>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</si>
  <si>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</si>
  <si>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</si>
  <si>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</si>
  <si>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</si>
  <si>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</si>
  <si>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</si>
  <si>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</si>
  <si>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</si>
  <si>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</si>
  <si>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</si>
  <si>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</si>
  <si>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</si>
  <si>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</si>
  <si>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</si>
  <si>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</si>
  <si>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</si>
  <si>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</si>
  <si>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</si>
  <si>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</si>
  <si>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</si>
  <si>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</si>
  <si>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</si>
  <si>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</si>
  <si>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</si>
  <si>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</si>
  <si>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</si>
  <si>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</si>
  <si>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</si>
  <si>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</si>
  <si>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</si>
  <si>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</si>
  <si>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</si>
  <si>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</si>
  <si>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</si>
  <si>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</si>
  <si>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</si>
  <si>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</si>
  <si>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</si>
  <si>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</si>
  <si>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</si>
  <si>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</si>
  <si>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</si>
  <si>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</si>
  <si>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</si>
  <si>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</si>
  <si>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</si>
  <si>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</si>
  <si>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</si>
  <si>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</si>
  <si>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</si>
  <si>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</si>
  <si>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</si>
  <si>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</si>
  <si>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</si>
  <si>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</si>
  <si>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</si>
  <si>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</si>
  <si>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</si>
  <si>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</si>
  <si>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</si>
  <si>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</si>
  <si>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</si>
  <si>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</si>
  <si>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</si>
  <si>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</si>
  <si>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</si>
  <si>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</si>
  <si>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</si>
  <si>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</si>
  <si>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</si>
  <si>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</si>
  <si>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</si>
  <si>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</si>
  <si>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</si>
  <si>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</si>
  <si>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</si>
  <si>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</si>
  <si>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</si>
  <si>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</si>
  <si>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</si>
  <si>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</si>
  <si>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</si>
  <si>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</si>
  <si>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</si>
  <si>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</si>
  <si>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</si>
  <si>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</si>
  <si>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</si>
  <si>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</si>
  <si>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</si>
  <si>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</si>
  <si>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</si>
  <si>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</si>
  <si>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</si>
  <si>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</si>
  <si>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</si>
  <si>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</si>
  <si>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</si>
  <si>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</si>
  <si>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</si>
  <si>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</si>
  <si>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</si>
  <si>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</si>
  <si>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</si>
  <si>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</si>
  <si>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</si>
  <si>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</si>
  <si>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</si>
  <si>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</si>
  <si>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</si>
  <si>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</si>
  <si>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</si>
  <si>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</si>
  <si>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</si>
  <si>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</si>
  <si>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</si>
  <si>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</si>
  <si>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</si>
  <si>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</si>
  <si>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</si>
  <si>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</si>
  <si>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</si>
  <si>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</si>
  <si>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</si>
  <si>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</si>
  <si>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</si>
  <si>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</si>
  <si>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</si>
  <si>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</si>
  <si>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</si>
  <si>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</si>
  <si>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</si>
  <si>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</si>
  <si>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</si>
  <si>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</si>
  <si>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</si>
  <si>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</si>
  <si>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</si>
  <si>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</si>
  <si>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</si>
  <si>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</si>
  <si>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</si>
  <si>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</si>
  <si>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</si>
  <si>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</si>
  <si>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</si>
  <si>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</si>
  <si>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</si>
  <si>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</si>
  <si>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</si>
  <si>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</si>
  <si>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</si>
  <si>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</si>
  <si>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</si>
  <si>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</si>
  <si>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</si>
  <si>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</si>
  <si>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</si>
  <si>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</si>
  <si>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</si>
  <si>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</si>
  <si>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</si>
  <si>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</si>
  <si>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</si>
  <si>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</si>
  <si>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</si>
  <si>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</si>
  <si>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</si>
  <si>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</si>
  <si>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</si>
  <si>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</si>
  <si>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</si>
  <si>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</si>
  <si>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</si>
  <si>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</si>
  <si>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</si>
  <si>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</si>
  <si>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</si>
  <si>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</si>
  <si>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</si>
  <si>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</si>
  <si>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</si>
  <si>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</si>
  <si>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</si>
  <si>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</si>
  <si>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</si>
  <si>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</si>
  <si>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</si>
  <si>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</si>
  <si>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</si>
  <si>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</si>
  <si>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</si>
  <si>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</si>
  <si>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</si>
  <si>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</si>
  <si>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</si>
  <si>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</si>
  <si>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</si>
  <si>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</si>
  <si>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</si>
  <si>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</si>
  <si>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</si>
  <si>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</si>
  <si>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</si>
  <si>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</si>
  <si>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</si>
  <si>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</si>
  <si>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</si>
  <si>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</si>
  <si>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</si>
  <si>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</si>
  <si>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</si>
  <si>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</si>
  <si>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</si>
  <si>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</si>
  <si>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</si>
  <si>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</si>
  <si>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</si>
  <si>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</si>
  <si>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</si>
  <si>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</si>
  <si>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</si>
  <si>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</si>
  <si>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</si>
  <si>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</si>
  <si>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</si>
  <si>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</si>
  <si>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</si>
  <si>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</si>
  <si>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</si>
  <si>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</si>
  <si>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</si>
  <si>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</si>
  <si>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</si>
  <si>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</si>
  <si>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</si>
  <si>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</si>
  <si>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</si>
  <si>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</si>
  <si>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</si>
  <si>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</si>
  <si>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</si>
  <si>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</si>
  <si>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</si>
  <si>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</si>
  <si>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</si>
  <si>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</si>
  <si>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</si>
  <si>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</si>
  <si>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</si>
  <si>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</si>
  <si>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</si>
  <si>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</si>
  <si>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</si>
  <si>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</si>
  <si>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</si>
  <si>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</si>
  <si>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</si>
  <si>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</si>
  <si>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</si>
  <si>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</si>
  <si>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</si>
  <si>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</si>
  <si>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</si>
  <si>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</si>
  <si>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</si>
  <si>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</si>
  <si>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</si>
  <si>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</si>
  <si>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</si>
  <si>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</si>
  <si>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</si>
  <si>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</si>
  <si>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</si>
  <si>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</si>
  <si>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</si>
  <si>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</si>
  <si>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</si>
  <si>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</si>
  <si>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</si>
  <si>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</si>
  <si>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</si>
  <si>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</si>
  <si>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</si>
  <si>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</si>
  <si>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</si>
  <si>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</si>
  <si>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</si>
  <si>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</si>
  <si>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</si>
  <si>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</si>
  <si>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</si>
  <si>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</si>
  <si>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</si>
  <si>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</si>
  <si>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</si>
  <si>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</si>
  <si>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</si>
  <si>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</si>
  <si>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</si>
  <si>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</si>
  <si>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</si>
  <si>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</si>
  <si>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</si>
  <si>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</si>
  <si>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</si>
  <si>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</si>
  <si>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</si>
  <si>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</si>
  <si>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</si>
  <si>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</si>
  <si>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</si>
  <si>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</si>
  <si>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</si>
  <si>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</si>
  <si>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</si>
  <si>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</si>
  <si>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</si>
  <si>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</si>
  <si>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</si>
  <si>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</si>
  <si>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</si>
  <si>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</si>
  <si>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</si>
  <si>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</si>
  <si>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</si>
  <si>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</si>
  <si>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</si>
  <si>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</si>
  <si>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</si>
  <si>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</si>
  <si>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</si>
  <si>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</si>
  <si>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</si>
  <si>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</si>
  <si>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</si>
  <si>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</si>
  <si>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</si>
  <si>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</si>
  <si>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</si>
  <si>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</si>
  <si>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</si>
  <si>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</si>
  <si>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</si>
  <si>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</si>
  <si>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</si>
  <si>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</si>
  <si>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</si>
  <si>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</si>
  <si>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</si>
  <si>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</si>
  <si>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</si>
  <si>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</si>
  <si>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</si>
  <si>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</si>
  <si>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</si>
  <si>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</si>
  <si>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</si>
  <si>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</si>
  <si>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</si>
  <si>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</si>
  <si>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</si>
  <si>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</si>
  <si>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</si>
  <si>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</si>
  <si>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</si>
  <si>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</si>
  <si>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</si>
  <si>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</si>
  <si>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</si>
  <si>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</si>
  <si>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</si>
  <si>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</si>
  <si>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</si>
  <si>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</si>
  <si>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</si>
  <si>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</si>
  <si>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</si>
  <si>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</si>
  <si>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</si>
  <si>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</si>
  <si>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</si>
  <si>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</si>
  <si>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</si>
  <si>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</si>
  <si>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</si>
  <si>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</si>
  <si>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</si>
  <si>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</si>
  <si>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</si>
  <si>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</si>
  <si>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</si>
  <si>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</si>
  <si>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</si>
  <si>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</si>
  <si>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</si>
  <si>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</si>
  <si>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</si>
  <si>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</si>
  <si>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</si>
  <si>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</si>
  <si>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</si>
  <si>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</si>
  <si>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</si>
  <si>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</si>
  <si>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</si>
  <si>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</si>
  <si>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</si>
  <si>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</si>
  <si>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</si>
  <si>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</si>
  <si>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</si>
  <si>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</si>
  <si>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</si>
  <si>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</si>
  <si>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</si>
  <si>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</si>
  <si>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</si>
  <si>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</si>
  <si>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</si>
  <si>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</si>
  <si>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</si>
  <si>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</si>
  <si>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</si>
  <si>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</si>
  <si>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</si>
  <si>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</si>
  <si>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</si>
  <si>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</si>
  <si>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</si>
  <si>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</si>
  <si>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</si>
  <si>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</si>
  <si>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</si>
  <si>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</si>
  <si>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</si>
  <si>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</si>
  <si>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</si>
  <si>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</si>
  <si>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</si>
  <si>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</si>
  <si>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</si>
  <si>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</si>
  <si>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</si>
  <si>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</si>
  <si>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</si>
  <si>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</si>
  <si>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</si>
  <si>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</si>
  <si>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</si>
  <si>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</si>
  <si>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</si>
  <si>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</si>
  <si>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</si>
  <si>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</si>
  <si>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</si>
  <si>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</si>
  <si>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</si>
  <si>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</si>
  <si>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</si>
  <si>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</si>
  <si>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</si>
  <si>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</si>
  <si>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</si>
  <si>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</si>
  <si>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</si>
  <si>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</si>
  <si>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</si>
  <si>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</si>
  <si>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</si>
  <si>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</si>
  <si>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</si>
  <si>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</si>
  <si>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</si>
  <si>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</si>
  <si>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</si>
  <si>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</si>
  <si>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</si>
  <si>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</si>
  <si>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</si>
  <si>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</si>
  <si>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</si>
  <si>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</si>
  <si>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</si>
  <si>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</si>
  <si>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</si>
  <si>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</si>
  <si>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</si>
  <si>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</si>
  <si>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</si>
  <si>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</si>
  <si>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</si>
  <si>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</si>
  <si>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</si>
  <si>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</si>
  <si>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</si>
  <si>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</si>
  <si>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</si>
  <si>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</si>
  <si>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</si>
  <si>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</si>
  <si>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</si>
  <si>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</si>
  <si>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</si>
  <si>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</si>
  <si>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</si>
  <si>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</si>
  <si>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</si>
  <si>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</si>
  <si>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</si>
  <si>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</si>
  <si>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</si>
  <si>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</si>
  <si>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</si>
  <si>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</si>
  <si>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</si>
  <si>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</si>
  <si>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</si>
  <si>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</si>
  <si>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</si>
  <si>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</si>
  <si>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</si>
  <si>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</si>
  <si>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</si>
  <si>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</si>
  <si>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</si>
  <si>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</si>
  <si>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</si>
  <si>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</si>
  <si>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</si>
  <si>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</si>
  <si>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</si>
  <si>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</si>
  <si>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</si>
  <si>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</si>
  <si>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</si>
  <si>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</si>
  <si>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</si>
  <si>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</si>
  <si>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</si>
  <si>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</si>
  <si>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</si>
  <si>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</si>
  <si>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</si>
  <si>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</si>
  <si>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</si>
  <si>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</si>
  <si>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</si>
  <si>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</si>
  <si>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</si>
  <si>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</si>
  <si>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</si>
  <si>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</si>
  <si>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</si>
  <si>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</si>
  <si>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</si>
  <si>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</si>
  <si>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</si>
  <si>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</si>
  <si>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</si>
  <si>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</si>
  <si>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</si>
  <si>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</si>
  <si>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</si>
  <si>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</si>
  <si>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</si>
  <si>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</si>
  <si>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</si>
  <si>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</si>
  <si>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</si>
  <si>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</si>
  <si>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</si>
  <si>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</si>
  <si>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</si>
  <si>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</si>
  <si>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</si>
  <si>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</si>
  <si>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</si>
  <si>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</si>
  <si>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</si>
  <si>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</si>
  <si>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</si>
  <si>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</si>
  <si>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</si>
  <si>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</si>
  <si>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</si>
  <si>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</si>
  <si>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</si>
  <si>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</si>
  <si>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</si>
  <si>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</si>
  <si>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</si>
  <si>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</si>
  <si>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</si>
  <si>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</si>
  <si>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</si>
  <si>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</si>
  <si>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</si>
  <si>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</si>
  <si>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</si>
  <si>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</si>
  <si>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</si>
  <si>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</si>
  <si>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</si>
  <si>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</si>
  <si>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</si>
  <si>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</si>
  <si>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</si>
  <si>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</si>
  <si>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</si>
  <si>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</si>
  <si>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</si>
  <si>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</si>
  <si>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</si>
  <si>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</si>
  <si>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</si>
  <si>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</si>
  <si>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</si>
  <si>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</si>
  <si>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</si>
  <si>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</si>
  <si>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</si>
  <si>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</si>
  <si>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</si>
  <si>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</si>
  <si>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</si>
  <si>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</si>
  <si>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</si>
  <si>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</si>
  <si>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</si>
  <si>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</si>
  <si>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</si>
  <si>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</si>
  <si>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</si>
  <si>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</si>
  <si>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</si>
  <si>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</si>
  <si>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</si>
  <si>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</si>
  <si>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</si>
  <si>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</si>
  <si>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</si>
  <si>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</si>
  <si>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</si>
  <si>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</si>
  <si>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</si>
  <si>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</si>
  <si>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</si>
  <si>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</si>
  <si>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</si>
  <si>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</si>
  <si>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</si>
  <si>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</si>
  <si>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</si>
  <si>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</si>
  <si>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</si>
  <si>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</si>
  <si>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</si>
  <si>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</si>
  <si>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</si>
  <si>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</si>
  <si>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</si>
  <si>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</si>
  <si>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</si>
  <si>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</si>
  <si>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</si>
  <si>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</si>
  <si>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</si>
  <si>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</si>
  <si>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</si>
  <si>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</si>
  <si>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</si>
  <si>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</si>
  <si>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</si>
  <si>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</si>
  <si>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</si>
  <si>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</si>
  <si>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</si>
  <si>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</si>
  <si>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</si>
  <si>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</si>
  <si>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</si>
  <si>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</si>
  <si>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</si>
  <si>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</si>
  <si>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</si>
  <si>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</si>
  <si>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</si>
  <si>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</si>
  <si>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</si>
  <si>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</si>
  <si>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</si>
  <si>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</si>
  <si>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</si>
  <si>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</si>
  <si>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</si>
  <si>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</si>
  <si>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</si>
  <si>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</si>
  <si>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</si>
  <si>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</si>
  <si>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</si>
  <si>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</si>
  <si>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</si>
  <si>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</si>
  <si>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</si>
  <si>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</si>
  <si>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</si>
  <si>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</si>
  <si>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</si>
  <si>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</si>
  <si>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</si>
  <si>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</si>
  <si>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</si>
  <si>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</si>
  <si>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</si>
  <si>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</si>
  <si>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</si>
  <si>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</si>
  <si>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</si>
  <si>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</si>
  <si>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</si>
  <si>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</si>
  <si>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</si>
  <si>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</si>
  <si>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</si>
  <si>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</si>
  <si>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</si>
  <si>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</si>
  <si>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</si>
  <si>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</si>
  <si>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</si>
  <si>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</si>
  <si>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</si>
  <si>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</si>
  <si>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</si>
  <si>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</si>
  <si>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</si>
  <si>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</si>
  <si>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</si>
  <si>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</si>
  <si>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</si>
  <si>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</si>
  <si>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</si>
  <si>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</si>
  <si>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</si>
  <si>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</si>
  <si>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</si>
  <si>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</si>
  <si>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</si>
  <si>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</si>
  <si>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</si>
  <si>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</si>
  <si>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</si>
  <si>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</si>
  <si>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</si>
  <si>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</si>
  <si>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</si>
  <si>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</si>
  <si>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</si>
  <si>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</si>
  <si>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</si>
  <si>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</si>
  <si>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</si>
  <si>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</si>
  <si>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</si>
  <si>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</si>
  <si>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</si>
  <si>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</si>
  <si>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</si>
  <si>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</si>
  <si>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</si>
  <si>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</si>
  <si>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</si>
  <si>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</si>
  <si>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</si>
  <si>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</si>
  <si>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</si>
  <si>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</si>
  <si>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</si>
  <si>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</si>
  <si>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</si>
  <si>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</si>
  <si>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</si>
  <si>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</si>
  <si>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</si>
  <si>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</si>
  <si>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</si>
  <si>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</si>
  <si>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</si>
  <si>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</si>
  <si>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</si>
  <si>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</si>
  <si>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</si>
  <si>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</si>
  <si>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</si>
  <si>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</si>
  <si>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</si>
  <si>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</si>
  <si>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</si>
  <si>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</si>
  <si>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</si>
  <si>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</si>
  <si>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</si>
  <si>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</si>
  <si>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</si>
  <si>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</si>
  <si>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</si>
  <si>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</si>
  <si>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</si>
  <si>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</si>
  <si>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</si>
  <si>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</si>
  <si>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</si>
  <si>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</si>
  <si>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</si>
  <si>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</si>
  <si>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</si>
  <si>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</si>
  <si>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</si>
  <si>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</si>
  <si>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</si>
  <si>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</si>
  <si>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</si>
  <si>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</si>
  <si>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</si>
  <si>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</si>
  <si>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</si>
  <si>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</si>
  <si>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</si>
  <si>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</si>
  <si>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</si>
  <si>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</si>
  <si>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</si>
  <si>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</si>
  <si>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</si>
  <si>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</si>
  <si>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</si>
  <si>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</si>
  <si>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</si>
  <si>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</si>
  <si>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</si>
  <si>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</si>
  <si>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</si>
  <si>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</si>
  <si>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</si>
  <si>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</si>
  <si>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</si>
  <si>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</si>
  <si>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</si>
  <si>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</si>
  <si>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</si>
  <si>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</si>
  <si>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</si>
  <si>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</si>
  <si>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</si>
  <si>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</si>
  <si>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</si>
  <si>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</si>
  <si>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</si>
  <si>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</si>
  <si>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</si>
  <si>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</si>
  <si>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</si>
  <si>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</si>
  <si>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</si>
  <si>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</si>
  <si>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</si>
  <si>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</si>
  <si>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</si>
  <si>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</si>
  <si>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</si>
  <si>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</si>
  <si>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</si>
  <si>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</si>
  <si>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</si>
  <si>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</si>
  <si>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</si>
  <si>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</si>
  <si>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</si>
  <si>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</si>
  <si>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</si>
  <si>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</si>
  <si>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</si>
  <si>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</si>
  <si>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</si>
  <si>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</si>
  <si>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</si>
  <si>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</si>
  <si>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</si>
  <si>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</si>
  <si>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</si>
  <si>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</si>
  <si>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</si>
  <si>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</si>
  <si>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</si>
  <si>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</si>
  <si>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</si>
  <si>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</si>
  <si>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</si>
  <si>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</si>
  <si>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</si>
  <si>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</si>
  <si>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</si>
  <si>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</si>
  <si>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</si>
  <si>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</si>
  <si>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</si>
  <si>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</si>
  <si>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</si>
  <si>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</si>
  <si>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</si>
  <si>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</si>
  <si>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</si>
  <si>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</si>
  <si>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</si>
  <si>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</si>
  <si>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</si>
  <si>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</si>
  <si>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</si>
  <si>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</si>
  <si>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</si>
  <si>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</si>
  <si>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</si>
  <si>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</si>
  <si>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</si>
  <si>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</si>
  <si>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</si>
  <si>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</si>
  <si>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</si>
  <si>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</si>
  <si>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</si>
  <si>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</si>
  <si>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</si>
  <si>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</si>
  <si>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</si>
  <si>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</si>
  <si>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</si>
  <si>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</si>
  <si>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</si>
  <si>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</si>
  <si>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</si>
  <si>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</si>
  <si>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</si>
  <si>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</si>
  <si>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</si>
  <si>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</si>
  <si>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</si>
  <si>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</si>
  <si>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</si>
  <si>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</si>
  <si>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</si>
  <si>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</si>
  <si>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</si>
  <si>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</si>
  <si>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</si>
  <si>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</si>
  <si>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</si>
  <si>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</si>
  <si>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</si>
  <si>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</si>
  <si>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</si>
  <si>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</si>
  <si>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</si>
  <si>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</si>
  <si>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</si>
  <si>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</si>
  <si>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</si>
  <si>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</si>
  <si>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</si>
  <si>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</si>
  <si>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</si>
  <si>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</si>
  <si>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</si>
  <si>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</si>
  <si>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</si>
  <si>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</si>
  <si>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</si>
  <si>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</si>
  <si>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</si>
  <si>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</si>
  <si>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</si>
  <si>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</si>
  <si>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</si>
  <si>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</si>
  <si>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</si>
  <si>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</si>
  <si>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</si>
  <si>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</si>
  <si>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</si>
  <si>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</si>
  <si>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</si>
  <si>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</si>
  <si>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</si>
  <si>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</si>
  <si>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</si>
  <si>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</si>
  <si>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</si>
  <si>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</si>
  <si>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</si>
  <si>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</si>
  <si>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</si>
  <si>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</si>
  <si>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</si>
  <si>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</si>
  <si>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</si>
  <si>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</si>
  <si>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</si>
  <si>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</si>
  <si>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</si>
  <si>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</si>
  <si>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</si>
  <si>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</si>
  <si>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</si>
  <si>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</si>
  <si>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</si>
  <si>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</si>
  <si>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</si>
  <si>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</si>
  <si>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</si>
  <si>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</si>
  <si>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</si>
  <si>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</si>
  <si>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</si>
  <si>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</si>
  <si>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</si>
  <si>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</si>
  <si>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</si>
  <si>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</si>
  <si>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</si>
  <si>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</si>
  <si>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</si>
  <si>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</si>
  <si>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</si>
  <si>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</si>
  <si>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</si>
  <si>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</si>
  <si>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</si>
  <si>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</si>
  <si>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</si>
  <si>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</si>
  <si>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</si>
  <si>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</si>
  <si>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</si>
  <si>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</si>
  <si>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</si>
  <si>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</si>
  <si>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</si>
  <si>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</si>
  <si>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</si>
  <si>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</si>
  <si>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</si>
  <si>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</si>
  <si>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</si>
  <si>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</si>
  <si>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</si>
  <si>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</si>
  <si>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</si>
  <si>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</si>
  <si>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</si>
  <si>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</si>
  <si>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</si>
  <si>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</si>
  <si>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</si>
  <si>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</si>
  <si>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</si>
  <si>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</si>
  <si>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</si>
  <si>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</si>
  <si>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</si>
  <si>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</si>
  <si>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</si>
  <si>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</si>
  <si>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</si>
  <si>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</si>
  <si>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</si>
  <si>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</si>
  <si>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</si>
  <si>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</si>
  <si>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</si>
  <si>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</si>
  <si>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</si>
  <si>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</si>
  <si>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</si>
  <si>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</si>
  <si>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</si>
  <si>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</si>
  <si>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</si>
  <si>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</si>
  <si>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</si>
  <si>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</si>
  <si>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</si>
  <si>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</si>
  <si>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</si>
  <si>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</si>
  <si>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</si>
  <si>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</si>
  <si>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</si>
  <si>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</si>
  <si>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</si>
  <si>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</si>
  <si>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</si>
  <si>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</si>
  <si>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</si>
  <si>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</si>
  <si>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</si>
  <si>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</si>
  <si>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</si>
  <si>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</si>
  <si>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</si>
  <si>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</si>
  <si>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</si>
  <si>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</si>
  <si>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</si>
  <si>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</si>
  <si>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</si>
  <si>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</si>
  <si>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</si>
  <si>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</si>
  <si>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</si>
  <si>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</si>
  <si>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</si>
  <si>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</si>
  <si>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</si>
  <si>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</si>
  <si>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</si>
  <si>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</si>
  <si>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</si>
  <si>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</si>
  <si>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</si>
  <si>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</si>
  <si>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</si>
  <si>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</si>
  <si>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</si>
  <si>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</si>
  <si>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</si>
  <si>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</si>
  <si>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</si>
  <si>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</si>
  <si>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</si>
  <si>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</si>
  <si>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</si>
  <si>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</si>
  <si>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</si>
  <si>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</si>
  <si>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</si>
  <si>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</si>
  <si>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</si>
  <si>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</si>
  <si>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</si>
  <si>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</si>
  <si>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</si>
  <si>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</si>
  <si>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</si>
  <si>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</si>
  <si>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</si>
  <si>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</si>
  <si>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</si>
  <si>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</si>
  <si>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</si>
  <si>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</si>
  <si>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</si>
  <si>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</si>
  <si>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</si>
  <si>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</si>
  <si>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</si>
  <si>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</si>
  <si>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</si>
  <si>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</si>
  <si>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</si>
  <si>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</si>
  <si>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</si>
  <si>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</si>
  <si>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</si>
  <si>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</si>
  <si>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</si>
  <si>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</si>
  <si>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</si>
  <si>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</si>
  <si>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</si>
  <si>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</si>
  <si>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</si>
  <si>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</si>
  <si>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</si>
  <si>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</si>
  <si>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</si>
  <si>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</si>
  <si>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</si>
  <si>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</si>
  <si>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</si>
  <si>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</si>
  <si>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</si>
  <si>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</si>
  <si>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</si>
  <si>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</si>
  <si>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</si>
  <si>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</si>
  <si>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</si>
  <si>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</si>
  <si>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</si>
  <si>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</si>
  <si>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</si>
  <si>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</si>
  <si>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</si>
  <si>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</si>
  <si>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</si>
  <si>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</si>
  <si>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</si>
  <si>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</si>
  <si>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</si>
  <si>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</si>
  <si>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</si>
  <si>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</si>
  <si>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</si>
  <si>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</si>
  <si>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</si>
  <si>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</si>
  <si>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</si>
  <si>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</si>
  <si>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</si>
  <si>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</si>
  <si>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</si>
  <si>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</si>
  <si>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</si>
  <si>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</si>
  <si>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</si>
  <si>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</si>
  <si>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</si>
  <si>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</si>
  <si>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</si>
  <si>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</si>
  <si>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</si>
  <si>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</si>
  <si>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</si>
  <si>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</si>
  <si>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</si>
  <si>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</si>
  <si>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</si>
  <si>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</si>
  <si>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</si>
  <si>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</si>
  <si>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</si>
  <si>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</si>
  <si>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</si>
  <si>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</si>
  <si>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</si>
  <si>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</si>
  <si>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</si>
  <si>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</si>
  <si>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</si>
  <si>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</si>
  <si>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</si>
  <si>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</si>
  <si>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</si>
  <si>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</si>
  <si>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</si>
  <si>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</si>
  <si>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</si>
  <si>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</si>
  <si>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</si>
  <si>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</si>
  <si>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</si>
  <si>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</si>
  <si>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</si>
  <si>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</si>
  <si>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</si>
  <si>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</si>
  <si>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</si>
  <si>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</si>
  <si>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</si>
  <si>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</si>
  <si>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</si>
  <si>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</si>
  <si>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</si>
  <si>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</si>
  <si>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</si>
  <si>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</si>
  <si>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</si>
  <si>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</si>
  <si>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</si>
  <si>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</si>
  <si>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</si>
  <si>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</si>
  <si>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</si>
  <si>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</si>
  <si>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</si>
  <si>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</si>
  <si>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</si>
  <si>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</si>
  <si>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</si>
  <si>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</si>
  <si>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</si>
  <si>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</si>
  <si>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</si>
  <si>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</si>
  <si>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</si>
  <si>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</si>
  <si>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</si>
  <si>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</si>
  <si>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</si>
  <si>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</si>
  <si>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</si>
  <si>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</si>
  <si>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</si>
  <si>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</si>
  <si>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</si>
  <si>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</si>
  <si>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</si>
  <si>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</si>
  <si>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</si>
  <si>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</si>
  <si>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</si>
  <si>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</si>
  <si>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</si>
  <si>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</si>
  <si>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</si>
  <si>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</si>
  <si>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</si>
  <si>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</si>
  <si>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</si>
  <si>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</si>
  <si>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</si>
  <si>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</si>
  <si>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</si>
  <si>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</si>
  <si>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</si>
  <si>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</si>
  <si>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</si>
  <si>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</si>
  <si>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</si>
  <si>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</si>
  <si>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</si>
  <si>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</si>
  <si>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</si>
  <si>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</si>
  <si>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</si>
  <si>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</si>
  <si>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</si>
  <si>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</si>
  <si>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</si>
  <si>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</si>
  <si>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</si>
  <si>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</si>
  <si>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</si>
  <si>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</si>
  <si>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</si>
  <si>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</si>
  <si>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</si>
  <si>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</si>
  <si>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</si>
  <si>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</si>
  <si>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</si>
  <si>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</si>
  <si>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</si>
  <si>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</si>
  <si>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</si>
  <si>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</si>
  <si>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</si>
  <si>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</si>
  <si>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</si>
  <si>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</si>
  <si>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</si>
  <si>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</si>
  <si>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</si>
  <si>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</si>
  <si>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</si>
  <si>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</si>
  <si>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</si>
  <si>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</si>
  <si>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</si>
  <si>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</si>
  <si>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</si>
  <si>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</si>
  <si>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</si>
  <si>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</si>
  <si>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</si>
  <si>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</si>
  <si>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</si>
  <si>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</si>
  <si>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</si>
  <si>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</si>
  <si>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</si>
  <si>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</si>
  <si>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</si>
  <si>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</si>
  <si>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</si>
  <si>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</si>
  <si>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</si>
  <si>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</si>
  <si>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</si>
  <si>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</si>
  <si>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</si>
  <si>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</si>
  <si>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</si>
  <si>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</si>
  <si>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</si>
  <si>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</si>
  <si>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</si>
  <si>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</si>
  <si>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</si>
  <si>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</si>
  <si>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</si>
  <si>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</si>
  <si>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</si>
  <si>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</si>
  <si>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</si>
  <si>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</si>
  <si>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</si>
  <si>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</si>
  <si>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</si>
  <si>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</si>
  <si>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</si>
  <si>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</si>
  <si>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</si>
  <si>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</si>
  <si>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</si>
  <si>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</si>
  <si>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</si>
  <si>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</si>
  <si>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</si>
  <si>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</si>
  <si>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</si>
  <si>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</si>
  <si>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</si>
  <si>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</si>
  <si>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</si>
  <si>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</si>
  <si>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</si>
  <si>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</si>
  <si>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</si>
  <si>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</si>
  <si>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</si>
  <si>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</si>
  <si>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</si>
  <si>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</si>
  <si>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</si>
  <si>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</si>
  <si>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</si>
  <si>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</si>
  <si>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</si>
  <si>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</si>
  <si>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</si>
  <si>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</si>
  <si>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</si>
  <si>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</si>
  <si>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</si>
  <si>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</si>
  <si>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</si>
  <si>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</si>
  <si>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</si>
  <si>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</si>
  <si>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</si>
  <si>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</si>
  <si>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</si>
  <si>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</si>
  <si>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</si>
  <si>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</si>
  <si>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</si>
  <si>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</si>
  <si>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</si>
  <si>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</si>
  <si>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</si>
  <si>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</si>
  <si>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</si>
  <si>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</si>
  <si>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</si>
  <si>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</si>
  <si>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</si>
  <si>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</si>
  <si>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</si>
  <si>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</si>
  <si>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</si>
  <si>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</si>
  <si>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</si>
  <si>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</si>
  <si>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</si>
  <si>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</si>
  <si>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</si>
  <si>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</si>
  <si>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</si>
  <si>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</si>
  <si>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</si>
  <si>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</si>
  <si>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</si>
  <si>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</si>
  <si>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</si>
  <si>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</si>
  <si>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</si>
  <si>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</si>
  <si>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</si>
  <si>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</si>
  <si>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</si>
  <si>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</si>
  <si>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</si>
  <si>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</si>
  <si>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</si>
  <si>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</si>
  <si>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</si>
  <si>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</si>
  <si>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</si>
  <si>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</si>
  <si>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</si>
  <si>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</si>
  <si>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</si>
  <si>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</si>
  <si>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</si>
  <si>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</si>
  <si>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</si>
  <si>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</si>
  <si>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</si>
  <si>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</si>
  <si>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</si>
  <si>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</si>
  <si>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</si>
  <si>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</si>
  <si>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</si>
  <si>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</si>
  <si>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</si>
  <si>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</si>
  <si>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</si>
  <si>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</si>
  <si>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</si>
  <si>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</si>
  <si>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</si>
  <si>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</si>
  <si>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</si>
  <si>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</si>
  <si>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</si>
  <si>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</si>
  <si>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</si>
  <si>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</si>
  <si>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</si>
  <si>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</si>
  <si>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</si>
  <si>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</si>
  <si>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</si>
  <si>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</si>
  <si>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</si>
  <si>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</si>
  <si>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</si>
  <si>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</si>
  <si>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</si>
  <si>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</si>
  <si>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</si>
  <si>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</si>
  <si>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</si>
  <si>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</si>
  <si>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</si>
  <si>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</si>
  <si>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</si>
  <si>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</si>
  <si>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</si>
  <si>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</si>
  <si>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</si>
  <si>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</si>
  <si>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</si>
  <si>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</si>
  <si>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</si>
  <si>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</si>
  <si>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</si>
  <si>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</si>
  <si>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</si>
  <si>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</si>
  <si>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</si>
  <si>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</si>
  <si>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</si>
  <si>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</si>
  <si>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</si>
  <si>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</si>
  <si>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</si>
  <si>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</si>
  <si>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</si>
  <si>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</si>
  <si>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</si>
  <si>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</si>
  <si>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</si>
  <si>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</si>
  <si>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</si>
  <si>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</si>
  <si>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</si>
  <si>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</si>
  <si>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</si>
  <si>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</si>
  <si>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</si>
  <si>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</si>
  <si>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</si>
  <si>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</si>
  <si>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</si>
  <si>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</si>
  <si>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</si>
  <si>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</si>
  <si>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</si>
  <si>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</si>
  <si>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</si>
  <si>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</si>
  <si>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</si>
  <si>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</si>
  <si>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</si>
  <si>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</si>
  <si>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</si>
  <si>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</si>
  <si>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</si>
  <si>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</si>
  <si>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</si>
  <si>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</si>
  <si>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</si>
  <si>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</si>
  <si>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</si>
  <si>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</si>
  <si>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</si>
  <si>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</si>
  <si>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</si>
  <si>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</si>
  <si>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</si>
  <si>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</si>
  <si>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</si>
  <si>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</si>
  <si>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</si>
  <si>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</si>
  <si>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</si>
  <si>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</si>
  <si>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</si>
  <si>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</si>
  <si>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</si>
  <si>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</si>
  <si>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</si>
  <si>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</si>
  <si>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</si>
  <si>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</si>
  <si>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</si>
  <si>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</si>
  <si>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</si>
  <si>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</si>
  <si>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</si>
  <si>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</si>
  <si>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</si>
  <si>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</si>
  <si>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</si>
  <si>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</si>
  <si>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</si>
  <si>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</si>
  <si>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</si>
  <si>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</si>
  <si>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</si>
  <si>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</si>
  <si>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</si>
  <si>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</si>
  <si>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</si>
  <si>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</si>
  <si>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</si>
  <si>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</si>
  <si>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</si>
  <si>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</si>
  <si>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</si>
  <si>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</si>
  <si>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</si>
  <si>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</si>
  <si>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</si>
  <si>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</si>
  <si>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</si>
  <si>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</si>
  <si>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</si>
  <si>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</si>
  <si>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</si>
  <si>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</si>
  <si>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</si>
  <si>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</si>
  <si>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</si>
  <si>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</si>
  <si>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</si>
  <si>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</si>
  <si>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</si>
  <si>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</si>
  <si>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</si>
  <si>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</si>
  <si>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</si>
  <si>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</si>
  <si>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</si>
  <si>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</si>
  <si>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</si>
  <si>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</si>
  <si>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</si>
  <si>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</si>
  <si>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</si>
  <si>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</si>
  <si>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</si>
  <si>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</si>
  <si>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</si>
  <si>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</si>
  <si>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</si>
  <si>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</si>
  <si>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</si>
  <si>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</si>
  <si>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</si>
  <si>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</si>
  <si>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</si>
  <si>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</si>
  <si>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</si>
  <si>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</si>
  <si>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</si>
  <si>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</si>
  <si>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</si>
  <si>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</si>
  <si>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</si>
  <si>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</si>
  <si>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</si>
  <si>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</si>
  <si>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</si>
  <si>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</si>
  <si>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</si>
  <si>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</si>
  <si>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</si>
  <si>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</si>
  <si>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</si>
  <si>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</si>
  <si>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</si>
  <si>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</si>
  <si>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</si>
  <si>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</si>
  <si>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</si>
  <si>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</si>
  <si>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</si>
  <si>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</si>
  <si>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</si>
  <si>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</si>
  <si>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</si>
  <si>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</si>
  <si>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</si>
  <si>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</si>
  <si>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</si>
  <si>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</si>
  <si>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</si>
  <si>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</si>
  <si>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</si>
  <si>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</si>
  <si>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</si>
  <si>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</si>
  <si>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</si>
  <si>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</si>
  <si>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</si>
  <si>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</si>
  <si>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</si>
  <si>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</si>
  <si>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</si>
  <si>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</si>
  <si>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</si>
  <si>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</si>
  <si>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</si>
  <si>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</si>
  <si>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</si>
  <si>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</si>
  <si>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</si>
  <si>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</si>
  <si>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</si>
  <si>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</si>
  <si>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</si>
  <si>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</si>
  <si>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</si>
  <si>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</si>
  <si>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</si>
  <si>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</si>
  <si>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</si>
  <si>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</si>
  <si>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</si>
  <si>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</si>
  <si>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</si>
  <si>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</si>
  <si>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</si>
  <si>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</si>
  <si>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</si>
  <si>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</si>
  <si>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</si>
  <si>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</si>
  <si>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</si>
  <si>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</si>
  <si>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</si>
  <si>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</si>
  <si>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</si>
  <si>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</si>
  <si>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</si>
  <si>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</si>
  <si>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</si>
  <si>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</si>
  <si>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</si>
  <si>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</si>
  <si>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</si>
  <si>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</si>
  <si>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</si>
  <si>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</si>
  <si>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</si>
  <si>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</si>
  <si>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</si>
  <si>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</si>
  <si>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</si>
  <si>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</si>
  <si>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</si>
  <si>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</si>
  <si>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</si>
  <si>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</si>
  <si>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</si>
  <si>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</si>
  <si>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</si>
  <si>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</si>
  <si>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</si>
  <si>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</si>
  <si>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</si>
  <si>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</si>
  <si>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</si>
  <si>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</si>
  <si>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</si>
  <si>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</si>
  <si>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</si>
  <si>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</si>
  <si>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</si>
  <si>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</si>
  <si>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</si>
  <si>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</si>
  <si>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</si>
  <si>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</si>
  <si>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</si>
  <si>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</si>
  <si>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</si>
  <si>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</si>
  <si>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</si>
  <si>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</si>
  <si>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</si>
  <si>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</si>
  <si>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</si>
  <si>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</si>
  <si>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</si>
  <si>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</si>
  <si>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</si>
  <si>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</si>
  <si>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</si>
  <si>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</si>
  <si>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</si>
  <si>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</si>
  <si>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</si>
  <si>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</si>
  <si>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</si>
  <si>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</si>
  <si>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</si>
  <si>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</si>
  <si>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</si>
  <si>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</si>
  <si>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</si>
  <si>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</si>
  <si>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</si>
  <si>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</si>
  <si>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</si>
  <si>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</si>
  <si>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</si>
  <si>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</si>
  <si>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</si>
  <si>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</si>
  <si>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</si>
  <si>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</si>
  <si>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</si>
  <si>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</si>
  <si>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</si>
  <si>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</si>
  <si>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</si>
  <si>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</si>
  <si>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</si>
  <si>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</si>
  <si>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</si>
  <si>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</si>
  <si>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</si>
  <si>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</si>
  <si>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</si>
  <si>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</si>
  <si>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</si>
  <si>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</si>
  <si>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</si>
  <si>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</si>
  <si>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</si>
  <si>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</si>
  <si>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</si>
  <si>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</si>
  <si>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</si>
  <si>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</si>
  <si>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</si>
  <si>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</si>
  <si>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</si>
  <si>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</si>
  <si>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</si>
  <si>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</si>
  <si>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</si>
  <si>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</si>
  <si>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</si>
  <si>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</si>
  <si>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</si>
  <si>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</si>
  <si>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</si>
  <si>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</si>
  <si>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</si>
  <si>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</si>
  <si>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</si>
  <si>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</si>
  <si>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</si>
  <si>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</si>
  <si>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</si>
  <si>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</si>
  <si>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</si>
  <si>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</si>
  <si>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</si>
  <si>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</si>
  <si>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</si>
  <si>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</si>
  <si>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</si>
  <si>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</si>
  <si>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</si>
  <si>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</si>
  <si>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</si>
  <si>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</si>
  <si>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</si>
  <si>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</si>
  <si>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</si>
  <si>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</si>
  <si>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</si>
  <si>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</si>
  <si>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</si>
  <si>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</si>
  <si>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</si>
  <si>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</si>
  <si>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</si>
  <si>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</si>
  <si>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</si>
  <si>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</si>
  <si>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</si>
  <si>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</si>
  <si>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</si>
  <si>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</si>
  <si>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</si>
  <si>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</si>
  <si>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</si>
  <si>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</si>
  <si>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</si>
  <si>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</si>
  <si>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</si>
  <si>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</si>
  <si>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</si>
  <si>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</si>
  <si>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</si>
  <si>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</si>
  <si>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</si>
  <si>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</si>
  <si>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</si>
  <si>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</si>
  <si>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</si>
  <si>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</si>
  <si>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</si>
  <si>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</si>
  <si>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</si>
  <si>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</si>
  <si>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</si>
  <si>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</si>
  <si>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</si>
  <si>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</si>
  <si>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</si>
  <si>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</si>
  <si>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</si>
  <si>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</si>
  <si>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</si>
  <si>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</si>
  <si>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</si>
  <si>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</si>
  <si>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</si>
  <si>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</si>
  <si>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</si>
  <si>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</si>
  <si>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</si>
  <si>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</si>
  <si>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</si>
  <si>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</si>
  <si>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</si>
  <si>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</si>
  <si>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</si>
  <si>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</si>
  <si>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</si>
  <si>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</si>
  <si>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</si>
  <si>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</si>
  <si>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</si>
  <si>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</si>
  <si>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</si>
  <si>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</si>
  <si>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</si>
  <si>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</si>
  <si>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</si>
  <si>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</si>
  <si>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</si>
  <si>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</si>
  <si>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</si>
  <si>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</si>
  <si>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</si>
  <si>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</si>
  <si>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</si>
  <si>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</si>
  <si>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</si>
  <si>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</si>
  <si>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</si>
  <si>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</si>
  <si>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</si>
  <si>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</si>
  <si>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</si>
  <si>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</si>
  <si>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</si>
  <si>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</si>
  <si>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</si>
  <si>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</si>
  <si>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</si>
  <si>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</si>
  <si>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</si>
  <si>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</si>
  <si>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</si>
  <si>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</si>
  <si>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</si>
  <si>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</si>
  <si>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</si>
  <si>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</si>
  <si>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</si>
  <si>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</si>
  <si>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</si>
  <si>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</si>
  <si>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</si>
  <si>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</si>
  <si>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</si>
  <si>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</si>
  <si>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</si>
  <si>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</si>
  <si>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</si>
  <si>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</si>
  <si>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</si>
  <si>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</si>
  <si>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</si>
  <si>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</si>
  <si>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</si>
  <si>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</si>
  <si>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</si>
  <si>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</si>
  <si>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</si>
  <si>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</si>
  <si>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</si>
  <si>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</si>
  <si>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</si>
  <si>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</si>
  <si>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</si>
  <si>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</si>
  <si>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</si>
  <si>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</si>
  <si>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</si>
  <si>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</si>
  <si>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</si>
  <si>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</si>
  <si>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</si>
  <si>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</si>
  <si>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</si>
  <si>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</si>
  <si>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</si>
  <si>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</si>
  <si>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</si>
  <si>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</si>
  <si>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</si>
  <si>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</si>
  <si>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</si>
  <si>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</si>
  <si>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</si>
  <si>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</si>
  <si>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</si>
  <si>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</si>
  <si>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</si>
  <si>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</si>
  <si>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</si>
  <si>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</si>
  <si>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</si>
  <si>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</si>
  <si>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</si>
  <si>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</si>
  <si>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</si>
  <si>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</si>
  <si>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</si>
  <si>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</si>
  <si>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</si>
  <si>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</si>
  <si>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</si>
  <si>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</si>
  <si>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</si>
  <si>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</si>
  <si>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</si>
  <si>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</si>
  <si>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</si>
  <si>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</si>
  <si>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</si>
  <si>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</si>
  <si>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</si>
  <si>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</si>
  <si>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</si>
  <si>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</si>
  <si>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</si>
  <si>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</si>
  <si>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</si>
  <si>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</si>
  <si>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</si>
  <si>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</si>
  <si>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</si>
  <si>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</si>
  <si>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</si>
  <si>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</si>
  <si>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</si>
  <si>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</si>
  <si>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</si>
  <si>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</si>
  <si>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</si>
  <si>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</si>
  <si>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</si>
  <si>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</si>
  <si>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</si>
  <si>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</si>
  <si>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</si>
  <si>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</si>
  <si>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</si>
  <si>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</si>
  <si>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</si>
  <si>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</si>
  <si>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</si>
  <si>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</si>
  <si>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</si>
  <si>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</si>
  <si>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</si>
  <si>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</si>
  <si>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</si>
  <si>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</si>
  <si>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</si>
  <si>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</si>
  <si>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</si>
  <si>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</si>
  <si>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</si>
  <si>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</si>
  <si>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</si>
  <si>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</si>
  <si>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</si>
  <si>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</si>
  <si>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</si>
  <si>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</si>
  <si>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</si>
  <si>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</si>
  <si>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</si>
  <si>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</si>
  <si>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</si>
  <si>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</si>
  <si>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</si>
  <si>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</si>
  <si>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</si>
  <si>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</si>
  <si>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</si>
  <si>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</si>
  <si>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</si>
  <si>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</si>
  <si>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</si>
  <si>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</si>
  <si>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</si>
  <si>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</si>
  <si>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</si>
  <si>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</si>
  <si>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</si>
  <si>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</si>
  <si>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</si>
  <si>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</si>
  <si>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</si>
  <si>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</si>
  <si>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</si>
  <si>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</si>
  <si>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</si>
  <si>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</si>
  <si>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</si>
  <si>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</si>
  <si>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</si>
  <si>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</si>
  <si>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</si>
  <si>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</si>
  <si>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</si>
  <si>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</si>
  <si>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</si>
  <si>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</si>
  <si>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</si>
  <si>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</si>
  <si>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</si>
  <si>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</si>
  <si>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</si>
  <si>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</si>
  <si>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</si>
  <si>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</si>
  <si>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</si>
  <si>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</si>
  <si>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</si>
  <si>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</si>
  <si>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</si>
  <si>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</si>
  <si>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</si>
  <si>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</si>
  <si>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</si>
  <si>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</si>
  <si>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</si>
  <si>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</si>
  <si>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</si>
  <si>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</si>
  <si>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</si>
  <si>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</si>
  <si>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</si>
  <si>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</si>
  <si>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</si>
  <si>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</si>
  <si>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</si>
  <si>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</si>
  <si>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</si>
  <si>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</si>
  <si>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</si>
  <si>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</si>
  <si>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</si>
  <si>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</si>
  <si>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</si>
  <si>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</si>
  <si>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</si>
  <si>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</si>
  <si>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</si>
  <si>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</si>
  <si>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</si>
  <si>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</si>
  <si>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</si>
  <si>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</si>
  <si>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</si>
  <si>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</si>
  <si>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</si>
  <si>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</si>
  <si>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</si>
  <si>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</si>
  <si>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</si>
  <si>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</si>
  <si>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</si>
  <si>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</si>
  <si>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</si>
  <si>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</si>
  <si>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</si>
  <si>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</si>
  <si>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</si>
  <si>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</si>
  <si>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</si>
  <si>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</si>
  <si>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</si>
  <si>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</si>
  <si>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</si>
  <si>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</si>
  <si>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</si>
  <si>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</si>
  <si>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</si>
  <si>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</si>
  <si>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</si>
  <si>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</si>
  <si>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</si>
  <si>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</si>
  <si>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</si>
  <si>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</si>
  <si>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</si>
  <si>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</si>
  <si>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</si>
  <si>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</si>
  <si>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</si>
  <si>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</si>
  <si>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</si>
  <si>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</si>
  <si>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</si>
  <si>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</si>
  <si>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</si>
  <si>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</si>
  <si>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</si>
  <si>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</si>
  <si>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</si>
  <si>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</si>
  <si>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</si>
  <si>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</si>
  <si>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</si>
  <si>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</si>
  <si>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</si>
  <si>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</si>
  <si>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</si>
  <si>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</si>
  <si>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</si>
  <si>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</si>
  <si>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</si>
  <si>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</si>
  <si>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</si>
  <si>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</si>
  <si>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</si>
  <si>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</si>
  <si>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</si>
  <si>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</si>
  <si>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</si>
  <si>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</si>
  <si>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</si>
  <si>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</si>
  <si>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</si>
  <si>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</si>
  <si>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</si>
  <si>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</si>
  <si>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</si>
  <si>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</si>
  <si>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</si>
  <si>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</si>
  <si>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</si>
  <si>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</si>
  <si>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</si>
  <si>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</si>
  <si>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</si>
  <si>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</si>
  <si>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</si>
  <si>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</si>
  <si>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</si>
  <si>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</si>
  <si>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</si>
  <si>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</si>
  <si>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</si>
  <si>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</si>
  <si>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</si>
  <si>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</si>
  <si>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</si>
  <si>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</si>
  <si>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</si>
  <si>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</si>
  <si>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</si>
  <si>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</si>
  <si>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</si>
  <si>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</si>
  <si>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</si>
  <si>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</si>
  <si>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</si>
  <si>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</si>
  <si>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</si>
  <si>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</si>
  <si>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</si>
  <si>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</si>
  <si>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</si>
  <si>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</si>
  <si>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</si>
  <si>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</si>
  <si>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</si>
  <si>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</si>
  <si>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</si>
  <si>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</si>
  <si>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</si>
  <si>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</si>
  <si>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</si>
  <si>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</si>
  <si>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</si>
  <si>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</si>
  <si>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</si>
  <si>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</si>
  <si>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</si>
  <si>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</si>
  <si>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</si>
  <si>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</si>
  <si>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</si>
  <si>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</si>
  <si>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</si>
  <si>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</si>
  <si>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</si>
  <si>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</si>
  <si>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</si>
  <si>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</si>
  <si>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</si>
  <si>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</si>
  <si>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</si>
  <si>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</si>
  <si>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</si>
  <si>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</si>
  <si>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</si>
  <si>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</si>
  <si>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</si>
  <si>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</si>
  <si>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</si>
  <si>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</si>
  <si>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</si>
  <si>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</si>
  <si>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</si>
  <si>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</si>
  <si>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</si>
  <si>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</si>
  <si>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</si>
  <si>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</si>
  <si>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</si>
  <si>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</si>
  <si>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</si>
  <si>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</si>
  <si>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</si>
  <si>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</si>
  <si>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</si>
  <si>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</si>
  <si>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</si>
  <si>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</si>
  <si>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</si>
  <si>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</si>
  <si>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</si>
  <si>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</si>
  <si>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</si>
  <si>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</si>
  <si>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</si>
  <si>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</si>
  <si>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</si>
  <si>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</si>
  <si>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</si>
  <si>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</si>
  <si>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</si>
  <si>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</si>
  <si>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</si>
  <si>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</si>
  <si>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</si>
  <si>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</si>
  <si>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</si>
  <si>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</si>
  <si>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</si>
  <si>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</si>
  <si>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</si>
  <si>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</si>
  <si>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</si>
  <si>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</si>
  <si>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</si>
  <si>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</si>
  <si>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</si>
  <si>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</si>
  <si>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</si>
  <si>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</si>
  <si>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</si>
  <si>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</si>
  <si>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</si>
  <si>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</si>
  <si>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</si>
  <si>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</si>
  <si>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</si>
  <si>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</si>
  <si>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</si>
  <si>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</si>
  <si>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</si>
  <si>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</si>
  <si>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</si>
  <si>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</si>
  <si>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</si>
  <si>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</si>
  <si>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</si>
  <si>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</si>
  <si>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</si>
  <si>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</si>
  <si>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</si>
  <si>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</si>
  <si>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</si>
  <si>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</si>
  <si>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</si>
  <si>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</si>
  <si>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</si>
  <si>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</si>
  <si>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</si>
  <si>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</si>
  <si>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</si>
  <si>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</si>
  <si>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</si>
  <si>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</si>
  <si>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</si>
  <si>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</si>
  <si>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</si>
  <si>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</si>
  <si>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</si>
  <si>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</si>
  <si>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</si>
  <si>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</si>
  <si>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</si>
  <si>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</si>
  <si>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</si>
  <si>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</si>
  <si>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</si>
  <si>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</si>
  <si>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</si>
  <si>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</si>
  <si>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</si>
  <si>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</si>
  <si>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</si>
  <si>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</si>
  <si>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</si>
  <si>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</si>
  <si>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</si>
  <si>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</si>
  <si>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</si>
  <si>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</si>
  <si>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</si>
  <si>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</si>
  <si>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</si>
  <si>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</si>
  <si>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</si>
  <si>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</si>
  <si>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</si>
  <si>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</si>
  <si>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</si>
  <si>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</si>
  <si>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</si>
  <si>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</si>
  <si>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</si>
  <si>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</si>
  <si>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</si>
  <si>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</si>
  <si>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</si>
  <si>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</si>
  <si>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</si>
  <si>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</si>
  <si>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</si>
  <si>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</si>
  <si>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</si>
  <si>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</si>
  <si>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</si>
  <si>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</si>
  <si>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</si>
  <si>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</si>
  <si>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</si>
  <si>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</si>
  <si>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</si>
  <si>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</si>
  <si>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</si>
  <si>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</si>
  <si>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</si>
  <si>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</si>
  <si>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</si>
  <si>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</si>
  <si>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</si>
  <si>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</si>
  <si>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</si>
  <si>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</si>
  <si>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</si>
  <si>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</si>
  <si>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</si>
  <si>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</si>
  <si>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</si>
  <si>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</si>
  <si>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</si>
  <si>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</si>
  <si>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</si>
  <si>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</si>
  <si>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</si>
  <si>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</si>
  <si>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</si>
  <si>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</si>
  <si>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</si>
  <si>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</si>
  <si>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</si>
  <si>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</si>
  <si>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</si>
  <si>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</si>
  <si>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</si>
  <si>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</si>
  <si>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</si>
  <si>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</si>
  <si>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</si>
  <si>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</si>
  <si>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</si>
  <si>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</si>
  <si>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</si>
  <si>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</si>
  <si>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</si>
  <si>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</si>
  <si>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</si>
  <si>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</si>
  <si>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</si>
  <si>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</si>
  <si>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</si>
  <si>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</si>
  <si>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</si>
  <si>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</si>
  <si>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</si>
  <si>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</si>
  <si>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</si>
  <si>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</si>
  <si>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</si>
  <si>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</si>
  <si>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</si>
  <si>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</si>
  <si>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</si>
  <si>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</si>
  <si>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</si>
  <si>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</si>
  <si>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</si>
  <si>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</si>
  <si>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</si>
  <si>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</si>
  <si>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</si>
  <si>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</si>
  <si>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</si>
  <si>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</si>
  <si>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</si>
  <si>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</si>
  <si>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</si>
  <si>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</si>
  <si>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</si>
  <si>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</si>
  <si>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</si>
  <si>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</si>
  <si>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</si>
  <si>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</si>
  <si>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</si>
  <si>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</si>
  <si>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</si>
  <si>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</si>
  <si>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</si>
  <si>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</si>
  <si>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</si>
  <si>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</si>
  <si>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</si>
  <si>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</si>
  <si>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</si>
  <si>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</si>
  <si>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</si>
  <si>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</si>
  <si>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</si>
  <si>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</si>
  <si>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</si>
  <si>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</si>
  <si>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</si>
  <si>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</si>
  <si>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</si>
  <si>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</si>
  <si>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</si>
  <si>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</si>
  <si>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</si>
  <si>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</si>
  <si>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</si>
  <si>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</si>
  <si>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</si>
  <si>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</si>
  <si>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</si>
  <si>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</si>
  <si>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</si>
  <si>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</si>
  <si>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</si>
  <si>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</si>
  <si>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</si>
  <si>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</si>
  <si>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</si>
  <si>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</si>
  <si>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</si>
  <si>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</si>
  <si>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</si>
  <si>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</si>
  <si>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</si>
  <si>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</si>
  <si>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</si>
  <si>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</si>
  <si>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</si>
  <si>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</si>
  <si>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</si>
  <si>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</si>
  <si>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</si>
  <si>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</si>
  <si>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</si>
  <si>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</si>
  <si>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</si>
  <si>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</si>
  <si>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</si>
  <si>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</si>
  <si>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</si>
  <si>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</si>
  <si>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</si>
  <si>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</si>
  <si>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</si>
  <si>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</si>
  <si>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</si>
  <si>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</si>
  <si>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</si>
  <si>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</si>
  <si>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</si>
  <si>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</si>
  <si>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</si>
  <si>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</si>
  <si>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</si>
  <si>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</si>
  <si>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</si>
  <si>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</si>
  <si>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</si>
  <si>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</si>
  <si>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</si>
  <si>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</si>
  <si>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</si>
  <si>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</si>
  <si>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</si>
  <si>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</si>
  <si>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</si>
  <si>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</si>
  <si>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</si>
  <si>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</si>
  <si>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</si>
  <si>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</si>
  <si>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</si>
  <si>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</si>
  <si>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</si>
  <si>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</si>
  <si>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</si>
  <si>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</si>
  <si>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</si>
  <si>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</si>
  <si>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</si>
  <si>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</si>
  <si>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</si>
  <si>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</si>
  <si>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</si>
  <si>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</si>
  <si>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</si>
  <si>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</si>
  <si>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</si>
  <si>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</si>
  <si>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</si>
  <si>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</si>
  <si>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</si>
  <si>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</si>
  <si>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</si>
  <si>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</si>
  <si>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</si>
  <si>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</si>
  <si>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</si>
  <si>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</si>
  <si>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</si>
  <si>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</si>
  <si>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</si>
  <si>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</si>
  <si>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</si>
  <si>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</si>
  <si>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</si>
  <si>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</si>
  <si>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</si>
  <si>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</si>
  <si>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</si>
  <si>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</si>
  <si>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</si>
  <si>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</si>
  <si>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</si>
  <si>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</si>
  <si>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</si>
  <si>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</si>
  <si>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</si>
  <si>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</si>
  <si>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</si>
  <si>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</si>
  <si>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</si>
  <si>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</si>
  <si>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</si>
  <si>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</si>
  <si>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</si>
  <si>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</si>
  <si>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</si>
  <si>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</si>
  <si>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</si>
  <si>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</si>
  <si>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</si>
  <si>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</si>
  <si>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</si>
  <si>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</si>
  <si>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</si>
  <si>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</si>
  <si>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</si>
  <si>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</si>
  <si>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</si>
  <si>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</si>
  <si>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</si>
  <si>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</si>
  <si>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</si>
  <si>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</si>
  <si>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</si>
  <si>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</si>
  <si>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</si>
  <si>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</si>
  <si>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</si>
  <si>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</si>
  <si>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</si>
  <si>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</si>
  <si>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</si>
  <si>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</si>
  <si>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</si>
  <si>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</si>
  <si>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</si>
  <si>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</si>
  <si>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</si>
  <si>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</si>
  <si>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</si>
  <si>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</si>
  <si>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</si>
  <si>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</si>
  <si>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</si>
  <si>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</si>
  <si>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</si>
  <si>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</si>
  <si>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</si>
  <si>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</si>
  <si>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</si>
  <si>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</si>
  <si>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</si>
  <si>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</si>
  <si>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</si>
  <si>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</si>
  <si>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</si>
  <si>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</si>
  <si>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</si>
  <si>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</si>
  <si>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</si>
  <si>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</si>
  <si>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</si>
  <si>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</si>
  <si>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</si>
  <si>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</si>
  <si>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</si>
  <si>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</si>
  <si>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</si>
  <si>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</si>
  <si>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</si>
  <si>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</si>
  <si>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</si>
  <si>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</si>
  <si>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</si>
  <si>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</si>
  <si>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</si>
  <si>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</si>
  <si>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</si>
  <si>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</si>
  <si>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</si>
  <si>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</si>
  <si>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</si>
  <si>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</si>
  <si>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</si>
  <si>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</si>
  <si>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</si>
  <si>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</si>
  <si>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</si>
  <si>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</si>
  <si>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</si>
  <si>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</si>
  <si>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</si>
  <si>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</si>
  <si>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</si>
  <si>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</si>
  <si>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</si>
  <si>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</si>
  <si>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</si>
  <si>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</si>
  <si>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</si>
  <si>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</si>
  <si>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</si>
  <si>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</si>
  <si>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</si>
  <si>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</si>
  <si>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</si>
  <si>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</si>
  <si>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</si>
  <si>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</si>
  <si>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</si>
  <si>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</si>
  <si>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</si>
  <si>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</si>
  <si>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</si>
  <si>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</si>
  <si>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</si>
  <si>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</si>
  <si>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</si>
  <si>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</si>
  <si>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</si>
  <si>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</si>
  <si>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</si>
  <si>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</si>
  <si>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</si>
  <si>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</si>
  <si>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</si>
  <si>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</si>
  <si>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</si>
  <si>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</si>
  <si>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</si>
  <si>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</si>
  <si>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</si>
  <si>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</si>
  <si>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</si>
  <si>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</si>
  <si>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</si>
  <si>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</si>
  <si>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</si>
  <si>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</si>
  <si>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</si>
  <si>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</si>
  <si>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</si>
  <si>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</si>
  <si>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</si>
  <si>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</si>
  <si>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</si>
  <si>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</si>
  <si>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</si>
  <si>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</si>
  <si>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</si>
  <si>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</si>
  <si>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</si>
  <si>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</si>
  <si>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</si>
  <si>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</si>
  <si>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</si>
  <si>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</si>
  <si>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</si>
  <si>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</si>
  <si>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</si>
  <si>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</si>
  <si>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</si>
  <si>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</si>
  <si>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</si>
  <si>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</si>
  <si>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</si>
  <si>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</si>
  <si>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</si>
  <si>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</si>
  <si>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</si>
  <si>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</si>
  <si>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</si>
  <si>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</si>
  <si>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</si>
  <si>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</si>
  <si>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</si>
  <si>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</si>
  <si>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</si>
  <si>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</si>
  <si>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</si>
  <si>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</si>
  <si>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</si>
  <si>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</si>
  <si>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</si>
  <si>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</si>
  <si>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</si>
  <si>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</si>
  <si>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</si>
  <si>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</si>
  <si>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</si>
  <si>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</si>
  <si>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</si>
  <si>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</si>
  <si>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</si>
  <si>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</si>
  <si>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</si>
  <si>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</si>
  <si>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</si>
  <si>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</si>
  <si>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</si>
  <si>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</si>
  <si>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</si>
  <si>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</si>
  <si>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</si>
  <si>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</si>
  <si>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</si>
  <si>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</si>
  <si>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</si>
  <si>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</si>
  <si>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</si>
  <si>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</si>
  <si>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</si>
  <si>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</si>
  <si>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</si>
  <si>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</si>
  <si>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</si>
  <si>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</si>
  <si>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</si>
  <si>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</si>
  <si>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</si>
  <si>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</si>
  <si>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</si>
  <si>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</si>
  <si>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</si>
  <si>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</si>
  <si>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</si>
  <si>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</si>
  <si>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</si>
  <si>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</si>
  <si>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</si>
  <si>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</si>
  <si>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</si>
  <si>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</si>
  <si>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</si>
  <si>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</si>
  <si>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</si>
  <si>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</si>
  <si>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</si>
  <si>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</si>
  <si>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</si>
  <si>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</si>
  <si>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</si>
  <si>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</si>
  <si>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</si>
  <si>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</si>
  <si>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</si>
  <si>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</si>
  <si>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</si>
  <si>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</si>
  <si>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</si>
  <si>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</si>
  <si>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</si>
  <si>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</si>
  <si>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</si>
  <si>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</si>
  <si>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</si>
  <si>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</si>
  <si>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</si>
  <si>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</si>
  <si>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</si>
  <si>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</si>
  <si>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</si>
  <si>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</si>
  <si>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</si>
  <si>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</si>
  <si>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</si>
  <si>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</si>
  <si>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</si>
  <si>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</si>
  <si>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</si>
  <si>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</si>
  <si>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</si>
  <si>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</si>
  <si>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</si>
  <si>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</si>
  <si>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</si>
  <si>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</si>
  <si>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</si>
  <si>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</si>
  <si>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</si>
  <si>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</si>
  <si>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</si>
  <si>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</si>
  <si>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</si>
  <si>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</si>
  <si>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</si>
  <si>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</si>
  <si>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</si>
  <si>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</si>
  <si>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</si>
  <si>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</si>
  <si>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</si>
  <si>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</si>
  <si>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</si>
  <si>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</si>
  <si>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</si>
  <si>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</si>
  <si>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</si>
  <si>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</si>
  <si>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</si>
  <si>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</si>
  <si>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</si>
  <si>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</si>
  <si>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</si>
  <si>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</si>
  <si>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</si>
  <si>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</si>
  <si>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</si>
  <si>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</si>
  <si>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</si>
  <si>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</si>
  <si>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</si>
  <si>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</si>
  <si>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</si>
  <si>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</si>
  <si>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</si>
  <si>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</si>
  <si>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</si>
  <si>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</si>
  <si>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</si>
  <si>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</si>
  <si>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</si>
  <si>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</si>
  <si>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</si>
  <si>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</si>
  <si>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</si>
  <si>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</si>
  <si>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</si>
  <si>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</si>
  <si>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</si>
  <si>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</si>
  <si>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</si>
  <si>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</si>
  <si>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</si>
  <si>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</si>
  <si>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</si>
  <si>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</si>
  <si>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</si>
  <si>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</si>
  <si>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</si>
  <si>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</si>
  <si>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</si>
  <si>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</si>
  <si>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</si>
  <si>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</si>
  <si>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</si>
  <si>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</si>
  <si>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</si>
  <si>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</si>
  <si>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</si>
  <si>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</si>
  <si>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</si>
  <si>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</si>
  <si>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</si>
  <si>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</si>
  <si>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</si>
  <si>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</si>
  <si>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</si>
  <si>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</si>
  <si>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</si>
  <si>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</si>
  <si>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</si>
  <si>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</si>
  <si>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</si>
  <si>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</si>
  <si>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</si>
  <si>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</si>
  <si>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</si>
  <si>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</si>
  <si>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</si>
  <si>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</si>
  <si>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</si>
  <si>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</si>
  <si>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</si>
  <si>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</si>
  <si>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</si>
  <si>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</si>
  <si>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</si>
  <si>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</si>
  <si>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</si>
  <si>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</si>
  <si>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</si>
  <si>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</si>
  <si>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</si>
  <si>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</si>
  <si>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</si>
  <si>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</si>
  <si>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</si>
  <si>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</si>
  <si>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</si>
  <si>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</si>
  <si>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</si>
  <si>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</si>
  <si>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</si>
  <si>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</si>
  <si>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</si>
  <si>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</si>
  <si>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</si>
  <si>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</si>
  <si>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</si>
  <si>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</si>
  <si>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</si>
  <si>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</si>
  <si>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</si>
  <si>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</si>
  <si>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</si>
  <si>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</si>
  <si>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</si>
  <si>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</si>
  <si>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</si>
  <si>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</si>
  <si>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</si>
  <si>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</si>
  <si>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</si>
  <si>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</si>
  <si>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</si>
  <si>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</si>
  <si>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</si>
  <si>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</si>
  <si>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</si>
  <si>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</si>
  <si>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</si>
  <si>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</si>
  <si>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</si>
  <si>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</si>
  <si>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</si>
  <si>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</si>
  <si>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</si>
  <si>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</si>
  <si>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</si>
  <si>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</si>
  <si>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</si>
  <si>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</si>
  <si>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</si>
  <si>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</si>
  <si>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</si>
  <si>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</si>
  <si>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</si>
  <si>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</si>
  <si>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</si>
  <si>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</si>
  <si>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</si>
  <si>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</si>
  <si>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</si>
  <si>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</si>
  <si>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</si>
  <si>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</si>
  <si>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</si>
  <si>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</si>
  <si>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</si>
  <si>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</si>
  <si>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</si>
  <si>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</si>
  <si>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</si>
  <si>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</si>
  <si>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</si>
  <si>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</si>
  <si>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</si>
  <si>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</si>
  <si>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</si>
  <si>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</si>
  <si>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</si>
  <si>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</si>
  <si>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</si>
  <si>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</si>
  <si>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</si>
  <si>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</si>
  <si>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</si>
  <si>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</si>
  <si>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</si>
  <si>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</si>
  <si>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</si>
  <si>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</si>
  <si>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</si>
  <si>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</si>
  <si>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</si>
  <si>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</si>
  <si>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</si>
  <si>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</si>
  <si>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</si>
  <si>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</si>
  <si>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</si>
  <si>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</si>
  <si>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</si>
  <si>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</si>
  <si>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</si>
  <si>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</si>
  <si>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</si>
  <si>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</si>
  <si>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</si>
  <si>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</si>
  <si>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</si>
  <si>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</si>
  <si>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</si>
  <si>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</si>
  <si>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</si>
  <si>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</si>
  <si>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</si>
  <si>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</si>
  <si>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</si>
  <si>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</si>
  <si>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</si>
  <si>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</si>
  <si>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</si>
  <si>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</si>
  <si>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</si>
  <si>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</si>
  <si>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</si>
  <si>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</si>
  <si>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</si>
  <si>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</si>
  <si>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</si>
  <si>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</si>
  <si>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</si>
  <si>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</si>
  <si>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</si>
  <si>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</si>
  <si>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</si>
  <si>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</si>
  <si>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</si>
  <si>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</si>
  <si>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</si>
  <si>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</si>
  <si>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</si>
  <si>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</si>
  <si>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</si>
  <si>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</si>
  <si>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</si>
  <si>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</si>
  <si>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</si>
  <si>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</si>
  <si>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</si>
  <si>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</si>
  <si>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</si>
  <si>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</si>
  <si>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</si>
  <si>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</si>
  <si>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</si>
  <si>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</si>
  <si>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</si>
  <si>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</si>
  <si>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</si>
  <si>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</si>
  <si>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</si>
  <si>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</si>
  <si>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</si>
  <si>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</si>
  <si>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</si>
  <si>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</si>
  <si>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</si>
  <si>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</si>
  <si>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</si>
  <si>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</si>
  <si>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</si>
  <si>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</si>
  <si>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</si>
  <si>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</si>
  <si>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</si>
  <si>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</si>
  <si>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</si>
  <si>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</si>
  <si>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</si>
  <si>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</si>
  <si>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</si>
  <si>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</si>
  <si>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</si>
  <si>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</si>
  <si>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</si>
  <si>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</si>
  <si>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</si>
  <si>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</si>
  <si>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</si>
  <si>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</si>
  <si>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</si>
  <si>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</si>
  <si>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</si>
  <si>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</si>
  <si>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</si>
  <si>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</si>
  <si>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</si>
  <si>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</si>
  <si>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</si>
  <si>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</si>
  <si>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</si>
  <si>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</si>
  <si>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</si>
  <si>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</si>
  <si>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</si>
  <si>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</si>
  <si>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</si>
  <si>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</si>
  <si>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</si>
  <si>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</si>
  <si>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</si>
  <si>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</si>
  <si>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</si>
  <si>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</si>
  <si>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</si>
  <si>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</si>
  <si>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</si>
  <si>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</si>
  <si>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</si>
  <si>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</si>
  <si>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</si>
  <si>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</si>
  <si>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</si>
  <si>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</si>
  <si>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</si>
  <si>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</si>
  <si>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</si>
  <si>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</si>
  <si>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</si>
  <si>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</si>
  <si>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</si>
  <si>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</si>
  <si>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</si>
  <si>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</si>
  <si>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</si>
  <si>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</si>
  <si>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</si>
  <si>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</si>
  <si>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</si>
  <si>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</si>
  <si>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</si>
  <si>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</si>
  <si>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</si>
  <si>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</si>
  <si>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</si>
  <si>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</si>
  <si>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</si>
  <si>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</si>
  <si>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</si>
  <si>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</si>
  <si>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</si>
  <si>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</si>
  <si>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</si>
  <si>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</si>
  <si>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</si>
  <si>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</si>
  <si>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</si>
  <si>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</si>
  <si>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</si>
  <si>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</si>
  <si>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</si>
  <si>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</si>
  <si>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</si>
  <si>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</si>
  <si>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</si>
  <si>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</si>
  <si>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</si>
  <si>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</si>
  <si>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</si>
  <si>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</si>
  <si>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</si>
  <si>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</si>
  <si>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</si>
  <si>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</si>
  <si>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</si>
  <si>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</si>
  <si>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</si>
  <si>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</si>
  <si>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</si>
  <si>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</si>
  <si>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</si>
  <si>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</si>
  <si>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</si>
  <si>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</si>
  <si>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</si>
  <si>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</si>
  <si>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</si>
  <si>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</si>
  <si>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</si>
  <si>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</si>
  <si>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</si>
  <si>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</si>
  <si>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</si>
  <si>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</si>
  <si>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</si>
  <si>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</si>
  <si>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</si>
  <si>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</si>
  <si>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</si>
  <si>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</si>
  <si>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</si>
  <si>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</si>
  <si>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</si>
  <si>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</si>
  <si>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</si>
  <si>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</si>
  <si>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</si>
  <si>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</si>
  <si>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</si>
  <si>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</si>
  <si>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</si>
  <si>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</si>
  <si>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</si>
  <si>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</si>
  <si>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</si>
  <si>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</si>
  <si>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</si>
  <si>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</si>
  <si>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</si>
  <si>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</si>
  <si>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</si>
  <si>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</si>
  <si>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</si>
  <si>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</si>
  <si>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</si>
  <si>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</si>
  <si>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</si>
  <si>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</si>
  <si>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</si>
  <si>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</si>
  <si>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</si>
  <si>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</si>
  <si>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</si>
  <si>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</si>
  <si>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</si>
  <si>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</si>
  <si>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</si>
  <si>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</si>
  <si>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</si>
  <si>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</si>
  <si>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</si>
  <si>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</si>
  <si>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</si>
  <si>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</si>
  <si>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</si>
  <si>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</si>
  <si>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</si>
  <si>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</si>
  <si>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</si>
  <si>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</si>
  <si>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</si>
  <si>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</si>
  <si>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</si>
  <si>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</si>
  <si>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</si>
  <si>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</si>
  <si>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</si>
  <si>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</si>
  <si>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</si>
  <si>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</si>
  <si>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</si>
  <si>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</si>
  <si>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</si>
  <si>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</si>
  <si>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</si>
  <si>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</si>
  <si>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</si>
  <si>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</si>
  <si>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</si>
  <si>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</si>
  <si>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</si>
  <si>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</si>
  <si>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</si>
  <si>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</si>
  <si>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</si>
  <si>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</si>
  <si>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</si>
  <si>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</si>
  <si>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</si>
  <si>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</si>
  <si>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</si>
  <si>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</si>
  <si>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</si>
  <si>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</si>
  <si>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</si>
  <si>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</si>
  <si>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</si>
  <si>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</si>
  <si>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</si>
  <si>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</si>
  <si>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</si>
  <si>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</si>
  <si>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</si>
  <si>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</si>
  <si>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</si>
  <si>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</si>
  <si>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</si>
  <si>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</si>
  <si>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</si>
  <si>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</si>
  <si>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</si>
  <si>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</si>
  <si>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</si>
  <si>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</si>
  <si>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</si>
  <si>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</si>
  <si>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</si>
  <si>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</si>
  <si>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</si>
  <si>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</si>
  <si>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</si>
  <si>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</si>
  <si>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</si>
  <si>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</si>
  <si>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</si>
  <si>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</si>
  <si>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</si>
  <si>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</si>
  <si>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</si>
  <si>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</si>
  <si>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</si>
  <si>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</si>
  <si>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</si>
  <si>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</si>
  <si>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</si>
  <si>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</si>
  <si>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</si>
  <si>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</si>
  <si>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</si>
  <si>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</si>
  <si>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</si>
  <si>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</si>
  <si>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</si>
  <si>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</si>
  <si>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</si>
  <si>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</si>
  <si>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</si>
  <si>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</si>
  <si>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</si>
  <si>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</si>
  <si>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</si>
  <si>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</si>
  <si>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</si>
  <si>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</si>
  <si>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</si>
  <si>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</si>
  <si>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</si>
  <si>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</si>
  <si>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</si>
  <si>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</si>
  <si>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</si>
  <si>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</si>
  <si>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</si>
  <si>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</si>
  <si>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</si>
  <si>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</si>
  <si>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</si>
  <si>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</si>
  <si>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</si>
  <si>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</si>
  <si>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</si>
  <si>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</si>
  <si>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</si>
  <si>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</si>
  <si>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</si>
  <si>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</si>
  <si>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</si>
  <si>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</si>
  <si>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</si>
  <si>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</si>
  <si>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</si>
  <si>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</si>
  <si>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</si>
  <si>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</si>
  <si>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</si>
  <si>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</si>
  <si>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</si>
  <si>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</si>
  <si>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</si>
  <si>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</si>
  <si>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</si>
  <si>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</si>
  <si>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</si>
  <si>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</si>
  <si>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</si>
  <si>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</si>
  <si>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</si>
  <si>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</si>
  <si>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</si>
  <si>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</si>
  <si>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</si>
  <si>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</si>
  <si>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</si>
  <si>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</si>
  <si>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</si>
  <si>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</si>
  <si>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</si>
  <si>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</si>
  <si>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</si>
  <si>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</si>
  <si>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</si>
  <si>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</si>
  <si>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</si>
  <si>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</si>
  <si>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</si>
  <si>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</si>
  <si>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</si>
  <si>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</si>
  <si>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</si>
  <si>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</si>
  <si>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</si>
  <si>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</si>
  <si>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</si>
  <si>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</si>
  <si>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</si>
  <si>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</si>
  <si>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</si>
  <si>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</si>
  <si>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</si>
  <si>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</si>
  <si>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</si>
  <si>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</si>
  <si>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</si>
  <si>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</si>
  <si>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</si>
  <si>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</si>
  <si>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</si>
  <si>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</si>
  <si>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</si>
  <si>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</si>
  <si>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</si>
  <si>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</si>
  <si>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</si>
  <si>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</si>
  <si>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</si>
  <si>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</si>
  <si>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</si>
  <si>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</si>
  <si>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</si>
  <si>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</si>
  <si>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</si>
  <si>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</si>
  <si>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</si>
  <si>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</si>
  <si>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</si>
  <si>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</si>
  <si>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</si>
  <si>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</si>
  <si>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</si>
  <si>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</si>
  <si>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</si>
  <si>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</si>
  <si>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</si>
  <si>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</si>
  <si>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</si>
  <si>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</si>
  <si>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</si>
  <si>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</si>
  <si>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</si>
  <si>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</si>
  <si>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</si>
  <si>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</si>
  <si>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</si>
  <si>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</si>
  <si>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</si>
  <si>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</si>
  <si>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</si>
  <si>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</si>
  <si>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</si>
  <si>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</si>
  <si>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</si>
  <si>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</si>
  <si>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</si>
  <si>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</si>
  <si>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</si>
  <si>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</si>
  <si>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</si>
  <si>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</si>
  <si>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</si>
  <si>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</si>
  <si>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</si>
  <si>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</si>
  <si>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</si>
  <si>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</si>
  <si>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</si>
  <si>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</si>
  <si>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</si>
  <si>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</si>
  <si>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</si>
  <si>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</si>
  <si>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</si>
  <si>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</si>
  <si>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</si>
  <si>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</si>
  <si>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</si>
  <si>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</si>
  <si>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</si>
  <si>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</si>
  <si>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</si>
  <si>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</si>
  <si>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</si>
  <si>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</si>
  <si>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</si>
  <si>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</si>
  <si>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</si>
  <si>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</si>
  <si>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</si>
  <si>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</si>
  <si>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</si>
  <si>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</si>
  <si>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</si>
  <si>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</si>
  <si>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</si>
  <si>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</si>
  <si>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</si>
  <si>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</si>
  <si>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</si>
  <si>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</si>
  <si>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</si>
  <si>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</si>
  <si>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</si>
  <si>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</si>
  <si>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</si>
  <si>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</si>
  <si>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</si>
  <si>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</si>
  <si>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</si>
  <si>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</si>
  <si>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</si>
  <si>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</si>
  <si>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</si>
  <si>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</si>
  <si>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</si>
  <si>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</si>
  <si>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</si>
  <si>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</si>
  <si>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</si>
  <si>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</si>
  <si>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</si>
  <si>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</si>
  <si>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</si>
  <si>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</si>
  <si>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</si>
  <si>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</si>
  <si>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</si>
  <si>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</si>
  <si>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</si>
  <si>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</si>
  <si>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</si>
  <si>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</si>
  <si>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</si>
  <si>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</si>
  <si>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</si>
  <si>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</si>
  <si>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</si>
  <si>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</si>
  <si>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</si>
  <si>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</si>
  <si>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</si>
  <si>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</si>
  <si>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</si>
  <si>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</si>
  <si>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</si>
  <si>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</si>
  <si>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</si>
  <si>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</si>
  <si>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</si>
  <si>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</si>
  <si>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</si>
  <si>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</si>
  <si>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</si>
  <si>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</si>
  <si>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</si>
  <si>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</si>
  <si>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</si>
  <si>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</si>
  <si>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</si>
  <si>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</si>
  <si>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</si>
  <si>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</si>
  <si>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</si>
  <si>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</si>
  <si>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</si>
  <si>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</si>
  <si>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</si>
  <si>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</si>
  <si>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</si>
  <si>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</si>
  <si>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</si>
  <si>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</si>
  <si>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</si>
  <si>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</si>
  <si>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</si>
  <si>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</si>
  <si>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</si>
  <si>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</si>
  <si>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</si>
  <si>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</si>
  <si>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</si>
  <si>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</si>
  <si>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</si>
  <si>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</si>
  <si>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</si>
  <si>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</si>
  <si>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</si>
  <si>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</si>
  <si>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</si>
  <si>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</si>
  <si>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</si>
  <si>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</si>
  <si>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</si>
  <si>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</si>
  <si>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</si>
  <si>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</si>
  <si>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</si>
  <si>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</si>
  <si>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</si>
  <si>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</si>
  <si>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</si>
  <si>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</si>
  <si>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</si>
  <si>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</si>
  <si>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</si>
  <si>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</si>
  <si>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</si>
  <si>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</si>
  <si>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</si>
  <si>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</si>
  <si>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</si>
  <si>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</si>
  <si>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</si>
  <si>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</si>
  <si>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</si>
  <si>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</si>
  <si>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</si>
  <si>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</si>
  <si>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</si>
  <si>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</si>
  <si>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</si>
  <si>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</si>
  <si>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</si>
  <si>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</si>
  <si>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</si>
  <si>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</si>
  <si>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</si>
  <si>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</si>
  <si>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</si>
  <si>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</si>
  <si>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</si>
  <si>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</si>
  <si>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</si>
  <si>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</si>
  <si>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</si>
  <si>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</si>
  <si>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</si>
  <si>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</si>
  <si>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</si>
  <si>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</si>
  <si>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</si>
  <si>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</si>
  <si>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</si>
  <si>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</si>
  <si>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</si>
  <si>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</si>
  <si>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</si>
  <si>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</si>
  <si>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</si>
  <si>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</si>
  <si>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</si>
  <si>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</si>
  <si>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</si>
  <si>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</si>
  <si>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</si>
  <si>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</si>
  <si>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</si>
  <si>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</si>
  <si>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</si>
  <si>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</si>
  <si>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</si>
  <si>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</si>
  <si>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</si>
  <si>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</si>
  <si>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</si>
  <si>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</si>
  <si>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</si>
  <si>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</si>
  <si>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</si>
  <si>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</si>
  <si>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</si>
  <si>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</si>
  <si>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</si>
  <si>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</si>
  <si>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</si>
  <si>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</si>
  <si>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</si>
  <si>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</si>
  <si>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</si>
  <si>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</si>
  <si>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</si>
  <si>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</si>
  <si>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</si>
  <si>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</si>
  <si>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</si>
  <si>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</si>
  <si>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</si>
  <si>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</si>
  <si>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</si>
  <si>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</si>
  <si>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</si>
  <si>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</si>
  <si>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</si>
  <si>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</si>
  <si>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</si>
  <si>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</si>
  <si>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</si>
  <si>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</si>
  <si>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</si>
  <si>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</si>
  <si>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</si>
  <si>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</si>
  <si>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</si>
  <si>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</si>
  <si>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</si>
  <si>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</si>
  <si>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</si>
  <si>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</si>
  <si>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</si>
  <si>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</si>
  <si>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</si>
  <si>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</si>
  <si>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</si>
  <si>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</si>
  <si>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</si>
  <si>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</si>
  <si>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</si>
  <si>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</si>
  <si>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</si>
  <si>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</si>
  <si>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</si>
  <si>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</si>
  <si>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</si>
  <si>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</si>
  <si>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</si>
  <si>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</si>
  <si>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</si>
  <si>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</si>
  <si>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</si>
  <si>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</si>
  <si>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</si>
  <si>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</si>
  <si>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</si>
  <si>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</si>
  <si>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</si>
  <si>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</si>
  <si>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</si>
  <si>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</si>
  <si>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</si>
  <si>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</si>
  <si>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</si>
  <si>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</si>
  <si>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</si>
  <si>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</si>
  <si>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</si>
  <si>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</si>
  <si>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</si>
  <si>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</si>
  <si>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</si>
  <si>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</si>
  <si>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</si>
  <si>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</si>
  <si>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</si>
  <si>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</si>
  <si>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</si>
  <si>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</si>
  <si>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</si>
  <si>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</si>
  <si>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</si>
  <si>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</si>
  <si>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</si>
  <si>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</si>
  <si>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</si>
  <si>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</si>
  <si>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</si>
  <si>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</si>
  <si>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</si>
  <si>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</si>
  <si>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</si>
  <si>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</si>
  <si>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</si>
  <si>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</si>
  <si>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</si>
  <si>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</si>
  <si>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</si>
  <si>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</si>
  <si>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</si>
  <si>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</si>
  <si>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</si>
  <si>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</si>
  <si>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</si>
  <si>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</si>
  <si>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</si>
  <si>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</si>
  <si>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</si>
  <si>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</si>
  <si>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</si>
  <si>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</si>
  <si>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</si>
  <si>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</si>
  <si>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</si>
  <si>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</si>
  <si>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</si>
  <si>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</si>
  <si>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</si>
  <si>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</si>
  <si>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</si>
  <si>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</si>
  <si>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</si>
  <si>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</si>
  <si>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</si>
  <si>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</si>
  <si>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</si>
  <si>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</si>
  <si>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</si>
  <si>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</si>
  <si>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</si>
  <si>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</si>
  <si>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</si>
  <si>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</si>
  <si>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</si>
  <si>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</si>
  <si>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</si>
  <si>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</si>
  <si>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</si>
  <si>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</si>
  <si>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</si>
  <si>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</si>
  <si>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</si>
  <si>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</si>
  <si>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</si>
  <si>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</si>
  <si>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</si>
  <si>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</si>
  <si>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</si>
  <si>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</si>
  <si>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</si>
  <si>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</si>
  <si>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</si>
  <si>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</si>
  <si>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</si>
  <si>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</si>
  <si>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</si>
  <si>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</si>
  <si>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</si>
  <si>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</si>
  <si>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</si>
  <si>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</si>
  <si>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</si>
  <si>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</si>
  <si>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</si>
  <si>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</si>
  <si>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</si>
  <si>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</si>
  <si>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</si>
  <si>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</si>
  <si>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</si>
  <si>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</si>
  <si>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</si>
  <si>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</si>
  <si>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</si>
  <si>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</si>
  <si>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</si>
  <si>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</si>
  <si>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</si>
  <si>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</si>
  <si>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</si>
  <si>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</si>
  <si>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</si>
  <si>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</si>
  <si>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</si>
  <si>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</si>
  <si>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</si>
  <si>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</si>
  <si>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</si>
  <si>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</si>
  <si>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</si>
  <si>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</si>
  <si>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</si>
  <si>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</si>
  <si>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</si>
  <si>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</si>
  <si>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</si>
  <si>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</si>
  <si>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</si>
  <si>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</si>
  <si>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</si>
  <si>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</si>
  <si>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</si>
  <si>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</si>
  <si>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</si>
  <si>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</si>
  <si>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</si>
  <si>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</si>
  <si>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</si>
  <si>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</si>
  <si>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</si>
  <si>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</si>
  <si>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</si>
  <si>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</si>
  <si>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</si>
  <si>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</si>
  <si>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</si>
  <si>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</si>
  <si>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</si>
  <si>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</si>
  <si>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</si>
  <si>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</si>
  <si>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</si>
  <si>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</si>
  <si>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</si>
  <si>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</si>
  <si>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</si>
  <si>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</si>
  <si>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</si>
  <si>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</si>
  <si>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</si>
  <si>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</si>
  <si>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</si>
  <si>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</si>
  <si>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</si>
  <si>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</si>
  <si>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</si>
  <si>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</si>
  <si>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</si>
  <si>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</si>
  <si>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</si>
  <si>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</si>
  <si>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</si>
  <si>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</si>
  <si>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</si>
  <si>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</si>
  <si>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</si>
  <si>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</si>
  <si>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</si>
  <si>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</si>
  <si>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</si>
  <si>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</si>
  <si>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</si>
  <si>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</si>
  <si>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</si>
  <si>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</si>
  <si>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</si>
  <si>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</si>
  <si>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</si>
  <si>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</si>
  <si>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</si>
  <si>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</si>
  <si>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</si>
  <si>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</si>
  <si>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</si>
  <si>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</si>
  <si>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</si>
  <si>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</si>
  <si>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</si>
  <si>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</si>
  <si>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</si>
  <si>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</si>
  <si>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</si>
  <si>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</si>
  <si>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</si>
  <si>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</si>
  <si>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</si>
  <si>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</si>
  <si>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</si>
  <si>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</si>
  <si>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</si>
  <si>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</si>
  <si>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</si>
  <si>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</si>
  <si>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</si>
  <si>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</si>
  <si>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</si>
  <si>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</si>
  <si>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</si>
  <si>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</si>
  <si>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</si>
  <si>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</si>
  <si>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</si>
  <si>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</si>
  <si>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</si>
  <si>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</si>
  <si>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</si>
  <si>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</si>
  <si>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</si>
  <si>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</si>
  <si>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</si>
  <si>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</si>
  <si>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</si>
  <si>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</si>
  <si>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</si>
  <si>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</si>
  <si>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</si>
  <si>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</si>
  <si>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</si>
  <si>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</si>
  <si>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</si>
  <si>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</si>
  <si>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</si>
  <si>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</si>
  <si>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</si>
  <si>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</si>
  <si>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</si>
  <si>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</si>
  <si>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</si>
  <si>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</si>
  <si>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</si>
  <si>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</si>
  <si>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</si>
  <si>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</si>
  <si>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</si>
  <si>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</si>
  <si>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</si>
  <si>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</si>
  <si>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</si>
  <si>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</si>
  <si>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</si>
  <si>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</si>
  <si>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</si>
  <si>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</si>
  <si>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</si>
  <si>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</si>
  <si>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</si>
  <si>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</si>
  <si>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</si>
  <si>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</si>
  <si>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</si>
  <si>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</si>
  <si>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</si>
  <si>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</si>
  <si>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</si>
  <si>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</si>
  <si>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</si>
  <si>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</si>
  <si>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</si>
  <si>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</si>
  <si>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</si>
  <si>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</si>
  <si>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</si>
  <si>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</si>
  <si>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</si>
  <si>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</si>
  <si>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</si>
  <si>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</si>
  <si>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</si>
  <si>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</si>
  <si>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</si>
  <si>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</si>
  <si>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</si>
  <si>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</si>
  <si>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</si>
  <si>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</si>
  <si>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</si>
  <si>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</si>
  <si>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</si>
  <si>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</si>
  <si>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</si>
  <si>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</si>
  <si>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</si>
  <si>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</si>
  <si>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</si>
  <si>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</si>
  <si>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</si>
  <si>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</si>
  <si>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</si>
  <si>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</si>
  <si>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</si>
  <si>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</si>
  <si>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</si>
  <si>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</si>
  <si>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</si>
  <si>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</si>
  <si>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</si>
  <si>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</si>
  <si>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</si>
  <si>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</si>
  <si>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</si>
  <si>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</si>
  <si>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</si>
  <si>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</si>
  <si>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</si>
  <si>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</si>
  <si>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</si>
  <si>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</si>
  <si>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</si>
  <si>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</si>
  <si>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</si>
  <si>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</si>
  <si>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</si>
  <si>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</si>
  <si>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</si>
  <si>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</si>
  <si>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</si>
  <si>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</si>
  <si>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</si>
  <si>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</si>
  <si>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</si>
  <si>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</si>
  <si>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</si>
  <si>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</si>
  <si>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</si>
  <si>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</si>
  <si>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</si>
  <si>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</si>
  <si>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</si>
  <si>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</si>
  <si>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</si>
  <si>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</si>
  <si>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</si>
  <si>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</si>
  <si>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</si>
  <si>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</si>
  <si>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</si>
  <si>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</si>
  <si>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</si>
  <si>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</si>
  <si>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</si>
  <si>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</si>
  <si>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</si>
  <si>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</si>
  <si>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</si>
  <si>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</si>
  <si>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</si>
  <si>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</si>
  <si>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</si>
  <si>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</si>
  <si>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</si>
  <si>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</si>
  <si>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</si>
  <si>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</si>
  <si>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</si>
  <si>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</si>
  <si>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</si>
  <si>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</si>
  <si>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</si>
  <si>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</si>
  <si>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</si>
  <si>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</si>
  <si>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</si>
  <si>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</si>
  <si>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</si>
  <si>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</si>
  <si>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</si>
  <si>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</si>
  <si>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</si>
  <si>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</si>
  <si>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</si>
  <si>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</si>
  <si>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</si>
  <si>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</si>
  <si>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</si>
  <si>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</si>
  <si>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</si>
  <si>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</si>
  <si>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</si>
  <si>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</si>
  <si>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</si>
  <si>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</si>
  <si>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</si>
  <si>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</si>
  <si>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</si>
  <si>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</si>
  <si>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</si>
  <si>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</si>
  <si>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</si>
  <si>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</si>
  <si>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</si>
  <si>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</si>
  <si>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</si>
  <si>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</si>
  <si>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</si>
  <si>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</si>
  <si>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</si>
  <si>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</si>
  <si>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</si>
  <si>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</si>
  <si>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</si>
  <si>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</si>
  <si>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</si>
  <si>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</si>
  <si>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</si>
  <si>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</si>
  <si>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</si>
  <si>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</si>
  <si>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</si>
  <si>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</si>
  <si>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</si>
  <si>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</si>
  <si>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</si>
  <si>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</si>
  <si>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</si>
  <si>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</si>
  <si>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</si>
  <si>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</si>
  <si>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</si>
  <si>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</si>
  <si>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</si>
  <si>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</si>
  <si>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</si>
  <si>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</si>
  <si>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</si>
  <si>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</si>
  <si>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</si>
  <si>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</si>
  <si>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</si>
  <si>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</si>
  <si>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</si>
  <si>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</si>
  <si>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</si>
  <si>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</si>
  <si>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</si>
  <si>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</si>
  <si>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</si>
  <si>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</si>
  <si>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</si>
  <si>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</si>
  <si>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</si>
  <si>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</si>
  <si>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</si>
  <si>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</si>
  <si>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</si>
  <si>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</si>
  <si>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</si>
  <si>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</si>
  <si>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</si>
  <si>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</si>
  <si>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</si>
  <si>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</si>
  <si>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</si>
  <si>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</si>
  <si>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</si>
  <si>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</si>
  <si>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</si>
  <si>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</si>
  <si>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</si>
  <si>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</si>
  <si>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</si>
  <si>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</si>
  <si>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</si>
  <si>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</si>
  <si>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</si>
  <si>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</si>
  <si>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</si>
  <si>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</si>
  <si>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</si>
  <si>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</si>
  <si>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</si>
  <si>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</si>
  <si>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</si>
  <si>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</si>
  <si>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</si>
  <si>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</si>
  <si>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</si>
  <si>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</si>
  <si>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</si>
  <si>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</si>
  <si>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</si>
  <si>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</si>
  <si>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</si>
  <si>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</si>
  <si>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</si>
  <si>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</si>
  <si>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</si>
  <si>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</si>
  <si>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</si>
  <si>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</si>
  <si>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</si>
  <si>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</si>
  <si>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</si>
  <si>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</si>
  <si>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</si>
  <si>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</si>
  <si>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</si>
  <si>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</si>
  <si>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</si>
  <si>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</si>
  <si>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</si>
  <si>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</si>
  <si>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</si>
  <si>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</si>
  <si>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</si>
  <si>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</si>
  <si>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</si>
  <si>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</si>
  <si>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</si>
  <si>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</si>
  <si>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</si>
  <si>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</si>
  <si>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</si>
  <si>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</si>
  <si>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</si>
  <si>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</si>
  <si>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</si>
  <si>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</si>
  <si>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</si>
  <si>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</si>
  <si>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</si>
  <si>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</si>
  <si>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</si>
  <si>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</si>
  <si>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</si>
  <si>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</si>
  <si>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</si>
  <si>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</si>
  <si>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</si>
  <si>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</si>
  <si>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</si>
  <si>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</si>
  <si>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</si>
  <si>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</si>
  <si>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</si>
  <si>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</si>
  <si>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</si>
  <si>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</si>
  <si>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</si>
  <si>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</si>
  <si>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</si>
  <si>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</si>
  <si>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</si>
  <si>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</si>
  <si>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</si>
  <si>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</si>
  <si>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</si>
  <si>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</si>
  <si>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</si>
  <si>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</si>
  <si>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</si>
  <si>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</si>
  <si>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</si>
  <si>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</si>
  <si>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</si>
  <si>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</si>
  <si>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</si>
  <si>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</si>
  <si>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</si>
  <si>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</si>
  <si>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</si>
  <si>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</si>
  <si>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</si>
  <si>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</si>
  <si>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</si>
  <si>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</si>
  <si>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</si>
  <si>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</si>
  <si>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</si>
  <si>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</si>
  <si>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</si>
  <si>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</si>
  <si>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</si>
  <si>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</si>
  <si>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</si>
  <si>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</si>
  <si>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</si>
  <si>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</si>
  <si>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</si>
  <si>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</si>
  <si>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</si>
  <si>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</si>
  <si>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</si>
  <si>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</si>
  <si>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</si>
  <si>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</si>
  <si>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</si>
  <si>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</si>
  <si>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</si>
  <si>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</si>
  <si>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</si>
  <si>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</si>
  <si>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</si>
  <si>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</si>
  <si>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</si>
  <si>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</si>
  <si>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</si>
  <si>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</si>
  <si>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</si>
  <si>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</si>
  <si>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</si>
  <si>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</si>
  <si>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</si>
  <si>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</si>
  <si>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</si>
  <si>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</si>
  <si>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</si>
  <si>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</si>
  <si>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</si>
  <si>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</si>
  <si>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</si>
  <si>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</si>
  <si>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</si>
  <si>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</si>
  <si>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</si>
  <si>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</si>
  <si>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</si>
  <si>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</si>
  <si>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</si>
  <si>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</si>
  <si>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</si>
  <si>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</si>
  <si>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</si>
  <si>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</si>
  <si>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</si>
  <si>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</si>
  <si>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</si>
  <si>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</si>
  <si>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</si>
  <si>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</si>
  <si>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</si>
  <si>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</si>
  <si>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</si>
  <si>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</si>
  <si>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</si>
  <si>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</si>
  <si>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</si>
  <si>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</si>
  <si>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</si>
  <si>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</si>
  <si>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</si>
  <si>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</si>
  <si>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</si>
  <si>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</si>
  <si>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</si>
  <si>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</si>
  <si>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</si>
  <si>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</si>
  <si>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</si>
  <si>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</si>
  <si>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</si>
  <si>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</si>
  <si>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</si>
  <si>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</si>
  <si>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</si>
  <si>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</si>
  <si>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</si>
  <si>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</si>
  <si>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</si>
  <si>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</si>
  <si>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</si>
  <si>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</si>
  <si>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</si>
  <si>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</si>
  <si>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</si>
  <si>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</si>
  <si>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</si>
  <si>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</si>
  <si>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</si>
  <si>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</si>
  <si>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</si>
  <si>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</si>
  <si>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</si>
  <si>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</si>
  <si>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</si>
  <si>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</si>
  <si>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</si>
  <si>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</si>
  <si>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</si>
  <si>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</si>
  <si>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</si>
  <si>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</si>
  <si>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</si>
  <si>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</si>
  <si>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</si>
  <si>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</si>
  <si>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</si>
  <si>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</si>
  <si>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</si>
  <si>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</si>
  <si>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</si>
  <si>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</si>
  <si>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</si>
  <si>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</si>
  <si>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</si>
  <si>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</si>
  <si>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</si>
  <si>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</si>
  <si>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</si>
  <si>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</si>
  <si>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</si>
  <si>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</si>
  <si>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</si>
  <si>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</si>
  <si>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</si>
  <si>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</si>
  <si>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</si>
  <si>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</si>
  <si>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</si>
  <si>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</si>
  <si>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</si>
  <si>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</si>
  <si>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</si>
  <si>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</si>
  <si>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</si>
  <si>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</si>
  <si>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</si>
  <si>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</si>
  <si>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</si>
  <si>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</si>
  <si>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</si>
  <si>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</si>
  <si>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</si>
  <si>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</si>
  <si>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</si>
  <si>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</si>
  <si>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</si>
  <si>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</si>
  <si>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</si>
  <si>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</si>
  <si>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</si>
  <si>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</si>
  <si>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</si>
  <si>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</si>
  <si>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</si>
  <si>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</si>
  <si>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</si>
  <si>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</si>
  <si>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</si>
  <si>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</si>
  <si>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</si>
  <si>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</si>
  <si>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</si>
  <si>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</si>
  <si>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</si>
  <si>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</si>
  <si>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</si>
  <si>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</si>
  <si>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</si>
  <si>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</si>
  <si>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</si>
  <si>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</si>
  <si>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</si>
  <si>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</si>
  <si>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</si>
  <si>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</si>
  <si>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</si>
  <si>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</si>
  <si>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</si>
  <si>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</si>
  <si>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</si>
  <si>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</si>
  <si>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</si>
  <si>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</si>
  <si>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</si>
  <si>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</si>
  <si>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</si>
  <si>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</si>
  <si>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</si>
  <si>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</si>
  <si>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</si>
  <si>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</si>
  <si>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</si>
  <si>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</si>
  <si>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</si>
  <si>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</si>
  <si>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</si>
  <si>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</si>
  <si>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</si>
  <si>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</si>
  <si>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</si>
  <si>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</si>
  <si>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</si>
  <si>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</si>
  <si>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</si>
  <si>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</si>
  <si>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</si>
  <si>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</si>
  <si>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</si>
  <si>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</si>
  <si>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</si>
  <si>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</si>
  <si>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</si>
  <si>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</si>
  <si>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</si>
  <si>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</si>
  <si>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</si>
  <si>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</si>
  <si>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</si>
  <si>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</si>
  <si>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</si>
  <si>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</si>
  <si>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</si>
  <si>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</si>
  <si>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</si>
  <si>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</si>
  <si>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</si>
  <si>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</si>
  <si>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</si>
  <si>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</si>
  <si>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</si>
  <si>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</si>
  <si>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</si>
  <si>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</si>
  <si>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</si>
  <si>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</si>
  <si>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</si>
  <si>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</si>
  <si>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</si>
  <si>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</si>
  <si>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</si>
  <si>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</si>
  <si>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</si>
  <si>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</si>
  <si>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</si>
  <si>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</si>
  <si>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</si>
  <si>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</si>
  <si>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</si>
  <si>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</si>
  <si>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</si>
  <si>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</si>
  <si>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</si>
  <si>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</si>
  <si>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</si>
  <si>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</si>
  <si>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</si>
  <si>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</si>
  <si>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</si>
  <si>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</si>
  <si>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</si>
  <si>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</si>
  <si>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</si>
  <si>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</si>
  <si>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</si>
  <si>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</si>
  <si>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</si>
  <si>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</si>
  <si>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</si>
  <si>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</si>
  <si>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</si>
  <si>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</si>
  <si>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</si>
  <si>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</si>
  <si>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</si>
  <si>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</si>
  <si>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</si>
  <si>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</si>
  <si>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</si>
  <si>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</si>
  <si>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</si>
  <si>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</si>
  <si>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</si>
  <si>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</si>
  <si>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</si>
  <si>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</si>
  <si>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</si>
  <si>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</si>
  <si>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</si>
  <si>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</si>
  <si>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</si>
  <si>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</si>
  <si>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</si>
  <si>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</si>
  <si>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</si>
  <si>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</si>
  <si>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</si>
  <si>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</si>
  <si>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</si>
  <si>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</si>
  <si>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</si>
  <si>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</si>
  <si>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</si>
  <si>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</si>
  <si>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</si>
  <si>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</si>
  <si>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</si>
  <si>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</si>
  <si>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</si>
  <si>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</si>
  <si>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</si>
  <si>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</si>
  <si>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</si>
  <si>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</si>
  <si>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</si>
  <si>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</si>
  <si>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</si>
  <si>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</si>
  <si>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</si>
  <si>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</si>
  <si>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</si>
  <si>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</si>
  <si>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</si>
  <si>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</si>
  <si>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</si>
  <si>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</si>
  <si>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</si>
  <si>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</si>
  <si>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</si>
  <si>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</si>
  <si>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</si>
  <si>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</si>
  <si>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</si>
  <si>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</si>
  <si>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</si>
  <si>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</si>
  <si>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</si>
  <si>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</si>
  <si>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</si>
  <si>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</si>
  <si>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</si>
  <si>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</si>
  <si>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</si>
  <si>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</si>
  <si>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</si>
  <si>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</si>
  <si>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</si>
  <si>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</si>
  <si>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</si>
  <si>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</si>
  <si>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</si>
  <si>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</si>
  <si>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</si>
  <si>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</si>
  <si>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</si>
  <si>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</si>
  <si>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</si>
  <si>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</si>
  <si>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</si>
  <si>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</si>
  <si>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</si>
  <si>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</si>
  <si>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</si>
  <si>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</si>
  <si>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</si>
  <si>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</si>
  <si>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</si>
  <si>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</si>
  <si>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</si>
  <si>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</si>
  <si>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</si>
  <si>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</si>
  <si>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</si>
  <si>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</si>
  <si>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</si>
  <si>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</si>
  <si>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</si>
  <si>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</si>
  <si>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</si>
  <si>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</si>
  <si>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</si>
  <si>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</si>
  <si>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</si>
  <si>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</si>
  <si>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</si>
  <si>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</si>
  <si>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</si>
  <si>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</si>
  <si>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</si>
  <si>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</si>
  <si>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</si>
  <si>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</si>
  <si>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</si>
  <si>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</si>
  <si>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</si>
  <si>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</si>
  <si>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</si>
  <si>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</si>
  <si>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</si>
  <si>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</si>
  <si>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</si>
  <si>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</si>
  <si>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</si>
  <si>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</si>
  <si>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</si>
  <si>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</si>
  <si>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</si>
  <si>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</si>
  <si>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</si>
  <si>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</si>
  <si>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</si>
  <si>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</si>
  <si>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</si>
  <si>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</si>
  <si>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</si>
  <si>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</si>
  <si>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</si>
  <si>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</si>
  <si>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</si>
  <si>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</si>
  <si>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</si>
  <si>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</si>
  <si>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</si>
  <si>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</si>
  <si>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</si>
  <si>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</si>
  <si>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</si>
  <si>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</si>
  <si>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</si>
  <si>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</si>
  <si>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</si>
  <si>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</si>
  <si>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</si>
  <si>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</si>
  <si>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</si>
  <si>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</si>
  <si>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</si>
  <si>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</si>
  <si>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</si>
  <si>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</si>
  <si>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</si>
  <si>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</si>
  <si>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</si>
  <si>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</si>
  <si>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</si>
  <si>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</si>
  <si>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</si>
  <si>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</si>
  <si>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</si>
  <si>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</si>
  <si>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</si>
  <si>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</si>
  <si>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</si>
  <si>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</si>
  <si>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</si>
  <si>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</si>
  <si>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</si>
  <si>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</si>
  <si>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</si>
  <si>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</si>
  <si>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</si>
  <si>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</si>
  <si>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</si>
  <si>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</si>
  <si>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</si>
  <si>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</si>
  <si>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</si>
  <si>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</si>
  <si>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</si>
  <si>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</si>
  <si>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</si>
  <si>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</si>
  <si>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</si>
  <si>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</si>
  <si>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</si>
  <si>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</si>
  <si>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</si>
  <si>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</si>
  <si>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</si>
  <si>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</si>
  <si>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</si>
  <si>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</si>
  <si>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</si>
  <si>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</si>
  <si>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</si>
  <si>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</si>
  <si>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</si>
  <si>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</si>
  <si>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</si>
  <si>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</si>
  <si>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</si>
  <si>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</si>
  <si>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</si>
  <si>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</si>
  <si>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</si>
  <si>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</si>
  <si>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</si>
  <si>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</si>
  <si>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</si>
  <si>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</si>
  <si>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</si>
  <si>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</si>
  <si>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</si>
  <si>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</si>
  <si>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</si>
  <si>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</si>
  <si>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</si>
  <si>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</si>
  <si>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</si>
  <si>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</si>
  <si>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</si>
  <si>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</si>
  <si>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</si>
  <si>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</si>
  <si>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</si>
  <si>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</si>
  <si>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</si>
  <si>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</si>
  <si>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</si>
  <si>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</si>
  <si>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</si>
  <si>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</si>
  <si>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</si>
  <si>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</si>
  <si>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</si>
  <si>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</si>
  <si>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</si>
  <si>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</si>
  <si>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</si>
  <si>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</si>
  <si>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</si>
  <si>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</si>
  <si>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</si>
  <si>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</si>
  <si>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</si>
  <si>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</si>
  <si>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</si>
  <si>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</si>
  <si>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</si>
  <si>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</si>
  <si>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</si>
  <si>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</si>
  <si>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</si>
  <si>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</si>
  <si>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</si>
  <si>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</si>
  <si>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</si>
  <si>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</si>
  <si>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</si>
  <si>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</si>
  <si>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</si>
  <si>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</si>
  <si>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</si>
  <si>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</si>
  <si>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</si>
  <si>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</si>
  <si>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</si>
  <si>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</si>
  <si>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</si>
  <si>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</si>
  <si>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</si>
  <si>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</si>
  <si>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</si>
  <si>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</si>
  <si>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</si>
  <si>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</si>
  <si>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</si>
  <si>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</si>
  <si>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</si>
  <si>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</si>
  <si>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</si>
  <si>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</si>
  <si>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</si>
  <si>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</si>
  <si>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</si>
  <si>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</si>
  <si>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</si>
  <si>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</si>
  <si>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</si>
  <si>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</si>
  <si>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</si>
  <si>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</si>
  <si>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</si>
  <si>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</si>
  <si>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</si>
  <si>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</si>
  <si>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</si>
  <si>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</si>
  <si>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</si>
  <si>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</si>
  <si>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</si>
  <si>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</si>
  <si>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</si>
  <si>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</si>
  <si>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</si>
  <si>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</si>
  <si>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</si>
  <si>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</si>
  <si>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</si>
  <si>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</si>
  <si>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</si>
  <si>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</si>
  <si>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</si>
  <si>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</si>
  <si>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</si>
  <si>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</si>
  <si>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</si>
  <si>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</si>
  <si>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</si>
  <si>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</si>
  <si>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</si>
  <si>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</si>
  <si>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</si>
  <si>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</si>
  <si>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</si>
  <si>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</si>
  <si>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</si>
  <si>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</si>
  <si>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</si>
  <si>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</si>
  <si>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</si>
  <si>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</si>
  <si>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</si>
  <si>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</si>
  <si>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</si>
  <si>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</si>
  <si>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</si>
  <si>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</si>
  <si>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</si>
  <si>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</si>
  <si>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</si>
  <si>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</si>
  <si>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</si>
  <si>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</si>
  <si>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</si>
  <si>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</si>
  <si>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</si>
  <si>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</si>
  <si>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</si>
  <si>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</si>
  <si>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</si>
  <si>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</si>
  <si>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</si>
  <si>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</si>
  <si>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</si>
  <si>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</si>
  <si>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</si>
  <si>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</si>
  <si>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</si>
  <si>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</si>
  <si>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</si>
  <si>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</si>
  <si>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</si>
  <si>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</si>
  <si>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</si>
  <si>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</si>
  <si>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</si>
  <si>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</si>
  <si>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</si>
  <si>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</si>
  <si>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</si>
  <si>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</si>
  <si>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</si>
  <si>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</si>
  <si>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</si>
  <si>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</si>
  <si>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</si>
  <si>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</si>
  <si>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</si>
  <si>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</si>
  <si>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</si>
  <si>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</si>
  <si>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</si>
  <si>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</si>
  <si>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</si>
  <si>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</si>
  <si>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</si>
  <si>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</si>
  <si>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</si>
  <si>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</si>
  <si>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</si>
  <si>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</si>
  <si>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</si>
  <si>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</si>
  <si>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</si>
  <si>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</si>
  <si>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</si>
  <si>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</si>
  <si>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</si>
  <si>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</si>
  <si>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</si>
  <si>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</si>
  <si>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</si>
  <si>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</si>
  <si>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</si>
  <si>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</si>
  <si>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</si>
  <si>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</si>
  <si>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</si>
  <si>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</si>
  <si>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</si>
  <si>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</si>
  <si>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</si>
  <si>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</si>
  <si>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</si>
  <si>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</si>
  <si>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</si>
  <si>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</si>
  <si>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</si>
  <si>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</si>
  <si>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</si>
  <si>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</si>
  <si>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</si>
  <si>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</si>
  <si>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</si>
  <si>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</si>
  <si>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</si>
  <si>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</si>
  <si>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</si>
  <si>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</si>
  <si>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</si>
  <si>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</si>
  <si>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</si>
  <si>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</si>
  <si>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</si>
  <si>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</si>
  <si>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</si>
  <si>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</si>
  <si>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</si>
  <si>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</si>
  <si>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</si>
  <si>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</si>
  <si>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</si>
  <si>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</si>
  <si>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</si>
  <si>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</si>
  <si>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</si>
  <si>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</si>
  <si>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</si>
  <si>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</si>
  <si>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</si>
  <si>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</si>
  <si>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</si>
  <si>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</si>
  <si>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</si>
  <si>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</si>
  <si>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</si>
  <si>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</si>
  <si>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</si>
  <si>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</si>
  <si>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</si>
  <si>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</si>
  <si>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</si>
  <si>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</si>
  <si>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</si>
  <si>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</si>
  <si>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</si>
  <si>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</si>
  <si>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</si>
  <si>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</si>
  <si>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</si>
  <si>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</si>
  <si>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</si>
  <si>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</si>
  <si>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</si>
  <si>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</si>
  <si>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</si>
  <si>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</si>
  <si>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</si>
  <si>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</si>
  <si>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</si>
  <si>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</si>
  <si>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</si>
  <si>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</si>
  <si>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</si>
  <si>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</si>
  <si>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</si>
  <si>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</si>
  <si>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</si>
  <si>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</si>
  <si>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</si>
  <si>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</si>
  <si>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</si>
  <si>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</si>
  <si>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</si>
  <si>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</si>
  <si>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</si>
  <si>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</si>
  <si>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</si>
  <si>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</si>
  <si>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</si>
  <si>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</si>
  <si>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</si>
  <si>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</si>
  <si>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</si>
  <si>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</si>
  <si>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</si>
  <si>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</si>
  <si>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</si>
  <si>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</si>
  <si>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</si>
  <si>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</si>
  <si>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</si>
  <si>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</si>
  <si>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</si>
  <si>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</si>
  <si>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</si>
  <si>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</si>
  <si>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</si>
  <si>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</si>
  <si>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</si>
  <si>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</si>
  <si>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</si>
  <si>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</si>
  <si>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</si>
  <si>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</si>
  <si>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</si>
  <si>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</si>
  <si>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</si>
  <si>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</si>
  <si>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</si>
  <si>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</si>
  <si>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</si>
  <si>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</si>
  <si>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</si>
  <si>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</si>
  <si>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</si>
  <si>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</si>
  <si>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</si>
  <si>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</si>
  <si>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</si>
  <si>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</si>
  <si>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</si>
  <si>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</si>
  <si>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</si>
  <si>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</si>
  <si>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</si>
  <si>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</si>
  <si>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</si>
  <si>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</si>
  <si>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</si>
  <si>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</si>
  <si>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</si>
  <si>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</si>
  <si>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</si>
  <si>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</si>
  <si>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</si>
  <si>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</si>
  <si>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</si>
  <si>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</si>
  <si>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</si>
  <si>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</si>
  <si>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</si>
  <si>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</si>
  <si>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</si>
  <si>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</si>
  <si>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</si>
  <si>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</si>
  <si>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</si>
  <si>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</si>
  <si>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</si>
  <si>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</si>
  <si>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</si>
  <si>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</si>
  <si>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</si>
  <si>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</si>
  <si>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</si>
  <si>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</si>
  <si>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</si>
  <si>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</si>
  <si>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</si>
  <si>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</si>
  <si>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</si>
  <si>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</si>
  <si>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</si>
  <si>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</si>
  <si>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</si>
  <si>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</si>
  <si>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</si>
  <si>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</si>
  <si>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</si>
  <si>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</si>
  <si>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</si>
  <si>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</si>
  <si>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</si>
  <si>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</si>
  <si>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</si>
  <si>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</si>
  <si>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</si>
  <si>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</si>
  <si>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</si>
  <si>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</si>
  <si>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</si>
  <si>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</si>
  <si>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</si>
  <si>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</si>
  <si>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</si>
  <si>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</si>
  <si>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</si>
  <si>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</si>
  <si>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</si>
  <si>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</si>
  <si>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</si>
  <si>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</si>
  <si>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</si>
  <si>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</si>
  <si>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</si>
  <si>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</si>
  <si>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</si>
  <si>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</si>
  <si>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</si>
  <si>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</si>
  <si>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</si>
  <si>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</si>
  <si>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</si>
  <si>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</si>
  <si>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</si>
  <si>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</si>
  <si>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</si>
  <si>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</si>
  <si>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</si>
  <si>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</si>
  <si>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</si>
  <si>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</si>
  <si>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</si>
  <si>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</si>
  <si>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</si>
  <si>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</si>
  <si>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</si>
  <si>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</si>
  <si>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</si>
  <si>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</si>
  <si>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</si>
  <si>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</si>
  <si>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</si>
  <si>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</si>
  <si>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</si>
  <si>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</si>
  <si>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</si>
  <si>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</si>
  <si>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</si>
  <si>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</si>
  <si>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</si>
  <si>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</si>
  <si>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</si>
  <si>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</si>
  <si>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</si>
  <si>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</si>
  <si>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</si>
  <si>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</si>
  <si>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</si>
  <si>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</si>
  <si>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</si>
  <si>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</si>
  <si>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</si>
  <si>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</si>
  <si>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</si>
  <si>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</si>
  <si>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</si>
  <si>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</si>
  <si>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</si>
  <si>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</si>
  <si>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</si>
  <si>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</si>
  <si>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</si>
  <si>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</si>
  <si>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</si>
  <si>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</si>
  <si>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</si>
  <si>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</si>
  <si>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</si>
  <si>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</si>
  <si>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</si>
  <si>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</si>
  <si>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</si>
  <si>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</si>
  <si>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</si>
  <si>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</si>
  <si>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</si>
  <si>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</si>
  <si>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</si>
  <si>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</si>
  <si>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</si>
  <si>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</si>
  <si>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</si>
  <si>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</si>
  <si>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</si>
  <si>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</si>
  <si>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</si>
  <si>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</si>
  <si>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</si>
  <si>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</si>
  <si>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</si>
  <si>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</si>
  <si>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</si>
  <si>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</si>
  <si>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</si>
  <si>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</si>
  <si>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</si>
  <si>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</si>
  <si>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</si>
  <si>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</si>
  <si>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</si>
  <si>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</si>
  <si>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</si>
  <si>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</si>
  <si>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</si>
  <si>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</si>
  <si>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</si>
  <si>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</si>
  <si>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</si>
  <si>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</si>
  <si>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</si>
  <si>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</si>
  <si>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</si>
  <si>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</si>
  <si>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</si>
  <si>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</si>
  <si>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</si>
  <si>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</si>
  <si>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</si>
  <si>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</si>
  <si>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</si>
  <si>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</si>
  <si>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</si>
  <si>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</si>
  <si>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</si>
  <si>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</si>
  <si>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</si>
  <si>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</si>
  <si>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</si>
  <si>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</si>
  <si>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</si>
  <si>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</si>
  <si>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</si>
  <si>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</si>
  <si>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</si>
  <si>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</si>
  <si>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</si>
  <si>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</si>
  <si>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</si>
  <si>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</si>
  <si>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</si>
  <si>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</si>
  <si>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</si>
  <si>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</si>
  <si>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</si>
  <si>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</si>
  <si>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</si>
  <si>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</si>
  <si>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</si>
  <si>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</si>
  <si>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</si>
  <si>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</si>
  <si>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</si>
  <si>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</si>
  <si>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</si>
  <si>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</si>
  <si>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</si>
  <si>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</si>
  <si>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</si>
  <si>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</si>
  <si>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</si>
  <si>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</si>
  <si>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</si>
  <si>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</si>
  <si>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</si>
  <si>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</si>
  <si>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</si>
  <si>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</si>
  <si>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</si>
  <si>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</si>
  <si>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</si>
  <si>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</si>
  <si>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</si>
  <si>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</si>
  <si>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</si>
  <si>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</si>
  <si>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</si>
  <si>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</si>
  <si>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</si>
  <si>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</si>
  <si>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</si>
  <si>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</si>
  <si>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</si>
  <si>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</si>
  <si>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</si>
  <si>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</si>
  <si>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</si>
  <si>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</si>
  <si>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</si>
  <si>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</si>
  <si>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</si>
  <si>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</si>
  <si>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</si>
  <si>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</si>
  <si>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</si>
  <si>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</si>
  <si>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</si>
  <si>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</si>
  <si>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</si>
  <si>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</si>
  <si>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</si>
  <si>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</si>
  <si>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</si>
  <si>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</si>
  <si>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</si>
  <si>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</si>
  <si>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</si>
  <si>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</si>
  <si>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</si>
  <si>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</si>
  <si>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</si>
  <si>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</si>
  <si>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</si>
  <si>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</si>
  <si>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</si>
  <si>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</si>
  <si>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</si>
  <si>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</si>
  <si>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</si>
  <si>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</si>
  <si>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</si>
  <si>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</si>
  <si>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</si>
  <si>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</si>
  <si>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</si>
  <si>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</si>
  <si>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</si>
  <si>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</si>
  <si>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</si>
  <si>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</si>
  <si>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</si>
  <si>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</si>
  <si>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</si>
  <si>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</si>
  <si>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</si>
  <si>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</si>
  <si>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</si>
  <si>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</si>
  <si>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</si>
  <si>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</si>
  <si>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</si>
  <si>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</si>
  <si>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</si>
  <si>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</si>
  <si>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</si>
  <si>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</si>
  <si>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</si>
  <si>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</si>
  <si>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</si>
  <si>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</si>
  <si>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</si>
  <si>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</si>
  <si>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</si>
  <si>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</si>
  <si>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</si>
  <si>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</si>
  <si>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</si>
  <si>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</si>
  <si>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</si>
  <si>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</si>
  <si>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</si>
  <si>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</si>
  <si>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</si>
  <si>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</si>
  <si>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</si>
  <si>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</si>
  <si>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</si>
  <si>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</si>
  <si>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</si>
  <si>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</si>
  <si>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</si>
  <si>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</si>
  <si>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</si>
  <si>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</si>
  <si>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</si>
  <si>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</si>
  <si>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</si>
  <si>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</si>
  <si>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</si>
  <si>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</si>
  <si>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</si>
  <si>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</si>
  <si>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</si>
  <si>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</si>
  <si>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</si>
  <si>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</si>
  <si>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</si>
  <si>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</si>
  <si>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</si>
  <si>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</si>
  <si>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</si>
  <si>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</si>
  <si>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</si>
  <si>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</si>
  <si>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</si>
  <si>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</si>
  <si>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</si>
  <si>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</si>
  <si>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</si>
  <si>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</si>
  <si>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</si>
  <si>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</si>
  <si>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</si>
  <si>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</si>
  <si>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</si>
  <si>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</si>
  <si>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</si>
  <si>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</si>
  <si>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</si>
  <si>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</si>
  <si>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</si>
  <si>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</si>
  <si>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</si>
  <si>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</si>
  <si>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</si>
  <si>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</si>
  <si>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</si>
  <si>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</si>
  <si>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</si>
  <si>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</si>
  <si>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</si>
  <si>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</si>
  <si>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</si>
  <si>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</si>
  <si>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</si>
  <si>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</si>
  <si>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</si>
  <si>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</si>
  <si>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</si>
  <si>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</si>
  <si>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</si>
  <si>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</si>
  <si>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</si>
  <si>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</si>
  <si>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</si>
  <si>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</si>
  <si>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</si>
  <si>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</si>
  <si>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</si>
  <si>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</si>
  <si>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</si>
  <si>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</si>
  <si>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</si>
  <si>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</si>
  <si>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</si>
  <si>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</si>
  <si>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</si>
  <si>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</si>
  <si>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</si>
  <si>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</si>
  <si>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</si>
  <si>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</si>
  <si>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</si>
  <si>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</si>
  <si>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</si>
  <si>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</si>
  <si>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</si>
  <si>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</si>
  <si>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</si>
  <si>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</si>
  <si>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</si>
  <si>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</si>
  <si>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</si>
  <si>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</si>
  <si>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</si>
  <si>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</si>
  <si>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</si>
  <si>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</si>
  <si>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</si>
  <si>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</si>
  <si>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</si>
  <si>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</si>
  <si>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</si>
  <si>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</si>
  <si>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</si>
  <si>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</si>
  <si>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</si>
  <si>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</si>
  <si>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</si>
  <si>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</si>
  <si>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</si>
  <si>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</si>
  <si>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</si>
  <si>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</si>
  <si>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</si>
  <si>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</si>
  <si>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</si>
  <si>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</si>
  <si>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</si>
  <si>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</si>
  <si>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</si>
  <si>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</si>
  <si>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</si>
  <si>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</si>
  <si>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</si>
  <si>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</si>
  <si>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</si>
  <si>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</si>
  <si>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</si>
  <si>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</si>
  <si>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</si>
  <si>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</si>
  <si>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</si>
  <si>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</si>
  <si>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</si>
  <si>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</si>
  <si>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</si>
  <si>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</si>
  <si>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</si>
  <si>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</si>
  <si>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</si>
  <si>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</si>
  <si>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</si>
  <si>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</si>
  <si>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</si>
  <si>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</si>
  <si>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</si>
  <si>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</si>
  <si>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</si>
  <si>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</si>
  <si>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</si>
  <si>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</si>
  <si>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</si>
  <si>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</si>
  <si>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</si>
  <si>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</si>
  <si>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</si>
  <si>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</si>
  <si>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</si>
  <si>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</si>
  <si>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</si>
  <si>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</si>
  <si>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</si>
  <si>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</si>
  <si>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</si>
  <si>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</si>
  <si>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</si>
  <si>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</si>
  <si>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</si>
  <si>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</si>
  <si>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</si>
  <si>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</si>
  <si>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</si>
  <si>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</si>
  <si>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</si>
  <si>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</si>
  <si>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</si>
  <si>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</si>
  <si>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</si>
  <si>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</si>
  <si>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</si>
  <si>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</si>
  <si>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</si>
  <si>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</si>
  <si>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</si>
  <si>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</si>
  <si>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</si>
  <si>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</si>
  <si>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</si>
  <si>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</si>
  <si>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</si>
  <si>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</si>
  <si>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</si>
  <si>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</si>
  <si>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</si>
  <si>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</si>
  <si>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</si>
  <si>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</si>
  <si>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</si>
  <si>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</si>
  <si>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</si>
  <si>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</si>
  <si>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</si>
  <si>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</si>
  <si>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</si>
  <si>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</si>
  <si>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</si>
  <si>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</si>
  <si>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</si>
  <si>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</si>
  <si>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</si>
  <si>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</si>
  <si>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</si>
  <si>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</si>
  <si>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</si>
  <si>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</si>
  <si>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</si>
  <si>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</si>
  <si>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</si>
  <si>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</si>
  <si>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</si>
  <si>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</si>
  <si>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</si>
  <si>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</si>
  <si>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</si>
  <si>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</si>
  <si>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</si>
  <si>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</si>
  <si>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</si>
  <si>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</si>
  <si>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</si>
  <si>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</si>
  <si>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</si>
  <si>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</si>
  <si>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</si>
  <si>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</si>
  <si>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</si>
  <si>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</si>
  <si>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</si>
  <si>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</si>
  <si>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</si>
  <si>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</si>
  <si>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</si>
  <si>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</si>
  <si>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</si>
  <si>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</si>
  <si>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</si>
  <si>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</si>
  <si>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</si>
  <si>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</si>
  <si>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</si>
  <si>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</si>
  <si>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</si>
  <si>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</si>
  <si>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</si>
  <si>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</si>
  <si>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</si>
  <si>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</si>
  <si>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</si>
  <si>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</si>
  <si>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</si>
  <si>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</si>
  <si>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</si>
  <si>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</si>
  <si>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</si>
  <si>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</si>
  <si>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</si>
  <si>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</si>
  <si>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</si>
  <si>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</si>
  <si>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</si>
  <si>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</si>
  <si>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</si>
  <si>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</si>
  <si>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</si>
  <si>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</si>
  <si>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</si>
  <si>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</si>
  <si>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</si>
  <si>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</si>
  <si>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</si>
  <si>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</si>
  <si>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</si>
  <si>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</si>
  <si>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</si>
  <si>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</si>
  <si>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</si>
  <si>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</si>
  <si>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</si>
  <si>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</si>
  <si>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</si>
  <si>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</si>
  <si>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</si>
  <si>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</si>
  <si>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</si>
  <si>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</si>
  <si>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</si>
  <si>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</si>
  <si>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</si>
  <si>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</si>
  <si>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</si>
  <si>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</si>
  <si>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</si>
  <si>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</si>
  <si>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</si>
  <si>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</si>
  <si>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</si>
  <si>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</si>
  <si>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</si>
  <si>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</si>
  <si>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</si>
  <si>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</si>
  <si>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</si>
  <si>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</si>
  <si>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</si>
  <si>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</si>
  <si>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</si>
  <si>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</si>
  <si>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</si>
  <si>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</si>
  <si>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</si>
  <si>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</si>
  <si>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</si>
  <si>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</si>
  <si>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</si>
  <si>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</si>
  <si>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</si>
  <si>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</si>
  <si>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</si>
  <si>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</si>
  <si>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</si>
  <si>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</si>
  <si>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</si>
  <si>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</si>
  <si>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</si>
  <si>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</si>
  <si>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</si>
  <si>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</si>
  <si>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</si>
  <si>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</si>
  <si>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</si>
  <si>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</si>
  <si>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</si>
  <si>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</si>
  <si>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</si>
  <si>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</si>
  <si>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</si>
  <si>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</si>
  <si>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</si>
  <si>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</si>
  <si>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</si>
  <si>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</si>
  <si>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</si>
  <si>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</si>
  <si>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</si>
  <si>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</si>
  <si>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</si>
  <si>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</si>
  <si>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</si>
  <si>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</si>
  <si>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</si>
  <si>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</si>
  <si>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</si>
  <si>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</si>
  <si>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</si>
  <si>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</si>
  <si>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</si>
  <si>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</si>
  <si>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</si>
  <si>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</si>
  <si>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</si>
  <si>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</si>
  <si>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</si>
  <si>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</si>
  <si>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</si>
  <si>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</si>
  <si>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</si>
  <si>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</si>
  <si>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</si>
  <si>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</si>
  <si>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</si>
  <si>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</si>
  <si>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</si>
  <si>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</si>
  <si>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</si>
  <si>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</si>
  <si>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</si>
  <si>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</si>
  <si>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</si>
  <si>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</si>
  <si>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</si>
  <si>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</si>
  <si>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</si>
  <si>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</si>
  <si>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</si>
  <si>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</si>
  <si>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</si>
  <si>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</si>
  <si>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</si>
  <si>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</si>
  <si>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</si>
  <si>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</si>
  <si>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</si>
  <si>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</si>
  <si>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</si>
  <si>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</si>
  <si>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</si>
  <si>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</si>
  <si>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</si>
  <si>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</si>
  <si>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</si>
  <si>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</si>
  <si>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</si>
  <si>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</si>
  <si>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</si>
  <si>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</si>
  <si>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</si>
  <si>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</si>
  <si>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</si>
  <si>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</si>
  <si>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</si>
  <si>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</si>
  <si>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</si>
  <si>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</si>
  <si>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</si>
  <si>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</si>
  <si>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</si>
  <si>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</si>
  <si>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</si>
  <si>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</si>
  <si>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</si>
  <si>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</si>
  <si>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</si>
  <si>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</si>
  <si>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</si>
  <si>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</si>
  <si>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</si>
  <si>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</si>
  <si>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</si>
  <si>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</si>
  <si>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</si>
  <si>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</si>
  <si>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</si>
  <si>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</si>
  <si>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</si>
  <si>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</si>
  <si>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</si>
  <si>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</si>
  <si>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</si>
  <si>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</si>
  <si>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</si>
  <si>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</si>
  <si>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</si>
  <si>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</si>
  <si>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</si>
  <si>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</si>
  <si>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</si>
  <si>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</si>
  <si>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</si>
  <si>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</si>
  <si>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</si>
  <si>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</si>
  <si>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</si>
  <si>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</si>
  <si>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</si>
  <si>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</si>
  <si>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</si>
  <si>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</si>
  <si>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</si>
  <si>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</si>
  <si>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</si>
  <si>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</si>
  <si>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</si>
  <si>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</si>
  <si>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</si>
  <si>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</si>
  <si>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</si>
  <si>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</si>
  <si>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</si>
  <si>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</si>
  <si>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</si>
  <si>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</si>
  <si>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</si>
  <si>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</si>
  <si>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</si>
  <si>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</si>
  <si>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</si>
  <si>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</si>
  <si>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</si>
  <si>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</si>
  <si>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</si>
  <si>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</si>
  <si>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</si>
  <si>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</si>
  <si>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</si>
  <si>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</si>
  <si>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</si>
  <si>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</si>
  <si>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</si>
  <si>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</si>
  <si>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</si>
  <si>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</si>
  <si>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</si>
  <si>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</si>
  <si>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</si>
  <si>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</si>
  <si>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</si>
  <si>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</si>
  <si>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</si>
  <si>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</si>
  <si>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</si>
  <si>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</si>
  <si>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</si>
  <si>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</si>
  <si>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</si>
  <si>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</si>
  <si>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</si>
  <si>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</si>
  <si>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</si>
  <si>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</si>
  <si>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</si>
  <si>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</si>
  <si>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</si>
  <si>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</si>
  <si>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</si>
  <si>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</si>
  <si>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</si>
  <si>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</si>
  <si>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</si>
  <si>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</si>
  <si>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</si>
  <si>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</si>
  <si>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</si>
  <si>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</si>
  <si>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</si>
  <si>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</si>
  <si>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</si>
  <si>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</si>
  <si>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</si>
  <si>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</si>
  <si>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</si>
  <si>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</si>
  <si>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</si>
  <si>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</si>
  <si>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</si>
  <si>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</si>
  <si>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</si>
  <si>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</si>
  <si>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</si>
  <si>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</si>
  <si>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</si>
  <si>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</si>
  <si>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</si>
  <si>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</si>
  <si>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</si>
  <si>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</si>
  <si>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</si>
  <si>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</si>
  <si>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</si>
  <si>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</si>
  <si>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</si>
  <si>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</si>
  <si>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</si>
  <si>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</si>
  <si>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</si>
  <si>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</si>
  <si>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</si>
  <si>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</si>
  <si>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</si>
  <si>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</si>
  <si>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</si>
  <si>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</si>
  <si>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</si>
  <si>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</si>
  <si>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</si>
  <si>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</si>
  <si>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</si>
  <si>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</si>
  <si>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</si>
  <si>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</si>
  <si>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</si>
  <si>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</si>
  <si>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</si>
  <si>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</si>
  <si>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</si>
  <si>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</si>
  <si>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</si>
  <si>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</si>
  <si>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</si>
  <si>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</si>
  <si>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</si>
  <si>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</si>
  <si>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</si>
  <si>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</si>
  <si>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</si>
  <si>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</si>
  <si>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</si>
  <si>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</si>
  <si>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</si>
  <si>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</si>
  <si>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</si>
  <si>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</si>
  <si>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</si>
  <si>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</si>
  <si>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</si>
  <si>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</si>
  <si>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</si>
  <si>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</si>
  <si>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</si>
  <si>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</si>
  <si>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</si>
  <si>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</si>
  <si>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</si>
  <si>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</si>
  <si>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</si>
  <si>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</si>
  <si>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</si>
  <si>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</si>
  <si>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</si>
  <si>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</si>
  <si>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</si>
  <si>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</si>
  <si>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</si>
  <si>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</si>
  <si>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</si>
  <si>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</si>
  <si>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</si>
  <si>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</si>
  <si>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</si>
  <si>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</si>
  <si>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</si>
  <si>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</si>
  <si>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</si>
  <si>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</si>
  <si>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</si>
  <si>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</si>
  <si>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</si>
  <si>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</si>
  <si>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</si>
  <si>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</si>
  <si>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</si>
  <si>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</si>
  <si>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</si>
  <si>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</si>
  <si>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</si>
  <si>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</si>
  <si>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</si>
  <si>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</si>
  <si>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</si>
  <si>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</si>
  <si>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</si>
  <si>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</si>
  <si>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</si>
  <si>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</si>
  <si>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</si>
  <si>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</si>
  <si>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</si>
  <si>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</si>
  <si>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</si>
  <si>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</si>
  <si>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</si>
  <si>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</si>
  <si>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</si>
  <si>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</si>
  <si>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</si>
  <si>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</si>
  <si>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</si>
  <si>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</si>
  <si>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</si>
  <si>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</si>
  <si>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</si>
  <si>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</si>
  <si>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</si>
  <si>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</si>
  <si>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</si>
  <si>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</si>
  <si>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</si>
  <si>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</si>
  <si>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</si>
  <si>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</si>
  <si>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</si>
  <si>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</si>
  <si>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</si>
  <si>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</si>
  <si>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</si>
  <si>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</si>
  <si>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</si>
  <si>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</si>
  <si>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</si>
  <si>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</si>
  <si>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</si>
  <si>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</si>
  <si>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</si>
  <si>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</si>
  <si>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</si>
  <si>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</si>
  <si>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</si>
  <si>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</si>
  <si>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</si>
  <si>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</si>
  <si>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</si>
  <si>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</si>
  <si>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</si>
  <si>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</si>
  <si>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</si>
  <si>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</si>
  <si>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</si>
  <si>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</si>
  <si>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</si>
  <si>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</si>
  <si>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</si>
  <si>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</si>
  <si>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</si>
  <si>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</si>
  <si>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</si>
  <si>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</si>
  <si>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</si>
  <si>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</si>
  <si>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</si>
  <si>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</si>
  <si>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</si>
  <si>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</si>
  <si>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</si>
  <si>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</si>
  <si>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</si>
  <si>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</si>
  <si>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</si>
  <si>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</si>
  <si>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</si>
  <si>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</si>
  <si>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</si>
  <si>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</si>
  <si>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</si>
  <si>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</si>
  <si>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</si>
  <si>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</si>
  <si>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</si>
  <si>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</si>
  <si>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</si>
  <si>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</si>
  <si>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</si>
  <si>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</si>
  <si>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</si>
  <si>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</si>
  <si>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</si>
  <si>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</si>
  <si>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</si>
  <si>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</si>
  <si>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</si>
  <si>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</si>
  <si>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</si>
  <si>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</si>
  <si>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</si>
  <si>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</si>
  <si>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</si>
  <si>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</si>
  <si>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</si>
  <si>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</si>
  <si>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</si>
  <si>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</si>
  <si>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</si>
  <si>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</si>
  <si>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</si>
  <si>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</si>
  <si>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</si>
  <si>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</si>
  <si>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</si>
  <si>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</si>
  <si>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</si>
  <si>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</si>
  <si>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</si>
  <si>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</si>
  <si>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</si>
  <si>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</si>
  <si>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</si>
  <si>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</si>
  <si>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</si>
  <si>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</si>
  <si>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</si>
  <si>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</si>
  <si>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</si>
  <si>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</si>
  <si>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</si>
  <si>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</si>
  <si>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</si>
  <si>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</si>
  <si>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</si>
  <si>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</si>
  <si>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</si>
  <si>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</si>
  <si>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</si>
  <si>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</si>
  <si>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</si>
  <si>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</si>
  <si>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</si>
  <si>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</si>
  <si>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</si>
  <si>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</si>
  <si>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</si>
  <si>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</si>
  <si>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</si>
  <si>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</si>
  <si>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</si>
  <si>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</si>
  <si>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</si>
  <si>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</si>
  <si>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</si>
  <si>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</si>
  <si>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</si>
  <si>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</si>
  <si>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</si>
  <si>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</si>
  <si>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</si>
  <si>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</si>
  <si>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</si>
  <si>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</si>
  <si>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</si>
  <si>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</si>
  <si>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</si>
  <si>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</si>
  <si>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</si>
  <si>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</si>
  <si>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</si>
  <si>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</si>
  <si>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</si>
  <si>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</si>
  <si>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</si>
  <si>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</si>
  <si>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</si>
  <si>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</si>
  <si>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</si>
  <si>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</si>
  <si>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</si>
  <si>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</si>
  <si>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</si>
  <si>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</si>
  <si>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</si>
  <si>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</si>
  <si>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</si>
  <si>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</si>
  <si>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</si>
  <si>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</si>
  <si>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</si>
  <si>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</si>
  <si>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</si>
  <si>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</si>
  <si>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</si>
  <si>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</si>
  <si>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</si>
  <si>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</si>
  <si>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</si>
  <si>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</si>
  <si>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</si>
  <si>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</si>
  <si>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</si>
  <si>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</si>
  <si>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</si>
  <si>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</si>
  <si>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</si>
  <si>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</si>
  <si>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</si>
  <si>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</si>
  <si>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</si>
  <si>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</si>
  <si>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</si>
  <si>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</si>
  <si>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</si>
  <si>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</si>
  <si>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</si>
  <si>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</si>
  <si>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</si>
  <si>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</si>
  <si>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</si>
  <si>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</si>
  <si>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</si>
  <si>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</si>
  <si>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</si>
  <si>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</si>
  <si>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</si>
  <si>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</si>
  <si>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</si>
  <si>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</si>
  <si>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</si>
  <si>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</si>
  <si>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</si>
  <si>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</si>
  <si>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</si>
  <si>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</si>
  <si>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</si>
  <si>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</si>
  <si>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</si>
  <si>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</si>
  <si>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</si>
  <si>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</si>
  <si>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</si>
  <si>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</si>
  <si>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</si>
  <si>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</si>
  <si>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</si>
  <si>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</si>
  <si>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</si>
  <si>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</si>
  <si>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</si>
  <si>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</si>
  <si>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</si>
  <si>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</si>
  <si>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</si>
  <si>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</si>
  <si>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</si>
  <si>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</si>
  <si>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</si>
  <si>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</si>
  <si>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</si>
  <si>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</si>
  <si>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</si>
  <si>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</si>
  <si>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</si>
  <si>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</si>
  <si>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</si>
  <si>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</si>
  <si>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</si>
  <si>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</si>
  <si>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</si>
  <si>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</si>
  <si>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</si>
  <si>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</si>
  <si>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</si>
  <si>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</si>
  <si>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</si>
  <si>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</si>
  <si>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</si>
  <si>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</si>
  <si>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</si>
  <si>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</si>
  <si>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</si>
  <si>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</si>
  <si>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</si>
  <si>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</si>
  <si>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</si>
  <si>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</si>
  <si>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</si>
  <si>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</si>
  <si>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</si>
  <si>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</si>
  <si>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</si>
  <si>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</si>
  <si>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</si>
  <si>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</si>
  <si>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</si>
  <si>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</si>
  <si>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</si>
  <si>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</si>
  <si>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</si>
  <si>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</si>
  <si>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</si>
  <si>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</si>
  <si>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</si>
  <si>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</si>
  <si>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</si>
  <si>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</si>
  <si>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</si>
  <si>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</si>
  <si>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</si>
  <si>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</si>
  <si>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</si>
  <si>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</si>
  <si>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</si>
  <si>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</si>
  <si>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</si>
  <si>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</si>
  <si>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</si>
  <si>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</si>
  <si>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</si>
  <si>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</si>
  <si>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</si>
  <si>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</si>
  <si>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</si>
  <si>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</si>
  <si>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</si>
  <si>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</si>
  <si>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</si>
  <si>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</si>
  <si>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</si>
  <si>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</si>
  <si>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</si>
  <si>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</si>
  <si>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</si>
  <si>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</si>
  <si>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</si>
  <si>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</si>
  <si>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</si>
  <si>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</si>
  <si>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</si>
  <si>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</si>
  <si>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</si>
  <si>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</si>
  <si>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</si>
  <si>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</si>
  <si>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</si>
  <si>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</si>
  <si>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</si>
  <si>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</si>
  <si>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</si>
  <si>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</si>
  <si>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</si>
  <si>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</si>
  <si>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</si>
  <si>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</si>
  <si>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</si>
  <si>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</si>
  <si>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</si>
  <si>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</si>
  <si>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</si>
  <si>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</si>
  <si>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</si>
  <si>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</si>
  <si>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</si>
  <si>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</si>
  <si>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</si>
  <si>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</si>
  <si>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</si>
  <si>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</si>
  <si>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</si>
  <si>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</si>
  <si>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</si>
  <si>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</si>
  <si>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</si>
  <si>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</si>
  <si>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</si>
  <si>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</si>
  <si>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</si>
  <si>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</si>
  <si>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</si>
  <si>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</si>
  <si>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</si>
  <si>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</si>
  <si>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</si>
  <si>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</si>
  <si>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</si>
  <si>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</si>
  <si>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</si>
  <si>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</si>
  <si>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</si>
  <si>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</si>
  <si>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</si>
  <si>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</si>
  <si>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</si>
  <si>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</si>
  <si>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</si>
  <si>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</si>
  <si>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</si>
  <si>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</si>
  <si>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</si>
  <si>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</si>
  <si>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</si>
  <si>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</si>
  <si>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</si>
  <si>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</si>
  <si>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</si>
  <si>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</si>
  <si>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</si>
  <si>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</si>
  <si>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</si>
  <si>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</si>
  <si>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</si>
  <si>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</si>
  <si>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</si>
  <si>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</si>
  <si>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</si>
  <si>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</si>
  <si>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</si>
  <si>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</si>
  <si>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</si>
  <si>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</si>
  <si>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</si>
  <si>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</si>
  <si>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</si>
  <si>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</si>
  <si>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</si>
  <si>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</si>
  <si>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</si>
  <si>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</si>
  <si>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</si>
  <si>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</si>
  <si>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</si>
  <si>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</si>
  <si>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</si>
  <si>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</si>
  <si>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</si>
  <si>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</si>
  <si>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</si>
  <si>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</si>
  <si>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</si>
  <si>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</si>
  <si>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</si>
  <si>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</si>
  <si>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</si>
  <si>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</si>
  <si>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</si>
  <si>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</si>
  <si>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</si>
  <si>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</si>
  <si>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</si>
  <si>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</si>
  <si>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</si>
  <si>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</si>
  <si>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</si>
  <si>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</si>
  <si>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</si>
  <si>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</si>
  <si>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</si>
  <si>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</si>
  <si>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</si>
  <si>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</si>
  <si>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</si>
  <si>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</si>
  <si>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</si>
  <si>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</si>
  <si>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</si>
  <si>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</si>
  <si>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</si>
  <si>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</si>
  <si>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</si>
  <si>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</si>
  <si>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</si>
  <si>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</si>
  <si>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</si>
  <si>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</si>
  <si>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</si>
  <si>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</si>
  <si>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</si>
  <si>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</si>
  <si>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</si>
  <si>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</si>
  <si>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</si>
  <si>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</si>
  <si>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</si>
  <si>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</si>
  <si>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</si>
  <si>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</si>
  <si>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</si>
  <si>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</si>
  <si>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</si>
  <si>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</si>
  <si>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</si>
  <si>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</si>
  <si>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</si>
  <si>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</si>
  <si>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</si>
  <si>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</si>
  <si>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</si>
  <si>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</si>
  <si>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</si>
  <si>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</si>
  <si>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</si>
  <si>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</si>
  <si>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</si>
  <si>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</si>
  <si>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</si>
  <si>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</si>
  <si>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</si>
  <si>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</si>
  <si>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</si>
  <si>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</si>
  <si>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</si>
  <si>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</si>
  <si>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</si>
  <si>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</si>
  <si>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</si>
  <si>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</si>
  <si>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</si>
  <si>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</si>
  <si>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</si>
  <si>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</si>
  <si>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</si>
  <si>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</si>
  <si>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</si>
  <si>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</si>
  <si>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</si>
  <si>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</si>
  <si>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</si>
  <si>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</si>
  <si>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</si>
  <si>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</si>
  <si>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</si>
  <si>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</si>
  <si>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</si>
  <si>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</si>
  <si>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</si>
  <si>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</si>
  <si>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</si>
  <si>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</si>
  <si>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</si>
  <si>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</si>
  <si>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</si>
  <si>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</si>
  <si>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</si>
  <si>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</si>
  <si>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</si>
  <si>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</si>
  <si>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</si>
  <si>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</si>
  <si>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</si>
  <si>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</si>
  <si>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</si>
  <si>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</si>
  <si>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</si>
  <si>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</si>
  <si>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</si>
  <si>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</si>
  <si>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</si>
  <si>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</si>
  <si>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</si>
  <si>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</si>
  <si>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</si>
  <si>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</si>
  <si>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</si>
  <si>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</si>
  <si>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</si>
  <si>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</si>
  <si>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</si>
  <si>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</si>
  <si>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</si>
  <si>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</si>
  <si>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</si>
  <si>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</si>
  <si>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</si>
  <si>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</si>
  <si>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</si>
  <si>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</si>
  <si>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</si>
  <si>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</si>
  <si>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</si>
  <si>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</si>
  <si>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</si>
  <si>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</si>
  <si>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</si>
  <si>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</si>
  <si>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</si>
  <si>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</si>
  <si>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</si>
  <si>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</si>
  <si>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</si>
  <si>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</si>
  <si>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</si>
  <si>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</si>
  <si>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</si>
  <si>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</si>
  <si>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</si>
  <si>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</si>
  <si>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</si>
  <si>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</si>
  <si>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</si>
  <si>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</si>
  <si>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</si>
  <si>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</si>
  <si>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</si>
  <si>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</si>
  <si>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</si>
  <si>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</si>
  <si>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</si>
  <si>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</si>
  <si>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</si>
  <si>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</si>
  <si>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</si>
  <si>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</si>
  <si>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</si>
  <si>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</si>
  <si>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</si>
  <si>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</si>
  <si>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</si>
  <si>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</si>
  <si>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</si>
  <si>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</si>
  <si>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</si>
  <si>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</si>
  <si>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</si>
  <si>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</si>
  <si>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</si>
  <si>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</si>
  <si>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</si>
  <si>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</si>
  <si>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</si>
  <si>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</si>
  <si>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</si>
  <si>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</si>
  <si>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</si>
  <si>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</si>
  <si>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</si>
  <si>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</si>
  <si>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</si>
  <si>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</si>
  <si>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</si>
  <si>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</si>
  <si>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</si>
  <si>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</si>
  <si>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</si>
  <si>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</si>
  <si>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</si>
  <si>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</si>
  <si>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</si>
  <si>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</si>
  <si>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</si>
  <si>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</si>
  <si>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</si>
  <si>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</si>
  <si>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</si>
  <si>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</si>
  <si>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</si>
  <si>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</si>
  <si>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</si>
  <si>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</si>
  <si>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</si>
  <si>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</si>
  <si>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</si>
  <si>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</si>
  <si>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</si>
  <si>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</si>
  <si>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</si>
  <si>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</si>
  <si>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</si>
  <si>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</si>
  <si>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</si>
  <si>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</si>
  <si>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</si>
  <si>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</si>
  <si>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</si>
  <si>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</si>
  <si>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</si>
  <si>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</si>
  <si>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</si>
  <si>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</si>
  <si>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</si>
  <si>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</si>
  <si>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</si>
  <si>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</si>
  <si>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</si>
  <si>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</si>
  <si>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</si>
  <si>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</si>
  <si>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</si>
  <si>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</si>
  <si>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</si>
  <si>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</si>
  <si>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</si>
  <si>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</si>
  <si>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</si>
  <si>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</si>
  <si>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</si>
  <si>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</si>
  <si>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</si>
  <si>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</si>
  <si>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</si>
  <si>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</si>
  <si>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</si>
  <si>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</si>
  <si>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</si>
  <si>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</si>
  <si>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</si>
  <si>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</si>
  <si>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</si>
  <si>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</si>
  <si>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</si>
  <si>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</si>
  <si>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</si>
  <si>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</si>
  <si>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</si>
  <si>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</si>
  <si>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</si>
  <si>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</si>
  <si>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</si>
  <si>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</si>
  <si>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</si>
  <si>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</si>
  <si>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</si>
  <si>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</si>
  <si>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</si>
  <si>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</si>
  <si>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</si>
  <si>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</si>
  <si>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</si>
  <si>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</si>
  <si>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</si>
  <si>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</si>
  <si>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</si>
  <si>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</si>
  <si>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</si>
  <si>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</si>
  <si>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</si>
  <si>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</si>
  <si>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</si>
  <si>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</si>
  <si>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</si>
  <si>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</si>
  <si>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</si>
  <si>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</si>
  <si>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</si>
  <si>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</si>
  <si>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</si>
  <si>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</si>
  <si>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</si>
  <si>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</si>
  <si>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</si>
  <si>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</si>
  <si>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</si>
  <si>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</si>
  <si>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</si>
  <si>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</si>
  <si>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</si>
  <si>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</si>
  <si>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</si>
  <si>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</si>
  <si>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</si>
  <si>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</si>
  <si>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</si>
  <si>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</si>
  <si>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</si>
  <si>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</si>
  <si>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</si>
  <si>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</si>
  <si>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</si>
  <si>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</si>
  <si>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</si>
  <si>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</si>
  <si>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</si>
  <si>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</si>
  <si>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</si>
  <si>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</si>
  <si>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</si>
  <si>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</si>
  <si>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</si>
  <si>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</si>
  <si>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</si>
  <si>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</si>
  <si>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</si>
  <si>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</si>
  <si>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</si>
  <si>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</si>
  <si>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</si>
  <si>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</si>
  <si>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</si>
  <si>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</si>
  <si>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</si>
  <si>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</si>
  <si>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</si>
  <si>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</si>
  <si>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</si>
  <si>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</si>
  <si>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</si>
  <si>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</si>
  <si>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</si>
  <si>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</si>
  <si>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</si>
  <si>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</si>
  <si>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</si>
  <si>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</si>
  <si>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</si>
  <si>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</si>
  <si>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</si>
  <si>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</si>
  <si>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</si>
  <si>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</si>
  <si>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</si>
  <si>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</si>
  <si>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</si>
  <si>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</si>
  <si>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</si>
  <si>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</si>
  <si>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</si>
  <si>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</si>
  <si>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</si>
  <si>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</si>
  <si>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</si>
  <si>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</si>
  <si>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</si>
  <si>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</si>
  <si>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</si>
  <si>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</si>
  <si>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</si>
  <si>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</si>
  <si>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</si>
  <si>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</si>
  <si>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</si>
  <si>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</si>
  <si>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</si>
  <si>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</si>
  <si>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</si>
  <si>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</si>
  <si>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</si>
  <si>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</si>
  <si>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</si>
  <si>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</si>
  <si>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</si>
  <si>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</si>
  <si>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</si>
  <si>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</si>
  <si>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</si>
  <si>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</si>
  <si>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</si>
  <si>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</si>
  <si>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</si>
  <si>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</si>
  <si>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</si>
  <si>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</si>
  <si>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</si>
  <si>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</si>
  <si>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</si>
  <si>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</si>
  <si>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</si>
  <si>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</si>
  <si>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</si>
  <si>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</si>
  <si>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</si>
  <si>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</si>
  <si>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</si>
  <si>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</si>
  <si>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</si>
  <si>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</si>
  <si>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</si>
  <si>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</si>
  <si>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</si>
  <si>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</si>
  <si>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</si>
  <si>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</si>
  <si>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</si>
  <si>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</si>
  <si>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</si>
  <si>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</si>
  <si>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</si>
  <si>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</si>
  <si>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</si>
  <si>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</si>
  <si>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</si>
  <si>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</si>
  <si>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</si>
  <si>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</si>
  <si>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</si>
  <si>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</si>
  <si>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</si>
  <si>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</si>
  <si>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</si>
  <si>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</si>
  <si>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</si>
  <si>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</si>
  <si>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</si>
  <si>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</si>
  <si>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</si>
  <si>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</si>
  <si>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</si>
  <si>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</si>
  <si>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</si>
  <si>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</si>
  <si>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</si>
  <si>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</si>
  <si>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</si>
  <si>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</si>
  <si>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</si>
  <si>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</si>
  <si>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</si>
  <si>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</si>
  <si>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</si>
  <si>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</si>
  <si>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</si>
  <si>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</si>
  <si>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</si>
  <si>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</si>
  <si>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</si>
  <si>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</si>
  <si>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</si>
  <si>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</si>
  <si>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</si>
  <si>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</si>
  <si>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</si>
  <si>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</si>
  <si>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</si>
  <si>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</si>
  <si>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</si>
  <si>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</si>
  <si>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</si>
  <si>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</si>
  <si>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</si>
  <si>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</si>
  <si>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</si>
  <si>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</si>
  <si>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</si>
  <si>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</si>
  <si>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</si>
  <si>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</si>
  <si>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</si>
  <si>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</si>
  <si>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</si>
  <si>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</si>
  <si>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</si>
  <si>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</si>
  <si>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</si>
  <si>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</si>
  <si>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</si>
  <si>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</si>
  <si>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</si>
  <si>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</si>
  <si>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</si>
  <si>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</si>
  <si>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</si>
  <si>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</si>
  <si>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</si>
  <si>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</si>
  <si>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</si>
  <si>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</si>
  <si>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</si>
  <si>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</si>
  <si>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</si>
  <si>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</si>
  <si>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</si>
  <si>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</si>
  <si>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</si>
  <si>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</si>
  <si>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</si>
  <si>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</si>
  <si>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</si>
  <si>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</si>
  <si>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</si>
  <si>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</si>
  <si>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</si>
  <si>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</si>
  <si>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</si>
  <si>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</si>
  <si>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</si>
  <si>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</si>
  <si>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</si>
  <si>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</si>
  <si>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</si>
  <si>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</si>
  <si>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</si>
  <si>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</si>
  <si>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</si>
  <si>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</si>
  <si>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</si>
  <si>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</si>
  <si>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</si>
  <si>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</si>
  <si>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</si>
  <si>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</si>
  <si>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</si>
  <si>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</si>
  <si>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</si>
  <si>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</si>
  <si>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</si>
  <si>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</si>
  <si>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</si>
  <si>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</si>
  <si>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</si>
  <si>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</si>
  <si>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</si>
  <si>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</si>
  <si>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</si>
  <si>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</si>
  <si>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</si>
  <si>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</si>
  <si>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</si>
  <si>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</si>
  <si>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</si>
  <si>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</si>
  <si>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</si>
  <si>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</si>
  <si>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</si>
  <si>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</si>
  <si>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</si>
  <si>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</si>
  <si>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</si>
  <si>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</si>
  <si>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</si>
  <si>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</si>
  <si>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</si>
  <si>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</si>
  <si>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</si>
  <si>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</si>
  <si>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</si>
  <si>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</si>
  <si>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</si>
  <si>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</si>
  <si>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</si>
  <si>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</si>
  <si>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</si>
  <si>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</si>
  <si>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</si>
  <si>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</si>
  <si>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</si>
  <si>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</si>
  <si>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</si>
  <si>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</si>
  <si>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</si>
  <si>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</si>
  <si>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</si>
  <si>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</si>
  <si>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</si>
  <si>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</si>
  <si>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</si>
  <si>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</si>
  <si>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</si>
  <si>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</si>
  <si>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</si>
  <si>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</si>
  <si>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</si>
  <si>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</si>
  <si>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</si>
  <si>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</si>
  <si>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</si>
  <si>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</si>
  <si>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</si>
  <si>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</si>
  <si>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</si>
  <si>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</si>
  <si>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</si>
  <si>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</si>
  <si>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</si>
  <si>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</si>
  <si>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</si>
  <si>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</si>
  <si>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</si>
  <si>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</si>
  <si>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</si>
  <si>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</si>
  <si>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</si>
  <si>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</si>
  <si>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</si>
  <si>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</si>
  <si>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</si>
  <si>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</si>
  <si>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</si>
  <si>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</si>
  <si>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</si>
  <si>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</si>
  <si>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</si>
  <si>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</si>
  <si>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</si>
  <si>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</si>
  <si>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</si>
  <si>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</si>
  <si>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</si>
  <si>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</si>
  <si>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</si>
  <si>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</si>
  <si>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</si>
  <si>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</si>
  <si>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</si>
  <si>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</si>
  <si>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</si>
  <si>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</si>
  <si>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</si>
  <si>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</si>
  <si>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</si>
  <si>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</si>
  <si>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</si>
  <si>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</si>
  <si>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</si>
  <si>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</si>
  <si>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</si>
  <si>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</si>
  <si>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</si>
  <si>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</si>
  <si>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</si>
  <si>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</si>
  <si>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</si>
  <si>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</si>
  <si>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</si>
  <si>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</si>
  <si>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</si>
  <si>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</si>
  <si>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</si>
  <si>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</si>
  <si>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</si>
  <si>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</si>
  <si>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</si>
  <si>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</si>
  <si>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</si>
  <si>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</si>
  <si>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</si>
  <si>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</si>
  <si>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</si>
  <si>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</si>
  <si>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</si>
  <si>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</si>
  <si>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</si>
  <si>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</si>
  <si>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</si>
  <si>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</si>
  <si>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</si>
  <si>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</si>
  <si>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</si>
  <si>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</si>
  <si>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</si>
  <si>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</si>
  <si>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</si>
  <si>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</si>
  <si>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</si>
  <si>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</si>
  <si>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</si>
  <si>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</si>
  <si>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</si>
  <si>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</si>
  <si>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</si>
  <si>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</si>
  <si>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</si>
  <si>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</si>
  <si>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</si>
  <si>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</si>
  <si>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</si>
  <si>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</si>
  <si>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</si>
  <si>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</si>
  <si>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</si>
  <si>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</si>
  <si>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</si>
  <si>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</si>
  <si>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</si>
  <si>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</si>
  <si>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</si>
  <si>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</si>
  <si>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</si>
  <si>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</si>
  <si>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</si>
  <si>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</si>
  <si>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</si>
  <si>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</si>
  <si>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</si>
  <si>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</si>
  <si>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</si>
  <si>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</si>
  <si>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</si>
  <si>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</si>
  <si>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</si>
  <si>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</si>
  <si>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</si>
  <si>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</si>
  <si>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</si>
  <si>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</si>
  <si>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</si>
  <si>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</si>
  <si>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</si>
  <si>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</si>
  <si>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</si>
  <si>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</si>
  <si>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</si>
  <si>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</si>
  <si>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</si>
  <si>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</si>
  <si>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</si>
  <si>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</si>
  <si>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</si>
  <si>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</si>
  <si>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</si>
  <si>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</si>
  <si>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</si>
  <si>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</si>
  <si>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</si>
  <si>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</si>
  <si>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</si>
  <si>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</si>
  <si>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</si>
  <si>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</si>
  <si>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</si>
  <si>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</si>
  <si>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</si>
  <si>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</si>
  <si>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</si>
  <si>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</si>
  <si>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</si>
  <si>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</si>
  <si>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</si>
  <si>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</si>
  <si>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</si>
  <si>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</si>
  <si>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</si>
  <si>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</si>
  <si>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</si>
  <si>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</si>
  <si>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</si>
  <si>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</si>
  <si>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</si>
  <si>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</si>
  <si>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</si>
  <si>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</si>
  <si>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</si>
  <si>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</si>
  <si>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</si>
  <si>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</si>
  <si>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</si>
  <si>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</si>
  <si>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</si>
  <si>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</si>
  <si>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</si>
  <si>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</si>
  <si>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</si>
  <si>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</si>
  <si>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</si>
  <si>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</si>
  <si>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</si>
  <si>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</si>
  <si>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</si>
  <si>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</si>
  <si>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</si>
  <si>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</si>
  <si>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</si>
  <si>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</si>
  <si>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</si>
  <si>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</si>
  <si>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</si>
  <si>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</si>
  <si>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</si>
  <si>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</si>
  <si>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</si>
  <si>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</si>
  <si>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</si>
  <si>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</si>
  <si>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</si>
  <si>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</si>
  <si>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</si>
  <si>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</si>
  <si>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</si>
  <si>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</si>
  <si>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</si>
  <si>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</si>
  <si>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</si>
  <si>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</si>
  <si>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</si>
  <si>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</si>
  <si>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</si>
  <si>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</si>
  <si>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</si>
  <si>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</si>
  <si>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</si>
  <si>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</si>
  <si>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</si>
  <si>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</si>
  <si>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</si>
  <si>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</si>
  <si>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</si>
  <si>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</si>
  <si>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</si>
  <si>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</si>
  <si>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</si>
  <si>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</si>
  <si>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</si>
  <si>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</si>
  <si>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</si>
  <si>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</si>
  <si>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</si>
  <si>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</si>
  <si>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</si>
  <si>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</si>
  <si>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</si>
  <si>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</si>
  <si>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</si>
  <si>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</si>
  <si>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</si>
  <si>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</si>
  <si>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</si>
  <si>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</si>
  <si>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</si>
  <si>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</si>
  <si>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</si>
  <si>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</si>
  <si>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</si>
  <si>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</si>
  <si>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</si>
  <si>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</si>
  <si>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</si>
  <si>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</si>
  <si>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</si>
  <si>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</si>
  <si>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</si>
  <si>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</si>
  <si>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</si>
  <si>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</si>
  <si>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</si>
  <si>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</si>
  <si>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</si>
  <si>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</si>
  <si>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</si>
  <si>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</si>
  <si>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</si>
  <si>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</si>
  <si>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</si>
  <si>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</si>
  <si>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</si>
  <si>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</si>
  <si>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</si>
  <si>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</si>
  <si>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</si>
  <si>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</si>
  <si>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</si>
  <si>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</si>
  <si>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</si>
  <si>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</si>
  <si>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</si>
  <si>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</si>
  <si>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</si>
  <si>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</si>
  <si>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</si>
  <si>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</si>
  <si>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</si>
  <si>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</si>
  <si>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</si>
  <si>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</si>
  <si>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</si>
  <si>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</si>
  <si>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</si>
  <si>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</si>
  <si>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</si>
  <si>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</si>
  <si>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</si>
  <si>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</si>
  <si>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</si>
  <si>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</si>
  <si>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</si>
  <si>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</si>
  <si>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</si>
  <si>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</si>
  <si>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</si>
  <si>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</si>
  <si>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</si>
  <si>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</si>
  <si>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</si>
  <si>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</si>
  <si>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</si>
  <si>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</si>
  <si>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</si>
  <si>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</si>
  <si>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</si>
  <si>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</si>
  <si>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</si>
  <si>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</si>
  <si>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</si>
  <si>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</si>
  <si>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</si>
  <si>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</si>
  <si>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</si>
  <si>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</si>
  <si>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</si>
  <si>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</si>
  <si>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</si>
  <si>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</si>
  <si>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</si>
  <si>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</si>
  <si>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</si>
  <si>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</si>
  <si>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</si>
  <si>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</si>
  <si>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</si>
  <si>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</si>
  <si>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</si>
  <si>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</si>
  <si>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</si>
  <si>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</si>
  <si>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</si>
  <si>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</si>
  <si>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</si>
  <si>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</si>
  <si>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</si>
  <si>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</si>
  <si>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</si>
  <si>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</si>
  <si>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</si>
  <si>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</si>
  <si>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</si>
  <si>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</si>
  <si>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</si>
  <si>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</si>
  <si>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</si>
  <si>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</si>
  <si>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</si>
  <si>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</si>
  <si>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</si>
  <si>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</si>
  <si>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</si>
  <si>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</si>
  <si>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</si>
  <si>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</si>
  <si>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</si>
  <si>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</si>
  <si>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</si>
  <si>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</si>
  <si>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</si>
  <si>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</si>
  <si>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</si>
  <si>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</si>
  <si>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</si>
  <si>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</si>
  <si>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</si>
  <si>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</si>
  <si>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</si>
  <si>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</si>
  <si>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</si>
  <si>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</si>
  <si>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</si>
  <si>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</si>
  <si>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</si>
  <si>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</si>
  <si>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</si>
  <si>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</si>
  <si>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</si>
  <si>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</si>
  <si>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</si>
  <si>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</si>
  <si>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</si>
  <si>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</si>
  <si>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</si>
  <si>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</si>
  <si>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</si>
  <si>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</si>
  <si>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</si>
  <si>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</si>
  <si>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</si>
  <si>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</si>
  <si>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</si>
  <si>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</si>
  <si>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</si>
  <si>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</si>
  <si>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</si>
  <si>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</si>
  <si>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</si>
  <si>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</si>
  <si>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</si>
  <si>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</si>
  <si>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</si>
  <si>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</si>
  <si>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</si>
  <si>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</si>
  <si>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</si>
  <si>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</si>
  <si>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</si>
  <si>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</si>
  <si>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</si>
  <si>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</si>
  <si>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</si>
  <si>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</si>
  <si>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</si>
  <si>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</si>
  <si>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</si>
  <si>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</si>
  <si>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</si>
  <si>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</si>
  <si>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</si>
  <si>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</si>
  <si>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</si>
  <si>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</si>
  <si>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</si>
  <si>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</si>
  <si>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</si>
  <si>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</si>
  <si>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</si>
  <si>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</si>
  <si>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</si>
  <si>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</si>
  <si>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</si>
  <si>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</si>
  <si>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</si>
  <si>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</si>
  <si>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</si>
  <si>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</si>
  <si>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</si>
  <si>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</si>
  <si>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</si>
  <si>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</si>
  <si>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</si>
  <si>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</si>
  <si>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</si>
  <si>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</si>
  <si>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</si>
  <si>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</si>
  <si>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</si>
  <si>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</si>
  <si>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</si>
  <si>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</si>
  <si>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</si>
  <si>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</si>
  <si>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</si>
  <si>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</si>
  <si>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</si>
  <si>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</si>
  <si>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</si>
  <si>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</si>
  <si>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</si>
  <si>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</si>
  <si>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</si>
  <si>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</si>
  <si>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</si>
  <si>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</si>
  <si>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</si>
  <si>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</si>
  <si>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</si>
  <si>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</si>
  <si>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</si>
  <si>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</si>
  <si>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</si>
  <si>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</si>
  <si>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</si>
  <si>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</si>
  <si>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</si>
  <si>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</si>
  <si>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</si>
  <si>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</si>
  <si>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</si>
  <si>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</si>
  <si>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</si>
  <si>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</si>
  <si>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</si>
  <si>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</si>
  <si>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</si>
  <si>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</si>
  <si>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</si>
  <si>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</si>
  <si>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</si>
  <si>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</si>
  <si>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</si>
  <si>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</si>
  <si>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</si>
  <si>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</si>
  <si>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</si>
  <si>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</si>
  <si>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</si>
  <si>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</si>
  <si>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</si>
  <si>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</si>
  <si>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</si>
  <si>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</si>
  <si>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</si>
  <si>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</si>
  <si>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</si>
  <si>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</si>
  <si>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</si>
  <si>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</si>
  <si>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</si>
  <si>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</si>
  <si>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</si>
  <si>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</si>
  <si>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</si>
  <si>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</si>
  <si>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</si>
  <si>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</si>
  <si>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</si>
  <si>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</si>
  <si>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</si>
  <si>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</si>
  <si>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</si>
  <si>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</si>
  <si>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</si>
  <si>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</si>
  <si>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</si>
  <si>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</si>
  <si>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</si>
  <si>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</si>
  <si>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</si>
  <si>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</si>
  <si>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</si>
  <si>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</si>
  <si>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</si>
  <si>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</si>
  <si>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</si>
  <si>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</si>
  <si>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</si>
  <si>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</si>
  <si>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</si>
  <si>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</si>
  <si>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</si>
  <si>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</si>
  <si>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</si>
  <si>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</si>
  <si>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</si>
  <si>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</si>
  <si>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</si>
  <si>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</si>
  <si>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</si>
  <si>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</si>
  <si>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</si>
  <si>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</si>
  <si>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</si>
  <si>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</si>
  <si>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</si>
  <si>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</si>
  <si>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</si>
  <si>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</si>
  <si>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</si>
  <si>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</si>
  <si>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</si>
  <si>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</si>
  <si>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</si>
  <si>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</si>
  <si>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</si>
  <si>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</si>
  <si>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</si>
  <si>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</si>
  <si>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</si>
  <si>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</si>
  <si>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</si>
  <si>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</si>
  <si>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</si>
  <si>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</si>
  <si>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</si>
  <si>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</si>
  <si>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</si>
  <si>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</si>
  <si>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</si>
  <si>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</si>
  <si>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</si>
  <si>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</si>
  <si>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</si>
  <si>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</si>
  <si>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</si>
  <si>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</si>
  <si>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</si>
  <si>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</si>
  <si>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</si>
  <si>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</si>
  <si>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</si>
  <si>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</si>
  <si>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</si>
  <si>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</si>
  <si>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</si>
  <si>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</si>
  <si>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</si>
  <si>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</si>
  <si>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</si>
  <si>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</si>
  <si>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</si>
  <si>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</si>
  <si>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</si>
  <si>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</si>
  <si>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</si>
  <si>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</si>
  <si>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</si>
  <si>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</si>
  <si>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</si>
  <si>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</si>
  <si>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</si>
  <si>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</si>
  <si>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</si>
  <si>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</si>
  <si>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</si>
  <si>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</si>
  <si>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</si>
  <si>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</si>
  <si>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</si>
  <si>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</si>
  <si>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</si>
  <si>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</si>
  <si>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</si>
  <si>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</si>
  <si>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</si>
  <si>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</si>
  <si>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</si>
  <si>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</si>
  <si>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</si>
  <si>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</si>
  <si>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</si>
  <si>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</si>
  <si>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</si>
  <si>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</si>
  <si>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</si>
  <si>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</si>
  <si>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</si>
  <si>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</si>
  <si>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</si>
  <si>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</si>
  <si>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</si>
  <si>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</si>
  <si>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</si>
  <si>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</si>
  <si>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</si>
  <si>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</si>
  <si>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</si>
  <si>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</si>
  <si>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</si>
  <si>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</si>
  <si>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</si>
  <si>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</si>
  <si>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</si>
  <si>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</si>
  <si>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</si>
  <si>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</si>
  <si>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</si>
  <si>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</si>
  <si>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</si>
  <si>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</si>
  <si>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</si>
  <si>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</si>
  <si>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</si>
  <si>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</si>
  <si>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</si>
  <si>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</si>
  <si>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</si>
  <si>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</si>
  <si>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</si>
  <si>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</si>
  <si>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</si>
  <si>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</si>
  <si>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</si>
  <si>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</si>
  <si>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</si>
  <si>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</si>
  <si>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</si>
  <si>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</si>
  <si>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</si>
  <si>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</si>
  <si>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</si>
  <si>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</si>
  <si>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</si>
  <si>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</si>
  <si>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</si>
  <si>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</si>
  <si>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</si>
  <si>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</si>
  <si>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</si>
  <si>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</si>
  <si>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</si>
  <si>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</si>
  <si>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</si>
  <si>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</si>
  <si>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</si>
  <si>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</si>
  <si>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</si>
  <si>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</si>
  <si>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</si>
  <si>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</si>
  <si>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</si>
  <si>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</si>
  <si>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</si>
  <si>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</si>
  <si>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</si>
  <si>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</si>
  <si>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</si>
  <si>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</si>
  <si>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</si>
  <si>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</si>
  <si>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</si>
  <si>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</si>
  <si>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</si>
  <si>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</si>
  <si>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</si>
  <si>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</si>
  <si>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</si>
  <si>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</si>
  <si>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</si>
  <si>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</si>
  <si>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</si>
  <si>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</si>
  <si>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</si>
  <si>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</si>
  <si>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</si>
  <si>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</si>
  <si>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</si>
  <si>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</si>
  <si>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</si>
  <si>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</si>
  <si>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</si>
  <si>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</si>
  <si>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</si>
  <si>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</si>
  <si>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</si>
  <si>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</si>
  <si>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</si>
  <si>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</si>
  <si>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</si>
  <si>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</si>
  <si>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</si>
  <si>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</si>
  <si>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</si>
  <si>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</si>
  <si>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</si>
  <si>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</si>
  <si>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</si>
  <si>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</si>
  <si>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</si>
  <si>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</si>
  <si>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</si>
  <si>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</si>
  <si>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</si>
  <si>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</si>
  <si>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</si>
  <si>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</si>
  <si>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</si>
  <si>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</si>
  <si>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</si>
  <si>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</si>
  <si>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</si>
  <si>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</si>
  <si>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</si>
  <si>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</si>
  <si>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</si>
  <si>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</si>
  <si>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</si>
  <si>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</si>
  <si>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</si>
  <si>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</si>
  <si>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</si>
  <si>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</si>
  <si>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</si>
  <si>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</si>
  <si>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</si>
  <si>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</si>
  <si>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</si>
  <si>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</si>
  <si>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</si>
  <si>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</si>
  <si>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</si>
  <si>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</si>
  <si>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</si>
  <si>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</si>
  <si>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</si>
  <si>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</si>
  <si>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</si>
  <si>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</si>
  <si>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</si>
  <si>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</si>
  <si>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</si>
  <si>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</si>
  <si>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</si>
  <si>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</si>
  <si>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</si>
  <si>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</si>
  <si>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</si>
  <si>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</si>
  <si>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</si>
  <si>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</si>
  <si>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</si>
  <si>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</si>
  <si>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</si>
  <si>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</si>
  <si>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</si>
  <si>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</si>
  <si>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</si>
  <si>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</si>
  <si>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</si>
  <si>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</si>
  <si>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</si>
  <si>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</si>
  <si>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</si>
  <si>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</si>
  <si>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</si>
  <si>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</si>
  <si>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</si>
  <si>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</si>
  <si>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</si>
  <si>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</si>
  <si>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</si>
  <si>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</si>
  <si>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</si>
  <si>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</si>
  <si>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</si>
  <si>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</si>
  <si>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</si>
  <si>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</si>
  <si>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</si>
  <si>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</si>
  <si>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</si>
  <si>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</si>
  <si>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</si>
  <si>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</si>
  <si>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</si>
  <si>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</si>
  <si>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</si>
  <si>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</si>
  <si>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</si>
  <si>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</si>
  <si>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</si>
  <si>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</si>
  <si>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</si>
  <si>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</si>
  <si>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</si>
  <si>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</si>
  <si>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</si>
  <si>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</si>
  <si>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</si>
  <si>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</si>
  <si>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</si>
  <si>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</si>
  <si>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</si>
  <si>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</si>
  <si>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</si>
  <si>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</si>
  <si>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</si>
  <si>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</si>
  <si>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</si>
  <si>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</si>
  <si>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</si>
  <si>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</si>
  <si>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</si>
  <si>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</si>
  <si>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</si>
  <si>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</si>
  <si>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</si>
  <si>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</si>
  <si>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</si>
  <si>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</si>
  <si>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</si>
  <si>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</si>
  <si>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</si>
  <si>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</si>
  <si>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</si>
  <si>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</si>
  <si>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</si>
  <si>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</si>
  <si>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</si>
  <si>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</si>
  <si>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</si>
  <si>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</si>
  <si>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</si>
  <si>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</si>
  <si>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</si>
  <si>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</si>
  <si>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</si>
  <si>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</si>
  <si>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</si>
  <si>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</si>
  <si>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</si>
  <si>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</si>
  <si>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</si>
  <si>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</si>
  <si>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</si>
  <si>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</si>
  <si>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</si>
  <si>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</si>
  <si>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</si>
  <si>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</si>
  <si>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</si>
  <si>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</si>
  <si>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</si>
  <si>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</si>
  <si>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</si>
  <si>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</si>
  <si>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</si>
  <si>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</si>
  <si>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</si>
  <si>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</si>
  <si>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</si>
  <si>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</si>
  <si>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</si>
  <si>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</si>
  <si>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</si>
  <si>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</si>
  <si>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</si>
  <si>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</si>
  <si>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</si>
  <si>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</si>
  <si>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</si>
  <si>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</si>
  <si>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</si>
  <si>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</si>
  <si>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</si>
  <si>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</si>
  <si>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</si>
  <si>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</si>
  <si>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</si>
  <si>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</si>
  <si>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</si>
  <si>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</si>
  <si>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</si>
  <si>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</si>
  <si>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</si>
  <si>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</si>
  <si>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</si>
  <si>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</si>
  <si>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</si>
  <si>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</si>
  <si>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</si>
  <si>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</si>
  <si>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</si>
  <si>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</si>
  <si>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</si>
  <si>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</si>
  <si>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</si>
  <si>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</si>
  <si>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</si>
  <si>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</si>
  <si>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</si>
  <si>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</si>
  <si>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</si>
  <si>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</si>
  <si>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</si>
  <si>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</si>
  <si>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</si>
  <si>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</si>
  <si>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</si>
  <si>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</si>
  <si>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</si>
  <si>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</si>
  <si>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</si>
  <si>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</si>
  <si>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</si>
  <si>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</si>
  <si>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</si>
  <si>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</si>
  <si>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</si>
  <si>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</si>
  <si>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</si>
  <si>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</si>
  <si>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</si>
  <si>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</si>
  <si>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</si>
  <si>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</si>
  <si>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</si>
  <si>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</si>
  <si>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</si>
  <si>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</si>
  <si>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</si>
  <si>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</si>
  <si>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</si>
  <si>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</si>
  <si>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</si>
  <si>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</si>
  <si>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</si>
  <si>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</si>
  <si>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</si>
  <si>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</si>
  <si>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</si>
  <si>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</si>
  <si>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</si>
  <si>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</si>
  <si>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</si>
  <si>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</si>
  <si>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</si>
  <si>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</si>
  <si>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</si>
  <si>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</si>
  <si>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</si>
  <si>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</si>
  <si>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</si>
  <si>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</si>
  <si>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</si>
  <si>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</si>
  <si>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</si>
  <si>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</si>
  <si>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</si>
  <si>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</si>
  <si>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</si>
  <si>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</si>
  <si>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</si>
  <si>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</si>
  <si>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</si>
  <si>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</si>
  <si>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</si>
  <si>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</si>
  <si>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</si>
  <si>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</si>
  <si>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</si>
  <si>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</si>
  <si>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</si>
  <si>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</si>
  <si>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</si>
  <si>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</si>
  <si>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</si>
  <si>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</si>
  <si>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</si>
  <si>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</si>
  <si>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</si>
  <si>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</si>
  <si>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</si>
  <si>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</si>
  <si>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</si>
  <si>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</si>
  <si>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</si>
  <si>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</si>
  <si>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</si>
  <si>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</si>
  <si>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</si>
  <si>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</si>
  <si>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</si>
  <si>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</si>
  <si>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</si>
  <si>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</si>
  <si>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</si>
  <si>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</si>
  <si>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</si>
  <si>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</si>
  <si>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</si>
  <si>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</si>
  <si>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</si>
  <si>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</si>
  <si>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</si>
  <si>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</si>
  <si>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</si>
  <si>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</si>
  <si>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</si>
  <si>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</si>
  <si>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</si>
  <si>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</si>
  <si>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</si>
  <si>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</si>
  <si>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</si>
  <si>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</si>
  <si>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</si>
  <si>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</si>
  <si>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</si>
  <si>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</si>
  <si>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</si>
  <si>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</si>
  <si>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</si>
  <si>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</si>
  <si>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</si>
  <si>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</si>
  <si>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</si>
  <si>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</si>
  <si>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</si>
  <si>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</si>
  <si>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</si>
  <si>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</si>
  <si>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</si>
  <si>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</si>
  <si>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</si>
  <si>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</si>
  <si>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</si>
  <si>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</si>
  <si>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</si>
  <si>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</si>
  <si>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</si>
  <si>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</si>
  <si>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</si>
  <si>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</si>
  <si>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</si>
  <si>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</si>
  <si>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</si>
  <si>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</si>
  <si>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</si>
  <si>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</si>
  <si>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</si>
  <si>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</si>
  <si>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</si>
  <si>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</si>
  <si>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</si>
  <si>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</si>
  <si>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</si>
  <si>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</si>
  <si>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</si>
  <si>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</si>
  <si>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</si>
  <si>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</si>
  <si>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</si>
  <si>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</si>
  <si>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</si>
  <si>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</si>
  <si>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</si>
  <si>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</si>
  <si>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</si>
  <si>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</si>
  <si>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</si>
  <si>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</si>
  <si>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</si>
  <si>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</si>
  <si>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</si>
  <si>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</si>
  <si>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</si>
  <si>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</si>
  <si>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</si>
  <si>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</si>
  <si>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</si>
  <si>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</si>
  <si>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</si>
  <si>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</si>
  <si>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</si>
  <si>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</si>
  <si>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</si>
  <si>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</si>
  <si>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</si>
  <si>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</si>
  <si>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</si>
  <si>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</si>
  <si>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</si>
  <si>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</si>
  <si>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</si>
  <si>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</si>
  <si>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</si>
  <si>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</si>
  <si>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</si>
  <si>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</si>
  <si>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</si>
  <si>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</si>
  <si>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</si>
  <si>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</si>
  <si>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</si>
  <si>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</si>
  <si>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</si>
  <si>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</si>
  <si>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</si>
  <si>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</si>
  <si>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</si>
  <si>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</si>
  <si>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</si>
  <si>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</si>
  <si>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</si>
  <si>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</si>
  <si>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</si>
  <si>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</si>
  <si>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</si>
  <si>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</si>
  <si>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</si>
  <si>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</si>
  <si>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</si>
  <si>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</si>
  <si>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</si>
  <si>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</si>
  <si>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</si>
  <si>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</si>
  <si>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</si>
  <si>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</si>
  <si>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</si>
  <si>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</si>
  <si>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</si>
  <si>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</si>
  <si>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</si>
  <si>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</si>
  <si>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</si>
  <si>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</si>
  <si>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</si>
  <si>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</si>
  <si>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</si>
  <si>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</si>
  <si>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</si>
  <si>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</si>
  <si>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</si>
  <si>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</si>
  <si>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</si>
  <si>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</si>
  <si>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</si>
  <si>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</si>
  <si>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</si>
  <si>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</si>
  <si>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</si>
  <si>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</si>
  <si>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</si>
  <si>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</si>
  <si>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</si>
  <si>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</si>
  <si>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</si>
  <si>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</si>
  <si>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</si>
  <si>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</si>
  <si>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</si>
  <si>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</si>
  <si>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</si>
  <si>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</si>
  <si>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</si>
  <si>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</si>
  <si>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</si>
  <si>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</si>
  <si>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</si>
  <si>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</si>
  <si>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</si>
  <si>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</si>
  <si>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</si>
  <si>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</si>
  <si>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</si>
  <si>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</si>
  <si>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</si>
  <si>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</si>
  <si>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</si>
  <si>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</si>
  <si>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</si>
  <si>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</si>
  <si>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</si>
  <si>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</si>
  <si>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</si>
  <si>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</si>
  <si>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</si>
  <si>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</si>
  <si>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</si>
  <si>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</si>
  <si>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</si>
  <si>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</si>
  <si>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</si>
  <si>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</si>
  <si>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</si>
  <si>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</si>
  <si>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</si>
  <si>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</si>
  <si>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</si>
  <si>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</si>
  <si>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</si>
  <si>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</si>
  <si>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</si>
  <si>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</si>
  <si>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</si>
  <si>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</si>
  <si>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</si>
  <si>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</si>
  <si>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</si>
  <si>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</si>
  <si>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</si>
  <si>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</si>
  <si>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</si>
  <si>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</si>
  <si>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</si>
  <si>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</si>
  <si>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</si>
  <si>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</si>
  <si>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</si>
  <si>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</si>
  <si>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</si>
  <si>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</si>
  <si>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</si>
  <si>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</si>
  <si>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</si>
  <si>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</si>
  <si>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</si>
  <si>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</si>
  <si>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</si>
  <si>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</si>
  <si>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</si>
  <si>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</si>
  <si>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</si>
  <si>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</si>
  <si>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</si>
  <si>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</si>
  <si>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</si>
  <si>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</si>
  <si>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</si>
  <si>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</si>
  <si>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</si>
  <si>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</si>
  <si>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</si>
  <si>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</si>
  <si>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</si>
  <si>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</si>
  <si>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</si>
  <si>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</si>
  <si>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</si>
  <si>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</si>
  <si>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</si>
  <si>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</si>
  <si>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</si>
  <si>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</si>
  <si>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</si>
  <si>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</si>
  <si>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</si>
  <si>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</si>
  <si>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</si>
  <si>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</si>
  <si>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</si>
  <si>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</si>
  <si>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</si>
  <si>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</si>
  <si>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</si>
  <si>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</si>
  <si>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</si>
  <si>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</si>
  <si>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</si>
  <si>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</si>
  <si>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</si>
  <si>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</si>
  <si>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</si>
  <si>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</si>
  <si>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</si>
  <si>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</si>
  <si>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</si>
  <si>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</si>
  <si>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</si>
  <si>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</si>
  <si>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</si>
  <si>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</si>
  <si>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</si>
  <si>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</si>
  <si>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</si>
  <si>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</si>
  <si>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</si>
  <si>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</si>
  <si>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</si>
  <si>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</si>
  <si>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</si>
  <si>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</si>
  <si>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</si>
  <si>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</si>
  <si>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</si>
  <si>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</si>
  <si>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</si>
  <si>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</si>
  <si>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</si>
  <si>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</si>
  <si>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</si>
  <si>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</si>
  <si>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</si>
  <si>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</si>
  <si>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</si>
  <si>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</si>
  <si>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</si>
  <si>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</si>
  <si>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</si>
  <si>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</si>
  <si>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</si>
  <si>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</si>
  <si>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</si>
  <si>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</si>
  <si>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</si>
  <si>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</si>
  <si>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</si>
  <si>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</si>
  <si>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</si>
  <si>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</si>
  <si>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</si>
  <si>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</si>
  <si>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</si>
  <si>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</si>
  <si>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</si>
  <si>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</si>
  <si>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</si>
  <si>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</si>
  <si>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</si>
  <si>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</si>
  <si>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</si>
  <si>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</si>
  <si>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</si>
  <si>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</si>
  <si>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</si>
  <si>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</si>
  <si>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</si>
  <si>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</si>
  <si>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</si>
  <si>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</si>
  <si>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</si>
  <si>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</si>
  <si>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</si>
  <si>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</si>
  <si>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</si>
  <si>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</si>
  <si>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</si>
  <si>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</si>
  <si>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</si>
  <si>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</si>
  <si>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</si>
  <si>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</si>
  <si>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</si>
  <si>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</si>
  <si>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</si>
  <si>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</si>
  <si>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</si>
  <si>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</si>
  <si>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</si>
  <si>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</si>
  <si>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</si>
  <si>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</si>
  <si>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</si>
  <si>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</si>
  <si>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</si>
  <si>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</si>
  <si>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</si>
  <si>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</si>
  <si>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</si>
  <si>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</si>
  <si>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</si>
  <si>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</si>
  <si>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</si>
  <si>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</si>
  <si>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</si>
  <si>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</si>
  <si>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</si>
  <si>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</si>
  <si>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</si>
  <si>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</si>
  <si>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</si>
  <si>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</si>
  <si>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</si>
  <si>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</si>
  <si>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</si>
  <si>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</si>
  <si>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</si>
  <si>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</si>
  <si>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</si>
  <si>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</si>
  <si>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</si>
  <si>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</si>
  <si>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</si>
  <si>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</si>
  <si>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</si>
  <si>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</si>
  <si>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</si>
  <si>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</si>
  <si>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</si>
  <si>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</si>
  <si>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</si>
  <si>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</si>
  <si>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</si>
  <si>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</si>
  <si>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</si>
  <si>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</si>
  <si>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</si>
  <si>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</si>
  <si>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</si>
  <si>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</si>
  <si>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</si>
  <si>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</si>
  <si>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</si>
  <si>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</si>
  <si>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</si>
  <si>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</si>
  <si>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</si>
  <si>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</si>
  <si>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</si>
  <si>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</si>
  <si>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</si>
  <si>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</si>
  <si>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</si>
  <si>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</si>
  <si>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</si>
  <si>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</si>
  <si>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</si>
  <si>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</si>
  <si>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</si>
  <si>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</si>
  <si>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</si>
  <si>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</si>
  <si>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</si>
  <si>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</si>
  <si>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</si>
  <si>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</si>
  <si>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</si>
  <si>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</si>
  <si>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</si>
  <si>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</si>
  <si>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</si>
  <si>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</si>
  <si>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</si>
  <si>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</si>
  <si>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</si>
  <si>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</si>
  <si>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</si>
  <si>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</si>
  <si>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</si>
  <si>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</si>
  <si>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</si>
  <si>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</si>
  <si>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</si>
  <si>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</si>
  <si>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</si>
  <si>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</si>
  <si>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</si>
  <si>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</si>
  <si>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</si>
  <si>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</si>
  <si>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</si>
  <si>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</si>
  <si>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</si>
  <si>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</si>
  <si>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</si>
  <si>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</si>
  <si>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</si>
  <si>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</si>
  <si>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</si>
  <si>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</si>
  <si>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</si>
  <si>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</si>
  <si>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</si>
  <si>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</si>
  <si>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</si>
  <si>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</si>
  <si>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</si>
  <si>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</si>
  <si>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</si>
  <si>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</si>
  <si>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</si>
  <si>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</si>
  <si>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</si>
  <si>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</si>
  <si>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</si>
  <si>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</si>
  <si>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</si>
  <si>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</si>
  <si>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</si>
  <si>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</si>
  <si>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</si>
  <si>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</si>
  <si>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</si>
  <si>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</si>
  <si>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</si>
  <si>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</si>
  <si>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</si>
  <si>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</si>
  <si>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</si>
  <si>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</si>
  <si>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</si>
  <si>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</si>
  <si>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</si>
  <si>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</si>
  <si>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</si>
  <si>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</si>
  <si>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</si>
  <si>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</si>
  <si>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</si>
  <si>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</si>
  <si>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</si>
  <si>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</si>
  <si>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</si>
  <si>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</si>
  <si>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</si>
  <si>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</si>
  <si>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</si>
  <si>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</si>
  <si>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</si>
  <si>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</si>
  <si>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</si>
  <si>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</si>
  <si>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</si>
  <si>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</si>
  <si>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</si>
  <si>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</si>
  <si>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</si>
  <si>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</si>
  <si>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</si>
  <si>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</si>
  <si>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</si>
  <si>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</si>
  <si>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</si>
  <si>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</si>
  <si>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</si>
  <si>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</si>
  <si>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</si>
  <si>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</si>
  <si>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</si>
  <si>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</si>
  <si>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</si>
  <si>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</si>
  <si>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</si>
  <si>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</si>
  <si>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</si>
  <si>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</si>
  <si>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</si>
  <si>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</si>
  <si>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</si>
  <si>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</si>
  <si>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</si>
  <si>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</si>
  <si>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</si>
  <si>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</si>
  <si>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</si>
  <si>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</si>
  <si>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</si>
  <si>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</si>
  <si>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</si>
  <si>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</si>
  <si>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</si>
  <si>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</si>
  <si>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</si>
  <si>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</si>
  <si>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</si>
  <si>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</si>
  <si>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</si>
  <si>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</si>
  <si>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</si>
  <si>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</si>
  <si>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</si>
  <si>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</si>
  <si>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</si>
  <si>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</si>
  <si>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</si>
  <si>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</si>
  <si>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</si>
  <si>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</si>
  <si>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</si>
  <si>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</si>
  <si>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</si>
  <si>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</si>
  <si>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</si>
  <si>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</si>
  <si>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</si>
  <si>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</si>
  <si>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</si>
  <si>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</si>
  <si>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</si>
  <si>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</si>
  <si>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</si>
  <si>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</si>
  <si>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</si>
  <si>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</si>
  <si>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</si>
  <si>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</si>
  <si>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</si>
  <si>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</si>
  <si>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</si>
  <si>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</si>
  <si>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</si>
  <si>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</si>
  <si>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</si>
  <si>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</si>
  <si>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</si>
  <si>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</si>
  <si>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</si>
  <si>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</si>
  <si>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</si>
  <si>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</si>
  <si>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</si>
  <si>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</si>
  <si>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</si>
  <si>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</si>
  <si>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</si>
  <si>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</si>
  <si>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</si>
  <si>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</si>
  <si>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</si>
  <si>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</si>
  <si>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</si>
  <si>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</si>
  <si>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</si>
  <si>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</si>
  <si>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</si>
  <si>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</si>
  <si>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</si>
  <si>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</si>
  <si>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</si>
  <si>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</si>
  <si>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</si>
  <si>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</si>
  <si>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</si>
  <si>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</si>
  <si>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</si>
  <si>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</si>
  <si>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</si>
  <si>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</si>
  <si>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</si>
  <si>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</si>
  <si>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</si>
  <si>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</si>
  <si>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</si>
  <si>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</si>
  <si>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</si>
  <si>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</si>
  <si>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</si>
  <si>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</si>
  <si>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</si>
  <si>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</si>
  <si>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</si>
  <si>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</si>
  <si>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</si>
  <si>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</si>
  <si>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</si>
  <si>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</si>
  <si>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</si>
  <si>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</si>
  <si>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</si>
  <si>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</si>
  <si>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</si>
  <si>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</si>
  <si>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</si>
  <si>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</si>
  <si>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</si>
  <si>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</si>
  <si>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</si>
  <si>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</si>
  <si>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</si>
  <si>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</si>
  <si>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</si>
  <si>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</si>
  <si>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</si>
  <si>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</si>
  <si>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</si>
  <si>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</si>
  <si>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</si>
  <si>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</si>
  <si>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</si>
  <si>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</si>
  <si>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</si>
  <si>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</si>
  <si>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</si>
  <si>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</si>
  <si>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</si>
  <si>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</si>
  <si>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</si>
  <si>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</si>
  <si>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</si>
  <si>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</si>
  <si>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</si>
  <si>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</si>
  <si>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</si>
  <si>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</si>
  <si>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</si>
  <si>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</si>
  <si>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</si>
  <si>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</si>
  <si>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</si>
  <si>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</si>
  <si>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</si>
  <si>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</si>
  <si>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</si>
  <si>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</si>
  <si>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</si>
  <si>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</si>
  <si>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</si>
  <si>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</si>
  <si>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</si>
  <si>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</si>
  <si>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</si>
  <si>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</si>
  <si>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</si>
  <si>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</si>
  <si>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</si>
  <si>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</si>
  <si>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</si>
  <si>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</si>
  <si>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</si>
  <si>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</si>
  <si>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</si>
  <si>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</si>
  <si>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</si>
  <si>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</si>
  <si>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</si>
  <si>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</si>
  <si>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</si>
  <si>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</si>
  <si>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</si>
  <si>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</si>
  <si>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</si>
  <si>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</si>
  <si>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</si>
  <si>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</si>
  <si>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</si>
  <si>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</si>
  <si>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</si>
  <si>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</si>
  <si>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</si>
  <si>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</si>
  <si>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</si>
  <si>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</si>
  <si>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</si>
  <si>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</si>
  <si>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</si>
  <si>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</si>
  <si>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</si>
  <si>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</si>
  <si>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</si>
  <si>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</si>
  <si>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</si>
  <si>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</si>
  <si>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</si>
  <si>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</si>
  <si>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</si>
  <si>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</si>
  <si>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</si>
  <si>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</si>
  <si>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</si>
  <si>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</si>
  <si>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</si>
  <si>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</si>
  <si>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</si>
  <si>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</si>
  <si>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</si>
  <si>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</si>
  <si>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</si>
  <si>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</si>
  <si>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</si>
  <si>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</si>
  <si>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</si>
  <si>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</si>
  <si>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</si>
  <si>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</si>
  <si>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</si>
  <si>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</si>
  <si>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</si>
  <si>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</si>
  <si>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</si>
  <si>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</si>
  <si>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</si>
  <si>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</si>
  <si>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</si>
  <si>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</si>
  <si>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</si>
  <si>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</si>
  <si>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</si>
  <si>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</si>
  <si>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</si>
  <si>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</si>
  <si>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</si>
  <si>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</si>
  <si>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</si>
  <si>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</si>
  <si>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</si>
  <si>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</si>
  <si>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</si>
  <si>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</si>
  <si>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</si>
  <si>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</si>
  <si>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</si>
  <si>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</si>
  <si>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</si>
  <si>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</si>
  <si>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</si>
  <si>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</si>
  <si>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</si>
  <si>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</si>
  <si>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</si>
  <si>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</si>
  <si>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</si>
  <si>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</si>
  <si>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</si>
  <si>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</si>
  <si>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</si>
  <si>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</si>
  <si>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</si>
  <si>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</si>
  <si>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</si>
  <si>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</si>
  <si>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</si>
  <si>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</si>
  <si>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</si>
  <si>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</si>
  <si>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</si>
  <si>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</si>
  <si>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</si>
  <si>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</si>
  <si>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</si>
  <si>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</si>
  <si>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</si>
  <si>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</si>
  <si>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</si>
  <si>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</si>
  <si>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</si>
  <si>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</si>
  <si>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</si>
  <si>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</si>
  <si>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</si>
  <si>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</si>
  <si>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</si>
  <si>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</si>
  <si>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</si>
  <si>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</si>
  <si>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</si>
  <si>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</si>
  <si>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</si>
  <si>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</si>
  <si>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</si>
  <si>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</si>
  <si>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</si>
  <si>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</si>
  <si>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</si>
  <si>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</si>
  <si>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</si>
  <si>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</si>
  <si>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</si>
  <si>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</si>
  <si>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</si>
  <si>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</si>
  <si>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</si>
  <si>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</si>
  <si>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</si>
  <si>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</si>
  <si>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</si>
  <si>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</si>
  <si>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</si>
  <si>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</si>
  <si>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</si>
  <si>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</si>
  <si>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</si>
  <si>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</si>
  <si>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</si>
  <si>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</si>
  <si>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</si>
  <si>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</si>
  <si>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</si>
  <si>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</si>
  <si>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</si>
  <si>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</si>
  <si>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</si>
  <si>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</si>
  <si>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</si>
  <si>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</si>
  <si>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</si>
  <si>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</si>
  <si>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</si>
  <si>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</si>
  <si>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</si>
  <si>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</si>
  <si>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</si>
  <si>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</si>
  <si>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</si>
  <si>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</si>
  <si>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</si>
  <si>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</si>
  <si>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</si>
  <si>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</si>
  <si>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</si>
  <si>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</si>
  <si>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</si>
  <si>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</si>
  <si>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</si>
  <si>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</si>
  <si>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</si>
  <si>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</si>
  <si>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</si>
  <si>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</si>
  <si>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</si>
  <si>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</si>
  <si>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</si>
  <si>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</si>
  <si>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</si>
  <si>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</si>
  <si>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</si>
  <si>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</si>
  <si>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</si>
  <si>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</si>
  <si>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</si>
  <si>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</si>
  <si>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</si>
  <si>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</si>
  <si>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</si>
  <si>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</si>
  <si>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</si>
  <si>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</si>
  <si>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</si>
  <si>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</si>
  <si>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</si>
  <si>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</si>
  <si>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</si>
  <si>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</si>
  <si>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</si>
  <si>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</si>
  <si>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</si>
  <si>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</si>
  <si>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</si>
  <si>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</si>
  <si>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</si>
  <si>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</si>
  <si>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</si>
  <si>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</si>
  <si>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</si>
  <si>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</si>
  <si>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</si>
  <si>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</si>
  <si>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</si>
  <si>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</si>
  <si>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</si>
  <si>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</si>
  <si>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</si>
  <si>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</si>
  <si>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</si>
  <si>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</si>
  <si>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</si>
  <si>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</si>
  <si>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</si>
  <si>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</si>
  <si>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</si>
  <si>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</si>
  <si>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</si>
  <si>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</si>
  <si>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</si>
  <si>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</si>
  <si>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</si>
  <si>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</si>
  <si>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</si>
  <si>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</si>
  <si>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</si>
  <si>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</si>
  <si>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</si>
  <si>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</si>
  <si>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</si>
  <si>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</si>
  <si>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</si>
  <si>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</si>
  <si>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</si>
  <si>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</si>
  <si>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</si>
  <si>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</si>
  <si>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</si>
  <si>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</si>
  <si>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</si>
  <si>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</si>
  <si>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</si>
  <si>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</si>
  <si>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</si>
  <si>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</si>
  <si>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</si>
  <si>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</si>
  <si>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</si>
  <si>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</si>
  <si>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</si>
  <si>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</si>
  <si>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</si>
  <si>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</si>
  <si>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</si>
  <si>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</si>
  <si>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</si>
  <si>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</si>
  <si>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</si>
  <si>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</si>
  <si>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</si>
  <si>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</si>
  <si>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</si>
  <si>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</si>
  <si>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</si>
  <si>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</si>
  <si>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</si>
  <si>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</si>
  <si>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</si>
  <si>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</si>
  <si>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</si>
  <si>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</si>
  <si>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</si>
  <si>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</si>
  <si>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</si>
  <si>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</si>
  <si>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</si>
  <si>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</si>
  <si>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</si>
  <si>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</si>
  <si>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</si>
  <si>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</si>
  <si>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</si>
  <si>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</si>
  <si>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</si>
  <si>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</si>
  <si>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</si>
  <si>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</si>
  <si>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</si>
  <si>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</si>
  <si>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</si>
  <si>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</si>
  <si>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</si>
  <si>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</si>
  <si>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</si>
  <si>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</si>
  <si>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</si>
  <si>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</si>
  <si>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</si>
  <si>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</si>
  <si>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</si>
  <si>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</si>
  <si>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</si>
  <si>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</si>
  <si>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</si>
  <si>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</si>
  <si>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</si>
  <si>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</si>
  <si>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</si>
  <si>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</si>
  <si>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</si>
  <si>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</si>
  <si>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</si>
  <si>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</si>
  <si>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</si>
  <si>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</si>
  <si>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</si>
  <si>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</si>
  <si>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</si>
  <si>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</si>
  <si>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</si>
  <si>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</si>
  <si>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</si>
  <si>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</si>
  <si>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</si>
  <si>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</si>
  <si>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</si>
  <si>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</si>
  <si>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</si>
  <si>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</si>
  <si>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</si>
  <si>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</si>
  <si>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</si>
  <si>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</si>
  <si>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</si>
  <si>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</si>
  <si>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</si>
  <si>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</si>
  <si>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</si>
  <si>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</si>
  <si>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</si>
  <si>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</si>
  <si>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</si>
  <si>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</si>
  <si>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</si>
  <si>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</si>
  <si>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</si>
  <si>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</si>
  <si>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</si>
  <si>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</si>
  <si>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</si>
  <si>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</si>
  <si>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</si>
  <si>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</si>
  <si>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</si>
  <si>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</si>
  <si>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</si>
  <si>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</si>
  <si>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</si>
  <si>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</si>
  <si>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</si>
  <si>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</si>
  <si>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</si>
  <si>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</si>
  <si>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</si>
  <si>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</si>
  <si>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</si>
  <si>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</si>
  <si>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</si>
  <si>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</si>
  <si>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</si>
  <si>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</si>
  <si>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</si>
  <si>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</si>
  <si>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</si>
  <si>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</si>
  <si>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</si>
  <si>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</si>
  <si>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</si>
  <si>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</si>
  <si>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</si>
  <si>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</si>
  <si>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</si>
  <si>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</si>
  <si>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</si>
  <si>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</si>
  <si>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</si>
  <si>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</si>
  <si>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</si>
  <si>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</si>
  <si>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</si>
  <si>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</si>
  <si>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</si>
  <si>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</si>
  <si>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</si>
  <si>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</si>
  <si>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</si>
  <si>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</si>
  <si>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</si>
  <si>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</si>
  <si>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</si>
  <si>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</si>
  <si>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</si>
  <si>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</si>
  <si>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</si>
  <si>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</si>
  <si>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</si>
  <si>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</si>
  <si>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</si>
  <si>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</si>
  <si>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</si>
  <si>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</si>
  <si>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</si>
  <si>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</si>
  <si>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</si>
  <si>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</si>
  <si>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</si>
  <si>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</si>
  <si>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</si>
  <si>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</si>
  <si>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</si>
  <si>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</si>
  <si>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</si>
  <si>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</si>
  <si>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</si>
  <si>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</si>
  <si>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</si>
  <si>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</si>
  <si>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</si>
  <si>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</si>
  <si>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</si>
  <si>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</si>
  <si>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</si>
  <si>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</si>
  <si>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</si>
  <si>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</si>
  <si>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</si>
  <si>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</si>
  <si>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</si>
  <si>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</si>
  <si>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</si>
  <si>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</si>
  <si>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</si>
  <si>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</si>
  <si>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</si>
  <si>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</si>
  <si>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</si>
  <si>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</si>
  <si>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</si>
  <si>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</si>
  <si>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</si>
  <si>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</si>
  <si>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</si>
  <si>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</si>
  <si>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</si>
  <si>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</si>
  <si>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</si>
  <si>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</si>
  <si>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</si>
  <si>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</si>
  <si>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</si>
  <si>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</si>
  <si>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</si>
  <si>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</si>
  <si>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</si>
  <si>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</si>
  <si>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</si>
  <si>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</si>
  <si>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</si>
  <si>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</si>
  <si>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</si>
  <si>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</si>
  <si>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</si>
  <si>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</si>
  <si>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</si>
  <si>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</si>
  <si>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</si>
  <si>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</si>
  <si>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</si>
  <si>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</si>
  <si>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</si>
  <si>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</si>
  <si>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</si>
  <si>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</si>
  <si>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</si>
  <si>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</si>
  <si>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</si>
  <si>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</si>
  <si>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</si>
  <si>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</si>
  <si>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</si>
  <si>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</si>
  <si>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</si>
  <si>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</si>
  <si>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</si>
  <si>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</si>
  <si>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</si>
  <si>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</si>
  <si>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</si>
  <si>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</si>
  <si>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</si>
  <si>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</si>
  <si>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</si>
  <si>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</si>
  <si>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</si>
  <si>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</si>
  <si>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</si>
  <si>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</si>
  <si>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</si>
  <si>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</si>
  <si>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</si>
  <si>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</si>
  <si>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</si>
  <si>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</si>
  <si>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</si>
  <si>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</si>
  <si>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</si>
  <si>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</si>
  <si>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</si>
  <si>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</si>
  <si>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</si>
  <si>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</si>
  <si>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</si>
  <si>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</si>
  <si>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</si>
  <si>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</si>
  <si>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</si>
  <si>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</si>
  <si>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</si>
  <si>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</si>
  <si>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</si>
  <si>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</si>
  <si>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</si>
  <si>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</si>
  <si>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</si>
  <si>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</si>
  <si>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</si>
  <si>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</si>
  <si>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</si>
  <si>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</si>
  <si>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</si>
  <si>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</si>
  <si>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</si>
  <si>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</si>
  <si>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</si>
  <si>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</si>
  <si>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</si>
  <si>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</si>
  <si>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</si>
  <si>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</si>
  <si>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</si>
  <si>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</si>
  <si>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</si>
  <si>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</si>
  <si>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</si>
  <si>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</si>
  <si>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</si>
  <si>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</si>
  <si>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Japan</t>
  </si>
  <si>
    <t>EU</t>
  </si>
  <si>
    <t>North America</t>
  </si>
  <si>
    <t>Sales</t>
  </si>
  <si>
    <t>Total</t>
  </si>
  <si>
    <t>Correlation:</t>
  </si>
  <si>
    <t>Correlation</t>
  </si>
  <si>
    <t>Lower bounds</t>
  </si>
  <si>
    <t>&gt;0</t>
  </si>
  <si>
    <t>0</t>
  </si>
  <si>
    <t>NA Sales</t>
  </si>
  <si>
    <t>JP Sales</t>
  </si>
  <si>
    <r>
      <t xml:space="preserve">3.1.1 Getting started with </t>
    </r>
    <r>
      <rPr>
        <b/>
        <sz val="13"/>
        <color theme="3"/>
        <rFont val="Courier New"/>
        <family val="3"/>
      </rPr>
      <t>XLOOKUP</t>
    </r>
  </si>
  <si>
    <t>Game</t>
  </si>
  <si>
    <t>Times</t>
  </si>
  <si>
    <t>Same year</t>
  </si>
  <si>
    <t xml:space="preserve">Super Mario 64 </t>
  </si>
  <si>
    <t>Platform:</t>
  </si>
  <si>
    <t>Genre:</t>
  </si>
  <si>
    <t>Year:</t>
  </si>
  <si>
    <t>Sales:</t>
  </si>
  <si>
    <t>Top Five</t>
  </si>
  <si>
    <t>Sale</t>
  </si>
  <si>
    <t>Max sale</t>
  </si>
  <si>
    <t>Percent</t>
  </si>
  <si>
    <t>How many unique games are included in the data set?</t>
  </si>
  <si>
    <t>How many games are released for at least two platforms?</t>
  </si>
  <si>
    <t>What is the total Japanese sales of games from the DS platform?</t>
  </si>
  <si>
    <t>Which publisher has the greatest global sales?</t>
  </si>
  <si>
    <t>How many games have the genre "Platform"?</t>
  </si>
  <si>
    <t>Make a bar chart of the number of times each game has been released.</t>
  </si>
  <si>
    <t>Released</t>
  </si>
  <si>
    <t>Question</t>
  </si>
  <si>
    <t>Answer</t>
  </si>
  <si>
    <t>One game has been released for 12 platforms. What is its name?</t>
  </si>
  <si>
    <t>Four games were releaed for nine platforms. What are their total sales?</t>
  </si>
  <si>
    <t>Some of the games have N/As in their year. How many?</t>
  </si>
  <si>
    <t>Intermediate calculations</t>
  </si>
  <si>
    <t>No</t>
  </si>
  <si>
    <t>Answer 9</t>
  </si>
  <si>
    <t>Below.</t>
  </si>
  <si>
    <t>Answer 12</t>
  </si>
  <si>
    <t>Are there any rows with the same "Name" but different "Genre"?</t>
  </si>
  <si>
    <t>Total:</t>
  </si>
  <si>
    <t>Genres</t>
  </si>
  <si>
    <t xml:space="preserve">Sales </t>
  </si>
  <si>
    <t>List the Top 10 best-selling N64 games along with sales.</t>
  </si>
  <si>
    <t>3.3 Mock interview questions</t>
  </si>
  <si>
    <t>3.2.1 Multiple instances of the same lookup value</t>
  </si>
  <si>
    <t>3.2.2 Aggregating with respect to one variable</t>
  </si>
  <si>
    <t>3.2.3 Aggregating with respect to two variables</t>
  </si>
  <si>
    <t>3.2.4 Calculating correlations</t>
  </si>
  <si>
    <t>3.2.1a Correlation and plot</t>
  </si>
  <si>
    <t>3.2.2b Number of sales with zeros</t>
  </si>
  <si>
    <t>3.2.3c Lower bounds</t>
  </si>
  <si>
    <t>3.2.3d Plot with lower bounds</t>
  </si>
  <si>
    <r>
      <t>3.1.2 More</t>
    </r>
    <r>
      <rPr>
        <b/>
        <sz val="13"/>
        <color theme="3"/>
        <rFont val="Courier New"/>
        <family val="3"/>
      </rPr>
      <t xml:space="preserve"> XLOOKUP</t>
    </r>
  </si>
  <si>
    <t>Output:</t>
  </si>
  <si>
    <t>Genres:</t>
  </si>
  <si>
    <t>Platforms:</t>
  </si>
  <si>
    <r>
      <t xml:space="preserve">3.2 Lookups using </t>
    </r>
    <r>
      <rPr>
        <b/>
        <sz val="15"/>
        <color theme="3"/>
        <rFont val="Courier New"/>
        <family val="3"/>
      </rPr>
      <t>FILTER</t>
    </r>
  </si>
  <si>
    <t>North America sale</t>
  </si>
  <si>
    <t>Japan sale</t>
  </si>
  <si>
    <t>Difference</t>
  </si>
  <si>
    <t>Answer:</t>
  </si>
  <si>
    <t>Table 1</t>
  </si>
  <si>
    <t>3.1 Using LOOKUP functions</t>
  </si>
  <si>
    <r>
      <t xml:space="preserve">3.1.3 Matching multiple values with </t>
    </r>
    <r>
      <rPr>
        <b/>
        <sz val="13"/>
        <color theme="3"/>
        <rFont val="Courier New"/>
        <family val="3"/>
      </rPr>
      <t>FILTER</t>
    </r>
  </si>
  <si>
    <t>3.1.4 Finding the craziest games (i)</t>
  </si>
  <si>
    <t>Top 10</t>
  </si>
  <si>
    <t>How many games are there for the Sega Saturn (SAT)?</t>
  </si>
  <si>
    <t>What game was released for the PCFX?</t>
  </si>
  <si>
    <t>What is the genre of "Luxor: Pharaoh's Challenge"?</t>
  </si>
  <si>
    <t>What is the difference between European and North American sales for the game with global sales 6,73?</t>
  </si>
  <si>
    <t>3.1.5 Matching two values</t>
  </si>
  <si>
    <t>3.1.6 Best sales</t>
  </si>
  <si>
    <t>3.1.7 Best sales for a platform</t>
  </si>
  <si>
    <t>Table 3.1.5</t>
  </si>
  <si>
    <t>3.1.8 Finding the craziest games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</si>
</sst>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5"/>
      <color theme="3"/>
      <name val="Courier New"/>
      <family val="3"/>
    </font>
    <font>
      <sz val="11"/>
      <color theme="1"/>
      <name val="Calibri"/>
      <family val="2"/>
      <scheme val="minor"/>
    </font>
    <font>
      <b/>
      <sz val="11"/>
      <color theme="1"/>
      <name val="Calibri"/>
      <family val="2"/>
      <scheme val="minor"/>
    </font>
    <font>
      <b/>
      <sz val="13"/>
      <color theme="3"/>
      <name val="Courier New"/>
      <family val="3"/>
    </font>
    <font>
      <i/>
      <sz val="11"/>
      <color theme="1"/>
      <name val="Calibri"/>
      <family val="2"/>
      <scheme val="minor"/>
    </font>
    <font>
      <b/>
      <i/>
      <sz val="11"/>
      <color rgb="FF7F7F7F"/>
      <name val="Calibri"/>
      <family val="2"/>
      <scheme val="minor"/>
    </font>
  </fonts>
  <fills count="7">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
      <patternFill patternType="solid">
        <fgColor theme="5" tint="0.79998168889431442"/>
        <bgColor indexed="65"/>
      </patternFill>
    </fill>
    <fill>
      <patternFill patternType="solid">
        <fgColor theme="8"/>
        <bgColor theme="8"/>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right/>
      <top style="medium">
        <color theme="4" tint="0.39997558519241921"/>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right/>
      <top/>
      <bottom style="thin">
        <color theme="8"/>
      </bottom>
      <diagonal/>
    </border>
  </borders>
  <cellStyleXfs count="8">
    <xf numFmtId="0" fontId="0" fillId="0" borderId="0"/>
    <xf numFmtId="0" fontId="1" fillId="0" borderId="1" applyNumberFormat="0" applyFill="0" applyAlignment="0" applyProtection="0"/>
    <xf numFmtId="0" fontId="2" fillId="0" borderId="2" applyNumberFormat="0" applyFill="0" applyAlignment="0" applyProtection="0"/>
    <xf numFmtId="0" fontId="3" fillId="0" borderId="0" applyNumberFormat="0" applyFill="0" applyBorder="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8" fillId="5" borderId="0" applyNumberFormat="0" applyBorder="0" applyAlignment="0" applyProtection="0"/>
  </cellStyleXfs>
  <cellXfs count="40">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5" applyFont="1"/>
    <xf numFmtId="0" fontId="5" fillId="0" borderId="0" xfId="4"/>
    <xf numFmtId="0" fontId="3" fillId="0" borderId="6" xfId="6"/>
    <xf numFmtId="0" fontId="6" fillId="2" borderId="0" xfId="5"/>
    <xf numFmtId="0" fontId="4" fillId="2" borderId="0" xfId="5" quotePrefix="1" applyFont="1"/>
    <xf numFmtId="0" fontId="9" fillId="5" borderId="0" xfId="7" applyFont="1"/>
    <xf numFmtId="0" fontId="8" fillId="5" borderId="0" xfId="7"/>
    <xf numFmtId="0" fontId="4" fillId="6" borderId="8" xfId="0" applyFont="1" applyFill="1" applyBorder="1"/>
    <xf numFmtId="0" fontId="4" fillId="6" borderId="9" xfId="0" applyFont="1" applyFill="1" applyBorder="1"/>
    <xf numFmtId="0" fontId="0" fillId="0" borderId="8" xfId="0" applyBorder="1"/>
    <xf numFmtId="0" fontId="0" fillId="0" borderId="9" xfId="0" applyBorder="1"/>
    <xf numFmtId="0" fontId="0" fillId="0" borderId="11" xfId="0" applyBorder="1"/>
    <xf numFmtId="0" fontId="0" fillId="0" borderId="12" xfId="0" applyBorder="1"/>
    <xf numFmtId="0" fontId="5" fillId="0" borderId="9" xfId="4" applyBorder="1"/>
    <xf numFmtId="0" fontId="5" fillId="0" borderId="10" xfId="4" applyBorder="1"/>
    <xf numFmtId="0" fontId="5" fillId="0" borderId="12" xfId="4" applyBorder="1"/>
    <xf numFmtId="0" fontId="5" fillId="0" borderId="13" xfId="4" applyBorder="1"/>
    <xf numFmtId="0" fontId="5" fillId="6" borderId="9" xfId="4" applyFill="1" applyBorder="1"/>
    <xf numFmtId="0" fontId="5" fillId="6" borderId="10" xfId="4" applyFill="1" applyBorder="1"/>
    <xf numFmtId="0" fontId="11" fillId="0" borderId="0" xfId="0" applyFont="1"/>
    <xf numFmtId="0" fontId="3" fillId="0" borderId="0" xfId="6" applyBorder="1" applyAlignment="1">
      <alignment horizontal="center"/>
    </xf>
    <xf numFmtId="0" fontId="0" fillId="0" borderId="0" xfId="0" applyAlignment="1">
      <alignment horizontal="left"/>
    </xf>
    <xf numFmtId="0" fontId="12" fillId="0" borderId="0" xfId="4" applyFont="1"/>
    <xf numFmtId="0" fontId="5" fillId="2" borderId="0" xfId="4" applyFill="1"/>
    <xf numFmtId="0" fontId="12" fillId="0" borderId="0" xfId="4" applyFont="1" applyAlignment="1">
      <alignment horizontal="center"/>
    </xf>
    <xf numFmtId="0" fontId="2" fillId="0" borderId="2" xfId="2" applyAlignment="1">
      <alignment horizontal="center"/>
    </xf>
    <xf numFmtId="0" fontId="3" fillId="0" borderId="14" xfId="3" applyBorder="1" applyAlignment="1">
      <alignment horizontal="center"/>
    </xf>
    <xf numFmtId="0" fontId="3" fillId="0" borderId="0" xfId="6" applyBorder="1" applyAlignment="1">
      <alignment horizontal="center"/>
    </xf>
    <xf numFmtId="0" fontId="4" fillId="2" borderId="0" xfId="5" applyFont="1" applyAlignment="1">
      <alignment horizontal="center"/>
    </xf>
    <xf numFmtId="0" fontId="3" fillId="0" borderId="6" xfId="6" applyAlignment="1">
      <alignment horizontal="center"/>
    </xf>
    <xf numFmtId="0" fontId="3" fillId="0" borderId="7" xfId="3" applyBorder="1" applyAlignment="1">
      <alignment horizontal="center"/>
    </xf>
    <xf numFmtId="0" fontId="1" fillId="0" borderId="1" xfId="1" applyAlignment="1">
      <alignment horizontal="center"/>
    </xf>
    <xf numFmtId="0" fontId="3" fillId="0" borderId="0" xfId="3" applyAlignment="1">
      <alignment horizontal="center"/>
    </xf>
  </cellXfs>
  <cellStyles count="8">
    <cellStyle name="20% - Accent2" xfId="7" builtinId="34"/>
    <cellStyle name="Accent1" xfId="5" builtinId="29"/>
    <cellStyle name="Explanatory Text" xfId="4" builtinId="53"/>
    <cellStyle name="Heading 1" xfId="1" builtinId="16"/>
    <cellStyle name="Heading 2" xfId="2" builtinId="17"/>
    <cellStyle name="Heading 3" xfId="6" builtinId="18"/>
    <cellStyle name="Heading 4" xfId="3"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Japanese</a:t>
            </a:r>
            <a:r>
              <a:rPr lang="nb-NO" baseline="0"/>
              <a:t> and American Sales, &gt;3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'3.2 Using FILTER'!$A$137:$A$170</c:f>
              <c:numCache>
                <c:formatCode>General</c:formatCode>
                <c:ptCount val="34"/>
                <c:pt idx="0">
                  <c:v>41.49</c:v>
                </c:pt>
                <c:pt idx="1">
                  <c:v>29.08</c:v>
                </c:pt>
                <c:pt idx="2">
                  <c:v>15.85</c:v>
                </c:pt>
                <c:pt idx="3">
                  <c:v>15.75</c:v>
                </c:pt>
                <c:pt idx="4">
                  <c:v>11.27</c:v>
                </c:pt>
                <c:pt idx="5">
                  <c:v>23.2</c:v>
                </c:pt>
                <c:pt idx="6">
                  <c:v>11.38</c:v>
                </c:pt>
                <c:pt idx="7">
                  <c:v>14.59</c:v>
                </c:pt>
                <c:pt idx="8">
                  <c:v>9.81</c:v>
                </c:pt>
                <c:pt idx="9">
                  <c:v>9</c:v>
                </c:pt>
                <c:pt idx="10">
                  <c:v>8.94</c:v>
                </c:pt>
                <c:pt idx="11">
                  <c:v>12.78</c:v>
                </c:pt>
                <c:pt idx="12">
                  <c:v>4.75</c:v>
                </c:pt>
                <c:pt idx="13">
                  <c:v>6.42</c:v>
                </c:pt>
                <c:pt idx="14">
                  <c:v>10.83</c:v>
                </c:pt>
                <c:pt idx="15">
                  <c:v>9.5399999999999991</c:v>
                </c:pt>
                <c:pt idx="16">
                  <c:v>6.06</c:v>
                </c:pt>
                <c:pt idx="17">
                  <c:v>5.57</c:v>
                </c:pt>
                <c:pt idx="18">
                  <c:v>3.44</c:v>
                </c:pt>
                <c:pt idx="19">
                  <c:v>5.89</c:v>
                </c:pt>
                <c:pt idx="20">
                  <c:v>5.17</c:v>
                </c:pt>
                <c:pt idx="21">
                  <c:v>4.4000000000000004</c:v>
                </c:pt>
                <c:pt idx="22">
                  <c:v>4.2300000000000004</c:v>
                </c:pt>
                <c:pt idx="23">
                  <c:v>4.34</c:v>
                </c:pt>
                <c:pt idx="24">
                  <c:v>3.01</c:v>
                </c:pt>
                <c:pt idx="25">
                  <c:v>3.54</c:v>
                </c:pt>
              </c:numCache>
            </c:numRef>
          </c:xVal>
          <c:yVal>
            <c:numRef>
              <c:f>'3.2 Using FILTER'!$B$137:$B$170</c:f>
              <c:numCache>
                <c:formatCode>General</c:formatCode>
                <c:ptCount val="34"/>
                <c:pt idx="0">
                  <c:v>3.77</c:v>
                </c:pt>
                <c:pt idx="1">
                  <c:v>6.81</c:v>
                </c:pt>
                <c:pt idx="2">
                  <c:v>3.79</c:v>
                </c:pt>
                <c:pt idx="3">
                  <c:v>3.28</c:v>
                </c:pt>
                <c:pt idx="4">
                  <c:v>10.220000000000001</c:v>
                </c:pt>
                <c:pt idx="5">
                  <c:v>4.22</c:v>
                </c:pt>
                <c:pt idx="6">
                  <c:v>6.5</c:v>
                </c:pt>
                <c:pt idx="7">
                  <c:v>4.7</c:v>
                </c:pt>
                <c:pt idx="8">
                  <c:v>4.13</c:v>
                </c:pt>
                <c:pt idx="9">
                  <c:v>7.2</c:v>
                </c:pt>
                <c:pt idx="10">
                  <c:v>3.6</c:v>
                </c:pt>
                <c:pt idx="11">
                  <c:v>3.54</c:v>
                </c:pt>
                <c:pt idx="12">
                  <c:v>4.16</c:v>
                </c:pt>
                <c:pt idx="13">
                  <c:v>6.04</c:v>
                </c:pt>
                <c:pt idx="14">
                  <c:v>4.18</c:v>
                </c:pt>
                <c:pt idx="15">
                  <c:v>3.84</c:v>
                </c:pt>
                <c:pt idx="16">
                  <c:v>5.38</c:v>
                </c:pt>
                <c:pt idx="17">
                  <c:v>5.65</c:v>
                </c:pt>
                <c:pt idx="18">
                  <c:v>5.32</c:v>
                </c:pt>
                <c:pt idx="19">
                  <c:v>3.12</c:v>
                </c:pt>
                <c:pt idx="20">
                  <c:v>4.34</c:v>
                </c:pt>
                <c:pt idx="21">
                  <c:v>3.96</c:v>
                </c:pt>
                <c:pt idx="22">
                  <c:v>3.08</c:v>
                </c:pt>
                <c:pt idx="23">
                  <c:v>3.15</c:v>
                </c:pt>
                <c:pt idx="24">
                  <c:v>3.28</c:v>
                </c:pt>
                <c:pt idx="25">
                  <c:v>3.81</c:v>
                </c:pt>
              </c:numCache>
            </c:numRef>
          </c:yVal>
          <c:smooth val="0"/>
          <c:extLst>
            <c:ext xmlns:c16="http://schemas.microsoft.com/office/drawing/2014/chart" uri="{C3380CC4-5D6E-409C-BE32-E72D297353CC}">
              <c16:uniqueId val="{00000000-5A49-44A5-8E1D-A12E4ABAB440}"/>
            </c:ext>
          </c:extLst>
        </c:ser>
        <c:dLbls>
          <c:showLegendKey val="0"/>
          <c:showVal val="0"/>
          <c:showCatName val="0"/>
          <c:showSerName val="0"/>
          <c:showPercent val="0"/>
          <c:showBubbleSize val="0"/>
        </c:dLbls>
        <c:axId val="1699465247"/>
        <c:axId val="1699453599"/>
      </c:scatterChart>
      <c:valAx>
        <c:axId val="1699465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North American</a:t>
                </a:r>
              </a:p>
              <a:p>
                <a:pPr>
                  <a:defRPr/>
                </a:pPr>
                <a:r>
                  <a:rPr lang="nb-NO"/>
                  <a:t>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99453599"/>
        <c:crosses val="autoZero"/>
        <c:crossBetween val="midCat"/>
      </c:valAx>
      <c:valAx>
        <c:axId val="16994535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Japanese</a:t>
                </a:r>
                <a:r>
                  <a:rPr lang="nb-NO"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994652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b-NO" sz="1800" b="0" i="0" baseline="0">
                <a:effectLst/>
              </a:rPr>
              <a:t>Japanese and American Sales</a:t>
            </a:r>
            <a:endParaRPr lang="nb-N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nb-NO"/>
        </a:p>
      </c:txPr>
    </c:title>
    <c:autoTitleDeleted val="0"/>
    <c:plotArea>
      <c:layout/>
      <c:scatterChart>
        <c:scatterStyle val="lineMarker"/>
        <c:varyColors val="0"/>
        <c:ser>
          <c:idx val="1"/>
          <c:order val="0"/>
          <c:tx>
            <c:v>Series1</c:v>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VGSales!$G$2:$G$16599</c:f>
              <c:numCache>
                <c:formatCode>General</c:formatCode>
                <c:ptCount val="16598"/>
                <c:pt idx="0">
                  <c:v>41.49</c:v>
                </c:pt>
                <c:pt idx="1">
                  <c:v>29.08</c:v>
                </c:pt>
                <c:pt idx="2">
                  <c:v>15.85</c:v>
                </c:pt>
                <c:pt idx="3">
                  <c:v>15.75</c:v>
                </c:pt>
                <c:pt idx="4">
                  <c:v>11.27</c:v>
                </c:pt>
                <c:pt idx="5">
                  <c:v>23.2</c:v>
                </c:pt>
                <c:pt idx="6">
                  <c:v>11.38</c:v>
                </c:pt>
                <c:pt idx="7">
                  <c:v>14.03</c:v>
                </c:pt>
                <c:pt idx="8">
                  <c:v>14.59</c:v>
                </c:pt>
                <c:pt idx="9">
                  <c:v>26.93</c:v>
                </c:pt>
                <c:pt idx="10">
                  <c:v>9.07</c:v>
                </c:pt>
                <c:pt idx="11">
                  <c:v>9.81</c:v>
                </c:pt>
                <c:pt idx="12">
                  <c:v>9</c:v>
                </c:pt>
                <c:pt idx="13">
                  <c:v>8.94</c:v>
                </c:pt>
                <c:pt idx="14">
                  <c:v>9.09</c:v>
                </c:pt>
                <c:pt idx="15">
                  <c:v>14.97</c:v>
                </c:pt>
                <c:pt idx="16">
                  <c:v>7.01</c:v>
                </c:pt>
                <c:pt idx="17">
                  <c:v>9.43</c:v>
                </c:pt>
                <c:pt idx="18">
                  <c:v>12.78</c:v>
                </c:pt>
                <c:pt idx="19">
                  <c:v>4.75</c:v>
                </c:pt>
                <c:pt idx="20">
                  <c:v>6.42</c:v>
                </c:pt>
                <c:pt idx="21">
                  <c:v>10.83</c:v>
                </c:pt>
                <c:pt idx="22">
                  <c:v>9.5399999999999991</c:v>
                </c:pt>
                <c:pt idx="23">
                  <c:v>9.6300000000000008</c:v>
                </c:pt>
                <c:pt idx="24">
                  <c:v>8.41</c:v>
                </c:pt>
                <c:pt idx="25">
                  <c:v>6.06</c:v>
                </c:pt>
                <c:pt idx="26">
                  <c:v>5.57</c:v>
                </c:pt>
                <c:pt idx="27">
                  <c:v>3.44</c:v>
                </c:pt>
                <c:pt idx="28">
                  <c:v>6.85</c:v>
                </c:pt>
                <c:pt idx="29">
                  <c:v>9.0299999999999994</c:v>
                </c:pt>
                <c:pt idx="30">
                  <c:v>5.89</c:v>
                </c:pt>
                <c:pt idx="31">
                  <c:v>9.67</c:v>
                </c:pt>
                <c:pt idx="32">
                  <c:v>5.17</c:v>
                </c:pt>
                <c:pt idx="33">
                  <c:v>5.77</c:v>
                </c:pt>
                <c:pt idx="34">
                  <c:v>4.99</c:v>
                </c:pt>
                <c:pt idx="35">
                  <c:v>8.25</c:v>
                </c:pt>
                <c:pt idx="36">
                  <c:v>8.52</c:v>
                </c:pt>
                <c:pt idx="37">
                  <c:v>5.54</c:v>
                </c:pt>
                <c:pt idx="38">
                  <c:v>6.99</c:v>
                </c:pt>
                <c:pt idx="39">
                  <c:v>6.75</c:v>
                </c:pt>
                <c:pt idx="40">
                  <c:v>5.98</c:v>
                </c:pt>
                <c:pt idx="41">
                  <c:v>2.5499999999999998</c:v>
                </c:pt>
                <c:pt idx="42">
                  <c:v>4.74</c:v>
                </c:pt>
                <c:pt idx="43">
                  <c:v>7.97</c:v>
                </c:pt>
                <c:pt idx="44">
                  <c:v>3.8</c:v>
                </c:pt>
                <c:pt idx="45">
                  <c:v>4.4000000000000004</c:v>
                </c:pt>
                <c:pt idx="46">
                  <c:v>6.91</c:v>
                </c:pt>
                <c:pt idx="47">
                  <c:v>3.01</c:v>
                </c:pt>
                <c:pt idx="48">
                  <c:v>6.16</c:v>
                </c:pt>
                <c:pt idx="49">
                  <c:v>4.2300000000000004</c:v>
                </c:pt>
                <c:pt idx="50">
                  <c:v>6.16</c:v>
                </c:pt>
                <c:pt idx="51">
                  <c:v>6.76</c:v>
                </c:pt>
                <c:pt idx="52">
                  <c:v>4.0199999999999996</c:v>
                </c:pt>
                <c:pt idx="53">
                  <c:v>4.8899999999999997</c:v>
                </c:pt>
                <c:pt idx="54">
                  <c:v>2.96</c:v>
                </c:pt>
                <c:pt idx="55">
                  <c:v>4.99</c:v>
                </c:pt>
                <c:pt idx="56">
                  <c:v>4.76</c:v>
                </c:pt>
                <c:pt idx="57">
                  <c:v>5.99</c:v>
                </c:pt>
                <c:pt idx="58">
                  <c:v>4.34</c:v>
                </c:pt>
                <c:pt idx="59">
                  <c:v>5.08</c:v>
                </c:pt>
                <c:pt idx="60">
                  <c:v>6.05</c:v>
                </c:pt>
                <c:pt idx="61">
                  <c:v>6.72</c:v>
                </c:pt>
                <c:pt idx="62">
                  <c:v>7.03</c:v>
                </c:pt>
                <c:pt idx="63">
                  <c:v>5.55</c:v>
                </c:pt>
                <c:pt idx="64">
                  <c:v>3.66</c:v>
                </c:pt>
                <c:pt idx="65">
                  <c:v>6.63</c:v>
                </c:pt>
                <c:pt idx="66">
                  <c:v>3.01</c:v>
                </c:pt>
                <c:pt idx="67">
                  <c:v>4.09</c:v>
                </c:pt>
                <c:pt idx="68">
                  <c:v>5.84</c:v>
                </c:pt>
                <c:pt idx="69">
                  <c:v>3.88</c:v>
                </c:pt>
                <c:pt idx="70">
                  <c:v>5.91</c:v>
                </c:pt>
                <c:pt idx="71">
                  <c:v>4.3600000000000003</c:v>
                </c:pt>
                <c:pt idx="72">
                  <c:v>5.58</c:v>
                </c:pt>
                <c:pt idx="73">
                  <c:v>2.0099999999999998</c:v>
                </c:pt>
                <c:pt idx="74">
                  <c:v>4.46</c:v>
                </c:pt>
                <c:pt idx="75">
                  <c:v>5.03</c:v>
                </c:pt>
                <c:pt idx="76">
                  <c:v>3.54</c:v>
                </c:pt>
                <c:pt idx="77">
                  <c:v>1.1100000000000001</c:v>
                </c:pt>
                <c:pt idx="78">
                  <c:v>1.79</c:v>
                </c:pt>
                <c:pt idx="79">
                  <c:v>6.82</c:v>
                </c:pt>
                <c:pt idx="80">
                  <c:v>3.81</c:v>
                </c:pt>
                <c:pt idx="81">
                  <c:v>2.91</c:v>
                </c:pt>
                <c:pt idx="82">
                  <c:v>1.06</c:v>
                </c:pt>
                <c:pt idx="83">
                  <c:v>0.98</c:v>
                </c:pt>
                <c:pt idx="84">
                  <c:v>5.8</c:v>
                </c:pt>
                <c:pt idx="85">
                  <c:v>2.58</c:v>
                </c:pt>
                <c:pt idx="86">
                  <c:v>2.91</c:v>
                </c:pt>
                <c:pt idx="87">
                  <c:v>2.2799999999999998</c:v>
                </c:pt>
                <c:pt idx="88">
                  <c:v>2.82</c:v>
                </c:pt>
                <c:pt idx="89">
                  <c:v>7.28</c:v>
                </c:pt>
                <c:pt idx="90">
                  <c:v>2.9</c:v>
                </c:pt>
                <c:pt idx="91">
                  <c:v>3.66</c:v>
                </c:pt>
                <c:pt idx="92">
                  <c:v>2.93</c:v>
                </c:pt>
                <c:pt idx="93">
                  <c:v>2.8</c:v>
                </c:pt>
                <c:pt idx="94">
                  <c:v>4.0999999999999996</c:v>
                </c:pt>
                <c:pt idx="95">
                  <c:v>3.78</c:v>
                </c:pt>
                <c:pt idx="96">
                  <c:v>5.39</c:v>
                </c:pt>
                <c:pt idx="97">
                  <c:v>3.24</c:v>
                </c:pt>
                <c:pt idx="98">
                  <c:v>4.79</c:v>
                </c:pt>
                <c:pt idx="99">
                  <c:v>4.46</c:v>
                </c:pt>
                <c:pt idx="100">
                  <c:v>3.83</c:v>
                </c:pt>
                <c:pt idx="101">
                  <c:v>4.5199999999999996</c:v>
                </c:pt>
                <c:pt idx="102">
                  <c:v>3.51</c:v>
                </c:pt>
                <c:pt idx="103">
                  <c:v>2.85</c:v>
                </c:pt>
                <c:pt idx="104">
                  <c:v>3.27</c:v>
                </c:pt>
                <c:pt idx="105">
                  <c:v>3.27</c:v>
                </c:pt>
                <c:pt idx="106">
                  <c:v>3.68</c:v>
                </c:pt>
                <c:pt idx="107">
                  <c:v>4.41</c:v>
                </c:pt>
                <c:pt idx="108">
                  <c:v>3.13</c:v>
                </c:pt>
                <c:pt idx="109">
                  <c:v>2.4700000000000002</c:v>
                </c:pt>
                <c:pt idx="110">
                  <c:v>4.12</c:v>
                </c:pt>
                <c:pt idx="111">
                  <c:v>4.1399999999999997</c:v>
                </c:pt>
                <c:pt idx="112">
                  <c:v>0.78</c:v>
                </c:pt>
                <c:pt idx="113">
                  <c:v>2.71</c:v>
                </c:pt>
                <c:pt idx="114">
                  <c:v>2.93</c:v>
                </c:pt>
                <c:pt idx="115">
                  <c:v>2.77</c:v>
                </c:pt>
                <c:pt idx="116">
                  <c:v>3.23</c:v>
                </c:pt>
                <c:pt idx="117">
                  <c:v>3.5</c:v>
                </c:pt>
                <c:pt idx="118">
                  <c:v>4.1500000000000004</c:v>
                </c:pt>
                <c:pt idx="119">
                  <c:v>3.27</c:v>
                </c:pt>
                <c:pt idx="120">
                  <c:v>3.1</c:v>
                </c:pt>
                <c:pt idx="121">
                  <c:v>0.84</c:v>
                </c:pt>
                <c:pt idx="122">
                  <c:v>1.67</c:v>
                </c:pt>
                <c:pt idx="123">
                  <c:v>2.79</c:v>
                </c:pt>
                <c:pt idx="124">
                  <c:v>0.79</c:v>
                </c:pt>
                <c:pt idx="125">
                  <c:v>3.25</c:v>
                </c:pt>
                <c:pt idx="126">
                  <c:v>2.5499999999999998</c:v>
                </c:pt>
                <c:pt idx="127">
                  <c:v>3.74</c:v>
                </c:pt>
                <c:pt idx="128">
                  <c:v>2.64</c:v>
                </c:pt>
                <c:pt idx="129">
                  <c:v>4.9800000000000004</c:v>
                </c:pt>
                <c:pt idx="130">
                  <c:v>2.57</c:v>
                </c:pt>
                <c:pt idx="131">
                  <c:v>3.64</c:v>
                </c:pt>
                <c:pt idx="132">
                  <c:v>2.5499999999999998</c:v>
                </c:pt>
                <c:pt idx="133">
                  <c:v>4.34</c:v>
                </c:pt>
                <c:pt idx="134">
                  <c:v>3.7</c:v>
                </c:pt>
                <c:pt idx="135">
                  <c:v>4.01</c:v>
                </c:pt>
                <c:pt idx="136">
                  <c:v>2.4700000000000002</c:v>
                </c:pt>
                <c:pt idx="137">
                  <c:v>7.0000000000000007E-2</c:v>
                </c:pt>
                <c:pt idx="138">
                  <c:v>3.11</c:v>
                </c:pt>
                <c:pt idx="139">
                  <c:v>3.92</c:v>
                </c:pt>
                <c:pt idx="140">
                  <c:v>4.05</c:v>
                </c:pt>
                <c:pt idx="141">
                  <c:v>3.54</c:v>
                </c:pt>
                <c:pt idx="142">
                  <c:v>2.4500000000000002</c:v>
                </c:pt>
                <c:pt idx="143">
                  <c:v>4.47</c:v>
                </c:pt>
                <c:pt idx="144">
                  <c:v>2.63</c:v>
                </c:pt>
                <c:pt idx="145">
                  <c:v>3.18</c:v>
                </c:pt>
                <c:pt idx="146">
                  <c:v>2.41</c:v>
                </c:pt>
                <c:pt idx="147">
                  <c:v>1.88</c:v>
                </c:pt>
                <c:pt idx="148">
                  <c:v>2.8</c:v>
                </c:pt>
                <c:pt idx="149">
                  <c:v>0.66</c:v>
                </c:pt>
                <c:pt idx="150">
                  <c:v>3.66</c:v>
                </c:pt>
                <c:pt idx="151">
                  <c:v>1.88</c:v>
                </c:pt>
                <c:pt idx="152">
                  <c:v>2.2599999999999998</c:v>
                </c:pt>
                <c:pt idx="153">
                  <c:v>3.13</c:v>
                </c:pt>
                <c:pt idx="154">
                  <c:v>2.4900000000000002</c:v>
                </c:pt>
                <c:pt idx="155">
                  <c:v>2.97</c:v>
                </c:pt>
                <c:pt idx="156">
                  <c:v>2.54</c:v>
                </c:pt>
                <c:pt idx="157">
                  <c:v>2.95</c:v>
                </c:pt>
                <c:pt idx="158">
                  <c:v>3.28</c:v>
                </c:pt>
                <c:pt idx="159">
                  <c:v>2.7</c:v>
                </c:pt>
                <c:pt idx="160">
                  <c:v>2.99</c:v>
                </c:pt>
                <c:pt idx="161">
                  <c:v>0.47</c:v>
                </c:pt>
                <c:pt idx="162">
                  <c:v>3.14</c:v>
                </c:pt>
                <c:pt idx="163">
                  <c:v>2.62</c:v>
                </c:pt>
                <c:pt idx="164">
                  <c:v>3.21</c:v>
                </c:pt>
                <c:pt idx="165">
                  <c:v>3.18</c:v>
                </c:pt>
                <c:pt idx="166">
                  <c:v>2.72</c:v>
                </c:pt>
                <c:pt idx="167">
                  <c:v>2.0699999999999998</c:v>
                </c:pt>
                <c:pt idx="168">
                  <c:v>1.97</c:v>
                </c:pt>
                <c:pt idx="169">
                  <c:v>1.74</c:v>
                </c:pt>
                <c:pt idx="170">
                  <c:v>2.1800000000000002</c:v>
                </c:pt>
                <c:pt idx="171">
                  <c:v>3.02</c:v>
                </c:pt>
                <c:pt idx="172">
                  <c:v>3.13</c:v>
                </c:pt>
                <c:pt idx="173">
                  <c:v>1.62</c:v>
                </c:pt>
                <c:pt idx="174">
                  <c:v>1.92</c:v>
                </c:pt>
                <c:pt idx="175">
                  <c:v>3.33</c:v>
                </c:pt>
                <c:pt idx="176">
                  <c:v>3.1</c:v>
                </c:pt>
                <c:pt idx="177">
                  <c:v>1.22</c:v>
                </c:pt>
                <c:pt idx="178">
                  <c:v>2.2999999999999998</c:v>
                </c:pt>
                <c:pt idx="179">
                  <c:v>4.26</c:v>
                </c:pt>
                <c:pt idx="180">
                  <c:v>0.65</c:v>
                </c:pt>
                <c:pt idx="181">
                  <c:v>2.4300000000000002</c:v>
                </c:pt>
                <c:pt idx="182">
                  <c:v>2.93</c:v>
                </c:pt>
                <c:pt idx="183">
                  <c:v>2.3199999999999998</c:v>
                </c:pt>
                <c:pt idx="184">
                  <c:v>2.4900000000000002</c:v>
                </c:pt>
                <c:pt idx="185">
                  <c:v>1.08</c:v>
                </c:pt>
                <c:pt idx="186">
                  <c:v>1.9</c:v>
                </c:pt>
                <c:pt idx="187">
                  <c:v>2.1</c:v>
                </c:pt>
                <c:pt idx="188">
                  <c:v>0.96</c:v>
                </c:pt>
                <c:pt idx="189">
                  <c:v>1.64</c:v>
                </c:pt>
                <c:pt idx="190">
                  <c:v>1.98</c:v>
                </c:pt>
                <c:pt idx="191">
                  <c:v>2.71</c:v>
                </c:pt>
                <c:pt idx="192">
                  <c:v>3.59</c:v>
                </c:pt>
                <c:pt idx="193">
                  <c:v>3.21</c:v>
                </c:pt>
                <c:pt idx="194">
                  <c:v>3.22</c:v>
                </c:pt>
                <c:pt idx="195">
                  <c:v>3.81</c:v>
                </c:pt>
                <c:pt idx="196">
                  <c:v>1.96</c:v>
                </c:pt>
                <c:pt idx="197">
                  <c:v>2.66</c:v>
                </c:pt>
                <c:pt idx="198">
                  <c:v>1.7</c:v>
                </c:pt>
                <c:pt idx="199">
                  <c:v>0.6</c:v>
                </c:pt>
                <c:pt idx="200">
                  <c:v>3.4</c:v>
                </c:pt>
                <c:pt idx="201">
                  <c:v>2.0499999999999998</c:v>
                </c:pt>
                <c:pt idx="202">
                  <c:v>3.42</c:v>
                </c:pt>
                <c:pt idx="203">
                  <c:v>2.59</c:v>
                </c:pt>
                <c:pt idx="204">
                  <c:v>2.79</c:v>
                </c:pt>
                <c:pt idx="205">
                  <c:v>3.36</c:v>
                </c:pt>
                <c:pt idx="206">
                  <c:v>3.06</c:v>
                </c:pt>
                <c:pt idx="207">
                  <c:v>3.49</c:v>
                </c:pt>
                <c:pt idx="208">
                  <c:v>3.39</c:v>
                </c:pt>
                <c:pt idx="209">
                  <c:v>1.85</c:v>
                </c:pt>
                <c:pt idx="210">
                  <c:v>2.31</c:v>
                </c:pt>
                <c:pt idx="211">
                  <c:v>3.98</c:v>
                </c:pt>
                <c:pt idx="212">
                  <c:v>2.89</c:v>
                </c:pt>
                <c:pt idx="213">
                  <c:v>2.91</c:v>
                </c:pt>
                <c:pt idx="214">
                  <c:v>0</c:v>
                </c:pt>
                <c:pt idx="215">
                  <c:v>2.62</c:v>
                </c:pt>
                <c:pt idx="216">
                  <c:v>2.74</c:v>
                </c:pt>
                <c:pt idx="217">
                  <c:v>2.56</c:v>
                </c:pt>
                <c:pt idx="218">
                  <c:v>1.91</c:v>
                </c:pt>
                <c:pt idx="219">
                  <c:v>0.56999999999999995</c:v>
                </c:pt>
                <c:pt idx="220">
                  <c:v>2.57</c:v>
                </c:pt>
                <c:pt idx="221">
                  <c:v>0.28000000000000003</c:v>
                </c:pt>
                <c:pt idx="222">
                  <c:v>2.99</c:v>
                </c:pt>
                <c:pt idx="223">
                  <c:v>2.36</c:v>
                </c:pt>
                <c:pt idx="224">
                  <c:v>1.73</c:v>
                </c:pt>
                <c:pt idx="225">
                  <c:v>3.05</c:v>
                </c:pt>
                <c:pt idx="226">
                  <c:v>1.87</c:v>
                </c:pt>
                <c:pt idx="227">
                  <c:v>1.94</c:v>
                </c:pt>
                <c:pt idx="228">
                  <c:v>2.08</c:v>
                </c:pt>
                <c:pt idx="229">
                  <c:v>2.29</c:v>
                </c:pt>
                <c:pt idx="230">
                  <c:v>3.06</c:v>
                </c:pt>
                <c:pt idx="231">
                  <c:v>2.42</c:v>
                </c:pt>
                <c:pt idx="232">
                  <c:v>2.6</c:v>
                </c:pt>
                <c:pt idx="233">
                  <c:v>1.89</c:v>
                </c:pt>
                <c:pt idx="234">
                  <c:v>1.78</c:v>
                </c:pt>
                <c:pt idx="235">
                  <c:v>1.55</c:v>
                </c:pt>
                <c:pt idx="236">
                  <c:v>1.78</c:v>
                </c:pt>
                <c:pt idx="237">
                  <c:v>3.19</c:v>
                </c:pt>
                <c:pt idx="238">
                  <c:v>4.18</c:v>
                </c:pt>
                <c:pt idx="239">
                  <c:v>4.21</c:v>
                </c:pt>
                <c:pt idx="240">
                  <c:v>3.63</c:v>
                </c:pt>
                <c:pt idx="241">
                  <c:v>2.71</c:v>
                </c:pt>
                <c:pt idx="242">
                  <c:v>0.2</c:v>
                </c:pt>
                <c:pt idx="243">
                  <c:v>1.96</c:v>
                </c:pt>
                <c:pt idx="244">
                  <c:v>1.54</c:v>
                </c:pt>
                <c:pt idx="245">
                  <c:v>2.71</c:v>
                </c:pt>
                <c:pt idx="246">
                  <c:v>2.5499999999999998</c:v>
                </c:pt>
                <c:pt idx="247">
                  <c:v>2.67</c:v>
                </c:pt>
                <c:pt idx="248">
                  <c:v>2.66</c:v>
                </c:pt>
                <c:pt idx="249">
                  <c:v>0.1</c:v>
                </c:pt>
                <c:pt idx="250">
                  <c:v>2.82</c:v>
                </c:pt>
                <c:pt idx="251">
                  <c:v>2.19</c:v>
                </c:pt>
                <c:pt idx="252">
                  <c:v>2.0299999999999998</c:v>
                </c:pt>
                <c:pt idx="253">
                  <c:v>1.73</c:v>
                </c:pt>
                <c:pt idx="254">
                  <c:v>3.03</c:v>
                </c:pt>
                <c:pt idx="255">
                  <c:v>2.2000000000000002</c:v>
                </c:pt>
                <c:pt idx="256">
                  <c:v>0.92</c:v>
                </c:pt>
                <c:pt idx="257">
                  <c:v>2.75</c:v>
                </c:pt>
                <c:pt idx="258">
                  <c:v>4</c:v>
                </c:pt>
                <c:pt idx="259">
                  <c:v>2.5099999999999998</c:v>
                </c:pt>
                <c:pt idx="260">
                  <c:v>2.64</c:v>
                </c:pt>
                <c:pt idx="261">
                  <c:v>2.11</c:v>
                </c:pt>
                <c:pt idx="262">
                  <c:v>2.23</c:v>
                </c:pt>
                <c:pt idx="263">
                  <c:v>1.41</c:v>
                </c:pt>
                <c:pt idx="264">
                  <c:v>3</c:v>
                </c:pt>
                <c:pt idx="265">
                  <c:v>1.46</c:v>
                </c:pt>
                <c:pt idx="266">
                  <c:v>2.4500000000000002</c:v>
                </c:pt>
                <c:pt idx="267">
                  <c:v>1.7</c:v>
                </c:pt>
                <c:pt idx="268">
                  <c:v>2.0299999999999998</c:v>
                </c:pt>
                <c:pt idx="269">
                  <c:v>0.78</c:v>
                </c:pt>
                <c:pt idx="270">
                  <c:v>0.88</c:v>
                </c:pt>
                <c:pt idx="271">
                  <c:v>1.3</c:v>
                </c:pt>
                <c:pt idx="272">
                  <c:v>1.28</c:v>
                </c:pt>
                <c:pt idx="273">
                  <c:v>2.25</c:v>
                </c:pt>
                <c:pt idx="274">
                  <c:v>2.02</c:v>
                </c:pt>
                <c:pt idx="275">
                  <c:v>0.84</c:v>
                </c:pt>
                <c:pt idx="276">
                  <c:v>3.38</c:v>
                </c:pt>
                <c:pt idx="277">
                  <c:v>2.04</c:v>
                </c:pt>
                <c:pt idx="278">
                  <c:v>3.79</c:v>
                </c:pt>
                <c:pt idx="279">
                  <c:v>3.36</c:v>
                </c:pt>
                <c:pt idx="280">
                  <c:v>1.4</c:v>
                </c:pt>
                <c:pt idx="281">
                  <c:v>4.03</c:v>
                </c:pt>
                <c:pt idx="282">
                  <c:v>1.65</c:v>
                </c:pt>
                <c:pt idx="283">
                  <c:v>0.71</c:v>
                </c:pt>
                <c:pt idx="284">
                  <c:v>2.14</c:v>
                </c:pt>
                <c:pt idx="285">
                  <c:v>1.42</c:v>
                </c:pt>
                <c:pt idx="286">
                  <c:v>2.13</c:v>
                </c:pt>
                <c:pt idx="287">
                  <c:v>2.4500000000000002</c:v>
                </c:pt>
                <c:pt idx="288">
                  <c:v>2.57</c:v>
                </c:pt>
                <c:pt idx="289">
                  <c:v>2.65</c:v>
                </c:pt>
                <c:pt idx="290">
                  <c:v>2.3199999999999998</c:v>
                </c:pt>
                <c:pt idx="291">
                  <c:v>2.35</c:v>
                </c:pt>
                <c:pt idx="292">
                  <c:v>0.12</c:v>
                </c:pt>
                <c:pt idx="293">
                  <c:v>2.2799999999999998</c:v>
                </c:pt>
                <c:pt idx="294">
                  <c:v>1.68</c:v>
                </c:pt>
                <c:pt idx="295">
                  <c:v>1.1200000000000001</c:v>
                </c:pt>
                <c:pt idx="296">
                  <c:v>2.78</c:v>
                </c:pt>
                <c:pt idx="297">
                  <c:v>1.38</c:v>
                </c:pt>
                <c:pt idx="298">
                  <c:v>1.22</c:v>
                </c:pt>
                <c:pt idx="299">
                  <c:v>2.15</c:v>
                </c:pt>
                <c:pt idx="300">
                  <c:v>0.92</c:v>
                </c:pt>
                <c:pt idx="301">
                  <c:v>2.67</c:v>
                </c:pt>
                <c:pt idx="302">
                  <c:v>2.08</c:v>
                </c:pt>
                <c:pt idx="303">
                  <c:v>2.1</c:v>
                </c:pt>
                <c:pt idx="304">
                  <c:v>1.18</c:v>
                </c:pt>
                <c:pt idx="305">
                  <c:v>1.97</c:v>
                </c:pt>
                <c:pt idx="306">
                  <c:v>2.29</c:v>
                </c:pt>
                <c:pt idx="307">
                  <c:v>1.33</c:v>
                </c:pt>
                <c:pt idx="308">
                  <c:v>0.67</c:v>
                </c:pt>
                <c:pt idx="309">
                  <c:v>1.53</c:v>
                </c:pt>
                <c:pt idx="310">
                  <c:v>1.1499999999999999</c:v>
                </c:pt>
                <c:pt idx="311">
                  <c:v>0.93</c:v>
                </c:pt>
                <c:pt idx="312">
                  <c:v>0.1</c:v>
                </c:pt>
                <c:pt idx="313">
                  <c:v>2.12</c:v>
                </c:pt>
                <c:pt idx="314">
                  <c:v>2.48</c:v>
                </c:pt>
                <c:pt idx="315">
                  <c:v>0.16</c:v>
                </c:pt>
                <c:pt idx="316">
                  <c:v>0.87</c:v>
                </c:pt>
                <c:pt idx="317">
                  <c:v>2.12</c:v>
                </c:pt>
                <c:pt idx="318">
                  <c:v>2.21</c:v>
                </c:pt>
                <c:pt idx="319">
                  <c:v>2.2599999999999998</c:v>
                </c:pt>
                <c:pt idx="320">
                  <c:v>1.06</c:v>
                </c:pt>
                <c:pt idx="321">
                  <c:v>1.44</c:v>
                </c:pt>
                <c:pt idx="322">
                  <c:v>1.49</c:v>
                </c:pt>
                <c:pt idx="323">
                  <c:v>1.1399999999999999</c:v>
                </c:pt>
                <c:pt idx="324">
                  <c:v>2.4</c:v>
                </c:pt>
                <c:pt idx="325">
                  <c:v>1.82</c:v>
                </c:pt>
                <c:pt idx="326">
                  <c:v>1.4</c:v>
                </c:pt>
                <c:pt idx="327">
                  <c:v>1.98</c:v>
                </c:pt>
                <c:pt idx="328">
                  <c:v>2.0299999999999998</c:v>
                </c:pt>
                <c:pt idx="329">
                  <c:v>1.98</c:v>
                </c:pt>
                <c:pt idx="330">
                  <c:v>1.37</c:v>
                </c:pt>
                <c:pt idx="331">
                  <c:v>0.96</c:v>
                </c:pt>
                <c:pt idx="332">
                  <c:v>1.3</c:v>
                </c:pt>
                <c:pt idx="333">
                  <c:v>1.93</c:v>
                </c:pt>
                <c:pt idx="334">
                  <c:v>0.57999999999999996</c:v>
                </c:pt>
                <c:pt idx="335">
                  <c:v>1.49</c:v>
                </c:pt>
                <c:pt idx="336">
                  <c:v>1.3</c:v>
                </c:pt>
                <c:pt idx="337">
                  <c:v>1.59</c:v>
                </c:pt>
                <c:pt idx="338">
                  <c:v>0</c:v>
                </c:pt>
                <c:pt idx="339">
                  <c:v>2.13</c:v>
                </c:pt>
                <c:pt idx="340">
                  <c:v>1.65</c:v>
                </c:pt>
                <c:pt idx="341">
                  <c:v>1.87</c:v>
                </c:pt>
                <c:pt idx="342">
                  <c:v>2.5299999999999998</c:v>
                </c:pt>
                <c:pt idx="343">
                  <c:v>2.33</c:v>
                </c:pt>
                <c:pt idx="344">
                  <c:v>0.71</c:v>
                </c:pt>
                <c:pt idx="345">
                  <c:v>2.08</c:v>
                </c:pt>
                <c:pt idx="346">
                  <c:v>2.23</c:v>
                </c:pt>
                <c:pt idx="347">
                  <c:v>0.6</c:v>
                </c:pt>
                <c:pt idx="348">
                  <c:v>0.05</c:v>
                </c:pt>
                <c:pt idx="349">
                  <c:v>1.78</c:v>
                </c:pt>
                <c:pt idx="350">
                  <c:v>2.08</c:v>
                </c:pt>
                <c:pt idx="351">
                  <c:v>1.28</c:v>
                </c:pt>
                <c:pt idx="352">
                  <c:v>1.93</c:v>
                </c:pt>
                <c:pt idx="353">
                  <c:v>2.0499999999999998</c:v>
                </c:pt>
                <c:pt idx="354">
                  <c:v>2.02</c:v>
                </c:pt>
                <c:pt idx="355">
                  <c:v>1.61</c:v>
                </c:pt>
                <c:pt idx="356">
                  <c:v>2.38</c:v>
                </c:pt>
                <c:pt idx="357">
                  <c:v>2.1800000000000002</c:v>
                </c:pt>
                <c:pt idx="358">
                  <c:v>2.0099999999999998</c:v>
                </c:pt>
                <c:pt idx="359">
                  <c:v>1.57</c:v>
                </c:pt>
                <c:pt idx="360">
                  <c:v>1.56</c:v>
                </c:pt>
                <c:pt idx="361">
                  <c:v>1.23</c:v>
                </c:pt>
                <c:pt idx="362">
                  <c:v>1.66</c:v>
                </c:pt>
                <c:pt idx="363">
                  <c:v>1.9</c:v>
                </c:pt>
                <c:pt idx="364">
                  <c:v>1.98</c:v>
                </c:pt>
                <c:pt idx="365">
                  <c:v>2.14</c:v>
                </c:pt>
                <c:pt idx="366">
                  <c:v>0.71</c:v>
                </c:pt>
                <c:pt idx="367">
                  <c:v>1.96</c:v>
                </c:pt>
                <c:pt idx="368">
                  <c:v>2.14</c:v>
                </c:pt>
                <c:pt idx="369">
                  <c:v>2.66</c:v>
                </c:pt>
                <c:pt idx="370">
                  <c:v>1.22</c:v>
                </c:pt>
                <c:pt idx="371">
                  <c:v>2.11</c:v>
                </c:pt>
                <c:pt idx="372">
                  <c:v>1.17</c:v>
                </c:pt>
                <c:pt idx="373">
                  <c:v>2.84</c:v>
                </c:pt>
                <c:pt idx="374">
                  <c:v>1.64</c:v>
                </c:pt>
                <c:pt idx="375">
                  <c:v>2.2000000000000002</c:v>
                </c:pt>
                <c:pt idx="376">
                  <c:v>0.59</c:v>
                </c:pt>
                <c:pt idx="377">
                  <c:v>0.59</c:v>
                </c:pt>
                <c:pt idx="378">
                  <c:v>1.94</c:v>
                </c:pt>
                <c:pt idx="379">
                  <c:v>2.09</c:v>
                </c:pt>
                <c:pt idx="380">
                  <c:v>2.11</c:v>
                </c:pt>
                <c:pt idx="381">
                  <c:v>2.2599999999999998</c:v>
                </c:pt>
                <c:pt idx="382">
                  <c:v>0.88</c:v>
                </c:pt>
                <c:pt idx="383">
                  <c:v>0</c:v>
                </c:pt>
                <c:pt idx="384">
                  <c:v>2.39</c:v>
                </c:pt>
                <c:pt idx="385">
                  <c:v>1.55</c:v>
                </c:pt>
                <c:pt idx="386">
                  <c:v>1.34</c:v>
                </c:pt>
                <c:pt idx="387">
                  <c:v>1.82</c:v>
                </c:pt>
                <c:pt idx="388">
                  <c:v>1.1299999999999999</c:v>
                </c:pt>
                <c:pt idx="389">
                  <c:v>0.86</c:v>
                </c:pt>
                <c:pt idx="390">
                  <c:v>1.75</c:v>
                </c:pt>
                <c:pt idx="391">
                  <c:v>1.73</c:v>
                </c:pt>
                <c:pt idx="392">
                  <c:v>0.46</c:v>
                </c:pt>
                <c:pt idx="393">
                  <c:v>1.56</c:v>
                </c:pt>
                <c:pt idx="394">
                  <c:v>2.0299999999999998</c:v>
                </c:pt>
                <c:pt idx="395">
                  <c:v>1.08</c:v>
                </c:pt>
                <c:pt idx="396">
                  <c:v>1.43</c:v>
                </c:pt>
                <c:pt idx="397">
                  <c:v>2.4700000000000002</c:v>
                </c:pt>
                <c:pt idx="398">
                  <c:v>1.9</c:v>
                </c:pt>
                <c:pt idx="399">
                  <c:v>0.65</c:v>
                </c:pt>
                <c:pt idx="400">
                  <c:v>1.63</c:v>
                </c:pt>
                <c:pt idx="401">
                  <c:v>1.9</c:v>
                </c:pt>
                <c:pt idx="402">
                  <c:v>0</c:v>
                </c:pt>
                <c:pt idx="403">
                  <c:v>1.45</c:v>
                </c:pt>
                <c:pt idx="404">
                  <c:v>1.44</c:v>
                </c:pt>
                <c:pt idx="405">
                  <c:v>1.1499999999999999</c:v>
                </c:pt>
                <c:pt idx="406">
                  <c:v>1.47</c:v>
                </c:pt>
                <c:pt idx="407">
                  <c:v>1.99</c:v>
                </c:pt>
                <c:pt idx="408">
                  <c:v>1.5</c:v>
                </c:pt>
                <c:pt idx="409">
                  <c:v>0.8</c:v>
                </c:pt>
                <c:pt idx="410">
                  <c:v>2.13</c:v>
                </c:pt>
                <c:pt idx="411">
                  <c:v>1.89</c:v>
                </c:pt>
                <c:pt idx="412">
                  <c:v>1.36</c:v>
                </c:pt>
                <c:pt idx="413">
                  <c:v>0.5</c:v>
                </c:pt>
                <c:pt idx="414">
                  <c:v>0.25</c:v>
                </c:pt>
                <c:pt idx="415">
                  <c:v>0.95</c:v>
                </c:pt>
                <c:pt idx="416">
                  <c:v>0.88</c:v>
                </c:pt>
                <c:pt idx="417">
                  <c:v>1.27</c:v>
                </c:pt>
                <c:pt idx="418">
                  <c:v>2.33</c:v>
                </c:pt>
                <c:pt idx="419">
                  <c:v>0.03</c:v>
                </c:pt>
                <c:pt idx="420">
                  <c:v>1.72</c:v>
                </c:pt>
                <c:pt idx="421">
                  <c:v>0.73</c:v>
                </c:pt>
                <c:pt idx="422">
                  <c:v>2.2599999999999998</c:v>
                </c:pt>
                <c:pt idx="423">
                  <c:v>1.76</c:v>
                </c:pt>
                <c:pt idx="424">
                  <c:v>1.35</c:v>
                </c:pt>
                <c:pt idx="425">
                  <c:v>1.48</c:v>
                </c:pt>
                <c:pt idx="426">
                  <c:v>0</c:v>
                </c:pt>
                <c:pt idx="427">
                  <c:v>2.15</c:v>
                </c:pt>
                <c:pt idx="428">
                  <c:v>1.78</c:v>
                </c:pt>
                <c:pt idx="429">
                  <c:v>1.18</c:v>
                </c:pt>
                <c:pt idx="430">
                  <c:v>1.52</c:v>
                </c:pt>
                <c:pt idx="431">
                  <c:v>1.86</c:v>
                </c:pt>
                <c:pt idx="432">
                  <c:v>0.57999999999999996</c:v>
                </c:pt>
                <c:pt idx="433">
                  <c:v>2.06</c:v>
                </c:pt>
                <c:pt idx="434">
                  <c:v>1.88</c:v>
                </c:pt>
                <c:pt idx="435">
                  <c:v>1.92</c:v>
                </c:pt>
                <c:pt idx="436">
                  <c:v>1.79</c:v>
                </c:pt>
                <c:pt idx="437">
                  <c:v>1.22</c:v>
                </c:pt>
                <c:pt idx="438">
                  <c:v>0.88</c:v>
                </c:pt>
                <c:pt idx="439">
                  <c:v>1.89</c:v>
                </c:pt>
                <c:pt idx="440">
                  <c:v>0.68</c:v>
                </c:pt>
                <c:pt idx="441">
                  <c:v>1.7</c:v>
                </c:pt>
                <c:pt idx="442">
                  <c:v>2.14</c:v>
                </c:pt>
                <c:pt idx="443">
                  <c:v>2.31</c:v>
                </c:pt>
                <c:pt idx="444">
                  <c:v>0.91</c:v>
                </c:pt>
                <c:pt idx="445">
                  <c:v>1.69</c:v>
                </c:pt>
                <c:pt idx="446">
                  <c:v>0.08</c:v>
                </c:pt>
                <c:pt idx="447">
                  <c:v>1.29</c:v>
                </c:pt>
                <c:pt idx="448">
                  <c:v>1.99</c:v>
                </c:pt>
                <c:pt idx="449">
                  <c:v>0.78</c:v>
                </c:pt>
                <c:pt idx="450">
                  <c:v>2.17</c:v>
                </c:pt>
                <c:pt idx="451">
                  <c:v>2.5</c:v>
                </c:pt>
                <c:pt idx="452">
                  <c:v>1.92</c:v>
                </c:pt>
                <c:pt idx="453">
                  <c:v>1.89</c:v>
                </c:pt>
                <c:pt idx="454">
                  <c:v>1.4</c:v>
                </c:pt>
                <c:pt idx="455">
                  <c:v>1.57</c:v>
                </c:pt>
                <c:pt idx="456">
                  <c:v>1.72</c:v>
                </c:pt>
                <c:pt idx="457">
                  <c:v>1.94</c:v>
                </c:pt>
                <c:pt idx="458">
                  <c:v>1.91</c:v>
                </c:pt>
                <c:pt idx="459">
                  <c:v>1.38</c:v>
                </c:pt>
                <c:pt idx="460">
                  <c:v>2.06</c:v>
                </c:pt>
                <c:pt idx="461">
                  <c:v>1.94</c:v>
                </c:pt>
                <c:pt idx="462">
                  <c:v>1.54</c:v>
                </c:pt>
                <c:pt idx="463">
                  <c:v>1.4</c:v>
                </c:pt>
                <c:pt idx="464">
                  <c:v>1.85</c:v>
                </c:pt>
                <c:pt idx="465">
                  <c:v>2.0299999999999998</c:v>
                </c:pt>
                <c:pt idx="466">
                  <c:v>1.45</c:v>
                </c:pt>
                <c:pt idx="467">
                  <c:v>2.38</c:v>
                </c:pt>
                <c:pt idx="468">
                  <c:v>2.6</c:v>
                </c:pt>
                <c:pt idx="469">
                  <c:v>1.1499999999999999</c:v>
                </c:pt>
                <c:pt idx="470">
                  <c:v>1.57</c:v>
                </c:pt>
                <c:pt idx="471">
                  <c:v>1.01</c:v>
                </c:pt>
                <c:pt idx="472">
                  <c:v>1.61</c:v>
                </c:pt>
                <c:pt idx="473">
                  <c:v>1.67</c:v>
                </c:pt>
                <c:pt idx="474">
                  <c:v>0.12</c:v>
                </c:pt>
                <c:pt idx="475">
                  <c:v>1.36</c:v>
                </c:pt>
                <c:pt idx="476">
                  <c:v>0.47</c:v>
                </c:pt>
                <c:pt idx="477">
                  <c:v>1.33</c:v>
                </c:pt>
                <c:pt idx="478">
                  <c:v>0.96</c:v>
                </c:pt>
                <c:pt idx="479">
                  <c:v>1.58</c:v>
                </c:pt>
                <c:pt idx="480">
                  <c:v>1.04</c:v>
                </c:pt>
                <c:pt idx="481">
                  <c:v>1.57</c:v>
                </c:pt>
                <c:pt idx="482">
                  <c:v>1.36</c:v>
                </c:pt>
                <c:pt idx="483">
                  <c:v>1.82</c:v>
                </c:pt>
                <c:pt idx="484">
                  <c:v>1.98</c:v>
                </c:pt>
                <c:pt idx="485">
                  <c:v>2.2200000000000002</c:v>
                </c:pt>
                <c:pt idx="486">
                  <c:v>1.45</c:v>
                </c:pt>
                <c:pt idx="487">
                  <c:v>1.76</c:v>
                </c:pt>
                <c:pt idx="488">
                  <c:v>2.0699999999999998</c:v>
                </c:pt>
                <c:pt idx="489">
                  <c:v>1.83</c:v>
                </c:pt>
                <c:pt idx="490">
                  <c:v>0.87</c:v>
                </c:pt>
                <c:pt idx="491">
                  <c:v>1.43</c:v>
                </c:pt>
                <c:pt idx="492">
                  <c:v>1.75</c:v>
                </c:pt>
                <c:pt idx="493">
                  <c:v>0.61</c:v>
                </c:pt>
                <c:pt idx="494">
                  <c:v>1.84</c:v>
                </c:pt>
                <c:pt idx="495">
                  <c:v>1.54</c:v>
                </c:pt>
                <c:pt idx="496">
                  <c:v>1.75</c:v>
                </c:pt>
                <c:pt idx="497">
                  <c:v>0.08</c:v>
                </c:pt>
                <c:pt idx="498">
                  <c:v>0.71</c:v>
                </c:pt>
                <c:pt idx="499">
                  <c:v>0.99</c:v>
                </c:pt>
                <c:pt idx="500">
                  <c:v>1.51</c:v>
                </c:pt>
                <c:pt idx="501">
                  <c:v>1.54</c:v>
                </c:pt>
                <c:pt idx="502">
                  <c:v>2.0299999999999998</c:v>
                </c:pt>
                <c:pt idx="503">
                  <c:v>1.3</c:v>
                </c:pt>
                <c:pt idx="504">
                  <c:v>0.09</c:v>
                </c:pt>
                <c:pt idx="505">
                  <c:v>1.87</c:v>
                </c:pt>
                <c:pt idx="506">
                  <c:v>2.5299999999999998</c:v>
                </c:pt>
                <c:pt idx="507">
                  <c:v>2.09</c:v>
                </c:pt>
                <c:pt idx="508">
                  <c:v>1.98</c:v>
                </c:pt>
                <c:pt idx="509">
                  <c:v>1.37</c:v>
                </c:pt>
                <c:pt idx="510">
                  <c:v>1.29</c:v>
                </c:pt>
                <c:pt idx="511">
                  <c:v>1.37</c:v>
                </c:pt>
                <c:pt idx="512">
                  <c:v>1.4</c:v>
                </c:pt>
                <c:pt idx="513">
                  <c:v>0.4</c:v>
                </c:pt>
                <c:pt idx="514">
                  <c:v>1.87</c:v>
                </c:pt>
                <c:pt idx="515">
                  <c:v>1.65</c:v>
                </c:pt>
                <c:pt idx="516">
                  <c:v>2.52</c:v>
                </c:pt>
                <c:pt idx="517">
                  <c:v>1.28</c:v>
                </c:pt>
                <c:pt idx="518">
                  <c:v>1.32</c:v>
                </c:pt>
                <c:pt idx="519">
                  <c:v>1.96</c:v>
                </c:pt>
                <c:pt idx="520">
                  <c:v>1.59</c:v>
                </c:pt>
                <c:pt idx="521">
                  <c:v>0.02</c:v>
                </c:pt>
                <c:pt idx="522">
                  <c:v>1.05</c:v>
                </c:pt>
                <c:pt idx="523">
                  <c:v>1.32</c:v>
                </c:pt>
                <c:pt idx="524">
                  <c:v>1.32</c:v>
                </c:pt>
                <c:pt idx="525">
                  <c:v>1.74</c:v>
                </c:pt>
                <c:pt idx="526">
                  <c:v>1.47</c:v>
                </c:pt>
                <c:pt idx="527">
                  <c:v>0.28999999999999998</c:v>
                </c:pt>
                <c:pt idx="528">
                  <c:v>1.45</c:v>
                </c:pt>
                <c:pt idx="529">
                  <c:v>1.96</c:v>
                </c:pt>
                <c:pt idx="530">
                  <c:v>1.19</c:v>
                </c:pt>
                <c:pt idx="531">
                  <c:v>0</c:v>
                </c:pt>
                <c:pt idx="532">
                  <c:v>1.98</c:v>
                </c:pt>
                <c:pt idx="533">
                  <c:v>0.89</c:v>
                </c:pt>
                <c:pt idx="534">
                  <c:v>2.19</c:v>
                </c:pt>
                <c:pt idx="535">
                  <c:v>0.3</c:v>
                </c:pt>
                <c:pt idx="536">
                  <c:v>0.46</c:v>
                </c:pt>
                <c:pt idx="537">
                  <c:v>1.68</c:v>
                </c:pt>
                <c:pt idx="538">
                  <c:v>1.27</c:v>
                </c:pt>
                <c:pt idx="539">
                  <c:v>1.44</c:v>
                </c:pt>
                <c:pt idx="540">
                  <c:v>1.2</c:v>
                </c:pt>
                <c:pt idx="541">
                  <c:v>1.41</c:v>
                </c:pt>
                <c:pt idx="542">
                  <c:v>1.24</c:v>
                </c:pt>
                <c:pt idx="543">
                  <c:v>1.25</c:v>
                </c:pt>
                <c:pt idx="544">
                  <c:v>2.56</c:v>
                </c:pt>
                <c:pt idx="545">
                  <c:v>1.43</c:v>
                </c:pt>
                <c:pt idx="546">
                  <c:v>1.07</c:v>
                </c:pt>
                <c:pt idx="547">
                  <c:v>1.02</c:v>
                </c:pt>
                <c:pt idx="548">
                  <c:v>1.33</c:v>
                </c:pt>
                <c:pt idx="549">
                  <c:v>1.52</c:v>
                </c:pt>
                <c:pt idx="550">
                  <c:v>1.49</c:v>
                </c:pt>
                <c:pt idx="551">
                  <c:v>1.75</c:v>
                </c:pt>
                <c:pt idx="552">
                  <c:v>0.99</c:v>
                </c:pt>
                <c:pt idx="553">
                  <c:v>1.47</c:v>
                </c:pt>
                <c:pt idx="554">
                  <c:v>1.25</c:v>
                </c:pt>
                <c:pt idx="555">
                  <c:v>2.42</c:v>
                </c:pt>
                <c:pt idx="556">
                  <c:v>1.85</c:v>
                </c:pt>
                <c:pt idx="557">
                  <c:v>2.38</c:v>
                </c:pt>
                <c:pt idx="558">
                  <c:v>1.63</c:v>
                </c:pt>
                <c:pt idx="559">
                  <c:v>1.46</c:v>
                </c:pt>
                <c:pt idx="560">
                  <c:v>1.23</c:v>
                </c:pt>
                <c:pt idx="561">
                  <c:v>0</c:v>
                </c:pt>
                <c:pt idx="562">
                  <c:v>0.69</c:v>
                </c:pt>
                <c:pt idx="563">
                  <c:v>0.78</c:v>
                </c:pt>
                <c:pt idx="564">
                  <c:v>1.95</c:v>
                </c:pt>
                <c:pt idx="565">
                  <c:v>1.48</c:v>
                </c:pt>
                <c:pt idx="566">
                  <c:v>1.78</c:v>
                </c:pt>
                <c:pt idx="567">
                  <c:v>1.44</c:v>
                </c:pt>
                <c:pt idx="568">
                  <c:v>1.99</c:v>
                </c:pt>
                <c:pt idx="569">
                  <c:v>1.59</c:v>
                </c:pt>
                <c:pt idx="570">
                  <c:v>1.1499999999999999</c:v>
                </c:pt>
                <c:pt idx="571">
                  <c:v>1.56</c:v>
                </c:pt>
                <c:pt idx="572">
                  <c:v>0.86</c:v>
                </c:pt>
                <c:pt idx="573">
                  <c:v>0</c:v>
                </c:pt>
                <c:pt idx="574">
                  <c:v>2</c:v>
                </c:pt>
                <c:pt idx="575">
                  <c:v>1.53</c:v>
                </c:pt>
                <c:pt idx="576">
                  <c:v>2</c:v>
                </c:pt>
                <c:pt idx="577">
                  <c:v>0.76</c:v>
                </c:pt>
                <c:pt idx="578">
                  <c:v>1.53</c:v>
                </c:pt>
                <c:pt idx="579">
                  <c:v>1.7</c:v>
                </c:pt>
                <c:pt idx="580">
                  <c:v>2.15</c:v>
                </c:pt>
                <c:pt idx="581">
                  <c:v>1.07</c:v>
                </c:pt>
                <c:pt idx="582">
                  <c:v>1.55</c:v>
                </c:pt>
                <c:pt idx="583">
                  <c:v>0.59</c:v>
                </c:pt>
                <c:pt idx="584">
                  <c:v>2.31</c:v>
                </c:pt>
                <c:pt idx="585">
                  <c:v>0.63</c:v>
                </c:pt>
                <c:pt idx="586">
                  <c:v>0.9</c:v>
                </c:pt>
                <c:pt idx="587">
                  <c:v>1.02</c:v>
                </c:pt>
                <c:pt idx="588">
                  <c:v>1.86</c:v>
                </c:pt>
                <c:pt idx="589">
                  <c:v>0.48</c:v>
                </c:pt>
                <c:pt idx="590">
                  <c:v>0.93</c:v>
                </c:pt>
                <c:pt idx="591">
                  <c:v>2.0299999999999998</c:v>
                </c:pt>
                <c:pt idx="592">
                  <c:v>0.64</c:v>
                </c:pt>
                <c:pt idx="593">
                  <c:v>0.89</c:v>
                </c:pt>
                <c:pt idx="594">
                  <c:v>1.04</c:v>
                </c:pt>
                <c:pt idx="595">
                  <c:v>0.37</c:v>
                </c:pt>
                <c:pt idx="596">
                  <c:v>1.4</c:v>
                </c:pt>
                <c:pt idx="597">
                  <c:v>1.31</c:v>
                </c:pt>
                <c:pt idx="598">
                  <c:v>0.28000000000000003</c:v>
                </c:pt>
                <c:pt idx="599">
                  <c:v>1.76</c:v>
                </c:pt>
                <c:pt idx="600">
                  <c:v>2.14</c:v>
                </c:pt>
                <c:pt idx="601">
                  <c:v>1.7</c:v>
                </c:pt>
                <c:pt idx="602">
                  <c:v>0.15</c:v>
                </c:pt>
                <c:pt idx="603">
                  <c:v>2.11</c:v>
                </c:pt>
                <c:pt idx="604">
                  <c:v>1.21</c:v>
                </c:pt>
                <c:pt idx="605">
                  <c:v>1.1299999999999999</c:v>
                </c:pt>
                <c:pt idx="606">
                  <c:v>2.21</c:v>
                </c:pt>
                <c:pt idx="607">
                  <c:v>2.36</c:v>
                </c:pt>
                <c:pt idx="608">
                  <c:v>1.1299999999999999</c:v>
                </c:pt>
                <c:pt idx="609">
                  <c:v>1.55</c:v>
                </c:pt>
                <c:pt idx="610">
                  <c:v>1.5</c:v>
                </c:pt>
                <c:pt idx="611">
                  <c:v>0.49</c:v>
                </c:pt>
                <c:pt idx="612">
                  <c:v>0.6</c:v>
                </c:pt>
                <c:pt idx="613">
                  <c:v>2.29</c:v>
                </c:pt>
                <c:pt idx="614">
                  <c:v>0.13</c:v>
                </c:pt>
                <c:pt idx="615">
                  <c:v>1.28</c:v>
                </c:pt>
                <c:pt idx="616">
                  <c:v>0.86</c:v>
                </c:pt>
                <c:pt idx="617">
                  <c:v>1.84</c:v>
                </c:pt>
                <c:pt idx="618">
                  <c:v>1.29</c:v>
                </c:pt>
                <c:pt idx="619">
                  <c:v>1.81</c:v>
                </c:pt>
                <c:pt idx="620">
                  <c:v>1.1499999999999999</c:v>
                </c:pt>
                <c:pt idx="621">
                  <c:v>1.38</c:v>
                </c:pt>
                <c:pt idx="622">
                  <c:v>1.1499999999999999</c:v>
                </c:pt>
                <c:pt idx="623">
                  <c:v>1.72</c:v>
                </c:pt>
                <c:pt idx="624">
                  <c:v>1.93</c:v>
                </c:pt>
                <c:pt idx="625">
                  <c:v>2.1</c:v>
                </c:pt>
                <c:pt idx="626">
                  <c:v>1.1299999999999999</c:v>
                </c:pt>
                <c:pt idx="627">
                  <c:v>1.67</c:v>
                </c:pt>
                <c:pt idx="628">
                  <c:v>1.55</c:v>
                </c:pt>
                <c:pt idx="629">
                  <c:v>0</c:v>
                </c:pt>
                <c:pt idx="630">
                  <c:v>0.93</c:v>
                </c:pt>
                <c:pt idx="631">
                  <c:v>2.12</c:v>
                </c:pt>
                <c:pt idx="632">
                  <c:v>1.44</c:v>
                </c:pt>
                <c:pt idx="633">
                  <c:v>0.87</c:v>
                </c:pt>
                <c:pt idx="634">
                  <c:v>1.07</c:v>
                </c:pt>
                <c:pt idx="635">
                  <c:v>1.52</c:v>
                </c:pt>
                <c:pt idx="636">
                  <c:v>1.56</c:v>
                </c:pt>
                <c:pt idx="637">
                  <c:v>1.26</c:v>
                </c:pt>
                <c:pt idx="638">
                  <c:v>1.27</c:v>
                </c:pt>
                <c:pt idx="639">
                  <c:v>0.28999999999999998</c:v>
                </c:pt>
                <c:pt idx="640">
                  <c:v>1.63</c:v>
                </c:pt>
                <c:pt idx="641">
                  <c:v>2.0699999999999998</c:v>
                </c:pt>
                <c:pt idx="642">
                  <c:v>0.81</c:v>
                </c:pt>
                <c:pt idx="643">
                  <c:v>1.43</c:v>
                </c:pt>
                <c:pt idx="644">
                  <c:v>0.69</c:v>
                </c:pt>
                <c:pt idx="645">
                  <c:v>2.0699999999999998</c:v>
                </c:pt>
                <c:pt idx="646">
                  <c:v>2.1</c:v>
                </c:pt>
                <c:pt idx="647">
                  <c:v>0.77</c:v>
                </c:pt>
                <c:pt idx="648">
                  <c:v>2.2999999999999998</c:v>
                </c:pt>
                <c:pt idx="649">
                  <c:v>2.15</c:v>
                </c:pt>
                <c:pt idx="650">
                  <c:v>0.49</c:v>
                </c:pt>
                <c:pt idx="651">
                  <c:v>1.74</c:v>
                </c:pt>
                <c:pt idx="652">
                  <c:v>1.54</c:v>
                </c:pt>
                <c:pt idx="653">
                  <c:v>1.49</c:v>
                </c:pt>
                <c:pt idx="654">
                  <c:v>1.07</c:v>
                </c:pt>
                <c:pt idx="655">
                  <c:v>1.48</c:v>
                </c:pt>
                <c:pt idx="656">
                  <c:v>1.67</c:v>
                </c:pt>
                <c:pt idx="657">
                  <c:v>1.02</c:v>
                </c:pt>
                <c:pt idx="658">
                  <c:v>1.73</c:v>
                </c:pt>
                <c:pt idx="659">
                  <c:v>1.94</c:v>
                </c:pt>
                <c:pt idx="660">
                  <c:v>1</c:v>
                </c:pt>
                <c:pt idx="661">
                  <c:v>1.46</c:v>
                </c:pt>
                <c:pt idx="662">
                  <c:v>2.04</c:v>
                </c:pt>
                <c:pt idx="663">
                  <c:v>1.1599999999999999</c:v>
                </c:pt>
                <c:pt idx="664">
                  <c:v>2.1800000000000002</c:v>
                </c:pt>
                <c:pt idx="665">
                  <c:v>2.2799999999999998</c:v>
                </c:pt>
                <c:pt idx="666">
                  <c:v>0.96</c:v>
                </c:pt>
                <c:pt idx="667">
                  <c:v>1.25</c:v>
                </c:pt>
                <c:pt idx="668">
                  <c:v>2.0299999999999998</c:v>
                </c:pt>
                <c:pt idx="669">
                  <c:v>1.38</c:v>
                </c:pt>
                <c:pt idx="670">
                  <c:v>0.69</c:v>
                </c:pt>
                <c:pt idx="671">
                  <c:v>1.07</c:v>
                </c:pt>
                <c:pt idx="672">
                  <c:v>1.39</c:v>
                </c:pt>
                <c:pt idx="673">
                  <c:v>0</c:v>
                </c:pt>
                <c:pt idx="674">
                  <c:v>1.68</c:v>
                </c:pt>
                <c:pt idx="675">
                  <c:v>1.32</c:v>
                </c:pt>
                <c:pt idx="676">
                  <c:v>0.92</c:v>
                </c:pt>
                <c:pt idx="677">
                  <c:v>1.2</c:v>
                </c:pt>
                <c:pt idx="678">
                  <c:v>1.08</c:v>
                </c:pt>
                <c:pt idx="679">
                  <c:v>1.27</c:v>
                </c:pt>
                <c:pt idx="680">
                  <c:v>1.1399999999999999</c:v>
                </c:pt>
                <c:pt idx="681">
                  <c:v>1.93</c:v>
                </c:pt>
                <c:pt idx="682">
                  <c:v>1.57</c:v>
                </c:pt>
                <c:pt idx="683">
                  <c:v>0.78</c:v>
                </c:pt>
                <c:pt idx="684">
                  <c:v>0.79</c:v>
                </c:pt>
                <c:pt idx="685">
                  <c:v>0.85</c:v>
                </c:pt>
                <c:pt idx="686">
                  <c:v>0.52</c:v>
                </c:pt>
                <c:pt idx="687">
                  <c:v>1.58</c:v>
                </c:pt>
                <c:pt idx="688">
                  <c:v>0.28000000000000003</c:v>
                </c:pt>
                <c:pt idx="689">
                  <c:v>1.65</c:v>
                </c:pt>
                <c:pt idx="690">
                  <c:v>1.24</c:v>
                </c:pt>
                <c:pt idx="691">
                  <c:v>0.95</c:v>
                </c:pt>
                <c:pt idx="692">
                  <c:v>0.95</c:v>
                </c:pt>
                <c:pt idx="693">
                  <c:v>1.08</c:v>
                </c:pt>
                <c:pt idx="694">
                  <c:v>0.91</c:v>
                </c:pt>
                <c:pt idx="695">
                  <c:v>1.23</c:v>
                </c:pt>
                <c:pt idx="696">
                  <c:v>1.38</c:v>
                </c:pt>
                <c:pt idx="697">
                  <c:v>0.3</c:v>
                </c:pt>
                <c:pt idx="698">
                  <c:v>1.1100000000000001</c:v>
                </c:pt>
                <c:pt idx="699">
                  <c:v>0</c:v>
                </c:pt>
                <c:pt idx="700">
                  <c:v>0.51</c:v>
                </c:pt>
                <c:pt idx="701">
                  <c:v>0.38</c:v>
                </c:pt>
                <c:pt idx="702">
                  <c:v>1.01</c:v>
                </c:pt>
                <c:pt idx="703">
                  <c:v>1.05</c:v>
                </c:pt>
                <c:pt idx="704">
                  <c:v>7.0000000000000007E-2</c:v>
                </c:pt>
                <c:pt idx="705">
                  <c:v>1.1200000000000001</c:v>
                </c:pt>
                <c:pt idx="706">
                  <c:v>1.34</c:v>
                </c:pt>
                <c:pt idx="707">
                  <c:v>1.07</c:v>
                </c:pt>
                <c:pt idx="708">
                  <c:v>1.22</c:v>
                </c:pt>
                <c:pt idx="709">
                  <c:v>0.9</c:v>
                </c:pt>
                <c:pt idx="710">
                  <c:v>1.4</c:v>
                </c:pt>
                <c:pt idx="711">
                  <c:v>1.19</c:v>
                </c:pt>
                <c:pt idx="712">
                  <c:v>1.34</c:v>
                </c:pt>
                <c:pt idx="713">
                  <c:v>0.28000000000000003</c:v>
                </c:pt>
                <c:pt idx="714">
                  <c:v>0.62</c:v>
                </c:pt>
                <c:pt idx="715">
                  <c:v>1.52</c:v>
                </c:pt>
                <c:pt idx="716">
                  <c:v>1.48</c:v>
                </c:pt>
                <c:pt idx="717">
                  <c:v>1.93</c:v>
                </c:pt>
                <c:pt idx="718">
                  <c:v>0.67</c:v>
                </c:pt>
                <c:pt idx="719">
                  <c:v>0.51</c:v>
                </c:pt>
                <c:pt idx="720">
                  <c:v>1.19</c:v>
                </c:pt>
                <c:pt idx="721">
                  <c:v>1.29</c:v>
                </c:pt>
                <c:pt idx="722">
                  <c:v>1.74</c:v>
                </c:pt>
                <c:pt idx="723">
                  <c:v>1.42</c:v>
                </c:pt>
                <c:pt idx="724">
                  <c:v>1.0900000000000001</c:v>
                </c:pt>
                <c:pt idx="725">
                  <c:v>1.27</c:v>
                </c:pt>
                <c:pt idx="726">
                  <c:v>0.88</c:v>
                </c:pt>
                <c:pt idx="727">
                  <c:v>1.71</c:v>
                </c:pt>
                <c:pt idx="728">
                  <c:v>1</c:v>
                </c:pt>
                <c:pt idx="729">
                  <c:v>1.03</c:v>
                </c:pt>
                <c:pt idx="730">
                  <c:v>1.45</c:v>
                </c:pt>
                <c:pt idx="731">
                  <c:v>1.47</c:v>
                </c:pt>
                <c:pt idx="732">
                  <c:v>1.06</c:v>
                </c:pt>
                <c:pt idx="733">
                  <c:v>1.78</c:v>
                </c:pt>
                <c:pt idx="734">
                  <c:v>2.06</c:v>
                </c:pt>
                <c:pt idx="735">
                  <c:v>2.0099999999999998</c:v>
                </c:pt>
                <c:pt idx="736">
                  <c:v>1.1100000000000001</c:v>
                </c:pt>
                <c:pt idx="737">
                  <c:v>0.15</c:v>
                </c:pt>
                <c:pt idx="738">
                  <c:v>1.28</c:v>
                </c:pt>
                <c:pt idx="739">
                  <c:v>1.06</c:v>
                </c:pt>
                <c:pt idx="740">
                  <c:v>0.34</c:v>
                </c:pt>
                <c:pt idx="741">
                  <c:v>1.17</c:v>
                </c:pt>
                <c:pt idx="742">
                  <c:v>1.68</c:v>
                </c:pt>
                <c:pt idx="743">
                  <c:v>0.87</c:v>
                </c:pt>
                <c:pt idx="744">
                  <c:v>1.04</c:v>
                </c:pt>
                <c:pt idx="745">
                  <c:v>0.59</c:v>
                </c:pt>
                <c:pt idx="746">
                  <c:v>0</c:v>
                </c:pt>
                <c:pt idx="747">
                  <c:v>1.92</c:v>
                </c:pt>
                <c:pt idx="748">
                  <c:v>1.21</c:v>
                </c:pt>
                <c:pt idx="749">
                  <c:v>1.97</c:v>
                </c:pt>
                <c:pt idx="750">
                  <c:v>1.29</c:v>
                </c:pt>
                <c:pt idx="751">
                  <c:v>1.48</c:v>
                </c:pt>
                <c:pt idx="752">
                  <c:v>1.27</c:v>
                </c:pt>
                <c:pt idx="753">
                  <c:v>1.6</c:v>
                </c:pt>
                <c:pt idx="754">
                  <c:v>0.48</c:v>
                </c:pt>
                <c:pt idx="755">
                  <c:v>1.23</c:v>
                </c:pt>
                <c:pt idx="756">
                  <c:v>1.51</c:v>
                </c:pt>
                <c:pt idx="757">
                  <c:v>1.5</c:v>
                </c:pt>
                <c:pt idx="758">
                  <c:v>0.54</c:v>
                </c:pt>
                <c:pt idx="759">
                  <c:v>0.14000000000000001</c:v>
                </c:pt>
                <c:pt idx="760">
                  <c:v>0.6</c:v>
                </c:pt>
                <c:pt idx="761">
                  <c:v>0.52</c:v>
                </c:pt>
                <c:pt idx="762">
                  <c:v>0.66</c:v>
                </c:pt>
                <c:pt idx="763">
                  <c:v>0.01</c:v>
                </c:pt>
                <c:pt idx="764">
                  <c:v>1.47</c:v>
                </c:pt>
                <c:pt idx="765">
                  <c:v>1.2</c:v>
                </c:pt>
                <c:pt idx="766">
                  <c:v>1.99</c:v>
                </c:pt>
                <c:pt idx="767">
                  <c:v>1.04</c:v>
                </c:pt>
                <c:pt idx="768">
                  <c:v>0.64</c:v>
                </c:pt>
                <c:pt idx="769">
                  <c:v>0.82</c:v>
                </c:pt>
                <c:pt idx="770">
                  <c:v>0.59</c:v>
                </c:pt>
                <c:pt idx="771">
                  <c:v>0.93</c:v>
                </c:pt>
                <c:pt idx="772">
                  <c:v>0.91</c:v>
                </c:pt>
                <c:pt idx="773">
                  <c:v>1.47</c:v>
                </c:pt>
                <c:pt idx="774">
                  <c:v>1.37</c:v>
                </c:pt>
                <c:pt idx="775">
                  <c:v>0.83</c:v>
                </c:pt>
                <c:pt idx="776">
                  <c:v>1.61</c:v>
                </c:pt>
                <c:pt idx="777">
                  <c:v>1.2</c:v>
                </c:pt>
                <c:pt idx="778">
                  <c:v>1.68</c:v>
                </c:pt>
                <c:pt idx="779">
                  <c:v>0.11</c:v>
                </c:pt>
                <c:pt idx="780">
                  <c:v>1.68</c:v>
                </c:pt>
                <c:pt idx="781">
                  <c:v>0.9</c:v>
                </c:pt>
                <c:pt idx="782">
                  <c:v>1.35</c:v>
                </c:pt>
                <c:pt idx="783">
                  <c:v>0.63</c:v>
                </c:pt>
                <c:pt idx="784">
                  <c:v>1.63</c:v>
                </c:pt>
                <c:pt idx="785">
                  <c:v>0.94</c:v>
                </c:pt>
                <c:pt idx="786">
                  <c:v>1.17</c:v>
                </c:pt>
                <c:pt idx="787">
                  <c:v>1.54</c:v>
                </c:pt>
                <c:pt idx="788">
                  <c:v>1.77</c:v>
                </c:pt>
                <c:pt idx="789">
                  <c:v>1.41</c:v>
                </c:pt>
                <c:pt idx="790">
                  <c:v>0.99</c:v>
                </c:pt>
                <c:pt idx="791">
                  <c:v>0</c:v>
                </c:pt>
                <c:pt idx="792">
                  <c:v>1.1599999999999999</c:v>
                </c:pt>
                <c:pt idx="793">
                  <c:v>1.26</c:v>
                </c:pt>
                <c:pt idx="794">
                  <c:v>1.84</c:v>
                </c:pt>
                <c:pt idx="795">
                  <c:v>1.97</c:v>
                </c:pt>
                <c:pt idx="796">
                  <c:v>0.92</c:v>
                </c:pt>
                <c:pt idx="797">
                  <c:v>0.7</c:v>
                </c:pt>
                <c:pt idx="798">
                  <c:v>0.46</c:v>
                </c:pt>
                <c:pt idx="799">
                  <c:v>1.77</c:v>
                </c:pt>
                <c:pt idx="800">
                  <c:v>1.1100000000000001</c:v>
                </c:pt>
                <c:pt idx="801">
                  <c:v>0.63</c:v>
                </c:pt>
                <c:pt idx="802">
                  <c:v>1.36</c:v>
                </c:pt>
                <c:pt idx="803">
                  <c:v>0.97</c:v>
                </c:pt>
                <c:pt idx="804">
                  <c:v>0.59</c:v>
                </c:pt>
                <c:pt idx="805">
                  <c:v>2.04</c:v>
                </c:pt>
                <c:pt idx="806">
                  <c:v>0.89</c:v>
                </c:pt>
                <c:pt idx="807">
                  <c:v>0.79</c:v>
                </c:pt>
                <c:pt idx="808">
                  <c:v>1.54</c:v>
                </c:pt>
                <c:pt idx="809">
                  <c:v>0.63</c:v>
                </c:pt>
                <c:pt idx="810">
                  <c:v>1.48</c:v>
                </c:pt>
                <c:pt idx="811">
                  <c:v>0.75</c:v>
                </c:pt>
                <c:pt idx="812">
                  <c:v>1.64</c:v>
                </c:pt>
                <c:pt idx="813">
                  <c:v>1.04</c:v>
                </c:pt>
                <c:pt idx="814">
                  <c:v>0.73</c:v>
                </c:pt>
                <c:pt idx="815">
                  <c:v>1.2</c:v>
                </c:pt>
                <c:pt idx="816">
                  <c:v>0.71</c:v>
                </c:pt>
                <c:pt idx="817">
                  <c:v>1.1499999999999999</c:v>
                </c:pt>
                <c:pt idx="818">
                  <c:v>0.68</c:v>
                </c:pt>
                <c:pt idx="819">
                  <c:v>1.06</c:v>
                </c:pt>
                <c:pt idx="820">
                  <c:v>0.89</c:v>
                </c:pt>
                <c:pt idx="821">
                  <c:v>0.73</c:v>
                </c:pt>
                <c:pt idx="822">
                  <c:v>1.23</c:v>
                </c:pt>
                <c:pt idx="823">
                  <c:v>1.43</c:v>
                </c:pt>
                <c:pt idx="824">
                  <c:v>1.1599999999999999</c:v>
                </c:pt>
                <c:pt idx="825">
                  <c:v>1.47</c:v>
                </c:pt>
                <c:pt idx="826">
                  <c:v>0.71</c:v>
                </c:pt>
                <c:pt idx="827">
                  <c:v>1.75</c:v>
                </c:pt>
                <c:pt idx="828">
                  <c:v>0.48</c:v>
                </c:pt>
                <c:pt idx="829">
                  <c:v>1.1100000000000001</c:v>
                </c:pt>
                <c:pt idx="830">
                  <c:v>1.45</c:v>
                </c:pt>
                <c:pt idx="831">
                  <c:v>0.73</c:v>
                </c:pt>
                <c:pt idx="832">
                  <c:v>1.74</c:v>
                </c:pt>
                <c:pt idx="833">
                  <c:v>0.71</c:v>
                </c:pt>
                <c:pt idx="834">
                  <c:v>1.2</c:v>
                </c:pt>
                <c:pt idx="835">
                  <c:v>0.57999999999999996</c:v>
                </c:pt>
                <c:pt idx="836">
                  <c:v>1.53</c:v>
                </c:pt>
                <c:pt idx="837">
                  <c:v>1.25</c:v>
                </c:pt>
                <c:pt idx="838">
                  <c:v>1.47</c:v>
                </c:pt>
                <c:pt idx="839">
                  <c:v>1.57</c:v>
                </c:pt>
                <c:pt idx="840">
                  <c:v>1.05</c:v>
                </c:pt>
                <c:pt idx="841">
                  <c:v>1.81</c:v>
                </c:pt>
                <c:pt idx="842">
                  <c:v>1.76</c:v>
                </c:pt>
                <c:pt idx="843">
                  <c:v>0.82</c:v>
                </c:pt>
                <c:pt idx="844">
                  <c:v>0.49</c:v>
                </c:pt>
                <c:pt idx="845">
                  <c:v>1.2</c:v>
                </c:pt>
                <c:pt idx="846">
                  <c:v>0.77</c:v>
                </c:pt>
                <c:pt idx="847">
                  <c:v>0.89</c:v>
                </c:pt>
                <c:pt idx="848">
                  <c:v>0.35</c:v>
                </c:pt>
                <c:pt idx="849">
                  <c:v>0.52</c:v>
                </c:pt>
                <c:pt idx="850">
                  <c:v>1.48</c:v>
                </c:pt>
                <c:pt idx="851">
                  <c:v>0.95</c:v>
                </c:pt>
                <c:pt idx="852">
                  <c:v>0.75</c:v>
                </c:pt>
                <c:pt idx="853">
                  <c:v>1.21</c:v>
                </c:pt>
                <c:pt idx="854">
                  <c:v>0.75</c:v>
                </c:pt>
                <c:pt idx="855">
                  <c:v>0.93</c:v>
                </c:pt>
                <c:pt idx="856">
                  <c:v>1.25</c:v>
                </c:pt>
                <c:pt idx="857">
                  <c:v>1.1100000000000001</c:v>
                </c:pt>
                <c:pt idx="858">
                  <c:v>0.72</c:v>
                </c:pt>
                <c:pt idx="859">
                  <c:v>0.99</c:v>
                </c:pt>
                <c:pt idx="860">
                  <c:v>0.74</c:v>
                </c:pt>
                <c:pt idx="861">
                  <c:v>1.2</c:v>
                </c:pt>
                <c:pt idx="862">
                  <c:v>0.71</c:v>
                </c:pt>
                <c:pt idx="863">
                  <c:v>1.01</c:v>
                </c:pt>
                <c:pt idx="864">
                  <c:v>1.84</c:v>
                </c:pt>
                <c:pt idx="865">
                  <c:v>1.22</c:v>
                </c:pt>
                <c:pt idx="866">
                  <c:v>0.5</c:v>
                </c:pt>
                <c:pt idx="867">
                  <c:v>1.1299999999999999</c:v>
                </c:pt>
                <c:pt idx="868">
                  <c:v>0.18</c:v>
                </c:pt>
                <c:pt idx="869">
                  <c:v>0.79</c:v>
                </c:pt>
                <c:pt idx="870">
                  <c:v>1.0900000000000001</c:v>
                </c:pt>
                <c:pt idx="871">
                  <c:v>1.3</c:v>
                </c:pt>
                <c:pt idx="872">
                  <c:v>0.74</c:v>
                </c:pt>
                <c:pt idx="873">
                  <c:v>1.26</c:v>
                </c:pt>
                <c:pt idx="874">
                  <c:v>1.0900000000000001</c:v>
                </c:pt>
                <c:pt idx="875">
                  <c:v>1.69</c:v>
                </c:pt>
                <c:pt idx="876">
                  <c:v>0.95</c:v>
                </c:pt>
                <c:pt idx="877">
                  <c:v>0.49</c:v>
                </c:pt>
                <c:pt idx="878">
                  <c:v>1.94</c:v>
                </c:pt>
                <c:pt idx="879">
                  <c:v>0.59</c:v>
                </c:pt>
                <c:pt idx="880">
                  <c:v>0.96</c:v>
                </c:pt>
                <c:pt idx="881">
                  <c:v>1.0900000000000001</c:v>
                </c:pt>
                <c:pt idx="882">
                  <c:v>1.41</c:v>
                </c:pt>
                <c:pt idx="883">
                  <c:v>1.42</c:v>
                </c:pt>
                <c:pt idx="884">
                  <c:v>1</c:v>
                </c:pt>
                <c:pt idx="885">
                  <c:v>1.1499999999999999</c:v>
                </c:pt>
                <c:pt idx="886">
                  <c:v>1.1000000000000001</c:v>
                </c:pt>
                <c:pt idx="887">
                  <c:v>1.48</c:v>
                </c:pt>
                <c:pt idx="888">
                  <c:v>0.34</c:v>
                </c:pt>
                <c:pt idx="889">
                  <c:v>1.06</c:v>
                </c:pt>
                <c:pt idx="890">
                  <c:v>1.53</c:v>
                </c:pt>
                <c:pt idx="891">
                  <c:v>0.56000000000000005</c:v>
                </c:pt>
                <c:pt idx="892">
                  <c:v>1.51</c:v>
                </c:pt>
                <c:pt idx="893">
                  <c:v>0.86</c:v>
                </c:pt>
                <c:pt idx="894">
                  <c:v>0.92</c:v>
                </c:pt>
                <c:pt idx="895">
                  <c:v>0.73</c:v>
                </c:pt>
                <c:pt idx="896">
                  <c:v>0.87</c:v>
                </c:pt>
                <c:pt idx="897">
                  <c:v>0.76</c:v>
                </c:pt>
                <c:pt idx="898">
                  <c:v>1.03</c:v>
                </c:pt>
                <c:pt idx="899">
                  <c:v>0.94</c:v>
                </c:pt>
                <c:pt idx="900">
                  <c:v>0.26</c:v>
                </c:pt>
                <c:pt idx="901">
                  <c:v>1.06</c:v>
                </c:pt>
                <c:pt idx="902">
                  <c:v>0.72</c:v>
                </c:pt>
                <c:pt idx="903">
                  <c:v>1.1399999999999999</c:v>
                </c:pt>
                <c:pt idx="904">
                  <c:v>1.3</c:v>
                </c:pt>
                <c:pt idx="905">
                  <c:v>0.77</c:v>
                </c:pt>
                <c:pt idx="906">
                  <c:v>1.08</c:v>
                </c:pt>
                <c:pt idx="907">
                  <c:v>1.03</c:v>
                </c:pt>
                <c:pt idx="908">
                  <c:v>0.59</c:v>
                </c:pt>
                <c:pt idx="909">
                  <c:v>0.73</c:v>
                </c:pt>
                <c:pt idx="910">
                  <c:v>1.56</c:v>
                </c:pt>
                <c:pt idx="911">
                  <c:v>0.21</c:v>
                </c:pt>
                <c:pt idx="912">
                  <c:v>1.05</c:v>
                </c:pt>
                <c:pt idx="913">
                  <c:v>1.37</c:v>
                </c:pt>
                <c:pt idx="914">
                  <c:v>0.92</c:v>
                </c:pt>
                <c:pt idx="915">
                  <c:v>0.25</c:v>
                </c:pt>
                <c:pt idx="916">
                  <c:v>0.89</c:v>
                </c:pt>
                <c:pt idx="917">
                  <c:v>1.42</c:v>
                </c:pt>
                <c:pt idx="918">
                  <c:v>0.47</c:v>
                </c:pt>
                <c:pt idx="919">
                  <c:v>0.96</c:v>
                </c:pt>
                <c:pt idx="920">
                  <c:v>0.22</c:v>
                </c:pt>
                <c:pt idx="921">
                  <c:v>0.53</c:v>
                </c:pt>
                <c:pt idx="922">
                  <c:v>0.73</c:v>
                </c:pt>
                <c:pt idx="923">
                  <c:v>0.87</c:v>
                </c:pt>
                <c:pt idx="924">
                  <c:v>1.75</c:v>
                </c:pt>
                <c:pt idx="925">
                  <c:v>1.1200000000000001</c:v>
                </c:pt>
                <c:pt idx="926">
                  <c:v>0.94</c:v>
                </c:pt>
                <c:pt idx="927">
                  <c:v>1.37</c:v>
                </c:pt>
                <c:pt idx="928">
                  <c:v>0</c:v>
                </c:pt>
                <c:pt idx="929">
                  <c:v>0.64</c:v>
                </c:pt>
                <c:pt idx="930">
                  <c:v>0.91</c:v>
                </c:pt>
                <c:pt idx="931">
                  <c:v>1.34</c:v>
                </c:pt>
                <c:pt idx="932">
                  <c:v>0.62</c:v>
                </c:pt>
                <c:pt idx="933">
                  <c:v>0.85</c:v>
                </c:pt>
                <c:pt idx="934">
                  <c:v>0.61</c:v>
                </c:pt>
                <c:pt idx="935">
                  <c:v>1.33</c:v>
                </c:pt>
                <c:pt idx="936">
                  <c:v>0.83</c:v>
                </c:pt>
                <c:pt idx="937">
                  <c:v>1.26</c:v>
                </c:pt>
                <c:pt idx="938">
                  <c:v>0.8</c:v>
                </c:pt>
                <c:pt idx="939">
                  <c:v>1.05</c:v>
                </c:pt>
                <c:pt idx="940">
                  <c:v>0</c:v>
                </c:pt>
                <c:pt idx="941">
                  <c:v>0.97</c:v>
                </c:pt>
                <c:pt idx="942">
                  <c:v>1.53</c:v>
                </c:pt>
                <c:pt idx="943">
                  <c:v>0.83</c:v>
                </c:pt>
                <c:pt idx="944">
                  <c:v>1.31</c:v>
                </c:pt>
                <c:pt idx="945">
                  <c:v>0.84</c:v>
                </c:pt>
                <c:pt idx="946">
                  <c:v>1.33</c:v>
                </c:pt>
                <c:pt idx="947">
                  <c:v>0.46</c:v>
                </c:pt>
                <c:pt idx="948">
                  <c:v>0.25</c:v>
                </c:pt>
                <c:pt idx="949">
                  <c:v>1.0900000000000001</c:v>
                </c:pt>
                <c:pt idx="950">
                  <c:v>0.92</c:v>
                </c:pt>
                <c:pt idx="951">
                  <c:v>0.61</c:v>
                </c:pt>
                <c:pt idx="952">
                  <c:v>1.24</c:v>
                </c:pt>
                <c:pt idx="953">
                  <c:v>1.73</c:v>
                </c:pt>
                <c:pt idx="954">
                  <c:v>1.81</c:v>
                </c:pt>
                <c:pt idx="955">
                  <c:v>0.91</c:v>
                </c:pt>
                <c:pt idx="956">
                  <c:v>0.22</c:v>
                </c:pt>
                <c:pt idx="957">
                  <c:v>0.55000000000000004</c:v>
                </c:pt>
                <c:pt idx="958">
                  <c:v>1.05</c:v>
                </c:pt>
                <c:pt idx="959">
                  <c:v>1.1000000000000001</c:v>
                </c:pt>
                <c:pt idx="960">
                  <c:v>0.78</c:v>
                </c:pt>
                <c:pt idx="961">
                  <c:v>0.88</c:v>
                </c:pt>
                <c:pt idx="962">
                  <c:v>1</c:v>
                </c:pt>
                <c:pt idx="963">
                  <c:v>0.93</c:v>
                </c:pt>
                <c:pt idx="964">
                  <c:v>1.66</c:v>
                </c:pt>
                <c:pt idx="965">
                  <c:v>1.41</c:v>
                </c:pt>
                <c:pt idx="966">
                  <c:v>1</c:v>
                </c:pt>
                <c:pt idx="967">
                  <c:v>0.49</c:v>
                </c:pt>
                <c:pt idx="968">
                  <c:v>1.26</c:v>
                </c:pt>
                <c:pt idx="969">
                  <c:v>0.52</c:v>
                </c:pt>
                <c:pt idx="970">
                  <c:v>1.05</c:v>
                </c:pt>
                <c:pt idx="971">
                  <c:v>1.25</c:v>
                </c:pt>
                <c:pt idx="972">
                  <c:v>0.23</c:v>
                </c:pt>
                <c:pt idx="973">
                  <c:v>1.1200000000000001</c:v>
                </c:pt>
                <c:pt idx="974">
                  <c:v>0.39</c:v>
                </c:pt>
                <c:pt idx="975">
                  <c:v>0.32</c:v>
                </c:pt>
                <c:pt idx="976">
                  <c:v>0.45</c:v>
                </c:pt>
                <c:pt idx="977">
                  <c:v>0.41</c:v>
                </c:pt>
                <c:pt idx="978">
                  <c:v>0.93</c:v>
                </c:pt>
                <c:pt idx="979">
                  <c:v>0.85</c:v>
                </c:pt>
                <c:pt idx="980">
                  <c:v>1.1599999999999999</c:v>
                </c:pt>
                <c:pt idx="981">
                  <c:v>0.31</c:v>
                </c:pt>
                <c:pt idx="982">
                  <c:v>1.59</c:v>
                </c:pt>
                <c:pt idx="983">
                  <c:v>0.24</c:v>
                </c:pt>
                <c:pt idx="984">
                  <c:v>0.63</c:v>
                </c:pt>
                <c:pt idx="985">
                  <c:v>1.19</c:v>
                </c:pt>
                <c:pt idx="986">
                  <c:v>1.07</c:v>
                </c:pt>
                <c:pt idx="987">
                  <c:v>0.85</c:v>
                </c:pt>
                <c:pt idx="988">
                  <c:v>1.27</c:v>
                </c:pt>
                <c:pt idx="989">
                  <c:v>1.06</c:v>
                </c:pt>
                <c:pt idx="990">
                  <c:v>0.93</c:v>
                </c:pt>
                <c:pt idx="991">
                  <c:v>1.02</c:v>
                </c:pt>
                <c:pt idx="992">
                  <c:v>0.53</c:v>
                </c:pt>
                <c:pt idx="993">
                  <c:v>0.86</c:v>
                </c:pt>
                <c:pt idx="994">
                  <c:v>1.23</c:v>
                </c:pt>
                <c:pt idx="995">
                  <c:v>0.86</c:v>
                </c:pt>
                <c:pt idx="996">
                  <c:v>0.72</c:v>
                </c:pt>
                <c:pt idx="997">
                  <c:v>0.68</c:v>
                </c:pt>
                <c:pt idx="998">
                  <c:v>1.26</c:v>
                </c:pt>
                <c:pt idx="999">
                  <c:v>1.1100000000000001</c:v>
                </c:pt>
                <c:pt idx="1000">
                  <c:v>0.52</c:v>
                </c:pt>
                <c:pt idx="1001">
                  <c:v>0.35</c:v>
                </c:pt>
                <c:pt idx="1002">
                  <c:v>0.61</c:v>
                </c:pt>
                <c:pt idx="1003">
                  <c:v>1.68</c:v>
                </c:pt>
                <c:pt idx="1004">
                  <c:v>0.9</c:v>
                </c:pt>
                <c:pt idx="1005">
                  <c:v>1.24</c:v>
                </c:pt>
                <c:pt idx="1006">
                  <c:v>0.06</c:v>
                </c:pt>
                <c:pt idx="1007">
                  <c:v>1</c:v>
                </c:pt>
                <c:pt idx="1008">
                  <c:v>0.7</c:v>
                </c:pt>
                <c:pt idx="1009">
                  <c:v>0.94</c:v>
                </c:pt>
                <c:pt idx="1010">
                  <c:v>0.79</c:v>
                </c:pt>
                <c:pt idx="1011">
                  <c:v>0.83</c:v>
                </c:pt>
                <c:pt idx="1012">
                  <c:v>0.85</c:v>
                </c:pt>
                <c:pt idx="1013">
                  <c:v>1.25</c:v>
                </c:pt>
                <c:pt idx="1014">
                  <c:v>0.72</c:v>
                </c:pt>
                <c:pt idx="1015">
                  <c:v>0.63</c:v>
                </c:pt>
                <c:pt idx="1016">
                  <c:v>0.83</c:v>
                </c:pt>
                <c:pt idx="1017">
                  <c:v>1.19</c:v>
                </c:pt>
                <c:pt idx="1018">
                  <c:v>0.69</c:v>
                </c:pt>
                <c:pt idx="1019">
                  <c:v>0.96</c:v>
                </c:pt>
                <c:pt idx="1020">
                  <c:v>1.69</c:v>
                </c:pt>
                <c:pt idx="1021">
                  <c:v>1.66</c:v>
                </c:pt>
                <c:pt idx="1022">
                  <c:v>0.49</c:v>
                </c:pt>
                <c:pt idx="1023">
                  <c:v>0.59</c:v>
                </c:pt>
                <c:pt idx="1024">
                  <c:v>0.67</c:v>
                </c:pt>
                <c:pt idx="1025">
                  <c:v>0.85</c:v>
                </c:pt>
                <c:pt idx="1026">
                  <c:v>0.64</c:v>
                </c:pt>
                <c:pt idx="1027">
                  <c:v>1.48</c:v>
                </c:pt>
                <c:pt idx="1028">
                  <c:v>0.94</c:v>
                </c:pt>
                <c:pt idx="1029">
                  <c:v>1.1499999999999999</c:v>
                </c:pt>
                <c:pt idx="1030">
                  <c:v>0.95</c:v>
                </c:pt>
                <c:pt idx="1031">
                  <c:v>1.06</c:v>
                </c:pt>
                <c:pt idx="1032">
                  <c:v>0.85</c:v>
                </c:pt>
                <c:pt idx="1033">
                  <c:v>0.61</c:v>
                </c:pt>
                <c:pt idx="1034">
                  <c:v>0.66</c:v>
                </c:pt>
                <c:pt idx="1035">
                  <c:v>0.61</c:v>
                </c:pt>
                <c:pt idx="1036">
                  <c:v>0.7</c:v>
                </c:pt>
                <c:pt idx="1037">
                  <c:v>0.41</c:v>
                </c:pt>
                <c:pt idx="1038">
                  <c:v>1.61</c:v>
                </c:pt>
                <c:pt idx="1039">
                  <c:v>0.8</c:v>
                </c:pt>
                <c:pt idx="1040">
                  <c:v>0.59</c:v>
                </c:pt>
                <c:pt idx="1041">
                  <c:v>1.43</c:v>
                </c:pt>
                <c:pt idx="1042">
                  <c:v>0.99</c:v>
                </c:pt>
                <c:pt idx="1043">
                  <c:v>1.1499999999999999</c:v>
                </c:pt>
                <c:pt idx="1044">
                  <c:v>0.88</c:v>
                </c:pt>
                <c:pt idx="1045">
                  <c:v>1.0900000000000001</c:v>
                </c:pt>
                <c:pt idx="1046">
                  <c:v>0</c:v>
                </c:pt>
                <c:pt idx="1047">
                  <c:v>1.25</c:v>
                </c:pt>
                <c:pt idx="1048">
                  <c:v>1.58</c:v>
                </c:pt>
                <c:pt idx="1049">
                  <c:v>0.34</c:v>
                </c:pt>
                <c:pt idx="1050">
                  <c:v>0.23</c:v>
                </c:pt>
                <c:pt idx="1051">
                  <c:v>0.99</c:v>
                </c:pt>
                <c:pt idx="1052">
                  <c:v>0.49</c:v>
                </c:pt>
                <c:pt idx="1053">
                  <c:v>0.62</c:v>
                </c:pt>
                <c:pt idx="1054">
                  <c:v>0</c:v>
                </c:pt>
                <c:pt idx="1055">
                  <c:v>0.69</c:v>
                </c:pt>
                <c:pt idx="1056">
                  <c:v>1.41</c:v>
                </c:pt>
                <c:pt idx="1057">
                  <c:v>1.22</c:v>
                </c:pt>
                <c:pt idx="1058">
                  <c:v>1.36</c:v>
                </c:pt>
                <c:pt idx="1059">
                  <c:v>0.88</c:v>
                </c:pt>
                <c:pt idx="1060">
                  <c:v>1.01</c:v>
                </c:pt>
                <c:pt idx="1061">
                  <c:v>0.94</c:v>
                </c:pt>
                <c:pt idx="1062">
                  <c:v>0.96</c:v>
                </c:pt>
                <c:pt idx="1063">
                  <c:v>0.55000000000000004</c:v>
                </c:pt>
                <c:pt idx="1064">
                  <c:v>1.37</c:v>
                </c:pt>
                <c:pt idx="1065">
                  <c:v>1.1000000000000001</c:v>
                </c:pt>
                <c:pt idx="1066">
                  <c:v>0.87</c:v>
                </c:pt>
                <c:pt idx="1067">
                  <c:v>0.79</c:v>
                </c:pt>
                <c:pt idx="1068">
                  <c:v>1.52</c:v>
                </c:pt>
                <c:pt idx="1069">
                  <c:v>0.98</c:v>
                </c:pt>
                <c:pt idx="1070">
                  <c:v>0.98</c:v>
                </c:pt>
                <c:pt idx="1071">
                  <c:v>0.8</c:v>
                </c:pt>
                <c:pt idx="1072">
                  <c:v>0.9</c:v>
                </c:pt>
                <c:pt idx="1073">
                  <c:v>0.82</c:v>
                </c:pt>
                <c:pt idx="1074">
                  <c:v>1.58</c:v>
                </c:pt>
                <c:pt idx="1075">
                  <c:v>0.9</c:v>
                </c:pt>
                <c:pt idx="1076">
                  <c:v>0.59</c:v>
                </c:pt>
                <c:pt idx="1077">
                  <c:v>0.38</c:v>
                </c:pt>
                <c:pt idx="1078">
                  <c:v>1.67</c:v>
                </c:pt>
                <c:pt idx="1079">
                  <c:v>1.23</c:v>
                </c:pt>
                <c:pt idx="1080">
                  <c:v>0.91</c:v>
                </c:pt>
                <c:pt idx="1081">
                  <c:v>1.18</c:v>
                </c:pt>
                <c:pt idx="1082">
                  <c:v>0.94</c:v>
                </c:pt>
                <c:pt idx="1083">
                  <c:v>0.93</c:v>
                </c:pt>
                <c:pt idx="1084">
                  <c:v>0.45</c:v>
                </c:pt>
                <c:pt idx="1085">
                  <c:v>1.58</c:v>
                </c:pt>
                <c:pt idx="1086">
                  <c:v>0.81</c:v>
                </c:pt>
                <c:pt idx="1087">
                  <c:v>0.43</c:v>
                </c:pt>
                <c:pt idx="1088">
                  <c:v>1.22</c:v>
                </c:pt>
                <c:pt idx="1089">
                  <c:v>0.91</c:v>
                </c:pt>
                <c:pt idx="1090">
                  <c:v>1.0900000000000001</c:v>
                </c:pt>
                <c:pt idx="1091">
                  <c:v>0.59</c:v>
                </c:pt>
                <c:pt idx="1092">
                  <c:v>0.82</c:v>
                </c:pt>
                <c:pt idx="1093">
                  <c:v>0.97</c:v>
                </c:pt>
                <c:pt idx="1094">
                  <c:v>1.1299999999999999</c:v>
                </c:pt>
                <c:pt idx="1095">
                  <c:v>1.35</c:v>
                </c:pt>
                <c:pt idx="1096">
                  <c:v>1.08</c:v>
                </c:pt>
                <c:pt idx="1097">
                  <c:v>0.63</c:v>
                </c:pt>
                <c:pt idx="1098">
                  <c:v>0.56999999999999995</c:v>
                </c:pt>
                <c:pt idx="1099">
                  <c:v>1</c:v>
                </c:pt>
                <c:pt idx="1100">
                  <c:v>0.78</c:v>
                </c:pt>
                <c:pt idx="1101">
                  <c:v>0.86</c:v>
                </c:pt>
                <c:pt idx="1102">
                  <c:v>0.81</c:v>
                </c:pt>
                <c:pt idx="1103">
                  <c:v>0.76</c:v>
                </c:pt>
                <c:pt idx="1104">
                  <c:v>1.25</c:v>
                </c:pt>
                <c:pt idx="1105">
                  <c:v>0.96</c:v>
                </c:pt>
                <c:pt idx="1106">
                  <c:v>1.54</c:v>
                </c:pt>
                <c:pt idx="1107">
                  <c:v>0.9</c:v>
                </c:pt>
                <c:pt idx="1108">
                  <c:v>1.06</c:v>
                </c:pt>
                <c:pt idx="1109">
                  <c:v>0.48</c:v>
                </c:pt>
                <c:pt idx="1110">
                  <c:v>0</c:v>
                </c:pt>
                <c:pt idx="1111">
                  <c:v>1.0900000000000001</c:v>
                </c:pt>
                <c:pt idx="1112">
                  <c:v>0.32</c:v>
                </c:pt>
                <c:pt idx="1113">
                  <c:v>0.8</c:v>
                </c:pt>
                <c:pt idx="1114">
                  <c:v>0.76</c:v>
                </c:pt>
                <c:pt idx="1115">
                  <c:v>1.52</c:v>
                </c:pt>
                <c:pt idx="1116">
                  <c:v>0.93</c:v>
                </c:pt>
                <c:pt idx="1117">
                  <c:v>0.74</c:v>
                </c:pt>
                <c:pt idx="1118">
                  <c:v>0.8</c:v>
                </c:pt>
                <c:pt idx="1119">
                  <c:v>1.44</c:v>
                </c:pt>
                <c:pt idx="1120">
                  <c:v>0.54</c:v>
                </c:pt>
                <c:pt idx="1121">
                  <c:v>1.02</c:v>
                </c:pt>
                <c:pt idx="1122">
                  <c:v>0.44</c:v>
                </c:pt>
                <c:pt idx="1123">
                  <c:v>1.54</c:v>
                </c:pt>
                <c:pt idx="1124">
                  <c:v>0.45</c:v>
                </c:pt>
                <c:pt idx="1125">
                  <c:v>0.78</c:v>
                </c:pt>
                <c:pt idx="1126">
                  <c:v>0.57999999999999996</c:v>
                </c:pt>
                <c:pt idx="1127">
                  <c:v>0.6</c:v>
                </c:pt>
                <c:pt idx="1128">
                  <c:v>1.18</c:v>
                </c:pt>
                <c:pt idx="1129">
                  <c:v>0.71</c:v>
                </c:pt>
                <c:pt idx="1130">
                  <c:v>1.33</c:v>
                </c:pt>
                <c:pt idx="1131">
                  <c:v>1.32</c:v>
                </c:pt>
                <c:pt idx="1132">
                  <c:v>0.59</c:v>
                </c:pt>
                <c:pt idx="1133">
                  <c:v>0.99</c:v>
                </c:pt>
                <c:pt idx="1134">
                  <c:v>0.8</c:v>
                </c:pt>
                <c:pt idx="1135">
                  <c:v>0.82</c:v>
                </c:pt>
                <c:pt idx="1136">
                  <c:v>0.99</c:v>
                </c:pt>
                <c:pt idx="1137">
                  <c:v>1.01</c:v>
                </c:pt>
                <c:pt idx="1138">
                  <c:v>0.9</c:v>
                </c:pt>
                <c:pt idx="1139">
                  <c:v>0.8</c:v>
                </c:pt>
                <c:pt idx="1140">
                  <c:v>0.79</c:v>
                </c:pt>
                <c:pt idx="1141">
                  <c:v>0.92</c:v>
                </c:pt>
                <c:pt idx="1142">
                  <c:v>0.66</c:v>
                </c:pt>
                <c:pt idx="1143">
                  <c:v>0</c:v>
                </c:pt>
                <c:pt idx="1144">
                  <c:v>0.98</c:v>
                </c:pt>
                <c:pt idx="1145">
                  <c:v>0</c:v>
                </c:pt>
                <c:pt idx="1146">
                  <c:v>1.5</c:v>
                </c:pt>
                <c:pt idx="1147">
                  <c:v>0.79</c:v>
                </c:pt>
                <c:pt idx="1148">
                  <c:v>0.95</c:v>
                </c:pt>
                <c:pt idx="1149">
                  <c:v>0.4</c:v>
                </c:pt>
                <c:pt idx="1150">
                  <c:v>1.3</c:v>
                </c:pt>
                <c:pt idx="1151">
                  <c:v>0.71</c:v>
                </c:pt>
                <c:pt idx="1152">
                  <c:v>0.46</c:v>
                </c:pt>
                <c:pt idx="1153">
                  <c:v>1.49</c:v>
                </c:pt>
                <c:pt idx="1154">
                  <c:v>0.71</c:v>
                </c:pt>
                <c:pt idx="1155">
                  <c:v>0.19</c:v>
                </c:pt>
                <c:pt idx="1156">
                  <c:v>0.57999999999999996</c:v>
                </c:pt>
                <c:pt idx="1157">
                  <c:v>1.05</c:v>
                </c:pt>
                <c:pt idx="1158">
                  <c:v>1.26</c:v>
                </c:pt>
                <c:pt idx="1159">
                  <c:v>0.01</c:v>
                </c:pt>
                <c:pt idx="1160">
                  <c:v>1.1499999999999999</c:v>
                </c:pt>
                <c:pt idx="1161">
                  <c:v>0.61</c:v>
                </c:pt>
                <c:pt idx="1162">
                  <c:v>0.57999999999999996</c:v>
                </c:pt>
                <c:pt idx="1163">
                  <c:v>1.48</c:v>
                </c:pt>
                <c:pt idx="1164">
                  <c:v>0.04</c:v>
                </c:pt>
                <c:pt idx="1165">
                  <c:v>0.92</c:v>
                </c:pt>
                <c:pt idx="1166">
                  <c:v>0.95</c:v>
                </c:pt>
                <c:pt idx="1167">
                  <c:v>0.88</c:v>
                </c:pt>
                <c:pt idx="1168">
                  <c:v>0.47</c:v>
                </c:pt>
                <c:pt idx="1169">
                  <c:v>0.87</c:v>
                </c:pt>
                <c:pt idx="1170">
                  <c:v>0.85</c:v>
                </c:pt>
                <c:pt idx="1171">
                  <c:v>0.81</c:v>
                </c:pt>
                <c:pt idx="1172">
                  <c:v>0.88</c:v>
                </c:pt>
                <c:pt idx="1173">
                  <c:v>0.62</c:v>
                </c:pt>
                <c:pt idx="1174">
                  <c:v>0.94</c:v>
                </c:pt>
                <c:pt idx="1175">
                  <c:v>0.64</c:v>
                </c:pt>
                <c:pt idx="1176">
                  <c:v>0.88</c:v>
                </c:pt>
                <c:pt idx="1177">
                  <c:v>1.06</c:v>
                </c:pt>
                <c:pt idx="1178">
                  <c:v>0.57999999999999996</c:v>
                </c:pt>
                <c:pt idx="1179">
                  <c:v>0.85</c:v>
                </c:pt>
                <c:pt idx="1180">
                  <c:v>0.1</c:v>
                </c:pt>
                <c:pt idx="1181">
                  <c:v>0.77</c:v>
                </c:pt>
                <c:pt idx="1182">
                  <c:v>0.98</c:v>
                </c:pt>
                <c:pt idx="1183">
                  <c:v>0.95</c:v>
                </c:pt>
                <c:pt idx="1184">
                  <c:v>0.18</c:v>
                </c:pt>
                <c:pt idx="1185">
                  <c:v>0.77</c:v>
                </c:pt>
                <c:pt idx="1186">
                  <c:v>1.07</c:v>
                </c:pt>
                <c:pt idx="1187">
                  <c:v>0.59</c:v>
                </c:pt>
                <c:pt idx="1188">
                  <c:v>1.32</c:v>
                </c:pt>
                <c:pt idx="1189">
                  <c:v>0.57999999999999996</c:v>
                </c:pt>
                <c:pt idx="1190">
                  <c:v>0.67</c:v>
                </c:pt>
                <c:pt idx="1191">
                  <c:v>0</c:v>
                </c:pt>
                <c:pt idx="1192">
                  <c:v>0.68</c:v>
                </c:pt>
                <c:pt idx="1193">
                  <c:v>0.59</c:v>
                </c:pt>
                <c:pt idx="1194">
                  <c:v>0.84</c:v>
                </c:pt>
                <c:pt idx="1195">
                  <c:v>0.72</c:v>
                </c:pt>
                <c:pt idx="1196">
                  <c:v>0.76</c:v>
                </c:pt>
                <c:pt idx="1197">
                  <c:v>0.91</c:v>
                </c:pt>
                <c:pt idx="1198">
                  <c:v>0.79</c:v>
                </c:pt>
                <c:pt idx="1199">
                  <c:v>0.85</c:v>
                </c:pt>
                <c:pt idx="1200">
                  <c:v>1.1299999999999999</c:v>
                </c:pt>
                <c:pt idx="1201">
                  <c:v>0.56999999999999995</c:v>
                </c:pt>
                <c:pt idx="1202">
                  <c:v>0.9</c:v>
                </c:pt>
                <c:pt idx="1203">
                  <c:v>0.8</c:v>
                </c:pt>
                <c:pt idx="1204">
                  <c:v>0.6</c:v>
                </c:pt>
                <c:pt idx="1205">
                  <c:v>1.55</c:v>
                </c:pt>
                <c:pt idx="1206">
                  <c:v>1.07</c:v>
                </c:pt>
                <c:pt idx="1207">
                  <c:v>0.69</c:v>
                </c:pt>
                <c:pt idx="1208">
                  <c:v>1.06</c:v>
                </c:pt>
                <c:pt idx="1209">
                  <c:v>0.68</c:v>
                </c:pt>
                <c:pt idx="1210">
                  <c:v>0.71</c:v>
                </c:pt>
                <c:pt idx="1211">
                  <c:v>0.83</c:v>
                </c:pt>
                <c:pt idx="1212">
                  <c:v>0.57999999999999996</c:v>
                </c:pt>
                <c:pt idx="1213">
                  <c:v>1.4</c:v>
                </c:pt>
                <c:pt idx="1214">
                  <c:v>0.86</c:v>
                </c:pt>
                <c:pt idx="1215">
                  <c:v>1.26</c:v>
                </c:pt>
                <c:pt idx="1216">
                  <c:v>0.85</c:v>
                </c:pt>
                <c:pt idx="1217">
                  <c:v>0.63</c:v>
                </c:pt>
                <c:pt idx="1218">
                  <c:v>0.92</c:v>
                </c:pt>
                <c:pt idx="1219">
                  <c:v>0.71</c:v>
                </c:pt>
                <c:pt idx="1220">
                  <c:v>0.56999999999999995</c:v>
                </c:pt>
                <c:pt idx="1221">
                  <c:v>1.19</c:v>
                </c:pt>
                <c:pt idx="1222">
                  <c:v>1.44</c:v>
                </c:pt>
                <c:pt idx="1223">
                  <c:v>0.95</c:v>
                </c:pt>
                <c:pt idx="1224">
                  <c:v>0.17</c:v>
                </c:pt>
                <c:pt idx="1225">
                  <c:v>1.0900000000000001</c:v>
                </c:pt>
                <c:pt idx="1226">
                  <c:v>0.85</c:v>
                </c:pt>
                <c:pt idx="1227">
                  <c:v>0.73</c:v>
                </c:pt>
                <c:pt idx="1228">
                  <c:v>0.94</c:v>
                </c:pt>
                <c:pt idx="1229">
                  <c:v>0.44</c:v>
                </c:pt>
                <c:pt idx="1230">
                  <c:v>1.07</c:v>
                </c:pt>
                <c:pt idx="1231">
                  <c:v>0.36</c:v>
                </c:pt>
                <c:pt idx="1232">
                  <c:v>1.43</c:v>
                </c:pt>
                <c:pt idx="1233">
                  <c:v>0</c:v>
                </c:pt>
                <c:pt idx="1234">
                  <c:v>0.18</c:v>
                </c:pt>
                <c:pt idx="1235">
                  <c:v>1.45</c:v>
                </c:pt>
                <c:pt idx="1236">
                  <c:v>1.43</c:v>
                </c:pt>
                <c:pt idx="1237">
                  <c:v>0.5</c:v>
                </c:pt>
                <c:pt idx="1238">
                  <c:v>0.6</c:v>
                </c:pt>
                <c:pt idx="1239">
                  <c:v>1.1100000000000001</c:v>
                </c:pt>
                <c:pt idx="1240">
                  <c:v>1.26</c:v>
                </c:pt>
                <c:pt idx="1241">
                  <c:v>1.3</c:v>
                </c:pt>
                <c:pt idx="1242">
                  <c:v>0.65</c:v>
                </c:pt>
                <c:pt idx="1243">
                  <c:v>0.84</c:v>
                </c:pt>
                <c:pt idx="1244">
                  <c:v>0.02</c:v>
                </c:pt>
                <c:pt idx="1245">
                  <c:v>0</c:v>
                </c:pt>
                <c:pt idx="1246">
                  <c:v>0.93</c:v>
                </c:pt>
                <c:pt idx="1247">
                  <c:v>0.23</c:v>
                </c:pt>
                <c:pt idx="1248">
                  <c:v>1.41</c:v>
                </c:pt>
                <c:pt idx="1249">
                  <c:v>0.35</c:v>
                </c:pt>
                <c:pt idx="1250">
                  <c:v>1.18</c:v>
                </c:pt>
                <c:pt idx="1251">
                  <c:v>0.99</c:v>
                </c:pt>
                <c:pt idx="1252">
                  <c:v>0.64</c:v>
                </c:pt>
                <c:pt idx="1253">
                  <c:v>0.66</c:v>
                </c:pt>
                <c:pt idx="1254">
                  <c:v>0.86</c:v>
                </c:pt>
                <c:pt idx="1255">
                  <c:v>1.41</c:v>
                </c:pt>
                <c:pt idx="1256">
                  <c:v>0.49</c:v>
                </c:pt>
                <c:pt idx="1257">
                  <c:v>1.08</c:v>
                </c:pt>
                <c:pt idx="1258">
                  <c:v>1.19</c:v>
                </c:pt>
                <c:pt idx="1259">
                  <c:v>1.2</c:v>
                </c:pt>
                <c:pt idx="1260">
                  <c:v>0.46</c:v>
                </c:pt>
                <c:pt idx="1261">
                  <c:v>1</c:v>
                </c:pt>
                <c:pt idx="1262">
                  <c:v>0</c:v>
                </c:pt>
                <c:pt idx="1263">
                  <c:v>0.75</c:v>
                </c:pt>
                <c:pt idx="1264">
                  <c:v>1.1299999999999999</c:v>
                </c:pt>
                <c:pt idx="1265">
                  <c:v>1.21</c:v>
                </c:pt>
                <c:pt idx="1266">
                  <c:v>1.08</c:v>
                </c:pt>
                <c:pt idx="1267">
                  <c:v>0.72</c:v>
                </c:pt>
                <c:pt idx="1268">
                  <c:v>1</c:v>
                </c:pt>
                <c:pt idx="1269">
                  <c:v>1.22</c:v>
                </c:pt>
                <c:pt idx="1270">
                  <c:v>1</c:v>
                </c:pt>
                <c:pt idx="1271">
                  <c:v>0.82</c:v>
                </c:pt>
                <c:pt idx="1272">
                  <c:v>0</c:v>
                </c:pt>
                <c:pt idx="1273">
                  <c:v>0.82</c:v>
                </c:pt>
                <c:pt idx="1274">
                  <c:v>0.61</c:v>
                </c:pt>
                <c:pt idx="1275">
                  <c:v>0.37</c:v>
                </c:pt>
                <c:pt idx="1276">
                  <c:v>0.43</c:v>
                </c:pt>
                <c:pt idx="1277">
                  <c:v>0.47</c:v>
                </c:pt>
                <c:pt idx="1278">
                  <c:v>0.28000000000000003</c:v>
                </c:pt>
                <c:pt idx="1279">
                  <c:v>1.2</c:v>
                </c:pt>
                <c:pt idx="1280">
                  <c:v>0.7</c:v>
                </c:pt>
                <c:pt idx="1281">
                  <c:v>0.78</c:v>
                </c:pt>
                <c:pt idx="1282">
                  <c:v>0.72</c:v>
                </c:pt>
                <c:pt idx="1283">
                  <c:v>1.08</c:v>
                </c:pt>
                <c:pt idx="1284">
                  <c:v>0.82</c:v>
                </c:pt>
                <c:pt idx="1285">
                  <c:v>0.39</c:v>
                </c:pt>
                <c:pt idx="1286">
                  <c:v>0.57999999999999996</c:v>
                </c:pt>
                <c:pt idx="1287">
                  <c:v>0.72</c:v>
                </c:pt>
                <c:pt idx="1288">
                  <c:v>0.62</c:v>
                </c:pt>
                <c:pt idx="1289">
                  <c:v>1.04</c:v>
                </c:pt>
                <c:pt idx="1290">
                  <c:v>1.33</c:v>
                </c:pt>
                <c:pt idx="1291">
                  <c:v>0.45</c:v>
                </c:pt>
                <c:pt idx="1292">
                  <c:v>0.69</c:v>
                </c:pt>
                <c:pt idx="1293">
                  <c:v>0.95</c:v>
                </c:pt>
                <c:pt idx="1294">
                  <c:v>0.78</c:v>
                </c:pt>
                <c:pt idx="1295">
                  <c:v>1.1499999999999999</c:v>
                </c:pt>
                <c:pt idx="1296">
                  <c:v>0.4</c:v>
                </c:pt>
                <c:pt idx="1297">
                  <c:v>0.28999999999999998</c:v>
                </c:pt>
                <c:pt idx="1298">
                  <c:v>1.02</c:v>
                </c:pt>
                <c:pt idx="1299">
                  <c:v>0.93</c:v>
                </c:pt>
                <c:pt idx="1300">
                  <c:v>0.81</c:v>
                </c:pt>
                <c:pt idx="1301">
                  <c:v>0.72</c:v>
                </c:pt>
                <c:pt idx="1302">
                  <c:v>0.46</c:v>
                </c:pt>
                <c:pt idx="1303">
                  <c:v>0.81</c:v>
                </c:pt>
                <c:pt idx="1304">
                  <c:v>0.83</c:v>
                </c:pt>
                <c:pt idx="1305">
                  <c:v>0.95</c:v>
                </c:pt>
                <c:pt idx="1306">
                  <c:v>1.36</c:v>
                </c:pt>
                <c:pt idx="1307">
                  <c:v>0.81</c:v>
                </c:pt>
                <c:pt idx="1308">
                  <c:v>0.93</c:v>
                </c:pt>
                <c:pt idx="1309">
                  <c:v>0.63</c:v>
                </c:pt>
                <c:pt idx="1310">
                  <c:v>0.94</c:v>
                </c:pt>
                <c:pt idx="1311">
                  <c:v>0.47</c:v>
                </c:pt>
                <c:pt idx="1312">
                  <c:v>1.17</c:v>
                </c:pt>
                <c:pt idx="1313">
                  <c:v>0.53</c:v>
                </c:pt>
                <c:pt idx="1314">
                  <c:v>0.51</c:v>
                </c:pt>
                <c:pt idx="1315">
                  <c:v>0.37</c:v>
                </c:pt>
                <c:pt idx="1316">
                  <c:v>0.89</c:v>
                </c:pt>
                <c:pt idx="1317">
                  <c:v>0.86</c:v>
                </c:pt>
                <c:pt idx="1318">
                  <c:v>0.75</c:v>
                </c:pt>
                <c:pt idx="1319">
                  <c:v>0.71</c:v>
                </c:pt>
                <c:pt idx="1320">
                  <c:v>0</c:v>
                </c:pt>
                <c:pt idx="1321">
                  <c:v>0.54</c:v>
                </c:pt>
                <c:pt idx="1322">
                  <c:v>0.53</c:v>
                </c:pt>
                <c:pt idx="1323">
                  <c:v>0</c:v>
                </c:pt>
                <c:pt idx="1324">
                  <c:v>0</c:v>
                </c:pt>
                <c:pt idx="1325">
                  <c:v>0</c:v>
                </c:pt>
                <c:pt idx="1326">
                  <c:v>0</c:v>
                </c:pt>
                <c:pt idx="1327">
                  <c:v>1.24</c:v>
                </c:pt>
                <c:pt idx="1328">
                  <c:v>0.97</c:v>
                </c:pt>
                <c:pt idx="1329">
                  <c:v>0.11</c:v>
                </c:pt>
                <c:pt idx="1330">
                  <c:v>1.38</c:v>
                </c:pt>
                <c:pt idx="1331">
                  <c:v>0.37</c:v>
                </c:pt>
                <c:pt idx="1332">
                  <c:v>0.79</c:v>
                </c:pt>
                <c:pt idx="1333">
                  <c:v>0.04</c:v>
                </c:pt>
                <c:pt idx="1334">
                  <c:v>0.73</c:v>
                </c:pt>
                <c:pt idx="1335">
                  <c:v>0.48</c:v>
                </c:pt>
                <c:pt idx="1336">
                  <c:v>0.26</c:v>
                </c:pt>
                <c:pt idx="1337">
                  <c:v>0.33</c:v>
                </c:pt>
                <c:pt idx="1338">
                  <c:v>0.92</c:v>
                </c:pt>
                <c:pt idx="1339">
                  <c:v>0.92</c:v>
                </c:pt>
                <c:pt idx="1340">
                  <c:v>1.23</c:v>
                </c:pt>
                <c:pt idx="1341">
                  <c:v>0.33</c:v>
                </c:pt>
                <c:pt idx="1342">
                  <c:v>1.03</c:v>
                </c:pt>
                <c:pt idx="1343">
                  <c:v>0.73</c:v>
                </c:pt>
                <c:pt idx="1344">
                  <c:v>1.1599999999999999</c:v>
                </c:pt>
                <c:pt idx="1345">
                  <c:v>0.8</c:v>
                </c:pt>
                <c:pt idx="1346">
                  <c:v>0.96</c:v>
                </c:pt>
                <c:pt idx="1347">
                  <c:v>0.91</c:v>
                </c:pt>
                <c:pt idx="1348">
                  <c:v>0.85</c:v>
                </c:pt>
                <c:pt idx="1349">
                  <c:v>0.81</c:v>
                </c:pt>
                <c:pt idx="1350">
                  <c:v>0.82</c:v>
                </c:pt>
                <c:pt idx="1351">
                  <c:v>0</c:v>
                </c:pt>
                <c:pt idx="1352">
                  <c:v>0.79</c:v>
                </c:pt>
                <c:pt idx="1353">
                  <c:v>7.0000000000000007E-2</c:v>
                </c:pt>
                <c:pt idx="1354">
                  <c:v>0.7</c:v>
                </c:pt>
                <c:pt idx="1355">
                  <c:v>0.8</c:v>
                </c:pt>
                <c:pt idx="1356">
                  <c:v>1.35</c:v>
                </c:pt>
                <c:pt idx="1357">
                  <c:v>0.89</c:v>
                </c:pt>
                <c:pt idx="1358">
                  <c:v>1.1499999999999999</c:v>
                </c:pt>
                <c:pt idx="1359">
                  <c:v>0.71</c:v>
                </c:pt>
                <c:pt idx="1360">
                  <c:v>0.56999999999999995</c:v>
                </c:pt>
                <c:pt idx="1361">
                  <c:v>0.12</c:v>
                </c:pt>
                <c:pt idx="1362">
                  <c:v>0.89</c:v>
                </c:pt>
                <c:pt idx="1363">
                  <c:v>0.63</c:v>
                </c:pt>
                <c:pt idx="1364">
                  <c:v>0</c:v>
                </c:pt>
                <c:pt idx="1365">
                  <c:v>0.47</c:v>
                </c:pt>
                <c:pt idx="1366">
                  <c:v>0.57999999999999996</c:v>
                </c:pt>
                <c:pt idx="1367">
                  <c:v>0.64</c:v>
                </c:pt>
                <c:pt idx="1368">
                  <c:v>0.95</c:v>
                </c:pt>
                <c:pt idx="1369">
                  <c:v>1.0900000000000001</c:v>
                </c:pt>
                <c:pt idx="1370">
                  <c:v>0.97</c:v>
                </c:pt>
                <c:pt idx="1371">
                  <c:v>1.07</c:v>
                </c:pt>
                <c:pt idx="1372">
                  <c:v>0.97</c:v>
                </c:pt>
                <c:pt idx="1373">
                  <c:v>0.36</c:v>
                </c:pt>
                <c:pt idx="1374">
                  <c:v>0.87</c:v>
                </c:pt>
                <c:pt idx="1375">
                  <c:v>1.02</c:v>
                </c:pt>
                <c:pt idx="1376">
                  <c:v>0</c:v>
                </c:pt>
                <c:pt idx="1377">
                  <c:v>1.19</c:v>
                </c:pt>
                <c:pt idx="1378">
                  <c:v>0.69</c:v>
                </c:pt>
                <c:pt idx="1379">
                  <c:v>0.82</c:v>
                </c:pt>
                <c:pt idx="1380">
                  <c:v>1.07</c:v>
                </c:pt>
                <c:pt idx="1381">
                  <c:v>0.38</c:v>
                </c:pt>
                <c:pt idx="1382">
                  <c:v>1.1499999999999999</c:v>
                </c:pt>
                <c:pt idx="1383">
                  <c:v>0.43</c:v>
                </c:pt>
                <c:pt idx="1384">
                  <c:v>0.74</c:v>
                </c:pt>
                <c:pt idx="1385">
                  <c:v>0</c:v>
                </c:pt>
                <c:pt idx="1386">
                  <c:v>0.38</c:v>
                </c:pt>
                <c:pt idx="1387">
                  <c:v>0.03</c:v>
                </c:pt>
                <c:pt idx="1388">
                  <c:v>0.78</c:v>
                </c:pt>
                <c:pt idx="1389">
                  <c:v>0.49</c:v>
                </c:pt>
                <c:pt idx="1390">
                  <c:v>0.34</c:v>
                </c:pt>
                <c:pt idx="1391">
                  <c:v>1.27</c:v>
                </c:pt>
                <c:pt idx="1392">
                  <c:v>0.5</c:v>
                </c:pt>
                <c:pt idx="1393">
                  <c:v>1.19</c:v>
                </c:pt>
                <c:pt idx="1394">
                  <c:v>1.05</c:v>
                </c:pt>
                <c:pt idx="1395">
                  <c:v>0.24</c:v>
                </c:pt>
                <c:pt idx="1396">
                  <c:v>0.87</c:v>
                </c:pt>
                <c:pt idx="1397">
                  <c:v>0.51</c:v>
                </c:pt>
                <c:pt idx="1398">
                  <c:v>0.76</c:v>
                </c:pt>
                <c:pt idx="1399">
                  <c:v>0.96</c:v>
                </c:pt>
                <c:pt idx="1400">
                  <c:v>0.49</c:v>
                </c:pt>
                <c:pt idx="1401">
                  <c:v>0.57999999999999996</c:v>
                </c:pt>
                <c:pt idx="1402">
                  <c:v>0.5</c:v>
                </c:pt>
                <c:pt idx="1403">
                  <c:v>0.87</c:v>
                </c:pt>
                <c:pt idx="1404">
                  <c:v>0.77</c:v>
                </c:pt>
                <c:pt idx="1405">
                  <c:v>0.46</c:v>
                </c:pt>
                <c:pt idx="1406">
                  <c:v>0.43</c:v>
                </c:pt>
                <c:pt idx="1407">
                  <c:v>0.71</c:v>
                </c:pt>
                <c:pt idx="1408">
                  <c:v>1.24</c:v>
                </c:pt>
                <c:pt idx="1409">
                  <c:v>0.8</c:v>
                </c:pt>
                <c:pt idx="1410">
                  <c:v>0.67</c:v>
                </c:pt>
                <c:pt idx="1411">
                  <c:v>0.63</c:v>
                </c:pt>
                <c:pt idx="1412">
                  <c:v>0.6</c:v>
                </c:pt>
                <c:pt idx="1413">
                  <c:v>0.46</c:v>
                </c:pt>
                <c:pt idx="1414">
                  <c:v>0.24</c:v>
                </c:pt>
                <c:pt idx="1415">
                  <c:v>0.76</c:v>
                </c:pt>
                <c:pt idx="1416">
                  <c:v>0.5</c:v>
                </c:pt>
                <c:pt idx="1417">
                  <c:v>0.43</c:v>
                </c:pt>
                <c:pt idx="1418">
                  <c:v>0.74</c:v>
                </c:pt>
                <c:pt idx="1419">
                  <c:v>0.99</c:v>
                </c:pt>
                <c:pt idx="1420">
                  <c:v>0.55000000000000004</c:v>
                </c:pt>
                <c:pt idx="1421">
                  <c:v>0</c:v>
                </c:pt>
                <c:pt idx="1422">
                  <c:v>0.86</c:v>
                </c:pt>
                <c:pt idx="1423">
                  <c:v>0.86</c:v>
                </c:pt>
                <c:pt idx="1424">
                  <c:v>0.63</c:v>
                </c:pt>
                <c:pt idx="1425">
                  <c:v>0.63</c:v>
                </c:pt>
                <c:pt idx="1426">
                  <c:v>0.23</c:v>
                </c:pt>
                <c:pt idx="1427">
                  <c:v>0.27</c:v>
                </c:pt>
                <c:pt idx="1428">
                  <c:v>0</c:v>
                </c:pt>
                <c:pt idx="1429">
                  <c:v>1.26</c:v>
                </c:pt>
                <c:pt idx="1430">
                  <c:v>0.47</c:v>
                </c:pt>
                <c:pt idx="1431">
                  <c:v>0.82</c:v>
                </c:pt>
                <c:pt idx="1432">
                  <c:v>0.67</c:v>
                </c:pt>
                <c:pt idx="1433">
                  <c:v>0.76</c:v>
                </c:pt>
                <c:pt idx="1434">
                  <c:v>0.81</c:v>
                </c:pt>
                <c:pt idx="1435">
                  <c:v>0</c:v>
                </c:pt>
                <c:pt idx="1436">
                  <c:v>0.25</c:v>
                </c:pt>
                <c:pt idx="1437">
                  <c:v>1.29</c:v>
                </c:pt>
                <c:pt idx="1438">
                  <c:v>0.23</c:v>
                </c:pt>
                <c:pt idx="1439">
                  <c:v>1.18</c:v>
                </c:pt>
                <c:pt idx="1440">
                  <c:v>0.2</c:v>
                </c:pt>
                <c:pt idx="1441">
                  <c:v>0.59</c:v>
                </c:pt>
                <c:pt idx="1442">
                  <c:v>0.66</c:v>
                </c:pt>
                <c:pt idx="1443">
                  <c:v>0.76</c:v>
                </c:pt>
                <c:pt idx="1444">
                  <c:v>1</c:v>
                </c:pt>
                <c:pt idx="1445">
                  <c:v>0.22</c:v>
                </c:pt>
                <c:pt idx="1446">
                  <c:v>0.7</c:v>
                </c:pt>
                <c:pt idx="1447">
                  <c:v>0.79</c:v>
                </c:pt>
                <c:pt idx="1448">
                  <c:v>0.66</c:v>
                </c:pt>
                <c:pt idx="1449">
                  <c:v>0.24</c:v>
                </c:pt>
                <c:pt idx="1450">
                  <c:v>0.7</c:v>
                </c:pt>
                <c:pt idx="1451">
                  <c:v>0.15</c:v>
                </c:pt>
                <c:pt idx="1452">
                  <c:v>0</c:v>
                </c:pt>
                <c:pt idx="1453">
                  <c:v>0.31</c:v>
                </c:pt>
                <c:pt idx="1454">
                  <c:v>0.67</c:v>
                </c:pt>
                <c:pt idx="1455">
                  <c:v>0.95</c:v>
                </c:pt>
                <c:pt idx="1456">
                  <c:v>0.77</c:v>
                </c:pt>
                <c:pt idx="1457">
                  <c:v>1.0900000000000001</c:v>
                </c:pt>
                <c:pt idx="1458">
                  <c:v>1.03</c:v>
                </c:pt>
                <c:pt idx="1459">
                  <c:v>0.85</c:v>
                </c:pt>
                <c:pt idx="1460">
                  <c:v>0.84</c:v>
                </c:pt>
                <c:pt idx="1461">
                  <c:v>1.22</c:v>
                </c:pt>
                <c:pt idx="1462">
                  <c:v>0.65</c:v>
                </c:pt>
                <c:pt idx="1463">
                  <c:v>1.32</c:v>
                </c:pt>
                <c:pt idx="1464">
                  <c:v>1.1000000000000001</c:v>
                </c:pt>
                <c:pt idx="1465">
                  <c:v>0.62</c:v>
                </c:pt>
                <c:pt idx="1466">
                  <c:v>1.27</c:v>
                </c:pt>
                <c:pt idx="1467">
                  <c:v>0.79</c:v>
                </c:pt>
                <c:pt idx="1468">
                  <c:v>0.47</c:v>
                </c:pt>
                <c:pt idx="1469">
                  <c:v>0.86</c:v>
                </c:pt>
                <c:pt idx="1470">
                  <c:v>0.89</c:v>
                </c:pt>
                <c:pt idx="1471">
                  <c:v>0.92</c:v>
                </c:pt>
                <c:pt idx="1472">
                  <c:v>1.08</c:v>
                </c:pt>
                <c:pt idx="1473">
                  <c:v>0.9</c:v>
                </c:pt>
                <c:pt idx="1474">
                  <c:v>0.93</c:v>
                </c:pt>
                <c:pt idx="1475">
                  <c:v>0.74</c:v>
                </c:pt>
                <c:pt idx="1476">
                  <c:v>0.87</c:v>
                </c:pt>
                <c:pt idx="1477">
                  <c:v>0.9</c:v>
                </c:pt>
                <c:pt idx="1478">
                  <c:v>0.43</c:v>
                </c:pt>
                <c:pt idx="1479">
                  <c:v>0.65</c:v>
                </c:pt>
                <c:pt idx="1480">
                  <c:v>0.71</c:v>
                </c:pt>
                <c:pt idx="1481">
                  <c:v>0.51</c:v>
                </c:pt>
                <c:pt idx="1482">
                  <c:v>0.72</c:v>
                </c:pt>
                <c:pt idx="1483">
                  <c:v>0.69</c:v>
                </c:pt>
                <c:pt idx="1484">
                  <c:v>0.72</c:v>
                </c:pt>
                <c:pt idx="1485">
                  <c:v>0.4</c:v>
                </c:pt>
                <c:pt idx="1486">
                  <c:v>0.01</c:v>
                </c:pt>
                <c:pt idx="1487">
                  <c:v>0.52</c:v>
                </c:pt>
                <c:pt idx="1488">
                  <c:v>0.69</c:v>
                </c:pt>
                <c:pt idx="1489">
                  <c:v>0.03</c:v>
                </c:pt>
                <c:pt idx="1490">
                  <c:v>0.73</c:v>
                </c:pt>
                <c:pt idx="1491">
                  <c:v>1.06</c:v>
                </c:pt>
                <c:pt idx="1492">
                  <c:v>0.73</c:v>
                </c:pt>
                <c:pt idx="1493">
                  <c:v>0.31</c:v>
                </c:pt>
                <c:pt idx="1494">
                  <c:v>0.77</c:v>
                </c:pt>
                <c:pt idx="1495">
                  <c:v>0.73</c:v>
                </c:pt>
                <c:pt idx="1496">
                  <c:v>0.72</c:v>
                </c:pt>
                <c:pt idx="1497">
                  <c:v>0.75</c:v>
                </c:pt>
                <c:pt idx="1498">
                  <c:v>0.56999999999999995</c:v>
                </c:pt>
                <c:pt idx="1499">
                  <c:v>0.73</c:v>
                </c:pt>
                <c:pt idx="1500">
                  <c:v>0.64</c:v>
                </c:pt>
                <c:pt idx="1501">
                  <c:v>0.97</c:v>
                </c:pt>
                <c:pt idx="1502">
                  <c:v>0.71</c:v>
                </c:pt>
                <c:pt idx="1503">
                  <c:v>0.84</c:v>
                </c:pt>
                <c:pt idx="1504">
                  <c:v>1.22</c:v>
                </c:pt>
                <c:pt idx="1505">
                  <c:v>0.78</c:v>
                </c:pt>
                <c:pt idx="1506">
                  <c:v>0.56999999999999995</c:v>
                </c:pt>
                <c:pt idx="1507">
                  <c:v>0.81</c:v>
                </c:pt>
                <c:pt idx="1508">
                  <c:v>1.22</c:v>
                </c:pt>
                <c:pt idx="1509">
                  <c:v>0.64</c:v>
                </c:pt>
                <c:pt idx="1510">
                  <c:v>0.68</c:v>
                </c:pt>
                <c:pt idx="1511">
                  <c:v>1.1100000000000001</c:v>
                </c:pt>
                <c:pt idx="1512">
                  <c:v>0.84</c:v>
                </c:pt>
                <c:pt idx="1513">
                  <c:v>1.21</c:v>
                </c:pt>
                <c:pt idx="1514">
                  <c:v>0.94</c:v>
                </c:pt>
                <c:pt idx="1515">
                  <c:v>0.45</c:v>
                </c:pt>
                <c:pt idx="1516">
                  <c:v>1.07</c:v>
                </c:pt>
                <c:pt idx="1517">
                  <c:v>0.56000000000000005</c:v>
                </c:pt>
                <c:pt idx="1518">
                  <c:v>0.27</c:v>
                </c:pt>
                <c:pt idx="1519">
                  <c:v>0.69</c:v>
                </c:pt>
                <c:pt idx="1520">
                  <c:v>1.05</c:v>
                </c:pt>
                <c:pt idx="1521">
                  <c:v>0</c:v>
                </c:pt>
                <c:pt idx="1522">
                  <c:v>0.78</c:v>
                </c:pt>
                <c:pt idx="1523">
                  <c:v>0.56000000000000005</c:v>
                </c:pt>
                <c:pt idx="1524">
                  <c:v>0.53</c:v>
                </c:pt>
                <c:pt idx="1525">
                  <c:v>0.46</c:v>
                </c:pt>
                <c:pt idx="1526">
                  <c:v>0.61</c:v>
                </c:pt>
                <c:pt idx="1527">
                  <c:v>0.39</c:v>
                </c:pt>
                <c:pt idx="1528">
                  <c:v>0.11</c:v>
                </c:pt>
                <c:pt idx="1529">
                  <c:v>0.54</c:v>
                </c:pt>
                <c:pt idx="1530">
                  <c:v>1</c:v>
                </c:pt>
                <c:pt idx="1531">
                  <c:v>0.73</c:v>
                </c:pt>
                <c:pt idx="1532">
                  <c:v>0.93</c:v>
                </c:pt>
                <c:pt idx="1533">
                  <c:v>0.63</c:v>
                </c:pt>
                <c:pt idx="1534">
                  <c:v>1.04</c:v>
                </c:pt>
                <c:pt idx="1535">
                  <c:v>0.76</c:v>
                </c:pt>
                <c:pt idx="1536">
                  <c:v>0.71</c:v>
                </c:pt>
                <c:pt idx="1537">
                  <c:v>1.22</c:v>
                </c:pt>
                <c:pt idx="1538">
                  <c:v>0.63</c:v>
                </c:pt>
                <c:pt idx="1539">
                  <c:v>0.72</c:v>
                </c:pt>
                <c:pt idx="1540">
                  <c:v>0.55000000000000004</c:v>
                </c:pt>
                <c:pt idx="1541">
                  <c:v>0.45</c:v>
                </c:pt>
                <c:pt idx="1542">
                  <c:v>0</c:v>
                </c:pt>
                <c:pt idx="1543">
                  <c:v>0.61</c:v>
                </c:pt>
                <c:pt idx="1544">
                  <c:v>1.1000000000000001</c:v>
                </c:pt>
                <c:pt idx="1545">
                  <c:v>0.72</c:v>
                </c:pt>
                <c:pt idx="1546">
                  <c:v>1.07</c:v>
                </c:pt>
                <c:pt idx="1547">
                  <c:v>0.63</c:v>
                </c:pt>
                <c:pt idx="1548">
                  <c:v>0.48</c:v>
                </c:pt>
                <c:pt idx="1549">
                  <c:v>0.62</c:v>
                </c:pt>
                <c:pt idx="1550">
                  <c:v>0.45</c:v>
                </c:pt>
                <c:pt idx="1551">
                  <c:v>0.57999999999999996</c:v>
                </c:pt>
                <c:pt idx="1552">
                  <c:v>1.22</c:v>
                </c:pt>
                <c:pt idx="1553">
                  <c:v>0.72</c:v>
                </c:pt>
                <c:pt idx="1554">
                  <c:v>0.71</c:v>
                </c:pt>
                <c:pt idx="1555">
                  <c:v>0.44</c:v>
                </c:pt>
                <c:pt idx="1556">
                  <c:v>1.18</c:v>
                </c:pt>
                <c:pt idx="1557">
                  <c:v>1</c:v>
                </c:pt>
                <c:pt idx="1558">
                  <c:v>0.74</c:v>
                </c:pt>
                <c:pt idx="1559">
                  <c:v>0.85</c:v>
                </c:pt>
                <c:pt idx="1560">
                  <c:v>0.68</c:v>
                </c:pt>
                <c:pt idx="1561">
                  <c:v>0.77</c:v>
                </c:pt>
                <c:pt idx="1562">
                  <c:v>0.96</c:v>
                </c:pt>
                <c:pt idx="1563">
                  <c:v>0.49</c:v>
                </c:pt>
                <c:pt idx="1564">
                  <c:v>0.39</c:v>
                </c:pt>
                <c:pt idx="1565">
                  <c:v>0.87</c:v>
                </c:pt>
                <c:pt idx="1566">
                  <c:v>0.62</c:v>
                </c:pt>
                <c:pt idx="1567">
                  <c:v>0.39</c:v>
                </c:pt>
                <c:pt idx="1568">
                  <c:v>0</c:v>
                </c:pt>
                <c:pt idx="1569">
                  <c:v>0.56000000000000005</c:v>
                </c:pt>
                <c:pt idx="1570">
                  <c:v>0.1</c:v>
                </c:pt>
                <c:pt idx="1571">
                  <c:v>0</c:v>
                </c:pt>
                <c:pt idx="1572">
                  <c:v>0.05</c:v>
                </c:pt>
                <c:pt idx="1573">
                  <c:v>0.54</c:v>
                </c:pt>
                <c:pt idx="1574">
                  <c:v>0.61</c:v>
                </c:pt>
                <c:pt idx="1575">
                  <c:v>0.49</c:v>
                </c:pt>
                <c:pt idx="1576">
                  <c:v>0</c:v>
                </c:pt>
                <c:pt idx="1577">
                  <c:v>0.02</c:v>
                </c:pt>
                <c:pt idx="1578">
                  <c:v>0.5</c:v>
                </c:pt>
                <c:pt idx="1579">
                  <c:v>0.99</c:v>
                </c:pt>
                <c:pt idx="1580">
                  <c:v>0.63</c:v>
                </c:pt>
                <c:pt idx="1581">
                  <c:v>0.45</c:v>
                </c:pt>
                <c:pt idx="1582">
                  <c:v>0.94</c:v>
                </c:pt>
                <c:pt idx="1583">
                  <c:v>0.7</c:v>
                </c:pt>
                <c:pt idx="1584">
                  <c:v>0.49</c:v>
                </c:pt>
                <c:pt idx="1585">
                  <c:v>1.17</c:v>
                </c:pt>
                <c:pt idx="1586">
                  <c:v>0.47</c:v>
                </c:pt>
                <c:pt idx="1587">
                  <c:v>0</c:v>
                </c:pt>
                <c:pt idx="1588">
                  <c:v>0</c:v>
                </c:pt>
                <c:pt idx="1589">
                  <c:v>0.99</c:v>
                </c:pt>
                <c:pt idx="1590">
                  <c:v>0.48</c:v>
                </c:pt>
                <c:pt idx="1591">
                  <c:v>0.71</c:v>
                </c:pt>
                <c:pt idx="1592">
                  <c:v>1.01</c:v>
                </c:pt>
                <c:pt idx="1593">
                  <c:v>1.19</c:v>
                </c:pt>
                <c:pt idx="1594">
                  <c:v>0.61</c:v>
                </c:pt>
                <c:pt idx="1595">
                  <c:v>0.52</c:v>
                </c:pt>
                <c:pt idx="1596">
                  <c:v>1.05</c:v>
                </c:pt>
                <c:pt idx="1597">
                  <c:v>0.85</c:v>
                </c:pt>
                <c:pt idx="1598">
                  <c:v>0.61</c:v>
                </c:pt>
                <c:pt idx="1599">
                  <c:v>1.1200000000000001</c:v>
                </c:pt>
                <c:pt idx="1600">
                  <c:v>0.28999999999999998</c:v>
                </c:pt>
                <c:pt idx="1601">
                  <c:v>1.1000000000000001</c:v>
                </c:pt>
                <c:pt idx="1602">
                  <c:v>0.65</c:v>
                </c:pt>
                <c:pt idx="1603">
                  <c:v>0.43</c:v>
                </c:pt>
                <c:pt idx="1604">
                  <c:v>0.75</c:v>
                </c:pt>
                <c:pt idx="1605">
                  <c:v>0.66</c:v>
                </c:pt>
                <c:pt idx="1606">
                  <c:v>0.24</c:v>
                </c:pt>
                <c:pt idx="1607">
                  <c:v>0.69</c:v>
                </c:pt>
                <c:pt idx="1608">
                  <c:v>0.56000000000000005</c:v>
                </c:pt>
                <c:pt idx="1609">
                  <c:v>0.82</c:v>
                </c:pt>
                <c:pt idx="1610">
                  <c:v>0.55000000000000004</c:v>
                </c:pt>
                <c:pt idx="1611">
                  <c:v>0.6</c:v>
                </c:pt>
                <c:pt idx="1612">
                  <c:v>0.3</c:v>
                </c:pt>
                <c:pt idx="1613">
                  <c:v>0.92</c:v>
                </c:pt>
                <c:pt idx="1614">
                  <c:v>0.59</c:v>
                </c:pt>
                <c:pt idx="1615">
                  <c:v>0.6</c:v>
                </c:pt>
                <c:pt idx="1616">
                  <c:v>0.69</c:v>
                </c:pt>
                <c:pt idx="1617">
                  <c:v>0.08</c:v>
                </c:pt>
                <c:pt idx="1618">
                  <c:v>1</c:v>
                </c:pt>
                <c:pt idx="1619">
                  <c:v>0.25</c:v>
                </c:pt>
                <c:pt idx="1620">
                  <c:v>0.28999999999999998</c:v>
                </c:pt>
                <c:pt idx="1621">
                  <c:v>0.88</c:v>
                </c:pt>
                <c:pt idx="1622">
                  <c:v>0.68</c:v>
                </c:pt>
                <c:pt idx="1623">
                  <c:v>0.54</c:v>
                </c:pt>
                <c:pt idx="1624">
                  <c:v>0.79</c:v>
                </c:pt>
                <c:pt idx="1625">
                  <c:v>0.44</c:v>
                </c:pt>
                <c:pt idx="1626">
                  <c:v>0.4</c:v>
                </c:pt>
                <c:pt idx="1627">
                  <c:v>1.05</c:v>
                </c:pt>
                <c:pt idx="1628">
                  <c:v>0.92</c:v>
                </c:pt>
                <c:pt idx="1629">
                  <c:v>0.72</c:v>
                </c:pt>
                <c:pt idx="1630">
                  <c:v>0.5</c:v>
                </c:pt>
                <c:pt idx="1631">
                  <c:v>0.45</c:v>
                </c:pt>
                <c:pt idx="1632">
                  <c:v>0.5</c:v>
                </c:pt>
                <c:pt idx="1633">
                  <c:v>0.42</c:v>
                </c:pt>
                <c:pt idx="1634">
                  <c:v>0.57999999999999996</c:v>
                </c:pt>
                <c:pt idx="1635">
                  <c:v>0.13</c:v>
                </c:pt>
                <c:pt idx="1636">
                  <c:v>0.76</c:v>
                </c:pt>
                <c:pt idx="1637">
                  <c:v>0.79</c:v>
                </c:pt>
                <c:pt idx="1638">
                  <c:v>0.27</c:v>
                </c:pt>
                <c:pt idx="1639">
                  <c:v>0.59</c:v>
                </c:pt>
                <c:pt idx="1640">
                  <c:v>0.12</c:v>
                </c:pt>
                <c:pt idx="1641">
                  <c:v>0.72</c:v>
                </c:pt>
                <c:pt idx="1642">
                  <c:v>1.1299999999999999</c:v>
                </c:pt>
                <c:pt idx="1643">
                  <c:v>0</c:v>
                </c:pt>
                <c:pt idx="1644">
                  <c:v>0.61</c:v>
                </c:pt>
                <c:pt idx="1645">
                  <c:v>0.68</c:v>
                </c:pt>
                <c:pt idx="1646">
                  <c:v>0.98</c:v>
                </c:pt>
                <c:pt idx="1647">
                  <c:v>0.68</c:v>
                </c:pt>
                <c:pt idx="1648">
                  <c:v>0.59</c:v>
                </c:pt>
                <c:pt idx="1649">
                  <c:v>0.6</c:v>
                </c:pt>
                <c:pt idx="1650">
                  <c:v>0.55000000000000004</c:v>
                </c:pt>
                <c:pt idx="1651">
                  <c:v>1.01</c:v>
                </c:pt>
                <c:pt idx="1652">
                  <c:v>0.93</c:v>
                </c:pt>
                <c:pt idx="1653">
                  <c:v>0.78</c:v>
                </c:pt>
                <c:pt idx="1654">
                  <c:v>0.13</c:v>
                </c:pt>
                <c:pt idx="1655">
                  <c:v>1.03</c:v>
                </c:pt>
                <c:pt idx="1656">
                  <c:v>0.66</c:v>
                </c:pt>
                <c:pt idx="1657">
                  <c:v>0.66</c:v>
                </c:pt>
                <c:pt idx="1658">
                  <c:v>0</c:v>
                </c:pt>
                <c:pt idx="1659">
                  <c:v>0.66</c:v>
                </c:pt>
                <c:pt idx="1660">
                  <c:v>0.34</c:v>
                </c:pt>
                <c:pt idx="1661">
                  <c:v>0.69</c:v>
                </c:pt>
                <c:pt idx="1662">
                  <c:v>0.87</c:v>
                </c:pt>
                <c:pt idx="1663">
                  <c:v>0.67</c:v>
                </c:pt>
                <c:pt idx="1664">
                  <c:v>0.24</c:v>
                </c:pt>
                <c:pt idx="1665">
                  <c:v>0.01</c:v>
                </c:pt>
                <c:pt idx="1666">
                  <c:v>0.59</c:v>
                </c:pt>
                <c:pt idx="1667">
                  <c:v>0.52</c:v>
                </c:pt>
                <c:pt idx="1668">
                  <c:v>1</c:v>
                </c:pt>
                <c:pt idx="1669">
                  <c:v>0.48</c:v>
                </c:pt>
                <c:pt idx="1670">
                  <c:v>0.52</c:v>
                </c:pt>
                <c:pt idx="1671">
                  <c:v>0.77</c:v>
                </c:pt>
                <c:pt idx="1672">
                  <c:v>0.72</c:v>
                </c:pt>
                <c:pt idx="1673">
                  <c:v>0.41</c:v>
                </c:pt>
                <c:pt idx="1674">
                  <c:v>0</c:v>
                </c:pt>
                <c:pt idx="1675">
                  <c:v>0</c:v>
                </c:pt>
                <c:pt idx="1676">
                  <c:v>0</c:v>
                </c:pt>
                <c:pt idx="1677">
                  <c:v>1.1200000000000001</c:v>
                </c:pt>
                <c:pt idx="1678">
                  <c:v>0.4</c:v>
                </c:pt>
                <c:pt idx="1679">
                  <c:v>0.72</c:v>
                </c:pt>
                <c:pt idx="1680">
                  <c:v>0.59</c:v>
                </c:pt>
                <c:pt idx="1681">
                  <c:v>0.74</c:v>
                </c:pt>
                <c:pt idx="1682">
                  <c:v>0.55000000000000004</c:v>
                </c:pt>
                <c:pt idx="1683">
                  <c:v>0.01</c:v>
                </c:pt>
                <c:pt idx="1684">
                  <c:v>0.49</c:v>
                </c:pt>
                <c:pt idx="1685">
                  <c:v>0.38</c:v>
                </c:pt>
                <c:pt idx="1686">
                  <c:v>0.66</c:v>
                </c:pt>
                <c:pt idx="1687">
                  <c:v>0.56000000000000005</c:v>
                </c:pt>
                <c:pt idx="1688">
                  <c:v>0.45</c:v>
                </c:pt>
                <c:pt idx="1689">
                  <c:v>0.86</c:v>
                </c:pt>
                <c:pt idx="1690">
                  <c:v>0.09</c:v>
                </c:pt>
                <c:pt idx="1691">
                  <c:v>0.92</c:v>
                </c:pt>
                <c:pt idx="1692">
                  <c:v>0.18</c:v>
                </c:pt>
                <c:pt idx="1693">
                  <c:v>0.99</c:v>
                </c:pt>
                <c:pt idx="1694">
                  <c:v>1.02</c:v>
                </c:pt>
                <c:pt idx="1695">
                  <c:v>0.68</c:v>
                </c:pt>
                <c:pt idx="1696">
                  <c:v>0.99</c:v>
                </c:pt>
                <c:pt idx="1697">
                  <c:v>0.76</c:v>
                </c:pt>
                <c:pt idx="1698">
                  <c:v>0.41</c:v>
                </c:pt>
                <c:pt idx="1699">
                  <c:v>0.86</c:v>
                </c:pt>
                <c:pt idx="1700">
                  <c:v>0.64</c:v>
                </c:pt>
                <c:pt idx="1701">
                  <c:v>0.83</c:v>
                </c:pt>
                <c:pt idx="1702">
                  <c:v>0.46</c:v>
                </c:pt>
                <c:pt idx="1703">
                  <c:v>0.9</c:v>
                </c:pt>
                <c:pt idx="1704">
                  <c:v>0.66</c:v>
                </c:pt>
                <c:pt idx="1705">
                  <c:v>1.1000000000000001</c:v>
                </c:pt>
                <c:pt idx="1706">
                  <c:v>0.48</c:v>
                </c:pt>
                <c:pt idx="1707">
                  <c:v>0.4</c:v>
                </c:pt>
                <c:pt idx="1708">
                  <c:v>0.1</c:v>
                </c:pt>
                <c:pt idx="1709">
                  <c:v>0.52</c:v>
                </c:pt>
                <c:pt idx="1710">
                  <c:v>0.5</c:v>
                </c:pt>
                <c:pt idx="1711">
                  <c:v>0.85</c:v>
                </c:pt>
                <c:pt idx="1712">
                  <c:v>0.53</c:v>
                </c:pt>
                <c:pt idx="1713">
                  <c:v>0.48</c:v>
                </c:pt>
                <c:pt idx="1714">
                  <c:v>0.95</c:v>
                </c:pt>
                <c:pt idx="1715">
                  <c:v>0.41</c:v>
                </c:pt>
                <c:pt idx="1716">
                  <c:v>0.5</c:v>
                </c:pt>
                <c:pt idx="1717">
                  <c:v>0.03</c:v>
                </c:pt>
                <c:pt idx="1718">
                  <c:v>0.65</c:v>
                </c:pt>
                <c:pt idx="1719">
                  <c:v>0.7</c:v>
                </c:pt>
                <c:pt idx="1720">
                  <c:v>0.74</c:v>
                </c:pt>
                <c:pt idx="1721">
                  <c:v>0.98</c:v>
                </c:pt>
                <c:pt idx="1722">
                  <c:v>0.56999999999999995</c:v>
                </c:pt>
                <c:pt idx="1723">
                  <c:v>0.6</c:v>
                </c:pt>
                <c:pt idx="1724">
                  <c:v>0.54</c:v>
                </c:pt>
                <c:pt idx="1725">
                  <c:v>0.57999999999999996</c:v>
                </c:pt>
                <c:pt idx="1726">
                  <c:v>0.68</c:v>
                </c:pt>
                <c:pt idx="1727">
                  <c:v>0.32</c:v>
                </c:pt>
                <c:pt idx="1728">
                  <c:v>0.74</c:v>
                </c:pt>
                <c:pt idx="1729">
                  <c:v>0</c:v>
                </c:pt>
                <c:pt idx="1730">
                  <c:v>0.56999999999999995</c:v>
                </c:pt>
                <c:pt idx="1731">
                  <c:v>0.65</c:v>
                </c:pt>
                <c:pt idx="1732">
                  <c:v>0.16</c:v>
                </c:pt>
                <c:pt idx="1733">
                  <c:v>0.76</c:v>
                </c:pt>
                <c:pt idx="1734">
                  <c:v>0</c:v>
                </c:pt>
                <c:pt idx="1735">
                  <c:v>0.65</c:v>
                </c:pt>
                <c:pt idx="1736">
                  <c:v>0.51</c:v>
                </c:pt>
                <c:pt idx="1737">
                  <c:v>0.82</c:v>
                </c:pt>
                <c:pt idx="1738">
                  <c:v>0.68</c:v>
                </c:pt>
                <c:pt idx="1739">
                  <c:v>0.43</c:v>
                </c:pt>
                <c:pt idx="1740">
                  <c:v>0.78</c:v>
                </c:pt>
                <c:pt idx="1741">
                  <c:v>0.57999999999999996</c:v>
                </c:pt>
                <c:pt idx="1742">
                  <c:v>0.38</c:v>
                </c:pt>
                <c:pt idx="1743">
                  <c:v>0.45</c:v>
                </c:pt>
                <c:pt idx="1744">
                  <c:v>0.97</c:v>
                </c:pt>
                <c:pt idx="1745">
                  <c:v>0.56999999999999995</c:v>
                </c:pt>
                <c:pt idx="1746">
                  <c:v>0.45</c:v>
                </c:pt>
                <c:pt idx="1747">
                  <c:v>0.39</c:v>
                </c:pt>
                <c:pt idx="1748">
                  <c:v>0.66</c:v>
                </c:pt>
                <c:pt idx="1749">
                  <c:v>0.56999999999999995</c:v>
                </c:pt>
                <c:pt idx="1750">
                  <c:v>0.78</c:v>
                </c:pt>
                <c:pt idx="1751">
                  <c:v>0.56999999999999995</c:v>
                </c:pt>
                <c:pt idx="1752">
                  <c:v>0.84</c:v>
                </c:pt>
                <c:pt idx="1753">
                  <c:v>0.21</c:v>
                </c:pt>
                <c:pt idx="1754">
                  <c:v>0.65</c:v>
                </c:pt>
                <c:pt idx="1755">
                  <c:v>0.5</c:v>
                </c:pt>
                <c:pt idx="1756">
                  <c:v>0.54</c:v>
                </c:pt>
                <c:pt idx="1757">
                  <c:v>0.52</c:v>
                </c:pt>
                <c:pt idx="1758">
                  <c:v>0.83</c:v>
                </c:pt>
                <c:pt idx="1759">
                  <c:v>0.15</c:v>
                </c:pt>
                <c:pt idx="1760">
                  <c:v>0.51</c:v>
                </c:pt>
                <c:pt idx="1761">
                  <c:v>0</c:v>
                </c:pt>
                <c:pt idx="1762">
                  <c:v>0.52</c:v>
                </c:pt>
                <c:pt idx="1763">
                  <c:v>0.56000000000000005</c:v>
                </c:pt>
                <c:pt idx="1764">
                  <c:v>0.56999999999999995</c:v>
                </c:pt>
                <c:pt idx="1765">
                  <c:v>0.56000000000000005</c:v>
                </c:pt>
                <c:pt idx="1766">
                  <c:v>1.07</c:v>
                </c:pt>
                <c:pt idx="1767">
                  <c:v>0.44</c:v>
                </c:pt>
                <c:pt idx="1768">
                  <c:v>0.69</c:v>
                </c:pt>
                <c:pt idx="1769">
                  <c:v>0</c:v>
                </c:pt>
                <c:pt idx="1770">
                  <c:v>0.51</c:v>
                </c:pt>
                <c:pt idx="1771">
                  <c:v>0</c:v>
                </c:pt>
                <c:pt idx="1772">
                  <c:v>0</c:v>
                </c:pt>
                <c:pt idx="1773">
                  <c:v>0.5</c:v>
                </c:pt>
                <c:pt idx="1774">
                  <c:v>0.75</c:v>
                </c:pt>
                <c:pt idx="1775">
                  <c:v>0.5</c:v>
                </c:pt>
                <c:pt idx="1776">
                  <c:v>0.45</c:v>
                </c:pt>
                <c:pt idx="1777">
                  <c:v>0</c:v>
                </c:pt>
                <c:pt idx="1778">
                  <c:v>0.56000000000000005</c:v>
                </c:pt>
                <c:pt idx="1779">
                  <c:v>0.64</c:v>
                </c:pt>
                <c:pt idx="1780">
                  <c:v>0</c:v>
                </c:pt>
                <c:pt idx="1781">
                  <c:v>0.47</c:v>
                </c:pt>
                <c:pt idx="1782">
                  <c:v>0.64</c:v>
                </c:pt>
                <c:pt idx="1783">
                  <c:v>0.44</c:v>
                </c:pt>
                <c:pt idx="1784">
                  <c:v>0.78</c:v>
                </c:pt>
                <c:pt idx="1785">
                  <c:v>0.25</c:v>
                </c:pt>
                <c:pt idx="1786">
                  <c:v>0.31</c:v>
                </c:pt>
                <c:pt idx="1787">
                  <c:v>0.95</c:v>
                </c:pt>
                <c:pt idx="1788">
                  <c:v>0.31</c:v>
                </c:pt>
                <c:pt idx="1789">
                  <c:v>0.26</c:v>
                </c:pt>
                <c:pt idx="1790">
                  <c:v>0.9</c:v>
                </c:pt>
                <c:pt idx="1791">
                  <c:v>0.71</c:v>
                </c:pt>
                <c:pt idx="1792">
                  <c:v>0.46</c:v>
                </c:pt>
                <c:pt idx="1793">
                  <c:v>0.41</c:v>
                </c:pt>
                <c:pt idx="1794">
                  <c:v>0.57999999999999996</c:v>
                </c:pt>
                <c:pt idx="1795">
                  <c:v>0.71</c:v>
                </c:pt>
                <c:pt idx="1796">
                  <c:v>0.82</c:v>
                </c:pt>
                <c:pt idx="1797">
                  <c:v>0</c:v>
                </c:pt>
                <c:pt idx="1798">
                  <c:v>0.65</c:v>
                </c:pt>
                <c:pt idx="1799">
                  <c:v>0.12</c:v>
                </c:pt>
                <c:pt idx="1800">
                  <c:v>0.7</c:v>
                </c:pt>
                <c:pt idx="1801">
                  <c:v>1.01</c:v>
                </c:pt>
                <c:pt idx="1802">
                  <c:v>0.5</c:v>
                </c:pt>
                <c:pt idx="1803">
                  <c:v>0.61</c:v>
                </c:pt>
                <c:pt idx="1804">
                  <c:v>0</c:v>
                </c:pt>
                <c:pt idx="1805">
                  <c:v>0.81</c:v>
                </c:pt>
                <c:pt idx="1806">
                  <c:v>0.33</c:v>
                </c:pt>
                <c:pt idx="1807">
                  <c:v>0.99</c:v>
                </c:pt>
                <c:pt idx="1808">
                  <c:v>0.38</c:v>
                </c:pt>
                <c:pt idx="1809">
                  <c:v>0.23</c:v>
                </c:pt>
                <c:pt idx="1810">
                  <c:v>0.63</c:v>
                </c:pt>
                <c:pt idx="1811">
                  <c:v>0.64</c:v>
                </c:pt>
                <c:pt idx="1812">
                  <c:v>0.34</c:v>
                </c:pt>
                <c:pt idx="1813">
                  <c:v>0.21</c:v>
                </c:pt>
                <c:pt idx="1814">
                  <c:v>0.81</c:v>
                </c:pt>
                <c:pt idx="1815">
                  <c:v>0.67</c:v>
                </c:pt>
                <c:pt idx="1816">
                  <c:v>0.72</c:v>
                </c:pt>
                <c:pt idx="1817">
                  <c:v>1.05</c:v>
                </c:pt>
                <c:pt idx="1818">
                  <c:v>0.55000000000000004</c:v>
                </c:pt>
                <c:pt idx="1819">
                  <c:v>0.56000000000000005</c:v>
                </c:pt>
                <c:pt idx="1820">
                  <c:v>0.63</c:v>
                </c:pt>
                <c:pt idx="1821">
                  <c:v>0.36</c:v>
                </c:pt>
                <c:pt idx="1822">
                  <c:v>0.5</c:v>
                </c:pt>
                <c:pt idx="1823">
                  <c:v>0.84</c:v>
                </c:pt>
                <c:pt idx="1824">
                  <c:v>0.62</c:v>
                </c:pt>
                <c:pt idx="1825">
                  <c:v>1.03</c:v>
                </c:pt>
                <c:pt idx="1826">
                  <c:v>0.66</c:v>
                </c:pt>
                <c:pt idx="1827">
                  <c:v>0.41</c:v>
                </c:pt>
                <c:pt idx="1828">
                  <c:v>0.28000000000000003</c:v>
                </c:pt>
                <c:pt idx="1829">
                  <c:v>0</c:v>
                </c:pt>
                <c:pt idx="1830">
                  <c:v>0.82</c:v>
                </c:pt>
                <c:pt idx="1831">
                  <c:v>0.85</c:v>
                </c:pt>
                <c:pt idx="1832">
                  <c:v>0.32</c:v>
                </c:pt>
                <c:pt idx="1833">
                  <c:v>0.63</c:v>
                </c:pt>
                <c:pt idx="1834">
                  <c:v>0.31</c:v>
                </c:pt>
                <c:pt idx="1835">
                  <c:v>0.92</c:v>
                </c:pt>
                <c:pt idx="1836">
                  <c:v>0.62</c:v>
                </c:pt>
                <c:pt idx="1837">
                  <c:v>0.71</c:v>
                </c:pt>
                <c:pt idx="1838">
                  <c:v>0.68</c:v>
                </c:pt>
                <c:pt idx="1839">
                  <c:v>0.33</c:v>
                </c:pt>
                <c:pt idx="1840">
                  <c:v>0</c:v>
                </c:pt>
                <c:pt idx="1841">
                  <c:v>0.95</c:v>
                </c:pt>
                <c:pt idx="1842">
                  <c:v>0.54</c:v>
                </c:pt>
                <c:pt idx="1843">
                  <c:v>0.45</c:v>
                </c:pt>
                <c:pt idx="1844">
                  <c:v>0.18</c:v>
                </c:pt>
                <c:pt idx="1845">
                  <c:v>0.52</c:v>
                </c:pt>
                <c:pt idx="1846">
                  <c:v>0.51</c:v>
                </c:pt>
                <c:pt idx="1847">
                  <c:v>0.53</c:v>
                </c:pt>
                <c:pt idx="1848">
                  <c:v>1.03</c:v>
                </c:pt>
                <c:pt idx="1849">
                  <c:v>0.45</c:v>
                </c:pt>
                <c:pt idx="1850">
                  <c:v>0.52</c:v>
                </c:pt>
                <c:pt idx="1851">
                  <c:v>1.03</c:v>
                </c:pt>
                <c:pt idx="1852">
                  <c:v>0.61</c:v>
                </c:pt>
                <c:pt idx="1853">
                  <c:v>0.36</c:v>
                </c:pt>
                <c:pt idx="1854">
                  <c:v>0.47</c:v>
                </c:pt>
                <c:pt idx="1855">
                  <c:v>0.44</c:v>
                </c:pt>
                <c:pt idx="1856">
                  <c:v>0</c:v>
                </c:pt>
                <c:pt idx="1857">
                  <c:v>0</c:v>
                </c:pt>
                <c:pt idx="1858">
                  <c:v>0</c:v>
                </c:pt>
                <c:pt idx="1859">
                  <c:v>0</c:v>
                </c:pt>
                <c:pt idx="1860">
                  <c:v>0.45</c:v>
                </c:pt>
                <c:pt idx="1861">
                  <c:v>0.51</c:v>
                </c:pt>
                <c:pt idx="1862">
                  <c:v>0.92</c:v>
                </c:pt>
                <c:pt idx="1863">
                  <c:v>0.52</c:v>
                </c:pt>
                <c:pt idx="1864">
                  <c:v>0.12</c:v>
                </c:pt>
                <c:pt idx="1865">
                  <c:v>0</c:v>
                </c:pt>
                <c:pt idx="1866">
                  <c:v>0.54</c:v>
                </c:pt>
                <c:pt idx="1867">
                  <c:v>0.54</c:v>
                </c:pt>
                <c:pt idx="1868">
                  <c:v>0.26</c:v>
                </c:pt>
                <c:pt idx="1869">
                  <c:v>0.31</c:v>
                </c:pt>
                <c:pt idx="1870">
                  <c:v>0.43</c:v>
                </c:pt>
                <c:pt idx="1871">
                  <c:v>0.63</c:v>
                </c:pt>
                <c:pt idx="1872">
                  <c:v>0.24</c:v>
                </c:pt>
                <c:pt idx="1873">
                  <c:v>0.05</c:v>
                </c:pt>
                <c:pt idx="1874">
                  <c:v>0.82</c:v>
                </c:pt>
                <c:pt idx="1875">
                  <c:v>0.78</c:v>
                </c:pt>
                <c:pt idx="1876">
                  <c:v>0.28999999999999998</c:v>
                </c:pt>
                <c:pt idx="1877">
                  <c:v>1.02</c:v>
                </c:pt>
                <c:pt idx="1878">
                  <c:v>0</c:v>
                </c:pt>
                <c:pt idx="1879">
                  <c:v>0.75</c:v>
                </c:pt>
                <c:pt idx="1880">
                  <c:v>0.96</c:v>
                </c:pt>
                <c:pt idx="1881">
                  <c:v>1.02</c:v>
                </c:pt>
                <c:pt idx="1882">
                  <c:v>0.01</c:v>
                </c:pt>
                <c:pt idx="1883">
                  <c:v>0.89</c:v>
                </c:pt>
                <c:pt idx="1884">
                  <c:v>0.61</c:v>
                </c:pt>
                <c:pt idx="1885">
                  <c:v>0.53</c:v>
                </c:pt>
                <c:pt idx="1886">
                  <c:v>0</c:v>
                </c:pt>
                <c:pt idx="1887">
                  <c:v>0.64</c:v>
                </c:pt>
                <c:pt idx="1888">
                  <c:v>0.44</c:v>
                </c:pt>
                <c:pt idx="1889">
                  <c:v>0.35</c:v>
                </c:pt>
                <c:pt idx="1890">
                  <c:v>0.44</c:v>
                </c:pt>
                <c:pt idx="1891">
                  <c:v>0.6</c:v>
                </c:pt>
                <c:pt idx="1892">
                  <c:v>0.74</c:v>
                </c:pt>
                <c:pt idx="1893">
                  <c:v>0.53</c:v>
                </c:pt>
                <c:pt idx="1894">
                  <c:v>0.47</c:v>
                </c:pt>
                <c:pt idx="1895">
                  <c:v>0.53</c:v>
                </c:pt>
                <c:pt idx="1896">
                  <c:v>0.36</c:v>
                </c:pt>
                <c:pt idx="1897">
                  <c:v>0.87</c:v>
                </c:pt>
                <c:pt idx="1898">
                  <c:v>0.53</c:v>
                </c:pt>
                <c:pt idx="1899">
                  <c:v>0.55000000000000004</c:v>
                </c:pt>
                <c:pt idx="1900">
                  <c:v>0.48</c:v>
                </c:pt>
                <c:pt idx="1901">
                  <c:v>1.02</c:v>
                </c:pt>
                <c:pt idx="1902">
                  <c:v>0.28000000000000003</c:v>
                </c:pt>
                <c:pt idx="1903">
                  <c:v>0.26</c:v>
                </c:pt>
                <c:pt idx="1904">
                  <c:v>0.28000000000000003</c:v>
                </c:pt>
                <c:pt idx="1905">
                  <c:v>1.01</c:v>
                </c:pt>
                <c:pt idx="1906">
                  <c:v>0.53</c:v>
                </c:pt>
                <c:pt idx="1907">
                  <c:v>0.64</c:v>
                </c:pt>
                <c:pt idx="1908">
                  <c:v>0.27</c:v>
                </c:pt>
                <c:pt idx="1909">
                  <c:v>0.47</c:v>
                </c:pt>
                <c:pt idx="1910">
                  <c:v>0.67</c:v>
                </c:pt>
                <c:pt idx="1911">
                  <c:v>0.6</c:v>
                </c:pt>
                <c:pt idx="1912">
                  <c:v>0.77</c:v>
                </c:pt>
                <c:pt idx="1913">
                  <c:v>0.77</c:v>
                </c:pt>
                <c:pt idx="1914">
                  <c:v>0.68</c:v>
                </c:pt>
                <c:pt idx="1915">
                  <c:v>0.49</c:v>
                </c:pt>
                <c:pt idx="1916">
                  <c:v>0.79</c:v>
                </c:pt>
                <c:pt idx="1917">
                  <c:v>1.01</c:v>
                </c:pt>
                <c:pt idx="1918">
                  <c:v>0</c:v>
                </c:pt>
                <c:pt idx="1919">
                  <c:v>0.89</c:v>
                </c:pt>
                <c:pt idx="1920">
                  <c:v>0.65</c:v>
                </c:pt>
                <c:pt idx="1921">
                  <c:v>0.56999999999999995</c:v>
                </c:pt>
                <c:pt idx="1922">
                  <c:v>0.53</c:v>
                </c:pt>
                <c:pt idx="1923">
                  <c:v>0.17</c:v>
                </c:pt>
                <c:pt idx="1924">
                  <c:v>0</c:v>
                </c:pt>
                <c:pt idx="1925">
                  <c:v>0.53</c:v>
                </c:pt>
                <c:pt idx="1926">
                  <c:v>0.08</c:v>
                </c:pt>
                <c:pt idx="1927">
                  <c:v>0.72</c:v>
                </c:pt>
                <c:pt idx="1928">
                  <c:v>0.59</c:v>
                </c:pt>
                <c:pt idx="1929">
                  <c:v>0.74</c:v>
                </c:pt>
                <c:pt idx="1930">
                  <c:v>0.43</c:v>
                </c:pt>
                <c:pt idx="1931">
                  <c:v>0.12</c:v>
                </c:pt>
                <c:pt idx="1932">
                  <c:v>0.1</c:v>
                </c:pt>
                <c:pt idx="1933">
                  <c:v>0.67</c:v>
                </c:pt>
                <c:pt idx="1934">
                  <c:v>0.17</c:v>
                </c:pt>
                <c:pt idx="1935">
                  <c:v>0.54</c:v>
                </c:pt>
                <c:pt idx="1936">
                  <c:v>0.59</c:v>
                </c:pt>
                <c:pt idx="1937">
                  <c:v>0.59</c:v>
                </c:pt>
                <c:pt idx="1938">
                  <c:v>0.88</c:v>
                </c:pt>
                <c:pt idx="1939">
                  <c:v>0.55000000000000004</c:v>
                </c:pt>
                <c:pt idx="1940">
                  <c:v>0.52</c:v>
                </c:pt>
                <c:pt idx="1941">
                  <c:v>0.23</c:v>
                </c:pt>
                <c:pt idx="1942">
                  <c:v>0.67</c:v>
                </c:pt>
                <c:pt idx="1943">
                  <c:v>0.16</c:v>
                </c:pt>
                <c:pt idx="1944">
                  <c:v>0.96</c:v>
                </c:pt>
                <c:pt idx="1945">
                  <c:v>0</c:v>
                </c:pt>
                <c:pt idx="1946">
                  <c:v>0.28000000000000003</c:v>
                </c:pt>
                <c:pt idx="1947">
                  <c:v>0.52</c:v>
                </c:pt>
                <c:pt idx="1948">
                  <c:v>0.31</c:v>
                </c:pt>
                <c:pt idx="1949">
                  <c:v>0.65</c:v>
                </c:pt>
                <c:pt idx="1950">
                  <c:v>0.18</c:v>
                </c:pt>
                <c:pt idx="1951">
                  <c:v>0.52</c:v>
                </c:pt>
                <c:pt idx="1952">
                  <c:v>0.44</c:v>
                </c:pt>
                <c:pt idx="1953">
                  <c:v>1.02</c:v>
                </c:pt>
                <c:pt idx="1954">
                  <c:v>1.01</c:v>
                </c:pt>
                <c:pt idx="1955">
                  <c:v>0.56000000000000005</c:v>
                </c:pt>
                <c:pt idx="1956">
                  <c:v>0.97</c:v>
                </c:pt>
                <c:pt idx="1957">
                  <c:v>1.03</c:v>
                </c:pt>
                <c:pt idx="1958">
                  <c:v>0.39</c:v>
                </c:pt>
                <c:pt idx="1959">
                  <c:v>0.76</c:v>
                </c:pt>
                <c:pt idx="1960">
                  <c:v>0.23</c:v>
                </c:pt>
                <c:pt idx="1961">
                  <c:v>0.52</c:v>
                </c:pt>
                <c:pt idx="1962">
                  <c:v>0.49</c:v>
                </c:pt>
                <c:pt idx="1963">
                  <c:v>0.32</c:v>
                </c:pt>
                <c:pt idx="1964">
                  <c:v>0.57999999999999996</c:v>
                </c:pt>
                <c:pt idx="1965">
                  <c:v>0.99</c:v>
                </c:pt>
                <c:pt idx="1966">
                  <c:v>0.81</c:v>
                </c:pt>
                <c:pt idx="1967">
                  <c:v>0.42</c:v>
                </c:pt>
                <c:pt idx="1968">
                  <c:v>0.41</c:v>
                </c:pt>
                <c:pt idx="1969">
                  <c:v>0.99</c:v>
                </c:pt>
                <c:pt idx="1970">
                  <c:v>0.27</c:v>
                </c:pt>
                <c:pt idx="1971">
                  <c:v>0</c:v>
                </c:pt>
                <c:pt idx="1972">
                  <c:v>0</c:v>
                </c:pt>
                <c:pt idx="1973">
                  <c:v>0</c:v>
                </c:pt>
                <c:pt idx="1974">
                  <c:v>0</c:v>
                </c:pt>
                <c:pt idx="1975">
                  <c:v>0.55000000000000004</c:v>
                </c:pt>
                <c:pt idx="1976">
                  <c:v>0.51</c:v>
                </c:pt>
                <c:pt idx="1977">
                  <c:v>0.3</c:v>
                </c:pt>
                <c:pt idx="1978">
                  <c:v>0.78</c:v>
                </c:pt>
                <c:pt idx="1979">
                  <c:v>0.91</c:v>
                </c:pt>
                <c:pt idx="1980">
                  <c:v>0.45</c:v>
                </c:pt>
                <c:pt idx="1981">
                  <c:v>0.56000000000000005</c:v>
                </c:pt>
                <c:pt idx="1982">
                  <c:v>0.52</c:v>
                </c:pt>
                <c:pt idx="1983">
                  <c:v>0.44</c:v>
                </c:pt>
                <c:pt idx="1984">
                  <c:v>0.62</c:v>
                </c:pt>
                <c:pt idx="1985">
                  <c:v>0.19</c:v>
                </c:pt>
                <c:pt idx="1986">
                  <c:v>0.57999999999999996</c:v>
                </c:pt>
                <c:pt idx="1987">
                  <c:v>0.54</c:v>
                </c:pt>
                <c:pt idx="1988">
                  <c:v>0.46</c:v>
                </c:pt>
                <c:pt idx="1989">
                  <c:v>0.51</c:v>
                </c:pt>
                <c:pt idx="1990">
                  <c:v>0.57999999999999996</c:v>
                </c:pt>
                <c:pt idx="1991">
                  <c:v>0.33</c:v>
                </c:pt>
                <c:pt idx="1992">
                  <c:v>0.57999999999999996</c:v>
                </c:pt>
                <c:pt idx="1993">
                  <c:v>0.09</c:v>
                </c:pt>
                <c:pt idx="1994">
                  <c:v>0.57999999999999996</c:v>
                </c:pt>
                <c:pt idx="1995">
                  <c:v>0.56999999999999995</c:v>
                </c:pt>
                <c:pt idx="1996">
                  <c:v>0.45</c:v>
                </c:pt>
                <c:pt idx="1997">
                  <c:v>0.44</c:v>
                </c:pt>
                <c:pt idx="1998">
                  <c:v>0.87</c:v>
                </c:pt>
                <c:pt idx="1999">
                  <c:v>0.59</c:v>
                </c:pt>
                <c:pt idx="2000">
                  <c:v>0.39</c:v>
                </c:pt>
                <c:pt idx="2001">
                  <c:v>0.5</c:v>
                </c:pt>
                <c:pt idx="2002">
                  <c:v>0.91</c:v>
                </c:pt>
                <c:pt idx="2003">
                  <c:v>0.62</c:v>
                </c:pt>
                <c:pt idx="2004">
                  <c:v>0.17</c:v>
                </c:pt>
                <c:pt idx="2005">
                  <c:v>0.53</c:v>
                </c:pt>
                <c:pt idx="2006">
                  <c:v>0.52</c:v>
                </c:pt>
                <c:pt idx="2007">
                  <c:v>0.61</c:v>
                </c:pt>
                <c:pt idx="2008">
                  <c:v>0.68</c:v>
                </c:pt>
                <c:pt idx="2009">
                  <c:v>0.34</c:v>
                </c:pt>
                <c:pt idx="2010">
                  <c:v>0.16</c:v>
                </c:pt>
                <c:pt idx="2011">
                  <c:v>0.47</c:v>
                </c:pt>
                <c:pt idx="2012">
                  <c:v>0.46</c:v>
                </c:pt>
                <c:pt idx="2013">
                  <c:v>0.86</c:v>
                </c:pt>
                <c:pt idx="2014">
                  <c:v>0.56000000000000005</c:v>
                </c:pt>
                <c:pt idx="2015">
                  <c:v>0.94</c:v>
                </c:pt>
                <c:pt idx="2016">
                  <c:v>0.33</c:v>
                </c:pt>
                <c:pt idx="2017">
                  <c:v>0.72</c:v>
                </c:pt>
                <c:pt idx="2018">
                  <c:v>0.5</c:v>
                </c:pt>
                <c:pt idx="2019">
                  <c:v>0.68</c:v>
                </c:pt>
                <c:pt idx="2020">
                  <c:v>0.18</c:v>
                </c:pt>
                <c:pt idx="2021">
                  <c:v>0.45</c:v>
                </c:pt>
                <c:pt idx="2022">
                  <c:v>0.96</c:v>
                </c:pt>
                <c:pt idx="2023">
                  <c:v>0.94</c:v>
                </c:pt>
                <c:pt idx="2024">
                  <c:v>0.38</c:v>
                </c:pt>
                <c:pt idx="2025">
                  <c:v>0.61</c:v>
                </c:pt>
                <c:pt idx="2026">
                  <c:v>0.32</c:v>
                </c:pt>
                <c:pt idx="2027">
                  <c:v>0.45</c:v>
                </c:pt>
                <c:pt idx="2028">
                  <c:v>0.87</c:v>
                </c:pt>
                <c:pt idx="2029">
                  <c:v>0.53</c:v>
                </c:pt>
                <c:pt idx="2030">
                  <c:v>0.73</c:v>
                </c:pt>
                <c:pt idx="2031">
                  <c:v>0.51</c:v>
                </c:pt>
                <c:pt idx="2032">
                  <c:v>0.28000000000000003</c:v>
                </c:pt>
                <c:pt idx="2033">
                  <c:v>0.39</c:v>
                </c:pt>
                <c:pt idx="2034">
                  <c:v>0.51</c:v>
                </c:pt>
                <c:pt idx="2035">
                  <c:v>0.56999999999999995</c:v>
                </c:pt>
                <c:pt idx="2036">
                  <c:v>0.69</c:v>
                </c:pt>
                <c:pt idx="2037">
                  <c:v>0.97</c:v>
                </c:pt>
                <c:pt idx="2038">
                  <c:v>0.44</c:v>
                </c:pt>
                <c:pt idx="2039">
                  <c:v>0.5</c:v>
                </c:pt>
                <c:pt idx="2040">
                  <c:v>0.56000000000000005</c:v>
                </c:pt>
                <c:pt idx="2041">
                  <c:v>0.34</c:v>
                </c:pt>
                <c:pt idx="2042">
                  <c:v>0.54</c:v>
                </c:pt>
                <c:pt idx="2043">
                  <c:v>0.41</c:v>
                </c:pt>
                <c:pt idx="2044">
                  <c:v>0.44</c:v>
                </c:pt>
                <c:pt idx="2045">
                  <c:v>0.65</c:v>
                </c:pt>
                <c:pt idx="2046">
                  <c:v>0.87</c:v>
                </c:pt>
                <c:pt idx="2047">
                  <c:v>0</c:v>
                </c:pt>
                <c:pt idx="2048">
                  <c:v>0.48</c:v>
                </c:pt>
                <c:pt idx="2049">
                  <c:v>0</c:v>
                </c:pt>
                <c:pt idx="2050">
                  <c:v>0.12</c:v>
                </c:pt>
                <c:pt idx="2051">
                  <c:v>0.33</c:v>
                </c:pt>
                <c:pt idx="2052">
                  <c:v>0.27</c:v>
                </c:pt>
                <c:pt idx="2053">
                  <c:v>0.21</c:v>
                </c:pt>
                <c:pt idx="2054">
                  <c:v>0.93</c:v>
                </c:pt>
                <c:pt idx="2055">
                  <c:v>0.49</c:v>
                </c:pt>
                <c:pt idx="2056">
                  <c:v>0.28999999999999998</c:v>
                </c:pt>
                <c:pt idx="2057">
                  <c:v>0.13</c:v>
                </c:pt>
                <c:pt idx="2058">
                  <c:v>0.3</c:v>
                </c:pt>
                <c:pt idx="2059">
                  <c:v>0.65</c:v>
                </c:pt>
                <c:pt idx="2060">
                  <c:v>0.65</c:v>
                </c:pt>
                <c:pt idx="2061">
                  <c:v>0.41</c:v>
                </c:pt>
                <c:pt idx="2062">
                  <c:v>0.63</c:v>
                </c:pt>
                <c:pt idx="2063">
                  <c:v>0</c:v>
                </c:pt>
                <c:pt idx="2064">
                  <c:v>0.78</c:v>
                </c:pt>
                <c:pt idx="2065">
                  <c:v>0.49</c:v>
                </c:pt>
                <c:pt idx="2066">
                  <c:v>0.72</c:v>
                </c:pt>
                <c:pt idx="2067">
                  <c:v>0.08</c:v>
                </c:pt>
                <c:pt idx="2068">
                  <c:v>0.56000000000000005</c:v>
                </c:pt>
                <c:pt idx="2069">
                  <c:v>0.56000000000000005</c:v>
                </c:pt>
                <c:pt idx="2070">
                  <c:v>0.25</c:v>
                </c:pt>
                <c:pt idx="2071">
                  <c:v>0.55000000000000004</c:v>
                </c:pt>
                <c:pt idx="2072">
                  <c:v>0.13</c:v>
                </c:pt>
                <c:pt idx="2073">
                  <c:v>0.86</c:v>
                </c:pt>
                <c:pt idx="2074">
                  <c:v>0.51</c:v>
                </c:pt>
                <c:pt idx="2075">
                  <c:v>0.44</c:v>
                </c:pt>
                <c:pt idx="2076">
                  <c:v>0.89</c:v>
                </c:pt>
                <c:pt idx="2077">
                  <c:v>0.48</c:v>
                </c:pt>
                <c:pt idx="2078">
                  <c:v>0.64</c:v>
                </c:pt>
                <c:pt idx="2079">
                  <c:v>0.17</c:v>
                </c:pt>
                <c:pt idx="2080">
                  <c:v>0.55000000000000004</c:v>
                </c:pt>
                <c:pt idx="2081">
                  <c:v>0.64</c:v>
                </c:pt>
                <c:pt idx="2082">
                  <c:v>0.49</c:v>
                </c:pt>
                <c:pt idx="2083">
                  <c:v>0.74</c:v>
                </c:pt>
                <c:pt idx="2084">
                  <c:v>0.77</c:v>
                </c:pt>
                <c:pt idx="2085">
                  <c:v>0.59</c:v>
                </c:pt>
                <c:pt idx="2086">
                  <c:v>0.51</c:v>
                </c:pt>
                <c:pt idx="2087">
                  <c:v>0.56999999999999995</c:v>
                </c:pt>
                <c:pt idx="2088">
                  <c:v>0.37</c:v>
                </c:pt>
                <c:pt idx="2089">
                  <c:v>0.94</c:v>
                </c:pt>
                <c:pt idx="2090">
                  <c:v>0.36</c:v>
                </c:pt>
                <c:pt idx="2091">
                  <c:v>0.6</c:v>
                </c:pt>
                <c:pt idx="2092">
                  <c:v>0.61</c:v>
                </c:pt>
                <c:pt idx="2093">
                  <c:v>0.55000000000000004</c:v>
                </c:pt>
                <c:pt idx="2094">
                  <c:v>0.35</c:v>
                </c:pt>
                <c:pt idx="2095">
                  <c:v>0.88</c:v>
                </c:pt>
                <c:pt idx="2096">
                  <c:v>0.52</c:v>
                </c:pt>
                <c:pt idx="2097">
                  <c:v>0.3</c:v>
                </c:pt>
                <c:pt idx="2098">
                  <c:v>0.73</c:v>
                </c:pt>
                <c:pt idx="2099">
                  <c:v>0.38</c:v>
                </c:pt>
                <c:pt idx="2100">
                  <c:v>0.23</c:v>
                </c:pt>
                <c:pt idx="2101">
                  <c:v>0.76</c:v>
                </c:pt>
                <c:pt idx="2102">
                  <c:v>0</c:v>
                </c:pt>
                <c:pt idx="2103">
                  <c:v>0.02</c:v>
                </c:pt>
                <c:pt idx="2104">
                  <c:v>0.85</c:v>
                </c:pt>
                <c:pt idx="2105">
                  <c:v>0.02</c:v>
                </c:pt>
                <c:pt idx="2106">
                  <c:v>0.21</c:v>
                </c:pt>
                <c:pt idx="2107">
                  <c:v>0.49</c:v>
                </c:pt>
                <c:pt idx="2108">
                  <c:v>0.72</c:v>
                </c:pt>
                <c:pt idx="2109">
                  <c:v>0.5</c:v>
                </c:pt>
                <c:pt idx="2110">
                  <c:v>0.36</c:v>
                </c:pt>
                <c:pt idx="2111">
                  <c:v>0.62</c:v>
                </c:pt>
                <c:pt idx="2112">
                  <c:v>0.94</c:v>
                </c:pt>
                <c:pt idx="2113">
                  <c:v>0.91</c:v>
                </c:pt>
                <c:pt idx="2114">
                  <c:v>0.28999999999999998</c:v>
                </c:pt>
                <c:pt idx="2115">
                  <c:v>0.56000000000000005</c:v>
                </c:pt>
                <c:pt idx="2116">
                  <c:v>0.42</c:v>
                </c:pt>
                <c:pt idx="2117">
                  <c:v>0.24</c:v>
                </c:pt>
                <c:pt idx="2118">
                  <c:v>0.38</c:v>
                </c:pt>
                <c:pt idx="2119">
                  <c:v>0.45</c:v>
                </c:pt>
                <c:pt idx="2120">
                  <c:v>0</c:v>
                </c:pt>
                <c:pt idx="2121">
                  <c:v>0.34</c:v>
                </c:pt>
                <c:pt idx="2122">
                  <c:v>0.03</c:v>
                </c:pt>
                <c:pt idx="2123">
                  <c:v>0.82</c:v>
                </c:pt>
                <c:pt idx="2124">
                  <c:v>0.88</c:v>
                </c:pt>
                <c:pt idx="2125">
                  <c:v>0.62</c:v>
                </c:pt>
                <c:pt idx="2126">
                  <c:v>0.09</c:v>
                </c:pt>
                <c:pt idx="2127">
                  <c:v>0.37</c:v>
                </c:pt>
                <c:pt idx="2128">
                  <c:v>0.89</c:v>
                </c:pt>
                <c:pt idx="2129">
                  <c:v>0.5</c:v>
                </c:pt>
                <c:pt idx="2130">
                  <c:v>0.73</c:v>
                </c:pt>
                <c:pt idx="2131">
                  <c:v>0.4</c:v>
                </c:pt>
                <c:pt idx="2132">
                  <c:v>0.88</c:v>
                </c:pt>
                <c:pt idx="2133">
                  <c:v>0.49</c:v>
                </c:pt>
                <c:pt idx="2134">
                  <c:v>0.15</c:v>
                </c:pt>
                <c:pt idx="2135">
                  <c:v>0.53</c:v>
                </c:pt>
                <c:pt idx="2136">
                  <c:v>0.56000000000000005</c:v>
                </c:pt>
                <c:pt idx="2137">
                  <c:v>0.47</c:v>
                </c:pt>
                <c:pt idx="2138">
                  <c:v>0.78</c:v>
                </c:pt>
                <c:pt idx="2139">
                  <c:v>0.77</c:v>
                </c:pt>
                <c:pt idx="2140">
                  <c:v>0.33</c:v>
                </c:pt>
                <c:pt idx="2141">
                  <c:v>0.52</c:v>
                </c:pt>
                <c:pt idx="2142">
                  <c:v>0</c:v>
                </c:pt>
                <c:pt idx="2143">
                  <c:v>0.9</c:v>
                </c:pt>
                <c:pt idx="2144">
                  <c:v>0.75</c:v>
                </c:pt>
                <c:pt idx="2145">
                  <c:v>0.36</c:v>
                </c:pt>
                <c:pt idx="2146">
                  <c:v>0.21</c:v>
                </c:pt>
                <c:pt idx="2147">
                  <c:v>0.54</c:v>
                </c:pt>
                <c:pt idx="2148">
                  <c:v>0.82</c:v>
                </c:pt>
                <c:pt idx="2149">
                  <c:v>0.38</c:v>
                </c:pt>
                <c:pt idx="2150">
                  <c:v>0.54</c:v>
                </c:pt>
                <c:pt idx="2151">
                  <c:v>0.5</c:v>
                </c:pt>
                <c:pt idx="2152">
                  <c:v>0</c:v>
                </c:pt>
                <c:pt idx="2153">
                  <c:v>0.72</c:v>
                </c:pt>
                <c:pt idx="2154">
                  <c:v>0</c:v>
                </c:pt>
                <c:pt idx="2155">
                  <c:v>0.37</c:v>
                </c:pt>
                <c:pt idx="2156">
                  <c:v>0.3</c:v>
                </c:pt>
                <c:pt idx="2157">
                  <c:v>0.72</c:v>
                </c:pt>
                <c:pt idx="2158">
                  <c:v>0.32</c:v>
                </c:pt>
                <c:pt idx="2159">
                  <c:v>0.54</c:v>
                </c:pt>
                <c:pt idx="2160">
                  <c:v>0.28999999999999998</c:v>
                </c:pt>
                <c:pt idx="2161">
                  <c:v>0.47</c:v>
                </c:pt>
                <c:pt idx="2162">
                  <c:v>0</c:v>
                </c:pt>
                <c:pt idx="2163">
                  <c:v>0.3</c:v>
                </c:pt>
                <c:pt idx="2164">
                  <c:v>0.41</c:v>
                </c:pt>
                <c:pt idx="2165">
                  <c:v>0.39</c:v>
                </c:pt>
                <c:pt idx="2166">
                  <c:v>0.36</c:v>
                </c:pt>
                <c:pt idx="2167">
                  <c:v>0.77</c:v>
                </c:pt>
                <c:pt idx="2168">
                  <c:v>0.25</c:v>
                </c:pt>
                <c:pt idx="2169">
                  <c:v>0.4</c:v>
                </c:pt>
                <c:pt idx="2170">
                  <c:v>0.32</c:v>
                </c:pt>
                <c:pt idx="2171">
                  <c:v>0.47</c:v>
                </c:pt>
                <c:pt idx="2172">
                  <c:v>0.88</c:v>
                </c:pt>
                <c:pt idx="2173">
                  <c:v>0.47</c:v>
                </c:pt>
                <c:pt idx="2174">
                  <c:v>0.8</c:v>
                </c:pt>
                <c:pt idx="2175">
                  <c:v>0.36</c:v>
                </c:pt>
                <c:pt idx="2176">
                  <c:v>0.74</c:v>
                </c:pt>
                <c:pt idx="2177">
                  <c:v>0.56999999999999995</c:v>
                </c:pt>
                <c:pt idx="2178">
                  <c:v>0.65</c:v>
                </c:pt>
                <c:pt idx="2179">
                  <c:v>0.27</c:v>
                </c:pt>
                <c:pt idx="2180">
                  <c:v>0.46</c:v>
                </c:pt>
                <c:pt idx="2181">
                  <c:v>0.26</c:v>
                </c:pt>
                <c:pt idx="2182">
                  <c:v>0.27</c:v>
                </c:pt>
                <c:pt idx="2183">
                  <c:v>0.68</c:v>
                </c:pt>
                <c:pt idx="2184">
                  <c:v>0.53</c:v>
                </c:pt>
                <c:pt idx="2185">
                  <c:v>0.54</c:v>
                </c:pt>
                <c:pt idx="2186">
                  <c:v>0.39</c:v>
                </c:pt>
                <c:pt idx="2187">
                  <c:v>0.41</c:v>
                </c:pt>
                <c:pt idx="2188">
                  <c:v>0.35</c:v>
                </c:pt>
                <c:pt idx="2189">
                  <c:v>0.51</c:v>
                </c:pt>
                <c:pt idx="2190">
                  <c:v>0.62</c:v>
                </c:pt>
                <c:pt idx="2191">
                  <c:v>0.7</c:v>
                </c:pt>
                <c:pt idx="2192">
                  <c:v>0.48</c:v>
                </c:pt>
                <c:pt idx="2193">
                  <c:v>0.24</c:v>
                </c:pt>
                <c:pt idx="2194">
                  <c:v>0.79</c:v>
                </c:pt>
                <c:pt idx="2195">
                  <c:v>0.27</c:v>
                </c:pt>
                <c:pt idx="2196">
                  <c:v>0.01</c:v>
                </c:pt>
                <c:pt idx="2197">
                  <c:v>0.48</c:v>
                </c:pt>
                <c:pt idx="2198">
                  <c:v>0.73</c:v>
                </c:pt>
                <c:pt idx="2199">
                  <c:v>0.69</c:v>
                </c:pt>
                <c:pt idx="2200">
                  <c:v>0.52</c:v>
                </c:pt>
                <c:pt idx="2201">
                  <c:v>0.83</c:v>
                </c:pt>
                <c:pt idx="2202">
                  <c:v>0.28000000000000003</c:v>
                </c:pt>
                <c:pt idx="2203">
                  <c:v>0.46</c:v>
                </c:pt>
                <c:pt idx="2204">
                  <c:v>0.26</c:v>
                </c:pt>
                <c:pt idx="2205">
                  <c:v>0.48</c:v>
                </c:pt>
                <c:pt idx="2206">
                  <c:v>0.51</c:v>
                </c:pt>
                <c:pt idx="2207">
                  <c:v>0.78</c:v>
                </c:pt>
                <c:pt idx="2208">
                  <c:v>0.7</c:v>
                </c:pt>
                <c:pt idx="2209">
                  <c:v>0.1</c:v>
                </c:pt>
                <c:pt idx="2210">
                  <c:v>0.87</c:v>
                </c:pt>
                <c:pt idx="2211">
                  <c:v>0.52</c:v>
                </c:pt>
                <c:pt idx="2212">
                  <c:v>0.48</c:v>
                </c:pt>
                <c:pt idx="2213">
                  <c:v>0.75</c:v>
                </c:pt>
                <c:pt idx="2214">
                  <c:v>0.56999999999999995</c:v>
                </c:pt>
                <c:pt idx="2215">
                  <c:v>0.19</c:v>
                </c:pt>
                <c:pt idx="2216">
                  <c:v>0.46</c:v>
                </c:pt>
                <c:pt idx="2217">
                  <c:v>0.78</c:v>
                </c:pt>
                <c:pt idx="2218">
                  <c:v>0.46</c:v>
                </c:pt>
                <c:pt idx="2219">
                  <c:v>0.36</c:v>
                </c:pt>
                <c:pt idx="2220">
                  <c:v>0.78</c:v>
                </c:pt>
                <c:pt idx="2221">
                  <c:v>0.16</c:v>
                </c:pt>
                <c:pt idx="2222">
                  <c:v>0.67</c:v>
                </c:pt>
                <c:pt idx="2223">
                  <c:v>0.59</c:v>
                </c:pt>
                <c:pt idx="2224">
                  <c:v>0.42</c:v>
                </c:pt>
                <c:pt idx="2225">
                  <c:v>0.28999999999999998</c:v>
                </c:pt>
                <c:pt idx="2226">
                  <c:v>0.33</c:v>
                </c:pt>
                <c:pt idx="2227">
                  <c:v>0.35</c:v>
                </c:pt>
                <c:pt idx="2228">
                  <c:v>0.5</c:v>
                </c:pt>
                <c:pt idx="2229">
                  <c:v>0.34</c:v>
                </c:pt>
                <c:pt idx="2230">
                  <c:v>0.85</c:v>
                </c:pt>
                <c:pt idx="2231">
                  <c:v>0.67</c:v>
                </c:pt>
                <c:pt idx="2232">
                  <c:v>0.87</c:v>
                </c:pt>
                <c:pt idx="2233">
                  <c:v>0.51</c:v>
                </c:pt>
                <c:pt idx="2234">
                  <c:v>0.45</c:v>
                </c:pt>
                <c:pt idx="2235">
                  <c:v>0.71</c:v>
                </c:pt>
                <c:pt idx="2236">
                  <c:v>0.67</c:v>
                </c:pt>
                <c:pt idx="2237">
                  <c:v>0.77</c:v>
                </c:pt>
                <c:pt idx="2238">
                  <c:v>0.54</c:v>
                </c:pt>
                <c:pt idx="2239">
                  <c:v>0.72</c:v>
                </c:pt>
                <c:pt idx="2240">
                  <c:v>0.44</c:v>
                </c:pt>
                <c:pt idx="2241">
                  <c:v>0</c:v>
                </c:pt>
                <c:pt idx="2242">
                  <c:v>0.47</c:v>
                </c:pt>
                <c:pt idx="2243">
                  <c:v>0.52</c:v>
                </c:pt>
                <c:pt idx="2244">
                  <c:v>0.45</c:v>
                </c:pt>
                <c:pt idx="2245">
                  <c:v>0.45</c:v>
                </c:pt>
                <c:pt idx="2246">
                  <c:v>0.3</c:v>
                </c:pt>
                <c:pt idx="2247">
                  <c:v>0.51</c:v>
                </c:pt>
                <c:pt idx="2248">
                  <c:v>0.86</c:v>
                </c:pt>
                <c:pt idx="2249">
                  <c:v>0.51</c:v>
                </c:pt>
                <c:pt idx="2250">
                  <c:v>0.17</c:v>
                </c:pt>
                <c:pt idx="2251">
                  <c:v>0.52</c:v>
                </c:pt>
                <c:pt idx="2252">
                  <c:v>0.55000000000000004</c:v>
                </c:pt>
                <c:pt idx="2253">
                  <c:v>0.57999999999999996</c:v>
                </c:pt>
                <c:pt idx="2254">
                  <c:v>0.63</c:v>
                </c:pt>
                <c:pt idx="2255">
                  <c:v>0.87</c:v>
                </c:pt>
                <c:pt idx="2256">
                  <c:v>0.51</c:v>
                </c:pt>
                <c:pt idx="2257">
                  <c:v>0.5</c:v>
                </c:pt>
                <c:pt idx="2258">
                  <c:v>0.63</c:v>
                </c:pt>
                <c:pt idx="2259">
                  <c:v>0.39</c:v>
                </c:pt>
                <c:pt idx="2260">
                  <c:v>0.01</c:v>
                </c:pt>
                <c:pt idx="2261">
                  <c:v>0.16</c:v>
                </c:pt>
                <c:pt idx="2262">
                  <c:v>0.51</c:v>
                </c:pt>
                <c:pt idx="2263">
                  <c:v>0.37</c:v>
                </c:pt>
                <c:pt idx="2264">
                  <c:v>0.25</c:v>
                </c:pt>
                <c:pt idx="2265">
                  <c:v>0.26</c:v>
                </c:pt>
                <c:pt idx="2266">
                  <c:v>0.86</c:v>
                </c:pt>
                <c:pt idx="2267">
                  <c:v>0.71</c:v>
                </c:pt>
                <c:pt idx="2268">
                  <c:v>0.45</c:v>
                </c:pt>
                <c:pt idx="2269">
                  <c:v>0.12</c:v>
                </c:pt>
                <c:pt idx="2270">
                  <c:v>0.45</c:v>
                </c:pt>
                <c:pt idx="2271">
                  <c:v>0.67</c:v>
                </c:pt>
                <c:pt idx="2272">
                  <c:v>0.23</c:v>
                </c:pt>
                <c:pt idx="2273">
                  <c:v>0.32</c:v>
                </c:pt>
                <c:pt idx="2274">
                  <c:v>0.85</c:v>
                </c:pt>
                <c:pt idx="2275">
                  <c:v>0.45</c:v>
                </c:pt>
                <c:pt idx="2276">
                  <c:v>0.32</c:v>
                </c:pt>
                <c:pt idx="2277">
                  <c:v>0.41</c:v>
                </c:pt>
                <c:pt idx="2278">
                  <c:v>0.57999999999999996</c:v>
                </c:pt>
                <c:pt idx="2279">
                  <c:v>0.45</c:v>
                </c:pt>
                <c:pt idx="2280">
                  <c:v>0.35</c:v>
                </c:pt>
                <c:pt idx="2281">
                  <c:v>0.47</c:v>
                </c:pt>
                <c:pt idx="2282">
                  <c:v>0.02</c:v>
                </c:pt>
                <c:pt idx="2283">
                  <c:v>0.72</c:v>
                </c:pt>
                <c:pt idx="2284">
                  <c:v>0.52</c:v>
                </c:pt>
                <c:pt idx="2285">
                  <c:v>0.46</c:v>
                </c:pt>
                <c:pt idx="2286">
                  <c:v>0.77</c:v>
                </c:pt>
                <c:pt idx="2287">
                  <c:v>0.68</c:v>
                </c:pt>
                <c:pt idx="2288">
                  <c:v>0.56999999999999995</c:v>
                </c:pt>
                <c:pt idx="2289">
                  <c:v>0</c:v>
                </c:pt>
                <c:pt idx="2290">
                  <c:v>0.61</c:v>
                </c:pt>
                <c:pt idx="2291">
                  <c:v>0.42</c:v>
                </c:pt>
                <c:pt idx="2292">
                  <c:v>0.55000000000000004</c:v>
                </c:pt>
                <c:pt idx="2293">
                  <c:v>0.38</c:v>
                </c:pt>
                <c:pt idx="2294">
                  <c:v>0.44</c:v>
                </c:pt>
                <c:pt idx="2295">
                  <c:v>0.13</c:v>
                </c:pt>
                <c:pt idx="2296">
                  <c:v>0</c:v>
                </c:pt>
                <c:pt idx="2297">
                  <c:v>0.44</c:v>
                </c:pt>
                <c:pt idx="2298">
                  <c:v>0.66</c:v>
                </c:pt>
                <c:pt idx="2299">
                  <c:v>0.75</c:v>
                </c:pt>
                <c:pt idx="2300">
                  <c:v>0.28000000000000003</c:v>
                </c:pt>
                <c:pt idx="2301">
                  <c:v>0.38</c:v>
                </c:pt>
                <c:pt idx="2302">
                  <c:v>0.5</c:v>
                </c:pt>
                <c:pt idx="2303">
                  <c:v>0.3</c:v>
                </c:pt>
                <c:pt idx="2304">
                  <c:v>0.26</c:v>
                </c:pt>
                <c:pt idx="2305">
                  <c:v>0.5</c:v>
                </c:pt>
                <c:pt idx="2306">
                  <c:v>0.17</c:v>
                </c:pt>
                <c:pt idx="2307">
                  <c:v>0.41</c:v>
                </c:pt>
                <c:pt idx="2308">
                  <c:v>0.27</c:v>
                </c:pt>
                <c:pt idx="2309">
                  <c:v>0.52</c:v>
                </c:pt>
                <c:pt idx="2310">
                  <c:v>0.51</c:v>
                </c:pt>
                <c:pt idx="2311">
                  <c:v>0.84</c:v>
                </c:pt>
                <c:pt idx="2312">
                  <c:v>0.74</c:v>
                </c:pt>
                <c:pt idx="2313">
                  <c:v>0.65</c:v>
                </c:pt>
                <c:pt idx="2314">
                  <c:v>0.42</c:v>
                </c:pt>
                <c:pt idx="2315">
                  <c:v>0.32</c:v>
                </c:pt>
                <c:pt idx="2316">
                  <c:v>0.42</c:v>
                </c:pt>
                <c:pt idx="2317">
                  <c:v>0.28999999999999998</c:v>
                </c:pt>
                <c:pt idx="2318">
                  <c:v>0.84</c:v>
                </c:pt>
                <c:pt idx="2319">
                  <c:v>0.42</c:v>
                </c:pt>
                <c:pt idx="2320">
                  <c:v>0.62</c:v>
                </c:pt>
                <c:pt idx="2321">
                  <c:v>0.81</c:v>
                </c:pt>
                <c:pt idx="2322">
                  <c:v>0.44</c:v>
                </c:pt>
                <c:pt idx="2323">
                  <c:v>0.73</c:v>
                </c:pt>
                <c:pt idx="2324">
                  <c:v>0.62</c:v>
                </c:pt>
                <c:pt idx="2325">
                  <c:v>0.35</c:v>
                </c:pt>
                <c:pt idx="2326">
                  <c:v>0.44</c:v>
                </c:pt>
                <c:pt idx="2327">
                  <c:v>0.82</c:v>
                </c:pt>
                <c:pt idx="2328">
                  <c:v>0.74</c:v>
                </c:pt>
                <c:pt idx="2329">
                  <c:v>0.32</c:v>
                </c:pt>
                <c:pt idx="2330">
                  <c:v>0.6</c:v>
                </c:pt>
                <c:pt idx="2331">
                  <c:v>0.51</c:v>
                </c:pt>
                <c:pt idx="2332">
                  <c:v>0.74</c:v>
                </c:pt>
                <c:pt idx="2333">
                  <c:v>0.46</c:v>
                </c:pt>
                <c:pt idx="2334">
                  <c:v>0.6</c:v>
                </c:pt>
                <c:pt idx="2335">
                  <c:v>0.42</c:v>
                </c:pt>
                <c:pt idx="2336">
                  <c:v>0</c:v>
                </c:pt>
                <c:pt idx="2337">
                  <c:v>0.69</c:v>
                </c:pt>
                <c:pt idx="2338">
                  <c:v>0.36</c:v>
                </c:pt>
                <c:pt idx="2339">
                  <c:v>0.16</c:v>
                </c:pt>
                <c:pt idx="2340">
                  <c:v>0.15</c:v>
                </c:pt>
                <c:pt idx="2341">
                  <c:v>0.44</c:v>
                </c:pt>
                <c:pt idx="2342">
                  <c:v>0.28000000000000003</c:v>
                </c:pt>
                <c:pt idx="2343">
                  <c:v>0.21</c:v>
                </c:pt>
                <c:pt idx="2344">
                  <c:v>0.42</c:v>
                </c:pt>
                <c:pt idx="2345">
                  <c:v>0.18</c:v>
                </c:pt>
                <c:pt idx="2346">
                  <c:v>0.81</c:v>
                </c:pt>
                <c:pt idx="2347">
                  <c:v>0.01</c:v>
                </c:pt>
                <c:pt idx="2348">
                  <c:v>0.39</c:v>
                </c:pt>
                <c:pt idx="2349">
                  <c:v>0.55000000000000004</c:v>
                </c:pt>
                <c:pt idx="2350">
                  <c:v>0.6</c:v>
                </c:pt>
                <c:pt idx="2351">
                  <c:v>0.49</c:v>
                </c:pt>
                <c:pt idx="2352">
                  <c:v>0</c:v>
                </c:pt>
                <c:pt idx="2353">
                  <c:v>0</c:v>
                </c:pt>
                <c:pt idx="2354">
                  <c:v>0.44</c:v>
                </c:pt>
                <c:pt idx="2355">
                  <c:v>0.44</c:v>
                </c:pt>
                <c:pt idx="2356">
                  <c:v>0.38</c:v>
                </c:pt>
                <c:pt idx="2357">
                  <c:v>0.01</c:v>
                </c:pt>
                <c:pt idx="2358">
                  <c:v>0</c:v>
                </c:pt>
                <c:pt idx="2359">
                  <c:v>0.62</c:v>
                </c:pt>
                <c:pt idx="2360">
                  <c:v>0.6</c:v>
                </c:pt>
                <c:pt idx="2361">
                  <c:v>0.73</c:v>
                </c:pt>
                <c:pt idx="2362">
                  <c:v>0.3</c:v>
                </c:pt>
                <c:pt idx="2363">
                  <c:v>0.43</c:v>
                </c:pt>
                <c:pt idx="2364">
                  <c:v>0.32</c:v>
                </c:pt>
                <c:pt idx="2365">
                  <c:v>0.47</c:v>
                </c:pt>
                <c:pt idx="2366">
                  <c:v>0.49</c:v>
                </c:pt>
                <c:pt idx="2367">
                  <c:v>0.42</c:v>
                </c:pt>
                <c:pt idx="2368">
                  <c:v>0.32</c:v>
                </c:pt>
                <c:pt idx="2369">
                  <c:v>0.51</c:v>
                </c:pt>
                <c:pt idx="2370">
                  <c:v>0.28000000000000003</c:v>
                </c:pt>
                <c:pt idx="2371">
                  <c:v>0.43</c:v>
                </c:pt>
                <c:pt idx="2372">
                  <c:v>0.33</c:v>
                </c:pt>
                <c:pt idx="2373">
                  <c:v>0.08</c:v>
                </c:pt>
                <c:pt idx="2374">
                  <c:v>0.65</c:v>
                </c:pt>
                <c:pt idx="2375">
                  <c:v>0.49</c:v>
                </c:pt>
                <c:pt idx="2376">
                  <c:v>0.49</c:v>
                </c:pt>
                <c:pt idx="2377">
                  <c:v>0.7</c:v>
                </c:pt>
                <c:pt idx="2378">
                  <c:v>0.38</c:v>
                </c:pt>
                <c:pt idx="2379">
                  <c:v>0</c:v>
                </c:pt>
                <c:pt idx="2380">
                  <c:v>0.71</c:v>
                </c:pt>
                <c:pt idx="2381">
                  <c:v>0.48</c:v>
                </c:pt>
                <c:pt idx="2382">
                  <c:v>0.61</c:v>
                </c:pt>
                <c:pt idx="2383">
                  <c:v>0.28999999999999998</c:v>
                </c:pt>
                <c:pt idx="2384">
                  <c:v>0.43</c:v>
                </c:pt>
                <c:pt idx="2385">
                  <c:v>0.73</c:v>
                </c:pt>
                <c:pt idx="2386">
                  <c:v>0.61</c:v>
                </c:pt>
                <c:pt idx="2387">
                  <c:v>0.82</c:v>
                </c:pt>
                <c:pt idx="2388">
                  <c:v>0.37</c:v>
                </c:pt>
                <c:pt idx="2389">
                  <c:v>0.48</c:v>
                </c:pt>
                <c:pt idx="2390">
                  <c:v>0.14000000000000001</c:v>
                </c:pt>
                <c:pt idx="2391">
                  <c:v>0.46</c:v>
                </c:pt>
                <c:pt idx="2392">
                  <c:v>0.72</c:v>
                </c:pt>
                <c:pt idx="2393">
                  <c:v>0.46</c:v>
                </c:pt>
                <c:pt idx="2394">
                  <c:v>0.48</c:v>
                </c:pt>
                <c:pt idx="2395">
                  <c:v>0.2</c:v>
                </c:pt>
                <c:pt idx="2396">
                  <c:v>0.47</c:v>
                </c:pt>
                <c:pt idx="2397">
                  <c:v>0.72</c:v>
                </c:pt>
                <c:pt idx="2398">
                  <c:v>0.59</c:v>
                </c:pt>
                <c:pt idx="2399">
                  <c:v>0.63</c:v>
                </c:pt>
                <c:pt idx="2400">
                  <c:v>0.48</c:v>
                </c:pt>
                <c:pt idx="2401">
                  <c:v>0.43</c:v>
                </c:pt>
                <c:pt idx="2402">
                  <c:v>0.3</c:v>
                </c:pt>
                <c:pt idx="2403">
                  <c:v>0.12</c:v>
                </c:pt>
                <c:pt idx="2404">
                  <c:v>0.11</c:v>
                </c:pt>
                <c:pt idx="2405">
                  <c:v>0.47</c:v>
                </c:pt>
                <c:pt idx="2406">
                  <c:v>0.81</c:v>
                </c:pt>
                <c:pt idx="2407">
                  <c:v>0.2</c:v>
                </c:pt>
                <c:pt idx="2408">
                  <c:v>0.1</c:v>
                </c:pt>
                <c:pt idx="2409">
                  <c:v>0</c:v>
                </c:pt>
                <c:pt idx="2410">
                  <c:v>0.12</c:v>
                </c:pt>
                <c:pt idx="2411">
                  <c:v>0.01</c:v>
                </c:pt>
                <c:pt idx="2412">
                  <c:v>0.35</c:v>
                </c:pt>
                <c:pt idx="2413">
                  <c:v>0.34</c:v>
                </c:pt>
                <c:pt idx="2414">
                  <c:v>0.54</c:v>
                </c:pt>
                <c:pt idx="2415">
                  <c:v>0.25</c:v>
                </c:pt>
                <c:pt idx="2416">
                  <c:v>0.42</c:v>
                </c:pt>
                <c:pt idx="2417">
                  <c:v>0</c:v>
                </c:pt>
                <c:pt idx="2418">
                  <c:v>0.48</c:v>
                </c:pt>
                <c:pt idx="2419">
                  <c:v>0.81</c:v>
                </c:pt>
                <c:pt idx="2420">
                  <c:v>0.48</c:v>
                </c:pt>
                <c:pt idx="2421">
                  <c:v>0.22</c:v>
                </c:pt>
                <c:pt idx="2422">
                  <c:v>0.52</c:v>
                </c:pt>
                <c:pt idx="2423">
                  <c:v>0.61</c:v>
                </c:pt>
                <c:pt idx="2424">
                  <c:v>0.32</c:v>
                </c:pt>
                <c:pt idx="2425">
                  <c:v>0.17</c:v>
                </c:pt>
                <c:pt idx="2426">
                  <c:v>0.52</c:v>
                </c:pt>
                <c:pt idx="2427">
                  <c:v>0.35</c:v>
                </c:pt>
                <c:pt idx="2428">
                  <c:v>0.46</c:v>
                </c:pt>
                <c:pt idx="2429">
                  <c:v>0.1</c:v>
                </c:pt>
                <c:pt idx="2430">
                  <c:v>0.47</c:v>
                </c:pt>
                <c:pt idx="2431">
                  <c:v>0.46</c:v>
                </c:pt>
                <c:pt idx="2432">
                  <c:v>0.78</c:v>
                </c:pt>
                <c:pt idx="2433">
                  <c:v>0.79</c:v>
                </c:pt>
                <c:pt idx="2434">
                  <c:v>0.46</c:v>
                </c:pt>
                <c:pt idx="2435">
                  <c:v>0.14000000000000001</c:v>
                </c:pt>
                <c:pt idx="2436">
                  <c:v>0.64</c:v>
                </c:pt>
                <c:pt idx="2437">
                  <c:v>0.44</c:v>
                </c:pt>
                <c:pt idx="2438">
                  <c:v>0.74</c:v>
                </c:pt>
                <c:pt idx="2439">
                  <c:v>0.4</c:v>
                </c:pt>
                <c:pt idx="2440">
                  <c:v>0.28000000000000003</c:v>
                </c:pt>
                <c:pt idx="2441">
                  <c:v>0.47</c:v>
                </c:pt>
                <c:pt idx="2442">
                  <c:v>0.7</c:v>
                </c:pt>
                <c:pt idx="2443">
                  <c:v>0.36</c:v>
                </c:pt>
                <c:pt idx="2444">
                  <c:v>0.52</c:v>
                </c:pt>
                <c:pt idx="2445">
                  <c:v>0.31</c:v>
                </c:pt>
                <c:pt idx="2446">
                  <c:v>0.47</c:v>
                </c:pt>
                <c:pt idx="2447">
                  <c:v>0.42</c:v>
                </c:pt>
                <c:pt idx="2448">
                  <c:v>0.26</c:v>
                </c:pt>
                <c:pt idx="2449">
                  <c:v>0.32</c:v>
                </c:pt>
                <c:pt idx="2450">
                  <c:v>0.52</c:v>
                </c:pt>
                <c:pt idx="2451">
                  <c:v>0.46</c:v>
                </c:pt>
                <c:pt idx="2452">
                  <c:v>0.28000000000000003</c:v>
                </c:pt>
                <c:pt idx="2453">
                  <c:v>0.65</c:v>
                </c:pt>
                <c:pt idx="2454">
                  <c:v>0.56000000000000005</c:v>
                </c:pt>
                <c:pt idx="2455">
                  <c:v>0.37</c:v>
                </c:pt>
                <c:pt idx="2456">
                  <c:v>0.42</c:v>
                </c:pt>
                <c:pt idx="2457">
                  <c:v>0.68</c:v>
                </c:pt>
                <c:pt idx="2458">
                  <c:v>0.75</c:v>
                </c:pt>
                <c:pt idx="2459">
                  <c:v>0.36</c:v>
                </c:pt>
                <c:pt idx="2460">
                  <c:v>0.46</c:v>
                </c:pt>
                <c:pt idx="2461">
                  <c:v>0.65</c:v>
                </c:pt>
                <c:pt idx="2462">
                  <c:v>0.79</c:v>
                </c:pt>
                <c:pt idx="2463">
                  <c:v>0.4</c:v>
                </c:pt>
                <c:pt idx="2464">
                  <c:v>0.41</c:v>
                </c:pt>
                <c:pt idx="2465">
                  <c:v>0.69</c:v>
                </c:pt>
                <c:pt idx="2466">
                  <c:v>0.32</c:v>
                </c:pt>
                <c:pt idx="2467">
                  <c:v>0.42</c:v>
                </c:pt>
                <c:pt idx="2468">
                  <c:v>0.47</c:v>
                </c:pt>
                <c:pt idx="2469">
                  <c:v>0.52</c:v>
                </c:pt>
                <c:pt idx="2470">
                  <c:v>0.41</c:v>
                </c:pt>
                <c:pt idx="2471">
                  <c:v>0.36</c:v>
                </c:pt>
                <c:pt idx="2472">
                  <c:v>0.24</c:v>
                </c:pt>
                <c:pt idx="2473">
                  <c:v>0.41</c:v>
                </c:pt>
                <c:pt idx="2474">
                  <c:v>0.6</c:v>
                </c:pt>
                <c:pt idx="2475">
                  <c:v>0.13</c:v>
                </c:pt>
                <c:pt idx="2476">
                  <c:v>0.32</c:v>
                </c:pt>
                <c:pt idx="2477">
                  <c:v>0.09</c:v>
                </c:pt>
                <c:pt idx="2478">
                  <c:v>0.37</c:v>
                </c:pt>
                <c:pt idx="2479">
                  <c:v>0.46</c:v>
                </c:pt>
                <c:pt idx="2480">
                  <c:v>0.44</c:v>
                </c:pt>
                <c:pt idx="2481">
                  <c:v>0.22</c:v>
                </c:pt>
                <c:pt idx="2482">
                  <c:v>0.24</c:v>
                </c:pt>
                <c:pt idx="2483">
                  <c:v>0.38</c:v>
                </c:pt>
                <c:pt idx="2484">
                  <c:v>0.77</c:v>
                </c:pt>
                <c:pt idx="2485">
                  <c:v>0.6</c:v>
                </c:pt>
                <c:pt idx="2486">
                  <c:v>0.43</c:v>
                </c:pt>
                <c:pt idx="2487">
                  <c:v>0.27</c:v>
                </c:pt>
                <c:pt idx="2488">
                  <c:v>0.62</c:v>
                </c:pt>
                <c:pt idx="2489">
                  <c:v>0.56999999999999995</c:v>
                </c:pt>
                <c:pt idx="2490">
                  <c:v>0</c:v>
                </c:pt>
                <c:pt idx="2491">
                  <c:v>0.46</c:v>
                </c:pt>
                <c:pt idx="2492">
                  <c:v>0.39</c:v>
                </c:pt>
                <c:pt idx="2493">
                  <c:v>0.78</c:v>
                </c:pt>
                <c:pt idx="2494">
                  <c:v>0.69</c:v>
                </c:pt>
                <c:pt idx="2495">
                  <c:v>0.77</c:v>
                </c:pt>
                <c:pt idx="2496">
                  <c:v>0.57999999999999996</c:v>
                </c:pt>
                <c:pt idx="2497">
                  <c:v>0.41</c:v>
                </c:pt>
                <c:pt idx="2498">
                  <c:v>0.77</c:v>
                </c:pt>
                <c:pt idx="2499">
                  <c:v>0.31</c:v>
                </c:pt>
                <c:pt idx="2500">
                  <c:v>0.42</c:v>
                </c:pt>
                <c:pt idx="2501">
                  <c:v>0.46</c:v>
                </c:pt>
                <c:pt idx="2502">
                  <c:v>0.46</c:v>
                </c:pt>
                <c:pt idx="2503">
                  <c:v>0.33</c:v>
                </c:pt>
                <c:pt idx="2504">
                  <c:v>0.57999999999999996</c:v>
                </c:pt>
                <c:pt idx="2505">
                  <c:v>0.72</c:v>
                </c:pt>
                <c:pt idx="2506">
                  <c:v>0.46</c:v>
                </c:pt>
                <c:pt idx="2507">
                  <c:v>0.64</c:v>
                </c:pt>
                <c:pt idx="2508">
                  <c:v>0.69</c:v>
                </c:pt>
                <c:pt idx="2509">
                  <c:v>0.44</c:v>
                </c:pt>
                <c:pt idx="2510">
                  <c:v>0.64</c:v>
                </c:pt>
                <c:pt idx="2511">
                  <c:v>0.35</c:v>
                </c:pt>
                <c:pt idx="2512">
                  <c:v>0.68</c:v>
                </c:pt>
                <c:pt idx="2513">
                  <c:v>0.42</c:v>
                </c:pt>
                <c:pt idx="2514">
                  <c:v>0.61</c:v>
                </c:pt>
                <c:pt idx="2515">
                  <c:v>0.69</c:v>
                </c:pt>
                <c:pt idx="2516">
                  <c:v>0.76</c:v>
                </c:pt>
                <c:pt idx="2517">
                  <c:v>0.19</c:v>
                </c:pt>
                <c:pt idx="2518">
                  <c:v>0.24</c:v>
                </c:pt>
                <c:pt idx="2519">
                  <c:v>0.42</c:v>
                </c:pt>
                <c:pt idx="2520">
                  <c:v>0.4</c:v>
                </c:pt>
                <c:pt idx="2521">
                  <c:v>0.33</c:v>
                </c:pt>
                <c:pt idx="2522">
                  <c:v>0.47</c:v>
                </c:pt>
                <c:pt idx="2523">
                  <c:v>0.56000000000000005</c:v>
                </c:pt>
                <c:pt idx="2524">
                  <c:v>0.4</c:v>
                </c:pt>
                <c:pt idx="2525">
                  <c:v>0.4</c:v>
                </c:pt>
                <c:pt idx="2526">
                  <c:v>0.34</c:v>
                </c:pt>
                <c:pt idx="2527">
                  <c:v>0.28999999999999998</c:v>
                </c:pt>
                <c:pt idx="2528">
                  <c:v>0.48</c:v>
                </c:pt>
                <c:pt idx="2529">
                  <c:v>0.62</c:v>
                </c:pt>
                <c:pt idx="2530">
                  <c:v>0.67</c:v>
                </c:pt>
                <c:pt idx="2531">
                  <c:v>0</c:v>
                </c:pt>
                <c:pt idx="2532">
                  <c:v>0.73</c:v>
                </c:pt>
                <c:pt idx="2533">
                  <c:v>0.4</c:v>
                </c:pt>
                <c:pt idx="2534">
                  <c:v>0</c:v>
                </c:pt>
                <c:pt idx="2535">
                  <c:v>0.33</c:v>
                </c:pt>
                <c:pt idx="2536">
                  <c:v>0.06</c:v>
                </c:pt>
                <c:pt idx="2537">
                  <c:v>0</c:v>
                </c:pt>
                <c:pt idx="2538">
                  <c:v>0.45</c:v>
                </c:pt>
                <c:pt idx="2539">
                  <c:v>0.77</c:v>
                </c:pt>
                <c:pt idx="2540">
                  <c:v>0.63</c:v>
                </c:pt>
                <c:pt idx="2541">
                  <c:v>0</c:v>
                </c:pt>
                <c:pt idx="2542">
                  <c:v>0.32</c:v>
                </c:pt>
                <c:pt idx="2543">
                  <c:v>7.0000000000000007E-2</c:v>
                </c:pt>
                <c:pt idx="2544">
                  <c:v>0</c:v>
                </c:pt>
                <c:pt idx="2545">
                  <c:v>0.12</c:v>
                </c:pt>
                <c:pt idx="2546">
                  <c:v>0.68</c:v>
                </c:pt>
                <c:pt idx="2547">
                  <c:v>0.45</c:v>
                </c:pt>
                <c:pt idx="2548">
                  <c:v>0.4</c:v>
                </c:pt>
                <c:pt idx="2549">
                  <c:v>0.33</c:v>
                </c:pt>
                <c:pt idx="2550">
                  <c:v>0</c:v>
                </c:pt>
                <c:pt idx="2551">
                  <c:v>0.32</c:v>
                </c:pt>
                <c:pt idx="2552">
                  <c:v>0.2</c:v>
                </c:pt>
                <c:pt idx="2553">
                  <c:v>0.45</c:v>
                </c:pt>
                <c:pt idx="2554">
                  <c:v>0.43</c:v>
                </c:pt>
                <c:pt idx="2555">
                  <c:v>0.75</c:v>
                </c:pt>
                <c:pt idx="2556">
                  <c:v>0.52</c:v>
                </c:pt>
                <c:pt idx="2557">
                  <c:v>0</c:v>
                </c:pt>
                <c:pt idx="2558">
                  <c:v>0.35</c:v>
                </c:pt>
                <c:pt idx="2559">
                  <c:v>0.67</c:v>
                </c:pt>
                <c:pt idx="2560">
                  <c:v>0.52</c:v>
                </c:pt>
                <c:pt idx="2561">
                  <c:v>0.75</c:v>
                </c:pt>
                <c:pt idx="2562">
                  <c:v>0.46</c:v>
                </c:pt>
                <c:pt idx="2563">
                  <c:v>0.4</c:v>
                </c:pt>
                <c:pt idx="2564">
                  <c:v>0.45</c:v>
                </c:pt>
                <c:pt idx="2565">
                  <c:v>0.03</c:v>
                </c:pt>
                <c:pt idx="2566">
                  <c:v>0.62</c:v>
                </c:pt>
                <c:pt idx="2567">
                  <c:v>0.19</c:v>
                </c:pt>
                <c:pt idx="2568">
                  <c:v>0.45</c:v>
                </c:pt>
                <c:pt idx="2569">
                  <c:v>0.39</c:v>
                </c:pt>
                <c:pt idx="2570">
                  <c:v>0.19</c:v>
                </c:pt>
                <c:pt idx="2571">
                  <c:v>0.45</c:v>
                </c:pt>
                <c:pt idx="2572">
                  <c:v>0.36</c:v>
                </c:pt>
                <c:pt idx="2573">
                  <c:v>0.09</c:v>
                </c:pt>
                <c:pt idx="2574">
                  <c:v>0.48</c:v>
                </c:pt>
                <c:pt idx="2575">
                  <c:v>0.37</c:v>
                </c:pt>
                <c:pt idx="2576">
                  <c:v>0.33</c:v>
                </c:pt>
                <c:pt idx="2577">
                  <c:v>0.44</c:v>
                </c:pt>
                <c:pt idx="2578">
                  <c:v>0.43</c:v>
                </c:pt>
                <c:pt idx="2579">
                  <c:v>0.08</c:v>
                </c:pt>
                <c:pt idx="2580">
                  <c:v>0.48</c:v>
                </c:pt>
                <c:pt idx="2581">
                  <c:v>0.42</c:v>
                </c:pt>
                <c:pt idx="2582">
                  <c:v>0.45</c:v>
                </c:pt>
                <c:pt idx="2583">
                  <c:v>0.14000000000000001</c:v>
                </c:pt>
                <c:pt idx="2584">
                  <c:v>0.73</c:v>
                </c:pt>
                <c:pt idx="2585">
                  <c:v>0</c:v>
                </c:pt>
                <c:pt idx="2586">
                  <c:v>0.04</c:v>
                </c:pt>
                <c:pt idx="2587">
                  <c:v>0.68</c:v>
                </c:pt>
                <c:pt idx="2588">
                  <c:v>0.54</c:v>
                </c:pt>
                <c:pt idx="2589">
                  <c:v>0.51</c:v>
                </c:pt>
                <c:pt idx="2590">
                  <c:v>0.39</c:v>
                </c:pt>
                <c:pt idx="2591">
                  <c:v>0</c:v>
                </c:pt>
                <c:pt idx="2592">
                  <c:v>0</c:v>
                </c:pt>
                <c:pt idx="2593">
                  <c:v>0.26</c:v>
                </c:pt>
                <c:pt idx="2594">
                  <c:v>0.47</c:v>
                </c:pt>
                <c:pt idx="2595">
                  <c:v>0.05</c:v>
                </c:pt>
                <c:pt idx="2596">
                  <c:v>0.74</c:v>
                </c:pt>
                <c:pt idx="2597">
                  <c:v>0.66</c:v>
                </c:pt>
                <c:pt idx="2598">
                  <c:v>0.4</c:v>
                </c:pt>
                <c:pt idx="2599">
                  <c:v>0.38</c:v>
                </c:pt>
                <c:pt idx="2600">
                  <c:v>0.61</c:v>
                </c:pt>
                <c:pt idx="2601">
                  <c:v>0</c:v>
                </c:pt>
                <c:pt idx="2602">
                  <c:v>0.42</c:v>
                </c:pt>
                <c:pt idx="2603">
                  <c:v>0.61</c:v>
                </c:pt>
                <c:pt idx="2604">
                  <c:v>0</c:v>
                </c:pt>
                <c:pt idx="2605">
                  <c:v>0.17</c:v>
                </c:pt>
                <c:pt idx="2606">
                  <c:v>0.44</c:v>
                </c:pt>
                <c:pt idx="2607">
                  <c:v>0.42</c:v>
                </c:pt>
                <c:pt idx="2608">
                  <c:v>0.62</c:v>
                </c:pt>
                <c:pt idx="2609">
                  <c:v>0.63</c:v>
                </c:pt>
                <c:pt idx="2610">
                  <c:v>0.39</c:v>
                </c:pt>
                <c:pt idx="2611">
                  <c:v>0.32</c:v>
                </c:pt>
                <c:pt idx="2612">
                  <c:v>0.64</c:v>
                </c:pt>
                <c:pt idx="2613">
                  <c:v>0.28000000000000003</c:v>
                </c:pt>
                <c:pt idx="2614">
                  <c:v>0</c:v>
                </c:pt>
                <c:pt idx="2615">
                  <c:v>0.42</c:v>
                </c:pt>
                <c:pt idx="2616">
                  <c:v>0.44</c:v>
                </c:pt>
                <c:pt idx="2617">
                  <c:v>0.71</c:v>
                </c:pt>
                <c:pt idx="2618">
                  <c:v>0.75</c:v>
                </c:pt>
                <c:pt idx="2619">
                  <c:v>0.16</c:v>
                </c:pt>
                <c:pt idx="2620">
                  <c:v>0.38</c:v>
                </c:pt>
                <c:pt idx="2621">
                  <c:v>0.49</c:v>
                </c:pt>
                <c:pt idx="2622">
                  <c:v>0.65</c:v>
                </c:pt>
                <c:pt idx="2623">
                  <c:v>0.24</c:v>
                </c:pt>
                <c:pt idx="2624">
                  <c:v>0.22</c:v>
                </c:pt>
                <c:pt idx="2625">
                  <c:v>0.43</c:v>
                </c:pt>
                <c:pt idx="2626">
                  <c:v>0.27</c:v>
                </c:pt>
                <c:pt idx="2627">
                  <c:v>0</c:v>
                </c:pt>
                <c:pt idx="2628">
                  <c:v>0.67</c:v>
                </c:pt>
                <c:pt idx="2629">
                  <c:v>0.73</c:v>
                </c:pt>
                <c:pt idx="2630">
                  <c:v>0.12</c:v>
                </c:pt>
                <c:pt idx="2631">
                  <c:v>0.56000000000000005</c:v>
                </c:pt>
                <c:pt idx="2632">
                  <c:v>0.57999999999999996</c:v>
                </c:pt>
                <c:pt idx="2633">
                  <c:v>0.01</c:v>
                </c:pt>
                <c:pt idx="2634">
                  <c:v>0.43</c:v>
                </c:pt>
                <c:pt idx="2635">
                  <c:v>0.17</c:v>
                </c:pt>
                <c:pt idx="2636">
                  <c:v>0.41</c:v>
                </c:pt>
                <c:pt idx="2637">
                  <c:v>0.72</c:v>
                </c:pt>
                <c:pt idx="2638">
                  <c:v>0</c:v>
                </c:pt>
                <c:pt idx="2639">
                  <c:v>0.43</c:v>
                </c:pt>
                <c:pt idx="2640">
                  <c:v>0.72</c:v>
                </c:pt>
                <c:pt idx="2641">
                  <c:v>0.43</c:v>
                </c:pt>
                <c:pt idx="2642">
                  <c:v>0.28999999999999998</c:v>
                </c:pt>
                <c:pt idx="2643">
                  <c:v>0.13</c:v>
                </c:pt>
                <c:pt idx="2644">
                  <c:v>0.11</c:v>
                </c:pt>
                <c:pt idx="2645">
                  <c:v>0.38</c:v>
                </c:pt>
                <c:pt idx="2646">
                  <c:v>0.53</c:v>
                </c:pt>
                <c:pt idx="2647">
                  <c:v>0.55000000000000004</c:v>
                </c:pt>
                <c:pt idx="2648">
                  <c:v>0.65</c:v>
                </c:pt>
                <c:pt idx="2649">
                  <c:v>0.24</c:v>
                </c:pt>
                <c:pt idx="2650">
                  <c:v>0.41</c:v>
                </c:pt>
                <c:pt idx="2651">
                  <c:v>0</c:v>
                </c:pt>
                <c:pt idx="2652">
                  <c:v>0.72</c:v>
                </c:pt>
                <c:pt idx="2653">
                  <c:v>0.6</c:v>
                </c:pt>
                <c:pt idx="2654">
                  <c:v>0.32</c:v>
                </c:pt>
                <c:pt idx="2655">
                  <c:v>0.43</c:v>
                </c:pt>
                <c:pt idx="2656">
                  <c:v>0.34</c:v>
                </c:pt>
                <c:pt idx="2657">
                  <c:v>0.28000000000000003</c:v>
                </c:pt>
                <c:pt idx="2658">
                  <c:v>0.47</c:v>
                </c:pt>
                <c:pt idx="2659">
                  <c:v>0.66</c:v>
                </c:pt>
                <c:pt idx="2660">
                  <c:v>0.72</c:v>
                </c:pt>
                <c:pt idx="2661">
                  <c:v>0.43</c:v>
                </c:pt>
                <c:pt idx="2662">
                  <c:v>0.43</c:v>
                </c:pt>
                <c:pt idx="2663">
                  <c:v>0.67</c:v>
                </c:pt>
                <c:pt idx="2664">
                  <c:v>0.72</c:v>
                </c:pt>
                <c:pt idx="2665">
                  <c:v>0.23</c:v>
                </c:pt>
                <c:pt idx="2666">
                  <c:v>0.33</c:v>
                </c:pt>
                <c:pt idx="2667">
                  <c:v>0.22</c:v>
                </c:pt>
                <c:pt idx="2668">
                  <c:v>0.64</c:v>
                </c:pt>
                <c:pt idx="2669">
                  <c:v>0.72</c:v>
                </c:pt>
                <c:pt idx="2670">
                  <c:v>0.43</c:v>
                </c:pt>
                <c:pt idx="2671">
                  <c:v>0.37</c:v>
                </c:pt>
                <c:pt idx="2672">
                  <c:v>0.72</c:v>
                </c:pt>
                <c:pt idx="2673">
                  <c:v>0.53</c:v>
                </c:pt>
                <c:pt idx="2674">
                  <c:v>0</c:v>
                </c:pt>
                <c:pt idx="2675">
                  <c:v>0.55000000000000004</c:v>
                </c:pt>
                <c:pt idx="2676">
                  <c:v>0.61</c:v>
                </c:pt>
                <c:pt idx="2677">
                  <c:v>0.43</c:v>
                </c:pt>
                <c:pt idx="2678">
                  <c:v>0.71</c:v>
                </c:pt>
                <c:pt idx="2679">
                  <c:v>0.38</c:v>
                </c:pt>
                <c:pt idx="2680">
                  <c:v>0.38</c:v>
                </c:pt>
                <c:pt idx="2681">
                  <c:v>0.21</c:v>
                </c:pt>
                <c:pt idx="2682">
                  <c:v>0.45</c:v>
                </c:pt>
                <c:pt idx="2683">
                  <c:v>0.38</c:v>
                </c:pt>
                <c:pt idx="2684">
                  <c:v>0.1</c:v>
                </c:pt>
                <c:pt idx="2685">
                  <c:v>0.37</c:v>
                </c:pt>
                <c:pt idx="2686">
                  <c:v>0.37</c:v>
                </c:pt>
                <c:pt idx="2687">
                  <c:v>0.18</c:v>
                </c:pt>
                <c:pt idx="2688">
                  <c:v>0.22</c:v>
                </c:pt>
                <c:pt idx="2689">
                  <c:v>0.22</c:v>
                </c:pt>
                <c:pt idx="2690">
                  <c:v>0.3</c:v>
                </c:pt>
                <c:pt idx="2691">
                  <c:v>0.36</c:v>
                </c:pt>
                <c:pt idx="2692">
                  <c:v>0.64</c:v>
                </c:pt>
                <c:pt idx="2693">
                  <c:v>0.37</c:v>
                </c:pt>
                <c:pt idx="2694">
                  <c:v>0.17</c:v>
                </c:pt>
                <c:pt idx="2695">
                  <c:v>0.47</c:v>
                </c:pt>
                <c:pt idx="2696">
                  <c:v>0</c:v>
                </c:pt>
                <c:pt idx="2697">
                  <c:v>0.38</c:v>
                </c:pt>
                <c:pt idx="2698">
                  <c:v>0.35</c:v>
                </c:pt>
                <c:pt idx="2699">
                  <c:v>0.33</c:v>
                </c:pt>
                <c:pt idx="2700">
                  <c:v>0.7</c:v>
                </c:pt>
                <c:pt idx="2701">
                  <c:v>0.09</c:v>
                </c:pt>
                <c:pt idx="2702">
                  <c:v>0.28999999999999998</c:v>
                </c:pt>
                <c:pt idx="2703">
                  <c:v>0.38</c:v>
                </c:pt>
                <c:pt idx="2704">
                  <c:v>0</c:v>
                </c:pt>
                <c:pt idx="2705">
                  <c:v>0.59</c:v>
                </c:pt>
                <c:pt idx="2706">
                  <c:v>0</c:v>
                </c:pt>
                <c:pt idx="2707">
                  <c:v>0.09</c:v>
                </c:pt>
                <c:pt idx="2708">
                  <c:v>0.37</c:v>
                </c:pt>
                <c:pt idx="2709">
                  <c:v>0.11</c:v>
                </c:pt>
                <c:pt idx="2710">
                  <c:v>0.67</c:v>
                </c:pt>
                <c:pt idx="2711">
                  <c:v>0.36</c:v>
                </c:pt>
                <c:pt idx="2712">
                  <c:v>0.14000000000000001</c:v>
                </c:pt>
                <c:pt idx="2713">
                  <c:v>0.61</c:v>
                </c:pt>
                <c:pt idx="2714">
                  <c:v>0.27</c:v>
                </c:pt>
                <c:pt idx="2715">
                  <c:v>0.54</c:v>
                </c:pt>
                <c:pt idx="2716">
                  <c:v>0.24</c:v>
                </c:pt>
                <c:pt idx="2717">
                  <c:v>0.31</c:v>
                </c:pt>
                <c:pt idx="2718">
                  <c:v>0.16</c:v>
                </c:pt>
                <c:pt idx="2719">
                  <c:v>0.28999999999999998</c:v>
                </c:pt>
                <c:pt idx="2720">
                  <c:v>0.48</c:v>
                </c:pt>
                <c:pt idx="2721">
                  <c:v>0.56999999999999995</c:v>
                </c:pt>
                <c:pt idx="2722">
                  <c:v>0.37</c:v>
                </c:pt>
                <c:pt idx="2723">
                  <c:v>0.28000000000000003</c:v>
                </c:pt>
                <c:pt idx="2724">
                  <c:v>0.24</c:v>
                </c:pt>
                <c:pt idx="2725">
                  <c:v>0.18</c:v>
                </c:pt>
                <c:pt idx="2726">
                  <c:v>0.6</c:v>
                </c:pt>
                <c:pt idx="2727">
                  <c:v>0</c:v>
                </c:pt>
                <c:pt idx="2728">
                  <c:v>0.12</c:v>
                </c:pt>
                <c:pt idx="2729">
                  <c:v>0.47</c:v>
                </c:pt>
                <c:pt idx="2730">
                  <c:v>0.67</c:v>
                </c:pt>
                <c:pt idx="2731">
                  <c:v>0.21</c:v>
                </c:pt>
                <c:pt idx="2732">
                  <c:v>0.41</c:v>
                </c:pt>
                <c:pt idx="2733">
                  <c:v>0.41</c:v>
                </c:pt>
                <c:pt idx="2734">
                  <c:v>0.3</c:v>
                </c:pt>
                <c:pt idx="2735">
                  <c:v>0.17</c:v>
                </c:pt>
                <c:pt idx="2736">
                  <c:v>0.47</c:v>
                </c:pt>
                <c:pt idx="2737">
                  <c:v>0.41</c:v>
                </c:pt>
                <c:pt idx="2738">
                  <c:v>0.51</c:v>
                </c:pt>
                <c:pt idx="2739">
                  <c:v>0.46</c:v>
                </c:pt>
                <c:pt idx="2740">
                  <c:v>0.36</c:v>
                </c:pt>
                <c:pt idx="2741">
                  <c:v>0.37</c:v>
                </c:pt>
                <c:pt idx="2742">
                  <c:v>0.63</c:v>
                </c:pt>
                <c:pt idx="2743">
                  <c:v>0.43</c:v>
                </c:pt>
                <c:pt idx="2744">
                  <c:v>0.3</c:v>
                </c:pt>
                <c:pt idx="2745">
                  <c:v>0.33</c:v>
                </c:pt>
                <c:pt idx="2746">
                  <c:v>0.28000000000000003</c:v>
                </c:pt>
                <c:pt idx="2747">
                  <c:v>0.69</c:v>
                </c:pt>
                <c:pt idx="2748">
                  <c:v>0.28000000000000003</c:v>
                </c:pt>
                <c:pt idx="2749">
                  <c:v>0.48</c:v>
                </c:pt>
                <c:pt idx="2750">
                  <c:v>0.32</c:v>
                </c:pt>
                <c:pt idx="2751">
                  <c:v>0.31</c:v>
                </c:pt>
                <c:pt idx="2752">
                  <c:v>0.42</c:v>
                </c:pt>
                <c:pt idx="2753">
                  <c:v>0.31</c:v>
                </c:pt>
                <c:pt idx="2754">
                  <c:v>0.22</c:v>
                </c:pt>
                <c:pt idx="2755">
                  <c:v>0.62</c:v>
                </c:pt>
                <c:pt idx="2756">
                  <c:v>0.4</c:v>
                </c:pt>
                <c:pt idx="2757">
                  <c:v>0.46</c:v>
                </c:pt>
                <c:pt idx="2758">
                  <c:v>0.2</c:v>
                </c:pt>
                <c:pt idx="2759">
                  <c:v>0.49</c:v>
                </c:pt>
                <c:pt idx="2760">
                  <c:v>0.28999999999999998</c:v>
                </c:pt>
                <c:pt idx="2761">
                  <c:v>0.55000000000000004</c:v>
                </c:pt>
                <c:pt idx="2762">
                  <c:v>0.3</c:v>
                </c:pt>
                <c:pt idx="2763">
                  <c:v>0</c:v>
                </c:pt>
                <c:pt idx="2764">
                  <c:v>0.36</c:v>
                </c:pt>
                <c:pt idx="2765">
                  <c:v>0.2</c:v>
                </c:pt>
                <c:pt idx="2766">
                  <c:v>0.36</c:v>
                </c:pt>
                <c:pt idx="2767">
                  <c:v>0.42</c:v>
                </c:pt>
                <c:pt idx="2768">
                  <c:v>0.36</c:v>
                </c:pt>
                <c:pt idx="2769">
                  <c:v>0.41</c:v>
                </c:pt>
                <c:pt idx="2770">
                  <c:v>0.67</c:v>
                </c:pt>
                <c:pt idx="2771">
                  <c:v>0.16</c:v>
                </c:pt>
                <c:pt idx="2772">
                  <c:v>0.42</c:v>
                </c:pt>
                <c:pt idx="2773">
                  <c:v>0.28999999999999998</c:v>
                </c:pt>
                <c:pt idx="2774">
                  <c:v>0.31</c:v>
                </c:pt>
                <c:pt idx="2775">
                  <c:v>0.22</c:v>
                </c:pt>
                <c:pt idx="2776">
                  <c:v>0.7</c:v>
                </c:pt>
                <c:pt idx="2777">
                  <c:v>0.68</c:v>
                </c:pt>
                <c:pt idx="2778">
                  <c:v>0.61</c:v>
                </c:pt>
                <c:pt idx="2779">
                  <c:v>0.16</c:v>
                </c:pt>
                <c:pt idx="2780">
                  <c:v>0.53</c:v>
                </c:pt>
                <c:pt idx="2781">
                  <c:v>0.36</c:v>
                </c:pt>
                <c:pt idx="2782">
                  <c:v>0.36</c:v>
                </c:pt>
                <c:pt idx="2783">
                  <c:v>0.41</c:v>
                </c:pt>
                <c:pt idx="2784">
                  <c:v>0.27</c:v>
                </c:pt>
                <c:pt idx="2785">
                  <c:v>0.59</c:v>
                </c:pt>
                <c:pt idx="2786">
                  <c:v>0.16</c:v>
                </c:pt>
                <c:pt idx="2787">
                  <c:v>0.17</c:v>
                </c:pt>
                <c:pt idx="2788">
                  <c:v>0.22</c:v>
                </c:pt>
                <c:pt idx="2789">
                  <c:v>0.3</c:v>
                </c:pt>
                <c:pt idx="2790">
                  <c:v>0.31</c:v>
                </c:pt>
                <c:pt idx="2791">
                  <c:v>0.44</c:v>
                </c:pt>
                <c:pt idx="2792">
                  <c:v>0.28000000000000003</c:v>
                </c:pt>
                <c:pt idx="2793">
                  <c:v>0.63</c:v>
                </c:pt>
                <c:pt idx="2794">
                  <c:v>0.14000000000000001</c:v>
                </c:pt>
                <c:pt idx="2795">
                  <c:v>0</c:v>
                </c:pt>
                <c:pt idx="2796">
                  <c:v>0.4</c:v>
                </c:pt>
                <c:pt idx="2797">
                  <c:v>0.23</c:v>
                </c:pt>
                <c:pt idx="2798">
                  <c:v>0</c:v>
                </c:pt>
                <c:pt idx="2799">
                  <c:v>0.55000000000000004</c:v>
                </c:pt>
                <c:pt idx="2800">
                  <c:v>0.11</c:v>
                </c:pt>
                <c:pt idx="2801">
                  <c:v>0.63</c:v>
                </c:pt>
                <c:pt idx="2802">
                  <c:v>0.37</c:v>
                </c:pt>
                <c:pt idx="2803">
                  <c:v>0.41</c:v>
                </c:pt>
                <c:pt idx="2804">
                  <c:v>0</c:v>
                </c:pt>
                <c:pt idx="2805">
                  <c:v>0.54</c:v>
                </c:pt>
                <c:pt idx="2806">
                  <c:v>0.68</c:v>
                </c:pt>
                <c:pt idx="2807">
                  <c:v>0.61</c:v>
                </c:pt>
                <c:pt idx="2808">
                  <c:v>0.32</c:v>
                </c:pt>
                <c:pt idx="2809">
                  <c:v>0.67</c:v>
                </c:pt>
                <c:pt idx="2810">
                  <c:v>0.23</c:v>
                </c:pt>
                <c:pt idx="2811">
                  <c:v>0.67</c:v>
                </c:pt>
                <c:pt idx="2812">
                  <c:v>0</c:v>
                </c:pt>
                <c:pt idx="2813">
                  <c:v>0.54</c:v>
                </c:pt>
                <c:pt idx="2814">
                  <c:v>0.47</c:v>
                </c:pt>
                <c:pt idx="2815">
                  <c:v>0.52</c:v>
                </c:pt>
                <c:pt idx="2816">
                  <c:v>0.47</c:v>
                </c:pt>
                <c:pt idx="2817">
                  <c:v>0.33</c:v>
                </c:pt>
                <c:pt idx="2818">
                  <c:v>0.36</c:v>
                </c:pt>
                <c:pt idx="2819">
                  <c:v>0.52</c:v>
                </c:pt>
                <c:pt idx="2820">
                  <c:v>0.34</c:v>
                </c:pt>
                <c:pt idx="2821">
                  <c:v>0.38</c:v>
                </c:pt>
                <c:pt idx="2822">
                  <c:v>0.16</c:v>
                </c:pt>
                <c:pt idx="2823">
                  <c:v>0.56000000000000005</c:v>
                </c:pt>
                <c:pt idx="2824">
                  <c:v>0.26</c:v>
                </c:pt>
                <c:pt idx="2825">
                  <c:v>0.35</c:v>
                </c:pt>
                <c:pt idx="2826">
                  <c:v>0.52</c:v>
                </c:pt>
                <c:pt idx="2827">
                  <c:v>0.6</c:v>
                </c:pt>
                <c:pt idx="2828">
                  <c:v>0.19</c:v>
                </c:pt>
                <c:pt idx="2829">
                  <c:v>0</c:v>
                </c:pt>
                <c:pt idx="2830">
                  <c:v>0.32</c:v>
                </c:pt>
                <c:pt idx="2831">
                  <c:v>0</c:v>
                </c:pt>
                <c:pt idx="2832">
                  <c:v>0.4</c:v>
                </c:pt>
                <c:pt idx="2833">
                  <c:v>0.59</c:v>
                </c:pt>
                <c:pt idx="2834">
                  <c:v>0.53</c:v>
                </c:pt>
                <c:pt idx="2835">
                  <c:v>0.6</c:v>
                </c:pt>
                <c:pt idx="2836">
                  <c:v>0.4</c:v>
                </c:pt>
                <c:pt idx="2837">
                  <c:v>0</c:v>
                </c:pt>
                <c:pt idx="2838">
                  <c:v>0.35</c:v>
                </c:pt>
                <c:pt idx="2839">
                  <c:v>0.67</c:v>
                </c:pt>
                <c:pt idx="2840">
                  <c:v>0.4</c:v>
                </c:pt>
                <c:pt idx="2841">
                  <c:v>0.35</c:v>
                </c:pt>
                <c:pt idx="2842">
                  <c:v>0.35</c:v>
                </c:pt>
                <c:pt idx="2843">
                  <c:v>0.67</c:v>
                </c:pt>
                <c:pt idx="2844">
                  <c:v>0.18</c:v>
                </c:pt>
                <c:pt idx="2845">
                  <c:v>0.23</c:v>
                </c:pt>
                <c:pt idx="2846">
                  <c:v>0.62</c:v>
                </c:pt>
                <c:pt idx="2847">
                  <c:v>0.51</c:v>
                </c:pt>
                <c:pt idx="2848">
                  <c:v>0.25</c:v>
                </c:pt>
                <c:pt idx="2849">
                  <c:v>0.66</c:v>
                </c:pt>
                <c:pt idx="2850">
                  <c:v>0.26</c:v>
                </c:pt>
                <c:pt idx="2851">
                  <c:v>0.05</c:v>
                </c:pt>
                <c:pt idx="2852">
                  <c:v>0.3</c:v>
                </c:pt>
                <c:pt idx="2853">
                  <c:v>0.4</c:v>
                </c:pt>
                <c:pt idx="2854">
                  <c:v>0.13</c:v>
                </c:pt>
                <c:pt idx="2855">
                  <c:v>0</c:v>
                </c:pt>
                <c:pt idx="2856">
                  <c:v>0.19</c:v>
                </c:pt>
                <c:pt idx="2857">
                  <c:v>0.45</c:v>
                </c:pt>
                <c:pt idx="2858">
                  <c:v>0.67</c:v>
                </c:pt>
                <c:pt idx="2859">
                  <c:v>0.18</c:v>
                </c:pt>
                <c:pt idx="2860">
                  <c:v>0.66</c:v>
                </c:pt>
                <c:pt idx="2861">
                  <c:v>0.42</c:v>
                </c:pt>
                <c:pt idx="2862">
                  <c:v>0.16</c:v>
                </c:pt>
                <c:pt idx="2863">
                  <c:v>0.35</c:v>
                </c:pt>
                <c:pt idx="2864">
                  <c:v>0.17</c:v>
                </c:pt>
                <c:pt idx="2865">
                  <c:v>0.23</c:v>
                </c:pt>
                <c:pt idx="2866">
                  <c:v>0.18</c:v>
                </c:pt>
                <c:pt idx="2867">
                  <c:v>0.35</c:v>
                </c:pt>
                <c:pt idx="2868">
                  <c:v>0.33</c:v>
                </c:pt>
                <c:pt idx="2869">
                  <c:v>0.6</c:v>
                </c:pt>
                <c:pt idx="2870">
                  <c:v>0.55000000000000004</c:v>
                </c:pt>
                <c:pt idx="2871">
                  <c:v>0.4</c:v>
                </c:pt>
                <c:pt idx="2872">
                  <c:v>0.49</c:v>
                </c:pt>
                <c:pt idx="2873">
                  <c:v>0.35</c:v>
                </c:pt>
                <c:pt idx="2874">
                  <c:v>0.65</c:v>
                </c:pt>
                <c:pt idx="2875">
                  <c:v>0.28999999999999998</c:v>
                </c:pt>
                <c:pt idx="2876">
                  <c:v>0.49</c:v>
                </c:pt>
                <c:pt idx="2877">
                  <c:v>0.42</c:v>
                </c:pt>
                <c:pt idx="2878">
                  <c:v>0.66</c:v>
                </c:pt>
                <c:pt idx="2879">
                  <c:v>0.55000000000000004</c:v>
                </c:pt>
                <c:pt idx="2880">
                  <c:v>0.51</c:v>
                </c:pt>
                <c:pt idx="2881">
                  <c:v>0.35</c:v>
                </c:pt>
                <c:pt idx="2882">
                  <c:v>0</c:v>
                </c:pt>
                <c:pt idx="2883">
                  <c:v>0.51</c:v>
                </c:pt>
                <c:pt idx="2884">
                  <c:v>0.56999999999999995</c:v>
                </c:pt>
                <c:pt idx="2885">
                  <c:v>0.39</c:v>
                </c:pt>
                <c:pt idx="2886">
                  <c:v>0.14000000000000001</c:v>
                </c:pt>
                <c:pt idx="2887">
                  <c:v>0</c:v>
                </c:pt>
                <c:pt idx="2888">
                  <c:v>0.2</c:v>
                </c:pt>
                <c:pt idx="2889">
                  <c:v>0</c:v>
                </c:pt>
                <c:pt idx="2890">
                  <c:v>0.15</c:v>
                </c:pt>
                <c:pt idx="2891">
                  <c:v>0.22</c:v>
                </c:pt>
                <c:pt idx="2892">
                  <c:v>0.39</c:v>
                </c:pt>
                <c:pt idx="2893">
                  <c:v>0.39</c:v>
                </c:pt>
                <c:pt idx="2894">
                  <c:v>0.37</c:v>
                </c:pt>
                <c:pt idx="2895">
                  <c:v>0.41</c:v>
                </c:pt>
                <c:pt idx="2896">
                  <c:v>0.53</c:v>
                </c:pt>
                <c:pt idx="2897">
                  <c:v>0.65</c:v>
                </c:pt>
                <c:pt idx="2898">
                  <c:v>0.5</c:v>
                </c:pt>
                <c:pt idx="2899">
                  <c:v>0.3</c:v>
                </c:pt>
                <c:pt idx="2900">
                  <c:v>0.35</c:v>
                </c:pt>
                <c:pt idx="2901">
                  <c:v>0.15</c:v>
                </c:pt>
                <c:pt idx="2902">
                  <c:v>0.06</c:v>
                </c:pt>
                <c:pt idx="2903">
                  <c:v>0.55000000000000004</c:v>
                </c:pt>
                <c:pt idx="2904">
                  <c:v>0.54</c:v>
                </c:pt>
                <c:pt idx="2905">
                  <c:v>0.34</c:v>
                </c:pt>
                <c:pt idx="2906">
                  <c:v>0</c:v>
                </c:pt>
                <c:pt idx="2907">
                  <c:v>0.39</c:v>
                </c:pt>
                <c:pt idx="2908">
                  <c:v>0.32</c:v>
                </c:pt>
                <c:pt idx="2909">
                  <c:v>0.52</c:v>
                </c:pt>
                <c:pt idx="2910">
                  <c:v>0.65</c:v>
                </c:pt>
                <c:pt idx="2911">
                  <c:v>0.34</c:v>
                </c:pt>
                <c:pt idx="2912">
                  <c:v>0.54</c:v>
                </c:pt>
                <c:pt idx="2913">
                  <c:v>0.54</c:v>
                </c:pt>
                <c:pt idx="2914">
                  <c:v>0.5</c:v>
                </c:pt>
                <c:pt idx="2915">
                  <c:v>0.34</c:v>
                </c:pt>
                <c:pt idx="2916">
                  <c:v>0.39</c:v>
                </c:pt>
                <c:pt idx="2917">
                  <c:v>0.48</c:v>
                </c:pt>
                <c:pt idx="2918">
                  <c:v>0.28000000000000003</c:v>
                </c:pt>
                <c:pt idx="2919">
                  <c:v>0.39</c:v>
                </c:pt>
                <c:pt idx="2920">
                  <c:v>0.39</c:v>
                </c:pt>
                <c:pt idx="2921">
                  <c:v>0.19</c:v>
                </c:pt>
                <c:pt idx="2922">
                  <c:v>0.04</c:v>
                </c:pt>
                <c:pt idx="2923">
                  <c:v>0.5</c:v>
                </c:pt>
                <c:pt idx="2924">
                  <c:v>0.38</c:v>
                </c:pt>
                <c:pt idx="2925">
                  <c:v>0.43</c:v>
                </c:pt>
                <c:pt idx="2926">
                  <c:v>0.52</c:v>
                </c:pt>
                <c:pt idx="2927">
                  <c:v>0.34</c:v>
                </c:pt>
                <c:pt idx="2928">
                  <c:v>0.34</c:v>
                </c:pt>
                <c:pt idx="2929">
                  <c:v>0.13</c:v>
                </c:pt>
                <c:pt idx="2930">
                  <c:v>0.39</c:v>
                </c:pt>
                <c:pt idx="2931">
                  <c:v>0.34</c:v>
                </c:pt>
                <c:pt idx="2932">
                  <c:v>0.16</c:v>
                </c:pt>
                <c:pt idx="2933">
                  <c:v>0.21</c:v>
                </c:pt>
                <c:pt idx="2934">
                  <c:v>0.34</c:v>
                </c:pt>
                <c:pt idx="2935">
                  <c:v>0.38</c:v>
                </c:pt>
                <c:pt idx="2936">
                  <c:v>0.64</c:v>
                </c:pt>
                <c:pt idx="2937">
                  <c:v>0.37</c:v>
                </c:pt>
                <c:pt idx="2938">
                  <c:v>0</c:v>
                </c:pt>
                <c:pt idx="2939">
                  <c:v>0.5</c:v>
                </c:pt>
                <c:pt idx="2940">
                  <c:v>0.65</c:v>
                </c:pt>
                <c:pt idx="2941">
                  <c:v>0.38</c:v>
                </c:pt>
                <c:pt idx="2942">
                  <c:v>0.28000000000000003</c:v>
                </c:pt>
                <c:pt idx="2943">
                  <c:v>0.42</c:v>
                </c:pt>
                <c:pt idx="2944">
                  <c:v>0.26</c:v>
                </c:pt>
                <c:pt idx="2945">
                  <c:v>0.47</c:v>
                </c:pt>
                <c:pt idx="2946">
                  <c:v>0.54</c:v>
                </c:pt>
                <c:pt idx="2947">
                  <c:v>0.3</c:v>
                </c:pt>
                <c:pt idx="2948">
                  <c:v>0.39</c:v>
                </c:pt>
                <c:pt idx="2949">
                  <c:v>0.54</c:v>
                </c:pt>
                <c:pt idx="2950">
                  <c:v>0.25</c:v>
                </c:pt>
                <c:pt idx="2951">
                  <c:v>0.57999999999999996</c:v>
                </c:pt>
                <c:pt idx="2952">
                  <c:v>0.64</c:v>
                </c:pt>
                <c:pt idx="2953">
                  <c:v>0.24</c:v>
                </c:pt>
                <c:pt idx="2954">
                  <c:v>0.5</c:v>
                </c:pt>
                <c:pt idx="2955">
                  <c:v>0</c:v>
                </c:pt>
                <c:pt idx="2956">
                  <c:v>0</c:v>
                </c:pt>
                <c:pt idx="2957">
                  <c:v>0.53</c:v>
                </c:pt>
                <c:pt idx="2958">
                  <c:v>0.38</c:v>
                </c:pt>
                <c:pt idx="2959">
                  <c:v>0.52</c:v>
                </c:pt>
                <c:pt idx="2960">
                  <c:v>0</c:v>
                </c:pt>
                <c:pt idx="2961">
                  <c:v>0.22</c:v>
                </c:pt>
                <c:pt idx="2962">
                  <c:v>0.53</c:v>
                </c:pt>
                <c:pt idx="2963">
                  <c:v>0.2</c:v>
                </c:pt>
                <c:pt idx="2964">
                  <c:v>0.53</c:v>
                </c:pt>
                <c:pt idx="2965">
                  <c:v>0.01</c:v>
                </c:pt>
                <c:pt idx="2966">
                  <c:v>0.55000000000000004</c:v>
                </c:pt>
                <c:pt idx="2967">
                  <c:v>0.25</c:v>
                </c:pt>
                <c:pt idx="2968">
                  <c:v>0.28000000000000003</c:v>
                </c:pt>
                <c:pt idx="2969">
                  <c:v>0.27</c:v>
                </c:pt>
                <c:pt idx="2970">
                  <c:v>0.34</c:v>
                </c:pt>
                <c:pt idx="2971">
                  <c:v>0.49</c:v>
                </c:pt>
                <c:pt idx="2972">
                  <c:v>0.39</c:v>
                </c:pt>
                <c:pt idx="2973">
                  <c:v>0.34</c:v>
                </c:pt>
                <c:pt idx="2974">
                  <c:v>0.6</c:v>
                </c:pt>
                <c:pt idx="2975">
                  <c:v>0.38</c:v>
                </c:pt>
                <c:pt idx="2976">
                  <c:v>0.32</c:v>
                </c:pt>
                <c:pt idx="2977">
                  <c:v>0.62</c:v>
                </c:pt>
                <c:pt idx="2978">
                  <c:v>0.32</c:v>
                </c:pt>
                <c:pt idx="2979">
                  <c:v>0.21</c:v>
                </c:pt>
                <c:pt idx="2980">
                  <c:v>0.26</c:v>
                </c:pt>
                <c:pt idx="2981">
                  <c:v>0.63</c:v>
                </c:pt>
                <c:pt idx="2982">
                  <c:v>0.38</c:v>
                </c:pt>
                <c:pt idx="2983">
                  <c:v>0.26</c:v>
                </c:pt>
                <c:pt idx="2984">
                  <c:v>0.53</c:v>
                </c:pt>
                <c:pt idx="2985">
                  <c:v>0.56999999999999995</c:v>
                </c:pt>
                <c:pt idx="2986">
                  <c:v>0.21</c:v>
                </c:pt>
                <c:pt idx="2987">
                  <c:v>0.22</c:v>
                </c:pt>
                <c:pt idx="2988">
                  <c:v>0.32</c:v>
                </c:pt>
                <c:pt idx="2989">
                  <c:v>0.54</c:v>
                </c:pt>
                <c:pt idx="2990">
                  <c:v>0.22</c:v>
                </c:pt>
                <c:pt idx="2991">
                  <c:v>0.39</c:v>
                </c:pt>
                <c:pt idx="2992">
                  <c:v>0.25</c:v>
                </c:pt>
                <c:pt idx="2993">
                  <c:v>0.15</c:v>
                </c:pt>
                <c:pt idx="2994">
                  <c:v>0.3</c:v>
                </c:pt>
                <c:pt idx="2995">
                  <c:v>0.63</c:v>
                </c:pt>
                <c:pt idx="2996">
                  <c:v>0.28999999999999998</c:v>
                </c:pt>
                <c:pt idx="2997">
                  <c:v>0.19</c:v>
                </c:pt>
                <c:pt idx="2998">
                  <c:v>0.55000000000000004</c:v>
                </c:pt>
                <c:pt idx="2999">
                  <c:v>0.51</c:v>
                </c:pt>
                <c:pt idx="3000">
                  <c:v>0.28000000000000003</c:v>
                </c:pt>
                <c:pt idx="3001">
                  <c:v>0</c:v>
                </c:pt>
                <c:pt idx="3002">
                  <c:v>0.23</c:v>
                </c:pt>
                <c:pt idx="3003">
                  <c:v>0.59</c:v>
                </c:pt>
                <c:pt idx="3004">
                  <c:v>0.35</c:v>
                </c:pt>
                <c:pt idx="3005">
                  <c:v>0.33</c:v>
                </c:pt>
                <c:pt idx="3006">
                  <c:v>0.13</c:v>
                </c:pt>
                <c:pt idx="3007">
                  <c:v>0.33</c:v>
                </c:pt>
                <c:pt idx="3008">
                  <c:v>0.22</c:v>
                </c:pt>
                <c:pt idx="3009">
                  <c:v>0.49</c:v>
                </c:pt>
                <c:pt idx="3010">
                  <c:v>0.45</c:v>
                </c:pt>
                <c:pt idx="3011">
                  <c:v>0.26</c:v>
                </c:pt>
                <c:pt idx="3012">
                  <c:v>0.2</c:v>
                </c:pt>
                <c:pt idx="3013">
                  <c:v>0.37</c:v>
                </c:pt>
                <c:pt idx="3014">
                  <c:v>0.4</c:v>
                </c:pt>
                <c:pt idx="3015">
                  <c:v>0.37</c:v>
                </c:pt>
                <c:pt idx="3016">
                  <c:v>0.35</c:v>
                </c:pt>
                <c:pt idx="3017">
                  <c:v>0.46</c:v>
                </c:pt>
                <c:pt idx="3018">
                  <c:v>0.33</c:v>
                </c:pt>
                <c:pt idx="3019">
                  <c:v>0.49</c:v>
                </c:pt>
                <c:pt idx="3020">
                  <c:v>0</c:v>
                </c:pt>
                <c:pt idx="3021">
                  <c:v>0.37</c:v>
                </c:pt>
                <c:pt idx="3022">
                  <c:v>0.48</c:v>
                </c:pt>
                <c:pt idx="3023">
                  <c:v>0.22</c:v>
                </c:pt>
                <c:pt idx="3024">
                  <c:v>0.27</c:v>
                </c:pt>
                <c:pt idx="3025">
                  <c:v>0</c:v>
                </c:pt>
                <c:pt idx="3026">
                  <c:v>0.2</c:v>
                </c:pt>
                <c:pt idx="3027">
                  <c:v>0.16</c:v>
                </c:pt>
                <c:pt idx="3028">
                  <c:v>0.24</c:v>
                </c:pt>
                <c:pt idx="3029">
                  <c:v>0.22</c:v>
                </c:pt>
                <c:pt idx="3030">
                  <c:v>0.44</c:v>
                </c:pt>
                <c:pt idx="3031">
                  <c:v>0.19</c:v>
                </c:pt>
                <c:pt idx="3032">
                  <c:v>0</c:v>
                </c:pt>
                <c:pt idx="3033">
                  <c:v>0.42</c:v>
                </c:pt>
                <c:pt idx="3034">
                  <c:v>0.28000000000000003</c:v>
                </c:pt>
                <c:pt idx="3035">
                  <c:v>0.23</c:v>
                </c:pt>
                <c:pt idx="3036">
                  <c:v>0.18</c:v>
                </c:pt>
                <c:pt idx="3037">
                  <c:v>0.4</c:v>
                </c:pt>
                <c:pt idx="3038">
                  <c:v>0.3</c:v>
                </c:pt>
                <c:pt idx="3039">
                  <c:v>0.56000000000000005</c:v>
                </c:pt>
                <c:pt idx="3040">
                  <c:v>0.01</c:v>
                </c:pt>
                <c:pt idx="3041">
                  <c:v>0.33</c:v>
                </c:pt>
                <c:pt idx="3042">
                  <c:v>0.33</c:v>
                </c:pt>
                <c:pt idx="3043">
                  <c:v>0</c:v>
                </c:pt>
                <c:pt idx="3044">
                  <c:v>0.63</c:v>
                </c:pt>
                <c:pt idx="3045">
                  <c:v>0.33</c:v>
                </c:pt>
                <c:pt idx="3046">
                  <c:v>0.51</c:v>
                </c:pt>
                <c:pt idx="3047">
                  <c:v>0.25</c:v>
                </c:pt>
                <c:pt idx="3048">
                  <c:v>0.01</c:v>
                </c:pt>
                <c:pt idx="3049">
                  <c:v>0.48</c:v>
                </c:pt>
                <c:pt idx="3050">
                  <c:v>0</c:v>
                </c:pt>
                <c:pt idx="3051">
                  <c:v>0.37</c:v>
                </c:pt>
                <c:pt idx="3052">
                  <c:v>0.49</c:v>
                </c:pt>
                <c:pt idx="3053">
                  <c:v>0.31</c:v>
                </c:pt>
                <c:pt idx="3054">
                  <c:v>0.35</c:v>
                </c:pt>
                <c:pt idx="3055">
                  <c:v>0.55000000000000004</c:v>
                </c:pt>
                <c:pt idx="3056">
                  <c:v>0.32</c:v>
                </c:pt>
                <c:pt idx="3057">
                  <c:v>0.26</c:v>
                </c:pt>
                <c:pt idx="3058">
                  <c:v>0.37</c:v>
                </c:pt>
                <c:pt idx="3059">
                  <c:v>0.37</c:v>
                </c:pt>
                <c:pt idx="3060">
                  <c:v>0.32</c:v>
                </c:pt>
                <c:pt idx="3061">
                  <c:v>0.48</c:v>
                </c:pt>
                <c:pt idx="3062">
                  <c:v>0.55000000000000004</c:v>
                </c:pt>
                <c:pt idx="3063">
                  <c:v>0.51</c:v>
                </c:pt>
                <c:pt idx="3064">
                  <c:v>0</c:v>
                </c:pt>
                <c:pt idx="3065">
                  <c:v>0.52</c:v>
                </c:pt>
                <c:pt idx="3066">
                  <c:v>0</c:v>
                </c:pt>
                <c:pt idx="3067">
                  <c:v>0</c:v>
                </c:pt>
                <c:pt idx="3068">
                  <c:v>0.47</c:v>
                </c:pt>
                <c:pt idx="3069">
                  <c:v>0.14000000000000001</c:v>
                </c:pt>
                <c:pt idx="3070">
                  <c:v>0.35</c:v>
                </c:pt>
                <c:pt idx="3071">
                  <c:v>0.32</c:v>
                </c:pt>
                <c:pt idx="3072">
                  <c:v>0.37</c:v>
                </c:pt>
                <c:pt idx="3073">
                  <c:v>0.02</c:v>
                </c:pt>
                <c:pt idx="3074">
                  <c:v>0.06</c:v>
                </c:pt>
                <c:pt idx="3075">
                  <c:v>0.28000000000000003</c:v>
                </c:pt>
                <c:pt idx="3076">
                  <c:v>0.27</c:v>
                </c:pt>
                <c:pt idx="3077">
                  <c:v>0.43</c:v>
                </c:pt>
                <c:pt idx="3078">
                  <c:v>0.34</c:v>
                </c:pt>
                <c:pt idx="3079">
                  <c:v>0.62</c:v>
                </c:pt>
                <c:pt idx="3080">
                  <c:v>0.15</c:v>
                </c:pt>
                <c:pt idx="3081">
                  <c:v>0.28999999999999998</c:v>
                </c:pt>
                <c:pt idx="3082">
                  <c:v>0.47</c:v>
                </c:pt>
                <c:pt idx="3083">
                  <c:v>0.17</c:v>
                </c:pt>
                <c:pt idx="3084">
                  <c:v>0.03</c:v>
                </c:pt>
                <c:pt idx="3085">
                  <c:v>0.47</c:v>
                </c:pt>
                <c:pt idx="3086">
                  <c:v>0.12</c:v>
                </c:pt>
                <c:pt idx="3087">
                  <c:v>0.49</c:v>
                </c:pt>
                <c:pt idx="3088">
                  <c:v>0.5</c:v>
                </c:pt>
                <c:pt idx="3089">
                  <c:v>0.23</c:v>
                </c:pt>
                <c:pt idx="3090">
                  <c:v>0</c:v>
                </c:pt>
                <c:pt idx="3091">
                  <c:v>0.09</c:v>
                </c:pt>
                <c:pt idx="3092">
                  <c:v>0.33</c:v>
                </c:pt>
                <c:pt idx="3093">
                  <c:v>0.36</c:v>
                </c:pt>
                <c:pt idx="3094">
                  <c:v>0.38</c:v>
                </c:pt>
                <c:pt idx="3095">
                  <c:v>0.33</c:v>
                </c:pt>
                <c:pt idx="3096">
                  <c:v>0.24</c:v>
                </c:pt>
                <c:pt idx="3097">
                  <c:v>0.32</c:v>
                </c:pt>
                <c:pt idx="3098">
                  <c:v>0.35</c:v>
                </c:pt>
                <c:pt idx="3099">
                  <c:v>0.35</c:v>
                </c:pt>
                <c:pt idx="3100">
                  <c:v>0.18</c:v>
                </c:pt>
                <c:pt idx="3101">
                  <c:v>0.41</c:v>
                </c:pt>
                <c:pt idx="3102">
                  <c:v>0.32</c:v>
                </c:pt>
                <c:pt idx="3103">
                  <c:v>0.28999999999999998</c:v>
                </c:pt>
                <c:pt idx="3104">
                  <c:v>0.25</c:v>
                </c:pt>
                <c:pt idx="3105">
                  <c:v>0.31</c:v>
                </c:pt>
                <c:pt idx="3106">
                  <c:v>0.32</c:v>
                </c:pt>
                <c:pt idx="3107">
                  <c:v>0.56000000000000005</c:v>
                </c:pt>
                <c:pt idx="3108">
                  <c:v>0.47</c:v>
                </c:pt>
                <c:pt idx="3109">
                  <c:v>0.02</c:v>
                </c:pt>
                <c:pt idx="3110">
                  <c:v>0.45</c:v>
                </c:pt>
                <c:pt idx="3111">
                  <c:v>0.57999999999999996</c:v>
                </c:pt>
                <c:pt idx="3112">
                  <c:v>0.39</c:v>
                </c:pt>
                <c:pt idx="3113">
                  <c:v>0.47</c:v>
                </c:pt>
                <c:pt idx="3114">
                  <c:v>0.31</c:v>
                </c:pt>
                <c:pt idx="3115">
                  <c:v>0.36</c:v>
                </c:pt>
                <c:pt idx="3116">
                  <c:v>0.19</c:v>
                </c:pt>
                <c:pt idx="3117">
                  <c:v>0</c:v>
                </c:pt>
                <c:pt idx="3118">
                  <c:v>0.6</c:v>
                </c:pt>
                <c:pt idx="3119">
                  <c:v>0.32</c:v>
                </c:pt>
                <c:pt idx="3120">
                  <c:v>0.54</c:v>
                </c:pt>
                <c:pt idx="3121">
                  <c:v>0</c:v>
                </c:pt>
                <c:pt idx="3122">
                  <c:v>0.36</c:v>
                </c:pt>
                <c:pt idx="3123">
                  <c:v>0.35</c:v>
                </c:pt>
                <c:pt idx="3124">
                  <c:v>0.5</c:v>
                </c:pt>
                <c:pt idx="3125">
                  <c:v>0.23</c:v>
                </c:pt>
                <c:pt idx="3126">
                  <c:v>0.2</c:v>
                </c:pt>
                <c:pt idx="3127">
                  <c:v>0</c:v>
                </c:pt>
                <c:pt idx="3128">
                  <c:v>0.26</c:v>
                </c:pt>
                <c:pt idx="3129">
                  <c:v>0.39</c:v>
                </c:pt>
                <c:pt idx="3130">
                  <c:v>0</c:v>
                </c:pt>
                <c:pt idx="3131">
                  <c:v>0.17</c:v>
                </c:pt>
                <c:pt idx="3132">
                  <c:v>0.17</c:v>
                </c:pt>
                <c:pt idx="3133">
                  <c:v>0.6</c:v>
                </c:pt>
                <c:pt idx="3134">
                  <c:v>0.13</c:v>
                </c:pt>
                <c:pt idx="3135">
                  <c:v>0.46</c:v>
                </c:pt>
                <c:pt idx="3136">
                  <c:v>0.35</c:v>
                </c:pt>
                <c:pt idx="3137">
                  <c:v>0.32</c:v>
                </c:pt>
                <c:pt idx="3138">
                  <c:v>0.25</c:v>
                </c:pt>
                <c:pt idx="3139">
                  <c:v>0.2</c:v>
                </c:pt>
                <c:pt idx="3140">
                  <c:v>0.32</c:v>
                </c:pt>
                <c:pt idx="3141">
                  <c:v>0.16</c:v>
                </c:pt>
                <c:pt idx="3142">
                  <c:v>0.47</c:v>
                </c:pt>
                <c:pt idx="3143">
                  <c:v>0.49</c:v>
                </c:pt>
                <c:pt idx="3144">
                  <c:v>0.54</c:v>
                </c:pt>
                <c:pt idx="3145">
                  <c:v>0.54</c:v>
                </c:pt>
                <c:pt idx="3146">
                  <c:v>0.31</c:v>
                </c:pt>
                <c:pt idx="3147">
                  <c:v>0.36</c:v>
                </c:pt>
                <c:pt idx="3148">
                  <c:v>0.23</c:v>
                </c:pt>
                <c:pt idx="3149">
                  <c:v>0.25</c:v>
                </c:pt>
                <c:pt idx="3150">
                  <c:v>0.43</c:v>
                </c:pt>
                <c:pt idx="3151">
                  <c:v>0.31</c:v>
                </c:pt>
                <c:pt idx="3152">
                  <c:v>0.25</c:v>
                </c:pt>
                <c:pt idx="3153">
                  <c:v>0.56999999999999995</c:v>
                </c:pt>
                <c:pt idx="3154">
                  <c:v>0.23</c:v>
                </c:pt>
                <c:pt idx="3155">
                  <c:v>0.55000000000000004</c:v>
                </c:pt>
                <c:pt idx="3156">
                  <c:v>0.48</c:v>
                </c:pt>
                <c:pt idx="3157">
                  <c:v>0.44</c:v>
                </c:pt>
                <c:pt idx="3158">
                  <c:v>0.4</c:v>
                </c:pt>
                <c:pt idx="3159">
                  <c:v>0.46</c:v>
                </c:pt>
                <c:pt idx="3160">
                  <c:v>0.37</c:v>
                </c:pt>
                <c:pt idx="3161">
                  <c:v>0.28999999999999998</c:v>
                </c:pt>
                <c:pt idx="3162">
                  <c:v>0.15</c:v>
                </c:pt>
                <c:pt idx="3163">
                  <c:v>0.17</c:v>
                </c:pt>
                <c:pt idx="3164">
                  <c:v>0.41</c:v>
                </c:pt>
                <c:pt idx="3165">
                  <c:v>7.0000000000000007E-2</c:v>
                </c:pt>
                <c:pt idx="3166">
                  <c:v>0.46</c:v>
                </c:pt>
                <c:pt idx="3167">
                  <c:v>0.26</c:v>
                </c:pt>
                <c:pt idx="3168">
                  <c:v>0.46</c:v>
                </c:pt>
                <c:pt idx="3169">
                  <c:v>0.23</c:v>
                </c:pt>
                <c:pt idx="3170">
                  <c:v>0.25</c:v>
                </c:pt>
                <c:pt idx="3171">
                  <c:v>0.31</c:v>
                </c:pt>
                <c:pt idx="3172">
                  <c:v>0.22</c:v>
                </c:pt>
                <c:pt idx="3173">
                  <c:v>7.0000000000000007E-2</c:v>
                </c:pt>
                <c:pt idx="3174">
                  <c:v>0.59</c:v>
                </c:pt>
                <c:pt idx="3175">
                  <c:v>0.6</c:v>
                </c:pt>
                <c:pt idx="3176">
                  <c:v>0.56000000000000005</c:v>
                </c:pt>
                <c:pt idx="3177">
                  <c:v>0.46</c:v>
                </c:pt>
                <c:pt idx="3178">
                  <c:v>0.2</c:v>
                </c:pt>
                <c:pt idx="3179">
                  <c:v>0.45</c:v>
                </c:pt>
                <c:pt idx="3180">
                  <c:v>0.31</c:v>
                </c:pt>
                <c:pt idx="3181">
                  <c:v>0.2</c:v>
                </c:pt>
                <c:pt idx="3182">
                  <c:v>0.59</c:v>
                </c:pt>
                <c:pt idx="3183">
                  <c:v>0.36</c:v>
                </c:pt>
                <c:pt idx="3184">
                  <c:v>0.53</c:v>
                </c:pt>
                <c:pt idx="3185">
                  <c:v>0.35</c:v>
                </c:pt>
                <c:pt idx="3186">
                  <c:v>0.08</c:v>
                </c:pt>
                <c:pt idx="3187">
                  <c:v>0.41</c:v>
                </c:pt>
                <c:pt idx="3188">
                  <c:v>0.01</c:v>
                </c:pt>
                <c:pt idx="3189">
                  <c:v>0.22</c:v>
                </c:pt>
                <c:pt idx="3190">
                  <c:v>0.41</c:v>
                </c:pt>
                <c:pt idx="3191">
                  <c:v>0.35</c:v>
                </c:pt>
                <c:pt idx="3192">
                  <c:v>0.2</c:v>
                </c:pt>
                <c:pt idx="3193">
                  <c:v>0.43</c:v>
                </c:pt>
                <c:pt idx="3194">
                  <c:v>0</c:v>
                </c:pt>
                <c:pt idx="3195">
                  <c:v>0.53</c:v>
                </c:pt>
                <c:pt idx="3196">
                  <c:v>0.3</c:v>
                </c:pt>
                <c:pt idx="3197">
                  <c:v>0.45</c:v>
                </c:pt>
                <c:pt idx="3198">
                  <c:v>0.3</c:v>
                </c:pt>
                <c:pt idx="3199">
                  <c:v>0.28000000000000003</c:v>
                </c:pt>
                <c:pt idx="3200">
                  <c:v>0.46</c:v>
                </c:pt>
                <c:pt idx="3201">
                  <c:v>0</c:v>
                </c:pt>
                <c:pt idx="3202">
                  <c:v>0.21</c:v>
                </c:pt>
                <c:pt idx="3203">
                  <c:v>0.49</c:v>
                </c:pt>
                <c:pt idx="3204">
                  <c:v>0.32</c:v>
                </c:pt>
                <c:pt idx="3205">
                  <c:v>0.49</c:v>
                </c:pt>
                <c:pt idx="3206">
                  <c:v>0.38</c:v>
                </c:pt>
                <c:pt idx="3207">
                  <c:v>0.38</c:v>
                </c:pt>
                <c:pt idx="3208">
                  <c:v>0.57999999999999996</c:v>
                </c:pt>
                <c:pt idx="3209">
                  <c:v>0</c:v>
                </c:pt>
                <c:pt idx="3210">
                  <c:v>0.33</c:v>
                </c:pt>
                <c:pt idx="3211">
                  <c:v>0.54</c:v>
                </c:pt>
                <c:pt idx="3212">
                  <c:v>0.23</c:v>
                </c:pt>
                <c:pt idx="3213">
                  <c:v>0.12</c:v>
                </c:pt>
                <c:pt idx="3214">
                  <c:v>0.43</c:v>
                </c:pt>
                <c:pt idx="3215">
                  <c:v>0.57999999999999996</c:v>
                </c:pt>
                <c:pt idx="3216">
                  <c:v>0.34</c:v>
                </c:pt>
                <c:pt idx="3217">
                  <c:v>0.44</c:v>
                </c:pt>
                <c:pt idx="3218">
                  <c:v>0.4</c:v>
                </c:pt>
                <c:pt idx="3219">
                  <c:v>0.24</c:v>
                </c:pt>
                <c:pt idx="3220">
                  <c:v>0.31</c:v>
                </c:pt>
                <c:pt idx="3221">
                  <c:v>0</c:v>
                </c:pt>
                <c:pt idx="3222">
                  <c:v>0.2</c:v>
                </c:pt>
                <c:pt idx="3223">
                  <c:v>0.22</c:v>
                </c:pt>
                <c:pt idx="3224">
                  <c:v>0.31</c:v>
                </c:pt>
                <c:pt idx="3225">
                  <c:v>0.18</c:v>
                </c:pt>
                <c:pt idx="3226">
                  <c:v>0</c:v>
                </c:pt>
                <c:pt idx="3227">
                  <c:v>0.4</c:v>
                </c:pt>
                <c:pt idx="3228">
                  <c:v>0.11</c:v>
                </c:pt>
                <c:pt idx="3229">
                  <c:v>0.35</c:v>
                </c:pt>
                <c:pt idx="3230">
                  <c:v>0.41</c:v>
                </c:pt>
                <c:pt idx="3231">
                  <c:v>0.35</c:v>
                </c:pt>
                <c:pt idx="3232">
                  <c:v>0.22</c:v>
                </c:pt>
                <c:pt idx="3233">
                  <c:v>0.26</c:v>
                </c:pt>
                <c:pt idx="3234">
                  <c:v>0.35</c:v>
                </c:pt>
                <c:pt idx="3235">
                  <c:v>0.48</c:v>
                </c:pt>
                <c:pt idx="3236">
                  <c:v>0.3</c:v>
                </c:pt>
                <c:pt idx="3237">
                  <c:v>0</c:v>
                </c:pt>
                <c:pt idx="3238">
                  <c:v>0.38</c:v>
                </c:pt>
                <c:pt idx="3239">
                  <c:v>0.4</c:v>
                </c:pt>
                <c:pt idx="3240">
                  <c:v>0.35</c:v>
                </c:pt>
                <c:pt idx="3241">
                  <c:v>0.3</c:v>
                </c:pt>
                <c:pt idx="3242">
                  <c:v>0.21</c:v>
                </c:pt>
                <c:pt idx="3243">
                  <c:v>0.16</c:v>
                </c:pt>
                <c:pt idx="3244">
                  <c:v>0.35</c:v>
                </c:pt>
                <c:pt idx="3245">
                  <c:v>0.22</c:v>
                </c:pt>
                <c:pt idx="3246">
                  <c:v>0.48</c:v>
                </c:pt>
                <c:pt idx="3247">
                  <c:v>0.15</c:v>
                </c:pt>
                <c:pt idx="3248">
                  <c:v>0.57999999999999996</c:v>
                </c:pt>
                <c:pt idx="3249">
                  <c:v>0.47</c:v>
                </c:pt>
                <c:pt idx="3250">
                  <c:v>0.28999999999999998</c:v>
                </c:pt>
                <c:pt idx="3251">
                  <c:v>0.1</c:v>
                </c:pt>
                <c:pt idx="3252">
                  <c:v>0.36</c:v>
                </c:pt>
                <c:pt idx="3253">
                  <c:v>0.3</c:v>
                </c:pt>
                <c:pt idx="3254">
                  <c:v>0.26</c:v>
                </c:pt>
                <c:pt idx="3255">
                  <c:v>0</c:v>
                </c:pt>
                <c:pt idx="3256">
                  <c:v>0.35</c:v>
                </c:pt>
                <c:pt idx="3257">
                  <c:v>0.38</c:v>
                </c:pt>
                <c:pt idx="3258">
                  <c:v>0.37</c:v>
                </c:pt>
                <c:pt idx="3259">
                  <c:v>0.4</c:v>
                </c:pt>
                <c:pt idx="3260">
                  <c:v>0.17</c:v>
                </c:pt>
                <c:pt idx="3261">
                  <c:v>0.34</c:v>
                </c:pt>
                <c:pt idx="3262">
                  <c:v>0.57999999999999996</c:v>
                </c:pt>
                <c:pt idx="3263">
                  <c:v>0.3</c:v>
                </c:pt>
                <c:pt idx="3264">
                  <c:v>0.56999999999999995</c:v>
                </c:pt>
                <c:pt idx="3265">
                  <c:v>0.14000000000000001</c:v>
                </c:pt>
                <c:pt idx="3266">
                  <c:v>0.57999999999999996</c:v>
                </c:pt>
                <c:pt idx="3267">
                  <c:v>0.27</c:v>
                </c:pt>
                <c:pt idx="3268">
                  <c:v>0.25</c:v>
                </c:pt>
                <c:pt idx="3269">
                  <c:v>0.21</c:v>
                </c:pt>
                <c:pt idx="3270">
                  <c:v>0.3</c:v>
                </c:pt>
                <c:pt idx="3271">
                  <c:v>0</c:v>
                </c:pt>
                <c:pt idx="3272">
                  <c:v>0.48</c:v>
                </c:pt>
                <c:pt idx="3273">
                  <c:v>0.34</c:v>
                </c:pt>
                <c:pt idx="3274">
                  <c:v>0</c:v>
                </c:pt>
                <c:pt idx="3275">
                  <c:v>0</c:v>
                </c:pt>
                <c:pt idx="3276">
                  <c:v>0.28999999999999998</c:v>
                </c:pt>
                <c:pt idx="3277">
                  <c:v>0.59</c:v>
                </c:pt>
                <c:pt idx="3278">
                  <c:v>0</c:v>
                </c:pt>
                <c:pt idx="3279">
                  <c:v>0</c:v>
                </c:pt>
                <c:pt idx="3280">
                  <c:v>0.59</c:v>
                </c:pt>
                <c:pt idx="3281">
                  <c:v>0</c:v>
                </c:pt>
                <c:pt idx="3282">
                  <c:v>0</c:v>
                </c:pt>
                <c:pt idx="3283">
                  <c:v>0.33</c:v>
                </c:pt>
                <c:pt idx="3284">
                  <c:v>0.56000000000000005</c:v>
                </c:pt>
                <c:pt idx="3285">
                  <c:v>0</c:v>
                </c:pt>
                <c:pt idx="3286">
                  <c:v>0.35</c:v>
                </c:pt>
                <c:pt idx="3287">
                  <c:v>0.21</c:v>
                </c:pt>
                <c:pt idx="3288">
                  <c:v>0.46</c:v>
                </c:pt>
                <c:pt idx="3289">
                  <c:v>0.02</c:v>
                </c:pt>
                <c:pt idx="3290">
                  <c:v>0.12</c:v>
                </c:pt>
                <c:pt idx="3291">
                  <c:v>0.39</c:v>
                </c:pt>
                <c:pt idx="3292">
                  <c:v>0.44</c:v>
                </c:pt>
                <c:pt idx="3293">
                  <c:v>0.3</c:v>
                </c:pt>
                <c:pt idx="3294">
                  <c:v>0.44</c:v>
                </c:pt>
                <c:pt idx="3295">
                  <c:v>0.35</c:v>
                </c:pt>
                <c:pt idx="3296">
                  <c:v>0.46</c:v>
                </c:pt>
                <c:pt idx="3297">
                  <c:v>0.33</c:v>
                </c:pt>
                <c:pt idx="3298">
                  <c:v>0.5</c:v>
                </c:pt>
                <c:pt idx="3299">
                  <c:v>0.44</c:v>
                </c:pt>
                <c:pt idx="3300">
                  <c:v>0.3</c:v>
                </c:pt>
                <c:pt idx="3301">
                  <c:v>0.57999999999999996</c:v>
                </c:pt>
                <c:pt idx="3302">
                  <c:v>0</c:v>
                </c:pt>
                <c:pt idx="3303">
                  <c:v>0.09</c:v>
                </c:pt>
                <c:pt idx="3304">
                  <c:v>0.24</c:v>
                </c:pt>
                <c:pt idx="3305">
                  <c:v>0.34</c:v>
                </c:pt>
                <c:pt idx="3306">
                  <c:v>0.09</c:v>
                </c:pt>
                <c:pt idx="3307">
                  <c:v>0.31</c:v>
                </c:pt>
                <c:pt idx="3308">
                  <c:v>0.37</c:v>
                </c:pt>
                <c:pt idx="3309">
                  <c:v>0.34</c:v>
                </c:pt>
                <c:pt idx="3310">
                  <c:v>0.47</c:v>
                </c:pt>
                <c:pt idx="3311">
                  <c:v>0.18</c:v>
                </c:pt>
                <c:pt idx="3312">
                  <c:v>0.56000000000000005</c:v>
                </c:pt>
                <c:pt idx="3313">
                  <c:v>0.33</c:v>
                </c:pt>
                <c:pt idx="3314">
                  <c:v>0.56000000000000005</c:v>
                </c:pt>
                <c:pt idx="3315">
                  <c:v>0.56000000000000005</c:v>
                </c:pt>
                <c:pt idx="3316">
                  <c:v>0.32</c:v>
                </c:pt>
                <c:pt idx="3317">
                  <c:v>0.27</c:v>
                </c:pt>
                <c:pt idx="3318">
                  <c:v>0.44</c:v>
                </c:pt>
                <c:pt idx="3319">
                  <c:v>0.34</c:v>
                </c:pt>
                <c:pt idx="3320">
                  <c:v>0.44</c:v>
                </c:pt>
                <c:pt idx="3321">
                  <c:v>0.44</c:v>
                </c:pt>
                <c:pt idx="3322">
                  <c:v>0.47</c:v>
                </c:pt>
                <c:pt idx="3323">
                  <c:v>0.33</c:v>
                </c:pt>
                <c:pt idx="3324">
                  <c:v>0.37</c:v>
                </c:pt>
                <c:pt idx="3325">
                  <c:v>0.43</c:v>
                </c:pt>
                <c:pt idx="3326">
                  <c:v>0.57999999999999996</c:v>
                </c:pt>
                <c:pt idx="3327">
                  <c:v>0.51</c:v>
                </c:pt>
                <c:pt idx="3328">
                  <c:v>0.43</c:v>
                </c:pt>
                <c:pt idx="3329">
                  <c:v>0.34</c:v>
                </c:pt>
                <c:pt idx="3330">
                  <c:v>0.5</c:v>
                </c:pt>
                <c:pt idx="3331">
                  <c:v>0.31</c:v>
                </c:pt>
                <c:pt idx="3332">
                  <c:v>0.3</c:v>
                </c:pt>
                <c:pt idx="3333">
                  <c:v>0.11</c:v>
                </c:pt>
                <c:pt idx="3334">
                  <c:v>0.43</c:v>
                </c:pt>
                <c:pt idx="3335">
                  <c:v>0.19</c:v>
                </c:pt>
                <c:pt idx="3336">
                  <c:v>0.43</c:v>
                </c:pt>
                <c:pt idx="3337">
                  <c:v>0.5</c:v>
                </c:pt>
                <c:pt idx="3338">
                  <c:v>0.4</c:v>
                </c:pt>
                <c:pt idx="3339">
                  <c:v>0.3</c:v>
                </c:pt>
                <c:pt idx="3340">
                  <c:v>0.42</c:v>
                </c:pt>
                <c:pt idx="3341">
                  <c:v>0</c:v>
                </c:pt>
                <c:pt idx="3342">
                  <c:v>0.28000000000000003</c:v>
                </c:pt>
                <c:pt idx="3343">
                  <c:v>0.5</c:v>
                </c:pt>
                <c:pt idx="3344">
                  <c:v>0.36</c:v>
                </c:pt>
                <c:pt idx="3345">
                  <c:v>0.33</c:v>
                </c:pt>
                <c:pt idx="3346">
                  <c:v>0.26</c:v>
                </c:pt>
                <c:pt idx="3347">
                  <c:v>0.18</c:v>
                </c:pt>
                <c:pt idx="3348">
                  <c:v>0.38</c:v>
                </c:pt>
                <c:pt idx="3349">
                  <c:v>0.31</c:v>
                </c:pt>
                <c:pt idx="3350">
                  <c:v>0.22</c:v>
                </c:pt>
                <c:pt idx="3351">
                  <c:v>0.12</c:v>
                </c:pt>
                <c:pt idx="3352">
                  <c:v>0.21</c:v>
                </c:pt>
                <c:pt idx="3353">
                  <c:v>0.13</c:v>
                </c:pt>
                <c:pt idx="3354">
                  <c:v>0.28999999999999998</c:v>
                </c:pt>
                <c:pt idx="3355">
                  <c:v>0.22</c:v>
                </c:pt>
                <c:pt idx="3356">
                  <c:v>0.5</c:v>
                </c:pt>
                <c:pt idx="3357">
                  <c:v>0</c:v>
                </c:pt>
                <c:pt idx="3358">
                  <c:v>0.28999999999999998</c:v>
                </c:pt>
                <c:pt idx="3359">
                  <c:v>0.34</c:v>
                </c:pt>
                <c:pt idx="3360">
                  <c:v>0.37</c:v>
                </c:pt>
                <c:pt idx="3361">
                  <c:v>0.09</c:v>
                </c:pt>
                <c:pt idx="3362">
                  <c:v>0.4</c:v>
                </c:pt>
                <c:pt idx="3363">
                  <c:v>0.28999999999999998</c:v>
                </c:pt>
                <c:pt idx="3364">
                  <c:v>0.32</c:v>
                </c:pt>
                <c:pt idx="3365">
                  <c:v>0</c:v>
                </c:pt>
                <c:pt idx="3366">
                  <c:v>0</c:v>
                </c:pt>
                <c:pt idx="3367">
                  <c:v>0.49</c:v>
                </c:pt>
                <c:pt idx="3368">
                  <c:v>0.24</c:v>
                </c:pt>
                <c:pt idx="3369">
                  <c:v>0.25</c:v>
                </c:pt>
                <c:pt idx="3370">
                  <c:v>0.33</c:v>
                </c:pt>
                <c:pt idx="3371">
                  <c:v>0.55000000000000004</c:v>
                </c:pt>
                <c:pt idx="3372">
                  <c:v>0</c:v>
                </c:pt>
                <c:pt idx="3373">
                  <c:v>0.4</c:v>
                </c:pt>
                <c:pt idx="3374">
                  <c:v>0.38</c:v>
                </c:pt>
                <c:pt idx="3375">
                  <c:v>0.34</c:v>
                </c:pt>
                <c:pt idx="3376">
                  <c:v>0.26</c:v>
                </c:pt>
                <c:pt idx="3377">
                  <c:v>0.28999999999999998</c:v>
                </c:pt>
                <c:pt idx="3378">
                  <c:v>0.31</c:v>
                </c:pt>
                <c:pt idx="3379">
                  <c:v>0.28999999999999998</c:v>
                </c:pt>
                <c:pt idx="3380">
                  <c:v>0</c:v>
                </c:pt>
                <c:pt idx="3381">
                  <c:v>0.26</c:v>
                </c:pt>
                <c:pt idx="3382">
                  <c:v>0</c:v>
                </c:pt>
                <c:pt idx="3383">
                  <c:v>0.28999999999999998</c:v>
                </c:pt>
                <c:pt idx="3384">
                  <c:v>0.13</c:v>
                </c:pt>
                <c:pt idx="3385">
                  <c:v>7.0000000000000007E-2</c:v>
                </c:pt>
                <c:pt idx="3386">
                  <c:v>0.15</c:v>
                </c:pt>
                <c:pt idx="3387">
                  <c:v>0</c:v>
                </c:pt>
                <c:pt idx="3388">
                  <c:v>0.56000000000000005</c:v>
                </c:pt>
                <c:pt idx="3389">
                  <c:v>0</c:v>
                </c:pt>
                <c:pt idx="3390">
                  <c:v>0.15</c:v>
                </c:pt>
                <c:pt idx="3391">
                  <c:v>0.33</c:v>
                </c:pt>
                <c:pt idx="3392">
                  <c:v>0.33</c:v>
                </c:pt>
                <c:pt idx="3393">
                  <c:v>0.46</c:v>
                </c:pt>
                <c:pt idx="3394">
                  <c:v>0.23</c:v>
                </c:pt>
                <c:pt idx="3395">
                  <c:v>0.31</c:v>
                </c:pt>
                <c:pt idx="3396">
                  <c:v>0.17</c:v>
                </c:pt>
                <c:pt idx="3397">
                  <c:v>0.33</c:v>
                </c:pt>
                <c:pt idx="3398">
                  <c:v>0.19</c:v>
                </c:pt>
                <c:pt idx="3399">
                  <c:v>0</c:v>
                </c:pt>
                <c:pt idx="3400">
                  <c:v>0.28999999999999998</c:v>
                </c:pt>
                <c:pt idx="3401">
                  <c:v>0</c:v>
                </c:pt>
                <c:pt idx="3402">
                  <c:v>0.21</c:v>
                </c:pt>
                <c:pt idx="3403">
                  <c:v>0.55000000000000004</c:v>
                </c:pt>
                <c:pt idx="3404">
                  <c:v>0.24</c:v>
                </c:pt>
                <c:pt idx="3405">
                  <c:v>0.21</c:v>
                </c:pt>
                <c:pt idx="3406">
                  <c:v>0.44</c:v>
                </c:pt>
                <c:pt idx="3407">
                  <c:v>0.46</c:v>
                </c:pt>
                <c:pt idx="3408">
                  <c:v>0.55000000000000004</c:v>
                </c:pt>
                <c:pt idx="3409">
                  <c:v>0.54</c:v>
                </c:pt>
                <c:pt idx="3410">
                  <c:v>0.53</c:v>
                </c:pt>
                <c:pt idx="3411">
                  <c:v>0.52</c:v>
                </c:pt>
                <c:pt idx="3412">
                  <c:v>0.47</c:v>
                </c:pt>
                <c:pt idx="3413">
                  <c:v>0.47</c:v>
                </c:pt>
                <c:pt idx="3414">
                  <c:v>0.33</c:v>
                </c:pt>
                <c:pt idx="3415">
                  <c:v>0.36</c:v>
                </c:pt>
                <c:pt idx="3416">
                  <c:v>0</c:v>
                </c:pt>
                <c:pt idx="3417">
                  <c:v>0.39</c:v>
                </c:pt>
                <c:pt idx="3418">
                  <c:v>0.36</c:v>
                </c:pt>
                <c:pt idx="3419">
                  <c:v>0.05</c:v>
                </c:pt>
                <c:pt idx="3420">
                  <c:v>0.13</c:v>
                </c:pt>
                <c:pt idx="3421">
                  <c:v>0.54</c:v>
                </c:pt>
                <c:pt idx="3422">
                  <c:v>0.51</c:v>
                </c:pt>
                <c:pt idx="3423">
                  <c:v>0.36</c:v>
                </c:pt>
                <c:pt idx="3424">
                  <c:v>0.33</c:v>
                </c:pt>
                <c:pt idx="3425">
                  <c:v>0.18</c:v>
                </c:pt>
                <c:pt idx="3426">
                  <c:v>0.28999999999999998</c:v>
                </c:pt>
                <c:pt idx="3427">
                  <c:v>0.39</c:v>
                </c:pt>
                <c:pt idx="3428">
                  <c:v>0.2</c:v>
                </c:pt>
                <c:pt idx="3429">
                  <c:v>0.35</c:v>
                </c:pt>
                <c:pt idx="3430">
                  <c:v>0.25</c:v>
                </c:pt>
                <c:pt idx="3431">
                  <c:v>0.28000000000000003</c:v>
                </c:pt>
                <c:pt idx="3432">
                  <c:v>0.34</c:v>
                </c:pt>
                <c:pt idx="3433">
                  <c:v>0.28999999999999998</c:v>
                </c:pt>
                <c:pt idx="3434">
                  <c:v>0.14000000000000001</c:v>
                </c:pt>
                <c:pt idx="3435">
                  <c:v>0</c:v>
                </c:pt>
                <c:pt idx="3436">
                  <c:v>0.26</c:v>
                </c:pt>
                <c:pt idx="3437">
                  <c:v>0.22</c:v>
                </c:pt>
                <c:pt idx="3438">
                  <c:v>0.15</c:v>
                </c:pt>
                <c:pt idx="3439">
                  <c:v>0.53</c:v>
                </c:pt>
                <c:pt idx="3440">
                  <c:v>0.28999999999999998</c:v>
                </c:pt>
                <c:pt idx="3441">
                  <c:v>0.28999999999999998</c:v>
                </c:pt>
                <c:pt idx="3442">
                  <c:v>0.28000000000000003</c:v>
                </c:pt>
                <c:pt idx="3443">
                  <c:v>0</c:v>
                </c:pt>
                <c:pt idx="3444">
                  <c:v>0.28999999999999998</c:v>
                </c:pt>
                <c:pt idx="3445">
                  <c:v>0.53</c:v>
                </c:pt>
                <c:pt idx="3446">
                  <c:v>0.3</c:v>
                </c:pt>
                <c:pt idx="3447">
                  <c:v>0.55000000000000004</c:v>
                </c:pt>
                <c:pt idx="3448">
                  <c:v>0.06</c:v>
                </c:pt>
                <c:pt idx="3449">
                  <c:v>0.49</c:v>
                </c:pt>
                <c:pt idx="3450">
                  <c:v>0.35</c:v>
                </c:pt>
                <c:pt idx="3451">
                  <c:v>0.21</c:v>
                </c:pt>
                <c:pt idx="3452">
                  <c:v>0.35</c:v>
                </c:pt>
                <c:pt idx="3453">
                  <c:v>0.02</c:v>
                </c:pt>
                <c:pt idx="3454">
                  <c:v>0.3</c:v>
                </c:pt>
                <c:pt idx="3455">
                  <c:v>0.23</c:v>
                </c:pt>
                <c:pt idx="3456">
                  <c:v>0.31</c:v>
                </c:pt>
                <c:pt idx="3457">
                  <c:v>0.21</c:v>
                </c:pt>
                <c:pt idx="3458">
                  <c:v>0.54</c:v>
                </c:pt>
                <c:pt idx="3459">
                  <c:v>0.31</c:v>
                </c:pt>
                <c:pt idx="3460">
                  <c:v>0.32</c:v>
                </c:pt>
                <c:pt idx="3461">
                  <c:v>0.27</c:v>
                </c:pt>
                <c:pt idx="3462">
                  <c:v>0.28000000000000003</c:v>
                </c:pt>
                <c:pt idx="3463">
                  <c:v>0.37</c:v>
                </c:pt>
                <c:pt idx="3464">
                  <c:v>0.27</c:v>
                </c:pt>
                <c:pt idx="3465">
                  <c:v>0.15</c:v>
                </c:pt>
                <c:pt idx="3466">
                  <c:v>0.14000000000000001</c:v>
                </c:pt>
                <c:pt idx="3467">
                  <c:v>0.06</c:v>
                </c:pt>
                <c:pt idx="3468">
                  <c:v>0.28000000000000003</c:v>
                </c:pt>
                <c:pt idx="3469">
                  <c:v>0.28000000000000003</c:v>
                </c:pt>
                <c:pt idx="3470">
                  <c:v>0.23</c:v>
                </c:pt>
                <c:pt idx="3471">
                  <c:v>0</c:v>
                </c:pt>
                <c:pt idx="3472">
                  <c:v>0.33</c:v>
                </c:pt>
                <c:pt idx="3473">
                  <c:v>0.28000000000000003</c:v>
                </c:pt>
                <c:pt idx="3474">
                  <c:v>0.32</c:v>
                </c:pt>
                <c:pt idx="3475">
                  <c:v>0.42</c:v>
                </c:pt>
                <c:pt idx="3476">
                  <c:v>0.25</c:v>
                </c:pt>
                <c:pt idx="3477">
                  <c:v>0.05</c:v>
                </c:pt>
                <c:pt idx="3478">
                  <c:v>0.53</c:v>
                </c:pt>
                <c:pt idx="3479">
                  <c:v>0.28000000000000003</c:v>
                </c:pt>
                <c:pt idx="3480">
                  <c:v>0.32</c:v>
                </c:pt>
                <c:pt idx="3481">
                  <c:v>0</c:v>
                </c:pt>
                <c:pt idx="3482">
                  <c:v>0.53</c:v>
                </c:pt>
                <c:pt idx="3483">
                  <c:v>0.21</c:v>
                </c:pt>
                <c:pt idx="3484">
                  <c:v>0.24</c:v>
                </c:pt>
                <c:pt idx="3485">
                  <c:v>0</c:v>
                </c:pt>
                <c:pt idx="3486">
                  <c:v>0.43</c:v>
                </c:pt>
                <c:pt idx="3487">
                  <c:v>0.27</c:v>
                </c:pt>
                <c:pt idx="3488">
                  <c:v>0.36</c:v>
                </c:pt>
                <c:pt idx="3489">
                  <c:v>0.32</c:v>
                </c:pt>
                <c:pt idx="3490">
                  <c:v>0.45</c:v>
                </c:pt>
                <c:pt idx="3491">
                  <c:v>0.54</c:v>
                </c:pt>
                <c:pt idx="3492">
                  <c:v>0.28000000000000003</c:v>
                </c:pt>
                <c:pt idx="3493">
                  <c:v>0.48</c:v>
                </c:pt>
                <c:pt idx="3494">
                  <c:v>0.38</c:v>
                </c:pt>
                <c:pt idx="3495">
                  <c:v>0.1</c:v>
                </c:pt>
                <c:pt idx="3496">
                  <c:v>0.52</c:v>
                </c:pt>
                <c:pt idx="3497">
                  <c:v>0.32</c:v>
                </c:pt>
                <c:pt idx="3498">
                  <c:v>0.34</c:v>
                </c:pt>
                <c:pt idx="3499">
                  <c:v>0.55000000000000004</c:v>
                </c:pt>
                <c:pt idx="3500">
                  <c:v>0</c:v>
                </c:pt>
                <c:pt idx="3501">
                  <c:v>0.53</c:v>
                </c:pt>
                <c:pt idx="3502">
                  <c:v>0.28000000000000003</c:v>
                </c:pt>
                <c:pt idx="3503">
                  <c:v>0.08</c:v>
                </c:pt>
                <c:pt idx="3504">
                  <c:v>0.28000000000000003</c:v>
                </c:pt>
                <c:pt idx="3505">
                  <c:v>0.24</c:v>
                </c:pt>
                <c:pt idx="3506">
                  <c:v>0.28999999999999998</c:v>
                </c:pt>
                <c:pt idx="3507">
                  <c:v>0.49</c:v>
                </c:pt>
                <c:pt idx="3508">
                  <c:v>0.53</c:v>
                </c:pt>
                <c:pt idx="3509">
                  <c:v>0.32</c:v>
                </c:pt>
                <c:pt idx="3510">
                  <c:v>0.28000000000000003</c:v>
                </c:pt>
                <c:pt idx="3511">
                  <c:v>0.41</c:v>
                </c:pt>
                <c:pt idx="3512">
                  <c:v>0.23</c:v>
                </c:pt>
                <c:pt idx="3513">
                  <c:v>0</c:v>
                </c:pt>
                <c:pt idx="3514">
                  <c:v>0.37</c:v>
                </c:pt>
                <c:pt idx="3515">
                  <c:v>0.27</c:v>
                </c:pt>
                <c:pt idx="3516">
                  <c:v>0</c:v>
                </c:pt>
                <c:pt idx="3517">
                  <c:v>0.41</c:v>
                </c:pt>
                <c:pt idx="3518">
                  <c:v>0.24</c:v>
                </c:pt>
                <c:pt idx="3519">
                  <c:v>0.53</c:v>
                </c:pt>
                <c:pt idx="3520">
                  <c:v>0.11</c:v>
                </c:pt>
                <c:pt idx="3521">
                  <c:v>0.22</c:v>
                </c:pt>
                <c:pt idx="3522">
                  <c:v>0.21</c:v>
                </c:pt>
                <c:pt idx="3523">
                  <c:v>0.25</c:v>
                </c:pt>
                <c:pt idx="3524">
                  <c:v>0.44</c:v>
                </c:pt>
                <c:pt idx="3525">
                  <c:v>0.3</c:v>
                </c:pt>
                <c:pt idx="3526">
                  <c:v>0.01</c:v>
                </c:pt>
                <c:pt idx="3527">
                  <c:v>0.52</c:v>
                </c:pt>
                <c:pt idx="3528">
                  <c:v>0.47</c:v>
                </c:pt>
                <c:pt idx="3529">
                  <c:v>0.38</c:v>
                </c:pt>
                <c:pt idx="3530">
                  <c:v>0.51</c:v>
                </c:pt>
                <c:pt idx="3531">
                  <c:v>0.36</c:v>
                </c:pt>
                <c:pt idx="3532">
                  <c:v>0</c:v>
                </c:pt>
                <c:pt idx="3533">
                  <c:v>0.48</c:v>
                </c:pt>
                <c:pt idx="3534">
                  <c:v>0.52</c:v>
                </c:pt>
                <c:pt idx="3535">
                  <c:v>0.1</c:v>
                </c:pt>
                <c:pt idx="3536">
                  <c:v>0.27</c:v>
                </c:pt>
                <c:pt idx="3537">
                  <c:v>0.43</c:v>
                </c:pt>
                <c:pt idx="3538">
                  <c:v>0.11</c:v>
                </c:pt>
                <c:pt idx="3539">
                  <c:v>0.32</c:v>
                </c:pt>
                <c:pt idx="3540">
                  <c:v>0.5</c:v>
                </c:pt>
                <c:pt idx="3541">
                  <c:v>0.28000000000000003</c:v>
                </c:pt>
                <c:pt idx="3542">
                  <c:v>0.47</c:v>
                </c:pt>
                <c:pt idx="3543">
                  <c:v>0.42</c:v>
                </c:pt>
                <c:pt idx="3544">
                  <c:v>0</c:v>
                </c:pt>
                <c:pt idx="3545">
                  <c:v>0.45</c:v>
                </c:pt>
                <c:pt idx="3546">
                  <c:v>0.19</c:v>
                </c:pt>
                <c:pt idx="3547">
                  <c:v>0</c:v>
                </c:pt>
                <c:pt idx="3548">
                  <c:v>0.28999999999999998</c:v>
                </c:pt>
                <c:pt idx="3549">
                  <c:v>0.39</c:v>
                </c:pt>
                <c:pt idx="3550">
                  <c:v>0.19</c:v>
                </c:pt>
                <c:pt idx="3551">
                  <c:v>0.31</c:v>
                </c:pt>
                <c:pt idx="3552">
                  <c:v>0.28000000000000003</c:v>
                </c:pt>
                <c:pt idx="3553">
                  <c:v>0.28000000000000003</c:v>
                </c:pt>
                <c:pt idx="3554">
                  <c:v>0.4</c:v>
                </c:pt>
                <c:pt idx="3555">
                  <c:v>0.19</c:v>
                </c:pt>
                <c:pt idx="3556">
                  <c:v>0.09</c:v>
                </c:pt>
                <c:pt idx="3557">
                  <c:v>0.21</c:v>
                </c:pt>
                <c:pt idx="3558">
                  <c:v>0.24</c:v>
                </c:pt>
                <c:pt idx="3559">
                  <c:v>0.11</c:v>
                </c:pt>
                <c:pt idx="3560">
                  <c:v>0.44</c:v>
                </c:pt>
                <c:pt idx="3561">
                  <c:v>0.23</c:v>
                </c:pt>
                <c:pt idx="3562">
                  <c:v>0.26</c:v>
                </c:pt>
                <c:pt idx="3563">
                  <c:v>0.4</c:v>
                </c:pt>
                <c:pt idx="3564">
                  <c:v>0.4</c:v>
                </c:pt>
                <c:pt idx="3565">
                  <c:v>0.28000000000000003</c:v>
                </c:pt>
                <c:pt idx="3566">
                  <c:v>0.4</c:v>
                </c:pt>
                <c:pt idx="3567">
                  <c:v>0.28000000000000003</c:v>
                </c:pt>
                <c:pt idx="3568">
                  <c:v>0.31</c:v>
                </c:pt>
                <c:pt idx="3569">
                  <c:v>0.4</c:v>
                </c:pt>
                <c:pt idx="3570">
                  <c:v>0.28000000000000003</c:v>
                </c:pt>
                <c:pt idx="3571">
                  <c:v>0.31</c:v>
                </c:pt>
                <c:pt idx="3572">
                  <c:v>0.28000000000000003</c:v>
                </c:pt>
                <c:pt idx="3573">
                  <c:v>0.41</c:v>
                </c:pt>
                <c:pt idx="3574">
                  <c:v>0.4</c:v>
                </c:pt>
                <c:pt idx="3575">
                  <c:v>0.28000000000000003</c:v>
                </c:pt>
                <c:pt idx="3576">
                  <c:v>0.27</c:v>
                </c:pt>
                <c:pt idx="3577">
                  <c:v>0.28000000000000003</c:v>
                </c:pt>
                <c:pt idx="3578">
                  <c:v>0.31</c:v>
                </c:pt>
                <c:pt idx="3579">
                  <c:v>0.32</c:v>
                </c:pt>
                <c:pt idx="3580">
                  <c:v>0.28000000000000003</c:v>
                </c:pt>
                <c:pt idx="3581">
                  <c:v>0.39</c:v>
                </c:pt>
                <c:pt idx="3582">
                  <c:v>0.28000000000000003</c:v>
                </c:pt>
                <c:pt idx="3583">
                  <c:v>0.27</c:v>
                </c:pt>
                <c:pt idx="3584">
                  <c:v>0.4</c:v>
                </c:pt>
                <c:pt idx="3585">
                  <c:v>0.43</c:v>
                </c:pt>
                <c:pt idx="3586">
                  <c:v>0.31</c:v>
                </c:pt>
                <c:pt idx="3587">
                  <c:v>0.41</c:v>
                </c:pt>
                <c:pt idx="3588">
                  <c:v>0.49</c:v>
                </c:pt>
                <c:pt idx="3589">
                  <c:v>0.43</c:v>
                </c:pt>
                <c:pt idx="3590">
                  <c:v>0.39</c:v>
                </c:pt>
                <c:pt idx="3591">
                  <c:v>0.09</c:v>
                </c:pt>
                <c:pt idx="3592">
                  <c:v>0.27</c:v>
                </c:pt>
                <c:pt idx="3593">
                  <c:v>0.26</c:v>
                </c:pt>
                <c:pt idx="3594">
                  <c:v>0.15</c:v>
                </c:pt>
                <c:pt idx="3595">
                  <c:v>0.44</c:v>
                </c:pt>
                <c:pt idx="3596">
                  <c:v>0.13</c:v>
                </c:pt>
                <c:pt idx="3597">
                  <c:v>0.34</c:v>
                </c:pt>
                <c:pt idx="3598">
                  <c:v>0.15</c:v>
                </c:pt>
                <c:pt idx="3599">
                  <c:v>0</c:v>
                </c:pt>
                <c:pt idx="3600">
                  <c:v>0.27</c:v>
                </c:pt>
                <c:pt idx="3601">
                  <c:v>0.27</c:v>
                </c:pt>
                <c:pt idx="3602">
                  <c:v>0.27</c:v>
                </c:pt>
                <c:pt idx="3603">
                  <c:v>0.4</c:v>
                </c:pt>
                <c:pt idx="3604">
                  <c:v>0.4</c:v>
                </c:pt>
                <c:pt idx="3605">
                  <c:v>0.39</c:v>
                </c:pt>
                <c:pt idx="3606">
                  <c:v>0.32</c:v>
                </c:pt>
                <c:pt idx="3607">
                  <c:v>0.17</c:v>
                </c:pt>
                <c:pt idx="3608">
                  <c:v>0.27</c:v>
                </c:pt>
                <c:pt idx="3609">
                  <c:v>0</c:v>
                </c:pt>
                <c:pt idx="3610">
                  <c:v>0.49</c:v>
                </c:pt>
                <c:pt idx="3611">
                  <c:v>0.52</c:v>
                </c:pt>
                <c:pt idx="3612">
                  <c:v>0</c:v>
                </c:pt>
                <c:pt idx="3613">
                  <c:v>0.28000000000000003</c:v>
                </c:pt>
                <c:pt idx="3614">
                  <c:v>0.48</c:v>
                </c:pt>
                <c:pt idx="3615">
                  <c:v>0.18</c:v>
                </c:pt>
                <c:pt idx="3616">
                  <c:v>0.27</c:v>
                </c:pt>
                <c:pt idx="3617">
                  <c:v>0.24</c:v>
                </c:pt>
                <c:pt idx="3618">
                  <c:v>0.27</c:v>
                </c:pt>
                <c:pt idx="3619">
                  <c:v>0.37</c:v>
                </c:pt>
                <c:pt idx="3620">
                  <c:v>0.5</c:v>
                </c:pt>
                <c:pt idx="3621">
                  <c:v>0.51</c:v>
                </c:pt>
                <c:pt idx="3622">
                  <c:v>0.27</c:v>
                </c:pt>
                <c:pt idx="3623">
                  <c:v>0.18</c:v>
                </c:pt>
                <c:pt idx="3624">
                  <c:v>0.42</c:v>
                </c:pt>
                <c:pt idx="3625">
                  <c:v>0.39</c:v>
                </c:pt>
                <c:pt idx="3626">
                  <c:v>0.37</c:v>
                </c:pt>
                <c:pt idx="3627">
                  <c:v>0.27</c:v>
                </c:pt>
                <c:pt idx="3628">
                  <c:v>0.15</c:v>
                </c:pt>
                <c:pt idx="3629">
                  <c:v>0.31</c:v>
                </c:pt>
                <c:pt idx="3630">
                  <c:v>0.41</c:v>
                </c:pt>
                <c:pt idx="3631">
                  <c:v>0.35</c:v>
                </c:pt>
                <c:pt idx="3632">
                  <c:v>0.27</c:v>
                </c:pt>
                <c:pt idx="3633">
                  <c:v>0.34</c:v>
                </c:pt>
                <c:pt idx="3634">
                  <c:v>0.35</c:v>
                </c:pt>
                <c:pt idx="3635">
                  <c:v>0.42</c:v>
                </c:pt>
                <c:pt idx="3636">
                  <c:v>0</c:v>
                </c:pt>
                <c:pt idx="3637">
                  <c:v>0.22</c:v>
                </c:pt>
                <c:pt idx="3638">
                  <c:v>0.24</c:v>
                </c:pt>
                <c:pt idx="3639">
                  <c:v>0.4</c:v>
                </c:pt>
                <c:pt idx="3640">
                  <c:v>0</c:v>
                </c:pt>
                <c:pt idx="3641">
                  <c:v>0</c:v>
                </c:pt>
                <c:pt idx="3642">
                  <c:v>0.3</c:v>
                </c:pt>
                <c:pt idx="3643">
                  <c:v>0.52</c:v>
                </c:pt>
                <c:pt idx="3644">
                  <c:v>0.31</c:v>
                </c:pt>
                <c:pt idx="3645">
                  <c:v>0.52</c:v>
                </c:pt>
                <c:pt idx="3646">
                  <c:v>0.31</c:v>
                </c:pt>
                <c:pt idx="3647">
                  <c:v>0</c:v>
                </c:pt>
                <c:pt idx="3648">
                  <c:v>0</c:v>
                </c:pt>
                <c:pt idx="3649">
                  <c:v>0.21</c:v>
                </c:pt>
                <c:pt idx="3650">
                  <c:v>0.27</c:v>
                </c:pt>
                <c:pt idx="3651">
                  <c:v>0.28999999999999998</c:v>
                </c:pt>
                <c:pt idx="3652">
                  <c:v>0.32</c:v>
                </c:pt>
                <c:pt idx="3653">
                  <c:v>0.47</c:v>
                </c:pt>
                <c:pt idx="3654">
                  <c:v>0.18</c:v>
                </c:pt>
                <c:pt idx="3655">
                  <c:v>0.33</c:v>
                </c:pt>
                <c:pt idx="3656">
                  <c:v>0.17</c:v>
                </c:pt>
                <c:pt idx="3657">
                  <c:v>0</c:v>
                </c:pt>
                <c:pt idx="3658">
                  <c:v>0.5</c:v>
                </c:pt>
                <c:pt idx="3659">
                  <c:v>0.51</c:v>
                </c:pt>
                <c:pt idx="3660">
                  <c:v>0.51</c:v>
                </c:pt>
                <c:pt idx="3661">
                  <c:v>0.34</c:v>
                </c:pt>
                <c:pt idx="3662">
                  <c:v>0.22</c:v>
                </c:pt>
                <c:pt idx="3663">
                  <c:v>0.31</c:v>
                </c:pt>
                <c:pt idx="3664">
                  <c:v>0.2</c:v>
                </c:pt>
                <c:pt idx="3665">
                  <c:v>0.31</c:v>
                </c:pt>
                <c:pt idx="3666">
                  <c:v>0</c:v>
                </c:pt>
                <c:pt idx="3667">
                  <c:v>0</c:v>
                </c:pt>
                <c:pt idx="3668">
                  <c:v>0.4</c:v>
                </c:pt>
                <c:pt idx="3669">
                  <c:v>0</c:v>
                </c:pt>
                <c:pt idx="3670">
                  <c:v>0.18</c:v>
                </c:pt>
                <c:pt idx="3671">
                  <c:v>0.39</c:v>
                </c:pt>
                <c:pt idx="3672">
                  <c:v>0</c:v>
                </c:pt>
                <c:pt idx="3673">
                  <c:v>0.3</c:v>
                </c:pt>
                <c:pt idx="3674">
                  <c:v>0.31</c:v>
                </c:pt>
                <c:pt idx="3675">
                  <c:v>0.49</c:v>
                </c:pt>
                <c:pt idx="3676">
                  <c:v>0.39</c:v>
                </c:pt>
                <c:pt idx="3677">
                  <c:v>0.11</c:v>
                </c:pt>
                <c:pt idx="3678">
                  <c:v>0.28999999999999998</c:v>
                </c:pt>
                <c:pt idx="3679">
                  <c:v>0.39</c:v>
                </c:pt>
                <c:pt idx="3680">
                  <c:v>0.45</c:v>
                </c:pt>
                <c:pt idx="3681">
                  <c:v>0.22</c:v>
                </c:pt>
                <c:pt idx="3682">
                  <c:v>0.51</c:v>
                </c:pt>
                <c:pt idx="3683">
                  <c:v>0.27</c:v>
                </c:pt>
                <c:pt idx="3684">
                  <c:v>0.3</c:v>
                </c:pt>
                <c:pt idx="3685">
                  <c:v>0.4</c:v>
                </c:pt>
                <c:pt idx="3686">
                  <c:v>0.26</c:v>
                </c:pt>
                <c:pt idx="3687">
                  <c:v>0.12</c:v>
                </c:pt>
                <c:pt idx="3688">
                  <c:v>0.36</c:v>
                </c:pt>
                <c:pt idx="3689">
                  <c:v>0</c:v>
                </c:pt>
                <c:pt idx="3690">
                  <c:v>0.49</c:v>
                </c:pt>
                <c:pt idx="3691">
                  <c:v>0.46</c:v>
                </c:pt>
                <c:pt idx="3692">
                  <c:v>0.4</c:v>
                </c:pt>
                <c:pt idx="3693">
                  <c:v>0.16</c:v>
                </c:pt>
                <c:pt idx="3694">
                  <c:v>0</c:v>
                </c:pt>
                <c:pt idx="3695">
                  <c:v>0</c:v>
                </c:pt>
                <c:pt idx="3696">
                  <c:v>0.4</c:v>
                </c:pt>
                <c:pt idx="3697">
                  <c:v>0.28999999999999998</c:v>
                </c:pt>
                <c:pt idx="3698">
                  <c:v>7.0000000000000007E-2</c:v>
                </c:pt>
                <c:pt idx="3699">
                  <c:v>0.42</c:v>
                </c:pt>
                <c:pt idx="3700">
                  <c:v>0.11</c:v>
                </c:pt>
                <c:pt idx="3701">
                  <c:v>0.27</c:v>
                </c:pt>
                <c:pt idx="3702">
                  <c:v>0.4</c:v>
                </c:pt>
                <c:pt idx="3703">
                  <c:v>0.08</c:v>
                </c:pt>
                <c:pt idx="3704">
                  <c:v>0.25</c:v>
                </c:pt>
                <c:pt idx="3705">
                  <c:v>0.14000000000000001</c:v>
                </c:pt>
                <c:pt idx="3706">
                  <c:v>0.39</c:v>
                </c:pt>
                <c:pt idx="3707">
                  <c:v>0.15</c:v>
                </c:pt>
                <c:pt idx="3708">
                  <c:v>0</c:v>
                </c:pt>
                <c:pt idx="3709">
                  <c:v>0</c:v>
                </c:pt>
                <c:pt idx="3710">
                  <c:v>0.28999999999999998</c:v>
                </c:pt>
                <c:pt idx="3711">
                  <c:v>0.13</c:v>
                </c:pt>
                <c:pt idx="3712">
                  <c:v>0.25</c:v>
                </c:pt>
                <c:pt idx="3713">
                  <c:v>0.26</c:v>
                </c:pt>
                <c:pt idx="3714">
                  <c:v>0.42</c:v>
                </c:pt>
                <c:pt idx="3715">
                  <c:v>0.43</c:v>
                </c:pt>
                <c:pt idx="3716">
                  <c:v>0.5</c:v>
                </c:pt>
                <c:pt idx="3717">
                  <c:v>0.43</c:v>
                </c:pt>
                <c:pt idx="3718">
                  <c:v>0.11</c:v>
                </c:pt>
                <c:pt idx="3719">
                  <c:v>0</c:v>
                </c:pt>
                <c:pt idx="3720">
                  <c:v>0.39</c:v>
                </c:pt>
                <c:pt idx="3721">
                  <c:v>0.21</c:v>
                </c:pt>
                <c:pt idx="3722">
                  <c:v>0.09</c:v>
                </c:pt>
                <c:pt idx="3723">
                  <c:v>0.28999999999999998</c:v>
                </c:pt>
                <c:pt idx="3724">
                  <c:v>0</c:v>
                </c:pt>
                <c:pt idx="3725">
                  <c:v>0.24</c:v>
                </c:pt>
                <c:pt idx="3726">
                  <c:v>0</c:v>
                </c:pt>
                <c:pt idx="3727">
                  <c:v>0.4</c:v>
                </c:pt>
                <c:pt idx="3728">
                  <c:v>0.12</c:v>
                </c:pt>
                <c:pt idx="3729">
                  <c:v>0.28000000000000003</c:v>
                </c:pt>
                <c:pt idx="3730">
                  <c:v>0.51</c:v>
                </c:pt>
                <c:pt idx="3731">
                  <c:v>0.33</c:v>
                </c:pt>
                <c:pt idx="3732">
                  <c:v>0.13</c:v>
                </c:pt>
                <c:pt idx="3733">
                  <c:v>0.22</c:v>
                </c:pt>
                <c:pt idx="3734">
                  <c:v>0.39</c:v>
                </c:pt>
                <c:pt idx="3735">
                  <c:v>0.32</c:v>
                </c:pt>
                <c:pt idx="3736">
                  <c:v>0.42</c:v>
                </c:pt>
                <c:pt idx="3737">
                  <c:v>0.35</c:v>
                </c:pt>
                <c:pt idx="3738">
                  <c:v>0.46</c:v>
                </c:pt>
                <c:pt idx="3739">
                  <c:v>0.42</c:v>
                </c:pt>
                <c:pt idx="3740">
                  <c:v>0.39</c:v>
                </c:pt>
                <c:pt idx="3741">
                  <c:v>0</c:v>
                </c:pt>
                <c:pt idx="3742">
                  <c:v>0.26</c:v>
                </c:pt>
                <c:pt idx="3743">
                  <c:v>0</c:v>
                </c:pt>
                <c:pt idx="3744">
                  <c:v>0.45</c:v>
                </c:pt>
                <c:pt idx="3745">
                  <c:v>0.3</c:v>
                </c:pt>
                <c:pt idx="3746">
                  <c:v>0.14000000000000001</c:v>
                </c:pt>
                <c:pt idx="3747">
                  <c:v>0.32</c:v>
                </c:pt>
                <c:pt idx="3748">
                  <c:v>0.5</c:v>
                </c:pt>
                <c:pt idx="3749">
                  <c:v>0.04</c:v>
                </c:pt>
                <c:pt idx="3750">
                  <c:v>0.26</c:v>
                </c:pt>
                <c:pt idx="3751">
                  <c:v>0.26</c:v>
                </c:pt>
                <c:pt idx="3752">
                  <c:v>0.22</c:v>
                </c:pt>
                <c:pt idx="3753">
                  <c:v>0.41</c:v>
                </c:pt>
                <c:pt idx="3754">
                  <c:v>0.26</c:v>
                </c:pt>
                <c:pt idx="3755">
                  <c:v>0.13</c:v>
                </c:pt>
                <c:pt idx="3756">
                  <c:v>0</c:v>
                </c:pt>
                <c:pt idx="3757">
                  <c:v>0.21</c:v>
                </c:pt>
                <c:pt idx="3758">
                  <c:v>0.26</c:v>
                </c:pt>
                <c:pt idx="3759">
                  <c:v>7.0000000000000007E-2</c:v>
                </c:pt>
                <c:pt idx="3760">
                  <c:v>0.45</c:v>
                </c:pt>
                <c:pt idx="3761">
                  <c:v>0.49</c:v>
                </c:pt>
                <c:pt idx="3762">
                  <c:v>0.26</c:v>
                </c:pt>
                <c:pt idx="3763">
                  <c:v>0.25</c:v>
                </c:pt>
                <c:pt idx="3764">
                  <c:v>0.15</c:v>
                </c:pt>
                <c:pt idx="3765">
                  <c:v>0.26</c:v>
                </c:pt>
                <c:pt idx="3766">
                  <c:v>0.38</c:v>
                </c:pt>
                <c:pt idx="3767">
                  <c:v>0.44</c:v>
                </c:pt>
                <c:pt idx="3768">
                  <c:v>0.3</c:v>
                </c:pt>
                <c:pt idx="3769">
                  <c:v>0.26</c:v>
                </c:pt>
                <c:pt idx="3770">
                  <c:v>0.4</c:v>
                </c:pt>
                <c:pt idx="3771">
                  <c:v>0.18</c:v>
                </c:pt>
                <c:pt idx="3772">
                  <c:v>0.26</c:v>
                </c:pt>
                <c:pt idx="3773">
                  <c:v>0.26</c:v>
                </c:pt>
                <c:pt idx="3774">
                  <c:v>0.3</c:v>
                </c:pt>
                <c:pt idx="3775">
                  <c:v>0.26</c:v>
                </c:pt>
                <c:pt idx="3776">
                  <c:v>0.4</c:v>
                </c:pt>
                <c:pt idx="3777">
                  <c:v>0.3</c:v>
                </c:pt>
                <c:pt idx="3778">
                  <c:v>0.28000000000000003</c:v>
                </c:pt>
                <c:pt idx="3779">
                  <c:v>0.39</c:v>
                </c:pt>
                <c:pt idx="3780">
                  <c:v>0</c:v>
                </c:pt>
                <c:pt idx="3781">
                  <c:v>0</c:v>
                </c:pt>
                <c:pt idx="3782">
                  <c:v>0</c:v>
                </c:pt>
                <c:pt idx="3783">
                  <c:v>0.34</c:v>
                </c:pt>
                <c:pt idx="3784">
                  <c:v>0.09</c:v>
                </c:pt>
                <c:pt idx="3785">
                  <c:v>0.23</c:v>
                </c:pt>
                <c:pt idx="3786">
                  <c:v>0.32</c:v>
                </c:pt>
                <c:pt idx="3787">
                  <c:v>0.12</c:v>
                </c:pt>
                <c:pt idx="3788">
                  <c:v>0.32</c:v>
                </c:pt>
                <c:pt idx="3789">
                  <c:v>0.16</c:v>
                </c:pt>
                <c:pt idx="3790">
                  <c:v>0.26</c:v>
                </c:pt>
                <c:pt idx="3791">
                  <c:v>0.31</c:v>
                </c:pt>
                <c:pt idx="3792">
                  <c:v>0.26</c:v>
                </c:pt>
                <c:pt idx="3793">
                  <c:v>0.2</c:v>
                </c:pt>
                <c:pt idx="3794">
                  <c:v>0.43</c:v>
                </c:pt>
                <c:pt idx="3795">
                  <c:v>0.48</c:v>
                </c:pt>
                <c:pt idx="3796">
                  <c:v>0.35</c:v>
                </c:pt>
                <c:pt idx="3797">
                  <c:v>0.41</c:v>
                </c:pt>
                <c:pt idx="3798">
                  <c:v>0.27</c:v>
                </c:pt>
                <c:pt idx="3799">
                  <c:v>0.5</c:v>
                </c:pt>
                <c:pt idx="3800">
                  <c:v>0</c:v>
                </c:pt>
                <c:pt idx="3801">
                  <c:v>0.23</c:v>
                </c:pt>
                <c:pt idx="3802">
                  <c:v>0.32</c:v>
                </c:pt>
                <c:pt idx="3803">
                  <c:v>0.28000000000000003</c:v>
                </c:pt>
                <c:pt idx="3804">
                  <c:v>0.17</c:v>
                </c:pt>
                <c:pt idx="3805">
                  <c:v>0.48</c:v>
                </c:pt>
                <c:pt idx="3806">
                  <c:v>0.08</c:v>
                </c:pt>
                <c:pt idx="3807">
                  <c:v>0.26</c:v>
                </c:pt>
                <c:pt idx="3808">
                  <c:v>0.41</c:v>
                </c:pt>
                <c:pt idx="3809">
                  <c:v>0.26</c:v>
                </c:pt>
                <c:pt idx="3810">
                  <c:v>0.44</c:v>
                </c:pt>
                <c:pt idx="3811">
                  <c:v>0.2</c:v>
                </c:pt>
                <c:pt idx="3812">
                  <c:v>0</c:v>
                </c:pt>
                <c:pt idx="3813">
                  <c:v>0.48</c:v>
                </c:pt>
                <c:pt idx="3814">
                  <c:v>0.28000000000000003</c:v>
                </c:pt>
                <c:pt idx="3815">
                  <c:v>0.3</c:v>
                </c:pt>
                <c:pt idx="3816">
                  <c:v>0.35</c:v>
                </c:pt>
                <c:pt idx="3817">
                  <c:v>0.22</c:v>
                </c:pt>
                <c:pt idx="3818">
                  <c:v>0.49</c:v>
                </c:pt>
                <c:pt idx="3819">
                  <c:v>0.49</c:v>
                </c:pt>
                <c:pt idx="3820">
                  <c:v>0</c:v>
                </c:pt>
                <c:pt idx="3821">
                  <c:v>0.26</c:v>
                </c:pt>
                <c:pt idx="3822">
                  <c:v>0.24</c:v>
                </c:pt>
                <c:pt idx="3823">
                  <c:v>0</c:v>
                </c:pt>
                <c:pt idx="3824">
                  <c:v>0.47</c:v>
                </c:pt>
                <c:pt idx="3825">
                  <c:v>0.28999999999999998</c:v>
                </c:pt>
                <c:pt idx="3826">
                  <c:v>0.46</c:v>
                </c:pt>
                <c:pt idx="3827">
                  <c:v>0</c:v>
                </c:pt>
                <c:pt idx="3828">
                  <c:v>0.37</c:v>
                </c:pt>
                <c:pt idx="3829">
                  <c:v>0.09</c:v>
                </c:pt>
                <c:pt idx="3830">
                  <c:v>0.45</c:v>
                </c:pt>
                <c:pt idx="3831">
                  <c:v>0.46</c:v>
                </c:pt>
                <c:pt idx="3832">
                  <c:v>0.13</c:v>
                </c:pt>
                <c:pt idx="3833">
                  <c:v>0.28999999999999998</c:v>
                </c:pt>
                <c:pt idx="3834">
                  <c:v>0.47</c:v>
                </c:pt>
                <c:pt idx="3835">
                  <c:v>0.28999999999999998</c:v>
                </c:pt>
                <c:pt idx="3836">
                  <c:v>0.44</c:v>
                </c:pt>
                <c:pt idx="3837">
                  <c:v>0.18</c:v>
                </c:pt>
                <c:pt idx="3838">
                  <c:v>0.26</c:v>
                </c:pt>
                <c:pt idx="3839">
                  <c:v>0.39</c:v>
                </c:pt>
                <c:pt idx="3840">
                  <c:v>0.18</c:v>
                </c:pt>
                <c:pt idx="3841">
                  <c:v>0.46</c:v>
                </c:pt>
                <c:pt idx="3842">
                  <c:v>0.35</c:v>
                </c:pt>
                <c:pt idx="3843">
                  <c:v>0.28999999999999998</c:v>
                </c:pt>
                <c:pt idx="3844">
                  <c:v>0.28000000000000003</c:v>
                </c:pt>
                <c:pt idx="3845">
                  <c:v>0.28999999999999998</c:v>
                </c:pt>
                <c:pt idx="3846">
                  <c:v>0.15</c:v>
                </c:pt>
                <c:pt idx="3847">
                  <c:v>0.12</c:v>
                </c:pt>
                <c:pt idx="3848">
                  <c:v>0.17</c:v>
                </c:pt>
                <c:pt idx="3849">
                  <c:v>0.23</c:v>
                </c:pt>
                <c:pt idx="3850">
                  <c:v>0.26</c:v>
                </c:pt>
                <c:pt idx="3851">
                  <c:v>0.09</c:v>
                </c:pt>
                <c:pt idx="3852">
                  <c:v>0.46</c:v>
                </c:pt>
                <c:pt idx="3853">
                  <c:v>0.21</c:v>
                </c:pt>
                <c:pt idx="3854">
                  <c:v>0.17</c:v>
                </c:pt>
                <c:pt idx="3855">
                  <c:v>0</c:v>
                </c:pt>
                <c:pt idx="3856">
                  <c:v>0.25</c:v>
                </c:pt>
                <c:pt idx="3857">
                  <c:v>0.44</c:v>
                </c:pt>
                <c:pt idx="3858">
                  <c:v>0.25</c:v>
                </c:pt>
                <c:pt idx="3859">
                  <c:v>0.38</c:v>
                </c:pt>
                <c:pt idx="3860">
                  <c:v>0.37</c:v>
                </c:pt>
                <c:pt idx="3861">
                  <c:v>0.36</c:v>
                </c:pt>
                <c:pt idx="3862">
                  <c:v>0.47</c:v>
                </c:pt>
                <c:pt idx="3863">
                  <c:v>0.25</c:v>
                </c:pt>
                <c:pt idx="3864">
                  <c:v>0.1</c:v>
                </c:pt>
                <c:pt idx="3865">
                  <c:v>0</c:v>
                </c:pt>
                <c:pt idx="3866">
                  <c:v>0.25</c:v>
                </c:pt>
                <c:pt idx="3867">
                  <c:v>0.37</c:v>
                </c:pt>
                <c:pt idx="3868">
                  <c:v>0.37</c:v>
                </c:pt>
                <c:pt idx="3869">
                  <c:v>0.48</c:v>
                </c:pt>
                <c:pt idx="3870">
                  <c:v>0.17</c:v>
                </c:pt>
                <c:pt idx="3871">
                  <c:v>0.46</c:v>
                </c:pt>
                <c:pt idx="3872">
                  <c:v>0.35</c:v>
                </c:pt>
                <c:pt idx="3873">
                  <c:v>0.38</c:v>
                </c:pt>
                <c:pt idx="3874">
                  <c:v>0.28999999999999998</c:v>
                </c:pt>
                <c:pt idx="3875">
                  <c:v>0.25</c:v>
                </c:pt>
                <c:pt idx="3876">
                  <c:v>0.46</c:v>
                </c:pt>
                <c:pt idx="3877">
                  <c:v>0.13</c:v>
                </c:pt>
                <c:pt idx="3878">
                  <c:v>0</c:v>
                </c:pt>
                <c:pt idx="3879">
                  <c:v>0.28999999999999998</c:v>
                </c:pt>
                <c:pt idx="3880">
                  <c:v>0.48</c:v>
                </c:pt>
                <c:pt idx="3881">
                  <c:v>0.25</c:v>
                </c:pt>
                <c:pt idx="3882">
                  <c:v>0.34</c:v>
                </c:pt>
                <c:pt idx="3883">
                  <c:v>0.13</c:v>
                </c:pt>
                <c:pt idx="3884">
                  <c:v>0.17</c:v>
                </c:pt>
                <c:pt idx="3885">
                  <c:v>0.08</c:v>
                </c:pt>
                <c:pt idx="3886">
                  <c:v>0.35</c:v>
                </c:pt>
                <c:pt idx="3887">
                  <c:v>0.25</c:v>
                </c:pt>
                <c:pt idx="3888">
                  <c:v>0.18</c:v>
                </c:pt>
                <c:pt idx="3889">
                  <c:v>0.28999999999999998</c:v>
                </c:pt>
                <c:pt idx="3890">
                  <c:v>0.12</c:v>
                </c:pt>
                <c:pt idx="3891">
                  <c:v>0.26</c:v>
                </c:pt>
                <c:pt idx="3892">
                  <c:v>0.17</c:v>
                </c:pt>
                <c:pt idx="3893">
                  <c:v>0.12</c:v>
                </c:pt>
                <c:pt idx="3894">
                  <c:v>0.25</c:v>
                </c:pt>
                <c:pt idx="3895">
                  <c:v>0</c:v>
                </c:pt>
                <c:pt idx="3896">
                  <c:v>0.4</c:v>
                </c:pt>
                <c:pt idx="3897">
                  <c:v>0</c:v>
                </c:pt>
                <c:pt idx="3898">
                  <c:v>0.25</c:v>
                </c:pt>
                <c:pt idx="3899">
                  <c:v>0.28000000000000003</c:v>
                </c:pt>
                <c:pt idx="3900">
                  <c:v>0.47</c:v>
                </c:pt>
                <c:pt idx="3901">
                  <c:v>0.46</c:v>
                </c:pt>
                <c:pt idx="3902">
                  <c:v>0.28000000000000003</c:v>
                </c:pt>
                <c:pt idx="3903">
                  <c:v>0.18</c:v>
                </c:pt>
                <c:pt idx="3904">
                  <c:v>0.37</c:v>
                </c:pt>
                <c:pt idx="3905">
                  <c:v>0.36</c:v>
                </c:pt>
                <c:pt idx="3906">
                  <c:v>0.41</c:v>
                </c:pt>
                <c:pt idx="3907">
                  <c:v>0</c:v>
                </c:pt>
                <c:pt idx="3908">
                  <c:v>0.01</c:v>
                </c:pt>
                <c:pt idx="3909">
                  <c:v>0.47</c:v>
                </c:pt>
                <c:pt idx="3910">
                  <c:v>0.33</c:v>
                </c:pt>
                <c:pt idx="3911">
                  <c:v>0.24</c:v>
                </c:pt>
                <c:pt idx="3912">
                  <c:v>0.45</c:v>
                </c:pt>
                <c:pt idx="3913">
                  <c:v>0.19</c:v>
                </c:pt>
                <c:pt idx="3914">
                  <c:v>0.44</c:v>
                </c:pt>
                <c:pt idx="3915">
                  <c:v>0</c:v>
                </c:pt>
                <c:pt idx="3916">
                  <c:v>0.37</c:v>
                </c:pt>
                <c:pt idx="3917">
                  <c:v>0.44</c:v>
                </c:pt>
                <c:pt idx="3918">
                  <c:v>0.15</c:v>
                </c:pt>
                <c:pt idx="3919">
                  <c:v>0.18</c:v>
                </c:pt>
                <c:pt idx="3920">
                  <c:v>0.32</c:v>
                </c:pt>
                <c:pt idx="3921">
                  <c:v>0.08</c:v>
                </c:pt>
                <c:pt idx="3922">
                  <c:v>0.3</c:v>
                </c:pt>
                <c:pt idx="3923">
                  <c:v>0.17</c:v>
                </c:pt>
                <c:pt idx="3924">
                  <c:v>0.36</c:v>
                </c:pt>
                <c:pt idx="3925">
                  <c:v>0.42</c:v>
                </c:pt>
                <c:pt idx="3926">
                  <c:v>0.18</c:v>
                </c:pt>
                <c:pt idx="3927">
                  <c:v>0.27</c:v>
                </c:pt>
                <c:pt idx="3928">
                  <c:v>0.47</c:v>
                </c:pt>
                <c:pt idx="3929">
                  <c:v>0.37</c:v>
                </c:pt>
                <c:pt idx="3930">
                  <c:v>0.25</c:v>
                </c:pt>
                <c:pt idx="3931">
                  <c:v>0</c:v>
                </c:pt>
                <c:pt idx="3932">
                  <c:v>0.42</c:v>
                </c:pt>
                <c:pt idx="3933">
                  <c:v>0.18</c:v>
                </c:pt>
                <c:pt idx="3934">
                  <c:v>0</c:v>
                </c:pt>
                <c:pt idx="3935">
                  <c:v>0.36</c:v>
                </c:pt>
                <c:pt idx="3936">
                  <c:v>0.26</c:v>
                </c:pt>
                <c:pt idx="3937">
                  <c:v>0.46</c:v>
                </c:pt>
                <c:pt idx="3938">
                  <c:v>0.37</c:v>
                </c:pt>
                <c:pt idx="3939">
                  <c:v>0.25</c:v>
                </c:pt>
                <c:pt idx="3940">
                  <c:v>0.47</c:v>
                </c:pt>
                <c:pt idx="3941">
                  <c:v>0.22</c:v>
                </c:pt>
                <c:pt idx="3942">
                  <c:v>0.28999999999999998</c:v>
                </c:pt>
                <c:pt idx="3943">
                  <c:v>0.14000000000000001</c:v>
                </c:pt>
                <c:pt idx="3944">
                  <c:v>0.25</c:v>
                </c:pt>
                <c:pt idx="3945">
                  <c:v>0.12</c:v>
                </c:pt>
                <c:pt idx="3946">
                  <c:v>0.28000000000000003</c:v>
                </c:pt>
                <c:pt idx="3947">
                  <c:v>0.36</c:v>
                </c:pt>
                <c:pt idx="3948">
                  <c:v>0.1</c:v>
                </c:pt>
                <c:pt idx="3949">
                  <c:v>0.45</c:v>
                </c:pt>
                <c:pt idx="3950">
                  <c:v>0.42</c:v>
                </c:pt>
                <c:pt idx="3951">
                  <c:v>0.25</c:v>
                </c:pt>
                <c:pt idx="3952">
                  <c:v>0.23</c:v>
                </c:pt>
                <c:pt idx="3953">
                  <c:v>0.47</c:v>
                </c:pt>
                <c:pt idx="3954">
                  <c:v>0.27</c:v>
                </c:pt>
                <c:pt idx="3955">
                  <c:v>0.1</c:v>
                </c:pt>
                <c:pt idx="3956">
                  <c:v>0.31</c:v>
                </c:pt>
                <c:pt idx="3957">
                  <c:v>0.42</c:v>
                </c:pt>
                <c:pt idx="3958">
                  <c:v>0.22</c:v>
                </c:pt>
                <c:pt idx="3959">
                  <c:v>0</c:v>
                </c:pt>
                <c:pt idx="3960">
                  <c:v>0.14000000000000001</c:v>
                </c:pt>
                <c:pt idx="3961">
                  <c:v>0.39</c:v>
                </c:pt>
                <c:pt idx="3962">
                  <c:v>0.28000000000000003</c:v>
                </c:pt>
                <c:pt idx="3963">
                  <c:v>0.25</c:v>
                </c:pt>
                <c:pt idx="3964">
                  <c:v>0.25</c:v>
                </c:pt>
                <c:pt idx="3965">
                  <c:v>0.25</c:v>
                </c:pt>
                <c:pt idx="3966">
                  <c:v>0.47</c:v>
                </c:pt>
                <c:pt idx="3967">
                  <c:v>0.25</c:v>
                </c:pt>
                <c:pt idx="3968">
                  <c:v>0.25</c:v>
                </c:pt>
                <c:pt idx="3969">
                  <c:v>0.27</c:v>
                </c:pt>
                <c:pt idx="3970">
                  <c:v>0.2</c:v>
                </c:pt>
                <c:pt idx="3971">
                  <c:v>0.34</c:v>
                </c:pt>
                <c:pt idx="3972">
                  <c:v>0.43</c:v>
                </c:pt>
                <c:pt idx="3973">
                  <c:v>0.22</c:v>
                </c:pt>
                <c:pt idx="3974">
                  <c:v>0.27</c:v>
                </c:pt>
                <c:pt idx="3975">
                  <c:v>0.46</c:v>
                </c:pt>
                <c:pt idx="3976">
                  <c:v>0.4</c:v>
                </c:pt>
                <c:pt idx="3977">
                  <c:v>0.46</c:v>
                </c:pt>
                <c:pt idx="3978">
                  <c:v>0.24</c:v>
                </c:pt>
                <c:pt idx="3979">
                  <c:v>0.13</c:v>
                </c:pt>
                <c:pt idx="3980">
                  <c:v>0.27</c:v>
                </c:pt>
                <c:pt idx="3981">
                  <c:v>0</c:v>
                </c:pt>
                <c:pt idx="3982">
                  <c:v>0.27</c:v>
                </c:pt>
                <c:pt idx="3983">
                  <c:v>0.45</c:v>
                </c:pt>
                <c:pt idx="3984">
                  <c:v>0.41</c:v>
                </c:pt>
                <c:pt idx="3985">
                  <c:v>0.28000000000000003</c:v>
                </c:pt>
                <c:pt idx="3986">
                  <c:v>0.3</c:v>
                </c:pt>
                <c:pt idx="3987">
                  <c:v>0.11</c:v>
                </c:pt>
                <c:pt idx="3988">
                  <c:v>0.11</c:v>
                </c:pt>
                <c:pt idx="3989">
                  <c:v>0.24</c:v>
                </c:pt>
                <c:pt idx="3990">
                  <c:v>0.2</c:v>
                </c:pt>
                <c:pt idx="3991">
                  <c:v>0.24</c:v>
                </c:pt>
                <c:pt idx="3992">
                  <c:v>0.28999999999999998</c:v>
                </c:pt>
                <c:pt idx="3993">
                  <c:v>0.41</c:v>
                </c:pt>
                <c:pt idx="3994">
                  <c:v>0.47</c:v>
                </c:pt>
                <c:pt idx="3995">
                  <c:v>0.22</c:v>
                </c:pt>
                <c:pt idx="3996">
                  <c:v>0.46</c:v>
                </c:pt>
                <c:pt idx="3997">
                  <c:v>0.11</c:v>
                </c:pt>
                <c:pt idx="3998">
                  <c:v>0.28000000000000003</c:v>
                </c:pt>
                <c:pt idx="3999">
                  <c:v>0.28999999999999998</c:v>
                </c:pt>
                <c:pt idx="4000">
                  <c:v>0.38</c:v>
                </c:pt>
                <c:pt idx="4001">
                  <c:v>0.24</c:v>
                </c:pt>
                <c:pt idx="4002">
                  <c:v>0</c:v>
                </c:pt>
                <c:pt idx="4003">
                  <c:v>0.09</c:v>
                </c:pt>
                <c:pt idx="4004">
                  <c:v>0.24</c:v>
                </c:pt>
                <c:pt idx="4005">
                  <c:v>0.36</c:v>
                </c:pt>
                <c:pt idx="4006">
                  <c:v>0</c:v>
                </c:pt>
                <c:pt idx="4007">
                  <c:v>0</c:v>
                </c:pt>
                <c:pt idx="4008">
                  <c:v>0.41</c:v>
                </c:pt>
                <c:pt idx="4009">
                  <c:v>0.41</c:v>
                </c:pt>
                <c:pt idx="4010">
                  <c:v>0.21</c:v>
                </c:pt>
                <c:pt idx="4011">
                  <c:v>0.24</c:v>
                </c:pt>
                <c:pt idx="4012">
                  <c:v>0.25</c:v>
                </c:pt>
                <c:pt idx="4013">
                  <c:v>0.46</c:v>
                </c:pt>
                <c:pt idx="4014">
                  <c:v>0.24</c:v>
                </c:pt>
                <c:pt idx="4015">
                  <c:v>0.46</c:v>
                </c:pt>
                <c:pt idx="4016">
                  <c:v>0.46</c:v>
                </c:pt>
                <c:pt idx="4017">
                  <c:v>0.19</c:v>
                </c:pt>
                <c:pt idx="4018">
                  <c:v>0.46</c:v>
                </c:pt>
                <c:pt idx="4019">
                  <c:v>0.3</c:v>
                </c:pt>
                <c:pt idx="4020">
                  <c:v>0.16</c:v>
                </c:pt>
                <c:pt idx="4021">
                  <c:v>0.26</c:v>
                </c:pt>
                <c:pt idx="4022">
                  <c:v>0.44</c:v>
                </c:pt>
                <c:pt idx="4023">
                  <c:v>0.35</c:v>
                </c:pt>
                <c:pt idx="4024">
                  <c:v>0.21</c:v>
                </c:pt>
                <c:pt idx="4025">
                  <c:v>0.46</c:v>
                </c:pt>
                <c:pt idx="4026">
                  <c:v>0</c:v>
                </c:pt>
                <c:pt idx="4027">
                  <c:v>0.09</c:v>
                </c:pt>
                <c:pt idx="4028">
                  <c:v>0.41</c:v>
                </c:pt>
                <c:pt idx="4029">
                  <c:v>0.2</c:v>
                </c:pt>
                <c:pt idx="4030">
                  <c:v>0.31</c:v>
                </c:pt>
                <c:pt idx="4031">
                  <c:v>0.38</c:v>
                </c:pt>
                <c:pt idx="4032">
                  <c:v>0.24</c:v>
                </c:pt>
                <c:pt idx="4033">
                  <c:v>0.35</c:v>
                </c:pt>
                <c:pt idx="4034">
                  <c:v>0.34</c:v>
                </c:pt>
                <c:pt idx="4035">
                  <c:v>0.45</c:v>
                </c:pt>
                <c:pt idx="4036">
                  <c:v>0.45</c:v>
                </c:pt>
                <c:pt idx="4037">
                  <c:v>0.35</c:v>
                </c:pt>
                <c:pt idx="4038">
                  <c:v>0.12</c:v>
                </c:pt>
                <c:pt idx="4039">
                  <c:v>0.12</c:v>
                </c:pt>
                <c:pt idx="4040">
                  <c:v>0</c:v>
                </c:pt>
                <c:pt idx="4041">
                  <c:v>0</c:v>
                </c:pt>
                <c:pt idx="4042">
                  <c:v>0.37</c:v>
                </c:pt>
                <c:pt idx="4043">
                  <c:v>0.24</c:v>
                </c:pt>
                <c:pt idx="4044">
                  <c:v>0.18</c:v>
                </c:pt>
                <c:pt idx="4045">
                  <c:v>0.16</c:v>
                </c:pt>
                <c:pt idx="4046">
                  <c:v>0.24</c:v>
                </c:pt>
                <c:pt idx="4047">
                  <c:v>0.42</c:v>
                </c:pt>
                <c:pt idx="4048">
                  <c:v>0.2</c:v>
                </c:pt>
                <c:pt idx="4049">
                  <c:v>0.28000000000000003</c:v>
                </c:pt>
                <c:pt idx="4050">
                  <c:v>0</c:v>
                </c:pt>
                <c:pt idx="4051">
                  <c:v>7.0000000000000007E-2</c:v>
                </c:pt>
                <c:pt idx="4052">
                  <c:v>0.24</c:v>
                </c:pt>
                <c:pt idx="4053">
                  <c:v>0</c:v>
                </c:pt>
                <c:pt idx="4054">
                  <c:v>0.24</c:v>
                </c:pt>
                <c:pt idx="4055">
                  <c:v>0.36</c:v>
                </c:pt>
                <c:pt idx="4056">
                  <c:v>0.28000000000000003</c:v>
                </c:pt>
                <c:pt idx="4057">
                  <c:v>0</c:v>
                </c:pt>
                <c:pt idx="4058">
                  <c:v>0.14000000000000001</c:v>
                </c:pt>
                <c:pt idx="4059">
                  <c:v>0</c:v>
                </c:pt>
                <c:pt idx="4060">
                  <c:v>0.25</c:v>
                </c:pt>
                <c:pt idx="4061">
                  <c:v>0</c:v>
                </c:pt>
                <c:pt idx="4062">
                  <c:v>0</c:v>
                </c:pt>
                <c:pt idx="4063">
                  <c:v>0.36</c:v>
                </c:pt>
                <c:pt idx="4064">
                  <c:v>0.24</c:v>
                </c:pt>
                <c:pt idx="4065">
                  <c:v>7.0000000000000007E-2</c:v>
                </c:pt>
                <c:pt idx="4066">
                  <c:v>0.36</c:v>
                </c:pt>
                <c:pt idx="4067">
                  <c:v>0.45</c:v>
                </c:pt>
                <c:pt idx="4068">
                  <c:v>0.27</c:v>
                </c:pt>
                <c:pt idx="4069">
                  <c:v>0.08</c:v>
                </c:pt>
                <c:pt idx="4070">
                  <c:v>0.27</c:v>
                </c:pt>
                <c:pt idx="4071">
                  <c:v>0</c:v>
                </c:pt>
                <c:pt idx="4072">
                  <c:v>0.31</c:v>
                </c:pt>
                <c:pt idx="4073">
                  <c:v>7.0000000000000007E-2</c:v>
                </c:pt>
                <c:pt idx="4074">
                  <c:v>0</c:v>
                </c:pt>
                <c:pt idx="4075">
                  <c:v>0.42</c:v>
                </c:pt>
                <c:pt idx="4076">
                  <c:v>0.01</c:v>
                </c:pt>
                <c:pt idx="4077">
                  <c:v>0.12</c:v>
                </c:pt>
                <c:pt idx="4078">
                  <c:v>0.38</c:v>
                </c:pt>
                <c:pt idx="4079">
                  <c:v>0.44</c:v>
                </c:pt>
                <c:pt idx="4080">
                  <c:v>0.19</c:v>
                </c:pt>
                <c:pt idx="4081">
                  <c:v>0.12</c:v>
                </c:pt>
                <c:pt idx="4082">
                  <c:v>0.43</c:v>
                </c:pt>
                <c:pt idx="4083">
                  <c:v>0.33</c:v>
                </c:pt>
                <c:pt idx="4084">
                  <c:v>0</c:v>
                </c:pt>
                <c:pt idx="4085">
                  <c:v>0.4</c:v>
                </c:pt>
                <c:pt idx="4086">
                  <c:v>0.16</c:v>
                </c:pt>
                <c:pt idx="4087">
                  <c:v>0.16</c:v>
                </c:pt>
                <c:pt idx="4088">
                  <c:v>0.35</c:v>
                </c:pt>
                <c:pt idx="4089">
                  <c:v>0.15</c:v>
                </c:pt>
                <c:pt idx="4090">
                  <c:v>0.42</c:v>
                </c:pt>
                <c:pt idx="4091">
                  <c:v>0.15</c:v>
                </c:pt>
                <c:pt idx="4092">
                  <c:v>0.35</c:v>
                </c:pt>
                <c:pt idx="4093">
                  <c:v>0</c:v>
                </c:pt>
                <c:pt idx="4094">
                  <c:v>0.36</c:v>
                </c:pt>
                <c:pt idx="4095">
                  <c:v>0.23</c:v>
                </c:pt>
                <c:pt idx="4096">
                  <c:v>0.45</c:v>
                </c:pt>
                <c:pt idx="4097">
                  <c:v>0</c:v>
                </c:pt>
                <c:pt idx="4098">
                  <c:v>0.27</c:v>
                </c:pt>
                <c:pt idx="4099">
                  <c:v>0.22</c:v>
                </c:pt>
                <c:pt idx="4100">
                  <c:v>0.2</c:v>
                </c:pt>
                <c:pt idx="4101">
                  <c:v>0.24</c:v>
                </c:pt>
                <c:pt idx="4102">
                  <c:v>0.4</c:v>
                </c:pt>
                <c:pt idx="4103">
                  <c:v>0.27</c:v>
                </c:pt>
                <c:pt idx="4104">
                  <c:v>0.42</c:v>
                </c:pt>
                <c:pt idx="4105">
                  <c:v>0.44</c:v>
                </c:pt>
                <c:pt idx="4106">
                  <c:v>0.27</c:v>
                </c:pt>
                <c:pt idx="4107">
                  <c:v>0.08</c:v>
                </c:pt>
                <c:pt idx="4108">
                  <c:v>0.24</c:v>
                </c:pt>
                <c:pt idx="4109">
                  <c:v>0.25</c:v>
                </c:pt>
                <c:pt idx="4110">
                  <c:v>0.22</c:v>
                </c:pt>
                <c:pt idx="4111">
                  <c:v>0.09</c:v>
                </c:pt>
                <c:pt idx="4112">
                  <c:v>0.24</c:v>
                </c:pt>
                <c:pt idx="4113">
                  <c:v>0.44</c:v>
                </c:pt>
                <c:pt idx="4114">
                  <c:v>0.44</c:v>
                </c:pt>
                <c:pt idx="4115">
                  <c:v>0.25</c:v>
                </c:pt>
                <c:pt idx="4116">
                  <c:v>0.4</c:v>
                </c:pt>
                <c:pt idx="4117">
                  <c:v>0.24</c:v>
                </c:pt>
                <c:pt idx="4118">
                  <c:v>0.18</c:v>
                </c:pt>
                <c:pt idx="4119">
                  <c:v>0.41</c:v>
                </c:pt>
                <c:pt idx="4120">
                  <c:v>0.27</c:v>
                </c:pt>
                <c:pt idx="4121">
                  <c:v>0.26</c:v>
                </c:pt>
                <c:pt idx="4122">
                  <c:v>0</c:v>
                </c:pt>
                <c:pt idx="4123">
                  <c:v>0.23</c:v>
                </c:pt>
                <c:pt idx="4124">
                  <c:v>0.18</c:v>
                </c:pt>
                <c:pt idx="4125">
                  <c:v>0.25</c:v>
                </c:pt>
                <c:pt idx="4126">
                  <c:v>0.16</c:v>
                </c:pt>
                <c:pt idx="4127">
                  <c:v>0.45</c:v>
                </c:pt>
                <c:pt idx="4128">
                  <c:v>0.38</c:v>
                </c:pt>
                <c:pt idx="4129">
                  <c:v>0.27</c:v>
                </c:pt>
                <c:pt idx="4130">
                  <c:v>0.42</c:v>
                </c:pt>
                <c:pt idx="4131">
                  <c:v>0.34</c:v>
                </c:pt>
                <c:pt idx="4132">
                  <c:v>0.14000000000000001</c:v>
                </c:pt>
                <c:pt idx="4133">
                  <c:v>0.14000000000000001</c:v>
                </c:pt>
                <c:pt idx="4134">
                  <c:v>0.12</c:v>
                </c:pt>
                <c:pt idx="4135">
                  <c:v>0.25</c:v>
                </c:pt>
                <c:pt idx="4136">
                  <c:v>0.35</c:v>
                </c:pt>
                <c:pt idx="4137">
                  <c:v>0.19</c:v>
                </c:pt>
                <c:pt idx="4138">
                  <c:v>0.19</c:v>
                </c:pt>
                <c:pt idx="4139">
                  <c:v>0.45</c:v>
                </c:pt>
                <c:pt idx="4140">
                  <c:v>0.06</c:v>
                </c:pt>
                <c:pt idx="4141">
                  <c:v>0.37</c:v>
                </c:pt>
                <c:pt idx="4142">
                  <c:v>0.23</c:v>
                </c:pt>
                <c:pt idx="4143">
                  <c:v>0.35</c:v>
                </c:pt>
                <c:pt idx="4144">
                  <c:v>0.15</c:v>
                </c:pt>
                <c:pt idx="4145">
                  <c:v>0</c:v>
                </c:pt>
                <c:pt idx="4146">
                  <c:v>0.14000000000000001</c:v>
                </c:pt>
                <c:pt idx="4147">
                  <c:v>0.45</c:v>
                </c:pt>
                <c:pt idx="4148">
                  <c:v>0.24</c:v>
                </c:pt>
                <c:pt idx="4149">
                  <c:v>0.45</c:v>
                </c:pt>
                <c:pt idx="4150">
                  <c:v>0.16</c:v>
                </c:pt>
                <c:pt idx="4151">
                  <c:v>0.44</c:v>
                </c:pt>
                <c:pt idx="4152">
                  <c:v>0.23</c:v>
                </c:pt>
                <c:pt idx="4153">
                  <c:v>0.25</c:v>
                </c:pt>
                <c:pt idx="4154">
                  <c:v>0.23</c:v>
                </c:pt>
                <c:pt idx="4155">
                  <c:v>0.31</c:v>
                </c:pt>
                <c:pt idx="4156">
                  <c:v>0.39</c:v>
                </c:pt>
                <c:pt idx="4157">
                  <c:v>0.19</c:v>
                </c:pt>
                <c:pt idx="4158">
                  <c:v>0.43</c:v>
                </c:pt>
                <c:pt idx="4159">
                  <c:v>0.33</c:v>
                </c:pt>
                <c:pt idx="4160">
                  <c:v>0</c:v>
                </c:pt>
                <c:pt idx="4161">
                  <c:v>0.26</c:v>
                </c:pt>
                <c:pt idx="4162">
                  <c:v>0.37</c:v>
                </c:pt>
                <c:pt idx="4163">
                  <c:v>0.15</c:v>
                </c:pt>
                <c:pt idx="4164">
                  <c:v>0.23</c:v>
                </c:pt>
                <c:pt idx="4165">
                  <c:v>0.26</c:v>
                </c:pt>
                <c:pt idx="4166">
                  <c:v>0.23</c:v>
                </c:pt>
                <c:pt idx="4167">
                  <c:v>0.21</c:v>
                </c:pt>
                <c:pt idx="4168">
                  <c:v>0.14000000000000001</c:v>
                </c:pt>
                <c:pt idx="4169">
                  <c:v>0.3</c:v>
                </c:pt>
                <c:pt idx="4170">
                  <c:v>0</c:v>
                </c:pt>
                <c:pt idx="4171">
                  <c:v>0.05</c:v>
                </c:pt>
                <c:pt idx="4172">
                  <c:v>0.42</c:v>
                </c:pt>
                <c:pt idx="4173">
                  <c:v>0.23</c:v>
                </c:pt>
                <c:pt idx="4174">
                  <c:v>0</c:v>
                </c:pt>
                <c:pt idx="4175">
                  <c:v>0.04</c:v>
                </c:pt>
                <c:pt idx="4176">
                  <c:v>0.23</c:v>
                </c:pt>
                <c:pt idx="4177">
                  <c:v>0.41</c:v>
                </c:pt>
                <c:pt idx="4178">
                  <c:v>0</c:v>
                </c:pt>
                <c:pt idx="4179">
                  <c:v>0.05</c:v>
                </c:pt>
                <c:pt idx="4180">
                  <c:v>0</c:v>
                </c:pt>
                <c:pt idx="4181">
                  <c:v>0.1</c:v>
                </c:pt>
                <c:pt idx="4182">
                  <c:v>0</c:v>
                </c:pt>
                <c:pt idx="4183">
                  <c:v>0.41</c:v>
                </c:pt>
                <c:pt idx="4184">
                  <c:v>0.14000000000000001</c:v>
                </c:pt>
                <c:pt idx="4185">
                  <c:v>0.23</c:v>
                </c:pt>
                <c:pt idx="4186">
                  <c:v>0.27</c:v>
                </c:pt>
                <c:pt idx="4187">
                  <c:v>0.28000000000000003</c:v>
                </c:pt>
                <c:pt idx="4188">
                  <c:v>0.38</c:v>
                </c:pt>
                <c:pt idx="4189">
                  <c:v>0</c:v>
                </c:pt>
                <c:pt idx="4190">
                  <c:v>0.38</c:v>
                </c:pt>
                <c:pt idx="4191">
                  <c:v>0.34</c:v>
                </c:pt>
                <c:pt idx="4192">
                  <c:v>0</c:v>
                </c:pt>
                <c:pt idx="4193">
                  <c:v>0.3</c:v>
                </c:pt>
                <c:pt idx="4194">
                  <c:v>0.44</c:v>
                </c:pt>
                <c:pt idx="4195">
                  <c:v>0.28000000000000003</c:v>
                </c:pt>
                <c:pt idx="4196">
                  <c:v>0.28999999999999998</c:v>
                </c:pt>
                <c:pt idx="4197">
                  <c:v>0.23</c:v>
                </c:pt>
                <c:pt idx="4198">
                  <c:v>0.35</c:v>
                </c:pt>
                <c:pt idx="4199">
                  <c:v>0.43</c:v>
                </c:pt>
                <c:pt idx="4200">
                  <c:v>0.37</c:v>
                </c:pt>
                <c:pt idx="4201">
                  <c:v>0.04</c:v>
                </c:pt>
                <c:pt idx="4202">
                  <c:v>0.26</c:v>
                </c:pt>
                <c:pt idx="4203">
                  <c:v>0.43</c:v>
                </c:pt>
                <c:pt idx="4204">
                  <c:v>0.44</c:v>
                </c:pt>
                <c:pt idx="4205">
                  <c:v>0</c:v>
                </c:pt>
                <c:pt idx="4206">
                  <c:v>0</c:v>
                </c:pt>
                <c:pt idx="4207">
                  <c:v>0</c:v>
                </c:pt>
                <c:pt idx="4208">
                  <c:v>0.27</c:v>
                </c:pt>
                <c:pt idx="4209">
                  <c:v>0.23</c:v>
                </c:pt>
                <c:pt idx="4210">
                  <c:v>0.35</c:v>
                </c:pt>
                <c:pt idx="4211">
                  <c:v>0.33</c:v>
                </c:pt>
                <c:pt idx="4212">
                  <c:v>0.39</c:v>
                </c:pt>
                <c:pt idx="4213">
                  <c:v>0</c:v>
                </c:pt>
                <c:pt idx="4214">
                  <c:v>0.26</c:v>
                </c:pt>
                <c:pt idx="4215">
                  <c:v>0</c:v>
                </c:pt>
                <c:pt idx="4216">
                  <c:v>0.33</c:v>
                </c:pt>
                <c:pt idx="4217">
                  <c:v>0.24</c:v>
                </c:pt>
                <c:pt idx="4218">
                  <c:v>0.22</c:v>
                </c:pt>
                <c:pt idx="4219">
                  <c:v>0.43</c:v>
                </c:pt>
                <c:pt idx="4220">
                  <c:v>0.23</c:v>
                </c:pt>
                <c:pt idx="4221">
                  <c:v>0.36</c:v>
                </c:pt>
                <c:pt idx="4222">
                  <c:v>0.3</c:v>
                </c:pt>
                <c:pt idx="4223">
                  <c:v>0.46</c:v>
                </c:pt>
                <c:pt idx="4224">
                  <c:v>0.23</c:v>
                </c:pt>
                <c:pt idx="4225">
                  <c:v>0.23</c:v>
                </c:pt>
                <c:pt idx="4226">
                  <c:v>0.26</c:v>
                </c:pt>
                <c:pt idx="4227">
                  <c:v>0.33</c:v>
                </c:pt>
                <c:pt idx="4228">
                  <c:v>0.35</c:v>
                </c:pt>
                <c:pt idx="4229">
                  <c:v>0.25</c:v>
                </c:pt>
                <c:pt idx="4230">
                  <c:v>0.34</c:v>
                </c:pt>
                <c:pt idx="4231">
                  <c:v>0.33</c:v>
                </c:pt>
                <c:pt idx="4232">
                  <c:v>0.43</c:v>
                </c:pt>
                <c:pt idx="4233">
                  <c:v>0.44</c:v>
                </c:pt>
                <c:pt idx="4234">
                  <c:v>0.26</c:v>
                </c:pt>
                <c:pt idx="4235">
                  <c:v>0.4</c:v>
                </c:pt>
                <c:pt idx="4236">
                  <c:v>0.21</c:v>
                </c:pt>
                <c:pt idx="4237">
                  <c:v>0.33</c:v>
                </c:pt>
                <c:pt idx="4238">
                  <c:v>0.2</c:v>
                </c:pt>
                <c:pt idx="4239">
                  <c:v>0.25</c:v>
                </c:pt>
                <c:pt idx="4240">
                  <c:v>0</c:v>
                </c:pt>
                <c:pt idx="4241">
                  <c:v>0.13</c:v>
                </c:pt>
                <c:pt idx="4242">
                  <c:v>0</c:v>
                </c:pt>
                <c:pt idx="4243">
                  <c:v>0.33</c:v>
                </c:pt>
                <c:pt idx="4244">
                  <c:v>0.12</c:v>
                </c:pt>
                <c:pt idx="4245">
                  <c:v>0.13</c:v>
                </c:pt>
                <c:pt idx="4246">
                  <c:v>0.33</c:v>
                </c:pt>
                <c:pt idx="4247">
                  <c:v>0.2</c:v>
                </c:pt>
                <c:pt idx="4248">
                  <c:v>0.38</c:v>
                </c:pt>
                <c:pt idx="4249">
                  <c:v>0.37</c:v>
                </c:pt>
                <c:pt idx="4250">
                  <c:v>0.27</c:v>
                </c:pt>
                <c:pt idx="4251">
                  <c:v>0.23</c:v>
                </c:pt>
                <c:pt idx="4252">
                  <c:v>0.38</c:v>
                </c:pt>
                <c:pt idx="4253">
                  <c:v>0.36</c:v>
                </c:pt>
                <c:pt idx="4254">
                  <c:v>0.34</c:v>
                </c:pt>
                <c:pt idx="4255">
                  <c:v>0.38</c:v>
                </c:pt>
                <c:pt idx="4256">
                  <c:v>0.33</c:v>
                </c:pt>
                <c:pt idx="4257">
                  <c:v>0.19</c:v>
                </c:pt>
                <c:pt idx="4258">
                  <c:v>0.26</c:v>
                </c:pt>
                <c:pt idx="4259">
                  <c:v>0.23</c:v>
                </c:pt>
                <c:pt idx="4260">
                  <c:v>0.42</c:v>
                </c:pt>
                <c:pt idx="4261">
                  <c:v>0.04</c:v>
                </c:pt>
                <c:pt idx="4262">
                  <c:v>0.26</c:v>
                </c:pt>
                <c:pt idx="4263">
                  <c:v>0.26</c:v>
                </c:pt>
                <c:pt idx="4264">
                  <c:v>0.38</c:v>
                </c:pt>
                <c:pt idx="4265">
                  <c:v>0.09</c:v>
                </c:pt>
                <c:pt idx="4266">
                  <c:v>0.3</c:v>
                </c:pt>
                <c:pt idx="4267">
                  <c:v>0.43</c:v>
                </c:pt>
                <c:pt idx="4268">
                  <c:v>0.22</c:v>
                </c:pt>
                <c:pt idx="4269">
                  <c:v>0.22</c:v>
                </c:pt>
                <c:pt idx="4270">
                  <c:v>0.33</c:v>
                </c:pt>
                <c:pt idx="4271">
                  <c:v>0.33</c:v>
                </c:pt>
                <c:pt idx="4272">
                  <c:v>0.19</c:v>
                </c:pt>
                <c:pt idx="4273">
                  <c:v>0.11</c:v>
                </c:pt>
                <c:pt idx="4274">
                  <c:v>0.3</c:v>
                </c:pt>
                <c:pt idx="4275">
                  <c:v>0.43</c:v>
                </c:pt>
                <c:pt idx="4276">
                  <c:v>0.33</c:v>
                </c:pt>
                <c:pt idx="4277">
                  <c:v>0.26</c:v>
                </c:pt>
                <c:pt idx="4278">
                  <c:v>0.37</c:v>
                </c:pt>
                <c:pt idx="4279">
                  <c:v>0.22</c:v>
                </c:pt>
                <c:pt idx="4280">
                  <c:v>0</c:v>
                </c:pt>
                <c:pt idx="4281">
                  <c:v>0.18</c:v>
                </c:pt>
                <c:pt idx="4282">
                  <c:v>0.09</c:v>
                </c:pt>
                <c:pt idx="4283">
                  <c:v>0.24</c:v>
                </c:pt>
                <c:pt idx="4284">
                  <c:v>0.3</c:v>
                </c:pt>
                <c:pt idx="4285">
                  <c:v>0.25</c:v>
                </c:pt>
                <c:pt idx="4286">
                  <c:v>0.28999999999999998</c:v>
                </c:pt>
                <c:pt idx="4287">
                  <c:v>0.08</c:v>
                </c:pt>
                <c:pt idx="4288">
                  <c:v>0.25</c:v>
                </c:pt>
                <c:pt idx="4289">
                  <c:v>0.22</c:v>
                </c:pt>
                <c:pt idx="4290">
                  <c:v>0.02</c:v>
                </c:pt>
                <c:pt idx="4291">
                  <c:v>0.42</c:v>
                </c:pt>
                <c:pt idx="4292">
                  <c:v>0.24</c:v>
                </c:pt>
                <c:pt idx="4293">
                  <c:v>0</c:v>
                </c:pt>
                <c:pt idx="4294">
                  <c:v>0.14000000000000001</c:v>
                </c:pt>
                <c:pt idx="4295">
                  <c:v>0.19</c:v>
                </c:pt>
                <c:pt idx="4296">
                  <c:v>0</c:v>
                </c:pt>
                <c:pt idx="4297">
                  <c:v>0.22</c:v>
                </c:pt>
                <c:pt idx="4298">
                  <c:v>0.42</c:v>
                </c:pt>
                <c:pt idx="4299">
                  <c:v>0.05</c:v>
                </c:pt>
                <c:pt idx="4300">
                  <c:v>0.21</c:v>
                </c:pt>
                <c:pt idx="4301">
                  <c:v>0.36</c:v>
                </c:pt>
                <c:pt idx="4302">
                  <c:v>0.43</c:v>
                </c:pt>
                <c:pt idx="4303">
                  <c:v>0.25</c:v>
                </c:pt>
                <c:pt idx="4304">
                  <c:v>0.39</c:v>
                </c:pt>
                <c:pt idx="4305">
                  <c:v>0.2</c:v>
                </c:pt>
                <c:pt idx="4306">
                  <c:v>0</c:v>
                </c:pt>
                <c:pt idx="4307">
                  <c:v>0.13</c:v>
                </c:pt>
                <c:pt idx="4308">
                  <c:v>0</c:v>
                </c:pt>
                <c:pt idx="4309">
                  <c:v>0.26</c:v>
                </c:pt>
                <c:pt idx="4310">
                  <c:v>0.03</c:v>
                </c:pt>
                <c:pt idx="4311">
                  <c:v>0.33</c:v>
                </c:pt>
                <c:pt idx="4312">
                  <c:v>0.15</c:v>
                </c:pt>
                <c:pt idx="4313">
                  <c:v>0.25</c:v>
                </c:pt>
                <c:pt idx="4314">
                  <c:v>0.21</c:v>
                </c:pt>
                <c:pt idx="4315">
                  <c:v>0.42</c:v>
                </c:pt>
                <c:pt idx="4316">
                  <c:v>0</c:v>
                </c:pt>
                <c:pt idx="4317">
                  <c:v>0.12</c:v>
                </c:pt>
                <c:pt idx="4318">
                  <c:v>0</c:v>
                </c:pt>
                <c:pt idx="4319">
                  <c:v>0.34</c:v>
                </c:pt>
                <c:pt idx="4320">
                  <c:v>0.36</c:v>
                </c:pt>
                <c:pt idx="4321">
                  <c:v>0.34</c:v>
                </c:pt>
                <c:pt idx="4322">
                  <c:v>0</c:v>
                </c:pt>
                <c:pt idx="4323">
                  <c:v>0.42</c:v>
                </c:pt>
                <c:pt idx="4324">
                  <c:v>0.23</c:v>
                </c:pt>
                <c:pt idx="4325">
                  <c:v>0.03</c:v>
                </c:pt>
                <c:pt idx="4326">
                  <c:v>0.22</c:v>
                </c:pt>
                <c:pt idx="4327">
                  <c:v>0.21</c:v>
                </c:pt>
                <c:pt idx="4328">
                  <c:v>0.39</c:v>
                </c:pt>
                <c:pt idx="4329">
                  <c:v>0.13</c:v>
                </c:pt>
                <c:pt idx="4330">
                  <c:v>0.32</c:v>
                </c:pt>
                <c:pt idx="4331">
                  <c:v>0.41</c:v>
                </c:pt>
                <c:pt idx="4332">
                  <c:v>0.38</c:v>
                </c:pt>
                <c:pt idx="4333">
                  <c:v>0.14000000000000001</c:v>
                </c:pt>
                <c:pt idx="4334">
                  <c:v>0.42</c:v>
                </c:pt>
                <c:pt idx="4335">
                  <c:v>0.4</c:v>
                </c:pt>
                <c:pt idx="4336">
                  <c:v>0.3</c:v>
                </c:pt>
                <c:pt idx="4337">
                  <c:v>0.42</c:v>
                </c:pt>
                <c:pt idx="4338">
                  <c:v>0.25</c:v>
                </c:pt>
                <c:pt idx="4339">
                  <c:v>0.22</c:v>
                </c:pt>
                <c:pt idx="4340">
                  <c:v>0</c:v>
                </c:pt>
                <c:pt idx="4341">
                  <c:v>0.12</c:v>
                </c:pt>
                <c:pt idx="4342">
                  <c:v>0.22</c:v>
                </c:pt>
                <c:pt idx="4343">
                  <c:v>0.26</c:v>
                </c:pt>
                <c:pt idx="4344">
                  <c:v>0.34</c:v>
                </c:pt>
                <c:pt idx="4345">
                  <c:v>0.39</c:v>
                </c:pt>
                <c:pt idx="4346">
                  <c:v>0.42</c:v>
                </c:pt>
                <c:pt idx="4347">
                  <c:v>0.26</c:v>
                </c:pt>
                <c:pt idx="4348">
                  <c:v>0.3</c:v>
                </c:pt>
                <c:pt idx="4349">
                  <c:v>0.41</c:v>
                </c:pt>
                <c:pt idx="4350">
                  <c:v>0.17</c:v>
                </c:pt>
                <c:pt idx="4351">
                  <c:v>0.42</c:v>
                </c:pt>
                <c:pt idx="4352">
                  <c:v>0.08</c:v>
                </c:pt>
                <c:pt idx="4353">
                  <c:v>0.25</c:v>
                </c:pt>
                <c:pt idx="4354">
                  <c:v>0.27</c:v>
                </c:pt>
                <c:pt idx="4355">
                  <c:v>0.09</c:v>
                </c:pt>
                <c:pt idx="4356">
                  <c:v>0.32</c:v>
                </c:pt>
                <c:pt idx="4357">
                  <c:v>0.11</c:v>
                </c:pt>
                <c:pt idx="4358">
                  <c:v>0</c:v>
                </c:pt>
                <c:pt idx="4359">
                  <c:v>0.1</c:v>
                </c:pt>
                <c:pt idx="4360">
                  <c:v>0</c:v>
                </c:pt>
                <c:pt idx="4361">
                  <c:v>0.08</c:v>
                </c:pt>
                <c:pt idx="4362">
                  <c:v>0.22</c:v>
                </c:pt>
                <c:pt idx="4363">
                  <c:v>0</c:v>
                </c:pt>
                <c:pt idx="4364">
                  <c:v>0.36</c:v>
                </c:pt>
                <c:pt idx="4365">
                  <c:v>0.36</c:v>
                </c:pt>
                <c:pt idx="4366">
                  <c:v>0.19</c:v>
                </c:pt>
                <c:pt idx="4367">
                  <c:v>0.26</c:v>
                </c:pt>
                <c:pt idx="4368">
                  <c:v>0.09</c:v>
                </c:pt>
                <c:pt idx="4369">
                  <c:v>0.41</c:v>
                </c:pt>
                <c:pt idx="4370">
                  <c:v>0.41</c:v>
                </c:pt>
                <c:pt idx="4371">
                  <c:v>0.32</c:v>
                </c:pt>
                <c:pt idx="4372">
                  <c:v>0.22</c:v>
                </c:pt>
                <c:pt idx="4373">
                  <c:v>0</c:v>
                </c:pt>
                <c:pt idx="4374">
                  <c:v>0.21</c:v>
                </c:pt>
                <c:pt idx="4375">
                  <c:v>0.26</c:v>
                </c:pt>
                <c:pt idx="4376">
                  <c:v>0.32</c:v>
                </c:pt>
                <c:pt idx="4377">
                  <c:v>0.16</c:v>
                </c:pt>
                <c:pt idx="4378">
                  <c:v>0.42</c:v>
                </c:pt>
                <c:pt idx="4379">
                  <c:v>0</c:v>
                </c:pt>
                <c:pt idx="4380">
                  <c:v>0.25</c:v>
                </c:pt>
                <c:pt idx="4381">
                  <c:v>0</c:v>
                </c:pt>
                <c:pt idx="4382">
                  <c:v>0.17</c:v>
                </c:pt>
                <c:pt idx="4383">
                  <c:v>0</c:v>
                </c:pt>
                <c:pt idx="4384">
                  <c:v>0.09</c:v>
                </c:pt>
                <c:pt idx="4385">
                  <c:v>0.4</c:v>
                </c:pt>
                <c:pt idx="4386">
                  <c:v>0.04</c:v>
                </c:pt>
                <c:pt idx="4387">
                  <c:v>0.36</c:v>
                </c:pt>
                <c:pt idx="4388">
                  <c:v>0.25</c:v>
                </c:pt>
                <c:pt idx="4389">
                  <c:v>0.34</c:v>
                </c:pt>
                <c:pt idx="4390">
                  <c:v>0.38</c:v>
                </c:pt>
                <c:pt idx="4391">
                  <c:v>0.04</c:v>
                </c:pt>
                <c:pt idx="4392">
                  <c:v>0.35</c:v>
                </c:pt>
                <c:pt idx="4393">
                  <c:v>0.42</c:v>
                </c:pt>
                <c:pt idx="4394">
                  <c:v>0.35</c:v>
                </c:pt>
                <c:pt idx="4395">
                  <c:v>0.13</c:v>
                </c:pt>
                <c:pt idx="4396">
                  <c:v>0.36</c:v>
                </c:pt>
                <c:pt idx="4397">
                  <c:v>0.25</c:v>
                </c:pt>
                <c:pt idx="4398">
                  <c:v>0.22</c:v>
                </c:pt>
                <c:pt idx="4399">
                  <c:v>0.14000000000000001</c:v>
                </c:pt>
                <c:pt idx="4400">
                  <c:v>0.13</c:v>
                </c:pt>
                <c:pt idx="4401">
                  <c:v>0.18</c:v>
                </c:pt>
                <c:pt idx="4402">
                  <c:v>0.42</c:v>
                </c:pt>
                <c:pt idx="4403">
                  <c:v>0.22</c:v>
                </c:pt>
                <c:pt idx="4404">
                  <c:v>0.32</c:v>
                </c:pt>
                <c:pt idx="4405">
                  <c:v>0.11</c:v>
                </c:pt>
                <c:pt idx="4406">
                  <c:v>0.24</c:v>
                </c:pt>
                <c:pt idx="4407">
                  <c:v>0.42</c:v>
                </c:pt>
                <c:pt idx="4408">
                  <c:v>0.3</c:v>
                </c:pt>
                <c:pt idx="4409">
                  <c:v>0.22</c:v>
                </c:pt>
                <c:pt idx="4410">
                  <c:v>0.21</c:v>
                </c:pt>
                <c:pt idx="4411">
                  <c:v>0.37</c:v>
                </c:pt>
                <c:pt idx="4412">
                  <c:v>0.37</c:v>
                </c:pt>
                <c:pt idx="4413">
                  <c:v>0.06</c:v>
                </c:pt>
                <c:pt idx="4414">
                  <c:v>0.42</c:v>
                </c:pt>
                <c:pt idx="4415">
                  <c:v>0.22</c:v>
                </c:pt>
                <c:pt idx="4416">
                  <c:v>0.37</c:v>
                </c:pt>
                <c:pt idx="4417">
                  <c:v>0.19</c:v>
                </c:pt>
                <c:pt idx="4418">
                  <c:v>0.3</c:v>
                </c:pt>
                <c:pt idx="4419">
                  <c:v>0.22</c:v>
                </c:pt>
                <c:pt idx="4420">
                  <c:v>0.2</c:v>
                </c:pt>
                <c:pt idx="4421">
                  <c:v>0.22</c:v>
                </c:pt>
                <c:pt idx="4422">
                  <c:v>0.3</c:v>
                </c:pt>
                <c:pt idx="4423">
                  <c:v>0.41</c:v>
                </c:pt>
                <c:pt idx="4424">
                  <c:v>0.28000000000000003</c:v>
                </c:pt>
                <c:pt idx="4425">
                  <c:v>0.14000000000000001</c:v>
                </c:pt>
                <c:pt idx="4426">
                  <c:v>0.4</c:v>
                </c:pt>
                <c:pt idx="4427">
                  <c:v>0.22</c:v>
                </c:pt>
                <c:pt idx="4428">
                  <c:v>0.33</c:v>
                </c:pt>
                <c:pt idx="4429">
                  <c:v>0.26</c:v>
                </c:pt>
                <c:pt idx="4430">
                  <c:v>0.26</c:v>
                </c:pt>
                <c:pt idx="4431">
                  <c:v>0</c:v>
                </c:pt>
                <c:pt idx="4432">
                  <c:v>0.35</c:v>
                </c:pt>
                <c:pt idx="4433">
                  <c:v>0.37</c:v>
                </c:pt>
                <c:pt idx="4434">
                  <c:v>0.19</c:v>
                </c:pt>
                <c:pt idx="4435">
                  <c:v>0.25</c:v>
                </c:pt>
                <c:pt idx="4436">
                  <c:v>0.33</c:v>
                </c:pt>
                <c:pt idx="4437">
                  <c:v>0</c:v>
                </c:pt>
                <c:pt idx="4438">
                  <c:v>0.25</c:v>
                </c:pt>
                <c:pt idx="4439">
                  <c:v>0.18</c:v>
                </c:pt>
                <c:pt idx="4440">
                  <c:v>7.0000000000000007E-2</c:v>
                </c:pt>
                <c:pt idx="4441">
                  <c:v>0.19</c:v>
                </c:pt>
                <c:pt idx="4442">
                  <c:v>0.28000000000000003</c:v>
                </c:pt>
                <c:pt idx="4443">
                  <c:v>0.33</c:v>
                </c:pt>
                <c:pt idx="4444">
                  <c:v>0.1</c:v>
                </c:pt>
                <c:pt idx="4445">
                  <c:v>0.4</c:v>
                </c:pt>
                <c:pt idx="4446">
                  <c:v>0.36</c:v>
                </c:pt>
                <c:pt idx="4447">
                  <c:v>0</c:v>
                </c:pt>
                <c:pt idx="4448">
                  <c:v>0.25</c:v>
                </c:pt>
                <c:pt idx="4449">
                  <c:v>0.25</c:v>
                </c:pt>
                <c:pt idx="4450">
                  <c:v>0</c:v>
                </c:pt>
                <c:pt idx="4451">
                  <c:v>0.16</c:v>
                </c:pt>
                <c:pt idx="4452">
                  <c:v>0.35</c:v>
                </c:pt>
                <c:pt idx="4453">
                  <c:v>0.2</c:v>
                </c:pt>
                <c:pt idx="4454">
                  <c:v>0.41</c:v>
                </c:pt>
                <c:pt idx="4455">
                  <c:v>0.18</c:v>
                </c:pt>
                <c:pt idx="4456">
                  <c:v>0.34</c:v>
                </c:pt>
                <c:pt idx="4457">
                  <c:v>0</c:v>
                </c:pt>
                <c:pt idx="4458">
                  <c:v>0.24</c:v>
                </c:pt>
                <c:pt idx="4459">
                  <c:v>0.41</c:v>
                </c:pt>
                <c:pt idx="4460">
                  <c:v>0.4</c:v>
                </c:pt>
                <c:pt idx="4461">
                  <c:v>0.19</c:v>
                </c:pt>
                <c:pt idx="4462">
                  <c:v>0.34</c:v>
                </c:pt>
                <c:pt idx="4463">
                  <c:v>0</c:v>
                </c:pt>
                <c:pt idx="4464">
                  <c:v>0.24</c:v>
                </c:pt>
                <c:pt idx="4465">
                  <c:v>0</c:v>
                </c:pt>
                <c:pt idx="4466">
                  <c:v>0.26</c:v>
                </c:pt>
                <c:pt idx="4467">
                  <c:v>0.34</c:v>
                </c:pt>
                <c:pt idx="4468">
                  <c:v>0.31</c:v>
                </c:pt>
                <c:pt idx="4469">
                  <c:v>0.41</c:v>
                </c:pt>
                <c:pt idx="4470">
                  <c:v>0</c:v>
                </c:pt>
                <c:pt idx="4471">
                  <c:v>0.41</c:v>
                </c:pt>
                <c:pt idx="4472">
                  <c:v>0.26</c:v>
                </c:pt>
                <c:pt idx="4473">
                  <c:v>0.26</c:v>
                </c:pt>
                <c:pt idx="4474">
                  <c:v>0.34</c:v>
                </c:pt>
                <c:pt idx="4475">
                  <c:v>0.31</c:v>
                </c:pt>
                <c:pt idx="4476">
                  <c:v>0.28000000000000003</c:v>
                </c:pt>
                <c:pt idx="4477">
                  <c:v>0.34</c:v>
                </c:pt>
                <c:pt idx="4478">
                  <c:v>0.31</c:v>
                </c:pt>
                <c:pt idx="4479">
                  <c:v>0.36</c:v>
                </c:pt>
                <c:pt idx="4480">
                  <c:v>0</c:v>
                </c:pt>
                <c:pt idx="4481">
                  <c:v>0</c:v>
                </c:pt>
                <c:pt idx="4482">
                  <c:v>0.4</c:v>
                </c:pt>
                <c:pt idx="4483">
                  <c:v>0</c:v>
                </c:pt>
                <c:pt idx="4484">
                  <c:v>0</c:v>
                </c:pt>
                <c:pt idx="4485">
                  <c:v>0.21</c:v>
                </c:pt>
                <c:pt idx="4486">
                  <c:v>0.41</c:v>
                </c:pt>
                <c:pt idx="4487">
                  <c:v>0.36</c:v>
                </c:pt>
                <c:pt idx="4488">
                  <c:v>0.19</c:v>
                </c:pt>
                <c:pt idx="4489">
                  <c:v>0.16</c:v>
                </c:pt>
                <c:pt idx="4490">
                  <c:v>0.35</c:v>
                </c:pt>
                <c:pt idx="4491">
                  <c:v>0.41</c:v>
                </c:pt>
                <c:pt idx="4492">
                  <c:v>0.26</c:v>
                </c:pt>
                <c:pt idx="4493">
                  <c:v>0.19</c:v>
                </c:pt>
                <c:pt idx="4494">
                  <c:v>0.2</c:v>
                </c:pt>
                <c:pt idx="4495">
                  <c:v>0.39</c:v>
                </c:pt>
                <c:pt idx="4496">
                  <c:v>0.21</c:v>
                </c:pt>
                <c:pt idx="4497">
                  <c:v>0.41</c:v>
                </c:pt>
                <c:pt idx="4498">
                  <c:v>0.31</c:v>
                </c:pt>
                <c:pt idx="4499">
                  <c:v>0.17</c:v>
                </c:pt>
                <c:pt idx="4500">
                  <c:v>0.24</c:v>
                </c:pt>
                <c:pt idx="4501">
                  <c:v>0.32</c:v>
                </c:pt>
                <c:pt idx="4502">
                  <c:v>0.31</c:v>
                </c:pt>
                <c:pt idx="4503">
                  <c:v>0.01</c:v>
                </c:pt>
                <c:pt idx="4504">
                  <c:v>0.36</c:v>
                </c:pt>
                <c:pt idx="4505">
                  <c:v>0.13</c:v>
                </c:pt>
                <c:pt idx="4506">
                  <c:v>0.41</c:v>
                </c:pt>
                <c:pt idx="4507">
                  <c:v>0</c:v>
                </c:pt>
                <c:pt idx="4508">
                  <c:v>0.4</c:v>
                </c:pt>
                <c:pt idx="4509">
                  <c:v>0.22</c:v>
                </c:pt>
                <c:pt idx="4510">
                  <c:v>0.35</c:v>
                </c:pt>
                <c:pt idx="4511">
                  <c:v>0.38</c:v>
                </c:pt>
                <c:pt idx="4512">
                  <c:v>0.21</c:v>
                </c:pt>
                <c:pt idx="4513">
                  <c:v>0.18</c:v>
                </c:pt>
                <c:pt idx="4514">
                  <c:v>0.24</c:v>
                </c:pt>
                <c:pt idx="4515">
                  <c:v>0.16</c:v>
                </c:pt>
                <c:pt idx="4516">
                  <c:v>0.21</c:v>
                </c:pt>
                <c:pt idx="4517">
                  <c:v>0.4</c:v>
                </c:pt>
                <c:pt idx="4518">
                  <c:v>0.21</c:v>
                </c:pt>
                <c:pt idx="4519">
                  <c:v>0.28000000000000003</c:v>
                </c:pt>
                <c:pt idx="4520">
                  <c:v>0.31</c:v>
                </c:pt>
                <c:pt idx="4521">
                  <c:v>0.18</c:v>
                </c:pt>
                <c:pt idx="4522">
                  <c:v>0</c:v>
                </c:pt>
                <c:pt idx="4523">
                  <c:v>0.23</c:v>
                </c:pt>
                <c:pt idx="4524">
                  <c:v>0.12</c:v>
                </c:pt>
                <c:pt idx="4525">
                  <c:v>0.21</c:v>
                </c:pt>
                <c:pt idx="4526">
                  <c:v>0.31</c:v>
                </c:pt>
                <c:pt idx="4527">
                  <c:v>0.15</c:v>
                </c:pt>
                <c:pt idx="4528">
                  <c:v>0.21</c:v>
                </c:pt>
                <c:pt idx="4529">
                  <c:v>0.24</c:v>
                </c:pt>
                <c:pt idx="4530">
                  <c:v>0.35</c:v>
                </c:pt>
                <c:pt idx="4531">
                  <c:v>0.28000000000000003</c:v>
                </c:pt>
                <c:pt idx="4532">
                  <c:v>0.25</c:v>
                </c:pt>
                <c:pt idx="4533">
                  <c:v>0.15</c:v>
                </c:pt>
                <c:pt idx="4534">
                  <c:v>0.39</c:v>
                </c:pt>
                <c:pt idx="4535">
                  <c:v>0.33</c:v>
                </c:pt>
                <c:pt idx="4536">
                  <c:v>0.4</c:v>
                </c:pt>
                <c:pt idx="4537">
                  <c:v>0.36</c:v>
                </c:pt>
                <c:pt idx="4538">
                  <c:v>0</c:v>
                </c:pt>
                <c:pt idx="4539">
                  <c:v>0.21</c:v>
                </c:pt>
                <c:pt idx="4540">
                  <c:v>0.1</c:v>
                </c:pt>
                <c:pt idx="4541">
                  <c:v>0.37</c:v>
                </c:pt>
                <c:pt idx="4542">
                  <c:v>0.09</c:v>
                </c:pt>
                <c:pt idx="4543">
                  <c:v>0.21</c:v>
                </c:pt>
                <c:pt idx="4544">
                  <c:v>0.16</c:v>
                </c:pt>
                <c:pt idx="4545">
                  <c:v>0.17</c:v>
                </c:pt>
                <c:pt idx="4546">
                  <c:v>0.21</c:v>
                </c:pt>
                <c:pt idx="4547">
                  <c:v>7.0000000000000007E-2</c:v>
                </c:pt>
                <c:pt idx="4548">
                  <c:v>0.02</c:v>
                </c:pt>
                <c:pt idx="4549">
                  <c:v>0.23</c:v>
                </c:pt>
                <c:pt idx="4550">
                  <c:v>0.33</c:v>
                </c:pt>
                <c:pt idx="4551">
                  <c:v>0.39</c:v>
                </c:pt>
                <c:pt idx="4552">
                  <c:v>0.39</c:v>
                </c:pt>
                <c:pt idx="4553">
                  <c:v>0.31</c:v>
                </c:pt>
                <c:pt idx="4554">
                  <c:v>0.21</c:v>
                </c:pt>
                <c:pt idx="4555">
                  <c:v>0.27</c:v>
                </c:pt>
                <c:pt idx="4556">
                  <c:v>0.33</c:v>
                </c:pt>
                <c:pt idx="4557">
                  <c:v>0.37</c:v>
                </c:pt>
                <c:pt idx="4558">
                  <c:v>0.39</c:v>
                </c:pt>
                <c:pt idx="4559">
                  <c:v>0.24</c:v>
                </c:pt>
                <c:pt idx="4560">
                  <c:v>0.21</c:v>
                </c:pt>
                <c:pt idx="4561">
                  <c:v>0.24</c:v>
                </c:pt>
                <c:pt idx="4562">
                  <c:v>0.18</c:v>
                </c:pt>
                <c:pt idx="4563">
                  <c:v>0.21</c:v>
                </c:pt>
                <c:pt idx="4564">
                  <c:v>0.15</c:v>
                </c:pt>
                <c:pt idx="4565">
                  <c:v>0.11</c:v>
                </c:pt>
                <c:pt idx="4566">
                  <c:v>0.39</c:v>
                </c:pt>
                <c:pt idx="4567">
                  <c:v>0</c:v>
                </c:pt>
                <c:pt idx="4568">
                  <c:v>0</c:v>
                </c:pt>
                <c:pt idx="4569">
                  <c:v>0.33</c:v>
                </c:pt>
                <c:pt idx="4570">
                  <c:v>0.22</c:v>
                </c:pt>
                <c:pt idx="4571">
                  <c:v>0.13</c:v>
                </c:pt>
                <c:pt idx="4572">
                  <c:v>0.23</c:v>
                </c:pt>
                <c:pt idx="4573">
                  <c:v>0.21</c:v>
                </c:pt>
                <c:pt idx="4574">
                  <c:v>0.14000000000000001</c:v>
                </c:pt>
                <c:pt idx="4575">
                  <c:v>0.24</c:v>
                </c:pt>
                <c:pt idx="4576">
                  <c:v>0.35</c:v>
                </c:pt>
                <c:pt idx="4577">
                  <c:v>0.21</c:v>
                </c:pt>
                <c:pt idx="4578">
                  <c:v>0.33</c:v>
                </c:pt>
                <c:pt idx="4579">
                  <c:v>0.31</c:v>
                </c:pt>
                <c:pt idx="4580">
                  <c:v>0.23</c:v>
                </c:pt>
                <c:pt idx="4581">
                  <c:v>0.21</c:v>
                </c:pt>
                <c:pt idx="4582">
                  <c:v>0.24</c:v>
                </c:pt>
                <c:pt idx="4583">
                  <c:v>0</c:v>
                </c:pt>
                <c:pt idx="4584">
                  <c:v>0.24</c:v>
                </c:pt>
                <c:pt idx="4585">
                  <c:v>0.22</c:v>
                </c:pt>
                <c:pt idx="4586">
                  <c:v>0.33</c:v>
                </c:pt>
                <c:pt idx="4587">
                  <c:v>0.15</c:v>
                </c:pt>
                <c:pt idx="4588">
                  <c:v>0</c:v>
                </c:pt>
                <c:pt idx="4589">
                  <c:v>0.39</c:v>
                </c:pt>
                <c:pt idx="4590">
                  <c:v>0.34</c:v>
                </c:pt>
                <c:pt idx="4591">
                  <c:v>0.03</c:v>
                </c:pt>
                <c:pt idx="4592">
                  <c:v>0.24</c:v>
                </c:pt>
                <c:pt idx="4593">
                  <c:v>0.21</c:v>
                </c:pt>
                <c:pt idx="4594">
                  <c:v>0.23</c:v>
                </c:pt>
                <c:pt idx="4595">
                  <c:v>0.22</c:v>
                </c:pt>
                <c:pt idx="4596">
                  <c:v>0.2</c:v>
                </c:pt>
                <c:pt idx="4597">
                  <c:v>0.38</c:v>
                </c:pt>
                <c:pt idx="4598">
                  <c:v>0.42</c:v>
                </c:pt>
                <c:pt idx="4599">
                  <c:v>0.23</c:v>
                </c:pt>
                <c:pt idx="4600">
                  <c:v>0</c:v>
                </c:pt>
                <c:pt idx="4601">
                  <c:v>0.32</c:v>
                </c:pt>
                <c:pt idx="4602">
                  <c:v>0.3</c:v>
                </c:pt>
                <c:pt idx="4603">
                  <c:v>0.21</c:v>
                </c:pt>
                <c:pt idx="4604">
                  <c:v>0.21</c:v>
                </c:pt>
                <c:pt idx="4605">
                  <c:v>0.21</c:v>
                </c:pt>
                <c:pt idx="4606">
                  <c:v>0.33</c:v>
                </c:pt>
                <c:pt idx="4607">
                  <c:v>0.35</c:v>
                </c:pt>
                <c:pt idx="4608">
                  <c:v>0.19</c:v>
                </c:pt>
                <c:pt idx="4609">
                  <c:v>0.3</c:v>
                </c:pt>
                <c:pt idx="4610">
                  <c:v>0.37</c:v>
                </c:pt>
                <c:pt idx="4611">
                  <c:v>0.3</c:v>
                </c:pt>
                <c:pt idx="4612">
                  <c:v>0.23</c:v>
                </c:pt>
                <c:pt idx="4613">
                  <c:v>0.39</c:v>
                </c:pt>
                <c:pt idx="4614">
                  <c:v>0</c:v>
                </c:pt>
                <c:pt idx="4615">
                  <c:v>0.39</c:v>
                </c:pt>
                <c:pt idx="4616">
                  <c:v>0</c:v>
                </c:pt>
                <c:pt idx="4617">
                  <c:v>0.35</c:v>
                </c:pt>
                <c:pt idx="4618">
                  <c:v>0</c:v>
                </c:pt>
                <c:pt idx="4619">
                  <c:v>0.2</c:v>
                </c:pt>
                <c:pt idx="4620">
                  <c:v>0.21</c:v>
                </c:pt>
                <c:pt idx="4621">
                  <c:v>0.35</c:v>
                </c:pt>
                <c:pt idx="4622">
                  <c:v>0.34</c:v>
                </c:pt>
                <c:pt idx="4623">
                  <c:v>0.34</c:v>
                </c:pt>
                <c:pt idx="4624">
                  <c:v>0</c:v>
                </c:pt>
                <c:pt idx="4625">
                  <c:v>0.34</c:v>
                </c:pt>
                <c:pt idx="4626">
                  <c:v>0.32</c:v>
                </c:pt>
                <c:pt idx="4627">
                  <c:v>0.19</c:v>
                </c:pt>
                <c:pt idx="4628">
                  <c:v>0.09</c:v>
                </c:pt>
                <c:pt idx="4629">
                  <c:v>0.35</c:v>
                </c:pt>
                <c:pt idx="4630">
                  <c:v>0.24</c:v>
                </c:pt>
                <c:pt idx="4631">
                  <c:v>0.32</c:v>
                </c:pt>
                <c:pt idx="4632">
                  <c:v>0.32</c:v>
                </c:pt>
                <c:pt idx="4633">
                  <c:v>0.36</c:v>
                </c:pt>
                <c:pt idx="4634">
                  <c:v>0</c:v>
                </c:pt>
                <c:pt idx="4635">
                  <c:v>0.3</c:v>
                </c:pt>
                <c:pt idx="4636">
                  <c:v>0.21</c:v>
                </c:pt>
                <c:pt idx="4637">
                  <c:v>0</c:v>
                </c:pt>
                <c:pt idx="4638">
                  <c:v>0.32</c:v>
                </c:pt>
                <c:pt idx="4639">
                  <c:v>0.39</c:v>
                </c:pt>
                <c:pt idx="4640">
                  <c:v>0.2</c:v>
                </c:pt>
                <c:pt idx="4641">
                  <c:v>0.35</c:v>
                </c:pt>
                <c:pt idx="4642">
                  <c:v>0.36</c:v>
                </c:pt>
                <c:pt idx="4643">
                  <c:v>0.14000000000000001</c:v>
                </c:pt>
                <c:pt idx="4644">
                  <c:v>0.39</c:v>
                </c:pt>
                <c:pt idx="4645">
                  <c:v>0.2</c:v>
                </c:pt>
                <c:pt idx="4646">
                  <c:v>0.32</c:v>
                </c:pt>
                <c:pt idx="4647">
                  <c:v>0.18</c:v>
                </c:pt>
                <c:pt idx="4648">
                  <c:v>0.21</c:v>
                </c:pt>
                <c:pt idx="4649">
                  <c:v>0.22</c:v>
                </c:pt>
                <c:pt idx="4650">
                  <c:v>0.02</c:v>
                </c:pt>
                <c:pt idx="4651">
                  <c:v>0.3</c:v>
                </c:pt>
                <c:pt idx="4652">
                  <c:v>0.31</c:v>
                </c:pt>
                <c:pt idx="4653">
                  <c:v>0.18</c:v>
                </c:pt>
                <c:pt idx="4654">
                  <c:v>0.31</c:v>
                </c:pt>
                <c:pt idx="4655">
                  <c:v>0.21</c:v>
                </c:pt>
                <c:pt idx="4656">
                  <c:v>0.39</c:v>
                </c:pt>
                <c:pt idx="4657">
                  <c:v>0.19</c:v>
                </c:pt>
                <c:pt idx="4658">
                  <c:v>0.16</c:v>
                </c:pt>
                <c:pt idx="4659">
                  <c:v>0.13</c:v>
                </c:pt>
                <c:pt idx="4660">
                  <c:v>0.16</c:v>
                </c:pt>
                <c:pt idx="4661">
                  <c:v>0.16</c:v>
                </c:pt>
                <c:pt idx="4662">
                  <c:v>0.31</c:v>
                </c:pt>
                <c:pt idx="4663">
                  <c:v>0</c:v>
                </c:pt>
                <c:pt idx="4664">
                  <c:v>0.2</c:v>
                </c:pt>
                <c:pt idx="4665">
                  <c:v>0.17</c:v>
                </c:pt>
                <c:pt idx="4666">
                  <c:v>0.16</c:v>
                </c:pt>
                <c:pt idx="4667">
                  <c:v>0.2</c:v>
                </c:pt>
                <c:pt idx="4668">
                  <c:v>0.22</c:v>
                </c:pt>
                <c:pt idx="4669">
                  <c:v>0.2</c:v>
                </c:pt>
                <c:pt idx="4670">
                  <c:v>0</c:v>
                </c:pt>
                <c:pt idx="4671">
                  <c:v>0.26</c:v>
                </c:pt>
                <c:pt idx="4672">
                  <c:v>0.3</c:v>
                </c:pt>
                <c:pt idx="4673">
                  <c:v>0.36</c:v>
                </c:pt>
                <c:pt idx="4674">
                  <c:v>0.2</c:v>
                </c:pt>
                <c:pt idx="4675">
                  <c:v>0.15</c:v>
                </c:pt>
                <c:pt idx="4676">
                  <c:v>0.26</c:v>
                </c:pt>
                <c:pt idx="4677">
                  <c:v>0</c:v>
                </c:pt>
                <c:pt idx="4678">
                  <c:v>0.2</c:v>
                </c:pt>
                <c:pt idx="4679">
                  <c:v>0.3</c:v>
                </c:pt>
                <c:pt idx="4680">
                  <c:v>0.2</c:v>
                </c:pt>
                <c:pt idx="4681">
                  <c:v>0.3</c:v>
                </c:pt>
                <c:pt idx="4682">
                  <c:v>0.14000000000000001</c:v>
                </c:pt>
                <c:pt idx="4683">
                  <c:v>0.24</c:v>
                </c:pt>
                <c:pt idx="4684">
                  <c:v>0.41</c:v>
                </c:pt>
                <c:pt idx="4685">
                  <c:v>0.04</c:v>
                </c:pt>
                <c:pt idx="4686">
                  <c:v>0</c:v>
                </c:pt>
                <c:pt idx="4687">
                  <c:v>0.23</c:v>
                </c:pt>
                <c:pt idx="4688">
                  <c:v>0.34</c:v>
                </c:pt>
                <c:pt idx="4689">
                  <c:v>0.01</c:v>
                </c:pt>
                <c:pt idx="4690">
                  <c:v>0.37</c:v>
                </c:pt>
                <c:pt idx="4691">
                  <c:v>0.2</c:v>
                </c:pt>
                <c:pt idx="4692">
                  <c:v>0.23</c:v>
                </c:pt>
                <c:pt idx="4693">
                  <c:v>0.26</c:v>
                </c:pt>
                <c:pt idx="4694">
                  <c:v>0</c:v>
                </c:pt>
                <c:pt idx="4695">
                  <c:v>0.23</c:v>
                </c:pt>
                <c:pt idx="4696">
                  <c:v>0.23</c:v>
                </c:pt>
                <c:pt idx="4697">
                  <c:v>0</c:v>
                </c:pt>
                <c:pt idx="4698">
                  <c:v>0.16</c:v>
                </c:pt>
                <c:pt idx="4699">
                  <c:v>0</c:v>
                </c:pt>
                <c:pt idx="4700">
                  <c:v>0.28000000000000003</c:v>
                </c:pt>
                <c:pt idx="4701">
                  <c:v>0.17</c:v>
                </c:pt>
                <c:pt idx="4702">
                  <c:v>0.18</c:v>
                </c:pt>
                <c:pt idx="4703">
                  <c:v>0.15</c:v>
                </c:pt>
                <c:pt idx="4704">
                  <c:v>0.21</c:v>
                </c:pt>
                <c:pt idx="4705">
                  <c:v>0.2</c:v>
                </c:pt>
                <c:pt idx="4706">
                  <c:v>0</c:v>
                </c:pt>
                <c:pt idx="4707">
                  <c:v>0.31</c:v>
                </c:pt>
                <c:pt idx="4708">
                  <c:v>0.21</c:v>
                </c:pt>
                <c:pt idx="4709">
                  <c:v>0.2</c:v>
                </c:pt>
                <c:pt idx="4710">
                  <c:v>0.27</c:v>
                </c:pt>
                <c:pt idx="4711">
                  <c:v>0</c:v>
                </c:pt>
                <c:pt idx="4712">
                  <c:v>0.34</c:v>
                </c:pt>
                <c:pt idx="4713">
                  <c:v>0.28000000000000003</c:v>
                </c:pt>
                <c:pt idx="4714">
                  <c:v>0.36</c:v>
                </c:pt>
                <c:pt idx="4715">
                  <c:v>0.37</c:v>
                </c:pt>
                <c:pt idx="4716">
                  <c:v>0.23</c:v>
                </c:pt>
                <c:pt idx="4717">
                  <c:v>0.09</c:v>
                </c:pt>
                <c:pt idx="4718">
                  <c:v>0</c:v>
                </c:pt>
                <c:pt idx="4719">
                  <c:v>0.24</c:v>
                </c:pt>
                <c:pt idx="4720">
                  <c:v>0.36</c:v>
                </c:pt>
                <c:pt idx="4721">
                  <c:v>0</c:v>
                </c:pt>
                <c:pt idx="4722">
                  <c:v>0.36</c:v>
                </c:pt>
                <c:pt idx="4723">
                  <c:v>0.28999999999999998</c:v>
                </c:pt>
                <c:pt idx="4724">
                  <c:v>0.3</c:v>
                </c:pt>
                <c:pt idx="4725">
                  <c:v>0.23</c:v>
                </c:pt>
                <c:pt idx="4726">
                  <c:v>0.23</c:v>
                </c:pt>
                <c:pt idx="4727">
                  <c:v>0</c:v>
                </c:pt>
                <c:pt idx="4728">
                  <c:v>0.1</c:v>
                </c:pt>
                <c:pt idx="4729">
                  <c:v>0.33</c:v>
                </c:pt>
                <c:pt idx="4730">
                  <c:v>0.08</c:v>
                </c:pt>
                <c:pt idx="4731">
                  <c:v>0.2</c:v>
                </c:pt>
                <c:pt idx="4732">
                  <c:v>0.05</c:v>
                </c:pt>
                <c:pt idx="4733">
                  <c:v>0.2</c:v>
                </c:pt>
                <c:pt idx="4734">
                  <c:v>0.13</c:v>
                </c:pt>
                <c:pt idx="4735">
                  <c:v>0.39</c:v>
                </c:pt>
                <c:pt idx="4736">
                  <c:v>0.18</c:v>
                </c:pt>
                <c:pt idx="4737">
                  <c:v>0.24</c:v>
                </c:pt>
                <c:pt idx="4738">
                  <c:v>0</c:v>
                </c:pt>
                <c:pt idx="4739">
                  <c:v>0.19</c:v>
                </c:pt>
                <c:pt idx="4740">
                  <c:v>0.14000000000000001</c:v>
                </c:pt>
                <c:pt idx="4741">
                  <c:v>0.26</c:v>
                </c:pt>
                <c:pt idx="4742">
                  <c:v>0.16</c:v>
                </c:pt>
                <c:pt idx="4743">
                  <c:v>0.15</c:v>
                </c:pt>
                <c:pt idx="4744">
                  <c:v>0.2</c:v>
                </c:pt>
                <c:pt idx="4745">
                  <c:v>0.21</c:v>
                </c:pt>
                <c:pt idx="4746">
                  <c:v>0.35</c:v>
                </c:pt>
                <c:pt idx="4747">
                  <c:v>0.11</c:v>
                </c:pt>
                <c:pt idx="4748">
                  <c:v>0.2</c:v>
                </c:pt>
                <c:pt idx="4749">
                  <c:v>0.31</c:v>
                </c:pt>
                <c:pt idx="4750">
                  <c:v>0.37</c:v>
                </c:pt>
                <c:pt idx="4751">
                  <c:v>0.34</c:v>
                </c:pt>
                <c:pt idx="4752">
                  <c:v>0</c:v>
                </c:pt>
                <c:pt idx="4753">
                  <c:v>0.23</c:v>
                </c:pt>
                <c:pt idx="4754">
                  <c:v>0.15</c:v>
                </c:pt>
                <c:pt idx="4755">
                  <c:v>0.34</c:v>
                </c:pt>
                <c:pt idx="4756">
                  <c:v>0</c:v>
                </c:pt>
                <c:pt idx="4757">
                  <c:v>0.36</c:v>
                </c:pt>
                <c:pt idx="4758">
                  <c:v>0.21</c:v>
                </c:pt>
                <c:pt idx="4759">
                  <c:v>0.34</c:v>
                </c:pt>
                <c:pt idx="4760">
                  <c:v>0.22</c:v>
                </c:pt>
                <c:pt idx="4761">
                  <c:v>0.28999999999999998</c:v>
                </c:pt>
                <c:pt idx="4762">
                  <c:v>0.18</c:v>
                </c:pt>
                <c:pt idx="4763">
                  <c:v>0</c:v>
                </c:pt>
                <c:pt idx="4764">
                  <c:v>0.23</c:v>
                </c:pt>
                <c:pt idx="4765">
                  <c:v>0</c:v>
                </c:pt>
                <c:pt idx="4766">
                  <c:v>0.34</c:v>
                </c:pt>
                <c:pt idx="4767">
                  <c:v>0</c:v>
                </c:pt>
                <c:pt idx="4768">
                  <c:v>0.2</c:v>
                </c:pt>
                <c:pt idx="4769">
                  <c:v>0.24</c:v>
                </c:pt>
                <c:pt idx="4770">
                  <c:v>0.26</c:v>
                </c:pt>
                <c:pt idx="4771">
                  <c:v>0.23</c:v>
                </c:pt>
                <c:pt idx="4772">
                  <c:v>0.34</c:v>
                </c:pt>
                <c:pt idx="4773">
                  <c:v>0.02</c:v>
                </c:pt>
                <c:pt idx="4774">
                  <c:v>0.18</c:v>
                </c:pt>
                <c:pt idx="4775">
                  <c:v>0.19</c:v>
                </c:pt>
                <c:pt idx="4776">
                  <c:v>0.38</c:v>
                </c:pt>
                <c:pt idx="4777">
                  <c:v>0.2</c:v>
                </c:pt>
                <c:pt idx="4778">
                  <c:v>0.23</c:v>
                </c:pt>
                <c:pt idx="4779">
                  <c:v>0.23</c:v>
                </c:pt>
                <c:pt idx="4780">
                  <c:v>0.38</c:v>
                </c:pt>
                <c:pt idx="4781">
                  <c:v>0.08</c:v>
                </c:pt>
                <c:pt idx="4782">
                  <c:v>0</c:v>
                </c:pt>
                <c:pt idx="4783">
                  <c:v>0.36</c:v>
                </c:pt>
                <c:pt idx="4784">
                  <c:v>0.38</c:v>
                </c:pt>
                <c:pt idx="4785">
                  <c:v>0.17</c:v>
                </c:pt>
                <c:pt idx="4786">
                  <c:v>0.13</c:v>
                </c:pt>
                <c:pt idx="4787">
                  <c:v>0.34</c:v>
                </c:pt>
                <c:pt idx="4788">
                  <c:v>0.31</c:v>
                </c:pt>
                <c:pt idx="4789">
                  <c:v>0.32</c:v>
                </c:pt>
                <c:pt idx="4790">
                  <c:v>0.13</c:v>
                </c:pt>
                <c:pt idx="4791">
                  <c:v>0.18</c:v>
                </c:pt>
                <c:pt idx="4792">
                  <c:v>0</c:v>
                </c:pt>
                <c:pt idx="4793">
                  <c:v>0.12</c:v>
                </c:pt>
                <c:pt idx="4794">
                  <c:v>0</c:v>
                </c:pt>
                <c:pt idx="4795">
                  <c:v>0.33</c:v>
                </c:pt>
                <c:pt idx="4796">
                  <c:v>0.2</c:v>
                </c:pt>
                <c:pt idx="4797">
                  <c:v>0.2</c:v>
                </c:pt>
                <c:pt idx="4798">
                  <c:v>0.38</c:v>
                </c:pt>
                <c:pt idx="4799">
                  <c:v>0</c:v>
                </c:pt>
                <c:pt idx="4800">
                  <c:v>0.1</c:v>
                </c:pt>
                <c:pt idx="4801">
                  <c:v>0.37</c:v>
                </c:pt>
                <c:pt idx="4802">
                  <c:v>0.2</c:v>
                </c:pt>
                <c:pt idx="4803">
                  <c:v>0.31</c:v>
                </c:pt>
                <c:pt idx="4804">
                  <c:v>0.3</c:v>
                </c:pt>
                <c:pt idx="4805">
                  <c:v>0.27</c:v>
                </c:pt>
                <c:pt idx="4806">
                  <c:v>0</c:v>
                </c:pt>
                <c:pt idx="4807">
                  <c:v>0.36</c:v>
                </c:pt>
                <c:pt idx="4808">
                  <c:v>0.2</c:v>
                </c:pt>
                <c:pt idx="4809">
                  <c:v>0.28999999999999998</c:v>
                </c:pt>
                <c:pt idx="4810">
                  <c:v>0</c:v>
                </c:pt>
                <c:pt idx="4811">
                  <c:v>0.25</c:v>
                </c:pt>
                <c:pt idx="4812">
                  <c:v>0.22</c:v>
                </c:pt>
                <c:pt idx="4813">
                  <c:v>0.31</c:v>
                </c:pt>
                <c:pt idx="4814">
                  <c:v>0.28999999999999998</c:v>
                </c:pt>
                <c:pt idx="4815">
                  <c:v>0</c:v>
                </c:pt>
                <c:pt idx="4816">
                  <c:v>0.31</c:v>
                </c:pt>
                <c:pt idx="4817">
                  <c:v>0.34</c:v>
                </c:pt>
                <c:pt idx="4818">
                  <c:v>0.22</c:v>
                </c:pt>
                <c:pt idx="4819">
                  <c:v>0.37</c:v>
                </c:pt>
                <c:pt idx="4820">
                  <c:v>0.23</c:v>
                </c:pt>
                <c:pt idx="4821">
                  <c:v>0</c:v>
                </c:pt>
                <c:pt idx="4822">
                  <c:v>0.22</c:v>
                </c:pt>
                <c:pt idx="4823">
                  <c:v>0.14000000000000001</c:v>
                </c:pt>
                <c:pt idx="4824">
                  <c:v>0.12</c:v>
                </c:pt>
                <c:pt idx="4825">
                  <c:v>0</c:v>
                </c:pt>
                <c:pt idx="4826">
                  <c:v>0.32</c:v>
                </c:pt>
                <c:pt idx="4827">
                  <c:v>0.32</c:v>
                </c:pt>
                <c:pt idx="4828">
                  <c:v>0.37</c:v>
                </c:pt>
                <c:pt idx="4829">
                  <c:v>0.32</c:v>
                </c:pt>
                <c:pt idx="4830">
                  <c:v>0.2</c:v>
                </c:pt>
                <c:pt idx="4831">
                  <c:v>0.33</c:v>
                </c:pt>
                <c:pt idx="4832">
                  <c:v>0.22</c:v>
                </c:pt>
                <c:pt idx="4833">
                  <c:v>0.27</c:v>
                </c:pt>
                <c:pt idx="4834">
                  <c:v>0.06</c:v>
                </c:pt>
                <c:pt idx="4835">
                  <c:v>0.2</c:v>
                </c:pt>
                <c:pt idx="4836">
                  <c:v>0.33</c:v>
                </c:pt>
                <c:pt idx="4837">
                  <c:v>0.18</c:v>
                </c:pt>
                <c:pt idx="4838">
                  <c:v>0.2</c:v>
                </c:pt>
                <c:pt idx="4839">
                  <c:v>0.17</c:v>
                </c:pt>
                <c:pt idx="4840">
                  <c:v>0.28999999999999998</c:v>
                </c:pt>
                <c:pt idx="4841">
                  <c:v>0.38</c:v>
                </c:pt>
                <c:pt idx="4842">
                  <c:v>0.32</c:v>
                </c:pt>
                <c:pt idx="4843">
                  <c:v>0.31</c:v>
                </c:pt>
                <c:pt idx="4844">
                  <c:v>0.22</c:v>
                </c:pt>
                <c:pt idx="4845">
                  <c:v>0.24</c:v>
                </c:pt>
                <c:pt idx="4846">
                  <c:v>0.22</c:v>
                </c:pt>
                <c:pt idx="4847">
                  <c:v>0</c:v>
                </c:pt>
                <c:pt idx="4848">
                  <c:v>0.28999999999999998</c:v>
                </c:pt>
                <c:pt idx="4849">
                  <c:v>0.34</c:v>
                </c:pt>
                <c:pt idx="4850">
                  <c:v>0.32</c:v>
                </c:pt>
                <c:pt idx="4851">
                  <c:v>0.2</c:v>
                </c:pt>
                <c:pt idx="4852">
                  <c:v>0.19</c:v>
                </c:pt>
                <c:pt idx="4853">
                  <c:v>0.12</c:v>
                </c:pt>
                <c:pt idx="4854">
                  <c:v>0.22</c:v>
                </c:pt>
                <c:pt idx="4855">
                  <c:v>0</c:v>
                </c:pt>
                <c:pt idx="4856">
                  <c:v>0.24</c:v>
                </c:pt>
                <c:pt idx="4857">
                  <c:v>0.17</c:v>
                </c:pt>
                <c:pt idx="4858">
                  <c:v>0.18</c:v>
                </c:pt>
                <c:pt idx="4859">
                  <c:v>0.31</c:v>
                </c:pt>
                <c:pt idx="4860">
                  <c:v>0.35</c:v>
                </c:pt>
                <c:pt idx="4861">
                  <c:v>0</c:v>
                </c:pt>
                <c:pt idx="4862">
                  <c:v>0.09</c:v>
                </c:pt>
                <c:pt idx="4863">
                  <c:v>0.19</c:v>
                </c:pt>
                <c:pt idx="4864">
                  <c:v>0.22</c:v>
                </c:pt>
                <c:pt idx="4865">
                  <c:v>0.19</c:v>
                </c:pt>
                <c:pt idx="4866">
                  <c:v>0.22</c:v>
                </c:pt>
                <c:pt idx="4867">
                  <c:v>0.01</c:v>
                </c:pt>
                <c:pt idx="4868">
                  <c:v>0</c:v>
                </c:pt>
                <c:pt idx="4869">
                  <c:v>0.31</c:v>
                </c:pt>
                <c:pt idx="4870">
                  <c:v>0.26</c:v>
                </c:pt>
                <c:pt idx="4871">
                  <c:v>0.37</c:v>
                </c:pt>
                <c:pt idx="4872">
                  <c:v>0.17</c:v>
                </c:pt>
                <c:pt idx="4873">
                  <c:v>0.28999999999999998</c:v>
                </c:pt>
                <c:pt idx="4874">
                  <c:v>0</c:v>
                </c:pt>
                <c:pt idx="4875">
                  <c:v>0.23</c:v>
                </c:pt>
                <c:pt idx="4876">
                  <c:v>0.33</c:v>
                </c:pt>
                <c:pt idx="4877">
                  <c:v>0.19</c:v>
                </c:pt>
                <c:pt idx="4878">
                  <c:v>0.17</c:v>
                </c:pt>
                <c:pt idx="4879">
                  <c:v>0.19</c:v>
                </c:pt>
                <c:pt idx="4880">
                  <c:v>0.26</c:v>
                </c:pt>
                <c:pt idx="4881">
                  <c:v>7.0000000000000007E-2</c:v>
                </c:pt>
                <c:pt idx="4882">
                  <c:v>0.19</c:v>
                </c:pt>
                <c:pt idx="4883">
                  <c:v>0.19</c:v>
                </c:pt>
                <c:pt idx="4884">
                  <c:v>0.15</c:v>
                </c:pt>
                <c:pt idx="4885">
                  <c:v>0.38</c:v>
                </c:pt>
                <c:pt idx="4886">
                  <c:v>0.36</c:v>
                </c:pt>
                <c:pt idx="4887">
                  <c:v>0.17</c:v>
                </c:pt>
                <c:pt idx="4888">
                  <c:v>0.14000000000000001</c:v>
                </c:pt>
                <c:pt idx="4889">
                  <c:v>0.36</c:v>
                </c:pt>
                <c:pt idx="4890">
                  <c:v>0.37</c:v>
                </c:pt>
                <c:pt idx="4891">
                  <c:v>0</c:v>
                </c:pt>
                <c:pt idx="4892">
                  <c:v>0.22</c:v>
                </c:pt>
                <c:pt idx="4893">
                  <c:v>0.22</c:v>
                </c:pt>
                <c:pt idx="4894">
                  <c:v>0.37</c:v>
                </c:pt>
                <c:pt idx="4895">
                  <c:v>0</c:v>
                </c:pt>
                <c:pt idx="4896">
                  <c:v>0.28000000000000003</c:v>
                </c:pt>
                <c:pt idx="4897">
                  <c:v>0.34</c:v>
                </c:pt>
                <c:pt idx="4898">
                  <c:v>0.32</c:v>
                </c:pt>
                <c:pt idx="4899">
                  <c:v>0.14000000000000001</c:v>
                </c:pt>
                <c:pt idx="4900">
                  <c:v>0.28999999999999998</c:v>
                </c:pt>
                <c:pt idx="4901">
                  <c:v>0.18</c:v>
                </c:pt>
                <c:pt idx="4902">
                  <c:v>0</c:v>
                </c:pt>
                <c:pt idx="4903">
                  <c:v>0.39</c:v>
                </c:pt>
                <c:pt idx="4904">
                  <c:v>0.08</c:v>
                </c:pt>
                <c:pt idx="4905">
                  <c:v>0.36</c:v>
                </c:pt>
                <c:pt idx="4906">
                  <c:v>0.24</c:v>
                </c:pt>
                <c:pt idx="4907">
                  <c:v>0.23</c:v>
                </c:pt>
                <c:pt idx="4908">
                  <c:v>0.37</c:v>
                </c:pt>
                <c:pt idx="4909">
                  <c:v>0.36</c:v>
                </c:pt>
                <c:pt idx="4910">
                  <c:v>0.14000000000000001</c:v>
                </c:pt>
                <c:pt idx="4911">
                  <c:v>0.22</c:v>
                </c:pt>
                <c:pt idx="4912">
                  <c:v>0.36</c:v>
                </c:pt>
                <c:pt idx="4913">
                  <c:v>0.3</c:v>
                </c:pt>
                <c:pt idx="4914">
                  <c:v>0.18</c:v>
                </c:pt>
                <c:pt idx="4915">
                  <c:v>0.31</c:v>
                </c:pt>
                <c:pt idx="4916">
                  <c:v>0</c:v>
                </c:pt>
                <c:pt idx="4917">
                  <c:v>0.18</c:v>
                </c:pt>
                <c:pt idx="4918">
                  <c:v>0.18</c:v>
                </c:pt>
                <c:pt idx="4919">
                  <c:v>0.14000000000000001</c:v>
                </c:pt>
                <c:pt idx="4920">
                  <c:v>0.22</c:v>
                </c:pt>
                <c:pt idx="4921">
                  <c:v>0.19</c:v>
                </c:pt>
                <c:pt idx="4922">
                  <c:v>0.34</c:v>
                </c:pt>
                <c:pt idx="4923">
                  <c:v>0.18</c:v>
                </c:pt>
                <c:pt idx="4924">
                  <c:v>0.25</c:v>
                </c:pt>
                <c:pt idx="4925">
                  <c:v>0</c:v>
                </c:pt>
                <c:pt idx="4926">
                  <c:v>0</c:v>
                </c:pt>
                <c:pt idx="4927">
                  <c:v>0.28999999999999998</c:v>
                </c:pt>
                <c:pt idx="4928">
                  <c:v>0.3</c:v>
                </c:pt>
                <c:pt idx="4929">
                  <c:v>0.28000000000000003</c:v>
                </c:pt>
                <c:pt idx="4930">
                  <c:v>0.36</c:v>
                </c:pt>
                <c:pt idx="4931">
                  <c:v>0</c:v>
                </c:pt>
                <c:pt idx="4932">
                  <c:v>0.31</c:v>
                </c:pt>
                <c:pt idx="4933">
                  <c:v>0.31</c:v>
                </c:pt>
                <c:pt idx="4934">
                  <c:v>0.18</c:v>
                </c:pt>
                <c:pt idx="4935">
                  <c:v>0.23</c:v>
                </c:pt>
                <c:pt idx="4936">
                  <c:v>0</c:v>
                </c:pt>
                <c:pt idx="4937">
                  <c:v>0.19</c:v>
                </c:pt>
                <c:pt idx="4938">
                  <c:v>0.36</c:v>
                </c:pt>
                <c:pt idx="4939">
                  <c:v>0.16</c:v>
                </c:pt>
                <c:pt idx="4940">
                  <c:v>0.19</c:v>
                </c:pt>
                <c:pt idx="4941">
                  <c:v>0.37</c:v>
                </c:pt>
                <c:pt idx="4942">
                  <c:v>0.23</c:v>
                </c:pt>
                <c:pt idx="4943">
                  <c:v>0.22</c:v>
                </c:pt>
                <c:pt idx="4944">
                  <c:v>0</c:v>
                </c:pt>
                <c:pt idx="4945">
                  <c:v>0.19</c:v>
                </c:pt>
                <c:pt idx="4946">
                  <c:v>0.33</c:v>
                </c:pt>
                <c:pt idx="4947">
                  <c:v>0.24</c:v>
                </c:pt>
                <c:pt idx="4948">
                  <c:v>7.0000000000000007E-2</c:v>
                </c:pt>
                <c:pt idx="4949">
                  <c:v>0.34</c:v>
                </c:pt>
                <c:pt idx="4950">
                  <c:v>0.19</c:v>
                </c:pt>
                <c:pt idx="4951">
                  <c:v>0.16</c:v>
                </c:pt>
                <c:pt idx="4952">
                  <c:v>0</c:v>
                </c:pt>
                <c:pt idx="4953">
                  <c:v>0.22</c:v>
                </c:pt>
                <c:pt idx="4954">
                  <c:v>0</c:v>
                </c:pt>
                <c:pt idx="4955">
                  <c:v>0.35</c:v>
                </c:pt>
                <c:pt idx="4956">
                  <c:v>0.36</c:v>
                </c:pt>
                <c:pt idx="4957">
                  <c:v>0.28000000000000003</c:v>
                </c:pt>
                <c:pt idx="4958">
                  <c:v>0.19</c:v>
                </c:pt>
                <c:pt idx="4959">
                  <c:v>0.35</c:v>
                </c:pt>
                <c:pt idx="4960">
                  <c:v>0</c:v>
                </c:pt>
                <c:pt idx="4961">
                  <c:v>0.19</c:v>
                </c:pt>
                <c:pt idx="4962">
                  <c:v>0.28999999999999998</c:v>
                </c:pt>
                <c:pt idx="4963">
                  <c:v>0.26</c:v>
                </c:pt>
                <c:pt idx="4964">
                  <c:v>0.36</c:v>
                </c:pt>
                <c:pt idx="4965">
                  <c:v>0.19</c:v>
                </c:pt>
                <c:pt idx="4966">
                  <c:v>0.19</c:v>
                </c:pt>
                <c:pt idx="4967">
                  <c:v>0.36</c:v>
                </c:pt>
                <c:pt idx="4968">
                  <c:v>0</c:v>
                </c:pt>
                <c:pt idx="4969">
                  <c:v>0.12</c:v>
                </c:pt>
                <c:pt idx="4970">
                  <c:v>0.27</c:v>
                </c:pt>
                <c:pt idx="4971">
                  <c:v>0.2</c:v>
                </c:pt>
                <c:pt idx="4972">
                  <c:v>0</c:v>
                </c:pt>
                <c:pt idx="4973">
                  <c:v>0.28000000000000003</c:v>
                </c:pt>
                <c:pt idx="4974">
                  <c:v>0.38</c:v>
                </c:pt>
                <c:pt idx="4975">
                  <c:v>0.13</c:v>
                </c:pt>
                <c:pt idx="4976">
                  <c:v>0.19</c:v>
                </c:pt>
                <c:pt idx="4977">
                  <c:v>0.05</c:v>
                </c:pt>
                <c:pt idx="4978">
                  <c:v>0.16</c:v>
                </c:pt>
                <c:pt idx="4979">
                  <c:v>0.21</c:v>
                </c:pt>
                <c:pt idx="4980">
                  <c:v>0.09</c:v>
                </c:pt>
                <c:pt idx="4981">
                  <c:v>0</c:v>
                </c:pt>
                <c:pt idx="4982">
                  <c:v>7.0000000000000007E-2</c:v>
                </c:pt>
                <c:pt idx="4983">
                  <c:v>0</c:v>
                </c:pt>
                <c:pt idx="4984">
                  <c:v>0.21</c:v>
                </c:pt>
                <c:pt idx="4985">
                  <c:v>0.16</c:v>
                </c:pt>
                <c:pt idx="4986">
                  <c:v>0</c:v>
                </c:pt>
                <c:pt idx="4987">
                  <c:v>0.24</c:v>
                </c:pt>
                <c:pt idx="4988">
                  <c:v>0.28999999999999998</c:v>
                </c:pt>
                <c:pt idx="4989">
                  <c:v>0.19</c:v>
                </c:pt>
                <c:pt idx="4990">
                  <c:v>0.36</c:v>
                </c:pt>
                <c:pt idx="4991">
                  <c:v>0.17</c:v>
                </c:pt>
                <c:pt idx="4992">
                  <c:v>0</c:v>
                </c:pt>
                <c:pt idx="4993">
                  <c:v>0.17</c:v>
                </c:pt>
                <c:pt idx="4994">
                  <c:v>0.27</c:v>
                </c:pt>
                <c:pt idx="4995">
                  <c:v>0</c:v>
                </c:pt>
                <c:pt idx="4996">
                  <c:v>0</c:v>
                </c:pt>
                <c:pt idx="4997">
                  <c:v>0.15</c:v>
                </c:pt>
                <c:pt idx="4998">
                  <c:v>0.27</c:v>
                </c:pt>
                <c:pt idx="4999">
                  <c:v>0.13</c:v>
                </c:pt>
                <c:pt idx="5000">
                  <c:v>0.19</c:v>
                </c:pt>
                <c:pt idx="5001">
                  <c:v>0.3</c:v>
                </c:pt>
                <c:pt idx="5002">
                  <c:v>0.22</c:v>
                </c:pt>
                <c:pt idx="5003">
                  <c:v>7.0000000000000007E-2</c:v>
                </c:pt>
                <c:pt idx="5004">
                  <c:v>0</c:v>
                </c:pt>
                <c:pt idx="5005">
                  <c:v>0.27</c:v>
                </c:pt>
                <c:pt idx="5006">
                  <c:v>0.1</c:v>
                </c:pt>
                <c:pt idx="5007">
                  <c:v>0.19</c:v>
                </c:pt>
                <c:pt idx="5008">
                  <c:v>0.28999999999999998</c:v>
                </c:pt>
                <c:pt idx="5009">
                  <c:v>0</c:v>
                </c:pt>
                <c:pt idx="5010">
                  <c:v>0.11</c:v>
                </c:pt>
                <c:pt idx="5011">
                  <c:v>0.35</c:v>
                </c:pt>
                <c:pt idx="5012">
                  <c:v>0.3</c:v>
                </c:pt>
                <c:pt idx="5013">
                  <c:v>0.21</c:v>
                </c:pt>
                <c:pt idx="5014">
                  <c:v>0.11</c:v>
                </c:pt>
                <c:pt idx="5015">
                  <c:v>0.15</c:v>
                </c:pt>
                <c:pt idx="5016">
                  <c:v>0.12</c:v>
                </c:pt>
                <c:pt idx="5017">
                  <c:v>0.21</c:v>
                </c:pt>
                <c:pt idx="5018">
                  <c:v>0</c:v>
                </c:pt>
                <c:pt idx="5019">
                  <c:v>0.19</c:v>
                </c:pt>
                <c:pt idx="5020">
                  <c:v>0.19</c:v>
                </c:pt>
                <c:pt idx="5021">
                  <c:v>0</c:v>
                </c:pt>
                <c:pt idx="5022">
                  <c:v>0.28999999999999998</c:v>
                </c:pt>
                <c:pt idx="5023">
                  <c:v>0.19</c:v>
                </c:pt>
                <c:pt idx="5024">
                  <c:v>0.16</c:v>
                </c:pt>
                <c:pt idx="5025">
                  <c:v>0.27</c:v>
                </c:pt>
                <c:pt idx="5026">
                  <c:v>0.15</c:v>
                </c:pt>
                <c:pt idx="5027">
                  <c:v>0.19</c:v>
                </c:pt>
                <c:pt idx="5028">
                  <c:v>0.31</c:v>
                </c:pt>
                <c:pt idx="5029">
                  <c:v>0.3</c:v>
                </c:pt>
                <c:pt idx="5030">
                  <c:v>0</c:v>
                </c:pt>
                <c:pt idx="5031">
                  <c:v>7.0000000000000007E-2</c:v>
                </c:pt>
                <c:pt idx="5032">
                  <c:v>0.19</c:v>
                </c:pt>
                <c:pt idx="5033">
                  <c:v>0</c:v>
                </c:pt>
                <c:pt idx="5034">
                  <c:v>0.13</c:v>
                </c:pt>
                <c:pt idx="5035">
                  <c:v>0.19</c:v>
                </c:pt>
                <c:pt idx="5036">
                  <c:v>0.32</c:v>
                </c:pt>
                <c:pt idx="5037">
                  <c:v>0.21</c:v>
                </c:pt>
                <c:pt idx="5038">
                  <c:v>0.34</c:v>
                </c:pt>
                <c:pt idx="5039">
                  <c:v>0.16</c:v>
                </c:pt>
                <c:pt idx="5040">
                  <c:v>0.18</c:v>
                </c:pt>
                <c:pt idx="5041">
                  <c:v>0.11</c:v>
                </c:pt>
                <c:pt idx="5042">
                  <c:v>0</c:v>
                </c:pt>
                <c:pt idx="5043">
                  <c:v>0.21</c:v>
                </c:pt>
                <c:pt idx="5044">
                  <c:v>0.13</c:v>
                </c:pt>
                <c:pt idx="5045">
                  <c:v>0.28000000000000003</c:v>
                </c:pt>
                <c:pt idx="5046">
                  <c:v>0.32</c:v>
                </c:pt>
                <c:pt idx="5047">
                  <c:v>0.21</c:v>
                </c:pt>
                <c:pt idx="5048">
                  <c:v>0</c:v>
                </c:pt>
                <c:pt idx="5049">
                  <c:v>0.14000000000000001</c:v>
                </c:pt>
                <c:pt idx="5050">
                  <c:v>0.24</c:v>
                </c:pt>
                <c:pt idx="5051">
                  <c:v>0</c:v>
                </c:pt>
                <c:pt idx="5052">
                  <c:v>0.12</c:v>
                </c:pt>
                <c:pt idx="5053">
                  <c:v>0.21</c:v>
                </c:pt>
                <c:pt idx="5054">
                  <c:v>0.21</c:v>
                </c:pt>
                <c:pt idx="5055">
                  <c:v>0.26</c:v>
                </c:pt>
                <c:pt idx="5056">
                  <c:v>0.02</c:v>
                </c:pt>
                <c:pt idx="5057">
                  <c:v>0.16</c:v>
                </c:pt>
                <c:pt idx="5058">
                  <c:v>0.19</c:v>
                </c:pt>
                <c:pt idx="5059">
                  <c:v>0.12</c:v>
                </c:pt>
                <c:pt idx="5060">
                  <c:v>0.32</c:v>
                </c:pt>
                <c:pt idx="5061">
                  <c:v>0.35</c:v>
                </c:pt>
                <c:pt idx="5062">
                  <c:v>0.35</c:v>
                </c:pt>
                <c:pt idx="5063">
                  <c:v>0.22</c:v>
                </c:pt>
                <c:pt idx="5064">
                  <c:v>0.35</c:v>
                </c:pt>
                <c:pt idx="5065">
                  <c:v>0.35</c:v>
                </c:pt>
                <c:pt idx="5066">
                  <c:v>0.05</c:v>
                </c:pt>
                <c:pt idx="5067">
                  <c:v>0.18</c:v>
                </c:pt>
                <c:pt idx="5068">
                  <c:v>0.28000000000000003</c:v>
                </c:pt>
                <c:pt idx="5069">
                  <c:v>0</c:v>
                </c:pt>
                <c:pt idx="5070">
                  <c:v>0.24</c:v>
                </c:pt>
                <c:pt idx="5071">
                  <c:v>0.12</c:v>
                </c:pt>
                <c:pt idx="5072">
                  <c:v>0.34</c:v>
                </c:pt>
                <c:pt idx="5073">
                  <c:v>0.11</c:v>
                </c:pt>
                <c:pt idx="5074">
                  <c:v>0.28000000000000003</c:v>
                </c:pt>
                <c:pt idx="5075">
                  <c:v>0.13</c:v>
                </c:pt>
                <c:pt idx="5076">
                  <c:v>0.31</c:v>
                </c:pt>
                <c:pt idx="5077">
                  <c:v>0.15</c:v>
                </c:pt>
                <c:pt idx="5078">
                  <c:v>0.11</c:v>
                </c:pt>
                <c:pt idx="5079">
                  <c:v>0.28999999999999998</c:v>
                </c:pt>
                <c:pt idx="5080">
                  <c:v>0.32</c:v>
                </c:pt>
                <c:pt idx="5081">
                  <c:v>0.35</c:v>
                </c:pt>
                <c:pt idx="5082">
                  <c:v>0.35</c:v>
                </c:pt>
                <c:pt idx="5083">
                  <c:v>0.35</c:v>
                </c:pt>
                <c:pt idx="5084">
                  <c:v>0.09</c:v>
                </c:pt>
                <c:pt idx="5085">
                  <c:v>0.35</c:v>
                </c:pt>
                <c:pt idx="5086">
                  <c:v>0.21</c:v>
                </c:pt>
                <c:pt idx="5087">
                  <c:v>0.12</c:v>
                </c:pt>
                <c:pt idx="5088">
                  <c:v>0.19</c:v>
                </c:pt>
                <c:pt idx="5089">
                  <c:v>0.13</c:v>
                </c:pt>
                <c:pt idx="5090">
                  <c:v>0.32</c:v>
                </c:pt>
                <c:pt idx="5091">
                  <c:v>0</c:v>
                </c:pt>
                <c:pt idx="5092">
                  <c:v>0.35</c:v>
                </c:pt>
                <c:pt idx="5093">
                  <c:v>0.12</c:v>
                </c:pt>
                <c:pt idx="5094">
                  <c:v>0.16</c:v>
                </c:pt>
                <c:pt idx="5095">
                  <c:v>0.28999999999999998</c:v>
                </c:pt>
                <c:pt idx="5096">
                  <c:v>0.14000000000000001</c:v>
                </c:pt>
                <c:pt idx="5097">
                  <c:v>0.18</c:v>
                </c:pt>
                <c:pt idx="5098">
                  <c:v>0.28000000000000003</c:v>
                </c:pt>
                <c:pt idx="5099">
                  <c:v>0.34</c:v>
                </c:pt>
                <c:pt idx="5100">
                  <c:v>0.34</c:v>
                </c:pt>
                <c:pt idx="5101">
                  <c:v>0.08</c:v>
                </c:pt>
                <c:pt idx="5102">
                  <c:v>0.18</c:v>
                </c:pt>
                <c:pt idx="5103">
                  <c:v>0.17</c:v>
                </c:pt>
                <c:pt idx="5104">
                  <c:v>0.2</c:v>
                </c:pt>
                <c:pt idx="5105">
                  <c:v>0</c:v>
                </c:pt>
                <c:pt idx="5106">
                  <c:v>0.34</c:v>
                </c:pt>
                <c:pt idx="5107">
                  <c:v>0.21</c:v>
                </c:pt>
                <c:pt idx="5108">
                  <c:v>0.28999999999999998</c:v>
                </c:pt>
                <c:pt idx="5109">
                  <c:v>0.18</c:v>
                </c:pt>
                <c:pt idx="5110">
                  <c:v>0.18</c:v>
                </c:pt>
                <c:pt idx="5111">
                  <c:v>0.09</c:v>
                </c:pt>
                <c:pt idx="5112">
                  <c:v>0.18</c:v>
                </c:pt>
                <c:pt idx="5113">
                  <c:v>0.18</c:v>
                </c:pt>
                <c:pt idx="5114">
                  <c:v>0.35</c:v>
                </c:pt>
                <c:pt idx="5115">
                  <c:v>0</c:v>
                </c:pt>
                <c:pt idx="5116">
                  <c:v>0</c:v>
                </c:pt>
                <c:pt idx="5117">
                  <c:v>0.21</c:v>
                </c:pt>
                <c:pt idx="5118">
                  <c:v>0.14000000000000001</c:v>
                </c:pt>
                <c:pt idx="5119">
                  <c:v>0.31</c:v>
                </c:pt>
                <c:pt idx="5120">
                  <c:v>0</c:v>
                </c:pt>
                <c:pt idx="5121">
                  <c:v>0.21</c:v>
                </c:pt>
                <c:pt idx="5122">
                  <c:v>0.06</c:v>
                </c:pt>
                <c:pt idx="5123">
                  <c:v>0.35</c:v>
                </c:pt>
                <c:pt idx="5124">
                  <c:v>0</c:v>
                </c:pt>
                <c:pt idx="5125">
                  <c:v>0.3</c:v>
                </c:pt>
                <c:pt idx="5126">
                  <c:v>0.3</c:v>
                </c:pt>
                <c:pt idx="5127">
                  <c:v>0.35</c:v>
                </c:pt>
                <c:pt idx="5128">
                  <c:v>0.28999999999999998</c:v>
                </c:pt>
                <c:pt idx="5129">
                  <c:v>0.05</c:v>
                </c:pt>
                <c:pt idx="5130">
                  <c:v>0.14000000000000001</c:v>
                </c:pt>
                <c:pt idx="5131">
                  <c:v>0.1</c:v>
                </c:pt>
                <c:pt idx="5132">
                  <c:v>0</c:v>
                </c:pt>
                <c:pt idx="5133">
                  <c:v>0.28000000000000003</c:v>
                </c:pt>
                <c:pt idx="5134">
                  <c:v>0</c:v>
                </c:pt>
                <c:pt idx="5135">
                  <c:v>0.26</c:v>
                </c:pt>
                <c:pt idx="5136">
                  <c:v>0.12</c:v>
                </c:pt>
                <c:pt idx="5137">
                  <c:v>0.17</c:v>
                </c:pt>
                <c:pt idx="5138">
                  <c:v>0</c:v>
                </c:pt>
                <c:pt idx="5139">
                  <c:v>0.11</c:v>
                </c:pt>
                <c:pt idx="5140">
                  <c:v>0.33</c:v>
                </c:pt>
                <c:pt idx="5141">
                  <c:v>0.34</c:v>
                </c:pt>
                <c:pt idx="5142">
                  <c:v>0</c:v>
                </c:pt>
                <c:pt idx="5143">
                  <c:v>0.17</c:v>
                </c:pt>
                <c:pt idx="5144">
                  <c:v>0.37</c:v>
                </c:pt>
                <c:pt idx="5145">
                  <c:v>0.13</c:v>
                </c:pt>
                <c:pt idx="5146">
                  <c:v>0.3</c:v>
                </c:pt>
                <c:pt idx="5147">
                  <c:v>0</c:v>
                </c:pt>
                <c:pt idx="5148">
                  <c:v>0.09</c:v>
                </c:pt>
                <c:pt idx="5149">
                  <c:v>0.34</c:v>
                </c:pt>
                <c:pt idx="5150">
                  <c:v>0.11</c:v>
                </c:pt>
                <c:pt idx="5151">
                  <c:v>0.09</c:v>
                </c:pt>
                <c:pt idx="5152">
                  <c:v>0</c:v>
                </c:pt>
                <c:pt idx="5153">
                  <c:v>0.11</c:v>
                </c:pt>
                <c:pt idx="5154">
                  <c:v>0</c:v>
                </c:pt>
                <c:pt idx="5155">
                  <c:v>0.2</c:v>
                </c:pt>
                <c:pt idx="5156">
                  <c:v>0.17</c:v>
                </c:pt>
                <c:pt idx="5157">
                  <c:v>0.25</c:v>
                </c:pt>
                <c:pt idx="5158">
                  <c:v>0</c:v>
                </c:pt>
                <c:pt idx="5159">
                  <c:v>0.3</c:v>
                </c:pt>
                <c:pt idx="5160">
                  <c:v>0.34</c:v>
                </c:pt>
                <c:pt idx="5161">
                  <c:v>0.31</c:v>
                </c:pt>
                <c:pt idx="5162">
                  <c:v>0.31</c:v>
                </c:pt>
                <c:pt idx="5163">
                  <c:v>0.25</c:v>
                </c:pt>
                <c:pt idx="5164">
                  <c:v>0.33</c:v>
                </c:pt>
                <c:pt idx="5165">
                  <c:v>0.28000000000000003</c:v>
                </c:pt>
                <c:pt idx="5166">
                  <c:v>0</c:v>
                </c:pt>
                <c:pt idx="5167">
                  <c:v>0.08</c:v>
                </c:pt>
                <c:pt idx="5168">
                  <c:v>0</c:v>
                </c:pt>
                <c:pt idx="5169">
                  <c:v>0.24</c:v>
                </c:pt>
                <c:pt idx="5170">
                  <c:v>0.18</c:v>
                </c:pt>
                <c:pt idx="5171">
                  <c:v>0.32</c:v>
                </c:pt>
                <c:pt idx="5172">
                  <c:v>0.09</c:v>
                </c:pt>
                <c:pt idx="5173">
                  <c:v>0</c:v>
                </c:pt>
                <c:pt idx="5174">
                  <c:v>0</c:v>
                </c:pt>
                <c:pt idx="5175">
                  <c:v>0</c:v>
                </c:pt>
                <c:pt idx="5176">
                  <c:v>0.18</c:v>
                </c:pt>
                <c:pt idx="5177">
                  <c:v>0.18</c:v>
                </c:pt>
                <c:pt idx="5178">
                  <c:v>0.18</c:v>
                </c:pt>
                <c:pt idx="5179">
                  <c:v>0</c:v>
                </c:pt>
                <c:pt idx="5180">
                  <c:v>0.17</c:v>
                </c:pt>
                <c:pt idx="5181">
                  <c:v>7.0000000000000007E-2</c:v>
                </c:pt>
                <c:pt idx="5182">
                  <c:v>0.17</c:v>
                </c:pt>
                <c:pt idx="5183">
                  <c:v>0.21</c:v>
                </c:pt>
                <c:pt idx="5184">
                  <c:v>0.21</c:v>
                </c:pt>
                <c:pt idx="5185">
                  <c:v>0.11</c:v>
                </c:pt>
                <c:pt idx="5186">
                  <c:v>0.18</c:v>
                </c:pt>
                <c:pt idx="5187">
                  <c:v>0.24</c:v>
                </c:pt>
                <c:pt idx="5188">
                  <c:v>0.21</c:v>
                </c:pt>
                <c:pt idx="5189">
                  <c:v>0.2</c:v>
                </c:pt>
                <c:pt idx="5190">
                  <c:v>0.04</c:v>
                </c:pt>
                <c:pt idx="5191">
                  <c:v>0.26</c:v>
                </c:pt>
                <c:pt idx="5192">
                  <c:v>0.14000000000000001</c:v>
                </c:pt>
                <c:pt idx="5193">
                  <c:v>0.33</c:v>
                </c:pt>
                <c:pt idx="5194">
                  <c:v>0</c:v>
                </c:pt>
                <c:pt idx="5195">
                  <c:v>0.26</c:v>
                </c:pt>
                <c:pt idx="5196">
                  <c:v>0.2</c:v>
                </c:pt>
                <c:pt idx="5197">
                  <c:v>0.28999999999999998</c:v>
                </c:pt>
                <c:pt idx="5198">
                  <c:v>0.33</c:v>
                </c:pt>
                <c:pt idx="5199">
                  <c:v>0.19</c:v>
                </c:pt>
                <c:pt idx="5200">
                  <c:v>0</c:v>
                </c:pt>
                <c:pt idx="5201">
                  <c:v>0.2</c:v>
                </c:pt>
                <c:pt idx="5202">
                  <c:v>0.18</c:v>
                </c:pt>
                <c:pt idx="5203">
                  <c:v>0.27</c:v>
                </c:pt>
                <c:pt idx="5204">
                  <c:v>0.25</c:v>
                </c:pt>
                <c:pt idx="5205">
                  <c:v>7.0000000000000007E-2</c:v>
                </c:pt>
                <c:pt idx="5206">
                  <c:v>0.28999999999999998</c:v>
                </c:pt>
                <c:pt idx="5207">
                  <c:v>0.28999999999999998</c:v>
                </c:pt>
                <c:pt idx="5208">
                  <c:v>0.13</c:v>
                </c:pt>
                <c:pt idx="5209">
                  <c:v>0.33</c:v>
                </c:pt>
                <c:pt idx="5210">
                  <c:v>0.2</c:v>
                </c:pt>
                <c:pt idx="5211">
                  <c:v>0.2</c:v>
                </c:pt>
                <c:pt idx="5212">
                  <c:v>0.26</c:v>
                </c:pt>
                <c:pt idx="5213">
                  <c:v>0.33</c:v>
                </c:pt>
                <c:pt idx="5214">
                  <c:v>0.27</c:v>
                </c:pt>
                <c:pt idx="5215">
                  <c:v>0.12</c:v>
                </c:pt>
                <c:pt idx="5216">
                  <c:v>0</c:v>
                </c:pt>
                <c:pt idx="5217">
                  <c:v>0</c:v>
                </c:pt>
                <c:pt idx="5218">
                  <c:v>0.23</c:v>
                </c:pt>
                <c:pt idx="5219">
                  <c:v>0.2</c:v>
                </c:pt>
                <c:pt idx="5220">
                  <c:v>0.3</c:v>
                </c:pt>
                <c:pt idx="5221">
                  <c:v>0.33</c:v>
                </c:pt>
                <c:pt idx="5222">
                  <c:v>0.27</c:v>
                </c:pt>
                <c:pt idx="5223">
                  <c:v>0.27</c:v>
                </c:pt>
                <c:pt idx="5224">
                  <c:v>0.33</c:v>
                </c:pt>
                <c:pt idx="5225">
                  <c:v>0</c:v>
                </c:pt>
                <c:pt idx="5226">
                  <c:v>0.23</c:v>
                </c:pt>
                <c:pt idx="5227">
                  <c:v>7.0000000000000007E-2</c:v>
                </c:pt>
                <c:pt idx="5228">
                  <c:v>0.18</c:v>
                </c:pt>
                <c:pt idx="5229">
                  <c:v>0</c:v>
                </c:pt>
                <c:pt idx="5230">
                  <c:v>0.18</c:v>
                </c:pt>
                <c:pt idx="5231">
                  <c:v>0.11</c:v>
                </c:pt>
                <c:pt idx="5232">
                  <c:v>0</c:v>
                </c:pt>
                <c:pt idx="5233">
                  <c:v>0.24</c:v>
                </c:pt>
                <c:pt idx="5234">
                  <c:v>0.18</c:v>
                </c:pt>
                <c:pt idx="5235">
                  <c:v>0.18</c:v>
                </c:pt>
                <c:pt idx="5236">
                  <c:v>0</c:v>
                </c:pt>
                <c:pt idx="5237">
                  <c:v>0</c:v>
                </c:pt>
                <c:pt idx="5238">
                  <c:v>0</c:v>
                </c:pt>
                <c:pt idx="5239">
                  <c:v>0</c:v>
                </c:pt>
                <c:pt idx="5240">
                  <c:v>0.06</c:v>
                </c:pt>
                <c:pt idx="5241">
                  <c:v>0.33</c:v>
                </c:pt>
                <c:pt idx="5242">
                  <c:v>0.06</c:v>
                </c:pt>
                <c:pt idx="5243">
                  <c:v>0.19</c:v>
                </c:pt>
                <c:pt idx="5244">
                  <c:v>0</c:v>
                </c:pt>
                <c:pt idx="5245">
                  <c:v>0</c:v>
                </c:pt>
                <c:pt idx="5246">
                  <c:v>0.33</c:v>
                </c:pt>
                <c:pt idx="5247">
                  <c:v>0.28999999999999998</c:v>
                </c:pt>
                <c:pt idx="5248">
                  <c:v>0.27</c:v>
                </c:pt>
                <c:pt idx="5249">
                  <c:v>0.23</c:v>
                </c:pt>
                <c:pt idx="5250">
                  <c:v>0</c:v>
                </c:pt>
                <c:pt idx="5251">
                  <c:v>0.2</c:v>
                </c:pt>
                <c:pt idx="5252">
                  <c:v>0</c:v>
                </c:pt>
                <c:pt idx="5253">
                  <c:v>0.25</c:v>
                </c:pt>
                <c:pt idx="5254">
                  <c:v>0.21</c:v>
                </c:pt>
                <c:pt idx="5255">
                  <c:v>0.17</c:v>
                </c:pt>
                <c:pt idx="5256">
                  <c:v>0.24</c:v>
                </c:pt>
                <c:pt idx="5257">
                  <c:v>0.17</c:v>
                </c:pt>
                <c:pt idx="5258">
                  <c:v>0</c:v>
                </c:pt>
                <c:pt idx="5259">
                  <c:v>0</c:v>
                </c:pt>
                <c:pt idx="5260">
                  <c:v>0.33</c:v>
                </c:pt>
                <c:pt idx="5261">
                  <c:v>0.06</c:v>
                </c:pt>
                <c:pt idx="5262">
                  <c:v>0.25</c:v>
                </c:pt>
                <c:pt idx="5263">
                  <c:v>0.16</c:v>
                </c:pt>
                <c:pt idx="5264">
                  <c:v>0.32</c:v>
                </c:pt>
                <c:pt idx="5265">
                  <c:v>0.2</c:v>
                </c:pt>
                <c:pt idx="5266">
                  <c:v>0.28000000000000003</c:v>
                </c:pt>
                <c:pt idx="5267">
                  <c:v>0.25</c:v>
                </c:pt>
                <c:pt idx="5268">
                  <c:v>0.23</c:v>
                </c:pt>
                <c:pt idx="5269">
                  <c:v>0.17</c:v>
                </c:pt>
                <c:pt idx="5270">
                  <c:v>0.27</c:v>
                </c:pt>
                <c:pt idx="5271">
                  <c:v>0.08</c:v>
                </c:pt>
                <c:pt idx="5272">
                  <c:v>0</c:v>
                </c:pt>
                <c:pt idx="5273">
                  <c:v>0.1</c:v>
                </c:pt>
                <c:pt idx="5274">
                  <c:v>0.22</c:v>
                </c:pt>
                <c:pt idx="5275">
                  <c:v>0.17</c:v>
                </c:pt>
                <c:pt idx="5276">
                  <c:v>0.25</c:v>
                </c:pt>
                <c:pt idx="5277">
                  <c:v>0</c:v>
                </c:pt>
                <c:pt idx="5278">
                  <c:v>0.09</c:v>
                </c:pt>
                <c:pt idx="5279">
                  <c:v>0</c:v>
                </c:pt>
                <c:pt idx="5280">
                  <c:v>0.14000000000000001</c:v>
                </c:pt>
                <c:pt idx="5281">
                  <c:v>0.19</c:v>
                </c:pt>
                <c:pt idx="5282">
                  <c:v>0.17</c:v>
                </c:pt>
                <c:pt idx="5283">
                  <c:v>0.25</c:v>
                </c:pt>
                <c:pt idx="5284">
                  <c:v>0.26</c:v>
                </c:pt>
                <c:pt idx="5285">
                  <c:v>0.13</c:v>
                </c:pt>
                <c:pt idx="5286">
                  <c:v>0</c:v>
                </c:pt>
                <c:pt idx="5287">
                  <c:v>0.08</c:v>
                </c:pt>
                <c:pt idx="5288">
                  <c:v>0.16</c:v>
                </c:pt>
                <c:pt idx="5289">
                  <c:v>0.04</c:v>
                </c:pt>
                <c:pt idx="5290">
                  <c:v>0.17</c:v>
                </c:pt>
                <c:pt idx="5291">
                  <c:v>0</c:v>
                </c:pt>
                <c:pt idx="5292">
                  <c:v>0.15</c:v>
                </c:pt>
                <c:pt idx="5293">
                  <c:v>0.17</c:v>
                </c:pt>
                <c:pt idx="5294">
                  <c:v>0.03</c:v>
                </c:pt>
                <c:pt idx="5295">
                  <c:v>0.25</c:v>
                </c:pt>
                <c:pt idx="5296">
                  <c:v>0</c:v>
                </c:pt>
                <c:pt idx="5297">
                  <c:v>0.2</c:v>
                </c:pt>
                <c:pt idx="5298">
                  <c:v>0.31</c:v>
                </c:pt>
                <c:pt idx="5299">
                  <c:v>0.3</c:v>
                </c:pt>
                <c:pt idx="5300">
                  <c:v>0.13</c:v>
                </c:pt>
                <c:pt idx="5301">
                  <c:v>0.21</c:v>
                </c:pt>
                <c:pt idx="5302">
                  <c:v>0.15</c:v>
                </c:pt>
                <c:pt idx="5303">
                  <c:v>0.23</c:v>
                </c:pt>
                <c:pt idx="5304">
                  <c:v>0</c:v>
                </c:pt>
                <c:pt idx="5305">
                  <c:v>0.05</c:v>
                </c:pt>
                <c:pt idx="5306">
                  <c:v>0.11</c:v>
                </c:pt>
                <c:pt idx="5307">
                  <c:v>0.18</c:v>
                </c:pt>
                <c:pt idx="5308">
                  <c:v>0.23</c:v>
                </c:pt>
                <c:pt idx="5309">
                  <c:v>0.17</c:v>
                </c:pt>
                <c:pt idx="5310">
                  <c:v>0.27</c:v>
                </c:pt>
                <c:pt idx="5311">
                  <c:v>0.25</c:v>
                </c:pt>
                <c:pt idx="5312">
                  <c:v>0.32</c:v>
                </c:pt>
                <c:pt idx="5313">
                  <c:v>0.17</c:v>
                </c:pt>
                <c:pt idx="5314">
                  <c:v>0.19</c:v>
                </c:pt>
                <c:pt idx="5315">
                  <c:v>0.26</c:v>
                </c:pt>
                <c:pt idx="5316">
                  <c:v>0.18</c:v>
                </c:pt>
                <c:pt idx="5317">
                  <c:v>0.13</c:v>
                </c:pt>
                <c:pt idx="5318">
                  <c:v>0.17</c:v>
                </c:pt>
                <c:pt idx="5319">
                  <c:v>0.17</c:v>
                </c:pt>
                <c:pt idx="5320">
                  <c:v>0.09</c:v>
                </c:pt>
                <c:pt idx="5321">
                  <c:v>0.11</c:v>
                </c:pt>
                <c:pt idx="5322">
                  <c:v>0.13</c:v>
                </c:pt>
                <c:pt idx="5323">
                  <c:v>0.23</c:v>
                </c:pt>
                <c:pt idx="5324">
                  <c:v>0.17</c:v>
                </c:pt>
                <c:pt idx="5325">
                  <c:v>0</c:v>
                </c:pt>
                <c:pt idx="5326">
                  <c:v>0.17</c:v>
                </c:pt>
                <c:pt idx="5327">
                  <c:v>0.17</c:v>
                </c:pt>
                <c:pt idx="5328">
                  <c:v>0.17</c:v>
                </c:pt>
                <c:pt idx="5329">
                  <c:v>0.27</c:v>
                </c:pt>
                <c:pt idx="5330">
                  <c:v>0.32</c:v>
                </c:pt>
                <c:pt idx="5331">
                  <c:v>0.17</c:v>
                </c:pt>
                <c:pt idx="5332">
                  <c:v>0.1</c:v>
                </c:pt>
                <c:pt idx="5333">
                  <c:v>0</c:v>
                </c:pt>
                <c:pt idx="5334">
                  <c:v>0.19</c:v>
                </c:pt>
                <c:pt idx="5335">
                  <c:v>0.1</c:v>
                </c:pt>
                <c:pt idx="5336">
                  <c:v>0.3</c:v>
                </c:pt>
                <c:pt idx="5337">
                  <c:v>0.19</c:v>
                </c:pt>
                <c:pt idx="5338">
                  <c:v>0</c:v>
                </c:pt>
                <c:pt idx="5339">
                  <c:v>0.17</c:v>
                </c:pt>
                <c:pt idx="5340">
                  <c:v>0.18</c:v>
                </c:pt>
                <c:pt idx="5341">
                  <c:v>0.32</c:v>
                </c:pt>
                <c:pt idx="5342">
                  <c:v>0.06</c:v>
                </c:pt>
                <c:pt idx="5343">
                  <c:v>0.27</c:v>
                </c:pt>
                <c:pt idx="5344">
                  <c:v>0.09</c:v>
                </c:pt>
                <c:pt idx="5345">
                  <c:v>0.16</c:v>
                </c:pt>
                <c:pt idx="5346">
                  <c:v>0.17</c:v>
                </c:pt>
                <c:pt idx="5347">
                  <c:v>0.3</c:v>
                </c:pt>
                <c:pt idx="5348">
                  <c:v>0.08</c:v>
                </c:pt>
                <c:pt idx="5349">
                  <c:v>0</c:v>
                </c:pt>
                <c:pt idx="5350">
                  <c:v>0.32</c:v>
                </c:pt>
                <c:pt idx="5351">
                  <c:v>0.25</c:v>
                </c:pt>
                <c:pt idx="5352">
                  <c:v>0</c:v>
                </c:pt>
                <c:pt idx="5353">
                  <c:v>0.11</c:v>
                </c:pt>
                <c:pt idx="5354">
                  <c:v>0.25</c:v>
                </c:pt>
                <c:pt idx="5355">
                  <c:v>0.17</c:v>
                </c:pt>
                <c:pt idx="5356">
                  <c:v>0.11</c:v>
                </c:pt>
                <c:pt idx="5357">
                  <c:v>0</c:v>
                </c:pt>
                <c:pt idx="5358">
                  <c:v>0.19</c:v>
                </c:pt>
                <c:pt idx="5359">
                  <c:v>0.2</c:v>
                </c:pt>
                <c:pt idx="5360">
                  <c:v>0.13</c:v>
                </c:pt>
                <c:pt idx="5361">
                  <c:v>0.1</c:v>
                </c:pt>
                <c:pt idx="5362">
                  <c:v>0.25</c:v>
                </c:pt>
                <c:pt idx="5363">
                  <c:v>0.31</c:v>
                </c:pt>
                <c:pt idx="5364">
                  <c:v>0.28000000000000003</c:v>
                </c:pt>
                <c:pt idx="5365">
                  <c:v>0.27</c:v>
                </c:pt>
                <c:pt idx="5366">
                  <c:v>0.32</c:v>
                </c:pt>
                <c:pt idx="5367">
                  <c:v>0.25</c:v>
                </c:pt>
                <c:pt idx="5368">
                  <c:v>0.08</c:v>
                </c:pt>
                <c:pt idx="5369">
                  <c:v>0.15</c:v>
                </c:pt>
                <c:pt idx="5370">
                  <c:v>0.15</c:v>
                </c:pt>
                <c:pt idx="5371">
                  <c:v>0.17</c:v>
                </c:pt>
                <c:pt idx="5372">
                  <c:v>0</c:v>
                </c:pt>
                <c:pt idx="5373">
                  <c:v>0.19</c:v>
                </c:pt>
                <c:pt idx="5374">
                  <c:v>7.0000000000000007E-2</c:v>
                </c:pt>
                <c:pt idx="5375">
                  <c:v>0.25</c:v>
                </c:pt>
                <c:pt idx="5376">
                  <c:v>0.24</c:v>
                </c:pt>
                <c:pt idx="5377">
                  <c:v>0.19</c:v>
                </c:pt>
                <c:pt idx="5378">
                  <c:v>0.17</c:v>
                </c:pt>
                <c:pt idx="5379">
                  <c:v>0.26</c:v>
                </c:pt>
                <c:pt idx="5380">
                  <c:v>0.17</c:v>
                </c:pt>
                <c:pt idx="5381">
                  <c:v>0.32</c:v>
                </c:pt>
                <c:pt idx="5382">
                  <c:v>0.32</c:v>
                </c:pt>
                <c:pt idx="5383">
                  <c:v>0.17</c:v>
                </c:pt>
                <c:pt idx="5384">
                  <c:v>0.28000000000000003</c:v>
                </c:pt>
                <c:pt idx="5385">
                  <c:v>0.28999999999999998</c:v>
                </c:pt>
                <c:pt idx="5386">
                  <c:v>0.26</c:v>
                </c:pt>
                <c:pt idx="5387">
                  <c:v>0.14000000000000001</c:v>
                </c:pt>
                <c:pt idx="5388">
                  <c:v>0.22</c:v>
                </c:pt>
                <c:pt idx="5389">
                  <c:v>0.32</c:v>
                </c:pt>
                <c:pt idx="5390">
                  <c:v>0.13</c:v>
                </c:pt>
                <c:pt idx="5391">
                  <c:v>0.31</c:v>
                </c:pt>
                <c:pt idx="5392">
                  <c:v>0.15</c:v>
                </c:pt>
                <c:pt idx="5393">
                  <c:v>0</c:v>
                </c:pt>
                <c:pt idx="5394">
                  <c:v>0.27</c:v>
                </c:pt>
                <c:pt idx="5395">
                  <c:v>0.32</c:v>
                </c:pt>
                <c:pt idx="5396">
                  <c:v>0.15</c:v>
                </c:pt>
                <c:pt idx="5397">
                  <c:v>0.22</c:v>
                </c:pt>
                <c:pt idx="5398">
                  <c:v>0.19</c:v>
                </c:pt>
                <c:pt idx="5399">
                  <c:v>0.28999999999999998</c:v>
                </c:pt>
                <c:pt idx="5400">
                  <c:v>0.32</c:v>
                </c:pt>
                <c:pt idx="5401">
                  <c:v>0</c:v>
                </c:pt>
                <c:pt idx="5402">
                  <c:v>0.17</c:v>
                </c:pt>
                <c:pt idx="5403">
                  <c:v>0.14000000000000001</c:v>
                </c:pt>
                <c:pt idx="5404">
                  <c:v>0.25</c:v>
                </c:pt>
                <c:pt idx="5405">
                  <c:v>0</c:v>
                </c:pt>
                <c:pt idx="5406">
                  <c:v>0.05</c:v>
                </c:pt>
                <c:pt idx="5407">
                  <c:v>0.31</c:v>
                </c:pt>
                <c:pt idx="5408">
                  <c:v>0.31</c:v>
                </c:pt>
                <c:pt idx="5409">
                  <c:v>0.13</c:v>
                </c:pt>
                <c:pt idx="5410">
                  <c:v>0.28000000000000003</c:v>
                </c:pt>
                <c:pt idx="5411">
                  <c:v>0.14000000000000001</c:v>
                </c:pt>
                <c:pt idx="5412">
                  <c:v>0.3</c:v>
                </c:pt>
                <c:pt idx="5413">
                  <c:v>0.19</c:v>
                </c:pt>
                <c:pt idx="5414">
                  <c:v>0.09</c:v>
                </c:pt>
                <c:pt idx="5415">
                  <c:v>0.25</c:v>
                </c:pt>
                <c:pt idx="5416">
                  <c:v>0.15</c:v>
                </c:pt>
                <c:pt idx="5417">
                  <c:v>0.31</c:v>
                </c:pt>
                <c:pt idx="5418">
                  <c:v>0.28999999999999998</c:v>
                </c:pt>
                <c:pt idx="5419">
                  <c:v>0.18</c:v>
                </c:pt>
                <c:pt idx="5420">
                  <c:v>0.24</c:v>
                </c:pt>
                <c:pt idx="5421">
                  <c:v>0.11</c:v>
                </c:pt>
                <c:pt idx="5422">
                  <c:v>0.26</c:v>
                </c:pt>
                <c:pt idx="5423">
                  <c:v>0.21</c:v>
                </c:pt>
                <c:pt idx="5424">
                  <c:v>0.1</c:v>
                </c:pt>
                <c:pt idx="5425">
                  <c:v>0</c:v>
                </c:pt>
                <c:pt idx="5426">
                  <c:v>0</c:v>
                </c:pt>
                <c:pt idx="5427">
                  <c:v>0.28000000000000003</c:v>
                </c:pt>
                <c:pt idx="5428">
                  <c:v>0.28999999999999998</c:v>
                </c:pt>
                <c:pt idx="5429">
                  <c:v>0.17</c:v>
                </c:pt>
                <c:pt idx="5430">
                  <c:v>0.04</c:v>
                </c:pt>
                <c:pt idx="5431">
                  <c:v>0.27</c:v>
                </c:pt>
                <c:pt idx="5432">
                  <c:v>0.19</c:v>
                </c:pt>
                <c:pt idx="5433">
                  <c:v>0.16</c:v>
                </c:pt>
                <c:pt idx="5434">
                  <c:v>0.3</c:v>
                </c:pt>
                <c:pt idx="5435">
                  <c:v>0.17</c:v>
                </c:pt>
                <c:pt idx="5436">
                  <c:v>0.25</c:v>
                </c:pt>
                <c:pt idx="5437">
                  <c:v>0.12</c:v>
                </c:pt>
                <c:pt idx="5438">
                  <c:v>0.16</c:v>
                </c:pt>
                <c:pt idx="5439">
                  <c:v>0</c:v>
                </c:pt>
                <c:pt idx="5440">
                  <c:v>0.06</c:v>
                </c:pt>
                <c:pt idx="5441">
                  <c:v>0.14000000000000001</c:v>
                </c:pt>
                <c:pt idx="5442">
                  <c:v>0.21</c:v>
                </c:pt>
                <c:pt idx="5443">
                  <c:v>0.17</c:v>
                </c:pt>
                <c:pt idx="5444">
                  <c:v>0.15</c:v>
                </c:pt>
                <c:pt idx="5445">
                  <c:v>0.06</c:v>
                </c:pt>
                <c:pt idx="5446">
                  <c:v>0.13</c:v>
                </c:pt>
                <c:pt idx="5447">
                  <c:v>0.09</c:v>
                </c:pt>
                <c:pt idx="5448">
                  <c:v>0.23</c:v>
                </c:pt>
                <c:pt idx="5449">
                  <c:v>0.16</c:v>
                </c:pt>
                <c:pt idx="5450">
                  <c:v>0.24</c:v>
                </c:pt>
                <c:pt idx="5451">
                  <c:v>0.06</c:v>
                </c:pt>
                <c:pt idx="5452">
                  <c:v>0</c:v>
                </c:pt>
                <c:pt idx="5453">
                  <c:v>0.14000000000000001</c:v>
                </c:pt>
                <c:pt idx="5454">
                  <c:v>0.27</c:v>
                </c:pt>
                <c:pt idx="5455">
                  <c:v>0.14000000000000001</c:v>
                </c:pt>
                <c:pt idx="5456">
                  <c:v>0.12</c:v>
                </c:pt>
                <c:pt idx="5457">
                  <c:v>0.19</c:v>
                </c:pt>
                <c:pt idx="5458">
                  <c:v>0</c:v>
                </c:pt>
                <c:pt idx="5459">
                  <c:v>0.31</c:v>
                </c:pt>
                <c:pt idx="5460">
                  <c:v>0.15</c:v>
                </c:pt>
                <c:pt idx="5461">
                  <c:v>0.13</c:v>
                </c:pt>
                <c:pt idx="5462">
                  <c:v>0.14000000000000001</c:v>
                </c:pt>
                <c:pt idx="5463">
                  <c:v>0</c:v>
                </c:pt>
                <c:pt idx="5464">
                  <c:v>0.26</c:v>
                </c:pt>
                <c:pt idx="5465">
                  <c:v>0.2</c:v>
                </c:pt>
                <c:pt idx="5466">
                  <c:v>0.26</c:v>
                </c:pt>
                <c:pt idx="5467">
                  <c:v>0.14000000000000001</c:v>
                </c:pt>
                <c:pt idx="5468">
                  <c:v>0.26</c:v>
                </c:pt>
                <c:pt idx="5469">
                  <c:v>0.25</c:v>
                </c:pt>
                <c:pt idx="5470">
                  <c:v>0.28999999999999998</c:v>
                </c:pt>
                <c:pt idx="5471">
                  <c:v>0.31</c:v>
                </c:pt>
                <c:pt idx="5472">
                  <c:v>0.31</c:v>
                </c:pt>
                <c:pt idx="5473">
                  <c:v>0.12</c:v>
                </c:pt>
                <c:pt idx="5474">
                  <c:v>0.25</c:v>
                </c:pt>
                <c:pt idx="5475">
                  <c:v>0.12</c:v>
                </c:pt>
                <c:pt idx="5476">
                  <c:v>0.3</c:v>
                </c:pt>
                <c:pt idx="5477">
                  <c:v>0.16</c:v>
                </c:pt>
                <c:pt idx="5478">
                  <c:v>0.25</c:v>
                </c:pt>
                <c:pt idx="5479">
                  <c:v>0.21</c:v>
                </c:pt>
                <c:pt idx="5480">
                  <c:v>0.31</c:v>
                </c:pt>
                <c:pt idx="5481">
                  <c:v>0</c:v>
                </c:pt>
                <c:pt idx="5482">
                  <c:v>0.09</c:v>
                </c:pt>
                <c:pt idx="5483">
                  <c:v>0.26</c:v>
                </c:pt>
                <c:pt idx="5484">
                  <c:v>0</c:v>
                </c:pt>
                <c:pt idx="5485">
                  <c:v>0.14000000000000001</c:v>
                </c:pt>
                <c:pt idx="5486">
                  <c:v>0.16</c:v>
                </c:pt>
                <c:pt idx="5487">
                  <c:v>0.24</c:v>
                </c:pt>
                <c:pt idx="5488">
                  <c:v>0.21</c:v>
                </c:pt>
                <c:pt idx="5489">
                  <c:v>0.16</c:v>
                </c:pt>
                <c:pt idx="5490">
                  <c:v>0</c:v>
                </c:pt>
                <c:pt idx="5491">
                  <c:v>0.15</c:v>
                </c:pt>
                <c:pt idx="5492">
                  <c:v>0.22</c:v>
                </c:pt>
                <c:pt idx="5493">
                  <c:v>0</c:v>
                </c:pt>
                <c:pt idx="5494">
                  <c:v>0</c:v>
                </c:pt>
                <c:pt idx="5495">
                  <c:v>0.17</c:v>
                </c:pt>
                <c:pt idx="5496">
                  <c:v>0.26</c:v>
                </c:pt>
                <c:pt idx="5497">
                  <c:v>0.3</c:v>
                </c:pt>
                <c:pt idx="5498">
                  <c:v>0.16</c:v>
                </c:pt>
                <c:pt idx="5499">
                  <c:v>0.1</c:v>
                </c:pt>
                <c:pt idx="5500">
                  <c:v>0.16</c:v>
                </c:pt>
                <c:pt idx="5501">
                  <c:v>0.17</c:v>
                </c:pt>
                <c:pt idx="5502">
                  <c:v>0.1</c:v>
                </c:pt>
                <c:pt idx="5503">
                  <c:v>0.14000000000000001</c:v>
                </c:pt>
                <c:pt idx="5504">
                  <c:v>0.26</c:v>
                </c:pt>
                <c:pt idx="5505">
                  <c:v>0.24</c:v>
                </c:pt>
                <c:pt idx="5506">
                  <c:v>0.05</c:v>
                </c:pt>
                <c:pt idx="5507">
                  <c:v>0.08</c:v>
                </c:pt>
                <c:pt idx="5508">
                  <c:v>0</c:v>
                </c:pt>
                <c:pt idx="5509">
                  <c:v>0.26</c:v>
                </c:pt>
                <c:pt idx="5510">
                  <c:v>0</c:v>
                </c:pt>
                <c:pt idx="5511">
                  <c:v>0.17</c:v>
                </c:pt>
                <c:pt idx="5512">
                  <c:v>0.18</c:v>
                </c:pt>
                <c:pt idx="5513">
                  <c:v>0.09</c:v>
                </c:pt>
                <c:pt idx="5514">
                  <c:v>0.26</c:v>
                </c:pt>
                <c:pt idx="5515">
                  <c:v>0.27</c:v>
                </c:pt>
                <c:pt idx="5516">
                  <c:v>0.1</c:v>
                </c:pt>
                <c:pt idx="5517">
                  <c:v>0</c:v>
                </c:pt>
                <c:pt idx="5518">
                  <c:v>0.31</c:v>
                </c:pt>
                <c:pt idx="5519">
                  <c:v>0.15</c:v>
                </c:pt>
                <c:pt idx="5520">
                  <c:v>0.25</c:v>
                </c:pt>
                <c:pt idx="5521">
                  <c:v>0.22</c:v>
                </c:pt>
                <c:pt idx="5522">
                  <c:v>0.11</c:v>
                </c:pt>
                <c:pt idx="5523">
                  <c:v>0.01</c:v>
                </c:pt>
                <c:pt idx="5524">
                  <c:v>0.16</c:v>
                </c:pt>
                <c:pt idx="5525">
                  <c:v>0.16</c:v>
                </c:pt>
                <c:pt idx="5526">
                  <c:v>0.28999999999999998</c:v>
                </c:pt>
                <c:pt idx="5527">
                  <c:v>0.09</c:v>
                </c:pt>
                <c:pt idx="5528">
                  <c:v>0.12</c:v>
                </c:pt>
                <c:pt idx="5529">
                  <c:v>0.25</c:v>
                </c:pt>
                <c:pt idx="5530">
                  <c:v>0.28000000000000003</c:v>
                </c:pt>
                <c:pt idx="5531">
                  <c:v>0.3</c:v>
                </c:pt>
                <c:pt idx="5532">
                  <c:v>0.2</c:v>
                </c:pt>
                <c:pt idx="5533">
                  <c:v>0</c:v>
                </c:pt>
                <c:pt idx="5534">
                  <c:v>0.24</c:v>
                </c:pt>
                <c:pt idx="5535">
                  <c:v>0</c:v>
                </c:pt>
                <c:pt idx="5536">
                  <c:v>0.12</c:v>
                </c:pt>
                <c:pt idx="5537">
                  <c:v>0.18</c:v>
                </c:pt>
                <c:pt idx="5538">
                  <c:v>0.24</c:v>
                </c:pt>
                <c:pt idx="5539">
                  <c:v>0.1</c:v>
                </c:pt>
                <c:pt idx="5540">
                  <c:v>0</c:v>
                </c:pt>
                <c:pt idx="5541">
                  <c:v>0</c:v>
                </c:pt>
                <c:pt idx="5542">
                  <c:v>0.19</c:v>
                </c:pt>
                <c:pt idx="5543">
                  <c:v>0.19</c:v>
                </c:pt>
                <c:pt idx="5544">
                  <c:v>0.22</c:v>
                </c:pt>
                <c:pt idx="5545">
                  <c:v>0.25</c:v>
                </c:pt>
                <c:pt idx="5546">
                  <c:v>0</c:v>
                </c:pt>
                <c:pt idx="5547">
                  <c:v>0.14000000000000001</c:v>
                </c:pt>
                <c:pt idx="5548">
                  <c:v>0.19</c:v>
                </c:pt>
                <c:pt idx="5549">
                  <c:v>0</c:v>
                </c:pt>
                <c:pt idx="5550">
                  <c:v>0.28999999999999998</c:v>
                </c:pt>
                <c:pt idx="5551">
                  <c:v>0.16</c:v>
                </c:pt>
                <c:pt idx="5552">
                  <c:v>0.09</c:v>
                </c:pt>
                <c:pt idx="5553">
                  <c:v>0.2</c:v>
                </c:pt>
                <c:pt idx="5554">
                  <c:v>0.12</c:v>
                </c:pt>
                <c:pt idx="5555">
                  <c:v>0</c:v>
                </c:pt>
                <c:pt idx="5556">
                  <c:v>0.19</c:v>
                </c:pt>
                <c:pt idx="5557">
                  <c:v>0.25</c:v>
                </c:pt>
                <c:pt idx="5558">
                  <c:v>0.11</c:v>
                </c:pt>
                <c:pt idx="5559">
                  <c:v>0.31</c:v>
                </c:pt>
                <c:pt idx="5560">
                  <c:v>0.13</c:v>
                </c:pt>
                <c:pt idx="5561">
                  <c:v>0.1</c:v>
                </c:pt>
                <c:pt idx="5562">
                  <c:v>0.25</c:v>
                </c:pt>
                <c:pt idx="5563">
                  <c:v>0.3</c:v>
                </c:pt>
                <c:pt idx="5564">
                  <c:v>0.3</c:v>
                </c:pt>
                <c:pt idx="5565">
                  <c:v>0.2</c:v>
                </c:pt>
                <c:pt idx="5566">
                  <c:v>0.3</c:v>
                </c:pt>
                <c:pt idx="5567">
                  <c:v>0.12</c:v>
                </c:pt>
                <c:pt idx="5568">
                  <c:v>0.22</c:v>
                </c:pt>
                <c:pt idx="5569">
                  <c:v>0</c:v>
                </c:pt>
                <c:pt idx="5570">
                  <c:v>0.24</c:v>
                </c:pt>
                <c:pt idx="5571">
                  <c:v>0.16</c:v>
                </c:pt>
                <c:pt idx="5572">
                  <c:v>0.14000000000000001</c:v>
                </c:pt>
                <c:pt idx="5573">
                  <c:v>0.13</c:v>
                </c:pt>
                <c:pt idx="5574">
                  <c:v>0.25</c:v>
                </c:pt>
                <c:pt idx="5575">
                  <c:v>0.15</c:v>
                </c:pt>
                <c:pt idx="5576">
                  <c:v>0.3</c:v>
                </c:pt>
                <c:pt idx="5577">
                  <c:v>0.04</c:v>
                </c:pt>
                <c:pt idx="5578">
                  <c:v>0.32</c:v>
                </c:pt>
                <c:pt idx="5579">
                  <c:v>0.23</c:v>
                </c:pt>
                <c:pt idx="5580">
                  <c:v>0.16</c:v>
                </c:pt>
                <c:pt idx="5581">
                  <c:v>0</c:v>
                </c:pt>
                <c:pt idx="5582">
                  <c:v>0.13</c:v>
                </c:pt>
                <c:pt idx="5583">
                  <c:v>0.16</c:v>
                </c:pt>
                <c:pt idx="5584">
                  <c:v>0.18</c:v>
                </c:pt>
                <c:pt idx="5585">
                  <c:v>0.06</c:v>
                </c:pt>
                <c:pt idx="5586">
                  <c:v>0.23</c:v>
                </c:pt>
                <c:pt idx="5587">
                  <c:v>0.13</c:v>
                </c:pt>
                <c:pt idx="5588">
                  <c:v>0.3</c:v>
                </c:pt>
                <c:pt idx="5589">
                  <c:v>0.18</c:v>
                </c:pt>
                <c:pt idx="5590">
                  <c:v>0.3</c:v>
                </c:pt>
                <c:pt idx="5591">
                  <c:v>0.19</c:v>
                </c:pt>
                <c:pt idx="5592">
                  <c:v>0.17</c:v>
                </c:pt>
                <c:pt idx="5593">
                  <c:v>0.3</c:v>
                </c:pt>
                <c:pt idx="5594">
                  <c:v>0</c:v>
                </c:pt>
                <c:pt idx="5595">
                  <c:v>0.18</c:v>
                </c:pt>
                <c:pt idx="5596">
                  <c:v>0.15</c:v>
                </c:pt>
                <c:pt idx="5597">
                  <c:v>0.16</c:v>
                </c:pt>
                <c:pt idx="5598">
                  <c:v>0.14000000000000001</c:v>
                </c:pt>
                <c:pt idx="5599">
                  <c:v>0.18</c:v>
                </c:pt>
                <c:pt idx="5600">
                  <c:v>0.28000000000000003</c:v>
                </c:pt>
                <c:pt idx="5601">
                  <c:v>0.11</c:v>
                </c:pt>
                <c:pt idx="5602">
                  <c:v>0</c:v>
                </c:pt>
                <c:pt idx="5603">
                  <c:v>0.12</c:v>
                </c:pt>
                <c:pt idx="5604">
                  <c:v>0.22</c:v>
                </c:pt>
                <c:pt idx="5605">
                  <c:v>0.3</c:v>
                </c:pt>
                <c:pt idx="5606">
                  <c:v>0</c:v>
                </c:pt>
                <c:pt idx="5607">
                  <c:v>0.27</c:v>
                </c:pt>
                <c:pt idx="5608">
                  <c:v>0.16</c:v>
                </c:pt>
                <c:pt idx="5609">
                  <c:v>0.27</c:v>
                </c:pt>
                <c:pt idx="5610">
                  <c:v>0.3</c:v>
                </c:pt>
                <c:pt idx="5611">
                  <c:v>0.05</c:v>
                </c:pt>
                <c:pt idx="5612">
                  <c:v>0.18</c:v>
                </c:pt>
                <c:pt idx="5613">
                  <c:v>0.09</c:v>
                </c:pt>
                <c:pt idx="5614">
                  <c:v>0.28000000000000003</c:v>
                </c:pt>
                <c:pt idx="5615">
                  <c:v>0.11</c:v>
                </c:pt>
                <c:pt idx="5616">
                  <c:v>0.16</c:v>
                </c:pt>
                <c:pt idx="5617">
                  <c:v>0</c:v>
                </c:pt>
                <c:pt idx="5618">
                  <c:v>0.08</c:v>
                </c:pt>
                <c:pt idx="5619">
                  <c:v>0</c:v>
                </c:pt>
                <c:pt idx="5620">
                  <c:v>0.16</c:v>
                </c:pt>
                <c:pt idx="5621">
                  <c:v>0.03</c:v>
                </c:pt>
                <c:pt idx="5622">
                  <c:v>0.18</c:v>
                </c:pt>
                <c:pt idx="5623">
                  <c:v>0.3</c:v>
                </c:pt>
                <c:pt idx="5624">
                  <c:v>0.16</c:v>
                </c:pt>
                <c:pt idx="5625">
                  <c:v>0.24</c:v>
                </c:pt>
                <c:pt idx="5626">
                  <c:v>0.3</c:v>
                </c:pt>
                <c:pt idx="5627">
                  <c:v>0.15</c:v>
                </c:pt>
                <c:pt idx="5628">
                  <c:v>0.25</c:v>
                </c:pt>
                <c:pt idx="5629">
                  <c:v>0.16</c:v>
                </c:pt>
                <c:pt idx="5630">
                  <c:v>0.15</c:v>
                </c:pt>
                <c:pt idx="5631">
                  <c:v>0.18</c:v>
                </c:pt>
                <c:pt idx="5632">
                  <c:v>0</c:v>
                </c:pt>
                <c:pt idx="5633">
                  <c:v>0.03</c:v>
                </c:pt>
                <c:pt idx="5634">
                  <c:v>0.23</c:v>
                </c:pt>
                <c:pt idx="5635">
                  <c:v>0.18</c:v>
                </c:pt>
                <c:pt idx="5636">
                  <c:v>0</c:v>
                </c:pt>
                <c:pt idx="5637">
                  <c:v>0.18</c:v>
                </c:pt>
                <c:pt idx="5638">
                  <c:v>0.27</c:v>
                </c:pt>
                <c:pt idx="5639">
                  <c:v>0.16</c:v>
                </c:pt>
                <c:pt idx="5640">
                  <c:v>0.18</c:v>
                </c:pt>
                <c:pt idx="5641">
                  <c:v>0.26</c:v>
                </c:pt>
                <c:pt idx="5642">
                  <c:v>0.16</c:v>
                </c:pt>
                <c:pt idx="5643">
                  <c:v>0</c:v>
                </c:pt>
                <c:pt idx="5644">
                  <c:v>0</c:v>
                </c:pt>
                <c:pt idx="5645">
                  <c:v>0</c:v>
                </c:pt>
                <c:pt idx="5646">
                  <c:v>0</c:v>
                </c:pt>
                <c:pt idx="5647">
                  <c:v>0.23</c:v>
                </c:pt>
                <c:pt idx="5648">
                  <c:v>0.16</c:v>
                </c:pt>
                <c:pt idx="5649">
                  <c:v>0.28999999999999998</c:v>
                </c:pt>
                <c:pt idx="5650">
                  <c:v>0.23</c:v>
                </c:pt>
                <c:pt idx="5651">
                  <c:v>0</c:v>
                </c:pt>
                <c:pt idx="5652">
                  <c:v>0.17</c:v>
                </c:pt>
                <c:pt idx="5653">
                  <c:v>0.16</c:v>
                </c:pt>
                <c:pt idx="5654">
                  <c:v>0.16</c:v>
                </c:pt>
                <c:pt idx="5655">
                  <c:v>0.14000000000000001</c:v>
                </c:pt>
                <c:pt idx="5656">
                  <c:v>0.23</c:v>
                </c:pt>
                <c:pt idx="5657">
                  <c:v>0.3</c:v>
                </c:pt>
                <c:pt idx="5658">
                  <c:v>0.3</c:v>
                </c:pt>
                <c:pt idx="5659">
                  <c:v>0.18</c:v>
                </c:pt>
                <c:pt idx="5660">
                  <c:v>0</c:v>
                </c:pt>
                <c:pt idx="5661">
                  <c:v>0.1</c:v>
                </c:pt>
                <c:pt idx="5662">
                  <c:v>0.04</c:v>
                </c:pt>
                <c:pt idx="5663">
                  <c:v>0.24</c:v>
                </c:pt>
                <c:pt idx="5664">
                  <c:v>0.28000000000000003</c:v>
                </c:pt>
                <c:pt idx="5665">
                  <c:v>0</c:v>
                </c:pt>
                <c:pt idx="5666">
                  <c:v>0</c:v>
                </c:pt>
                <c:pt idx="5667">
                  <c:v>0</c:v>
                </c:pt>
                <c:pt idx="5668">
                  <c:v>0.23</c:v>
                </c:pt>
                <c:pt idx="5669">
                  <c:v>0.16</c:v>
                </c:pt>
                <c:pt idx="5670">
                  <c:v>0</c:v>
                </c:pt>
                <c:pt idx="5671">
                  <c:v>0</c:v>
                </c:pt>
                <c:pt idx="5672">
                  <c:v>0</c:v>
                </c:pt>
                <c:pt idx="5673">
                  <c:v>0.24</c:v>
                </c:pt>
                <c:pt idx="5674">
                  <c:v>0.23</c:v>
                </c:pt>
                <c:pt idx="5675">
                  <c:v>0.03</c:v>
                </c:pt>
                <c:pt idx="5676">
                  <c:v>0.28000000000000003</c:v>
                </c:pt>
                <c:pt idx="5677">
                  <c:v>0.28999999999999998</c:v>
                </c:pt>
                <c:pt idx="5678">
                  <c:v>0.24</c:v>
                </c:pt>
                <c:pt idx="5679">
                  <c:v>0.16</c:v>
                </c:pt>
                <c:pt idx="5680">
                  <c:v>0.28000000000000003</c:v>
                </c:pt>
                <c:pt idx="5681">
                  <c:v>0</c:v>
                </c:pt>
                <c:pt idx="5682">
                  <c:v>0.18</c:v>
                </c:pt>
                <c:pt idx="5683">
                  <c:v>0.08</c:v>
                </c:pt>
                <c:pt idx="5684">
                  <c:v>0.08</c:v>
                </c:pt>
                <c:pt idx="5685">
                  <c:v>0.2</c:v>
                </c:pt>
                <c:pt idx="5686">
                  <c:v>0.23</c:v>
                </c:pt>
                <c:pt idx="5687">
                  <c:v>0.15</c:v>
                </c:pt>
                <c:pt idx="5688">
                  <c:v>0.1</c:v>
                </c:pt>
                <c:pt idx="5689">
                  <c:v>0.13</c:v>
                </c:pt>
                <c:pt idx="5690">
                  <c:v>0</c:v>
                </c:pt>
                <c:pt idx="5691">
                  <c:v>0.24</c:v>
                </c:pt>
                <c:pt idx="5692">
                  <c:v>0.17</c:v>
                </c:pt>
                <c:pt idx="5693">
                  <c:v>0</c:v>
                </c:pt>
                <c:pt idx="5694">
                  <c:v>0.22</c:v>
                </c:pt>
                <c:pt idx="5695">
                  <c:v>0.18</c:v>
                </c:pt>
                <c:pt idx="5696">
                  <c:v>0.1</c:v>
                </c:pt>
                <c:pt idx="5697">
                  <c:v>0</c:v>
                </c:pt>
                <c:pt idx="5698">
                  <c:v>0.09</c:v>
                </c:pt>
                <c:pt idx="5699">
                  <c:v>0.18</c:v>
                </c:pt>
                <c:pt idx="5700">
                  <c:v>0.12</c:v>
                </c:pt>
                <c:pt idx="5701">
                  <c:v>0.09</c:v>
                </c:pt>
                <c:pt idx="5702">
                  <c:v>0.1</c:v>
                </c:pt>
                <c:pt idx="5703">
                  <c:v>0.18</c:v>
                </c:pt>
                <c:pt idx="5704">
                  <c:v>0</c:v>
                </c:pt>
                <c:pt idx="5705">
                  <c:v>0.24</c:v>
                </c:pt>
                <c:pt idx="5706">
                  <c:v>0.28999999999999998</c:v>
                </c:pt>
                <c:pt idx="5707">
                  <c:v>0.17</c:v>
                </c:pt>
                <c:pt idx="5708">
                  <c:v>0.28999999999999998</c:v>
                </c:pt>
                <c:pt idx="5709">
                  <c:v>0.25</c:v>
                </c:pt>
                <c:pt idx="5710">
                  <c:v>0</c:v>
                </c:pt>
                <c:pt idx="5711">
                  <c:v>0.28000000000000003</c:v>
                </c:pt>
                <c:pt idx="5712">
                  <c:v>0.22</c:v>
                </c:pt>
                <c:pt idx="5713">
                  <c:v>0.1</c:v>
                </c:pt>
                <c:pt idx="5714">
                  <c:v>0</c:v>
                </c:pt>
                <c:pt idx="5715">
                  <c:v>0.08</c:v>
                </c:pt>
                <c:pt idx="5716">
                  <c:v>0</c:v>
                </c:pt>
                <c:pt idx="5717">
                  <c:v>0</c:v>
                </c:pt>
                <c:pt idx="5718">
                  <c:v>0.17</c:v>
                </c:pt>
                <c:pt idx="5719">
                  <c:v>0.28000000000000003</c:v>
                </c:pt>
                <c:pt idx="5720">
                  <c:v>0.27</c:v>
                </c:pt>
                <c:pt idx="5721">
                  <c:v>0.23</c:v>
                </c:pt>
                <c:pt idx="5722">
                  <c:v>0.15</c:v>
                </c:pt>
                <c:pt idx="5723">
                  <c:v>0.28000000000000003</c:v>
                </c:pt>
                <c:pt idx="5724">
                  <c:v>0.25</c:v>
                </c:pt>
                <c:pt idx="5725">
                  <c:v>0.15</c:v>
                </c:pt>
                <c:pt idx="5726">
                  <c:v>0</c:v>
                </c:pt>
                <c:pt idx="5727">
                  <c:v>0.19</c:v>
                </c:pt>
                <c:pt idx="5728">
                  <c:v>0.28999999999999998</c:v>
                </c:pt>
                <c:pt idx="5729">
                  <c:v>0.05</c:v>
                </c:pt>
                <c:pt idx="5730">
                  <c:v>0.15</c:v>
                </c:pt>
                <c:pt idx="5731">
                  <c:v>0.17</c:v>
                </c:pt>
                <c:pt idx="5732">
                  <c:v>0.23</c:v>
                </c:pt>
                <c:pt idx="5733">
                  <c:v>0.23</c:v>
                </c:pt>
                <c:pt idx="5734">
                  <c:v>0.23</c:v>
                </c:pt>
                <c:pt idx="5735">
                  <c:v>0.27</c:v>
                </c:pt>
                <c:pt idx="5736">
                  <c:v>0.1</c:v>
                </c:pt>
                <c:pt idx="5737">
                  <c:v>0.17</c:v>
                </c:pt>
                <c:pt idx="5738">
                  <c:v>0.28999999999999998</c:v>
                </c:pt>
                <c:pt idx="5739">
                  <c:v>0.15</c:v>
                </c:pt>
                <c:pt idx="5740">
                  <c:v>0.19</c:v>
                </c:pt>
                <c:pt idx="5741">
                  <c:v>0.08</c:v>
                </c:pt>
                <c:pt idx="5742">
                  <c:v>7.0000000000000007E-2</c:v>
                </c:pt>
                <c:pt idx="5743">
                  <c:v>0</c:v>
                </c:pt>
                <c:pt idx="5744">
                  <c:v>0.28999999999999998</c:v>
                </c:pt>
                <c:pt idx="5745">
                  <c:v>0</c:v>
                </c:pt>
                <c:pt idx="5746">
                  <c:v>0.17</c:v>
                </c:pt>
                <c:pt idx="5747">
                  <c:v>0.23</c:v>
                </c:pt>
                <c:pt idx="5748">
                  <c:v>0.22</c:v>
                </c:pt>
                <c:pt idx="5749">
                  <c:v>0</c:v>
                </c:pt>
                <c:pt idx="5750">
                  <c:v>0.27</c:v>
                </c:pt>
                <c:pt idx="5751">
                  <c:v>0.28999999999999998</c:v>
                </c:pt>
                <c:pt idx="5752">
                  <c:v>7.0000000000000007E-2</c:v>
                </c:pt>
                <c:pt idx="5753">
                  <c:v>0</c:v>
                </c:pt>
                <c:pt idx="5754">
                  <c:v>0.06</c:v>
                </c:pt>
                <c:pt idx="5755">
                  <c:v>0.25</c:v>
                </c:pt>
                <c:pt idx="5756">
                  <c:v>0.25</c:v>
                </c:pt>
                <c:pt idx="5757">
                  <c:v>0.25</c:v>
                </c:pt>
                <c:pt idx="5758">
                  <c:v>0</c:v>
                </c:pt>
                <c:pt idx="5759">
                  <c:v>0</c:v>
                </c:pt>
                <c:pt idx="5760">
                  <c:v>0.31</c:v>
                </c:pt>
                <c:pt idx="5761">
                  <c:v>0.24</c:v>
                </c:pt>
                <c:pt idx="5762">
                  <c:v>0.18</c:v>
                </c:pt>
                <c:pt idx="5763">
                  <c:v>0</c:v>
                </c:pt>
                <c:pt idx="5764">
                  <c:v>0.28999999999999998</c:v>
                </c:pt>
                <c:pt idx="5765">
                  <c:v>0.18</c:v>
                </c:pt>
                <c:pt idx="5766">
                  <c:v>0</c:v>
                </c:pt>
                <c:pt idx="5767">
                  <c:v>0.28000000000000003</c:v>
                </c:pt>
                <c:pt idx="5768">
                  <c:v>0.25</c:v>
                </c:pt>
                <c:pt idx="5769">
                  <c:v>0.23</c:v>
                </c:pt>
                <c:pt idx="5770">
                  <c:v>0.18</c:v>
                </c:pt>
                <c:pt idx="5771">
                  <c:v>0.22</c:v>
                </c:pt>
                <c:pt idx="5772">
                  <c:v>0.15</c:v>
                </c:pt>
                <c:pt idx="5773">
                  <c:v>0.28999999999999998</c:v>
                </c:pt>
                <c:pt idx="5774">
                  <c:v>0.15</c:v>
                </c:pt>
                <c:pt idx="5775">
                  <c:v>0.25</c:v>
                </c:pt>
                <c:pt idx="5776">
                  <c:v>0.28000000000000003</c:v>
                </c:pt>
                <c:pt idx="5777">
                  <c:v>0.15</c:v>
                </c:pt>
                <c:pt idx="5778">
                  <c:v>0</c:v>
                </c:pt>
                <c:pt idx="5779">
                  <c:v>0.28000000000000003</c:v>
                </c:pt>
                <c:pt idx="5780">
                  <c:v>0.23</c:v>
                </c:pt>
                <c:pt idx="5781">
                  <c:v>0.28000000000000003</c:v>
                </c:pt>
                <c:pt idx="5782">
                  <c:v>0.17</c:v>
                </c:pt>
                <c:pt idx="5783">
                  <c:v>0.24</c:v>
                </c:pt>
                <c:pt idx="5784">
                  <c:v>0</c:v>
                </c:pt>
                <c:pt idx="5785">
                  <c:v>0.28000000000000003</c:v>
                </c:pt>
                <c:pt idx="5786">
                  <c:v>0.14000000000000001</c:v>
                </c:pt>
                <c:pt idx="5787">
                  <c:v>0.24</c:v>
                </c:pt>
                <c:pt idx="5788">
                  <c:v>0</c:v>
                </c:pt>
                <c:pt idx="5789">
                  <c:v>0.14000000000000001</c:v>
                </c:pt>
                <c:pt idx="5790">
                  <c:v>0.11</c:v>
                </c:pt>
                <c:pt idx="5791">
                  <c:v>0.17</c:v>
                </c:pt>
                <c:pt idx="5792">
                  <c:v>0.15</c:v>
                </c:pt>
                <c:pt idx="5793">
                  <c:v>0.28000000000000003</c:v>
                </c:pt>
                <c:pt idx="5794">
                  <c:v>0.17</c:v>
                </c:pt>
                <c:pt idx="5795">
                  <c:v>0.15</c:v>
                </c:pt>
                <c:pt idx="5796">
                  <c:v>0.17</c:v>
                </c:pt>
                <c:pt idx="5797">
                  <c:v>0.15</c:v>
                </c:pt>
                <c:pt idx="5798">
                  <c:v>0.28999999999999998</c:v>
                </c:pt>
                <c:pt idx="5799">
                  <c:v>0</c:v>
                </c:pt>
                <c:pt idx="5800">
                  <c:v>0.28999999999999998</c:v>
                </c:pt>
                <c:pt idx="5801">
                  <c:v>0.15</c:v>
                </c:pt>
                <c:pt idx="5802">
                  <c:v>0.17</c:v>
                </c:pt>
                <c:pt idx="5803">
                  <c:v>0.08</c:v>
                </c:pt>
                <c:pt idx="5804">
                  <c:v>0.18</c:v>
                </c:pt>
                <c:pt idx="5805">
                  <c:v>0.25</c:v>
                </c:pt>
                <c:pt idx="5806">
                  <c:v>0.28999999999999998</c:v>
                </c:pt>
                <c:pt idx="5807">
                  <c:v>0.22</c:v>
                </c:pt>
                <c:pt idx="5808">
                  <c:v>0.17</c:v>
                </c:pt>
                <c:pt idx="5809">
                  <c:v>0.21</c:v>
                </c:pt>
                <c:pt idx="5810">
                  <c:v>0.09</c:v>
                </c:pt>
                <c:pt idx="5811">
                  <c:v>0.23</c:v>
                </c:pt>
                <c:pt idx="5812">
                  <c:v>0.17</c:v>
                </c:pt>
                <c:pt idx="5813">
                  <c:v>0</c:v>
                </c:pt>
                <c:pt idx="5814">
                  <c:v>0.17</c:v>
                </c:pt>
                <c:pt idx="5815">
                  <c:v>0.15</c:v>
                </c:pt>
                <c:pt idx="5816">
                  <c:v>0</c:v>
                </c:pt>
                <c:pt idx="5817">
                  <c:v>0</c:v>
                </c:pt>
                <c:pt idx="5818">
                  <c:v>0.15</c:v>
                </c:pt>
                <c:pt idx="5819">
                  <c:v>0.18</c:v>
                </c:pt>
                <c:pt idx="5820">
                  <c:v>0.28000000000000003</c:v>
                </c:pt>
                <c:pt idx="5821">
                  <c:v>0.13</c:v>
                </c:pt>
                <c:pt idx="5822">
                  <c:v>0.22</c:v>
                </c:pt>
                <c:pt idx="5823">
                  <c:v>0.28000000000000003</c:v>
                </c:pt>
                <c:pt idx="5824">
                  <c:v>0.23</c:v>
                </c:pt>
                <c:pt idx="5825">
                  <c:v>0.22</c:v>
                </c:pt>
                <c:pt idx="5826">
                  <c:v>0.09</c:v>
                </c:pt>
                <c:pt idx="5827">
                  <c:v>0.15</c:v>
                </c:pt>
                <c:pt idx="5828">
                  <c:v>0</c:v>
                </c:pt>
                <c:pt idx="5829">
                  <c:v>0</c:v>
                </c:pt>
                <c:pt idx="5830">
                  <c:v>0.17</c:v>
                </c:pt>
                <c:pt idx="5831">
                  <c:v>0</c:v>
                </c:pt>
                <c:pt idx="5832">
                  <c:v>0.24</c:v>
                </c:pt>
                <c:pt idx="5833">
                  <c:v>0.22</c:v>
                </c:pt>
                <c:pt idx="5834">
                  <c:v>0.17</c:v>
                </c:pt>
                <c:pt idx="5835">
                  <c:v>0</c:v>
                </c:pt>
                <c:pt idx="5836">
                  <c:v>0.24</c:v>
                </c:pt>
                <c:pt idx="5837">
                  <c:v>0.22</c:v>
                </c:pt>
                <c:pt idx="5838">
                  <c:v>0.26</c:v>
                </c:pt>
                <c:pt idx="5839">
                  <c:v>0.12</c:v>
                </c:pt>
                <c:pt idx="5840">
                  <c:v>0.2</c:v>
                </c:pt>
                <c:pt idx="5841">
                  <c:v>0</c:v>
                </c:pt>
                <c:pt idx="5842">
                  <c:v>0.05</c:v>
                </c:pt>
                <c:pt idx="5843">
                  <c:v>0.15</c:v>
                </c:pt>
                <c:pt idx="5844">
                  <c:v>0.24</c:v>
                </c:pt>
                <c:pt idx="5845">
                  <c:v>0.23</c:v>
                </c:pt>
                <c:pt idx="5846">
                  <c:v>0.22</c:v>
                </c:pt>
                <c:pt idx="5847">
                  <c:v>0.15</c:v>
                </c:pt>
                <c:pt idx="5848">
                  <c:v>0.18</c:v>
                </c:pt>
                <c:pt idx="5849">
                  <c:v>0.28999999999999998</c:v>
                </c:pt>
                <c:pt idx="5850">
                  <c:v>0</c:v>
                </c:pt>
                <c:pt idx="5851">
                  <c:v>0.19</c:v>
                </c:pt>
                <c:pt idx="5852">
                  <c:v>0.22</c:v>
                </c:pt>
                <c:pt idx="5853">
                  <c:v>0.15</c:v>
                </c:pt>
                <c:pt idx="5854">
                  <c:v>0</c:v>
                </c:pt>
                <c:pt idx="5855">
                  <c:v>0</c:v>
                </c:pt>
                <c:pt idx="5856">
                  <c:v>0</c:v>
                </c:pt>
                <c:pt idx="5857">
                  <c:v>0.17</c:v>
                </c:pt>
                <c:pt idx="5858">
                  <c:v>0.05</c:v>
                </c:pt>
                <c:pt idx="5859">
                  <c:v>0.15</c:v>
                </c:pt>
                <c:pt idx="5860">
                  <c:v>0.01</c:v>
                </c:pt>
                <c:pt idx="5861">
                  <c:v>0.17</c:v>
                </c:pt>
                <c:pt idx="5862">
                  <c:v>0</c:v>
                </c:pt>
                <c:pt idx="5863">
                  <c:v>0.27</c:v>
                </c:pt>
                <c:pt idx="5864">
                  <c:v>0.24</c:v>
                </c:pt>
                <c:pt idx="5865">
                  <c:v>0.28000000000000003</c:v>
                </c:pt>
                <c:pt idx="5866">
                  <c:v>0</c:v>
                </c:pt>
                <c:pt idx="5867">
                  <c:v>0.1</c:v>
                </c:pt>
                <c:pt idx="5868">
                  <c:v>0</c:v>
                </c:pt>
                <c:pt idx="5869">
                  <c:v>0.02</c:v>
                </c:pt>
                <c:pt idx="5870">
                  <c:v>0.13</c:v>
                </c:pt>
                <c:pt idx="5871">
                  <c:v>0.14000000000000001</c:v>
                </c:pt>
                <c:pt idx="5872">
                  <c:v>0.12</c:v>
                </c:pt>
                <c:pt idx="5873">
                  <c:v>0.28000000000000003</c:v>
                </c:pt>
                <c:pt idx="5874">
                  <c:v>0.15</c:v>
                </c:pt>
                <c:pt idx="5875">
                  <c:v>0.27</c:v>
                </c:pt>
                <c:pt idx="5876">
                  <c:v>0.09</c:v>
                </c:pt>
                <c:pt idx="5877">
                  <c:v>0.05</c:v>
                </c:pt>
                <c:pt idx="5878">
                  <c:v>0.08</c:v>
                </c:pt>
                <c:pt idx="5879">
                  <c:v>0.05</c:v>
                </c:pt>
                <c:pt idx="5880">
                  <c:v>0</c:v>
                </c:pt>
                <c:pt idx="5881">
                  <c:v>0</c:v>
                </c:pt>
                <c:pt idx="5882">
                  <c:v>0.05</c:v>
                </c:pt>
                <c:pt idx="5883">
                  <c:v>0.15</c:v>
                </c:pt>
                <c:pt idx="5884">
                  <c:v>0.2</c:v>
                </c:pt>
                <c:pt idx="5885">
                  <c:v>0.24</c:v>
                </c:pt>
                <c:pt idx="5886">
                  <c:v>0.24</c:v>
                </c:pt>
                <c:pt idx="5887">
                  <c:v>0</c:v>
                </c:pt>
                <c:pt idx="5888">
                  <c:v>0.21</c:v>
                </c:pt>
                <c:pt idx="5889">
                  <c:v>0.15</c:v>
                </c:pt>
                <c:pt idx="5890">
                  <c:v>0.24</c:v>
                </c:pt>
                <c:pt idx="5891">
                  <c:v>0.17</c:v>
                </c:pt>
                <c:pt idx="5892">
                  <c:v>0</c:v>
                </c:pt>
                <c:pt idx="5893">
                  <c:v>0</c:v>
                </c:pt>
                <c:pt idx="5894">
                  <c:v>0.15</c:v>
                </c:pt>
                <c:pt idx="5895">
                  <c:v>0.21</c:v>
                </c:pt>
                <c:pt idx="5896">
                  <c:v>0</c:v>
                </c:pt>
                <c:pt idx="5897">
                  <c:v>0.2</c:v>
                </c:pt>
                <c:pt idx="5898">
                  <c:v>0.13</c:v>
                </c:pt>
                <c:pt idx="5899">
                  <c:v>0.17</c:v>
                </c:pt>
                <c:pt idx="5900">
                  <c:v>0.02</c:v>
                </c:pt>
                <c:pt idx="5901">
                  <c:v>0.23</c:v>
                </c:pt>
                <c:pt idx="5902">
                  <c:v>0.15</c:v>
                </c:pt>
                <c:pt idx="5903">
                  <c:v>0.1</c:v>
                </c:pt>
                <c:pt idx="5904">
                  <c:v>0</c:v>
                </c:pt>
                <c:pt idx="5905">
                  <c:v>0.23</c:v>
                </c:pt>
                <c:pt idx="5906">
                  <c:v>0.15</c:v>
                </c:pt>
                <c:pt idx="5907">
                  <c:v>0.13</c:v>
                </c:pt>
                <c:pt idx="5908">
                  <c:v>0</c:v>
                </c:pt>
                <c:pt idx="5909">
                  <c:v>7.0000000000000007E-2</c:v>
                </c:pt>
                <c:pt idx="5910">
                  <c:v>0.26</c:v>
                </c:pt>
                <c:pt idx="5911">
                  <c:v>0</c:v>
                </c:pt>
                <c:pt idx="5912">
                  <c:v>0.28000000000000003</c:v>
                </c:pt>
                <c:pt idx="5913">
                  <c:v>0.28000000000000003</c:v>
                </c:pt>
                <c:pt idx="5914">
                  <c:v>0.08</c:v>
                </c:pt>
                <c:pt idx="5915">
                  <c:v>0.15</c:v>
                </c:pt>
                <c:pt idx="5916">
                  <c:v>0.27</c:v>
                </c:pt>
                <c:pt idx="5917">
                  <c:v>0.26</c:v>
                </c:pt>
                <c:pt idx="5918">
                  <c:v>0.21</c:v>
                </c:pt>
                <c:pt idx="5919">
                  <c:v>0.01</c:v>
                </c:pt>
                <c:pt idx="5920">
                  <c:v>0</c:v>
                </c:pt>
                <c:pt idx="5921">
                  <c:v>0</c:v>
                </c:pt>
                <c:pt idx="5922">
                  <c:v>0.06</c:v>
                </c:pt>
                <c:pt idx="5923">
                  <c:v>0.12</c:v>
                </c:pt>
                <c:pt idx="5924">
                  <c:v>0.15</c:v>
                </c:pt>
                <c:pt idx="5925">
                  <c:v>0.28000000000000003</c:v>
                </c:pt>
                <c:pt idx="5926">
                  <c:v>0</c:v>
                </c:pt>
                <c:pt idx="5927">
                  <c:v>0.13</c:v>
                </c:pt>
                <c:pt idx="5928">
                  <c:v>0.02</c:v>
                </c:pt>
                <c:pt idx="5929">
                  <c:v>0</c:v>
                </c:pt>
                <c:pt idx="5930">
                  <c:v>0.17</c:v>
                </c:pt>
                <c:pt idx="5931">
                  <c:v>0</c:v>
                </c:pt>
                <c:pt idx="5932">
                  <c:v>0.18</c:v>
                </c:pt>
                <c:pt idx="5933">
                  <c:v>0.3</c:v>
                </c:pt>
                <c:pt idx="5934">
                  <c:v>0</c:v>
                </c:pt>
                <c:pt idx="5935">
                  <c:v>0.14000000000000001</c:v>
                </c:pt>
                <c:pt idx="5936">
                  <c:v>0.21</c:v>
                </c:pt>
                <c:pt idx="5937">
                  <c:v>0.21</c:v>
                </c:pt>
                <c:pt idx="5938">
                  <c:v>0.19</c:v>
                </c:pt>
                <c:pt idx="5939">
                  <c:v>0.16</c:v>
                </c:pt>
                <c:pt idx="5940">
                  <c:v>0.16</c:v>
                </c:pt>
                <c:pt idx="5941">
                  <c:v>0.25</c:v>
                </c:pt>
                <c:pt idx="5942">
                  <c:v>0</c:v>
                </c:pt>
                <c:pt idx="5943">
                  <c:v>0.23</c:v>
                </c:pt>
                <c:pt idx="5944">
                  <c:v>0</c:v>
                </c:pt>
                <c:pt idx="5945">
                  <c:v>0.14000000000000001</c:v>
                </c:pt>
                <c:pt idx="5946">
                  <c:v>0.22</c:v>
                </c:pt>
                <c:pt idx="5947">
                  <c:v>0.15</c:v>
                </c:pt>
                <c:pt idx="5948">
                  <c:v>0.12</c:v>
                </c:pt>
                <c:pt idx="5949">
                  <c:v>0.02</c:v>
                </c:pt>
                <c:pt idx="5950">
                  <c:v>0.22</c:v>
                </c:pt>
                <c:pt idx="5951">
                  <c:v>0.24</c:v>
                </c:pt>
                <c:pt idx="5952">
                  <c:v>0.22</c:v>
                </c:pt>
                <c:pt idx="5953">
                  <c:v>0.14000000000000001</c:v>
                </c:pt>
                <c:pt idx="5954">
                  <c:v>0.23</c:v>
                </c:pt>
                <c:pt idx="5955">
                  <c:v>0.28000000000000003</c:v>
                </c:pt>
                <c:pt idx="5956">
                  <c:v>0.28000000000000003</c:v>
                </c:pt>
                <c:pt idx="5957">
                  <c:v>0.27</c:v>
                </c:pt>
                <c:pt idx="5958">
                  <c:v>0.14000000000000001</c:v>
                </c:pt>
                <c:pt idx="5959">
                  <c:v>0.26</c:v>
                </c:pt>
                <c:pt idx="5960">
                  <c:v>0.09</c:v>
                </c:pt>
                <c:pt idx="5961">
                  <c:v>0.21</c:v>
                </c:pt>
                <c:pt idx="5962">
                  <c:v>0.12</c:v>
                </c:pt>
                <c:pt idx="5963">
                  <c:v>0.13</c:v>
                </c:pt>
                <c:pt idx="5964">
                  <c:v>0.26</c:v>
                </c:pt>
                <c:pt idx="5965">
                  <c:v>0.25</c:v>
                </c:pt>
                <c:pt idx="5966">
                  <c:v>0.04</c:v>
                </c:pt>
                <c:pt idx="5967">
                  <c:v>0.16</c:v>
                </c:pt>
                <c:pt idx="5968">
                  <c:v>0.21</c:v>
                </c:pt>
                <c:pt idx="5969">
                  <c:v>0</c:v>
                </c:pt>
                <c:pt idx="5970">
                  <c:v>0.25</c:v>
                </c:pt>
                <c:pt idx="5971">
                  <c:v>0.01</c:v>
                </c:pt>
                <c:pt idx="5972">
                  <c:v>0</c:v>
                </c:pt>
                <c:pt idx="5973">
                  <c:v>0.18</c:v>
                </c:pt>
                <c:pt idx="5974">
                  <c:v>0.23</c:v>
                </c:pt>
                <c:pt idx="5975">
                  <c:v>0.22</c:v>
                </c:pt>
                <c:pt idx="5976">
                  <c:v>0.06</c:v>
                </c:pt>
                <c:pt idx="5977">
                  <c:v>0.11</c:v>
                </c:pt>
                <c:pt idx="5978">
                  <c:v>0.16</c:v>
                </c:pt>
                <c:pt idx="5979">
                  <c:v>0.02</c:v>
                </c:pt>
                <c:pt idx="5980">
                  <c:v>0.2</c:v>
                </c:pt>
                <c:pt idx="5981">
                  <c:v>0</c:v>
                </c:pt>
                <c:pt idx="5982">
                  <c:v>0.24</c:v>
                </c:pt>
                <c:pt idx="5983">
                  <c:v>0</c:v>
                </c:pt>
                <c:pt idx="5984">
                  <c:v>0.11</c:v>
                </c:pt>
                <c:pt idx="5985">
                  <c:v>0.09</c:v>
                </c:pt>
                <c:pt idx="5986">
                  <c:v>0.23</c:v>
                </c:pt>
                <c:pt idx="5987">
                  <c:v>0.14000000000000001</c:v>
                </c:pt>
                <c:pt idx="5988">
                  <c:v>0.02</c:v>
                </c:pt>
                <c:pt idx="5989">
                  <c:v>0.13</c:v>
                </c:pt>
                <c:pt idx="5990">
                  <c:v>0.03</c:v>
                </c:pt>
                <c:pt idx="5991">
                  <c:v>0</c:v>
                </c:pt>
                <c:pt idx="5992">
                  <c:v>0.08</c:v>
                </c:pt>
                <c:pt idx="5993">
                  <c:v>0.27</c:v>
                </c:pt>
                <c:pt idx="5994">
                  <c:v>0.14000000000000001</c:v>
                </c:pt>
                <c:pt idx="5995">
                  <c:v>0</c:v>
                </c:pt>
                <c:pt idx="5996">
                  <c:v>0.14000000000000001</c:v>
                </c:pt>
                <c:pt idx="5997">
                  <c:v>0.16</c:v>
                </c:pt>
                <c:pt idx="5998">
                  <c:v>0</c:v>
                </c:pt>
                <c:pt idx="5999">
                  <c:v>0.13</c:v>
                </c:pt>
                <c:pt idx="6000">
                  <c:v>0.17</c:v>
                </c:pt>
                <c:pt idx="6001">
                  <c:v>0.14000000000000001</c:v>
                </c:pt>
                <c:pt idx="6002">
                  <c:v>0</c:v>
                </c:pt>
                <c:pt idx="6003">
                  <c:v>0.25</c:v>
                </c:pt>
                <c:pt idx="6004">
                  <c:v>0.13</c:v>
                </c:pt>
                <c:pt idx="6005">
                  <c:v>0</c:v>
                </c:pt>
                <c:pt idx="6006">
                  <c:v>0.18</c:v>
                </c:pt>
                <c:pt idx="6007">
                  <c:v>0.27</c:v>
                </c:pt>
                <c:pt idx="6008">
                  <c:v>0.27</c:v>
                </c:pt>
                <c:pt idx="6009">
                  <c:v>0.22</c:v>
                </c:pt>
                <c:pt idx="6010">
                  <c:v>0.22</c:v>
                </c:pt>
                <c:pt idx="6011">
                  <c:v>0.18</c:v>
                </c:pt>
                <c:pt idx="6012">
                  <c:v>0.06</c:v>
                </c:pt>
                <c:pt idx="6013">
                  <c:v>0</c:v>
                </c:pt>
                <c:pt idx="6014">
                  <c:v>0.13</c:v>
                </c:pt>
                <c:pt idx="6015">
                  <c:v>0.16</c:v>
                </c:pt>
                <c:pt idx="6016">
                  <c:v>0.14000000000000001</c:v>
                </c:pt>
                <c:pt idx="6017">
                  <c:v>0.13</c:v>
                </c:pt>
                <c:pt idx="6018">
                  <c:v>0.14000000000000001</c:v>
                </c:pt>
                <c:pt idx="6019">
                  <c:v>0.15</c:v>
                </c:pt>
                <c:pt idx="6020">
                  <c:v>0.06</c:v>
                </c:pt>
                <c:pt idx="6021">
                  <c:v>0.27</c:v>
                </c:pt>
                <c:pt idx="6022">
                  <c:v>0</c:v>
                </c:pt>
                <c:pt idx="6023">
                  <c:v>0.23</c:v>
                </c:pt>
                <c:pt idx="6024">
                  <c:v>0.23</c:v>
                </c:pt>
                <c:pt idx="6025">
                  <c:v>0.23</c:v>
                </c:pt>
                <c:pt idx="6026">
                  <c:v>0.23</c:v>
                </c:pt>
                <c:pt idx="6027">
                  <c:v>0.22</c:v>
                </c:pt>
                <c:pt idx="6028">
                  <c:v>0.23</c:v>
                </c:pt>
                <c:pt idx="6029">
                  <c:v>0.23</c:v>
                </c:pt>
                <c:pt idx="6030">
                  <c:v>0.23</c:v>
                </c:pt>
                <c:pt idx="6031">
                  <c:v>0.1</c:v>
                </c:pt>
                <c:pt idx="6032">
                  <c:v>0</c:v>
                </c:pt>
                <c:pt idx="6033">
                  <c:v>0</c:v>
                </c:pt>
                <c:pt idx="6034">
                  <c:v>0.21</c:v>
                </c:pt>
                <c:pt idx="6035">
                  <c:v>0.14000000000000001</c:v>
                </c:pt>
                <c:pt idx="6036">
                  <c:v>0.23</c:v>
                </c:pt>
                <c:pt idx="6037">
                  <c:v>0.14000000000000001</c:v>
                </c:pt>
                <c:pt idx="6038">
                  <c:v>0.15</c:v>
                </c:pt>
                <c:pt idx="6039">
                  <c:v>0.22</c:v>
                </c:pt>
                <c:pt idx="6040">
                  <c:v>0.16</c:v>
                </c:pt>
                <c:pt idx="6041">
                  <c:v>0.18</c:v>
                </c:pt>
                <c:pt idx="6042">
                  <c:v>0.22</c:v>
                </c:pt>
                <c:pt idx="6043">
                  <c:v>0.17</c:v>
                </c:pt>
                <c:pt idx="6044">
                  <c:v>0</c:v>
                </c:pt>
                <c:pt idx="6045">
                  <c:v>0.22</c:v>
                </c:pt>
                <c:pt idx="6046">
                  <c:v>0</c:v>
                </c:pt>
                <c:pt idx="6047">
                  <c:v>0.22</c:v>
                </c:pt>
                <c:pt idx="6048">
                  <c:v>0.1</c:v>
                </c:pt>
                <c:pt idx="6049">
                  <c:v>0</c:v>
                </c:pt>
                <c:pt idx="6050">
                  <c:v>0.22</c:v>
                </c:pt>
                <c:pt idx="6051">
                  <c:v>0.16</c:v>
                </c:pt>
                <c:pt idx="6052">
                  <c:v>0.13</c:v>
                </c:pt>
                <c:pt idx="6053">
                  <c:v>0</c:v>
                </c:pt>
                <c:pt idx="6054">
                  <c:v>0.08</c:v>
                </c:pt>
                <c:pt idx="6055">
                  <c:v>0.27</c:v>
                </c:pt>
                <c:pt idx="6056">
                  <c:v>0.26</c:v>
                </c:pt>
                <c:pt idx="6057">
                  <c:v>0.14000000000000001</c:v>
                </c:pt>
                <c:pt idx="6058">
                  <c:v>0</c:v>
                </c:pt>
                <c:pt idx="6059">
                  <c:v>7.0000000000000007E-2</c:v>
                </c:pt>
                <c:pt idx="6060">
                  <c:v>0.06</c:v>
                </c:pt>
                <c:pt idx="6061">
                  <c:v>0.27</c:v>
                </c:pt>
                <c:pt idx="6062">
                  <c:v>0.15</c:v>
                </c:pt>
                <c:pt idx="6063">
                  <c:v>0.17</c:v>
                </c:pt>
                <c:pt idx="6064">
                  <c:v>0.12</c:v>
                </c:pt>
                <c:pt idx="6065">
                  <c:v>0.26</c:v>
                </c:pt>
                <c:pt idx="6066">
                  <c:v>0.12</c:v>
                </c:pt>
                <c:pt idx="6067">
                  <c:v>0.26</c:v>
                </c:pt>
                <c:pt idx="6068">
                  <c:v>0.16</c:v>
                </c:pt>
                <c:pt idx="6069">
                  <c:v>0.27</c:v>
                </c:pt>
                <c:pt idx="6070">
                  <c:v>0</c:v>
                </c:pt>
                <c:pt idx="6071">
                  <c:v>0.11</c:v>
                </c:pt>
                <c:pt idx="6072">
                  <c:v>0.14000000000000001</c:v>
                </c:pt>
                <c:pt idx="6073">
                  <c:v>0.13</c:v>
                </c:pt>
                <c:pt idx="6074">
                  <c:v>0.16</c:v>
                </c:pt>
                <c:pt idx="6075">
                  <c:v>0</c:v>
                </c:pt>
                <c:pt idx="6076">
                  <c:v>0.03</c:v>
                </c:pt>
                <c:pt idx="6077">
                  <c:v>0.14000000000000001</c:v>
                </c:pt>
                <c:pt idx="6078">
                  <c:v>0</c:v>
                </c:pt>
                <c:pt idx="6079">
                  <c:v>0.14000000000000001</c:v>
                </c:pt>
                <c:pt idx="6080">
                  <c:v>0.27</c:v>
                </c:pt>
                <c:pt idx="6081">
                  <c:v>0.16</c:v>
                </c:pt>
                <c:pt idx="6082">
                  <c:v>0.13</c:v>
                </c:pt>
                <c:pt idx="6083">
                  <c:v>0.27</c:v>
                </c:pt>
                <c:pt idx="6084">
                  <c:v>0</c:v>
                </c:pt>
                <c:pt idx="6085">
                  <c:v>0</c:v>
                </c:pt>
                <c:pt idx="6086">
                  <c:v>0.26</c:v>
                </c:pt>
                <c:pt idx="6087">
                  <c:v>0.14000000000000001</c:v>
                </c:pt>
                <c:pt idx="6088">
                  <c:v>0</c:v>
                </c:pt>
                <c:pt idx="6089">
                  <c:v>0</c:v>
                </c:pt>
                <c:pt idx="6090">
                  <c:v>0.11</c:v>
                </c:pt>
                <c:pt idx="6091">
                  <c:v>0.12</c:v>
                </c:pt>
                <c:pt idx="6092">
                  <c:v>0.22</c:v>
                </c:pt>
                <c:pt idx="6093">
                  <c:v>0.06</c:v>
                </c:pt>
                <c:pt idx="6094">
                  <c:v>0.26</c:v>
                </c:pt>
                <c:pt idx="6095">
                  <c:v>0.21</c:v>
                </c:pt>
                <c:pt idx="6096">
                  <c:v>0.16</c:v>
                </c:pt>
                <c:pt idx="6097">
                  <c:v>0.26</c:v>
                </c:pt>
                <c:pt idx="6098">
                  <c:v>0</c:v>
                </c:pt>
                <c:pt idx="6099">
                  <c:v>0.26</c:v>
                </c:pt>
                <c:pt idx="6100">
                  <c:v>0.2</c:v>
                </c:pt>
                <c:pt idx="6101">
                  <c:v>0.08</c:v>
                </c:pt>
                <c:pt idx="6102">
                  <c:v>0.14000000000000001</c:v>
                </c:pt>
                <c:pt idx="6103">
                  <c:v>7.0000000000000007E-2</c:v>
                </c:pt>
                <c:pt idx="6104">
                  <c:v>0.26</c:v>
                </c:pt>
                <c:pt idx="6105">
                  <c:v>0.03</c:v>
                </c:pt>
                <c:pt idx="6106">
                  <c:v>0.11</c:v>
                </c:pt>
                <c:pt idx="6107">
                  <c:v>0.14000000000000001</c:v>
                </c:pt>
                <c:pt idx="6108">
                  <c:v>0.14000000000000001</c:v>
                </c:pt>
                <c:pt idx="6109">
                  <c:v>0.15</c:v>
                </c:pt>
                <c:pt idx="6110">
                  <c:v>0.16</c:v>
                </c:pt>
                <c:pt idx="6111">
                  <c:v>0</c:v>
                </c:pt>
                <c:pt idx="6112">
                  <c:v>0.2</c:v>
                </c:pt>
                <c:pt idx="6113">
                  <c:v>0.2</c:v>
                </c:pt>
                <c:pt idx="6114">
                  <c:v>0.26</c:v>
                </c:pt>
                <c:pt idx="6115">
                  <c:v>0</c:v>
                </c:pt>
                <c:pt idx="6116">
                  <c:v>0.26</c:v>
                </c:pt>
                <c:pt idx="6117">
                  <c:v>0</c:v>
                </c:pt>
                <c:pt idx="6118">
                  <c:v>0.15</c:v>
                </c:pt>
                <c:pt idx="6119">
                  <c:v>0.16</c:v>
                </c:pt>
                <c:pt idx="6120">
                  <c:v>0.21</c:v>
                </c:pt>
                <c:pt idx="6121">
                  <c:v>0.16</c:v>
                </c:pt>
                <c:pt idx="6122">
                  <c:v>0.09</c:v>
                </c:pt>
                <c:pt idx="6123">
                  <c:v>0.24</c:v>
                </c:pt>
                <c:pt idx="6124">
                  <c:v>0.1</c:v>
                </c:pt>
                <c:pt idx="6125">
                  <c:v>0.14000000000000001</c:v>
                </c:pt>
                <c:pt idx="6126">
                  <c:v>0.21</c:v>
                </c:pt>
                <c:pt idx="6127">
                  <c:v>0.2</c:v>
                </c:pt>
                <c:pt idx="6128">
                  <c:v>0.2</c:v>
                </c:pt>
                <c:pt idx="6129">
                  <c:v>0.14000000000000001</c:v>
                </c:pt>
                <c:pt idx="6130">
                  <c:v>0.18</c:v>
                </c:pt>
                <c:pt idx="6131">
                  <c:v>0</c:v>
                </c:pt>
                <c:pt idx="6132">
                  <c:v>0.22</c:v>
                </c:pt>
                <c:pt idx="6133">
                  <c:v>0</c:v>
                </c:pt>
                <c:pt idx="6134">
                  <c:v>0.2</c:v>
                </c:pt>
                <c:pt idx="6135">
                  <c:v>0</c:v>
                </c:pt>
                <c:pt idx="6136">
                  <c:v>0.01</c:v>
                </c:pt>
                <c:pt idx="6137">
                  <c:v>0.24</c:v>
                </c:pt>
                <c:pt idx="6138">
                  <c:v>0.21</c:v>
                </c:pt>
                <c:pt idx="6139">
                  <c:v>0</c:v>
                </c:pt>
                <c:pt idx="6140">
                  <c:v>0.25</c:v>
                </c:pt>
                <c:pt idx="6141">
                  <c:v>0.15</c:v>
                </c:pt>
                <c:pt idx="6142">
                  <c:v>0.2</c:v>
                </c:pt>
                <c:pt idx="6143">
                  <c:v>0.24</c:v>
                </c:pt>
                <c:pt idx="6144">
                  <c:v>0</c:v>
                </c:pt>
                <c:pt idx="6145">
                  <c:v>0.26</c:v>
                </c:pt>
                <c:pt idx="6146">
                  <c:v>0.14000000000000001</c:v>
                </c:pt>
                <c:pt idx="6147">
                  <c:v>0.27</c:v>
                </c:pt>
                <c:pt idx="6148">
                  <c:v>0.16</c:v>
                </c:pt>
                <c:pt idx="6149">
                  <c:v>0.14000000000000001</c:v>
                </c:pt>
                <c:pt idx="6150">
                  <c:v>0.16</c:v>
                </c:pt>
                <c:pt idx="6151">
                  <c:v>0.1</c:v>
                </c:pt>
                <c:pt idx="6152">
                  <c:v>0.14000000000000001</c:v>
                </c:pt>
                <c:pt idx="6153">
                  <c:v>0.22</c:v>
                </c:pt>
                <c:pt idx="6154">
                  <c:v>0.21</c:v>
                </c:pt>
                <c:pt idx="6155">
                  <c:v>0</c:v>
                </c:pt>
                <c:pt idx="6156">
                  <c:v>0.13</c:v>
                </c:pt>
                <c:pt idx="6157">
                  <c:v>0.19</c:v>
                </c:pt>
                <c:pt idx="6158">
                  <c:v>0.2</c:v>
                </c:pt>
                <c:pt idx="6159">
                  <c:v>0.16</c:v>
                </c:pt>
                <c:pt idx="6160">
                  <c:v>0</c:v>
                </c:pt>
                <c:pt idx="6161">
                  <c:v>0</c:v>
                </c:pt>
                <c:pt idx="6162">
                  <c:v>0</c:v>
                </c:pt>
                <c:pt idx="6163">
                  <c:v>0.14000000000000001</c:v>
                </c:pt>
                <c:pt idx="6164">
                  <c:v>0</c:v>
                </c:pt>
                <c:pt idx="6165">
                  <c:v>0</c:v>
                </c:pt>
                <c:pt idx="6166">
                  <c:v>0.12</c:v>
                </c:pt>
                <c:pt idx="6167">
                  <c:v>0.2</c:v>
                </c:pt>
                <c:pt idx="6168">
                  <c:v>0.26</c:v>
                </c:pt>
                <c:pt idx="6169">
                  <c:v>0</c:v>
                </c:pt>
                <c:pt idx="6170">
                  <c:v>0.14000000000000001</c:v>
                </c:pt>
                <c:pt idx="6171">
                  <c:v>0.27</c:v>
                </c:pt>
                <c:pt idx="6172">
                  <c:v>0.11</c:v>
                </c:pt>
                <c:pt idx="6173">
                  <c:v>0.14000000000000001</c:v>
                </c:pt>
                <c:pt idx="6174">
                  <c:v>0.21</c:v>
                </c:pt>
                <c:pt idx="6175">
                  <c:v>0.09</c:v>
                </c:pt>
                <c:pt idx="6176">
                  <c:v>0.14000000000000001</c:v>
                </c:pt>
                <c:pt idx="6177">
                  <c:v>0.27</c:v>
                </c:pt>
                <c:pt idx="6178">
                  <c:v>0.26</c:v>
                </c:pt>
                <c:pt idx="6179">
                  <c:v>0.2</c:v>
                </c:pt>
                <c:pt idx="6180">
                  <c:v>0.12</c:v>
                </c:pt>
                <c:pt idx="6181">
                  <c:v>0.13</c:v>
                </c:pt>
                <c:pt idx="6182">
                  <c:v>0.26</c:v>
                </c:pt>
                <c:pt idx="6183">
                  <c:v>0.16</c:v>
                </c:pt>
                <c:pt idx="6184">
                  <c:v>0.18</c:v>
                </c:pt>
                <c:pt idx="6185">
                  <c:v>0.14000000000000001</c:v>
                </c:pt>
                <c:pt idx="6186">
                  <c:v>0.2</c:v>
                </c:pt>
                <c:pt idx="6187">
                  <c:v>0.2</c:v>
                </c:pt>
                <c:pt idx="6188">
                  <c:v>0.09</c:v>
                </c:pt>
                <c:pt idx="6189">
                  <c:v>0.14000000000000001</c:v>
                </c:pt>
                <c:pt idx="6190">
                  <c:v>0.12</c:v>
                </c:pt>
                <c:pt idx="6191">
                  <c:v>0.14000000000000001</c:v>
                </c:pt>
                <c:pt idx="6192">
                  <c:v>0.03</c:v>
                </c:pt>
                <c:pt idx="6193">
                  <c:v>0.21</c:v>
                </c:pt>
                <c:pt idx="6194">
                  <c:v>0.11</c:v>
                </c:pt>
                <c:pt idx="6195">
                  <c:v>0.22</c:v>
                </c:pt>
                <c:pt idx="6196">
                  <c:v>0.16</c:v>
                </c:pt>
                <c:pt idx="6197">
                  <c:v>0.2</c:v>
                </c:pt>
                <c:pt idx="6198">
                  <c:v>0</c:v>
                </c:pt>
                <c:pt idx="6199">
                  <c:v>0.12</c:v>
                </c:pt>
                <c:pt idx="6200">
                  <c:v>0.22</c:v>
                </c:pt>
                <c:pt idx="6201">
                  <c:v>0.21</c:v>
                </c:pt>
                <c:pt idx="6202">
                  <c:v>0.24</c:v>
                </c:pt>
                <c:pt idx="6203">
                  <c:v>0</c:v>
                </c:pt>
                <c:pt idx="6204">
                  <c:v>0.13</c:v>
                </c:pt>
                <c:pt idx="6205">
                  <c:v>0</c:v>
                </c:pt>
                <c:pt idx="6206">
                  <c:v>0.14000000000000001</c:v>
                </c:pt>
                <c:pt idx="6207">
                  <c:v>0.01</c:v>
                </c:pt>
                <c:pt idx="6208">
                  <c:v>0.14000000000000001</c:v>
                </c:pt>
                <c:pt idx="6209">
                  <c:v>0.14000000000000001</c:v>
                </c:pt>
                <c:pt idx="6210">
                  <c:v>0.1</c:v>
                </c:pt>
                <c:pt idx="6211">
                  <c:v>0.21</c:v>
                </c:pt>
                <c:pt idx="6212">
                  <c:v>0.25</c:v>
                </c:pt>
                <c:pt idx="6213">
                  <c:v>0.14000000000000001</c:v>
                </c:pt>
                <c:pt idx="6214">
                  <c:v>0.26</c:v>
                </c:pt>
                <c:pt idx="6215">
                  <c:v>0.23</c:v>
                </c:pt>
                <c:pt idx="6216">
                  <c:v>0.05</c:v>
                </c:pt>
                <c:pt idx="6217">
                  <c:v>0</c:v>
                </c:pt>
                <c:pt idx="6218">
                  <c:v>0.05</c:v>
                </c:pt>
                <c:pt idx="6219">
                  <c:v>0.26</c:v>
                </c:pt>
                <c:pt idx="6220">
                  <c:v>0.15</c:v>
                </c:pt>
                <c:pt idx="6221">
                  <c:v>0.14000000000000001</c:v>
                </c:pt>
                <c:pt idx="6222">
                  <c:v>0</c:v>
                </c:pt>
                <c:pt idx="6223">
                  <c:v>0.21</c:v>
                </c:pt>
                <c:pt idx="6224">
                  <c:v>0.15</c:v>
                </c:pt>
                <c:pt idx="6225">
                  <c:v>0.11</c:v>
                </c:pt>
                <c:pt idx="6226">
                  <c:v>0</c:v>
                </c:pt>
                <c:pt idx="6227">
                  <c:v>0.14000000000000001</c:v>
                </c:pt>
                <c:pt idx="6228">
                  <c:v>0.26</c:v>
                </c:pt>
                <c:pt idx="6229">
                  <c:v>0</c:v>
                </c:pt>
                <c:pt idx="6230">
                  <c:v>0.14000000000000001</c:v>
                </c:pt>
                <c:pt idx="6231">
                  <c:v>0</c:v>
                </c:pt>
                <c:pt idx="6232">
                  <c:v>0</c:v>
                </c:pt>
                <c:pt idx="6233">
                  <c:v>0</c:v>
                </c:pt>
                <c:pt idx="6234">
                  <c:v>0.24</c:v>
                </c:pt>
                <c:pt idx="6235">
                  <c:v>0.09</c:v>
                </c:pt>
                <c:pt idx="6236">
                  <c:v>0.21</c:v>
                </c:pt>
                <c:pt idx="6237">
                  <c:v>0.25</c:v>
                </c:pt>
                <c:pt idx="6238">
                  <c:v>0.25</c:v>
                </c:pt>
                <c:pt idx="6239">
                  <c:v>0.11</c:v>
                </c:pt>
                <c:pt idx="6240">
                  <c:v>0.15</c:v>
                </c:pt>
                <c:pt idx="6241">
                  <c:v>0.14000000000000001</c:v>
                </c:pt>
                <c:pt idx="6242">
                  <c:v>0.21</c:v>
                </c:pt>
                <c:pt idx="6243">
                  <c:v>0.14000000000000001</c:v>
                </c:pt>
                <c:pt idx="6244">
                  <c:v>0.14000000000000001</c:v>
                </c:pt>
                <c:pt idx="6245">
                  <c:v>0</c:v>
                </c:pt>
                <c:pt idx="6246">
                  <c:v>0.22</c:v>
                </c:pt>
                <c:pt idx="6247">
                  <c:v>0.17</c:v>
                </c:pt>
                <c:pt idx="6248">
                  <c:v>0</c:v>
                </c:pt>
                <c:pt idx="6249">
                  <c:v>0.14000000000000001</c:v>
                </c:pt>
                <c:pt idx="6250">
                  <c:v>0.2</c:v>
                </c:pt>
                <c:pt idx="6251">
                  <c:v>0.22</c:v>
                </c:pt>
                <c:pt idx="6252">
                  <c:v>0.04</c:v>
                </c:pt>
                <c:pt idx="6253">
                  <c:v>0</c:v>
                </c:pt>
                <c:pt idx="6254">
                  <c:v>0.06</c:v>
                </c:pt>
                <c:pt idx="6255">
                  <c:v>0</c:v>
                </c:pt>
                <c:pt idx="6256">
                  <c:v>0</c:v>
                </c:pt>
                <c:pt idx="6257">
                  <c:v>0.26</c:v>
                </c:pt>
                <c:pt idx="6258">
                  <c:v>0</c:v>
                </c:pt>
                <c:pt idx="6259">
                  <c:v>0.13</c:v>
                </c:pt>
                <c:pt idx="6260">
                  <c:v>0</c:v>
                </c:pt>
                <c:pt idx="6261">
                  <c:v>0.06</c:v>
                </c:pt>
                <c:pt idx="6262">
                  <c:v>0.13</c:v>
                </c:pt>
                <c:pt idx="6263">
                  <c:v>0</c:v>
                </c:pt>
                <c:pt idx="6264">
                  <c:v>0.13</c:v>
                </c:pt>
                <c:pt idx="6265">
                  <c:v>0.26</c:v>
                </c:pt>
                <c:pt idx="6266">
                  <c:v>0.05</c:v>
                </c:pt>
                <c:pt idx="6267">
                  <c:v>0.25</c:v>
                </c:pt>
                <c:pt idx="6268">
                  <c:v>0.21</c:v>
                </c:pt>
                <c:pt idx="6269">
                  <c:v>0.18</c:v>
                </c:pt>
                <c:pt idx="6270">
                  <c:v>0</c:v>
                </c:pt>
                <c:pt idx="6271">
                  <c:v>0.21</c:v>
                </c:pt>
                <c:pt idx="6272">
                  <c:v>0</c:v>
                </c:pt>
                <c:pt idx="6273">
                  <c:v>0.2</c:v>
                </c:pt>
                <c:pt idx="6274">
                  <c:v>0</c:v>
                </c:pt>
                <c:pt idx="6275">
                  <c:v>0.09</c:v>
                </c:pt>
                <c:pt idx="6276">
                  <c:v>0.2</c:v>
                </c:pt>
                <c:pt idx="6277">
                  <c:v>0.14000000000000001</c:v>
                </c:pt>
                <c:pt idx="6278">
                  <c:v>0.24</c:v>
                </c:pt>
                <c:pt idx="6279">
                  <c:v>0</c:v>
                </c:pt>
                <c:pt idx="6280">
                  <c:v>0.15</c:v>
                </c:pt>
                <c:pt idx="6281">
                  <c:v>0.2</c:v>
                </c:pt>
                <c:pt idx="6282">
                  <c:v>0.15</c:v>
                </c:pt>
                <c:pt idx="6283">
                  <c:v>0.26</c:v>
                </c:pt>
                <c:pt idx="6284">
                  <c:v>0.25</c:v>
                </c:pt>
                <c:pt idx="6285">
                  <c:v>0.09</c:v>
                </c:pt>
                <c:pt idx="6286">
                  <c:v>0.09</c:v>
                </c:pt>
                <c:pt idx="6287">
                  <c:v>0.15</c:v>
                </c:pt>
                <c:pt idx="6288">
                  <c:v>0.02</c:v>
                </c:pt>
                <c:pt idx="6289">
                  <c:v>0.15</c:v>
                </c:pt>
                <c:pt idx="6290">
                  <c:v>0.15</c:v>
                </c:pt>
                <c:pt idx="6291">
                  <c:v>0.09</c:v>
                </c:pt>
                <c:pt idx="6292">
                  <c:v>0.12</c:v>
                </c:pt>
                <c:pt idx="6293">
                  <c:v>0.08</c:v>
                </c:pt>
                <c:pt idx="6294">
                  <c:v>0.12</c:v>
                </c:pt>
                <c:pt idx="6295">
                  <c:v>0.16</c:v>
                </c:pt>
                <c:pt idx="6296">
                  <c:v>0.26</c:v>
                </c:pt>
                <c:pt idx="6297">
                  <c:v>0.02</c:v>
                </c:pt>
                <c:pt idx="6298">
                  <c:v>0.09</c:v>
                </c:pt>
                <c:pt idx="6299">
                  <c:v>0.13</c:v>
                </c:pt>
                <c:pt idx="6300">
                  <c:v>0.15</c:v>
                </c:pt>
                <c:pt idx="6301">
                  <c:v>0</c:v>
                </c:pt>
                <c:pt idx="6302">
                  <c:v>0</c:v>
                </c:pt>
                <c:pt idx="6303">
                  <c:v>0.15</c:v>
                </c:pt>
                <c:pt idx="6304">
                  <c:v>0.13</c:v>
                </c:pt>
                <c:pt idx="6305">
                  <c:v>0.21</c:v>
                </c:pt>
                <c:pt idx="6306">
                  <c:v>0</c:v>
                </c:pt>
                <c:pt idx="6307">
                  <c:v>0.15</c:v>
                </c:pt>
                <c:pt idx="6308">
                  <c:v>0</c:v>
                </c:pt>
                <c:pt idx="6309">
                  <c:v>7.0000000000000007E-2</c:v>
                </c:pt>
                <c:pt idx="6310">
                  <c:v>0.13</c:v>
                </c:pt>
                <c:pt idx="6311">
                  <c:v>0.19</c:v>
                </c:pt>
                <c:pt idx="6312">
                  <c:v>0.14000000000000001</c:v>
                </c:pt>
                <c:pt idx="6313">
                  <c:v>0.2</c:v>
                </c:pt>
                <c:pt idx="6314">
                  <c:v>0.24</c:v>
                </c:pt>
                <c:pt idx="6315">
                  <c:v>0.25</c:v>
                </c:pt>
                <c:pt idx="6316">
                  <c:v>0.25</c:v>
                </c:pt>
                <c:pt idx="6317">
                  <c:v>0.25</c:v>
                </c:pt>
                <c:pt idx="6318">
                  <c:v>0.12</c:v>
                </c:pt>
                <c:pt idx="6319">
                  <c:v>0.1</c:v>
                </c:pt>
                <c:pt idx="6320">
                  <c:v>0.06</c:v>
                </c:pt>
                <c:pt idx="6321">
                  <c:v>0.18</c:v>
                </c:pt>
                <c:pt idx="6322">
                  <c:v>0</c:v>
                </c:pt>
                <c:pt idx="6323">
                  <c:v>0.13</c:v>
                </c:pt>
                <c:pt idx="6324">
                  <c:v>0.19</c:v>
                </c:pt>
                <c:pt idx="6325">
                  <c:v>0.1</c:v>
                </c:pt>
                <c:pt idx="6326">
                  <c:v>0.21</c:v>
                </c:pt>
                <c:pt idx="6327">
                  <c:v>0.09</c:v>
                </c:pt>
                <c:pt idx="6328">
                  <c:v>0.21</c:v>
                </c:pt>
                <c:pt idx="6329">
                  <c:v>0</c:v>
                </c:pt>
                <c:pt idx="6330">
                  <c:v>0</c:v>
                </c:pt>
                <c:pt idx="6331">
                  <c:v>0.19</c:v>
                </c:pt>
                <c:pt idx="6332">
                  <c:v>0</c:v>
                </c:pt>
                <c:pt idx="6333">
                  <c:v>0.13</c:v>
                </c:pt>
                <c:pt idx="6334">
                  <c:v>0.08</c:v>
                </c:pt>
                <c:pt idx="6335">
                  <c:v>0.2</c:v>
                </c:pt>
                <c:pt idx="6336">
                  <c:v>0.24</c:v>
                </c:pt>
                <c:pt idx="6337">
                  <c:v>0.13</c:v>
                </c:pt>
                <c:pt idx="6338">
                  <c:v>0.2</c:v>
                </c:pt>
                <c:pt idx="6339">
                  <c:v>0.2</c:v>
                </c:pt>
                <c:pt idx="6340">
                  <c:v>0.25</c:v>
                </c:pt>
                <c:pt idx="6341">
                  <c:v>0.1</c:v>
                </c:pt>
                <c:pt idx="6342">
                  <c:v>0.25</c:v>
                </c:pt>
                <c:pt idx="6343">
                  <c:v>0</c:v>
                </c:pt>
                <c:pt idx="6344">
                  <c:v>0.25</c:v>
                </c:pt>
                <c:pt idx="6345">
                  <c:v>0.18</c:v>
                </c:pt>
                <c:pt idx="6346">
                  <c:v>0.22</c:v>
                </c:pt>
                <c:pt idx="6347">
                  <c:v>0.14000000000000001</c:v>
                </c:pt>
                <c:pt idx="6348">
                  <c:v>0.13</c:v>
                </c:pt>
                <c:pt idx="6349">
                  <c:v>0</c:v>
                </c:pt>
                <c:pt idx="6350">
                  <c:v>0</c:v>
                </c:pt>
                <c:pt idx="6351">
                  <c:v>0.13</c:v>
                </c:pt>
                <c:pt idx="6352">
                  <c:v>0.13</c:v>
                </c:pt>
                <c:pt idx="6353">
                  <c:v>0.04</c:v>
                </c:pt>
                <c:pt idx="6354">
                  <c:v>0.13</c:v>
                </c:pt>
                <c:pt idx="6355">
                  <c:v>0.2</c:v>
                </c:pt>
                <c:pt idx="6356">
                  <c:v>0.19</c:v>
                </c:pt>
                <c:pt idx="6357">
                  <c:v>0.06</c:v>
                </c:pt>
                <c:pt idx="6358">
                  <c:v>0.13</c:v>
                </c:pt>
                <c:pt idx="6359">
                  <c:v>0.23</c:v>
                </c:pt>
                <c:pt idx="6360">
                  <c:v>0.25</c:v>
                </c:pt>
                <c:pt idx="6361">
                  <c:v>0.1</c:v>
                </c:pt>
                <c:pt idx="6362">
                  <c:v>0.13</c:v>
                </c:pt>
                <c:pt idx="6363">
                  <c:v>0</c:v>
                </c:pt>
                <c:pt idx="6364">
                  <c:v>0.22</c:v>
                </c:pt>
                <c:pt idx="6365">
                  <c:v>0.12</c:v>
                </c:pt>
                <c:pt idx="6366">
                  <c:v>0.25</c:v>
                </c:pt>
                <c:pt idx="6367">
                  <c:v>0.25</c:v>
                </c:pt>
                <c:pt idx="6368">
                  <c:v>0</c:v>
                </c:pt>
                <c:pt idx="6369">
                  <c:v>0.14000000000000001</c:v>
                </c:pt>
                <c:pt idx="6370">
                  <c:v>0</c:v>
                </c:pt>
                <c:pt idx="6371">
                  <c:v>0.13</c:v>
                </c:pt>
                <c:pt idx="6372">
                  <c:v>0.21</c:v>
                </c:pt>
                <c:pt idx="6373">
                  <c:v>0.16</c:v>
                </c:pt>
                <c:pt idx="6374">
                  <c:v>0.2</c:v>
                </c:pt>
                <c:pt idx="6375">
                  <c:v>0.15</c:v>
                </c:pt>
                <c:pt idx="6376">
                  <c:v>0.15</c:v>
                </c:pt>
                <c:pt idx="6377">
                  <c:v>0.25</c:v>
                </c:pt>
                <c:pt idx="6378">
                  <c:v>0.25</c:v>
                </c:pt>
                <c:pt idx="6379">
                  <c:v>0</c:v>
                </c:pt>
                <c:pt idx="6380">
                  <c:v>0.01</c:v>
                </c:pt>
                <c:pt idx="6381">
                  <c:v>0.19</c:v>
                </c:pt>
                <c:pt idx="6382">
                  <c:v>0.25</c:v>
                </c:pt>
                <c:pt idx="6383">
                  <c:v>0.23</c:v>
                </c:pt>
                <c:pt idx="6384">
                  <c:v>0.22</c:v>
                </c:pt>
                <c:pt idx="6385">
                  <c:v>0.24</c:v>
                </c:pt>
                <c:pt idx="6386">
                  <c:v>0.15</c:v>
                </c:pt>
                <c:pt idx="6387">
                  <c:v>0.13</c:v>
                </c:pt>
                <c:pt idx="6388">
                  <c:v>0.08</c:v>
                </c:pt>
                <c:pt idx="6389">
                  <c:v>0</c:v>
                </c:pt>
                <c:pt idx="6390">
                  <c:v>0</c:v>
                </c:pt>
                <c:pt idx="6391">
                  <c:v>0.21</c:v>
                </c:pt>
                <c:pt idx="6392">
                  <c:v>0.24</c:v>
                </c:pt>
                <c:pt idx="6393">
                  <c:v>0.16</c:v>
                </c:pt>
                <c:pt idx="6394">
                  <c:v>0.18</c:v>
                </c:pt>
                <c:pt idx="6395">
                  <c:v>0</c:v>
                </c:pt>
                <c:pt idx="6396">
                  <c:v>0.24</c:v>
                </c:pt>
                <c:pt idx="6397">
                  <c:v>0.13</c:v>
                </c:pt>
                <c:pt idx="6398">
                  <c:v>0.25</c:v>
                </c:pt>
                <c:pt idx="6399">
                  <c:v>0.15</c:v>
                </c:pt>
                <c:pt idx="6400">
                  <c:v>0.18</c:v>
                </c:pt>
                <c:pt idx="6401">
                  <c:v>0.25</c:v>
                </c:pt>
                <c:pt idx="6402">
                  <c:v>0.25</c:v>
                </c:pt>
                <c:pt idx="6403">
                  <c:v>0.15</c:v>
                </c:pt>
                <c:pt idx="6404">
                  <c:v>0.2</c:v>
                </c:pt>
                <c:pt idx="6405">
                  <c:v>0.25</c:v>
                </c:pt>
                <c:pt idx="6406">
                  <c:v>0.09</c:v>
                </c:pt>
                <c:pt idx="6407">
                  <c:v>0.15</c:v>
                </c:pt>
                <c:pt idx="6408">
                  <c:v>0.19</c:v>
                </c:pt>
                <c:pt idx="6409">
                  <c:v>0.24</c:v>
                </c:pt>
                <c:pt idx="6410">
                  <c:v>0.06</c:v>
                </c:pt>
                <c:pt idx="6411">
                  <c:v>0.11</c:v>
                </c:pt>
                <c:pt idx="6412">
                  <c:v>0.15</c:v>
                </c:pt>
                <c:pt idx="6413">
                  <c:v>0</c:v>
                </c:pt>
                <c:pt idx="6414">
                  <c:v>0.25</c:v>
                </c:pt>
                <c:pt idx="6415">
                  <c:v>0.13</c:v>
                </c:pt>
                <c:pt idx="6416">
                  <c:v>0.13</c:v>
                </c:pt>
                <c:pt idx="6417">
                  <c:v>0.13</c:v>
                </c:pt>
                <c:pt idx="6418">
                  <c:v>0.25</c:v>
                </c:pt>
                <c:pt idx="6419">
                  <c:v>0.23</c:v>
                </c:pt>
                <c:pt idx="6420">
                  <c:v>0.13</c:v>
                </c:pt>
                <c:pt idx="6421">
                  <c:v>0.25</c:v>
                </c:pt>
                <c:pt idx="6422">
                  <c:v>0.06</c:v>
                </c:pt>
                <c:pt idx="6423">
                  <c:v>0.25</c:v>
                </c:pt>
                <c:pt idx="6424">
                  <c:v>0</c:v>
                </c:pt>
                <c:pt idx="6425">
                  <c:v>0.19</c:v>
                </c:pt>
                <c:pt idx="6426">
                  <c:v>0.15</c:v>
                </c:pt>
                <c:pt idx="6427">
                  <c:v>0.04</c:v>
                </c:pt>
                <c:pt idx="6428">
                  <c:v>0.24</c:v>
                </c:pt>
                <c:pt idx="6429">
                  <c:v>0.25</c:v>
                </c:pt>
                <c:pt idx="6430">
                  <c:v>0.24</c:v>
                </c:pt>
                <c:pt idx="6431">
                  <c:v>0.16</c:v>
                </c:pt>
                <c:pt idx="6432">
                  <c:v>0.13</c:v>
                </c:pt>
                <c:pt idx="6433">
                  <c:v>0.14000000000000001</c:v>
                </c:pt>
                <c:pt idx="6434">
                  <c:v>0.06</c:v>
                </c:pt>
                <c:pt idx="6435">
                  <c:v>0.18</c:v>
                </c:pt>
                <c:pt idx="6436">
                  <c:v>0.11</c:v>
                </c:pt>
                <c:pt idx="6437">
                  <c:v>0.19</c:v>
                </c:pt>
                <c:pt idx="6438">
                  <c:v>0.2</c:v>
                </c:pt>
                <c:pt idx="6439">
                  <c:v>0</c:v>
                </c:pt>
                <c:pt idx="6440">
                  <c:v>0.24</c:v>
                </c:pt>
                <c:pt idx="6441">
                  <c:v>0.11</c:v>
                </c:pt>
                <c:pt idx="6442">
                  <c:v>0.25</c:v>
                </c:pt>
                <c:pt idx="6443">
                  <c:v>0.24</c:v>
                </c:pt>
                <c:pt idx="6444">
                  <c:v>0.19</c:v>
                </c:pt>
                <c:pt idx="6445">
                  <c:v>0.06</c:v>
                </c:pt>
                <c:pt idx="6446">
                  <c:v>0.23</c:v>
                </c:pt>
                <c:pt idx="6447">
                  <c:v>0.21</c:v>
                </c:pt>
                <c:pt idx="6448">
                  <c:v>0.21</c:v>
                </c:pt>
                <c:pt idx="6449">
                  <c:v>0</c:v>
                </c:pt>
                <c:pt idx="6450">
                  <c:v>0</c:v>
                </c:pt>
                <c:pt idx="6451">
                  <c:v>0.22</c:v>
                </c:pt>
                <c:pt idx="6452">
                  <c:v>0</c:v>
                </c:pt>
                <c:pt idx="6453">
                  <c:v>0.22</c:v>
                </c:pt>
                <c:pt idx="6454">
                  <c:v>0.13</c:v>
                </c:pt>
                <c:pt idx="6455">
                  <c:v>0.16</c:v>
                </c:pt>
                <c:pt idx="6456">
                  <c:v>0</c:v>
                </c:pt>
                <c:pt idx="6457">
                  <c:v>0.24</c:v>
                </c:pt>
                <c:pt idx="6458">
                  <c:v>0.08</c:v>
                </c:pt>
                <c:pt idx="6459">
                  <c:v>0.13</c:v>
                </c:pt>
                <c:pt idx="6460">
                  <c:v>0</c:v>
                </c:pt>
                <c:pt idx="6461">
                  <c:v>0.08</c:v>
                </c:pt>
                <c:pt idx="6462">
                  <c:v>0.15</c:v>
                </c:pt>
                <c:pt idx="6463">
                  <c:v>0.13</c:v>
                </c:pt>
                <c:pt idx="6464">
                  <c:v>0.13</c:v>
                </c:pt>
                <c:pt idx="6465">
                  <c:v>0.05</c:v>
                </c:pt>
                <c:pt idx="6466">
                  <c:v>0.04</c:v>
                </c:pt>
                <c:pt idx="6467">
                  <c:v>0.15</c:v>
                </c:pt>
                <c:pt idx="6468">
                  <c:v>0</c:v>
                </c:pt>
                <c:pt idx="6469">
                  <c:v>0</c:v>
                </c:pt>
                <c:pt idx="6470">
                  <c:v>0.13</c:v>
                </c:pt>
                <c:pt idx="6471">
                  <c:v>0</c:v>
                </c:pt>
                <c:pt idx="6472">
                  <c:v>0.19</c:v>
                </c:pt>
                <c:pt idx="6473">
                  <c:v>0</c:v>
                </c:pt>
                <c:pt idx="6474">
                  <c:v>0.16</c:v>
                </c:pt>
                <c:pt idx="6475">
                  <c:v>0.05</c:v>
                </c:pt>
                <c:pt idx="6476">
                  <c:v>0.09</c:v>
                </c:pt>
                <c:pt idx="6477">
                  <c:v>0</c:v>
                </c:pt>
                <c:pt idx="6478">
                  <c:v>0.24</c:v>
                </c:pt>
                <c:pt idx="6479">
                  <c:v>0.24</c:v>
                </c:pt>
                <c:pt idx="6480">
                  <c:v>0</c:v>
                </c:pt>
                <c:pt idx="6481">
                  <c:v>0.13</c:v>
                </c:pt>
                <c:pt idx="6482">
                  <c:v>0.22</c:v>
                </c:pt>
                <c:pt idx="6483">
                  <c:v>0.1</c:v>
                </c:pt>
                <c:pt idx="6484">
                  <c:v>0.24</c:v>
                </c:pt>
                <c:pt idx="6485">
                  <c:v>0</c:v>
                </c:pt>
                <c:pt idx="6486">
                  <c:v>0.19</c:v>
                </c:pt>
                <c:pt idx="6487">
                  <c:v>0</c:v>
                </c:pt>
                <c:pt idx="6488">
                  <c:v>0.26</c:v>
                </c:pt>
                <c:pt idx="6489">
                  <c:v>0</c:v>
                </c:pt>
                <c:pt idx="6490">
                  <c:v>0.19</c:v>
                </c:pt>
                <c:pt idx="6491">
                  <c:v>0</c:v>
                </c:pt>
                <c:pt idx="6492">
                  <c:v>0.19</c:v>
                </c:pt>
                <c:pt idx="6493">
                  <c:v>0.11</c:v>
                </c:pt>
                <c:pt idx="6494">
                  <c:v>0.15</c:v>
                </c:pt>
                <c:pt idx="6495">
                  <c:v>0.13</c:v>
                </c:pt>
                <c:pt idx="6496">
                  <c:v>0</c:v>
                </c:pt>
                <c:pt idx="6497">
                  <c:v>0.24</c:v>
                </c:pt>
                <c:pt idx="6498">
                  <c:v>0.2</c:v>
                </c:pt>
                <c:pt idx="6499">
                  <c:v>0.13</c:v>
                </c:pt>
                <c:pt idx="6500">
                  <c:v>0</c:v>
                </c:pt>
                <c:pt idx="6501">
                  <c:v>0.25</c:v>
                </c:pt>
                <c:pt idx="6502">
                  <c:v>0.24</c:v>
                </c:pt>
                <c:pt idx="6503">
                  <c:v>0.14000000000000001</c:v>
                </c:pt>
                <c:pt idx="6504">
                  <c:v>0</c:v>
                </c:pt>
                <c:pt idx="6505">
                  <c:v>0.01</c:v>
                </c:pt>
                <c:pt idx="6506">
                  <c:v>0</c:v>
                </c:pt>
                <c:pt idx="6507">
                  <c:v>0.24</c:v>
                </c:pt>
                <c:pt idx="6508">
                  <c:v>0.14000000000000001</c:v>
                </c:pt>
                <c:pt idx="6509">
                  <c:v>0.14000000000000001</c:v>
                </c:pt>
                <c:pt idx="6510">
                  <c:v>0</c:v>
                </c:pt>
                <c:pt idx="6511">
                  <c:v>0</c:v>
                </c:pt>
                <c:pt idx="6512">
                  <c:v>0.24</c:v>
                </c:pt>
                <c:pt idx="6513">
                  <c:v>0.13</c:v>
                </c:pt>
                <c:pt idx="6514">
                  <c:v>0.17</c:v>
                </c:pt>
                <c:pt idx="6515">
                  <c:v>0.17</c:v>
                </c:pt>
                <c:pt idx="6516">
                  <c:v>0.1</c:v>
                </c:pt>
                <c:pt idx="6517">
                  <c:v>0.04</c:v>
                </c:pt>
                <c:pt idx="6518">
                  <c:v>0</c:v>
                </c:pt>
                <c:pt idx="6519">
                  <c:v>0.18</c:v>
                </c:pt>
                <c:pt idx="6520">
                  <c:v>0</c:v>
                </c:pt>
                <c:pt idx="6521">
                  <c:v>0</c:v>
                </c:pt>
                <c:pt idx="6522">
                  <c:v>0.21</c:v>
                </c:pt>
                <c:pt idx="6523">
                  <c:v>0.21</c:v>
                </c:pt>
                <c:pt idx="6524">
                  <c:v>0.21</c:v>
                </c:pt>
                <c:pt idx="6525">
                  <c:v>0.21</c:v>
                </c:pt>
                <c:pt idx="6526">
                  <c:v>0.13</c:v>
                </c:pt>
                <c:pt idx="6527">
                  <c:v>0.06</c:v>
                </c:pt>
                <c:pt idx="6528">
                  <c:v>0.13</c:v>
                </c:pt>
                <c:pt idx="6529">
                  <c:v>0.19</c:v>
                </c:pt>
                <c:pt idx="6530">
                  <c:v>0.13</c:v>
                </c:pt>
                <c:pt idx="6531">
                  <c:v>0</c:v>
                </c:pt>
                <c:pt idx="6532">
                  <c:v>0.11</c:v>
                </c:pt>
                <c:pt idx="6533">
                  <c:v>0.17</c:v>
                </c:pt>
                <c:pt idx="6534">
                  <c:v>0.19</c:v>
                </c:pt>
                <c:pt idx="6535">
                  <c:v>0.2</c:v>
                </c:pt>
                <c:pt idx="6536">
                  <c:v>0.1</c:v>
                </c:pt>
                <c:pt idx="6537">
                  <c:v>0.24</c:v>
                </c:pt>
                <c:pt idx="6538">
                  <c:v>0.12</c:v>
                </c:pt>
                <c:pt idx="6539">
                  <c:v>0</c:v>
                </c:pt>
                <c:pt idx="6540">
                  <c:v>0.2</c:v>
                </c:pt>
                <c:pt idx="6541">
                  <c:v>0.14000000000000001</c:v>
                </c:pt>
                <c:pt idx="6542">
                  <c:v>0.19</c:v>
                </c:pt>
                <c:pt idx="6543">
                  <c:v>0.05</c:v>
                </c:pt>
                <c:pt idx="6544">
                  <c:v>0.15</c:v>
                </c:pt>
                <c:pt idx="6545">
                  <c:v>0.15</c:v>
                </c:pt>
                <c:pt idx="6546">
                  <c:v>0.14000000000000001</c:v>
                </c:pt>
                <c:pt idx="6547">
                  <c:v>0.13</c:v>
                </c:pt>
                <c:pt idx="6548">
                  <c:v>0.2</c:v>
                </c:pt>
                <c:pt idx="6549">
                  <c:v>0.01</c:v>
                </c:pt>
                <c:pt idx="6550">
                  <c:v>0.24</c:v>
                </c:pt>
                <c:pt idx="6551">
                  <c:v>0.13</c:v>
                </c:pt>
                <c:pt idx="6552">
                  <c:v>0</c:v>
                </c:pt>
                <c:pt idx="6553">
                  <c:v>0.08</c:v>
                </c:pt>
                <c:pt idx="6554">
                  <c:v>0.1</c:v>
                </c:pt>
                <c:pt idx="6555">
                  <c:v>0.24</c:v>
                </c:pt>
                <c:pt idx="6556">
                  <c:v>0.2</c:v>
                </c:pt>
                <c:pt idx="6557">
                  <c:v>0.24</c:v>
                </c:pt>
                <c:pt idx="6558">
                  <c:v>0</c:v>
                </c:pt>
                <c:pt idx="6559">
                  <c:v>0.18</c:v>
                </c:pt>
                <c:pt idx="6560">
                  <c:v>0</c:v>
                </c:pt>
                <c:pt idx="6561">
                  <c:v>0.16</c:v>
                </c:pt>
                <c:pt idx="6562">
                  <c:v>0.18</c:v>
                </c:pt>
                <c:pt idx="6563">
                  <c:v>0.19</c:v>
                </c:pt>
                <c:pt idx="6564">
                  <c:v>0.03</c:v>
                </c:pt>
                <c:pt idx="6565">
                  <c:v>0.13</c:v>
                </c:pt>
                <c:pt idx="6566">
                  <c:v>0.14000000000000001</c:v>
                </c:pt>
                <c:pt idx="6567">
                  <c:v>0.08</c:v>
                </c:pt>
                <c:pt idx="6568">
                  <c:v>0</c:v>
                </c:pt>
                <c:pt idx="6569">
                  <c:v>0.17</c:v>
                </c:pt>
                <c:pt idx="6570">
                  <c:v>0.1</c:v>
                </c:pt>
                <c:pt idx="6571">
                  <c:v>0.13</c:v>
                </c:pt>
                <c:pt idx="6572">
                  <c:v>0.15</c:v>
                </c:pt>
                <c:pt idx="6573">
                  <c:v>0.23</c:v>
                </c:pt>
                <c:pt idx="6574">
                  <c:v>0.19</c:v>
                </c:pt>
                <c:pt idx="6575">
                  <c:v>0</c:v>
                </c:pt>
                <c:pt idx="6576">
                  <c:v>0</c:v>
                </c:pt>
                <c:pt idx="6577">
                  <c:v>0.12</c:v>
                </c:pt>
                <c:pt idx="6578">
                  <c:v>0.2</c:v>
                </c:pt>
                <c:pt idx="6579">
                  <c:v>0.23</c:v>
                </c:pt>
                <c:pt idx="6580">
                  <c:v>0.18</c:v>
                </c:pt>
                <c:pt idx="6581">
                  <c:v>7.0000000000000007E-2</c:v>
                </c:pt>
                <c:pt idx="6582">
                  <c:v>0</c:v>
                </c:pt>
                <c:pt idx="6583">
                  <c:v>0.24</c:v>
                </c:pt>
                <c:pt idx="6584">
                  <c:v>0.22</c:v>
                </c:pt>
                <c:pt idx="6585">
                  <c:v>0</c:v>
                </c:pt>
                <c:pt idx="6586">
                  <c:v>0</c:v>
                </c:pt>
                <c:pt idx="6587">
                  <c:v>0.18</c:v>
                </c:pt>
                <c:pt idx="6588">
                  <c:v>0.03</c:v>
                </c:pt>
                <c:pt idx="6589">
                  <c:v>0.24</c:v>
                </c:pt>
                <c:pt idx="6590">
                  <c:v>0.2</c:v>
                </c:pt>
                <c:pt idx="6591">
                  <c:v>0.19</c:v>
                </c:pt>
                <c:pt idx="6592">
                  <c:v>0</c:v>
                </c:pt>
                <c:pt idx="6593">
                  <c:v>0.13</c:v>
                </c:pt>
                <c:pt idx="6594">
                  <c:v>0</c:v>
                </c:pt>
                <c:pt idx="6595">
                  <c:v>0.14000000000000001</c:v>
                </c:pt>
                <c:pt idx="6596">
                  <c:v>0.1</c:v>
                </c:pt>
                <c:pt idx="6597">
                  <c:v>0.13</c:v>
                </c:pt>
                <c:pt idx="6598">
                  <c:v>0</c:v>
                </c:pt>
                <c:pt idx="6599">
                  <c:v>0</c:v>
                </c:pt>
                <c:pt idx="6600">
                  <c:v>0.16</c:v>
                </c:pt>
                <c:pt idx="6601">
                  <c:v>0.21</c:v>
                </c:pt>
                <c:pt idx="6602">
                  <c:v>0.13</c:v>
                </c:pt>
                <c:pt idx="6603">
                  <c:v>0.23</c:v>
                </c:pt>
                <c:pt idx="6604">
                  <c:v>0</c:v>
                </c:pt>
                <c:pt idx="6605">
                  <c:v>0.19</c:v>
                </c:pt>
                <c:pt idx="6606">
                  <c:v>0.2</c:v>
                </c:pt>
                <c:pt idx="6607">
                  <c:v>0.18</c:v>
                </c:pt>
                <c:pt idx="6608">
                  <c:v>0.19</c:v>
                </c:pt>
                <c:pt idx="6609">
                  <c:v>0</c:v>
                </c:pt>
                <c:pt idx="6610">
                  <c:v>0.16</c:v>
                </c:pt>
                <c:pt idx="6611">
                  <c:v>0</c:v>
                </c:pt>
                <c:pt idx="6612">
                  <c:v>0.23</c:v>
                </c:pt>
                <c:pt idx="6613">
                  <c:v>0.12</c:v>
                </c:pt>
                <c:pt idx="6614">
                  <c:v>0.22</c:v>
                </c:pt>
                <c:pt idx="6615">
                  <c:v>0.24</c:v>
                </c:pt>
                <c:pt idx="6616">
                  <c:v>0.14000000000000001</c:v>
                </c:pt>
                <c:pt idx="6617">
                  <c:v>0.04</c:v>
                </c:pt>
                <c:pt idx="6618">
                  <c:v>0.09</c:v>
                </c:pt>
                <c:pt idx="6619">
                  <c:v>0.17</c:v>
                </c:pt>
                <c:pt idx="6620">
                  <c:v>0.15</c:v>
                </c:pt>
                <c:pt idx="6621">
                  <c:v>0.23</c:v>
                </c:pt>
                <c:pt idx="6622">
                  <c:v>0.12</c:v>
                </c:pt>
                <c:pt idx="6623">
                  <c:v>0</c:v>
                </c:pt>
                <c:pt idx="6624">
                  <c:v>0.12</c:v>
                </c:pt>
                <c:pt idx="6625">
                  <c:v>0.14000000000000001</c:v>
                </c:pt>
                <c:pt idx="6626">
                  <c:v>0.11</c:v>
                </c:pt>
                <c:pt idx="6627">
                  <c:v>0.18</c:v>
                </c:pt>
                <c:pt idx="6628">
                  <c:v>0.23</c:v>
                </c:pt>
                <c:pt idx="6629">
                  <c:v>0.19</c:v>
                </c:pt>
                <c:pt idx="6630">
                  <c:v>0.09</c:v>
                </c:pt>
                <c:pt idx="6631">
                  <c:v>0</c:v>
                </c:pt>
                <c:pt idx="6632">
                  <c:v>0</c:v>
                </c:pt>
                <c:pt idx="6633">
                  <c:v>0.1</c:v>
                </c:pt>
                <c:pt idx="6634">
                  <c:v>0.2</c:v>
                </c:pt>
                <c:pt idx="6635">
                  <c:v>0.12</c:v>
                </c:pt>
                <c:pt idx="6636">
                  <c:v>0.19</c:v>
                </c:pt>
                <c:pt idx="6637">
                  <c:v>0.21</c:v>
                </c:pt>
                <c:pt idx="6638">
                  <c:v>0.14000000000000001</c:v>
                </c:pt>
                <c:pt idx="6639">
                  <c:v>0.18</c:v>
                </c:pt>
                <c:pt idx="6640">
                  <c:v>0</c:v>
                </c:pt>
                <c:pt idx="6641">
                  <c:v>0</c:v>
                </c:pt>
                <c:pt idx="6642">
                  <c:v>0.19</c:v>
                </c:pt>
                <c:pt idx="6643">
                  <c:v>0.14000000000000001</c:v>
                </c:pt>
                <c:pt idx="6644">
                  <c:v>0.22</c:v>
                </c:pt>
                <c:pt idx="6645">
                  <c:v>0.2</c:v>
                </c:pt>
                <c:pt idx="6646">
                  <c:v>0.14000000000000001</c:v>
                </c:pt>
                <c:pt idx="6647">
                  <c:v>0.12</c:v>
                </c:pt>
                <c:pt idx="6648">
                  <c:v>0.18</c:v>
                </c:pt>
                <c:pt idx="6649">
                  <c:v>0.22</c:v>
                </c:pt>
                <c:pt idx="6650">
                  <c:v>0.14000000000000001</c:v>
                </c:pt>
                <c:pt idx="6651">
                  <c:v>0.16</c:v>
                </c:pt>
                <c:pt idx="6652">
                  <c:v>0.15</c:v>
                </c:pt>
                <c:pt idx="6653">
                  <c:v>0.1</c:v>
                </c:pt>
                <c:pt idx="6654">
                  <c:v>0.12</c:v>
                </c:pt>
                <c:pt idx="6655">
                  <c:v>0.14000000000000001</c:v>
                </c:pt>
                <c:pt idx="6656">
                  <c:v>0.09</c:v>
                </c:pt>
                <c:pt idx="6657">
                  <c:v>0.14000000000000001</c:v>
                </c:pt>
                <c:pt idx="6658">
                  <c:v>0.22</c:v>
                </c:pt>
                <c:pt idx="6659">
                  <c:v>0</c:v>
                </c:pt>
                <c:pt idx="6660">
                  <c:v>0.1</c:v>
                </c:pt>
                <c:pt idx="6661">
                  <c:v>0</c:v>
                </c:pt>
                <c:pt idx="6662">
                  <c:v>0.19</c:v>
                </c:pt>
                <c:pt idx="6663">
                  <c:v>0.1</c:v>
                </c:pt>
                <c:pt idx="6664">
                  <c:v>0.19</c:v>
                </c:pt>
                <c:pt idx="6665">
                  <c:v>0.22</c:v>
                </c:pt>
                <c:pt idx="6666">
                  <c:v>0.19</c:v>
                </c:pt>
                <c:pt idx="6667">
                  <c:v>0.18</c:v>
                </c:pt>
                <c:pt idx="6668">
                  <c:v>0.25</c:v>
                </c:pt>
                <c:pt idx="6669">
                  <c:v>0</c:v>
                </c:pt>
                <c:pt idx="6670">
                  <c:v>0.12</c:v>
                </c:pt>
                <c:pt idx="6671">
                  <c:v>0.18</c:v>
                </c:pt>
                <c:pt idx="6672">
                  <c:v>0.06</c:v>
                </c:pt>
                <c:pt idx="6673">
                  <c:v>0</c:v>
                </c:pt>
                <c:pt idx="6674">
                  <c:v>0.21</c:v>
                </c:pt>
                <c:pt idx="6675">
                  <c:v>0.18</c:v>
                </c:pt>
                <c:pt idx="6676">
                  <c:v>0.19</c:v>
                </c:pt>
                <c:pt idx="6677">
                  <c:v>0.19</c:v>
                </c:pt>
                <c:pt idx="6678">
                  <c:v>0.14000000000000001</c:v>
                </c:pt>
                <c:pt idx="6679">
                  <c:v>0.16</c:v>
                </c:pt>
                <c:pt idx="6680">
                  <c:v>0.23</c:v>
                </c:pt>
                <c:pt idx="6681">
                  <c:v>0</c:v>
                </c:pt>
                <c:pt idx="6682">
                  <c:v>0.21</c:v>
                </c:pt>
                <c:pt idx="6683">
                  <c:v>0.14000000000000001</c:v>
                </c:pt>
                <c:pt idx="6684">
                  <c:v>0.16</c:v>
                </c:pt>
                <c:pt idx="6685">
                  <c:v>0.23</c:v>
                </c:pt>
                <c:pt idx="6686">
                  <c:v>0.2</c:v>
                </c:pt>
                <c:pt idx="6687">
                  <c:v>0.2</c:v>
                </c:pt>
                <c:pt idx="6688">
                  <c:v>0.2</c:v>
                </c:pt>
                <c:pt idx="6689">
                  <c:v>0.11</c:v>
                </c:pt>
                <c:pt idx="6690">
                  <c:v>0.2</c:v>
                </c:pt>
                <c:pt idx="6691">
                  <c:v>0.23</c:v>
                </c:pt>
                <c:pt idx="6692">
                  <c:v>0.2</c:v>
                </c:pt>
                <c:pt idx="6693">
                  <c:v>7.0000000000000007E-2</c:v>
                </c:pt>
                <c:pt idx="6694">
                  <c:v>0</c:v>
                </c:pt>
                <c:pt idx="6695">
                  <c:v>0.12</c:v>
                </c:pt>
                <c:pt idx="6696">
                  <c:v>0.19</c:v>
                </c:pt>
                <c:pt idx="6697">
                  <c:v>0.12</c:v>
                </c:pt>
                <c:pt idx="6698">
                  <c:v>0</c:v>
                </c:pt>
                <c:pt idx="6699">
                  <c:v>0.19</c:v>
                </c:pt>
                <c:pt idx="6700">
                  <c:v>0.14000000000000001</c:v>
                </c:pt>
                <c:pt idx="6701">
                  <c:v>0.15</c:v>
                </c:pt>
                <c:pt idx="6702">
                  <c:v>0.12</c:v>
                </c:pt>
                <c:pt idx="6703">
                  <c:v>0</c:v>
                </c:pt>
                <c:pt idx="6704">
                  <c:v>0</c:v>
                </c:pt>
                <c:pt idx="6705">
                  <c:v>0.08</c:v>
                </c:pt>
                <c:pt idx="6706">
                  <c:v>0</c:v>
                </c:pt>
                <c:pt idx="6707">
                  <c:v>0.03</c:v>
                </c:pt>
                <c:pt idx="6708">
                  <c:v>0.18</c:v>
                </c:pt>
                <c:pt idx="6709">
                  <c:v>0.17</c:v>
                </c:pt>
                <c:pt idx="6710">
                  <c:v>0.11</c:v>
                </c:pt>
                <c:pt idx="6711">
                  <c:v>0.1</c:v>
                </c:pt>
                <c:pt idx="6712">
                  <c:v>0.03</c:v>
                </c:pt>
                <c:pt idx="6713">
                  <c:v>0.2</c:v>
                </c:pt>
                <c:pt idx="6714">
                  <c:v>0.14000000000000001</c:v>
                </c:pt>
                <c:pt idx="6715">
                  <c:v>0.2</c:v>
                </c:pt>
                <c:pt idx="6716">
                  <c:v>0.18</c:v>
                </c:pt>
                <c:pt idx="6717">
                  <c:v>0</c:v>
                </c:pt>
                <c:pt idx="6718">
                  <c:v>0.14000000000000001</c:v>
                </c:pt>
                <c:pt idx="6719">
                  <c:v>0.14000000000000001</c:v>
                </c:pt>
                <c:pt idx="6720">
                  <c:v>0.19</c:v>
                </c:pt>
                <c:pt idx="6721">
                  <c:v>0</c:v>
                </c:pt>
                <c:pt idx="6722">
                  <c:v>0.16</c:v>
                </c:pt>
                <c:pt idx="6723">
                  <c:v>0.12</c:v>
                </c:pt>
                <c:pt idx="6724">
                  <c:v>0</c:v>
                </c:pt>
                <c:pt idx="6725">
                  <c:v>0.11</c:v>
                </c:pt>
                <c:pt idx="6726">
                  <c:v>0.12</c:v>
                </c:pt>
                <c:pt idx="6727">
                  <c:v>0.16</c:v>
                </c:pt>
                <c:pt idx="6728">
                  <c:v>0.23</c:v>
                </c:pt>
                <c:pt idx="6729">
                  <c:v>0.19</c:v>
                </c:pt>
                <c:pt idx="6730">
                  <c:v>0.14000000000000001</c:v>
                </c:pt>
                <c:pt idx="6731">
                  <c:v>7.0000000000000007E-2</c:v>
                </c:pt>
                <c:pt idx="6732">
                  <c:v>0.19</c:v>
                </c:pt>
                <c:pt idx="6733">
                  <c:v>0.14000000000000001</c:v>
                </c:pt>
                <c:pt idx="6734">
                  <c:v>0.23</c:v>
                </c:pt>
                <c:pt idx="6735">
                  <c:v>0.22</c:v>
                </c:pt>
                <c:pt idx="6736">
                  <c:v>0.12</c:v>
                </c:pt>
                <c:pt idx="6737">
                  <c:v>0.2</c:v>
                </c:pt>
                <c:pt idx="6738">
                  <c:v>0.12</c:v>
                </c:pt>
                <c:pt idx="6739">
                  <c:v>0.19</c:v>
                </c:pt>
                <c:pt idx="6740">
                  <c:v>0.12</c:v>
                </c:pt>
                <c:pt idx="6741">
                  <c:v>0.14000000000000001</c:v>
                </c:pt>
                <c:pt idx="6742">
                  <c:v>0.18</c:v>
                </c:pt>
                <c:pt idx="6743">
                  <c:v>0.02</c:v>
                </c:pt>
                <c:pt idx="6744">
                  <c:v>0.14000000000000001</c:v>
                </c:pt>
                <c:pt idx="6745">
                  <c:v>0.06</c:v>
                </c:pt>
                <c:pt idx="6746">
                  <c:v>0</c:v>
                </c:pt>
                <c:pt idx="6747">
                  <c:v>0.08</c:v>
                </c:pt>
                <c:pt idx="6748">
                  <c:v>0.18</c:v>
                </c:pt>
                <c:pt idx="6749">
                  <c:v>0.06</c:v>
                </c:pt>
                <c:pt idx="6750">
                  <c:v>0.14000000000000001</c:v>
                </c:pt>
                <c:pt idx="6751">
                  <c:v>0.05</c:v>
                </c:pt>
                <c:pt idx="6752">
                  <c:v>0.19</c:v>
                </c:pt>
                <c:pt idx="6753">
                  <c:v>0.12</c:v>
                </c:pt>
                <c:pt idx="6754">
                  <c:v>0.12</c:v>
                </c:pt>
                <c:pt idx="6755">
                  <c:v>0</c:v>
                </c:pt>
                <c:pt idx="6756">
                  <c:v>0.22</c:v>
                </c:pt>
                <c:pt idx="6757">
                  <c:v>0.18</c:v>
                </c:pt>
                <c:pt idx="6758">
                  <c:v>0.23</c:v>
                </c:pt>
                <c:pt idx="6759">
                  <c:v>0.19</c:v>
                </c:pt>
                <c:pt idx="6760">
                  <c:v>0.18</c:v>
                </c:pt>
                <c:pt idx="6761">
                  <c:v>0.03</c:v>
                </c:pt>
                <c:pt idx="6762">
                  <c:v>0.21</c:v>
                </c:pt>
                <c:pt idx="6763">
                  <c:v>0.19</c:v>
                </c:pt>
                <c:pt idx="6764">
                  <c:v>0.04</c:v>
                </c:pt>
                <c:pt idx="6765">
                  <c:v>7.0000000000000007E-2</c:v>
                </c:pt>
                <c:pt idx="6766">
                  <c:v>0.11</c:v>
                </c:pt>
                <c:pt idx="6767">
                  <c:v>0.08</c:v>
                </c:pt>
                <c:pt idx="6768">
                  <c:v>0.12</c:v>
                </c:pt>
                <c:pt idx="6769">
                  <c:v>0.13</c:v>
                </c:pt>
                <c:pt idx="6770">
                  <c:v>0.12</c:v>
                </c:pt>
                <c:pt idx="6771">
                  <c:v>0</c:v>
                </c:pt>
                <c:pt idx="6772">
                  <c:v>0.12</c:v>
                </c:pt>
                <c:pt idx="6773">
                  <c:v>0.16</c:v>
                </c:pt>
                <c:pt idx="6774">
                  <c:v>0.18</c:v>
                </c:pt>
                <c:pt idx="6775">
                  <c:v>0</c:v>
                </c:pt>
                <c:pt idx="6776">
                  <c:v>0.22</c:v>
                </c:pt>
                <c:pt idx="6777">
                  <c:v>0.12</c:v>
                </c:pt>
                <c:pt idx="6778">
                  <c:v>0.12</c:v>
                </c:pt>
                <c:pt idx="6779">
                  <c:v>0.03</c:v>
                </c:pt>
                <c:pt idx="6780">
                  <c:v>0.11</c:v>
                </c:pt>
                <c:pt idx="6781">
                  <c:v>0.23</c:v>
                </c:pt>
                <c:pt idx="6782">
                  <c:v>0.21</c:v>
                </c:pt>
                <c:pt idx="6783">
                  <c:v>0</c:v>
                </c:pt>
                <c:pt idx="6784">
                  <c:v>0.14000000000000001</c:v>
                </c:pt>
                <c:pt idx="6785">
                  <c:v>0.12</c:v>
                </c:pt>
                <c:pt idx="6786">
                  <c:v>0.04</c:v>
                </c:pt>
                <c:pt idx="6787">
                  <c:v>0.14000000000000001</c:v>
                </c:pt>
                <c:pt idx="6788">
                  <c:v>0.23</c:v>
                </c:pt>
                <c:pt idx="6789">
                  <c:v>0.14000000000000001</c:v>
                </c:pt>
                <c:pt idx="6790">
                  <c:v>0.16</c:v>
                </c:pt>
                <c:pt idx="6791">
                  <c:v>0.16</c:v>
                </c:pt>
                <c:pt idx="6792">
                  <c:v>0.22</c:v>
                </c:pt>
                <c:pt idx="6793">
                  <c:v>0.11</c:v>
                </c:pt>
                <c:pt idx="6794">
                  <c:v>0.11</c:v>
                </c:pt>
                <c:pt idx="6795">
                  <c:v>0.08</c:v>
                </c:pt>
                <c:pt idx="6796">
                  <c:v>0.2</c:v>
                </c:pt>
                <c:pt idx="6797">
                  <c:v>0.12</c:v>
                </c:pt>
                <c:pt idx="6798">
                  <c:v>0</c:v>
                </c:pt>
                <c:pt idx="6799">
                  <c:v>0.12</c:v>
                </c:pt>
                <c:pt idx="6800">
                  <c:v>0.1</c:v>
                </c:pt>
                <c:pt idx="6801">
                  <c:v>0.23</c:v>
                </c:pt>
                <c:pt idx="6802">
                  <c:v>0.18</c:v>
                </c:pt>
                <c:pt idx="6803">
                  <c:v>0</c:v>
                </c:pt>
                <c:pt idx="6804">
                  <c:v>0.12</c:v>
                </c:pt>
                <c:pt idx="6805">
                  <c:v>0.22</c:v>
                </c:pt>
                <c:pt idx="6806">
                  <c:v>0.02</c:v>
                </c:pt>
                <c:pt idx="6807">
                  <c:v>0.11</c:v>
                </c:pt>
                <c:pt idx="6808">
                  <c:v>0</c:v>
                </c:pt>
                <c:pt idx="6809">
                  <c:v>0.1</c:v>
                </c:pt>
                <c:pt idx="6810">
                  <c:v>0.12</c:v>
                </c:pt>
                <c:pt idx="6811">
                  <c:v>0.11</c:v>
                </c:pt>
                <c:pt idx="6812">
                  <c:v>0.19</c:v>
                </c:pt>
                <c:pt idx="6813">
                  <c:v>0.14000000000000001</c:v>
                </c:pt>
                <c:pt idx="6814">
                  <c:v>0.17</c:v>
                </c:pt>
                <c:pt idx="6815">
                  <c:v>0.04</c:v>
                </c:pt>
                <c:pt idx="6816">
                  <c:v>0.13</c:v>
                </c:pt>
                <c:pt idx="6817">
                  <c:v>0.06</c:v>
                </c:pt>
                <c:pt idx="6818">
                  <c:v>0.13</c:v>
                </c:pt>
                <c:pt idx="6819">
                  <c:v>0.18</c:v>
                </c:pt>
                <c:pt idx="6820">
                  <c:v>0.05</c:v>
                </c:pt>
                <c:pt idx="6821">
                  <c:v>0.21</c:v>
                </c:pt>
                <c:pt idx="6822">
                  <c:v>0.15</c:v>
                </c:pt>
                <c:pt idx="6823">
                  <c:v>0.21</c:v>
                </c:pt>
                <c:pt idx="6824">
                  <c:v>0.21</c:v>
                </c:pt>
                <c:pt idx="6825">
                  <c:v>0.08</c:v>
                </c:pt>
                <c:pt idx="6826">
                  <c:v>0.1</c:v>
                </c:pt>
                <c:pt idx="6827">
                  <c:v>0.23</c:v>
                </c:pt>
                <c:pt idx="6828">
                  <c:v>0.05</c:v>
                </c:pt>
                <c:pt idx="6829">
                  <c:v>0.2</c:v>
                </c:pt>
                <c:pt idx="6830">
                  <c:v>0.18</c:v>
                </c:pt>
                <c:pt idx="6831">
                  <c:v>0.17</c:v>
                </c:pt>
                <c:pt idx="6832">
                  <c:v>0.17</c:v>
                </c:pt>
                <c:pt idx="6833">
                  <c:v>0.12</c:v>
                </c:pt>
                <c:pt idx="6834">
                  <c:v>0.14000000000000001</c:v>
                </c:pt>
                <c:pt idx="6835">
                  <c:v>0.18</c:v>
                </c:pt>
                <c:pt idx="6836">
                  <c:v>0.1</c:v>
                </c:pt>
                <c:pt idx="6837">
                  <c:v>0</c:v>
                </c:pt>
                <c:pt idx="6838">
                  <c:v>0.19</c:v>
                </c:pt>
                <c:pt idx="6839">
                  <c:v>0.16</c:v>
                </c:pt>
                <c:pt idx="6840">
                  <c:v>0.22</c:v>
                </c:pt>
                <c:pt idx="6841">
                  <c:v>0</c:v>
                </c:pt>
                <c:pt idx="6842">
                  <c:v>0</c:v>
                </c:pt>
                <c:pt idx="6843">
                  <c:v>0.19</c:v>
                </c:pt>
                <c:pt idx="6844">
                  <c:v>0.16</c:v>
                </c:pt>
                <c:pt idx="6845">
                  <c:v>0.02</c:v>
                </c:pt>
                <c:pt idx="6846">
                  <c:v>0</c:v>
                </c:pt>
                <c:pt idx="6847">
                  <c:v>0.18</c:v>
                </c:pt>
                <c:pt idx="6848">
                  <c:v>0.16</c:v>
                </c:pt>
                <c:pt idx="6849">
                  <c:v>0.17</c:v>
                </c:pt>
                <c:pt idx="6850">
                  <c:v>0.17</c:v>
                </c:pt>
                <c:pt idx="6851">
                  <c:v>0.18</c:v>
                </c:pt>
                <c:pt idx="6852">
                  <c:v>0.22</c:v>
                </c:pt>
                <c:pt idx="6853">
                  <c:v>0.09</c:v>
                </c:pt>
                <c:pt idx="6854">
                  <c:v>0</c:v>
                </c:pt>
                <c:pt idx="6855">
                  <c:v>0.17</c:v>
                </c:pt>
                <c:pt idx="6856">
                  <c:v>0.12</c:v>
                </c:pt>
                <c:pt idx="6857">
                  <c:v>0.22</c:v>
                </c:pt>
                <c:pt idx="6858">
                  <c:v>0.12</c:v>
                </c:pt>
                <c:pt idx="6859">
                  <c:v>0.15</c:v>
                </c:pt>
                <c:pt idx="6860">
                  <c:v>0.19</c:v>
                </c:pt>
                <c:pt idx="6861">
                  <c:v>0.21</c:v>
                </c:pt>
                <c:pt idx="6862">
                  <c:v>0.2</c:v>
                </c:pt>
                <c:pt idx="6863">
                  <c:v>0</c:v>
                </c:pt>
                <c:pt idx="6864">
                  <c:v>0.18</c:v>
                </c:pt>
                <c:pt idx="6865">
                  <c:v>0.19</c:v>
                </c:pt>
                <c:pt idx="6866">
                  <c:v>0.22</c:v>
                </c:pt>
                <c:pt idx="6867">
                  <c:v>0.19</c:v>
                </c:pt>
                <c:pt idx="6868">
                  <c:v>0.19</c:v>
                </c:pt>
                <c:pt idx="6869">
                  <c:v>0.19</c:v>
                </c:pt>
                <c:pt idx="6870">
                  <c:v>0.19</c:v>
                </c:pt>
                <c:pt idx="6871">
                  <c:v>0.19</c:v>
                </c:pt>
                <c:pt idx="6872">
                  <c:v>0.19</c:v>
                </c:pt>
                <c:pt idx="6873">
                  <c:v>0.21</c:v>
                </c:pt>
                <c:pt idx="6874">
                  <c:v>0.12</c:v>
                </c:pt>
                <c:pt idx="6875">
                  <c:v>0</c:v>
                </c:pt>
                <c:pt idx="6876">
                  <c:v>0.12</c:v>
                </c:pt>
                <c:pt idx="6877">
                  <c:v>0.18</c:v>
                </c:pt>
                <c:pt idx="6878">
                  <c:v>0.13</c:v>
                </c:pt>
                <c:pt idx="6879">
                  <c:v>0.19</c:v>
                </c:pt>
                <c:pt idx="6880">
                  <c:v>0</c:v>
                </c:pt>
                <c:pt idx="6881">
                  <c:v>0.22</c:v>
                </c:pt>
                <c:pt idx="6882">
                  <c:v>0.17</c:v>
                </c:pt>
                <c:pt idx="6883">
                  <c:v>0.22</c:v>
                </c:pt>
                <c:pt idx="6884">
                  <c:v>0.22</c:v>
                </c:pt>
                <c:pt idx="6885">
                  <c:v>0.13</c:v>
                </c:pt>
                <c:pt idx="6886">
                  <c:v>0</c:v>
                </c:pt>
                <c:pt idx="6887">
                  <c:v>0.13</c:v>
                </c:pt>
                <c:pt idx="6888">
                  <c:v>0</c:v>
                </c:pt>
                <c:pt idx="6889">
                  <c:v>0.15</c:v>
                </c:pt>
                <c:pt idx="6890">
                  <c:v>0.09</c:v>
                </c:pt>
                <c:pt idx="6891">
                  <c:v>0.08</c:v>
                </c:pt>
                <c:pt idx="6892">
                  <c:v>0.18</c:v>
                </c:pt>
                <c:pt idx="6893">
                  <c:v>0.12</c:v>
                </c:pt>
                <c:pt idx="6894">
                  <c:v>0.08</c:v>
                </c:pt>
                <c:pt idx="6895">
                  <c:v>0.18</c:v>
                </c:pt>
                <c:pt idx="6896">
                  <c:v>0.22</c:v>
                </c:pt>
                <c:pt idx="6897">
                  <c:v>0</c:v>
                </c:pt>
                <c:pt idx="6898">
                  <c:v>0.18</c:v>
                </c:pt>
                <c:pt idx="6899">
                  <c:v>0.16</c:v>
                </c:pt>
                <c:pt idx="6900">
                  <c:v>0.09</c:v>
                </c:pt>
                <c:pt idx="6901">
                  <c:v>0.18</c:v>
                </c:pt>
                <c:pt idx="6902">
                  <c:v>0.13</c:v>
                </c:pt>
                <c:pt idx="6903">
                  <c:v>0.19</c:v>
                </c:pt>
                <c:pt idx="6904">
                  <c:v>7.0000000000000007E-2</c:v>
                </c:pt>
                <c:pt idx="6905">
                  <c:v>0.17</c:v>
                </c:pt>
                <c:pt idx="6906">
                  <c:v>0.17</c:v>
                </c:pt>
                <c:pt idx="6907">
                  <c:v>0.19</c:v>
                </c:pt>
                <c:pt idx="6908">
                  <c:v>0</c:v>
                </c:pt>
                <c:pt idx="6909">
                  <c:v>0.15</c:v>
                </c:pt>
                <c:pt idx="6910">
                  <c:v>0.12</c:v>
                </c:pt>
                <c:pt idx="6911">
                  <c:v>0.16</c:v>
                </c:pt>
                <c:pt idx="6912">
                  <c:v>0.12</c:v>
                </c:pt>
                <c:pt idx="6913">
                  <c:v>0.13</c:v>
                </c:pt>
                <c:pt idx="6914">
                  <c:v>0.12</c:v>
                </c:pt>
                <c:pt idx="6915">
                  <c:v>0.12</c:v>
                </c:pt>
                <c:pt idx="6916">
                  <c:v>0.22</c:v>
                </c:pt>
                <c:pt idx="6917">
                  <c:v>0</c:v>
                </c:pt>
                <c:pt idx="6918">
                  <c:v>0.04</c:v>
                </c:pt>
                <c:pt idx="6919">
                  <c:v>0</c:v>
                </c:pt>
                <c:pt idx="6920">
                  <c:v>0.12</c:v>
                </c:pt>
                <c:pt idx="6921">
                  <c:v>0.06</c:v>
                </c:pt>
                <c:pt idx="6922">
                  <c:v>0.13</c:v>
                </c:pt>
                <c:pt idx="6923">
                  <c:v>0.13</c:v>
                </c:pt>
                <c:pt idx="6924">
                  <c:v>0.16</c:v>
                </c:pt>
                <c:pt idx="6925">
                  <c:v>0.13</c:v>
                </c:pt>
                <c:pt idx="6926">
                  <c:v>0.22</c:v>
                </c:pt>
                <c:pt idx="6927">
                  <c:v>0.16</c:v>
                </c:pt>
                <c:pt idx="6928">
                  <c:v>0.09</c:v>
                </c:pt>
                <c:pt idx="6929">
                  <c:v>0.1</c:v>
                </c:pt>
                <c:pt idx="6930">
                  <c:v>0</c:v>
                </c:pt>
                <c:pt idx="6931">
                  <c:v>0.13</c:v>
                </c:pt>
                <c:pt idx="6932">
                  <c:v>0.17</c:v>
                </c:pt>
                <c:pt idx="6933">
                  <c:v>0.08</c:v>
                </c:pt>
                <c:pt idx="6934">
                  <c:v>0.18</c:v>
                </c:pt>
                <c:pt idx="6935">
                  <c:v>0.17</c:v>
                </c:pt>
                <c:pt idx="6936">
                  <c:v>0</c:v>
                </c:pt>
                <c:pt idx="6937">
                  <c:v>0.21</c:v>
                </c:pt>
                <c:pt idx="6938">
                  <c:v>0.13</c:v>
                </c:pt>
                <c:pt idx="6939">
                  <c:v>0.22</c:v>
                </c:pt>
                <c:pt idx="6940">
                  <c:v>0.22</c:v>
                </c:pt>
                <c:pt idx="6941">
                  <c:v>0.11</c:v>
                </c:pt>
                <c:pt idx="6942">
                  <c:v>0.16</c:v>
                </c:pt>
                <c:pt idx="6943">
                  <c:v>0.1</c:v>
                </c:pt>
                <c:pt idx="6944">
                  <c:v>0.09</c:v>
                </c:pt>
                <c:pt idx="6945">
                  <c:v>0.22</c:v>
                </c:pt>
                <c:pt idx="6946">
                  <c:v>0.13</c:v>
                </c:pt>
                <c:pt idx="6947">
                  <c:v>0.17</c:v>
                </c:pt>
                <c:pt idx="6948">
                  <c:v>0.1</c:v>
                </c:pt>
                <c:pt idx="6949">
                  <c:v>0.14000000000000001</c:v>
                </c:pt>
                <c:pt idx="6950">
                  <c:v>0.16</c:v>
                </c:pt>
                <c:pt idx="6951">
                  <c:v>0.12</c:v>
                </c:pt>
                <c:pt idx="6952">
                  <c:v>0.12</c:v>
                </c:pt>
                <c:pt idx="6953">
                  <c:v>0.16</c:v>
                </c:pt>
                <c:pt idx="6954">
                  <c:v>0.18</c:v>
                </c:pt>
                <c:pt idx="6955">
                  <c:v>0.12</c:v>
                </c:pt>
                <c:pt idx="6956">
                  <c:v>0.22</c:v>
                </c:pt>
                <c:pt idx="6957">
                  <c:v>0.11</c:v>
                </c:pt>
                <c:pt idx="6958">
                  <c:v>0.11</c:v>
                </c:pt>
                <c:pt idx="6959">
                  <c:v>0.16</c:v>
                </c:pt>
                <c:pt idx="6960">
                  <c:v>0</c:v>
                </c:pt>
                <c:pt idx="6961">
                  <c:v>0.09</c:v>
                </c:pt>
                <c:pt idx="6962">
                  <c:v>0</c:v>
                </c:pt>
                <c:pt idx="6963">
                  <c:v>0.13</c:v>
                </c:pt>
                <c:pt idx="6964">
                  <c:v>0</c:v>
                </c:pt>
                <c:pt idx="6965">
                  <c:v>0</c:v>
                </c:pt>
                <c:pt idx="6966">
                  <c:v>0.09</c:v>
                </c:pt>
                <c:pt idx="6967">
                  <c:v>0.22</c:v>
                </c:pt>
                <c:pt idx="6968">
                  <c:v>0.11</c:v>
                </c:pt>
                <c:pt idx="6969">
                  <c:v>0</c:v>
                </c:pt>
                <c:pt idx="6970">
                  <c:v>0.18</c:v>
                </c:pt>
                <c:pt idx="6971">
                  <c:v>0.18</c:v>
                </c:pt>
                <c:pt idx="6972">
                  <c:v>7.0000000000000007E-2</c:v>
                </c:pt>
                <c:pt idx="6973">
                  <c:v>0.18</c:v>
                </c:pt>
                <c:pt idx="6974">
                  <c:v>0.18</c:v>
                </c:pt>
                <c:pt idx="6975">
                  <c:v>0.17</c:v>
                </c:pt>
                <c:pt idx="6976">
                  <c:v>0</c:v>
                </c:pt>
                <c:pt idx="6977">
                  <c:v>0</c:v>
                </c:pt>
                <c:pt idx="6978">
                  <c:v>0.15</c:v>
                </c:pt>
                <c:pt idx="6979">
                  <c:v>0.11</c:v>
                </c:pt>
                <c:pt idx="6980">
                  <c:v>0.16</c:v>
                </c:pt>
                <c:pt idx="6981">
                  <c:v>0.14000000000000001</c:v>
                </c:pt>
                <c:pt idx="6982">
                  <c:v>0.22</c:v>
                </c:pt>
                <c:pt idx="6983">
                  <c:v>0.17</c:v>
                </c:pt>
                <c:pt idx="6984">
                  <c:v>0</c:v>
                </c:pt>
                <c:pt idx="6985">
                  <c:v>0.13</c:v>
                </c:pt>
                <c:pt idx="6986">
                  <c:v>0.14000000000000001</c:v>
                </c:pt>
                <c:pt idx="6987">
                  <c:v>0.09</c:v>
                </c:pt>
                <c:pt idx="6988">
                  <c:v>0.19</c:v>
                </c:pt>
                <c:pt idx="6989">
                  <c:v>0.08</c:v>
                </c:pt>
                <c:pt idx="6990">
                  <c:v>0.17</c:v>
                </c:pt>
                <c:pt idx="6991">
                  <c:v>0</c:v>
                </c:pt>
                <c:pt idx="6992">
                  <c:v>0.11</c:v>
                </c:pt>
                <c:pt idx="6993">
                  <c:v>0.17</c:v>
                </c:pt>
                <c:pt idx="6994">
                  <c:v>0</c:v>
                </c:pt>
                <c:pt idx="6995">
                  <c:v>0</c:v>
                </c:pt>
                <c:pt idx="6996">
                  <c:v>0.14000000000000001</c:v>
                </c:pt>
                <c:pt idx="6997">
                  <c:v>0.13</c:v>
                </c:pt>
                <c:pt idx="6998">
                  <c:v>0.11</c:v>
                </c:pt>
                <c:pt idx="6999">
                  <c:v>0.22</c:v>
                </c:pt>
                <c:pt idx="7000">
                  <c:v>0.22</c:v>
                </c:pt>
                <c:pt idx="7001">
                  <c:v>0.11</c:v>
                </c:pt>
                <c:pt idx="7002">
                  <c:v>0</c:v>
                </c:pt>
                <c:pt idx="7003">
                  <c:v>0.21</c:v>
                </c:pt>
                <c:pt idx="7004">
                  <c:v>0</c:v>
                </c:pt>
                <c:pt idx="7005">
                  <c:v>0.22</c:v>
                </c:pt>
                <c:pt idx="7006">
                  <c:v>0.2</c:v>
                </c:pt>
                <c:pt idx="7007">
                  <c:v>0.09</c:v>
                </c:pt>
                <c:pt idx="7008">
                  <c:v>0.18</c:v>
                </c:pt>
                <c:pt idx="7009">
                  <c:v>0.18</c:v>
                </c:pt>
                <c:pt idx="7010">
                  <c:v>0.2</c:v>
                </c:pt>
                <c:pt idx="7011">
                  <c:v>0.22</c:v>
                </c:pt>
                <c:pt idx="7012">
                  <c:v>0.11</c:v>
                </c:pt>
                <c:pt idx="7013">
                  <c:v>0.11</c:v>
                </c:pt>
                <c:pt idx="7014">
                  <c:v>0</c:v>
                </c:pt>
                <c:pt idx="7015">
                  <c:v>0.16</c:v>
                </c:pt>
                <c:pt idx="7016">
                  <c:v>0.17</c:v>
                </c:pt>
                <c:pt idx="7017">
                  <c:v>0.14000000000000001</c:v>
                </c:pt>
                <c:pt idx="7018">
                  <c:v>0.11</c:v>
                </c:pt>
                <c:pt idx="7019">
                  <c:v>0.16</c:v>
                </c:pt>
                <c:pt idx="7020">
                  <c:v>0.13</c:v>
                </c:pt>
                <c:pt idx="7021">
                  <c:v>0</c:v>
                </c:pt>
                <c:pt idx="7022">
                  <c:v>0</c:v>
                </c:pt>
                <c:pt idx="7023">
                  <c:v>0.18</c:v>
                </c:pt>
                <c:pt idx="7024">
                  <c:v>0.21</c:v>
                </c:pt>
                <c:pt idx="7025">
                  <c:v>0.1</c:v>
                </c:pt>
                <c:pt idx="7026">
                  <c:v>0.19</c:v>
                </c:pt>
                <c:pt idx="7027">
                  <c:v>0.21</c:v>
                </c:pt>
                <c:pt idx="7028">
                  <c:v>0.19</c:v>
                </c:pt>
                <c:pt idx="7029">
                  <c:v>0.2</c:v>
                </c:pt>
                <c:pt idx="7030">
                  <c:v>0.13</c:v>
                </c:pt>
                <c:pt idx="7031">
                  <c:v>0.13</c:v>
                </c:pt>
                <c:pt idx="7032">
                  <c:v>0.21</c:v>
                </c:pt>
                <c:pt idx="7033">
                  <c:v>0.17</c:v>
                </c:pt>
                <c:pt idx="7034">
                  <c:v>0</c:v>
                </c:pt>
                <c:pt idx="7035">
                  <c:v>0.11</c:v>
                </c:pt>
                <c:pt idx="7036">
                  <c:v>0.13</c:v>
                </c:pt>
                <c:pt idx="7037">
                  <c:v>0</c:v>
                </c:pt>
                <c:pt idx="7038">
                  <c:v>0</c:v>
                </c:pt>
                <c:pt idx="7039">
                  <c:v>0.13</c:v>
                </c:pt>
                <c:pt idx="7040">
                  <c:v>0.13</c:v>
                </c:pt>
                <c:pt idx="7041">
                  <c:v>0.21</c:v>
                </c:pt>
                <c:pt idx="7042">
                  <c:v>0.17</c:v>
                </c:pt>
                <c:pt idx="7043">
                  <c:v>0.15</c:v>
                </c:pt>
                <c:pt idx="7044">
                  <c:v>0.15</c:v>
                </c:pt>
                <c:pt idx="7045">
                  <c:v>0</c:v>
                </c:pt>
                <c:pt idx="7046">
                  <c:v>0.13</c:v>
                </c:pt>
                <c:pt idx="7047">
                  <c:v>0.21</c:v>
                </c:pt>
                <c:pt idx="7048">
                  <c:v>0.08</c:v>
                </c:pt>
                <c:pt idx="7049">
                  <c:v>0.11</c:v>
                </c:pt>
                <c:pt idx="7050">
                  <c:v>0</c:v>
                </c:pt>
                <c:pt idx="7051">
                  <c:v>0.17</c:v>
                </c:pt>
                <c:pt idx="7052">
                  <c:v>0.13</c:v>
                </c:pt>
                <c:pt idx="7053">
                  <c:v>0.08</c:v>
                </c:pt>
                <c:pt idx="7054">
                  <c:v>0.11</c:v>
                </c:pt>
                <c:pt idx="7055">
                  <c:v>0.21</c:v>
                </c:pt>
                <c:pt idx="7056">
                  <c:v>0.16</c:v>
                </c:pt>
                <c:pt idx="7057">
                  <c:v>0.15</c:v>
                </c:pt>
                <c:pt idx="7058">
                  <c:v>0.19</c:v>
                </c:pt>
                <c:pt idx="7059">
                  <c:v>0</c:v>
                </c:pt>
                <c:pt idx="7060">
                  <c:v>0</c:v>
                </c:pt>
                <c:pt idx="7061">
                  <c:v>0.2</c:v>
                </c:pt>
                <c:pt idx="7062">
                  <c:v>0.2</c:v>
                </c:pt>
                <c:pt idx="7063">
                  <c:v>0</c:v>
                </c:pt>
                <c:pt idx="7064">
                  <c:v>0.21</c:v>
                </c:pt>
                <c:pt idx="7065">
                  <c:v>0</c:v>
                </c:pt>
                <c:pt idx="7066">
                  <c:v>0</c:v>
                </c:pt>
                <c:pt idx="7067">
                  <c:v>0</c:v>
                </c:pt>
                <c:pt idx="7068">
                  <c:v>0.11</c:v>
                </c:pt>
                <c:pt idx="7069">
                  <c:v>0.15</c:v>
                </c:pt>
                <c:pt idx="7070">
                  <c:v>0.09</c:v>
                </c:pt>
                <c:pt idx="7071">
                  <c:v>0.11</c:v>
                </c:pt>
                <c:pt idx="7072">
                  <c:v>0.02</c:v>
                </c:pt>
                <c:pt idx="7073">
                  <c:v>0.22</c:v>
                </c:pt>
                <c:pt idx="7074">
                  <c:v>0</c:v>
                </c:pt>
                <c:pt idx="7075">
                  <c:v>0.13</c:v>
                </c:pt>
                <c:pt idx="7076">
                  <c:v>0.16</c:v>
                </c:pt>
                <c:pt idx="7077">
                  <c:v>0.21</c:v>
                </c:pt>
                <c:pt idx="7078">
                  <c:v>0</c:v>
                </c:pt>
                <c:pt idx="7079">
                  <c:v>0</c:v>
                </c:pt>
                <c:pt idx="7080">
                  <c:v>0.14000000000000001</c:v>
                </c:pt>
                <c:pt idx="7081">
                  <c:v>0.11</c:v>
                </c:pt>
                <c:pt idx="7082">
                  <c:v>0.16</c:v>
                </c:pt>
                <c:pt idx="7083">
                  <c:v>0.21</c:v>
                </c:pt>
                <c:pt idx="7084">
                  <c:v>0</c:v>
                </c:pt>
                <c:pt idx="7085">
                  <c:v>0.17</c:v>
                </c:pt>
                <c:pt idx="7086">
                  <c:v>0</c:v>
                </c:pt>
                <c:pt idx="7087">
                  <c:v>0.17</c:v>
                </c:pt>
                <c:pt idx="7088">
                  <c:v>0.08</c:v>
                </c:pt>
                <c:pt idx="7089">
                  <c:v>0.11</c:v>
                </c:pt>
                <c:pt idx="7090">
                  <c:v>0.06</c:v>
                </c:pt>
                <c:pt idx="7091">
                  <c:v>0.13</c:v>
                </c:pt>
                <c:pt idx="7092">
                  <c:v>0</c:v>
                </c:pt>
                <c:pt idx="7093">
                  <c:v>0.11</c:v>
                </c:pt>
                <c:pt idx="7094">
                  <c:v>0</c:v>
                </c:pt>
                <c:pt idx="7095">
                  <c:v>0.13</c:v>
                </c:pt>
                <c:pt idx="7096">
                  <c:v>0</c:v>
                </c:pt>
                <c:pt idx="7097">
                  <c:v>0.18</c:v>
                </c:pt>
                <c:pt idx="7098">
                  <c:v>0.11</c:v>
                </c:pt>
                <c:pt idx="7099">
                  <c:v>0.11</c:v>
                </c:pt>
                <c:pt idx="7100">
                  <c:v>0.18</c:v>
                </c:pt>
                <c:pt idx="7101">
                  <c:v>0.18</c:v>
                </c:pt>
                <c:pt idx="7102">
                  <c:v>0.06</c:v>
                </c:pt>
                <c:pt idx="7103">
                  <c:v>0.21</c:v>
                </c:pt>
                <c:pt idx="7104">
                  <c:v>0.06</c:v>
                </c:pt>
                <c:pt idx="7105">
                  <c:v>0.17</c:v>
                </c:pt>
                <c:pt idx="7106">
                  <c:v>0.09</c:v>
                </c:pt>
                <c:pt idx="7107">
                  <c:v>0.11</c:v>
                </c:pt>
                <c:pt idx="7108">
                  <c:v>0.15</c:v>
                </c:pt>
                <c:pt idx="7109">
                  <c:v>0.19</c:v>
                </c:pt>
                <c:pt idx="7110">
                  <c:v>0.21</c:v>
                </c:pt>
                <c:pt idx="7111">
                  <c:v>0.21</c:v>
                </c:pt>
                <c:pt idx="7112">
                  <c:v>0.11</c:v>
                </c:pt>
                <c:pt idx="7113">
                  <c:v>0.19</c:v>
                </c:pt>
                <c:pt idx="7114">
                  <c:v>0.11</c:v>
                </c:pt>
                <c:pt idx="7115">
                  <c:v>0.2</c:v>
                </c:pt>
                <c:pt idx="7116">
                  <c:v>0.11</c:v>
                </c:pt>
                <c:pt idx="7117">
                  <c:v>0.09</c:v>
                </c:pt>
                <c:pt idx="7118">
                  <c:v>0.14000000000000001</c:v>
                </c:pt>
                <c:pt idx="7119">
                  <c:v>0.21</c:v>
                </c:pt>
                <c:pt idx="7120">
                  <c:v>0</c:v>
                </c:pt>
                <c:pt idx="7121">
                  <c:v>0.11</c:v>
                </c:pt>
                <c:pt idx="7122">
                  <c:v>0.21</c:v>
                </c:pt>
                <c:pt idx="7123">
                  <c:v>0</c:v>
                </c:pt>
                <c:pt idx="7124">
                  <c:v>0.06</c:v>
                </c:pt>
                <c:pt idx="7125">
                  <c:v>0</c:v>
                </c:pt>
                <c:pt idx="7126">
                  <c:v>0.11</c:v>
                </c:pt>
                <c:pt idx="7127">
                  <c:v>0.13</c:v>
                </c:pt>
                <c:pt idx="7128">
                  <c:v>0.11</c:v>
                </c:pt>
                <c:pt idx="7129">
                  <c:v>0.2</c:v>
                </c:pt>
                <c:pt idx="7130">
                  <c:v>0</c:v>
                </c:pt>
                <c:pt idx="7131">
                  <c:v>0.21</c:v>
                </c:pt>
                <c:pt idx="7132">
                  <c:v>0.2</c:v>
                </c:pt>
                <c:pt idx="7133">
                  <c:v>0.11</c:v>
                </c:pt>
                <c:pt idx="7134">
                  <c:v>0.11</c:v>
                </c:pt>
                <c:pt idx="7135">
                  <c:v>0.2</c:v>
                </c:pt>
                <c:pt idx="7136">
                  <c:v>0.2</c:v>
                </c:pt>
                <c:pt idx="7137">
                  <c:v>0</c:v>
                </c:pt>
                <c:pt idx="7138">
                  <c:v>0.1</c:v>
                </c:pt>
                <c:pt idx="7139">
                  <c:v>0.18</c:v>
                </c:pt>
                <c:pt idx="7140">
                  <c:v>0.17</c:v>
                </c:pt>
                <c:pt idx="7141">
                  <c:v>0</c:v>
                </c:pt>
                <c:pt idx="7142">
                  <c:v>0.11</c:v>
                </c:pt>
                <c:pt idx="7143">
                  <c:v>0.12</c:v>
                </c:pt>
                <c:pt idx="7144">
                  <c:v>0.16</c:v>
                </c:pt>
                <c:pt idx="7145">
                  <c:v>0.12</c:v>
                </c:pt>
                <c:pt idx="7146">
                  <c:v>0</c:v>
                </c:pt>
                <c:pt idx="7147">
                  <c:v>0.17</c:v>
                </c:pt>
                <c:pt idx="7148">
                  <c:v>0.21</c:v>
                </c:pt>
                <c:pt idx="7149">
                  <c:v>0.21</c:v>
                </c:pt>
                <c:pt idx="7150">
                  <c:v>0.21</c:v>
                </c:pt>
                <c:pt idx="7151">
                  <c:v>0.14000000000000001</c:v>
                </c:pt>
                <c:pt idx="7152">
                  <c:v>0.17</c:v>
                </c:pt>
                <c:pt idx="7153">
                  <c:v>0</c:v>
                </c:pt>
                <c:pt idx="7154">
                  <c:v>0.13</c:v>
                </c:pt>
                <c:pt idx="7155">
                  <c:v>0</c:v>
                </c:pt>
                <c:pt idx="7156">
                  <c:v>0.21</c:v>
                </c:pt>
                <c:pt idx="7157">
                  <c:v>0.17</c:v>
                </c:pt>
                <c:pt idx="7158">
                  <c:v>0.11</c:v>
                </c:pt>
                <c:pt idx="7159">
                  <c:v>0.11</c:v>
                </c:pt>
                <c:pt idx="7160">
                  <c:v>0</c:v>
                </c:pt>
                <c:pt idx="7161">
                  <c:v>0.13</c:v>
                </c:pt>
                <c:pt idx="7162">
                  <c:v>0.21</c:v>
                </c:pt>
                <c:pt idx="7163">
                  <c:v>0.13</c:v>
                </c:pt>
                <c:pt idx="7164">
                  <c:v>0</c:v>
                </c:pt>
                <c:pt idx="7165">
                  <c:v>0.17</c:v>
                </c:pt>
                <c:pt idx="7166">
                  <c:v>0.2</c:v>
                </c:pt>
                <c:pt idx="7167">
                  <c:v>0.01</c:v>
                </c:pt>
                <c:pt idx="7168">
                  <c:v>0.21</c:v>
                </c:pt>
                <c:pt idx="7169">
                  <c:v>0</c:v>
                </c:pt>
                <c:pt idx="7170">
                  <c:v>0.11</c:v>
                </c:pt>
                <c:pt idx="7171">
                  <c:v>0.1</c:v>
                </c:pt>
                <c:pt idx="7172">
                  <c:v>0.11</c:v>
                </c:pt>
                <c:pt idx="7173">
                  <c:v>0.17</c:v>
                </c:pt>
                <c:pt idx="7174">
                  <c:v>0.16</c:v>
                </c:pt>
                <c:pt idx="7175">
                  <c:v>0.16</c:v>
                </c:pt>
                <c:pt idx="7176">
                  <c:v>0.21</c:v>
                </c:pt>
                <c:pt idx="7177">
                  <c:v>0.05</c:v>
                </c:pt>
                <c:pt idx="7178">
                  <c:v>0.14000000000000001</c:v>
                </c:pt>
                <c:pt idx="7179">
                  <c:v>0.19</c:v>
                </c:pt>
                <c:pt idx="7180">
                  <c:v>0.09</c:v>
                </c:pt>
                <c:pt idx="7181">
                  <c:v>0</c:v>
                </c:pt>
                <c:pt idx="7182">
                  <c:v>0.06</c:v>
                </c:pt>
                <c:pt idx="7183">
                  <c:v>0.13</c:v>
                </c:pt>
                <c:pt idx="7184">
                  <c:v>0.21</c:v>
                </c:pt>
                <c:pt idx="7185">
                  <c:v>0</c:v>
                </c:pt>
                <c:pt idx="7186">
                  <c:v>0.12</c:v>
                </c:pt>
                <c:pt idx="7187">
                  <c:v>0.18</c:v>
                </c:pt>
                <c:pt idx="7188">
                  <c:v>0.12</c:v>
                </c:pt>
                <c:pt idx="7189">
                  <c:v>0.19</c:v>
                </c:pt>
                <c:pt idx="7190">
                  <c:v>0.03</c:v>
                </c:pt>
                <c:pt idx="7191">
                  <c:v>0.2</c:v>
                </c:pt>
                <c:pt idx="7192">
                  <c:v>7.0000000000000007E-2</c:v>
                </c:pt>
                <c:pt idx="7193">
                  <c:v>0.2</c:v>
                </c:pt>
                <c:pt idx="7194">
                  <c:v>0</c:v>
                </c:pt>
                <c:pt idx="7195">
                  <c:v>0.14000000000000001</c:v>
                </c:pt>
                <c:pt idx="7196">
                  <c:v>0.19</c:v>
                </c:pt>
                <c:pt idx="7197">
                  <c:v>0.2</c:v>
                </c:pt>
                <c:pt idx="7198">
                  <c:v>0.16</c:v>
                </c:pt>
                <c:pt idx="7199">
                  <c:v>7.0000000000000007E-2</c:v>
                </c:pt>
                <c:pt idx="7200">
                  <c:v>7.0000000000000007E-2</c:v>
                </c:pt>
                <c:pt idx="7201">
                  <c:v>0.03</c:v>
                </c:pt>
                <c:pt idx="7202">
                  <c:v>0.03</c:v>
                </c:pt>
                <c:pt idx="7203">
                  <c:v>0.19</c:v>
                </c:pt>
                <c:pt idx="7204">
                  <c:v>0.2</c:v>
                </c:pt>
                <c:pt idx="7205">
                  <c:v>0.16</c:v>
                </c:pt>
                <c:pt idx="7206">
                  <c:v>0.12</c:v>
                </c:pt>
                <c:pt idx="7207">
                  <c:v>0.12</c:v>
                </c:pt>
                <c:pt idx="7208">
                  <c:v>0.16</c:v>
                </c:pt>
                <c:pt idx="7209">
                  <c:v>0.09</c:v>
                </c:pt>
                <c:pt idx="7210">
                  <c:v>0.05</c:v>
                </c:pt>
                <c:pt idx="7211">
                  <c:v>0.12</c:v>
                </c:pt>
                <c:pt idx="7212">
                  <c:v>0.09</c:v>
                </c:pt>
                <c:pt idx="7213">
                  <c:v>0.05</c:v>
                </c:pt>
                <c:pt idx="7214">
                  <c:v>0.16</c:v>
                </c:pt>
                <c:pt idx="7215">
                  <c:v>0.2</c:v>
                </c:pt>
                <c:pt idx="7216">
                  <c:v>0.09</c:v>
                </c:pt>
                <c:pt idx="7217">
                  <c:v>0.16</c:v>
                </c:pt>
                <c:pt idx="7218">
                  <c:v>0.09</c:v>
                </c:pt>
                <c:pt idx="7219">
                  <c:v>0.16</c:v>
                </c:pt>
                <c:pt idx="7220">
                  <c:v>0</c:v>
                </c:pt>
                <c:pt idx="7221">
                  <c:v>0.17</c:v>
                </c:pt>
                <c:pt idx="7222">
                  <c:v>0.11</c:v>
                </c:pt>
                <c:pt idx="7223">
                  <c:v>0.18</c:v>
                </c:pt>
                <c:pt idx="7224">
                  <c:v>0.14000000000000001</c:v>
                </c:pt>
                <c:pt idx="7225">
                  <c:v>0</c:v>
                </c:pt>
                <c:pt idx="7226">
                  <c:v>0.18</c:v>
                </c:pt>
                <c:pt idx="7227">
                  <c:v>0.18</c:v>
                </c:pt>
                <c:pt idx="7228">
                  <c:v>0</c:v>
                </c:pt>
                <c:pt idx="7229">
                  <c:v>0.17</c:v>
                </c:pt>
                <c:pt idx="7230">
                  <c:v>0.17</c:v>
                </c:pt>
                <c:pt idx="7231">
                  <c:v>0.2</c:v>
                </c:pt>
                <c:pt idx="7232">
                  <c:v>0.21</c:v>
                </c:pt>
                <c:pt idx="7233">
                  <c:v>0.11</c:v>
                </c:pt>
                <c:pt idx="7234">
                  <c:v>0.03</c:v>
                </c:pt>
                <c:pt idx="7235">
                  <c:v>0.12</c:v>
                </c:pt>
                <c:pt idx="7236">
                  <c:v>0.04</c:v>
                </c:pt>
                <c:pt idx="7237">
                  <c:v>0.2</c:v>
                </c:pt>
                <c:pt idx="7238">
                  <c:v>0.15</c:v>
                </c:pt>
                <c:pt idx="7239">
                  <c:v>0.16</c:v>
                </c:pt>
                <c:pt idx="7240">
                  <c:v>0.11</c:v>
                </c:pt>
                <c:pt idx="7241">
                  <c:v>0.12</c:v>
                </c:pt>
                <c:pt idx="7242">
                  <c:v>0.17</c:v>
                </c:pt>
                <c:pt idx="7243">
                  <c:v>0.16</c:v>
                </c:pt>
                <c:pt idx="7244">
                  <c:v>0.13</c:v>
                </c:pt>
                <c:pt idx="7245">
                  <c:v>0.05</c:v>
                </c:pt>
                <c:pt idx="7246">
                  <c:v>0</c:v>
                </c:pt>
                <c:pt idx="7247">
                  <c:v>0.17</c:v>
                </c:pt>
                <c:pt idx="7248">
                  <c:v>0.11</c:v>
                </c:pt>
                <c:pt idx="7249">
                  <c:v>0.11</c:v>
                </c:pt>
                <c:pt idx="7250">
                  <c:v>0</c:v>
                </c:pt>
                <c:pt idx="7251">
                  <c:v>0.19</c:v>
                </c:pt>
                <c:pt idx="7252">
                  <c:v>7.0000000000000007E-2</c:v>
                </c:pt>
                <c:pt idx="7253">
                  <c:v>0.11</c:v>
                </c:pt>
                <c:pt idx="7254">
                  <c:v>0.1</c:v>
                </c:pt>
                <c:pt idx="7255">
                  <c:v>0</c:v>
                </c:pt>
                <c:pt idx="7256">
                  <c:v>0.17</c:v>
                </c:pt>
                <c:pt idx="7257">
                  <c:v>0.2</c:v>
                </c:pt>
                <c:pt idx="7258">
                  <c:v>0.1</c:v>
                </c:pt>
                <c:pt idx="7259">
                  <c:v>0.2</c:v>
                </c:pt>
                <c:pt idx="7260">
                  <c:v>0.11</c:v>
                </c:pt>
                <c:pt idx="7261">
                  <c:v>0.11</c:v>
                </c:pt>
                <c:pt idx="7262">
                  <c:v>0</c:v>
                </c:pt>
                <c:pt idx="7263">
                  <c:v>0.2</c:v>
                </c:pt>
                <c:pt idx="7264">
                  <c:v>0.19</c:v>
                </c:pt>
                <c:pt idx="7265">
                  <c:v>0.12</c:v>
                </c:pt>
                <c:pt idx="7266">
                  <c:v>0.11</c:v>
                </c:pt>
                <c:pt idx="7267">
                  <c:v>0.01</c:v>
                </c:pt>
                <c:pt idx="7268">
                  <c:v>0.1</c:v>
                </c:pt>
                <c:pt idx="7269">
                  <c:v>0.11</c:v>
                </c:pt>
                <c:pt idx="7270">
                  <c:v>0.16</c:v>
                </c:pt>
                <c:pt idx="7271">
                  <c:v>0.12</c:v>
                </c:pt>
                <c:pt idx="7272">
                  <c:v>0.2</c:v>
                </c:pt>
                <c:pt idx="7273">
                  <c:v>0.16</c:v>
                </c:pt>
                <c:pt idx="7274">
                  <c:v>0.08</c:v>
                </c:pt>
                <c:pt idx="7275">
                  <c:v>0</c:v>
                </c:pt>
                <c:pt idx="7276">
                  <c:v>0.11</c:v>
                </c:pt>
                <c:pt idx="7277">
                  <c:v>0.2</c:v>
                </c:pt>
                <c:pt idx="7278">
                  <c:v>0</c:v>
                </c:pt>
                <c:pt idx="7279">
                  <c:v>0.17</c:v>
                </c:pt>
                <c:pt idx="7280">
                  <c:v>0.09</c:v>
                </c:pt>
                <c:pt idx="7281">
                  <c:v>0.12</c:v>
                </c:pt>
                <c:pt idx="7282">
                  <c:v>0</c:v>
                </c:pt>
                <c:pt idx="7283">
                  <c:v>0.16</c:v>
                </c:pt>
                <c:pt idx="7284">
                  <c:v>0.2</c:v>
                </c:pt>
                <c:pt idx="7285">
                  <c:v>0</c:v>
                </c:pt>
                <c:pt idx="7286">
                  <c:v>0.12</c:v>
                </c:pt>
                <c:pt idx="7287">
                  <c:v>0.12</c:v>
                </c:pt>
                <c:pt idx="7288">
                  <c:v>7.0000000000000007E-2</c:v>
                </c:pt>
                <c:pt idx="7289">
                  <c:v>0.19</c:v>
                </c:pt>
                <c:pt idx="7290">
                  <c:v>0.14000000000000001</c:v>
                </c:pt>
                <c:pt idx="7291">
                  <c:v>0.05</c:v>
                </c:pt>
                <c:pt idx="7292">
                  <c:v>0.14000000000000001</c:v>
                </c:pt>
                <c:pt idx="7293">
                  <c:v>0.17</c:v>
                </c:pt>
                <c:pt idx="7294">
                  <c:v>0</c:v>
                </c:pt>
                <c:pt idx="7295">
                  <c:v>0.15</c:v>
                </c:pt>
                <c:pt idx="7296">
                  <c:v>0</c:v>
                </c:pt>
                <c:pt idx="7297">
                  <c:v>0.15</c:v>
                </c:pt>
                <c:pt idx="7298">
                  <c:v>0.17</c:v>
                </c:pt>
                <c:pt idx="7299">
                  <c:v>0.06</c:v>
                </c:pt>
                <c:pt idx="7300">
                  <c:v>0.19</c:v>
                </c:pt>
                <c:pt idx="7301">
                  <c:v>0</c:v>
                </c:pt>
                <c:pt idx="7302">
                  <c:v>0.11</c:v>
                </c:pt>
                <c:pt idx="7303">
                  <c:v>0</c:v>
                </c:pt>
                <c:pt idx="7304">
                  <c:v>0.11</c:v>
                </c:pt>
                <c:pt idx="7305">
                  <c:v>0.13</c:v>
                </c:pt>
                <c:pt idx="7306">
                  <c:v>0</c:v>
                </c:pt>
                <c:pt idx="7307">
                  <c:v>0</c:v>
                </c:pt>
                <c:pt idx="7308">
                  <c:v>0.17</c:v>
                </c:pt>
                <c:pt idx="7309">
                  <c:v>0.03</c:v>
                </c:pt>
                <c:pt idx="7310">
                  <c:v>0.12</c:v>
                </c:pt>
                <c:pt idx="7311">
                  <c:v>0.1</c:v>
                </c:pt>
                <c:pt idx="7312">
                  <c:v>0.12</c:v>
                </c:pt>
                <c:pt idx="7313">
                  <c:v>0.11</c:v>
                </c:pt>
                <c:pt idx="7314">
                  <c:v>0.12</c:v>
                </c:pt>
                <c:pt idx="7315">
                  <c:v>0.12</c:v>
                </c:pt>
                <c:pt idx="7316">
                  <c:v>0.1</c:v>
                </c:pt>
                <c:pt idx="7317">
                  <c:v>0.2</c:v>
                </c:pt>
                <c:pt idx="7318">
                  <c:v>7.0000000000000007E-2</c:v>
                </c:pt>
                <c:pt idx="7319">
                  <c:v>0.11</c:v>
                </c:pt>
                <c:pt idx="7320">
                  <c:v>0.12</c:v>
                </c:pt>
                <c:pt idx="7321">
                  <c:v>0</c:v>
                </c:pt>
                <c:pt idx="7322">
                  <c:v>0.17</c:v>
                </c:pt>
                <c:pt idx="7323">
                  <c:v>0.11</c:v>
                </c:pt>
                <c:pt idx="7324">
                  <c:v>0.2</c:v>
                </c:pt>
                <c:pt idx="7325">
                  <c:v>0.11</c:v>
                </c:pt>
                <c:pt idx="7326">
                  <c:v>0</c:v>
                </c:pt>
                <c:pt idx="7327">
                  <c:v>0.16</c:v>
                </c:pt>
                <c:pt idx="7328">
                  <c:v>0.09</c:v>
                </c:pt>
                <c:pt idx="7329">
                  <c:v>0</c:v>
                </c:pt>
                <c:pt idx="7330">
                  <c:v>0</c:v>
                </c:pt>
                <c:pt idx="7331">
                  <c:v>0.03</c:v>
                </c:pt>
                <c:pt idx="7332">
                  <c:v>0</c:v>
                </c:pt>
                <c:pt idx="7333">
                  <c:v>0</c:v>
                </c:pt>
                <c:pt idx="7334">
                  <c:v>0.2</c:v>
                </c:pt>
                <c:pt idx="7335">
                  <c:v>0.08</c:v>
                </c:pt>
                <c:pt idx="7336">
                  <c:v>0.09</c:v>
                </c:pt>
                <c:pt idx="7337">
                  <c:v>0.1</c:v>
                </c:pt>
                <c:pt idx="7338">
                  <c:v>0.2</c:v>
                </c:pt>
                <c:pt idx="7339">
                  <c:v>0.12</c:v>
                </c:pt>
                <c:pt idx="7340">
                  <c:v>0.18</c:v>
                </c:pt>
                <c:pt idx="7341">
                  <c:v>0.17</c:v>
                </c:pt>
                <c:pt idx="7342">
                  <c:v>0.12</c:v>
                </c:pt>
                <c:pt idx="7343">
                  <c:v>0.11</c:v>
                </c:pt>
                <c:pt idx="7344">
                  <c:v>0.1</c:v>
                </c:pt>
                <c:pt idx="7345">
                  <c:v>0.1</c:v>
                </c:pt>
                <c:pt idx="7346">
                  <c:v>0</c:v>
                </c:pt>
                <c:pt idx="7347">
                  <c:v>0.1</c:v>
                </c:pt>
                <c:pt idx="7348">
                  <c:v>0.2</c:v>
                </c:pt>
                <c:pt idx="7349">
                  <c:v>0</c:v>
                </c:pt>
                <c:pt idx="7350">
                  <c:v>0.15</c:v>
                </c:pt>
                <c:pt idx="7351">
                  <c:v>0.1</c:v>
                </c:pt>
                <c:pt idx="7352">
                  <c:v>0.16</c:v>
                </c:pt>
                <c:pt idx="7353">
                  <c:v>0</c:v>
                </c:pt>
                <c:pt idx="7354">
                  <c:v>0.1</c:v>
                </c:pt>
                <c:pt idx="7355">
                  <c:v>0.19</c:v>
                </c:pt>
                <c:pt idx="7356">
                  <c:v>0.11</c:v>
                </c:pt>
                <c:pt idx="7357">
                  <c:v>0.19</c:v>
                </c:pt>
                <c:pt idx="7358">
                  <c:v>0.16</c:v>
                </c:pt>
                <c:pt idx="7359">
                  <c:v>0.14000000000000001</c:v>
                </c:pt>
                <c:pt idx="7360">
                  <c:v>0.12</c:v>
                </c:pt>
                <c:pt idx="7361">
                  <c:v>0.19</c:v>
                </c:pt>
                <c:pt idx="7362">
                  <c:v>0.16</c:v>
                </c:pt>
                <c:pt idx="7363">
                  <c:v>0.16</c:v>
                </c:pt>
                <c:pt idx="7364">
                  <c:v>0.1</c:v>
                </c:pt>
                <c:pt idx="7365">
                  <c:v>7.0000000000000007E-2</c:v>
                </c:pt>
                <c:pt idx="7366">
                  <c:v>0.1</c:v>
                </c:pt>
                <c:pt idx="7367">
                  <c:v>0.2</c:v>
                </c:pt>
                <c:pt idx="7368">
                  <c:v>0.05</c:v>
                </c:pt>
                <c:pt idx="7369">
                  <c:v>0.2</c:v>
                </c:pt>
                <c:pt idx="7370">
                  <c:v>0.2</c:v>
                </c:pt>
                <c:pt idx="7371">
                  <c:v>0.2</c:v>
                </c:pt>
                <c:pt idx="7372">
                  <c:v>0</c:v>
                </c:pt>
                <c:pt idx="7373">
                  <c:v>0.1</c:v>
                </c:pt>
                <c:pt idx="7374">
                  <c:v>0.12</c:v>
                </c:pt>
                <c:pt idx="7375">
                  <c:v>0.17</c:v>
                </c:pt>
                <c:pt idx="7376">
                  <c:v>0.11</c:v>
                </c:pt>
                <c:pt idx="7377">
                  <c:v>0.18</c:v>
                </c:pt>
                <c:pt idx="7378">
                  <c:v>0.1</c:v>
                </c:pt>
                <c:pt idx="7379">
                  <c:v>0.1</c:v>
                </c:pt>
                <c:pt idx="7380">
                  <c:v>0.1</c:v>
                </c:pt>
                <c:pt idx="7381">
                  <c:v>0</c:v>
                </c:pt>
                <c:pt idx="7382">
                  <c:v>0.16</c:v>
                </c:pt>
                <c:pt idx="7383">
                  <c:v>0</c:v>
                </c:pt>
                <c:pt idx="7384">
                  <c:v>7.0000000000000007E-2</c:v>
                </c:pt>
                <c:pt idx="7385">
                  <c:v>0</c:v>
                </c:pt>
                <c:pt idx="7386">
                  <c:v>0.12</c:v>
                </c:pt>
                <c:pt idx="7387">
                  <c:v>0.09</c:v>
                </c:pt>
                <c:pt idx="7388">
                  <c:v>0.17</c:v>
                </c:pt>
                <c:pt idx="7389">
                  <c:v>0.19</c:v>
                </c:pt>
                <c:pt idx="7390">
                  <c:v>0.06</c:v>
                </c:pt>
                <c:pt idx="7391">
                  <c:v>0.12</c:v>
                </c:pt>
                <c:pt idx="7392">
                  <c:v>0.15</c:v>
                </c:pt>
                <c:pt idx="7393">
                  <c:v>0.16</c:v>
                </c:pt>
                <c:pt idx="7394">
                  <c:v>0.15</c:v>
                </c:pt>
                <c:pt idx="7395">
                  <c:v>0.18</c:v>
                </c:pt>
                <c:pt idx="7396">
                  <c:v>0.2</c:v>
                </c:pt>
                <c:pt idx="7397">
                  <c:v>0</c:v>
                </c:pt>
                <c:pt idx="7398">
                  <c:v>0.1</c:v>
                </c:pt>
                <c:pt idx="7399">
                  <c:v>0.16</c:v>
                </c:pt>
                <c:pt idx="7400">
                  <c:v>0.2</c:v>
                </c:pt>
                <c:pt idx="7401">
                  <c:v>0.2</c:v>
                </c:pt>
                <c:pt idx="7402">
                  <c:v>0.06</c:v>
                </c:pt>
                <c:pt idx="7403">
                  <c:v>0.1</c:v>
                </c:pt>
                <c:pt idx="7404">
                  <c:v>0.12</c:v>
                </c:pt>
                <c:pt idx="7405">
                  <c:v>0.09</c:v>
                </c:pt>
                <c:pt idx="7406">
                  <c:v>0</c:v>
                </c:pt>
                <c:pt idx="7407">
                  <c:v>0.16</c:v>
                </c:pt>
                <c:pt idx="7408">
                  <c:v>0.15</c:v>
                </c:pt>
                <c:pt idx="7409">
                  <c:v>0.19</c:v>
                </c:pt>
                <c:pt idx="7410">
                  <c:v>0.19</c:v>
                </c:pt>
                <c:pt idx="7411">
                  <c:v>0.17</c:v>
                </c:pt>
                <c:pt idx="7412">
                  <c:v>0.17</c:v>
                </c:pt>
                <c:pt idx="7413">
                  <c:v>0.17</c:v>
                </c:pt>
                <c:pt idx="7414">
                  <c:v>0.17</c:v>
                </c:pt>
                <c:pt idx="7415">
                  <c:v>0.17</c:v>
                </c:pt>
                <c:pt idx="7416">
                  <c:v>0.17</c:v>
                </c:pt>
                <c:pt idx="7417">
                  <c:v>0.13</c:v>
                </c:pt>
                <c:pt idx="7418">
                  <c:v>0.2</c:v>
                </c:pt>
                <c:pt idx="7419">
                  <c:v>0</c:v>
                </c:pt>
                <c:pt idx="7420">
                  <c:v>0.06</c:v>
                </c:pt>
                <c:pt idx="7421">
                  <c:v>0</c:v>
                </c:pt>
                <c:pt idx="7422">
                  <c:v>0.16</c:v>
                </c:pt>
                <c:pt idx="7423">
                  <c:v>0</c:v>
                </c:pt>
                <c:pt idx="7424">
                  <c:v>0.12</c:v>
                </c:pt>
                <c:pt idx="7425">
                  <c:v>0.12</c:v>
                </c:pt>
                <c:pt idx="7426">
                  <c:v>0</c:v>
                </c:pt>
                <c:pt idx="7427">
                  <c:v>0</c:v>
                </c:pt>
                <c:pt idx="7428">
                  <c:v>0.18</c:v>
                </c:pt>
                <c:pt idx="7429">
                  <c:v>0.12</c:v>
                </c:pt>
                <c:pt idx="7430">
                  <c:v>0.1</c:v>
                </c:pt>
                <c:pt idx="7431">
                  <c:v>0.17</c:v>
                </c:pt>
                <c:pt idx="7432">
                  <c:v>0.1</c:v>
                </c:pt>
                <c:pt idx="7433">
                  <c:v>0.1</c:v>
                </c:pt>
                <c:pt idx="7434">
                  <c:v>0.09</c:v>
                </c:pt>
                <c:pt idx="7435">
                  <c:v>0.16</c:v>
                </c:pt>
                <c:pt idx="7436">
                  <c:v>0.15</c:v>
                </c:pt>
                <c:pt idx="7437">
                  <c:v>0</c:v>
                </c:pt>
                <c:pt idx="7438">
                  <c:v>0.15</c:v>
                </c:pt>
                <c:pt idx="7439">
                  <c:v>0.08</c:v>
                </c:pt>
                <c:pt idx="7440">
                  <c:v>0</c:v>
                </c:pt>
                <c:pt idx="7441">
                  <c:v>0.13</c:v>
                </c:pt>
                <c:pt idx="7442">
                  <c:v>0.16</c:v>
                </c:pt>
                <c:pt idx="7443">
                  <c:v>0.12</c:v>
                </c:pt>
                <c:pt idx="7444">
                  <c:v>0.16</c:v>
                </c:pt>
                <c:pt idx="7445">
                  <c:v>0.18</c:v>
                </c:pt>
                <c:pt idx="7446">
                  <c:v>0.12</c:v>
                </c:pt>
                <c:pt idx="7447">
                  <c:v>0.1</c:v>
                </c:pt>
                <c:pt idx="7448">
                  <c:v>0.1</c:v>
                </c:pt>
                <c:pt idx="7449">
                  <c:v>0.19</c:v>
                </c:pt>
                <c:pt idx="7450">
                  <c:v>0</c:v>
                </c:pt>
                <c:pt idx="7451">
                  <c:v>0.12</c:v>
                </c:pt>
                <c:pt idx="7452">
                  <c:v>0.03</c:v>
                </c:pt>
                <c:pt idx="7453">
                  <c:v>0.03</c:v>
                </c:pt>
                <c:pt idx="7454">
                  <c:v>0.19</c:v>
                </c:pt>
                <c:pt idx="7455">
                  <c:v>0.19</c:v>
                </c:pt>
                <c:pt idx="7456">
                  <c:v>0.19</c:v>
                </c:pt>
                <c:pt idx="7457">
                  <c:v>0</c:v>
                </c:pt>
                <c:pt idx="7458">
                  <c:v>0.19</c:v>
                </c:pt>
                <c:pt idx="7459">
                  <c:v>0.1</c:v>
                </c:pt>
                <c:pt idx="7460">
                  <c:v>0.11</c:v>
                </c:pt>
                <c:pt idx="7461">
                  <c:v>0.19</c:v>
                </c:pt>
                <c:pt idx="7462">
                  <c:v>0.15</c:v>
                </c:pt>
                <c:pt idx="7463">
                  <c:v>0.11</c:v>
                </c:pt>
                <c:pt idx="7464">
                  <c:v>0</c:v>
                </c:pt>
                <c:pt idx="7465">
                  <c:v>0.19</c:v>
                </c:pt>
                <c:pt idx="7466">
                  <c:v>0.19</c:v>
                </c:pt>
                <c:pt idx="7467">
                  <c:v>0</c:v>
                </c:pt>
                <c:pt idx="7468">
                  <c:v>0.1</c:v>
                </c:pt>
                <c:pt idx="7469">
                  <c:v>0</c:v>
                </c:pt>
                <c:pt idx="7470">
                  <c:v>0.15</c:v>
                </c:pt>
                <c:pt idx="7471">
                  <c:v>0</c:v>
                </c:pt>
                <c:pt idx="7472">
                  <c:v>0.19</c:v>
                </c:pt>
                <c:pt idx="7473">
                  <c:v>0.09</c:v>
                </c:pt>
                <c:pt idx="7474">
                  <c:v>0.14000000000000001</c:v>
                </c:pt>
                <c:pt idx="7475">
                  <c:v>0.15</c:v>
                </c:pt>
                <c:pt idx="7476">
                  <c:v>0.19</c:v>
                </c:pt>
                <c:pt idx="7477">
                  <c:v>0.04</c:v>
                </c:pt>
                <c:pt idx="7478">
                  <c:v>0.13</c:v>
                </c:pt>
                <c:pt idx="7479">
                  <c:v>0.16</c:v>
                </c:pt>
                <c:pt idx="7480">
                  <c:v>0.15</c:v>
                </c:pt>
                <c:pt idx="7481">
                  <c:v>0</c:v>
                </c:pt>
                <c:pt idx="7482">
                  <c:v>0.1</c:v>
                </c:pt>
                <c:pt idx="7483">
                  <c:v>0.1</c:v>
                </c:pt>
                <c:pt idx="7484">
                  <c:v>0.14000000000000001</c:v>
                </c:pt>
                <c:pt idx="7485">
                  <c:v>0</c:v>
                </c:pt>
                <c:pt idx="7486">
                  <c:v>0.05</c:v>
                </c:pt>
                <c:pt idx="7487">
                  <c:v>0.11</c:v>
                </c:pt>
                <c:pt idx="7488">
                  <c:v>0.17</c:v>
                </c:pt>
                <c:pt idx="7489">
                  <c:v>0.16</c:v>
                </c:pt>
                <c:pt idx="7490">
                  <c:v>0.06</c:v>
                </c:pt>
                <c:pt idx="7491">
                  <c:v>0</c:v>
                </c:pt>
                <c:pt idx="7492">
                  <c:v>0.15</c:v>
                </c:pt>
                <c:pt idx="7493">
                  <c:v>0.15</c:v>
                </c:pt>
                <c:pt idx="7494">
                  <c:v>0.1</c:v>
                </c:pt>
                <c:pt idx="7495">
                  <c:v>0.18</c:v>
                </c:pt>
                <c:pt idx="7496">
                  <c:v>0.15</c:v>
                </c:pt>
                <c:pt idx="7497">
                  <c:v>0.02</c:v>
                </c:pt>
                <c:pt idx="7498">
                  <c:v>0</c:v>
                </c:pt>
                <c:pt idx="7499">
                  <c:v>0.19</c:v>
                </c:pt>
                <c:pt idx="7500">
                  <c:v>0.15</c:v>
                </c:pt>
                <c:pt idx="7501">
                  <c:v>0.19</c:v>
                </c:pt>
                <c:pt idx="7502">
                  <c:v>0.17</c:v>
                </c:pt>
                <c:pt idx="7503">
                  <c:v>0.15</c:v>
                </c:pt>
                <c:pt idx="7504">
                  <c:v>0.11</c:v>
                </c:pt>
                <c:pt idx="7505">
                  <c:v>0</c:v>
                </c:pt>
                <c:pt idx="7506">
                  <c:v>0.19</c:v>
                </c:pt>
                <c:pt idx="7507">
                  <c:v>0.19</c:v>
                </c:pt>
                <c:pt idx="7508">
                  <c:v>7.0000000000000007E-2</c:v>
                </c:pt>
                <c:pt idx="7509">
                  <c:v>0.17</c:v>
                </c:pt>
                <c:pt idx="7510">
                  <c:v>0.1</c:v>
                </c:pt>
                <c:pt idx="7511">
                  <c:v>0.16</c:v>
                </c:pt>
                <c:pt idx="7512">
                  <c:v>0</c:v>
                </c:pt>
                <c:pt idx="7513">
                  <c:v>0.1</c:v>
                </c:pt>
                <c:pt idx="7514">
                  <c:v>0.15</c:v>
                </c:pt>
                <c:pt idx="7515">
                  <c:v>0.17</c:v>
                </c:pt>
                <c:pt idx="7516">
                  <c:v>0</c:v>
                </c:pt>
                <c:pt idx="7517">
                  <c:v>0.11</c:v>
                </c:pt>
                <c:pt idx="7518">
                  <c:v>0.14000000000000001</c:v>
                </c:pt>
                <c:pt idx="7519">
                  <c:v>0</c:v>
                </c:pt>
                <c:pt idx="7520">
                  <c:v>0</c:v>
                </c:pt>
                <c:pt idx="7521">
                  <c:v>0.09</c:v>
                </c:pt>
                <c:pt idx="7522">
                  <c:v>0.06</c:v>
                </c:pt>
                <c:pt idx="7523">
                  <c:v>0.15</c:v>
                </c:pt>
                <c:pt idx="7524">
                  <c:v>0.15</c:v>
                </c:pt>
                <c:pt idx="7525">
                  <c:v>0.06</c:v>
                </c:pt>
                <c:pt idx="7526">
                  <c:v>0</c:v>
                </c:pt>
                <c:pt idx="7527">
                  <c:v>0.14000000000000001</c:v>
                </c:pt>
                <c:pt idx="7528">
                  <c:v>0.16</c:v>
                </c:pt>
                <c:pt idx="7529">
                  <c:v>0</c:v>
                </c:pt>
                <c:pt idx="7530">
                  <c:v>0.15</c:v>
                </c:pt>
                <c:pt idx="7531">
                  <c:v>0</c:v>
                </c:pt>
                <c:pt idx="7532">
                  <c:v>0.09</c:v>
                </c:pt>
                <c:pt idx="7533">
                  <c:v>0.15</c:v>
                </c:pt>
                <c:pt idx="7534">
                  <c:v>0.1</c:v>
                </c:pt>
                <c:pt idx="7535">
                  <c:v>0</c:v>
                </c:pt>
                <c:pt idx="7536">
                  <c:v>0</c:v>
                </c:pt>
                <c:pt idx="7537">
                  <c:v>0.05</c:v>
                </c:pt>
                <c:pt idx="7538">
                  <c:v>0.06</c:v>
                </c:pt>
                <c:pt idx="7539">
                  <c:v>0</c:v>
                </c:pt>
                <c:pt idx="7540">
                  <c:v>0.1</c:v>
                </c:pt>
                <c:pt idx="7541">
                  <c:v>0.1</c:v>
                </c:pt>
                <c:pt idx="7542">
                  <c:v>0</c:v>
                </c:pt>
                <c:pt idx="7543">
                  <c:v>0.04</c:v>
                </c:pt>
                <c:pt idx="7544">
                  <c:v>0.06</c:v>
                </c:pt>
                <c:pt idx="7545">
                  <c:v>0</c:v>
                </c:pt>
                <c:pt idx="7546">
                  <c:v>0.17</c:v>
                </c:pt>
                <c:pt idx="7547">
                  <c:v>0.19</c:v>
                </c:pt>
                <c:pt idx="7548">
                  <c:v>0.14000000000000001</c:v>
                </c:pt>
                <c:pt idx="7549">
                  <c:v>0</c:v>
                </c:pt>
                <c:pt idx="7550">
                  <c:v>0.1</c:v>
                </c:pt>
                <c:pt idx="7551">
                  <c:v>0.16</c:v>
                </c:pt>
                <c:pt idx="7552">
                  <c:v>0</c:v>
                </c:pt>
                <c:pt idx="7553">
                  <c:v>0</c:v>
                </c:pt>
                <c:pt idx="7554">
                  <c:v>0.15</c:v>
                </c:pt>
                <c:pt idx="7555">
                  <c:v>0.13</c:v>
                </c:pt>
                <c:pt idx="7556">
                  <c:v>0.16</c:v>
                </c:pt>
                <c:pt idx="7557">
                  <c:v>0.06</c:v>
                </c:pt>
                <c:pt idx="7558">
                  <c:v>0.1</c:v>
                </c:pt>
                <c:pt idx="7559">
                  <c:v>0.16</c:v>
                </c:pt>
                <c:pt idx="7560">
                  <c:v>0</c:v>
                </c:pt>
                <c:pt idx="7561">
                  <c:v>0.1</c:v>
                </c:pt>
                <c:pt idx="7562">
                  <c:v>0.14000000000000001</c:v>
                </c:pt>
                <c:pt idx="7563">
                  <c:v>0.09</c:v>
                </c:pt>
                <c:pt idx="7564">
                  <c:v>0.09</c:v>
                </c:pt>
                <c:pt idx="7565">
                  <c:v>0</c:v>
                </c:pt>
                <c:pt idx="7566">
                  <c:v>0.1</c:v>
                </c:pt>
                <c:pt idx="7567">
                  <c:v>0.17</c:v>
                </c:pt>
                <c:pt idx="7568">
                  <c:v>0</c:v>
                </c:pt>
                <c:pt idx="7569">
                  <c:v>0</c:v>
                </c:pt>
                <c:pt idx="7570">
                  <c:v>0.17</c:v>
                </c:pt>
                <c:pt idx="7571">
                  <c:v>0.14000000000000001</c:v>
                </c:pt>
                <c:pt idx="7572">
                  <c:v>0.1</c:v>
                </c:pt>
                <c:pt idx="7573">
                  <c:v>0.18</c:v>
                </c:pt>
                <c:pt idx="7574">
                  <c:v>0.16</c:v>
                </c:pt>
                <c:pt idx="7575">
                  <c:v>0.13</c:v>
                </c:pt>
                <c:pt idx="7576">
                  <c:v>0</c:v>
                </c:pt>
                <c:pt idx="7577">
                  <c:v>0.13</c:v>
                </c:pt>
                <c:pt idx="7578">
                  <c:v>0</c:v>
                </c:pt>
                <c:pt idx="7579">
                  <c:v>0.15</c:v>
                </c:pt>
                <c:pt idx="7580">
                  <c:v>0.14000000000000001</c:v>
                </c:pt>
                <c:pt idx="7581">
                  <c:v>0</c:v>
                </c:pt>
                <c:pt idx="7582">
                  <c:v>0.15</c:v>
                </c:pt>
                <c:pt idx="7583">
                  <c:v>0</c:v>
                </c:pt>
                <c:pt idx="7584">
                  <c:v>0.19</c:v>
                </c:pt>
                <c:pt idx="7585">
                  <c:v>0.16</c:v>
                </c:pt>
                <c:pt idx="7586">
                  <c:v>0.02</c:v>
                </c:pt>
                <c:pt idx="7587">
                  <c:v>0.1</c:v>
                </c:pt>
                <c:pt idx="7588">
                  <c:v>0.14000000000000001</c:v>
                </c:pt>
                <c:pt idx="7589">
                  <c:v>0.06</c:v>
                </c:pt>
                <c:pt idx="7590">
                  <c:v>0.1</c:v>
                </c:pt>
                <c:pt idx="7591">
                  <c:v>0.1</c:v>
                </c:pt>
                <c:pt idx="7592">
                  <c:v>0.19</c:v>
                </c:pt>
                <c:pt idx="7593">
                  <c:v>0.19</c:v>
                </c:pt>
                <c:pt idx="7594">
                  <c:v>0.19</c:v>
                </c:pt>
                <c:pt idx="7595">
                  <c:v>0.1</c:v>
                </c:pt>
                <c:pt idx="7596">
                  <c:v>0.1</c:v>
                </c:pt>
                <c:pt idx="7597">
                  <c:v>0.11</c:v>
                </c:pt>
                <c:pt idx="7598">
                  <c:v>0.18</c:v>
                </c:pt>
                <c:pt idx="7599">
                  <c:v>0.12</c:v>
                </c:pt>
                <c:pt idx="7600">
                  <c:v>0.1</c:v>
                </c:pt>
                <c:pt idx="7601">
                  <c:v>0.14000000000000001</c:v>
                </c:pt>
                <c:pt idx="7602">
                  <c:v>0.15</c:v>
                </c:pt>
                <c:pt idx="7603">
                  <c:v>0.11</c:v>
                </c:pt>
                <c:pt idx="7604">
                  <c:v>0</c:v>
                </c:pt>
                <c:pt idx="7605">
                  <c:v>0.1</c:v>
                </c:pt>
                <c:pt idx="7606">
                  <c:v>7.0000000000000007E-2</c:v>
                </c:pt>
                <c:pt idx="7607">
                  <c:v>0.1</c:v>
                </c:pt>
                <c:pt idx="7608">
                  <c:v>0.1</c:v>
                </c:pt>
                <c:pt idx="7609">
                  <c:v>0.15</c:v>
                </c:pt>
                <c:pt idx="7610">
                  <c:v>0.13</c:v>
                </c:pt>
                <c:pt idx="7611">
                  <c:v>0.06</c:v>
                </c:pt>
                <c:pt idx="7612">
                  <c:v>0.1</c:v>
                </c:pt>
                <c:pt idx="7613">
                  <c:v>0.15</c:v>
                </c:pt>
                <c:pt idx="7614">
                  <c:v>0.16</c:v>
                </c:pt>
                <c:pt idx="7615">
                  <c:v>0</c:v>
                </c:pt>
                <c:pt idx="7616">
                  <c:v>0.06</c:v>
                </c:pt>
                <c:pt idx="7617">
                  <c:v>0.13</c:v>
                </c:pt>
                <c:pt idx="7618">
                  <c:v>0.16</c:v>
                </c:pt>
                <c:pt idx="7619">
                  <c:v>0.16</c:v>
                </c:pt>
                <c:pt idx="7620">
                  <c:v>0.16</c:v>
                </c:pt>
                <c:pt idx="7621">
                  <c:v>0.16</c:v>
                </c:pt>
                <c:pt idx="7622">
                  <c:v>0.16</c:v>
                </c:pt>
                <c:pt idx="7623">
                  <c:v>0</c:v>
                </c:pt>
                <c:pt idx="7624">
                  <c:v>0.16</c:v>
                </c:pt>
                <c:pt idx="7625">
                  <c:v>0.18</c:v>
                </c:pt>
                <c:pt idx="7626">
                  <c:v>0.15</c:v>
                </c:pt>
                <c:pt idx="7627">
                  <c:v>0</c:v>
                </c:pt>
                <c:pt idx="7628">
                  <c:v>0.14000000000000001</c:v>
                </c:pt>
                <c:pt idx="7629">
                  <c:v>0.16</c:v>
                </c:pt>
                <c:pt idx="7630">
                  <c:v>0.16</c:v>
                </c:pt>
                <c:pt idx="7631">
                  <c:v>0.18</c:v>
                </c:pt>
                <c:pt idx="7632">
                  <c:v>0.09</c:v>
                </c:pt>
                <c:pt idx="7633">
                  <c:v>0</c:v>
                </c:pt>
                <c:pt idx="7634">
                  <c:v>0.14000000000000001</c:v>
                </c:pt>
                <c:pt idx="7635">
                  <c:v>0.1</c:v>
                </c:pt>
                <c:pt idx="7636">
                  <c:v>0.06</c:v>
                </c:pt>
                <c:pt idx="7637">
                  <c:v>0</c:v>
                </c:pt>
                <c:pt idx="7638">
                  <c:v>0.15</c:v>
                </c:pt>
                <c:pt idx="7639">
                  <c:v>0</c:v>
                </c:pt>
                <c:pt idx="7640">
                  <c:v>0.08</c:v>
                </c:pt>
                <c:pt idx="7641">
                  <c:v>7.0000000000000007E-2</c:v>
                </c:pt>
                <c:pt idx="7642">
                  <c:v>0.1</c:v>
                </c:pt>
                <c:pt idx="7643">
                  <c:v>0.15</c:v>
                </c:pt>
                <c:pt idx="7644">
                  <c:v>0</c:v>
                </c:pt>
                <c:pt idx="7645">
                  <c:v>0.14000000000000001</c:v>
                </c:pt>
                <c:pt idx="7646">
                  <c:v>0.15</c:v>
                </c:pt>
                <c:pt idx="7647">
                  <c:v>0</c:v>
                </c:pt>
                <c:pt idx="7648">
                  <c:v>0.02</c:v>
                </c:pt>
                <c:pt idx="7649">
                  <c:v>0</c:v>
                </c:pt>
                <c:pt idx="7650">
                  <c:v>0.14000000000000001</c:v>
                </c:pt>
                <c:pt idx="7651">
                  <c:v>0.05</c:v>
                </c:pt>
                <c:pt idx="7652">
                  <c:v>0.12</c:v>
                </c:pt>
                <c:pt idx="7653">
                  <c:v>0.1</c:v>
                </c:pt>
                <c:pt idx="7654">
                  <c:v>0</c:v>
                </c:pt>
                <c:pt idx="7655">
                  <c:v>0.02</c:v>
                </c:pt>
                <c:pt idx="7656">
                  <c:v>0.18</c:v>
                </c:pt>
                <c:pt idx="7657">
                  <c:v>0.12</c:v>
                </c:pt>
                <c:pt idx="7658">
                  <c:v>0.05</c:v>
                </c:pt>
                <c:pt idx="7659">
                  <c:v>0.15</c:v>
                </c:pt>
                <c:pt idx="7660">
                  <c:v>0.15</c:v>
                </c:pt>
                <c:pt idx="7661">
                  <c:v>0</c:v>
                </c:pt>
                <c:pt idx="7662">
                  <c:v>0.1</c:v>
                </c:pt>
                <c:pt idx="7663">
                  <c:v>0</c:v>
                </c:pt>
                <c:pt idx="7664">
                  <c:v>0.18</c:v>
                </c:pt>
                <c:pt idx="7665">
                  <c:v>0.04</c:v>
                </c:pt>
                <c:pt idx="7666">
                  <c:v>0.1</c:v>
                </c:pt>
                <c:pt idx="7667">
                  <c:v>0.1</c:v>
                </c:pt>
                <c:pt idx="7668">
                  <c:v>0.19</c:v>
                </c:pt>
                <c:pt idx="7669">
                  <c:v>0.15</c:v>
                </c:pt>
                <c:pt idx="7670">
                  <c:v>0.18</c:v>
                </c:pt>
                <c:pt idx="7671">
                  <c:v>0</c:v>
                </c:pt>
                <c:pt idx="7672">
                  <c:v>0</c:v>
                </c:pt>
                <c:pt idx="7673">
                  <c:v>0.15</c:v>
                </c:pt>
                <c:pt idx="7674">
                  <c:v>0.18</c:v>
                </c:pt>
                <c:pt idx="7675">
                  <c:v>0.12</c:v>
                </c:pt>
                <c:pt idx="7676">
                  <c:v>0.16</c:v>
                </c:pt>
                <c:pt idx="7677">
                  <c:v>0</c:v>
                </c:pt>
                <c:pt idx="7678">
                  <c:v>0.1</c:v>
                </c:pt>
                <c:pt idx="7679">
                  <c:v>0.18</c:v>
                </c:pt>
                <c:pt idx="7680">
                  <c:v>0.17</c:v>
                </c:pt>
                <c:pt idx="7681">
                  <c:v>0.11</c:v>
                </c:pt>
                <c:pt idx="7682">
                  <c:v>7.0000000000000007E-2</c:v>
                </c:pt>
                <c:pt idx="7683">
                  <c:v>0.17</c:v>
                </c:pt>
                <c:pt idx="7684">
                  <c:v>0.15</c:v>
                </c:pt>
                <c:pt idx="7685">
                  <c:v>0.09</c:v>
                </c:pt>
                <c:pt idx="7686">
                  <c:v>0.1</c:v>
                </c:pt>
                <c:pt idx="7687">
                  <c:v>0.1</c:v>
                </c:pt>
                <c:pt idx="7688">
                  <c:v>0</c:v>
                </c:pt>
                <c:pt idx="7689">
                  <c:v>0.18</c:v>
                </c:pt>
                <c:pt idx="7690">
                  <c:v>7.0000000000000007E-2</c:v>
                </c:pt>
                <c:pt idx="7691">
                  <c:v>0.18</c:v>
                </c:pt>
                <c:pt idx="7692">
                  <c:v>0.1</c:v>
                </c:pt>
                <c:pt idx="7693">
                  <c:v>0.18</c:v>
                </c:pt>
                <c:pt idx="7694">
                  <c:v>0.18</c:v>
                </c:pt>
                <c:pt idx="7695">
                  <c:v>0.14000000000000001</c:v>
                </c:pt>
                <c:pt idx="7696">
                  <c:v>0.1</c:v>
                </c:pt>
                <c:pt idx="7697">
                  <c:v>0</c:v>
                </c:pt>
                <c:pt idx="7698">
                  <c:v>0.08</c:v>
                </c:pt>
                <c:pt idx="7699">
                  <c:v>0</c:v>
                </c:pt>
                <c:pt idx="7700">
                  <c:v>0</c:v>
                </c:pt>
                <c:pt idx="7701">
                  <c:v>0.18</c:v>
                </c:pt>
                <c:pt idx="7702">
                  <c:v>0.16</c:v>
                </c:pt>
                <c:pt idx="7703">
                  <c:v>0.14000000000000001</c:v>
                </c:pt>
                <c:pt idx="7704">
                  <c:v>0.14000000000000001</c:v>
                </c:pt>
                <c:pt idx="7705">
                  <c:v>0.17</c:v>
                </c:pt>
                <c:pt idx="7706">
                  <c:v>0.15</c:v>
                </c:pt>
                <c:pt idx="7707">
                  <c:v>0.15</c:v>
                </c:pt>
                <c:pt idx="7708">
                  <c:v>0.11</c:v>
                </c:pt>
                <c:pt idx="7709">
                  <c:v>0.14000000000000001</c:v>
                </c:pt>
                <c:pt idx="7710">
                  <c:v>0.05</c:v>
                </c:pt>
                <c:pt idx="7711">
                  <c:v>0.15</c:v>
                </c:pt>
                <c:pt idx="7712">
                  <c:v>0</c:v>
                </c:pt>
                <c:pt idx="7713">
                  <c:v>0</c:v>
                </c:pt>
                <c:pt idx="7714">
                  <c:v>0.15</c:v>
                </c:pt>
                <c:pt idx="7715">
                  <c:v>0.18</c:v>
                </c:pt>
                <c:pt idx="7716">
                  <c:v>0.15</c:v>
                </c:pt>
                <c:pt idx="7717">
                  <c:v>0.14000000000000001</c:v>
                </c:pt>
                <c:pt idx="7718">
                  <c:v>0</c:v>
                </c:pt>
                <c:pt idx="7719">
                  <c:v>0.15</c:v>
                </c:pt>
                <c:pt idx="7720">
                  <c:v>0.05</c:v>
                </c:pt>
                <c:pt idx="7721">
                  <c:v>0.13</c:v>
                </c:pt>
                <c:pt idx="7722">
                  <c:v>0.1</c:v>
                </c:pt>
                <c:pt idx="7723">
                  <c:v>0.15</c:v>
                </c:pt>
                <c:pt idx="7724">
                  <c:v>0.18</c:v>
                </c:pt>
                <c:pt idx="7725">
                  <c:v>0.1</c:v>
                </c:pt>
                <c:pt idx="7726">
                  <c:v>0</c:v>
                </c:pt>
                <c:pt idx="7727">
                  <c:v>0.18</c:v>
                </c:pt>
                <c:pt idx="7728">
                  <c:v>0.06</c:v>
                </c:pt>
                <c:pt idx="7729">
                  <c:v>0.04</c:v>
                </c:pt>
                <c:pt idx="7730">
                  <c:v>0.1</c:v>
                </c:pt>
                <c:pt idx="7731">
                  <c:v>7.0000000000000007E-2</c:v>
                </c:pt>
                <c:pt idx="7732">
                  <c:v>0.1</c:v>
                </c:pt>
                <c:pt idx="7733">
                  <c:v>0.14000000000000001</c:v>
                </c:pt>
                <c:pt idx="7734">
                  <c:v>0.16</c:v>
                </c:pt>
                <c:pt idx="7735">
                  <c:v>0.02</c:v>
                </c:pt>
                <c:pt idx="7736">
                  <c:v>0.18</c:v>
                </c:pt>
                <c:pt idx="7737">
                  <c:v>0.18</c:v>
                </c:pt>
                <c:pt idx="7738">
                  <c:v>0.05</c:v>
                </c:pt>
                <c:pt idx="7739">
                  <c:v>0.15</c:v>
                </c:pt>
                <c:pt idx="7740">
                  <c:v>0.1</c:v>
                </c:pt>
                <c:pt idx="7741">
                  <c:v>0.14000000000000001</c:v>
                </c:pt>
                <c:pt idx="7742">
                  <c:v>7.0000000000000007E-2</c:v>
                </c:pt>
                <c:pt idx="7743">
                  <c:v>0.15</c:v>
                </c:pt>
                <c:pt idx="7744">
                  <c:v>0.06</c:v>
                </c:pt>
                <c:pt idx="7745">
                  <c:v>0</c:v>
                </c:pt>
                <c:pt idx="7746">
                  <c:v>0.11</c:v>
                </c:pt>
                <c:pt idx="7747">
                  <c:v>7.0000000000000007E-2</c:v>
                </c:pt>
                <c:pt idx="7748">
                  <c:v>0.08</c:v>
                </c:pt>
                <c:pt idx="7749">
                  <c:v>0.1</c:v>
                </c:pt>
                <c:pt idx="7750">
                  <c:v>0.13</c:v>
                </c:pt>
                <c:pt idx="7751">
                  <c:v>0.1</c:v>
                </c:pt>
                <c:pt idx="7752">
                  <c:v>0.13</c:v>
                </c:pt>
                <c:pt idx="7753">
                  <c:v>0.18</c:v>
                </c:pt>
                <c:pt idx="7754">
                  <c:v>0</c:v>
                </c:pt>
                <c:pt idx="7755">
                  <c:v>7.0000000000000007E-2</c:v>
                </c:pt>
                <c:pt idx="7756">
                  <c:v>0.18</c:v>
                </c:pt>
                <c:pt idx="7757">
                  <c:v>0</c:v>
                </c:pt>
                <c:pt idx="7758">
                  <c:v>0.14000000000000001</c:v>
                </c:pt>
                <c:pt idx="7759">
                  <c:v>0.17</c:v>
                </c:pt>
                <c:pt idx="7760">
                  <c:v>0</c:v>
                </c:pt>
                <c:pt idx="7761">
                  <c:v>0</c:v>
                </c:pt>
                <c:pt idx="7762">
                  <c:v>0.15</c:v>
                </c:pt>
                <c:pt idx="7763">
                  <c:v>0</c:v>
                </c:pt>
                <c:pt idx="7764">
                  <c:v>0.16</c:v>
                </c:pt>
                <c:pt idx="7765">
                  <c:v>0.14000000000000001</c:v>
                </c:pt>
                <c:pt idx="7766">
                  <c:v>0</c:v>
                </c:pt>
                <c:pt idx="7767">
                  <c:v>0</c:v>
                </c:pt>
                <c:pt idx="7768">
                  <c:v>0.05</c:v>
                </c:pt>
                <c:pt idx="7769">
                  <c:v>0</c:v>
                </c:pt>
                <c:pt idx="7770">
                  <c:v>0.1</c:v>
                </c:pt>
                <c:pt idx="7771">
                  <c:v>0.05</c:v>
                </c:pt>
                <c:pt idx="7772">
                  <c:v>0.14000000000000001</c:v>
                </c:pt>
                <c:pt idx="7773">
                  <c:v>0.09</c:v>
                </c:pt>
                <c:pt idx="7774">
                  <c:v>0.1</c:v>
                </c:pt>
                <c:pt idx="7775">
                  <c:v>0.14000000000000001</c:v>
                </c:pt>
                <c:pt idx="7776">
                  <c:v>0.18</c:v>
                </c:pt>
                <c:pt idx="7777">
                  <c:v>0.11</c:v>
                </c:pt>
                <c:pt idx="7778">
                  <c:v>0.11</c:v>
                </c:pt>
                <c:pt idx="7779">
                  <c:v>0.16</c:v>
                </c:pt>
                <c:pt idx="7780">
                  <c:v>0.17</c:v>
                </c:pt>
                <c:pt idx="7781">
                  <c:v>0.13</c:v>
                </c:pt>
                <c:pt idx="7782">
                  <c:v>0</c:v>
                </c:pt>
                <c:pt idx="7783">
                  <c:v>0.01</c:v>
                </c:pt>
                <c:pt idx="7784">
                  <c:v>0</c:v>
                </c:pt>
                <c:pt idx="7785">
                  <c:v>7.0000000000000007E-2</c:v>
                </c:pt>
                <c:pt idx="7786">
                  <c:v>0.06</c:v>
                </c:pt>
                <c:pt idx="7787">
                  <c:v>0</c:v>
                </c:pt>
                <c:pt idx="7788">
                  <c:v>0.17</c:v>
                </c:pt>
                <c:pt idx="7789">
                  <c:v>0.09</c:v>
                </c:pt>
                <c:pt idx="7790">
                  <c:v>0</c:v>
                </c:pt>
                <c:pt idx="7791">
                  <c:v>0.12</c:v>
                </c:pt>
                <c:pt idx="7792">
                  <c:v>0.16</c:v>
                </c:pt>
                <c:pt idx="7793">
                  <c:v>0.18</c:v>
                </c:pt>
                <c:pt idx="7794">
                  <c:v>0</c:v>
                </c:pt>
                <c:pt idx="7795">
                  <c:v>0.11</c:v>
                </c:pt>
                <c:pt idx="7796">
                  <c:v>0.13</c:v>
                </c:pt>
                <c:pt idx="7797">
                  <c:v>0.11</c:v>
                </c:pt>
                <c:pt idx="7798">
                  <c:v>0</c:v>
                </c:pt>
                <c:pt idx="7799">
                  <c:v>0.15</c:v>
                </c:pt>
                <c:pt idx="7800">
                  <c:v>0.1</c:v>
                </c:pt>
                <c:pt idx="7801">
                  <c:v>0.15</c:v>
                </c:pt>
                <c:pt idx="7802">
                  <c:v>0.09</c:v>
                </c:pt>
                <c:pt idx="7803">
                  <c:v>0.18</c:v>
                </c:pt>
                <c:pt idx="7804">
                  <c:v>0.05</c:v>
                </c:pt>
                <c:pt idx="7805">
                  <c:v>0.15</c:v>
                </c:pt>
                <c:pt idx="7806">
                  <c:v>0.18</c:v>
                </c:pt>
                <c:pt idx="7807">
                  <c:v>0.16</c:v>
                </c:pt>
                <c:pt idx="7808">
                  <c:v>0.17</c:v>
                </c:pt>
                <c:pt idx="7809">
                  <c:v>0.09</c:v>
                </c:pt>
                <c:pt idx="7810">
                  <c:v>0.09</c:v>
                </c:pt>
                <c:pt idx="7811">
                  <c:v>0.14000000000000001</c:v>
                </c:pt>
                <c:pt idx="7812">
                  <c:v>0</c:v>
                </c:pt>
                <c:pt idx="7813">
                  <c:v>0.18</c:v>
                </c:pt>
                <c:pt idx="7814">
                  <c:v>0.14000000000000001</c:v>
                </c:pt>
                <c:pt idx="7815">
                  <c:v>0.09</c:v>
                </c:pt>
                <c:pt idx="7816">
                  <c:v>0</c:v>
                </c:pt>
                <c:pt idx="7817">
                  <c:v>0.17</c:v>
                </c:pt>
                <c:pt idx="7818">
                  <c:v>0.09</c:v>
                </c:pt>
                <c:pt idx="7819">
                  <c:v>0.18</c:v>
                </c:pt>
                <c:pt idx="7820">
                  <c:v>0.16</c:v>
                </c:pt>
                <c:pt idx="7821">
                  <c:v>0.09</c:v>
                </c:pt>
                <c:pt idx="7822">
                  <c:v>0.14000000000000001</c:v>
                </c:pt>
                <c:pt idx="7823">
                  <c:v>0</c:v>
                </c:pt>
                <c:pt idx="7824">
                  <c:v>0</c:v>
                </c:pt>
                <c:pt idx="7825">
                  <c:v>0.09</c:v>
                </c:pt>
                <c:pt idx="7826">
                  <c:v>0.04</c:v>
                </c:pt>
                <c:pt idx="7827">
                  <c:v>0.11</c:v>
                </c:pt>
                <c:pt idx="7828">
                  <c:v>0</c:v>
                </c:pt>
                <c:pt idx="7829">
                  <c:v>0</c:v>
                </c:pt>
                <c:pt idx="7830">
                  <c:v>0.09</c:v>
                </c:pt>
                <c:pt idx="7831">
                  <c:v>0.08</c:v>
                </c:pt>
                <c:pt idx="7832">
                  <c:v>0.1</c:v>
                </c:pt>
                <c:pt idx="7833">
                  <c:v>0.06</c:v>
                </c:pt>
                <c:pt idx="7834">
                  <c:v>0.15</c:v>
                </c:pt>
                <c:pt idx="7835">
                  <c:v>0.08</c:v>
                </c:pt>
                <c:pt idx="7836">
                  <c:v>0.02</c:v>
                </c:pt>
                <c:pt idx="7837">
                  <c:v>0</c:v>
                </c:pt>
                <c:pt idx="7838">
                  <c:v>0.09</c:v>
                </c:pt>
                <c:pt idx="7839">
                  <c:v>0.09</c:v>
                </c:pt>
                <c:pt idx="7840">
                  <c:v>0.11</c:v>
                </c:pt>
                <c:pt idx="7841">
                  <c:v>0.15</c:v>
                </c:pt>
                <c:pt idx="7842">
                  <c:v>0.09</c:v>
                </c:pt>
                <c:pt idx="7843">
                  <c:v>0.17</c:v>
                </c:pt>
                <c:pt idx="7844">
                  <c:v>0.14000000000000001</c:v>
                </c:pt>
                <c:pt idx="7845">
                  <c:v>0</c:v>
                </c:pt>
                <c:pt idx="7846">
                  <c:v>0.14000000000000001</c:v>
                </c:pt>
                <c:pt idx="7847">
                  <c:v>0.14000000000000001</c:v>
                </c:pt>
                <c:pt idx="7848">
                  <c:v>0</c:v>
                </c:pt>
                <c:pt idx="7849">
                  <c:v>0.13</c:v>
                </c:pt>
                <c:pt idx="7850">
                  <c:v>0.09</c:v>
                </c:pt>
                <c:pt idx="7851">
                  <c:v>0.05</c:v>
                </c:pt>
                <c:pt idx="7852">
                  <c:v>0.18</c:v>
                </c:pt>
                <c:pt idx="7853">
                  <c:v>0.14000000000000001</c:v>
                </c:pt>
                <c:pt idx="7854">
                  <c:v>0.14000000000000001</c:v>
                </c:pt>
                <c:pt idx="7855">
                  <c:v>7.0000000000000007E-2</c:v>
                </c:pt>
                <c:pt idx="7856">
                  <c:v>0.15</c:v>
                </c:pt>
                <c:pt idx="7857">
                  <c:v>0</c:v>
                </c:pt>
                <c:pt idx="7858">
                  <c:v>0.08</c:v>
                </c:pt>
                <c:pt idx="7859">
                  <c:v>0.15</c:v>
                </c:pt>
                <c:pt idx="7860">
                  <c:v>0.15</c:v>
                </c:pt>
                <c:pt idx="7861">
                  <c:v>0.15</c:v>
                </c:pt>
                <c:pt idx="7862">
                  <c:v>0</c:v>
                </c:pt>
                <c:pt idx="7863">
                  <c:v>0</c:v>
                </c:pt>
                <c:pt idx="7864">
                  <c:v>0.15</c:v>
                </c:pt>
                <c:pt idx="7865">
                  <c:v>0.15</c:v>
                </c:pt>
                <c:pt idx="7866">
                  <c:v>0</c:v>
                </c:pt>
                <c:pt idx="7867">
                  <c:v>0.18</c:v>
                </c:pt>
                <c:pt idx="7868">
                  <c:v>0</c:v>
                </c:pt>
                <c:pt idx="7869">
                  <c:v>0.18</c:v>
                </c:pt>
                <c:pt idx="7870">
                  <c:v>0.13</c:v>
                </c:pt>
                <c:pt idx="7871">
                  <c:v>0.15</c:v>
                </c:pt>
                <c:pt idx="7872">
                  <c:v>0.11</c:v>
                </c:pt>
                <c:pt idx="7873">
                  <c:v>0.11</c:v>
                </c:pt>
                <c:pt idx="7874">
                  <c:v>0.09</c:v>
                </c:pt>
                <c:pt idx="7875">
                  <c:v>0.14000000000000001</c:v>
                </c:pt>
                <c:pt idx="7876">
                  <c:v>0</c:v>
                </c:pt>
                <c:pt idx="7877">
                  <c:v>0.11</c:v>
                </c:pt>
                <c:pt idx="7878">
                  <c:v>0.1</c:v>
                </c:pt>
                <c:pt idx="7879">
                  <c:v>0.18</c:v>
                </c:pt>
                <c:pt idx="7880">
                  <c:v>0</c:v>
                </c:pt>
                <c:pt idx="7881">
                  <c:v>0.06</c:v>
                </c:pt>
                <c:pt idx="7882">
                  <c:v>0.18</c:v>
                </c:pt>
                <c:pt idx="7883">
                  <c:v>0.09</c:v>
                </c:pt>
                <c:pt idx="7884">
                  <c:v>0.14000000000000001</c:v>
                </c:pt>
                <c:pt idx="7885">
                  <c:v>0.09</c:v>
                </c:pt>
                <c:pt idx="7886">
                  <c:v>0.04</c:v>
                </c:pt>
                <c:pt idx="7887">
                  <c:v>0.12</c:v>
                </c:pt>
                <c:pt idx="7888">
                  <c:v>0</c:v>
                </c:pt>
                <c:pt idx="7889">
                  <c:v>0.1</c:v>
                </c:pt>
                <c:pt idx="7890">
                  <c:v>0.11</c:v>
                </c:pt>
                <c:pt idx="7891">
                  <c:v>0.15</c:v>
                </c:pt>
                <c:pt idx="7892">
                  <c:v>0</c:v>
                </c:pt>
                <c:pt idx="7893">
                  <c:v>0.11</c:v>
                </c:pt>
                <c:pt idx="7894">
                  <c:v>0.14000000000000001</c:v>
                </c:pt>
                <c:pt idx="7895">
                  <c:v>0.09</c:v>
                </c:pt>
                <c:pt idx="7896">
                  <c:v>0.09</c:v>
                </c:pt>
                <c:pt idx="7897">
                  <c:v>0</c:v>
                </c:pt>
                <c:pt idx="7898">
                  <c:v>0.09</c:v>
                </c:pt>
                <c:pt idx="7899">
                  <c:v>0</c:v>
                </c:pt>
                <c:pt idx="7900">
                  <c:v>0.09</c:v>
                </c:pt>
                <c:pt idx="7901">
                  <c:v>0</c:v>
                </c:pt>
                <c:pt idx="7902">
                  <c:v>0.05</c:v>
                </c:pt>
                <c:pt idx="7903">
                  <c:v>0.15</c:v>
                </c:pt>
                <c:pt idx="7904">
                  <c:v>0.18</c:v>
                </c:pt>
                <c:pt idx="7905">
                  <c:v>0.18</c:v>
                </c:pt>
                <c:pt idx="7906">
                  <c:v>0.18</c:v>
                </c:pt>
                <c:pt idx="7907">
                  <c:v>0</c:v>
                </c:pt>
                <c:pt idx="7908">
                  <c:v>0.18</c:v>
                </c:pt>
                <c:pt idx="7909">
                  <c:v>0.1</c:v>
                </c:pt>
                <c:pt idx="7910">
                  <c:v>0</c:v>
                </c:pt>
                <c:pt idx="7911">
                  <c:v>0</c:v>
                </c:pt>
                <c:pt idx="7912">
                  <c:v>0.14000000000000001</c:v>
                </c:pt>
                <c:pt idx="7913">
                  <c:v>0.18</c:v>
                </c:pt>
                <c:pt idx="7914">
                  <c:v>0</c:v>
                </c:pt>
                <c:pt idx="7915">
                  <c:v>0</c:v>
                </c:pt>
                <c:pt idx="7916">
                  <c:v>0.15</c:v>
                </c:pt>
                <c:pt idx="7917">
                  <c:v>0</c:v>
                </c:pt>
                <c:pt idx="7918">
                  <c:v>0.11</c:v>
                </c:pt>
                <c:pt idx="7919">
                  <c:v>0.11</c:v>
                </c:pt>
                <c:pt idx="7920">
                  <c:v>0.1</c:v>
                </c:pt>
                <c:pt idx="7921">
                  <c:v>0.09</c:v>
                </c:pt>
                <c:pt idx="7922">
                  <c:v>0.17</c:v>
                </c:pt>
                <c:pt idx="7923">
                  <c:v>0</c:v>
                </c:pt>
                <c:pt idx="7924">
                  <c:v>0</c:v>
                </c:pt>
                <c:pt idx="7925">
                  <c:v>0.1</c:v>
                </c:pt>
                <c:pt idx="7926">
                  <c:v>0.16</c:v>
                </c:pt>
                <c:pt idx="7927">
                  <c:v>0</c:v>
                </c:pt>
                <c:pt idx="7928">
                  <c:v>0.09</c:v>
                </c:pt>
                <c:pt idx="7929">
                  <c:v>0</c:v>
                </c:pt>
                <c:pt idx="7930">
                  <c:v>0</c:v>
                </c:pt>
                <c:pt idx="7931">
                  <c:v>0</c:v>
                </c:pt>
                <c:pt idx="7932">
                  <c:v>0</c:v>
                </c:pt>
                <c:pt idx="7933">
                  <c:v>0</c:v>
                </c:pt>
                <c:pt idx="7934">
                  <c:v>0.17</c:v>
                </c:pt>
                <c:pt idx="7935">
                  <c:v>0</c:v>
                </c:pt>
                <c:pt idx="7936">
                  <c:v>0</c:v>
                </c:pt>
                <c:pt idx="7937">
                  <c:v>0.12</c:v>
                </c:pt>
                <c:pt idx="7938">
                  <c:v>0</c:v>
                </c:pt>
                <c:pt idx="7939">
                  <c:v>0.18</c:v>
                </c:pt>
                <c:pt idx="7940">
                  <c:v>0</c:v>
                </c:pt>
                <c:pt idx="7941">
                  <c:v>7.0000000000000007E-2</c:v>
                </c:pt>
                <c:pt idx="7942">
                  <c:v>0.18</c:v>
                </c:pt>
                <c:pt idx="7943">
                  <c:v>0.13</c:v>
                </c:pt>
                <c:pt idx="7944">
                  <c:v>0.1</c:v>
                </c:pt>
                <c:pt idx="7945">
                  <c:v>0</c:v>
                </c:pt>
                <c:pt idx="7946">
                  <c:v>0.14000000000000001</c:v>
                </c:pt>
                <c:pt idx="7947">
                  <c:v>0.1</c:v>
                </c:pt>
                <c:pt idx="7948">
                  <c:v>0.17</c:v>
                </c:pt>
                <c:pt idx="7949">
                  <c:v>0.02</c:v>
                </c:pt>
                <c:pt idx="7950">
                  <c:v>0</c:v>
                </c:pt>
                <c:pt idx="7951">
                  <c:v>0</c:v>
                </c:pt>
                <c:pt idx="7952">
                  <c:v>0</c:v>
                </c:pt>
                <c:pt idx="7953">
                  <c:v>0.13</c:v>
                </c:pt>
                <c:pt idx="7954">
                  <c:v>0.1</c:v>
                </c:pt>
                <c:pt idx="7955">
                  <c:v>0</c:v>
                </c:pt>
                <c:pt idx="7956">
                  <c:v>0.13</c:v>
                </c:pt>
                <c:pt idx="7957">
                  <c:v>0.1</c:v>
                </c:pt>
                <c:pt idx="7958">
                  <c:v>0.12</c:v>
                </c:pt>
                <c:pt idx="7959">
                  <c:v>0.09</c:v>
                </c:pt>
                <c:pt idx="7960">
                  <c:v>0.18</c:v>
                </c:pt>
                <c:pt idx="7961">
                  <c:v>0.09</c:v>
                </c:pt>
                <c:pt idx="7962">
                  <c:v>0</c:v>
                </c:pt>
                <c:pt idx="7963">
                  <c:v>0.09</c:v>
                </c:pt>
                <c:pt idx="7964">
                  <c:v>0.13</c:v>
                </c:pt>
                <c:pt idx="7965">
                  <c:v>0.05</c:v>
                </c:pt>
                <c:pt idx="7966">
                  <c:v>0.12</c:v>
                </c:pt>
                <c:pt idx="7967">
                  <c:v>0.09</c:v>
                </c:pt>
                <c:pt idx="7968">
                  <c:v>0.15</c:v>
                </c:pt>
                <c:pt idx="7969">
                  <c:v>0</c:v>
                </c:pt>
                <c:pt idx="7970">
                  <c:v>0</c:v>
                </c:pt>
                <c:pt idx="7971">
                  <c:v>0.14000000000000001</c:v>
                </c:pt>
                <c:pt idx="7972">
                  <c:v>0.17</c:v>
                </c:pt>
                <c:pt idx="7973">
                  <c:v>0</c:v>
                </c:pt>
                <c:pt idx="7974">
                  <c:v>0.14000000000000001</c:v>
                </c:pt>
                <c:pt idx="7975">
                  <c:v>0.15</c:v>
                </c:pt>
                <c:pt idx="7976">
                  <c:v>0</c:v>
                </c:pt>
                <c:pt idx="7977">
                  <c:v>0.16</c:v>
                </c:pt>
                <c:pt idx="7978">
                  <c:v>0.09</c:v>
                </c:pt>
                <c:pt idx="7979">
                  <c:v>0.17</c:v>
                </c:pt>
                <c:pt idx="7980">
                  <c:v>0.17</c:v>
                </c:pt>
                <c:pt idx="7981">
                  <c:v>0.09</c:v>
                </c:pt>
                <c:pt idx="7982">
                  <c:v>0</c:v>
                </c:pt>
                <c:pt idx="7983">
                  <c:v>0.1</c:v>
                </c:pt>
                <c:pt idx="7984">
                  <c:v>7.0000000000000007E-2</c:v>
                </c:pt>
                <c:pt idx="7985">
                  <c:v>0.13</c:v>
                </c:pt>
                <c:pt idx="7986">
                  <c:v>0.14000000000000001</c:v>
                </c:pt>
                <c:pt idx="7987">
                  <c:v>0.14000000000000001</c:v>
                </c:pt>
                <c:pt idx="7988">
                  <c:v>0.17</c:v>
                </c:pt>
                <c:pt idx="7989">
                  <c:v>0.09</c:v>
                </c:pt>
                <c:pt idx="7990">
                  <c:v>0.14000000000000001</c:v>
                </c:pt>
                <c:pt idx="7991">
                  <c:v>0.17</c:v>
                </c:pt>
                <c:pt idx="7992">
                  <c:v>0.12</c:v>
                </c:pt>
                <c:pt idx="7993">
                  <c:v>0.1</c:v>
                </c:pt>
                <c:pt idx="7994">
                  <c:v>0</c:v>
                </c:pt>
                <c:pt idx="7995">
                  <c:v>0.06</c:v>
                </c:pt>
                <c:pt idx="7996">
                  <c:v>0.04</c:v>
                </c:pt>
                <c:pt idx="7997">
                  <c:v>0.17</c:v>
                </c:pt>
                <c:pt idx="7998">
                  <c:v>0.09</c:v>
                </c:pt>
                <c:pt idx="7999">
                  <c:v>0.06</c:v>
                </c:pt>
                <c:pt idx="8000">
                  <c:v>0.1</c:v>
                </c:pt>
                <c:pt idx="8001">
                  <c:v>0.17</c:v>
                </c:pt>
                <c:pt idx="8002">
                  <c:v>0.08</c:v>
                </c:pt>
                <c:pt idx="8003">
                  <c:v>0.09</c:v>
                </c:pt>
                <c:pt idx="8004">
                  <c:v>0.13</c:v>
                </c:pt>
                <c:pt idx="8005">
                  <c:v>0.13</c:v>
                </c:pt>
                <c:pt idx="8006">
                  <c:v>0.17</c:v>
                </c:pt>
                <c:pt idx="8007">
                  <c:v>0.09</c:v>
                </c:pt>
                <c:pt idx="8008">
                  <c:v>0.14000000000000001</c:v>
                </c:pt>
                <c:pt idx="8009">
                  <c:v>0.04</c:v>
                </c:pt>
                <c:pt idx="8010">
                  <c:v>0.14000000000000001</c:v>
                </c:pt>
                <c:pt idx="8011">
                  <c:v>0.17</c:v>
                </c:pt>
                <c:pt idx="8012">
                  <c:v>0.09</c:v>
                </c:pt>
                <c:pt idx="8013">
                  <c:v>0.08</c:v>
                </c:pt>
                <c:pt idx="8014">
                  <c:v>0.16</c:v>
                </c:pt>
                <c:pt idx="8015">
                  <c:v>0.1</c:v>
                </c:pt>
                <c:pt idx="8016">
                  <c:v>0.17</c:v>
                </c:pt>
                <c:pt idx="8017">
                  <c:v>0.14000000000000001</c:v>
                </c:pt>
                <c:pt idx="8018">
                  <c:v>0.14000000000000001</c:v>
                </c:pt>
                <c:pt idx="8019">
                  <c:v>0</c:v>
                </c:pt>
                <c:pt idx="8020">
                  <c:v>0.04</c:v>
                </c:pt>
                <c:pt idx="8021">
                  <c:v>0.09</c:v>
                </c:pt>
                <c:pt idx="8022">
                  <c:v>0.15</c:v>
                </c:pt>
                <c:pt idx="8023">
                  <c:v>0.14000000000000001</c:v>
                </c:pt>
                <c:pt idx="8024">
                  <c:v>0.11</c:v>
                </c:pt>
                <c:pt idx="8025">
                  <c:v>0.06</c:v>
                </c:pt>
                <c:pt idx="8026">
                  <c:v>0</c:v>
                </c:pt>
                <c:pt idx="8027">
                  <c:v>7.0000000000000007E-2</c:v>
                </c:pt>
                <c:pt idx="8028">
                  <c:v>0</c:v>
                </c:pt>
                <c:pt idx="8029">
                  <c:v>0.04</c:v>
                </c:pt>
                <c:pt idx="8030">
                  <c:v>0.11</c:v>
                </c:pt>
                <c:pt idx="8031">
                  <c:v>0.05</c:v>
                </c:pt>
                <c:pt idx="8032">
                  <c:v>0.1</c:v>
                </c:pt>
                <c:pt idx="8033">
                  <c:v>0.01</c:v>
                </c:pt>
                <c:pt idx="8034">
                  <c:v>0.13</c:v>
                </c:pt>
                <c:pt idx="8035">
                  <c:v>0.17</c:v>
                </c:pt>
                <c:pt idx="8036">
                  <c:v>0.16</c:v>
                </c:pt>
                <c:pt idx="8037">
                  <c:v>0</c:v>
                </c:pt>
                <c:pt idx="8038">
                  <c:v>0.09</c:v>
                </c:pt>
                <c:pt idx="8039">
                  <c:v>0.09</c:v>
                </c:pt>
                <c:pt idx="8040">
                  <c:v>0</c:v>
                </c:pt>
                <c:pt idx="8041">
                  <c:v>0.08</c:v>
                </c:pt>
                <c:pt idx="8042">
                  <c:v>0.14000000000000001</c:v>
                </c:pt>
                <c:pt idx="8043">
                  <c:v>0.14000000000000001</c:v>
                </c:pt>
                <c:pt idx="8044">
                  <c:v>0.15</c:v>
                </c:pt>
                <c:pt idx="8045">
                  <c:v>0.14000000000000001</c:v>
                </c:pt>
                <c:pt idx="8046">
                  <c:v>0.1</c:v>
                </c:pt>
                <c:pt idx="8047">
                  <c:v>0.12</c:v>
                </c:pt>
                <c:pt idx="8048">
                  <c:v>0.1</c:v>
                </c:pt>
                <c:pt idx="8049">
                  <c:v>0</c:v>
                </c:pt>
                <c:pt idx="8050">
                  <c:v>0</c:v>
                </c:pt>
                <c:pt idx="8051">
                  <c:v>0</c:v>
                </c:pt>
                <c:pt idx="8052">
                  <c:v>0.09</c:v>
                </c:pt>
                <c:pt idx="8053">
                  <c:v>7.0000000000000007E-2</c:v>
                </c:pt>
                <c:pt idx="8054">
                  <c:v>0.13</c:v>
                </c:pt>
                <c:pt idx="8055">
                  <c:v>0</c:v>
                </c:pt>
                <c:pt idx="8056">
                  <c:v>0.05</c:v>
                </c:pt>
                <c:pt idx="8057">
                  <c:v>0.11</c:v>
                </c:pt>
                <c:pt idx="8058">
                  <c:v>0</c:v>
                </c:pt>
                <c:pt idx="8059">
                  <c:v>0.09</c:v>
                </c:pt>
                <c:pt idx="8060">
                  <c:v>0.13</c:v>
                </c:pt>
                <c:pt idx="8061">
                  <c:v>0</c:v>
                </c:pt>
                <c:pt idx="8062">
                  <c:v>0.15</c:v>
                </c:pt>
                <c:pt idx="8063">
                  <c:v>7.0000000000000007E-2</c:v>
                </c:pt>
                <c:pt idx="8064">
                  <c:v>0.14000000000000001</c:v>
                </c:pt>
                <c:pt idx="8065">
                  <c:v>0.17</c:v>
                </c:pt>
                <c:pt idx="8066">
                  <c:v>0</c:v>
                </c:pt>
                <c:pt idx="8067">
                  <c:v>0.04</c:v>
                </c:pt>
                <c:pt idx="8068">
                  <c:v>0.16</c:v>
                </c:pt>
                <c:pt idx="8069">
                  <c:v>0.13</c:v>
                </c:pt>
                <c:pt idx="8070">
                  <c:v>0</c:v>
                </c:pt>
                <c:pt idx="8071">
                  <c:v>7.0000000000000007E-2</c:v>
                </c:pt>
                <c:pt idx="8072">
                  <c:v>0.05</c:v>
                </c:pt>
                <c:pt idx="8073">
                  <c:v>0.14000000000000001</c:v>
                </c:pt>
                <c:pt idx="8074">
                  <c:v>7.0000000000000007E-2</c:v>
                </c:pt>
                <c:pt idx="8075">
                  <c:v>0.11</c:v>
                </c:pt>
                <c:pt idx="8076">
                  <c:v>0</c:v>
                </c:pt>
                <c:pt idx="8077">
                  <c:v>0.13</c:v>
                </c:pt>
                <c:pt idx="8078">
                  <c:v>0</c:v>
                </c:pt>
                <c:pt idx="8079">
                  <c:v>0.17</c:v>
                </c:pt>
                <c:pt idx="8080">
                  <c:v>0.15</c:v>
                </c:pt>
                <c:pt idx="8081">
                  <c:v>0.09</c:v>
                </c:pt>
                <c:pt idx="8082">
                  <c:v>0</c:v>
                </c:pt>
                <c:pt idx="8083">
                  <c:v>0.1</c:v>
                </c:pt>
                <c:pt idx="8084">
                  <c:v>0.08</c:v>
                </c:pt>
                <c:pt idx="8085">
                  <c:v>0</c:v>
                </c:pt>
                <c:pt idx="8086">
                  <c:v>0.17</c:v>
                </c:pt>
                <c:pt idx="8087">
                  <c:v>0.06</c:v>
                </c:pt>
                <c:pt idx="8088">
                  <c:v>0.14000000000000001</c:v>
                </c:pt>
                <c:pt idx="8089">
                  <c:v>0.1</c:v>
                </c:pt>
                <c:pt idx="8090">
                  <c:v>0.16</c:v>
                </c:pt>
                <c:pt idx="8091">
                  <c:v>0.09</c:v>
                </c:pt>
                <c:pt idx="8092">
                  <c:v>0.09</c:v>
                </c:pt>
                <c:pt idx="8093">
                  <c:v>0</c:v>
                </c:pt>
                <c:pt idx="8094">
                  <c:v>0</c:v>
                </c:pt>
                <c:pt idx="8095">
                  <c:v>0.04</c:v>
                </c:pt>
                <c:pt idx="8096">
                  <c:v>0.13</c:v>
                </c:pt>
                <c:pt idx="8097">
                  <c:v>0.13</c:v>
                </c:pt>
                <c:pt idx="8098">
                  <c:v>0.14000000000000001</c:v>
                </c:pt>
                <c:pt idx="8099">
                  <c:v>0.14000000000000001</c:v>
                </c:pt>
                <c:pt idx="8100">
                  <c:v>0</c:v>
                </c:pt>
                <c:pt idx="8101">
                  <c:v>0.09</c:v>
                </c:pt>
                <c:pt idx="8102">
                  <c:v>0.14000000000000001</c:v>
                </c:pt>
                <c:pt idx="8103">
                  <c:v>0</c:v>
                </c:pt>
                <c:pt idx="8104">
                  <c:v>0.12</c:v>
                </c:pt>
                <c:pt idx="8105">
                  <c:v>0.13</c:v>
                </c:pt>
                <c:pt idx="8106">
                  <c:v>0.05</c:v>
                </c:pt>
                <c:pt idx="8107">
                  <c:v>0.15</c:v>
                </c:pt>
                <c:pt idx="8108">
                  <c:v>0.01</c:v>
                </c:pt>
                <c:pt idx="8109">
                  <c:v>0.13</c:v>
                </c:pt>
                <c:pt idx="8110">
                  <c:v>0.14000000000000001</c:v>
                </c:pt>
                <c:pt idx="8111">
                  <c:v>0</c:v>
                </c:pt>
                <c:pt idx="8112">
                  <c:v>0.09</c:v>
                </c:pt>
                <c:pt idx="8113">
                  <c:v>0.13</c:v>
                </c:pt>
                <c:pt idx="8114">
                  <c:v>0.1</c:v>
                </c:pt>
                <c:pt idx="8115">
                  <c:v>0.14000000000000001</c:v>
                </c:pt>
                <c:pt idx="8116">
                  <c:v>7.0000000000000007E-2</c:v>
                </c:pt>
                <c:pt idx="8117">
                  <c:v>0.08</c:v>
                </c:pt>
                <c:pt idx="8118">
                  <c:v>0</c:v>
                </c:pt>
                <c:pt idx="8119">
                  <c:v>0.14000000000000001</c:v>
                </c:pt>
                <c:pt idx="8120">
                  <c:v>0.17</c:v>
                </c:pt>
                <c:pt idx="8121">
                  <c:v>0.13</c:v>
                </c:pt>
                <c:pt idx="8122">
                  <c:v>0</c:v>
                </c:pt>
                <c:pt idx="8123">
                  <c:v>0.17</c:v>
                </c:pt>
                <c:pt idx="8124">
                  <c:v>0</c:v>
                </c:pt>
                <c:pt idx="8125">
                  <c:v>0.1</c:v>
                </c:pt>
                <c:pt idx="8126">
                  <c:v>0.1</c:v>
                </c:pt>
                <c:pt idx="8127">
                  <c:v>0.05</c:v>
                </c:pt>
                <c:pt idx="8128">
                  <c:v>0.13</c:v>
                </c:pt>
                <c:pt idx="8129">
                  <c:v>0.1</c:v>
                </c:pt>
                <c:pt idx="8130">
                  <c:v>0.06</c:v>
                </c:pt>
                <c:pt idx="8131">
                  <c:v>0.13</c:v>
                </c:pt>
                <c:pt idx="8132">
                  <c:v>0.09</c:v>
                </c:pt>
                <c:pt idx="8133">
                  <c:v>0.11</c:v>
                </c:pt>
                <c:pt idx="8134">
                  <c:v>0.04</c:v>
                </c:pt>
                <c:pt idx="8135">
                  <c:v>0.14000000000000001</c:v>
                </c:pt>
                <c:pt idx="8136">
                  <c:v>0.17</c:v>
                </c:pt>
                <c:pt idx="8137">
                  <c:v>0.09</c:v>
                </c:pt>
                <c:pt idx="8138">
                  <c:v>0.06</c:v>
                </c:pt>
                <c:pt idx="8139">
                  <c:v>0.17</c:v>
                </c:pt>
                <c:pt idx="8140">
                  <c:v>0.05</c:v>
                </c:pt>
                <c:pt idx="8141">
                  <c:v>0.08</c:v>
                </c:pt>
                <c:pt idx="8142">
                  <c:v>0.14000000000000001</c:v>
                </c:pt>
                <c:pt idx="8143">
                  <c:v>0.1</c:v>
                </c:pt>
                <c:pt idx="8144">
                  <c:v>0.06</c:v>
                </c:pt>
                <c:pt idx="8145">
                  <c:v>0.1</c:v>
                </c:pt>
                <c:pt idx="8146">
                  <c:v>0</c:v>
                </c:pt>
                <c:pt idx="8147">
                  <c:v>0.09</c:v>
                </c:pt>
                <c:pt idx="8148">
                  <c:v>0.16</c:v>
                </c:pt>
                <c:pt idx="8149">
                  <c:v>0.14000000000000001</c:v>
                </c:pt>
                <c:pt idx="8150">
                  <c:v>0.17</c:v>
                </c:pt>
                <c:pt idx="8151">
                  <c:v>0.1</c:v>
                </c:pt>
                <c:pt idx="8152">
                  <c:v>0.09</c:v>
                </c:pt>
                <c:pt idx="8153">
                  <c:v>0.14000000000000001</c:v>
                </c:pt>
                <c:pt idx="8154">
                  <c:v>0.1</c:v>
                </c:pt>
                <c:pt idx="8155">
                  <c:v>0</c:v>
                </c:pt>
                <c:pt idx="8156">
                  <c:v>0.09</c:v>
                </c:pt>
                <c:pt idx="8157">
                  <c:v>0.1</c:v>
                </c:pt>
                <c:pt idx="8158">
                  <c:v>0.04</c:v>
                </c:pt>
                <c:pt idx="8159">
                  <c:v>0.14000000000000001</c:v>
                </c:pt>
                <c:pt idx="8160">
                  <c:v>0.05</c:v>
                </c:pt>
                <c:pt idx="8161">
                  <c:v>0.09</c:v>
                </c:pt>
                <c:pt idx="8162">
                  <c:v>0.13</c:v>
                </c:pt>
                <c:pt idx="8163">
                  <c:v>0.16</c:v>
                </c:pt>
                <c:pt idx="8164">
                  <c:v>0.04</c:v>
                </c:pt>
                <c:pt idx="8165">
                  <c:v>0.14000000000000001</c:v>
                </c:pt>
                <c:pt idx="8166">
                  <c:v>0</c:v>
                </c:pt>
                <c:pt idx="8167">
                  <c:v>0.13</c:v>
                </c:pt>
                <c:pt idx="8168">
                  <c:v>0</c:v>
                </c:pt>
                <c:pt idx="8169">
                  <c:v>0.13</c:v>
                </c:pt>
                <c:pt idx="8170">
                  <c:v>0.13</c:v>
                </c:pt>
                <c:pt idx="8171">
                  <c:v>0.13</c:v>
                </c:pt>
                <c:pt idx="8172">
                  <c:v>0</c:v>
                </c:pt>
                <c:pt idx="8173">
                  <c:v>0</c:v>
                </c:pt>
                <c:pt idx="8174">
                  <c:v>0</c:v>
                </c:pt>
                <c:pt idx="8175">
                  <c:v>0.09</c:v>
                </c:pt>
                <c:pt idx="8176">
                  <c:v>0.06</c:v>
                </c:pt>
                <c:pt idx="8177">
                  <c:v>0.09</c:v>
                </c:pt>
                <c:pt idx="8178">
                  <c:v>0.17</c:v>
                </c:pt>
                <c:pt idx="8179">
                  <c:v>0.09</c:v>
                </c:pt>
                <c:pt idx="8180">
                  <c:v>0.11</c:v>
                </c:pt>
                <c:pt idx="8181">
                  <c:v>0.12</c:v>
                </c:pt>
                <c:pt idx="8182">
                  <c:v>0.16</c:v>
                </c:pt>
                <c:pt idx="8183">
                  <c:v>0.13</c:v>
                </c:pt>
                <c:pt idx="8184">
                  <c:v>0.16</c:v>
                </c:pt>
                <c:pt idx="8185">
                  <c:v>0.17</c:v>
                </c:pt>
                <c:pt idx="8186">
                  <c:v>0.02</c:v>
                </c:pt>
                <c:pt idx="8187">
                  <c:v>0.1</c:v>
                </c:pt>
                <c:pt idx="8188">
                  <c:v>0.1</c:v>
                </c:pt>
                <c:pt idx="8189">
                  <c:v>0.16</c:v>
                </c:pt>
                <c:pt idx="8190">
                  <c:v>0.03</c:v>
                </c:pt>
                <c:pt idx="8191">
                  <c:v>0.17</c:v>
                </c:pt>
                <c:pt idx="8192">
                  <c:v>0.13</c:v>
                </c:pt>
                <c:pt idx="8193">
                  <c:v>0.13</c:v>
                </c:pt>
                <c:pt idx="8194">
                  <c:v>0.13</c:v>
                </c:pt>
                <c:pt idx="8195">
                  <c:v>0</c:v>
                </c:pt>
                <c:pt idx="8196">
                  <c:v>0</c:v>
                </c:pt>
                <c:pt idx="8197">
                  <c:v>0.13</c:v>
                </c:pt>
                <c:pt idx="8198">
                  <c:v>0.13</c:v>
                </c:pt>
                <c:pt idx="8199">
                  <c:v>0.16</c:v>
                </c:pt>
                <c:pt idx="8200">
                  <c:v>0.12</c:v>
                </c:pt>
                <c:pt idx="8201">
                  <c:v>0.13</c:v>
                </c:pt>
                <c:pt idx="8202">
                  <c:v>0.15</c:v>
                </c:pt>
                <c:pt idx="8203">
                  <c:v>0.14000000000000001</c:v>
                </c:pt>
                <c:pt idx="8204">
                  <c:v>0.09</c:v>
                </c:pt>
                <c:pt idx="8205">
                  <c:v>0.13</c:v>
                </c:pt>
                <c:pt idx="8206">
                  <c:v>7.0000000000000007E-2</c:v>
                </c:pt>
                <c:pt idx="8207">
                  <c:v>0.09</c:v>
                </c:pt>
                <c:pt idx="8208">
                  <c:v>0.11</c:v>
                </c:pt>
                <c:pt idx="8209">
                  <c:v>0</c:v>
                </c:pt>
                <c:pt idx="8210">
                  <c:v>0.09</c:v>
                </c:pt>
                <c:pt idx="8211">
                  <c:v>0.16</c:v>
                </c:pt>
                <c:pt idx="8212">
                  <c:v>0.09</c:v>
                </c:pt>
                <c:pt idx="8213">
                  <c:v>0.13</c:v>
                </c:pt>
                <c:pt idx="8214">
                  <c:v>0</c:v>
                </c:pt>
                <c:pt idx="8215">
                  <c:v>0</c:v>
                </c:pt>
                <c:pt idx="8216">
                  <c:v>0.09</c:v>
                </c:pt>
                <c:pt idx="8217">
                  <c:v>0</c:v>
                </c:pt>
                <c:pt idx="8218">
                  <c:v>7.0000000000000007E-2</c:v>
                </c:pt>
                <c:pt idx="8219">
                  <c:v>0.1</c:v>
                </c:pt>
                <c:pt idx="8220">
                  <c:v>0.04</c:v>
                </c:pt>
                <c:pt idx="8221">
                  <c:v>0</c:v>
                </c:pt>
                <c:pt idx="8222">
                  <c:v>0.09</c:v>
                </c:pt>
                <c:pt idx="8223">
                  <c:v>0.13</c:v>
                </c:pt>
                <c:pt idx="8224">
                  <c:v>7.0000000000000007E-2</c:v>
                </c:pt>
                <c:pt idx="8225">
                  <c:v>0.12</c:v>
                </c:pt>
                <c:pt idx="8226">
                  <c:v>0.11</c:v>
                </c:pt>
                <c:pt idx="8227">
                  <c:v>0.09</c:v>
                </c:pt>
                <c:pt idx="8228">
                  <c:v>0.13</c:v>
                </c:pt>
                <c:pt idx="8229">
                  <c:v>0.09</c:v>
                </c:pt>
                <c:pt idx="8230">
                  <c:v>0.13</c:v>
                </c:pt>
                <c:pt idx="8231">
                  <c:v>0.14000000000000001</c:v>
                </c:pt>
                <c:pt idx="8232">
                  <c:v>0.1</c:v>
                </c:pt>
                <c:pt idx="8233">
                  <c:v>0.11</c:v>
                </c:pt>
                <c:pt idx="8234">
                  <c:v>0.16</c:v>
                </c:pt>
                <c:pt idx="8235">
                  <c:v>0.1</c:v>
                </c:pt>
                <c:pt idx="8236">
                  <c:v>0.09</c:v>
                </c:pt>
                <c:pt idx="8237">
                  <c:v>0.12</c:v>
                </c:pt>
                <c:pt idx="8238">
                  <c:v>0</c:v>
                </c:pt>
                <c:pt idx="8239">
                  <c:v>0.16</c:v>
                </c:pt>
                <c:pt idx="8240">
                  <c:v>0.13</c:v>
                </c:pt>
                <c:pt idx="8241">
                  <c:v>0.16</c:v>
                </c:pt>
                <c:pt idx="8242">
                  <c:v>0</c:v>
                </c:pt>
                <c:pt idx="8243">
                  <c:v>0.08</c:v>
                </c:pt>
                <c:pt idx="8244">
                  <c:v>7.0000000000000007E-2</c:v>
                </c:pt>
                <c:pt idx="8245">
                  <c:v>0</c:v>
                </c:pt>
                <c:pt idx="8246">
                  <c:v>0.13</c:v>
                </c:pt>
                <c:pt idx="8247">
                  <c:v>0.13</c:v>
                </c:pt>
                <c:pt idx="8248">
                  <c:v>0</c:v>
                </c:pt>
                <c:pt idx="8249">
                  <c:v>0.08</c:v>
                </c:pt>
                <c:pt idx="8250">
                  <c:v>0.16</c:v>
                </c:pt>
                <c:pt idx="8251">
                  <c:v>0.1</c:v>
                </c:pt>
                <c:pt idx="8252">
                  <c:v>0.16</c:v>
                </c:pt>
                <c:pt idx="8253">
                  <c:v>0.16</c:v>
                </c:pt>
                <c:pt idx="8254">
                  <c:v>0</c:v>
                </c:pt>
                <c:pt idx="8255">
                  <c:v>0.08</c:v>
                </c:pt>
                <c:pt idx="8256">
                  <c:v>0.13</c:v>
                </c:pt>
                <c:pt idx="8257">
                  <c:v>0.16</c:v>
                </c:pt>
                <c:pt idx="8258">
                  <c:v>0.16</c:v>
                </c:pt>
                <c:pt idx="8259">
                  <c:v>0</c:v>
                </c:pt>
                <c:pt idx="8260">
                  <c:v>0.13</c:v>
                </c:pt>
                <c:pt idx="8261">
                  <c:v>7.0000000000000007E-2</c:v>
                </c:pt>
                <c:pt idx="8262">
                  <c:v>0.15</c:v>
                </c:pt>
                <c:pt idx="8263">
                  <c:v>0.16</c:v>
                </c:pt>
                <c:pt idx="8264">
                  <c:v>0.13</c:v>
                </c:pt>
                <c:pt idx="8265">
                  <c:v>0.13</c:v>
                </c:pt>
                <c:pt idx="8266">
                  <c:v>0.08</c:v>
                </c:pt>
                <c:pt idx="8267">
                  <c:v>0</c:v>
                </c:pt>
                <c:pt idx="8268">
                  <c:v>0.08</c:v>
                </c:pt>
                <c:pt idx="8269">
                  <c:v>0.12</c:v>
                </c:pt>
                <c:pt idx="8270">
                  <c:v>0.08</c:v>
                </c:pt>
                <c:pt idx="8271">
                  <c:v>0.13</c:v>
                </c:pt>
                <c:pt idx="8272">
                  <c:v>0.08</c:v>
                </c:pt>
                <c:pt idx="8273">
                  <c:v>0.13</c:v>
                </c:pt>
                <c:pt idx="8274">
                  <c:v>0.13</c:v>
                </c:pt>
                <c:pt idx="8275">
                  <c:v>0.1</c:v>
                </c:pt>
                <c:pt idx="8276">
                  <c:v>0</c:v>
                </c:pt>
                <c:pt idx="8277">
                  <c:v>0</c:v>
                </c:pt>
                <c:pt idx="8278">
                  <c:v>0</c:v>
                </c:pt>
                <c:pt idx="8279">
                  <c:v>0.16</c:v>
                </c:pt>
                <c:pt idx="8280">
                  <c:v>0.06</c:v>
                </c:pt>
                <c:pt idx="8281">
                  <c:v>0</c:v>
                </c:pt>
                <c:pt idx="8282">
                  <c:v>0</c:v>
                </c:pt>
                <c:pt idx="8283">
                  <c:v>0.15</c:v>
                </c:pt>
                <c:pt idx="8284">
                  <c:v>0.13</c:v>
                </c:pt>
                <c:pt idx="8285">
                  <c:v>0.13</c:v>
                </c:pt>
                <c:pt idx="8286">
                  <c:v>0.05</c:v>
                </c:pt>
                <c:pt idx="8287">
                  <c:v>0.08</c:v>
                </c:pt>
                <c:pt idx="8288">
                  <c:v>0.08</c:v>
                </c:pt>
                <c:pt idx="8289">
                  <c:v>0.12</c:v>
                </c:pt>
                <c:pt idx="8290">
                  <c:v>0.16</c:v>
                </c:pt>
                <c:pt idx="8291">
                  <c:v>0.08</c:v>
                </c:pt>
                <c:pt idx="8292">
                  <c:v>0.08</c:v>
                </c:pt>
                <c:pt idx="8293">
                  <c:v>0.03</c:v>
                </c:pt>
                <c:pt idx="8294">
                  <c:v>0.01</c:v>
                </c:pt>
                <c:pt idx="8295">
                  <c:v>0.12</c:v>
                </c:pt>
                <c:pt idx="8296">
                  <c:v>0.08</c:v>
                </c:pt>
                <c:pt idx="8297">
                  <c:v>0</c:v>
                </c:pt>
                <c:pt idx="8298">
                  <c:v>0.1</c:v>
                </c:pt>
                <c:pt idx="8299">
                  <c:v>0.15</c:v>
                </c:pt>
                <c:pt idx="8300">
                  <c:v>0.06</c:v>
                </c:pt>
                <c:pt idx="8301">
                  <c:v>0</c:v>
                </c:pt>
                <c:pt idx="8302">
                  <c:v>0.08</c:v>
                </c:pt>
                <c:pt idx="8303">
                  <c:v>0</c:v>
                </c:pt>
                <c:pt idx="8304">
                  <c:v>0</c:v>
                </c:pt>
                <c:pt idx="8305">
                  <c:v>0.16</c:v>
                </c:pt>
                <c:pt idx="8306">
                  <c:v>0</c:v>
                </c:pt>
                <c:pt idx="8307">
                  <c:v>0.13</c:v>
                </c:pt>
                <c:pt idx="8308">
                  <c:v>0.12</c:v>
                </c:pt>
                <c:pt idx="8309">
                  <c:v>0</c:v>
                </c:pt>
                <c:pt idx="8310">
                  <c:v>0.16</c:v>
                </c:pt>
                <c:pt idx="8311">
                  <c:v>0.16</c:v>
                </c:pt>
                <c:pt idx="8312">
                  <c:v>7.0000000000000007E-2</c:v>
                </c:pt>
                <c:pt idx="8313">
                  <c:v>0.16</c:v>
                </c:pt>
                <c:pt idx="8314">
                  <c:v>0.13</c:v>
                </c:pt>
                <c:pt idx="8315">
                  <c:v>0.03</c:v>
                </c:pt>
                <c:pt idx="8316">
                  <c:v>0.13</c:v>
                </c:pt>
                <c:pt idx="8317">
                  <c:v>0</c:v>
                </c:pt>
                <c:pt idx="8318">
                  <c:v>0</c:v>
                </c:pt>
                <c:pt idx="8319">
                  <c:v>0.05</c:v>
                </c:pt>
                <c:pt idx="8320">
                  <c:v>0.16</c:v>
                </c:pt>
                <c:pt idx="8321">
                  <c:v>0.16</c:v>
                </c:pt>
                <c:pt idx="8322">
                  <c:v>0.04</c:v>
                </c:pt>
                <c:pt idx="8323">
                  <c:v>0.13</c:v>
                </c:pt>
                <c:pt idx="8324">
                  <c:v>0</c:v>
                </c:pt>
                <c:pt idx="8325">
                  <c:v>0.16</c:v>
                </c:pt>
                <c:pt idx="8326">
                  <c:v>0.13</c:v>
                </c:pt>
                <c:pt idx="8327">
                  <c:v>0.12</c:v>
                </c:pt>
                <c:pt idx="8328">
                  <c:v>0.09</c:v>
                </c:pt>
                <c:pt idx="8329">
                  <c:v>0.09</c:v>
                </c:pt>
                <c:pt idx="8330">
                  <c:v>0.12</c:v>
                </c:pt>
                <c:pt idx="8331">
                  <c:v>0.16</c:v>
                </c:pt>
                <c:pt idx="8332">
                  <c:v>0.16</c:v>
                </c:pt>
                <c:pt idx="8333">
                  <c:v>0.14000000000000001</c:v>
                </c:pt>
                <c:pt idx="8334">
                  <c:v>0.08</c:v>
                </c:pt>
                <c:pt idx="8335">
                  <c:v>7.0000000000000007E-2</c:v>
                </c:pt>
                <c:pt idx="8336">
                  <c:v>0</c:v>
                </c:pt>
                <c:pt idx="8337">
                  <c:v>0.14000000000000001</c:v>
                </c:pt>
                <c:pt idx="8338">
                  <c:v>0.05</c:v>
                </c:pt>
                <c:pt idx="8339">
                  <c:v>0.12</c:v>
                </c:pt>
                <c:pt idx="8340">
                  <c:v>0.13</c:v>
                </c:pt>
                <c:pt idx="8341">
                  <c:v>0.12</c:v>
                </c:pt>
                <c:pt idx="8342">
                  <c:v>0.14000000000000001</c:v>
                </c:pt>
                <c:pt idx="8343">
                  <c:v>0.12</c:v>
                </c:pt>
                <c:pt idx="8344">
                  <c:v>0.06</c:v>
                </c:pt>
                <c:pt idx="8345">
                  <c:v>0.08</c:v>
                </c:pt>
                <c:pt idx="8346">
                  <c:v>0</c:v>
                </c:pt>
                <c:pt idx="8347">
                  <c:v>0.08</c:v>
                </c:pt>
                <c:pt idx="8348">
                  <c:v>0</c:v>
                </c:pt>
                <c:pt idx="8349">
                  <c:v>0.12</c:v>
                </c:pt>
                <c:pt idx="8350">
                  <c:v>0.02</c:v>
                </c:pt>
                <c:pt idx="8351">
                  <c:v>0</c:v>
                </c:pt>
                <c:pt idx="8352">
                  <c:v>0.02</c:v>
                </c:pt>
                <c:pt idx="8353">
                  <c:v>0.16</c:v>
                </c:pt>
                <c:pt idx="8354">
                  <c:v>0.1</c:v>
                </c:pt>
                <c:pt idx="8355">
                  <c:v>0.11</c:v>
                </c:pt>
                <c:pt idx="8356">
                  <c:v>0.16</c:v>
                </c:pt>
                <c:pt idx="8357">
                  <c:v>0</c:v>
                </c:pt>
                <c:pt idx="8358">
                  <c:v>0</c:v>
                </c:pt>
                <c:pt idx="8359">
                  <c:v>0.16</c:v>
                </c:pt>
                <c:pt idx="8360">
                  <c:v>0.05</c:v>
                </c:pt>
                <c:pt idx="8361">
                  <c:v>0.09</c:v>
                </c:pt>
                <c:pt idx="8362">
                  <c:v>0.1</c:v>
                </c:pt>
                <c:pt idx="8363">
                  <c:v>0.14000000000000001</c:v>
                </c:pt>
                <c:pt idx="8364">
                  <c:v>0.08</c:v>
                </c:pt>
                <c:pt idx="8365">
                  <c:v>0.12</c:v>
                </c:pt>
                <c:pt idx="8366">
                  <c:v>0.16</c:v>
                </c:pt>
                <c:pt idx="8367">
                  <c:v>0.08</c:v>
                </c:pt>
                <c:pt idx="8368">
                  <c:v>0.12</c:v>
                </c:pt>
                <c:pt idx="8369">
                  <c:v>0.08</c:v>
                </c:pt>
                <c:pt idx="8370">
                  <c:v>0.11</c:v>
                </c:pt>
                <c:pt idx="8371">
                  <c:v>0</c:v>
                </c:pt>
                <c:pt idx="8372">
                  <c:v>0.08</c:v>
                </c:pt>
                <c:pt idx="8373">
                  <c:v>0.09</c:v>
                </c:pt>
                <c:pt idx="8374">
                  <c:v>0.04</c:v>
                </c:pt>
                <c:pt idx="8375">
                  <c:v>0.09</c:v>
                </c:pt>
                <c:pt idx="8376">
                  <c:v>0</c:v>
                </c:pt>
                <c:pt idx="8377">
                  <c:v>0</c:v>
                </c:pt>
                <c:pt idx="8378">
                  <c:v>0.13</c:v>
                </c:pt>
                <c:pt idx="8379">
                  <c:v>0.15</c:v>
                </c:pt>
                <c:pt idx="8380">
                  <c:v>0.11</c:v>
                </c:pt>
                <c:pt idx="8381">
                  <c:v>0.12</c:v>
                </c:pt>
                <c:pt idx="8382">
                  <c:v>0</c:v>
                </c:pt>
                <c:pt idx="8383">
                  <c:v>0.13</c:v>
                </c:pt>
                <c:pt idx="8384">
                  <c:v>0</c:v>
                </c:pt>
                <c:pt idx="8385">
                  <c:v>0.08</c:v>
                </c:pt>
                <c:pt idx="8386">
                  <c:v>0.13</c:v>
                </c:pt>
                <c:pt idx="8387">
                  <c:v>0.09</c:v>
                </c:pt>
                <c:pt idx="8388">
                  <c:v>0.09</c:v>
                </c:pt>
                <c:pt idx="8389">
                  <c:v>0.13</c:v>
                </c:pt>
                <c:pt idx="8390">
                  <c:v>0.13</c:v>
                </c:pt>
                <c:pt idx="8391">
                  <c:v>0</c:v>
                </c:pt>
                <c:pt idx="8392">
                  <c:v>0.09</c:v>
                </c:pt>
                <c:pt idx="8393">
                  <c:v>0.15</c:v>
                </c:pt>
                <c:pt idx="8394">
                  <c:v>7.0000000000000007E-2</c:v>
                </c:pt>
                <c:pt idx="8395">
                  <c:v>0.08</c:v>
                </c:pt>
                <c:pt idx="8396">
                  <c:v>0.02</c:v>
                </c:pt>
                <c:pt idx="8397">
                  <c:v>0.02</c:v>
                </c:pt>
                <c:pt idx="8398">
                  <c:v>0.09</c:v>
                </c:pt>
                <c:pt idx="8399">
                  <c:v>0.15</c:v>
                </c:pt>
                <c:pt idx="8400">
                  <c:v>0</c:v>
                </c:pt>
                <c:pt idx="8401">
                  <c:v>0.13</c:v>
                </c:pt>
                <c:pt idx="8402">
                  <c:v>0</c:v>
                </c:pt>
                <c:pt idx="8403">
                  <c:v>0.14000000000000001</c:v>
                </c:pt>
                <c:pt idx="8404">
                  <c:v>0</c:v>
                </c:pt>
                <c:pt idx="8405">
                  <c:v>0</c:v>
                </c:pt>
                <c:pt idx="8406">
                  <c:v>0.08</c:v>
                </c:pt>
                <c:pt idx="8407">
                  <c:v>0</c:v>
                </c:pt>
                <c:pt idx="8408">
                  <c:v>0.08</c:v>
                </c:pt>
                <c:pt idx="8409">
                  <c:v>0.06</c:v>
                </c:pt>
                <c:pt idx="8410">
                  <c:v>0.13</c:v>
                </c:pt>
                <c:pt idx="8411">
                  <c:v>0.13</c:v>
                </c:pt>
                <c:pt idx="8412">
                  <c:v>0.1</c:v>
                </c:pt>
                <c:pt idx="8413">
                  <c:v>0.13</c:v>
                </c:pt>
                <c:pt idx="8414">
                  <c:v>0.05</c:v>
                </c:pt>
                <c:pt idx="8415">
                  <c:v>0</c:v>
                </c:pt>
                <c:pt idx="8416">
                  <c:v>0.1</c:v>
                </c:pt>
                <c:pt idx="8417">
                  <c:v>0</c:v>
                </c:pt>
                <c:pt idx="8418">
                  <c:v>0.13</c:v>
                </c:pt>
                <c:pt idx="8419">
                  <c:v>0.12</c:v>
                </c:pt>
                <c:pt idx="8420">
                  <c:v>0.12</c:v>
                </c:pt>
                <c:pt idx="8421">
                  <c:v>0</c:v>
                </c:pt>
                <c:pt idx="8422">
                  <c:v>0.16</c:v>
                </c:pt>
                <c:pt idx="8423">
                  <c:v>0.15</c:v>
                </c:pt>
                <c:pt idx="8424">
                  <c:v>0</c:v>
                </c:pt>
                <c:pt idx="8425">
                  <c:v>0.04</c:v>
                </c:pt>
                <c:pt idx="8426">
                  <c:v>0</c:v>
                </c:pt>
                <c:pt idx="8427">
                  <c:v>0</c:v>
                </c:pt>
                <c:pt idx="8428">
                  <c:v>0.08</c:v>
                </c:pt>
                <c:pt idx="8429">
                  <c:v>0.12</c:v>
                </c:pt>
                <c:pt idx="8430">
                  <c:v>0</c:v>
                </c:pt>
                <c:pt idx="8431">
                  <c:v>0.15</c:v>
                </c:pt>
                <c:pt idx="8432">
                  <c:v>0.15</c:v>
                </c:pt>
                <c:pt idx="8433">
                  <c:v>0.11</c:v>
                </c:pt>
                <c:pt idx="8434">
                  <c:v>0.08</c:v>
                </c:pt>
                <c:pt idx="8435">
                  <c:v>0.13</c:v>
                </c:pt>
                <c:pt idx="8436">
                  <c:v>0.12</c:v>
                </c:pt>
                <c:pt idx="8437">
                  <c:v>0.12</c:v>
                </c:pt>
                <c:pt idx="8438">
                  <c:v>0.11</c:v>
                </c:pt>
                <c:pt idx="8439">
                  <c:v>0.13</c:v>
                </c:pt>
                <c:pt idx="8440">
                  <c:v>0.08</c:v>
                </c:pt>
                <c:pt idx="8441">
                  <c:v>0.14000000000000001</c:v>
                </c:pt>
                <c:pt idx="8442">
                  <c:v>0</c:v>
                </c:pt>
                <c:pt idx="8443">
                  <c:v>0.08</c:v>
                </c:pt>
                <c:pt idx="8444">
                  <c:v>0</c:v>
                </c:pt>
                <c:pt idx="8445">
                  <c:v>0.12</c:v>
                </c:pt>
                <c:pt idx="8446">
                  <c:v>0</c:v>
                </c:pt>
                <c:pt idx="8447">
                  <c:v>0</c:v>
                </c:pt>
                <c:pt idx="8448">
                  <c:v>7.0000000000000007E-2</c:v>
                </c:pt>
                <c:pt idx="8449">
                  <c:v>0</c:v>
                </c:pt>
                <c:pt idx="8450">
                  <c:v>0.01</c:v>
                </c:pt>
                <c:pt idx="8451">
                  <c:v>0</c:v>
                </c:pt>
                <c:pt idx="8452">
                  <c:v>0.11</c:v>
                </c:pt>
                <c:pt idx="8453">
                  <c:v>0.12</c:v>
                </c:pt>
                <c:pt idx="8454">
                  <c:v>0.04</c:v>
                </c:pt>
                <c:pt idx="8455">
                  <c:v>0.15</c:v>
                </c:pt>
                <c:pt idx="8456">
                  <c:v>0.14000000000000001</c:v>
                </c:pt>
                <c:pt idx="8457">
                  <c:v>0.15</c:v>
                </c:pt>
                <c:pt idx="8458">
                  <c:v>0.15</c:v>
                </c:pt>
                <c:pt idx="8459">
                  <c:v>0.15</c:v>
                </c:pt>
                <c:pt idx="8460">
                  <c:v>0</c:v>
                </c:pt>
                <c:pt idx="8461">
                  <c:v>0.13</c:v>
                </c:pt>
                <c:pt idx="8462">
                  <c:v>0.05</c:v>
                </c:pt>
                <c:pt idx="8463">
                  <c:v>0.08</c:v>
                </c:pt>
                <c:pt idx="8464">
                  <c:v>0</c:v>
                </c:pt>
                <c:pt idx="8465">
                  <c:v>0.13</c:v>
                </c:pt>
                <c:pt idx="8466">
                  <c:v>0.13</c:v>
                </c:pt>
                <c:pt idx="8467">
                  <c:v>0</c:v>
                </c:pt>
                <c:pt idx="8468">
                  <c:v>0.08</c:v>
                </c:pt>
                <c:pt idx="8469">
                  <c:v>0</c:v>
                </c:pt>
                <c:pt idx="8470">
                  <c:v>0.08</c:v>
                </c:pt>
                <c:pt idx="8471">
                  <c:v>0.16</c:v>
                </c:pt>
                <c:pt idx="8472">
                  <c:v>0.12</c:v>
                </c:pt>
                <c:pt idx="8473">
                  <c:v>0.05</c:v>
                </c:pt>
                <c:pt idx="8474">
                  <c:v>0.15</c:v>
                </c:pt>
                <c:pt idx="8475">
                  <c:v>0.14000000000000001</c:v>
                </c:pt>
                <c:pt idx="8476">
                  <c:v>0.09</c:v>
                </c:pt>
                <c:pt idx="8477">
                  <c:v>0.08</c:v>
                </c:pt>
                <c:pt idx="8478">
                  <c:v>0.13</c:v>
                </c:pt>
                <c:pt idx="8479">
                  <c:v>0.12</c:v>
                </c:pt>
                <c:pt idx="8480">
                  <c:v>7.0000000000000007E-2</c:v>
                </c:pt>
                <c:pt idx="8481">
                  <c:v>0.12</c:v>
                </c:pt>
                <c:pt idx="8482">
                  <c:v>0.08</c:v>
                </c:pt>
                <c:pt idx="8483">
                  <c:v>0.11</c:v>
                </c:pt>
                <c:pt idx="8484">
                  <c:v>0.12</c:v>
                </c:pt>
                <c:pt idx="8485">
                  <c:v>7.0000000000000007E-2</c:v>
                </c:pt>
                <c:pt idx="8486">
                  <c:v>0.08</c:v>
                </c:pt>
                <c:pt idx="8487">
                  <c:v>0.11</c:v>
                </c:pt>
                <c:pt idx="8488">
                  <c:v>0.06</c:v>
                </c:pt>
                <c:pt idx="8489">
                  <c:v>0.13</c:v>
                </c:pt>
                <c:pt idx="8490">
                  <c:v>0</c:v>
                </c:pt>
                <c:pt idx="8491">
                  <c:v>0.08</c:v>
                </c:pt>
                <c:pt idx="8492">
                  <c:v>0</c:v>
                </c:pt>
                <c:pt idx="8493">
                  <c:v>0.13</c:v>
                </c:pt>
                <c:pt idx="8494">
                  <c:v>0.11</c:v>
                </c:pt>
                <c:pt idx="8495">
                  <c:v>0.08</c:v>
                </c:pt>
                <c:pt idx="8496">
                  <c:v>0</c:v>
                </c:pt>
                <c:pt idx="8497">
                  <c:v>0.12</c:v>
                </c:pt>
                <c:pt idx="8498">
                  <c:v>0.08</c:v>
                </c:pt>
                <c:pt idx="8499">
                  <c:v>0.02</c:v>
                </c:pt>
                <c:pt idx="8500">
                  <c:v>0.12</c:v>
                </c:pt>
                <c:pt idx="8501">
                  <c:v>0.15</c:v>
                </c:pt>
                <c:pt idx="8502">
                  <c:v>0.14000000000000001</c:v>
                </c:pt>
                <c:pt idx="8503">
                  <c:v>0.06</c:v>
                </c:pt>
                <c:pt idx="8504">
                  <c:v>0.11</c:v>
                </c:pt>
                <c:pt idx="8505">
                  <c:v>0.11</c:v>
                </c:pt>
                <c:pt idx="8506">
                  <c:v>0.08</c:v>
                </c:pt>
                <c:pt idx="8507">
                  <c:v>7.0000000000000007E-2</c:v>
                </c:pt>
                <c:pt idx="8508">
                  <c:v>0.15</c:v>
                </c:pt>
                <c:pt idx="8509">
                  <c:v>0.15</c:v>
                </c:pt>
                <c:pt idx="8510">
                  <c:v>0</c:v>
                </c:pt>
                <c:pt idx="8511">
                  <c:v>0.12</c:v>
                </c:pt>
                <c:pt idx="8512">
                  <c:v>0</c:v>
                </c:pt>
                <c:pt idx="8513">
                  <c:v>0.09</c:v>
                </c:pt>
                <c:pt idx="8514">
                  <c:v>0.09</c:v>
                </c:pt>
                <c:pt idx="8515">
                  <c:v>0.13</c:v>
                </c:pt>
                <c:pt idx="8516">
                  <c:v>0.12</c:v>
                </c:pt>
                <c:pt idx="8517">
                  <c:v>0</c:v>
                </c:pt>
                <c:pt idx="8518">
                  <c:v>0.13</c:v>
                </c:pt>
                <c:pt idx="8519">
                  <c:v>0.13</c:v>
                </c:pt>
                <c:pt idx="8520">
                  <c:v>0</c:v>
                </c:pt>
                <c:pt idx="8521">
                  <c:v>0</c:v>
                </c:pt>
                <c:pt idx="8522">
                  <c:v>0.09</c:v>
                </c:pt>
                <c:pt idx="8523">
                  <c:v>0.12</c:v>
                </c:pt>
                <c:pt idx="8524">
                  <c:v>0.12</c:v>
                </c:pt>
                <c:pt idx="8525">
                  <c:v>0.08</c:v>
                </c:pt>
                <c:pt idx="8526">
                  <c:v>0.15</c:v>
                </c:pt>
                <c:pt idx="8527">
                  <c:v>0.05</c:v>
                </c:pt>
                <c:pt idx="8528">
                  <c:v>7.0000000000000007E-2</c:v>
                </c:pt>
                <c:pt idx="8529">
                  <c:v>0</c:v>
                </c:pt>
                <c:pt idx="8530">
                  <c:v>0</c:v>
                </c:pt>
                <c:pt idx="8531">
                  <c:v>0.12</c:v>
                </c:pt>
                <c:pt idx="8532">
                  <c:v>0.11</c:v>
                </c:pt>
                <c:pt idx="8533">
                  <c:v>0.15</c:v>
                </c:pt>
                <c:pt idx="8534">
                  <c:v>0.13</c:v>
                </c:pt>
                <c:pt idx="8535">
                  <c:v>0.15</c:v>
                </c:pt>
                <c:pt idx="8536">
                  <c:v>0.12</c:v>
                </c:pt>
                <c:pt idx="8537">
                  <c:v>0.08</c:v>
                </c:pt>
                <c:pt idx="8538">
                  <c:v>0.08</c:v>
                </c:pt>
                <c:pt idx="8539">
                  <c:v>0.14000000000000001</c:v>
                </c:pt>
                <c:pt idx="8540">
                  <c:v>0.15</c:v>
                </c:pt>
                <c:pt idx="8541">
                  <c:v>0</c:v>
                </c:pt>
                <c:pt idx="8542">
                  <c:v>0.08</c:v>
                </c:pt>
                <c:pt idx="8543">
                  <c:v>0.08</c:v>
                </c:pt>
                <c:pt idx="8544">
                  <c:v>0.12</c:v>
                </c:pt>
                <c:pt idx="8545">
                  <c:v>0.14000000000000001</c:v>
                </c:pt>
                <c:pt idx="8546">
                  <c:v>0.08</c:v>
                </c:pt>
                <c:pt idx="8547">
                  <c:v>0</c:v>
                </c:pt>
                <c:pt idx="8548">
                  <c:v>0.15</c:v>
                </c:pt>
                <c:pt idx="8549">
                  <c:v>0.12</c:v>
                </c:pt>
                <c:pt idx="8550">
                  <c:v>0.08</c:v>
                </c:pt>
                <c:pt idx="8551">
                  <c:v>0.12</c:v>
                </c:pt>
                <c:pt idx="8552">
                  <c:v>0</c:v>
                </c:pt>
                <c:pt idx="8553">
                  <c:v>0.09</c:v>
                </c:pt>
                <c:pt idx="8554">
                  <c:v>0.15</c:v>
                </c:pt>
                <c:pt idx="8555">
                  <c:v>0.12</c:v>
                </c:pt>
                <c:pt idx="8556">
                  <c:v>0.13</c:v>
                </c:pt>
                <c:pt idx="8557">
                  <c:v>0.15</c:v>
                </c:pt>
                <c:pt idx="8558">
                  <c:v>0</c:v>
                </c:pt>
                <c:pt idx="8559">
                  <c:v>0</c:v>
                </c:pt>
                <c:pt idx="8560">
                  <c:v>0.08</c:v>
                </c:pt>
                <c:pt idx="8561">
                  <c:v>0.15</c:v>
                </c:pt>
                <c:pt idx="8562">
                  <c:v>0.12</c:v>
                </c:pt>
                <c:pt idx="8563">
                  <c:v>0.08</c:v>
                </c:pt>
                <c:pt idx="8564">
                  <c:v>0</c:v>
                </c:pt>
                <c:pt idx="8565">
                  <c:v>0.14000000000000001</c:v>
                </c:pt>
                <c:pt idx="8566">
                  <c:v>0.08</c:v>
                </c:pt>
                <c:pt idx="8567">
                  <c:v>0.14000000000000001</c:v>
                </c:pt>
                <c:pt idx="8568">
                  <c:v>0.12</c:v>
                </c:pt>
                <c:pt idx="8569">
                  <c:v>0.15</c:v>
                </c:pt>
                <c:pt idx="8570">
                  <c:v>0.11</c:v>
                </c:pt>
                <c:pt idx="8571">
                  <c:v>0</c:v>
                </c:pt>
                <c:pt idx="8572">
                  <c:v>0.08</c:v>
                </c:pt>
                <c:pt idx="8573">
                  <c:v>0.15</c:v>
                </c:pt>
                <c:pt idx="8574">
                  <c:v>0.15</c:v>
                </c:pt>
                <c:pt idx="8575">
                  <c:v>0</c:v>
                </c:pt>
                <c:pt idx="8576">
                  <c:v>0.15</c:v>
                </c:pt>
                <c:pt idx="8577">
                  <c:v>0</c:v>
                </c:pt>
                <c:pt idx="8578">
                  <c:v>0.09</c:v>
                </c:pt>
                <c:pt idx="8579">
                  <c:v>0.11</c:v>
                </c:pt>
                <c:pt idx="8580">
                  <c:v>0</c:v>
                </c:pt>
                <c:pt idx="8581">
                  <c:v>0.13</c:v>
                </c:pt>
                <c:pt idx="8582">
                  <c:v>0.13</c:v>
                </c:pt>
                <c:pt idx="8583">
                  <c:v>0.13</c:v>
                </c:pt>
                <c:pt idx="8584">
                  <c:v>0</c:v>
                </c:pt>
                <c:pt idx="8585">
                  <c:v>0.13</c:v>
                </c:pt>
                <c:pt idx="8586">
                  <c:v>0.13</c:v>
                </c:pt>
                <c:pt idx="8587">
                  <c:v>0.13</c:v>
                </c:pt>
                <c:pt idx="8588">
                  <c:v>0.13</c:v>
                </c:pt>
                <c:pt idx="8589">
                  <c:v>0.13</c:v>
                </c:pt>
                <c:pt idx="8590">
                  <c:v>0.13</c:v>
                </c:pt>
                <c:pt idx="8591">
                  <c:v>0.13</c:v>
                </c:pt>
                <c:pt idx="8592">
                  <c:v>0</c:v>
                </c:pt>
                <c:pt idx="8593">
                  <c:v>0.12</c:v>
                </c:pt>
                <c:pt idx="8594">
                  <c:v>0</c:v>
                </c:pt>
                <c:pt idx="8595">
                  <c:v>0.05</c:v>
                </c:pt>
                <c:pt idx="8596">
                  <c:v>0</c:v>
                </c:pt>
                <c:pt idx="8597">
                  <c:v>0.08</c:v>
                </c:pt>
                <c:pt idx="8598">
                  <c:v>0</c:v>
                </c:pt>
                <c:pt idx="8599">
                  <c:v>0</c:v>
                </c:pt>
                <c:pt idx="8600">
                  <c:v>0.08</c:v>
                </c:pt>
                <c:pt idx="8601">
                  <c:v>0.11</c:v>
                </c:pt>
                <c:pt idx="8602">
                  <c:v>0</c:v>
                </c:pt>
                <c:pt idx="8603">
                  <c:v>0.12</c:v>
                </c:pt>
                <c:pt idx="8604">
                  <c:v>0.14000000000000001</c:v>
                </c:pt>
                <c:pt idx="8605">
                  <c:v>0.15</c:v>
                </c:pt>
                <c:pt idx="8606">
                  <c:v>0.15</c:v>
                </c:pt>
                <c:pt idx="8607">
                  <c:v>0.08</c:v>
                </c:pt>
                <c:pt idx="8608">
                  <c:v>0.14000000000000001</c:v>
                </c:pt>
                <c:pt idx="8609">
                  <c:v>0.03</c:v>
                </c:pt>
                <c:pt idx="8610">
                  <c:v>0</c:v>
                </c:pt>
                <c:pt idx="8611">
                  <c:v>0.15</c:v>
                </c:pt>
                <c:pt idx="8612">
                  <c:v>0.06</c:v>
                </c:pt>
                <c:pt idx="8613">
                  <c:v>0.08</c:v>
                </c:pt>
                <c:pt idx="8614">
                  <c:v>0.08</c:v>
                </c:pt>
                <c:pt idx="8615">
                  <c:v>0.16</c:v>
                </c:pt>
                <c:pt idx="8616">
                  <c:v>7.0000000000000007E-2</c:v>
                </c:pt>
                <c:pt idx="8617">
                  <c:v>0</c:v>
                </c:pt>
                <c:pt idx="8618">
                  <c:v>0.1</c:v>
                </c:pt>
                <c:pt idx="8619">
                  <c:v>0.15</c:v>
                </c:pt>
                <c:pt idx="8620">
                  <c:v>0.15</c:v>
                </c:pt>
                <c:pt idx="8621">
                  <c:v>0.13</c:v>
                </c:pt>
                <c:pt idx="8622">
                  <c:v>0.14000000000000001</c:v>
                </c:pt>
                <c:pt idx="8623">
                  <c:v>0.08</c:v>
                </c:pt>
                <c:pt idx="8624">
                  <c:v>0.14000000000000001</c:v>
                </c:pt>
                <c:pt idx="8625">
                  <c:v>0.09</c:v>
                </c:pt>
                <c:pt idx="8626">
                  <c:v>0.15</c:v>
                </c:pt>
                <c:pt idx="8627">
                  <c:v>0.09</c:v>
                </c:pt>
                <c:pt idx="8628">
                  <c:v>0.09</c:v>
                </c:pt>
                <c:pt idx="8629">
                  <c:v>0.15</c:v>
                </c:pt>
                <c:pt idx="8630">
                  <c:v>0.13</c:v>
                </c:pt>
                <c:pt idx="8631">
                  <c:v>0</c:v>
                </c:pt>
                <c:pt idx="8632">
                  <c:v>0.05</c:v>
                </c:pt>
                <c:pt idx="8633">
                  <c:v>0</c:v>
                </c:pt>
                <c:pt idx="8634">
                  <c:v>0</c:v>
                </c:pt>
                <c:pt idx="8635">
                  <c:v>0.12</c:v>
                </c:pt>
                <c:pt idx="8636">
                  <c:v>0.11</c:v>
                </c:pt>
                <c:pt idx="8637">
                  <c:v>0.02</c:v>
                </c:pt>
                <c:pt idx="8638">
                  <c:v>0.09</c:v>
                </c:pt>
                <c:pt idx="8639">
                  <c:v>0</c:v>
                </c:pt>
                <c:pt idx="8640">
                  <c:v>0.11</c:v>
                </c:pt>
                <c:pt idx="8641">
                  <c:v>0.11</c:v>
                </c:pt>
                <c:pt idx="8642">
                  <c:v>0</c:v>
                </c:pt>
                <c:pt idx="8643">
                  <c:v>0.14000000000000001</c:v>
                </c:pt>
                <c:pt idx="8644">
                  <c:v>0</c:v>
                </c:pt>
                <c:pt idx="8645">
                  <c:v>0.14000000000000001</c:v>
                </c:pt>
                <c:pt idx="8646">
                  <c:v>7.0000000000000007E-2</c:v>
                </c:pt>
                <c:pt idx="8647">
                  <c:v>0.15</c:v>
                </c:pt>
                <c:pt idx="8648">
                  <c:v>0.1</c:v>
                </c:pt>
                <c:pt idx="8649">
                  <c:v>0.15</c:v>
                </c:pt>
                <c:pt idx="8650">
                  <c:v>0</c:v>
                </c:pt>
                <c:pt idx="8651">
                  <c:v>0.15</c:v>
                </c:pt>
                <c:pt idx="8652">
                  <c:v>0</c:v>
                </c:pt>
                <c:pt idx="8653">
                  <c:v>0.15</c:v>
                </c:pt>
                <c:pt idx="8654">
                  <c:v>0.04</c:v>
                </c:pt>
                <c:pt idx="8655">
                  <c:v>0.11</c:v>
                </c:pt>
                <c:pt idx="8656">
                  <c:v>0.04</c:v>
                </c:pt>
                <c:pt idx="8657">
                  <c:v>0</c:v>
                </c:pt>
                <c:pt idx="8658">
                  <c:v>0</c:v>
                </c:pt>
                <c:pt idx="8659">
                  <c:v>0.15</c:v>
                </c:pt>
                <c:pt idx="8660">
                  <c:v>0.09</c:v>
                </c:pt>
                <c:pt idx="8661">
                  <c:v>0.1</c:v>
                </c:pt>
                <c:pt idx="8662">
                  <c:v>0.01</c:v>
                </c:pt>
                <c:pt idx="8663">
                  <c:v>0.08</c:v>
                </c:pt>
                <c:pt idx="8664">
                  <c:v>0.13</c:v>
                </c:pt>
                <c:pt idx="8665">
                  <c:v>0.11</c:v>
                </c:pt>
                <c:pt idx="8666">
                  <c:v>0.14000000000000001</c:v>
                </c:pt>
                <c:pt idx="8667">
                  <c:v>0</c:v>
                </c:pt>
                <c:pt idx="8668">
                  <c:v>0</c:v>
                </c:pt>
                <c:pt idx="8669">
                  <c:v>0.12</c:v>
                </c:pt>
                <c:pt idx="8670">
                  <c:v>0.14000000000000001</c:v>
                </c:pt>
                <c:pt idx="8671">
                  <c:v>0.11</c:v>
                </c:pt>
                <c:pt idx="8672">
                  <c:v>0.15</c:v>
                </c:pt>
                <c:pt idx="8673">
                  <c:v>0.1</c:v>
                </c:pt>
                <c:pt idx="8674">
                  <c:v>0.14000000000000001</c:v>
                </c:pt>
                <c:pt idx="8675">
                  <c:v>0.14000000000000001</c:v>
                </c:pt>
                <c:pt idx="8676">
                  <c:v>0.03</c:v>
                </c:pt>
                <c:pt idx="8677">
                  <c:v>0</c:v>
                </c:pt>
                <c:pt idx="8678">
                  <c:v>0</c:v>
                </c:pt>
                <c:pt idx="8679">
                  <c:v>0.11</c:v>
                </c:pt>
                <c:pt idx="8680">
                  <c:v>0.15</c:v>
                </c:pt>
                <c:pt idx="8681">
                  <c:v>0.12</c:v>
                </c:pt>
                <c:pt idx="8682">
                  <c:v>0.11</c:v>
                </c:pt>
                <c:pt idx="8683">
                  <c:v>0.12</c:v>
                </c:pt>
                <c:pt idx="8684">
                  <c:v>0.09</c:v>
                </c:pt>
                <c:pt idx="8685">
                  <c:v>0.1</c:v>
                </c:pt>
                <c:pt idx="8686">
                  <c:v>0.12</c:v>
                </c:pt>
                <c:pt idx="8687">
                  <c:v>0.06</c:v>
                </c:pt>
                <c:pt idx="8688">
                  <c:v>0.12</c:v>
                </c:pt>
                <c:pt idx="8689">
                  <c:v>0</c:v>
                </c:pt>
                <c:pt idx="8690">
                  <c:v>0.14000000000000001</c:v>
                </c:pt>
                <c:pt idx="8691">
                  <c:v>0.08</c:v>
                </c:pt>
                <c:pt idx="8692">
                  <c:v>0.08</c:v>
                </c:pt>
                <c:pt idx="8693">
                  <c:v>0</c:v>
                </c:pt>
                <c:pt idx="8694">
                  <c:v>0.13</c:v>
                </c:pt>
                <c:pt idx="8695">
                  <c:v>0.14000000000000001</c:v>
                </c:pt>
                <c:pt idx="8696">
                  <c:v>0</c:v>
                </c:pt>
                <c:pt idx="8697">
                  <c:v>0.09</c:v>
                </c:pt>
                <c:pt idx="8698">
                  <c:v>0.03</c:v>
                </c:pt>
                <c:pt idx="8699">
                  <c:v>7.0000000000000007E-2</c:v>
                </c:pt>
                <c:pt idx="8700">
                  <c:v>0</c:v>
                </c:pt>
                <c:pt idx="8701">
                  <c:v>0.14000000000000001</c:v>
                </c:pt>
                <c:pt idx="8702">
                  <c:v>0.15</c:v>
                </c:pt>
                <c:pt idx="8703">
                  <c:v>0.08</c:v>
                </c:pt>
                <c:pt idx="8704">
                  <c:v>0</c:v>
                </c:pt>
                <c:pt idx="8705">
                  <c:v>0.14000000000000001</c:v>
                </c:pt>
                <c:pt idx="8706">
                  <c:v>7.0000000000000007E-2</c:v>
                </c:pt>
                <c:pt idx="8707">
                  <c:v>0.15</c:v>
                </c:pt>
                <c:pt idx="8708">
                  <c:v>0.11</c:v>
                </c:pt>
                <c:pt idx="8709">
                  <c:v>0.13</c:v>
                </c:pt>
                <c:pt idx="8710">
                  <c:v>0.06</c:v>
                </c:pt>
                <c:pt idx="8711">
                  <c:v>0.09</c:v>
                </c:pt>
                <c:pt idx="8712">
                  <c:v>0.09</c:v>
                </c:pt>
                <c:pt idx="8713">
                  <c:v>0.05</c:v>
                </c:pt>
                <c:pt idx="8714">
                  <c:v>0.14000000000000001</c:v>
                </c:pt>
                <c:pt idx="8715">
                  <c:v>0.11</c:v>
                </c:pt>
                <c:pt idx="8716">
                  <c:v>0.09</c:v>
                </c:pt>
                <c:pt idx="8717">
                  <c:v>0.02</c:v>
                </c:pt>
                <c:pt idx="8718">
                  <c:v>0.09</c:v>
                </c:pt>
                <c:pt idx="8719">
                  <c:v>0.12</c:v>
                </c:pt>
                <c:pt idx="8720">
                  <c:v>0.15</c:v>
                </c:pt>
                <c:pt idx="8721">
                  <c:v>0.11</c:v>
                </c:pt>
                <c:pt idx="8722">
                  <c:v>0</c:v>
                </c:pt>
                <c:pt idx="8723">
                  <c:v>0.11</c:v>
                </c:pt>
                <c:pt idx="8724">
                  <c:v>0.08</c:v>
                </c:pt>
                <c:pt idx="8725">
                  <c:v>0.04</c:v>
                </c:pt>
                <c:pt idx="8726">
                  <c:v>0.1</c:v>
                </c:pt>
                <c:pt idx="8727">
                  <c:v>0.08</c:v>
                </c:pt>
                <c:pt idx="8728">
                  <c:v>0.13</c:v>
                </c:pt>
                <c:pt idx="8729">
                  <c:v>7.0000000000000007E-2</c:v>
                </c:pt>
                <c:pt idx="8730">
                  <c:v>0.08</c:v>
                </c:pt>
                <c:pt idx="8731">
                  <c:v>0.14000000000000001</c:v>
                </c:pt>
                <c:pt idx="8732">
                  <c:v>0.08</c:v>
                </c:pt>
                <c:pt idx="8733">
                  <c:v>0.14000000000000001</c:v>
                </c:pt>
                <c:pt idx="8734">
                  <c:v>0.14000000000000001</c:v>
                </c:pt>
                <c:pt idx="8735">
                  <c:v>0.12</c:v>
                </c:pt>
                <c:pt idx="8736">
                  <c:v>0.12</c:v>
                </c:pt>
                <c:pt idx="8737">
                  <c:v>0.08</c:v>
                </c:pt>
                <c:pt idx="8738">
                  <c:v>0.14000000000000001</c:v>
                </c:pt>
                <c:pt idx="8739">
                  <c:v>0</c:v>
                </c:pt>
                <c:pt idx="8740">
                  <c:v>0.08</c:v>
                </c:pt>
                <c:pt idx="8741">
                  <c:v>0.12</c:v>
                </c:pt>
                <c:pt idx="8742">
                  <c:v>0.11</c:v>
                </c:pt>
                <c:pt idx="8743">
                  <c:v>0.13</c:v>
                </c:pt>
                <c:pt idx="8744">
                  <c:v>7.0000000000000007E-2</c:v>
                </c:pt>
                <c:pt idx="8745">
                  <c:v>0.12</c:v>
                </c:pt>
                <c:pt idx="8746">
                  <c:v>0</c:v>
                </c:pt>
                <c:pt idx="8747">
                  <c:v>0.12</c:v>
                </c:pt>
                <c:pt idx="8748">
                  <c:v>0.12</c:v>
                </c:pt>
                <c:pt idx="8749">
                  <c:v>0.12</c:v>
                </c:pt>
                <c:pt idx="8750">
                  <c:v>0.12</c:v>
                </c:pt>
                <c:pt idx="8751">
                  <c:v>0.13</c:v>
                </c:pt>
                <c:pt idx="8752">
                  <c:v>0</c:v>
                </c:pt>
                <c:pt idx="8753">
                  <c:v>7.0000000000000007E-2</c:v>
                </c:pt>
                <c:pt idx="8754">
                  <c:v>0.08</c:v>
                </c:pt>
                <c:pt idx="8755">
                  <c:v>0.14000000000000001</c:v>
                </c:pt>
                <c:pt idx="8756">
                  <c:v>0.09</c:v>
                </c:pt>
                <c:pt idx="8757">
                  <c:v>0.14000000000000001</c:v>
                </c:pt>
                <c:pt idx="8758">
                  <c:v>0.14000000000000001</c:v>
                </c:pt>
                <c:pt idx="8759">
                  <c:v>0</c:v>
                </c:pt>
                <c:pt idx="8760">
                  <c:v>0.14000000000000001</c:v>
                </c:pt>
                <c:pt idx="8761">
                  <c:v>0</c:v>
                </c:pt>
                <c:pt idx="8762">
                  <c:v>0.05</c:v>
                </c:pt>
                <c:pt idx="8763">
                  <c:v>0.11</c:v>
                </c:pt>
                <c:pt idx="8764">
                  <c:v>0.12</c:v>
                </c:pt>
                <c:pt idx="8765">
                  <c:v>0.05</c:v>
                </c:pt>
                <c:pt idx="8766">
                  <c:v>0.13</c:v>
                </c:pt>
                <c:pt idx="8767">
                  <c:v>0.11</c:v>
                </c:pt>
                <c:pt idx="8768">
                  <c:v>7.0000000000000007E-2</c:v>
                </c:pt>
                <c:pt idx="8769">
                  <c:v>0.11</c:v>
                </c:pt>
                <c:pt idx="8770">
                  <c:v>0.11</c:v>
                </c:pt>
                <c:pt idx="8771">
                  <c:v>0.14000000000000001</c:v>
                </c:pt>
                <c:pt idx="8772">
                  <c:v>0.12</c:v>
                </c:pt>
                <c:pt idx="8773">
                  <c:v>0.09</c:v>
                </c:pt>
                <c:pt idx="8774">
                  <c:v>0.11</c:v>
                </c:pt>
                <c:pt idx="8775">
                  <c:v>0.12</c:v>
                </c:pt>
                <c:pt idx="8776">
                  <c:v>7.0000000000000007E-2</c:v>
                </c:pt>
                <c:pt idx="8777">
                  <c:v>7.0000000000000007E-2</c:v>
                </c:pt>
                <c:pt idx="8778">
                  <c:v>7.0000000000000007E-2</c:v>
                </c:pt>
                <c:pt idx="8779">
                  <c:v>0.08</c:v>
                </c:pt>
                <c:pt idx="8780">
                  <c:v>0.14000000000000001</c:v>
                </c:pt>
                <c:pt idx="8781">
                  <c:v>0.12</c:v>
                </c:pt>
                <c:pt idx="8782">
                  <c:v>0.13</c:v>
                </c:pt>
                <c:pt idx="8783">
                  <c:v>0</c:v>
                </c:pt>
                <c:pt idx="8784">
                  <c:v>0.13</c:v>
                </c:pt>
                <c:pt idx="8785">
                  <c:v>0</c:v>
                </c:pt>
                <c:pt idx="8786">
                  <c:v>0.1</c:v>
                </c:pt>
                <c:pt idx="8787">
                  <c:v>0.14000000000000001</c:v>
                </c:pt>
                <c:pt idx="8788">
                  <c:v>0.12</c:v>
                </c:pt>
                <c:pt idx="8789">
                  <c:v>0</c:v>
                </c:pt>
                <c:pt idx="8790">
                  <c:v>7.0000000000000007E-2</c:v>
                </c:pt>
                <c:pt idx="8791">
                  <c:v>0.12</c:v>
                </c:pt>
                <c:pt idx="8792">
                  <c:v>0.13</c:v>
                </c:pt>
                <c:pt idx="8793">
                  <c:v>7.0000000000000007E-2</c:v>
                </c:pt>
                <c:pt idx="8794">
                  <c:v>0.05</c:v>
                </c:pt>
                <c:pt idx="8795">
                  <c:v>0</c:v>
                </c:pt>
                <c:pt idx="8796">
                  <c:v>0.14000000000000001</c:v>
                </c:pt>
                <c:pt idx="8797">
                  <c:v>0.05</c:v>
                </c:pt>
                <c:pt idx="8798">
                  <c:v>0.11</c:v>
                </c:pt>
                <c:pt idx="8799">
                  <c:v>0</c:v>
                </c:pt>
                <c:pt idx="8800">
                  <c:v>0.14000000000000001</c:v>
                </c:pt>
                <c:pt idx="8801">
                  <c:v>0.08</c:v>
                </c:pt>
                <c:pt idx="8802">
                  <c:v>0.08</c:v>
                </c:pt>
                <c:pt idx="8803">
                  <c:v>0.14000000000000001</c:v>
                </c:pt>
                <c:pt idx="8804">
                  <c:v>7.0000000000000007E-2</c:v>
                </c:pt>
                <c:pt idx="8805">
                  <c:v>0.12</c:v>
                </c:pt>
                <c:pt idx="8806">
                  <c:v>0.12</c:v>
                </c:pt>
                <c:pt idx="8807">
                  <c:v>0.11</c:v>
                </c:pt>
                <c:pt idx="8808">
                  <c:v>0</c:v>
                </c:pt>
                <c:pt idx="8809">
                  <c:v>0</c:v>
                </c:pt>
                <c:pt idx="8810">
                  <c:v>0</c:v>
                </c:pt>
                <c:pt idx="8811">
                  <c:v>0</c:v>
                </c:pt>
                <c:pt idx="8812">
                  <c:v>0.11</c:v>
                </c:pt>
                <c:pt idx="8813">
                  <c:v>0.14000000000000001</c:v>
                </c:pt>
                <c:pt idx="8814">
                  <c:v>0.12</c:v>
                </c:pt>
                <c:pt idx="8815">
                  <c:v>0.11</c:v>
                </c:pt>
                <c:pt idx="8816">
                  <c:v>0.11</c:v>
                </c:pt>
                <c:pt idx="8817">
                  <c:v>0</c:v>
                </c:pt>
                <c:pt idx="8818">
                  <c:v>0.12</c:v>
                </c:pt>
                <c:pt idx="8819">
                  <c:v>0.14000000000000001</c:v>
                </c:pt>
                <c:pt idx="8820">
                  <c:v>0.09</c:v>
                </c:pt>
                <c:pt idx="8821">
                  <c:v>0.12</c:v>
                </c:pt>
                <c:pt idx="8822">
                  <c:v>0.05</c:v>
                </c:pt>
                <c:pt idx="8823">
                  <c:v>0.08</c:v>
                </c:pt>
                <c:pt idx="8824">
                  <c:v>0.12</c:v>
                </c:pt>
                <c:pt idx="8825">
                  <c:v>0.14000000000000001</c:v>
                </c:pt>
                <c:pt idx="8826">
                  <c:v>0.08</c:v>
                </c:pt>
                <c:pt idx="8827">
                  <c:v>0.14000000000000001</c:v>
                </c:pt>
                <c:pt idx="8828">
                  <c:v>0.11</c:v>
                </c:pt>
                <c:pt idx="8829">
                  <c:v>0.13</c:v>
                </c:pt>
                <c:pt idx="8830">
                  <c:v>0</c:v>
                </c:pt>
                <c:pt idx="8831">
                  <c:v>0.11</c:v>
                </c:pt>
                <c:pt idx="8832">
                  <c:v>7.0000000000000007E-2</c:v>
                </c:pt>
                <c:pt idx="8833">
                  <c:v>0.08</c:v>
                </c:pt>
                <c:pt idx="8834">
                  <c:v>0</c:v>
                </c:pt>
                <c:pt idx="8835">
                  <c:v>7.0000000000000007E-2</c:v>
                </c:pt>
                <c:pt idx="8836">
                  <c:v>0.06</c:v>
                </c:pt>
                <c:pt idx="8837">
                  <c:v>0.13</c:v>
                </c:pt>
                <c:pt idx="8838">
                  <c:v>0.14000000000000001</c:v>
                </c:pt>
                <c:pt idx="8839">
                  <c:v>7.0000000000000007E-2</c:v>
                </c:pt>
                <c:pt idx="8840">
                  <c:v>7.0000000000000007E-2</c:v>
                </c:pt>
                <c:pt idx="8841">
                  <c:v>0.14000000000000001</c:v>
                </c:pt>
                <c:pt idx="8842">
                  <c:v>7.0000000000000007E-2</c:v>
                </c:pt>
                <c:pt idx="8843">
                  <c:v>0</c:v>
                </c:pt>
                <c:pt idx="8844">
                  <c:v>0</c:v>
                </c:pt>
                <c:pt idx="8845">
                  <c:v>0.04</c:v>
                </c:pt>
                <c:pt idx="8846">
                  <c:v>0</c:v>
                </c:pt>
                <c:pt idx="8847">
                  <c:v>0.11</c:v>
                </c:pt>
                <c:pt idx="8848">
                  <c:v>0.11</c:v>
                </c:pt>
                <c:pt idx="8849">
                  <c:v>7.0000000000000007E-2</c:v>
                </c:pt>
                <c:pt idx="8850">
                  <c:v>0.02</c:v>
                </c:pt>
                <c:pt idx="8851">
                  <c:v>0.12</c:v>
                </c:pt>
                <c:pt idx="8852">
                  <c:v>0</c:v>
                </c:pt>
                <c:pt idx="8853">
                  <c:v>0.09</c:v>
                </c:pt>
                <c:pt idx="8854">
                  <c:v>0</c:v>
                </c:pt>
                <c:pt idx="8855">
                  <c:v>0</c:v>
                </c:pt>
                <c:pt idx="8856">
                  <c:v>0.04</c:v>
                </c:pt>
                <c:pt idx="8857">
                  <c:v>0.11</c:v>
                </c:pt>
                <c:pt idx="8858">
                  <c:v>7.0000000000000007E-2</c:v>
                </c:pt>
                <c:pt idx="8859">
                  <c:v>7.0000000000000007E-2</c:v>
                </c:pt>
                <c:pt idx="8860">
                  <c:v>0.08</c:v>
                </c:pt>
                <c:pt idx="8861">
                  <c:v>0</c:v>
                </c:pt>
                <c:pt idx="8862">
                  <c:v>0</c:v>
                </c:pt>
                <c:pt idx="8863">
                  <c:v>0.12</c:v>
                </c:pt>
                <c:pt idx="8864">
                  <c:v>0.12</c:v>
                </c:pt>
                <c:pt idx="8865">
                  <c:v>0</c:v>
                </c:pt>
                <c:pt idx="8866">
                  <c:v>0.12</c:v>
                </c:pt>
                <c:pt idx="8867">
                  <c:v>0.14000000000000001</c:v>
                </c:pt>
                <c:pt idx="8868">
                  <c:v>0.14000000000000001</c:v>
                </c:pt>
                <c:pt idx="8869">
                  <c:v>0.08</c:v>
                </c:pt>
                <c:pt idx="8870">
                  <c:v>0.11</c:v>
                </c:pt>
                <c:pt idx="8871">
                  <c:v>0.11</c:v>
                </c:pt>
                <c:pt idx="8872">
                  <c:v>0.02</c:v>
                </c:pt>
                <c:pt idx="8873">
                  <c:v>0.13</c:v>
                </c:pt>
                <c:pt idx="8874">
                  <c:v>0.05</c:v>
                </c:pt>
                <c:pt idx="8875">
                  <c:v>0</c:v>
                </c:pt>
                <c:pt idx="8876">
                  <c:v>0.14000000000000001</c:v>
                </c:pt>
                <c:pt idx="8877">
                  <c:v>0.11</c:v>
                </c:pt>
                <c:pt idx="8878">
                  <c:v>0.13</c:v>
                </c:pt>
                <c:pt idx="8879">
                  <c:v>0.12</c:v>
                </c:pt>
                <c:pt idx="8880">
                  <c:v>0.11</c:v>
                </c:pt>
                <c:pt idx="8881">
                  <c:v>0</c:v>
                </c:pt>
                <c:pt idx="8882">
                  <c:v>7.0000000000000007E-2</c:v>
                </c:pt>
                <c:pt idx="8883">
                  <c:v>0.12</c:v>
                </c:pt>
                <c:pt idx="8884">
                  <c:v>0.14000000000000001</c:v>
                </c:pt>
                <c:pt idx="8885">
                  <c:v>0.12</c:v>
                </c:pt>
                <c:pt idx="8886">
                  <c:v>0.14000000000000001</c:v>
                </c:pt>
                <c:pt idx="8887">
                  <c:v>0.08</c:v>
                </c:pt>
                <c:pt idx="8888">
                  <c:v>0.11</c:v>
                </c:pt>
                <c:pt idx="8889">
                  <c:v>0.11</c:v>
                </c:pt>
                <c:pt idx="8890">
                  <c:v>0</c:v>
                </c:pt>
                <c:pt idx="8891">
                  <c:v>0.14000000000000001</c:v>
                </c:pt>
                <c:pt idx="8892">
                  <c:v>0.1</c:v>
                </c:pt>
                <c:pt idx="8893">
                  <c:v>0</c:v>
                </c:pt>
                <c:pt idx="8894">
                  <c:v>7.0000000000000007E-2</c:v>
                </c:pt>
                <c:pt idx="8895">
                  <c:v>0.11</c:v>
                </c:pt>
                <c:pt idx="8896">
                  <c:v>0.11</c:v>
                </c:pt>
                <c:pt idx="8897">
                  <c:v>0.06</c:v>
                </c:pt>
                <c:pt idx="8898">
                  <c:v>0.11</c:v>
                </c:pt>
                <c:pt idx="8899">
                  <c:v>7.0000000000000007E-2</c:v>
                </c:pt>
                <c:pt idx="8900">
                  <c:v>0.08</c:v>
                </c:pt>
                <c:pt idx="8901">
                  <c:v>0.14000000000000001</c:v>
                </c:pt>
                <c:pt idx="8902">
                  <c:v>0.11</c:v>
                </c:pt>
                <c:pt idx="8903">
                  <c:v>0.13</c:v>
                </c:pt>
                <c:pt idx="8904">
                  <c:v>0</c:v>
                </c:pt>
                <c:pt idx="8905">
                  <c:v>0.14000000000000001</c:v>
                </c:pt>
                <c:pt idx="8906">
                  <c:v>0.04</c:v>
                </c:pt>
                <c:pt idx="8907">
                  <c:v>0.14000000000000001</c:v>
                </c:pt>
                <c:pt idx="8908">
                  <c:v>0</c:v>
                </c:pt>
                <c:pt idx="8909">
                  <c:v>0</c:v>
                </c:pt>
                <c:pt idx="8910">
                  <c:v>0</c:v>
                </c:pt>
                <c:pt idx="8911">
                  <c:v>0</c:v>
                </c:pt>
                <c:pt idx="8912">
                  <c:v>0.14000000000000001</c:v>
                </c:pt>
                <c:pt idx="8913">
                  <c:v>0</c:v>
                </c:pt>
                <c:pt idx="8914">
                  <c:v>0.13</c:v>
                </c:pt>
                <c:pt idx="8915">
                  <c:v>0.14000000000000001</c:v>
                </c:pt>
                <c:pt idx="8916">
                  <c:v>0</c:v>
                </c:pt>
                <c:pt idx="8917">
                  <c:v>7.0000000000000007E-2</c:v>
                </c:pt>
                <c:pt idx="8918">
                  <c:v>0.11</c:v>
                </c:pt>
                <c:pt idx="8919">
                  <c:v>7.0000000000000007E-2</c:v>
                </c:pt>
                <c:pt idx="8920">
                  <c:v>0.11</c:v>
                </c:pt>
                <c:pt idx="8921">
                  <c:v>0.11</c:v>
                </c:pt>
                <c:pt idx="8922">
                  <c:v>0</c:v>
                </c:pt>
                <c:pt idx="8923">
                  <c:v>0.14000000000000001</c:v>
                </c:pt>
                <c:pt idx="8924">
                  <c:v>0.11</c:v>
                </c:pt>
                <c:pt idx="8925">
                  <c:v>0.1</c:v>
                </c:pt>
                <c:pt idx="8926">
                  <c:v>7.0000000000000007E-2</c:v>
                </c:pt>
                <c:pt idx="8927">
                  <c:v>0.11</c:v>
                </c:pt>
                <c:pt idx="8928">
                  <c:v>0.01</c:v>
                </c:pt>
                <c:pt idx="8929">
                  <c:v>0.11</c:v>
                </c:pt>
                <c:pt idx="8930">
                  <c:v>0.13</c:v>
                </c:pt>
                <c:pt idx="8931">
                  <c:v>0.08</c:v>
                </c:pt>
                <c:pt idx="8932">
                  <c:v>0.13</c:v>
                </c:pt>
                <c:pt idx="8933">
                  <c:v>0.13</c:v>
                </c:pt>
                <c:pt idx="8934">
                  <c:v>0.11</c:v>
                </c:pt>
                <c:pt idx="8935">
                  <c:v>0.11</c:v>
                </c:pt>
                <c:pt idx="8936">
                  <c:v>0.08</c:v>
                </c:pt>
                <c:pt idx="8937">
                  <c:v>0</c:v>
                </c:pt>
                <c:pt idx="8938">
                  <c:v>0.03</c:v>
                </c:pt>
                <c:pt idx="8939">
                  <c:v>0.08</c:v>
                </c:pt>
                <c:pt idx="8940">
                  <c:v>0</c:v>
                </c:pt>
                <c:pt idx="8941">
                  <c:v>0.08</c:v>
                </c:pt>
                <c:pt idx="8942">
                  <c:v>0.11</c:v>
                </c:pt>
                <c:pt idx="8943">
                  <c:v>0</c:v>
                </c:pt>
                <c:pt idx="8944">
                  <c:v>0.15</c:v>
                </c:pt>
                <c:pt idx="8945">
                  <c:v>0.09</c:v>
                </c:pt>
                <c:pt idx="8946">
                  <c:v>0</c:v>
                </c:pt>
                <c:pt idx="8947">
                  <c:v>0.08</c:v>
                </c:pt>
                <c:pt idx="8948">
                  <c:v>0.11</c:v>
                </c:pt>
                <c:pt idx="8949">
                  <c:v>0</c:v>
                </c:pt>
                <c:pt idx="8950">
                  <c:v>0</c:v>
                </c:pt>
                <c:pt idx="8951">
                  <c:v>0.06</c:v>
                </c:pt>
                <c:pt idx="8952">
                  <c:v>0.09</c:v>
                </c:pt>
                <c:pt idx="8953">
                  <c:v>0.11</c:v>
                </c:pt>
                <c:pt idx="8954">
                  <c:v>0.05</c:v>
                </c:pt>
                <c:pt idx="8955">
                  <c:v>0.08</c:v>
                </c:pt>
                <c:pt idx="8956">
                  <c:v>0.13</c:v>
                </c:pt>
                <c:pt idx="8957">
                  <c:v>0.11</c:v>
                </c:pt>
                <c:pt idx="8958">
                  <c:v>0</c:v>
                </c:pt>
                <c:pt idx="8959">
                  <c:v>0</c:v>
                </c:pt>
                <c:pt idx="8960">
                  <c:v>0</c:v>
                </c:pt>
                <c:pt idx="8961">
                  <c:v>0.13</c:v>
                </c:pt>
                <c:pt idx="8962">
                  <c:v>0</c:v>
                </c:pt>
                <c:pt idx="8963">
                  <c:v>0.09</c:v>
                </c:pt>
                <c:pt idx="8964">
                  <c:v>0.12</c:v>
                </c:pt>
                <c:pt idx="8965">
                  <c:v>0.14000000000000001</c:v>
                </c:pt>
                <c:pt idx="8966">
                  <c:v>0.08</c:v>
                </c:pt>
                <c:pt idx="8967">
                  <c:v>0.1</c:v>
                </c:pt>
                <c:pt idx="8968">
                  <c:v>0.11</c:v>
                </c:pt>
                <c:pt idx="8969">
                  <c:v>0.08</c:v>
                </c:pt>
                <c:pt idx="8970">
                  <c:v>0.11</c:v>
                </c:pt>
                <c:pt idx="8971">
                  <c:v>0.11</c:v>
                </c:pt>
                <c:pt idx="8972">
                  <c:v>0.14000000000000001</c:v>
                </c:pt>
                <c:pt idx="8973">
                  <c:v>0</c:v>
                </c:pt>
                <c:pt idx="8974">
                  <c:v>7.0000000000000007E-2</c:v>
                </c:pt>
                <c:pt idx="8975">
                  <c:v>0</c:v>
                </c:pt>
                <c:pt idx="8976">
                  <c:v>0.13</c:v>
                </c:pt>
                <c:pt idx="8977">
                  <c:v>7.0000000000000007E-2</c:v>
                </c:pt>
                <c:pt idx="8978">
                  <c:v>7.0000000000000007E-2</c:v>
                </c:pt>
                <c:pt idx="8979">
                  <c:v>0.13</c:v>
                </c:pt>
                <c:pt idx="8980">
                  <c:v>0</c:v>
                </c:pt>
                <c:pt idx="8981">
                  <c:v>0.1</c:v>
                </c:pt>
                <c:pt idx="8982">
                  <c:v>0.1</c:v>
                </c:pt>
                <c:pt idx="8983">
                  <c:v>0.13</c:v>
                </c:pt>
                <c:pt idx="8984">
                  <c:v>0</c:v>
                </c:pt>
                <c:pt idx="8985">
                  <c:v>0.14000000000000001</c:v>
                </c:pt>
                <c:pt idx="8986">
                  <c:v>0.11</c:v>
                </c:pt>
                <c:pt idx="8987">
                  <c:v>0</c:v>
                </c:pt>
                <c:pt idx="8988">
                  <c:v>0.04</c:v>
                </c:pt>
                <c:pt idx="8989">
                  <c:v>0</c:v>
                </c:pt>
                <c:pt idx="8990">
                  <c:v>0.1</c:v>
                </c:pt>
                <c:pt idx="8991">
                  <c:v>0.13</c:v>
                </c:pt>
                <c:pt idx="8992">
                  <c:v>0.11</c:v>
                </c:pt>
                <c:pt idx="8993">
                  <c:v>0</c:v>
                </c:pt>
                <c:pt idx="8994">
                  <c:v>0.11</c:v>
                </c:pt>
                <c:pt idx="8995">
                  <c:v>0.09</c:v>
                </c:pt>
                <c:pt idx="8996">
                  <c:v>7.0000000000000007E-2</c:v>
                </c:pt>
                <c:pt idx="8997">
                  <c:v>0.12</c:v>
                </c:pt>
                <c:pt idx="8998">
                  <c:v>7.0000000000000007E-2</c:v>
                </c:pt>
                <c:pt idx="8999">
                  <c:v>7.0000000000000007E-2</c:v>
                </c:pt>
                <c:pt idx="9000">
                  <c:v>0.02</c:v>
                </c:pt>
                <c:pt idx="9001">
                  <c:v>0.03</c:v>
                </c:pt>
                <c:pt idx="9002">
                  <c:v>0</c:v>
                </c:pt>
                <c:pt idx="9003">
                  <c:v>0.11</c:v>
                </c:pt>
                <c:pt idx="9004">
                  <c:v>0</c:v>
                </c:pt>
                <c:pt idx="9005">
                  <c:v>0.13</c:v>
                </c:pt>
                <c:pt idx="9006">
                  <c:v>0.08</c:v>
                </c:pt>
                <c:pt idx="9007">
                  <c:v>0</c:v>
                </c:pt>
                <c:pt idx="9008">
                  <c:v>0.1</c:v>
                </c:pt>
                <c:pt idx="9009">
                  <c:v>7.0000000000000007E-2</c:v>
                </c:pt>
                <c:pt idx="9010">
                  <c:v>0.08</c:v>
                </c:pt>
                <c:pt idx="9011">
                  <c:v>7.0000000000000007E-2</c:v>
                </c:pt>
                <c:pt idx="9012">
                  <c:v>7.0000000000000007E-2</c:v>
                </c:pt>
                <c:pt idx="9013">
                  <c:v>0</c:v>
                </c:pt>
                <c:pt idx="9014">
                  <c:v>0</c:v>
                </c:pt>
                <c:pt idx="9015">
                  <c:v>0.1</c:v>
                </c:pt>
                <c:pt idx="9016">
                  <c:v>7.0000000000000007E-2</c:v>
                </c:pt>
                <c:pt idx="9017">
                  <c:v>0.08</c:v>
                </c:pt>
                <c:pt idx="9018">
                  <c:v>0.08</c:v>
                </c:pt>
                <c:pt idx="9019">
                  <c:v>0.13</c:v>
                </c:pt>
                <c:pt idx="9020">
                  <c:v>0.13</c:v>
                </c:pt>
                <c:pt idx="9021">
                  <c:v>0.12</c:v>
                </c:pt>
                <c:pt idx="9022">
                  <c:v>0</c:v>
                </c:pt>
                <c:pt idx="9023">
                  <c:v>7.0000000000000007E-2</c:v>
                </c:pt>
                <c:pt idx="9024">
                  <c:v>0.13</c:v>
                </c:pt>
                <c:pt idx="9025">
                  <c:v>0.11</c:v>
                </c:pt>
                <c:pt idx="9026">
                  <c:v>0.11</c:v>
                </c:pt>
                <c:pt idx="9027">
                  <c:v>7.0000000000000007E-2</c:v>
                </c:pt>
                <c:pt idx="9028">
                  <c:v>0</c:v>
                </c:pt>
                <c:pt idx="9029">
                  <c:v>0</c:v>
                </c:pt>
                <c:pt idx="9030">
                  <c:v>0.1</c:v>
                </c:pt>
                <c:pt idx="9031">
                  <c:v>0.08</c:v>
                </c:pt>
                <c:pt idx="9032">
                  <c:v>0.08</c:v>
                </c:pt>
                <c:pt idx="9033">
                  <c:v>0.1</c:v>
                </c:pt>
                <c:pt idx="9034">
                  <c:v>0.11</c:v>
                </c:pt>
                <c:pt idx="9035">
                  <c:v>0</c:v>
                </c:pt>
                <c:pt idx="9036">
                  <c:v>0.13</c:v>
                </c:pt>
                <c:pt idx="9037">
                  <c:v>0</c:v>
                </c:pt>
                <c:pt idx="9038">
                  <c:v>0.08</c:v>
                </c:pt>
                <c:pt idx="9039">
                  <c:v>0.09</c:v>
                </c:pt>
                <c:pt idx="9040">
                  <c:v>0.13</c:v>
                </c:pt>
                <c:pt idx="9041">
                  <c:v>7.0000000000000007E-2</c:v>
                </c:pt>
                <c:pt idx="9042">
                  <c:v>0.12</c:v>
                </c:pt>
                <c:pt idx="9043">
                  <c:v>7.0000000000000007E-2</c:v>
                </c:pt>
                <c:pt idx="9044">
                  <c:v>7.0000000000000007E-2</c:v>
                </c:pt>
                <c:pt idx="9045">
                  <c:v>0.1</c:v>
                </c:pt>
                <c:pt idx="9046">
                  <c:v>0</c:v>
                </c:pt>
                <c:pt idx="9047">
                  <c:v>0.08</c:v>
                </c:pt>
                <c:pt idx="9048">
                  <c:v>0</c:v>
                </c:pt>
                <c:pt idx="9049">
                  <c:v>0.11</c:v>
                </c:pt>
                <c:pt idx="9050">
                  <c:v>0</c:v>
                </c:pt>
                <c:pt idx="9051">
                  <c:v>0.1</c:v>
                </c:pt>
                <c:pt idx="9052">
                  <c:v>0</c:v>
                </c:pt>
                <c:pt idx="9053">
                  <c:v>7.0000000000000007E-2</c:v>
                </c:pt>
                <c:pt idx="9054">
                  <c:v>0.13</c:v>
                </c:pt>
                <c:pt idx="9055">
                  <c:v>0.02</c:v>
                </c:pt>
                <c:pt idx="9056">
                  <c:v>0.05</c:v>
                </c:pt>
                <c:pt idx="9057">
                  <c:v>0</c:v>
                </c:pt>
                <c:pt idx="9058">
                  <c:v>0</c:v>
                </c:pt>
                <c:pt idx="9059">
                  <c:v>0.13</c:v>
                </c:pt>
                <c:pt idx="9060">
                  <c:v>0.11</c:v>
                </c:pt>
                <c:pt idx="9061">
                  <c:v>0.09</c:v>
                </c:pt>
                <c:pt idx="9062">
                  <c:v>0</c:v>
                </c:pt>
                <c:pt idx="9063">
                  <c:v>0.13</c:v>
                </c:pt>
                <c:pt idx="9064">
                  <c:v>7.0000000000000007E-2</c:v>
                </c:pt>
                <c:pt idx="9065">
                  <c:v>0.09</c:v>
                </c:pt>
                <c:pt idx="9066">
                  <c:v>0.01</c:v>
                </c:pt>
                <c:pt idx="9067">
                  <c:v>0</c:v>
                </c:pt>
                <c:pt idx="9068">
                  <c:v>7.0000000000000007E-2</c:v>
                </c:pt>
                <c:pt idx="9069">
                  <c:v>0.12</c:v>
                </c:pt>
                <c:pt idx="9070">
                  <c:v>0</c:v>
                </c:pt>
                <c:pt idx="9071">
                  <c:v>0</c:v>
                </c:pt>
                <c:pt idx="9072">
                  <c:v>7.0000000000000007E-2</c:v>
                </c:pt>
                <c:pt idx="9073">
                  <c:v>0.13</c:v>
                </c:pt>
                <c:pt idx="9074">
                  <c:v>0</c:v>
                </c:pt>
                <c:pt idx="9075">
                  <c:v>0.11</c:v>
                </c:pt>
                <c:pt idx="9076">
                  <c:v>0.01</c:v>
                </c:pt>
                <c:pt idx="9077">
                  <c:v>0.11</c:v>
                </c:pt>
                <c:pt idx="9078">
                  <c:v>0.11</c:v>
                </c:pt>
                <c:pt idx="9079">
                  <c:v>0.06</c:v>
                </c:pt>
                <c:pt idx="9080">
                  <c:v>0.1</c:v>
                </c:pt>
                <c:pt idx="9081">
                  <c:v>0.13</c:v>
                </c:pt>
                <c:pt idx="9082">
                  <c:v>0.03</c:v>
                </c:pt>
                <c:pt idx="9083">
                  <c:v>0.13</c:v>
                </c:pt>
                <c:pt idx="9084">
                  <c:v>0.13</c:v>
                </c:pt>
                <c:pt idx="9085">
                  <c:v>0.1</c:v>
                </c:pt>
                <c:pt idx="9086">
                  <c:v>0</c:v>
                </c:pt>
                <c:pt idx="9087">
                  <c:v>0.06</c:v>
                </c:pt>
                <c:pt idx="9088">
                  <c:v>0.08</c:v>
                </c:pt>
                <c:pt idx="9089">
                  <c:v>7.0000000000000007E-2</c:v>
                </c:pt>
                <c:pt idx="9090">
                  <c:v>7.0000000000000007E-2</c:v>
                </c:pt>
                <c:pt idx="9091">
                  <c:v>0.11</c:v>
                </c:pt>
                <c:pt idx="9092">
                  <c:v>0</c:v>
                </c:pt>
                <c:pt idx="9093">
                  <c:v>0</c:v>
                </c:pt>
                <c:pt idx="9094">
                  <c:v>0.11</c:v>
                </c:pt>
                <c:pt idx="9095">
                  <c:v>0</c:v>
                </c:pt>
                <c:pt idx="9096">
                  <c:v>0</c:v>
                </c:pt>
                <c:pt idx="9097">
                  <c:v>0.01</c:v>
                </c:pt>
                <c:pt idx="9098">
                  <c:v>7.0000000000000007E-2</c:v>
                </c:pt>
                <c:pt idx="9099">
                  <c:v>0.13</c:v>
                </c:pt>
                <c:pt idx="9100">
                  <c:v>0.1</c:v>
                </c:pt>
                <c:pt idx="9101">
                  <c:v>0.09</c:v>
                </c:pt>
                <c:pt idx="9102">
                  <c:v>0.11</c:v>
                </c:pt>
                <c:pt idx="9103">
                  <c:v>0</c:v>
                </c:pt>
                <c:pt idx="9104">
                  <c:v>7.0000000000000007E-2</c:v>
                </c:pt>
                <c:pt idx="9105">
                  <c:v>7.0000000000000007E-2</c:v>
                </c:pt>
                <c:pt idx="9106">
                  <c:v>0.13</c:v>
                </c:pt>
                <c:pt idx="9107">
                  <c:v>0</c:v>
                </c:pt>
                <c:pt idx="9108">
                  <c:v>0</c:v>
                </c:pt>
                <c:pt idx="9109">
                  <c:v>0.11</c:v>
                </c:pt>
                <c:pt idx="9110">
                  <c:v>0.1</c:v>
                </c:pt>
                <c:pt idx="9111">
                  <c:v>7.0000000000000007E-2</c:v>
                </c:pt>
                <c:pt idx="9112">
                  <c:v>0.08</c:v>
                </c:pt>
                <c:pt idx="9113">
                  <c:v>0.08</c:v>
                </c:pt>
                <c:pt idx="9114">
                  <c:v>0.13</c:v>
                </c:pt>
                <c:pt idx="9115">
                  <c:v>0.11</c:v>
                </c:pt>
                <c:pt idx="9116">
                  <c:v>0.13</c:v>
                </c:pt>
                <c:pt idx="9117">
                  <c:v>7.0000000000000007E-2</c:v>
                </c:pt>
                <c:pt idx="9118">
                  <c:v>0.13</c:v>
                </c:pt>
                <c:pt idx="9119">
                  <c:v>0.11</c:v>
                </c:pt>
                <c:pt idx="9120">
                  <c:v>0.11</c:v>
                </c:pt>
                <c:pt idx="9121">
                  <c:v>7.0000000000000007E-2</c:v>
                </c:pt>
                <c:pt idx="9122">
                  <c:v>0.08</c:v>
                </c:pt>
                <c:pt idx="9123">
                  <c:v>0</c:v>
                </c:pt>
                <c:pt idx="9124">
                  <c:v>0.08</c:v>
                </c:pt>
                <c:pt idx="9125">
                  <c:v>0</c:v>
                </c:pt>
                <c:pt idx="9126">
                  <c:v>0</c:v>
                </c:pt>
                <c:pt idx="9127">
                  <c:v>0.13</c:v>
                </c:pt>
                <c:pt idx="9128">
                  <c:v>7.0000000000000007E-2</c:v>
                </c:pt>
                <c:pt idx="9129">
                  <c:v>0</c:v>
                </c:pt>
                <c:pt idx="9130">
                  <c:v>0.08</c:v>
                </c:pt>
                <c:pt idx="9131">
                  <c:v>7.0000000000000007E-2</c:v>
                </c:pt>
                <c:pt idx="9132">
                  <c:v>0.11</c:v>
                </c:pt>
                <c:pt idx="9133">
                  <c:v>0</c:v>
                </c:pt>
                <c:pt idx="9134">
                  <c:v>0.11</c:v>
                </c:pt>
                <c:pt idx="9135">
                  <c:v>0</c:v>
                </c:pt>
                <c:pt idx="9136">
                  <c:v>0.03</c:v>
                </c:pt>
                <c:pt idx="9137">
                  <c:v>7.0000000000000007E-2</c:v>
                </c:pt>
                <c:pt idx="9138">
                  <c:v>0.11</c:v>
                </c:pt>
                <c:pt idx="9139">
                  <c:v>0.1</c:v>
                </c:pt>
                <c:pt idx="9140">
                  <c:v>7.0000000000000007E-2</c:v>
                </c:pt>
                <c:pt idx="9141">
                  <c:v>7.0000000000000007E-2</c:v>
                </c:pt>
                <c:pt idx="9142">
                  <c:v>0</c:v>
                </c:pt>
                <c:pt idx="9143">
                  <c:v>0.11</c:v>
                </c:pt>
                <c:pt idx="9144">
                  <c:v>0.06</c:v>
                </c:pt>
                <c:pt idx="9145">
                  <c:v>0</c:v>
                </c:pt>
                <c:pt idx="9146">
                  <c:v>0.08</c:v>
                </c:pt>
                <c:pt idx="9147">
                  <c:v>0</c:v>
                </c:pt>
                <c:pt idx="9148">
                  <c:v>0.08</c:v>
                </c:pt>
                <c:pt idx="9149">
                  <c:v>0.13</c:v>
                </c:pt>
                <c:pt idx="9150">
                  <c:v>0</c:v>
                </c:pt>
                <c:pt idx="9151">
                  <c:v>0.11</c:v>
                </c:pt>
                <c:pt idx="9152">
                  <c:v>0.11</c:v>
                </c:pt>
                <c:pt idx="9153">
                  <c:v>0.11</c:v>
                </c:pt>
                <c:pt idx="9154">
                  <c:v>0.11</c:v>
                </c:pt>
                <c:pt idx="9155">
                  <c:v>0.11</c:v>
                </c:pt>
                <c:pt idx="9156">
                  <c:v>0.08</c:v>
                </c:pt>
                <c:pt idx="9157">
                  <c:v>0.11</c:v>
                </c:pt>
                <c:pt idx="9158">
                  <c:v>0</c:v>
                </c:pt>
                <c:pt idx="9159">
                  <c:v>0.13</c:v>
                </c:pt>
                <c:pt idx="9160">
                  <c:v>7.0000000000000007E-2</c:v>
                </c:pt>
                <c:pt idx="9161">
                  <c:v>0</c:v>
                </c:pt>
                <c:pt idx="9162">
                  <c:v>0.02</c:v>
                </c:pt>
                <c:pt idx="9163">
                  <c:v>0.11</c:v>
                </c:pt>
                <c:pt idx="9164">
                  <c:v>0</c:v>
                </c:pt>
                <c:pt idx="9165">
                  <c:v>0.13</c:v>
                </c:pt>
                <c:pt idx="9166">
                  <c:v>0.08</c:v>
                </c:pt>
                <c:pt idx="9167">
                  <c:v>7.0000000000000007E-2</c:v>
                </c:pt>
                <c:pt idx="9168">
                  <c:v>0.1</c:v>
                </c:pt>
                <c:pt idx="9169">
                  <c:v>0.08</c:v>
                </c:pt>
                <c:pt idx="9170">
                  <c:v>0</c:v>
                </c:pt>
                <c:pt idx="9171">
                  <c:v>0.13</c:v>
                </c:pt>
                <c:pt idx="9172">
                  <c:v>0.13</c:v>
                </c:pt>
                <c:pt idx="9173">
                  <c:v>0.12</c:v>
                </c:pt>
                <c:pt idx="9174">
                  <c:v>0</c:v>
                </c:pt>
                <c:pt idx="9175">
                  <c:v>0.1</c:v>
                </c:pt>
                <c:pt idx="9176">
                  <c:v>0.12</c:v>
                </c:pt>
                <c:pt idx="9177">
                  <c:v>0.12</c:v>
                </c:pt>
                <c:pt idx="9178">
                  <c:v>7.0000000000000007E-2</c:v>
                </c:pt>
                <c:pt idx="9179">
                  <c:v>0.08</c:v>
                </c:pt>
                <c:pt idx="9180">
                  <c:v>0.1</c:v>
                </c:pt>
                <c:pt idx="9181">
                  <c:v>0</c:v>
                </c:pt>
                <c:pt idx="9182">
                  <c:v>0.1</c:v>
                </c:pt>
                <c:pt idx="9183">
                  <c:v>0</c:v>
                </c:pt>
                <c:pt idx="9184">
                  <c:v>0</c:v>
                </c:pt>
                <c:pt idx="9185">
                  <c:v>0.08</c:v>
                </c:pt>
                <c:pt idx="9186">
                  <c:v>0.1</c:v>
                </c:pt>
                <c:pt idx="9187">
                  <c:v>0</c:v>
                </c:pt>
                <c:pt idx="9188">
                  <c:v>0.11</c:v>
                </c:pt>
                <c:pt idx="9189">
                  <c:v>0.11</c:v>
                </c:pt>
                <c:pt idx="9190">
                  <c:v>0.08</c:v>
                </c:pt>
                <c:pt idx="9191">
                  <c:v>0</c:v>
                </c:pt>
                <c:pt idx="9192">
                  <c:v>0.08</c:v>
                </c:pt>
                <c:pt idx="9193">
                  <c:v>0.1</c:v>
                </c:pt>
                <c:pt idx="9194">
                  <c:v>0.1</c:v>
                </c:pt>
                <c:pt idx="9195">
                  <c:v>0.11</c:v>
                </c:pt>
                <c:pt idx="9196">
                  <c:v>0</c:v>
                </c:pt>
                <c:pt idx="9197">
                  <c:v>0.08</c:v>
                </c:pt>
                <c:pt idx="9198">
                  <c:v>0.13</c:v>
                </c:pt>
                <c:pt idx="9199">
                  <c:v>0.1</c:v>
                </c:pt>
                <c:pt idx="9200">
                  <c:v>0.1</c:v>
                </c:pt>
                <c:pt idx="9201">
                  <c:v>0.13</c:v>
                </c:pt>
                <c:pt idx="9202">
                  <c:v>0.08</c:v>
                </c:pt>
                <c:pt idx="9203">
                  <c:v>0.08</c:v>
                </c:pt>
                <c:pt idx="9204">
                  <c:v>0.1</c:v>
                </c:pt>
                <c:pt idx="9205">
                  <c:v>0.13</c:v>
                </c:pt>
                <c:pt idx="9206">
                  <c:v>0.09</c:v>
                </c:pt>
                <c:pt idx="9207">
                  <c:v>0.08</c:v>
                </c:pt>
                <c:pt idx="9208">
                  <c:v>0.1</c:v>
                </c:pt>
                <c:pt idx="9209">
                  <c:v>0</c:v>
                </c:pt>
                <c:pt idx="9210">
                  <c:v>0.06</c:v>
                </c:pt>
                <c:pt idx="9211">
                  <c:v>0</c:v>
                </c:pt>
                <c:pt idx="9212">
                  <c:v>0.13</c:v>
                </c:pt>
                <c:pt idx="9213">
                  <c:v>0.1</c:v>
                </c:pt>
                <c:pt idx="9214">
                  <c:v>0.13</c:v>
                </c:pt>
                <c:pt idx="9215">
                  <c:v>0.08</c:v>
                </c:pt>
                <c:pt idx="9216">
                  <c:v>0.12</c:v>
                </c:pt>
                <c:pt idx="9217">
                  <c:v>0.1</c:v>
                </c:pt>
                <c:pt idx="9218">
                  <c:v>0.04</c:v>
                </c:pt>
                <c:pt idx="9219">
                  <c:v>0.12</c:v>
                </c:pt>
                <c:pt idx="9220">
                  <c:v>0</c:v>
                </c:pt>
                <c:pt idx="9221">
                  <c:v>0</c:v>
                </c:pt>
                <c:pt idx="9222">
                  <c:v>7.0000000000000007E-2</c:v>
                </c:pt>
                <c:pt idx="9223">
                  <c:v>0</c:v>
                </c:pt>
                <c:pt idx="9224">
                  <c:v>0</c:v>
                </c:pt>
                <c:pt idx="9225">
                  <c:v>0</c:v>
                </c:pt>
                <c:pt idx="9226">
                  <c:v>0.08</c:v>
                </c:pt>
                <c:pt idx="9227">
                  <c:v>0.12</c:v>
                </c:pt>
                <c:pt idx="9228">
                  <c:v>0</c:v>
                </c:pt>
                <c:pt idx="9229">
                  <c:v>0.13</c:v>
                </c:pt>
                <c:pt idx="9230">
                  <c:v>0</c:v>
                </c:pt>
                <c:pt idx="9231">
                  <c:v>0</c:v>
                </c:pt>
                <c:pt idx="9232">
                  <c:v>0</c:v>
                </c:pt>
                <c:pt idx="9233">
                  <c:v>0.11</c:v>
                </c:pt>
                <c:pt idx="9234">
                  <c:v>0.11</c:v>
                </c:pt>
                <c:pt idx="9235">
                  <c:v>0.1</c:v>
                </c:pt>
                <c:pt idx="9236">
                  <c:v>0.11</c:v>
                </c:pt>
                <c:pt idx="9237">
                  <c:v>7.0000000000000007E-2</c:v>
                </c:pt>
                <c:pt idx="9238">
                  <c:v>0</c:v>
                </c:pt>
                <c:pt idx="9239">
                  <c:v>0.13</c:v>
                </c:pt>
                <c:pt idx="9240">
                  <c:v>7.0000000000000007E-2</c:v>
                </c:pt>
                <c:pt idx="9241">
                  <c:v>0</c:v>
                </c:pt>
                <c:pt idx="9242">
                  <c:v>0</c:v>
                </c:pt>
                <c:pt idx="9243">
                  <c:v>0</c:v>
                </c:pt>
                <c:pt idx="9244">
                  <c:v>0.13</c:v>
                </c:pt>
                <c:pt idx="9245">
                  <c:v>0.13</c:v>
                </c:pt>
                <c:pt idx="9246">
                  <c:v>0.03</c:v>
                </c:pt>
                <c:pt idx="9247">
                  <c:v>0.12</c:v>
                </c:pt>
                <c:pt idx="9248">
                  <c:v>0.13</c:v>
                </c:pt>
                <c:pt idx="9249">
                  <c:v>0.12</c:v>
                </c:pt>
                <c:pt idx="9250">
                  <c:v>0.04</c:v>
                </c:pt>
                <c:pt idx="9251">
                  <c:v>0.13</c:v>
                </c:pt>
                <c:pt idx="9252">
                  <c:v>0.11</c:v>
                </c:pt>
                <c:pt idx="9253">
                  <c:v>0.1</c:v>
                </c:pt>
                <c:pt idx="9254">
                  <c:v>0.12</c:v>
                </c:pt>
                <c:pt idx="9255">
                  <c:v>0.12</c:v>
                </c:pt>
                <c:pt idx="9256">
                  <c:v>0.03</c:v>
                </c:pt>
                <c:pt idx="9257">
                  <c:v>0</c:v>
                </c:pt>
                <c:pt idx="9258">
                  <c:v>0.13</c:v>
                </c:pt>
                <c:pt idx="9259">
                  <c:v>0.09</c:v>
                </c:pt>
                <c:pt idx="9260">
                  <c:v>0</c:v>
                </c:pt>
                <c:pt idx="9261">
                  <c:v>7.0000000000000007E-2</c:v>
                </c:pt>
                <c:pt idx="9262">
                  <c:v>0.09</c:v>
                </c:pt>
                <c:pt idx="9263">
                  <c:v>0.11</c:v>
                </c:pt>
                <c:pt idx="9264">
                  <c:v>0</c:v>
                </c:pt>
                <c:pt idx="9265">
                  <c:v>0</c:v>
                </c:pt>
                <c:pt idx="9266">
                  <c:v>0.1</c:v>
                </c:pt>
                <c:pt idx="9267">
                  <c:v>0.11</c:v>
                </c:pt>
                <c:pt idx="9268">
                  <c:v>0.12</c:v>
                </c:pt>
                <c:pt idx="9269">
                  <c:v>0.13</c:v>
                </c:pt>
                <c:pt idx="9270">
                  <c:v>0.11</c:v>
                </c:pt>
                <c:pt idx="9271">
                  <c:v>0</c:v>
                </c:pt>
                <c:pt idx="9272">
                  <c:v>0.09</c:v>
                </c:pt>
                <c:pt idx="9273">
                  <c:v>0.08</c:v>
                </c:pt>
                <c:pt idx="9274">
                  <c:v>0.11</c:v>
                </c:pt>
                <c:pt idx="9275">
                  <c:v>0</c:v>
                </c:pt>
                <c:pt idx="9276">
                  <c:v>0</c:v>
                </c:pt>
                <c:pt idx="9277">
                  <c:v>0.13</c:v>
                </c:pt>
                <c:pt idx="9278">
                  <c:v>0.1</c:v>
                </c:pt>
                <c:pt idx="9279">
                  <c:v>0.13</c:v>
                </c:pt>
                <c:pt idx="9280">
                  <c:v>0.09</c:v>
                </c:pt>
                <c:pt idx="9281">
                  <c:v>0.13</c:v>
                </c:pt>
                <c:pt idx="9282">
                  <c:v>0.13</c:v>
                </c:pt>
                <c:pt idx="9283">
                  <c:v>0.11</c:v>
                </c:pt>
                <c:pt idx="9284">
                  <c:v>0.08</c:v>
                </c:pt>
                <c:pt idx="9285">
                  <c:v>0</c:v>
                </c:pt>
                <c:pt idx="9286">
                  <c:v>7.0000000000000007E-2</c:v>
                </c:pt>
                <c:pt idx="9287">
                  <c:v>0.1</c:v>
                </c:pt>
                <c:pt idx="9288">
                  <c:v>0.11</c:v>
                </c:pt>
                <c:pt idx="9289">
                  <c:v>0.01</c:v>
                </c:pt>
                <c:pt idx="9290">
                  <c:v>0.12</c:v>
                </c:pt>
                <c:pt idx="9291">
                  <c:v>0.1</c:v>
                </c:pt>
                <c:pt idx="9292">
                  <c:v>0</c:v>
                </c:pt>
                <c:pt idx="9293">
                  <c:v>7.0000000000000007E-2</c:v>
                </c:pt>
                <c:pt idx="9294">
                  <c:v>0.08</c:v>
                </c:pt>
                <c:pt idx="9295">
                  <c:v>0.13</c:v>
                </c:pt>
                <c:pt idx="9296">
                  <c:v>0.11</c:v>
                </c:pt>
                <c:pt idx="9297">
                  <c:v>0.1</c:v>
                </c:pt>
                <c:pt idx="9298">
                  <c:v>0</c:v>
                </c:pt>
                <c:pt idx="9299">
                  <c:v>0.1</c:v>
                </c:pt>
                <c:pt idx="9300">
                  <c:v>7.0000000000000007E-2</c:v>
                </c:pt>
                <c:pt idx="9301">
                  <c:v>0.08</c:v>
                </c:pt>
                <c:pt idx="9302">
                  <c:v>0.12</c:v>
                </c:pt>
                <c:pt idx="9303">
                  <c:v>0.03</c:v>
                </c:pt>
                <c:pt idx="9304">
                  <c:v>0</c:v>
                </c:pt>
                <c:pt idx="9305">
                  <c:v>0.09</c:v>
                </c:pt>
                <c:pt idx="9306">
                  <c:v>0.11</c:v>
                </c:pt>
                <c:pt idx="9307">
                  <c:v>0.12</c:v>
                </c:pt>
                <c:pt idx="9308">
                  <c:v>0.08</c:v>
                </c:pt>
                <c:pt idx="9309">
                  <c:v>0.08</c:v>
                </c:pt>
                <c:pt idx="9310">
                  <c:v>0.1</c:v>
                </c:pt>
                <c:pt idx="9311">
                  <c:v>0.13</c:v>
                </c:pt>
                <c:pt idx="9312">
                  <c:v>0.13</c:v>
                </c:pt>
                <c:pt idx="9313">
                  <c:v>0.02</c:v>
                </c:pt>
                <c:pt idx="9314">
                  <c:v>0.04</c:v>
                </c:pt>
                <c:pt idx="9315">
                  <c:v>0.1</c:v>
                </c:pt>
                <c:pt idx="9316">
                  <c:v>0.11</c:v>
                </c:pt>
                <c:pt idx="9317">
                  <c:v>0.11</c:v>
                </c:pt>
                <c:pt idx="9318">
                  <c:v>0.11</c:v>
                </c:pt>
                <c:pt idx="9319">
                  <c:v>7.0000000000000007E-2</c:v>
                </c:pt>
                <c:pt idx="9320">
                  <c:v>0.1</c:v>
                </c:pt>
                <c:pt idx="9321">
                  <c:v>0.08</c:v>
                </c:pt>
                <c:pt idx="9322">
                  <c:v>0.13</c:v>
                </c:pt>
                <c:pt idx="9323">
                  <c:v>0.1</c:v>
                </c:pt>
                <c:pt idx="9324">
                  <c:v>0.1</c:v>
                </c:pt>
                <c:pt idx="9325">
                  <c:v>0</c:v>
                </c:pt>
                <c:pt idx="9326">
                  <c:v>0</c:v>
                </c:pt>
                <c:pt idx="9327">
                  <c:v>0.12</c:v>
                </c:pt>
                <c:pt idx="9328">
                  <c:v>0.13</c:v>
                </c:pt>
                <c:pt idx="9329">
                  <c:v>0.13</c:v>
                </c:pt>
                <c:pt idx="9330">
                  <c:v>0.08</c:v>
                </c:pt>
                <c:pt idx="9331">
                  <c:v>0.1</c:v>
                </c:pt>
                <c:pt idx="9332">
                  <c:v>0</c:v>
                </c:pt>
                <c:pt idx="9333">
                  <c:v>7.0000000000000007E-2</c:v>
                </c:pt>
                <c:pt idx="9334">
                  <c:v>0</c:v>
                </c:pt>
                <c:pt idx="9335">
                  <c:v>0.1</c:v>
                </c:pt>
                <c:pt idx="9336">
                  <c:v>0</c:v>
                </c:pt>
                <c:pt idx="9337">
                  <c:v>0</c:v>
                </c:pt>
                <c:pt idx="9338">
                  <c:v>7.0000000000000007E-2</c:v>
                </c:pt>
                <c:pt idx="9339">
                  <c:v>7.0000000000000007E-2</c:v>
                </c:pt>
                <c:pt idx="9340">
                  <c:v>0</c:v>
                </c:pt>
                <c:pt idx="9341">
                  <c:v>0.12</c:v>
                </c:pt>
                <c:pt idx="9342">
                  <c:v>0.11</c:v>
                </c:pt>
                <c:pt idx="9343">
                  <c:v>0.12</c:v>
                </c:pt>
                <c:pt idx="9344">
                  <c:v>0.1</c:v>
                </c:pt>
                <c:pt idx="9345">
                  <c:v>0.12</c:v>
                </c:pt>
                <c:pt idx="9346">
                  <c:v>7.0000000000000007E-2</c:v>
                </c:pt>
                <c:pt idx="9347">
                  <c:v>0.06</c:v>
                </c:pt>
                <c:pt idx="9348">
                  <c:v>0</c:v>
                </c:pt>
                <c:pt idx="9349">
                  <c:v>7.0000000000000007E-2</c:v>
                </c:pt>
                <c:pt idx="9350">
                  <c:v>0</c:v>
                </c:pt>
                <c:pt idx="9351">
                  <c:v>0.1</c:v>
                </c:pt>
                <c:pt idx="9352">
                  <c:v>0</c:v>
                </c:pt>
                <c:pt idx="9353">
                  <c:v>0.1</c:v>
                </c:pt>
                <c:pt idx="9354">
                  <c:v>7.0000000000000007E-2</c:v>
                </c:pt>
                <c:pt idx="9355">
                  <c:v>0.12</c:v>
                </c:pt>
                <c:pt idx="9356">
                  <c:v>0.11</c:v>
                </c:pt>
                <c:pt idx="9357">
                  <c:v>0</c:v>
                </c:pt>
                <c:pt idx="9358">
                  <c:v>0.13</c:v>
                </c:pt>
                <c:pt idx="9359">
                  <c:v>0.12</c:v>
                </c:pt>
                <c:pt idx="9360">
                  <c:v>7.0000000000000007E-2</c:v>
                </c:pt>
                <c:pt idx="9361">
                  <c:v>0.04</c:v>
                </c:pt>
                <c:pt idx="9362">
                  <c:v>0.1</c:v>
                </c:pt>
                <c:pt idx="9363">
                  <c:v>0</c:v>
                </c:pt>
                <c:pt idx="9364">
                  <c:v>7.0000000000000007E-2</c:v>
                </c:pt>
                <c:pt idx="9365">
                  <c:v>0</c:v>
                </c:pt>
                <c:pt idx="9366">
                  <c:v>7.0000000000000007E-2</c:v>
                </c:pt>
                <c:pt idx="9367">
                  <c:v>0.1</c:v>
                </c:pt>
                <c:pt idx="9368">
                  <c:v>0.1</c:v>
                </c:pt>
                <c:pt idx="9369">
                  <c:v>0.09</c:v>
                </c:pt>
                <c:pt idx="9370">
                  <c:v>0</c:v>
                </c:pt>
                <c:pt idx="9371">
                  <c:v>0.08</c:v>
                </c:pt>
                <c:pt idx="9372">
                  <c:v>0.12</c:v>
                </c:pt>
                <c:pt idx="9373">
                  <c:v>7.0000000000000007E-2</c:v>
                </c:pt>
                <c:pt idx="9374">
                  <c:v>0.12</c:v>
                </c:pt>
                <c:pt idx="9375">
                  <c:v>0.12</c:v>
                </c:pt>
                <c:pt idx="9376">
                  <c:v>7.0000000000000007E-2</c:v>
                </c:pt>
                <c:pt idx="9377">
                  <c:v>7.0000000000000007E-2</c:v>
                </c:pt>
                <c:pt idx="9378">
                  <c:v>0.12</c:v>
                </c:pt>
                <c:pt idx="9379">
                  <c:v>7.0000000000000007E-2</c:v>
                </c:pt>
                <c:pt idx="9380">
                  <c:v>0.12</c:v>
                </c:pt>
                <c:pt idx="9381">
                  <c:v>0.12</c:v>
                </c:pt>
                <c:pt idx="9382">
                  <c:v>0.08</c:v>
                </c:pt>
                <c:pt idx="9383">
                  <c:v>7.0000000000000007E-2</c:v>
                </c:pt>
                <c:pt idx="9384">
                  <c:v>0</c:v>
                </c:pt>
                <c:pt idx="9385">
                  <c:v>7.0000000000000007E-2</c:v>
                </c:pt>
                <c:pt idx="9386">
                  <c:v>7.0000000000000007E-2</c:v>
                </c:pt>
                <c:pt idx="9387">
                  <c:v>0.09</c:v>
                </c:pt>
                <c:pt idx="9388">
                  <c:v>0.11</c:v>
                </c:pt>
                <c:pt idx="9389">
                  <c:v>7.0000000000000007E-2</c:v>
                </c:pt>
                <c:pt idx="9390">
                  <c:v>0.1</c:v>
                </c:pt>
                <c:pt idx="9391">
                  <c:v>7.0000000000000007E-2</c:v>
                </c:pt>
                <c:pt idx="9392">
                  <c:v>0.1</c:v>
                </c:pt>
                <c:pt idx="9393">
                  <c:v>0.02</c:v>
                </c:pt>
                <c:pt idx="9394">
                  <c:v>0.06</c:v>
                </c:pt>
                <c:pt idx="9395">
                  <c:v>7.0000000000000007E-2</c:v>
                </c:pt>
                <c:pt idx="9396">
                  <c:v>0.12</c:v>
                </c:pt>
                <c:pt idx="9397">
                  <c:v>0.06</c:v>
                </c:pt>
                <c:pt idx="9398">
                  <c:v>0.12</c:v>
                </c:pt>
                <c:pt idx="9399">
                  <c:v>0.1</c:v>
                </c:pt>
                <c:pt idx="9400">
                  <c:v>0.12</c:v>
                </c:pt>
                <c:pt idx="9401">
                  <c:v>0.12</c:v>
                </c:pt>
                <c:pt idx="9402">
                  <c:v>0.1</c:v>
                </c:pt>
                <c:pt idx="9403">
                  <c:v>0</c:v>
                </c:pt>
                <c:pt idx="9404">
                  <c:v>0.12</c:v>
                </c:pt>
                <c:pt idx="9405">
                  <c:v>7.0000000000000007E-2</c:v>
                </c:pt>
                <c:pt idx="9406">
                  <c:v>0.08</c:v>
                </c:pt>
                <c:pt idx="9407">
                  <c:v>0.1</c:v>
                </c:pt>
                <c:pt idx="9408">
                  <c:v>7.0000000000000007E-2</c:v>
                </c:pt>
                <c:pt idx="9409">
                  <c:v>0.1</c:v>
                </c:pt>
                <c:pt idx="9410">
                  <c:v>0.12</c:v>
                </c:pt>
                <c:pt idx="9411">
                  <c:v>0</c:v>
                </c:pt>
                <c:pt idx="9412">
                  <c:v>0</c:v>
                </c:pt>
                <c:pt idx="9413">
                  <c:v>0</c:v>
                </c:pt>
                <c:pt idx="9414">
                  <c:v>0</c:v>
                </c:pt>
                <c:pt idx="9415">
                  <c:v>0.09</c:v>
                </c:pt>
                <c:pt idx="9416">
                  <c:v>0</c:v>
                </c:pt>
                <c:pt idx="9417">
                  <c:v>0</c:v>
                </c:pt>
                <c:pt idx="9418">
                  <c:v>0.08</c:v>
                </c:pt>
                <c:pt idx="9419">
                  <c:v>0.1</c:v>
                </c:pt>
                <c:pt idx="9420">
                  <c:v>7.0000000000000007E-2</c:v>
                </c:pt>
                <c:pt idx="9421">
                  <c:v>0.08</c:v>
                </c:pt>
                <c:pt idx="9422">
                  <c:v>0</c:v>
                </c:pt>
                <c:pt idx="9423">
                  <c:v>0.11</c:v>
                </c:pt>
                <c:pt idx="9424">
                  <c:v>0.08</c:v>
                </c:pt>
                <c:pt idx="9425">
                  <c:v>0.12</c:v>
                </c:pt>
                <c:pt idx="9426">
                  <c:v>0.1</c:v>
                </c:pt>
                <c:pt idx="9427">
                  <c:v>0.06</c:v>
                </c:pt>
                <c:pt idx="9428">
                  <c:v>0.01</c:v>
                </c:pt>
                <c:pt idx="9429">
                  <c:v>0.11</c:v>
                </c:pt>
                <c:pt idx="9430">
                  <c:v>0.06</c:v>
                </c:pt>
                <c:pt idx="9431">
                  <c:v>0.12</c:v>
                </c:pt>
                <c:pt idx="9432">
                  <c:v>7.0000000000000007E-2</c:v>
                </c:pt>
                <c:pt idx="9433">
                  <c:v>0.12</c:v>
                </c:pt>
                <c:pt idx="9434">
                  <c:v>0</c:v>
                </c:pt>
                <c:pt idx="9435">
                  <c:v>0.09</c:v>
                </c:pt>
                <c:pt idx="9436">
                  <c:v>0.06</c:v>
                </c:pt>
                <c:pt idx="9437">
                  <c:v>0.09</c:v>
                </c:pt>
                <c:pt idx="9438">
                  <c:v>0</c:v>
                </c:pt>
                <c:pt idx="9439">
                  <c:v>0</c:v>
                </c:pt>
                <c:pt idx="9440">
                  <c:v>0</c:v>
                </c:pt>
                <c:pt idx="9441">
                  <c:v>0.08</c:v>
                </c:pt>
                <c:pt idx="9442">
                  <c:v>0</c:v>
                </c:pt>
                <c:pt idx="9443">
                  <c:v>0.12</c:v>
                </c:pt>
                <c:pt idx="9444">
                  <c:v>0.12</c:v>
                </c:pt>
                <c:pt idx="9445">
                  <c:v>0</c:v>
                </c:pt>
                <c:pt idx="9446">
                  <c:v>0</c:v>
                </c:pt>
                <c:pt idx="9447">
                  <c:v>0.01</c:v>
                </c:pt>
                <c:pt idx="9448">
                  <c:v>0.03</c:v>
                </c:pt>
                <c:pt idx="9449">
                  <c:v>0.12</c:v>
                </c:pt>
                <c:pt idx="9450">
                  <c:v>0.03</c:v>
                </c:pt>
                <c:pt idx="9451">
                  <c:v>0.06</c:v>
                </c:pt>
                <c:pt idx="9452">
                  <c:v>7.0000000000000007E-2</c:v>
                </c:pt>
                <c:pt idx="9453">
                  <c:v>0.09</c:v>
                </c:pt>
                <c:pt idx="9454">
                  <c:v>0</c:v>
                </c:pt>
                <c:pt idx="9455">
                  <c:v>0.1</c:v>
                </c:pt>
                <c:pt idx="9456">
                  <c:v>0.04</c:v>
                </c:pt>
                <c:pt idx="9457">
                  <c:v>0</c:v>
                </c:pt>
                <c:pt idx="9458">
                  <c:v>0.1</c:v>
                </c:pt>
                <c:pt idx="9459">
                  <c:v>0.12</c:v>
                </c:pt>
                <c:pt idx="9460">
                  <c:v>0.05</c:v>
                </c:pt>
                <c:pt idx="9461">
                  <c:v>0</c:v>
                </c:pt>
                <c:pt idx="9462">
                  <c:v>0.08</c:v>
                </c:pt>
                <c:pt idx="9463">
                  <c:v>0.1</c:v>
                </c:pt>
                <c:pt idx="9464">
                  <c:v>0.1</c:v>
                </c:pt>
                <c:pt idx="9465">
                  <c:v>0.08</c:v>
                </c:pt>
                <c:pt idx="9466">
                  <c:v>0.12</c:v>
                </c:pt>
                <c:pt idx="9467">
                  <c:v>0.12</c:v>
                </c:pt>
                <c:pt idx="9468">
                  <c:v>7.0000000000000007E-2</c:v>
                </c:pt>
                <c:pt idx="9469">
                  <c:v>0.12</c:v>
                </c:pt>
                <c:pt idx="9470">
                  <c:v>0.12</c:v>
                </c:pt>
                <c:pt idx="9471">
                  <c:v>0.1</c:v>
                </c:pt>
                <c:pt idx="9472">
                  <c:v>0.1</c:v>
                </c:pt>
                <c:pt idx="9473">
                  <c:v>0.06</c:v>
                </c:pt>
                <c:pt idx="9474">
                  <c:v>0.06</c:v>
                </c:pt>
                <c:pt idx="9475">
                  <c:v>7.0000000000000007E-2</c:v>
                </c:pt>
                <c:pt idx="9476">
                  <c:v>0</c:v>
                </c:pt>
                <c:pt idx="9477">
                  <c:v>0</c:v>
                </c:pt>
                <c:pt idx="9478">
                  <c:v>7.0000000000000007E-2</c:v>
                </c:pt>
                <c:pt idx="9479">
                  <c:v>0</c:v>
                </c:pt>
                <c:pt idx="9480">
                  <c:v>0.12</c:v>
                </c:pt>
                <c:pt idx="9481">
                  <c:v>0.06</c:v>
                </c:pt>
                <c:pt idx="9482">
                  <c:v>0.01</c:v>
                </c:pt>
                <c:pt idx="9483">
                  <c:v>0.12</c:v>
                </c:pt>
                <c:pt idx="9484">
                  <c:v>0.06</c:v>
                </c:pt>
                <c:pt idx="9485">
                  <c:v>0.1</c:v>
                </c:pt>
                <c:pt idx="9486">
                  <c:v>0.1</c:v>
                </c:pt>
                <c:pt idx="9487">
                  <c:v>0.12</c:v>
                </c:pt>
                <c:pt idx="9488">
                  <c:v>0.08</c:v>
                </c:pt>
                <c:pt idx="9489">
                  <c:v>0.09</c:v>
                </c:pt>
                <c:pt idx="9490">
                  <c:v>0.06</c:v>
                </c:pt>
                <c:pt idx="9491">
                  <c:v>0.12</c:v>
                </c:pt>
                <c:pt idx="9492">
                  <c:v>0.04</c:v>
                </c:pt>
                <c:pt idx="9493">
                  <c:v>0</c:v>
                </c:pt>
                <c:pt idx="9494">
                  <c:v>0.09</c:v>
                </c:pt>
                <c:pt idx="9495">
                  <c:v>0.12</c:v>
                </c:pt>
                <c:pt idx="9496">
                  <c:v>0.1</c:v>
                </c:pt>
                <c:pt idx="9497">
                  <c:v>0.12</c:v>
                </c:pt>
                <c:pt idx="9498">
                  <c:v>0.1</c:v>
                </c:pt>
                <c:pt idx="9499">
                  <c:v>0.1</c:v>
                </c:pt>
                <c:pt idx="9500">
                  <c:v>0.1</c:v>
                </c:pt>
                <c:pt idx="9501">
                  <c:v>0.1</c:v>
                </c:pt>
                <c:pt idx="9502">
                  <c:v>0.11</c:v>
                </c:pt>
                <c:pt idx="9503">
                  <c:v>0.12</c:v>
                </c:pt>
                <c:pt idx="9504">
                  <c:v>0.09</c:v>
                </c:pt>
                <c:pt idx="9505">
                  <c:v>0.06</c:v>
                </c:pt>
                <c:pt idx="9506">
                  <c:v>7.0000000000000007E-2</c:v>
                </c:pt>
                <c:pt idx="9507">
                  <c:v>0.06</c:v>
                </c:pt>
                <c:pt idx="9508">
                  <c:v>0</c:v>
                </c:pt>
                <c:pt idx="9509">
                  <c:v>0.09</c:v>
                </c:pt>
                <c:pt idx="9510">
                  <c:v>0</c:v>
                </c:pt>
                <c:pt idx="9511">
                  <c:v>0.03</c:v>
                </c:pt>
                <c:pt idx="9512">
                  <c:v>0.1</c:v>
                </c:pt>
                <c:pt idx="9513">
                  <c:v>0.06</c:v>
                </c:pt>
                <c:pt idx="9514">
                  <c:v>0.03</c:v>
                </c:pt>
                <c:pt idx="9515">
                  <c:v>0.12</c:v>
                </c:pt>
                <c:pt idx="9516">
                  <c:v>0.03</c:v>
                </c:pt>
                <c:pt idx="9517">
                  <c:v>0</c:v>
                </c:pt>
                <c:pt idx="9518">
                  <c:v>0.12</c:v>
                </c:pt>
                <c:pt idx="9519">
                  <c:v>0.12</c:v>
                </c:pt>
                <c:pt idx="9520">
                  <c:v>0.1</c:v>
                </c:pt>
                <c:pt idx="9521">
                  <c:v>0</c:v>
                </c:pt>
                <c:pt idx="9522">
                  <c:v>0</c:v>
                </c:pt>
                <c:pt idx="9523">
                  <c:v>0.1</c:v>
                </c:pt>
                <c:pt idx="9524">
                  <c:v>0.08</c:v>
                </c:pt>
                <c:pt idx="9525">
                  <c:v>0.12</c:v>
                </c:pt>
                <c:pt idx="9526">
                  <c:v>0.12</c:v>
                </c:pt>
                <c:pt idx="9527">
                  <c:v>0.06</c:v>
                </c:pt>
                <c:pt idx="9528">
                  <c:v>0.09</c:v>
                </c:pt>
                <c:pt idx="9529">
                  <c:v>0.12</c:v>
                </c:pt>
                <c:pt idx="9530">
                  <c:v>0.12</c:v>
                </c:pt>
                <c:pt idx="9531">
                  <c:v>0.11</c:v>
                </c:pt>
                <c:pt idx="9532">
                  <c:v>0</c:v>
                </c:pt>
                <c:pt idx="9533">
                  <c:v>0.06</c:v>
                </c:pt>
                <c:pt idx="9534">
                  <c:v>0</c:v>
                </c:pt>
                <c:pt idx="9535">
                  <c:v>0.1</c:v>
                </c:pt>
                <c:pt idx="9536">
                  <c:v>0</c:v>
                </c:pt>
                <c:pt idx="9537">
                  <c:v>0.06</c:v>
                </c:pt>
                <c:pt idx="9538">
                  <c:v>0</c:v>
                </c:pt>
                <c:pt idx="9539">
                  <c:v>0</c:v>
                </c:pt>
                <c:pt idx="9540">
                  <c:v>0.09</c:v>
                </c:pt>
                <c:pt idx="9541">
                  <c:v>0.06</c:v>
                </c:pt>
                <c:pt idx="9542">
                  <c:v>0.1</c:v>
                </c:pt>
                <c:pt idx="9543">
                  <c:v>0.12</c:v>
                </c:pt>
                <c:pt idx="9544">
                  <c:v>0.08</c:v>
                </c:pt>
                <c:pt idx="9545">
                  <c:v>0</c:v>
                </c:pt>
                <c:pt idx="9546">
                  <c:v>0</c:v>
                </c:pt>
                <c:pt idx="9547">
                  <c:v>0</c:v>
                </c:pt>
                <c:pt idx="9548">
                  <c:v>0.09</c:v>
                </c:pt>
                <c:pt idx="9549">
                  <c:v>7.0000000000000007E-2</c:v>
                </c:pt>
                <c:pt idx="9550">
                  <c:v>0.1</c:v>
                </c:pt>
                <c:pt idx="9551">
                  <c:v>0.06</c:v>
                </c:pt>
                <c:pt idx="9552">
                  <c:v>0.1</c:v>
                </c:pt>
                <c:pt idx="9553">
                  <c:v>0.11</c:v>
                </c:pt>
                <c:pt idx="9554">
                  <c:v>7.0000000000000007E-2</c:v>
                </c:pt>
                <c:pt idx="9555">
                  <c:v>0</c:v>
                </c:pt>
                <c:pt idx="9556">
                  <c:v>0.08</c:v>
                </c:pt>
                <c:pt idx="9557">
                  <c:v>0.12</c:v>
                </c:pt>
                <c:pt idx="9558">
                  <c:v>0.1</c:v>
                </c:pt>
                <c:pt idx="9559">
                  <c:v>0.1</c:v>
                </c:pt>
                <c:pt idx="9560">
                  <c:v>0.11</c:v>
                </c:pt>
                <c:pt idx="9561">
                  <c:v>0</c:v>
                </c:pt>
                <c:pt idx="9562">
                  <c:v>0.1</c:v>
                </c:pt>
                <c:pt idx="9563">
                  <c:v>0</c:v>
                </c:pt>
                <c:pt idx="9564">
                  <c:v>0</c:v>
                </c:pt>
                <c:pt idx="9565">
                  <c:v>0.11</c:v>
                </c:pt>
                <c:pt idx="9566">
                  <c:v>0.06</c:v>
                </c:pt>
                <c:pt idx="9567">
                  <c:v>0.09</c:v>
                </c:pt>
                <c:pt idx="9568">
                  <c:v>0.04</c:v>
                </c:pt>
                <c:pt idx="9569">
                  <c:v>0.08</c:v>
                </c:pt>
                <c:pt idx="9570">
                  <c:v>0.06</c:v>
                </c:pt>
                <c:pt idx="9571">
                  <c:v>0.06</c:v>
                </c:pt>
                <c:pt idx="9572">
                  <c:v>0.11</c:v>
                </c:pt>
                <c:pt idx="9573">
                  <c:v>7.0000000000000007E-2</c:v>
                </c:pt>
                <c:pt idx="9574">
                  <c:v>0</c:v>
                </c:pt>
                <c:pt idx="9575">
                  <c:v>0.1</c:v>
                </c:pt>
                <c:pt idx="9576">
                  <c:v>0.02</c:v>
                </c:pt>
                <c:pt idx="9577">
                  <c:v>0.11</c:v>
                </c:pt>
                <c:pt idx="9578">
                  <c:v>0.06</c:v>
                </c:pt>
                <c:pt idx="9579">
                  <c:v>0.1</c:v>
                </c:pt>
                <c:pt idx="9580">
                  <c:v>0.1</c:v>
                </c:pt>
                <c:pt idx="9581">
                  <c:v>0</c:v>
                </c:pt>
                <c:pt idx="9582">
                  <c:v>0.11</c:v>
                </c:pt>
                <c:pt idx="9583">
                  <c:v>0.1</c:v>
                </c:pt>
                <c:pt idx="9584">
                  <c:v>0.1</c:v>
                </c:pt>
                <c:pt idx="9585">
                  <c:v>7.0000000000000007E-2</c:v>
                </c:pt>
                <c:pt idx="9586">
                  <c:v>0.06</c:v>
                </c:pt>
                <c:pt idx="9587">
                  <c:v>0</c:v>
                </c:pt>
                <c:pt idx="9588">
                  <c:v>0</c:v>
                </c:pt>
                <c:pt idx="9589">
                  <c:v>0.12</c:v>
                </c:pt>
                <c:pt idx="9590">
                  <c:v>0.1</c:v>
                </c:pt>
                <c:pt idx="9591">
                  <c:v>0.05</c:v>
                </c:pt>
                <c:pt idx="9592">
                  <c:v>0.09</c:v>
                </c:pt>
                <c:pt idx="9593">
                  <c:v>0.09</c:v>
                </c:pt>
                <c:pt idx="9594">
                  <c:v>0.12</c:v>
                </c:pt>
                <c:pt idx="9595">
                  <c:v>0.09</c:v>
                </c:pt>
                <c:pt idx="9596">
                  <c:v>0.09</c:v>
                </c:pt>
                <c:pt idx="9597">
                  <c:v>0.11</c:v>
                </c:pt>
                <c:pt idx="9598">
                  <c:v>0.12</c:v>
                </c:pt>
                <c:pt idx="9599">
                  <c:v>0.06</c:v>
                </c:pt>
                <c:pt idx="9600">
                  <c:v>0.09</c:v>
                </c:pt>
                <c:pt idx="9601">
                  <c:v>0.06</c:v>
                </c:pt>
                <c:pt idx="9602">
                  <c:v>0.1</c:v>
                </c:pt>
                <c:pt idx="9603">
                  <c:v>7.0000000000000007E-2</c:v>
                </c:pt>
                <c:pt idx="9604">
                  <c:v>0.1</c:v>
                </c:pt>
                <c:pt idx="9605">
                  <c:v>7.0000000000000007E-2</c:v>
                </c:pt>
                <c:pt idx="9606">
                  <c:v>7.0000000000000007E-2</c:v>
                </c:pt>
                <c:pt idx="9607">
                  <c:v>0</c:v>
                </c:pt>
                <c:pt idx="9608">
                  <c:v>0</c:v>
                </c:pt>
                <c:pt idx="9609">
                  <c:v>0.09</c:v>
                </c:pt>
                <c:pt idx="9610">
                  <c:v>7.0000000000000007E-2</c:v>
                </c:pt>
                <c:pt idx="9611">
                  <c:v>0.06</c:v>
                </c:pt>
                <c:pt idx="9612">
                  <c:v>0.1</c:v>
                </c:pt>
                <c:pt idx="9613">
                  <c:v>0.12</c:v>
                </c:pt>
                <c:pt idx="9614">
                  <c:v>7.0000000000000007E-2</c:v>
                </c:pt>
                <c:pt idx="9615">
                  <c:v>0.12</c:v>
                </c:pt>
                <c:pt idx="9616">
                  <c:v>7.0000000000000007E-2</c:v>
                </c:pt>
                <c:pt idx="9617">
                  <c:v>0</c:v>
                </c:pt>
                <c:pt idx="9618">
                  <c:v>0</c:v>
                </c:pt>
                <c:pt idx="9619">
                  <c:v>7.0000000000000007E-2</c:v>
                </c:pt>
                <c:pt idx="9620">
                  <c:v>0.11</c:v>
                </c:pt>
                <c:pt idx="9621">
                  <c:v>0.09</c:v>
                </c:pt>
                <c:pt idx="9622">
                  <c:v>0.11</c:v>
                </c:pt>
                <c:pt idx="9623">
                  <c:v>0.08</c:v>
                </c:pt>
                <c:pt idx="9624">
                  <c:v>0.12</c:v>
                </c:pt>
                <c:pt idx="9625">
                  <c:v>0.05</c:v>
                </c:pt>
                <c:pt idx="9626">
                  <c:v>0.12</c:v>
                </c:pt>
                <c:pt idx="9627">
                  <c:v>0</c:v>
                </c:pt>
                <c:pt idx="9628">
                  <c:v>0.11</c:v>
                </c:pt>
                <c:pt idx="9629">
                  <c:v>0</c:v>
                </c:pt>
                <c:pt idx="9630">
                  <c:v>0.12</c:v>
                </c:pt>
                <c:pt idx="9631">
                  <c:v>0.09</c:v>
                </c:pt>
                <c:pt idx="9632">
                  <c:v>0</c:v>
                </c:pt>
                <c:pt idx="9633">
                  <c:v>0.12</c:v>
                </c:pt>
                <c:pt idx="9634">
                  <c:v>0.09</c:v>
                </c:pt>
                <c:pt idx="9635">
                  <c:v>0.1</c:v>
                </c:pt>
                <c:pt idx="9636">
                  <c:v>0.03</c:v>
                </c:pt>
                <c:pt idx="9637">
                  <c:v>0.04</c:v>
                </c:pt>
                <c:pt idx="9638">
                  <c:v>0.04</c:v>
                </c:pt>
                <c:pt idx="9639">
                  <c:v>0.1</c:v>
                </c:pt>
                <c:pt idx="9640">
                  <c:v>0</c:v>
                </c:pt>
                <c:pt idx="9641">
                  <c:v>0.09</c:v>
                </c:pt>
                <c:pt idx="9642">
                  <c:v>0</c:v>
                </c:pt>
                <c:pt idx="9643">
                  <c:v>0.09</c:v>
                </c:pt>
                <c:pt idx="9644">
                  <c:v>0.06</c:v>
                </c:pt>
                <c:pt idx="9645">
                  <c:v>0.1</c:v>
                </c:pt>
                <c:pt idx="9646">
                  <c:v>0.08</c:v>
                </c:pt>
                <c:pt idx="9647">
                  <c:v>0.09</c:v>
                </c:pt>
                <c:pt idx="9648">
                  <c:v>0</c:v>
                </c:pt>
                <c:pt idx="9649">
                  <c:v>0.09</c:v>
                </c:pt>
                <c:pt idx="9650">
                  <c:v>0.12</c:v>
                </c:pt>
                <c:pt idx="9651">
                  <c:v>0.1</c:v>
                </c:pt>
                <c:pt idx="9652">
                  <c:v>7.0000000000000007E-2</c:v>
                </c:pt>
                <c:pt idx="9653">
                  <c:v>0.06</c:v>
                </c:pt>
                <c:pt idx="9654">
                  <c:v>0</c:v>
                </c:pt>
                <c:pt idx="9655">
                  <c:v>0.11</c:v>
                </c:pt>
                <c:pt idx="9656">
                  <c:v>7.0000000000000007E-2</c:v>
                </c:pt>
                <c:pt idx="9657">
                  <c:v>0.09</c:v>
                </c:pt>
                <c:pt idx="9658">
                  <c:v>0.09</c:v>
                </c:pt>
                <c:pt idx="9659">
                  <c:v>0</c:v>
                </c:pt>
                <c:pt idx="9660">
                  <c:v>0</c:v>
                </c:pt>
                <c:pt idx="9661">
                  <c:v>0.11</c:v>
                </c:pt>
                <c:pt idx="9662">
                  <c:v>7.0000000000000007E-2</c:v>
                </c:pt>
                <c:pt idx="9663">
                  <c:v>7.0000000000000007E-2</c:v>
                </c:pt>
                <c:pt idx="9664">
                  <c:v>7.0000000000000007E-2</c:v>
                </c:pt>
                <c:pt idx="9665">
                  <c:v>0.09</c:v>
                </c:pt>
                <c:pt idx="9666">
                  <c:v>0</c:v>
                </c:pt>
                <c:pt idx="9667">
                  <c:v>0.12</c:v>
                </c:pt>
                <c:pt idx="9668">
                  <c:v>0.11</c:v>
                </c:pt>
                <c:pt idx="9669">
                  <c:v>0</c:v>
                </c:pt>
                <c:pt idx="9670">
                  <c:v>0.11</c:v>
                </c:pt>
                <c:pt idx="9671">
                  <c:v>0</c:v>
                </c:pt>
                <c:pt idx="9672">
                  <c:v>0</c:v>
                </c:pt>
                <c:pt idx="9673">
                  <c:v>7.0000000000000007E-2</c:v>
                </c:pt>
                <c:pt idx="9674">
                  <c:v>0.11</c:v>
                </c:pt>
                <c:pt idx="9675">
                  <c:v>0.1</c:v>
                </c:pt>
                <c:pt idx="9676">
                  <c:v>0.06</c:v>
                </c:pt>
                <c:pt idx="9677">
                  <c:v>0.1</c:v>
                </c:pt>
                <c:pt idx="9678">
                  <c:v>0.11</c:v>
                </c:pt>
                <c:pt idx="9679">
                  <c:v>0</c:v>
                </c:pt>
                <c:pt idx="9680">
                  <c:v>0.03</c:v>
                </c:pt>
                <c:pt idx="9681">
                  <c:v>0.06</c:v>
                </c:pt>
                <c:pt idx="9682">
                  <c:v>0</c:v>
                </c:pt>
                <c:pt idx="9683">
                  <c:v>0</c:v>
                </c:pt>
                <c:pt idx="9684">
                  <c:v>0.11</c:v>
                </c:pt>
                <c:pt idx="9685">
                  <c:v>0.11</c:v>
                </c:pt>
                <c:pt idx="9686">
                  <c:v>0</c:v>
                </c:pt>
                <c:pt idx="9687">
                  <c:v>7.0000000000000007E-2</c:v>
                </c:pt>
                <c:pt idx="9688">
                  <c:v>0</c:v>
                </c:pt>
                <c:pt idx="9689">
                  <c:v>0.12</c:v>
                </c:pt>
                <c:pt idx="9690">
                  <c:v>0.09</c:v>
                </c:pt>
                <c:pt idx="9691">
                  <c:v>0</c:v>
                </c:pt>
                <c:pt idx="9692">
                  <c:v>0</c:v>
                </c:pt>
                <c:pt idx="9693">
                  <c:v>0</c:v>
                </c:pt>
                <c:pt idx="9694">
                  <c:v>0.09</c:v>
                </c:pt>
                <c:pt idx="9695">
                  <c:v>0.06</c:v>
                </c:pt>
                <c:pt idx="9696">
                  <c:v>0</c:v>
                </c:pt>
                <c:pt idx="9697">
                  <c:v>0.11</c:v>
                </c:pt>
                <c:pt idx="9698">
                  <c:v>0</c:v>
                </c:pt>
                <c:pt idx="9699">
                  <c:v>0.1</c:v>
                </c:pt>
                <c:pt idx="9700">
                  <c:v>0.05</c:v>
                </c:pt>
                <c:pt idx="9701">
                  <c:v>0</c:v>
                </c:pt>
                <c:pt idx="9702">
                  <c:v>0.06</c:v>
                </c:pt>
                <c:pt idx="9703">
                  <c:v>0.12</c:v>
                </c:pt>
                <c:pt idx="9704">
                  <c:v>0</c:v>
                </c:pt>
                <c:pt idx="9705">
                  <c:v>0.09</c:v>
                </c:pt>
                <c:pt idx="9706">
                  <c:v>0.06</c:v>
                </c:pt>
                <c:pt idx="9707">
                  <c:v>0</c:v>
                </c:pt>
                <c:pt idx="9708">
                  <c:v>0.12</c:v>
                </c:pt>
                <c:pt idx="9709">
                  <c:v>0.03</c:v>
                </c:pt>
                <c:pt idx="9710">
                  <c:v>0.12</c:v>
                </c:pt>
                <c:pt idx="9711">
                  <c:v>0.03</c:v>
                </c:pt>
                <c:pt idx="9712">
                  <c:v>0</c:v>
                </c:pt>
                <c:pt idx="9713">
                  <c:v>0.05</c:v>
                </c:pt>
                <c:pt idx="9714">
                  <c:v>0.05</c:v>
                </c:pt>
                <c:pt idx="9715">
                  <c:v>7.0000000000000007E-2</c:v>
                </c:pt>
                <c:pt idx="9716">
                  <c:v>7.0000000000000007E-2</c:v>
                </c:pt>
                <c:pt idx="9717">
                  <c:v>0</c:v>
                </c:pt>
                <c:pt idx="9718">
                  <c:v>0</c:v>
                </c:pt>
                <c:pt idx="9719">
                  <c:v>0.11</c:v>
                </c:pt>
                <c:pt idx="9720">
                  <c:v>0</c:v>
                </c:pt>
                <c:pt idx="9721">
                  <c:v>0.04</c:v>
                </c:pt>
                <c:pt idx="9722">
                  <c:v>0.11</c:v>
                </c:pt>
                <c:pt idx="9723">
                  <c:v>0.06</c:v>
                </c:pt>
                <c:pt idx="9724">
                  <c:v>0.05</c:v>
                </c:pt>
                <c:pt idx="9725">
                  <c:v>7.0000000000000007E-2</c:v>
                </c:pt>
                <c:pt idx="9726">
                  <c:v>0.05</c:v>
                </c:pt>
                <c:pt idx="9727">
                  <c:v>0</c:v>
                </c:pt>
                <c:pt idx="9728">
                  <c:v>0.09</c:v>
                </c:pt>
                <c:pt idx="9729">
                  <c:v>0.06</c:v>
                </c:pt>
                <c:pt idx="9730">
                  <c:v>0.06</c:v>
                </c:pt>
                <c:pt idx="9731">
                  <c:v>0.09</c:v>
                </c:pt>
                <c:pt idx="9732">
                  <c:v>0.11</c:v>
                </c:pt>
                <c:pt idx="9733">
                  <c:v>7.0000000000000007E-2</c:v>
                </c:pt>
                <c:pt idx="9734">
                  <c:v>0</c:v>
                </c:pt>
                <c:pt idx="9735">
                  <c:v>0</c:v>
                </c:pt>
                <c:pt idx="9736">
                  <c:v>0</c:v>
                </c:pt>
                <c:pt idx="9737">
                  <c:v>0</c:v>
                </c:pt>
                <c:pt idx="9738">
                  <c:v>7.0000000000000007E-2</c:v>
                </c:pt>
                <c:pt idx="9739">
                  <c:v>0.11</c:v>
                </c:pt>
                <c:pt idx="9740">
                  <c:v>0.11</c:v>
                </c:pt>
                <c:pt idx="9741">
                  <c:v>0.06</c:v>
                </c:pt>
                <c:pt idx="9742">
                  <c:v>0.09</c:v>
                </c:pt>
                <c:pt idx="9743">
                  <c:v>0.11</c:v>
                </c:pt>
                <c:pt idx="9744">
                  <c:v>0.11</c:v>
                </c:pt>
                <c:pt idx="9745">
                  <c:v>0.11</c:v>
                </c:pt>
                <c:pt idx="9746">
                  <c:v>0.04</c:v>
                </c:pt>
                <c:pt idx="9747">
                  <c:v>0.1</c:v>
                </c:pt>
                <c:pt idx="9748">
                  <c:v>0.11</c:v>
                </c:pt>
                <c:pt idx="9749">
                  <c:v>0</c:v>
                </c:pt>
                <c:pt idx="9750">
                  <c:v>0</c:v>
                </c:pt>
                <c:pt idx="9751">
                  <c:v>0</c:v>
                </c:pt>
                <c:pt idx="9752">
                  <c:v>0.11</c:v>
                </c:pt>
                <c:pt idx="9753">
                  <c:v>0.1</c:v>
                </c:pt>
                <c:pt idx="9754">
                  <c:v>0.02</c:v>
                </c:pt>
                <c:pt idx="9755">
                  <c:v>0.09</c:v>
                </c:pt>
                <c:pt idx="9756">
                  <c:v>0</c:v>
                </c:pt>
                <c:pt idx="9757">
                  <c:v>0.06</c:v>
                </c:pt>
                <c:pt idx="9758">
                  <c:v>0.09</c:v>
                </c:pt>
                <c:pt idx="9759">
                  <c:v>0.05</c:v>
                </c:pt>
                <c:pt idx="9760">
                  <c:v>0</c:v>
                </c:pt>
                <c:pt idx="9761">
                  <c:v>7.0000000000000007E-2</c:v>
                </c:pt>
                <c:pt idx="9762">
                  <c:v>0</c:v>
                </c:pt>
                <c:pt idx="9763">
                  <c:v>0.11</c:v>
                </c:pt>
                <c:pt idx="9764">
                  <c:v>0.06</c:v>
                </c:pt>
                <c:pt idx="9765">
                  <c:v>0</c:v>
                </c:pt>
                <c:pt idx="9766">
                  <c:v>0.09</c:v>
                </c:pt>
                <c:pt idx="9767">
                  <c:v>0.06</c:v>
                </c:pt>
                <c:pt idx="9768">
                  <c:v>0</c:v>
                </c:pt>
                <c:pt idx="9769">
                  <c:v>0</c:v>
                </c:pt>
                <c:pt idx="9770">
                  <c:v>0.06</c:v>
                </c:pt>
                <c:pt idx="9771">
                  <c:v>7.0000000000000007E-2</c:v>
                </c:pt>
                <c:pt idx="9772">
                  <c:v>0.06</c:v>
                </c:pt>
                <c:pt idx="9773">
                  <c:v>0.11</c:v>
                </c:pt>
                <c:pt idx="9774">
                  <c:v>0</c:v>
                </c:pt>
                <c:pt idx="9775">
                  <c:v>0.11</c:v>
                </c:pt>
                <c:pt idx="9776">
                  <c:v>0.03</c:v>
                </c:pt>
                <c:pt idx="9777">
                  <c:v>0.1</c:v>
                </c:pt>
                <c:pt idx="9778">
                  <c:v>7.0000000000000007E-2</c:v>
                </c:pt>
                <c:pt idx="9779">
                  <c:v>0</c:v>
                </c:pt>
                <c:pt idx="9780">
                  <c:v>0</c:v>
                </c:pt>
                <c:pt idx="9781">
                  <c:v>0</c:v>
                </c:pt>
                <c:pt idx="9782">
                  <c:v>0.1</c:v>
                </c:pt>
                <c:pt idx="9783">
                  <c:v>0.11</c:v>
                </c:pt>
                <c:pt idx="9784">
                  <c:v>0.03</c:v>
                </c:pt>
                <c:pt idx="9785">
                  <c:v>0.09</c:v>
                </c:pt>
                <c:pt idx="9786">
                  <c:v>0.11</c:v>
                </c:pt>
                <c:pt idx="9787">
                  <c:v>0</c:v>
                </c:pt>
                <c:pt idx="9788">
                  <c:v>0.09</c:v>
                </c:pt>
                <c:pt idx="9789">
                  <c:v>0.11</c:v>
                </c:pt>
                <c:pt idx="9790">
                  <c:v>0.06</c:v>
                </c:pt>
                <c:pt idx="9791">
                  <c:v>0</c:v>
                </c:pt>
                <c:pt idx="9792">
                  <c:v>0.11</c:v>
                </c:pt>
                <c:pt idx="9793">
                  <c:v>0.08</c:v>
                </c:pt>
                <c:pt idx="9794">
                  <c:v>0.09</c:v>
                </c:pt>
                <c:pt idx="9795">
                  <c:v>0.11</c:v>
                </c:pt>
                <c:pt idx="9796">
                  <c:v>0</c:v>
                </c:pt>
                <c:pt idx="9797">
                  <c:v>0.01</c:v>
                </c:pt>
                <c:pt idx="9798">
                  <c:v>7.0000000000000007E-2</c:v>
                </c:pt>
                <c:pt idx="9799">
                  <c:v>0.11</c:v>
                </c:pt>
                <c:pt idx="9800">
                  <c:v>0</c:v>
                </c:pt>
                <c:pt idx="9801">
                  <c:v>0.08</c:v>
                </c:pt>
                <c:pt idx="9802">
                  <c:v>0.1</c:v>
                </c:pt>
                <c:pt idx="9803">
                  <c:v>0.11</c:v>
                </c:pt>
                <c:pt idx="9804">
                  <c:v>0.09</c:v>
                </c:pt>
                <c:pt idx="9805">
                  <c:v>0</c:v>
                </c:pt>
                <c:pt idx="9806">
                  <c:v>0</c:v>
                </c:pt>
                <c:pt idx="9807">
                  <c:v>0.09</c:v>
                </c:pt>
                <c:pt idx="9808">
                  <c:v>0</c:v>
                </c:pt>
                <c:pt idx="9809">
                  <c:v>0.11</c:v>
                </c:pt>
                <c:pt idx="9810">
                  <c:v>0.11</c:v>
                </c:pt>
                <c:pt idx="9811">
                  <c:v>0</c:v>
                </c:pt>
                <c:pt idx="9812">
                  <c:v>0.11</c:v>
                </c:pt>
                <c:pt idx="9813">
                  <c:v>0.08</c:v>
                </c:pt>
                <c:pt idx="9814">
                  <c:v>0.09</c:v>
                </c:pt>
                <c:pt idx="9815">
                  <c:v>0.09</c:v>
                </c:pt>
                <c:pt idx="9816">
                  <c:v>0.11</c:v>
                </c:pt>
                <c:pt idx="9817">
                  <c:v>0.1</c:v>
                </c:pt>
                <c:pt idx="9818">
                  <c:v>0.1</c:v>
                </c:pt>
                <c:pt idx="9819">
                  <c:v>0</c:v>
                </c:pt>
                <c:pt idx="9820">
                  <c:v>0.09</c:v>
                </c:pt>
                <c:pt idx="9821">
                  <c:v>0.11</c:v>
                </c:pt>
                <c:pt idx="9822">
                  <c:v>0.09</c:v>
                </c:pt>
                <c:pt idx="9823">
                  <c:v>0.11</c:v>
                </c:pt>
                <c:pt idx="9824">
                  <c:v>0.06</c:v>
                </c:pt>
                <c:pt idx="9825">
                  <c:v>0.1</c:v>
                </c:pt>
                <c:pt idx="9826">
                  <c:v>0.06</c:v>
                </c:pt>
                <c:pt idx="9827">
                  <c:v>0.08</c:v>
                </c:pt>
                <c:pt idx="9828">
                  <c:v>0.09</c:v>
                </c:pt>
                <c:pt idx="9829">
                  <c:v>0.11</c:v>
                </c:pt>
                <c:pt idx="9830">
                  <c:v>0.11</c:v>
                </c:pt>
                <c:pt idx="9831">
                  <c:v>0.09</c:v>
                </c:pt>
                <c:pt idx="9832">
                  <c:v>0.11</c:v>
                </c:pt>
                <c:pt idx="9833">
                  <c:v>0.08</c:v>
                </c:pt>
                <c:pt idx="9834">
                  <c:v>0.11</c:v>
                </c:pt>
                <c:pt idx="9835">
                  <c:v>0.08</c:v>
                </c:pt>
                <c:pt idx="9836">
                  <c:v>0</c:v>
                </c:pt>
                <c:pt idx="9837">
                  <c:v>7.0000000000000007E-2</c:v>
                </c:pt>
                <c:pt idx="9838">
                  <c:v>0.11</c:v>
                </c:pt>
                <c:pt idx="9839">
                  <c:v>0</c:v>
                </c:pt>
                <c:pt idx="9840">
                  <c:v>0.06</c:v>
                </c:pt>
                <c:pt idx="9841">
                  <c:v>7.0000000000000007E-2</c:v>
                </c:pt>
                <c:pt idx="9842">
                  <c:v>0</c:v>
                </c:pt>
                <c:pt idx="9843">
                  <c:v>7.0000000000000007E-2</c:v>
                </c:pt>
                <c:pt idx="9844">
                  <c:v>0</c:v>
                </c:pt>
                <c:pt idx="9845">
                  <c:v>0</c:v>
                </c:pt>
                <c:pt idx="9846">
                  <c:v>0.06</c:v>
                </c:pt>
                <c:pt idx="9847">
                  <c:v>0.06</c:v>
                </c:pt>
                <c:pt idx="9848">
                  <c:v>0.09</c:v>
                </c:pt>
                <c:pt idx="9849">
                  <c:v>0</c:v>
                </c:pt>
                <c:pt idx="9850">
                  <c:v>0.11</c:v>
                </c:pt>
                <c:pt idx="9851">
                  <c:v>0.06</c:v>
                </c:pt>
                <c:pt idx="9852">
                  <c:v>0.08</c:v>
                </c:pt>
                <c:pt idx="9853">
                  <c:v>0.11</c:v>
                </c:pt>
                <c:pt idx="9854">
                  <c:v>0.1</c:v>
                </c:pt>
                <c:pt idx="9855">
                  <c:v>0.09</c:v>
                </c:pt>
                <c:pt idx="9856">
                  <c:v>0</c:v>
                </c:pt>
                <c:pt idx="9857">
                  <c:v>0.1</c:v>
                </c:pt>
                <c:pt idx="9858">
                  <c:v>0.09</c:v>
                </c:pt>
                <c:pt idx="9859">
                  <c:v>0.06</c:v>
                </c:pt>
                <c:pt idx="9860">
                  <c:v>0.08</c:v>
                </c:pt>
                <c:pt idx="9861">
                  <c:v>0.11</c:v>
                </c:pt>
                <c:pt idx="9862">
                  <c:v>0.09</c:v>
                </c:pt>
                <c:pt idx="9863">
                  <c:v>0.09</c:v>
                </c:pt>
                <c:pt idx="9864">
                  <c:v>0.11</c:v>
                </c:pt>
                <c:pt idx="9865">
                  <c:v>0</c:v>
                </c:pt>
                <c:pt idx="9866">
                  <c:v>0.11</c:v>
                </c:pt>
                <c:pt idx="9867">
                  <c:v>0.03</c:v>
                </c:pt>
                <c:pt idx="9868">
                  <c:v>0.11</c:v>
                </c:pt>
                <c:pt idx="9869">
                  <c:v>0.09</c:v>
                </c:pt>
                <c:pt idx="9870">
                  <c:v>0.11</c:v>
                </c:pt>
                <c:pt idx="9871">
                  <c:v>0</c:v>
                </c:pt>
                <c:pt idx="9872">
                  <c:v>0.08</c:v>
                </c:pt>
                <c:pt idx="9873">
                  <c:v>0.06</c:v>
                </c:pt>
                <c:pt idx="9874">
                  <c:v>0.11</c:v>
                </c:pt>
                <c:pt idx="9875">
                  <c:v>0.09</c:v>
                </c:pt>
                <c:pt idx="9876">
                  <c:v>7.0000000000000007E-2</c:v>
                </c:pt>
                <c:pt idx="9877">
                  <c:v>0.09</c:v>
                </c:pt>
                <c:pt idx="9878">
                  <c:v>0.03</c:v>
                </c:pt>
                <c:pt idx="9879">
                  <c:v>0.11</c:v>
                </c:pt>
                <c:pt idx="9880">
                  <c:v>0.11</c:v>
                </c:pt>
                <c:pt idx="9881">
                  <c:v>0.09</c:v>
                </c:pt>
                <c:pt idx="9882">
                  <c:v>0.11</c:v>
                </c:pt>
                <c:pt idx="9883">
                  <c:v>0.06</c:v>
                </c:pt>
                <c:pt idx="9884">
                  <c:v>0.09</c:v>
                </c:pt>
                <c:pt idx="9885">
                  <c:v>0</c:v>
                </c:pt>
                <c:pt idx="9886">
                  <c:v>7.0000000000000007E-2</c:v>
                </c:pt>
                <c:pt idx="9887">
                  <c:v>0.06</c:v>
                </c:pt>
                <c:pt idx="9888">
                  <c:v>0.09</c:v>
                </c:pt>
                <c:pt idx="9889">
                  <c:v>0</c:v>
                </c:pt>
                <c:pt idx="9890">
                  <c:v>0.04</c:v>
                </c:pt>
                <c:pt idx="9891">
                  <c:v>0.11</c:v>
                </c:pt>
                <c:pt idx="9892">
                  <c:v>0</c:v>
                </c:pt>
                <c:pt idx="9893">
                  <c:v>7.0000000000000007E-2</c:v>
                </c:pt>
                <c:pt idx="9894">
                  <c:v>0.08</c:v>
                </c:pt>
                <c:pt idx="9895">
                  <c:v>0.1</c:v>
                </c:pt>
                <c:pt idx="9896">
                  <c:v>0.08</c:v>
                </c:pt>
                <c:pt idx="9897">
                  <c:v>0.1</c:v>
                </c:pt>
                <c:pt idx="9898">
                  <c:v>0.01</c:v>
                </c:pt>
                <c:pt idx="9899">
                  <c:v>0</c:v>
                </c:pt>
                <c:pt idx="9900">
                  <c:v>0.02</c:v>
                </c:pt>
                <c:pt idx="9901">
                  <c:v>0.09</c:v>
                </c:pt>
                <c:pt idx="9902">
                  <c:v>0.02</c:v>
                </c:pt>
                <c:pt idx="9903">
                  <c:v>0</c:v>
                </c:pt>
                <c:pt idx="9904">
                  <c:v>0</c:v>
                </c:pt>
                <c:pt idx="9905">
                  <c:v>0.08</c:v>
                </c:pt>
                <c:pt idx="9906">
                  <c:v>0.11</c:v>
                </c:pt>
                <c:pt idx="9907">
                  <c:v>0</c:v>
                </c:pt>
                <c:pt idx="9908">
                  <c:v>0.08</c:v>
                </c:pt>
                <c:pt idx="9909">
                  <c:v>0</c:v>
                </c:pt>
                <c:pt idx="9910">
                  <c:v>0</c:v>
                </c:pt>
                <c:pt idx="9911">
                  <c:v>0.06</c:v>
                </c:pt>
                <c:pt idx="9912">
                  <c:v>7.0000000000000007E-2</c:v>
                </c:pt>
                <c:pt idx="9913">
                  <c:v>0.11</c:v>
                </c:pt>
                <c:pt idx="9914">
                  <c:v>0.09</c:v>
                </c:pt>
                <c:pt idx="9915">
                  <c:v>0.09</c:v>
                </c:pt>
                <c:pt idx="9916">
                  <c:v>0.01</c:v>
                </c:pt>
                <c:pt idx="9917">
                  <c:v>0.11</c:v>
                </c:pt>
                <c:pt idx="9918">
                  <c:v>0.02</c:v>
                </c:pt>
                <c:pt idx="9919">
                  <c:v>0</c:v>
                </c:pt>
                <c:pt idx="9920">
                  <c:v>0</c:v>
                </c:pt>
                <c:pt idx="9921">
                  <c:v>0.11</c:v>
                </c:pt>
                <c:pt idx="9922">
                  <c:v>0</c:v>
                </c:pt>
                <c:pt idx="9923">
                  <c:v>0.1</c:v>
                </c:pt>
                <c:pt idx="9924">
                  <c:v>0.02</c:v>
                </c:pt>
                <c:pt idx="9925">
                  <c:v>0.08</c:v>
                </c:pt>
                <c:pt idx="9926">
                  <c:v>0.11</c:v>
                </c:pt>
                <c:pt idx="9927">
                  <c:v>0.11</c:v>
                </c:pt>
                <c:pt idx="9928">
                  <c:v>0.06</c:v>
                </c:pt>
                <c:pt idx="9929">
                  <c:v>0</c:v>
                </c:pt>
                <c:pt idx="9930">
                  <c:v>0.09</c:v>
                </c:pt>
                <c:pt idx="9931">
                  <c:v>0.08</c:v>
                </c:pt>
                <c:pt idx="9932">
                  <c:v>7.0000000000000007E-2</c:v>
                </c:pt>
                <c:pt idx="9933">
                  <c:v>0</c:v>
                </c:pt>
                <c:pt idx="9934">
                  <c:v>0.08</c:v>
                </c:pt>
                <c:pt idx="9935">
                  <c:v>0.11</c:v>
                </c:pt>
                <c:pt idx="9936">
                  <c:v>0</c:v>
                </c:pt>
                <c:pt idx="9937">
                  <c:v>0.06</c:v>
                </c:pt>
                <c:pt idx="9938">
                  <c:v>0.06</c:v>
                </c:pt>
                <c:pt idx="9939">
                  <c:v>0.1</c:v>
                </c:pt>
                <c:pt idx="9940">
                  <c:v>0.05</c:v>
                </c:pt>
                <c:pt idx="9941">
                  <c:v>0.09</c:v>
                </c:pt>
                <c:pt idx="9942">
                  <c:v>7.0000000000000007E-2</c:v>
                </c:pt>
                <c:pt idx="9943">
                  <c:v>0.06</c:v>
                </c:pt>
                <c:pt idx="9944">
                  <c:v>0.02</c:v>
                </c:pt>
                <c:pt idx="9945">
                  <c:v>0.09</c:v>
                </c:pt>
                <c:pt idx="9946">
                  <c:v>0</c:v>
                </c:pt>
                <c:pt idx="9947">
                  <c:v>0</c:v>
                </c:pt>
                <c:pt idx="9948">
                  <c:v>0</c:v>
                </c:pt>
                <c:pt idx="9949">
                  <c:v>0.09</c:v>
                </c:pt>
                <c:pt idx="9950">
                  <c:v>0</c:v>
                </c:pt>
                <c:pt idx="9951">
                  <c:v>0.06</c:v>
                </c:pt>
                <c:pt idx="9952">
                  <c:v>0.11</c:v>
                </c:pt>
                <c:pt idx="9953">
                  <c:v>7.0000000000000007E-2</c:v>
                </c:pt>
                <c:pt idx="9954">
                  <c:v>7.0000000000000007E-2</c:v>
                </c:pt>
                <c:pt idx="9955">
                  <c:v>0.11</c:v>
                </c:pt>
                <c:pt idx="9956">
                  <c:v>0.06</c:v>
                </c:pt>
                <c:pt idx="9957">
                  <c:v>0.08</c:v>
                </c:pt>
                <c:pt idx="9958">
                  <c:v>0</c:v>
                </c:pt>
                <c:pt idx="9959">
                  <c:v>0.06</c:v>
                </c:pt>
                <c:pt idx="9960">
                  <c:v>0.1</c:v>
                </c:pt>
                <c:pt idx="9961">
                  <c:v>0.09</c:v>
                </c:pt>
                <c:pt idx="9962">
                  <c:v>0</c:v>
                </c:pt>
                <c:pt idx="9963">
                  <c:v>0.06</c:v>
                </c:pt>
                <c:pt idx="9964">
                  <c:v>0.06</c:v>
                </c:pt>
                <c:pt idx="9965">
                  <c:v>0.09</c:v>
                </c:pt>
                <c:pt idx="9966">
                  <c:v>0.09</c:v>
                </c:pt>
                <c:pt idx="9967">
                  <c:v>7.0000000000000007E-2</c:v>
                </c:pt>
                <c:pt idx="9968">
                  <c:v>0.09</c:v>
                </c:pt>
                <c:pt idx="9969">
                  <c:v>0</c:v>
                </c:pt>
                <c:pt idx="9970">
                  <c:v>7.0000000000000007E-2</c:v>
                </c:pt>
                <c:pt idx="9971">
                  <c:v>0.09</c:v>
                </c:pt>
                <c:pt idx="9972">
                  <c:v>0</c:v>
                </c:pt>
                <c:pt idx="9973">
                  <c:v>0</c:v>
                </c:pt>
                <c:pt idx="9974">
                  <c:v>0.06</c:v>
                </c:pt>
                <c:pt idx="9975">
                  <c:v>0.11</c:v>
                </c:pt>
                <c:pt idx="9976">
                  <c:v>7.0000000000000007E-2</c:v>
                </c:pt>
                <c:pt idx="9977">
                  <c:v>0</c:v>
                </c:pt>
                <c:pt idx="9978">
                  <c:v>0</c:v>
                </c:pt>
                <c:pt idx="9979">
                  <c:v>0</c:v>
                </c:pt>
                <c:pt idx="9980">
                  <c:v>0</c:v>
                </c:pt>
                <c:pt idx="9981">
                  <c:v>0.09</c:v>
                </c:pt>
                <c:pt idx="9982">
                  <c:v>0.11</c:v>
                </c:pt>
                <c:pt idx="9983">
                  <c:v>0.1</c:v>
                </c:pt>
                <c:pt idx="9984">
                  <c:v>0</c:v>
                </c:pt>
                <c:pt idx="9985">
                  <c:v>0</c:v>
                </c:pt>
                <c:pt idx="9986">
                  <c:v>0.09</c:v>
                </c:pt>
                <c:pt idx="9987">
                  <c:v>0.02</c:v>
                </c:pt>
                <c:pt idx="9988">
                  <c:v>0.09</c:v>
                </c:pt>
                <c:pt idx="9989">
                  <c:v>0</c:v>
                </c:pt>
                <c:pt idx="9990">
                  <c:v>0.05</c:v>
                </c:pt>
                <c:pt idx="9991">
                  <c:v>0.11</c:v>
                </c:pt>
                <c:pt idx="9992">
                  <c:v>0.11</c:v>
                </c:pt>
                <c:pt idx="9993">
                  <c:v>0.02</c:v>
                </c:pt>
                <c:pt idx="9994">
                  <c:v>0.09</c:v>
                </c:pt>
                <c:pt idx="9995">
                  <c:v>0.11</c:v>
                </c:pt>
                <c:pt idx="9996">
                  <c:v>0.08</c:v>
                </c:pt>
                <c:pt idx="9997">
                  <c:v>0.11</c:v>
                </c:pt>
                <c:pt idx="9998">
                  <c:v>0</c:v>
                </c:pt>
                <c:pt idx="9999">
                  <c:v>0</c:v>
                </c:pt>
                <c:pt idx="10000">
                  <c:v>0.08</c:v>
                </c:pt>
                <c:pt idx="10001">
                  <c:v>0.11</c:v>
                </c:pt>
                <c:pt idx="10002">
                  <c:v>0.09</c:v>
                </c:pt>
                <c:pt idx="10003">
                  <c:v>0.09</c:v>
                </c:pt>
                <c:pt idx="10004">
                  <c:v>0</c:v>
                </c:pt>
                <c:pt idx="10005">
                  <c:v>0</c:v>
                </c:pt>
                <c:pt idx="10006">
                  <c:v>0.09</c:v>
                </c:pt>
                <c:pt idx="10007">
                  <c:v>0.06</c:v>
                </c:pt>
                <c:pt idx="10008">
                  <c:v>0.09</c:v>
                </c:pt>
                <c:pt idx="10009">
                  <c:v>0.06</c:v>
                </c:pt>
                <c:pt idx="10010">
                  <c:v>0.06</c:v>
                </c:pt>
                <c:pt idx="10011">
                  <c:v>0.11</c:v>
                </c:pt>
                <c:pt idx="10012">
                  <c:v>0.08</c:v>
                </c:pt>
                <c:pt idx="10013">
                  <c:v>0.09</c:v>
                </c:pt>
                <c:pt idx="10014">
                  <c:v>0.11</c:v>
                </c:pt>
                <c:pt idx="10015">
                  <c:v>0.1</c:v>
                </c:pt>
                <c:pt idx="10016">
                  <c:v>0</c:v>
                </c:pt>
                <c:pt idx="10017">
                  <c:v>0</c:v>
                </c:pt>
                <c:pt idx="10018">
                  <c:v>0.05</c:v>
                </c:pt>
                <c:pt idx="10019">
                  <c:v>0.09</c:v>
                </c:pt>
                <c:pt idx="10020">
                  <c:v>0.08</c:v>
                </c:pt>
                <c:pt idx="10021">
                  <c:v>0</c:v>
                </c:pt>
                <c:pt idx="10022">
                  <c:v>0.08</c:v>
                </c:pt>
                <c:pt idx="10023">
                  <c:v>0</c:v>
                </c:pt>
                <c:pt idx="10024">
                  <c:v>0.08</c:v>
                </c:pt>
                <c:pt idx="10025">
                  <c:v>0</c:v>
                </c:pt>
                <c:pt idx="10026">
                  <c:v>0.08</c:v>
                </c:pt>
                <c:pt idx="10027">
                  <c:v>0.1</c:v>
                </c:pt>
                <c:pt idx="10028">
                  <c:v>0.06</c:v>
                </c:pt>
                <c:pt idx="10029">
                  <c:v>0.08</c:v>
                </c:pt>
                <c:pt idx="10030">
                  <c:v>0.11</c:v>
                </c:pt>
                <c:pt idx="10031">
                  <c:v>0.11</c:v>
                </c:pt>
                <c:pt idx="10032">
                  <c:v>0.11</c:v>
                </c:pt>
                <c:pt idx="10033">
                  <c:v>0.09</c:v>
                </c:pt>
                <c:pt idx="10034">
                  <c:v>0.09</c:v>
                </c:pt>
                <c:pt idx="10035">
                  <c:v>0</c:v>
                </c:pt>
                <c:pt idx="10036">
                  <c:v>0.06</c:v>
                </c:pt>
                <c:pt idx="10037">
                  <c:v>0.09</c:v>
                </c:pt>
                <c:pt idx="10038">
                  <c:v>0.03</c:v>
                </c:pt>
                <c:pt idx="10039">
                  <c:v>0</c:v>
                </c:pt>
                <c:pt idx="10040">
                  <c:v>0</c:v>
                </c:pt>
                <c:pt idx="10041">
                  <c:v>0.06</c:v>
                </c:pt>
                <c:pt idx="10042">
                  <c:v>0.08</c:v>
                </c:pt>
                <c:pt idx="10043">
                  <c:v>0.06</c:v>
                </c:pt>
                <c:pt idx="10044">
                  <c:v>0.1</c:v>
                </c:pt>
                <c:pt idx="10045">
                  <c:v>0.06</c:v>
                </c:pt>
                <c:pt idx="10046">
                  <c:v>0.1</c:v>
                </c:pt>
                <c:pt idx="10047">
                  <c:v>0.08</c:v>
                </c:pt>
                <c:pt idx="10048">
                  <c:v>0.11</c:v>
                </c:pt>
                <c:pt idx="10049">
                  <c:v>0.06</c:v>
                </c:pt>
                <c:pt idx="10050">
                  <c:v>0.08</c:v>
                </c:pt>
                <c:pt idx="10051">
                  <c:v>0</c:v>
                </c:pt>
                <c:pt idx="10052">
                  <c:v>0</c:v>
                </c:pt>
                <c:pt idx="10053">
                  <c:v>0</c:v>
                </c:pt>
                <c:pt idx="10054">
                  <c:v>0.06</c:v>
                </c:pt>
                <c:pt idx="10055">
                  <c:v>0.08</c:v>
                </c:pt>
                <c:pt idx="10056">
                  <c:v>0.11</c:v>
                </c:pt>
                <c:pt idx="10057">
                  <c:v>0</c:v>
                </c:pt>
                <c:pt idx="10058">
                  <c:v>0</c:v>
                </c:pt>
                <c:pt idx="10059">
                  <c:v>0.06</c:v>
                </c:pt>
                <c:pt idx="10060">
                  <c:v>0.1</c:v>
                </c:pt>
                <c:pt idx="10061">
                  <c:v>0.1</c:v>
                </c:pt>
                <c:pt idx="10062">
                  <c:v>0.1</c:v>
                </c:pt>
                <c:pt idx="10063">
                  <c:v>0.1</c:v>
                </c:pt>
                <c:pt idx="10064">
                  <c:v>0.06</c:v>
                </c:pt>
                <c:pt idx="10065">
                  <c:v>0.06</c:v>
                </c:pt>
                <c:pt idx="10066">
                  <c:v>0.06</c:v>
                </c:pt>
                <c:pt idx="10067">
                  <c:v>0.11</c:v>
                </c:pt>
                <c:pt idx="10068">
                  <c:v>0</c:v>
                </c:pt>
                <c:pt idx="10069">
                  <c:v>0.08</c:v>
                </c:pt>
                <c:pt idx="10070">
                  <c:v>0.08</c:v>
                </c:pt>
                <c:pt idx="10071">
                  <c:v>0.1</c:v>
                </c:pt>
                <c:pt idx="10072">
                  <c:v>0</c:v>
                </c:pt>
                <c:pt idx="10073">
                  <c:v>0.08</c:v>
                </c:pt>
                <c:pt idx="10074">
                  <c:v>0.09</c:v>
                </c:pt>
                <c:pt idx="10075">
                  <c:v>0.09</c:v>
                </c:pt>
                <c:pt idx="10076">
                  <c:v>0.06</c:v>
                </c:pt>
                <c:pt idx="10077">
                  <c:v>0</c:v>
                </c:pt>
                <c:pt idx="10078">
                  <c:v>0.09</c:v>
                </c:pt>
                <c:pt idx="10079">
                  <c:v>0.1</c:v>
                </c:pt>
                <c:pt idx="10080">
                  <c:v>0.06</c:v>
                </c:pt>
                <c:pt idx="10081">
                  <c:v>0</c:v>
                </c:pt>
                <c:pt idx="10082">
                  <c:v>0.06</c:v>
                </c:pt>
                <c:pt idx="10083">
                  <c:v>7.0000000000000007E-2</c:v>
                </c:pt>
                <c:pt idx="10084">
                  <c:v>0.08</c:v>
                </c:pt>
                <c:pt idx="10085">
                  <c:v>0</c:v>
                </c:pt>
                <c:pt idx="10086">
                  <c:v>0.05</c:v>
                </c:pt>
                <c:pt idx="10087">
                  <c:v>0.08</c:v>
                </c:pt>
                <c:pt idx="10088">
                  <c:v>0</c:v>
                </c:pt>
                <c:pt idx="10089">
                  <c:v>0</c:v>
                </c:pt>
                <c:pt idx="10090">
                  <c:v>0.08</c:v>
                </c:pt>
                <c:pt idx="10091">
                  <c:v>0.06</c:v>
                </c:pt>
                <c:pt idx="10092">
                  <c:v>0.11</c:v>
                </c:pt>
                <c:pt idx="10093">
                  <c:v>0</c:v>
                </c:pt>
                <c:pt idx="10094">
                  <c:v>0.1</c:v>
                </c:pt>
                <c:pt idx="10095">
                  <c:v>7.0000000000000007E-2</c:v>
                </c:pt>
                <c:pt idx="10096">
                  <c:v>0.09</c:v>
                </c:pt>
                <c:pt idx="10097">
                  <c:v>0.06</c:v>
                </c:pt>
                <c:pt idx="10098">
                  <c:v>0.08</c:v>
                </c:pt>
                <c:pt idx="10099">
                  <c:v>0</c:v>
                </c:pt>
                <c:pt idx="10100">
                  <c:v>0</c:v>
                </c:pt>
                <c:pt idx="10101">
                  <c:v>0.1</c:v>
                </c:pt>
                <c:pt idx="10102">
                  <c:v>0.1</c:v>
                </c:pt>
                <c:pt idx="10103">
                  <c:v>0</c:v>
                </c:pt>
                <c:pt idx="10104">
                  <c:v>0</c:v>
                </c:pt>
                <c:pt idx="10105">
                  <c:v>0.1</c:v>
                </c:pt>
                <c:pt idx="10106">
                  <c:v>0.02</c:v>
                </c:pt>
                <c:pt idx="10107">
                  <c:v>0</c:v>
                </c:pt>
                <c:pt idx="10108">
                  <c:v>0.11</c:v>
                </c:pt>
                <c:pt idx="10109">
                  <c:v>0.08</c:v>
                </c:pt>
                <c:pt idx="10110">
                  <c:v>0.04</c:v>
                </c:pt>
                <c:pt idx="10111">
                  <c:v>0.11</c:v>
                </c:pt>
                <c:pt idx="10112">
                  <c:v>0.03</c:v>
                </c:pt>
                <c:pt idx="10113">
                  <c:v>0.1</c:v>
                </c:pt>
                <c:pt idx="10114">
                  <c:v>0.1</c:v>
                </c:pt>
                <c:pt idx="10115">
                  <c:v>0.08</c:v>
                </c:pt>
                <c:pt idx="10116">
                  <c:v>0.1</c:v>
                </c:pt>
                <c:pt idx="10117">
                  <c:v>0.09</c:v>
                </c:pt>
                <c:pt idx="10118">
                  <c:v>0</c:v>
                </c:pt>
                <c:pt idx="10119">
                  <c:v>0</c:v>
                </c:pt>
                <c:pt idx="10120">
                  <c:v>0.09</c:v>
                </c:pt>
                <c:pt idx="10121">
                  <c:v>7.0000000000000007E-2</c:v>
                </c:pt>
                <c:pt idx="10122">
                  <c:v>0.05</c:v>
                </c:pt>
                <c:pt idx="10123">
                  <c:v>0.05</c:v>
                </c:pt>
                <c:pt idx="10124">
                  <c:v>0.06</c:v>
                </c:pt>
                <c:pt idx="10125">
                  <c:v>0</c:v>
                </c:pt>
                <c:pt idx="10126">
                  <c:v>0.05</c:v>
                </c:pt>
                <c:pt idx="10127">
                  <c:v>7.0000000000000007E-2</c:v>
                </c:pt>
                <c:pt idx="10128">
                  <c:v>0</c:v>
                </c:pt>
                <c:pt idx="10129">
                  <c:v>0.08</c:v>
                </c:pt>
                <c:pt idx="10130">
                  <c:v>0.08</c:v>
                </c:pt>
                <c:pt idx="10131">
                  <c:v>0.1</c:v>
                </c:pt>
                <c:pt idx="10132">
                  <c:v>0.08</c:v>
                </c:pt>
                <c:pt idx="10133">
                  <c:v>0.09</c:v>
                </c:pt>
                <c:pt idx="10134">
                  <c:v>0.08</c:v>
                </c:pt>
                <c:pt idx="10135">
                  <c:v>0</c:v>
                </c:pt>
                <c:pt idx="10136">
                  <c:v>0.1</c:v>
                </c:pt>
                <c:pt idx="10137">
                  <c:v>7.0000000000000007E-2</c:v>
                </c:pt>
                <c:pt idx="10138">
                  <c:v>0.04</c:v>
                </c:pt>
                <c:pt idx="10139">
                  <c:v>0.05</c:v>
                </c:pt>
                <c:pt idx="10140">
                  <c:v>0</c:v>
                </c:pt>
                <c:pt idx="10141">
                  <c:v>7.0000000000000007E-2</c:v>
                </c:pt>
                <c:pt idx="10142">
                  <c:v>0</c:v>
                </c:pt>
                <c:pt idx="10143">
                  <c:v>0</c:v>
                </c:pt>
                <c:pt idx="10144">
                  <c:v>0.05</c:v>
                </c:pt>
                <c:pt idx="10145">
                  <c:v>0.1</c:v>
                </c:pt>
                <c:pt idx="10146">
                  <c:v>0</c:v>
                </c:pt>
                <c:pt idx="10147">
                  <c:v>0.08</c:v>
                </c:pt>
                <c:pt idx="10148">
                  <c:v>0.08</c:v>
                </c:pt>
                <c:pt idx="10149">
                  <c:v>0</c:v>
                </c:pt>
                <c:pt idx="10150">
                  <c:v>0.09</c:v>
                </c:pt>
                <c:pt idx="10151">
                  <c:v>0.09</c:v>
                </c:pt>
                <c:pt idx="10152">
                  <c:v>0</c:v>
                </c:pt>
                <c:pt idx="10153">
                  <c:v>0.1</c:v>
                </c:pt>
                <c:pt idx="10154">
                  <c:v>0.1</c:v>
                </c:pt>
                <c:pt idx="10155">
                  <c:v>0.08</c:v>
                </c:pt>
                <c:pt idx="10156">
                  <c:v>0</c:v>
                </c:pt>
                <c:pt idx="10157">
                  <c:v>0.1</c:v>
                </c:pt>
                <c:pt idx="10158">
                  <c:v>0.08</c:v>
                </c:pt>
                <c:pt idx="10159">
                  <c:v>0.08</c:v>
                </c:pt>
                <c:pt idx="10160">
                  <c:v>0.05</c:v>
                </c:pt>
                <c:pt idx="10161">
                  <c:v>0</c:v>
                </c:pt>
                <c:pt idx="10162">
                  <c:v>0.09</c:v>
                </c:pt>
                <c:pt idx="10163">
                  <c:v>0.1</c:v>
                </c:pt>
                <c:pt idx="10164">
                  <c:v>0.09</c:v>
                </c:pt>
                <c:pt idx="10165">
                  <c:v>0</c:v>
                </c:pt>
                <c:pt idx="10166">
                  <c:v>0.08</c:v>
                </c:pt>
                <c:pt idx="10167">
                  <c:v>0.1</c:v>
                </c:pt>
                <c:pt idx="10168">
                  <c:v>0</c:v>
                </c:pt>
                <c:pt idx="10169">
                  <c:v>0.1</c:v>
                </c:pt>
                <c:pt idx="10170">
                  <c:v>0.09</c:v>
                </c:pt>
                <c:pt idx="10171">
                  <c:v>0.08</c:v>
                </c:pt>
                <c:pt idx="10172">
                  <c:v>0.05</c:v>
                </c:pt>
                <c:pt idx="10173">
                  <c:v>0.08</c:v>
                </c:pt>
                <c:pt idx="10174">
                  <c:v>0</c:v>
                </c:pt>
                <c:pt idx="10175">
                  <c:v>0.02</c:v>
                </c:pt>
                <c:pt idx="10176">
                  <c:v>0.06</c:v>
                </c:pt>
                <c:pt idx="10177">
                  <c:v>0.06</c:v>
                </c:pt>
                <c:pt idx="10178">
                  <c:v>0.05</c:v>
                </c:pt>
                <c:pt idx="10179">
                  <c:v>7.0000000000000007E-2</c:v>
                </c:pt>
                <c:pt idx="10180">
                  <c:v>0.09</c:v>
                </c:pt>
                <c:pt idx="10181">
                  <c:v>0.08</c:v>
                </c:pt>
                <c:pt idx="10182">
                  <c:v>0.1</c:v>
                </c:pt>
                <c:pt idx="10183">
                  <c:v>0.08</c:v>
                </c:pt>
                <c:pt idx="10184">
                  <c:v>0.05</c:v>
                </c:pt>
                <c:pt idx="10185">
                  <c:v>0.08</c:v>
                </c:pt>
                <c:pt idx="10186">
                  <c:v>0.05</c:v>
                </c:pt>
                <c:pt idx="10187">
                  <c:v>0.09</c:v>
                </c:pt>
                <c:pt idx="10188">
                  <c:v>0.11</c:v>
                </c:pt>
                <c:pt idx="10189">
                  <c:v>0.08</c:v>
                </c:pt>
                <c:pt idx="10190">
                  <c:v>0</c:v>
                </c:pt>
                <c:pt idx="10191">
                  <c:v>0</c:v>
                </c:pt>
                <c:pt idx="10192">
                  <c:v>0.09</c:v>
                </c:pt>
                <c:pt idx="10193">
                  <c:v>0.08</c:v>
                </c:pt>
                <c:pt idx="10194">
                  <c:v>0.04</c:v>
                </c:pt>
                <c:pt idx="10195">
                  <c:v>0.1</c:v>
                </c:pt>
                <c:pt idx="10196">
                  <c:v>7.0000000000000007E-2</c:v>
                </c:pt>
                <c:pt idx="10197">
                  <c:v>0.1</c:v>
                </c:pt>
                <c:pt idx="10198">
                  <c:v>7.0000000000000007E-2</c:v>
                </c:pt>
                <c:pt idx="10199">
                  <c:v>0.05</c:v>
                </c:pt>
                <c:pt idx="10200">
                  <c:v>0.05</c:v>
                </c:pt>
                <c:pt idx="10201">
                  <c:v>0</c:v>
                </c:pt>
                <c:pt idx="10202">
                  <c:v>0.1</c:v>
                </c:pt>
                <c:pt idx="10203">
                  <c:v>0</c:v>
                </c:pt>
                <c:pt idx="10204">
                  <c:v>7.0000000000000007E-2</c:v>
                </c:pt>
                <c:pt idx="10205">
                  <c:v>0</c:v>
                </c:pt>
                <c:pt idx="10206">
                  <c:v>0.09</c:v>
                </c:pt>
                <c:pt idx="10207">
                  <c:v>0.1</c:v>
                </c:pt>
                <c:pt idx="10208">
                  <c:v>0.08</c:v>
                </c:pt>
                <c:pt idx="10209">
                  <c:v>0.1</c:v>
                </c:pt>
                <c:pt idx="10210">
                  <c:v>0.09</c:v>
                </c:pt>
                <c:pt idx="10211">
                  <c:v>7.0000000000000007E-2</c:v>
                </c:pt>
                <c:pt idx="10212">
                  <c:v>0.03</c:v>
                </c:pt>
                <c:pt idx="10213">
                  <c:v>0.05</c:v>
                </c:pt>
                <c:pt idx="10214">
                  <c:v>0</c:v>
                </c:pt>
                <c:pt idx="10215">
                  <c:v>0.06</c:v>
                </c:pt>
                <c:pt idx="10216">
                  <c:v>0.09</c:v>
                </c:pt>
                <c:pt idx="10217">
                  <c:v>0.09</c:v>
                </c:pt>
                <c:pt idx="10218">
                  <c:v>0.09</c:v>
                </c:pt>
                <c:pt idx="10219">
                  <c:v>0.09</c:v>
                </c:pt>
                <c:pt idx="10220">
                  <c:v>0.09</c:v>
                </c:pt>
                <c:pt idx="10221">
                  <c:v>0.09</c:v>
                </c:pt>
                <c:pt idx="10222">
                  <c:v>0.09</c:v>
                </c:pt>
                <c:pt idx="10223">
                  <c:v>0.09</c:v>
                </c:pt>
                <c:pt idx="10224">
                  <c:v>0</c:v>
                </c:pt>
                <c:pt idx="10225">
                  <c:v>0.1</c:v>
                </c:pt>
                <c:pt idx="10226">
                  <c:v>0.05</c:v>
                </c:pt>
                <c:pt idx="10227">
                  <c:v>7.0000000000000007E-2</c:v>
                </c:pt>
                <c:pt idx="10228">
                  <c:v>7.0000000000000007E-2</c:v>
                </c:pt>
                <c:pt idx="10229">
                  <c:v>0</c:v>
                </c:pt>
                <c:pt idx="10230">
                  <c:v>0.05</c:v>
                </c:pt>
                <c:pt idx="10231">
                  <c:v>0</c:v>
                </c:pt>
                <c:pt idx="10232">
                  <c:v>0</c:v>
                </c:pt>
                <c:pt idx="10233">
                  <c:v>0.05</c:v>
                </c:pt>
                <c:pt idx="10234">
                  <c:v>0</c:v>
                </c:pt>
                <c:pt idx="10235">
                  <c:v>0</c:v>
                </c:pt>
                <c:pt idx="10236">
                  <c:v>0.03</c:v>
                </c:pt>
                <c:pt idx="10237">
                  <c:v>0.05</c:v>
                </c:pt>
                <c:pt idx="10238">
                  <c:v>0.08</c:v>
                </c:pt>
                <c:pt idx="10239">
                  <c:v>0.09</c:v>
                </c:pt>
                <c:pt idx="10240">
                  <c:v>0.06</c:v>
                </c:pt>
                <c:pt idx="10241">
                  <c:v>0.1</c:v>
                </c:pt>
                <c:pt idx="10242">
                  <c:v>0</c:v>
                </c:pt>
                <c:pt idx="10243">
                  <c:v>0.09</c:v>
                </c:pt>
                <c:pt idx="10244">
                  <c:v>0.05</c:v>
                </c:pt>
                <c:pt idx="10245">
                  <c:v>7.0000000000000007E-2</c:v>
                </c:pt>
                <c:pt idx="10246">
                  <c:v>0.05</c:v>
                </c:pt>
                <c:pt idx="10247">
                  <c:v>0</c:v>
                </c:pt>
                <c:pt idx="10248">
                  <c:v>0</c:v>
                </c:pt>
                <c:pt idx="10249">
                  <c:v>0.1</c:v>
                </c:pt>
                <c:pt idx="10250">
                  <c:v>0.1</c:v>
                </c:pt>
                <c:pt idx="10251">
                  <c:v>0.05</c:v>
                </c:pt>
                <c:pt idx="10252">
                  <c:v>0.1</c:v>
                </c:pt>
                <c:pt idx="10253">
                  <c:v>0.08</c:v>
                </c:pt>
                <c:pt idx="10254">
                  <c:v>0.08</c:v>
                </c:pt>
                <c:pt idx="10255">
                  <c:v>0.08</c:v>
                </c:pt>
                <c:pt idx="10256">
                  <c:v>0.06</c:v>
                </c:pt>
                <c:pt idx="10257">
                  <c:v>0.06</c:v>
                </c:pt>
                <c:pt idx="10258">
                  <c:v>0</c:v>
                </c:pt>
                <c:pt idx="10259">
                  <c:v>0</c:v>
                </c:pt>
                <c:pt idx="10260">
                  <c:v>0.08</c:v>
                </c:pt>
                <c:pt idx="10261">
                  <c:v>0.1</c:v>
                </c:pt>
                <c:pt idx="10262">
                  <c:v>0.08</c:v>
                </c:pt>
                <c:pt idx="10263">
                  <c:v>0.1</c:v>
                </c:pt>
                <c:pt idx="10264">
                  <c:v>0</c:v>
                </c:pt>
                <c:pt idx="10265">
                  <c:v>0</c:v>
                </c:pt>
                <c:pt idx="10266">
                  <c:v>0.02</c:v>
                </c:pt>
                <c:pt idx="10267">
                  <c:v>0.1</c:v>
                </c:pt>
                <c:pt idx="10268">
                  <c:v>0</c:v>
                </c:pt>
                <c:pt idx="10269">
                  <c:v>0.08</c:v>
                </c:pt>
                <c:pt idx="10270">
                  <c:v>0.1</c:v>
                </c:pt>
                <c:pt idx="10271">
                  <c:v>0.06</c:v>
                </c:pt>
                <c:pt idx="10272">
                  <c:v>0</c:v>
                </c:pt>
                <c:pt idx="10273">
                  <c:v>0.1</c:v>
                </c:pt>
                <c:pt idx="10274">
                  <c:v>0</c:v>
                </c:pt>
                <c:pt idx="10275">
                  <c:v>0.1</c:v>
                </c:pt>
                <c:pt idx="10276">
                  <c:v>0.08</c:v>
                </c:pt>
                <c:pt idx="10277">
                  <c:v>0.05</c:v>
                </c:pt>
                <c:pt idx="10278">
                  <c:v>0.09</c:v>
                </c:pt>
                <c:pt idx="10279">
                  <c:v>0.05</c:v>
                </c:pt>
                <c:pt idx="10280">
                  <c:v>0.05</c:v>
                </c:pt>
                <c:pt idx="10281">
                  <c:v>0</c:v>
                </c:pt>
                <c:pt idx="10282">
                  <c:v>0.08</c:v>
                </c:pt>
                <c:pt idx="10283">
                  <c:v>0</c:v>
                </c:pt>
                <c:pt idx="10284">
                  <c:v>0.08</c:v>
                </c:pt>
                <c:pt idx="10285">
                  <c:v>0.08</c:v>
                </c:pt>
                <c:pt idx="10286">
                  <c:v>0.08</c:v>
                </c:pt>
                <c:pt idx="10287">
                  <c:v>0.08</c:v>
                </c:pt>
                <c:pt idx="10288">
                  <c:v>0.08</c:v>
                </c:pt>
                <c:pt idx="10289">
                  <c:v>0.1</c:v>
                </c:pt>
                <c:pt idx="10290">
                  <c:v>0.05</c:v>
                </c:pt>
                <c:pt idx="10291">
                  <c:v>0.1</c:v>
                </c:pt>
                <c:pt idx="10292">
                  <c:v>0.09</c:v>
                </c:pt>
                <c:pt idx="10293">
                  <c:v>0.08</c:v>
                </c:pt>
                <c:pt idx="10294">
                  <c:v>0.05</c:v>
                </c:pt>
                <c:pt idx="10295">
                  <c:v>0.01</c:v>
                </c:pt>
                <c:pt idx="10296">
                  <c:v>0.09</c:v>
                </c:pt>
                <c:pt idx="10297">
                  <c:v>0</c:v>
                </c:pt>
                <c:pt idx="10298">
                  <c:v>0.08</c:v>
                </c:pt>
                <c:pt idx="10299">
                  <c:v>0.05</c:v>
                </c:pt>
                <c:pt idx="10300">
                  <c:v>0.1</c:v>
                </c:pt>
                <c:pt idx="10301">
                  <c:v>0.08</c:v>
                </c:pt>
                <c:pt idx="10302">
                  <c:v>0.09</c:v>
                </c:pt>
                <c:pt idx="10303">
                  <c:v>0</c:v>
                </c:pt>
                <c:pt idx="10304">
                  <c:v>0.1</c:v>
                </c:pt>
                <c:pt idx="10305">
                  <c:v>0.1</c:v>
                </c:pt>
                <c:pt idx="10306">
                  <c:v>0.06</c:v>
                </c:pt>
                <c:pt idx="10307">
                  <c:v>0.08</c:v>
                </c:pt>
                <c:pt idx="10308">
                  <c:v>0.08</c:v>
                </c:pt>
                <c:pt idx="10309">
                  <c:v>0</c:v>
                </c:pt>
                <c:pt idx="10310">
                  <c:v>0.03</c:v>
                </c:pt>
                <c:pt idx="10311">
                  <c:v>0</c:v>
                </c:pt>
                <c:pt idx="10312">
                  <c:v>0.06</c:v>
                </c:pt>
                <c:pt idx="10313">
                  <c:v>0.1</c:v>
                </c:pt>
                <c:pt idx="10314">
                  <c:v>0.06</c:v>
                </c:pt>
                <c:pt idx="10315">
                  <c:v>0.06</c:v>
                </c:pt>
                <c:pt idx="10316">
                  <c:v>0</c:v>
                </c:pt>
                <c:pt idx="10317">
                  <c:v>0.1</c:v>
                </c:pt>
                <c:pt idx="10318">
                  <c:v>0</c:v>
                </c:pt>
                <c:pt idx="10319">
                  <c:v>0.05</c:v>
                </c:pt>
                <c:pt idx="10320">
                  <c:v>0</c:v>
                </c:pt>
                <c:pt idx="10321">
                  <c:v>0.08</c:v>
                </c:pt>
                <c:pt idx="10322">
                  <c:v>0</c:v>
                </c:pt>
                <c:pt idx="10323">
                  <c:v>0.06</c:v>
                </c:pt>
                <c:pt idx="10324">
                  <c:v>0.1</c:v>
                </c:pt>
                <c:pt idx="10325">
                  <c:v>0.06</c:v>
                </c:pt>
                <c:pt idx="10326">
                  <c:v>0.06</c:v>
                </c:pt>
                <c:pt idx="10327">
                  <c:v>0.1</c:v>
                </c:pt>
                <c:pt idx="10328">
                  <c:v>0.1</c:v>
                </c:pt>
                <c:pt idx="10329">
                  <c:v>0.06</c:v>
                </c:pt>
                <c:pt idx="10330">
                  <c:v>0</c:v>
                </c:pt>
                <c:pt idx="10331">
                  <c:v>0</c:v>
                </c:pt>
                <c:pt idx="10332">
                  <c:v>0.1</c:v>
                </c:pt>
                <c:pt idx="10333">
                  <c:v>7.0000000000000007E-2</c:v>
                </c:pt>
                <c:pt idx="10334">
                  <c:v>0.1</c:v>
                </c:pt>
                <c:pt idx="10335">
                  <c:v>0.1</c:v>
                </c:pt>
                <c:pt idx="10336">
                  <c:v>0</c:v>
                </c:pt>
                <c:pt idx="10337">
                  <c:v>0.1</c:v>
                </c:pt>
                <c:pt idx="10338">
                  <c:v>0.01</c:v>
                </c:pt>
                <c:pt idx="10339">
                  <c:v>0.1</c:v>
                </c:pt>
                <c:pt idx="10340">
                  <c:v>0.08</c:v>
                </c:pt>
                <c:pt idx="10341">
                  <c:v>0</c:v>
                </c:pt>
                <c:pt idx="10342">
                  <c:v>0.09</c:v>
                </c:pt>
                <c:pt idx="10343">
                  <c:v>0.1</c:v>
                </c:pt>
                <c:pt idx="10344">
                  <c:v>0.1</c:v>
                </c:pt>
                <c:pt idx="10345">
                  <c:v>0.05</c:v>
                </c:pt>
                <c:pt idx="10346">
                  <c:v>0.08</c:v>
                </c:pt>
                <c:pt idx="10347">
                  <c:v>0</c:v>
                </c:pt>
                <c:pt idx="10348">
                  <c:v>0.08</c:v>
                </c:pt>
                <c:pt idx="10349">
                  <c:v>0.06</c:v>
                </c:pt>
                <c:pt idx="10350">
                  <c:v>0</c:v>
                </c:pt>
                <c:pt idx="10351">
                  <c:v>0</c:v>
                </c:pt>
                <c:pt idx="10352">
                  <c:v>0</c:v>
                </c:pt>
                <c:pt idx="10353">
                  <c:v>0.08</c:v>
                </c:pt>
                <c:pt idx="10354">
                  <c:v>0.06</c:v>
                </c:pt>
                <c:pt idx="10355">
                  <c:v>0.1</c:v>
                </c:pt>
                <c:pt idx="10356">
                  <c:v>0.05</c:v>
                </c:pt>
                <c:pt idx="10357">
                  <c:v>0</c:v>
                </c:pt>
                <c:pt idx="10358">
                  <c:v>0</c:v>
                </c:pt>
                <c:pt idx="10359">
                  <c:v>0</c:v>
                </c:pt>
                <c:pt idx="10360">
                  <c:v>0</c:v>
                </c:pt>
                <c:pt idx="10361">
                  <c:v>0.1</c:v>
                </c:pt>
                <c:pt idx="10362">
                  <c:v>0.1</c:v>
                </c:pt>
                <c:pt idx="10363">
                  <c:v>0.04</c:v>
                </c:pt>
                <c:pt idx="10364">
                  <c:v>0.08</c:v>
                </c:pt>
                <c:pt idx="10365">
                  <c:v>0.1</c:v>
                </c:pt>
                <c:pt idx="10366">
                  <c:v>0.1</c:v>
                </c:pt>
                <c:pt idx="10367">
                  <c:v>0.1</c:v>
                </c:pt>
                <c:pt idx="10368">
                  <c:v>7.0000000000000007E-2</c:v>
                </c:pt>
                <c:pt idx="10369">
                  <c:v>0</c:v>
                </c:pt>
                <c:pt idx="10370">
                  <c:v>0.05</c:v>
                </c:pt>
                <c:pt idx="10371">
                  <c:v>0</c:v>
                </c:pt>
                <c:pt idx="10372">
                  <c:v>0.08</c:v>
                </c:pt>
                <c:pt idx="10373">
                  <c:v>0.06</c:v>
                </c:pt>
                <c:pt idx="10374">
                  <c:v>0.06</c:v>
                </c:pt>
                <c:pt idx="10375">
                  <c:v>0</c:v>
                </c:pt>
                <c:pt idx="10376">
                  <c:v>0.09</c:v>
                </c:pt>
                <c:pt idx="10377">
                  <c:v>0.08</c:v>
                </c:pt>
                <c:pt idx="10378">
                  <c:v>0.01</c:v>
                </c:pt>
                <c:pt idx="10379">
                  <c:v>0.06</c:v>
                </c:pt>
                <c:pt idx="10380">
                  <c:v>0</c:v>
                </c:pt>
                <c:pt idx="10381">
                  <c:v>0</c:v>
                </c:pt>
                <c:pt idx="10382">
                  <c:v>0.08</c:v>
                </c:pt>
                <c:pt idx="10383">
                  <c:v>0.05</c:v>
                </c:pt>
                <c:pt idx="10384">
                  <c:v>0</c:v>
                </c:pt>
                <c:pt idx="10385">
                  <c:v>0.1</c:v>
                </c:pt>
                <c:pt idx="10386">
                  <c:v>0</c:v>
                </c:pt>
                <c:pt idx="10387">
                  <c:v>7.0000000000000007E-2</c:v>
                </c:pt>
                <c:pt idx="10388">
                  <c:v>0</c:v>
                </c:pt>
                <c:pt idx="10389">
                  <c:v>0.1</c:v>
                </c:pt>
                <c:pt idx="10390">
                  <c:v>0.08</c:v>
                </c:pt>
                <c:pt idx="10391">
                  <c:v>0.06</c:v>
                </c:pt>
                <c:pt idx="10392">
                  <c:v>0.06</c:v>
                </c:pt>
                <c:pt idx="10393">
                  <c:v>0</c:v>
                </c:pt>
                <c:pt idx="10394">
                  <c:v>0.04</c:v>
                </c:pt>
                <c:pt idx="10395">
                  <c:v>0</c:v>
                </c:pt>
                <c:pt idx="10396">
                  <c:v>0.1</c:v>
                </c:pt>
                <c:pt idx="10397">
                  <c:v>0</c:v>
                </c:pt>
                <c:pt idx="10398">
                  <c:v>0.06</c:v>
                </c:pt>
                <c:pt idx="10399">
                  <c:v>0</c:v>
                </c:pt>
                <c:pt idx="10400">
                  <c:v>0.06</c:v>
                </c:pt>
                <c:pt idx="10401">
                  <c:v>0.1</c:v>
                </c:pt>
                <c:pt idx="10402">
                  <c:v>0.08</c:v>
                </c:pt>
                <c:pt idx="10403">
                  <c:v>0.1</c:v>
                </c:pt>
                <c:pt idx="10404">
                  <c:v>0.03</c:v>
                </c:pt>
                <c:pt idx="10405">
                  <c:v>0</c:v>
                </c:pt>
                <c:pt idx="10406">
                  <c:v>0</c:v>
                </c:pt>
                <c:pt idx="10407">
                  <c:v>0</c:v>
                </c:pt>
                <c:pt idx="10408">
                  <c:v>0</c:v>
                </c:pt>
                <c:pt idx="10409">
                  <c:v>0.06</c:v>
                </c:pt>
                <c:pt idx="10410">
                  <c:v>0</c:v>
                </c:pt>
                <c:pt idx="10411">
                  <c:v>0.08</c:v>
                </c:pt>
                <c:pt idx="10412">
                  <c:v>0</c:v>
                </c:pt>
                <c:pt idx="10413">
                  <c:v>0.05</c:v>
                </c:pt>
                <c:pt idx="10414">
                  <c:v>0.08</c:v>
                </c:pt>
                <c:pt idx="10415">
                  <c:v>0.06</c:v>
                </c:pt>
                <c:pt idx="10416">
                  <c:v>0</c:v>
                </c:pt>
                <c:pt idx="10417">
                  <c:v>0.09</c:v>
                </c:pt>
                <c:pt idx="10418">
                  <c:v>0</c:v>
                </c:pt>
                <c:pt idx="10419">
                  <c:v>0.1</c:v>
                </c:pt>
                <c:pt idx="10420">
                  <c:v>0</c:v>
                </c:pt>
                <c:pt idx="10421">
                  <c:v>0</c:v>
                </c:pt>
                <c:pt idx="10422">
                  <c:v>0.05</c:v>
                </c:pt>
                <c:pt idx="10423">
                  <c:v>7.0000000000000007E-2</c:v>
                </c:pt>
                <c:pt idx="10424">
                  <c:v>0</c:v>
                </c:pt>
                <c:pt idx="10425">
                  <c:v>0.1</c:v>
                </c:pt>
                <c:pt idx="10426">
                  <c:v>0.1</c:v>
                </c:pt>
                <c:pt idx="10427">
                  <c:v>0.09</c:v>
                </c:pt>
                <c:pt idx="10428">
                  <c:v>0.09</c:v>
                </c:pt>
                <c:pt idx="10429">
                  <c:v>0.05</c:v>
                </c:pt>
                <c:pt idx="10430">
                  <c:v>0</c:v>
                </c:pt>
                <c:pt idx="10431">
                  <c:v>0</c:v>
                </c:pt>
                <c:pt idx="10432">
                  <c:v>0.08</c:v>
                </c:pt>
                <c:pt idx="10433">
                  <c:v>0.02</c:v>
                </c:pt>
                <c:pt idx="10434">
                  <c:v>0</c:v>
                </c:pt>
                <c:pt idx="10435">
                  <c:v>0</c:v>
                </c:pt>
                <c:pt idx="10436">
                  <c:v>0.09</c:v>
                </c:pt>
                <c:pt idx="10437">
                  <c:v>0.1</c:v>
                </c:pt>
                <c:pt idx="10438">
                  <c:v>0</c:v>
                </c:pt>
                <c:pt idx="10439">
                  <c:v>0.08</c:v>
                </c:pt>
                <c:pt idx="10440">
                  <c:v>0.05</c:v>
                </c:pt>
                <c:pt idx="10441">
                  <c:v>0</c:v>
                </c:pt>
                <c:pt idx="10442">
                  <c:v>0.08</c:v>
                </c:pt>
                <c:pt idx="10443">
                  <c:v>0.08</c:v>
                </c:pt>
                <c:pt idx="10444">
                  <c:v>0.08</c:v>
                </c:pt>
                <c:pt idx="10445">
                  <c:v>0.08</c:v>
                </c:pt>
                <c:pt idx="10446">
                  <c:v>0</c:v>
                </c:pt>
                <c:pt idx="10447">
                  <c:v>0.05</c:v>
                </c:pt>
                <c:pt idx="10448">
                  <c:v>0</c:v>
                </c:pt>
                <c:pt idx="10449">
                  <c:v>0</c:v>
                </c:pt>
                <c:pt idx="10450">
                  <c:v>0</c:v>
                </c:pt>
                <c:pt idx="10451">
                  <c:v>7.0000000000000007E-2</c:v>
                </c:pt>
                <c:pt idx="10452">
                  <c:v>0.1</c:v>
                </c:pt>
                <c:pt idx="10453">
                  <c:v>0.02</c:v>
                </c:pt>
                <c:pt idx="10454">
                  <c:v>0.05</c:v>
                </c:pt>
                <c:pt idx="10455">
                  <c:v>0.05</c:v>
                </c:pt>
                <c:pt idx="10456">
                  <c:v>0</c:v>
                </c:pt>
                <c:pt idx="10457">
                  <c:v>0.09</c:v>
                </c:pt>
                <c:pt idx="10458">
                  <c:v>0.1</c:v>
                </c:pt>
                <c:pt idx="10459">
                  <c:v>0.09</c:v>
                </c:pt>
                <c:pt idx="10460">
                  <c:v>0.05</c:v>
                </c:pt>
                <c:pt idx="10461">
                  <c:v>0.08</c:v>
                </c:pt>
                <c:pt idx="10462">
                  <c:v>0</c:v>
                </c:pt>
                <c:pt idx="10463">
                  <c:v>0.08</c:v>
                </c:pt>
                <c:pt idx="10464">
                  <c:v>0.1</c:v>
                </c:pt>
                <c:pt idx="10465">
                  <c:v>0.09</c:v>
                </c:pt>
                <c:pt idx="10466">
                  <c:v>0.05</c:v>
                </c:pt>
                <c:pt idx="10467">
                  <c:v>0.06</c:v>
                </c:pt>
                <c:pt idx="10468">
                  <c:v>0.05</c:v>
                </c:pt>
                <c:pt idx="10469">
                  <c:v>0</c:v>
                </c:pt>
                <c:pt idx="10470">
                  <c:v>0.1</c:v>
                </c:pt>
                <c:pt idx="10471">
                  <c:v>0</c:v>
                </c:pt>
                <c:pt idx="10472">
                  <c:v>0.1</c:v>
                </c:pt>
                <c:pt idx="10473">
                  <c:v>0</c:v>
                </c:pt>
                <c:pt idx="10474">
                  <c:v>0</c:v>
                </c:pt>
                <c:pt idx="10475">
                  <c:v>0.09</c:v>
                </c:pt>
                <c:pt idx="10476">
                  <c:v>0.1</c:v>
                </c:pt>
                <c:pt idx="10477">
                  <c:v>0.1</c:v>
                </c:pt>
                <c:pt idx="10478">
                  <c:v>0.1</c:v>
                </c:pt>
                <c:pt idx="10479">
                  <c:v>0.05</c:v>
                </c:pt>
                <c:pt idx="10480">
                  <c:v>0.1</c:v>
                </c:pt>
                <c:pt idx="10481">
                  <c:v>0</c:v>
                </c:pt>
                <c:pt idx="10482">
                  <c:v>0</c:v>
                </c:pt>
                <c:pt idx="10483">
                  <c:v>0</c:v>
                </c:pt>
                <c:pt idx="10484">
                  <c:v>0.09</c:v>
                </c:pt>
                <c:pt idx="10485">
                  <c:v>0.05</c:v>
                </c:pt>
                <c:pt idx="10486">
                  <c:v>7.0000000000000007E-2</c:v>
                </c:pt>
                <c:pt idx="10487">
                  <c:v>0</c:v>
                </c:pt>
                <c:pt idx="10488">
                  <c:v>0.06</c:v>
                </c:pt>
                <c:pt idx="10489">
                  <c:v>0.02</c:v>
                </c:pt>
                <c:pt idx="10490">
                  <c:v>0.1</c:v>
                </c:pt>
                <c:pt idx="10491">
                  <c:v>0.08</c:v>
                </c:pt>
                <c:pt idx="10492">
                  <c:v>0.02</c:v>
                </c:pt>
                <c:pt idx="10493">
                  <c:v>0.09</c:v>
                </c:pt>
                <c:pt idx="10494">
                  <c:v>0</c:v>
                </c:pt>
                <c:pt idx="10495">
                  <c:v>0.06</c:v>
                </c:pt>
                <c:pt idx="10496">
                  <c:v>0.09</c:v>
                </c:pt>
                <c:pt idx="10497">
                  <c:v>0</c:v>
                </c:pt>
                <c:pt idx="10498">
                  <c:v>7.0000000000000007E-2</c:v>
                </c:pt>
                <c:pt idx="10499">
                  <c:v>0.02</c:v>
                </c:pt>
                <c:pt idx="10500">
                  <c:v>7.0000000000000007E-2</c:v>
                </c:pt>
                <c:pt idx="10501">
                  <c:v>0.05</c:v>
                </c:pt>
                <c:pt idx="10502">
                  <c:v>0</c:v>
                </c:pt>
                <c:pt idx="10503">
                  <c:v>0.09</c:v>
                </c:pt>
                <c:pt idx="10504">
                  <c:v>0.1</c:v>
                </c:pt>
                <c:pt idx="10505">
                  <c:v>0.09</c:v>
                </c:pt>
                <c:pt idx="10506">
                  <c:v>0.09</c:v>
                </c:pt>
                <c:pt idx="10507">
                  <c:v>0.04</c:v>
                </c:pt>
                <c:pt idx="10508">
                  <c:v>0.08</c:v>
                </c:pt>
                <c:pt idx="10509">
                  <c:v>0.08</c:v>
                </c:pt>
                <c:pt idx="10510">
                  <c:v>0.05</c:v>
                </c:pt>
                <c:pt idx="10511">
                  <c:v>0.06</c:v>
                </c:pt>
                <c:pt idx="10512">
                  <c:v>0</c:v>
                </c:pt>
                <c:pt idx="10513">
                  <c:v>0</c:v>
                </c:pt>
                <c:pt idx="10514">
                  <c:v>0.06</c:v>
                </c:pt>
                <c:pt idx="10515">
                  <c:v>0</c:v>
                </c:pt>
                <c:pt idx="10516">
                  <c:v>0.08</c:v>
                </c:pt>
                <c:pt idx="10517">
                  <c:v>0.09</c:v>
                </c:pt>
                <c:pt idx="10518">
                  <c:v>0.1</c:v>
                </c:pt>
                <c:pt idx="10519">
                  <c:v>0</c:v>
                </c:pt>
                <c:pt idx="10520">
                  <c:v>0</c:v>
                </c:pt>
                <c:pt idx="10521">
                  <c:v>0.1</c:v>
                </c:pt>
                <c:pt idx="10522">
                  <c:v>0</c:v>
                </c:pt>
                <c:pt idx="10523">
                  <c:v>0.08</c:v>
                </c:pt>
                <c:pt idx="10524">
                  <c:v>7.0000000000000007E-2</c:v>
                </c:pt>
                <c:pt idx="10525">
                  <c:v>0</c:v>
                </c:pt>
                <c:pt idx="10526">
                  <c:v>0.08</c:v>
                </c:pt>
                <c:pt idx="10527">
                  <c:v>0.04</c:v>
                </c:pt>
                <c:pt idx="10528">
                  <c:v>0</c:v>
                </c:pt>
                <c:pt idx="10529">
                  <c:v>0</c:v>
                </c:pt>
                <c:pt idx="10530">
                  <c:v>0.09</c:v>
                </c:pt>
                <c:pt idx="10531">
                  <c:v>0.06</c:v>
                </c:pt>
                <c:pt idx="10532">
                  <c:v>0.08</c:v>
                </c:pt>
                <c:pt idx="10533">
                  <c:v>0.08</c:v>
                </c:pt>
                <c:pt idx="10534">
                  <c:v>0.09</c:v>
                </c:pt>
                <c:pt idx="10535">
                  <c:v>0.09</c:v>
                </c:pt>
                <c:pt idx="10536">
                  <c:v>0</c:v>
                </c:pt>
                <c:pt idx="10537">
                  <c:v>0.06</c:v>
                </c:pt>
                <c:pt idx="10538">
                  <c:v>0</c:v>
                </c:pt>
                <c:pt idx="10539">
                  <c:v>0.05</c:v>
                </c:pt>
                <c:pt idx="10540">
                  <c:v>0.1</c:v>
                </c:pt>
                <c:pt idx="10541">
                  <c:v>0.09</c:v>
                </c:pt>
                <c:pt idx="10542">
                  <c:v>0.08</c:v>
                </c:pt>
                <c:pt idx="10543">
                  <c:v>0</c:v>
                </c:pt>
                <c:pt idx="10544">
                  <c:v>0</c:v>
                </c:pt>
                <c:pt idx="10545">
                  <c:v>0.08</c:v>
                </c:pt>
                <c:pt idx="10546">
                  <c:v>0</c:v>
                </c:pt>
                <c:pt idx="10547">
                  <c:v>0.06</c:v>
                </c:pt>
                <c:pt idx="10548">
                  <c:v>0</c:v>
                </c:pt>
                <c:pt idx="10549">
                  <c:v>0.09</c:v>
                </c:pt>
                <c:pt idx="10550">
                  <c:v>0.09</c:v>
                </c:pt>
                <c:pt idx="10551">
                  <c:v>0</c:v>
                </c:pt>
                <c:pt idx="10552">
                  <c:v>0.05</c:v>
                </c:pt>
                <c:pt idx="10553">
                  <c:v>0.05</c:v>
                </c:pt>
                <c:pt idx="10554">
                  <c:v>0.06</c:v>
                </c:pt>
                <c:pt idx="10555">
                  <c:v>0.04</c:v>
                </c:pt>
                <c:pt idx="10556">
                  <c:v>0.03</c:v>
                </c:pt>
                <c:pt idx="10557">
                  <c:v>0.08</c:v>
                </c:pt>
                <c:pt idx="10558">
                  <c:v>0</c:v>
                </c:pt>
                <c:pt idx="10559">
                  <c:v>0.09</c:v>
                </c:pt>
                <c:pt idx="10560">
                  <c:v>0.05</c:v>
                </c:pt>
                <c:pt idx="10561">
                  <c:v>0.09</c:v>
                </c:pt>
                <c:pt idx="10562">
                  <c:v>0.09</c:v>
                </c:pt>
                <c:pt idx="10563">
                  <c:v>0</c:v>
                </c:pt>
                <c:pt idx="10564">
                  <c:v>0.08</c:v>
                </c:pt>
                <c:pt idx="10565">
                  <c:v>0.09</c:v>
                </c:pt>
                <c:pt idx="10566">
                  <c:v>7.0000000000000007E-2</c:v>
                </c:pt>
                <c:pt idx="10567">
                  <c:v>0.08</c:v>
                </c:pt>
                <c:pt idx="10568">
                  <c:v>0</c:v>
                </c:pt>
                <c:pt idx="10569">
                  <c:v>0.08</c:v>
                </c:pt>
                <c:pt idx="10570">
                  <c:v>0.05</c:v>
                </c:pt>
                <c:pt idx="10571">
                  <c:v>0</c:v>
                </c:pt>
                <c:pt idx="10572">
                  <c:v>0.05</c:v>
                </c:pt>
                <c:pt idx="10573">
                  <c:v>0.05</c:v>
                </c:pt>
                <c:pt idx="10574">
                  <c:v>0.08</c:v>
                </c:pt>
                <c:pt idx="10575">
                  <c:v>0.08</c:v>
                </c:pt>
                <c:pt idx="10576">
                  <c:v>0.02</c:v>
                </c:pt>
                <c:pt idx="10577">
                  <c:v>0</c:v>
                </c:pt>
                <c:pt idx="10578">
                  <c:v>0.09</c:v>
                </c:pt>
                <c:pt idx="10579">
                  <c:v>0.03</c:v>
                </c:pt>
                <c:pt idx="10580">
                  <c:v>0.08</c:v>
                </c:pt>
                <c:pt idx="10581">
                  <c:v>7.0000000000000007E-2</c:v>
                </c:pt>
                <c:pt idx="10582">
                  <c:v>0.05</c:v>
                </c:pt>
                <c:pt idx="10583">
                  <c:v>0.06</c:v>
                </c:pt>
                <c:pt idx="10584">
                  <c:v>0.09</c:v>
                </c:pt>
                <c:pt idx="10585">
                  <c:v>0.08</c:v>
                </c:pt>
                <c:pt idx="10586">
                  <c:v>0</c:v>
                </c:pt>
                <c:pt idx="10587">
                  <c:v>0.08</c:v>
                </c:pt>
                <c:pt idx="10588">
                  <c:v>0</c:v>
                </c:pt>
                <c:pt idx="10589">
                  <c:v>0</c:v>
                </c:pt>
                <c:pt idx="10590">
                  <c:v>0.08</c:v>
                </c:pt>
                <c:pt idx="10591">
                  <c:v>0</c:v>
                </c:pt>
                <c:pt idx="10592">
                  <c:v>7.0000000000000007E-2</c:v>
                </c:pt>
                <c:pt idx="10593">
                  <c:v>0.06</c:v>
                </c:pt>
                <c:pt idx="10594">
                  <c:v>0.06</c:v>
                </c:pt>
                <c:pt idx="10595">
                  <c:v>0.06</c:v>
                </c:pt>
                <c:pt idx="10596">
                  <c:v>7.0000000000000007E-2</c:v>
                </c:pt>
                <c:pt idx="10597">
                  <c:v>0.09</c:v>
                </c:pt>
                <c:pt idx="10598">
                  <c:v>0.09</c:v>
                </c:pt>
                <c:pt idx="10599">
                  <c:v>0.04</c:v>
                </c:pt>
                <c:pt idx="10600">
                  <c:v>0.09</c:v>
                </c:pt>
                <c:pt idx="10601">
                  <c:v>0.05</c:v>
                </c:pt>
                <c:pt idx="10602">
                  <c:v>0</c:v>
                </c:pt>
                <c:pt idx="10603">
                  <c:v>0</c:v>
                </c:pt>
                <c:pt idx="10604">
                  <c:v>0.09</c:v>
                </c:pt>
                <c:pt idx="10605">
                  <c:v>0</c:v>
                </c:pt>
                <c:pt idx="10606">
                  <c:v>0</c:v>
                </c:pt>
                <c:pt idx="10607">
                  <c:v>7.0000000000000007E-2</c:v>
                </c:pt>
                <c:pt idx="10608">
                  <c:v>0.09</c:v>
                </c:pt>
                <c:pt idx="10609">
                  <c:v>0.05</c:v>
                </c:pt>
                <c:pt idx="10610">
                  <c:v>0.08</c:v>
                </c:pt>
                <c:pt idx="10611">
                  <c:v>0.09</c:v>
                </c:pt>
                <c:pt idx="10612">
                  <c:v>7.0000000000000007E-2</c:v>
                </c:pt>
                <c:pt idx="10613">
                  <c:v>0.09</c:v>
                </c:pt>
                <c:pt idx="10614">
                  <c:v>0</c:v>
                </c:pt>
                <c:pt idx="10615">
                  <c:v>0.08</c:v>
                </c:pt>
                <c:pt idx="10616">
                  <c:v>0.08</c:v>
                </c:pt>
                <c:pt idx="10617">
                  <c:v>0.05</c:v>
                </c:pt>
                <c:pt idx="10618">
                  <c:v>0</c:v>
                </c:pt>
                <c:pt idx="10619">
                  <c:v>0.06</c:v>
                </c:pt>
                <c:pt idx="10620">
                  <c:v>0.09</c:v>
                </c:pt>
                <c:pt idx="10621">
                  <c:v>0.03</c:v>
                </c:pt>
                <c:pt idx="10622">
                  <c:v>0.08</c:v>
                </c:pt>
                <c:pt idx="10623">
                  <c:v>0.08</c:v>
                </c:pt>
                <c:pt idx="10624">
                  <c:v>0.09</c:v>
                </c:pt>
                <c:pt idx="10625">
                  <c:v>0.08</c:v>
                </c:pt>
                <c:pt idx="10626">
                  <c:v>0</c:v>
                </c:pt>
                <c:pt idx="10627">
                  <c:v>0.05</c:v>
                </c:pt>
                <c:pt idx="10628">
                  <c:v>0.09</c:v>
                </c:pt>
                <c:pt idx="10629">
                  <c:v>0</c:v>
                </c:pt>
                <c:pt idx="10630">
                  <c:v>0.08</c:v>
                </c:pt>
                <c:pt idx="10631">
                  <c:v>0.08</c:v>
                </c:pt>
                <c:pt idx="10632">
                  <c:v>0.08</c:v>
                </c:pt>
                <c:pt idx="10633">
                  <c:v>0.05</c:v>
                </c:pt>
                <c:pt idx="10634">
                  <c:v>0.08</c:v>
                </c:pt>
                <c:pt idx="10635">
                  <c:v>0.08</c:v>
                </c:pt>
                <c:pt idx="10636">
                  <c:v>0.08</c:v>
                </c:pt>
                <c:pt idx="10637">
                  <c:v>0</c:v>
                </c:pt>
                <c:pt idx="10638">
                  <c:v>0.08</c:v>
                </c:pt>
                <c:pt idx="10639">
                  <c:v>0.09</c:v>
                </c:pt>
                <c:pt idx="10640">
                  <c:v>0.08</c:v>
                </c:pt>
                <c:pt idx="10641">
                  <c:v>0.08</c:v>
                </c:pt>
                <c:pt idx="10642">
                  <c:v>0.06</c:v>
                </c:pt>
                <c:pt idx="10643">
                  <c:v>0.08</c:v>
                </c:pt>
                <c:pt idx="10644">
                  <c:v>0</c:v>
                </c:pt>
                <c:pt idx="10645">
                  <c:v>7.0000000000000007E-2</c:v>
                </c:pt>
                <c:pt idx="10646">
                  <c:v>0.09</c:v>
                </c:pt>
                <c:pt idx="10647">
                  <c:v>0</c:v>
                </c:pt>
                <c:pt idx="10648">
                  <c:v>0.08</c:v>
                </c:pt>
                <c:pt idx="10649">
                  <c:v>0.06</c:v>
                </c:pt>
                <c:pt idx="10650">
                  <c:v>7.0000000000000007E-2</c:v>
                </c:pt>
                <c:pt idx="10651">
                  <c:v>0.05</c:v>
                </c:pt>
                <c:pt idx="10652">
                  <c:v>0.09</c:v>
                </c:pt>
                <c:pt idx="10653">
                  <c:v>0</c:v>
                </c:pt>
                <c:pt idx="10654">
                  <c:v>0.09</c:v>
                </c:pt>
                <c:pt idx="10655">
                  <c:v>0.05</c:v>
                </c:pt>
                <c:pt idx="10656">
                  <c:v>0.06</c:v>
                </c:pt>
                <c:pt idx="10657">
                  <c:v>7.0000000000000007E-2</c:v>
                </c:pt>
                <c:pt idx="10658">
                  <c:v>0.06</c:v>
                </c:pt>
                <c:pt idx="10659">
                  <c:v>0.06</c:v>
                </c:pt>
                <c:pt idx="10660">
                  <c:v>0.01</c:v>
                </c:pt>
                <c:pt idx="10661">
                  <c:v>7.0000000000000007E-2</c:v>
                </c:pt>
                <c:pt idx="10662">
                  <c:v>7.0000000000000007E-2</c:v>
                </c:pt>
                <c:pt idx="10663">
                  <c:v>7.0000000000000007E-2</c:v>
                </c:pt>
                <c:pt idx="10664">
                  <c:v>0</c:v>
                </c:pt>
                <c:pt idx="10665">
                  <c:v>0</c:v>
                </c:pt>
                <c:pt idx="10666">
                  <c:v>7.0000000000000007E-2</c:v>
                </c:pt>
                <c:pt idx="10667">
                  <c:v>0.09</c:v>
                </c:pt>
                <c:pt idx="10668">
                  <c:v>0</c:v>
                </c:pt>
                <c:pt idx="10669">
                  <c:v>7.0000000000000007E-2</c:v>
                </c:pt>
                <c:pt idx="10670">
                  <c:v>7.0000000000000007E-2</c:v>
                </c:pt>
                <c:pt idx="10671">
                  <c:v>0</c:v>
                </c:pt>
                <c:pt idx="10672">
                  <c:v>0</c:v>
                </c:pt>
                <c:pt idx="10673">
                  <c:v>0</c:v>
                </c:pt>
                <c:pt idx="10674">
                  <c:v>0</c:v>
                </c:pt>
                <c:pt idx="10675">
                  <c:v>0.06</c:v>
                </c:pt>
                <c:pt idx="10676">
                  <c:v>0.08</c:v>
                </c:pt>
                <c:pt idx="10677">
                  <c:v>7.0000000000000007E-2</c:v>
                </c:pt>
                <c:pt idx="10678">
                  <c:v>0</c:v>
                </c:pt>
                <c:pt idx="10679">
                  <c:v>0.05</c:v>
                </c:pt>
                <c:pt idx="10680">
                  <c:v>0</c:v>
                </c:pt>
                <c:pt idx="10681">
                  <c:v>0.04</c:v>
                </c:pt>
                <c:pt idx="10682">
                  <c:v>0.08</c:v>
                </c:pt>
                <c:pt idx="10683">
                  <c:v>7.0000000000000007E-2</c:v>
                </c:pt>
                <c:pt idx="10684">
                  <c:v>0</c:v>
                </c:pt>
                <c:pt idx="10685">
                  <c:v>0</c:v>
                </c:pt>
                <c:pt idx="10686">
                  <c:v>0</c:v>
                </c:pt>
                <c:pt idx="10687">
                  <c:v>7.0000000000000007E-2</c:v>
                </c:pt>
                <c:pt idx="10688">
                  <c:v>0.09</c:v>
                </c:pt>
                <c:pt idx="10689">
                  <c:v>0.06</c:v>
                </c:pt>
                <c:pt idx="10690">
                  <c:v>0.08</c:v>
                </c:pt>
                <c:pt idx="10691">
                  <c:v>0.01</c:v>
                </c:pt>
                <c:pt idx="10692">
                  <c:v>0.08</c:v>
                </c:pt>
                <c:pt idx="10693">
                  <c:v>7.0000000000000007E-2</c:v>
                </c:pt>
                <c:pt idx="10694">
                  <c:v>7.0000000000000007E-2</c:v>
                </c:pt>
                <c:pt idx="10695">
                  <c:v>0</c:v>
                </c:pt>
                <c:pt idx="10696">
                  <c:v>7.0000000000000007E-2</c:v>
                </c:pt>
                <c:pt idx="10697">
                  <c:v>0</c:v>
                </c:pt>
                <c:pt idx="10698">
                  <c:v>0</c:v>
                </c:pt>
                <c:pt idx="10699">
                  <c:v>0.09</c:v>
                </c:pt>
                <c:pt idx="10700">
                  <c:v>0.06</c:v>
                </c:pt>
                <c:pt idx="10701">
                  <c:v>0.09</c:v>
                </c:pt>
                <c:pt idx="10702">
                  <c:v>0.04</c:v>
                </c:pt>
                <c:pt idx="10703">
                  <c:v>0</c:v>
                </c:pt>
                <c:pt idx="10704">
                  <c:v>0.08</c:v>
                </c:pt>
                <c:pt idx="10705">
                  <c:v>0</c:v>
                </c:pt>
                <c:pt idx="10706">
                  <c:v>0.09</c:v>
                </c:pt>
                <c:pt idx="10707">
                  <c:v>0.05</c:v>
                </c:pt>
                <c:pt idx="10708">
                  <c:v>0</c:v>
                </c:pt>
                <c:pt idx="10709">
                  <c:v>0.03</c:v>
                </c:pt>
                <c:pt idx="10710">
                  <c:v>7.0000000000000007E-2</c:v>
                </c:pt>
                <c:pt idx="10711">
                  <c:v>0</c:v>
                </c:pt>
                <c:pt idx="10712">
                  <c:v>0.09</c:v>
                </c:pt>
                <c:pt idx="10713">
                  <c:v>0.05</c:v>
                </c:pt>
                <c:pt idx="10714">
                  <c:v>7.0000000000000007E-2</c:v>
                </c:pt>
                <c:pt idx="10715">
                  <c:v>0</c:v>
                </c:pt>
                <c:pt idx="10716">
                  <c:v>0.09</c:v>
                </c:pt>
                <c:pt idx="10717">
                  <c:v>0.08</c:v>
                </c:pt>
                <c:pt idx="10718">
                  <c:v>0.08</c:v>
                </c:pt>
                <c:pt idx="10719">
                  <c:v>0</c:v>
                </c:pt>
                <c:pt idx="10720">
                  <c:v>0</c:v>
                </c:pt>
                <c:pt idx="10721">
                  <c:v>0.09</c:v>
                </c:pt>
                <c:pt idx="10722">
                  <c:v>0.05</c:v>
                </c:pt>
                <c:pt idx="10723">
                  <c:v>0</c:v>
                </c:pt>
                <c:pt idx="10724">
                  <c:v>0.05</c:v>
                </c:pt>
                <c:pt idx="10725">
                  <c:v>0.05</c:v>
                </c:pt>
                <c:pt idx="10726">
                  <c:v>0</c:v>
                </c:pt>
                <c:pt idx="10727">
                  <c:v>0.09</c:v>
                </c:pt>
                <c:pt idx="10728">
                  <c:v>0.05</c:v>
                </c:pt>
                <c:pt idx="10729">
                  <c:v>0.09</c:v>
                </c:pt>
                <c:pt idx="10730">
                  <c:v>0.08</c:v>
                </c:pt>
                <c:pt idx="10731">
                  <c:v>0</c:v>
                </c:pt>
                <c:pt idx="10732">
                  <c:v>0.09</c:v>
                </c:pt>
                <c:pt idx="10733">
                  <c:v>0</c:v>
                </c:pt>
                <c:pt idx="10734">
                  <c:v>0.08</c:v>
                </c:pt>
                <c:pt idx="10735">
                  <c:v>7.0000000000000007E-2</c:v>
                </c:pt>
                <c:pt idx="10736">
                  <c:v>0.05</c:v>
                </c:pt>
                <c:pt idx="10737">
                  <c:v>0.06</c:v>
                </c:pt>
                <c:pt idx="10738">
                  <c:v>0.05</c:v>
                </c:pt>
                <c:pt idx="10739">
                  <c:v>0.1</c:v>
                </c:pt>
                <c:pt idx="10740">
                  <c:v>0.05</c:v>
                </c:pt>
                <c:pt idx="10741">
                  <c:v>0.02</c:v>
                </c:pt>
                <c:pt idx="10742">
                  <c:v>0.05</c:v>
                </c:pt>
                <c:pt idx="10743">
                  <c:v>0.06</c:v>
                </c:pt>
                <c:pt idx="10744">
                  <c:v>0</c:v>
                </c:pt>
                <c:pt idx="10745">
                  <c:v>0.09</c:v>
                </c:pt>
                <c:pt idx="10746">
                  <c:v>0</c:v>
                </c:pt>
                <c:pt idx="10747">
                  <c:v>0</c:v>
                </c:pt>
                <c:pt idx="10748">
                  <c:v>7.0000000000000007E-2</c:v>
                </c:pt>
                <c:pt idx="10749">
                  <c:v>0.05</c:v>
                </c:pt>
                <c:pt idx="10750">
                  <c:v>0.09</c:v>
                </c:pt>
                <c:pt idx="10751">
                  <c:v>0.09</c:v>
                </c:pt>
                <c:pt idx="10752">
                  <c:v>7.0000000000000007E-2</c:v>
                </c:pt>
                <c:pt idx="10753">
                  <c:v>0.09</c:v>
                </c:pt>
                <c:pt idx="10754">
                  <c:v>0</c:v>
                </c:pt>
                <c:pt idx="10755">
                  <c:v>0</c:v>
                </c:pt>
                <c:pt idx="10756">
                  <c:v>0.02</c:v>
                </c:pt>
                <c:pt idx="10757">
                  <c:v>0.01</c:v>
                </c:pt>
                <c:pt idx="10758">
                  <c:v>0</c:v>
                </c:pt>
                <c:pt idx="10759">
                  <c:v>0.09</c:v>
                </c:pt>
                <c:pt idx="10760">
                  <c:v>0.09</c:v>
                </c:pt>
                <c:pt idx="10761">
                  <c:v>0.09</c:v>
                </c:pt>
                <c:pt idx="10762">
                  <c:v>0.08</c:v>
                </c:pt>
                <c:pt idx="10763">
                  <c:v>0.09</c:v>
                </c:pt>
                <c:pt idx="10764">
                  <c:v>0.09</c:v>
                </c:pt>
                <c:pt idx="10765">
                  <c:v>7.0000000000000007E-2</c:v>
                </c:pt>
                <c:pt idx="10766">
                  <c:v>0.05</c:v>
                </c:pt>
                <c:pt idx="10767">
                  <c:v>0.09</c:v>
                </c:pt>
                <c:pt idx="10768">
                  <c:v>0.09</c:v>
                </c:pt>
                <c:pt idx="10769">
                  <c:v>0.05</c:v>
                </c:pt>
                <c:pt idx="10770">
                  <c:v>0.05</c:v>
                </c:pt>
                <c:pt idx="10771">
                  <c:v>0</c:v>
                </c:pt>
                <c:pt idx="10772">
                  <c:v>0</c:v>
                </c:pt>
                <c:pt idx="10773">
                  <c:v>0</c:v>
                </c:pt>
                <c:pt idx="10774">
                  <c:v>0.09</c:v>
                </c:pt>
                <c:pt idx="10775">
                  <c:v>7.0000000000000007E-2</c:v>
                </c:pt>
                <c:pt idx="10776">
                  <c:v>0</c:v>
                </c:pt>
                <c:pt idx="10777">
                  <c:v>0.05</c:v>
                </c:pt>
                <c:pt idx="10778">
                  <c:v>0.06</c:v>
                </c:pt>
                <c:pt idx="10779">
                  <c:v>0</c:v>
                </c:pt>
                <c:pt idx="10780">
                  <c:v>0.05</c:v>
                </c:pt>
                <c:pt idx="10781">
                  <c:v>0.09</c:v>
                </c:pt>
                <c:pt idx="10782">
                  <c:v>0.09</c:v>
                </c:pt>
                <c:pt idx="10783">
                  <c:v>0</c:v>
                </c:pt>
                <c:pt idx="10784">
                  <c:v>0</c:v>
                </c:pt>
                <c:pt idx="10785">
                  <c:v>0.09</c:v>
                </c:pt>
                <c:pt idx="10786">
                  <c:v>0</c:v>
                </c:pt>
                <c:pt idx="10787">
                  <c:v>0.04</c:v>
                </c:pt>
                <c:pt idx="10788">
                  <c:v>7.0000000000000007E-2</c:v>
                </c:pt>
                <c:pt idx="10789">
                  <c:v>7.0000000000000007E-2</c:v>
                </c:pt>
                <c:pt idx="10790">
                  <c:v>0</c:v>
                </c:pt>
                <c:pt idx="10791">
                  <c:v>0.05</c:v>
                </c:pt>
                <c:pt idx="10792">
                  <c:v>0.09</c:v>
                </c:pt>
                <c:pt idx="10793">
                  <c:v>0.08</c:v>
                </c:pt>
                <c:pt idx="10794">
                  <c:v>0.09</c:v>
                </c:pt>
                <c:pt idx="10795">
                  <c:v>0</c:v>
                </c:pt>
                <c:pt idx="10796">
                  <c:v>0.09</c:v>
                </c:pt>
                <c:pt idx="10797">
                  <c:v>0</c:v>
                </c:pt>
                <c:pt idx="10798">
                  <c:v>0</c:v>
                </c:pt>
                <c:pt idx="10799">
                  <c:v>0.08</c:v>
                </c:pt>
                <c:pt idx="10800">
                  <c:v>7.0000000000000007E-2</c:v>
                </c:pt>
                <c:pt idx="10801">
                  <c:v>0.09</c:v>
                </c:pt>
                <c:pt idx="10802">
                  <c:v>0.08</c:v>
                </c:pt>
                <c:pt idx="10803">
                  <c:v>7.0000000000000007E-2</c:v>
                </c:pt>
                <c:pt idx="10804">
                  <c:v>0.08</c:v>
                </c:pt>
                <c:pt idx="10805">
                  <c:v>0.01</c:v>
                </c:pt>
                <c:pt idx="10806">
                  <c:v>7.0000000000000007E-2</c:v>
                </c:pt>
                <c:pt idx="10807">
                  <c:v>0</c:v>
                </c:pt>
                <c:pt idx="10808">
                  <c:v>0.05</c:v>
                </c:pt>
                <c:pt idx="10809">
                  <c:v>0.09</c:v>
                </c:pt>
                <c:pt idx="10810">
                  <c:v>0.05</c:v>
                </c:pt>
                <c:pt idx="10811">
                  <c:v>0</c:v>
                </c:pt>
                <c:pt idx="10812">
                  <c:v>7.0000000000000007E-2</c:v>
                </c:pt>
                <c:pt idx="10813">
                  <c:v>7.0000000000000007E-2</c:v>
                </c:pt>
                <c:pt idx="10814">
                  <c:v>0.06</c:v>
                </c:pt>
                <c:pt idx="10815">
                  <c:v>0.09</c:v>
                </c:pt>
                <c:pt idx="10816">
                  <c:v>0.01</c:v>
                </c:pt>
                <c:pt idx="10817">
                  <c:v>0.05</c:v>
                </c:pt>
                <c:pt idx="10818">
                  <c:v>0</c:v>
                </c:pt>
                <c:pt idx="10819">
                  <c:v>7.0000000000000007E-2</c:v>
                </c:pt>
                <c:pt idx="10820">
                  <c:v>0</c:v>
                </c:pt>
                <c:pt idx="10821">
                  <c:v>0</c:v>
                </c:pt>
                <c:pt idx="10822">
                  <c:v>0</c:v>
                </c:pt>
                <c:pt idx="10823">
                  <c:v>0.09</c:v>
                </c:pt>
                <c:pt idx="10824">
                  <c:v>0.05</c:v>
                </c:pt>
                <c:pt idx="10825">
                  <c:v>0</c:v>
                </c:pt>
                <c:pt idx="10826">
                  <c:v>7.0000000000000007E-2</c:v>
                </c:pt>
                <c:pt idx="10827">
                  <c:v>0</c:v>
                </c:pt>
                <c:pt idx="10828">
                  <c:v>0</c:v>
                </c:pt>
                <c:pt idx="10829">
                  <c:v>0</c:v>
                </c:pt>
                <c:pt idx="10830">
                  <c:v>0.09</c:v>
                </c:pt>
                <c:pt idx="10831">
                  <c:v>0.09</c:v>
                </c:pt>
                <c:pt idx="10832">
                  <c:v>7.0000000000000007E-2</c:v>
                </c:pt>
                <c:pt idx="10833">
                  <c:v>0</c:v>
                </c:pt>
                <c:pt idx="10834">
                  <c:v>0.05</c:v>
                </c:pt>
                <c:pt idx="10835">
                  <c:v>0.09</c:v>
                </c:pt>
                <c:pt idx="10836">
                  <c:v>0</c:v>
                </c:pt>
                <c:pt idx="10837">
                  <c:v>0.05</c:v>
                </c:pt>
                <c:pt idx="10838">
                  <c:v>0</c:v>
                </c:pt>
                <c:pt idx="10839">
                  <c:v>7.0000000000000007E-2</c:v>
                </c:pt>
                <c:pt idx="10840">
                  <c:v>7.0000000000000007E-2</c:v>
                </c:pt>
                <c:pt idx="10841">
                  <c:v>0</c:v>
                </c:pt>
                <c:pt idx="10842">
                  <c:v>0.08</c:v>
                </c:pt>
                <c:pt idx="10843">
                  <c:v>7.0000000000000007E-2</c:v>
                </c:pt>
                <c:pt idx="10844">
                  <c:v>0</c:v>
                </c:pt>
                <c:pt idx="10845">
                  <c:v>7.0000000000000007E-2</c:v>
                </c:pt>
                <c:pt idx="10846">
                  <c:v>0</c:v>
                </c:pt>
                <c:pt idx="10847">
                  <c:v>7.0000000000000007E-2</c:v>
                </c:pt>
                <c:pt idx="10848">
                  <c:v>0</c:v>
                </c:pt>
                <c:pt idx="10849">
                  <c:v>7.0000000000000007E-2</c:v>
                </c:pt>
                <c:pt idx="10850">
                  <c:v>0.05</c:v>
                </c:pt>
                <c:pt idx="10851">
                  <c:v>0.02</c:v>
                </c:pt>
                <c:pt idx="10852">
                  <c:v>0.04</c:v>
                </c:pt>
                <c:pt idx="10853">
                  <c:v>0</c:v>
                </c:pt>
                <c:pt idx="10854">
                  <c:v>7.0000000000000007E-2</c:v>
                </c:pt>
                <c:pt idx="10855">
                  <c:v>0</c:v>
                </c:pt>
                <c:pt idx="10856">
                  <c:v>0</c:v>
                </c:pt>
                <c:pt idx="10857">
                  <c:v>0</c:v>
                </c:pt>
                <c:pt idx="10858">
                  <c:v>0.05</c:v>
                </c:pt>
                <c:pt idx="10859">
                  <c:v>0.09</c:v>
                </c:pt>
                <c:pt idx="10860">
                  <c:v>0.05</c:v>
                </c:pt>
                <c:pt idx="10861">
                  <c:v>0.05</c:v>
                </c:pt>
                <c:pt idx="10862">
                  <c:v>0</c:v>
                </c:pt>
                <c:pt idx="10863">
                  <c:v>0.05</c:v>
                </c:pt>
                <c:pt idx="10864">
                  <c:v>0.08</c:v>
                </c:pt>
                <c:pt idx="10865">
                  <c:v>0.02</c:v>
                </c:pt>
                <c:pt idx="10866">
                  <c:v>0.09</c:v>
                </c:pt>
                <c:pt idx="10867">
                  <c:v>0.08</c:v>
                </c:pt>
                <c:pt idx="10868">
                  <c:v>7.0000000000000007E-2</c:v>
                </c:pt>
                <c:pt idx="10869">
                  <c:v>0.09</c:v>
                </c:pt>
                <c:pt idx="10870">
                  <c:v>0.09</c:v>
                </c:pt>
                <c:pt idx="10871">
                  <c:v>0.05</c:v>
                </c:pt>
                <c:pt idx="10872">
                  <c:v>7.0000000000000007E-2</c:v>
                </c:pt>
                <c:pt idx="10873">
                  <c:v>0.05</c:v>
                </c:pt>
                <c:pt idx="10874">
                  <c:v>0.05</c:v>
                </c:pt>
                <c:pt idx="10875">
                  <c:v>0.05</c:v>
                </c:pt>
                <c:pt idx="10876">
                  <c:v>0.06</c:v>
                </c:pt>
                <c:pt idx="10877">
                  <c:v>0.08</c:v>
                </c:pt>
                <c:pt idx="10878">
                  <c:v>0</c:v>
                </c:pt>
                <c:pt idx="10879">
                  <c:v>7.0000000000000007E-2</c:v>
                </c:pt>
                <c:pt idx="10880">
                  <c:v>7.0000000000000007E-2</c:v>
                </c:pt>
                <c:pt idx="10881">
                  <c:v>0</c:v>
                </c:pt>
                <c:pt idx="10882">
                  <c:v>0.02</c:v>
                </c:pt>
                <c:pt idx="10883">
                  <c:v>0</c:v>
                </c:pt>
                <c:pt idx="10884">
                  <c:v>0.09</c:v>
                </c:pt>
                <c:pt idx="10885">
                  <c:v>0.05</c:v>
                </c:pt>
                <c:pt idx="10886">
                  <c:v>0.08</c:v>
                </c:pt>
                <c:pt idx="10887">
                  <c:v>0</c:v>
                </c:pt>
                <c:pt idx="10888">
                  <c:v>0.08</c:v>
                </c:pt>
                <c:pt idx="10889">
                  <c:v>0</c:v>
                </c:pt>
                <c:pt idx="10890">
                  <c:v>0.05</c:v>
                </c:pt>
                <c:pt idx="10891">
                  <c:v>0</c:v>
                </c:pt>
                <c:pt idx="10892">
                  <c:v>0.05</c:v>
                </c:pt>
                <c:pt idx="10893">
                  <c:v>0</c:v>
                </c:pt>
                <c:pt idx="10894">
                  <c:v>0.09</c:v>
                </c:pt>
                <c:pt idx="10895">
                  <c:v>7.0000000000000007E-2</c:v>
                </c:pt>
                <c:pt idx="10896">
                  <c:v>7.0000000000000007E-2</c:v>
                </c:pt>
                <c:pt idx="10897">
                  <c:v>0</c:v>
                </c:pt>
                <c:pt idx="10898">
                  <c:v>0.05</c:v>
                </c:pt>
                <c:pt idx="10899">
                  <c:v>7.0000000000000007E-2</c:v>
                </c:pt>
                <c:pt idx="10900">
                  <c:v>0.05</c:v>
                </c:pt>
                <c:pt idx="10901">
                  <c:v>7.0000000000000007E-2</c:v>
                </c:pt>
                <c:pt idx="10902">
                  <c:v>0.05</c:v>
                </c:pt>
                <c:pt idx="10903">
                  <c:v>0.09</c:v>
                </c:pt>
                <c:pt idx="10904">
                  <c:v>0.01</c:v>
                </c:pt>
                <c:pt idx="10905">
                  <c:v>0.05</c:v>
                </c:pt>
                <c:pt idx="10906">
                  <c:v>0</c:v>
                </c:pt>
                <c:pt idx="10907">
                  <c:v>0.05</c:v>
                </c:pt>
                <c:pt idx="10908">
                  <c:v>7.0000000000000007E-2</c:v>
                </c:pt>
                <c:pt idx="10909">
                  <c:v>0.09</c:v>
                </c:pt>
                <c:pt idx="10910">
                  <c:v>7.0000000000000007E-2</c:v>
                </c:pt>
                <c:pt idx="10911">
                  <c:v>7.0000000000000007E-2</c:v>
                </c:pt>
                <c:pt idx="10912">
                  <c:v>0.02</c:v>
                </c:pt>
                <c:pt idx="10913">
                  <c:v>0</c:v>
                </c:pt>
                <c:pt idx="10914">
                  <c:v>0.09</c:v>
                </c:pt>
                <c:pt idx="10915">
                  <c:v>7.0000000000000007E-2</c:v>
                </c:pt>
                <c:pt idx="10916">
                  <c:v>0.08</c:v>
                </c:pt>
                <c:pt idx="10917">
                  <c:v>0</c:v>
                </c:pt>
                <c:pt idx="10918">
                  <c:v>0.05</c:v>
                </c:pt>
                <c:pt idx="10919">
                  <c:v>0</c:v>
                </c:pt>
                <c:pt idx="10920">
                  <c:v>0</c:v>
                </c:pt>
                <c:pt idx="10921">
                  <c:v>0</c:v>
                </c:pt>
                <c:pt idx="10922">
                  <c:v>0.05</c:v>
                </c:pt>
                <c:pt idx="10923">
                  <c:v>0.09</c:v>
                </c:pt>
                <c:pt idx="10924">
                  <c:v>0.08</c:v>
                </c:pt>
                <c:pt idx="10925">
                  <c:v>0</c:v>
                </c:pt>
                <c:pt idx="10926">
                  <c:v>7.0000000000000007E-2</c:v>
                </c:pt>
                <c:pt idx="10927">
                  <c:v>0</c:v>
                </c:pt>
                <c:pt idx="10928">
                  <c:v>0.09</c:v>
                </c:pt>
                <c:pt idx="10929">
                  <c:v>7.0000000000000007E-2</c:v>
                </c:pt>
                <c:pt idx="10930">
                  <c:v>0.05</c:v>
                </c:pt>
                <c:pt idx="10931">
                  <c:v>0.06</c:v>
                </c:pt>
                <c:pt idx="10932">
                  <c:v>0.05</c:v>
                </c:pt>
                <c:pt idx="10933">
                  <c:v>0.01</c:v>
                </c:pt>
                <c:pt idx="10934">
                  <c:v>0.08</c:v>
                </c:pt>
                <c:pt idx="10935">
                  <c:v>7.0000000000000007E-2</c:v>
                </c:pt>
                <c:pt idx="10936">
                  <c:v>7.0000000000000007E-2</c:v>
                </c:pt>
                <c:pt idx="10937">
                  <c:v>7.0000000000000007E-2</c:v>
                </c:pt>
                <c:pt idx="10938">
                  <c:v>0.06</c:v>
                </c:pt>
                <c:pt idx="10939">
                  <c:v>0</c:v>
                </c:pt>
                <c:pt idx="10940">
                  <c:v>0</c:v>
                </c:pt>
                <c:pt idx="10941">
                  <c:v>7.0000000000000007E-2</c:v>
                </c:pt>
                <c:pt idx="10942">
                  <c:v>0.05</c:v>
                </c:pt>
                <c:pt idx="10943">
                  <c:v>0.08</c:v>
                </c:pt>
                <c:pt idx="10944">
                  <c:v>0.08</c:v>
                </c:pt>
                <c:pt idx="10945">
                  <c:v>7.0000000000000007E-2</c:v>
                </c:pt>
                <c:pt idx="10946">
                  <c:v>0.09</c:v>
                </c:pt>
                <c:pt idx="10947">
                  <c:v>0.02</c:v>
                </c:pt>
                <c:pt idx="10948">
                  <c:v>0.08</c:v>
                </c:pt>
                <c:pt idx="10949">
                  <c:v>0.08</c:v>
                </c:pt>
                <c:pt idx="10950">
                  <c:v>0.01</c:v>
                </c:pt>
                <c:pt idx="10951">
                  <c:v>0.08</c:v>
                </c:pt>
                <c:pt idx="10952">
                  <c:v>0.09</c:v>
                </c:pt>
                <c:pt idx="10953">
                  <c:v>7.0000000000000007E-2</c:v>
                </c:pt>
                <c:pt idx="10954">
                  <c:v>0</c:v>
                </c:pt>
                <c:pt idx="10955">
                  <c:v>0.03</c:v>
                </c:pt>
                <c:pt idx="10956">
                  <c:v>0</c:v>
                </c:pt>
                <c:pt idx="10957">
                  <c:v>0</c:v>
                </c:pt>
                <c:pt idx="10958">
                  <c:v>0.08</c:v>
                </c:pt>
                <c:pt idx="10959">
                  <c:v>0.05</c:v>
                </c:pt>
                <c:pt idx="10960">
                  <c:v>0.08</c:v>
                </c:pt>
                <c:pt idx="10961">
                  <c:v>0.06</c:v>
                </c:pt>
                <c:pt idx="10962">
                  <c:v>0.05</c:v>
                </c:pt>
                <c:pt idx="10963">
                  <c:v>7.0000000000000007E-2</c:v>
                </c:pt>
                <c:pt idx="10964">
                  <c:v>0.08</c:v>
                </c:pt>
                <c:pt idx="10965">
                  <c:v>0.08</c:v>
                </c:pt>
                <c:pt idx="10966">
                  <c:v>0.09</c:v>
                </c:pt>
                <c:pt idx="10967">
                  <c:v>0</c:v>
                </c:pt>
                <c:pt idx="10968">
                  <c:v>7.0000000000000007E-2</c:v>
                </c:pt>
                <c:pt idx="10969">
                  <c:v>7.0000000000000007E-2</c:v>
                </c:pt>
                <c:pt idx="10970">
                  <c:v>0</c:v>
                </c:pt>
                <c:pt idx="10971">
                  <c:v>7.0000000000000007E-2</c:v>
                </c:pt>
                <c:pt idx="10972">
                  <c:v>0.04</c:v>
                </c:pt>
                <c:pt idx="10973">
                  <c:v>0.08</c:v>
                </c:pt>
                <c:pt idx="10974">
                  <c:v>0.04</c:v>
                </c:pt>
                <c:pt idx="10975">
                  <c:v>0.09</c:v>
                </c:pt>
                <c:pt idx="10976">
                  <c:v>0.04</c:v>
                </c:pt>
                <c:pt idx="10977">
                  <c:v>0.06</c:v>
                </c:pt>
                <c:pt idx="10978">
                  <c:v>0.05</c:v>
                </c:pt>
                <c:pt idx="10979">
                  <c:v>0.08</c:v>
                </c:pt>
                <c:pt idx="10980">
                  <c:v>0.06</c:v>
                </c:pt>
                <c:pt idx="10981">
                  <c:v>0.05</c:v>
                </c:pt>
                <c:pt idx="10982">
                  <c:v>0.05</c:v>
                </c:pt>
                <c:pt idx="10983">
                  <c:v>0.04</c:v>
                </c:pt>
                <c:pt idx="10984">
                  <c:v>0.05</c:v>
                </c:pt>
                <c:pt idx="10985">
                  <c:v>0</c:v>
                </c:pt>
                <c:pt idx="10986">
                  <c:v>7.0000000000000007E-2</c:v>
                </c:pt>
                <c:pt idx="10987">
                  <c:v>7.0000000000000007E-2</c:v>
                </c:pt>
                <c:pt idx="10988">
                  <c:v>0</c:v>
                </c:pt>
                <c:pt idx="10989">
                  <c:v>0</c:v>
                </c:pt>
                <c:pt idx="10990">
                  <c:v>0.09</c:v>
                </c:pt>
                <c:pt idx="10991">
                  <c:v>0</c:v>
                </c:pt>
                <c:pt idx="10992">
                  <c:v>0</c:v>
                </c:pt>
                <c:pt idx="10993">
                  <c:v>0.06</c:v>
                </c:pt>
                <c:pt idx="10994">
                  <c:v>0.06</c:v>
                </c:pt>
                <c:pt idx="10995">
                  <c:v>0</c:v>
                </c:pt>
                <c:pt idx="10996">
                  <c:v>7.0000000000000007E-2</c:v>
                </c:pt>
                <c:pt idx="10997">
                  <c:v>0</c:v>
                </c:pt>
                <c:pt idx="10998">
                  <c:v>0.05</c:v>
                </c:pt>
                <c:pt idx="10999">
                  <c:v>0.09</c:v>
                </c:pt>
                <c:pt idx="11000">
                  <c:v>0.04</c:v>
                </c:pt>
                <c:pt idx="11001">
                  <c:v>0</c:v>
                </c:pt>
                <c:pt idx="11002">
                  <c:v>7.0000000000000007E-2</c:v>
                </c:pt>
                <c:pt idx="11003">
                  <c:v>0.09</c:v>
                </c:pt>
                <c:pt idx="11004">
                  <c:v>0</c:v>
                </c:pt>
                <c:pt idx="11005">
                  <c:v>0</c:v>
                </c:pt>
                <c:pt idx="11006">
                  <c:v>0.02</c:v>
                </c:pt>
                <c:pt idx="11007">
                  <c:v>7.0000000000000007E-2</c:v>
                </c:pt>
                <c:pt idx="11008">
                  <c:v>0.08</c:v>
                </c:pt>
                <c:pt idx="11009">
                  <c:v>0.04</c:v>
                </c:pt>
                <c:pt idx="11010">
                  <c:v>0.01</c:v>
                </c:pt>
                <c:pt idx="11011">
                  <c:v>0.08</c:v>
                </c:pt>
                <c:pt idx="11012">
                  <c:v>0.09</c:v>
                </c:pt>
                <c:pt idx="11013">
                  <c:v>0.08</c:v>
                </c:pt>
                <c:pt idx="11014">
                  <c:v>0.08</c:v>
                </c:pt>
                <c:pt idx="11015">
                  <c:v>0.06</c:v>
                </c:pt>
                <c:pt idx="11016">
                  <c:v>0.04</c:v>
                </c:pt>
                <c:pt idx="11017">
                  <c:v>7.0000000000000007E-2</c:v>
                </c:pt>
                <c:pt idx="11018">
                  <c:v>0.05</c:v>
                </c:pt>
                <c:pt idx="11019">
                  <c:v>0.08</c:v>
                </c:pt>
                <c:pt idx="11020">
                  <c:v>0</c:v>
                </c:pt>
                <c:pt idx="11021">
                  <c:v>0</c:v>
                </c:pt>
                <c:pt idx="11022">
                  <c:v>0</c:v>
                </c:pt>
                <c:pt idx="11023">
                  <c:v>0.08</c:v>
                </c:pt>
                <c:pt idx="11024">
                  <c:v>0.05</c:v>
                </c:pt>
                <c:pt idx="11025">
                  <c:v>0.08</c:v>
                </c:pt>
                <c:pt idx="11026">
                  <c:v>0.08</c:v>
                </c:pt>
                <c:pt idx="11027">
                  <c:v>0</c:v>
                </c:pt>
                <c:pt idx="11028">
                  <c:v>7.0000000000000007E-2</c:v>
                </c:pt>
                <c:pt idx="11029">
                  <c:v>0.08</c:v>
                </c:pt>
                <c:pt idx="11030">
                  <c:v>0.06</c:v>
                </c:pt>
                <c:pt idx="11031">
                  <c:v>0</c:v>
                </c:pt>
                <c:pt idx="11032">
                  <c:v>0.05</c:v>
                </c:pt>
                <c:pt idx="11033">
                  <c:v>0</c:v>
                </c:pt>
                <c:pt idx="11034">
                  <c:v>0.06</c:v>
                </c:pt>
                <c:pt idx="11035">
                  <c:v>0.04</c:v>
                </c:pt>
                <c:pt idx="11036">
                  <c:v>0.06</c:v>
                </c:pt>
                <c:pt idx="11037">
                  <c:v>0</c:v>
                </c:pt>
                <c:pt idx="11038">
                  <c:v>0.01</c:v>
                </c:pt>
                <c:pt idx="11039">
                  <c:v>0</c:v>
                </c:pt>
                <c:pt idx="11040">
                  <c:v>0.08</c:v>
                </c:pt>
                <c:pt idx="11041">
                  <c:v>0.04</c:v>
                </c:pt>
                <c:pt idx="11042">
                  <c:v>0.06</c:v>
                </c:pt>
                <c:pt idx="11043">
                  <c:v>0</c:v>
                </c:pt>
                <c:pt idx="11044">
                  <c:v>0.01</c:v>
                </c:pt>
                <c:pt idx="11045">
                  <c:v>7.0000000000000007E-2</c:v>
                </c:pt>
                <c:pt idx="11046">
                  <c:v>0</c:v>
                </c:pt>
                <c:pt idx="11047">
                  <c:v>0.03</c:v>
                </c:pt>
                <c:pt idx="11048">
                  <c:v>7.0000000000000007E-2</c:v>
                </c:pt>
                <c:pt idx="11049">
                  <c:v>7.0000000000000007E-2</c:v>
                </c:pt>
                <c:pt idx="11050">
                  <c:v>7.0000000000000007E-2</c:v>
                </c:pt>
                <c:pt idx="11051">
                  <c:v>0</c:v>
                </c:pt>
                <c:pt idx="11052">
                  <c:v>0.08</c:v>
                </c:pt>
                <c:pt idx="11053">
                  <c:v>0</c:v>
                </c:pt>
                <c:pt idx="11054">
                  <c:v>0.05</c:v>
                </c:pt>
                <c:pt idx="11055">
                  <c:v>0.06</c:v>
                </c:pt>
                <c:pt idx="11056">
                  <c:v>0.01</c:v>
                </c:pt>
                <c:pt idx="11057">
                  <c:v>0.08</c:v>
                </c:pt>
                <c:pt idx="11058">
                  <c:v>0.05</c:v>
                </c:pt>
                <c:pt idx="11059">
                  <c:v>0</c:v>
                </c:pt>
                <c:pt idx="11060">
                  <c:v>0.08</c:v>
                </c:pt>
                <c:pt idx="11061">
                  <c:v>0</c:v>
                </c:pt>
                <c:pt idx="11062">
                  <c:v>7.0000000000000007E-2</c:v>
                </c:pt>
                <c:pt idx="11063">
                  <c:v>0</c:v>
                </c:pt>
                <c:pt idx="11064">
                  <c:v>0</c:v>
                </c:pt>
                <c:pt idx="11065">
                  <c:v>0</c:v>
                </c:pt>
                <c:pt idx="11066">
                  <c:v>0</c:v>
                </c:pt>
                <c:pt idx="11067">
                  <c:v>7.0000000000000007E-2</c:v>
                </c:pt>
                <c:pt idx="11068">
                  <c:v>7.0000000000000007E-2</c:v>
                </c:pt>
                <c:pt idx="11069">
                  <c:v>0</c:v>
                </c:pt>
                <c:pt idx="11070">
                  <c:v>0</c:v>
                </c:pt>
                <c:pt idx="11071">
                  <c:v>0</c:v>
                </c:pt>
                <c:pt idx="11072">
                  <c:v>0.04</c:v>
                </c:pt>
                <c:pt idx="11073">
                  <c:v>0</c:v>
                </c:pt>
                <c:pt idx="11074">
                  <c:v>0.08</c:v>
                </c:pt>
                <c:pt idx="11075">
                  <c:v>0.02</c:v>
                </c:pt>
                <c:pt idx="11076">
                  <c:v>0.05</c:v>
                </c:pt>
                <c:pt idx="11077">
                  <c:v>0</c:v>
                </c:pt>
                <c:pt idx="11078">
                  <c:v>0.08</c:v>
                </c:pt>
                <c:pt idx="11079">
                  <c:v>0.03</c:v>
                </c:pt>
                <c:pt idx="11080">
                  <c:v>0</c:v>
                </c:pt>
                <c:pt idx="11081">
                  <c:v>7.0000000000000007E-2</c:v>
                </c:pt>
                <c:pt idx="11082">
                  <c:v>0</c:v>
                </c:pt>
                <c:pt idx="11083">
                  <c:v>0.08</c:v>
                </c:pt>
                <c:pt idx="11084">
                  <c:v>0</c:v>
                </c:pt>
                <c:pt idx="11085">
                  <c:v>0.08</c:v>
                </c:pt>
                <c:pt idx="11086">
                  <c:v>0</c:v>
                </c:pt>
                <c:pt idx="11087">
                  <c:v>0</c:v>
                </c:pt>
                <c:pt idx="11088">
                  <c:v>0.04</c:v>
                </c:pt>
                <c:pt idx="11089">
                  <c:v>0.04</c:v>
                </c:pt>
                <c:pt idx="11090">
                  <c:v>0.02</c:v>
                </c:pt>
                <c:pt idx="11091">
                  <c:v>0</c:v>
                </c:pt>
                <c:pt idx="11092">
                  <c:v>0.08</c:v>
                </c:pt>
                <c:pt idx="11093">
                  <c:v>0</c:v>
                </c:pt>
                <c:pt idx="11094">
                  <c:v>0</c:v>
                </c:pt>
                <c:pt idx="11095">
                  <c:v>0.08</c:v>
                </c:pt>
                <c:pt idx="11096">
                  <c:v>0</c:v>
                </c:pt>
                <c:pt idx="11097">
                  <c:v>0.04</c:v>
                </c:pt>
                <c:pt idx="11098">
                  <c:v>0.08</c:v>
                </c:pt>
                <c:pt idx="11099">
                  <c:v>0.06</c:v>
                </c:pt>
                <c:pt idx="11100">
                  <c:v>0</c:v>
                </c:pt>
                <c:pt idx="11101">
                  <c:v>0.08</c:v>
                </c:pt>
                <c:pt idx="11102">
                  <c:v>0</c:v>
                </c:pt>
                <c:pt idx="11103">
                  <c:v>0.08</c:v>
                </c:pt>
                <c:pt idx="11104">
                  <c:v>0</c:v>
                </c:pt>
                <c:pt idx="11105">
                  <c:v>7.0000000000000007E-2</c:v>
                </c:pt>
                <c:pt idx="11106">
                  <c:v>0.06</c:v>
                </c:pt>
                <c:pt idx="11107">
                  <c:v>0</c:v>
                </c:pt>
                <c:pt idx="11108">
                  <c:v>0.06</c:v>
                </c:pt>
                <c:pt idx="11109">
                  <c:v>0.08</c:v>
                </c:pt>
                <c:pt idx="11110">
                  <c:v>0</c:v>
                </c:pt>
                <c:pt idx="11111">
                  <c:v>0.08</c:v>
                </c:pt>
                <c:pt idx="11112">
                  <c:v>0.08</c:v>
                </c:pt>
                <c:pt idx="11113">
                  <c:v>0</c:v>
                </c:pt>
                <c:pt idx="11114">
                  <c:v>0</c:v>
                </c:pt>
                <c:pt idx="11115">
                  <c:v>0.08</c:v>
                </c:pt>
                <c:pt idx="11116">
                  <c:v>0</c:v>
                </c:pt>
                <c:pt idx="11117">
                  <c:v>7.0000000000000007E-2</c:v>
                </c:pt>
                <c:pt idx="11118">
                  <c:v>7.0000000000000007E-2</c:v>
                </c:pt>
                <c:pt idx="11119">
                  <c:v>7.0000000000000007E-2</c:v>
                </c:pt>
                <c:pt idx="11120">
                  <c:v>0.08</c:v>
                </c:pt>
                <c:pt idx="11121">
                  <c:v>7.0000000000000007E-2</c:v>
                </c:pt>
                <c:pt idx="11122">
                  <c:v>7.0000000000000007E-2</c:v>
                </c:pt>
                <c:pt idx="11123">
                  <c:v>0.04</c:v>
                </c:pt>
                <c:pt idx="11124">
                  <c:v>0</c:v>
                </c:pt>
                <c:pt idx="11125">
                  <c:v>0.05</c:v>
                </c:pt>
                <c:pt idx="11126">
                  <c:v>0.08</c:v>
                </c:pt>
                <c:pt idx="11127">
                  <c:v>0</c:v>
                </c:pt>
                <c:pt idx="11128">
                  <c:v>0.06</c:v>
                </c:pt>
                <c:pt idx="11129">
                  <c:v>0</c:v>
                </c:pt>
                <c:pt idx="11130">
                  <c:v>0.08</c:v>
                </c:pt>
                <c:pt idx="11131">
                  <c:v>7.0000000000000007E-2</c:v>
                </c:pt>
                <c:pt idx="11132">
                  <c:v>7.0000000000000007E-2</c:v>
                </c:pt>
                <c:pt idx="11133">
                  <c:v>0.05</c:v>
                </c:pt>
                <c:pt idx="11134">
                  <c:v>7.0000000000000007E-2</c:v>
                </c:pt>
                <c:pt idx="11135">
                  <c:v>0.04</c:v>
                </c:pt>
                <c:pt idx="11136">
                  <c:v>0.08</c:v>
                </c:pt>
                <c:pt idx="11137">
                  <c:v>0</c:v>
                </c:pt>
                <c:pt idx="11138">
                  <c:v>0.08</c:v>
                </c:pt>
                <c:pt idx="11139">
                  <c:v>7.0000000000000007E-2</c:v>
                </c:pt>
                <c:pt idx="11140">
                  <c:v>0.01</c:v>
                </c:pt>
                <c:pt idx="11141">
                  <c:v>0.08</c:v>
                </c:pt>
                <c:pt idx="11142">
                  <c:v>7.0000000000000007E-2</c:v>
                </c:pt>
                <c:pt idx="11143">
                  <c:v>0.08</c:v>
                </c:pt>
                <c:pt idx="11144">
                  <c:v>0.08</c:v>
                </c:pt>
                <c:pt idx="11145">
                  <c:v>0.08</c:v>
                </c:pt>
                <c:pt idx="11146">
                  <c:v>0.01</c:v>
                </c:pt>
                <c:pt idx="11147">
                  <c:v>0.02</c:v>
                </c:pt>
                <c:pt idx="11148">
                  <c:v>0</c:v>
                </c:pt>
                <c:pt idx="11149">
                  <c:v>0.08</c:v>
                </c:pt>
                <c:pt idx="11150">
                  <c:v>0.04</c:v>
                </c:pt>
                <c:pt idx="11151">
                  <c:v>0</c:v>
                </c:pt>
                <c:pt idx="11152">
                  <c:v>0.08</c:v>
                </c:pt>
                <c:pt idx="11153">
                  <c:v>0.08</c:v>
                </c:pt>
                <c:pt idx="11154">
                  <c:v>7.0000000000000007E-2</c:v>
                </c:pt>
                <c:pt idx="11155">
                  <c:v>0.04</c:v>
                </c:pt>
                <c:pt idx="11156">
                  <c:v>0.08</c:v>
                </c:pt>
                <c:pt idx="11157">
                  <c:v>7.0000000000000007E-2</c:v>
                </c:pt>
                <c:pt idx="11158">
                  <c:v>0.01</c:v>
                </c:pt>
                <c:pt idx="11159">
                  <c:v>7.0000000000000007E-2</c:v>
                </c:pt>
                <c:pt idx="11160">
                  <c:v>7.0000000000000007E-2</c:v>
                </c:pt>
                <c:pt idx="11161">
                  <c:v>7.0000000000000007E-2</c:v>
                </c:pt>
                <c:pt idx="11162">
                  <c:v>0</c:v>
                </c:pt>
                <c:pt idx="11163">
                  <c:v>0.06</c:v>
                </c:pt>
                <c:pt idx="11164">
                  <c:v>0.06</c:v>
                </c:pt>
                <c:pt idx="11165">
                  <c:v>0.04</c:v>
                </c:pt>
                <c:pt idx="11166">
                  <c:v>7.0000000000000007E-2</c:v>
                </c:pt>
                <c:pt idx="11167">
                  <c:v>0.04</c:v>
                </c:pt>
                <c:pt idx="11168">
                  <c:v>0</c:v>
                </c:pt>
                <c:pt idx="11169">
                  <c:v>0.05</c:v>
                </c:pt>
                <c:pt idx="11170">
                  <c:v>7.0000000000000007E-2</c:v>
                </c:pt>
                <c:pt idx="11171">
                  <c:v>0.08</c:v>
                </c:pt>
                <c:pt idx="11172">
                  <c:v>0.08</c:v>
                </c:pt>
                <c:pt idx="11173">
                  <c:v>0.08</c:v>
                </c:pt>
                <c:pt idx="11174">
                  <c:v>0</c:v>
                </c:pt>
                <c:pt idx="11175">
                  <c:v>0.04</c:v>
                </c:pt>
                <c:pt idx="11176">
                  <c:v>0</c:v>
                </c:pt>
                <c:pt idx="11177">
                  <c:v>0.06</c:v>
                </c:pt>
                <c:pt idx="11178">
                  <c:v>0.03</c:v>
                </c:pt>
                <c:pt idx="11179">
                  <c:v>0.05</c:v>
                </c:pt>
                <c:pt idx="11180">
                  <c:v>0.04</c:v>
                </c:pt>
                <c:pt idx="11181">
                  <c:v>0.06</c:v>
                </c:pt>
                <c:pt idx="11182">
                  <c:v>7.0000000000000007E-2</c:v>
                </c:pt>
                <c:pt idx="11183">
                  <c:v>0.03</c:v>
                </c:pt>
                <c:pt idx="11184">
                  <c:v>0</c:v>
                </c:pt>
                <c:pt idx="11185">
                  <c:v>7.0000000000000007E-2</c:v>
                </c:pt>
                <c:pt idx="11186">
                  <c:v>0.03</c:v>
                </c:pt>
                <c:pt idx="11187">
                  <c:v>0.05</c:v>
                </c:pt>
                <c:pt idx="11188">
                  <c:v>0.04</c:v>
                </c:pt>
                <c:pt idx="11189">
                  <c:v>0</c:v>
                </c:pt>
                <c:pt idx="11190">
                  <c:v>0</c:v>
                </c:pt>
                <c:pt idx="11191">
                  <c:v>0</c:v>
                </c:pt>
                <c:pt idx="11192">
                  <c:v>0.05</c:v>
                </c:pt>
                <c:pt idx="11193">
                  <c:v>0.08</c:v>
                </c:pt>
                <c:pt idx="11194">
                  <c:v>0.06</c:v>
                </c:pt>
                <c:pt idx="11195">
                  <c:v>0</c:v>
                </c:pt>
                <c:pt idx="11196">
                  <c:v>0.08</c:v>
                </c:pt>
                <c:pt idx="11197">
                  <c:v>0.08</c:v>
                </c:pt>
                <c:pt idx="11198">
                  <c:v>0.05</c:v>
                </c:pt>
                <c:pt idx="11199">
                  <c:v>0.06</c:v>
                </c:pt>
                <c:pt idx="11200">
                  <c:v>0.06</c:v>
                </c:pt>
                <c:pt idx="11201">
                  <c:v>0.06</c:v>
                </c:pt>
                <c:pt idx="11202">
                  <c:v>0</c:v>
                </c:pt>
                <c:pt idx="11203">
                  <c:v>0</c:v>
                </c:pt>
                <c:pt idx="11204">
                  <c:v>0.06</c:v>
                </c:pt>
                <c:pt idx="11205">
                  <c:v>0.08</c:v>
                </c:pt>
                <c:pt idx="11206">
                  <c:v>0.06</c:v>
                </c:pt>
                <c:pt idx="11207">
                  <c:v>0.08</c:v>
                </c:pt>
                <c:pt idx="11208">
                  <c:v>0.04</c:v>
                </c:pt>
                <c:pt idx="11209">
                  <c:v>0.02</c:v>
                </c:pt>
                <c:pt idx="11210">
                  <c:v>0</c:v>
                </c:pt>
                <c:pt idx="11211">
                  <c:v>0</c:v>
                </c:pt>
                <c:pt idx="11212">
                  <c:v>0</c:v>
                </c:pt>
                <c:pt idx="11213">
                  <c:v>7.0000000000000007E-2</c:v>
                </c:pt>
                <c:pt idx="11214">
                  <c:v>0</c:v>
                </c:pt>
                <c:pt idx="11215">
                  <c:v>0</c:v>
                </c:pt>
                <c:pt idx="11216">
                  <c:v>0.06</c:v>
                </c:pt>
                <c:pt idx="11217">
                  <c:v>0.03</c:v>
                </c:pt>
                <c:pt idx="11218">
                  <c:v>0.05</c:v>
                </c:pt>
                <c:pt idx="11219">
                  <c:v>7.0000000000000007E-2</c:v>
                </c:pt>
                <c:pt idx="11220">
                  <c:v>0.04</c:v>
                </c:pt>
                <c:pt idx="11221">
                  <c:v>7.0000000000000007E-2</c:v>
                </c:pt>
                <c:pt idx="11222">
                  <c:v>0.08</c:v>
                </c:pt>
                <c:pt idx="11223">
                  <c:v>0.06</c:v>
                </c:pt>
                <c:pt idx="11224">
                  <c:v>0</c:v>
                </c:pt>
                <c:pt idx="11225">
                  <c:v>0.08</c:v>
                </c:pt>
                <c:pt idx="11226">
                  <c:v>0.05</c:v>
                </c:pt>
                <c:pt idx="11227">
                  <c:v>0.05</c:v>
                </c:pt>
                <c:pt idx="11228">
                  <c:v>0</c:v>
                </c:pt>
                <c:pt idx="11229">
                  <c:v>0.04</c:v>
                </c:pt>
                <c:pt idx="11230">
                  <c:v>7.0000000000000007E-2</c:v>
                </c:pt>
                <c:pt idx="11231">
                  <c:v>0.08</c:v>
                </c:pt>
                <c:pt idx="11232">
                  <c:v>0</c:v>
                </c:pt>
                <c:pt idx="11233">
                  <c:v>0.08</c:v>
                </c:pt>
                <c:pt idx="11234">
                  <c:v>0.05</c:v>
                </c:pt>
                <c:pt idx="11235">
                  <c:v>0.08</c:v>
                </c:pt>
                <c:pt idx="11236">
                  <c:v>0</c:v>
                </c:pt>
                <c:pt idx="11237">
                  <c:v>0.05</c:v>
                </c:pt>
                <c:pt idx="11238">
                  <c:v>0.04</c:v>
                </c:pt>
                <c:pt idx="11239">
                  <c:v>0</c:v>
                </c:pt>
                <c:pt idx="11240">
                  <c:v>0.04</c:v>
                </c:pt>
                <c:pt idx="11241">
                  <c:v>0.03</c:v>
                </c:pt>
                <c:pt idx="11242">
                  <c:v>0</c:v>
                </c:pt>
                <c:pt idx="11243">
                  <c:v>0.08</c:v>
                </c:pt>
                <c:pt idx="11244">
                  <c:v>0</c:v>
                </c:pt>
                <c:pt idx="11245">
                  <c:v>0.04</c:v>
                </c:pt>
                <c:pt idx="11246">
                  <c:v>0.05</c:v>
                </c:pt>
                <c:pt idx="11247">
                  <c:v>0.06</c:v>
                </c:pt>
                <c:pt idx="11248">
                  <c:v>0.04</c:v>
                </c:pt>
                <c:pt idx="11249">
                  <c:v>0</c:v>
                </c:pt>
                <c:pt idx="11250">
                  <c:v>7.0000000000000007E-2</c:v>
                </c:pt>
                <c:pt idx="11251">
                  <c:v>0.03</c:v>
                </c:pt>
                <c:pt idx="11252">
                  <c:v>0</c:v>
                </c:pt>
                <c:pt idx="11253">
                  <c:v>0.06</c:v>
                </c:pt>
                <c:pt idx="11254">
                  <c:v>0</c:v>
                </c:pt>
                <c:pt idx="11255">
                  <c:v>0.04</c:v>
                </c:pt>
                <c:pt idx="11256">
                  <c:v>7.0000000000000007E-2</c:v>
                </c:pt>
                <c:pt idx="11257">
                  <c:v>0.04</c:v>
                </c:pt>
                <c:pt idx="11258">
                  <c:v>7.0000000000000007E-2</c:v>
                </c:pt>
                <c:pt idx="11259">
                  <c:v>0</c:v>
                </c:pt>
                <c:pt idx="11260">
                  <c:v>0.08</c:v>
                </c:pt>
                <c:pt idx="11261">
                  <c:v>0</c:v>
                </c:pt>
                <c:pt idx="11262">
                  <c:v>7.0000000000000007E-2</c:v>
                </c:pt>
                <c:pt idx="11263">
                  <c:v>0</c:v>
                </c:pt>
                <c:pt idx="11264">
                  <c:v>0.03</c:v>
                </c:pt>
                <c:pt idx="11265">
                  <c:v>0</c:v>
                </c:pt>
                <c:pt idx="11266">
                  <c:v>0</c:v>
                </c:pt>
                <c:pt idx="11267">
                  <c:v>0.05</c:v>
                </c:pt>
                <c:pt idx="11268">
                  <c:v>7.0000000000000007E-2</c:v>
                </c:pt>
                <c:pt idx="11269">
                  <c:v>0</c:v>
                </c:pt>
                <c:pt idx="11270">
                  <c:v>0.04</c:v>
                </c:pt>
                <c:pt idx="11271">
                  <c:v>0</c:v>
                </c:pt>
                <c:pt idx="11272">
                  <c:v>0.06</c:v>
                </c:pt>
                <c:pt idx="11273">
                  <c:v>0.03</c:v>
                </c:pt>
                <c:pt idx="11274">
                  <c:v>0.08</c:v>
                </c:pt>
                <c:pt idx="11275">
                  <c:v>0.08</c:v>
                </c:pt>
                <c:pt idx="11276">
                  <c:v>0.08</c:v>
                </c:pt>
                <c:pt idx="11277">
                  <c:v>0</c:v>
                </c:pt>
                <c:pt idx="11278">
                  <c:v>0.08</c:v>
                </c:pt>
                <c:pt idx="11279">
                  <c:v>0.08</c:v>
                </c:pt>
                <c:pt idx="11280">
                  <c:v>0.05</c:v>
                </c:pt>
                <c:pt idx="11281">
                  <c:v>0</c:v>
                </c:pt>
                <c:pt idx="11282">
                  <c:v>0</c:v>
                </c:pt>
                <c:pt idx="11283">
                  <c:v>0.03</c:v>
                </c:pt>
                <c:pt idx="11284">
                  <c:v>0.08</c:v>
                </c:pt>
                <c:pt idx="11285">
                  <c:v>0</c:v>
                </c:pt>
                <c:pt idx="11286">
                  <c:v>0.06</c:v>
                </c:pt>
                <c:pt idx="11287">
                  <c:v>7.0000000000000007E-2</c:v>
                </c:pt>
                <c:pt idx="11288">
                  <c:v>0</c:v>
                </c:pt>
                <c:pt idx="11289">
                  <c:v>0.08</c:v>
                </c:pt>
                <c:pt idx="11290">
                  <c:v>0.06</c:v>
                </c:pt>
                <c:pt idx="11291">
                  <c:v>0</c:v>
                </c:pt>
                <c:pt idx="11292">
                  <c:v>0</c:v>
                </c:pt>
                <c:pt idx="11293">
                  <c:v>0.08</c:v>
                </c:pt>
                <c:pt idx="11294">
                  <c:v>7.0000000000000007E-2</c:v>
                </c:pt>
                <c:pt idx="11295">
                  <c:v>0.06</c:v>
                </c:pt>
                <c:pt idx="11296">
                  <c:v>0.06</c:v>
                </c:pt>
                <c:pt idx="11297">
                  <c:v>0.02</c:v>
                </c:pt>
                <c:pt idx="11298">
                  <c:v>0.05</c:v>
                </c:pt>
                <c:pt idx="11299">
                  <c:v>0.08</c:v>
                </c:pt>
                <c:pt idx="11300">
                  <c:v>0.02</c:v>
                </c:pt>
                <c:pt idx="11301">
                  <c:v>0.05</c:v>
                </c:pt>
                <c:pt idx="11302">
                  <c:v>0.06</c:v>
                </c:pt>
                <c:pt idx="11303">
                  <c:v>7.0000000000000007E-2</c:v>
                </c:pt>
                <c:pt idx="11304">
                  <c:v>0.04</c:v>
                </c:pt>
                <c:pt idx="11305">
                  <c:v>0.04</c:v>
                </c:pt>
                <c:pt idx="11306">
                  <c:v>0.04</c:v>
                </c:pt>
                <c:pt idx="11307">
                  <c:v>0</c:v>
                </c:pt>
                <c:pt idx="11308">
                  <c:v>0.08</c:v>
                </c:pt>
                <c:pt idx="11309">
                  <c:v>7.0000000000000007E-2</c:v>
                </c:pt>
                <c:pt idx="11310">
                  <c:v>0.02</c:v>
                </c:pt>
                <c:pt idx="11311">
                  <c:v>0.04</c:v>
                </c:pt>
                <c:pt idx="11312">
                  <c:v>0.06</c:v>
                </c:pt>
                <c:pt idx="11313">
                  <c:v>0</c:v>
                </c:pt>
                <c:pt idx="11314">
                  <c:v>7.0000000000000007E-2</c:v>
                </c:pt>
                <c:pt idx="11315">
                  <c:v>0.05</c:v>
                </c:pt>
                <c:pt idx="11316">
                  <c:v>0.08</c:v>
                </c:pt>
                <c:pt idx="11317">
                  <c:v>0.06</c:v>
                </c:pt>
                <c:pt idx="11318">
                  <c:v>0.06</c:v>
                </c:pt>
                <c:pt idx="11319">
                  <c:v>0.04</c:v>
                </c:pt>
                <c:pt idx="11320">
                  <c:v>0.06</c:v>
                </c:pt>
                <c:pt idx="11321">
                  <c:v>0.08</c:v>
                </c:pt>
                <c:pt idx="11322">
                  <c:v>0.04</c:v>
                </c:pt>
                <c:pt idx="11323">
                  <c:v>0.08</c:v>
                </c:pt>
                <c:pt idx="11324">
                  <c:v>0.04</c:v>
                </c:pt>
                <c:pt idx="11325">
                  <c:v>0.06</c:v>
                </c:pt>
                <c:pt idx="11326">
                  <c:v>7.0000000000000007E-2</c:v>
                </c:pt>
                <c:pt idx="11327">
                  <c:v>0</c:v>
                </c:pt>
                <c:pt idx="11328">
                  <c:v>0.05</c:v>
                </c:pt>
                <c:pt idx="11329">
                  <c:v>0.06</c:v>
                </c:pt>
                <c:pt idx="11330">
                  <c:v>0</c:v>
                </c:pt>
                <c:pt idx="11331">
                  <c:v>0</c:v>
                </c:pt>
                <c:pt idx="11332">
                  <c:v>0</c:v>
                </c:pt>
                <c:pt idx="11333">
                  <c:v>0.08</c:v>
                </c:pt>
                <c:pt idx="11334">
                  <c:v>0.05</c:v>
                </c:pt>
                <c:pt idx="11335">
                  <c:v>0</c:v>
                </c:pt>
                <c:pt idx="11336">
                  <c:v>0.06</c:v>
                </c:pt>
                <c:pt idx="11337">
                  <c:v>0.04</c:v>
                </c:pt>
                <c:pt idx="11338">
                  <c:v>0.08</c:v>
                </c:pt>
                <c:pt idx="11339">
                  <c:v>0</c:v>
                </c:pt>
                <c:pt idx="11340">
                  <c:v>0.06</c:v>
                </c:pt>
                <c:pt idx="11341">
                  <c:v>0</c:v>
                </c:pt>
                <c:pt idx="11342">
                  <c:v>0.03</c:v>
                </c:pt>
                <c:pt idx="11343">
                  <c:v>0.06</c:v>
                </c:pt>
                <c:pt idx="11344">
                  <c:v>0.06</c:v>
                </c:pt>
                <c:pt idx="11345">
                  <c:v>0</c:v>
                </c:pt>
                <c:pt idx="11346">
                  <c:v>0.08</c:v>
                </c:pt>
                <c:pt idx="11347">
                  <c:v>0.05</c:v>
                </c:pt>
                <c:pt idx="11348">
                  <c:v>0.06</c:v>
                </c:pt>
                <c:pt idx="11349">
                  <c:v>0</c:v>
                </c:pt>
                <c:pt idx="11350">
                  <c:v>0.06</c:v>
                </c:pt>
                <c:pt idx="11351">
                  <c:v>0.06</c:v>
                </c:pt>
                <c:pt idx="11352">
                  <c:v>0.06</c:v>
                </c:pt>
                <c:pt idx="11353">
                  <c:v>0.06</c:v>
                </c:pt>
                <c:pt idx="11354">
                  <c:v>0.04</c:v>
                </c:pt>
                <c:pt idx="11355">
                  <c:v>0.05</c:v>
                </c:pt>
                <c:pt idx="11356">
                  <c:v>0.04</c:v>
                </c:pt>
                <c:pt idx="11357">
                  <c:v>0.08</c:v>
                </c:pt>
                <c:pt idx="11358">
                  <c:v>0</c:v>
                </c:pt>
                <c:pt idx="11359">
                  <c:v>0.05</c:v>
                </c:pt>
                <c:pt idx="11360">
                  <c:v>0.05</c:v>
                </c:pt>
                <c:pt idx="11361">
                  <c:v>0</c:v>
                </c:pt>
                <c:pt idx="11362">
                  <c:v>0.08</c:v>
                </c:pt>
                <c:pt idx="11363">
                  <c:v>0</c:v>
                </c:pt>
                <c:pt idx="11364">
                  <c:v>0.05</c:v>
                </c:pt>
                <c:pt idx="11365">
                  <c:v>0.04</c:v>
                </c:pt>
                <c:pt idx="11366">
                  <c:v>0</c:v>
                </c:pt>
                <c:pt idx="11367">
                  <c:v>0.06</c:v>
                </c:pt>
                <c:pt idx="11368">
                  <c:v>0.05</c:v>
                </c:pt>
                <c:pt idx="11369">
                  <c:v>0</c:v>
                </c:pt>
                <c:pt idx="11370">
                  <c:v>0.04</c:v>
                </c:pt>
                <c:pt idx="11371">
                  <c:v>0.08</c:v>
                </c:pt>
                <c:pt idx="11372">
                  <c:v>0.01</c:v>
                </c:pt>
                <c:pt idx="11373">
                  <c:v>0.05</c:v>
                </c:pt>
                <c:pt idx="11374">
                  <c:v>0.04</c:v>
                </c:pt>
                <c:pt idx="11375">
                  <c:v>0.08</c:v>
                </c:pt>
                <c:pt idx="11376">
                  <c:v>0.08</c:v>
                </c:pt>
                <c:pt idx="11377">
                  <c:v>0.02</c:v>
                </c:pt>
                <c:pt idx="11378">
                  <c:v>0.05</c:v>
                </c:pt>
                <c:pt idx="11379">
                  <c:v>0</c:v>
                </c:pt>
                <c:pt idx="11380">
                  <c:v>0.04</c:v>
                </c:pt>
                <c:pt idx="11381">
                  <c:v>7.0000000000000007E-2</c:v>
                </c:pt>
                <c:pt idx="11382">
                  <c:v>0</c:v>
                </c:pt>
                <c:pt idx="11383">
                  <c:v>0.05</c:v>
                </c:pt>
                <c:pt idx="11384">
                  <c:v>0</c:v>
                </c:pt>
                <c:pt idx="11385">
                  <c:v>0</c:v>
                </c:pt>
                <c:pt idx="11386">
                  <c:v>0.08</c:v>
                </c:pt>
                <c:pt idx="11387">
                  <c:v>0</c:v>
                </c:pt>
                <c:pt idx="11388">
                  <c:v>0</c:v>
                </c:pt>
                <c:pt idx="11389">
                  <c:v>0.04</c:v>
                </c:pt>
                <c:pt idx="11390">
                  <c:v>0.08</c:v>
                </c:pt>
                <c:pt idx="11391">
                  <c:v>0</c:v>
                </c:pt>
                <c:pt idx="11392">
                  <c:v>7.0000000000000007E-2</c:v>
                </c:pt>
                <c:pt idx="11393">
                  <c:v>0.06</c:v>
                </c:pt>
                <c:pt idx="11394">
                  <c:v>0</c:v>
                </c:pt>
                <c:pt idx="11395">
                  <c:v>0</c:v>
                </c:pt>
                <c:pt idx="11396">
                  <c:v>0.06</c:v>
                </c:pt>
                <c:pt idx="11397">
                  <c:v>0</c:v>
                </c:pt>
                <c:pt idx="11398">
                  <c:v>0.06</c:v>
                </c:pt>
                <c:pt idx="11399">
                  <c:v>0</c:v>
                </c:pt>
                <c:pt idx="11400">
                  <c:v>0.06</c:v>
                </c:pt>
                <c:pt idx="11401">
                  <c:v>0.04</c:v>
                </c:pt>
                <c:pt idx="11402">
                  <c:v>0</c:v>
                </c:pt>
                <c:pt idx="11403">
                  <c:v>0.08</c:v>
                </c:pt>
                <c:pt idx="11404">
                  <c:v>7.0000000000000007E-2</c:v>
                </c:pt>
                <c:pt idx="11405">
                  <c:v>0</c:v>
                </c:pt>
                <c:pt idx="11406">
                  <c:v>7.0000000000000007E-2</c:v>
                </c:pt>
                <c:pt idx="11407">
                  <c:v>0</c:v>
                </c:pt>
                <c:pt idx="11408">
                  <c:v>0.04</c:v>
                </c:pt>
                <c:pt idx="11409">
                  <c:v>0</c:v>
                </c:pt>
                <c:pt idx="11410">
                  <c:v>0.06</c:v>
                </c:pt>
                <c:pt idx="11411">
                  <c:v>0.04</c:v>
                </c:pt>
                <c:pt idx="11412">
                  <c:v>0.06</c:v>
                </c:pt>
                <c:pt idx="11413">
                  <c:v>0</c:v>
                </c:pt>
                <c:pt idx="11414">
                  <c:v>0</c:v>
                </c:pt>
                <c:pt idx="11415">
                  <c:v>7.0000000000000007E-2</c:v>
                </c:pt>
                <c:pt idx="11416">
                  <c:v>0.06</c:v>
                </c:pt>
                <c:pt idx="11417">
                  <c:v>7.0000000000000007E-2</c:v>
                </c:pt>
                <c:pt idx="11418">
                  <c:v>0</c:v>
                </c:pt>
                <c:pt idx="11419">
                  <c:v>0.06</c:v>
                </c:pt>
                <c:pt idx="11420">
                  <c:v>0</c:v>
                </c:pt>
                <c:pt idx="11421">
                  <c:v>7.0000000000000007E-2</c:v>
                </c:pt>
                <c:pt idx="11422">
                  <c:v>0.05</c:v>
                </c:pt>
                <c:pt idx="11423">
                  <c:v>0.03</c:v>
                </c:pt>
                <c:pt idx="11424">
                  <c:v>0</c:v>
                </c:pt>
                <c:pt idx="11425">
                  <c:v>0.01</c:v>
                </c:pt>
                <c:pt idx="11426">
                  <c:v>7.0000000000000007E-2</c:v>
                </c:pt>
                <c:pt idx="11427">
                  <c:v>0</c:v>
                </c:pt>
                <c:pt idx="11428">
                  <c:v>0</c:v>
                </c:pt>
                <c:pt idx="11429">
                  <c:v>0.06</c:v>
                </c:pt>
                <c:pt idx="11430">
                  <c:v>0</c:v>
                </c:pt>
                <c:pt idx="11431">
                  <c:v>0.08</c:v>
                </c:pt>
                <c:pt idx="11432">
                  <c:v>0.08</c:v>
                </c:pt>
                <c:pt idx="11433">
                  <c:v>0</c:v>
                </c:pt>
                <c:pt idx="11434">
                  <c:v>7.0000000000000007E-2</c:v>
                </c:pt>
                <c:pt idx="11435">
                  <c:v>0.06</c:v>
                </c:pt>
                <c:pt idx="11436">
                  <c:v>0.06</c:v>
                </c:pt>
                <c:pt idx="11437">
                  <c:v>0</c:v>
                </c:pt>
                <c:pt idx="11438">
                  <c:v>7.0000000000000007E-2</c:v>
                </c:pt>
                <c:pt idx="11439">
                  <c:v>0</c:v>
                </c:pt>
                <c:pt idx="11440">
                  <c:v>0.04</c:v>
                </c:pt>
                <c:pt idx="11441">
                  <c:v>0.06</c:v>
                </c:pt>
                <c:pt idx="11442">
                  <c:v>0.06</c:v>
                </c:pt>
                <c:pt idx="11443">
                  <c:v>7.0000000000000007E-2</c:v>
                </c:pt>
                <c:pt idx="11444">
                  <c:v>7.0000000000000007E-2</c:v>
                </c:pt>
                <c:pt idx="11445">
                  <c:v>7.0000000000000007E-2</c:v>
                </c:pt>
                <c:pt idx="11446">
                  <c:v>0</c:v>
                </c:pt>
                <c:pt idx="11447">
                  <c:v>0.06</c:v>
                </c:pt>
                <c:pt idx="11448">
                  <c:v>0.06</c:v>
                </c:pt>
                <c:pt idx="11449">
                  <c:v>0</c:v>
                </c:pt>
                <c:pt idx="11450">
                  <c:v>0.04</c:v>
                </c:pt>
                <c:pt idx="11451">
                  <c:v>0</c:v>
                </c:pt>
                <c:pt idx="11452">
                  <c:v>0.03</c:v>
                </c:pt>
                <c:pt idx="11453">
                  <c:v>0</c:v>
                </c:pt>
                <c:pt idx="11454">
                  <c:v>0</c:v>
                </c:pt>
                <c:pt idx="11455">
                  <c:v>0.08</c:v>
                </c:pt>
                <c:pt idx="11456">
                  <c:v>0</c:v>
                </c:pt>
                <c:pt idx="11457">
                  <c:v>7.0000000000000007E-2</c:v>
                </c:pt>
                <c:pt idx="11458">
                  <c:v>0.04</c:v>
                </c:pt>
                <c:pt idx="11459">
                  <c:v>0.04</c:v>
                </c:pt>
                <c:pt idx="11460">
                  <c:v>7.0000000000000007E-2</c:v>
                </c:pt>
                <c:pt idx="11461">
                  <c:v>7.0000000000000007E-2</c:v>
                </c:pt>
                <c:pt idx="11462">
                  <c:v>0</c:v>
                </c:pt>
                <c:pt idx="11463">
                  <c:v>0.06</c:v>
                </c:pt>
                <c:pt idx="11464">
                  <c:v>0</c:v>
                </c:pt>
                <c:pt idx="11465">
                  <c:v>7.0000000000000007E-2</c:v>
                </c:pt>
                <c:pt idx="11466">
                  <c:v>0.01</c:v>
                </c:pt>
                <c:pt idx="11467">
                  <c:v>0.06</c:v>
                </c:pt>
                <c:pt idx="11468">
                  <c:v>0.06</c:v>
                </c:pt>
                <c:pt idx="11469">
                  <c:v>0</c:v>
                </c:pt>
                <c:pt idx="11470">
                  <c:v>7.0000000000000007E-2</c:v>
                </c:pt>
                <c:pt idx="11471">
                  <c:v>0.05</c:v>
                </c:pt>
                <c:pt idx="11472">
                  <c:v>0.03</c:v>
                </c:pt>
                <c:pt idx="11473">
                  <c:v>0</c:v>
                </c:pt>
                <c:pt idx="11474">
                  <c:v>0</c:v>
                </c:pt>
                <c:pt idx="11475">
                  <c:v>0.06</c:v>
                </c:pt>
                <c:pt idx="11476">
                  <c:v>0.06</c:v>
                </c:pt>
                <c:pt idx="11477">
                  <c:v>7.0000000000000007E-2</c:v>
                </c:pt>
                <c:pt idx="11478">
                  <c:v>0.06</c:v>
                </c:pt>
                <c:pt idx="11479">
                  <c:v>7.0000000000000007E-2</c:v>
                </c:pt>
                <c:pt idx="11480">
                  <c:v>0.06</c:v>
                </c:pt>
                <c:pt idx="11481">
                  <c:v>0.06</c:v>
                </c:pt>
                <c:pt idx="11482">
                  <c:v>0.02</c:v>
                </c:pt>
                <c:pt idx="11483">
                  <c:v>0</c:v>
                </c:pt>
                <c:pt idx="11484">
                  <c:v>0.04</c:v>
                </c:pt>
                <c:pt idx="11485">
                  <c:v>0</c:v>
                </c:pt>
                <c:pt idx="11486">
                  <c:v>7.0000000000000007E-2</c:v>
                </c:pt>
                <c:pt idx="11487">
                  <c:v>0.04</c:v>
                </c:pt>
                <c:pt idx="11488">
                  <c:v>0.06</c:v>
                </c:pt>
                <c:pt idx="11489">
                  <c:v>0.06</c:v>
                </c:pt>
                <c:pt idx="11490">
                  <c:v>0.06</c:v>
                </c:pt>
                <c:pt idx="11491">
                  <c:v>0.06</c:v>
                </c:pt>
                <c:pt idx="11492">
                  <c:v>0.08</c:v>
                </c:pt>
                <c:pt idx="11493">
                  <c:v>0</c:v>
                </c:pt>
                <c:pt idx="11494">
                  <c:v>0</c:v>
                </c:pt>
                <c:pt idx="11495">
                  <c:v>0.05</c:v>
                </c:pt>
                <c:pt idx="11496">
                  <c:v>0.04</c:v>
                </c:pt>
                <c:pt idx="11497">
                  <c:v>0</c:v>
                </c:pt>
                <c:pt idx="11498">
                  <c:v>0</c:v>
                </c:pt>
                <c:pt idx="11499">
                  <c:v>0</c:v>
                </c:pt>
                <c:pt idx="11500">
                  <c:v>7.0000000000000007E-2</c:v>
                </c:pt>
                <c:pt idx="11501">
                  <c:v>0.04</c:v>
                </c:pt>
                <c:pt idx="11502">
                  <c:v>0.06</c:v>
                </c:pt>
                <c:pt idx="11503">
                  <c:v>0.05</c:v>
                </c:pt>
                <c:pt idx="11504">
                  <c:v>0.06</c:v>
                </c:pt>
                <c:pt idx="11505">
                  <c:v>0</c:v>
                </c:pt>
                <c:pt idx="11506">
                  <c:v>7.0000000000000007E-2</c:v>
                </c:pt>
                <c:pt idx="11507">
                  <c:v>0.04</c:v>
                </c:pt>
                <c:pt idx="11508">
                  <c:v>0</c:v>
                </c:pt>
                <c:pt idx="11509">
                  <c:v>0</c:v>
                </c:pt>
                <c:pt idx="11510">
                  <c:v>7.0000000000000007E-2</c:v>
                </c:pt>
                <c:pt idx="11511">
                  <c:v>7.0000000000000007E-2</c:v>
                </c:pt>
                <c:pt idx="11512">
                  <c:v>0.01</c:v>
                </c:pt>
                <c:pt idx="11513">
                  <c:v>0</c:v>
                </c:pt>
                <c:pt idx="11514">
                  <c:v>0</c:v>
                </c:pt>
                <c:pt idx="11515">
                  <c:v>0</c:v>
                </c:pt>
                <c:pt idx="11516">
                  <c:v>0.06</c:v>
                </c:pt>
                <c:pt idx="11517">
                  <c:v>0</c:v>
                </c:pt>
                <c:pt idx="11518">
                  <c:v>0.06</c:v>
                </c:pt>
                <c:pt idx="11519">
                  <c:v>0.01</c:v>
                </c:pt>
                <c:pt idx="11520">
                  <c:v>0.02</c:v>
                </c:pt>
                <c:pt idx="11521">
                  <c:v>0</c:v>
                </c:pt>
                <c:pt idx="11522">
                  <c:v>7.0000000000000007E-2</c:v>
                </c:pt>
                <c:pt idx="11523">
                  <c:v>0.05</c:v>
                </c:pt>
                <c:pt idx="11524">
                  <c:v>0</c:v>
                </c:pt>
                <c:pt idx="11525">
                  <c:v>0</c:v>
                </c:pt>
                <c:pt idx="11526">
                  <c:v>0.06</c:v>
                </c:pt>
                <c:pt idx="11527">
                  <c:v>0.03</c:v>
                </c:pt>
                <c:pt idx="11528">
                  <c:v>0.04</c:v>
                </c:pt>
                <c:pt idx="11529">
                  <c:v>0.02</c:v>
                </c:pt>
                <c:pt idx="11530">
                  <c:v>0.04</c:v>
                </c:pt>
                <c:pt idx="11531">
                  <c:v>7.0000000000000007E-2</c:v>
                </c:pt>
                <c:pt idx="11532">
                  <c:v>0.06</c:v>
                </c:pt>
                <c:pt idx="11533">
                  <c:v>0.06</c:v>
                </c:pt>
                <c:pt idx="11534">
                  <c:v>0</c:v>
                </c:pt>
                <c:pt idx="11535">
                  <c:v>0</c:v>
                </c:pt>
                <c:pt idx="11536">
                  <c:v>0.03</c:v>
                </c:pt>
                <c:pt idx="11537">
                  <c:v>0</c:v>
                </c:pt>
                <c:pt idx="11538">
                  <c:v>0.06</c:v>
                </c:pt>
                <c:pt idx="11539">
                  <c:v>7.0000000000000007E-2</c:v>
                </c:pt>
                <c:pt idx="11540">
                  <c:v>0</c:v>
                </c:pt>
                <c:pt idx="11541">
                  <c:v>0</c:v>
                </c:pt>
                <c:pt idx="11542">
                  <c:v>0.06</c:v>
                </c:pt>
                <c:pt idx="11543">
                  <c:v>7.0000000000000007E-2</c:v>
                </c:pt>
                <c:pt idx="11544">
                  <c:v>0.04</c:v>
                </c:pt>
                <c:pt idx="11545">
                  <c:v>7.0000000000000007E-2</c:v>
                </c:pt>
                <c:pt idx="11546">
                  <c:v>7.0000000000000007E-2</c:v>
                </c:pt>
                <c:pt idx="11547">
                  <c:v>0.06</c:v>
                </c:pt>
                <c:pt idx="11548">
                  <c:v>0.06</c:v>
                </c:pt>
                <c:pt idx="11549">
                  <c:v>7.0000000000000007E-2</c:v>
                </c:pt>
                <c:pt idx="11550">
                  <c:v>0.03</c:v>
                </c:pt>
                <c:pt idx="11551">
                  <c:v>7.0000000000000007E-2</c:v>
                </c:pt>
                <c:pt idx="11552">
                  <c:v>0.06</c:v>
                </c:pt>
                <c:pt idx="11553">
                  <c:v>0.06</c:v>
                </c:pt>
                <c:pt idx="11554">
                  <c:v>0.06</c:v>
                </c:pt>
                <c:pt idx="11555">
                  <c:v>0.06</c:v>
                </c:pt>
                <c:pt idx="11556">
                  <c:v>7.0000000000000007E-2</c:v>
                </c:pt>
                <c:pt idx="11557">
                  <c:v>0</c:v>
                </c:pt>
                <c:pt idx="11558">
                  <c:v>0</c:v>
                </c:pt>
                <c:pt idx="11559">
                  <c:v>7.0000000000000007E-2</c:v>
                </c:pt>
                <c:pt idx="11560">
                  <c:v>7.0000000000000007E-2</c:v>
                </c:pt>
                <c:pt idx="11561">
                  <c:v>0.06</c:v>
                </c:pt>
                <c:pt idx="11562">
                  <c:v>0.03</c:v>
                </c:pt>
                <c:pt idx="11563">
                  <c:v>7.0000000000000007E-2</c:v>
                </c:pt>
                <c:pt idx="11564">
                  <c:v>0.06</c:v>
                </c:pt>
                <c:pt idx="11565">
                  <c:v>0.06</c:v>
                </c:pt>
                <c:pt idx="11566">
                  <c:v>7.0000000000000007E-2</c:v>
                </c:pt>
                <c:pt idx="11567">
                  <c:v>7.0000000000000007E-2</c:v>
                </c:pt>
                <c:pt idx="11568">
                  <c:v>0.04</c:v>
                </c:pt>
                <c:pt idx="11569">
                  <c:v>0.06</c:v>
                </c:pt>
                <c:pt idx="11570">
                  <c:v>0</c:v>
                </c:pt>
                <c:pt idx="11571">
                  <c:v>7.0000000000000007E-2</c:v>
                </c:pt>
                <c:pt idx="11572">
                  <c:v>0.06</c:v>
                </c:pt>
                <c:pt idx="11573">
                  <c:v>0</c:v>
                </c:pt>
                <c:pt idx="11574">
                  <c:v>0.03</c:v>
                </c:pt>
                <c:pt idx="11575">
                  <c:v>7.0000000000000007E-2</c:v>
                </c:pt>
                <c:pt idx="11576">
                  <c:v>0</c:v>
                </c:pt>
                <c:pt idx="11577">
                  <c:v>0.04</c:v>
                </c:pt>
                <c:pt idx="11578">
                  <c:v>0</c:v>
                </c:pt>
                <c:pt idx="11579">
                  <c:v>0</c:v>
                </c:pt>
                <c:pt idx="11580">
                  <c:v>7.0000000000000007E-2</c:v>
                </c:pt>
                <c:pt idx="11581">
                  <c:v>0.01</c:v>
                </c:pt>
                <c:pt idx="11582">
                  <c:v>7.0000000000000007E-2</c:v>
                </c:pt>
                <c:pt idx="11583">
                  <c:v>0.04</c:v>
                </c:pt>
                <c:pt idx="11584">
                  <c:v>0.06</c:v>
                </c:pt>
                <c:pt idx="11585">
                  <c:v>0.04</c:v>
                </c:pt>
                <c:pt idx="11586">
                  <c:v>0</c:v>
                </c:pt>
                <c:pt idx="11587">
                  <c:v>0</c:v>
                </c:pt>
                <c:pt idx="11588">
                  <c:v>0.06</c:v>
                </c:pt>
                <c:pt idx="11589">
                  <c:v>0</c:v>
                </c:pt>
                <c:pt idx="11590">
                  <c:v>0.02</c:v>
                </c:pt>
                <c:pt idx="11591">
                  <c:v>0.06</c:v>
                </c:pt>
                <c:pt idx="11592">
                  <c:v>7.0000000000000007E-2</c:v>
                </c:pt>
                <c:pt idx="11593">
                  <c:v>0</c:v>
                </c:pt>
                <c:pt idx="11594">
                  <c:v>0.04</c:v>
                </c:pt>
                <c:pt idx="11595">
                  <c:v>7.0000000000000007E-2</c:v>
                </c:pt>
                <c:pt idx="11596">
                  <c:v>7.0000000000000007E-2</c:v>
                </c:pt>
                <c:pt idx="11597">
                  <c:v>0</c:v>
                </c:pt>
                <c:pt idx="11598">
                  <c:v>0.04</c:v>
                </c:pt>
                <c:pt idx="11599">
                  <c:v>0.05</c:v>
                </c:pt>
                <c:pt idx="11600">
                  <c:v>0.05</c:v>
                </c:pt>
                <c:pt idx="11601">
                  <c:v>7.0000000000000007E-2</c:v>
                </c:pt>
                <c:pt idx="11602">
                  <c:v>0.06</c:v>
                </c:pt>
                <c:pt idx="11603">
                  <c:v>0</c:v>
                </c:pt>
                <c:pt idx="11604">
                  <c:v>0</c:v>
                </c:pt>
                <c:pt idx="11605">
                  <c:v>0</c:v>
                </c:pt>
                <c:pt idx="11606">
                  <c:v>0.06</c:v>
                </c:pt>
                <c:pt idx="11607">
                  <c:v>0.06</c:v>
                </c:pt>
                <c:pt idx="11608">
                  <c:v>7.0000000000000007E-2</c:v>
                </c:pt>
                <c:pt idx="11609">
                  <c:v>0</c:v>
                </c:pt>
                <c:pt idx="11610">
                  <c:v>0.04</c:v>
                </c:pt>
                <c:pt idx="11611">
                  <c:v>0.06</c:v>
                </c:pt>
                <c:pt idx="11612">
                  <c:v>0</c:v>
                </c:pt>
                <c:pt idx="11613">
                  <c:v>0</c:v>
                </c:pt>
                <c:pt idx="11614">
                  <c:v>7.0000000000000007E-2</c:v>
                </c:pt>
                <c:pt idx="11615">
                  <c:v>7.0000000000000007E-2</c:v>
                </c:pt>
                <c:pt idx="11616">
                  <c:v>0.04</c:v>
                </c:pt>
                <c:pt idx="11617">
                  <c:v>7.0000000000000007E-2</c:v>
                </c:pt>
                <c:pt idx="11618">
                  <c:v>0</c:v>
                </c:pt>
                <c:pt idx="11619">
                  <c:v>0</c:v>
                </c:pt>
                <c:pt idx="11620">
                  <c:v>0</c:v>
                </c:pt>
                <c:pt idx="11621">
                  <c:v>7.0000000000000007E-2</c:v>
                </c:pt>
                <c:pt idx="11622">
                  <c:v>0.06</c:v>
                </c:pt>
                <c:pt idx="11623">
                  <c:v>0</c:v>
                </c:pt>
                <c:pt idx="11624">
                  <c:v>0.04</c:v>
                </c:pt>
                <c:pt idx="11625">
                  <c:v>0.06</c:v>
                </c:pt>
                <c:pt idx="11626">
                  <c:v>0.04</c:v>
                </c:pt>
                <c:pt idx="11627">
                  <c:v>0</c:v>
                </c:pt>
                <c:pt idx="11628">
                  <c:v>0.06</c:v>
                </c:pt>
                <c:pt idx="11629">
                  <c:v>0</c:v>
                </c:pt>
                <c:pt idx="11630">
                  <c:v>7.0000000000000007E-2</c:v>
                </c:pt>
                <c:pt idx="11631">
                  <c:v>0</c:v>
                </c:pt>
                <c:pt idx="11632">
                  <c:v>0</c:v>
                </c:pt>
                <c:pt idx="11633">
                  <c:v>0.06</c:v>
                </c:pt>
                <c:pt idx="11634">
                  <c:v>0.04</c:v>
                </c:pt>
                <c:pt idx="11635">
                  <c:v>7.0000000000000007E-2</c:v>
                </c:pt>
                <c:pt idx="11636">
                  <c:v>0</c:v>
                </c:pt>
                <c:pt idx="11637">
                  <c:v>7.0000000000000007E-2</c:v>
                </c:pt>
                <c:pt idx="11638">
                  <c:v>0</c:v>
                </c:pt>
                <c:pt idx="11639">
                  <c:v>7.0000000000000007E-2</c:v>
                </c:pt>
                <c:pt idx="11640">
                  <c:v>0</c:v>
                </c:pt>
                <c:pt idx="11641">
                  <c:v>0.06</c:v>
                </c:pt>
                <c:pt idx="11642">
                  <c:v>0</c:v>
                </c:pt>
                <c:pt idx="11643">
                  <c:v>0</c:v>
                </c:pt>
                <c:pt idx="11644">
                  <c:v>0.06</c:v>
                </c:pt>
                <c:pt idx="11645">
                  <c:v>0</c:v>
                </c:pt>
                <c:pt idx="11646">
                  <c:v>7.0000000000000007E-2</c:v>
                </c:pt>
                <c:pt idx="11647">
                  <c:v>0.04</c:v>
                </c:pt>
                <c:pt idx="11648">
                  <c:v>0</c:v>
                </c:pt>
                <c:pt idx="11649">
                  <c:v>0</c:v>
                </c:pt>
                <c:pt idx="11650">
                  <c:v>7.0000000000000007E-2</c:v>
                </c:pt>
                <c:pt idx="11651">
                  <c:v>0.06</c:v>
                </c:pt>
                <c:pt idx="11652">
                  <c:v>0.06</c:v>
                </c:pt>
                <c:pt idx="11653">
                  <c:v>0.06</c:v>
                </c:pt>
                <c:pt idx="11654">
                  <c:v>0</c:v>
                </c:pt>
                <c:pt idx="11655">
                  <c:v>0.06</c:v>
                </c:pt>
                <c:pt idx="11656">
                  <c:v>7.0000000000000007E-2</c:v>
                </c:pt>
                <c:pt idx="11657">
                  <c:v>0</c:v>
                </c:pt>
                <c:pt idx="11658">
                  <c:v>0.04</c:v>
                </c:pt>
                <c:pt idx="11659">
                  <c:v>0.04</c:v>
                </c:pt>
                <c:pt idx="11660">
                  <c:v>0</c:v>
                </c:pt>
                <c:pt idx="11661">
                  <c:v>0</c:v>
                </c:pt>
                <c:pt idx="11662">
                  <c:v>0</c:v>
                </c:pt>
                <c:pt idx="11663">
                  <c:v>0.06</c:v>
                </c:pt>
                <c:pt idx="11664">
                  <c:v>0</c:v>
                </c:pt>
                <c:pt idx="11665">
                  <c:v>0.04</c:v>
                </c:pt>
                <c:pt idx="11666">
                  <c:v>0.06</c:v>
                </c:pt>
                <c:pt idx="11667">
                  <c:v>0.05</c:v>
                </c:pt>
                <c:pt idx="11668">
                  <c:v>7.0000000000000007E-2</c:v>
                </c:pt>
                <c:pt idx="11669">
                  <c:v>0.04</c:v>
                </c:pt>
                <c:pt idx="11670">
                  <c:v>0</c:v>
                </c:pt>
                <c:pt idx="11671">
                  <c:v>0</c:v>
                </c:pt>
                <c:pt idx="11672">
                  <c:v>7.0000000000000007E-2</c:v>
                </c:pt>
                <c:pt idx="11673">
                  <c:v>0.04</c:v>
                </c:pt>
                <c:pt idx="11674">
                  <c:v>7.0000000000000007E-2</c:v>
                </c:pt>
                <c:pt idx="11675">
                  <c:v>0.04</c:v>
                </c:pt>
                <c:pt idx="11676">
                  <c:v>0</c:v>
                </c:pt>
                <c:pt idx="11677">
                  <c:v>0</c:v>
                </c:pt>
                <c:pt idx="11678">
                  <c:v>0.01</c:v>
                </c:pt>
                <c:pt idx="11679">
                  <c:v>7.0000000000000007E-2</c:v>
                </c:pt>
                <c:pt idx="11680">
                  <c:v>0</c:v>
                </c:pt>
                <c:pt idx="11681">
                  <c:v>7.0000000000000007E-2</c:v>
                </c:pt>
                <c:pt idx="11682">
                  <c:v>0</c:v>
                </c:pt>
                <c:pt idx="11683">
                  <c:v>7.0000000000000007E-2</c:v>
                </c:pt>
                <c:pt idx="11684">
                  <c:v>7.0000000000000007E-2</c:v>
                </c:pt>
                <c:pt idx="11685">
                  <c:v>0.01</c:v>
                </c:pt>
                <c:pt idx="11686">
                  <c:v>7.0000000000000007E-2</c:v>
                </c:pt>
                <c:pt idx="11687">
                  <c:v>0.05</c:v>
                </c:pt>
                <c:pt idx="11688">
                  <c:v>0.06</c:v>
                </c:pt>
                <c:pt idx="11689">
                  <c:v>7.0000000000000007E-2</c:v>
                </c:pt>
                <c:pt idx="11690">
                  <c:v>7.0000000000000007E-2</c:v>
                </c:pt>
                <c:pt idx="11691">
                  <c:v>7.0000000000000007E-2</c:v>
                </c:pt>
                <c:pt idx="11692">
                  <c:v>0.04</c:v>
                </c:pt>
                <c:pt idx="11693">
                  <c:v>0.06</c:v>
                </c:pt>
                <c:pt idx="11694">
                  <c:v>0.06</c:v>
                </c:pt>
                <c:pt idx="11695">
                  <c:v>0</c:v>
                </c:pt>
                <c:pt idx="11696">
                  <c:v>0</c:v>
                </c:pt>
                <c:pt idx="11697">
                  <c:v>0.05</c:v>
                </c:pt>
                <c:pt idx="11698">
                  <c:v>0</c:v>
                </c:pt>
                <c:pt idx="11699">
                  <c:v>0.04</c:v>
                </c:pt>
                <c:pt idx="11700">
                  <c:v>0</c:v>
                </c:pt>
                <c:pt idx="11701">
                  <c:v>0</c:v>
                </c:pt>
                <c:pt idx="11702">
                  <c:v>0</c:v>
                </c:pt>
                <c:pt idx="11703">
                  <c:v>0</c:v>
                </c:pt>
                <c:pt idx="11704">
                  <c:v>0.05</c:v>
                </c:pt>
                <c:pt idx="11705">
                  <c:v>0</c:v>
                </c:pt>
                <c:pt idx="11706">
                  <c:v>0</c:v>
                </c:pt>
                <c:pt idx="11707">
                  <c:v>7.0000000000000007E-2</c:v>
                </c:pt>
                <c:pt idx="11708">
                  <c:v>0.05</c:v>
                </c:pt>
                <c:pt idx="11709">
                  <c:v>0.06</c:v>
                </c:pt>
                <c:pt idx="11710">
                  <c:v>0.06</c:v>
                </c:pt>
                <c:pt idx="11711">
                  <c:v>0</c:v>
                </c:pt>
                <c:pt idx="11712">
                  <c:v>0</c:v>
                </c:pt>
                <c:pt idx="11713">
                  <c:v>0</c:v>
                </c:pt>
                <c:pt idx="11714">
                  <c:v>0.05</c:v>
                </c:pt>
                <c:pt idx="11715">
                  <c:v>7.0000000000000007E-2</c:v>
                </c:pt>
                <c:pt idx="11716">
                  <c:v>7.0000000000000007E-2</c:v>
                </c:pt>
                <c:pt idx="11717">
                  <c:v>0</c:v>
                </c:pt>
                <c:pt idx="11718">
                  <c:v>7.0000000000000007E-2</c:v>
                </c:pt>
                <c:pt idx="11719">
                  <c:v>0.01</c:v>
                </c:pt>
                <c:pt idx="11720">
                  <c:v>0</c:v>
                </c:pt>
                <c:pt idx="11721">
                  <c:v>0.06</c:v>
                </c:pt>
                <c:pt idx="11722">
                  <c:v>0.03</c:v>
                </c:pt>
                <c:pt idx="11723">
                  <c:v>7.0000000000000007E-2</c:v>
                </c:pt>
                <c:pt idx="11724">
                  <c:v>0.06</c:v>
                </c:pt>
                <c:pt idx="11725">
                  <c:v>0.06</c:v>
                </c:pt>
                <c:pt idx="11726">
                  <c:v>7.0000000000000007E-2</c:v>
                </c:pt>
                <c:pt idx="11727">
                  <c:v>7.0000000000000007E-2</c:v>
                </c:pt>
                <c:pt idx="11728">
                  <c:v>0</c:v>
                </c:pt>
                <c:pt idx="11729">
                  <c:v>0</c:v>
                </c:pt>
                <c:pt idx="11730">
                  <c:v>7.0000000000000007E-2</c:v>
                </c:pt>
                <c:pt idx="11731">
                  <c:v>0.06</c:v>
                </c:pt>
                <c:pt idx="11732">
                  <c:v>0</c:v>
                </c:pt>
                <c:pt idx="11733">
                  <c:v>0</c:v>
                </c:pt>
                <c:pt idx="11734">
                  <c:v>7.0000000000000007E-2</c:v>
                </c:pt>
                <c:pt idx="11735">
                  <c:v>0</c:v>
                </c:pt>
                <c:pt idx="11736">
                  <c:v>7.0000000000000007E-2</c:v>
                </c:pt>
                <c:pt idx="11737">
                  <c:v>0</c:v>
                </c:pt>
                <c:pt idx="11738">
                  <c:v>0</c:v>
                </c:pt>
                <c:pt idx="11739">
                  <c:v>0.04</c:v>
                </c:pt>
                <c:pt idx="11740">
                  <c:v>0</c:v>
                </c:pt>
                <c:pt idx="11741">
                  <c:v>7.0000000000000007E-2</c:v>
                </c:pt>
                <c:pt idx="11742">
                  <c:v>0.06</c:v>
                </c:pt>
                <c:pt idx="11743">
                  <c:v>0</c:v>
                </c:pt>
                <c:pt idx="11744">
                  <c:v>0</c:v>
                </c:pt>
                <c:pt idx="11745">
                  <c:v>0</c:v>
                </c:pt>
                <c:pt idx="11746">
                  <c:v>0</c:v>
                </c:pt>
                <c:pt idx="11747">
                  <c:v>0.06</c:v>
                </c:pt>
                <c:pt idx="11748">
                  <c:v>0.04</c:v>
                </c:pt>
                <c:pt idx="11749">
                  <c:v>7.0000000000000007E-2</c:v>
                </c:pt>
                <c:pt idx="11750">
                  <c:v>0</c:v>
                </c:pt>
                <c:pt idx="11751">
                  <c:v>0</c:v>
                </c:pt>
                <c:pt idx="11752">
                  <c:v>0</c:v>
                </c:pt>
                <c:pt idx="11753">
                  <c:v>0.04</c:v>
                </c:pt>
                <c:pt idx="11754">
                  <c:v>0</c:v>
                </c:pt>
                <c:pt idx="11755">
                  <c:v>0</c:v>
                </c:pt>
                <c:pt idx="11756">
                  <c:v>0.04</c:v>
                </c:pt>
                <c:pt idx="11757">
                  <c:v>0</c:v>
                </c:pt>
                <c:pt idx="11758">
                  <c:v>7.0000000000000007E-2</c:v>
                </c:pt>
                <c:pt idx="11759">
                  <c:v>0</c:v>
                </c:pt>
                <c:pt idx="11760">
                  <c:v>0.06</c:v>
                </c:pt>
                <c:pt idx="11761">
                  <c:v>7.0000000000000007E-2</c:v>
                </c:pt>
                <c:pt idx="11762">
                  <c:v>0</c:v>
                </c:pt>
                <c:pt idx="11763">
                  <c:v>0</c:v>
                </c:pt>
                <c:pt idx="11764">
                  <c:v>0</c:v>
                </c:pt>
                <c:pt idx="11765">
                  <c:v>0.05</c:v>
                </c:pt>
                <c:pt idx="11766">
                  <c:v>7.0000000000000007E-2</c:v>
                </c:pt>
                <c:pt idx="11767">
                  <c:v>0.05</c:v>
                </c:pt>
                <c:pt idx="11768">
                  <c:v>0.04</c:v>
                </c:pt>
                <c:pt idx="11769">
                  <c:v>0.04</c:v>
                </c:pt>
                <c:pt idx="11770">
                  <c:v>0</c:v>
                </c:pt>
                <c:pt idx="11771">
                  <c:v>0</c:v>
                </c:pt>
                <c:pt idx="11772">
                  <c:v>0</c:v>
                </c:pt>
                <c:pt idx="11773">
                  <c:v>0</c:v>
                </c:pt>
                <c:pt idx="11774">
                  <c:v>0.04</c:v>
                </c:pt>
                <c:pt idx="11775">
                  <c:v>7.0000000000000007E-2</c:v>
                </c:pt>
                <c:pt idx="11776">
                  <c:v>0.06</c:v>
                </c:pt>
                <c:pt idx="11777">
                  <c:v>0.06</c:v>
                </c:pt>
                <c:pt idx="11778">
                  <c:v>0.02</c:v>
                </c:pt>
                <c:pt idx="11779">
                  <c:v>0</c:v>
                </c:pt>
                <c:pt idx="11780">
                  <c:v>0.04</c:v>
                </c:pt>
                <c:pt idx="11781">
                  <c:v>7.0000000000000007E-2</c:v>
                </c:pt>
                <c:pt idx="11782">
                  <c:v>0</c:v>
                </c:pt>
                <c:pt idx="11783">
                  <c:v>0</c:v>
                </c:pt>
                <c:pt idx="11784">
                  <c:v>0</c:v>
                </c:pt>
                <c:pt idx="11785">
                  <c:v>0</c:v>
                </c:pt>
                <c:pt idx="11786">
                  <c:v>0</c:v>
                </c:pt>
                <c:pt idx="11787">
                  <c:v>0</c:v>
                </c:pt>
                <c:pt idx="11788">
                  <c:v>7.0000000000000007E-2</c:v>
                </c:pt>
                <c:pt idx="11789">
                  <c:v>0.03</c:v>
                </c:pt>
                <c:pt idx="11790">
                  <c:v>7.0000000000000007E-2</c:v>
                </c:pt>
                <c:pt idx="11791">
                  <c:v>0</c:v>
                </c:pt>
                <c:pt idx="11792">
                  <c:v>7.0000000000000007E-2</c:v>
                </c:pt>
                <c:pt idx="11793">
                  <c:v>0.05</c:v>
                </c:pt>
                <c:pt idx="11794">
                  <c:v>0</c:v>
                </c:pt>
                <c:pt idx="11795">
                  <c:v>0</c:v>
                </c:pt>
                <c:pt idx="11796">
                  <c:v>0</c:v>
                </c:pt>
                <c:pt idx="11797">
                  <c:v>0</c:v>
                </c:pt>
                <c:pt idx="11798">
                  <c:v>0.06</c:v>
                </c:pt>
                <c:pt idx="11799">
                  <c:v>0</c:v>
                </c:pt>
                <c:pt idx="11800">
                  <c:v>7.0000000000000007E-2</c:v>
                </c:pt>
                <c:pt idx="11801">
                  <c:v>0</c:v>
                </c:pt>
                <c:pt idx="11802">
                  <c:v>0.05</c:v>
                </c:pt>
                <c:pt idx="11803">
                  <c:v>0.05</c:v>
                </c:pt>
                <c:pt idx="11804">
                  <c:v>0.03</c:v>
                </c:pt>
                <c:pt idx="11805">
                  <c:v>0.05</c:v>
                </c:pt>
                <c:pt idx="11806">
                  <c:v>0.01</c:v>
                </c:pt>
                <c:pt idx="11807">
                  <c:v>0.04</c:v>
                </c:pt>
                <c:pt idx="11808">
                  <c:v>0.04</c:v>
                </c:pt>
                <c:pt idx="11809">
                  <c:v>0</c:v>
                </c:pt>
                <c:pt idx="11810">
                  <c:v>0.05</c:v>
                </c:pt>
                <c:pt idx="11811">
                  <c:v>0.05</c:v>
                </c:pt>
                <c:pt idx="11812">
                  <c:v>0</c:v>
                </c:pt>
                <c:pt idx="11813">
                  <c:v>0</c:v>
                </c:pt>
                <c:pt idx="11814">
                  <c:v>0.04</c:v>
                </c:pt>
                <c:pt idx="11815">
                  <c:v>0.03</c:v>
                </c:pt>
                <c:pt idx="11816">
                  <c:v>0</c:v>
                </c:pt>
                <c:pt idx="11817">
                  <c:v>0.05</c:v>
                </c:pt>
                <c:pt idx="11818">
                  <c:v>0.06</c:v>
                </c:pt>
                <c:pt idx="11819">
                  <c:v>0</c:v>
                </c:pt>
                <c:pt idx="11820">
                  <c:v>0.04</c:v>
                </c:pt>
                <c:pt idx="11821">
                  <c:v>7.0000000000000007E-2</c:v>
                </c:pt>
                <c:pt idx="11822">
                  <c:v>0</c:v>
                </c:pt>
                <c:pt idx="11823">
                  <c:v>7.0000000000000007E-2</c:v>
                </c:pt>
                <c:pt idx="11824">
                  <c:v>0.04</c:v>
                </c:pt>
                <c:pt idx="11825">
                  <c:v>7.0000000000000007E-2</c:v>
                </c:pt>
                <c:pt idx="11826">
                  <c:v>7.0000000000000007E-2</c:v>
                </c:pt>
                <c:pt idx="11827">
                  <c:v>7.0000000000000007E-2</c:v>
                </c:pt>
                <c:pt idx="11828">
                  <c:v>0.04</c:v>
                </c:pt>
                <c:pt idx="11829">
                  <c:v>0.06</c:v>
                </c:pt>
                <c:pt idx="11830">
                  <c:v>0.05</c:v>
                </c:pt>
                <c:pt idx="11831">
                  <c:v>0.05</c:v>
                </c:pt>
                <c:pt idx="11832">
                  <c:v>0</c:v>
                </c:pt>
                <c:pt idx="11833">
                  <c:v>0</c:v>
                </c:pt>
                <c:pt idx="11834">
                  <c:v>0.04</c:v>
                </c:pt>
                <c:pt idx="11835">
                  <c:v>0</c:v>
                </c:pt>
                <c:pt idx="11836">
                  <c:v>0</c:v>
                </c:pt>
                <c:pt idx="11837">
                  <c:v>0.05</c:v>
                </c:pt>
                <c:pt idx="11838">
                  <c:v>0.02</c:v>
                </c:pt>
                <c:pt idx="11839">
                  <c:v>0</c:v>
                </c:pt>
                <c:pt idx="11840">
                  <c:v>0.04</c:v>
                </c:pt>
                <c:pt idx="11841">
                  <c:v>0.04</c:v>
                </c:pt>
                <c:pt idx="11842">
                  <c:v>0.04</c:v>
                </c:pt>
                <c:pt idx="11843">
                  <c:v>0</c:v>
                </c:pt>
                <c:pt idx="11844">
                  <c:v>0.05</c:v>
                </c:pt>
                <c:pt idx="11845">
                  <c:v>0.05</c:v>
                </c:pt>
                <c:pt idx="11846">
                  <c:v>0</c:v>
                </c:pt>
                <c:pt idx="11847">
                  <c:v>7.0000000000000007E-2</c:v>
                </c:pt>
                <c:pt idx="11848">
                  <c:v>0.04</c:v>
                </c:pt>
                <c:pt idx="11849">
                  <c:v>0</c:v>
                </c:pt>
                <c:pt idx="11850">
                  <c:v>0</c:v>
                </c:pt>
                <c:pt idx="11851">
                  <c:v>0.04</c:v>
                </c:pt>
                <c:pt idx="11852">
                  <c:v>7.0000000000000007E-2</c:v>
                </c:pt>
                <c:pt idx="11853">
                  <c:v>7.0000000000000007E-2</c:v>
                </c:pt>
                <c:pt idx="11854">
                  <c:v>0</c:v>
                </c:pt>
                <c:pt idx="11855">
                  <c:v>0</c:v>
                </c:pt>
                <c:pt idx="11856">
                  <c:v>0</c:v>
                </c:pt>
                <c:pt idx="11857">
                  <c:v>7.0000000000000007E-2</c:v>
                </c:pt>
                <c:pt idx="11858">
                  <c:v>0</c:v>
                </c:pt>
                <c:pt idx="11859">
                  <c:v>7.0000000000000007E-2</c:v>
                </c:pt>
                <c:pt idx="11860">
                  <c:v>7.0000000000000007E-2</c:v>
                </c:pt>
                <c:pt idx="11861">
                  <c:v>7.0000000000000007E-2</c:v>
                </c:pt>
                <c:pt idx="11862">
                  <c:v>7.0000000000000007E-2</c:v>
                </c:pt>
                <c:pt idx="11863">
                  <c:v>0.05</c:v>
                </c:pt>
                <c:pt idx="11864">
                  <c:v>0.05</c:v>
                </c:pt>
                <c:pt idx="11865">
                  <c:v>0.05</c:v>
                </c:pt>
                <c:pt idx="11866">
                  <c:v>0.06</c:v>
                </c:pt>
                <c:pt idx="11867">
                  <c:v>0</c:v>
                </c:pt>
                <c:pt idx="11868">
                  <c:v>0.05</c:v>
                </c:pt>
                <c:pt idx="11869">
                  <c:v>0</c:v>
                </c:pt>
                <c:pt idx="11870">
                  <c:v>0.04</c:v>
                </c:pt>
                <c:pt idx="11871">
                  <c:v>0</c:v>
                </c:pt>
                <c:pt idx="11872">
                  <c:v>0.05</c:v>
                </c:pt>
                <c:pt idx="11873">
                  <c:v>7.0000000000000007E-2</c:v>
                </c:pt>
                <c:pt idx="11874">
                  <c:v>0.04</c:v>
                </c:pt>
                <c:pt idx="11875">
                  <c:v>0</c:v>
                </c:pt>
                <c:pt idx="11876">
                  <c:v>0.05</c:v>
                </c:pt>
                <c:pt idx="11877">
                  <c:v>0</c:v>
                </c:pt>
                <c:pt idx="11878">
                  <c:v>0.04</c:v>
                </c:pt>
                <c:pt idx="11879">
                  <c:v>0</c:v>
                </c:pt>
                <c:pt idx="11880">
                  <c:v>0.05</c:v>
                </c:pt>
                <c:pt idx="11881">
                  <c:v>7.0000000000000007E-2</c:v>
                </c:pt>
                <c:pt idx="11882">
                  <c:v>0</c:v>
                </c:pt>
                <c:pt idx="11883">
                  <c:v>0.06</c:v>
                </c:pt>
                <c:pt idx="11884">
                  <c:v>0</c:v>
                </c:pt>
                <c:pt idx="11885">
                  <c:v>0.05</c:v>
                </c:pt>
                <c:pt idx="11886">
                  <c:v>0</c:v>
                </c:pt>
                <c:pt idx="11887">
                  <c:v>7.0000000000000007E-2</c:v>
                </c:pt>
                <c:pt idx="11888">
                  <c:v>0.04</c:v>
                </c:pt>
                <c:pt idx="11889">
                  <c:v>0.04</c:v>
                </c:pt>
                <c:pt idx="11890">
                  <c:v>0</c:v>
                </c:pt>
                <c:pt idx="11891">
                  <c:v>0</c:v>
                </c:pt>
                <c:pt idx="11892">
                  <c:v>0.06</c:v>
                </c:pt>
                <c:pt idx="11893">
                  <c:v>0</c:v>
                </c:pt>
                <c:pt idx="11894">
                  <c:v>7.0000000000000007E-2</c:v>
                </c:pt>
                <c:pt idx="11895">
                  <c:v>0.02</c:v>
                </c:pt>
                <c:pt idx="11896">
                  <c:v>0.01</c:v>
                </c:pt>
                <c:pt idx="11897">
                  <c:v>0</c:v>
                </c:pt>
                <c:pt idx="11898">
                  <c:v>0</c:v>
                </c:pt>
                <c:pt idx="11899">
                  <c:v>0.05</c:v>
                </c:pt>
                <c:pt idx="11900">
                  <c:v>0</c:v>
                </c:pt>
                <c:pt idx="11901">
                  <c:v>0</c:v>
                </c:pt>
                <c:pt idx="11902">
                  <c:v>0.02</c:v>
                </c:pt>
                <c:pt idx="11903">
                  <c:v>0.05</c:v>
                </c:pt>
                <c:pt idx="11904">
                  <c:v>0.05</c:v>
                </c:pt>
                <c:pt idx="11905">
                  <c:v>0.05</c:v>
                </c:pt>
                <c:pt idx="11906">
                  <c:v>0.06</c:v>
                </c:pt>
                <c:pt idx="11907">
                  <c:v>0</c:v>
                </c:pt>
                <c:pt idx="11908">
                  <c:v>7.0000000000000007E-2</c:v>
                </c:pt>
                <c:pt idx="11909">
                  <c:v>0.05</c:v>
                </c:pt>
                <c:pt idx="11910">
                  <c:v>0</c:v>
                </c:pt>
                <c:pt idx="11911">
                  <c:v>7.0000000000000007E-2</c:v>
                </c:pt>
                <c:pt idx="11912">
                  <c:v>0.06</c:v>
                </c:pt>
                <c:pt idx="11913">
                  <c:v>0.03</c:v>
                </c:pt>
                <c:pt idx="11914">
                  <c:v>0.03</c:v>
                </c:pt>
                <c:pt idx="11915">
                  <c:v>0.04</c:v>
                </c:pt>
                <c:pt idx="11916">
                  <c:v>0.01</c:v>
                </c:pt>
                <c:pt idx="11917">
                  <c:v>0.01</c:v>
                </c:pt>
                <c:pt idx="11918">
                  <c:v>0.05</c:v>
                </c:pt>
                <c:pt idx="11919">
                  <c:v>0.04</c:v>
                </c:pt>
                <c:pt idx="11920">
                  <c:v>0.05</c:v>
                </c:pt>
                <c:pt idx="11921">
                  <c:v>0.04</c:v>
                </c:pt>
                <c:pt idx="11922">
                  <c:v>0</c:v>
                </c:pt>
                <c:pt idx="11923">
                  <c:v>0</c:v>
                </c:pt>
                <c:pt idx="11924">
                  <c:v>0.03</c:v>
                </c:pt>
                <c:pt idx="11925">
                  <c:v>7.0000000000000007E-2</c:v>
                </c:pt>
                <c:pt idx="11926">
                  <c:v>0</c:v>
                </c:pt>
                <c:pt idx="11927">
                  <c:v>0.03</c:v>
                </c:pt>
                <c:pt idx="11928">
                  <c:v>0</c:v>
                </c:pt>
                <c:pt idx="11929">
                  <c:v>0.03</c:v>
                </c:pt>
                <c:pt idx="11930">
                  <c:v>0</c:v>
                </c:pt>
                <c:pt idx="11931">
                  <c:v>0</c:v>
                </c:pt>
                <c:pt idx="11932">
                  <c:v>0</c:v>
                </c:pt>
                <c:pt idx="11933">
                  <c:v>0.05</c:v>
                </c:pt>
                <c:pt idx="11934">
                  <c:v>7.0000000000000007E-2</c:v>
                </c:pt>
                <c:pt idx="11935">
                  <c:v>7.0000000000000007E-2</c:v>
                </c:pt>
                <c:pt idx="11936">
                  <c:v>0</c:v>
                </c:pt>
                <c:pt idx="11937">
                  <c:v>0.05</c:v>
                </c:pt>
                <c:pt idx="11938">
                  <c:v>7.0000000000000007E-2</c:v>
                </c:pt>
                <c:pt idx="11939">
                  <c:v>7.0000000000000007E-2</c:v>
                </c:pt>
                <c:pt idx="11940">
                  <c:v>7.0000000000000007E-2</c:v>
                </c:pt>
                <c:pt idx="11941">
                  <c:v>0.06</c:v>
                </c:pt>
                <c:pt idx="11942">
                  <c:v>0</c:v>
                </c:pt>
                <c:pt idx="11943">
                  <c:v>7.0000000000000007E-2</c:v>
                </c:pt>
                <c:pt idx="11944">
                  <c:v>0.01</c:v>
                </c:pt>
                <c:pt idx="11945">
                  <c:v>0.05</c:v>
                </c:pt>
                <c:pt idx="11946">
                  <c:v>0.03</c:v>
                </c:pt>
                <c:pt idx="11947">
                  <c:v>0.05</c:v>
                </c:pt>
                <c:pt idx="11948">
                  <c:v>0</c:v>
                </c:pt>
                <c:pt idx="11949">
                  <c:v>0.05</c:v>
                </c:pt>
                <c:pt idx="11950">
                  <c:v>0</c:v>
                </c:pt>
                <c:pt idx="11951">
                  <c:v>0</c:v>
                </c:pt>
                <c:pt idx="11952">
                  <c:v>0.06</c:v>
                </c:pt>
                <c:pt idx="11953">
                  <c:v>7.0000000000000007E-2</c:v>
                </c:pt>
                <c:pt idx="11954">
                  <c:v>0.06</c:v>
                </c:pt>
                <c:pt idx="11955">
                  <c:v>0</c:v>
                </c:pt>
                <c:pt idx="11956">
                  <c:v>0.06</c:v>
                </c:pt>
                <c:pt idx="11957">
                  <c:v>0.04</c:v>
                </c:pt>
                <c:pt idx="11958">
                  <c:v>0.04</c:v>
                </c:pt>
                <c:pt idx="11959">
                  <c:v>0</c:v>
                </c:pt>
                <c:pt idx="11960">
                  <c:v>0</c:v>
                </c:pt>
                <c:pt idx="11961">
                  <c:v>0.05</c:v>
                </c:pt>
                <c:pt idx="11962">
                  <c:v>0</c:v>
                </c:pt>
                <c:pt idx="11963">
                  <c:v>0.03</c:v>
                </c:pt>
                <c:pt idx="11964">
                  <c:v>0.03</c:v>
                </c:pt>
                <c:pt idx="11965">
                  <c:v>0.04</c:v>
                </c:pt>
                <c:pt idx="11966">
                  <c:v>0</c:v>
                </c:pt>
                <c:pt idx="11967">
                  <c:v>0.03</c:v>
                </c:pt>
                <c:pt idx="11968">
                  <c:v>7.0000000000000007E-2</c:v>
                </c:pt>
                <c:pt idx="11969">
                  <c:v>0</c:v>
                </c:pt>
                <c:pt idx="11970">
                  <c:v>0.05</c:v>
                </c:pt>
                <c:pt idx="11971">
                  <c:v>0</c:v>
                </c:pt>
                <c:pt idx="11972">
                  <c:v>0</c:v>
                </c:pt>
                <c:pt idx="11973">
                  <c:v>0.05</c:v>
                </c:pt>
                <c:pt idx="11974">
                  <c:v>0.05</c:v>
                </c:pt>
                <c:pt idx="11975">
                  <c:v>0</c:v>
                </c:pt>
                <c:pt idx="11976">
                  <c:v>0.03</c:v>
                </c:pt>
                <c:pt idx="11977">
                  <c:v>0.01</c:v>
                </c:pt>
                <c:pt idx="11978">
                  <c:v>0</c:v>
                </c:pt>
                <c:pt idx="11979">
                  <c:v>0.05</c:v>
                </c:pt>
                <c:pt idx="11980">
                  <c:v>0</c:v>
                </c:pt>
                <c:pt idx="11981">
                  <c:v>0.06</c:v>
                </c:pt>
                <c:pt idx="11982">
                  <c:v>0.06</c:v>
                </c:pt>
                <c:pt idx="11983">
                  <c:v>0.05</c:v>
                </c:pt>
                <c:pt idx="11984">
                  <c:v>0.06</c:v>
                </c:pt>
                <c:pt idx="11985">
                  <c:v>0.04</c:v>
                </c:pt>
                <c:pt idx="11986">
                  <c:v>0</c:v>
                </c:pt>
                <c:pt idx="11987">
                  <c:v>0.06</c:v>
                </c:pt>
                <c:pt idx="11988">
                  <c:v>0.06</c:v>
                </c:pt>
                <c:pt idx="11989">
                  <c:v>0.05</c:v>
                </c:pt>
                <c:pt idx="11990">
                  <c:v>0</c:v>
                </c:pt>
                <c:pt idx="11991">
                  <c:v>0.01</c:v>
                </c:pt>
                <c:pt idx="11992">
                  <c:v>0</c:v>
                </c:pt>
                <c:pt idx="11993">
                  <c:v>0</c:v>
                </c:pt>
                <c:pt idx="11994">
                  <c:v>0.05</c:v>
                </c:pt>
                <c:pt idx="11995">
                  <c:v>0.06</c:v>
                </c:pt>
                <c:pt idx="11996">
                  <c:v>0.05</c:v>
                </c:pt>
                <c:pt idx="11997">
                  <c:v>0</c:v>
                </c:pt>
                <c:pt idx="11998">
                  <c:v>0</c:v>
                </c:pt>
                <c:pt idx="11999">
                  <c:v>0.01</c:v>
                </c:pt>
                <c:pt idx="12000">
                  <c:v>0.05</c:v>
                </c:pt>
                <c:pt idx="12001">
                  <c:v>0.06</c:v>
                </c:pt>
                <c:pt idx="12002">
                  <c:v>0</c:v>
                </c:pt>
                <c:pt idx="12003">
                  <c:v>0.05</c:v>
                </c:pt>
                <c:pt idx="12004">
                  <c:v>0</c:v>
                </c:pt>
                <c:pt idx="12005">
                  <c:v>0.03</c:v>
                </c:pt>
                <c:pt idx="12006">
                  <c:v>0.05</c:v>
                </c:pt>
                <c:pt idx="12007">
                  <c:v>0.04</c:v>
                </c:pt>
                <c:pt idx="12008">
                  <c:v>7.0000000000000007E-2</c:v>
                </c:pt>
                <c:pt idx="12009">
                  <c:v>0.06</c:v>
                </c:pt>
                <c:pt idx="12010">
                  <c:v>0</c:v>
                </c:pt>
                <c:pt idx="12011">
                  <c:v>0.06</c:v>
                </c:pt>
                <c:pt idx="12012">
                  <c:v>0.01</c:v>
                </c:pt>
                <c:pt idx="12013">
                  <c:v>0</c:v>
                </c:pt>
                <c:pt idx="12014">
                  <c:v>0</c:v>
                </c:pt>
                <c:pt idx="12015">
                  <c:v>0.05</c:v>
                </c:pt>
                <c:pt idx="12016">
                  <c:v>0.06</c:v>
                </c:pt>
                <c:pt idx="12017">
                  <c:v>0.06</c:v>
                </c:pt>
                <c:pt idx="12018">
                  <c:v>0</c:v>
                </c:pt>
                <c:pt idx="12019">
                  <c:v>0.03</c:v>
                </c:pt>
                <c:pt idx="12020">
                  <c:v>0</c:v>
                </c:pt>
                <c:pt idx="12021">
                  <c:v>0.06</c:v>
                </c:pt>
                <c:pt idx="12022">
                  <c:v>0</c:v>
                </c:pt>
                <c:pt idx="12023">
                  <c:v>0</c:v>
                </c:pt>
                <c:pt idx="12024">
                  <c:v>0</c:v>
                </c:pt>
                <c:pt idx="12025">
                  <c:v>0.06</c:v>
                </c:pt>
                <c:pt idx="12026">
                  <c:v>0.06</c:v>
                </c:pt>
                <c:pt idx="12027">
                  <c:v>0.06</c:v>
                </c:pt>
                <c:pt idx="12028">
                  <c:v>0.06</c:v>
                </c:pt>
                <c:pt idx="12029">
                  <c:v>0.04</c:v>
                </c:pt>
                <c:pt idx="12030">
                  <c:v>0.05</c:v>
                </c:pt>
                <c:pt idx="12031">
                  <c:v>0.06</c:v>
                </c:pt>
                <c:pt idx="12032">
                  <c:v>0.06</c:v>
                </c:pt>
                <c:pt idx="12033">
                  <c:v>0.04</c:v>
                </c:pt>
                <c:pt idx="12034">
                  <c:v>0</c:v>
                </c:pt>
                <c:pt idx="12035">
                  <c:v>0.05</c:v>
                </c:pt>
                <c:pt idx="12036">
                  <c:v>0.03</c:v>
                </c:pt>
                <c:pt idx="12037">
                  <c:v>0.06</c:v>
                </c:pt>
                <c:pt idx="12038">
                  <c:v>0.06</c:v>
                </c:pt>
                <c:pt idx="12039">
                  <c:v>0.03</c:v>
                </c:pt>
                <c:pt idx="12040">
                  <c:v>0</c:v>
                </c:pt>
                <c:pt idx="12041">
                  <c:v>0.03</c:v>
                </c:pt>
                <c:pt idx="12042">
                  <c:v>0.03</c:v>
                </c:pt>
                <c:pt idx="12043">
                  <c:v>0.06</c:v>
                </c:pt>
                <c:pt idx="12044">
                  <c:v>0.06</c:v>
                </c:pt>
                <c:pt idx="12045">
                  <c:v>0.03</c:v>
                </c:pt>
                <c:pt idx="12046">
                  <c:v>0.01</c:v>
                </c:pt>
                <c:pt idx="12047">
                  <c:v>0.04</c:v>
                </c:pt>
                <c:pt idx="12048">
                  <c:v>0</c:v>
                </c:pt>
                <c:pt idx="12049">
                  <c:v>0.05</c:v>
                </c:pt>
                <c:pt idx="12050">
                  <c:v>0.05</c:v>
                </c:pt>
                <c:pt idx="12051">
                  <c:v>0.04</c:v>
                </c:pt>
                <c:pt idx="12052">
                  <c:v>0</c:v>
                </c:pt>
                <c:pt idx="12053">
                  <c:v>0.04</c:v>
                </c:pt>
                <c:pt idx="12054">
                  <c:v>0.05</c:v>
                </c:pt>
                <c:pt idx="12055">
                  <c:v>0.05</c:v>
                </c:pt>
                <c:pt idx="12056">
                  <c:v>0</c:v>
                </c:pt>
                <c:pt idx="12057">
                  <c:v>0.05</c:v>
                </c:pt>
                <c:pt idx="12058">
                  <c:v>0.04</c:v>
                </c:pt>
                <c:pt idx="12059">
                  <c:v>0</c:v>
                </c:pt>
                <c:pt idx="12060">
                  <c:v>0.04</c:v>
                </c:pt>
                <c:pt idx="12061">
                  <c:v>0</c:v>
                </c:pt>
                <c:pt idx="12062">
                  <c:v>0</c:v>
                </c:pt>
                <c:pt idx="12063">
                  <c:v>0.02</c:v>
                </c:pt>
                <c:pt idx="12064">
                  <c:v>0.05</c:v>
                </c:pt>
                <c:pt idx="12065">
                  <c:v>0</c:v>
                </c:pt>
                <c:pt idx="12066">
                  <c:v>0</c:v>
                </c:pt>
                <c:pt idx="12067">
                  <c:v>0.05</c:v>
                </c:pt>
                <c:pt idx="12068">
                  <c:v>0</c:v>
                </c:pt>
                <c:pt idx="12069">
                  <c:v>0</c:v>
                </c:pt>
                <c:pt idx="12070">
                  <c:v>0</c:v>
                </c:pt>
                <c:pt idx="12071">
                  <c:v>0.04</c:v>
                </c:pt>
                <c:pt idx="12072">
                  <c:v>0</c:v>
                </c:pt>
                <c:pt idx="12073">
                  <c:v>0.06</c:v>
                </c:pt>
                <c:pt idx="12074">
                  <c:v>0.06</c:v>
                </c:pt>
                <c:pt idx="12075">
                  <c:v>0.04</c:v>
                </c:pt>
                <c:pt idx="12076">
                  <c:v>0.06</c:v>
                </c:pt>
                <c:pt idx="12077">
                  <c:v>0.03</c:v>
                </c:pt>
                <c:pt idx="12078">
                  <c:v>0</c:v>
                </c:pt>
                <c:pt idx="12079">
                  <c:v>0.06</c:v>
                </c:pt>
                <c:pt idx="12080">
                  <c:v>0</c:v>
                </c:pt>
                <c:pt idx="12081">
                  <c:v>0</c:v>
                </c:pt>
                <c:pt idx="12082">
                  <c:v>0</c:v>
                </c:pt>
                <c:pt idx="12083">
                  <c:v>0.04</c:v>
                </c:pt>
                <c:pt idx="12084">
                  <c:v>0</c:v>
                </c:pt>
                <c:pt idx="12085">
                  <c:v>0</c:v>
                </c:pt>
                <c:pt idx="12086">
                  <c:v>0.03</c:v>
                </c:pt>
                <c:pt idx="12087">
                  <c:v>0.03</c:v>
                </c:pt>
                <c:pt idx="12088">
                  <c:v>0.04</c:v>
                </c:pt>
                <c:pt idx="12089">
                  <c:v>0</c:v>
                </c:pt>
                <c:pt idx="12090">
                  <c:v>0.05</c:v>
                </c:pt>
                <c:pt idx="12091">
                  <c:v>0.05</c:v>
                </c:pt>
                <c:pt idx="12092">
                  <c:v>0.03</c:v>
                </c:pt>
                <c:pt idx="12093">
                  <c:v>0.03</c:v>
                </c:pt>
                <c:pt idx="12094">
                  <c:v>0.01</c:v>
                </c:pt>
                <c:pt idx="12095">
                  <c:v>0.05</c:v>
                </c:pt>
                <c:pt idx="12096">
                  <c:v>0</c:v>
                </c:pt>
                <c:pt idx="12097">
                  <c:v>0</c:v>
                </c:pt>
                <c:pt idx="12098">
                  <c:v>0</c:v>
                </c:pt>
                <c:pt idx="12099">
                  <c:v>0</c:v>
                </c:pt>
                <c:pt idx="12100">
                  <c:v>0</c:v>
                </c:pt>
                <c:pt idx="12101">
                  <c:v>0</c:v>
                </c:pt>
                <c:pt idx="12102">
                  <c:v>0.05</c:v>
                </c:pt>
                <c:pt idx="12103">
                  <c:v>0</c:v>
                </c:pt>
                <c:pt idx="12104">
                  <c:v>0.04</c:v>
                </c:pt>
                <c:pt idx="12105">
                  <c:v>0</c:v>
                </c:pt>
                <c:pt idx="12106">
                  <c:v>0.05</c:v>
                </c:pt>
                <c:pt idx="12107">
                  <c:v>0</c:v>
                </c:pt>
                <c:pt idx="12108">
                  <c:v>0</c:v>
                </c:pt>
                <c:pt idx="12109">
                  <c:v>0</c:v>
                </c:pt>
                <c:pt idx="12110">
                  <c:v>0.05</c:v>
                </c:pt>
                <c:pt idx="12111">
                  <c:v>0</c:v>
                </c:pt>
                <c:pt idx="12112">
                  <c:v>0.06</c:v>
                </c:pt>
                <c:pt idx="12113">
                  <c:v>0.02</c:v>
                </c:pt>
                <c:pt idx="12114">
                  <c:v>0.04</c:v>
                </c:pt>
                <c:pt idx="12115">
                  <c:v>0</c:v>
                </c:pt>
                <c:pt idx="12116">
                  <c:v>0.04</c:v>
                </c:pt>
                <c:pt idx="12117">
                  <c:v>0.05</c:v>
                </c:pt>
                <c:pt idx="12118">
                  <c:v>0.06</c:v>
                </c:pt>
                <c:pt idx="12119">
                  <c:v>0.05</c:v>
                </c:pt>
                <c:pt idx="12120">
                  <c:v>0.03</c:v>
                </c:pt>
                <c:pt idx="12121">
                  <c:v>0</c:v>
                </c:pt>
                <c:pt idx="12122">
                  <c:v>0</c:v>
                </c:pt>
                <c:pt idx="12123">
                  <c:v>0</c:v>
                </c:pt>
                <c:pt idx="12124">
                  <c:v>0.06</c:v>
                </c:pt>
                <c:pt idx="12125">
                  <c:v>0.04</c:v>
                </c:pt>
                <c:pt idx="12126">
                  <c:v>0.01</c:v>
                </c:pt>
                <c:pt idx="12127">
                  <c:v>0.06</c:v>
                </c:pt>
                <c:pt idx="12128">
                  <c:v>0.03</c:v>
                </c:pt>
                <c:pt idx="12129">
                  <c:v>0.06</c:v>
                </c:pt>
                <c:pt idx="12130">
                  <c:v>0.06</c:v>
                </c:pt>
                <c:pt idx="12131">
                  <c:v>0.06</c:v>
                </c:pt>
                <c:pt idx="12132">
                  <c:v>0</c:v>
                </c:pt>
                <c:pt idx="12133">
                  <c:v>0.05</c:v>
                </c:pt>
                <c:pt idx="12134">
                  <c:v>0.06</c:v>
                </c:pt>
                <c:pt idx="12135">
                  <c:v>0.06</c:v>
                </c:pt>
                <c:pt idx="12136">
                  <c:v>0.05</c:v>
                </c:pt>
                <c:pt idx="12137">
                  <c:v>0</c:v>
                </c:pt>
                <c:pt idx="12138">
                  <c:v>0</c:v>
                </c:pt>
                <c:pt idx="12139">
                  <c:v>0</c:v>
                </c:pt>
                <c:pt idx="12140">
                  <c:v>0.06</c:v>
                </c:pt>
                <c:pt idx="12141">
                  <c:v>0.05</c:v>
                </c:pt>
                <c:pt idx="12142">
                  <c:v>0.06</c:v>
                </c:pt>
                <c:pt idx="12143">
                  <c:v>0.03</c:v>
                </c:pt>
                <c:pt idx="12144">
                  <c:v>0.05</c:v>
                </c:pt>
                <c:pt idx="12145">
                  <c:v>0.05</c:v>
                </c:pt>
                <c:pt idx="12146">
                  <c:v>0.06</c:v>
                </c:pt>
                <c:pt idx="12147">
                  <c:v>0.02</c:v>
                </c:pt>
                <c:pt idx="12148">
                  <c:v>0.05</c:v>
                </c:pt>
                <c:pt idx="12149">
                  <c:v>0.03</c:v>
                </c:pt>
                <c:pt idx="12150">
                  <c:v>0.05</c:v>
                </c:pt>
                <c:pt idx="12151">
                  <c:v>0.05</c:v>
                </c:pt>
                <c:pt idx="12152">
                  <c:v>0</c:v>
                </c:pt>
                <c:pt idx="12153">
                  <c:v>0.03</c:v>
                </c:pt>
                <c:pt idx="12154">
                  <c:v>0.05</c:v>
                </c:pt>
                <c:pt idx="12155">
                  <c:v>0.01</c:v>
                </c:pt>
                <c:pt idx="12156">
                  <c:v>0.06</c:v>
                </c:pt>
                <c:pt idx="12157">
                  <c:v>0.05</c:v>
                </c:pt>
                <c:pt idx="12158">
                  <c:v>0</c:v>
                </c:pt>
                <c:pt idx="12159">
                  <c:v>0.06</c:v>
                </c:pt>
                <c:pt idx="12160">
                  <c:v>0.03</c:v>
                </c:pt>
                <c:pt idx="12161">
                  <c:v>0</c:v>
                </c:pt>
                <c:pt idx="12162">
                  <c:v>0.05</c:v>
                </c:pt>
                <c:pt idx="12163">
                  <c:v>0</c:v>
                </c:pt>
                <c:pt idx="12164">
                  <c:v>0</c:v>
                </c:pt>
                <c:pt idx="12165">
                  <c:v>0.05</c:v>
                </c:pt>
                <c:pt idx="12166">
                  <c:v>0.06</c:v>
                </c:pt>
                <c:pt idx="12167">
                  <c:v>0</c:v>
                </c:pt>
                <c:pt idx="12168">
                  <c:v>0.05</c:v>
                </c:pt>
                <c:pt idx="12169">
                  <c:v>0.06</c:v>
                </c:pt>
                <c:pt idx="12170">
                  <c:v>0.05</c:v>
                </c:pt>
                <c:pt idx="12171">
                  <c:v>0.04</c:v>
                </c:pt>
                <c:pt idx="12172">
                  <c:v>0.04</c:v>
                </c:pt>
                <c:pt idx="12173">
                  <c:v>0.06</c:v>
                </c:pt>
                <c:pt idx="12174">
                  <c:v>0</c:v>
                </c:pt>
                <c:pt idx="12175">
                  <c:v>0</c:v>
                </c:pt>
                <c:pt idx="12176">
                  <c:v>0.05</c:v>
                </c:pt>
                <c:pt idx="12177">
                  <c:v>0</c:v>
                </c:pt>
                <c:pt idx="12178">
                  <c:v>0.04</c:v>
                </c:pt>
                <c:pt idx="12179">
                  <c:v>0.06</c:v>
                </c:pt>
                <c:pt idx="12180">
                  <c:v>0.04</c:v>
                </c:pt>
                <c:pt idx="12181">
                  <c:v>0</c:v>
                </c:pt>
                <c:pt idx="12182">
                  <c:v>0.05</c:v>
                </c:pt>
                <c:pt idx="12183">
                  <c:v>0</c:v>
                </c:pt>
                <c:pt idx="12184">
                  <c:v>0.05</c:v>
                </c:pt>
                <c:pt idx="12185">
                  <c:v>0.06</c:v>
                </c:pt>
                <c:pt idx="12186">
                  <c:v>0.06</c:v>
                </c:pt>
                <c:pt idx="12187">
                  <c:v>0.03</c:v>
                </c:pt>
                <c:pt idx="12188">
                  <c:v>0.06</c:v>
                </c:pt>
                <c:pt idx="12189">
                  <c:v>0.04</c:v>
                </c:pt>
                <c:pt idx="12190">
                  <c:v>0.05</c:v>
                </c:pt>
                <c:pt idx="12191">
                  <c:v>0</c:v>
                </c:pt>
                <c:pt idx="12192">
                  <c:v>0</c:v>
                </c:pt>
                <c:pt idx="12193">
                  <c:v>0</c:v>
                </c:pt>
                <c:pt idx="12194">
                  <c:v>0.03</c:v>
                </c:pt>
                <c:pt idx="12195">
                  <c:v>0</c:v>
                </c:pt>
                <c:pt idx="12196">
                  <c:v>0</c:v>
                </c:pt>
                <c:pt idx="12197">
                  <c:v>0.02</c:v>
                </c:pt>
                <c:pt idx="12198">
                  <c:v>0.05</c:v>
                </c:pt>
                <c:pt idx="12199">
                  <c:v>0.05</c:v>
                </c:pt>
                <c:pt idx="12200">
                  <c:v>0.06</c:v>
                </c:pt>
                <c:pt idx="12201">
                  <c:v>0.06</c:v>
                </c:pt>
                <c:pt idx="12202">
                  <c:v>0.06</c:v>
                </c:pt>
                <c:pt idx="12203">
                  <c:v>0.06</c:v>
                </c:pt>
                <c:pt idx="12204">
                  <c:v>0</c:v>
                </c:pt>
                <c:pt idx="12205">
                  <c:v>0</c:v>
                </c:pt>
                <c:pt idx="12206">
                  <c:v>0</c:v>
                </c:pt>
                <c:pt idx="12207">
                  <c:v>0.05</c:v>
                </c:pt>
                <c:pt idx="12208">
                  <c:v>0.06</c:v>
                </c:pt>
                <c:pt idx="12209">
                  <c:v>0</c:v>
                </c:pt>
                <c:pt idx="12210">
                  <c:v>0.04</c:v>
                </c:pt>
                <c:pt idx="12211">
                  <c:v>0</c:v>
                </c:pt>
                <c:pt idx="12212">
                  <c:v>0.06</c:v>
                </c:pt>
                <c:pt idx="12213">
                  <c:v>0.03</c:v>
                </c:pt>
                <c:pt idx="12214">
                  <c:v>0.04</c:v>
                </c:pt>
                <c:pt idx="12215">
                  <c:v>0.06</c:v>
                </c:pt>
                <c:pt idx="12216">
                  <c:v>0</c:v>
                </c:pt>
                <c:pt idx="12217">
                  <c:v>0</c:v>
                </c:pt>
                <c:pt idx="12218">
                  <c:v>0</c:v>
                </c:pt>
                <c:pt idx="12219">
                  <c:v>0.06</c:v>
                </c:pt>
                <c:pt idx="12220">
                  <c:v>0.05</c:v>
                </c:pt>
                <c:pt idx="12221">
                  <c:v>0.06</c:v>
                </c:pt>
                <c:pt idx="12222">
                  <c:v>0.04</c:v>
                </c:pt>
                <c:pt idx="12223">
                  <c:v>0.06</c:v>
                </c:pt>
                <c:pt idx="12224">
                  <c:v>0.05</c:v>
                </c:pt>
                <c:pt idx="12225">
                  <c:v>0.05</c:v>
                </c:pt>
                <c:pt idx="12226">
                  <c:v>0</c:v>
                </c:pt>
                <c:pt idx="12227">
                  <c:v>0</c:v>
                </c:pt>
                <c:pt idx="12228">
                  <c:v>0.05</c:v>
                </c:pt>
                <c:pt idx="12229">
                  <c:v>0.05</c:v>
                </c:pt>
                <c:pt idx="12230">
                  <c:v>0.03</c:v>
                </c:pt>
                <c:pt idx="12231">
                  <c:v>0</c:v>
                </c:pt>
                <c:pt idx="12232">
                  <c:v>0.06</c:v>
                </c:pt>
                <c:pt idx="12233">
                  <c:v>0.06</c:v>
                </c:pt>
                <c:pt idx="12234">
                  <c:v>0.02</c:v>
                </c:pt>
                <c:pt idx="12235">
                  <c:v>0</c:v>
                </c:pt>
                <c:pt idx="12236">
                  <c:v>0.05</c:v>
                </c:pt>
                <c:pt idx="12237">
                  <c:v>0.06</c:v>
                </c:pt>
                <c:pt idx="12238">
                  <c:v>0.06</c:v>
                </c:pt>
                <c:pt idx="12239">
                  <c:v>0</c:v>
                </c:pt>
                <c:pt idx="12240">
                  <c:v>0.04</c:v>
                </c:pt>
                <c:pt idx="12241">
                  <c:v>0.05</c:v>
                </c:pt>
                <c:pt idx="12242">
                  <c:v>0.04</c:v>
                </c:pt>
                <c:pt idx="12243">
                  <c:v>0</c:v>
                </c:pt>
                <c:pt idx="12244">
                  <c:v>0</c:v>
                </c:pt>
                <c:pt idx="12245">
                  <c:v>0</c:v>
                </c:pt>
                <c:pt idx="12246">
                  <c:v>0.05</c:v>
                </c:pt>
                <c:pt idx="12247">
                  <c:v>0</c:v>
                </c:pt>
                <c:pt idx="12248">
                  <c:v>0</c:v>
                </c:pt>
                <c:pt idx="12249">
                  <c:v>0.06</c:v>
                </c:pt>
                <c:pt idx="12250">
                  <c:v>0.05</c:v>
                </c:pt>
                <c:pt idx="12251">
                  <c:v>0.06</c:v>
                </c:pt>
                <c:pt idx="12252">
                  <c:v>0.06</c:v>
                </c:pt>
                <c:pt idx="12253">
                  <c:v>0.05</c:v>
                </c:pt>
                <c:pt idx="12254">
                  <c:v>0.03</c:v>
                </c:pt>
                <c:pt idx="12255">
                  <c:v>0.05</c:v>
                </c:pt>
                <c:pt idx="12256">
                  <c:v>0.05</c:v>
                </c:pt>
                <c:pt idx="12257">
                  <c:v>0</c:v>
                </c:pt>
                <c:pt idx="12258">
                  <c:v>0.05</c:v>
                </c:pt>
                <c:pt idx="12259">
                  <c:v>0.05</c:v>
                </c:pt>
                <c:pt idx="12260">
                  <c:v>0.04</c:v>
                </c:pt>
                <c:pt idx="12261">
                  <c:v>0.06</c:v>
                </c:pt>
                <c:pt idx="12262">
                  <c:v>0.06</c:v>
                </c:pt>
                <c:pt idx="12263">
                  <c:v>0.04</c:v>
                </c:pt>
                <c:pt idx="12264">
                  <c:v>0.02</c:v>
                </c:pt>
                <c:pt idx="12265">
                  <c:v>0.04</c:v>
                </c:pt>
                <c:pt idx="12266">
                  <c:v>0.05</c:v>
                </c:pt>
                <c:pt idx="12267">
                  <c:v>0.05</c:v>
                </c:pt>
                <c:pt idx="12268">
                  <c:v>0.06</c:v>
                </c:pt>
                <c:pt idx="12269">
                  <c:v>0</c:v>
                </c:pt>
                <c:pt idx="12270">
                  <c:v>0.05</c:v>
                </c:pt>
                <c:pt idx="12271">
                  <c:v>0</c:v>
                </c:pt>
                <c:pt idx="12272">
                  <c:v>0</c:v>
                </c:pt>
                <c:pt idx="12273">
                  <c:v>0.03</c:v>
                </c:pt>
                <c:pt idx="12274">
                  <c:v>0.05</c:v>
                </c:pt>
                <c:pt idx="12275">
                  <c:v>0.06</c:v>
                </c:pt>
                <c:pt idx="12276">
                  <c:v>0</c:v>
                </c:pt>
                <c:pt idx="12277">
                  <c:v>0.06</c:v>
                </c:pt>
                <c:pt idx="12278">
                  <c:v>0.06</c:v>
                </c:pt>
                <c:pt idx="12279">
                  <c:v>0.05</c:v>
                </c:pt>
                <c:pt idx="12280">
                  <c:v>0</c:v>
                </c:pt>
                <c:pt idx="12281">
                  <c:v>0.05</c:v>
                </c:pt>
                <c:pt idx="12282">
                  <c:v>0.05</c:v>
                </c:pt>
                <c:pt idx="12283">
                  <c:v>0.06</c:v>
                </c:pt>
                <c:pt idx="12284">
                  <c:v>0.06</c:v>
                </c:pt>
                <c:pt idx="12285">
                  <c:v>0.06</c:v>
                </c:pt>
                <c:pt idx="12286">
                  <c:v>0</c:v>
                </c:pt>
                <c:pt idx="12287">
                  <c:v>0</c:v>
                </c:pt>
                <c:pt idx="12288">
                  <c:v>0.06</c:v>
                </c:pt>
                <c:pt idx="12289">
                  <c:v>0</c:v>
                </c:pt>
                <c:pt idx="12290">
                  <c:v>0.03</c:v>
                </c:pt>
                <c:pt idx="12291">
                  <c:v>0.06</c:v>
                </c:pt>
                <c:pt idx="12292">
                  <c:v>0</c:v>
                </c:pt>
                <c:pt idx="12293">
                  <c:v>0</c:v>
                </c:pt>
                <c:pt idx="12294">
                  <c:v>0.03</c:v>
                </c:pt>
                <c:pt idx="12295">
                  <c:v>0.06</c:v>
                </c:pt>
                <c:pt idx="12296">
                  <c:v>0</c:v>
                </c:pt>
                <c:pt idx="12297">
                  <c:v>0</c:v>
                </c:pt>
                <c:pt idx="12298">
                  <c:v>0</c:v>
                </c:pt>
                <c:pt idx="12299">
                  <c:v>0.06</c:v>
                </c:pt>
                <c:pt idx="12300">
                  <c:v>0</c:v>
                </c:pt>
                <c:pt idx="12301">
                  <c:v>0.04</c:v>
                </c:pt>
                <c:pt idx="12302">
                  <c:v>0.05</c:v>
                </c:pt>
                <c:pt idx="12303">
                  <c:v>0.06</c:v>
                </c:pt>
                <c:pt idx="12304">
                  <c:v>0</c:v>
                </c:pt>
                <c:pt idx="12305">
                  <c:v>0</c:v>
                </c:pt>
                <c:pt idx="12306">
                  <c:v>0</c:v>
                </c:pt>
                <c:pt idx="12307">
                  <c:v>0</c:v>
                </c:pt>
                <c:pt idx="12308">
                  <c:v>0</c:v>
                </c:pt>
                <c:pt idx="12309">
                  <c:v>0.06</c:v>
                </c:pt>
                <c:pt idx="12310">
                  <c:v>0</c:v>
                </c:pt>
                <c:pt idx="12311">
                  <c:v>0</c:v>
                </c:pt>
                <c:pt idx="12312">
                  <c:v>0</c:v>
                </c:pt>
                <c:pt idx="12313">
                  <c:v>0.03</c:v>
                </c:pt>
                <c:pt idx="12314">
                  <c:v>0.05</c:v>
                </c:pt>
                <c:pt idx="12315">
                  <c:v>0</c:v>
                </c:pt>
                <c:pt idx="12316">
                  <c:v>0.03</c:v>
                </c:pt>
                <c:pt idx="12317">
                  <c:v>0</c:v>
                </c:pt>
                <c:pt idx="12318">
                  <c:v>0.06</c:v>
                </c:pt>
                <c:pt idx="12319">
                  <c:v>0.05</c:v>
                </c:pt>
                <c:pt idx="12320">
                  <c:v>0</c:v>
                </c:pt>
                <c:pt idx="12321">
                  <c:v>0</c:v>
                </c:pt>
                <c:pt idx="12322">
                  <c:v>0</c:v>
                </c:pt>
                <c:pt idx="12323">
                  <c:v>0.05</c:v>
                </c:pt>
                <c:pt idx="12324">
                  <c:v>0</c:v>
                </c:pt>
                <c:pt idx="12325">
                  <c:v>0.06</c:v>
                </c:pt>
                <c:pt idx="12326">
                  <c:v>0.02</c:v>
                </c:pt>
                <c:pt idx="12327">
                  <c:v>0.04</c:v>
                </c:pt>
                <c:pt idx="12328">
                  <c:v>0.05</c:v>
                </c:pt>
                <c:pt idx="12329">
                  <c:v>0.06</c:v>
                </c:pt>
                <c:pt idx="12330">
                  <c:v>0.06</c:v>
                </c:pt>
                <c:pt idx="12331">
                  <c:v>0.05</c:v>
                </c:pt>
                <c:pt idx="12332">
                  <c:v>0</c:v>
                </c:pt>
                <c:pt idx="12333">
                  <c:v>0.03</c:v>
                </c:pt>
                <c:pt idx="12334">
                  <c:v>0</c:v>
                </c:pt>
                <c:pt idx="12335">
                  <c:v>0</c:v>
                </c:pt>
                <c:pt idx="12336">
                  <c:v>0</c:v>
                </c:pt>
                <c:pt idx="12337">
                  <c:v>0</c:v>
                </c:pt>
                <c:pt idx="12338">
                  <c:v>0.06</c:v>
                </c:pt>
                <c:pt idx="12339">
                  <c:v>0</c:v>
                </c:pt>
                <c:pt idx="12340">
                  <c:v>0.05</c:v>
                </c:pt>
                <c:pt idx="12341">
                  <c:v>0</c:v>
                </c:pt>
                <c:pt idx="12342">
                  <c:v>0.03</c:v>
                </c:pt>
                <c:pt idx="12343">
                  <c:v>0.05</c:v>
                </c:pt>
                <c:pt idx="12344">
                  <c:v>0.03</c:v>
                </c:pt>
                <c:pt idx="12345">
                  <c:v>0.03</c:v>
                </c:pt>
                <c:pt idx="12346">
                  <c:v>0.04</c:v>
                </c:pt>
                <c:pt idx="12347">
                  <c:v>0.05</c:v>
                </c:pt>
                <c:pt idx="12348">
                  <c:v>0.01</c:v>
                </c:pt>
                <c:pt idx="12349">
                  <c:v>0.06</c:v>
                </c:pt>
                <c:pt idx="12350">
                  <c:v>0</c:v>
                </c:pt>
                <c:pt idx="12351">
                  <c:v>0</c:v>
                </c:pt>
                <c:pt idx="12352">
                  <c:v>0.05</c:v>
                </c:pt>
                <c:pt idx="12353">
                  <c:v>0.05</c:v>
                </c:pt>
                <c:pt idx="12354">
                  <c:v>0.04</c:v>
                </c:pt>
                <c:pt idx="12355">
                  <c:v>0.04</c:v>
                </c:pt>
                <c:pt idx="12356">
                  <c:v>0</c:v>
                </c:pt>
                <c:pt idx="12357">
                  <c:v>0</c:v>
                </c:pt>
                <c:pt idx="12358">
                  <c:v>0</c:v>
                </c:pt>
                <c:pt idx="12359">
                  <c:v>0</c:v>
                </c:pt>
                <c:pt idx="12360">
                  <c:v>0.01</c:v>
                </c:pt>
                <c:pt idx="12361">
                  <c:v>0.06</c:v>
                </c:pt>
                <c:pt idx="12362">
                  <c:v>0</c:v>
                </c:pt>
                <c:pt idx="12363">
                  <c:v>0</c:v>
                </c:pt>
                <c:pt idx="12364">
                  <c:v>0.06</c:v>
                </c:pt>
                <c:pt idx="12365">
                  <c:v>0.06</c:v>
                </c:pt>
                <c:pt idx="12366">
                  <c:v>0.03</c:v>
                </c:pt>
                <c:pt idx="12367">
                  <c:v>0.06</c:v>
                </c:pt>
                <c:pt idx="12368">
                  <c:v>0.03</c:v>
                </c:pt>
                <c:pt idx="12369">
                  <c:v>0.04</c:v>
                </c:pt>
                <c:pt idx="12370">
                  <c:v>0.06</c:v>
                </c:pt>
                <c:pt idx="12371">
                  <c:v>0</c:v>
                </c:pt>
                <c:pt idx="12372">
                  <c:v>0.04</c:v>
                </c:pt>
                <c:pt idx="12373">
                  <c:v>0</c:v>
                </c:pt>
                <c:pt idx="12374">
                  <c:v>0</c:v>
                </c:pt>
                <c:pt idx="12375">
                  <c:v>0</c:v>
                </c:pt>
                <c:pt idx="12376">
                  <c:v>0.06</c:v>
                </c:pt>
                <c:pt idx="12377">
                  <c:v>0.05</c:v>
                </c:pt>
                <c:pt idx="12378">
                  <c:v>0</c:v>
                </c:pt>
                <c:pt idx="12379">
                  <c:v>0.05</c:v>
                </c:pt>
                <c:pt idx="12380">
                  <c:v>0.06</c:v>
                </c:pt>
                <c:pt idx="12381">
                  <c:v>0.04</c:v>
                </c:pt>
                <c:pt idx="12382">
                  <c:v>0.03</c:v>
                </c:pt>
                <c:pt idx="12383">
                  <c:v>0.01</c:v>
                </c:pt>
                <c:pt idx="12384">
                  <c:v>0.05</c:v>
                </c:pt>
                <c:pt idx="12385">
                  <c:v>0</c:v>
                </c:pt>
                <c:pt idx="12386">
                  <c:v>0.06</c:v>
                </c:pt>
                <c:pt idx="12387">
                  <c:v>0.05</c:v>
                </c:pt>
                <c:pt idx="12388">
                  <c:v>0.05</c:v>
                </c:pt>
                <c:pt idx="12389">
                  <c:v>0</c:v>
                </c:pt>
                <c:pt idx="12390">
                  <c:v>0.03</c:v>
                </c:pt>
                <c:pt idx="12391">
                  <c:v>0.03</c:v>
                </c:pt>
                <c:pt idx="12392">
                  <c:v>0.06</c:v>
                </c:pt>
                <c:pt idx="12393">
                  <c:v>0.06</c:v>
                </c:pt>
                <c:pt idx="12394">
                  <c:v>0</c:v>
                </c:pt>
                <c:pt idx="12395">
                  <c:v>0.03</c:v>
                </c:pt>
                <c:pt idx="12396">
                  <c:v>0</c:v>
                </c:pt>
                <c:pt idx="12397">
                  <c:v>0.05</c:v>
                </c:pt>
                <c:pt idx="12398">
                  <c:v>0</c:v>
                </c:pt>
                <c:pt idx="12399">
                  <c:v>0</c:v>
                </c:pt>
                <c:pt idx="12400">
                  <c:v>0.05</c:v>
                </c:pt>
                <c:pt idx="12401">
                  <c:v>0.04</c:v>
                </c:pt>
                <c:pt idx="12402">
                  <c:v>0.01</c:v>
                </c:pt>
                <c:pt idx="12403">
                  <c:v>0</c:v>
                </c:pt>
                <c:pt idx="12404">
                  <c:v>0.03</c:v>
                </c:pt>
                <c:pt idx="12405">
                  <c:v>0</c:v>
                </c:pt>
                <c:pt idx="12406">
                  <c:v>0</c:v>
                </c:pt>
                <c:pt idx="12407">
                  <c:v>0.03</c:v>
                </c:pt>
                <c:pt idx="12408">
                  <c:v>0</c:v>
                </c:pt>
                <c:pt idx="12409">
                  <c:v>0.06</c:v>
                </c:pt>
                <c:pt idx="12410">
                  <c:v>0</c:v>
                </c:pt>
                <c:pt idx="12411">
                  <c:v>0</c:v>
                </c:pt>
                <c:pt idx="12412">
                  <c:v>0</c:v>
                </c:pt>
                <c:pt idx="12413">
                  <c:v>0.03</c:v>
                </c:pt>
                <c:pt idx="12414">
                  <c:v>0</c:v>
                </c:pt>
                <c:pt idx="12415">
                  <c:v>0</c:v>
                </c:pt>
                <c:pt idx="12416">
                  <c:v>0</c:v>
                </c:pt>
                <c:pt idx="12417">
                  <c:v>0.03</c:v>
                </c:pt>
                <c:pt idx="12418">
                  <c:v>0.03</c:v>
                </c:pt>
                <c:pt idx="12419">
                  <c:v>0.03</c:v>
                </c:pt>
                <c:pt idx="12420">
                  <c:v>0</c:v>
                </c:pt>
                <c:pt idx="12421">
                  <c:v>0</c:v>
                </c:pt>
                <c:pt idx="12422">
                  <c:v>0.05</c:v>
                </c:pt>
                <c:pt idx="12423">
                  <c:v>0.05</c:v>
                </c:pt>
                <c:pt idx="12424">
                  <c:v>0.03</c:v>
                </c:pt>
                <c:pt idx="12425">
                  <c:v>0.03</c:v>
                </c:pt>
                <c:pt idx="12426">
                  <c:v>0.04</c:v>
                </c:pt>
                <c:pt idx="12427">
                  <c:v>0.05</c:v>
                </c:pt>
                <c:pt idx="12428">
                  <c:v>0.06</c:v>
                </c:pt>
                <c:pt idx="12429">
                  <c:v>0</c:v>
                </c:pt>
                <c:pt idx="12430">
                  <c:v>0.03</c:v>
                </c:pt>
                <c:pt idx="12431">
                  <c:v>0</c:v>
                </c:pt>
                <c:pt idx="12432">
                  <c:v>0.04</c:v>
                </c:pt>
                <c:pt idx="12433">
                  <c:v>0.04</c:v>
                </c:pt>
                <c:pt idx="12434">
                  <c:v>0.04</c:v>
                </c:pt>
                <c:pt idx="12435">
                  <c:v>0.05</c:v>
                </c:pt>
                <c:pt idx="12436">
                  <c:v>0</c:v>
                </c:pt>
                <c:pt idx="12437">
                  <c:v>0</c:v>
                </c:pt>
                <c:pt idx="12438">
                  <c:v>0.04</c:v>
                </c:pt>
                <c:pt idx="12439">
                  <c:v>0</c:v>
                </c:pt>
                <c:pt idx="12440">
                  <c:v>0</c:v>
                </c:pt>
                <c:pt idx="12441">
                  <c:v>0</c:v>
                </c:pt>
                <c:pt idx="12442">
                  <c:v>0</c:v>
                </c:pt>
                <c:pt idx="12443">
                  <c:v>0.05</c:v>
                </c:pt>
                <c:pt idx="12444">
                  <c:v>0.06</c:v>
                </c:pt>
                <c:pt idx="12445">
                  <c:v>0.06</c:v>
                </c:pt>
                <c:pt idx="12446">
                  <c:v>0.06</c:v>
                </c:pt>
                <c:pt idx="12447">
                  <c:v>0</c:v>
                </c:pt>
                <c:pt idx="12448">
                  <c:v>0</c:v>
                </c:pt>
                <c:pt idx="12449">
                  <c:v>0.06</c:v>
                </c:pt>
                <c:pt idx="12450">
                  <c:v>0.03</c:v>
                </c:pt>
                <c:pt idx="12451">
                  <c:v>0</c:v>
                </c:pt>
                <c:pt idx="12452">
                  <c:v>0</c:v>
                </c:pt>
                <c:pt idx="12453">
                  <c:v>0</c:v>
                </c:pt>
                <c:pt idx="12454">
                  <c:v>0.05</c:v>
                </c:pt>
                <c:pt idx="12455">
                  <c:v>0.05</c:v>
                </c:pt>
                <c:pt idx="12456">
                  <c:v>0.06</c:v>
                </c:pt>
                <c:pt idx="12457">
                  <c:v>0</c:v>
                </c:pt>
                <c:pt idx="12458">
                  <c:v>0.05</c:v>
                </c:pt>
                <c:pt idx="12459">
                  <c:v>0.05</c:v>
                </c:pt>
                <c:pt idx="12460">
                  <c:v>0.05</c:v>
                </c:pt>
                <c:pt idx="12461">
                  <c:v>0.05</c:v>
                </c:pt>
                <c:pt idx="12462">
                  <c:v>0.03</c:v>
                </c:pt>
                <c:pt idx="12463">
                  <c:v>0</c:v>
                </c:pt>
                <c:pt idx="12464">
                  <c:v>0.06</c:v>
                </c:pt>
                <c:pt idx="12465">
                  <c:v>0</c:v>
                </c:pt>
                <c:pt idx="12466">
                  <c:v>0</c:v>
                </c:pt>
                <c:pt idx="12467">
                  <c:v>0</c:v>
                </c:pt>
                <c:pt idx="12468">
                  <c:v>0.05</c:v>
                </c:pt>
                <c:pt idx="12469">
                  <c:v>0.04</c:v>
                </c:pt>
                <c:pt idx="12470">
                  <c:v>0.06</c:v>
                </c:pt>
                <c:pt idx="12471">
                  <c:v>0.05</c:v>
                </c:pt>
                <c:pt idx="12472">
                  <c:v>0.05</c:v>
                </c:pt>
                <c:pt idx="12473">
                  <c:v>0.06</c:v>
                </c:pt>
                <c:pt idx="12474">
                  <c:v>0</c:v>
                </c:pt>
                <c:pt idx="12475">
                  <c:v>0</c:v>
                </c:pt>
                <c:pt idx="12476">
                  <c:v>0.05</c:v>
                </c:pt>
                <c:pt idx="12477">
                  <c:v>0</c:v>
                </c:pt>
                <c:pt idx="12478">
                  <c:v>0.04</c:v>
                </c:pt>
                <c:pt idx="12479">
                  <c:v>0.04</c:v>
                </c:pt>
                <c:pt idx="12480">
                  <c:v>0.05</c:v>
                </c:pt>
                <c:pt idx="12481">
                  <c:v>0.04</c:v>
                </c:pt>
                <c:pt idx="12482">
                  <c:v>0.05</c:v>
                </c:pt>
                <c:pt idx="12483">
                  <c:v>0.06</c:v>
                </c:pt>
                <c:pt idx="12484">
                  <c:v>0</c:v>
                </c:pt>
                <c:pt idx="12485">
                  <c:v>0.03</c:v>
                </c:pt>
                <c:pt idx="12486">
                  <c:v>0</c:v>
                </c:pt>
                <c:pt idx="12487">
                  <c:v>0</c:v>
                </c:pt>
                <c:pt idx="12488">
                  <c:v>0.01</c:v>
                </c:pt>
                <c:pt idx="12489">
                  <c:v>0</c:v>
                </c:pt>
                <c:pt idx="12490">
                  <c:v>0.05</c:v>
                </c:pt>
                <c:pt idx="12491">
                  <c:v>0.05</c:v>
                </c:pt>
                <c:pt idx="12492">
                  <c:v>0.06</c:v>
                </c:pt>
                <c:pt idx="12493">
                  <c:v>0</c:v>
                </c:pt>
                <c:pt idx="12494">
                  <c:v>0</c:v>
                </c:pt>
                <c:pt idx="12495">
                  <c:v>0.05</c:v>
                </c:pt>
                <c:pt idx="12496">
                  <c:v>0</c:v>
                </c:pt>
                <c:pt idx="12497">
                  <c:v>0</c:v>
                </c:pt>
                <c:pt idx="12498">
                  <c:v>0.03</c:v>
                </c:pt>
                <c:pt idx="12499">
                  <c:v>0</c:v>
                </c:pt>
                <c:pt idx="12500">
                  <c:v>0.03</c:v>
                </c:pt>
                <c:pt idx="12501">
                  <c:v>0.06</c:v>
                </c:pt>
                <c:pt idx="12502">
                  <c:v>0</c:v>
                </c:pt>
                <c:pt idx="12503">
                  <c:v>0</c:v>
                </c:pt>
                <c:pt idx="12504">
                  <c:v>0.05</c:v>
                </c:pt>
                <c:pt idx="12505">
                  <c:v>0.05</c:v>
                </c:pt>
                <c:pt idx="12506">
                  <c:v>0.05</c:v>
                </c:pt>
                <c:pt idx="12507">
                  <c:v>0.05</c:v>
                </c:pt>
                <c:pt idx="12508">
                  <c:v>0.05</c:v>
                </c:pt>
                <c:pt idx="12509">
                  <c:v>0.05</c:v>
                </c:pt>
                <c:pt idx="12510">
                  <c:v>0.05</c:v>
                </c:pt>
                <c:pt idx="12511">
                  <c:v>0</c:v>
                </c:pt>
                <c:pt idx="12512">
                  <c:v>0.05</c:v>
                </c:pt>
                <c:pt idx="12513">
                  <c:v>0.05</c:v>
                </c:pt>
                <c:pt idx="12514">
                  <c:v>0.05</c:v>
                </c:pt>
                <c:pt idx="12515">
                  <c:v>0.05</c:v>
                </c:pt>
                <c:pt idx="12516">
                  <c:v>0.05</c:v>
                </c:pt>
                <c:pt idx="12517">
                  <c:v>0.06</c:v>
                </c:pt>
                <c:pt idx="12518">
                  <c:v>0</c:v>
                </c:pt>
                <c:pt idx="12519">
                  <c:v>0.05</c:v>
                </c:pt>
                <c:pt idx="12520">
                  <c:v>0</c:v>
                </c:pt>
                <c:pt idx="12521">
                  <c:v>0.04</c:v>
                </c:pt>
                <c:pt idx="12522">
                  <c:v>0.04</c:v>
                </c:pt>
                <c:pt idx="12523">
                  <c:v>0.01</c:v>
                </c:pt>
                <c:pt idx="12524">
                  <c:v>0.05</c:v>
                </c:pt>
                <c:pt idx="12525">
                  <c:v>0.06</c:v>
                </c:pt>
                <c:pt idx="12526">
                  <c:v>0</c:v>
                </c:pt>
                <c:pt idx="12527">
                  <c:v>0.04</c:v>
                </c:pt>
                <c:pt idx="12528">
                  <c:v>0.06</c:v>
                </c:pt>
                <c:pt idx="12529">
                  <c:v>0.06</c:v>
                </c:pt>
                <c:pt idx="12530">
                  <c:v>0</c:v>
                </c:pt>
                <c:pt idx="12531">
                  <c:v>0.03</c:v>
                </c:pt>
                <c:pt idx="12532">
                  <c:v>0.06</c:v>
                </c:pt>
                <c:pt idx="12533">
                  <c:v>0.03</c:v>
                </c:pt>
                <c:pt idx="12534">
                  <c:v>0.04</c:v>
                </c:pt>
                <c:pt idx="12535">
                  <c:v>0.03</c:v>
                </c:pt>
                <c:pt idx="12536">
                  <c:v>0.06</c:v>
                </c:pt>
                <c:pt idx="12537">
                  <c:v>0.05</c:v>
                </c:pt>
                <c:pt idx="12538">
                  <c:v>0</c:v>
                </c:pt>
                <c:pt idx="12539">
                  <c:v>0</c:v>
                </c:pt>
                <c:pt idx="12540">
                  <c:v>0</c:v>
                </c:pt>
                <c:pt idx="12541">
                  <c:v>0.03</c:v>
                </c:pt>
                <c:pt idx="12542">
                  <c:v>0.06</c:v>
                </c:pt>
                <c:pt idx="12543">
                  <c:v>0.03</c:v>
                </c:pt>
                <c:pt idx="12544">
                  <c:v>0.03</c:v>
                </c:pt>
                <c:pt idx="12545">
                  <c:v>0.03</c:v>
                </c:pt>
                <c:pt idx="12546">
                  <c:v>0.04</c:v>
                </c:pt>
                <c:pt idx="12547">
                  <c:v>0.04</c:v>
                </c:pt>
                <c:pt idx="12548">
                  <c:v>0.04</c:v>
                </c:pt>
                <c:pt idx="12549">
                  <c:v>0</c:v>
                </c:pt>
                <c:pt idx="12550">
                  <c:v>0</c:v>
                </c:pt>
                <c:pt idx="12551">
                  <c:v>0</c:v>
                </c:pt>
                <c:pt idx="12552">
                  <c:v>0</c:v>
                </c:pt>
                <c:pt idx="12553">
                  <c:v>0.06</c:v>
                </c:pt>
                <c:pt idx="12554">
                  <c:v>0.06</c:v>
                </c:pt>
                <c:pt idx="12555">
                  <c:v>0.06</c:v>
                </c:pt>
                <c:pt idx="12556">
                  <c:v>0.03</c:v>
                </c:pt>
                <c:pt idx="12557">
                  <c:v>0.06</c:v>
                </c:pt>
                <c:pt idx="12558">
                  <c:v>0.05</c:v>
                </c:pt>
                <c:pt idx="12559">
                  <c:v>0.04</c:v>
                </c:pt>
                <c:pt idx="12560">
                  <c:v>0</c:v>
                </c:pt>
                <c:pt idx="12561">
                  <c:v>0</c:v>
                </c:pt>
                <c:pt idx="12562">
                  <c:v>0</c:v>
                </c:pt>
                <c:pt idx="12563">
                  <c:v>0</c:v>
                </c:pt>
                <c:pt idx="12564">
                  <c:v>0.06</c:v>
                </c:pt>
                <c:pt idx="12565">
                  <c:v>0.05</c:v>
                </c:pt>
                <c:pt idx="12566">
                  <c:v>0</c:v>
                </c:pt>
                <c:pt idx="12567">
                  <c:v>0.04</c:v>
                </c:pt>
                <c:pt idx="12568">
                  <c:v>0</c:v>
                </c:pt>
                <c:pt idx="12569">
                  <c:v>0.04</c:v>
                </c:pt>
                <c:pt idx="12570">
                  <c:v>0</c:v>
                </c:pt>
                <c:pt idx="12571">
                  <c:v>0.05</c:v>
                </c:pt>
                <c:pt idx="12572">
                  <c:v>0.02</c:v>
                </c:pt>
                <c:pt idx="12573">
                  <c:v>0</c:v>
                </c:pt>
                <c:pt idx="12574">
                  <c:v>0</c:v>
                </c:pt>
                <c:pt idx="12575">
                  <c:v>0.05</c:v>
                </c:pt>
                <c:pt idx="12576">
                  <c:v>0</c:v>
                </c:pt>
                <c:pt idx="12577">
                  <c:v>0.03</c:v>
                </c:pt>
                <c:pt idx="12578">
                  <c:v>0</c:v>
                </c:pt>
                <c:pt idx="12579">
                  <c:v>0.02</c:v>
                </c:pt>
                <c:pt idx="12580">
                  <c:v>0.05</c:v>
                </c:pt>
                <c:pt idx="12581">
                  <c:v>0.05</c:v>
                </c:pt>
                <c:pt idx="12582">
                  <c:v>0.06</c:v>
                </c:pt>
                <c:pt idx="12583">
                  <c:v>0.05</c:v>
                </c:pt>
                <c:pt idx="12584">
                  <c:v>0</c:v>
                </c:pt>
                <c:pt idx="12585">
                  <c:v>0.03</c:v>
                </c:pt>
                <c:pt idx="12586">
                  <c:v>0.04</c:v>
                </c:pt>
                <c:pt idx="12587">
                  <c:v>0.05</c:v>
                </c:pt>
                <c:pt idx="12588">
                  <c:v>0.05</c:v>
                </c:pt>
                <c:pt idx="12589">
                  <c:v>0.04</c:v>
                </c:pt>
                <c:pt idx="12590">
                  <c:v>0.05</c:v>
                </c:pt>
                <c:pt idx="12591">
                  <c:v>0</c:v>
                </c:pt>
                <c:pt idx="12592">
                  <c:v>0</c:v>
                </c:pt>
                <c:pt idx="12593">
                  <c:v>0.05</c:v>
                </c:pt>
                <c:pt idx="12594">
                  <c:v>0</c:v>
                </c:pt>
                <c:pt idx="12595">
                  <c:v>0.03</c:v>
                </c:pt>
                <c:pt idx="12596">
                  <c:v>0</c:v>
                </c:pt>
                <c:pt idx="12597">
                  <c:v>0</c:v>
                </c:pt>
                <c:pt idx="12598">
                  <c:v>0.03</c:v>
                </c:pt>
                <c:pt idx="12599">
                  <c:v>0</c:v>
                </c:pt>
                <c:pt idx="12600">
                  <c:v>0.04</c:v>
                </c:pt>
                <c:pt idx="12601">
                  <c:v>0.05</c:v>
                </c:pt>
                <c:pt idx="12602">
                  <c:v>0</c:v>
                </c:pt>
                <c:pt idx="12603">
                  <c:v>0.05</c:v>
                </c:pt>
                <c:pt idx="12604">
                  <c:v>0.04</c:v>
                </c:pt>
                <c:pt idx="12605">
                  <c:v>0</c:v>
                </c:pt>
                <c:pt idx="12606">
                  <c:v>0.05</c:v>
                </c:pt>
                <c:pt idx="12607">
                  <c:v>0.03</c:v>
                </c:pt>
                <c:pt idx="12608">
                  <c:v>0</c:v>
                </c:pt>
                <c:pt idx="12609">
                  <c:v>0.05</c:v>
                </c:pt>
                <c:pt idx="12610">
                  <c:v>0</c:v>
                </c:pt>
                <c:pt idx="12611">
                  <c:v>0.03</c:v>
                </c:pt>
                <c:pt idx="12612">
                  <c:v>0</c:v>
                </c:pt>
                <c:pt idx="12613">
                  <c:v>0.05</c:v>
                </c:pt>
                <c:pt idx="12614">
                  <c:v>0.06</c:v>
                </c:pt>
                <c:pt idx="12615">
                  <c:v>0.05</c:v>
                </c:pt>
                <c:pt idx="12616">
                  <c:v>0</c:v>
                </c:pt>
                <c:pt idx="12617">
                  <c:v>0</c:v>
                </c:pt>
                <c:pt idx="12618">
                  <c:v>0.03</c:v>
                </c:pt>
                <c:pt idx="12619">
                  <c:v>0</c:v>
                </c:pt>
                <c:pt idx="12620">
                  <c:v>0.03</c:v>
                </c:pt>
                <c:pt idx="12621">
                  <c:v>0.05</c:v>
                </c:pt>
                <c:pt idx="12622">
                  <c:v>0.01</c:v>
                </c:pt>
                <c:pt idx="12623">
                  <c:v>0.04</c:v>
                </c:pt>
                <c:pt idx="12624">
                  <c:v>0.04</c:v>
                </c:pt>
                <c:pt idx="12625">
                  <c:v>0</c:v>
                </c:pt>
                <c:pt idx="12626">
                  <c:v>0.05</c:v>
                </c:pt>
                <c:pt idx="12627">
                  <c:v>0</c:v>
                </c:pt>
                <c:pt idx="12628">
                  <c:v>0</c:v>
                </c:pt>
                <c:pt idx="12629">
                  <c:v>0.03</c:v>
                </c:pt>
                <c:pt idx="12630">
                  <c:v>0.05</c:v>
                </c:pt>
                <c:pt idx="12631">
                  <c:v>0</c:v>
                </c:pt>
                <c:pt idx="12632">
                  <c:v>0.03</c:v>
                </c:pt>
                <c:pt idx="12633">
                  <c:v>0.03</c:v>
                </c:pt>
                <c:pt idx="12634">
                  <c:v>0</c:v>
                </c:pt>
                <c:pt idx="12635">
                  <c:v>0</c:v>
                </c:pt>
                <c:pt idx="12636">
                  <c:v>0.06</c:v>
                </c:pt>
                <c:pt idx="12637">
                  <c:v>0</c:v>
                </c:pt>
                <c:pt idx="12638">
                  <c:v>0.02</c:v>
                </c:pt>
                <c:pt idx="12639">
                  <c:v>0.05</c:v>
                </c:pt>
                <c:pt idx="12640">
                  <c:v>0.04</c:v>
                </c:pt>
                <c:pt idx="12641">
                  <c:v>0.05</c:v>
                </c:pt>
                <c:pt idx="12642">
                  <c:v>0.04</c:v>
                </c:pt>
                <c:pt idx="12643">
                  <c:v>0</c:v>
                </c:pt>
                <c:pt idx="12644">
                  <c:v>0</c:v>
                </c:pt>
                <c:pt idx="12645">
                  <c:v>0.03</c:v>
                </c:pt>
                <c:pt idx="12646">
                  <c:v>0.04</c:v>
                </c:pt>
                <c:pt idx="12647">
                  <c:v>0.05</c:v>
                </c:pt>
                <c:pt idx="12648">
                  <c:v>0</c:v>
                </c:pt>
                <c:pt idx="12649">
                  <c:v>0</c:v>
                </c:pt>
                <c:pt idx="12650">
                  <c:v>0</c:v>
                </c:pt>
                <c:pt idx="12651">
                  <c:v>0.05</c:v>
                </c:pt>
                <c:pt idx="12652">
                  <c:v>0</c:v>
                </c:pt>
                <c:pt idx="12653">
                  <c:v>0.05</c:v>
                </c:pt>
                <c:pt idx="12654">
                  <c:v>0.03</c:v>
                </c:pt>
                <c:pt idx="12655">
                  <c:v>0</c:v>
                </c:pt>
                <c:pt idx="12656">
                  <c:v>0</c:v>
                </c:pt>
                <c:pt idx="12657">
                  <c:v>0.04</c:v>
                </c:pt>
                <c:pt idx="12658">
                  <c:v>0</c:v>
                </c:pt>
                <c:pt idx="12659">
                  <c:v>0</c:v>
                </c:pt>
                <c:pt idx="12660">
                  <c:v>0.05</c:v>
                </c:pt>
                <c:pt idx="12661">
                  <c:v>0.03</c:v>
                </c:pt>
                <c:pt idx="12662">
                  <c:v>0</c:v>
                </c:pt>
                <c:pt idx="12663">
                  <c:v>0</c:v>
                </c:pt>
                <c:pt idx="12664">
                  <c:v>0</c:v>
                </c:pt>
                <c:pt idx="12665">
                  <c:v>0.04</c:v>
                </c:pt>
                <c:pt idx="12666">
                  <c:v>0.05</c:v>
                </c:pt>
                <c:pt idx="12667">
                  <c:v>0.03</c:v>
                </c:pt>
                <c:pt idx="12668">
                  <c:v>0.03</c:v>
                </c:pt>
                <c:pt idx="12669">
                  <c:v>0.05</c:v>
                </c:pt>
                <c:pt idx="12670">
                  <c:v>0</c:v>
                </c:pt>
                <c:pt idx="12671">
                  <c:v>0.05</c:v>
                </c:pt>
                <c:pt idx="12672">
                  <c:v>0.01</c:v>
                </c:pt>
                <c:pt idx="12673">
                  <c:v>0.04</c:v>
                </c:pt>
                <c:pt idx="12674">
                  <c:v>0.04</c:v>
                </c:pt>
                <c:pt idx="12675">
                  <c:v>0.05</c:v>
                </c:pt>
                <c:pt idx="12676">
                  <c:v>0.05</c:v>
                </c:pt>
                <c:pt idx="12677">
                  <c:v>0.04</c:v>
                </c:pt>
                <c:pt idx="12678">
                  <c:v>0.03</c:v>
                </c:pt>
                <c:pt idx="12679">
                  <c:v>0</c:v>
                </c:pt>
                <c:pt idx="12680">
                  <c:v>0</c:v>
                </c:pt>
                <c:pt idx="12681">
                  <c:v>0.06</c:v>
                </c:pt>
                <c:pt idx="12682">
                  <c:v>0.05</c:v>
                </c:pt>
                <c:pt idx="12683">
                  <c:v>0</c:v>
                </c:pt>
                <c:pt idx="12684">
                  <c:v>0.01</c:v>
                </c:pt>
                <c:pt idx="12685">
                  <c:v>0</c:v>
                </c:pt>
                <c:pt idx="12686">
                  <c:v>0.05</c:v>
                </c:pt>
                <c:pt idx="12687">
                  <c:v>0.04</c:v>
                </c:pt>
                <c:pt idx="12688">
                  <c:v>0</c:v>
                </c:pt>
                <c:pt idx="12689">
                  <c:v>0.01</c:v>
                </c:pt>
                <c:pt idx="12690">
                  <c:v>0</c:v>
                </c:pt>
                <c:pt idx="12691">
                  <c:v>0.05</c:v>
                </c:pt>
                <c:pt idx="12692">
                  <c:v>0</c:v>
                </c:pt>
                <c:pt idx="12693">
                  <c:v>0.04</c:v>
                </c:pt>
                <c:pt idx="12694">
                  <c:v>0</c:v>
                </c:pt>
                <c:pt idx="12695">
                  <c:v>0.03</c:v>
                </c:pt>
                <c:pt idx="12696">
                  <c:v>0</c:v>
                </c:pt>
                <c:pt idx="12697">
                  <c:v>0.03</c:v>
                </c:pt>
                <c:pt idx="12698">
                  <c:v>0.04</c:v>
                </c:pt>
                <c:pt idx="12699">
                  <c:v>0.03</c:v>
                </c:pt>
                <c:pt idx="12700">
                  <c:v>0</c:v>
                </c:pt>
                <c:pt idx="12701">
                  <c:v>0</c:v>
                </c:pt>
                <c:pt idx="12702">
                  <c:v>0.03</c:v>
                </c:pt>
                <c:pt idx="12703">
                  <c:v>0</c:v>
                </c:pt>
                <c:pt idx="12704">
                  <c:v>0.05</c:v>
                </c:pt>
                <c:pt idx="12705">
                  <c:v>0.04</c:v>
                </c:pt>
                <c:pt idx="12706">
                  <c:v>0</c:v>
                </c:pt>
                <c:pt idx="12707">
                  <c:v>0.05</c:v>
                </c:pt>
                <c:pt idx="12708">
                  <c:v>0</c:v>
                </c:pt>
                <c:pt idx="12709">
                  <c:v>0</c:v>
                </c:pt>
                <c:pt idx="12710">
                  <c:v>0.04</c:v>
                </c:pt>
                <c:pt idx="12711">
                  <c:v>0</c:v>
                </c:pt>
                <c:pt idx="12712">
                  <c:v>0.04</c:v>
                </c:pt>
                <c:pt idx="12713">
                  <c:v>0</c:v>
                </c:pt>
                <c:pt idx="12714">
                  <c:v>0</c:v>
                </c:pt>
                <c:pt idx="12715">
                  <c:v>0.05</c:v>
                </c:pt>
                <c:pt idx="12716">
                  <c:v>0.01</c:v>
                </c:pt>
                <c:pt idx="12717">
                  <c:v>0</c:v>
                </c:pt>
                <c:pt idx="12718">
                  <c:v>0</c:v>
                </c:pt>
                <c:pt idx="12719">
                  <c:v>0</c:v>
                </c:pt>
                <c:pt idx="12720">
                  <c:v>0.03</c:v>
                </c:pt>
                <c:pt idx="12721">
                  <c:v>0</c:v>
                </c:pt>
                <c:pt idx="12722">
                  <c:v>0.03</c:v>
                </c:pt>
                <c:pt idx="12723">
                  <c:v>0.03</c:v>
                </c:pt>
                <c:pt idx="12724">
                  <c:v>0.04</c:v>
                </c:pt>
                <c:pt idx="12725">
                  <c:v>0.02</c:v>
                </c:pt>
                <c:pt idx="12726">
                  <c:v>0</c:v>
                </c:pt>
                <c:pt idx="12727">
                  <c:v>0.04</c:v>
                </c:pt>
                <c:pt idx="12728">
                  <c:v>0.04</c:v>
                </c:pt>
                <c:pt idx="12729">
                  <c:v>0.03</c:v>
                </c:pt>
                <c:pt idx="12730">
                  <c:v>0</c:v>
                </c:pt>
                <c:pt idx="12731">
                  <c:v>0.04</c:v>
                </c:pt>
                <c:pt idx="12732">
                  <c:v>0</c:v>
                </c:pt>
                <c:pt idx="12733">
                  <c:v>0</c:v>
                </c:pt>
                <c:pt idx="12734">
                  <c:v>0.05</c:v>
                </c:pt>
                <c:pt idx="12735">
                  <c:v>0</c:v>
                </c:pt>
                <c:pt idx="12736">
                  <c:v>0</c:v>
                </c:pt>
                <c:pt idx="12737">
                  <c:v>0.05</c:v>
                </c:pt>
                <c:pt idx="12738">
                  <c:v>0.05</c:v>
                </c:pt>
                <c:pt idx="12739">
                  <c:v>0</c:v>
                </c:pt>
                <c:pt idx="12740">
                  <c:v>0.03</c:v>
                </c:pt>
                <c:pt idx="12741">
                  <c:v>0.03</c:v>
                </c:pt>
                <c:pt idx="12742">
                  <c:v>0</c:v>
                </c:pt>
                <c:pt idx="12743">
                  <c:v>0.04</c:v>
                </c:pt>
                <c:pt idx="12744">
                  <c:v>0.01</c:v>
                </c:pt>
                <c:pt idx="12745">
                  <c:v>0</c:v>
                </c:pt>
                <c:pt idx="12746">
                  <c:v>0.03</c:v>
                </c:pt>
                <c:pt idx="12747">
                  <c:v>0</c:v>
                </c:pt>
                <c:pt idx="12748">
                  <c:v>0.04</c:v>
                </c:pt>
                <c:pt idx="12749">
                  <c:v>0.04</c:v>
                </c:pt>
                <c:pt idx="12750">
                  <c:v>0</c:v>
                </c:pt>
                <c:pt idx="12751">
                  <c:v>0.03</c:v>
                </c:pt>
                <c:pt idx="12752">
                  <c:v>0.04</c:v>
                </c:pt>
                <c:pt idx="12753">
                  <c:v>0.05</c:v>
                </c:pt>
                <c:pt idx="12754">
                  <c:v>0</c:v>
                </c:pt>
                <c:pt idx="12755">
                  <c:v>0.02</c:v>
                </c:pt>
                <c:pt idx="12756">
                  <c:v>0</c:v>
                </c:pt>
                <c:pt idx="12757">
                  <c:v>0.05</c:v>
                </c:pt>
                <c:pt idx="12758">
                  <c:v>0.03</c:v>
                </c:pt>
                <c:pt idx="12759">
                  <c:v>0.05</c:v>
                </c:pt>
                <c:pt idx="12760">
                  <c:v>0</c:v>
                </c:pt>
                <c:pt idx="12761">
                  <c:v>0</c:v>
                </c:pt>
                <c:pt idx="12762">
                  <c:v>0</c:v>
                </c:pt>
                <c:pt idx="12763">
                  <c:v>0</c:v>
                </c:pt>
                <c:pt idx="12764">
                  <c:v>0.03</c:v>
                </c:pt>
                <c:pt idx="12765">
                  <c:v>0</c:v>
                </c:pt>
                <c:pt idx="12766">
                  <c:v>0</c:v>
                </c:pt>
                <c:pt idx="12767">
                  <c:v>0</c:v>
                </c:pt>
                <c:pt idx="12768">
                  <c:v>0.05</c:v>
                </c:pt>
                <c:pt idx="12769">
                  <c:v>0.05</c:v>
                </c:pt>
                <c:pt idx="12770">
                  <c:v>0</c:v>
                </c:pt>
                <c:pt idx="12771">
                  <c:v>0</c:v>
                </c:pt>
                <c:pt idx="12772">
                  <c:v>0</c:v>
                </c:pt>
                <c:pt idx="12773">
                  <c:v>0.04</c:v>
                </c:pt>
                <c:pt idx="12774">
                  <c:v>0.03</c:v>
                </c:pt>
                <c:pt idx="12775">
                  <c:v>0</c:v>
                </c:pt>
                <c:pt idx="12776">
                  <c:v>0</c:v>
                </c:pt>
                <c:pt idx="12777">
                  <c:v>0.03</c:v>
                </c:pt>
                <c:pt idx="12778">
                  <c:v>0.04</c:v>
                </c:pt>
                <c:pt idx="12779">
                  <c:v>0</c:v>
                </c:pt>
                <c:pt idx="12780">
                  <c:v>0.05</c:v>
                </c:pt>
                <c:pt idx="12781">
                  <c:v>0.04</c:v>
                </c:pt>
                <c:pt idx="12782">
                  <c:v>0</c:v>
                </c:pt>
                <c:pt idx="12783">
                  <c:v>0</c:v>
                </c:pt>
                <c:pt idx="12784">
                  <c:v>0.04</c:v>
                </c:pt>
                <c:pt idx="12785">
                  <c:v>0</c:v>
                </c:pt>
                <c:pt idx="12786">
                  <c:v>0.05</c:v>
                </c:pt>
                <c:pt idx="12787">
                  <c:v>0</c:v>
                </c:pt>
                <c:pt idx="12788">
                  <c:v>0.03</c:v>
                </c:pt>
                <c:pt idx="12789">
                  <c:v>0</c:v>
                </c:pt>
                <c:pt idx="12790">
                  <c:v>0.03</c:v>
                </c:pt>
                <c:pt idx="12791">
                  <c:v>0.05</c:v>
                </c:pt>
                <c:pt idx="12792">
                  <c:v>0</c:v>
                </c:pt>
                <c:pt idx="12793">
                  <c:v>0.05</c:v>
                </c:pt>
                <c:pt idx="12794">
                  <c:v>0</c:v>
                </c:pt>
                <c:pt idx="12795">
                  <c:v>0.04</c:v>
                </c:pt>
                <c:pt idx="12796">
                  <c:v>0.03</c:v>
                </c:pt>
                <c:pt idx="12797">
                  <c:v>0.05</c:v>
                </c:pt>
                <c:pt idx="12798">
                  <c:v>0.04</c:v>
                </c:pt>
                <c:pt idx="12799">
                  <c:v>0.03</c:v>
                </c:pt>
                <c:pt idx="12800">
                  <c:v>0</c:v>
                </c:pt>
                <c:pt idx="12801">
                  <c:v>0.04</c:v>
                </c:pt>
                <c:pt idx="12802">
                  <c:v>0.02</c:v>
                </c:pt>
                <c:pt idx="12803">
                  <c:v>0</c:v>
                </c:pt>
                <c:pt idx="12804">
                  <c:v>0.03</c:v>
                </c:pt>
                <c:pt idx="12805">
                  <c:v>0</c:v>
                </c:pt>
                <c:pt idx="12806">
                  <c:v>0.04</c:v>
                </c:pt>
                <c:pt idx="12807">
                  <c:v>0.04</c:v>
                </c:pt>
                <c:pt idx="12808">
                  <c:v>0</c:v>
                </c:pt>
                <c:pt idx="12809">
                  <c:v>0.03</c:v>
                </c:pt>
                <c:pt idx="12810">
                  <c:v>0.04</c:v>
                </c:pt>
                <c:pt idx="12811">
                  <c:v>0.05</c:v>
                </c:pt>
                <c:pt idx="12812">
                  <c:v>0.04</c:v>
                </c:pt>
                <c:pt idx="12813">
                  <c:v>0.04</c:v>
                </c:pt>
                <c:pt idx="12814">
                  <c:v>0</c:v>
                </c:pt>
                <c:pt idx="12815">
                  <c:v>0.03</c:v>
                </c:pt>
                <c:pt idx="12816">
                  <c:v>0</c:v>
                </c:pt>
                <c:pt idx="12817">
                  <c:v>0.05</c:v>
                </c:pt>
                <c:pt idx="12818">
                  <c:v>0.05</c:v>
                </c:pt>
                <c:pt idx="12819">
                  <c:v>0.05</c:v>
                </c:pt>
                <c:pt idx="12820">
                  <c:v>0.03</c:v>
                </c:pt>
                <c:pt idx="12821">
                  <c:v>0.03</c:v>
                </c:pt>
                <c:pt idx="12822">
                  <c:v>0</c:v>
                </c:pt>
                <c:pt idx="12823">
                  <c:v>0</c:v>
                </c:pt>
                <c:pt idx="12824">
                  <c:v>0</c:v>
                </c:pt>
                <c:pt idx="12825">
                  <c:v>0.05</c:v>
                </c:pt>
                <c:pt idx="12826">
                  <c:v>0</c:v>
                </c:pt>
                <c:pt idx="12827">
                  <c:v>0.04</c:v>
                </c:pt>
                <c:pt idx="12828">
                  <c:v>0.04</c:v>
                </c:pt>
                <c:pt idx="12829">
                  <c:v>0</c:v>
                </c:pt>
                <c:pt idx="12830">
                  <c:v>0.05</c:v>
                </c:pt>
                <c:pt idx="12831">
                  <c:v>0.03</c:v>
                </c:pt>
                <c:pt idx="12832">
                  <c:v>0.04</c:v>
                </c:pt>
                <c:pt idx="12833">
                  <c:v>0.05</c:v>
                </c:pt>
                <c:pt idx="12834">
                  <c:v>0.04</c:v>
                </c:pt>
                <c:pt idx="12835">
                  <c:v>0</c:v>
                </c:pt>
                <c:pt idx="12836">
                  <c:v>0</c:v>
                </c:pt>
                <c:pt idx="12837">
                  <c:v>0.04</c:v>
                </c:pt>
                <c:pt idx="12838">
                  <c:v>0.04</c:v>
                </c:pt>
                <c:pt idx="12839">
                  <c:v>0</c:v>
                </c:pt>
                <c:pt idx="12840">
                  <c:v>0.02</c:v>
                </c:pt>
                <c:pt idx="12841">
                  <c:v>0.03</c:v>
                </c:pt>
                <c:pt idx="12842">
                  <c:v>0.05</c:v>
                </c:pt>
                <c:pt idx="12843">
                  <c:v>0.03</c:v>
                </c:pt>
                <c:pt idx="12844">
                  <c:v>0.03</c:v>
                </c:pt>
                <c:pt idx="12845">
                  <c:v>0</c:v>
                </c:pt>
                <c:pt idx="12846">
                  <c:v>0</c:v>
                </c:pt>
                <c:pt idx="12847">
                  <c:v>0.04</c:v>
                </c:pt>
                <c:pt idx="12848">
                  <c:v>0</c:v>
                </c:pt>
                <c:pt idx="12849">
                  <c:v>0.04</c:v>
                </c:pt>
                <c:pt idx="12850">
                  <c:v>0</c:v>
                </c:pt>
                <c:pt idx="12851">
                  <c:v>0.01</c:v>
                </c:pt>
                <c:pt idx="12852">
                  <c:v>0</c:v>
                </c:pt>
                <c:pt idx="12853">
                  <c:v>0</c:v>
                </c:pt>
                <c:pt idx="12854">
                  <c:v>0.03</c:v>
                </c:pt>
                <c:pt idx="12855">
                  <c:v>0.02</c:v>
                </c:pt>
                <c:pt idx="12856">
                  <c:v>0.04</c:v>
                </c:pt>
                <c:pt idx="12857">
                  <c:v>0</c:v>
                </c:pt>
                <c:pt idx="12858">
                  <c:v>0.05</c:v>
                </c:pt>
                <c:pt idx="12859">
                  <c:v>0.01</c:v>
                </c:pt>
                <c:pt idx="12860">
                  <c:v>0</c:v>
                </c:pt>
                <c:pt idx="12861">
                  <c:v>0.04</c:v>
                </c:pt>
                <c:pt idx="12862">
                  <c:v>0.04</c:v>
                </c:pt>
                <c:pt idx="12863">
                  <c:v>0.03</c:v>
                </c:pt>
                <c:pt idx="12864">
                  <c:v>0.05</c:v>
                </c:pt>
                <c:pt idx="12865">
                  <c:v>0.04</c:v>
                </c:pt>
                <c:pt idx="12866">
                  <c:v>0</c:v>
                </c:pt>
                <c:pt idx="12867">
                  <c:v>0.05</c:v>
                </c:pt>
                <c:pt idx="12868">
                  <c:v>0.04</c:v>
                </c:pt>
                <c:pt idx="12869">
                  <c:v>0.04</c:v>
                </c:pt>
                <c:pt idx="12870">
                  <c:v>0</c:v>
                </c:pt>
                <c:pt idx="12871">
                  <c:v>0.05</c:v>
                </c:pt>
                <c:pt idx="12872">
                  <c:v>0.04</c:v>
                </c:pt>
                <c:pt idx="12873">
                  <c:v>0.04</c:v>
                </c:pt>
                <c:pt idx="12874">
                  <c:v>0</c:v>
                </c:pt>
                <c:pt idx="12875">
                  <c:v>0</c:v>
                </c:pt>
                <c:pt idx="12876">
                  <c:v>0.03</c:v>
                </c:pt>
                <c:pt idx="12877">
                  <c:v>0.03</c:v>
                </c:pt>
                <c:pt idx="12878">
                  <c:v>0.04</c:v>
                </c:pt>
                <c:pt idx="12879">
                  <c:v>0.05</c:v>
                </c:pt>
                <c:pt idx="12880">
                  <c:v>0</c:v>
                </c:pt>
                <c:pt idx="12881">
                  <c:v>0.04</c:v>
                </c:pt>
                <c:pt idx="12882">
                  <c:v>0.03</c:v>
                </c:pt>
                <c:pt idx="12883">
                  <c:v>0.03</c:v>
                </c:pt>
                <c:pt idx="12884">
                  <c:v>0.05</c:v>
                </c:pt>
                <c:pt idx="12885">
                  <c:v>0</c:v>
                </c:pt>
                <c:pt idx="12886">
                  <c:v>0.03</c:v>
                </c:pt>
                <c:pt idx="12887">
                  <c:v>0.05</c:v>
                </c:pt>
                <c:pt idx="12888">
                  <c:v>0.04</c:v>
                </c:pt>
                <c:pt idx="12889">
                  <c:v>0.05</c:v>
                </c:pt>
                <c:pt idx="12890">
                  <c:v>0.05</c:v>
                </c:pt>
                <c:pt idx="12891">
                  <c:v>0</c:v>
                </c:pt>
                <c:pt idx="12892">
                  <c:v>0</c:v>
                </c:pt>
                <c:pt idx="12893">
                  <c:v>0.04</c:v>
                </c:pt>
                <c:pt idx="12894">
                  <c:v>0.04</c:v>
                </c:pt>
                <c:pt idx="12895">
                  <c:v>0.05</c:v>
                </c:pt>
                <c:pt idx="12896">
                  <c:v>0</c:v>
                </c:pt>
                <c:pt idx="12897">
                  <c:v>0</c:v>
                </c:pt>
                <c:pt idx="12898">
                  <c:v>0.04</c:v>
                </c:pt>
                <c:pt idx="12899">
                  <c:v>0</c:v>
                </c:pt>
                <c:pt idx="12900">
                  <c:v>0.04</c:v>
                </c:pt>
                <c:pt idx="12901">
                  <c:v>0</c:v>
                </c:pt>
                <c:pt idx="12902">
                  <c:v>0.04</c:v>
                </c:pt>
                <c:pt idx="12903">
                  <c:v>0</c:v>
                </c:pt>
                <c:pt idx="12904">
                  <c:v>0</c:v>
                </c:pt>
                <c:pt idx="12905">
                  <c:v>0</c:v>
                </c:pt>
                <c:pt idx="12906">
                  <c:v>0.03</c:v>
                </c:pt>
                <c:pt idx="12907">
                  <c:v>0</c:v>
                </c:pt>
                <c:pt idx="12908">
                  <c:v>0.05</c:v>
                </c:pt>
                <c:pt idx="12909">
                  <c:v>0.05</c:v>
                </c:pt>
                <c:pt idx="12910">
                  <c:v>0</c:v>
                </c:pt>
                <c:pt idx="12911">
                  <c:v>0.04</c:v>
                </c:pt>
                <c:pt idx="12912">
                  <c:v>0.05</c:v>
                </c:pt>
                <c:pt idx="12913">
                  <c:v>0</c:v>
                </c:pt>
                <c:pt idx="12914">
                  <c:v>0</c:v>
                </c:pt>
                <c:pt idx="12915">
                  <c:v>0.03</c:v>
                </c:pt>
                <c:pt idx="12916">
                  <c:v>0</c:v>
                </c:pt>
                <c:pt idx="12917">
                  <c:v>0</c:v>
                </c:pt>
                <c:pt idx="12918">
                  <c:v>0</c:v>
                </c:pt>
                <c:pt idx="12919">
                  <c:v>0.03</c:v>
                </c:pt>
                <c:pt idx="12920">
                  <c:v>0</c:v>
                </c:pt>
                <c:pt idx="12921">
                  <c:v>0.05</c:v>
                </c:pt>
                <c:pt idx="12922">
                  <c:v>0</c:v>
                </c:pt>
                <c:pt idx="12923">
                  <c:v>0.04</c:v>
                </c:pt>
                <c:pt idx="12924">
                  <c:v>0.03</c:v>
                </c:pt>
                <c:pt idx="12925">
                  <c:v>0</c:v>
                </c:pt>
                <c:pt idx="12926">
                  <c:v>0.05</c:v>
                </c:pt>
                <c:pt idx="12927">
                  <c:v>0</c:v>
                </c:pt>
                <c:pt idx="12928">
                  <c:v>0.03</c:v>
                </c:pt>
                <c:pt idx="12929">
                  <c:v>0.04</c:v>
                </c:pt>
                <c:pt idx="12930">
                  <c:v>0.01</c:v>
                </c:pt>
                <c:pt idx="12931">
                  <c:v>0</c:v>
                </c:pt>
                <c:pt idx="12932">
                  <c:v>0</c:v>
                </c:pt>
                <c:pt idx="12933">
                  <c:v>0</c:v>
                </c:pt>
                <c:pt idx="12934">
                  <c:v>0.03</c:v>
                </c:pt>
                <c:pt idx="12935">
                  <c:v>0</c:v>
                </c:pt>
                <c:pt idx="12936">
                  <c:v>0</c:v>
                </c:pt>
                <c:pt idx="12937">
                  <c:v>0.03</c:v>
                </c:pt>
                <c:pt idx="12938">
                  <c:v>0</c:v>
                </c:pt>
                <c:pt idx="12939">
                  <c:v>0</c:v>
                </c:pt>
                <c:pt idx="12940">
                  <c:v>0</c:v>
                </c:pt>
                <c:pt idx="12941">
                  <c:v>0.04</c:v>
                </c:pt>
                <c:pt idx="12942">
                  <c:v>0</c:v>
                </c:pt>
                <c:pt idx="12943">
                  <c:v>0.03</c:v>
                </c:pt>
                <c:pt idx="12944">
                  <c:v>0.04</c:v>
                </c:pt>
                <c:pt idx="12945">
                  <c:v>0</c:v>
                </c:pt>
                <c:pt idx="12946">
                  <c:v>0.03</c:v>
                </c:pt>
                <c:pt idx="12947">
                  <c:v>0</c:v>
                </c:pt>
                <c:pt idx="12948">
                  <c:v>0.04</c:v>
                </c:pt>
                <c:pt idx="12949">
                  <c:v>0</c:v>
                </c:pt>
                <c:pt idx="12950">
                  <c:v>0.04</c:v>
                </c:pt>
                <c:pt idx="12951">
                  <c:v>0</c:v>
                </c:pt>
                <c:pt idx="12952">
                  <c:v>0</c:v>
                </c:pt>
                <c:pt idx="12953">
                  <c:v>0.04</c:v>
                </c:pt>
                <c:pt idx="12954">
                  <c:v>0</c:v>
                </c:pt>
                <c:pt idx="12955">
                  <c:v>0.05</c:v>
                </c:pt>
                <c:pt idx="12956">
                  <c:v>0</c:v>
                </c:pt>
                <c:pt idx="12957">
                  <c:v>0.05</c:v>
                </c:pt>
                <c:pt idx="12958">
                  <c:v>0.05</c:v>
                </c:pt>
                <c:pt idx="12959">
                  <c:v>0.03</c:v>
                </c:pt>
                <c:pt idx="12960">
                  <c:v>0</c:v>
                </c:pt>
                <c:pt idx="12961">
                  <c:v>0.05</c:v>
                </c:pt>
                <c:pt idx="12962">
                  <c:v>0</c:v>
                </c:pt>
                <c:pt idx="12963">
                  <c:v>0.05</c:v>
                </c:pt>
                <c:pt idx="12964">
                  <c:v>0.01</c:v>
                </c:pt>
                <c:pt idx="12965">
                  <c:v>0.05</c:v>
                </c:pt>
                <c:pt idx="12966">
                  <c:v>0.03</c:v>
                </c:pt>
                <c:pt idx="12967">
                  <c:v>0.05</c:v>
                </c:pt>
                <c:pt idx="12968">
                  <c:v>0</c:v>
                </c:pt>
                <c:pt idx="12969">
                  <c:v>0.02</c:v>
                </c:pt>
                <c:pt idx="12970">
                  <c:v>0.03</c:v>
                </c:pt>
                <c:pt idx="12971">
                  <c:v>0</c:v>
                </c:pt>
                <c:pt idx="12972">
                  <c:v>0.04</c:v>
                </c:pt>
                <c:pt idx="12973">
                  <c:v>0.05</c:v>
                </c:pt>
                <c:pt idx="12974">
                  <c:v>0</c:v>
                </c:pt>
                <c:pt idx="12975">
                  <c:v>0</c:v>
                </c:pt>
                <c:pt idx="12976">
                  <c:v>0.04</c:v>
                </c:pt>
                <c:pt idx="12977">
                  <c:v>0</c:v>
                </c:pt>
                <c:pt idx="12978">
                  <c:v>0.03</c:v>
                </c:pt>
                <c:pt idx="12979">
                  <c:v>0.05</c:v>
                </c:pt>
                <c:pt idx="12980">
                  <c:v>0</c:v>
                </c:pt>
                <c:pt idx="12981">
                  <c:v>0.05</c:v>
                </c:pt>
                <c:pt idx="12982">
                  <c:v>0</c:v>
                </c:pt>
                <c:pt idx="12983">
                  <c:v>0.05</c:v>
                </c:pt>
                <c:pt idx="12984">
                  <c:v>0.04</c:v>
                </c:pt>
                <c:pt idx="12985">
                  <c:v>0.03</c:v>
                </c:pt>
                <c:pt idx="12986">
                  <c:v>0.04</c:v>
                </c:pt>
                <c:pt idx="12987">
                  <c:v>0</c:v>
                </c:pt>
                <c:pt idx="12988">
                  <c:v>0.04</c:v>
                </c:pt>
                <c:pt idx="12989">
                  <c:v>0.04</c:v>
                </c:pt>
                <c:pt idx="12990">
                  <c:v>0.05</c:v>
                </c:pt>
                <c:pt idx="12991">
                  <c:v>0</c:v>
                </c:pt>
                <c:pt idx="12992">
                  <c:v>0.04</c:v>
                </c:pt>
                <c:pt idx="12993">
                  <c:v>0.05</c:v>
                </c:pt>
                <c:pt idx="12994">
                  <c:v>0.05</c:v>
                </c:pt>
                <c:pt idx="12995">
                  <c:v>0.04</c:v>
                </c:pt>
                <c:pt idx="12996">
                  <c:v>0.04</c:v>
                </c:pt>
                <c:pt idx="12997">
                  <c:v>0.04</c:v>
                </c:pt>
                <c:pt idx="12998">
                  <c:v>0.05</c:v>
                </c:pt>
                <c:pt idx="12999">
                  <c:v>0</c:v>
                </c:pt>
                <c:pt idx="13000">
                  <c:v>0.03</c:v>
                </c:pt>
                <c:pt idx="13001">
                  <c:v>0.04</c:v>
                </c:pt>
                <c:pt idx="13002">
                  <c:v>0.03</c:v>
                </c:pt>
                <c:pt idx="13003">
                  <c:v>0.05</c:v>
                </c:pt>
                <c:pt idx="13004">
                  <c:v>0.02</c:v>
                </c:pt>
                <c:pt idx="13005">
                  <c:v>0.05</c:v>
                </c:pt>
                <c:pt idx="13006">
                  <c:v>0.05</c:v>
                </c:pt>
                <c:pt idx="13007">
                  <c:v>0.05</c:v>
                </c:pt>
                <c:pt idx="13008">
                  <c:v>0.03</c:v>
                </c:pt>
                <c:pt idx="13009">
                  <c:v>0</c:v>
                </c:pt>
                <c:pt idx="13010">
                  <c:v>0.03</c:v>
                </c:pt>
                <c:pt idx="13011">
                  <c:v>0</c:v>
                </c:pt>
                <c:pt idx="13012">
                  <c:v>0</c:v>
                </c:pt>
                <c:pt idx="13013">
                  <c:v>0.02</c:v>
                </c:pt>
                <c:pt idx="13014">
                  <c:v>0.05</c:v>
                </c:pt>
                <c:pt idx="13015">
                  <c:v>0</c:v>
                </c:pt>
                <c:pt idx="13016">
                  <c:v>0.05</c:v>
                </c:pt>
                <c:pt idx="13017">
                  <c:v>0.03</c:v>
                </c:pt>
                <c:pt idx="13018">
                  <c:v>0</c:v>
                </c:pt>
                <c:pt idx="13019">
                  <c:v>0.03</c:v>
                </c:pt>
                <c:pt idx="13020">
                  <c:v>0</c:v>
                </c:pt>
                <c:pt idx="13021">
                  <c:v>0</c:v>
                </c:pt>
                <c:pt idx="13022">
                  <c:v>0</c:v>
                </c:pt>
                <c:pt idx="13023">
                  <c:v>0.01</c:v>
                </c:pt>
                <c:pt idx="13024">
                  <c:v>0</c:v>
                </c:pt>
                <c:pt idx="13025">
                  <c:v>0</c:v>
                </c:pt>
                <c:pt idx="13026">
                  <c:v>0.04</c:v>
                </c:pt>
                <c:pt idx="13027">
                  <c:v>0.04</c:v>
                </c:pt>
                <c:pt idx="13028">
                  <c:v>0</c:v>
                </c:pt>
                <c:pt idx="13029">
                  <c:v>0</c:v>
                </c:pt>
                <c:pt idx="13030">
                  <c:v>0.03</c:v>
                </c:pt>
                <c:pt idx="13031">
                  <c:v>0</c:v>
                </c:pt>
                <c:pt idx="13032">
                  <c:v>0</c:v>
                </c:pt>
                <c:pt idx="13033">
                  <c:v>0.05</c:v>
                </c:pt>
                <c:pt idx="13034">
                  <c:v>0</c:v>
                </c:pt>
                <c:pt idx="13035">
                  <c:v>0.05</c:v>
                </c:pt>
                <c:pt idx="13036">
                  <c:v>0.02</c:v>
                </c:pt>
                <c:pt idx="13037">
                  <c:v>0</c:v>
                </c:pt>
                <c:pt idx="13038">
                  <c:v>0</c:v>
                </c:pt>
                <c:pt idx="13039">
                  <c:v>0</c:v>
                </c:pt>
                <c:pt idx="13040">
                  <c:v>0.04</c:v>
                </c:pt>
                <c:pt idx="13041">
                  <c:v>0.05</c:v>
                </c:pt>
                <c:pt idx="13042">
                  <c:v>0.03</c:v>
                </c:pt>
                <c:pt idx="13043">
                  <c:v>0.01</c:v>
                </c:pt>
                <c:pt idx="13044">
                  <c:v>0</c:v>
                </c:pt>
                <c:pt idx="13045">
                  <c:v>0</c:v>
                </c:pt>
                <c:pt idx="13046">
                  <c:v>0.02</c:v>
                </c:pt>
                <c:pt idx="13047">
                  <c:v>0.05</c:v>
                </c:pt>
                <c:pt idx="13048">
                  <c:v>0.04</c:v>
                </c:pt>
                <c:pt idx="13049">
                  <c:v>0</c:v>
                </c:pt>
                <c:pt idx="13050">
                  <c:v>0</c:v>
                </c:pt>
                <c:pt idx="13051">
                  <c:v>0.05</c:v>
                </c:pt>
                <c:pt idx="13052">
                  <c:v>0</c:v>
                </c:pt>
                <c:pt idx="13053">
                  <c:v>0.04</c:v>
                </c:pt>
                <c:pt idx="13054">
                  <c:v>0</c:v>
                </c:pt>
                <c:pt idx="13055">
                  <c:v>0</c:v>
                </c:pt>
                <c:pt idx="13056">
                  <c:v>0.03</c:v>
                </c:pt>
                <c:pt idx="13057">
                  <c:v>0.01</c:v>
                </c:pt>
                <c:pt idx="13058">
                  <c:v>0.05</c:v>
                </c:pt>
                <c:pt idx="13059">
                  <c:v>0.02</c:v>
                </c:pt>
                <c:pt idx="13060">
                  <c:v>0.03</c:v>
                </c:pt>
                <c:pt idx="13061">
                  <c:v>0.05</c:v>
                </c:pt>
                <c:pt idx="13062">
                  <c:v>0.05</c:v>
                </c:pt>
                <c:pt idx="13063">
                  <c:v>0.05</c:v>
                </c:pt>
                <c:pt idx="13064">
                  <c:v>0</c:v>
                </c:pt>
                <c:pt idx="13065">
                  <c:v>0.03</c:v>
                </c:pt>
                <c:pt idx="13066">
                  <c:v>0.03</c:v>
                </c:pt>
                <c:pt idx="13067">
                  <c:v>0</c:v>
                </c:pt>
                <c:pt idx="13068">
                  <c:v>0</c:v>
                </c:pt>
                <c:pt idx="13069">
                  <c:v>0.05</c:v>
                </c:pt>
                <c:pt idx="13070">
                  <c:v>0</c:v>
                </c:pt>
                <c:pt idx="13071">
                  <c:v>0.05</c:v>
                </c:pt>
                <c:pt idx="13072">
                  <c:v>0.03</c:v>
                </c:pt>
                <c:pt idx="13073">
                  <c:v>0</c:v>
                </c:pt>
                <c:pt idx="13074">
                  <c:v>0.05</c:v>
                </c:pt>
                <c:pt idx="13075">
                  <c:v>0</c:v>
                </c:pt>
                <c:pt idx="13076">
                  <c:v>0</c:v>
                </c:pt>
                <c:pt idx="13077">
                  <c:v>0.04</c:v>
                </c:pt>
                <c:pt idx="13078">
                  <c:v>0.04</c:v>
                </c:pt>
                <c:pt idx="13079">
                  <c:v>0</c:v>
                </c:pt>
                <c:pt idx="13080">
                  <c:v>0</c:v>
                </c:pt>
                <c:pt idx="13081">
                  <c:v>0</c:v>
                </c:pt>
                <c:pt idx="13082">
                  <c:v>0</c:v>
                </c:pt>
                <c:pt idx="13083">
                  <c:v>0.05</c:v>
                </c:pt>
                <c:pt idx="13084">
                  <c:v>0</c:v>
                </c:pt>
                <c:pt idx="13085">
                  <c:v>0</c:v>
                </c:pt>
                <c:pt idx="13086">
                  <c:v>0.05</c:v>
                </c:pt>
                <c:pt idx="13087">
                  <c:v>0.04</c:v>
                </c:pt>
                <c:pt idx="13088">
                  <c:v>0.03</c:v>
                </c:pt>
                <c:pt idx="13089">
                  <c:v>0</c:v>
                </c:pt>
                <c:pt idx="13090">
                  <c:v>0.04</c:v>
                </c:pt>
                <c:pt idx="13091">
                  <c:v>0</c:v>
                </c:pt>
                <c:pt idx="13092">
                  <c:v>0</c:v>
                </c:pt>
                <c:pt idx="13093">
                  <c:v>0</c:v>
                </c:pt>
                <c:pt idx="13094">
                  <c:v>0</c:v>
                </c:pt>
                <c:pt idx="13095">
                  <c:v>0.01</c:v>
                </c:pt>
                <c:pt idx="13096">
                  <c:v>0.02</c:v>
                </c:pt>
                <c:pt idx="13097">
                  <c:v>0</c:v>
                </c:pt>
                <c:pt idx="13098">
                  <c:v>0.04</c:v>
                </c:pt>
                <c:pt idx="13099">
                  <c:v>0.05</c:v>
                </c:pt>
                <c:pt idx="13100">
                  <c:v>0.01</c:v>
                </c:pt>
                <c:pt idx="13101">
                  <c:v>0.04</c:v>
                </c:pt>
                <c:pt idx="13102">
                  <c:v>0</c:v>
                </c:pt>
                <c:pt idx="13103">
                  <c:v>0</c:v>
                </c:pt>
                <c:pt idx="13104">
                  <c:v>0.04</c:v>
                </c:pt>
                <c:pt idx="13105">
                  <c:v>0</c:v>
                </c:pt>
                <c:pt idx="13106">
                  <c:v>0.04</c:v>
                </c:pt>
                <c:pt idx="13107">
                  <c:v>0.04</c:v>
                </c:pt>
                <c:pt idx="13108">
                  <c:v>0</c:v>
                </c:pt>
                <c:pt idx="13109">
                  <c:v>0.02</c:v>
                </c:pt>
                <c:pt idx="13110">
                  <c:v>0.04</c:v>
                </c:pt>
                <c:pt idx="13111">
                  <c:v>0</c:v>
                </c:pt>
                <c:pt idx="13112">
                  <c:v>0.04</c:v>
                </c:pt>
                <c:pt idx="13113">
                  <c:v>0.04</c:v>
                </c:pt>
                <c:pt idx="13114">
                  <c:v>0.04</c:v>
                </c:pt>
                <c:pt idx="13115">
                  <c:v>0.04</c:v>
                </c:pt>
                <c:pt idx="13116">
                  <c:v>0.04</c:v>
                </c:pt>
                <c:pt idx="13117">
                  <c:v>0</c:v>
                </c:pt>
                <c:pt idx="13118">
                  <c:v>0</c:v>
                </c:pt>
                <c:pt idx="13119">
                  <c:v>0</c:v>
                </c:pt>
                <c:pt idx="13120">
                  <c:v>0.04</c:v>
                </c:pt>
                <c:pt idx="13121">
                  <c:v>0</c:v>
                </c:pt>
                <c:pt idx="13122">
                  <c:v>0</c:v>
                </c:pt>
                <c:pt idx="13123">
                  <c:v>0</c:v>
                </c:pt>
                <c:pt idx="13124">
                  <c:v>0.02</c:v>
                </c:pt>
                <c:pt idx="13125">
                  <c:v>0.03</c:v>
                </c:pt>
                <c:pt idx="13126">
                  <c:v>0</c:v>
                </c:pt>
                <c:pt idx="13127">
                  <c:v>0</c:v>
                </c:pt>
                <c:pt idx="13128">
                  <c:v>0</c:v>
                </c:pt>
                <c:pt idx="13129">
                  <c:v>0.04</c:v>
                </c:pt>
                <c:pt idx="13130">
                  <c:v>0.04</c:v>
                </c:pt>
                <c:pt idx="13131">
                  <c:v>0</c:v>
                </c:pt>
                <c:pt idx="13132">
                  <c:v>0.05</c:v>
                </c:pt>
                <c:pt idx="13133">
                  <c:v>0.04</c:v>
                </c:pt>
                <c:pt idx="13134">
                  <c:v>0</c:v>
                </c:pt>
                <c:pt idx="13135">
                  <c:v>0</c:v>
                </c:pt>
                <c:pt idx="13136">
                  <c:v>0.05</c:v>
                </c:pt>
                <c:pt idx="13137">
                  <c:v>0.04</c:v>
                </c:pt>
                <c:pt idx="13138">
                  <c:v>0</c:v>
                </c:pt>
                <c:pt idx="13139">
                  <c:v>0.01</c:v>
                </c:pt>
                <c:pt idx="13140">
                  <c:v>0</c:v>
                </c:pt>
                <c:pt idx="13141">
                  <c:v>0</c:v>
                </c:pt>
                <c:pt idx="13142">
                  <c:v>0</c:v>
                </c:pt>
                <c:pt idx="13143">
                  <c:v>0</c:v>
                </c:pt>
                <c:pt idx="13144">
                  <c:v>0.03</c:v>
                </c:pt>
                <c:pt idx="13145">
                  <c:v>0.05</c:v>
                </c:pt>
                <c:pt idx="13146">
                  <c:v>0.04</c:v>
                </c:pt>
                <c:pt idx="13147">
                  <c:v>0</c:v>
                </c:pt>
                <c:pt idx="13148">
                  <c:v>0.03</c:v>
                </c:pt>
                <c:pt idx="13149">
                  <c:v>0</c:v>
                </c:pt>
                <c:pt idx="13150">
                  <c:v>0.04</c:v>
                </c:pt>
                <c:pt idx="13151">
                  <c:v>0</c:v>
                </c:pt>
                <c:pt idx="13152">
                  <c:v>0.05</c:v>
                </c:pt>
                <c:pt idx="13153">
                  <c:v>0.03</c:v>
                </c:pt>
                <c:pt idx="13154">
                  <c:v>0.05</c:v>
                </c:pt>
                <c:pt idx="13155">
                  <c:v>0</c:v>
                </c:pt>
                <c:pt idx="13156">
                  <c:v>0</c:v>
                </c:pt>
                <c:pt idx="13157">
                  <c:v>0.02</c:v>
                </c:pt>
                <c:pt idx="13158">
                  <c:v>0</c:v>
                </c:pt>
                <c:pt idx="13159">
                  <c:v>0.04</c:v>
                </c:pt>
                <c:pt idx="13160">
                  <c:v>0.04</c:v>
                </c:pt>
                <c:pt idx="13161">
                  <c:v>0</c:v>
                </c:pt>
                <c:pt idx="13162">
                  <c:v>0</c:v>
                </c:pt>
                <c:pt idx="13163">
                  <c:v>0.04</c:v>
                </c:pt>
                <c:pt idx="13164">
                  <c:v>0</c:v>
                </c:pt>
                <c:pt idx="13165">
                  <c:v>0</c:v>
                </c:pt>
                <c:pt idx="13166">
                  <c:v>0.02</c:v>
                </c:pt>
                <c:pt idx="13167">
                  <c:v>0</c:v>
                </c:pt>
                <c:pt idx="13168">
                  <c:v>0</c:v>
                </c:pt>
                <c:pt idx="13169">
                  <c:v>0</c:v>
                </c:pt>
                <c:pt idx="13170">
                  <c:v>0</c:v>
                </c:pt>
                <c:pt idx="13171">
                  <c:v>0</c:v>
                </c:pt>
                <c:pt idx="13172">
                  <c:v>0.04</c:v>
                </c:pt>
                <c:pt idx="13173">
                  <c:v>0.05</c:v>
                </c:pt>
                <c:pt idx="13174">
                  <c:v>0.02</c:v>
                </c:pt>
                <c:pt idx="13175">
                  <c:v>0.03</c:v>
                </c:pt>
                <c:pt idx="13176">
                  <c:v>0</c:v>
                </c:pt>
                <c:pt idx="13177">
                  <c:v>0</c:v>
                </c:pt>
                <c:pt idx="13178">
                  <c:v>0.02</c:v>
                </c:pt>
                <c:pt idx="13179">
                  <c:v>0.02</c:v>
                </c:pt>
                <c:pt idx="13180">
                  <c:v>0.02</c:v>
                </c:pt>
                <c:pt idx="13181">
                  <c:v>0.01</c:v>
                </c:pt>
                <c:pt idx="13182">
                  <c:v>0</c:v>
                </c:pt>
                <c:pt idx="13183">
                  <c:v>0.05</c:v>
                </c:pt>
                <c:pt idx="13184">
                  <c:v>0.04</c:v>
                </c:pt>
                <c:pt idx="13185">
                  <c:v>0.04</c:v>
                </c:pt>
                <c:pt idx="13186">
                  <c:v>0</c:v>
                </c:pt>
                <c:pt idx="13187">
                  <c:v>0</c:v>
                </c:pt>
                <c:pt idx="13188">
                  <c:v>0</c:v>
                </c:pt>
                <c:pt idx="13189">
                  <c:v>0.02</c:v>
                </c:pt>
                <c:pt idx="13190">
                  <c:v>0</c:v>
                </c:pt>
                <c:pt idx="13191">
                  <c:v>0.04</c:v>
                </c:pt>
                <c:pt idx="13192">
                  <c:v>0.03</c:v>
                </c:pt>
                <c:pt idx="13193">
                  <c:v>0</c:v>
                </c:pt>
                <c:pt idx="13194">
                  <c:v>0.04</c:v>
                </c:pt>
                <c:pt idx="13195">
                  <c:v>0</c:v>
                </c:pt>
                <c:pt idx="13196">
                  <c:v>0.04</c:v>
                </c:pt>
                <c:pt idx="13197">
                  <c:v>0.05</c:v>
                </c:pt>
                <c:pt idx="13198">
                  <c:v>0.03</c:v>
                </c:pt>
                <c:pt idx="13199">
                  <c:v>0.02</c:v>
                </c:pt>
                <c:pt idx="13200">
                  <c:v>0.03</c:v>
                </c:pt>
                <c:pt idx="13201">
                  <c:v>0.03</c:v>
                </c:pt>
                <c:pt idx="13202">
                  <c:v>0</c:v>
                </c:pt>
                <c:pt idx="13203">
                  <c:v>0</c:v>
                </c:pt>
                <c:pt idx="13204">
                  <c:v>0</c:v>
                </c:pt>
                <c:pt idx="13205">
                  <c:v>0</c:v>
                </c:pt>
                <c:pt idx="13206">
                  <c:v>0.05</c:v>
                </c:pt>
                <c:pt idx="13207">
                  <c:v>0.03</c:v>
                </c:pt>
                <c:pt idx="13208">
                  <c:v>0.05</c:v>
                </c:pt>
                <c:pt idx="13209">
                  <c:v>0.02</c:v>
                </c:pt>
                <c:pt idx="13210">
                  <c:v>0.03</c:v>
                </c:pt>
                <c:pt idx="13211">
                  <c:v>0.02</c:v>
                </c:pt>
                <c:pt idx="13212">
                  <c:v>0.04</c:v>
                </c:pt>
                <c:pt idx="13213">
                  <c:v>0</c:v>
                </c:pt>
                <c:pt idx="13214">
                  <c:v>0</c:v>
                </c:pt>
                <c:pt idx="13215">
                  <c:v>0.03</c:v>
                </c:pt>
                <c:pt idx="13216">
                  <c:v>0</c:v>
                </c:pt>
                <c:pt idx="13217">
                  <c:v>0.04</c:v>
                </c:pt>
                <c:pt idx="13218">
                  <c:v>0</c:v>
                </c:pt>
                <c:pt idx="13219">
                  <c:v>0</c:v>
                </c:pt>
                <c:pt idx="13220">
                  <c:v>0.02</c:v>
                </c:pt>
                <c:pt idx="13221">
                  <c:v>0</c:v>
                </c:pt>
                <c:pt idx="13222">
                  <c:v>0.03</c:v>
                </c:pt>
                <c:pt idx="13223">
                  <c:v>0.04</c:v>
                </c:pt>
                <c:pt idx="13224">
                  <c:v>0.04</c:v>
                </c:pt>
                <c:pt idx="13225">
                  <c:v>0</c:v>
                </c:pt>
                <c:pt idx="13226">
                  <c:v>0</c:v>
                </c:pt>
                <c:pt idx="13227">
                  <c:v>0.03</c:v>
                </c:pt>
                <c:pt idx="13228">
                  <c:v>0</c:v>
                </c:pt>
                <c:pt idx="13229">
                  <c:v>0</c:v>
                </c:pt>
                <c:pt idx="13230">
                  <c:v>0</c:v>
                </c:pt>
                <c:pt idx="13231">
                  <c:v>0.04</c:v>
                </c:pt>
                <c:pt idx="13232">
                  <c:v>0.03</c:v>
                </c:pt>
                <c:pt idx="13233">
                  <c:v>0.04</c:v>
                </c:pt>
                <c:pt idx="13234">
                  <c:v>0.02</c:v>
                </c:pt>
                <c:pt idx="13235">
                  <c:v>0</c:v>
                </c:pt>
                <c:pt idx="13236">
                  <c:v>0.02</c:v>
                </c:pt>
                <c:pt idx="13237">
                  <c:v>0.03</c:v>
                </c:pt>
                <c:pt idx="13238">
                  <c:v>0</c:v>
                </c:pt>
                <c:pt idx="13239">
                  <c:v>0</c:v>
                </c:pt>
                <c:pt idx="13240">
                  <c:v>0.01</c:v>
                </c:pt>
                <c:pt idx="13241">
                  <c:v>0</c:v>
                </c:pt>
                <c:pt idx="13242">
                  <c:v>0</c:v>
                </c:pt>
                <c:pt idx="13243">
                  <c:v>0</c:v>
                </c:pt>
                <c:pt idx="13244">
                  <c:v>0.04</c:v>
                </c:pt>
                <c:pt idx="13245">
                  <c:v>0</c:v>
                </c:pt>
                <c:pt idx="13246">
                  <c:v>0.02</c:v>
                </c:pt>
                <c:pt idx="13247">
                  <c:v>0.04</c:v>
                </c:pt>
                <c:pt idx="13248">
                  <c:v>0.03</c:v>
                </c:pt>
                <c:pt idx="13249">
                  <c:v>0.04</c:v>
                </c:pt>
                <c:pt idx="13250">
                  <c:v>0</c:v>
                </c:pt>
                <c:pt idx="13251">
                  <c:v>0.03</c:v>
                </c:pt>
                <c:pt idx="13252">
                  <c:v>0.04</c:v>
                </c:pt>
                <c:pt idx="13253">
                  <c:v>0</c:v>
                </c:pt>
                <c:pt idx="13254">
                  <c:v>0</c:v>
                </c:pt>
                <c:pt idx="13255">
                  <c:v>0</c:v>
                </c:pt>
                <c:pt idx="13256">
                  <c:v>0.04</c:v>
                </c:pt>
                <c:pt idx="13257">
                  <c:v>0.03</c:v>
                </c:pt>
                <c:pt idx="13258">
                  <c:v>0.04</c:v>
                </c:pt>
                <c:pt idx="13259">
                  <c:v>0.04</c:v>
                </c:pt>
                <c:pt idx="13260">
                  <c:v>0</c:v>
                </c:pt>
                <c:pt idx="13261">
                  <c:v>0</c:v>
                </c:pt>
                <c:pt idx="13262">
                  <c:v>0.02</c:v>
                </c:pt>
                <c:pt idx="13263">
                  <c:v>0.04</c:v>
                </c:pt>
                <c:pt idx="13264">
                  <c:v>0.04</c:v>
                </c:pt>
                <c:pt idx="13265">
                  <c:v>0.04</c:v>
                </c:pt>
                <c:pt idx="13266">
                  <c:v>0.04</c:v>
                </c:pt>
                <c:pt idx="13267">
                  <c:v>0</c:v>
                </c:pt>
                <c:pt idx="13268">
                  <c:v>0</c:v>
                </c:pt>
                <c:pt idx="13269">
                  <c:v>0</c:v>
                </c:pt>
                <c:pt idx="13270">
                  <c:v>0.03</c:v>
                </c:pt>
                <c:pt idx="13271">
                  <c:v>0</c:v>
                </c:pt>
                <c:pt idx="13272">
                  <c:v>0.03</c:v>
                </c:pt>
                <c:pt idx="13273">
                  <c:v>0</c:v>
                </c:pt>
                <c:pt idx="13274">
                  <c:v>0</c:v>
                </c:pt>
                <c:pt idx="13275">
                  <c:v>0</c:v>
                </c:pt>
                <c:pt idx="13276">
                  <c:v>0.04</c:v>
                </c:pt>
                <c:pt idx="13277">
                  <c:v>0</c:v>
                </c:pt>
                <c:pt idx="13278">
                  <c:v>0</c:v>
                </c:pt>
                <c:pt idx="13279">
                  <c:v>0.04</c:v>
                </c:pt>
                <c:pt idx="13280">
                  <c:v>0.03</c:v>
                </c:pt>
                <c:pt idx="13281">
                  <c:v>0.01</c:v>
                </c:pt>
                <c:pt idx="13282">
                  <c:v>0</c:v>
                </c:pt>
                <c:pt idx="13283">
                  <c:v>0</c:v>
                </c:pt>
                <c:pt idx="13284">
                  <c:v>0.04</c:v>
                </c:pt>
                <c:pt idx="13285">
                  <c:v>0</c:v>
                </c:pt>
                <c:pt idx="13286">
                  <c:v>0.04</c:v>
                </c:pt>
                <c:pt idx="13287">
                  <c:v>0.01</c:v>
                </c:pt>
                <c:pt idx="13288">
                  <c:v>0.04</c:v>
                </c:pt>
                <c:pt idx="13289">
                  <c:v>0.04</c:v>
                </c:pt>
                <c:pt idx="13290">
                  <c:v>0</c:v>
                </c:pt>
                <c:pt idx="13291">
                  <c:v>0</c:v>
                </c:pt>
                <c:pt idx="13292">
                  <c:v>0.03</c:v>
                </c:pt>
                <c:pt idx="13293">
                  <c:v>0.04</c:v>
                </c:pt>
                <c:pt idx="13294">
                  <c:v>0.04</c:v>
                </c:pt>
                <c:pt idx="13295">
                  <c:v>0.03</c:v>
                </c:pt>
                <c:pt idx="13296">
                  <c:v>0</c:v>
                </c:pt>
                <c:pt idx="13297">
                  <c:v>0.04</c:v>
                </c:pt>
                <c:pt idx="13298">
                  <c:v>0</c:v>
                </c:pt>
                <c:pt idx="13299">
                  <c:v>0</c:v>
                </c:pt>
                <c:pt idx="13300">
                  <c:v>0.04</c:v>
                </c:pt>
                <c:pt idx="13301">
                  <c:v>0</c:v>
                </c:pt>
                <c:pt idx="13302">
                  <c:v>0.04</c:v>
                </c:pt>
                <c:pt idx="13303">
                  <c:v>0.04</c:v>
                </c:pt>
                <c:pt idx="13304">
                  <c:v>0</c:v>
                </c:pt>
                <c:pt idx="13305">
                  <c:v>0.03</c:v>
                </c:pt>
                <c:pt idx="13306">
                  <c:v>0</c:v>
                </c:pt>
                <c:pt idx="13307">
                  <c:v>0.02</c:v>
                </c:pt>
                <c:pt idx="13308">
                  <c:v>0.03</c:v>
                </c:pt>
                <c:pt idx="13309">
                  <c:v>0.04</c:v>
                </c:pt>
                <c:pt idx="13310">
                  <c:v>0.04</c:v>
                </c:pt>
                <c:pt idx="13311">
                  <c:v>0</c:v>
                </c:pt>
                <c:pt idx="13312">
                  <c:v>0</c:v>
                </c:pt>
                <c:pt idx="13313">
                  <c:v>0.04</c:v>
                </c:pt>
                <c:pt idx="13314">
                  <c:v>0</c:v>
                </c:pt>
                <c:pt idx="13315">
                  <c:v>0.03</c:v>
                </c:pt>
                <c:pt idx="13316">
                  <c:v>0</c:v>
                </c:pt>
                <c:pt idx="13317">
                  <c:v>0</c:v>
                </c:pt>
                <c:pt idx="13318">
                  <c:v>0</c:v>
                </c:pt>
                <c:pt idx="13319">
                  <c:v>0.04</c:v>
                </c:pt>
                <c:pt idx="13320">
                  <c:v>0.04</c:v>
                </c:pt>
                <c:pt idx="13321">
                  <c:v>0</c:v>
                </c:pt>
                <c:pt idx="13322">
                  <c:v>0.04</c:v>
                </c:pt>
                <c:pt idx="13323">
                  <c:v>0.04</c:v>
                </c:pt>
                <c:pt idx="13324">
                  <c:v>0.01</c:v>
                </c:pt>
                <c:pt idx="13325">
                  <c:v>0.04</c:v>
                </c:pt>
                <c:pt idx="13326">
                  <c:v>0</c:v>
                </c:pt>
                <c:pt idx="13327">
                  <c:v>0.04</c:v>
                </c:pt>
                <c:pt idx="13328">
                  <c:v>0.04</c:v>
                </c:pt>
                <c:pt idx="13329">
                  <c:v>0</c:v>
                </c:pt>
                <c:pt idx="13330">
                  <c:v>0</c:v>
                </c:pt>
                <c:pt idx="13331">
                  <c:v>0.03</c:v>
                </c:pt>
                <c:pt idx="13332">
                  <c:v>0.03</c:v>
                </c:pt>
                <c:pt idx="13333">
                  <c:v>0.04</c:v>
                </c:pt>
                <c:pt idx="13334">
                  <c:v>0.04</c:v>
                </c:pt>
                <c:pt idx="13335">
                  <c:v>0.03</c:v>
                </c:pt>
                <c:pt idx="13336">
                  <c:v>0</c:v>
                </c:pt>
                <c:pt idx="13337">
                  <c:v>0</c:v>
                </c:pt>
                <c:pt idx="13338">
                  <c:v>0</c:v>
                </c:pt>
                <c:pt idx="13339">
                  <c:v>0.03</c:v>
                </c:pt>
                <c:pt idx="13340">
                  <c:v>0</c:v>
                </c:pt>
                <c:pt idx="13341">
                  <c:v>0</c:v>
                </c:pt>
                <c:pt idx="13342">
                  <c:v>0</c:v>
                </c:pt>
                <c:pt idx="13343">
                  <c:v>0.04</c:v>
                </c:pt>
                <c:pt idx="13344">
                  <c:v>0.04</c:v>
                </c:pt>
                <c:pt idx="13345">
                  <c:v>0.04</c:v>
                </c:pt>
                <c:pt idx="13346">
                  <c:v>0.04</c:v>
                </c:pt>
                <c:pt idx="13347">
                  <c:v>0.03</c:v>
                </c:pt>
                <c:pt idx="13348">
                  <c:v>0.04</c:v>
                </c:pt>
                <c:pt idx="13349">
                  <c:v>0</c:v>
                </c:pt>
                <c:pt idx="13350">
                  <c:v>0.03</c:v>
                </c:pt>
                <c:pt idx="13351">
                  <c:v>0.04</c:v>
                </c:pt>
                <c:pt idx="13352">
                  <c:v>0.04</c:v>
                </c:pt>
                <c:pt idx="13353">
                  <c:v>0.04</c:v>
                </c:pt>
                <c:pt idx="13354">
                  <c:v>0</c:v>
                </c:pt>
                <c:pt idx="13355">
                  <c:v>0.04</c:v>
                </c:pt>
                <c:pt idx="13356">
                  <c:v>0.04</c:v>
                </c:pt>
                <c:pt idx="13357">
                  <c:v>0.04</c:v>
                </c:pt>
                <c:pt idx="13358">
                  <c:v>0</c:v>
                </c:pt>
                <c:pt idx="13359">
                  <c:v>0.03</c:v>
                </c:pt>
                <c:pt idx="13360">
                  <c:v>0.04</c:v>
                </c:pt>
                <c:pt idx="13361">
                  <c:v>0</c:v>
                </c:pt>
                <c:pt idx="13362">
                  <c:v>0.03</c:v>
                </c:pt>
                <c:pt idx="13363">
                  <c:v>0</c:v>
                </c:pt>
                <c:pt idx="13364">
                  <c:v>0</c:v>
                </c:pt>
                <c:pt idx="13365">
                  <c:v>0</c:v>
                </c:pt>
                <c:pt idx="13366">
                  <c:v>0.02</c:v>
                </c:pt>
                <c:pt idx="13367">
                  <c:v>0.04</c:v>
                </c:pt>
                <c:pt idx="13368">
                  <c:v>0</c:v>
                </c:pt>
                <c:pt idx="13369">
                  <c:v>0.04</c:v>
                </c:pt>
                <c:pt idx="13370">
                  <c:v>0.02</c:v>
                </c:pt>
                <c:pt idx="13371">
                  <c:v>0.04</c:v>
                </c:pt>
                <c:pt idx="13372">
                  <c:v>0.04</c:v>
                </c:pt>
                <c:pt idx="13373">
                  <c:v>0.03</c:v>
                </c:pt>
                <c:pt idx="13374">
                  <c:v>0</c:v>
                </c:pt>
                <c:pt idx="13375">
                  <c:v>0</c:v>
                </c:pt>
                <c:pt idx="13376">
                  <c:v>0</c:v>
                </c:pt>
                <c:pt idx="13377">
                  <c:v>0.04</c:v>
                </c:pt>
                <c:pt idx="13378">
                  <c:v>0.04</c:v>
                </c:pt>
                <c:pt idx="13379">
                  <c:v>0</c:v>
                </c:pt>
                <c:pt idx="13380">
                  <c:v>0.03</c:v>
                </c:pt>
                <c:pt idx="13381">
                  <c:v>0.04</c:v>
                </c:pt>
                <c:pt idx="13382">
                  <c:v>0.03</c:v>
                </c:pt>
                <c:pt idx="13383">
                  <c:v>0.04</c:v>
                </c:pt>
                <c:pt idx="13384">
                  <c:v>0.04</c:v>
                </c:pt>
                <c:pt idx="13385">
                  <c:v>0.04</c:v>
                </c:pt>
                <c:pt idx="13386">
                  <c:v>0.04</c:v>
                </c:pt>
                <c:pt idx="13387">
                  <c:v>0.04</c:v>
                </c:pt>
                <c:pt idx="13388">
                  <c:v>0</c:v>
                </c:pt>
                <c:pt idx="13389">
                  <c:v>0</c:v>
                </c:pt>
                <c:pt idx="13390">
                  <c:v>0.03</c:v>
                </c:pt>
                <c:pt idx="13391">
                  <c:v>0</c:v>
                </c:pt>
                <c:pt idx="13392">
                  <c:v>0.03</c:v>
                </c:pt>
                <c:pt idx="13393">
                  <c:v>0.04</c:v>
                </c:pt>
                <c:pt idx="13394">
                  <c:v>0.04</c:v>
                </c:pt>
                <c:pt idx="13395">
                  <c:v>0.04</c:v>
                </c:pt>
                <c:pt idx="13396">
                  <c:v>0</c:v>
                </c:pt>
                <c:pt idx="13397">
                  <c:v>0</c:v>
                </c:pt>
                <c:pt idx="13398">
                  <c:v>0</c:v>
                </c:pt>
                <c:pt idx="13399">
                  <c:v>0.04</c:v>
                </c:pt>
                <c:pt idx="13400">
                  <c:v>0.04</c:v>
                </c:pt>
                <c:pt idx="13401">
                  <c:v>0</c:v>
                </c:pt>
                <c:pt idx="13402">
                  <c:v>0</c:v>
                </c:pt>
                <c:pt idx="13403">
                  <c:v>0</c:v>
                </c:pt>
                <c:pt idx="13404">
                  <c:v>0.03</c:v>
                </c:pt>
                <c:pt idx="13405">
                  <c:v>0.04</c:v>
                </c:pt>
                <c:pt idx="13406">
                  <c:v>0.01</c:v>
                </c:pt>
                <c:pt idx="13407">
                  <c:v>0</c:v>
                </c:pt>
                <c:pt idx="13408">
                  <c:v>0</c:v>
                </c:pt>
                <c:pt idx="13409">
                  <c:v>0</c:v>
                </c:pt>
                <c:pt idx="13410">
                  <c:v>0.03</c:v>
                </c:pt>
                <c:pt idx="13411">
                  <c:v>0</c:v>
                </c:pt>
                <c:pt idx="13412">
                  <c:v>0.04</c:v>
                </c:pt>
                <c:pt idx="13413">
                  <c:v>0.03</c:v>
                </c:pt>
                <c:pt idx="13414">
                  <c:v>0</c:v>
                </c:pt>
                <c:pt idx="13415">
                  <c:v>0</c:v>
                </c:pt>
                <c:pt idx="13416">
                  <c:v>0</c:v>
                </c:pt>
                <c:pt idx="13417">
                  <c:v>0.03</c:v>
                </c:pt>
                <c:pt idx="13418">
                  <c:v>0.04</c:v>
                </c:pt>
                <c:pt idx="13419">
                  <c:v>0</c:v>
                </c:pt>
                <c:pt idx="13420">
                  <c:v>0.03</c:v>
                </c:pt>
                <c:pt idx="13421">
                  <c:v>0.03</c:v>
                </c:pt>
                <c:pt idx="13422">
                  <c:v>0</c:v>
                </c:pt>
                <c:pt idx="13423">
                  <c:v>0.03</c:v>
                </c:pt>
                <c:pt idx="13424">
                  <c:v>0.04</c:v>
                </c:pt>
                <c:pt idx="13425">
                  <c:v>0</c:v>
                </c:pt>
                <c:pt idx="13426">
                  <c:v>0</c:v>
                </c:pt>
                <c:pt idx="13427">
                  <c:v>0.03</c:v>
                </c:pt>
                <c:pt idx="13428">
                  <c:v>0</c:v>
                </c:pt>
                <c:pt idx="13429">
                  <c:v>0.04</c:v>
                </c:pt>
                <c:pt idx="13430">
                  <c:v>0</c:v>
                </c:pt>
                <c:pt idx="13431">
                  <c:v>0.03</c:v>
                </c:pt>
                <c:pt idx="13432">
                  <c:v>0.04</c:v>
                </c:pt>
                <c:pt idx="13433">
                  <c:v>0</c:v>
                </c:pt>
                <c:pt idx="13434">
                  <c:v>0</c:v>
                </c:pt>
                <c:pt idx="13435">
                  <c:v>0.04</c:v>
                </c:pt>
                <c:pt idx="13436">
                  <c:v>0</c:v>
                </c:pt>
                <c:pt idx="13437">
                  <c:v>0</c:v>
                </c:pt>
                <c:pt idx="13438">
                  <c:v>0.03</c:v>
                </c:pt>
                <c:pt idx="13439">
                  <c:v>0</c:v>
                </c:pt>
                <c:pt idx="13440">
                  <c:v>0.03</c:v>
                </c:pt>
                <c:pt idx="13441">
                  <c:v>0</c:v>
                </c:pt>
                <c:pt idx="13442">
                  <c:v>0</c:v>
                </c:pt>
                <c:pt idx="13443">
                  <c:v>0.03</c:v>
                </c:pt>
                <c:pt idx="13444">
                  <c:v>0.04</c:v>
                </c:pt>
                <c:pt idx="13445">
                  <c:v>0</c:v>
                </c:pt>
                <c:pt idx="13446">
                  <c:v>0.03</c:v>
                </c:pt>
                <c:pt idx="13447">
                  <c:v>0</c:v>
                </c:pt>
                <c:pt idx="13448">
                  <c:v>0</c:v>
                </c:pt>
                <c:pt idx="13449">
                  <c:v>0.03</c:v>
                </c:pt>
                <c:pt idx="13450">
                  <c:v>0</c:v>
                </c:pt>
                <c:pt idx="13451">
                  <c:v>0.02</c:v>
                </c:pt>
                <c:pt idx="13452">
                  <c:v>0</c:v>
                </c:pt>
                <c:pt idx="13453">
                  <c:v>0.03</c:v>
                </c:pt>
                <c:pt idx="13454">
                  <c:v>0</c:v>
                </c:pt>
                <c:pt idx="13455">
                  <c:v>0.04</c:v>
                </c:pt>
                <c:pt idx="13456">
                  <c:v>0.04</c:v>
                </c:pt>
                <c:pt idx="13457">
                  <c:v>0.04</c:v>
                </c:pt>
                <c:pt idx="13458">
                  <c:v>0</c:v>
                </c:pt>
                <c:pt idx="13459">
                  <c:v>0</c:v>
                </c:pt>
                <c:pt idx="13460">
                  <c:v>0</c:v>
                </c:pt>
                <c:pt idx="13461">
                  <c:v>0.02</c:v>
                </c:pt>
                <c:pt idx="13462">
                  <c:v>0.04</c:v>
                </c:pt>
                <c:pt idx="13463">
                  <c:v>0</c:v>
                </c:pt>
                <c:pt idx="13464">
                  <c:v>0</c:v>
                </c:pt>
                <c:pt idx="13465">
                  <c:v>0</c:v>
                </c:pt>
                <c:pt idx="13466">
                  <c:v>0.04</c:v>
                </c:pt>
                <c:pt idx="13467">
                  <c:v>0.04</c:v>
                </c:pt>
                <c:pt idx="13468">
                  <c:v>0.02</c:v>
                </c:pt>
                <c:pt idx="13469">
                  <c:v>0</c:v>
                </c:pt>
                <c:pt idx="13470">
                  <c:v>0</c:v>
                </c:pt>
                <c:pt idx="13471">
                  <c:v>0</c:v>
                </c:pt>
                <c:pt idx="13472">
                  <c:v>0</c:v>
                </c:pt>
                <c:pt idx="13473">
                  <c:v>0</c:v>
                </c:pt>
                <c:pt idx="13474">
                  <c:v>0.03</c:v>
                </c:pt>
                <c:pt idx="13475">
                  <c:v>0</c:v>
                </c:pt>
                <c:pt idx="13476">
                  <c:v>0.03</c:v>
                </c:pt>
                <c:pt idx="13477">
                  <c:v>0.02</c:v>
                </c:pt>
                <c:pt idx="13478">
                  <c:v>0.02</c:v>
                </c:pt>
                <c:pt idx="13479">
                  <c:v>0.04</c:v>
                </c:pt>
                <c:pt idx="13480">
                  <c:v>0.04</c:v>
                </c:pt>
                <c:pt idx="13481">
                  <c:v>0</c:v>
                </c:pt>
                <c:pt idx="13482">
                  <c:v>0.04</c:v>
                </c:pt>
                <c:pt idx="13483">
                  <c:v>0</c:v>
                </c:pt>
                <c:pt idx="13484">
                  <c:v>0</c:v>
                </c:pt>
                <c:pt idx="13485">
                  <c:v>0.04</c:v>
                </c:pt>
                <c:pt idx="13486">
                  <c:v>0.03</c:v>
                </c:pt>
                <c:pt idx="13487">
                  <c:v>0</c:v>
                </c:pt>
                <c:pt idx="13488">
                  <c:v>0.02</c:v>
                </c:pt>
                <c:pt idx="13489">
                  <c:v>0.01</c:v>
                </c:pt>
                <c:pt idx="13490">
                  <c:v>0.02</c:v>
                </c:pt>
                <c:pt idx="13491">
                  <c:v>0</c:v>
                </c:pt>
                <c:pt idx="13492">
                  <c:v>0</c:v>
                </c:pt>
                <c:pt idx="13493">
                  <c:v>0.03</c:v>
                </c:pt>
                <c:pt idx="13494">
                  <c:v>0</c:v>
                </c:pt>
                <c:pt idx="13495">
                  <c:v>0.04</c:v>
                </c:pt>
                <c:pt idx="13496">
                  <c:v>0</c:v>
                </c:pt>
                <c:pt idx="13497">
                  <c:v>0</c:v>
                </c:pt>
                <c:pt idx="13498">
                  <c:v>0</c:v>
                </c:pt>
                <c:pt idx="13499">
                  <c:v>0</c:v>
                </c:pt>
                <c:pt idx="13500">
                  <c:v>0.03</c:v>
                </c:pt>
                <c:pt idx="13501">
                  <c:v>0.03</c:v>
                </c:pt>
                <c:pt idx="13502">
                  <c:v>0</c:v>
                </c:pt>
                <c:pt idx="13503">
                  <c:v>0.04</c:v>
                </c:pt>
                <c:pt idx="13504">
                  <c:v>0</c:v>
                </c:pt>
                <c:pt idx="13505">
                  <c:v>0.04</c:v>
                </c:pt>
                <c:pt idx="13506">
                  <c:v>0.03</c:v>
                </c:pt>
                <c:pt idx="13507">
                  <c:v>0</c:v>
                </c:pt>
                <c:pt idx="13508">
                  <c:v>0</c:v>
                </c:pt>
                <c:pt idx="13509">
                  <c:v>0</c:v>
                </c:pt>
                <c:pt idx="13510">
                  <c:v>0.03</c:v>
                </c:pt>
                <c:pt idx="13511">
                  <c:v>0</c:v>
                </c:pt>
                <c:pt idx="13512">
                  <c:v>0.02</c:v>
                </c:pt>
                <c:pt idx="13513">
                  <c:v>0</c:v>
                </c:pt>
                <c:pt idx="13514">
                  <c:v>0</c:v>
                </c:pt>
                <c:pt idx="13515">
                  <c:v>0.04</c:v>
                </c:pt>
                <c:pt idx="13516">
                  <c:v>0.04</c:v>
                </c:pt>
                <c:pt idx="13517">
                  <c:v>0.04</c:v>
                </c:pt>
                <c:pt idx="13518">
                  <c:v>0.04</c:v>
                </c:pt>
                <c:pt idx="13519">
                  <c:v>0</c:v>
                </c:pt>
                <c:pt idx="13520">
                  <c:v>0</c:v>
                </c:pt>
                <c:pt idx="13521">
                  <c:v>0.03</c:v>
                </c:pt>
                <c:pt idx="13522">
                  <c:v>0</c:v>
                </c:pt>
                <c:pt idx="13523">
                  <c:v>0</c:v>
                </c:pt>
                <c:pt idx="13524">
                  <c:v>0</c:v>
                </c:pt>
                <c:pt idx="13525">
                  <c:v>0</c:v>
                </c:pt>
                <c:pt idx="13526">
                  <c:v>0.03</c:v>
                </c:pt>
                <c:pt idx="13527">
                  <c:v>0.02</c:v>
                </c:pt>
                <c:pt idx="13528">
                  <c:v>0.02</c:v>
                </c:pt>
                <c:pt idx="13529">
                  <c:v>0.04</c:v>
                </c:pt>
                <c:pt idx="13530">
                  <c:v>0.03</c:v>
                </c:pt>
                <c:pt idx="13531">
                  <c:v>0</c:v>
                </c:pt>
                <c:pt idx="13532">
                  <c:v>0</c:v>
                </c:pt>
                <c:pt idx="13533">
                  <c:v>0.04</c:v>
                </c:pt>
                <c:pt idx="13534">
                  <c:v>0.03</c:v>
                </c:pt>
                <c:pt idx="13535">
                  <c:v>0.04</c:v>
                </c:pt>
                <c:pt idx="13536">
                  <c:v>0.04</c:v>
                </c:pt>
                <c:pt idx="13537">
                  <c:v>0</c:v>
                </c:pt>
                <c:pt idx="13538">
                  <c:v>0</c:v>
                </c:pt>
                <c:pt idx="13539">
                  <c:v>0.03</c:v>
                </c:pt>
                <c:pt idx="13540">
                  <c:v>0.03</c:v>
                </c:pt>
                <c:pt idx="13541">
                  <c:v>0.03</c:v>
                </c:pt>
                <c:pt idx="13542">
                  <c:v>0.04</c:v>
                </c:pt>
                <c:pt idx="13543">
                  <c:v>0</c:v>
                </c:pt>
                <c:pt idx="13544">
                  <c:v>0.02</c:v>
                </c:pt>
                <c:pt idx="13545">
                  <c:v>0</c:v>
                </c:pt>
                <c:pt idx="13546">
                  <c:v>0</c:v>
                </c:pt>
                <c:pt idx="13547">
                  <c:v>0.03</c:v>
                </c:pt>
                <c:pt idx="13548">
                  <c:v>0.04</c:v>
                </c:pt>
                <c:pt idx="13549">
                  <c:v>0.04</c:v>
                </c:pt>
                <c:pt idx="13550">
                  <c:v>0.03</c:v>
                </c:pt>
                <c:pt idx="13551">
                  <c:v>0.01</c:v>
                </c:pt>
                <c:pt idx="13552">
                  <c:v>0.03</c:v>
                </c:pt>
                <c:pt idx="13553">
                  <c:v>0</c:v>
                </c:pt>
                <c:pt idx="13554">
                  <c:v>0</c:v>
                </c:pt>
                <c:pt idx="13555">
                  <c:v>0.04</c:v>
                </c:pt>
                <c:pt idx="13556">
                  <c:v>0</c:v>
                </c:pt>
                <c:pt idx="13557">
                  <c:v>0</c:v>
                </c:pt>
                <c:pt idx="13558">
                  <c:v>0</c:v>
                </c:pt>
                <c:pt idx="13559">
                  <c:v>0</c:v>
                </c:pt>
                <c:pt idx="13560">
                  <c:v>0</c:v>
                </c:pt>
                <c:pt idx="13561">
                  <c:v>0</c:v>
                </c:pt>
                <c:pt idx="13562">
                  <c:v>0.01</c:v>
                </c:pt>
                <c:pt idx="13563">
                  <c:v>0</c:v>
                </c:pt>
                <c:pt idx="13564">
                  <c:v>0</c:v>
                </c:pt>
                <c:pt idx="13565">
                  <c:v>0</c:v>
                </c:pt>
                <c:pt idx="13566">
                  <c:v>0</c:v>
                </c:pt>
                <c:pt idx="13567">
                  <c:v>0</c:v>
                </c:pt>
                <c:pt idx="13568">
                  <c:v>0</c:v>
                </c:pt>
                <c:pt idx="13569">
                  <c:v>0</c:v>
                </c:pt>
                <c:pt idx="13570">
                  <c:v>0.02</c:v>
                </c:pt>
                <c:pt idx="13571">
                  <c:v>0.03</c:v>
                </c:pt>
                <c:pt idx="13572">
                  <c:v>0.03</c:v>
                </c:pt>
                <c:pt idx="13573">
                  <c:v>0.02</c:v>
                </c:pt>
                <c:pt idx="13574">
                  <c:v>0.04</c:v>
                </c:pt>
                <c:pt idx="13575">
                  <c:v>0.02</c:v>
                </c:pt>
                <c:pt idx="13576">
                  <c:v>0</c:v>
                </c:pt>
                <c:pt idx="13577">
                  <c:v>0</c:v>
                </c:pt>
                <c:pt idx="13578">
                  <c:v>0.03</c:v>
                </c:pt>
                <c:pt idx="13579">
                  <c:v>0</c:v>
                </c:pt>
                <c:pt idx="13580">
                  <c:v>0</c:v>
                </c:pt>
                <c:pt idx="13581">
                  <c:v>0</c:v>
                </c:pt>
                <c:pt idx="13582">
                  <c:v>0</c:v>
                </c:pt>
                <c:pt idx="13583">
                  <c:v>0</c:v>
                </c:pt>
                <c:pt idx="13584">
                  <c:v>0.02</c:v>
                </c:pt>
                <c:pt idx="13585">
                  <c:v>0</c:v>
                </c:pt>
                <c:pt idx="13586">
                  <c:v>0.03</c:v>
                </c:pt>
                <c:pt idx="13587">
                  <c:v>0.02</c:v>
                </c:pt>
                <c:pt idx="13588">
                  <c:v>0</c:v>
                </c:pt>
                <c:pt idx="13589">
                  <c:v>0.04</c:v>
                </c:pt>
                <c:pt idx="13590">
                  <c:v>0.04</c:v>
                </c:pt>
                <c:pt idx="13591">
                  <c:v>0.03</c:v>
                </c:pt>
                <c:pt idx="13592">
                  <c:v>0.04</c:v>
                </c:pt>
                <c:pt idx="13593">
                  <c:v>0</c:v>
                </c:pt>
                <c:pt idx="13594">
                  <c:v>0.04</c:v>
                </c:pt>
                <c:pt idx="13595">
                  <c:v>0.02</c:v>
                </c:pt>
                <c:pt idx="13596">
                  <c:v>0</c:v>
                </c:pt>
                <c:pt idx="13597">
                  <c:v>0</c:v>
                </c:pt>
                <c:pt idx="13598">
                  <c:v>0</c:v>
                </c:pt>
                <c:pt idx="13599">
                  <c:v>0.04</c:v>
                </c:pt>
                <c:pt idx="13600">
                  <c:v>0.03</c:v>
                </c:pt>
                <c:pt idx="13601">
                  <c:v>0.03</c:v>
                </c:pt>
                <c:pt idx="13602">
                  <c:v>0</c:v>
                </c:pt>
                <c:pt idx="13603">
                  <c:v>0.02</c:v>
                </c:pt>
                <c:pt idx="13604">
                  <c:v>0</c:v>
                </c:pt>
                <c:pt idx="13605">
                  <c:v>0</c:v>
                </c:pt>
                <c:pt idx="13606">
                  <c:v>0.04</c:v>
                </c:pt>
                <c:pt idx="13607">
                  <c:v>0</c:v>
                </c:pt>
                <c:pt idx="13608">
                  <c:v>0.03</c:v>
                </c:pt>
                <c:pt idx="13609">
                  <c:v>0.04</c:v>
                </c:pt>
                <c:pt idx="13610">
                  <c:v>0</c:v>
                </c:pt>
                <c:pt idx="13611">
                  <c:v>0</c:v>
                </c:pt>
                <c:pt idx="13612">
                  <c:v>0.04</c:v>
                </c:pt>
                <c:pt idx="13613">
                  <c:v>0.02</c:v>
                </c:pt>
                <c:pt idx="13614">
                  <c:v>0</c:v>
                </c:pt>
                <c:pt idx="13615">
                  <c:v>0</c:v>
                </c:pt>
                <c:pt idx="13616">
                  <c:v>0.01</c:v>
                </c:pt>
                <c:pt idx="13617">
                  <c:v>0</c:v>
                </c:pt>
                <c:pt idx="13618">
                  <c:v>0.03</c:v>
                </c:pt>
                <c:pt idx="13619">
                  <c:v>0.03</c:v>
                </c:pt>
                <c:pt idx="13620">
                  <c:v>0</c:v>
                </c:pt>
                <c:pt idx="13621">
                  <c:v>0.03</c:v>
                </c:pt>
                <c:pt idx="13622">
                  <c:v>0.01</c:v>
                </c:pt>
                <c:pt idx="13623">
                  <c:v>0</c:v>
                </c:pt>
                <c:pt idx="13624">
                  <c:v>0</c:v>
                </c:pt>
                <c:pt idx="13625">
                  <c:v>0.04</c:v>
                </c:pt>
                <c:pt idx="13626">
                  <c:v>0.03</c:v>
                </c:pt>
                <c:pt idx="13627">
                  <c:v>0.04</c:v>
                </c:pt>
                <c:pt idx="13628">
                  <c:v>0</c:v>
                </c:pt>
                <c:pt idx="13629">
                  <c:v>0</c:v>
                </c:pt>
                <c:pt idx="13630">
                  <c:v>0</c:v>
                </c:pt>
                <c:pt idx="13631">
                  <c:v>0.01</c:v>
                </c:pt>
                <c:pt idx="13632">
                  <c:v>0</c:v>
                </c:pt>
                <c:pt idx="13633">
                  <c:v>0</c:v>
                </c:pt>
                <c:pt idx="13634">
                  <c:v>0.04</c:v>
                </c:pt>
                <c:pt idx="13635">
                  <c:v>0.04</c:v>
                </c:pt>
                <c:pt idx="13636">
                  <c:v>0</c:v>
                </c:pt>
                <c:pt idx="13637">
                  <c:v>0.03</c:v>
                </c:pt>
                <c:pt idx="13638">
                  <c:v>0.01</c:v>
                </c:pt>
                <c:pt idx="13639">
                  <c:v>0</c:v>
                </c:pt>
                <c:pt idx="13640">
                  <c:v>0</c:v>
                </c:pt>
                <c:pt idx="13641">
                  <c:v>0.04</c:v>
                </c:pt>
                <c:pt idx="13642">
                  <c:v>0</c:v>
                </c:pt>
                <c:pt idx="13643">
                  <c:v>0</c:v>
                </c:pt>
                <c:pt idx="13644">
                  <c:v>0.03</c:v>
                </c:pt>
                <c:pt idx="13645">
                  <c:v>0</c:v>
                </c:pt>
                <c:pt idx="13646">
                  <c:v>0.03</c:v>
                </c:pt>
                <c:pt idx="13647">
                  <c:v>0</c:v>
                </c:pt>
                <c:pt idx="13648">
                  <c:v>0.04</c:v>
                </c:pt>
                <c:pt idx="13649">
                  <c:v>0</c:v>
                </c:pt>
                <c:pt idx="13650">
                  <c:v>0.02</c:v>
                </c:pt>
                <c:pt idx="13651">
                  <c:v>0.03</c:v>
                </c:pt>
                <c:pt idx="13652">
                  <c:v>0</c:v>
                </c:pt>
                <c:pt idx="13653">
                  <c:v>0.03</c:v>
                </c:pt>
                <c:pt idx="13654">
                  <c:v>0</c:v>
                </c:pt>
                <c:pt idx="13655">
                  <c:v>0</c:v>
                </c:pt>
                <c:pt idx="13656">
                  <c:v>0.04</c:v>
                </c:pt>
                <c:pt idx="13657">
                  <c:v>0</c:v>
                </c:pt>
                <c:pt idx="13658">
                  <c:v>0</c:v>
                </c:pt>
                <c:pt idx="13659">
                  <c:v>0.04</c:v>
                </c:pt>
                <c:pt idx="13660">
                  <c:v>0</c:v>
                </c:pt>
                <c:pt idx="13661">
                  <c:v>0.04</c:v>
                </c:pt>
                <c:pt idx="13662">
                  <c:v>0</c:v>
                </c:pt>
                <c:pt idx="13663">
                  <c:v>0.04</c:v>
                </c:pt>
                <c:pt idx="13664">
                  <c:v>0</c:v>
                </c:pt>
                <c:pt idx="13665">
                  <c:v>0</c:v>
                </c:pt>
                <c:pt idx="13666">
                  <c:v>0</c:v>
                </c:pt>
                <c:pt idx="13667">
                  <c:v>0.02</c:v>
                </c:pt>
                <c:pt idx="13668">
                  <c:v>0</c:v>
                </c:pt>
                <c:pt idx="13669">
                  <c:v>0.04</c:v>
                </c:pt>
                <c:pt idx="13670">
                  <c:v>0</c:v>
                </c:pt>
                <c:pt idx="13671">
                  <c:v>0.04</c:v>
                </c:pt>
                <c:pt idx="13672">
                  <c:v>0</c:v>
                </c:pt>
                <c:pt idx="13673">
                  <c:v>0</c:v>
                </c:pt>
                <c:pt idx="13674">
                  <c:v>0.03</c:v>
                </c:pt>
                <c:pt idx="13675">
                  <c:v>0.01</c:v>
                </c:pt>
                <c:pt idx="13676">
                  <c:v>0.01</c:v>
                </c:pt>
                <c:pt idx="13677">
                  <c:v>0</c:v>
                </c:pt>
                <c:pt idx="13678">
                  <c:v>0.04</c:v>
                </c:pt>
                <c:pt idx="13679">
                  <c:v>0</c:v>
                </c:pt>
                <c:pt idx="13680">
                  <c:v>0</c:v>
                </c:pt>
                <c:pt idx="13681">
                  <c:v>0.01</c:v>
                </c:pt>
                <c:pt idx="13682">
                  <c:v>0</c:v>
                </c:pt>
                <c:pt idx="13683">
                  <c:v>0.04</c:v>
                </c:pt>
                <c:pt idx="13684">
                  <c:v>0.02</c:v>
                </c:pt>
                <c:pt idx="13685">
                  <c:v>0</c:v>
                </c:pt>
                <c:pt idx="13686">
                  <c:v>0</c:v>
                </c:pt>
                <c:pt idx="13687">
                  <c:v>0.04</c:v>
                </c:pt>
                <c:pt idx="13688">
                  <c:v>0.03</c:v>
                </c:pt>
                <c:pt idx="13689">
                  <c:v>0.03</c:v>
                </c:pt>
                <c:pt idx="13690">
                  <c:v>0</c:v>
                </c:pt>
                <c:pt idx="13691">
                  <c:v>0</c:v>
                </c:pt>
                <c:pt idx="13692">
                  <c:v>0.01</c:v>
                </c:pt>
                <c:pt idx="13693">
                  <c:v>0.04</c:v>
                </c:pt>
                <c:pt idx="13694">
                  <c:v>0.02</c:v>
                </c:pt>
                <c:pt idx="13695">
                  <c:v>0</c:v>
                </c:pt>
                <c:pt idx="13696">
                  <c:v>0</c:v>
                </c:pt>
                <c:pt idx="13697">
                  <c:v>0.03</c:v>
                </c:pt>
                <c:pt idx="13698">
                  <c:v>0</c:v>
                </c:pt>
                <c:pt idx="13699">
                  <c:v>0.03</c:v>
                </c:pt>
                <c:pt idx="13700">
                  <c:v>0</c:v>
                </c:pt>
                <c:pt idx="13701">
                  <c:v>0.03</c:v>
                </c:pt>
                <c:pt idx="13702">
                  <c:v>0.01</c:v>
                </c:pt>
                <c:pt idx="13703">
                  <c:v>0.01</c:v>
                </c:pt>
                <c:pt idx="13704">
                  <c:v>0.02</c:v>
                </c:pt>
                <c:pt idx="13705">
                  <c:v>0</c:v>
                </c:pt>
                <c:pt idx="13706">
                  <c:v>0.04</c:v>
                </c:pt>
                <c:pt idx="13707">
                  <c:v>0.02</c:v>
                </c:pt>
                <c:pt idx="13708">
                  <c:v>0.04</c:v>
                </c:pt>
                <c:pt idx="13709">
                  <c:v>0</c:v>
                </c:pt>
                <c:pt idx="13710">
                  <c:v>0.04</c:v>
                </c:pt>
                <c:pt idx="13711">
                  <c:v>0</c:v>
                </c:pt>
                <c:pt idx="13712">
                  <c:v>0</c:v>
                </c:pt>
                <c:pt idx="13713">
                  <c:v>0.03</c:v>
                </c:pt>
                <c:pt idx="13714">
                  <c:v>0.03</c:v>
                </c:pt>
                <c:pt idx="13715">
                  <c:v>0</c:v>
                </c:pt>
                <c:pt idx="13716">
                  <c:v>0</c:v>
                </c:pt>
                <c:pt idx="13717">
                  <c:v>0</c:v>
                </c:pt>
                <c:pt idx="13718">
                  <c:v>0.02</c:v>
                </c:pt>
                <c:pt idx="13719">
                  <c:v>0.04</c:v>
                </c:pt>
                <c:pt idx="13720">
                  <c:v>0</c:v>
                </c:pt>
                <c:pt idx="13721">
                  <c:v>0</c:v>
                </c:pt>
                <c:pt idx="13722">
                  <c:v>0</c:v>
                </c:pt>
                <c:pt idx="13723">
                  <c:v>0.03</c:v>
                </c:pt>
                <c:pt idx="13724">
                  <c:v>0</c:v>
                </c:pt>
                <c:pt idx="13725">
                  <c:v>0</c:v>
                </c:pt>
                <c:pt idx="13726">
                  <c:v>0.03</c:v>
                </c:pt>
                <c:pt idx="13727">
                  <c:v>0</c:v>
                </c:pt>
                <c:pt idx="13728">
                  <c:v>0.04</c:v>
                </c:pt>
                <c:pt idx="13729">
                  <c:v>0</c:v>
                </c:pt>
                <c:pt idx="13730">
                  <c:v>0</c:v>
                </c:pt>
                <c:pt idx="13731">
                  <c:v>0.04</c:v>
                </c:pt>
                <c:pt idx="13732">
                  <c:v>0</c:v>
                </c:pt>
                <c:pt idx="13733">
                  <c:v>0.03</c:v>
                </c:pt>
                <c:pt idx="13734">
                  <c:v>0</c:v>
                </c:pt>
                <c:pt idx="13735">
                  <c:v>0</c:v>
                </c:pt>
                <c:pt idx="13736">
                  <c:v>0.03</c:v>
                </c:pt>
                <c:pt idx="13737">
                  <c:v>0.04</c:v>
                </c:pt>
                <c:pt idx="13738">
                  <c:v>0</c:v>
                </c:pt>
                <c:pt idx="13739">
                  <c:v>0.03</c:v>
                </c:pt>
                <c:pt idx="13740">
                  <c:v>0.03</c:v>
                </c:pt>
                <c:pt idx="13741">
                  <c:v>0.03</c:v>
                </c:pt>
                <c:pt idx="13742">
                  <c:v>0.03</c:v>
                </c:pt>
                <c:pt idx="13743">
                  <c:v>0.03</c:v>
                </c:pt>
                <c:pt idx="13744">
                  <c:v>0.03</c:v>
                </c:pt>
                <c:pt idx="13745">
                  <c:v>0</c:v>
                </c:pt>
                <c:pt idx="13746">
                  <c:v>0</c:v>
                </c:pt>
                <c:pt idx="13747">
                  <c:v>0.03</c:v>
                </c:pt>
                <c:pt idx="13748">
                  <c:v>0</c:v>
                </c:pt>
                <c:pt idx="13749">
                  <c:v>0.01</c:v>
                </c:pt>
                <c:pt idx="13750">
                  <c:v>0.03</c:v>
                </c:pt>
                <c:pt idx="13751">
                  <c:v>0</c:v>
                </c:pt>
                <c:pt idx="13752">
                  <c:v>0</c:v>
                </c:pt>
                <c:pt idx="13753">
                  <c:v>0.03</c:v>
                </c:pt>
                <c:pt idx="13754">
                  <c:v>0.04</c:v>
                </c:pt>
                <c:pt idx="13755">
                  <c:v>0.02</c:v>
                </c:pt>
                <c:pt idx="13756">
                  <c:v>0.04</c:v>
                </c:pt>
                <c:pt idx="13757">
                  <c:v>0.04</c:v>
                </c:pt>
                <c:pt idx="13758">
                  <c:v>0</c:v>
                </c:pt>
                <c:pt idx="13759">
                  <c:v>0</c:v>
                </c:pt>
                <c:pt idx="13760">
                  <c:v>0</c:v>
                </c:pt>
                <c:pt idx="13761">
                  <c:v>0</c:v>
                </c:pt>
                <c:pt idx="13762">
                  <c:v>0.04</c:v>
                </c:pt>
                <c:pt idx="13763">
                  <c:v>0.03</c:v>
                </c:pt>
                <c:pt idx="13764">
                  <c:v>0</c:v>
                </c:pt>
                <c:pt idx="13765">
                  <c:v>0</c:v>
                </c:pt>
                <c:pt idx="13766">
                  <c:v>0.02</c:v>
                </c:pt>
                <c:pt idx="13767">
                  <c:v>0</c:v>
                </c:pt>
                <c:pt idx="13768">
                  <c:v>0</c:v>
                </c:pt>
                <c:pt idx="13769">
                  <c:v>0</c:v>
                </c:pt>
                <c:pt idx="13770">
                  <c:v>0</c:v>
                </c:pt>
                <c:pt idx="13771">
                  <c:v>0</c:v>
                </c:pt>
                <c:pt idx="13772">
                  <c:v>0</c:v>
                </c:pt>
                <c:pt idx="13773">
                  <c:v>0.03</c:v>
                </c:pt>
                <c:pt idx="13774">
                  <c:v>0.04</c:v>
                </c:pt>
                <c:pt idx="13775">
                  <c:v>0</c:v>
                </c:pt>
                <c:pt idx="13776">
                  <c:v>0.02</c:v>
                </c:pt>
                <c:pt idx="13777">
                  <c:v>0.04</c:v>
                </c:pt>
                <c:pt idx="13778">
                  <c:v>0</c:v>
                </c:pt>
                <c:pt idx="13779">
                  <c:v>0.03</c:v>
                </c:pt>
                <c:pt idx="13780">
                  <c:v>0.02</c:v>
                </c:pt>
                <c:pt idx="13781">
                  <c:v>0</c:v>
                </c:pt>
                <c:pt idx="13782">
                  <c:v>0</c:v>
                </c:pt>
                <c:pt idx="13783">
                  <c:v>0.03</c:v>
                </c:pt>
                <c:pt idx="13784">
                  <c:v>0</c:v>
                </c:pt>
                <c:pt idx="13785">
                  <c:v>0.03</c:v>
                </c:pt>
                <c:pt idx="13786">
                  <c:v>0.04</c:v>
                </c:pt>
                <c:pt idx="13787">
                  <c:v>0</c:v>
                </c:pt>
                <c:pt idx="13788">
                  <c:v>0</c:v>
                </c:pt>
                <c:pt idx="13789">
                  <c:v>0</c:v>
                </c:pt>
                <c:pt idx="13790">
                  <c:v>0</c:v>
                </c:pt>
                <c:pt idx="13791">
                  <c:v>0</c:v>
                </c:pt>
                <c:pt idx="13792">
                  <c:v>0</c:v>
                </c:pt>
                <c:pt idx="13793">
                  <c:v>0.03</c:v>
                </c:pt>
                <c:pt idx="13794">
                  <c:v>0</c:v>
                </c:pt>
                <c:pt idx="13795">
                  <c:v>0.03</c:v>
                </c:pt>
                <c:pt idx="13796">
                  <c:v>0</c:v>
                </c:pt>
                <c:pt idx="13797">
                  <c:v>0.04</c:v>
                </c:pt>
                <c:pt idx="13798">
                  <c:v>0.03</c:v>
                </c:pt>
                <c:pt idx="13799">
                  <c:v>0</c:v>
                </c:pt>
                <c:pt idx="13800">
                  <c:v>0.04</c:v>
                </c:pt>
                <c:pt idx="13801">
                  <c:v>0</c:v>
                </c:pt>
                <c:pt idx="13802">
                  <c:v>0</c:v>
                </c:pt>
                <c:pt idx="13803">
                  <c:v>0.03</c:v>
                </c:pt>
                <c:pt idx="13804">
                  <c:v>0</c:v>
                </c:pt>
                <c:pt idx="13805">
                  <c:v>0</c:v>
                </c:pt>
                <c:pt idx="13806">
                  <c:v>0</c:v>
                </c:pt>
                <c:pt idx="13807">
                  <c:v>0</c:v>
                </c:pt>
                <c:pt idx="13808">
                  <c:v>0</c:v>
                </c:pt>
                <c:pt idx="13809">
                  <c:v>0.02</c:v>
                </c:pt>
                <c:pt idx="13810">
                  <c:v>0.04</c:v>
                </c:pt>
                <c:pt idx="13811">
                  <c:v>0.03</c:v>
                </c:pt>
                <c:pt idx="13812">
                  <c:v>0</c:v>
                </c:pt>
                <c:pt idx="13813">
                  <c:v>0</c:v>
                </c:pt>
                <c:pt idx="13814">
                  <c:v>0</c:v>
                </c:pt>
                <c:pt idx="13815">
                  <c:v>0.02</c:v>
                </c:pt>
                <c:pt idx="13816">
                  <c:v>0.02</c:v>
                </c:pt>
                <c:pt idx="13817">
                  <c:v>0</c:v>
                </c:pt>
                <c:pt idx="13818">
                  <c:v>0.04</c:v>
                </c:pt>
                <c:pt idx="13819">
                  <c:v>0.03</c:v>
                </c:pt>
                <c:pt idx="13820">
                  <c:v>0</c:v>
                </c:pt>
                <c:pt idx="13821">
                  <c:v>0</c:v>
                </c:pt>
                <c:pt idx="13822">
                  <c:v>0.04</c:v>
                </c:pt>
                <c:pt idx="13823">
                  <c:v>0.02</c:v>
                </c:pt>
                <c:pt idx="13824">
                  <c:v>0.02</c:v>
                </c:pt>
                <c:pt idx="13825">
                  <c:v>0.01</c:v>
                </c:pt>
                <c:pt idx="13826">
                  <c:v>0</c:v>
                </c:pt>
                <c:pt idx="13827">
                  <c:v>0.02</c:v>
                </c:pt>
                <c:pt idx="13828">
                  <c:v>0.03</c:v>
                </c:pt>
                <c:pt idx="13829">
                  <c:v>0.04</c:v>
                </c:pt>
                <c:pt idx="13830">
                  <c:v>0</c:v>
                </c:pt>
                <c:pt idx="13831">
                  <c:v>0</c:v>
                </c:pt>
                <c:pt idx="13832">
                  <c:v>0</c:v>
                </c:pt>
                <c:pt idx="13833">
                  <c:v>0.01</c:v>
                </c:pt>
                <c:pt idx="13834">
                  <c:v>0</c:v>
                </c:pt>
                <c:pt idx="13835">
                  <c:v>0.03</c:v>
                </c:pt>
                <c:pt idx="13836">
                  <c:v>0</c:v>
                </c:pt>
                <c:pt idx="13837">
                  <c:v>0</c:v>
                </c:pt>
                <c:pt idx="13838">
                  <c:v>0</c:v>
                </c:pt>
                <c:pt idx="13839">
                  <c:v>0.02</c:v>
                </c:pt>
                <c:pt idx="13840">
                  <c:v>0</c:v>
                </c:pt>
                <c:pt idx="13841">
                  <c:v>0</c:v>
                </c:pt>
                <c:pt idx="13842">
                  <c:v>0.03</c:v>
                </c:pt>
                <c:pt idx="13843">
                  <c:v>0.02</c:v>
                </c:pt>
                <c:pt idx="13844">
                  <c:v>0.02</c:v>
                </c:pt>
                <c:pt idx="13845">
                  <c:v>0</c:v>
                </c:pt>
                <c:pt idx="13846">
                  <c:v>0.02</c:v>
                </c:pt>
                <c:pt idx="13847">
                  <c:v>0.02</c:v>
                </c:pt>
                <c:pt idx="13848">
                  <c:v>0.01</c:v>
                </c:pt>
                <c:pt idx="13849">
                  <c:v>0.01</c:v>
                </c:pt>
                <c:pt idx="13850">
                  <c:v>0.01</c:v>
                </c:pt>
                <c:pt idx="13851">
                  <c:v>0.03</c:v>
                </c:pt>
                <c:pt idx="13852">
                  <c:v>0.01</c:v>
                </c:pt>
                <c:pt idx="13853">
                  <c:v>0</c:v>
                </c:pt>
                <c:pt idx="13854">
                  <c:v>0</c:v>
                </c:pt>
                <c:pt idx="13855">
                  <c:v>0.02</c:v>
                </c:pt>
                <c:pt idx="13856">
                  <c:v>0.01</c:v>
                </c:pt>
                <c:pt idx="13857">
                  <c:v>0.03</c:v>
                </c:pt>
                <c:pt idx="13858">
                  <c:v>0.03</c:v>
                </c:pt>
                <c:pt idx="13859">
                  <c:v>0.02</c:v>
                </c:pt>
                <c:pt idx="13860">
                  <c:v>0</c:v>
                </c:pt>
                <c:pt idx="13861">
                  <c:v>0.03</c:v>
                </c:pt>
                <c:pt idx="13862">
                  <c:v>0</c:v>
                </c:pt>
                <c:pt idx="13863">
                  <c:v>0</c:v>
                </c:pt>
                <c:pt idx="13864">
                  <c:v>0</c:v>
                </c:pt>
                <c:pt idx="13865">
                  <c:v>0.03</c:v>
                </c:pt>
                <c:pt idx="13866">
                  <c:v>0.02</c:v>
                </c:pt>
                <c:pt idx="13867">
                  <c:v>0</c:v>
                </c:pt>
                <c:pt idx="13868">
                  <c:v>0</c:v>
                </c:pt>
                <c:pt idx="13869">
                  <c:v>0</c:v>
                </c:pt>
                <c:pt idx="13870">
                  <c:v>0</c:v>
                </c:pt>
                <c:pt idx="13871">
                  <c:v>0.03</c:v>
                </c:pt>
                <c:pt idx="13872">
                  <c:v>0</c:v>
                </c:pt>
                <c:pt idx="13873">
                  <c:v>0</c:v>
                </c:pt>
                <c:pt idx="13874">
                  <c:v>0</c:v>
                </c:pt>
                <c:pt idx="13875">
                  <c:v>0.03</c:v>
                </c:pt>
                <c:pt idx="13876">
                  <c:v>0.04</c:v>
                </c:pt>
                <c:pt idx="13877">
                  <c:v>0.04</c:v>
                </c:pt>
                <c:pt idx="13878">
                  <c:v>0.02</c:v>
                </c:pt>
                <c:pt idx="13879">
                  <c:v>0</c:v>
                </c:pt>
                <c:pt idx="13880">
                  <c:v>0.04</c:v>
                </c:pt>
                <c:pt idx="13881">
                  <c:v>0</c:v>
                </c:pt>
                <c:pt idx="13882">
                  <c:v>0</c:v>
                </c:pt>
                <c:pt idx="13883">
                  <c:v>0</c:v>
                </c:pt>
                <c:pt idx="13884">
                  <c:v>0.01</c:v>
                </c:pt>
                <c:pt idx="13885">
                  <c:v>0.01</c:v>
                </c:pt>
                <c:pt idx="13886">
                  <c:v>0</c:v>
                </c:pt>
                <c:pt idx="13887">
                  <c:v>0</c:v>
                </c:pt>
                <c:pt idx="13888">
                  <c:v>0.03</c:v>
                </c:pt>
                <c:pt idx="13889">
                  <c:v>0.03</c:v>
                </c:pt>
                <c:pt idx="13890">
                  <c:v>0</c:v>
                </c:pt>
                <c:pt idx="13891">
                  <c:v>0</c:v>
                </c:pt>
                <c:pt idx="13892">
                  <c:v>0</c:v>
                </c:pt>
                <c:pt idx="13893">
                  <c:v>0.02</c:v>
                </c:pt>
                <c:pt idx="13894">
                  <c:v>0</c:v>
                </c:pt>
                <c:pt idx="13895">
                  <c:v>0.04</c:v>
                </c:pt>
                <c:pt idx="13896">
                  <c:v>0.02</c:v>
                </c:pt>
                <c:pt idx="13897">
                  <c:v>0.04</c:v>
                </c:pt>
                <c:pt idx="13898">
                  <c:v>0</c:v>
                </c:pt>
                <c:pt idx="13899">
                  <c:v>0.02</c:v>
                </c:pt>
                <c:pt idx="13900">
                  <c:v>0.02</c:v>
                </c:pt>
                <c:pt idx="13901">
                  <c:v>0</c:v>
                </c:pt>
                <c:pt idx="13902">
                  <c:v>0</c:v>
                </c:pt>
                <c:pt idx="13903">
                  <c:v>0.02</c:v>
                </c:pt>
                <c:pt idx="13904">
                  <c:v>0</c:v>
                </c:pt>
                <c:pt idx="13905">
                  <c:v>0</c:v>
                </c:pt>
                <c:pt idx="13906">
                  <c:v>0.02</c:v>
                </c:pt>
                <c:pt idx="13907">
                  <c:v>0.02</c:v>
                </c:pt>
                <c:pt idx="13908">
                  <c:v>0.04</c:v>
                </c:pt>
                <c:pt idx="13909">
                  <c:v>0.02</c:v>
                </c:pt>
                <c:pt idx="13910">
                  <c:v>0</c:v>
                </c:pt>
                <c:pt idx="13911">
                  <c:v>0</c:v>
                </c:pt>
                <c:pt idx="13912">
                  <c:v>0.02</c:v>
                </c:pt>
                <c:pt idx="13913">
                  <c:v>0.03</c:v>
                </c:pt>
                <c:pt idx="13914">
                  <c:v>0</c:v>
                </c:pt>
                <c:pt idx="13915">
                  <c:v>0.02</c:v>
                </c:pt>
                <c:pt idx="13916">
                  <c:v>0</c:v>
                </c:pt>
                <c:pt idx="13917">
                  <c:v>0.03</c:v>
                </c:pt>
                <c:pt idx="13918">
                  <c:v>0.03</c:v>
                </c:pt>
                <c:pt idx="13919">
                  <c:v>0.02</c:v>
                </c:pt>
                <c:pt idx="13920">
                  <c:v>0</c:v>
                </c:pt>
                <c:pt idx="13921">
                  <c:v>0.03</c:v>
                </c:pt>
                <c:pt idx="13922">
                  <c:v>0</c:v>
                </c:pt>
                <c:pt idx="13923">
                  <c:v>0</c:v>
                </c:pt>
                <c:pt idx="13924">
                  <c:v>0.02</c:v>
                </c:pt>
                <c:pt idx="13925">
                  <c:v>0</c:v>
                </c:pt>
                <c:pt idx="13926">
                  <c:v>0.03</c:v>
                </c:pt>
                <c:pt idx="13927">
                  <c:v>0</c:v>
                </c:pt>
                <c:pt idx="13928">
                  <c:v>0</c:v>
                </c:pt>
                <c:pt idx="13929">
                  <c:v>0</c:v>
                </c:pt>
                <c:pt idx="13930">
                  <c:v>0</c:v>
                </c:pt>
                <c:pt idx="13931">
                  <c:v>0</c:v>
                </c:pt>
                <c:pt idx="13932">
                  <c:v>0</c:v>
                </c:pt>
                <c:pt idx="13933">
                  <c:v>0.03</c:v>
                </c:pt>
                <c:pt idx="13934">
                  <c:v>0.03</c:v>
                </c:pt>
                <c:pt idx="13935">
                  <c:v>0.03</c:v>
                </c:pt>
                <c:pt idx="13936">
                  <c:v>0</c:v>
                </c:pt>
                <c:pt idx="13937">
                  <c:v>0</c:v>
                </c:pt>
                <c:pt idx="13938">
                  <c:v>0</c:v>
                </c:pt>
                <c:pt idx="13939">
                  <c:v>0.03</c:v>
                </c:pt>
                <c:pt idx="13940">
                  <c:v>0</c:v>
                </c:pt>
                <c:pt idx="13941">
                  <c:v>0.03</c:v>
                </c:pt>
                <c:pt idx="13942">
                  <c:v>0.03</c:v>
                </c:pt>
                <c:pt idx="13943">
                  <c:v>0.03</c:v>
                </c:pt>
                <c:pt idx="13944">
                  <c:v>0.03</c:v>
                </c:pt>
                <c:pt idx="13945">
                  <c:v>0.02</c:v>
                </c:pt>
                <c:pt idx="13946">
                  <c:v>0</c:v>
                </c:pt>
                <c:pt idx="13947">
                  <c:v>0</c:v>
                </c:pt>
                <c:pt idx="13948">
                  <c:v>0.03</c:v>
                </c:pt>
                <c:pt idx="13949">
                  <c:v>0.03</c:v>
                </c:pt>
                <c:pt idx="13950">
                  <c:v>0.03</c:v>
                </c:pt>
                <c:pt idx="13951">
                  <c:v>0.03</c:v>
                </c:pt>
                <c:pt idx="13952">
                  <c:v>0</c:v>
                </c:pt>
                <c:pt idx="13953">
                  <c:v>0.01</c:v>
                </c:pt>
                <c:pt idx="13954">
                  <c:v>0</c:v>
                </c:pt>
                <c:pt idx="13955">
                  <c:v>0.03</c:v>
                </c:pt>
                <c:pt idx="13956">
                  <c:v>0.02</c:v>
                </c:pt>
                <c:pt idx="13957">
                  <c:v>0.03</c:v>
                </c:pt>
                <c:pt idx="13958">
                  <c:v>0</c:v>
                </c:pt>
                <c:pt idx="13959">
                  <c:v>0.02</c:v>
                </c:pt>
                <c:pt idx="13960">
                  <c:v>0.03</c:v>
                </c:pt>
                <c:pt idx="13961">
                  <c:v>0</c:v>
                </c:pt>
                <c:pt idx="13962">
                  <c:v>0</c:v>
                </c:pt>
                <c:pt idx="13963">
                  <c:v>0</c:v>
                </c:pt>
                <c:pt idx="13964">
                  <c:v>0.03</c:v>
                </c:pt>
                <c:pt idx="13965">
                  <c:v>0.03</c:v>
                </c:pt>
                <c:pt idx="13966">
                  <c:v>0</c:v>
                </c:pt>
                <c:pt idx="13967">
                  <c:v>0</c:v>
                </c:pt>
                <c:pt idx="13968">
                  <c:v>0.03</c:v>
                </c:pt>
                <c:pt idx="13969">
                  <c:v>0.03</c:v>
                </c:pt>
                <c:pt idx="13970">
                  <c:v>0</c:v>
                </c:pt>
                <c:pt idx="13971">
                  <c:v>0</c:v>
                </c:pt>
                <c:pt idx="13972">
                  <c:v>0</c:v>
                </c:pt>
                <c:pt idx="13973">
                  <c:v>0.02</c:v>
                </c:pt>
                <c:pt idx="13974">
                  <c:v>0</c:v>
                </c:pt>
                <c:pt idx="13975">
                  <c:v>0.02</c:v>
                </c:pt>
                <c:pt idx="13976">
                  <c:v>0</c:v>
                </c:pt>
                <c:pt idx="13977">
                  <c:v>0</c:v>
                </c:pt>
                <c:pt idx="13978">
                  <c:v>0</c:v>
                </c:pt>
                <c:pt idx="13979">
                  <c:v>0.03</c:v>
                </c:pt>
                <c:pt idx="13980">
                  <c:v>0</c:v>
                </c:pt>
                <c:pt idx="13981">
                  <c:v>0</c:v>
                </c:pt>
                <c:pt idx="13982">
                  <c:v>0</c:v>
                </c:pt>
                <c:pt idx="13983">
                  <c:v>0</c:v>
                </c:pt>
                <c:pt idx="13984">
                  <c:v>0.03</c:v>
                </c:pt>
                <c:pt idx="13985">
                  <c:v>0.03</c:v>
                </c:pt>
                <c:pt idx="13986">
                  <c:v>0</c:v>
                </c:pt>
                <c:pt idx="13987">
                  <c:v>0</c:v>
                </c:pt>
                <c:pt idx="13988">
                  <c:v>0</c:v>
                </c:pt>
                <c:pt idx="13989">
                  <c:v>0.02</c:v>
                </c:pt>
                <c:pt idx="13990">
                  <c:v>0</c:v>
                </c:pt>
                <c:pt idx="13991">
                  <c:v>0</c:v>
                </c:pt>
                <c:pt idx="13992">
                  <c:v>0.02</c:v>
                </c:pt>
                <c:pt idx="13993">
                  <c:v>0</c:v>
                </c:pt>
                <c:pt idx="13994">
                  <c:v>0.01</c:v>
                </c:pt>
                <c:pt idx="13995">
                  <c:v>0.02</c:v>
                </c:pt>
                <c:pt idx="13996">
                  <c:v>0.03</c:v>
                </c:pt>
                <c:pt idx="13997">
                  <c:v>0</c:v>
                </c:pt>
                <c:pt idx="13998">
                  <c:v>0.02</c:v>
                </c:pt>
                <c:pt idx="13999">
                  <c:v>0</c:v>
                </c:pt>
                <c:pt idx="14000">
                  <c:v>0.03</c:v>
                </c:pt>
                <c:pt idx="14001">
                  <c:v>0.01</c:v>
                </c:pt>
                <c:pt idx="14002">
                  <c:v>0</c:v>
                </c:pt>
                <c:pt idx="14003">
                  <c:v>0.03</c:v>
                </c:pt>
                <c:pt idx="14004">
                  <c:v>0.02</c:v>
                </c:pt>
                <c:pt idx="14005">
                  <c:v>0</c:v>
                </c:pt>
                <c:pt idx="14006">
                  <c:v>0.02</c:v>
                </c:pt>
                <c:pt idx="14007">
                  <c:v>0.03</c:v>
                </c:pt>
                <c:pt idx="14008">
                  <c:v>0.03</c:v>
                </c:pt>
                <c:pt idx="14009">
                  <c:v>0</c:v>
                </c:pt>
                <c:pt idx="14010">
                  <c:v>0.03</c:v>
                </c:pt>
                <c:pt idx="14011">
                  <c:v>0</c:v>
                </c:pt>
                <c:pt idx="14012">
                  <c:v>0</c:v>
                </c:pt>
                <c:pt idx="14013">
                  <c:v>0</c:v>
                </c:pt>
                <c:pt idx="14014">
                  <c:v>0</c:v>
                </c:pt>
                <c:pt idx="14015">
                  <c:v>0</c:v>
                </c:pt>
                <c:pt idx="14016">
                  <c:v>0.03</c:v>
                </c:pt>
                <c:pt idx="14017">
                  <c:v>0</c:v>
                </c:pt>
                <c:pt idx="14018">
                  <c:v>0</c:v>
                </c:pt>
                <c:pt idx="14019">
                  <c:v>0.03</c:v>
                </c:pt>
                <c:pt idx="14020">
                  <c:v>0</c:v>
                </c:pt>
                <c:pt idx="14021">
                  <c:v>0</c:v>
                </c:pt>
                <c:pt idx="14022">
                  <c:v>0</c:v>
                </c:pt>
                <c:pt idx="14023">
                  <c:v>0.02</c:v>
                </c:pt>
                <c:pt idx="14024">
                  <c:v>0</c:v>
                </c:pt>
                <c:pt idx="14025">
                  <c:v>0</c:v>
                </c:pt>
                <c:pt idx="14026">
                  <c:v>0.02</c:v>
                </c:pt>
                <c:pt idx="14027">
                  <c:v>0</c:v>
                </c:pt>
                <c:pt idx="14028">
                  <c:v>0</c:v>
                </c:pt>
                <c:pt idx="14029">
                  <c:v>0.02</c:v>
                </c:pt>
                <c:pt idx="14030">
                  <c:v>0.03</c:v>
                </c:pt>
                <c:pt idx="14031">
                  <c:v>0.03</c:v>
                </c:pt>
                <c:pt idx="14032">
                  <c:v>0.03</c:v>
                </c:pt>
                <c:pt idx="14033">
                  <c:v>0.03</c:v>
                </c:pt>
                <c:pt idx="14034">
                  <c:v>0</c:v>
                </c:pt>
                <c:pt idx="14035">
                  <c:v>0.03</c:v>
                </c:pt>
                <c:pt idx="14036">
                  <c:v>0</c:v>
                </c:pt>
                <c:pt idx="14037">
                  <c:v>0</c:v>
                </c:pt>
                <c:pt idx="14038">
                  <c:v>0</c:v>
                </c:pt>
                <c:pt idx="14039">
                  <c:v>0</c:v>
                </c:pt>
                <c:pt idx="14040">
                  <c:v>0</c:v>
                </c:pt>
                <c:pt idx="14041">
                  <c:v>0.01</c:v>
                </c:pt>
                <c:pt idx="14042">
                  <c:v>0.03</c:v>
                </c:pt>
                <c:pt idx="14043">
                  <c:v>0.03</c:v>
                </c:pt>
                <c:pt idx="14044">
                  <c:v>0</c:v>
                </c:pt>
                <c:pt idx="14045">
                  <c:v>0</c:v>
                </c:pt>
                <c:pt idx="14046">
                  <c:v>0.03</c:v>
                </c:pt>
                <c:pt idx="14047">
                  <c:v>0</c:v>
                </c:pt>
                <c:pt idx="14048">
                  <c:v>0.02</c:v>
                </c:pt>
                <c:pt idx="14049">
                  <c:v>0</c:v>
                </c:pt>
                <c:pt idx="14050">
                  <c:v>0.03</c:v>
                </c:pt>
                <c:pt idx="14051">
                  <c:v>0</c:v>
                </c:pt>
                <c:pt idx="14052">
                  <c:v>0.01</c:v>
                </c:pt>
                <c:pt idx="14053">
                  <c:v>0</c:v>
                </c:pt>
                <c:pt idx="14054">
                  <c:v>0</c:v>
                </c:pt>
                <c:pt idx="14055">
                  <c:v>0</c:v>
                </c:pt>
                <c:pt idx="14056">
                  <c:v>0</c:v>
                </c:pt>
                <c:pt idx="14057">
                  <c:v>0</c:v>
                </c:pt>
                <c:pt idx="14058">
                  <c:v>0.03</c:v>
                </c:pt>
                <c:pt idx="14059">
                  <c:v>0</c:v>
                </c:pt>
                <c:pt idx="14060">
                  <c:v>0.03</c:v>
                </c:pt>
                <c:pt idx="14061">
                  <c:v>0.03</c:v>
                </c:pt>
                <c:pt idx="14062">
                  <c:v>0</c:v>
                </c:pt>
                <c:pt idx="14063">
                  <c:v>0</c:v>
                </c:pt>
                <c:pt idx="14064">
                  <c:v>0</c:v>
                </c:pt>
                <c:pt idx="14065">
                  <c:v>0</c:v>
                </c:pt>
                <c:pt idx="14066">
                  <c:v>0.03</c:v>
                </c:pt>
                <c:pt idx="14067">
                  <c:v>0.03</c:v>
                </c:pt>
                <c:pt idx="14068">
                  <c:v>0</c:v>
                </c:pt>
                <c:pt idx="14069">
                  <c:v>0.03</c:v>
                </c:pt>
                <c:pt idx="14070">
                  <c:v>0.04</c:v>
                </c:pt>
                <c:pt idx="14071">
                  <c:v>0.01</c:v>
                </c:pt>
                <c:pt idx="14072">
                  <c:v>0.03</c:v>
                </c:pt>
                <c:pt idx="14073">
                  <c:v>0.02</c:v>
                </c:pt>
                <c:pt idx="14074">
                  <c:v>0</c:v>
                </c:pt>
                <c:pt idx="14075">
                  <c:v>0.03</c:v>
                </c:pt>
                <c:pt idx="14076">
                  <c:v>0</c:v>
                </c:pt>
                <c:pt idx="14077">
                  <c:v>0</c:v>
                </c:pt>
                <c:pt idx="14078">
                  <c:v>0.02</c:v>
                </c:pt>
                <c:pt idx="14079">
                  <c:v>0.03</c:v>
                </c:pt>
                <c:pt idx="14080">
                  <c:v>0.03</c:v>
                </c:pt>
                <c:pt idx="14081">
                  <c:v>0.03</c:v>
                </c:pt>
                <c:pt idx="14082">
                  <c:v>0</c:v>
                </c:pt>
                <c:pt idx="14083">
                  <c:v>0</c:v>
                </c:pt>
                <c:pt idx="14084">
                  <c:v>0</c:v>
                </c:pt>
                <c:pt idx="14085">
                  <c:v>0</c:v>
                </c:pt>
                <c:pt idx="14086">
                  <c:v>0.03</c:v>
                </c:pt>
                <c:pt idx="14087">
                  <c:v>0</c:v>
                </c:pt>
                <c:pt idx="14088">
                  <c:v>0.02</c:v>
                </c:pt>
                <c:pt idx="14089">
                  <c:v>0</c:v>
                </c:pt>
                <c:pt idx="14090">
                  <c:v>0.03</c:v>
                </c:pt>
                <c:pt idx="14091">
                  <c:v>0</c:v>
                </c:pt>
                <c:pt idx="14092">
                  <c:v>0.01</c:v>
                </c:pt>
                <c:pt idx="14093">
                  <c:v>0</c:v>
                </c:pt>
                <c:pt idx="14094">
                  <c:v>0</c:v>
                </c:pt>
                <c:pt idx="14095">
                  <c:v>0</c:v>
                </c:pt>
                <c:pt idx="14096">
                  <c:v>0</c:v>
                </c:pt>
                <c:pt idx="14097">
                  <c:v>0</c:v>
                </c:pt>
                <c:pt idx="14098">
                  <c:v>0.03</c:v>
                </c:pt>
                <c:pt idx="14099">
                  <c:v>0</c:v>
                </c:pt>
                <c:pt idx="14100">
                  <c:v>0.02</c:v>
                </c:pt>
                <c:pt idx="14101">
                  <c:v>0</c:v>
                </c:pt>
                <c:pt idx="14102">
                  <c:v>0</c:v>
                </c:pt>
                <c:pt idx="14103">
                  <c:v>0.02</c:v>
                </c:pt>
                <c:pt idx="14104">
                  <c:v>0</c:v>
                </c:pt>
                <c:pt idx="14105">
                  <c:v>0.03</c:v>
                </c:pt>
                <c:pt idx="14106">
                  <c:v>0</c:v>
                </c:pt>
                <c:pt idx="14107">
                  <c:v>0.03</c:v>
                </c:pt>
                <c:pt idx="14108">
                  <c:v>0</c:v>
                </c:pt>
                <c:pt idx="14109">
                  <c:v>0</c:v>
                </c:pt>
                <c:pt idx="14110">
                  <c:v>0</c:v>
                </c:pt>
                <c:pt idx="14111">
                  <c:v>0</c:v>
                </c:pt>
                <c:pt idx="14112">
                  <c:v>0</c:v>
                </c:pt>
                <c:pt idx="14113">
                  <c:v>0.03</c:v>
                </c:pt>
                <c:pt idx="14114">
                  <c:v>0.02</c:v>
                </c:pt>
                <c:pt idx="14115">
                  <c:v>0</c:v>
                </c:pt>
                <c:pt idx="14116">
                  <c:v>0.03</c:v>
                </c:pt>
                <c:pt idx="14117">
                  <c:v>0</c:v>
                </c:pt>
                <c:pt idx="14118">
                  <c:v>0</c:v>
                </c:pt>
                <c:pt idx="14119">
                  <c:v>0.02</c:v>
                </c:pt>
                <c:pt idx="14120">
                  <c:v>0</c:v>
                </c:pt>
                <c:pt idx="14121">
                  <c:v>0.03</c:v>
                </c:pt>
                <c:pt idx="14122">
                  <c:v>0.02</c:v>
                </c:pt>
                <c:pt idx="14123">
                  <c:v>0</c:v>
                </c:pt>
                <c:pt idx="14124">
                  <c:v>0</c:v>
                </c:pt>
                <c:pt idx="14125">
                  <c:v>0</c:v>
                </c:pt>
                <c:pt idx="14126">
                  <c:v>0</c:v>
                </c:pt>
                <c:pt idx="14127">
                  <c:v>0</c:v>
                </c:pt>
                <c:pt idx="14128">
                  <c:v>0</c:v>
                </c:pt>
                <c:pt idx="14129">
                  <c:v>0.02</c:v>
                </c:pt>
                <c:pt idx="14130">
                  <c:v>0</c:v>
                </c:pt>
                <c:pt idx="14131">
                  <c:v>0.03</c:v>
                </c:pt>
                <c:pt idx="14132">
                  <c:v>0</c:v>
                </c:pt>
                <c:pt idx="14133">
                  <c:v>0.03</c:v>
                </c:pt>
                <c:pt idx="14134">
                  <c:v>0</c:v>
                </c:pt>
                <c:pt idx="14135">
                  <c:v>0.03</c:v>
                </c:pt>
                <c:pt idx="14136">
                  <c:v>0.02</c:v>
                </c:pt>
                <c:pt idx="14137">
                  <c:v>0.02</c:v>
                </c:pt>
                <c:pt idx="14138">
                  <c:v>0.03</c:v>
                </c:pt>
                <c:pt idx="14139">
                  <c:v>0.02</c:v>
                </c:pt>
                <c:pt idx="14140">
                  <c:v>0</c:v>
                </c:pt>
                <c:pt idx="14141">
                  <c:v>0</c:v>
                </c:pt>
                <c:pt idx="14142">
                  <c:v>0</c:v>
                </c:pt>
                <c:pt idx="14143">
                  <c:v>0</c:v>
                </c:pt>
                <c:pt idx="14144">
                  <c:v>0.03</c:v>
                </c:pt>
                <c:pt idx="14145">
                  <c:v>0</c:v>
                </c:pt>
                <c:pt idx="14146">
                  <c:v>0</c:v>
                </c:pt>
                <c:pt idx="14147">
                  <c:v>0</c:v>
                </c:pt>
                <c:pt idx="14148">
                  <c:v>0.02</c:v>
                </c:pt>
                <c:pt idx="14149">
                  <c:v>0.03</c:v>
                </c:pt>
                <c:pt idx="14150">
                  <c:v>0.03</c:v>
                </c:pt>
                <c:pt idx="14151">
                  <c:v>0</c:v>
                </c:pt>
                <c:pt idx="14152">
                  <c:v>0.02</c:v>
                </c:pt>
                <c:pt idx="14153">
                  <c:v>0</c:v>
                </c:pt>
                <c:pt idx="14154">
                  <c:v>0</c:v>
                </c:pt>
                <c:pt idx="14155">
                  <c:v>0.02</c:v>
                </c:pt>
                <c:pt idx="14156">
                  <c:v>0</c:v>
                </c:pt>
                <c:pt idx="14157">
                  <c:v>0</c:v>
                </c:pt>
                <c:pt idx="14158">
                  <c:v>0</c:v>
                </c:pt>
                <c:pt idx="14159">
                  <c:v>0</c:v>
                </c:pt>
                <c:pt idx="14160">
                  <c:v>0.02</c:v>
                </c:pt>
                <c:pt idx="14161">
                  <c:v>0</c:v>
                </c:pt>
                <c:pt idx="14162">
                  <c:v>0</c:v>
                </c:pt>
                <c:pt idx="14163">
                  <c:v>0</c:v>
                </c:pt>
                <c:pt idx="14164">
                  <c:v>0.03</c:v>
                </c:pt>
                <c:pt idx="14165">
                  <c:v>0.03</c:v>
                </c:pt>
                <c:pt idx="14166">
                  <c:v>0.03</c:v>
                </c:pt>
                <c:pt idx="14167">
                  <c:v>0.03</c:v>
                </c:pt>
                <c:pt idx="14168">
                  <c:v>0.03</c:v>
                </c:pt>
                <c:pt idx="14169">
                  <c:v>0.02</c:v>
                </c:pt>
                <c:pt idx="14170">
                  <c:v>0.03</c:v>
                </c:pt>
                <c:pt idx="14171">
                  <c:v>0</c:v>
                </c:pt>
                <c:pt idx="14172">
                  <c:v>0</c:v>
                </c:pt>
                <c:pt idx="14173">
                  <c:v>0</c:v>
                </c:pt>
                <c:pt idx="14174">
                  <c:v>0</c:v>
                </c:pt>
                <c:pt idx="14175">
                  <c:v>0</c:v>
                </c:pt>
                <c:pt idx="14176">
                  <c:v>0.02</c:v>
                </c:pt>
                <c:pt idx="14177">
                  <c:v>0.03</c:v>
                </c:pt>
                <c:pt idx="14178">
                  <c:v>0</c:v>
                </c:pt>
                <c:pt idx="14179">
                  <c:v>0.03</c:v>
                </c:pt>
                <c:pt idx="14180">
                  <c:v>0</c:v>
                </c:pt>
                <c:pt idx="14181">
                  <c:v>0.03</c:v>
                </c:pt>
                <c:pt idx="14182">
                  <c:v>0</c:v>
                </c:pt>
                <c:pt idx="14183">
                  <c:v>0.02</c:v>
                </c:pt>
                <c:pt idx="14184">
                  <c:v>0</c:v>
                </c:pt>
                <c:pt idx="14185">
                  <c:v>0.01</c:v>
                </c:pt>
                <c:pt idx="14186">
                  <c:v>0.02</c:v>
                </c:pt>
                <c:pt idx="14187">
                  <c:v>0.02</c:v>
                </c:pt>
                <c:pt idx="14188">
                  <c:v>0.02</c:v>
                </c:pt>
                <c:pt idx="14189">
                  <c:v>0</c:v>
                </c:pt>
                <c:pt idx="14190">
                  <c:v>0.02</c:v>
                </c:pt>
                <c:pt idx="14191">
                  <c:v>0</c:v>
                </c:pt>
                <c:pt idx="14192">
                  <c:v>0.01</c:v>
                </c:pt>
                <c:pt idx="14193">
                  <c:v>0.03</c:v>
                </c:pt>
                <c:pt idx="14194">
                  <c:v>0</c:v>
                </c:pt>
                <c:pt idx="14195">
                  <c:v>0.02</c:v>
                </c:pt>
                <c:pt idx="14196">
                  <c:v>0.02</c:v>
                </c:pt>
                <c:pt idx="14197">
                  <c:v>0</c:v>
                </c:pt>
                <c:pt idx="14198">
                  <c:v>0</c:v>
                </c:pt>
                <c:pt idx="14199">
                  <c:v>0</c:v>
                </c:pt>
                <c:pt idx="14200">
                  <c:v>0.02</c:v>
                </c:pt>
                <c:pt idx="14201">
                  <c:v>0</c:v>
                </c:pt>
                <c:pt idx="14202">
                  <c:v>0</c:v>
                </c:pt>
                <c:pt idx="14203">
                  <c:v>0</c:v>
                </c:pt>
                <c:pt idx="14204">
                  <c:v>0</c:v>
                </c:pt>
                <c:pt idx="14205">
                  <c:v>0.03</c:v>
                </c:pt>
                <c:pt idx="14206">
                  <c:v>0.03</c:v>
                </c:pt>
                <c:pt idx="14207">
                  <c:v>0</c:v>
                </c:pt>
                <c:pt idx="14208">
                  <c:v>0</c:v>
                </c:pt>
                <c:pt idx="14209">
                  <c:v>0</c:v>
                </c:pt>
                <c:pt idx="14210">
                  <c:v>0.02</c:v>
                </c:pt>
                <c:pt idx="14211">
                  <c:v>0</c:v>
                </c:pt>
                <c:pt idx="14212">
                  <c:v>0</c:v>
                </c:pt>
                <c:pt idx="14213">
                  <c:v>0</c:v>
                </c:pt>
                <c:pt idx="14214">
                  <c:v>0</c:v>
                </c:pt>
                <c:pt idx="14215">
                  <c:v>0</c:v>
                </c:pt>
                <c:pt idx="14216">
                  <c:v>0.02</c:v>
                </c:pt>
                <c:pt idx="14217">
                  <c:v>0</c:v>
                </c:pt>
                <c:pt idx="14218">
                  <c:v>0</c:v>
                </c:pt>
                <c:pt idx="14219">
                  <c:v>0</c:v>
                </c:pt>
                <c:pt idx="14220">
                  <c:v>0</c:v>
                </c:pt>
                <c:pt idx="14221">
                  <c:v>0.03</c:v>
                </c:pt>
                <c:pt idx="14222">
                  <c:v>0.02</c:v>
                </c:pt>
                <c:pt idx="14223">
                  <c:v>0.03</c:v>
                </c:pt>
                <c:pt idx="14224">
                  <c:v>0.02</c:v>
                </c:pt>
                <c:pt idx="14225">
                  <c:v>0</c:v>
                </c:pt>
                <c:pt idx="14226">
                  <c:v>0</c:v>
                </c:pt>
                <c:pt idx="14227">
                  <c:v>0</c:v>
                </c:pt>
                <c:pt idx="14228">
                  <c:v>0</c:v>
                </c:pt>
                <c:pt idx="14229">
                  <c:v>0</c:v>
                </c:pt>
                <c:pt idx="14230">
                  <c:v>0</c:v>
                </c:pt>
                <c:pt idx="14231">
                  <c:v>0.02</c:v>
                </c:pt>
                <c:pt idx="14232">
                  <c:v>0.03</c:v>
                </c:pt>
                <c:pt idx="14233">
                  <c:v>0.03</c:v>
                </c:pt>
                <c:pt idx="14234">
                  <c:v>0</c:v>
                </c:pt>
                <c:pt idx="14235">
                  <c:v>0</c:v>
                </c:pt>
                <c:pt idx="14236">
                  <c:v>0.03</c:v>
                </c:pt>
                <c:pt idx="14237">
                  <c:v>0.02</c:v>
                </c:pt>
                <c:pt idx="14238">
                  <c:v>0</c:v>
                </c:pt>
                <c:pt idx="14239">
                  <c:v>0</c:v>
                </c:pt>
                <c:pt idx="14240">
                  <c:v>0</c:v>
                </c:pt>
                <c:pt idx="14241">
                  <c:v>0</c:v>
                </c:pt>
                <c:pt idx="14242">
                  <c:v>0.03</c:v>
                </c:pt>
                <c:pt idx="14243">
                  <c:v>0</c:v>
                </c:pt>
                <c:pt idx="14244">
                  <c:v>0</c:v>
                </c:pt>
                <c:pt idx="14245">
                  <c:v>0.02</c:v>
                </c:pt>
                <c:pt idx="14246">
                  <c:v>0.03</c:v>
                </c:pt>
                <c:pt idx="14247">
                  <c:v>0</c:v>
                </c:pt>
                <c:pt idx="14248">
                  <c:v>0</c:v>
                </c:pt>
                <c:pt idx="14249">
                  <c:v>0</c:v>
                </c:pt>
                <c:pt idx="14250">
                  <c:v>0.02</c:v>
                </c:pt>
                <c:pt idx="14251">
                  <c:v>0.02</c:v>
                </c:pt>
                <c:pt idx="14252">
                  <c:v>0.03</c:v>
                </c:pt>
                <c:pt idx="14253">
                  <c:v>0</c:v>
                </c:pt>
                <c:pt idx="14254">
                  <c:v>0.03</c:v>
                </c:pt>
                <c:pt idx="14255">
                  <c:v>0.03</c:v>
                </c:pt>
                <c:pt idx="14256">
                  <c:v>0.02</c:v>
                </c:pt>
                <c:pt idx="14257">
                  <c:v>0.03</c:v>
                </c:pt>
                <c:pt idx="14258">
                  <c:v>0</c:v>
                </c:pt>
                <c:pt idx="14259">
                  <c:v>0</c:v>
                </c:pt>
                <c:pt idx="14260">
                  <c:v>0</c:v>
                </c:pt>
                <c:pt idx="14261">
                  <c:v>0</c:v>
                </c:pt>
                <c:pt idx="14262">
                  <c:v>0.02</c:v>
                </c:pt>
                <c:pt idx="14263">
                  <c:v>0.03</c:v>
                </c:pt>
                <c:pt idx="14264">
                  <c:v>0</c:v>
                </c:pt>
                <c:pt idx="14265">
                  <c:v>0</c:v>
                </c:pt>
                <c:pt idx="14266">
                  <c:v>0.02</c:v>
                </c:pt>
                <c:pt idx="14267">
                  <c:v>0.01</c:v>
                </c:pt>
                <c:pt idx="14268">
                  <c:v>0</c:v>
                </c:pt>
                <c:pt idx="14269">
                  <c:v>0</c:v>
                </c:pt>
                <c:pt idx="14270">
                  <c:v>0</c:v>
                </c:pt>
                <c:pt idx="14271">
                  <c:v>0.03</c:v>
                </c:pt>
                <c:pt idx="14272">
                  <c:v>0.03</c:v>
                </c:pt>
                <c:pt idx="14273">
                  <c:v>0</c:v>
                </c:pt>
                <c:pt idx="14274">
                  <c:v>0</c:v>
                </c:pt>
                <c:pt idx="14275">
                  <c:v>0</c:v>
                </c:pt>
                <c:pt idx="14276">
                  <c:v>0</c:v>
                </c:pt>
                <c:pt idx="14277">
                  <c:v>0.02</c:v>
                </c:pt>
                <c:pt idx="14278">
                  <c:v>0.03</c:v>
                </c:pt>
                <c:pt idx="14279">
                  <c:v>0</c:v>
                </c:pt>
                <c:pt idx="14280">
                  <c:v>0</c:v>
                </c:pt>
                <c:pt idx="14281">
                  <c:v>0</c:v>
                </c:pt>
                <c:pt idx="14282">
                  <c:v>0.03</c:v>
                </c:pt>
                <c:pt idx="14283">
                  <c:v>0</c:v>
                </c:pt>
                <c:pt idx="14284">
                  <c:v>0.03</c:v>
                </c:pt>
                <c:pt idx="14285">
                  <c:v>0.03</c:v>
                </c:pt>
                <c:pt idx="14286">
                  <c:v>0</c:v>
                </c:pt>
                <c:pt idx="14287">
                  <c:v>0</c:v>
                </c:pt>
                <c:pt idx="14288">
                  <c:v>0.02</c:v>
                </c:pt>
                <c:pt idx="14289">
                  <c:v>0.03</c:v>
                </c:pt>
                <c:pt idx="14290">
                  <c:v>0.03</c:v>
                </c:pt>
                <c:pt idx="14291">
                  <c:v>0</c:v>
                </c:pt>
                <c:pt idx="14292">
                  <c:v>0.02</c:v>
                </c:pt>
                <c:pt idx="14293">
                  <c:v>0.03</c:v>
                </c:pt>
                <c:pt idx="14294">
                  <c:v>0</c:v>
                </c:pt>
                <c:pt idx="14295">
                  <c:v>0</c:v>
                </c:pt>
                <c:pt idx="14296">
                  <c:v>0</c:v>
                </c:pt>
                <c:pt idx="14297">
                  <c:v>0</c:v>
                </c:pt>
                <c:pt idx="14298">
                  <c:v>0.02</c:v>
                </c:pt>
                <c:pt idx="14299">
                  <c:v>0.01</c:v>
                </c:pt>
                <c:pt idx="14300">
                  <c:v>0.03</c:v>
                </c:pt>
                <c:pt idx="14301">
                  <c:v>0.02</c:v>
                </c:pt>
                <c:pt idx="14302">
                  <c:v>0.02</c:v>
                </c:pt>
                <c:pt idx="14303">
                  <c:v>0.03</c:v>
                </c:pt>
                <c:pt idx="14304">
                  <c:v>0</c:v>
                </c:pt>
                <c:pt idx="14305">
                  <c:v>0</c:v>
                </c:pt>
                <c:pt idx="14306">
                  <c:v>0.03</c:v>
                </c:pt>
                <c:pt idx="14307">
                  <c:v>0.02</c:v>
                </c:pt>
                <c:pt idx="14308">
                  <c:v>0</c:v>
                </c:pt>
                <c:pt idx="14309">
                  <c:v>0</c:v>
                </c:pt>
                <c:pt idx="14310">
                  <c:v>0</c:v>
                </c:pt>
                <c:pt idx="14311">
                  <c:v>0.03</c:v>
                </c:pt>
                <c:pt idx="14312">
                  <c:v>0.03</c:v>
                </c:pt>
                <c:pt idx="14313">
                  <c:v>0</c:v>
                </c:pt>
                <c:pt idx="14314">
                  <c:v>0</c:v>
                </c:pt>
                <c:pt idx="14315">
                  <c:v>0.03</c:v>
                </c:pt>
                <c:pt idx="14316">
                  <c:v>0</c:v>
                </c:pt>
                <c:pt idx="14317">
                  <c:v>0</c:v>
                </c:pt>
                <c:pt idx="14318">
                  <c:v>0.03</c:v>
                </c:pt>
                <c:pt idx="14319">
                  <c:v>0</c:v>
                </c:pt>
                <c:pt idx="14320">
                  <c:v>0</c:v>
                </c:pt>
                <c:pt idx="14321">
                  <c:v>0.03</c:v>
                </c:pt>
                <c:pt idx="14322">
                  <c:v>0.03</c:v>
                </c:pt>
                <c:pt idx="14323">
                  <c:v>0.02</c:v>
                </c:pt>
                <c:pt idx="14324">
                  <c:v>0</c:v>
                </c:pt>
                <c:pt idx="14325">
                  <c:v>0</c:v>
                </c:pt>
                <c:pt idx="14326">
                  <c:v>0.02</c:v>
                </c:pt>
                <c:pt idx="14327">
                  <c:v>0</c:v>
                </c:pt>
                <c:pt idx="14328">
                  <c:v>0</c:v>
                </c:pt>
                <c:pt idx="14329">
                  <c:v>0</c:v>
                </c:pt>
                <c:pt idx="14330">
                  <c:v>0</c:v>
                </c:pt>
                <c:pt idx="14331">
                  <c:v>0</c:v>
                </c:pt>
                <c:pt idx="14332">
                  <c:v>0.03</c:v>
                </c:pt>
                <c:pt idx="14333">
                  <c:v>0</c:v>
                </c:pt>
                <c:pt idx="14334">
                  <c:v>0</c:v>
                </c:pt>
                <c:pt idx="14335">
                  <c:v>0</c:v>
                </c:pt>
                <c:pt idx="14336">
                  <c:v>0</c:v>
                </c:pt>
                <c:pt idx="14337">
                  <c:v>0</c:v>
                </c:pt>
                <c:pt idx="14338">
                  <c:v>0.01</c:v>
                </c:pt>
                <c:pt idx="14339">
                  <c:v>0</c:v>
                </c:pt>
                <c:pt idx="14340">
                  <c:v>0</c:v>
                </c:pt>
                <c:pt idx="14341">
                  <c:v>0.01</c:v>
                </c:pt>
                <c:pt idx="14342">
                  <c:v>0.03</c:v>
                </c:pt>
                <c:pt idx="14343">
                  <c:v>0</c:v>
                </c:pt>
                <c:pt idx="14344">
                  <c:v>0</c:v>
                </c:pt>
                <c:pt idx="14345">
                  <c:v>0</c:v>
                </c:pt>
                <c:pt idx="14346">
                  <c:v>0</c:v>
                </c:pt>
                <c:pt idx="14347">
                  <c:v>0</c:v>
                </c:pt>
                <c:pt idx="14348">
                  <c:v>0</c:v>
                </c:pt>
                <c:pt idx="14349">
                  <c:v>0</c:v>
                </c:pt>
                <c:pt idx="14350">
                  <c:v>0</c:v>
                </c:pt>
                <c:pt idx="14351">
                  <c:v>0.02</c:v>
                </c:pt>
                <c:pt idx="14352">
                  <c:v>0</c:v>
                </c:pt>
                <c:pt idx="14353">
                  <c:v>0.01</c:v>
                </c:pt>
                <c:pt idx="14354">
                  <c:v>0.02</c:v>
                </c:pt>
                <c:pt idx="14355">
                  <c:v>0.02</c:v>
                </c:pt>
                <c:pt idx="14356">
                  <c:v>0</c:v>
                </c:pt>
                <c:pt idx="14357">
                  <c:v>0</c:v>
                </c:pt>
                <c:pt idx="14358">
                  <c:v>0</c:v>
                </c:pt>
                <c:pt idx="14359">
                  <c:v>0</c:v>
                </c:pt>
                <c:pt idx="14360">
                  <c:v>0.02</c:v>
                </c:pt>
                <c:pt idx="14361">
                  <c:v>0.03</c:v>
                </c:pt>
                <c:pt idx="14362">
                  <c:v>0.03</c:v>
                </c:pt>
                <c:pt idx="14363">
                  <c:v>0</c:v>
                </c:pt>
                <c:pt idx="14364">
                  <c:v>0.02</c:v>
                </c:pt>
                <c:pt idx="14365">
                  <c:v>0</c:v>
                </c:pt>
                <c:pt idx="14366">
                  <c:v>0</c:v>
                </c:pt>
                <c:pt idx="14367">
                  <c:v>0</c:v>
                </c:pt>
                <c:pt idx="14368">
                  <c:v>0</c:v>
                </c:pt>
                <c:pt idx="14369">
                  <c:v>0.01</c:v>
                </c:pt>
                <c:pt idx="14370">
                  <c:v>0.02</c:v>
                </c:pt>
                <c:pt idx="14371">
                  <c:v>0</c:v>
                </c:pt>
                <c:pt idx="14372">
                  <c:v>0.02</c:v>
                </c:pt>
                <c:pt idx="14373">
                  <c:v>0</c:v>
                </c:pt>
                <c:pt idx="14374">
                  <c:v>0</c:v>
                </c:pt>
                <c:pt idx="14375">
                  <c:v>0</c:v>
                </c:pt>
                <c:pt idx="14376">
                  <c:v>0</c:v>
                </c:pt>
                <c:pt idx="14377">
                  <c:v>0</c:v>
                </c:pt>
                <c:pt idx="14378">
                  <c:v>0</c:v>
                </c:pt>
                <c:pt idx="14379">
                  <c:v>0</c:v>
                </c:pt>
                <c:pt idx="14380">
                  <c:v>0</c:v>
                </c:pt>
                <c:pt idx="14381">
                  <c:v>0</c:v>
                </c:pt>
                <c:pt idx="14382">
                  <c:v>0</c:v>
                </c:pt>
                <c:pt idx="14383">
                  <c:v>0</c:v>
                </c:pt>
                <c:pt idx="14384">
                  <c:v>0.03</c:v>
                </c:pt>
                <c:pt idx="14385">
                  <c:v>0</c:v>
                </c:pt>
                <c:pt idx="14386">
                  <c:v>0.02</c:v>
                </c:pt>
                <c:pt idx="14387">
                  <c:v>0</c:v>
                </c:pt>
                <c:pt idx="14388">
                  <c:v>0</c:v>
                </c:pt>
                <c:pt idx="14389">
                  <c:v>0</c:v>
                </c:pt>
                <c:pt idx="14390">
                  <c:v>0</c:v>
                </c:pt>
                <c:pt idx="14391">
                  <c:v>0</c:v>
                </c:pt>
                <c:pt idx="14392">
                  <c:v>0</c:v>
                </c:pt>
                <c:pt idx="14393">
                  <c:v>0.02</c:v>
                </c:pt>
                <c:pt idx="14394">
                  <c:v>0</c:v>
                </c:pt>
                <c:pt idx="14395">
                  <c:v>0.01</c:v>
                </c:pt>
                <c:pt idx="14396">
                  <c:v>0</c:v>
                </c:pt>
                <c:pt idx="14397">
                  <c:v>0.03</c:v>
                </c:pt>
                <c:pt idx="14398">
                  <c:v>0.02</c:v>
                </c:pt>
                <c:pt idx="14399">
                  <c:v>0</c:v>
                </c:pt>
                <c:pt idx="14400">
                  <c:v>0.03</c:v>
                </c:pt>
                <c:pt idx="14401">
                  <c:v>0</c:v>
                </c:pt>
                <c:pt idx="14402">
                  <c:v>0.03</c:v>
                </c:pt>
                <c:pt idx="14403">
                  <c:v>0</c:v>
                </c:pt>
                <c:pt idx="14404">
                  <c:v>0</c:v>
                </c:pt>
                <c:pt idx="14405">
                  <c:v>0</c:v>
                </c:pt>
                <c:pt idx="14406">
                  <c:v>0.03</c:v>
                </c:pt>
                <c:pt idx="14407">
                  <c:v>0</c:v>
                </c:pt>
                <c:pt idx="14408">
                  <c:v>0</c:v>
                </c:pt>
                <c:pt idx="14409">
                  <c:v>0</c:v>
                </c:pt>
                <c:pt idx="14410">
                  <c:v>0</c:v>
                </c:pt>
                <c:pt idx="14411">
                  <c:v>0</c:v>
                </c:pt>
                <c:pt idx="14412">
                  <c:v>0</c:v>
                </c:pt>
                <c:pt idx="14413">
                  <c:v>0</c:v>
                </c:pt>
                <c:pt idx="14414">
                  <c:v>0</c:v>
                </c:pt>
                <c:pt idx="14415">
                  <c:v>0</c:v>
                </c:pt>
                <c:pt idx="14416">
                  <c:v>0</c:v>
                </c:pt>
                <c:pt idx="14417">
                  <c:v>0.03</c:v>
                </c:pt>
                <c:pt idx="14418">
                  <c:v>0.02</c:v>
                </c:pt>
                <c:pt idx="14419">
                  <c:v>0.02</c:v>
                </c:pt>
                <c:pt idx="14420">
                  <c:v>0.03</c:v>
                </c:pt>
                <c:pt idx="14421">
                  <c:v>0</c:v>
                </c:pt>
                <c:pt idx="14422">
                  <c:v>0</c:v>
                </c:pt>
                <c:pt idx="14423">
                  <c:v>0</c:v>
                </c:pt>
                <c:pt idx="14424">
                  <c:v>0.02</c:v>
                </c:pt>
                <c:pt idx="14425">
                  <c:v>0</c:v>
                </c:pt>
                <c:pt idx="14426">
                  <c:v>0.02</c:v>
                </c:pt>
                <c:pt idx="14427">
                  <c:v>0</c:v>
                </c:pt>
                <c:pt idx="14428">
                  <c:v>0</c:v>
                </c:pt>
                <c:pt idx="14429">
                  <c:v>0</c:v>
                </c:pt>
                <c:pt idx="14430">
                  <c:v>0.02</c:v>
                </c:pt>
                <c:pt idx="14431">
                  <c:v>0.02</c:v>
                </c:pt>
                <c:pt idx="14432">
                  <c:v>0</c:v>
                </c:pt>
                <c:pt idx="14433">
                  <c:v>0.03</c:v>
                </c:pt>
                <c:pt idx="14434">
                  <c:v>0</c:v>
                </c:pt>
                <c:pt idx="14435">
                  <c:v>0</c:v>
                </c:pt>
                <c:pt idx="14436">
                  <c:v>0</c:v>
                </c:pt>
                <c:pt idx="14437">
                  <c:v>0</c:v>
                </c:pt>
                <c:pt idx="14438">
                  <c:v>0</c:v>
                </c:pt>
                <c:pt idx="14439">
                  <c:v>0</c:v>
                </c:pt>
                <c:pt idx="14440">
                  <c:v>0</c:v>
                </c:pt>
                <c:pt idx="14441">
                  <c:v>0</c:v>
                </c:pt>
                <c:pt idx="14442">
                  <c:v>0</c:v>
                </c:pt>
                <c:pt idx="14443">
                  <c:v>0</c:v>
                </c:pt>
                <c:pt idx="14444">
                  <c:v>0</c:v>
                </c:pt>
                <c:pt idx="14445">
                  <c:v>0</c:v>
                </c:pt>
                <c:pt idx="14446">
                  <c:v>0</c:v>
                </c:pt>
                <c:pt idx="14447">
                  <c:v>0.01</c:v>
                </c:pt>
                <c:pt idx="14448">
                  <c:v>0.02</c:v>
                </c:pt>
                <c:pt idx="14449">
                  <c:v>0</c:v>
                </c:pt>
                <c:pt idx="14450">
                  <c:v>0</c:v>
                </c:pt>
                <c:pt idx="14451">
                  <c:v>0.03</c:v>
                </c:pt>
                <c:pt idx="14452">
                  <c:v>0.02</c:v>
                </c:pt>
                <c:pt idx="14453">
                  <c:v>0</c:v>
                </c:pt>
                <c:pt idx="14454">
                  <c:v>0</c:v>
                </c:pt>
                <c:pt idx="14455">
                  <c:v>0</c:v>
                </c:pt>
                <c:pt idx="14456">
                  <c:v>0</c:v>
                </c:pt>
                <c:pt idx="14457">
                  <c:v>0.01</c:v>
                </c:pt>
                <c:pt idx="14458">
                  <c:v>0.03</c:v>
                </c:pt>
                <c:pt idx="14459">
                  <c:v>0.02</c:v>
                </c:pt>
                <c:pt idx="14460">
                  <c:v>0.03</c:v>
                </c:pt>
                <c:pt idx="14461">
                  <c:v>0</c:v>
                </c:pt>
                <c:pt idx="14462">
                  <c:v>0.02</c:v>
                </c:pt>
                <c:pt idx="14463">
                  <c:v>0</c:v>
                </c:pt>
                <c:pt idx="14464">
                  <c:v>0</c:v>
                </c:pt>
                <c:pt idx="14465">
                  <c:v>0</c:v>
                </c:pt>
                <c:pt idx="14466">
                  <c:v>0.01</c:v>
                </c:pt>
                <c:pt idx="14467">
                  <c:v>0.02</c:v>
                </c:pt>
                <c:pt idx="14468">
                  <c:v>0</c:v>
                </c:pt>
                <c:pt idx="14469">
                  <c:v>0</c:v>
                </c:pt>
                <c:pt idx="14470">
                  <c:v>0</c:v>
                </c:pt>
                <c:pt idx="14471">
                  <c:v>0</c:v>
                </c:pt>
                <c:pt idx="14472">
                  <c:v>0</c:v>
                </c:pt>
                <c:pt idx="14473">
                  <c:v>0.02</c:v>
                </c:pt>
                <c:pt idx="14474">
                  <c:v>0</c:v>
                </c:pt>
                <c:pt idx="14475">
                  <c:v>0.02</c:v>
                </c:pt>
                <c:pt idx="14476">
                  <c:v>0.02</c:v>
                </c:pt>
                <c:pt idx="14477">
                  <c:v>0</c:v>
                </c:pt>
                <c:pt idx="14478">
                  <c:v>0</c:v>
                </c:pt>
                <c:pt idx="14479">
                  <c:v>0</c:v>
                </c:pt>
                <c:pt idx="14480">
                  <c:v>0</c:v>
                </c:pt>
                <c:pt idx="14481">
                  <c:v>0.01</c:v>
                </c:pt>
                <c:pt idx="14482">
                  <c:v>0.01</c:v>
                </c:pt>
                <c:pt idx="14483">
                  <c:v>0.03</c:v>
                </c:pt>
                <c:pt idx="14484">
                  <c:v>0.02</c:v>
                </c:pt>
                <c:pt idx="14485">
                  <c:v>0.02</c:v>
                </c:pt>
                <c:pt idx="14486">
                  <c:v>0</c:v>
                </c:pt>
                <c:pt idx="14487">
                  <c:v>0.02</c:v>
                </c:pt>
                <c:pt idx="14488">
                  <c:v>0</c:v>
                </c:pt>
                <c:pt idx="14489">
                  <c:v>0</c:v>
                </c:pt>
                <c:pt idx="14490">
                  <c:v>0.02</c:v>
                </c:pt>
                <c:pt idx="14491">
                  <c:v>0</c:v>
                </c:pt>
                <c:pt idx="14492">
                  <c:v>0.02</c:v>
                </c:pt>
                <c:pt idx="14493">
                  <c:v>0.02</c:v>
                </c:pt>
                <c:pt idx="14494">
                  <c:v>0.02</c:v>
                </c:pt>
                <c:pt idx="14495">
                  <c:v>0</c:v>
                </c:pt>
                <c:pt idx="14496">
                  <c:v>0.02</c:v>
                </c:pt>
                <c:pt idx="14497">
                  <c:v>0.03</c:v>
                </c:pt>
                <c:pt idx="14498">
                  <c:v>0</c:v>
                </c:pt>
                <c:pt idx="14499">
                  <c:v>0</c:v>
                </c:pt>
                <c:pt idx="14500">
                  <c:v>0</c:v>
                </c:pt>
                <c:pt idx="14501">
                  <c:v>0</c:v>
                </c:pt>
                <c:pt idx="14502">
                  <c:v>0</c:v>
                </c:pt>
                <c:pt idx="14503">
                  <c:v>0.02</c:v>
                </c:pt>
                <c:pt idx="14504">
                  <c:v>0.03</c:v>
                </c:pt>
                <c:pt idx="14505">
                  <c:v>0.01</c:v>
                </c:pt>
                <c:pt idx="14506">
                  <c:v>0</c:v>
                </c:pt>
                <c:pt idx="14507">
                  <c:v>0</c:v>
                </c:pt>
                <c:pt idx="14508">
                  <c:v>0</c:v>
                </c:pt>
                <c:pt idx="14509">
                  <c:v>0</c:v>
                </c:pt>
                <c:pt idx="14510">
                  <c:v>0.03</c:v>
                </c:pt>
                <c:pt idx="14511">
                  <c:v>0</c:v>
                </c:pt>
                <c:pt idx="14512">
                  <c:v>0</c:v>
                </c:pt>
                <c:pt idx="14513">
                  <c:v>0</c:v>
                </c:pt>
                <c:pt idx="14514">
                  <c:v>0</c:v>
                </c:pt>
                <c:pt idx="14515">
                  <c:v>0.02</c:v>
                </c:pt>
                <c:pt idx="14516">
                  <c:v>0</c:v>
                </c:pt>
                <c:pt idx="14517">
                  <c:v>0</c:v>
                </c:pt>
                <c:pt idx="14518">
                  <c:v>0.02</c:v>
                </c:pt>
                <c:pt idx="14519">
                  <c:v>0.01</c:v>
                </c:pt>
                <c:pt idx="14520">
                  <c:v>0.02</c:v>
                </c:pt>
                <c:pt idx="14521">
                  <c:v>0</c:v>
                </c:pt>
                <c:pt idx="14522">
                  <c:v>0</c:v>
                </c:pt>
                <c:pt idx="14523">
                  <c:v>0.02</c:v>
                </c:pt>
                <c:pt idx="14524">
                  <c:v>0</c:v>
                </c:pt>
                <c:pt idx="14525">
                  <c:v>0.03</c:v>
                </c:pt>
                <c:pt idx="14526">
                  <c:v>0</c:v>
                </c:pt>
                <c:pt idx="14527">
                  <c:v>0</c:v>
                </c:pt>
                <c:pt idx="14528">
                  <c:v>0.02</c:v>
                </c:pt>
                <c:pt idx="14529">
                  <c:v>0.03</c:v>
                </c:pt>
                <c:pt idx="14530">
                  <c:v>0</c:v>
                </c:pt>
                <c:pt idx="14531">
                  <c:v>0</c:v>
                </c:pt>
                <c:pt idx="14532">
                  <c:v>0.03</c:v>
                </c:pt>
                <c:pt idx="14533">
                  <c:v>0.02</c:v>
                </c:pt>
                <c:pt idx="14534">
                  <c:v>0</c:v>
                </c:pt>
                <c:pt idx="14535">
                  <c:v>0.02</c:v>
                </c:pt>
                <c:pt idx="14536">
                  <c:v>0.02</c:v>
                </c:pt>
                <c:pt idx="14537">
                  <c:v>0.02</c:v>
                </c:pt>
                <c:pt idx="14538">
                  <c:v>0</c:v>
                </c:pt>
                <c:pt idx="14539">
                  <c:v>0</c:v>
                </c:pt>
                <c:pt idx="14540">
                  <c:v>0</c:v>
                </c:pt>
                <c:pt idx="14541">
                  <c:v>0.02</c:v>
                </c:pt>
                <c:pt idx="14542">
                  <c:v>0.02</c:v>
                </c:pt>
                <c:pt idx="14543">
                  <c:v>0</c:v>
                </c:pt>
                <c:pt idx="14544">
                  <c:v>0.02</c:v>
                </c:pt>
                <c:pt idx="14545">
                  <c:v>0</c:v>
                </c:pt>
                <c:pt idx="14546">
                  <c:v>0</c:v>
                </c:pt>
                <c:pt idx="14547">
                  <c:v>0.01</c:v>
                </c:pt>
                <c:pt idx="14548">
                  <c:v>0</c:v>
                </c:pt>
                <c:pt idx="14549">
                  <c:v>0</c:v>
                </c:pt>
                <c:pt idx="14550">
                  <c:v>0.03</c:v>
                </c:pt>
                <c:pt idx="14551">
                  <c:v>0</c:v>
                </c:pt>
                <c:pt idx="14552">
                  <c:v>0.02</c:v>
                </c:pt>
                <c:pt idx="14553">
                  <c:v>0.01</c:v>
                </c:pt>
                <c:pt idx="14554">
                  <c:v>0.02</c:v>
                </c:pt>
                <c:pt idx="14555">
                  <c:v>0</c:v>
                </c:pt>
                <c:pt idx="14556">
                  <c:v>0</c:v>
                </c:pt>
                <c:pt idx="14557">
                  <c:v>0</c:v>
                </c:pt>
                <c:pt idx="14558">
                  <c:v>0.03</c:v>
                </c:pt>
                <c:pt idx="14559">
                  <c:v>0</c:v>
                </c:pt>
                <c:pt idx="14560">
                  <c:v>0.02</c:v>
                </c:pt>
                <c:pt idx="14561">
                  <c:v>0</c:v>
                </c:pt>
                <c:pt idx="14562">
                  <c:v>0</c:v>
                </c:pt>
                <c:pt idx="14563">
                  <c:v>0.03</c:v>
                </c:pt>
                <c:pt idx="14564">
                  <c:v>0.02</c:v>
                </c:pt>
                <c:pt idx="14565">
                  <c:v>0</c:v>
                </c:pt>
                <c:pt idx="14566">
                  <c:v>0</c:v>
                </c:pt>
                <c:pt idx="14567">
                  <c:v>0</c:v>
                </c:pt>
                <c:pt idx="14568">
                  <c:v>0</c:v>
                </c:pt>
                <c:pt idx="14569">
                  <c:v>0</c:v>
                </c:pt>
                <c:pt idx="14570">
                  <c:v>0.02</c:v>
                </c:pt>
                <c:pt idx="14571">
                  <c:v>0</c:v>
                </c:pt>
                <c:pt idx="14572">
                  <c:v>0</c:v>
                </c:pt>
                <c:pt idx="14573">
                  <c:v>0.03</c:v>
                </c:pt>
                <c:pt idx="14574">
                  <c:v>0</c:v>
                </c:pt>
                <c:pt idx="14575">
                  <c:v>0</c:v>
                </c:pt>
                <c:pt idx="14576">
                  <c:v>0</c:v>
                </c:pt>
                <c:pt idx="14577">
                  <c:v>0.03</c:v>
                </c:pt>
                <c:pt idx="14578">
                  <c:v>0</c:v>
                </c:pt>
                <c:pt idx="14579">
                  <c:v>0</c:v>
                </c:pt>
                <c:pt idx="14580">
                  <c:v>0</c:v>
                </c:pt>
                <c:pt idx="14581">
                  <c:v>0</c:v>
                </c:pt>
                <c:pt idx="14582">
                  <c:v>0</c:v>
                </c:pt>
                <c:pt idx="14583">
                  <c:v>0</c:v>
                </c:pt>
                <c:pt idx="14584">
                  <c:v>0.03</c:v>
                </c:pt>
                <c:pt idx="14585">
                  <c:v>0.01</c:v>
                </c:pt>
                <c:pt idx="14586">
                  <c:v>0.01</c:v>
                </c:pt>
                <c:pt idx="14587">
                  <c:v>0</c:v>
                </c:pt>
                <c:pt idx="14588">
                  <c:v>0</c:v>
                </c:pt>
                <c:pt idx="14589">
                  <c:v>0.03</c:v>
                </c:pt>
                <c:pt idx="14590">
                  <c:v>0.02</c:v>
                </c:pt>
                <c:pt idx="14591">
                  <c:v>0</c:v>
                </c:pt>
                <c:pt idx="14592">
                  <c:v>0.02</c:v>
                </c:pt>
                <c:pt idx="14593">
                  <c:v>0</c:v>
                </c:pt>
                <c:pt idx="14594">
                  <c:v>0.02</c:v>
                </c:pt>
                <c:pt idx="14595">
                  <c:v>0.02</c:v>
                </c:pt>
                <c:pt idx="14596">
                  <c:v>0</c:v>
                </c:pt>
                <c:pt idx="14597">
                  <c:v>0</c:v>
                </c:pt>
                <c:pt idx="14598">
                  <c:v>0.01</c:v>
                </c:pt>
                <c:pt idx="14599">
                  <c:v>0.02</c:v>
                </c:pt>
                <c:pt idx="14600">
                  <c:v>0.02</c:v>
                </c:pt>
                <c:pt idx="14601">
                  <c:v>0</c:v>
                </c:pt>
                <c:pt idx="14602">
                  <c:v>0.03</c:v>
                </c:pt>
                <c:pt idx="14603">
                  <c:v>0.02</c:v>
                </c:pt>
                <c:pt idx="14604">
                  <c:v>0</c:v>
                </c:pt>
                <c:pt idx="14605">
                  <c:v>0</c:v>
                </c:pt>
                <c:pt idx="14606">
                  <c:v>0</c:v>
                </c:pt>
                <c:pt idx="14607">
                  <c:v>0.03</c:v>
                </c:pt>
                <c:pt idx="14608">
                  <c:v>0</c:v>
                </c:pt>
                <c:pt idx="14609">
                  <c:v>0.01</c:v>
                </c:pt>
                <c:pt idx="14610">
                  <c:v>0</c:v>
                </c:pt>
                <c:pt idx="14611">
                  <c:v>0.03</c:v>
                </c:pt>
                <c:pt idx="14612">
                  <c:v>0</c:v>
                </c:pt>
                <c:pt idx="14613">
                  <c:v>0.02</c:v>
                </c:pt>
                <c:pt idx="14614">
                  <c:v>0</c:v>
                </c:pt>
                <c:pt idx="14615">
                  <c:v>0</c:v>
                </c:pt>
                <c:pt idx="14616">
                  <c:v>0</c:v>
                </c:pt>
                <c:pt idx="14617">
                  <c:v>0</c:v>
                </c:pt>
                <c:pt idx="14618">
                  <c:v>0</c:v>
                </c:pt>
                <c:pt idx="14619">
                  <c:v>0.03</c:v>
                </c:pt>
                <c:pt idx="14620">
                  <c:v>0.02</c:v>
                </c:pt>
                <c:pt idx="14621">
                  <c:v>0.02</c:v>
                </c:pt>
                <c:pt idx="14622">
                  <c:v>0.01</c:v>
                </c:pt>
                <c:pt idx="14623">
                  <c:v>0</c:v>
                </c:pt>
                <c:pt idx="14624">
                  <c:v>0</c:v>
                </c:pt>
                <c:pt idx="14625">
                  <c:v>0</c:v>
                </c:pt>
                <c:pt idx="14626">
                  <c:v>0</c:v>
                </c:pt>
                <c:pt idx="14627">
                  <c:v>0.01</c:v>
                </c:pt>
                <c:pt idx="14628">
                  <c:v>0.02</c:v>
                </c:pt>
                <c:pt idx="14629">
                  <c:v>0</c:v>
                </c:pt>
                <c:pt idx="14630">
                  <c:v>0</c:v>
                </c:pt>
                <c:pt idx="14631">
                  <c:v>0</c:v>
                </c:pt>
                <c:pt idx="14632">
                  <c:v>0</c:v>
                </c:pt>
                <c:pt idx="14633">
                  <c:v>0</c:v>
                </c:pt>
                <c:pt idx="14634">
                  <c:v>0.03</c:v>
                </c:pt>
                <c:pt idx="14635">
                  <c:v>0</c:v>
                </c:pt>
                <c:pt idx="14636">
                  <c:v>0.03</c:v>
                </c:pt>
                <c:pt idx="14637">
                  <c:v>0</c:v>
                </c:pt>
                <c:pt idx="14638">
                  <c:v>0.02</c:v>
                </c:pt>
                <c:pt idx="14639">
                  <c:v>0</c:v>
                </c:pt>
                <c:pt idx="14640">
                  <c:v>0</c:v>
                </c:pt>
                <c:pt idx="14641">
                  <c:v>0.02</c:v>
                </c:pt>
                <c:pt idx="14642">
                  <c:v>0</c:v>
                </c:pt>
                <c:pt idx="14643">
                  <c:v>0</c:v>
                </c:pt>
                <c:pt idx="14644">
                  <c:v>0</c:v>
                </c:pt>
                <c:pt idx="14645">
                  <c:v>0.03</c:v>
                </c:pt>
                <c:pt idx="14646">
                  <c:v>0</c:v>
                </c:pt>
                <c:pt idx="14647">
                  <c:v>0</c:v>
                </c:pt>
                <c:pt idx="14648">
                  <c:v>0</c:v>
                </c:pt>
                <c:pt idx="14649">
                  <c:v>0</c:v>
                </c:pt>
                <c:pt idx="14650">
                  <c:v>0.03</c:v>
                </c:pt>
                <c:pt idx="14651">
                  <c:v>0</c:v>
                </c:pt>
                <c:pt idx="14652">
                  <c:v>0</c:v>
                </c:pt>
                <c:pt idx="14653">
                  <c:v>0</c:v>
                </c:pt>
                <c:pt idx="14654">
                  <c:v>0</c:v>
                </c:pt>
                <c:pt idx="14655">
                  <c:v>0</c:v>
                </c:pt>
                <c:pt idx="14656">
                  <c:v>0.02</c:v>
                </c:pt>
                <c:pt idx="14657">
                  <c:v>0</c:v>
                </c:pt>
                <c:pt idx="14658">
                  <c:v>0</c:v>
                </c:pt>
                <c:pt idx="14659">
                  <c:v>0.02</c:v>
                </c:pt>
                <c:pt idx="14660">
                  <c:v>0.02</c:v>
                </c:pt>
                <c:pt idx="14661">
                  <c:v>0</c:v>
                </c:pt>
                <c:pt idx="14662">
                  <c:v>0</c:v>
                </c:pt>
                <c:pt idx="14663">
                  <c:v>0</c:v>
                </c:pt>
                <c:pt idx="14664">
                  <c:v>0</c:v>
                </c:pt>
                <c:pt idx="14665">
                  <c:v>0</c:v>
                </c:pt>
                <c:pt idx="14666">
                  <c:v>0</c:v>
                </c:pt>
                <c:pt idx="14667">
                  <c:v>0.02</c:v>
                </c:pt>
                <c:pt idx="14668">
                  <c:v>0.02</c:v>
                </c:pt>
                <c:pt idx="14669">
                  <c:v>0.03</c:v>
                </c:pt>
                <c:pt idx="14670">
                  <c:v>0</c:v>
                </c:pt>
                <c:pt idx="14671">
                  <c:v>0</c:v>
                </c:pt>
                <c:pt idx="14672">
                  <c:v>0</c:v>
                </c:pt>
                <c:pt idx="14673">
                  <c:v>0</c:v>
                </c:pt>
                <c:pt idx="14674">
                  <c:v>0</c:v>
                </c:pt>
                <c:pt idx="14675">
                  <c:v>0</c:v>
                </c:pt>
                <c:pt idx="14676">
                  <c:v>0.02</c:v>
                </c:pt>
                <c:pt idx="14677">
                  <c:v>0</c:v>
                </c:pt>
                <c:pt idx="14678">
                  <c:v>0</c:v>
                </c:pt>
                <c:pt idx="14679">
                  <c:v>0</c:v>
                </c:pt>
                <c:pt idx="14680">
                  <c:v>0.02</c:v>
                </c:pt>
                <c:pt idx="14681">
                  <c:v>0</c:v>
                </c:pt>
                <c:pt idx="14682">
                  <c:v>0</c:v>
                </c:pt>
                <c:pt idx="14683">
                  <c:v>0.02</c:v>
                </c:pt>
                <c:pt idx="14684">
                  <c:v>0.03</c:v>
                </c:pt>
                <c:pt idx="14685">
                  <c:v>0</c:v>
                </c:pt>
                <c:pt idx="14686">
                  <c:v>0</c:v>
                </c:pt>
                <c:pt idx="14687">
                  <c:v>0</c:v>
                </c:pt>
                <c:pt idx="14688">
                  <c:v>0</c:v>
                </c:pt>
                <c:pt idx="14689">
                  <c:v>0.03</c:v>
                </c:pt>
                <c:pt idx="14690">
                  <c:v>0</c:v>
                </c:pt>
                <c:pt idx="14691">
                  <c:v>0</c:v>
                </c:pt>
                <c:pt idx="14692">
                  <c:v>0</c:v>
                </c:pt>
                <c:pt idx="14693">
                  <c:v>0</c:v>
                </c:pt>
                <c:pt idx="14694">
                  <c:v>0</c:v>
                </c:pt>
                <c:pt idx="14695">
                  <c:v>0</c:v>
                </c:pt>
                <c:pt idx="14696">
                  <c:v>0.02</c:v>
                </c:pt>
                <c:pt idx="14697">
                  <c:v>0.02</c:v>
                </c:pt>
                <c:pt idx="14698">
                  <c:v>0</c:v>
                </c:pt>
                <c:pt idx="14699">
                  <c:v>0</c:v>
                </c:pt>
                <c:pt idx="14700">
                  <c:v>0.03</c:v>
                </c:pt>
                <c:pt idx="14701">
                  <c:v>0</c:v>
                </c:pt>
                <c:pt idx="14702">
                  <c:v>0</c:v>
                </c:pt>
                <c:pt idx="14703">
                  <c:v>0</c:v>
                </c:pt>
                <c:pt idx="14704">
                  <c:v>0</c:v>
                </c:pt>
                <c:pt idx="14705">
                  <c:v>0.02</c:v>
                </c:pt>
                <c:pt idx="14706">
                  <c:v>0</c:v>
                </c:pt>
                <c:pt idx="14707">
                  <c:v>0</c:v>
                </c:pt>
                <c:pt idx="14708">
                  <c:v>0</c:v>
                </c:pt>
                <c:pt idx="14709">
                  <c:v>0</c:v>
                </c:pt>
                <c:pt idx="14710">
                  <c:v>0.02</c:v>
                </c:pt>
                <c:pt idx="14711">
                  <c:v>0.02</c:v>
                </c:pt>
                <c:pt idx="14712">
                  <c:v>0.01</c:v>
                </c:pt>
                <c:pt idx="14713">
                  <c:v>0</c:v>
                </c:pt>
                <c:pt idx="14714">
                  <c:v>0.03</c:v>
                </c:pt>
                <c:pt idx="14715">
                  <c:v>0.02</c:v>
                </c:pt>
                <c:pt idx="14716">
                  <c:v>0.02</c:v>
                </c:pt>
                <c:pt idx="14717">
                  <c:v>0</c:v>
                </c:pt>
                <c:pt idx="14718">
                  <c:v>0.01</c:v>
                </c:pt>
                <c:pt idx="14719">
                  <c:v>0</c:v>
                </c:pt>
                <c:pt idx="14720">
                  <c:v>0</c:v>
                </c:pt>
                <c:pt idx="14721">
                  <c:v>0</c:v>
                </c:pt>
                <c:pt idx="14722">
                  <c:v>0</c:v>
                </c:pt>
                <c:pt idx="14723">
                  <c:v>0.02</c:v>
                </c:pt>
                <c:pt idx="14724">
                  <c:v>0.02</c:v>
                </c:pt>
                <c:pt idx="14725">
                  <c:v>0.02</c:v>
                </c:pt>
                <c:pt idx="14726">
                  <c:v>0</c:v>
                </c:pt>
                <c:pt idx="14727">
                  <c:v>0</c:v>
                </c:pt>
                <c:pt idx="14728">
                  <c:v>0</c:v>
                </c:pt>
                <c:pt idx="14729">
                  <c:v>0</c:v>
                </c:pt>
                <c:pt idx="14730">
                  <c:v>0.02</c:v>
                </c:pt>
                <c:pt idx="14731">
                  <c:v>0.02</c:v>
                </c:pt>
                <c:pt idx="14732">
                  <c:v>0</c:v>
                </c:pt>
                <c:pt idx="14733">
                  <c:v>0.03</c:v>
                </c:pt>
                <c:pt idx="14734">
                  <c:v>0</c:v>
                </c:pt>
                <c:pt idx="14735">
                  <c:v>0</c:v>
                </c:pt>
                <c:pt idx="14736">
                  <c:v>0</c:v>
                </c:pt>
                <c:pt idx="14737">
                  <c:v>0.02</c:v>
                </c:pt>
                <c:pt idx="14738">
                  <c:v>0</c:v>
                </c:pt>
                <c:pt idx="14739">
                  <c:v>0</c:v>
                </c:pt>
                <c:pt idx="14740">
                  <c:v>0</c:v>
                </c:pt>
                <c:pt idx="14741">
                  <c:v>0</c:v>
                </c:pt>
                <c:pt idx="14742">
                  <c:v>0</c:v>
                </c:pt>
                <c:pt idx="14743">
                  <c:v>0</c:v>
                </c:pt>
                <c:pt idx="14744">
                  <c:v>0</c:v>
                </c:pt>
                <c:pt idx="14745">
                  <c:v>0</c:v>
                </c:pt>
                <c:pt idx="14746">
                  <c:v>0</c:v>
                </c:pt>
                <c:pt idx="14747">
                  <c:v>0.02</c:v>
                </c:pt>
                <c:pt idx="14748">
                  <c:v>0</c:v>
                </c:pt>
                <c:pt idx="14749">
                  <c:v>0.01</c:v>
                </c:pt>
                <c:pt idx="14750">
                  <c:v>0.01</c:v>
                </c:pt>
                <c:pt idx="14751">
                  <c:v>0</c:v>
                </c:pt>
                <c:pt idx="14752">
                  <c:v>0</c:v>
                </c:pt>
                <c:pt idx="14753">
                  <c:v>0.02</c:v>
                </c:pt>
                <c:pt idx="14754">
                  <c:v>0.02</c:v>
                </c:pt>
                <c:pt idx="14755">
                  <c:v>0</c:v>
                </c:pt>
                <c:pt idx="14756">
                  <c:v>0</c:v>
                </c:pt>
                <c:pt idx="14757">
                  <c:v>0.02</c:v>
                </c:pt>
                <c:pt idx="14758">
                  <c:v>0</c:v>
                </c:pt>
                <c:pt idx="14759">
                  <c:v>0.02</c:v>
                </c:pt>
                <c:pt idx="14760">
                  <c:v>0.02</c:v>
                </c:pt>
                <c:pt idx="14761">
                  <c:v>0.02</c:v>
                </c:pt>
                <c:pt idx="14762">
                  <c:v>0.02</c:v>
                </c:pt>
                <c:pt idx="14763">
                  <c:v>0</c:v>
                </c:pt>
                <c:pt idx="14764">
                  <c:v>0.02</c:v>
                </c:pt>
                <c:pt idx="14765">
                  <c:v>0</c:v>
                </c:pt>
                <c:pt idx="14766">
                  <c:v>0</c:v>
                </c:pt>
                <c:pt idx="14767">
                  <c:v>0.01</c:v>
                </c:pt>
                <c:pt idx="14768">
                  <c:v>0.02</c:v>
                </c:pt>
                <c:pt idx="14769">
                  <c:v>0</c:v>
                </c:pt>
                <c:pt idx="14770">
                  <c:v>0</c:v>
                </c:pt>
                <c:pt idx="14771">
                  <c:v>0</c:v>
                </c:pt>
                <c:pt idx="14772">
                  <c:v>0.02</c:v>
                </c:pt>
                <c:pt idx="14773">
                  <c:v>0.02</c:v>
                </c:pt>
                <c:pt idx="14774">
                  <c:v>0</c:v>
                </c:pt>
                <c:pt idx="14775">
                  <c:v>0</c:v>
                </c:pt>
                <c:pt idx="14776">
                  <c:v>0.02</c:v>
                </c:pt>
                <c:pt idx="14777">
                  <c:v>0.02</c:v>
                </c:pt>
                <c:pt idx="14778">
                  <c:v>0</c:v>
                </c:pt>
                <c:pt idx="14779">
                  <c:v>0.01</c:v>
                </c:pt>
                <c:pt idx="14780">
                  <c:v>0</c:v>
                </c:pt>
                <c:pt idx="14781">
                  <c:v>0</c:v>
                </c:pt>
                <c:pt idx="14782">
                  <c:v>0.01</c:v>
                </c:pt>
                <c:pt idx="14783">
                  <c:v>0</c:v>
                </c:pt>
                <c:pt idx="14784">
                  <c:v>0</c:v>
                </c:pt>
                <c:pt idx="14785">
                  <c:v>0</c:v>
                </c:pt>
                <c:pt idx="14786">
                  <c:v>0.01</c:v>
                </c:pt>
                <c:pt idx="14787">
                  <c:v>0</c:v>
                </c:pt>
                <c:pt idx="14788">
                  <c:v>0</c:v>
                </c:pt>
                <c:pt idx="14789">
                  <c:v>0.02</c:v>
                </c:pt>
                <c:pt idx="14790">
                  <c:v>0</c:v>
                </c:pt>
                <c:pt idx="14791">
                  <c:v>0</c:v>
                </c:pt>
                <c:pt idx="14792">
                  <c:v>0</c:v>
                </c:pt>
                <c:pt idx="14793">
                  <c:v>0</c:v>
                </c:pt>
                <c:pt idx="14794">
                  <c:v>0</c:v>
                </c:pt>
                <c:pt idx="14795">
                  <c:v>0.02</c:v>
                </c:pt>
                <c:pt idx="14796">
                  <c:v>0.02</c:v>
                </c:pt>
                <c:pt idx="14797">
                  <c:v>0</c:v>
                </c:pt>
                <c:pt idx="14798">
                  <c:v>0.02</c:v>
                </c:pt>
                <c:pt idx="14799">
                  <c:v>0</c:v>
                </c:pt>
                <c:pt idx="14800">
                  <c:v>0.02</c:v>
                </c:pt>
                <c:pt idx="14801">
                  <c:v>0</c:v>
                </c:pt>
                <c:pt idx="14802">
                  <c:v>0</c:v>
                </c:pt>
                <c:pt idx="14803">
                  <c:v>0</c:v>
                </c:pt>
                <c:pt idx="14804">
                  <c:v>0.01</c:v>
                </c:pt>
                <c:pt idx="14805">
                  <c:v>0</c:v>
                </c:pt>
                <c:pt idx="14806">
                  <c:v>0.01</c:v>
                </c:pt>
                <c:pt idx="14807">
                  <c:v>0</c:v>
                </c:pt>
                <c:pt idx="14808">
                  <c:v>0.01</c:v>
                </c:pt>
                <c:pt idx="14809">
                  <c:v>0</c:v>
                </c:pt>
                <c:pt idx="14810">
                  <c:v>0</c:v>
                </c:pt>
                <c:pt idx="14811">
                  <c:v>0</c:v>
                </c:pt>
                <c:pt idx="14812">
                  <c:v>0.02</c:v>
                </c:pt>
                <c:pt idx="14813">
                  <c:v>0</c:v>
                </c:pt>
                <c:pt idx="14814">
                  <c:v>0.02</c:v>
                </c:pt>
                <c:pt idx="14815">
                  <c:v>0.01</c:v>
                </c:pt>
                <c:pt idx="14816">
                  <c:v>0.02</c:v>
                </c:pt>
                <c:pt idx="14817">
                  <c:v>0.02</c:v>
                </c:pt>
                <c:pt idx="14818">
                  <c:v>0.02</c:v>
                </c:pt>
                <c:pt idx="14819">
                  <c:v>0.02</c:v>
                </c:pt>
                <c:pt idx="14820">
                  <c:v>0</c:v>
                </c:pt>
                <c:pt idx="14821">
                  <c:v>0</c:v>
                </c:pt>
                <c:pt idx="14822">
                  <c:v>0.02</c:v>
                </c:pt>
                <c:pt idx="14823">
                  <c:v>0</c:v>
                </c:pt>
                <c:pt idx="14824">
                  <c:v>0.02</c:v>
                </c:pt>
                <c:pt idx="14825">
                  <c:v>0</c:v>
                </c:pt>
                <c:pt idx="14826">
                  <c:v>0.02</c:v>
                </c:pt>
                <c:pt idx="14827">
                  <c:v>0.01</c:v>
                </c:pt>
                <c:pt idx="14828">
                  <c:v>0</c:v>
                </c:pt>
                <c:pt idx="14829">
                  <c:v>0.01</c:v>
                </c:pt>
                <c:pt idx="14830">
                  <c:v>0</c:v>
                </c:pt>
                <c:pt idx="14831">
                  <c:v>0.02</c:v>
                </c:pt>
                <c:pt idx="14832">
                  <c:v>0.02</c:v>
                </c:pt>
                <c:pt idx="14833">
                  <c:v>0</c:v>
                </c:pt>
                <c:pt idx="14834">
                  <c:v>0</c:v>
                </c:pt>
                <c:pt idx="14835">
                  <c:v>0.02</c:v>
                </c:pt>
                <c:pt idx="14836">
                  <c:v>0</c:v>
                </c:pt>
                <c:pt idx="14837">
                  <c:v>0</c:v>
                </c:pt>
                <c:pt idx="14838">
                  <c:v>0.02</c:v>
                </c:pt>
                <c:pt idx="14839">
                  <c:v>0.01</c:v>
                </c:pt>
                <c:pt idx="14840">
                  <c:v>0.02</c:v>
                </c:pt>
                <c:pt idx="14841">
                  <c:v>0</c:v>
                </c:pt>
                <c:pt idx="14842">
                  <c:v>0</c:v>
                </c:pt>
                <c:pt idx="14843">
                  <c:v>0</c:v>
                </c:pt>
                <c:pt idx="14844">
                  <c:v>0</c:v>
                </c:pt>
                <c:pt idx="14845">
                  <c:v>0.02</c:v>
                </c:pt>
                <c:pt idx="14846">
                  <c:v>0</c:v>
                </c:pt>
                <c:pt idx="14847">
                  <c:v>0</c:v>
                </c:pt>
                <c:pt idx="14848">
                  <c:v>0.02</c:v>
                </c:pt>
                <c:pt idx="14849">
                  <c:v>0.02</c:v>
                </c:pt>
                <c:pt idx="14850">
                  <c:v>0</c:v>
                </c:pt>
                <c:pt idx="14851">
                  <c:v>0.02</c:v>
                </c:pt>
                <c:pt idx="14852">
                  <c:v>0.02</c:v>
                </c:pt>
                <c:pt idx="14853">
                  <c:v>0</c:v>
                </c:pt>
                <c:pt idx="14854">
                  <c:v>0</c:v>
                </c:pt>
                <c:pt idx="14855">
                  <c:v>0.02</c:v>
                </c:pt>
                <c:pt idx="14856">
                  <c:v>0</c:v>
                </c:pt>
                <c:pt idx="14857">
                  <c:v>0</c:v>
                </c:pt>
                <c:pt idx="14858">
                  <c:v>0</c:v>
                </c:pt>
                <c:pt idx="14859">
                  <c:v>0</c:v>
                </c:pt>
                <c:pt idx="14860">
                  <c:v>0.02</c:v>
                </c:pt>
                <c:pt idx="14861">
                  <c:v>0.02</c:v>
                </c:pt>
                <c:pt idx="14862">
                  <c:v>0</c:v>
                </c:pt>
                <c:pt idx="14863">
                  <c:v>0.01</c:v>
                </c:pt>
                <c:pt idx="14864">
                  <c:v>0</c:v>
                </c:pt>
                <c:pt idx="14865">
                  <c:v>0</c:v>
                </c:pt>
                <c:pt idx="14866">
                  <c:v>0</c:v>
                </c:pt>
                <c:pt idx="14867">
                  <c:v>0</c:v>
                </c:pt>
                <c:pt idx="14868">
                  <c:v>0</c:v>
                </c:pt>
                <c:pt idx="14869">
                  <c:v>0</c:v>
                </c:pt>
                <c:pt idx="14870">
                  <c:v>0</c:v>
                </c:pt>
                <c:pt idx="14871">
                  <c:v>0</c:v>
                </c:pt>
                <c:pt idx="14872">
                  <c:v>0.01</c:v>
                </c:pt>
                <c:pt idx="14873">
                  <c:v>0.02</c:v>
                </c:pt>
                <c:pt idx="14874">
                  <c:v>0.01</c:v>
                </c:pt>
                <c:pt idx="14875">
                  <c:v>0.02</c:v>
                </c:pt>
                <c:pt idx="14876">
                  <c:v>0.02</c:v>
                </c:pt>
                <c:pt idx="14877">
                  <c:v>0</c:v>
                </c:pt>
                <c:pt idx="14878">
                  <c:v>0.01</c:v>
                </c:pt>
                <c:pt idx="14879">
                  <c:v>0.02</c:v>
                </c:pt>
                <c:pt idx="14880">
                  <c:v>0.02</c:v>
                </c:pt>
                <c:pt idx="14881">
                  <c:v>0</c:v>
                </c:pt>
                <c:pt idx="14882">
                  <c:v>0</c:v>
                </c:pt>
                <c:pt idx="14883">
                  <c:v>0.01</c:v>
                </c:pt>
                <c:pt idx="14884">
                  <c:v>0.02</c:v>
                </c:pt>
                <c:pt idx="14885">
                  <c:v>0</c:v>
                </c:pt>
                <c:pt idx="14886">
                  <c:v>0</c:v>
                </c:pt>
                <c:pt idx="14887">
                  <c:v>0</c:v>
                </c:pt>
                <c:pt idx="14888">
                  <c:v>0</c:v>
                </c:pt>
                <c:pt idx="14889">
                  <c:v>0</c:v>
                </c:pt>
                <c:pt idx="14890">
                  <c:v>0</c:v>
                </c:pt>
                <c:pt idx="14891">
                  <c:v>0.01</c:v>
                </c:pt>
                <c:pt idx="14892">
                  <c:v>0</c:v>
                </c:pt>
                <c:pt idx="14893">
                  <c:v>0.01</c:v>
                </c:pt>
                <c:pt idx="14894">
                  <c:v>0</c:v>
                </c:pt>
                <c:pt idx="14895">
                  <c:v>0</c:v>
                </c:pt>
                <c:pt idx="14896">
                  <c:v>0.02</c:v>
                </c:pt>
                <c:pt idx="14897">
                  <c:v>0</c:v>
                </c:pt>
                <c:pt idx="14898">
                  <c:v>0</c:v>
                </c:pt>
                <c:pt idx="14899">
                  <c:v>0.02</c:v>
                </c:pt>
                <c:pt idx="14900">
                  <c:v>0</c:v>
                </c:pt>
                <c:pt idx="14901">
                  <c:v>0.02</c:v>
                </c:pt>
                <c:pt idx="14902">
                  <c:v>0.01</c:v>
                </c:pt>
                <c:pt idx="14903">
                  <c:v>0</c:v>
                </c:pt>
                <c:pt idx="14904">
                  <c:v>0</c:v>
                </c:pt>
                <c:pt idx="14905">
                  <c:v>0</c:v>
                </c:pt>
                <c:pt idx="14906">
                  <c:v>0</c:v>
                </c:pt>
                <c:pt idx="14907">
                  <c:v>0</c:v>
                </c:pt>
                <c:pt idx="14908">
                  <c:v>0</c:v>
                </c:pt>
                <c:pt idx="14909">
                  <c:v>0</c:v>
                </c:pt>
                <c:pt idx="14910">
                  <c:v>0.02</c:v>
                </c:pt>
                <c:pt idx="14911">
                  <c:v>0</c:v>
                </c:pt>
                <c:pt idx="14912">
                  <c:v>0.02</c:v>
                </c:pt>
                <c:pt idx="14913">
                  <c:v>0.02</c:v>
                </c:pt>
                <c:pt idx="14914">
                  <c:v>0</c:v>
                </c:pt>
                <c:pt idx="14915">
                  <c:v>0</c:v>
                </c:pt>
                <c:pt idx="14916">
                  <c:v>0</c:v>
                </c:pt>
                <c:pt idx="14917">
                  <c:v>0.02</c:v>
                </c:pt>
                <c:pt idx="14918">
                  <c:v>0</c:v>
                </c:pt>
                <c:pt idx="14919">
                  <c:v>0</c:v>
                </c:pt>
                <c:pt idx="14920">
                  <c:v>0.02</c:v>
                </c:pt>
                <c:pt idx="14921">
                  <c:v>0</c:v>
                </c:pt>
                <c:pt idx="14922">
                  <c:v>0</c:v>
                </c:pt>
                <c:pt idx="14923">
                  <c:v>0.02</c:v>
                </c:pt>
                <c:pt idx="14924">
                  <c:v>0</c:v>
                </c:pt>
                <c:pt idx="14925">
                  <c:v>0.02</c:v>
                </c:pt>
                <c:pt idx="14926">
                  <c:v>0</c:v>
                </c:pt>
                <c:pt idx="14927">
                  <c:v>0</c:v>
                </c:pt>
                <c:pt idx="14928">
                  <c:v>0</c:v>
                </c:pt>
                <c:pt idx="14929">
                  <c:v>0</c:v>
                </c:pt>
                <c:pt idx="14930">
                  <c:v>0</c:v>
                </c:pt>
                <c:pt idx="14931">
                  <c:v>0</c:v>
                </c:pt>
                <c:pt idx="14932">
                  <c:v>0</c:v>
                </c:pt>
                <c:pt idx="14933">
                  <c:v>0</c:v>
                </c:pt>
                <c:pt idx="14934">
                  <c:v>0</c:v>
                </c:pt>
                <c:pt idx="14935">
                  <c:v>0</c:v>
                </c:pt>
                <c:pt idx="14936">
                  <c:v>0</c:v>
                </c:pt>
                <c:pt idx="14937">
                  <c:v>0</c:v>
                </c:pt>
                <c:pt idx="14938">
                  <c:v>0.02</c:v>
                </c:pt>
                <c:pt idx="14939">
                  <c:v>0.02</c:v>
                </c:pt>
                <c:pt idx="14940">
                  <c:v>0.01</c:v>
                </c:pt>
                <c:pt idx="14941">
                  <c:v>0.02</c:v>
                </c:pt>
                <c:pt idx="14942">
                  <c:v>0</c:v>
                </c:pt>
                <c:pt idx="14943">
                  <c:v>0</c:v>
                </c:pt>
                <c:pt idx="14944">
                  <c:v>0</c:v>
                </c:pt>
                <c:pt idx="14945">
                  <c:v>0</c:v>
                </c:pt>
                <c:pt idx="14946">
                  <c:v>0</c:v>
                </c:pt>
                <c:pt idx="14947">
                  <c:v>0.02</c:v>
                </c:pt>
                <c:pt idx="14948">
                  <c:v>0</c:v>
                </c:pt>
                <c:pt idx="14949">
                  <c:v>0</c:v>
                </c:pt>
                <c:pt idx="14950">
                  <c:v>0</c:v>
                </c:pt>
                <c:pt idx="14951">
                  <c:v>0.02</c:v>
                </c:pt>
                <c:pt idx="14952">
                  <c:v>0</c:v>
                </c:pt>
                <c:pt idx="14953">
                  <c:v>0.02</c:v>
                </c:pt>
                <c:pt idx="14954">
                  <c:v>0.02</c:v>
                </c:pt>
                <c:pt idx="14955">
                  <c:v>0</c:v>
                </c:pt>
                <c:pt idx="14956">
                  <c:v>0</c:v>
                </c:pt>
                <c:pt idx="14957">
                  <c:v>0.02</c:v>
                </c:pt>
                <c:pt idx="14958">
                  <c:v>0</c:v>
                </c:pt>
                <c:pt idx="14959">
                  <c:v>0.01</c:v>
                </c:pt>
                <c:pt idx="14960">
                  <c:v>0.01</c:v>
                </c:pt>
                <c:pt idx="14961">
                  <c:v>0</c:v>
                </c:pt>
                <c:pt idx="14962">
                  <c:v>0</c:v>
                </c:pt>
                <c:pt idx="14963">
                  <c:v>0.02</c:v>
                </c:pt>
                <c:pt idx="14964">
                  <c:v>0.02</c:v>
                </c:pt>
                <c:pt idx="14965">
                  <c:v>0</c:v>
                </c:pt>
                <c:pt idx="14966">
                  <c:v>0</c:v>
                </c:pt>
                <c:pt idx="14967">
                  <c:v>0.02</c:v>
                </c:pt>
                <c:pt idx="14968">
                  <c:v>0</c:v>
                </c:pt>
                <c:pt idx="14969">
                  <c:v>0.02</c:v>
                </c:pt>
                <c:pt idx="14970">
                  <c:v>0</c:v>
                </c:pt>
                <c:pt idx="14971">
                  <c:v>0</c:v>
                </c:pt>
                <c:pt idx="14972">
                  <c:v>0</c:v>
                </c:pt>
                <c:pt idx="14973">
                  <c:v>0</c:v>
                </c:pt>
                <c:pt idx="14974">
                  <c:v>0.02</c:v>
                </c:pt>
                <c:pt idx="14975">
                  <c:v>0.02</c:v>
                </c:pt>
                <c:pt idx="14976">
                  <c:v>0</c:v>
                </c:pt>
                <c:pt idx="14977">
                  <c:v>0</c:v>
                </c:pt>
                <c:pt idx="14978">
                  <c:v>0</c:v>
                </c:pt>
                <c:pt idx="14979">
                  <c:v>0</c:v>
                </c:pt>
                <c:pt idx="14980">
                  <c:v>0</c:v>
                </c:pt>
                <c:pt idx="14981">
                  <c:v>0</c:v>
                </c:pt>
                <c:pt idx="14982">
                  <c:v>0</c:v>
                </c:pt>
                <c:pt idx="14983">
                  <c:v>0</c:v>
                </c:pt>
                <c:pt idx="14984">
                  <c:v>0</c:v>
                </c:pt>
                <c:pt idx="14985">
                  <c:v>0</c:v>
                </c:pt>
                <c:pt idx="14986">
                  <c:v>0.02</c:v>
                </c:pt>
                <c:pt idx="14987">
                  <c:v>0.02</c:v>
                </c:pt>
                <c:pt idx="14988">
                  <c:v>0.01</c:v>
                </c:pt>
                <c:pt idx="14989">
                  <c:v>0.02</c:v>
                </c:pt>
                <c:pt idx="14990">
                  <c:v>0.01</c:v>
                </c:pt>
                <c:pt idx="14991">
                  <c:v>0.02</c:v>
                </c:pt>
                <c:pt idx="14992">
                  <c:v>0</c:v>
                </c:pt>
                <c:pt idx="14993">
                  <c:v>0</c:v>
                </c:pt>
                <c:pt idx="14994">
                  <c:v>0</c:v>
                </c:pt>
                <c:pt idx="14995">
                  <c:v>0.01</c:v>
                </c:pt>
                <c:pt idx="14996">
                  <c:v>0</c:v>
                </c:pt>
                <c:pt idx="14997">
                  <c:v>0</c:v>
                </c:pt>
                <c:pt idx="14998">
                  <c:v>0.02</c:v>
                </c:pt>
                <c:pt idx="14999">
                  <c:v>0</c:v>
                </c:pt>
                <c:pt idx="15000">
                  <c:v>0</c:v>
                </c:pt>
                <c:pt idx="15001">
                  <c:v>0</c:v>
                </c:pt>
                <c:pt idx="15002">
                  <c:v>0</c:v>
                </c:pt>
                <c:pt idx="15003">
                  <c:v>0</c:v>
                </c:pt>
                <c:pt idx="15004">
                  <c:v>0</c:v>
                </c:pt>
                <c:pt idx="15005">
                  <c:v>0</c:v>
                </c:pt>
                <c:pt idx="15006">
                  <c:v>0</c:v>
                </c:pt>
                <c:pt idx="15007">
                  <c:v>0</c:v>
                </c:pt>
                <c:pt idx="15008">
                  <c:v>0.02</c:v>
                </c:pt>
                <c:pt idx="15009">
                  <c:v>0.02</c:v>
                </c:pt>
                <c:pt idx="15010">
                  <c:v>0</c:v>
                </c:pt>
                <c:pt idx="15011">
                  <c:v>0.01</c:v>
                </c:pt>
                <c:pt idx="15012">
                  <c:v>0</c:v>
                </c:pt>
                <c:pt idx="15013">
                  <c:v>0</c:v>
                </c:pt>
                <c:pt idx="15014">
                  <c:v>0</c:v>
                </c:pt>
                <c:pt idx="15015">
                  <c:v>0</c:v>
                </c:pt>
                <c:pt idx="15016">
                  <c:v>0</c:v>
                </c:pt>
                <c:pt idx="15017">
                  <c:v>0</c:v>
                </c:pt>
                <c:pt idx="15018">
                  <c:v>0</c:v>
                </c:pt>
                <c:pt idx="15019">
                  <c:v>0</c:v>
                </c:pt>
                <c:pt idx="15020">
                  <c:v>0</c:v>
                </c:pt>
                <c:pt idx="15021">
                  <c:v>0</c:v>
                </c:pt>
                <c:pt idx="15022">
                  <c:v>0</c:v>
                </c:pt>
                <c:pt idx="15023">
                  <c:v>0</c:v>
                </c:pt>
                <c:pt idx="15024">
                  <c:v>0</c:v>
                </c:pt>
                <c:pt idx="15025">
                  <c:v>0.02</c:v>
                </c:pt>
                <c:pt idx="15026">
                  <c:v>0</c:v>
                </c:pt>
                <c:pt idx="15027">
                  <c:v>0.01</c:v>
                </c:pt>
                <c:pt idx="15028">
                  <c:v>0.02</c:v>
                </c:pt>
                <c:pt idx="15029">
                  <c:v>0</c:v>
                </c:pt>
                <c:pt idx="15030">
                  <c:v>0</c:v>
                </c:pt>
                <c:pt idx="15031">
                  <c:v>0</c:v>
                </c:pt>
                <c:pt idx="15032">
                  <c:v>0</c:v>
                </c:pt>
                <c:pt idx="15033">
                  <c:v>0</c:v>
                </c:pt>
                <c:pt idx="15034">
                  <c:v>0</c:v>
                </c:pt>
                <c:pt idx="15035">
                  <c:v>0.01</c:v>
                </c:pt>
                <c:pt idx="15036">
                  <c:v>0</c:v>
                </c:pt>
                <c:pt idx="15037">
                  <c:v>0</c:v>
                </c:pt>
                <c:pt idx="15038">
                  <c:v>0</c:v>
                </c:pt>
                <c:pt idx="15039">
                  <c:v>0.02</c:v>
                </c:pt>
                <c:pt idx="15040">
                  <c:v>0</c:v>
                </c:pt>
                <c:pt idx="15041">
                  <c:v>0</c:v>
                </c:pt>
                <c:pt idx="15042">
                  <c:v>0</c:v>
                </c:pt>
                <c:pt idx="15043">
                  <c:v>0.02</c:v>
                </c:pt>
                <c:pt idx="15044">
                  <c:v>0</c:v>
                </c:pt>
                <c:pt idx="15045">
                  <c:v>0</c:v>
                </c:pt>
                <c:pt idx="15046">
                  <c:v>0</c:v>
                </c:pt>
                <c:pt idx="15047">
                  <c:v>0</c:v>
                </c:pt>
                <c:pt idx="15048">
                  <c:v>0.02</c:v>
                </c:pt>
                <c:pt idx="15049">
                  <c:v>0.01</c:v>
                </c:pt>
                <c:pt idx="15050">
                  <c:v>0.02</c:v>
                </c:pt>
                <c:pt idx="15051">
                  <c:v>0</c:v>
                </c:pt>
                <c:pt idx="15052">
                  <c:v>0.02</c:v>
                </c:pt>
                <c:pt idx="15053">
                  <c:v>0.01</c:v>
                </c:pt>
                <c:pt idx="15054">
                  <c:v>0</c:v>
                </c:pt>
                <c:pt idx="15055">
                  <c:v>0.02</c:v>
                </c:pt>
                <c:pt idx="15056">
                  <c:v>0</c:v>
                </c:pt>
                <c:pt idx="15057">
                  <c:v>0.02</c:v>
                </c:pt>
                <c:pt idx="15058">
                  <c:v>0</c:v>
                </c:pt>
                <c:pt idx="15059">
                  <c:v>0</c:v>
                </c:pt>
                <c:pt idx="15060">
                  <c:v>0.02</c:v>
                </c:pt>
                <c:pt idx="15061">
                  <c:v>0.02</c:v>
                </c:pt>
                <c:pt idx="15062">
                  <c:v>0</c:v>
                </c:pt>
                <c:pt idx="15063">
                  <c:v>0.02</c:v>
                </c:pt>
                <c:pt idx="15064">
                  <c:v>0</c:v>
                </c:pt>
                <c:pt idx="15065">
                  <c:v>0</c:v>
                </c:pt>
                <c:pt idx="15066">
                  <c:v>0.02</c:v>
                </c:pt>
                <c:pt idx="15067">
                  <c:v>0</c:v>
                </c:pt>
                <c:pt idx="15068">
                  <c:v>0</c:v>
                </c:pt>
                <c:pt idx="15069">
                  <c:v>0.02</c:v>
                </c:pt>
                <c:pt idx="15070">
                  <c:v>0</c:v>
                </c:pt>
                <c:pt idx="15071">
                  <c:v>0</c:v>
                </c:pt>
                <c:pt idx="15072">
                  <c:v>0.02</c:v>
                </c:pt>
                <c:pt idx="15073">
                  <c:v>0</c:v>
                </c:pt>
                <c:pt idx="15074">
                  <c:v>0.01</c:v>
                </c:pt>
                <c:pt idx="15075">
                  <c:v>0</c:v>
                </c:pt>
                <c:pt idx="15076">
                  <c:v>0</c:v>
                </c:pt>
                <c:pt idx="15077">
                  <c:v>0.02</c:v>
                </c:pt>
                <c:pt idx="15078">
                  <c:v>0</c:v>
                </c:pt>
                <c:pt idx="15079">
                  <c:v>0.02</c:v>
                </c:pt>
                <c:pt idx="15080">
                  <c:v>0</c:v>
                </c:pt>
                <c:pt idx="15081">
                  <c:v>0</c:v>
                </c:pt>
                <c:pt idx="15082">
                  <c:v>0.01</c:v>
                </c:pt>
                <c:pt idx="15083">
                  <c:v>0</c:v>
                </c:pt>
                <c:pt idx="15084">
                  <c:v>0</c:v>
                </c:pt>
                <c:pt idx="15085">
                  <c:v>0</c:v>
                </c:pt>
                <c:pt idx="15086">
                  <c:v>0</c:v>
                </c:pt>
                <c:pt idx="15087">
                  <c:v>0</c:v>
                </c:pt>
                <c:pt idx="15088">
                  <c:v>0.01</c:v>
                </c:pt>
                <c:pt idx="15089">
                  <c:v>0</c:v>
                </c:pt>
                <c:pt idx="15090">
                  <c:v>0</c:v>
                </c:pt>
                <c:pt idx="15091">
                  <c:v>0</c:v>
                </c:pt>
                <c:pt idx="15092">
                  <c:v>0</c:v>
                </c:pt>
                <c:pt idx="15093">
                  <c:v>0.02</c:v>
                </c:pt>
                <c:pt idx="15094">
                  <c:v>0</c:v>
                </c:pt>
                <c:pt idx="15095">
                  <c:v>0.02</c:v>
                </c:pt>
                <c:pt idx="15096">
                  <c:v>0</c:v>
                </c:pt>
                <c:pt idx="15097">
                  <c:v>0</c:v>
                </c:pt>
                <c:pt idx="15098">
                  <c:v>0.02</c:v>
                </c:pt>
                <c:pt idx="15099">
                  <c:v>0</c:v>
                </c:pt>
                <c:pt idx="15100">
                  <c:v>0</c:v>
                </c:pt>
                <c:pt idx="15101">
                  <c:v>0.01</c:v>
                </c:pt>
                <c:pt idx="15102">
                  <c:v>0</c:v>
                </c:pt>
                <c:pt idx="15103">
                  <c:v>0</c:v>
                </c:pt>
                <c:pt idx="15104">
                  <c:v>0</c:v>
                </c:pt>
                <c:pt idx="15105">
                  <c:v>0</c:v>
                </c:pt>
                <c:pt idx="15106">
                  <c:v>0</c:v>
                </c:pt>
                <c:pt idx="15107">
                  <c:v>0.02</c:v>
                </c:pt>
                <c:pt idx="15108">
                  <c:v>0</c:v>
                </c:pt>
                <c:pt idx="15109">
                  <c:v>0</c:v>
                </c:pt>
                <c:pt idx="15110">
                  <c:v>0</c:v>
                </c:pt>
                <c:pt idx="15111">
                  <c:v>0</c:v>
                </c:pt>
                <c:pt idx="15112">
                  <c:v>0.01</c:v>
                </c:pt>
                <c:pt idx="15113">
                  <c:v>0</c:v>
                </c:pt>
                <c:pt idx="15114">
                  <c:v>0</c:v>
                </c:pt>
                <c:pt idx="15115">
                  <c:v>0</c:v>
                </c:pt>
                <c:pt idx="15116">
                  <c:v>0.02</c:v>
                </c:pt>
                <c:pt idx="15117">
                  <c:v>0.02</c:v>
                </c:pt>
                <c:pt idx="15118">
                  <c:v>0.02</c:v>
                </c:pt>
                <c:pt idx="15119">
                  <c:v>0</c:v>
                </c:pt>
                <c:pt idx="15120">
                  <c:v>0.02</c:v>
                </c:pt>
                <c:pt idx="15121">
                  <c:v>0</c:v>
                </c:pt>
                <c:pt idx="15122">
                  <c:v>0</c:v>
                </c:pt>
                <c:pt idx="15123">
                  <c:v>0</c:v>
                </c:pt>
                <c:pt idx="15124">
                  <c:v>0</c:v>
                </c:pt>
                <c:pt idx="15125">
                  <c:v>0</c:v>
                </c:pt>
                <c:pt idx="15126">
                  <c:v>0</c:v>
                </c:pt>
                <c:pt idx="15127">
                  <c:v>0.02</c:v>
                </c:pt>
                <c:pt idx="15128">
                  <c:v>0.02</c:v>
                </c:pt>
                <c:pt idx="15129">
                  <c:v>0</c:v>
                </c:pt>
                <c:pt idx="15130">
                  <c:v>0</c:v>
                </c:pt>
                <c:pt idx="15131">
                  <c:v>0</c:v>
                </c:pt>
                <c:pt idx="15132">
                  <c:v>0.01</c:v>
                </c:pt>
                <c:pt idx="15133">
                  <c:v>0.02</c:v>
                </c:pt>
                <c:pt idx="15134">
                  <c:v>0</c:v>
                </c:pt>
                <c:pt idx="15135">
                  <c:v>0.02</c:v>
                </c:pt>
                <c:pt idx="15136">
                  <c:v>0.01</c:v>
                </c:pt>
                <c:pt idx="15137">
                  <c:v>0.01</c:v>
                </c:pt>
                <c:pt idx="15138">
                  <c:v>0</c:v>
                </c:pt>
                <c:pt idx="15139">
                  <c:v>0</c:v>
                </c:pt>
                <c:pt idx="15140">
                  <c:v>0</c:v>
                </c:pt>
                <c:pt idx="15141">
                  <c:v>0</c:v>
                </c:pt>
                <c:pt idx="15142">
                  <c:v>0</c:v>
                </c:pt>
                <c:pt idx="15143">
                  <c:v>0</c:v>
                </c:pt>
                <c:pt idx="15144">
                  <c:v>0</c:v>
                </c:pt>
                <c:pt idx="15145">
                  <c:v>0</c:v>
                </c:pt>
                <c:pt idx="15146">
                  <c:v>0.02</c:v>
                </c:pt>
                <c:pt idx="15147">
                  <c:v>0.02</c:v>
                </c:pt>
                <c:pt idx="15148">
                  <c:v>0</c:v>
                </c:pt>
                <c:pt idx="15149">
                  <c:v>0.02</c:v>
                </c:pt>
                <c:pt idx="15150">
                  <c:v>0.01</c:v>
                </c:pt>
                <c:pt idx="15151">
                  <c:v>0.02</c:v>
                </c:pt>
                <c:pt idx="15152">
                  <c:v>0</c:v>
                </c:pt>
                <c:pt idx="15153">
                  <c:v>0</c:v>
                </c:pt>
                <c:pt idx="15154">
                  <c:v>0</c:v>
                </c:pt>
                <c:pt idx="15155">
                  <c:v>0.02</c:v>
                </c:pt>
                <c:pt idx="15156">
                  <c:v>0.02</c:v>
                </c:pt>
                <c:pt idx="15157">
                  <c:v>0</c:v>
                </c:pt>
                <c:pt idx="15158">
                  <c:v>0.02</c:v>
                </c:pt>
                <c:pt idx="15159">
                  <c:v>0</c:v>
                </c:pt>
                <c:pt idx="15160">
                  <c:v>0.01</c:v>
                </c:pt>
                <c:pt idx="15161">
                  <c:v>0</c:v>
                </c:pt>
                <c:pt idx="15162">
                  <c:v>0.02</c:v>
                </c:pt>
                <c:pt idx="15163">
                  <c:v>0</c:v>
                </c:pt>
                <c:pt idx="15164">
                  <c:v>0.01</c:v>
                </c:pt>
                <c:pt idx="15165">
                  <c:v>0</c:v>
                </c:pt>
                <c:pt idx="15166">
                  <c:v>0.02</c:v>
                </c:pt>
                <c:pt idx="15167">
                  <c:v>0.02</c:v>
                </c:pt>
                <c:pt idx="15168">
                  <c:v>0</c:v>
                </c:pt>
                <c:pt idx="15169">
                  <c:v>0</c:v>
                </c:pt>
                <c:pt idx="15170">
                  <c:v>0.02</c:v>
                </c:pt>
                <c:pt idx="15171">
                  <c:v>0</c:v>
                </c:pt>
                <c:pt idx="15172">
                  <c:v>0</c:v>
                </c:pt>
                <c:pt idx="15173">
                  <c:v>0</c:v>
                </c:pt>
                <c:pt idx="15174">
                  <c:v>0</c:v>
                </c:pt>
                <c:pt idx="15175">
                  <c:v>0</c:v>
                </c:pt>
                <c:pt idx="15176">
                  <c:v>0</c:v>
                </c:pt>
                <c:pt idx="15177">
                  <c:v>0</c:v>
                </c:pt>
                <c:pt idx="15178">
                  <c:v>0.01</c:v>
                </c:pt>
                <c:pt idx="15179">
                  <c:v>0</c:v>
                </c:pt>
                <c:pt idx="15180">
                  <c:v>0</c:v>
                </c:pt>
                <c:pt idx="15181">
                  <c:v>0.02</c:v>
                </c:pt>
                <c:pt idx="15182">
                  <c:v>0</c:v>
                </c:pt>
                <c:pt idx="15183">
                  <c:v>0</c:v>
                </c:pt>
                <c:pt idx="15184">
                  <c:v>0</c:v>
                </c:pt>
                <c:pt idx="15185">
                  <c:v>0</c:v>
                </c:pt>
                <c:pt idx="15186">
                  <c:v>0</c:v>
                </c:pt>
                <c:pt idx="15187">
                  <c:v>0</c:v>
                </c:pt>
                <c:pt idx="15188">
                  <c:v>0.02</c:v>
                </c:pt>
                <c:pt idx="15189">
                  <c:v>0</c:v>
                </c:pt>
                <c:pt idx="15190">
                  <c:v>0</c:v>
                </c:pt>
                <c:pt idx="15191">
                  <c:v>0.02</c:v>
                </c:pt>
                <c:pt idx="15192">
                  <c:v>0</c:v>
                </c:pt>
                <c:pt idx="15193">
                  <c:v>0</c:v>
                </c:pt>
                <c:pt idx="15194">
                  <c:v>0.02</c:v>
                </c:pt>
                <c:pt idx="15195">
                  <c:v>0</c:v>
                </c:pt>
                <c:pt idx="15196">
                  <c:v>0.02</c:v>
                </c:pt>
                <c:pt idx="15197">
                  <c:v>0.02</c:v>
                </c:pt>
                <c:pt idx="15198">
                  <c:v>0.01</c:v>
                </c:pt>
                <c:pt idx="15199">
                  <c:v>0</c:v>
                </c:pt>
                <c:pt idx="15200">
                  <c:v>0</c:v>
                </c:pt>
                <c:pt idx="15201">
                  <c:v>0</c:v>
                </c:pt>
                <c:pt idx="15202">
                  <c:v>0</c:v>
                </c:pt>
                <c:pt idx="15203">
                  <c:v>0</c:v>
                </c:pt>
                <c:pt idx="15204">
                  <c:v>0</c:v>
                </c:pt>
                <c:pt idx="15205">
                  <c:v>0</c:v>
                </c:pt>
                <c:pt idx="15206">
                  <c:v>0.01</c:v>
                </c:pt>
                <c:pt idx="15207">
                  <c:v>0.01</c:v>
                </c:pt>
                <c:pt idx="15208">
                  <c:v>0.02</c:v>
                </c:pt>
                <c:pt idx="15209">
                  <c:v>0</c:v>
                </c:pt>
                <c:pt idx="15210">
                  <c:v>0</c:v>
                </c:pt>
                <c:pt idx="15211">
                  <c:v>0</c:v>
                </c:pt>
                <c:pt idx="15212">
                  <c:v>0.02</c:v>
                </c:pt>
                <c:pt idx="15213">
                  <c:v>0.02</c:v>
                </c:pt>
                <c:pt idx="15214">
                  <c:v>0</c:v>
                </c:pt>
                <c:pt idx="15215">
                  <c:v>0</c:v>
                </c:pt>
                <c:pt idx="15216">
                  <c:v>0</c:v>
                </c:pt>
                <c:pt idx="15217">
                  <c:v>0</c:v>
                </c:pt>
                <c:pt idx="15218">
                  <c:v>0.02</c:v>
                </c:pt>
                <c:pt idx="15219">
                  <c:v>0</c:v>
                </c:pt>
                <c:pt idx="15220">
                  <c:v>0.02</c:v>
                </c:pt>
                <c:pt idx="15221">
                  <c:v>0</c:v>
                </c:pt>
                <c:pt idx="15222">
                  <c:v>0.01</c:v>
                </c:pt>
                <c:pt idx="15223">
                  <c:v>0</c:v>
                </c:pt>
                <c:pt idx="15224">
                  <c:v>0</c:v>
                </c:pt>
                <c:pt idx="15225">
                  <c:v>0</c:v>
                </c:pt>
                <c:pt idx="15226">
                  <c:v>0.02</c:v>
                </c:pt>
                <c:pt idx="15227">
                  <c:v>0</c:v>
                </c:pt>
                <c:pt idx="15228">
                  <c:v>0.02</c:v>
                </c:pt>
                <c:pt idx="15229">
                  <c:v>0</c:v>
                </c:pt>
                <c:pt idx="15230">
                  <c:v>0.02</c:v>
                </c:pt>
                <c:pt idx="15231">
                  <c:v>0.01</c:v>
                </c:pt>
                <c:pt idx="15232">
                  <c:v>0</c:v>
                </c:pt>
                <c:pt idx="15233">
                  <c:v>0</c:v>
                </c:pt>
                <c:pt idx="15234">
                  <c:v>0</c:v>
                </c:pt>
                <c:pt idx="15235">
                  <c:v>0</c:v>
                </c:pt>
                <c:pt idx="15236">
                  <c:v>0</c:v>
                </c:pt>
                <c:pt idx="15237">
                  <c:v>0.02</c:v>
                </c:pt>
                <c:pt idx="15238">
                  <c:v>0</c:v>
                </c:pt>
                <c:pt idx="15239">
                  <c:v>0.02</c:v>
                </c:pt>
                <c:pt idx="15240">
                  <c:v>0</c:v>
                </c:pt>
                <c:pt idx="15241">
                  <c:v>0</c:v>
                </c:pt>
                <c:pt idx="15242">
                  <c:v>0.02</c:v>
                </c:pt>
                <c:pt idx="15243">
                  <c:v>0</c:v>
                </c:pt>
                <c:pt idx="15244">
                  <c:v>0.01</c:v>
                </c:pt>
                <c:pt idx="15245">
                  <c:v>0</c:v>
                </c:pt>
                <c:pt idx="15246">
                  <c:v>0</c:v>
                </c:pt>
                <c:pt idx="15247">
                  <c:v>0.02</c:v>
                </c:pt>
                <c:pt idx="15248">
                  <c:v>0</c:v>
                </c:pt>
                <c:pt idx="15249">
                  <c:v>0</c:v>
                </c:pt>
                <c:pt idx="15250">
                  <c:v>0.02</c:v>
                </c:pt>
                <c:pt idx="15251">
                  <c:v>0</c:v>
                </c:pt>
                <c:pt idx="15252">
                  <c:v>0</c:v>
                </c:pt>
                <c:pt idx="15253">
                  <c:v>0</c:v>
                </c:pt>
                <c:pt idx="15254">
                  <c:v>0</c:v>
                </c:pt>
                <c:pt idx="15255">
                  <c:v>0</c:v>
                </c:pt>
                <c:pt idx="15256">
                  <c:v>0</c:v>
                </c:pt>
                <c:pt idx="15257">
                  <c:v>0</c:v>
                </c:pt>
                <c:pt idx="15258">
                  <c:v>0.02</c:v>
                </c:pt>
                <c:pt idx="15259">
                  <c:v>0.02</c:v>
                </c:pt>
                <c:pt idx="15260">
                  <c:v>0</c:v>
                </c:pt>
                <c:pt idx="15261">
                  <c:v>0</c:v>
                </c:pt>
                <c:pt idx="15262">
                  <c:v>0</c:v>
                </c:pt>
                <c:pt idx="15263">
                  <c:v>0.02</c:v>
                </c:pt>
                <c:pt idx="15264">
                  <c:v>0</c:v>
                </c:pt>
                <c:pt idx="15265">
                  <c:v>0.01</c:v>
                </c:pt>
                <c:pt idx="15266">
                  <c:v>0</c:v>
                </c:pt>
                <c:pt idx="15267">
                  <c:v>0.02</c:v>
                </c:pt>
                <c:pt idx="15268">
                  <c:v>0.01</c:v>
                </c:pt>
                <c:pt idx="15269">
                  <c:v>0</c:v>
                </c:pt>
                <c:pt idx="15270">
                  <c:v>0</c:v>
                </c:pt>
                <c:pt idx="15271">
                  <c:v>0.02</c:v>
                </c:pt>
                <c:pt idx="15272">
                  <c:v>0.01</c:v>
                </c:pt>
                <c:pt idx="15273">
                  <c:v>0</c:v>
                </c:pt>
                <c:pt idx="15274">
                  <c:v>0.01</c:v>
                </c:pt>
                <c:pt idx="15275">
                  <c:v>0.02</c:v>
                </c:pt>
                <c:pt idx="15276">
                  <c:v>0.02</c:v>
                </c:pt>
                <c:pt idx="15277">
                  <c:v>0</c:v>
                </c:pt>
                <c:pt idx="15278">
                  <c:v>0</c:v>
                </c:pt>
                <c:pt idx="15279">
                  <c:v>0.02</c:v>
                </c:pt>
                <c:pt idx="15280">
                  <c:v>0</c:v>
                </c:pt>
                <c:pt idx="15281">
                  <c:v>0</c:v>
                </c:pt>
                <c:pt idx="15282">
                  <c:v>0.02</c:v>
                </c:pt>
                <c:pt idx="15283">
                  <c:v>0</c:v>
                </c:pt>
                <c:pt idx="15284">
                  <c:v>0</c:v>
                </c:pt>
                <c:pt idx="15285">
                  <c:v>0.02</c:v>
                </c:pt>
                <c:pt idx="15286">
                  <c:v>0</c:v>
                </c:pt>
                <c:pt idx="15287">
                  <c:v>0</c:v>
                </c:pt>
                <c:pt idx="15288">
                  <c:v>0</c:v>
                </c:pt>
                <c:pt idx="15289">
                  <c:v>0</c:v>
                </c:pt>
                <c:pt idx="15290">
                  <c:v>0</c:v>
                </c:pt>
                <c:pt idx="15291">
                  <c:v>0</c:v>
                </c:pt>
                <c:pt idx="15292">
                  <c:v>0</c:v>
                </c:pt>
                <c:pt idx="15293">
                  <c:v>0</c:v>
                </c:pt>
                <c:pt idx="15294">
                  <c:v>0</c:v>
                </c:pt>
                <c:pt idx="15295">
                  <c:v>0.02</c:v>
                </c:pt>
                <c:pt idx="15296">
                  <c:v>0</c:v>
                </c:pt>
                <c:pt idx="15297">
                  <c:v>0</c:v>
                </c:pt>
                <c:pt idx="15298">
                  <c:v>0.01</c:v>
                </c:pt>
                <c:pt idx="15299">
                  <c:v>0</c:v>
                </c:pt>
                <c:pt idx="15300">
                  <c:v>0</c:v>
                </c:pt>
                <c:pt idx="15301">
                  <c:v>0.01</c:v>
                </c:pt>
                <c:pt idx="15302">
                  <c:v>0.02</c:v>
                </c:pt>
                <c:pt idx="15303">
                  <c:v>0</c:v>
                </c:pt>
                <c:pt idx="15304">
                  <c:v>0.02</c:v>
                </c:pt>
                <c:pt idx="15305">
                  <c:v>0</c:v>
                </c:pt>
                <c:pt idx="15306">
                  <c:v>0</c:v>
                </c:pt>
                <c:pt idx="15307">
                  <c:v>0</c:v>
                </c:pt>
                <c:pt idx="15308">
                  <c:v>0.02</c:v>
                </c:pt>
                <c:pt idx="15309">
                  <c:v>0</c:v>
                </c:pt>
                <c:pt idx="15310">
                  <c:v>0</c:v>
                </c:pt>
                <c:pt idx="15311">
                  <c:v>0.02</c:v>
                </c:pt>
                <c:pt idx="15312">
                  <c:v>0.01</c:v>
                </c:pt>
                <c:pt idx="15313">
                  <c:v>0.01</c:v>
                </c:pt>
                <c:pt idx="15314">
                  <c:v>0.01</c:v>
                </c:pt>
                <c:pt idx="15315">
                  <c:v>0</c:v>
                </c:pt>
                <c:pt idx="15316">
                  <c:v>0</c:v>
                </c:pt>
                <c:pt idx="15317">
                  <c:v>0.02</c:v>
                </c:pt>
                <c:pt idx="15318">
                  <c:v>0</c:v>
                </c:pt>
                <c:pt idx="15319">
                  <c:v>0.01</c:v>
                </c:pt>
                <c:pt idx="15320">
                  <c:v>0</c:v>
                </c:pt>
                <c:pt idx="15321">
                  <c:v>0</c:v>
                </c:pt>
                <c:pt idx="15322">
                  <c:v>0</c:v>
                </c:pt>
                <c:pt idx="15323">
                  <c:v>0</c:v>
                </c:pt>
                <c:pt idx="15324">
                  <c:v>0</c:v>
                </c:pt>
                <c:pt idx="15325">
                  <c:v>0.01</c:v>
                </c:pt>
                <c:pt idx="15326">
                  <c:v>0</c:v>
                </c:pt>
                <c:pt idx="15327">
                  <c:v>0.02</c:v>
                </c:pt>
                <c:pt idx="15328">
                  <c:v>0</c:v>
                </c:pt>
                <c:pt idx="15329">
                  <c:v>0</c:v>
                </c:pt>
                <c:pt idx="15330">
                  <c:v>0</c:v>
                </c:pt>
                <c:pt idx="15331">
                  <c:v>0</c:v>
                </c:pt>
                <c:pt idx="15332">
                  <c:v>0</c:v>
                </c:pt>
                <c:pt idx="15333">
                  <c:v>0.02</c:v>
                </c:pt>
                <c:pt idx="15334">
                  <c:v>0</c:v>
                </c:pt>
                <c:pt idx="15335">
                  <c:v>0</c:v>
                </c:pt>
                <c:pt idx="15336">
                  <c:v>0</c:v>
                </c:pt>
                <c:pt idx="15337">
                  <c:v>0.01</c:v>
                </c:pt>
                <c:pt idx="15338">
                  <c:v>0.01</c:v>
                </c:pt>
                <c:pt idx="15339">
                  <c:v>0</c:v>
                </c:pt>
                <c:pt idx="15340">
                  <c:v>0</c:v>
                </c:pt>
                <c:pt idx="15341">
                  <c:v>0.01</c:v>
                </c:pt>
                <c:pt idx="15342">
                  <c:v>0</c:v>
                </c:pt>
                <c:pt idx="15343">
                  <c:v>0</c:v>
                </c:pt>
                <c:pt idx="15344">
                  <c:v>0</c:v>
                </c:pt>
                <c:pt idx="15345">
                  <c:v>0.02</c:v>
                </c:pt>
                <c:pt idx="15346">
                  <c:v>0</c:v>
                </c:pt>
                <c:pt idx="15347">
                  <c:v>0</c:v>
                </c:pt>
                <c:pt idx="15348">
                  <c:v>0.01</c:v>
                </c:pt>
                <c:pt idx="15349">
                  <c:v>0</c:v>
                </c:pt>
                <c:pt idx="15350">
                  <c:v>0.02</c:v>
                </c:pt>
                <c:pt idx="15351">
                  <c:v>0.02</c:v>
                </c:pt>
                <c:pt idx="15352">
                  <c:v>0</c:v>
                </c:pt>
                <c:pt idx="15353">
                  <c:v>0</c:v>
                </c:pt>
                <c:pt idx="15354">
                  <c:v>0.02</c:v>
                </c:pt>
                <c:pt idx="15355">
                  <c:v>0</c:v>
                </c:pt>
                <c:pt idx="15356">
                  <c:v>0</c:v>
                </c:pt>
                <c:pt idx="15357">
                  <c:v>0</c:v>
                </c:pt>
                <c:pt idx="15358">
                  <c:v>0</c:v>
                </c:pt>
                <c:pt idx="15359">
                  <c:v>0</c:v>
                </c:pt>
                <c:pt idx="15360">
                  <c:v>0.02</c:v>
                </c:pt>
                <c:pt idx="15361">
                  <c:v>0.01</c:v>
                </c:pt>
                <c:pt idx="15362">
                  <c:v>0.01</c:v>
                </c:pt>
                <c:pt idx="15363">
                  <c:v>0.02</c:v>
                </c:pt>
                <c:pt idx="15364">
                  <c:v>0</c:v>
                </c:pt>
                <c:pt idx="15365">
                  <c:v>0</c:v>
                </c:pt>
                <c:pt idx="15366">
                  <c:v>0</c:v>
                </c:pt>
                <c:pt idx="15367">
                  <c:v>0.02</c:v>
                </c:pt>
                <c:pt idx="15368">
                  <c:v>0</c:v>
                </c:pt>
                <c:pt idx="15369">
                  <c:v>0</c:v>
                </c:pt>
                <c:pt idx="15370">
                  <c:v>0</c:v>
                </c:pt>
                <c:pt idx="15371">
                  <c:v>0</c:v>
                </c:pt>
                <c:pt idx="15372">
                  <c:v>0.02</c:v>
                </c:pt>
                <c:pt idx="15373">
                  <c:v>0.02</c:v>
                </c:pt>
                <c:pt idx="15374">
                  <c:v>0</c:v>
                </c:pt>
                <c:pt idx="15375">
                  <c:v>0</c:v>
                </c:pt>
                <c:pt idx="15376">
                  <c:v>0.02</c:v>
                </c:pt>
                <c:pt idx="15377">
                  <c:v>0.01</c:v>
                </c:pt>
                <c:pt idx="15378">
                  <c:v>0.01</c:v>
                </c:pt>
                <c:pt idx="15379">
                  <c:v>0</c:v>
                </c:pt>
                <c:pt idx="15380">
                  <c:v>0</c:v>
                </c:pt>
                <c:pt idx="15381">
                  <c:v>0.01</c:v>
                </c:pt>
                <c:pt idx="15382">
                  <c:v>0.01</c:v>
                </c:pt>
                <c:pt idx="15383">
                  <c:v>0</c:v>
                </c:pt>
                <c:pt idx="15384">
                  <c:v>0</c:v>
                </c:pt>
                <c:pt idx="15385">
                  <c:v>0</c:v>
                </c:pt>
                <c:pt idx="15386">
                  <c:v>0</c:v>
                </c:pt>
                <c:pt idx="15387">
                  <c:v>0.02</c:v>
                </c:pt>
                <c:pt idx="15388">
                  <c:v>0</c:v>
                </c:pt>
                <c:pt idx="15389">
                  <c:v>0</c:v>
                </c:pt>
                <c:pt idx="15390">
                  <c:v>0</c:v>
                </c:pt>
                <c:pt idx="15391">
                  <c:v>0</c:v>
                </c:pt>
                <c:pt idx="15392">
                  <c:v>0</c:v>
                </c:pt>
                <c:pt idx="15393">
                  <c:v>0</c:v>
                </c:pt>
                <c:pt idx="15394">
                  <c:v>0</c:v>
                </c:pt>
                <c:pt idx="15395">
                  <c:v>0.02</c:v>
                </c:pt>
                <c:pt idx="15396">
                  <c:v>0</c:v>
                </c:pt>
                <c:pt idx="15397">
                  <c:v>0</c:v>
                </c:pt>
                <c:pt idx="15398">
                  <c:v>0</c:v>
                </c:pt>
                <c:pt idx="15399">
                  <c:v>0.01</c:v>
                </c:pt>
                <c:pt idx="15400">
                  <c:v>0</c:v>
                </c:pt>
                <c:pt idx="15401">
                  <c:v>0.02</c:v>
                </c:pt>
                <c:pt idx="15402">
                  <c:v>0</c:v>
                </c:pt>
                <c:pt idx="15403">
                  <c:v>0</c:v>
                </c:pt>
                <c:pt idx="15404">
                  <c:v>0</c:v>
                </c:pt>
                <c:pt idx="15405">
                  <c:v>0</c:v>
                </c:pt>
                <c:pt idx="15406">
                  <c:v>0</c:v>
                </c:pt>
                <c:pt idx="15407">
                  <c:v>0.01</c:v>
                </c:pt>
                <c:pt idx="15408">
                  <c:v>0.01</c:v>
                </c:pt>
                <c:pt idx="15409">
                  <c:v>0</c:v>
                </c:pt>
                <c:pt idx="15410">
                  <c:v>0</c:v>
                </c:pt>
                <c:pt idx="15411">
                  <c:v>0.01</c:v>
                </c:pt>
                <c:pt idx="15412">
                  <c:v>0.02</c:v>
                </c:pt>
                <c:pt idx="15413">
                  <c:v>0</c:v>
                </c:pt>
                <c:pt idx="15414">
                  <c:v>0</c:v>
                </c:pt>
                <c:pt idx="15415">
                  <c:v>0</c:v>
                </c:pt>
                <c:pt idx="15416">
                  <c:v>0</c:v>
                </c:pt>
                <c:pt idx="15417">
                  <c:v>0</c:v>
                </c:pt>
                <c:pt idx="15418">
                  <c:v>0.01</c:v>
                </c:pt>
                <c:pt idx="15419">
                  <c:v>0</c:v>
                </c:pt>
                <c:pt idx="15420">
                  <c:v>0.01</c:v>
                </c:pt>
                <c:pt idx="15421">
                  <c:v>0</c:v>
                </c:pt>
                <c:pt idx="15422">
                  <c:v>0</c:v>
                </c:pt>
                <c:pt idx="15423">
                  <c:v>0</c:v>
                </c:pt>
                <c:pt idx="15424">
                  <c:v>0</c:v>
                </c:pt>
                <c:pt idx="15425">
                  <c:v>0.01</c:v>
                </c:pt>
                <c:pt idx="15426">
                  <c:v>0.02</c:v>
                </c:pt>
                <c:pt idx="15427">
                  <c:v>0</c:v>
                </c:pt>
                <c:pt idx="15428">
                  <c:v>0</c:v>
                </c:pt>
                <c:pt idx="15429">
                  <c:v>0</c:v>
                </c:pt>
                <c:pt idx="15430">
                  <c:v>0</c:v>
                </c:pt>
                <c:pt idx="15431">
                  <c:v>0</c:v>
                </c:pt>
                <c:pt idx="15432">
                  <c:v>0.01</c:v>
                </c:pt>
                <c:pt idx="15433">
                  <c:v>0.01</c:v>
                </c:pt>
                <c:pt idx="15434">
                  <c:v>0</c:v>
                </c:pt>
                <c:pt idx="15435">
                  <c:v>0</c:v>
                </c:pt>
                <c:pt idx="15436">
                  <c:v>0</c:v>
                </c:pt>
                <c:pt idx="15437">
                  <c:v>0.01</c:v>
                </c:pt>
                <c:pt idx="15438">
                  <c:v>0</c:v>
                </c:pt>
                <c:pt idx="15439">
                  <c:v>0</c:v>
                </c:pt>
                <c:pt idx="15440">
                  <c:v>0</c:v>
                </c:pt>
                <c:pt idx="15441">
                  <c:v>0</c:v>
                </c:pt>
                <c:pt idx="15442">
                  <c:v>0</c:v>
                </c:pt>
                <c:pt idx="15443">
                  <c:v>0</c:v>
                </c:pt>
                <c:pt idx="15444">
                  <c:v>0.02</c:v>
                </c:pt>
                <c:pt idx="15445">
                  <c:v>0</c:v>
                </c:pt>
                <c:pt idx="15446">
                  <c:v>0</c:v>
                </c:pt>
                <c:pt idx="15447">
                  <c:v>0</c:v>
                </c:pt>
                <c:pt idx="15448">
                  <c:v>0</c:v>
                </c:pt>
                <c:pt idx="15449">
                  <c:v>0</c:v>
                </c:pt>
                <c:pt idx="15450">
                  <c:v>0.02</c:v>
                </c:pt>
                <c:pt idx="15451">
                  <c:v>0</c:v>
                </c:pt>
                <c:pt idx="15452">
                  <c:v>0</c:v>
                </c:pt>
                <c:pt idx="15453">
                  <c:v>0.01</c:v>
                </c:pt>
                <c:pt idx="15454">
                  <c:v>0</c:v>
                </c:pt>
                <c:pt idx="15455">
                  <c:v>0</c:v>
                </c:pt>
                <c:pt idx="15456">
                  <c:v>0.01</c:v>
                </c:pt>
                <c:pt idx="15457">
                  <c:v>0</c:v>
                </c:pt>
                <c:pt idx="15458">
                  <c:v>0.02</c:v>
                </c:pt>
                <c:pt idx="15459">
                  <c:v>0</c:v>
                </c:pt>
                <c:pt idx="15460">
                  <c:v>0</c:v>
                </c:pt>
                <c:pt idx="15461">
                  <c:v>0</c:v>
                </c:pt>
                <c:pt idx="15462">
                  <c:v>0</c:v>
                </c:pt>
                <c:pt idx="15463">
                  <c:v>0</c:v>
                </c:pt>
                <c:pt idx="15464">
                  <c:v>0</c:v>
                </c:pt>
                <c:pt idx="15465">
                  <c:v>0</c:v>
                </c:pt>
                <c:pt idx="15466">
                  <c:v>0.01</c:v>
                </c:pt>
                <c:pt idx="15467">
                  <c:v>0</c:v>
                </c:pt>
                <c:pt idx="15468">
                  <c:v>0</c:v>
                </c:pt>
                <c:pt idx="15469">
                  <c:v>0</c:v>
                </c:pt>
                <c:pt idx="15470">
                  <c:v>0</c:v>
                </c:pt>
                <c:pt idx="15471">
                  <c:v>0</c:v>
                </c:pt>
                <c:pt idx="15472">
                  <c:v>0</c:v>
                </c:pt>
                <c:pt idx="15473">
                  <c:v>0.01</c:v>
                </c:pt>
                <c:pt idx="15474">
                  <c:v>0</c:v>
                </c:pt>
                <c:pt idx="15475">
                  <c:v>0</c:v>
                </c:pt>
                <c:pt idx="15476">
                  <c:v>0</c:v>
                </c:pt>
                <c:pt idx="15477">
                  <c:v>0</c:v>
                </c:pt>
                <c:pt idx="15478">
                  <c:v>0</c:v>
                </c:pt>
                <c:pt idx="15479">
                  <c:v>0</c:v>
                </c:pt>
                <c:pt idx="15480">
                  <c:v>0.02</c:v>
                </c:pt>
                <c:pt idx="15481">
                  <c:v>0.01</c:v>
                </c:pt>
                <c:pt idx="15482">
                  <c:v>0.02</c:v>
                </c:pt>
                <c:pt idx="15483">
                  <c:v>0</c:v>
                </c:pt>
                <c:pt idx="15484">
                  <c:v>0.01</c:v>
                </c:pt>
                <c:pt idx="15485">
                  <c:v>0</c:v>
                </c:pt>
                <c:pt idx="15486">
                  <c:v>0.01</c:v>
                </c:pt>
                <c:pt idx="15487">
                  <c:v>0.01</c:v>
                </c:pt>
                <c:pt idx="15488">
                  <c:v>0</c:v>
                </c:pt>
                <c:pt idx="15489">
                  <c:v>0</c:v>
                </c:pt>
                <c:pt idx="15490">
                  <c:v>0</c:v>
                </c:pt>
                <c:pt idx="15491">
                  <c:v>0</c:v>
                </c:pt>
                <c:pt idx="15492">
                  <c:v>0</c:v>
                </c:pt>
                <c:pt idx="15493">
                  <c:v>0</c:v>
                </c:pt>
                <c:pt idx="15494">
                  <c:v>0.01</c:v>
                </c:pt>
                <c:pt idx="15495">
                  <c:v>0</c:v>
                </c:pt>
                <c:pt idx="15496">
                  <c:v>0</c:v>
                </c:pt>
                <c:pt idx="15497">
                  <c:v>0.02</c:v>
                </c:pt>
                <c:pt idx="15498">
                  <c:v>0</c:v>
                </c:pt>
                <c:pt idx="15499">
                  <c:v>0.01</c:v>
                </c:pt>
                <c:pt idx="15500">
                  <c:v>0</c:v>
                </c:pt>
                <c:pt idx="15501">
                  <c:v>0.02</c:v>
                </c:pt>
                <c:pt idx="15502">
                  <c:v>0.01</c:v>
                </c:pt>
                <c:pt idx="15503">
                  <c:v>0</c:v>
                </c:pt>
                <c:pt idx="15504">
                  <c:v>0</c:v>
                </c:pt>
                <c:pt idx="15505">
                  <c:v>0.01</c:v>
                </c:pt>
                <c:pt idx="15506">
                  <c:v>0</c:v>
                </c:pt>
                <c:pt idx="15507">
                  <c:v>0</c:v>
                </c:pt>
                <c:pt idx="15508">
                  <c:v>0</c:v>
                </c:pt>
                <c:pt idx="15509">
                  <c:v>0</c:v>
                </c:pt>
                <c:pt idx="15510">
                  <c:v>0</c:v>
                </c:pt>
                <c:pt idx="15511">
                  <c:v>0</c:v>
                </c:pt>
                <c:pt idx="15512">
                  <c:v>0</c:v>
                </c:pt>
                <c:pt idx="15513">
                  <c:v>0</c:v>
                </c:pt>
                <c:pt idx="15514">
                  <c:v>0</c:v>
                </c:pt>
                <c:pt idx="15515">
                  <c:v>0.01</c:v>
                </c:pt>
                <c:pt idx="15516">
                  <c:v>0</c:v>
                </c:pt>
                <c:pt idx="15517">
                  <c:v>0</c:v>
                </c:pt>
                <c:pt idx="15518">
                  <c:v>0.02</c:v>
                </c:pt>
                <c:pt idx="15519">
                  <c:v>0</c:v>
                </c:pt>
                <c:pt idx="15520">
                  <c:v>0.01</c:v>
                </c:pt>
                <c:pt idx="15521">
                  <c:v>0.01</c:v>
                </c:pt>
                <c:pt idx="15522">
                  <c:v>0</c:v>
                </c:pt>
                <c:pt idx="15523">
                  <c:v>0.01</c:v>
                </c:pt>
                <c:pt idx="15524">
                  <c:v>0</c:v>
                </c:pt>
                <c:pt idx="15525">
                  <c:v>0.01</c:v>
                </c:pt>
                <c:pt idx="15526">
                  <c:v>0</c:v>
                </c:pt>
                <c:pt idx="15527">
                  <c:v>0</c:v>
                </c:pt>
                <c:pt idx="15528">
                  <c:v>0.01</c:v>
                </c:pt>
                <c:pt idx="15529">
                  <c:v>0.02</c:v>
                </c:pt>
                <c:pt idx="15530">
                  <c:v>0.02</c:v>
                </c:pt>
                <c:pt idx="15531">
                  <c:v>0</c:v>
                </c:pt>
                <c:pt idx="15532">
                  <c:v>0</c:v>
                </c:pt>
                <c:pt idx="15533">
                  <c:v>0.01</c:v>
                </c:pt>
                <c:pt idx="15534">
                  <c:v>0.01</c:v>
                </c:pt>
                <c:pt idx="15535">
                  <c:v>0</c:v>
                </c:pt>
                <c:pt idx="15536">
                  <c:v>0</c:v>
                </c:pt>
                <c:pt idx="15537">
                  <c:v>0.01</c:v>
                </c:pt>
                <c:pt idx="15538">
                  <c:v>0</c:v>
                </c:pt>
                <c:pt idx="15539">
                  <c:v>0</c:v>
                </c:pt>
                <c:pt idx="15540">
                  <c:v>0.01</c:v>
                </c:pt>
                <c:pt idx="15541">
                  <c:v>0</c:v>
                </c:pt>
                <c:pt idx="15542">
                  <c:v>0</c:v>
                </c:pt>
                <c:pt idx="15543">
                  <c:v>0</c:v>
                </c:pt>
                <c:pt idx="15544">
                  <c:v>0</c:v>
                </c:pt>
                <c:pt idx="15545">
                  <c:v>0</c:v>
                </c:pt>
                <c:pt idx="15546">
                  <c:v>0.01</c:v>
                </c:pt>
                <c:pt idx="15547">
                  <c:v>0.02</c:v>
                </c:pt>
                <c:pt idx="15548">
                  <c:v>0.01</c:v>
                </c:pt>
                <c:pt idx="15549">
                  <c:v>0</c:v>
                </c:pt>
                <c:pt idx="15550">
                  <c:v>0</c:v>
                </c:pt>
                <c:pt idx="15551">
                  <c:v>0</c:v>
                </c:pt>
                <c:pt idx="15552">
                  <c:v>0</c:v>
                </c:pt>
                <c:pt idx="15553">
                  <c:v>0</c:v>
                </c:pt>
                <c:pt idx="15554">
                  <c:v>0</c:v>
                </c:pt>
                <c:pt idx="15555">
                  <c:v>0</c:v>
                </c:pt>
                <c:pt idx="15556">
                  <c:v>0</c:v>
                </c:pt>
                <c:pt idx="15557">
                  <c:v>0</c:v>
                </c:pt>
                <c:pt idx="15558">
                  <c:v>0.01</c:v>
                </c:pt>
                <c:pt idx="15559">
                  <c:v>0</c:v>
                </c:pt>
                <c:pt idx="15560">
                  <c:v>0</c:v>
                </c:pt>
                <c:pt idx="15561">
                  <c:v>0</c:v>
                </c:pt>
                <c:pt idx="15562">
                  <c:v>0.01</c:v>
                </c:pt>
                <c:pt idx="15563">
                  <c:v>0</c:v>
                </c:pt>
                <c:pt idx="15564">
                  <c:v>0</c:v>
                </c:pt>
                <c:pt idx="15565">
                  <c:v>0</c:v>
                </c:pt>
                <c:pt idx="15566">
                  <c:v>0</c:v>
                </c:pt>
                <c:pt idx="15567">
                  <c:v>0</c:v>
                </c:pt>
                <c:pt idx="15568">
                  <c:v>0.01</c:v>
                </c:pt>
                <c:pt idx="15569">
                  <c:v>0</c:v>
                </c:pt>
                <c:pt idx="15570">
                  <c:v>0</c:v>
                </c:pt>
                <c:pt idx="15571">
                  <c:v>0.02</c:v>
                </c:pt>
                <c:pt idx="15572">
                  <c:v>0</c:v>
                </c:pt>
                <c:pt idx="15573">
                  <c:v>0.02</c:v>
                </c:pt>
                <c:pt idx="15574">
                  <c:v>0</c:v>
                </c:pt>
                <c:pt idx="15575">
                  <c:v>0.02</c:v>
                </c:pt>
                <c:pt idx="15576">
                  <c:v>0</c:v>
                </c:pt>
                <c:pt idx="15577">
                  <c:v>0</c:v>
                </c:pt>
                <c:pt idx="15578">
                  <c:v>0</c:v>
                </c:pt>
                <c:pt idx="15579">
                  <c:v>0.01</c:v>
                </c:pt>
                <c:pt idx="15580">
                  <c:v>0.02</c:v>
                </c:pt>
                <c:pt idx="15581">
                  <c:v>0</c:v>
                </c:pt>
                <c:pt idx="15582">
                  <c:v>0</c:v>
                </c:pt>
                <c:pt idx="15583">
                  <c:v>0</c:v>
                </c:pt>
                <c:pt idx="15584">
                  <c:v>0</c:v>
                </c:pt>
                <c:pt idx="15585">
                  <c:v>0</c:v>
                </c:pt>
                <c:pt idx="15586">
                  <c:v>0</c:v>
                </c:pt>
                <c:pt idx="15587">
                  <c:v>0</c:v>
                </c:pt>
                <c:pt idx="15588">
                  <c:v>0</c:v>
                </c:pt>
                <c:pt idx="15589">
                  <c:v>0</c:v>
                </c:pt>
                <c:pt idx="15590">
                  <c:v>0</c:v>
                </c:pt>
                <c:pt idx="15591">
                  <c:v>0.02</c:v>
                </c:pt>
                <c:pt idx="15592">
                  <c:v>0.01</c:v>
                </c:pt>
                <c:pt idx="15593">
                  <c:v>0</c:v>
                </c:pt>
                <c:pt idx="15594">
                  <c:v>0.01</c:v>
                </c:pt>
                <c:pt idx="15595">
                  <c:v>0.01</c:v>
                </c:pt>
                <c:pt idx="15596">
                  <c:v>0</c:v>
                </c:pt>
                <c:pt idx="15597">
                  <c:v>0.02</c:v>
                </c:pt>
                <c:pt idx="15598">
                  <c:v>0</c:v>
                </c:pt>
                <c:pt idx="15599">
                  <c:v>0</c:v>
                </c:pt>
                <c:pt idx="15600">
                  <c:v>0</c:v>
                </c:pt>
                <c:pt idx="15601">
                  <c:v>0</c:v>
                </c:pt>
                <c:pt idx="15602">
                  <c:v>0</c:v>
                </c:pt>
                <c:pt idx="15603">
                  <c:v>0</c:v>
                </c:pt>
                <c:pt idx="15604">
                  <c:v>0.01</c:v>
                </c:pt>
                <c:pt idx="15605">
                  <c:v>0.02</c:v>
                </c:pt>
                <c:pt idx="15606">
                  <c:v>0</c:v>
                </c:pt>
                <c:pt idx="15607">
                  <c:v>0</c:v>
                </c:pt>
                <c:pt idx="15608">
                  <c:v>0.01</c:v>
                </c:pt>
                <c:pt idx="15609">
                  <c:v>0.02</c:v>
                </c:pt>
                <c:pt idx="15610">
                  <c:v>0</c:v>
                </c:pt>
                <c:pt idx="15611">
                  <c:v>0</c:v>
                </c:pt>
                <c:pt idx="15612">
                  <c:v>0</c:v>
                </c:pt>
                <c:pt idx="15613">
                  <c:v>0</c:v>
                </c:pt>
                <c:pt idx="15614">
                  <c:v>0</c:v>
                </c:pt>
                <c:pt idx="15615">
                  <c:v>0</c:v>
                </c:pt>
                <c:pt idx="15616">
                  <c:v>0</c:v>
                </c:pt>
                <c:pt idx="15617">
                  <c:v>0.01</c:v>
                </c:pt>
                <c:pt idx="15618">
                  <c:v>0</c:v>
                </c:pt>
                <c:pt idx="15619">
                  <c:v>0</c:v>
                </c:pt>
                <c:pt idx="15620">
                  <c:v>0</c:v>
                </c:pt>
                <c:pt idx="15621">
                  <c:v>0</c:v>
                </c:pt>
                <c:pt idx="15622">
                  <c:v>0.01</c:v>
                </c:pt>
                <c:pt idx="15623">
                  <c:v>0</c:v>
                </c:pt>
                <c:pt idx="15624">
                  <c:v>0.02</c:v>
                </c:pt>
                <c:pt idx="15625">
                  <c:v>0</c:v>
                </c:pt>
                <c:pt idx="15626">
                  <c:v>0</c:v>
                </c:pt>
                <c:pt idx="15627">
                  <c:v>0.02</c:v>
                </c:pt>
                <c:pt idx="15628">
                  <c:v>0.01</c:v>
                </c:pt>
                <c:pt idx="15629">
                  <c:v>0</c:v>
                </c:pt>
                <c:pt idx="15630">
                  <c:v>0.01</c:v>
                </c:pt>
                <c:pt idx="15631">
                  <c:v>0.01</c:v>
                </c:pt>
                <c:pt idx="15632">
                  <c:v>0.01</c:v>
                </c:pt>
                <c:pt idx="15633">
                  <c:v>0.01</c:v>
                </c:pt>
                <c:pt idx="15634">
                  <c:v>0</c:v>
                </c:pt>
                <c:pt idx="15635">
                  <c:v>0</c:v>
                </c:pt>
                <c:pt idx="15636">
                  <c:v>0</c:v>
                </c:pt>
                <c:pt idx="15637">
                  <c:v>0.01</c:v>
                </c:pt>
                <c:pt idx="15638">
                  <c:v>0</c:v>
                </c:pt>
                <c:pt idx="15639">
                  <c:v>0</c:v>
                </c:pt>
                <c:pt idx="15640">
                  <c:v>0.01</c:v>
                </c:pt>
                <c:pt idx="15641">
                  <c:v>0</c:v>
                </c:pt>
                <c:pt idx="15642">
                  <c:v>0</c:v>
                </c:pt>
                <c:pt idx="15643">
                  <c:v>0</c:v>
                </c:pt>
                <c:pt idx="15644">
                  <c:v>0.01</c:v>
                </c:pt>
                <c:pt idx="15645">
                  <c:v>0</c:v>
                </c:pt>
                <c:pt idx="15646">
                  <c:v>0</c:v>
                </c:pt>
                <c:pt idx="15647">
                  <c:v>0.01</c:v>
                </c:pt>
                <c:pt idx="15648">
                  <c:v>0.01</c:v>
                </c:pt>
                <c:pt idx="15649">
                  <c:v>0.02</c:v>
                </c:pt>
                <c:pt idx="15650">
                  <c:v>0.01</c:v>
                </c:pt>
                <c:pt idx="15651">
                  <c:v>0</c:v>
                </c:pt>
                <c:pt idx="15652">
                  <c:v>0.01</c:v>
                </c:pt>
                <c:pt idx="15653">
                  <c:v>0.01</c:v>
                </c:pt>
                <c:pt idx="15654">
                  <c:v>0</c:v>
                </c:pt>
                <c:pt idx="15655">
                  <c:v>0.01</c:v>
                </c:pt>
                <c:pt idx="15656">
                  <c:v>0.02</c:v>
                </c:pt>
                <c:pt idx="15657">
                  <c:v>0</c:v>
                </c:pt>
                <c:pt idx="15658">
                  <c:v>0.02</c:v>
                </c:pt>
                <c:pt idx="15659">
                  <c:v>0</c:v>
                </c:pt>
                <c:pt idx="15660">
                  <c:v>0</c:v>
                </c:pt>
                <c:pt idx="15661">
                  <c:v>0.01</c:v>
                </c:pt>
                <c:pt idx="15662">
                  <c:v>0.01</c:v>
                </c:pt>
                <c:pt idx="15663">
                  <c:v>0</c:v>
                </c:pt>
                <c:pt idx="15664">
                  <c:v>0</c:v>
                </c:pt>
                <c:pt idx="15665">
                  <c:v>0</c:v>
                </c:pt>
                <c:pt idx="15666">
                  <c:v>0</c:v>
                </c:pt>
                <c:pt idx="15667">
                  <c:v>0.01</c:v>
                </c:pt>
                <c:pt idx="15668">
                  <c:v>0.01</c:v>
                </c:pt>
                <c:pt idx="15669">
                  <c:v>0</c:v>
                </c:pt>
                <c:pt idx="15670">
                  <c:v>0.01</c:v>
                </c:pt>
                <c:pt idx="15671">
                  <c:v>0</c:v>
                </c:pt>
                <c:pt idx="15672">
                  <c:v>0.01</c:v>
                </c:pt>
                <c:pt idx="15673">
                  <c:v>0</c:v>
                </c:pt>
                <c:pt idx="15674">
                  <c:v>0.01</c:v>
                </c:pt>
                <c:pt idx="15675">
                  <c:v>0.01</c:v>
                </c:pt>
                <c:pt idx="15676">
                  <c:v>0</c:v>
                </c:pt>
                <c:pt idx="15677">
                  <c:v>0.02</c:v>
                </c:pt>
                <c:pt idx="15678">
                  <c:v>0</c:v>
                </c:pt>
                <c:pt idx="15679">
                  <c:v>0</c:v>
                </c:pt>
                <c:pt idx="15680">
                  <c:v>0</c:v>
                </c:pt>
                <c:pt idx="15681">
                  <c:v>0</c:v>
                </c:pt>
                <c:pt idx="15682">
                  <c:v>0</c:v>
                </c:pt>
                <c:pt idx="15683">
                  <c:v>0</c:v>
                </c:pt>
                <c:pt idx="15684">
                  <c:v>0</c:v>
                </c:pt>
                <c:pt idx="15685">
                  <c:v>0.02</c:v>
                </c:pt>
                <c:pt idx="15686">
                  <c:v>0</c:v>
                </c:pt>
                <c:pt idx="15687">
                  <c:v>0</c:v>
                </c:pt>
                <c:pt idx="15688">
                  <c:v>0.02</c:v>
                </c:pt>
                <c:pt idx="15689">
                  <c:v>0</c:v>
                </c:pt>
                <c:pt idx="15690">
                  <c:v>0</c:v>
                </c:pt>
                <c:pt idx="15691">
                  <c:v>0</c:v>
                </c:pt>
                <c:pt idx="15692">
                  <c:v>0</c:v>
                </c:pt>
                <c:pt idx="15693">
                  <c:v>0.01</c:v>
                </c:pt>
                <c:pt idx="15694">
                  <c:v>0.02</c:v>
                </c:pt>
                <c:pt idx="15695">
                  <c:v>0</c:v>
                </c:pt>
                <c:pt idx="15696">
                  <c:v>0</c:v>
                </c:pt>
                <c:pt idx="15697">
                  <c:v>0</c:v>
                </c:pt>
                <c:pt idx="15698">
                  <c:v>0</c:v>
                </c:pt>
                <c:pt idx="15699">
                  <c:v>0</c:v>
                </c:pt>
                <c:pt idx="15700">
                  <c:v>0</c:v>
                </c:pt>
                <c:pt idx="15701">
                  <c:v>0</c:v>
                </c:pt>
                <c:pt idx="15702">
                  <c:v>0</c:v>
                </c:pt>
                <c:pt idx="15703">
                  <c:v>0</c:v>
                </c:pt>
                <c:pt idx="15704">
                  <c:v>0.01</c:v>
                </c:pt>
                <c:pt idx="15705">
                  <c:v>0.02</c:v>
                </c:pt>
                <c:pt idx="15706">
                  <c:v>0.01</c:v>
                </c:pt>
                <c:pt idx="15707">
                  <c:v>0</c:v>
                </c:pt>
                <c:pt idx="15708">
                  <c:v>0</c:v>
                </c:pt>
                <c:pt idx="15709">
                  <c:v>0</c:v>
                </c:pt>
                <c:pt idx="15710">
                  <c:v>0</c:v>
                </c:pt>
                <c:pt idx="15711">
                  <c:v>0</c:v>
                </c:pt>
                <c:pt idx="15712">
                  <c:v>0</c:v>
                </c:pt>
                <c:pt idx="15713">
                  <c:v>0.02</c:v>
                </c:pt>
                <c:pt idx="15714">
                  <c:v>0</c:v>
                </c:pt>
                <c:pt idx="15715">
                  <c:v>0.01</c:v>
                </c:pt>
                <c:pt idx="15716">
                  <c:v>0</c:v>
                </c:pt>
                <c:pt idx="15717">
                  <c:v>0.01</c:v>
                </c:pt>
                <c:pt idx="15718">
                  <c:v>0</c:v>
                </c:pt>
                <c:pt idx="15719">
                  <c:v>0</c:v>
                </c:pt>
                <c:pt idx="15720">
                  <c:v>0.01</c:v>
                </c:pt>
                <c:pt idx="15721">
                  <c:v>0</c:v>
                </c:pt>
                <c:pt idx="15722">
                  <c:v>0</c:v>
                </c:pt>
                <c:pt idx="15723">
                  <c:v>0.01</c:v>
                </c:pt>
                <c:pt idx="15724">
                  <c:v>0</c:v>
                </c:pt>
                <c:pt idx="15725">
                  <c:v>0</c:v>
                </c:pt>
                <c:pt idx="15726">
                  <c:v>0</c:v>
                </c:pt>
                <c:pt idx="15727">
                  <c:v>0.02</c:v>
                </c:pt>
                <c:pt idx="15728">
                  <c:v>0.01</c:v>
                </c:pt>
                <c:pt idx="15729">
                  <c:v>0.01</c:v>
                </c:pt>
                <c:pt idx="15730">
                  <c:v>0.02</c:v>
                </c:pt>
                <c:pt idx="15731">
                  <c:v>0</c:v>
                </c:pt>
                <c:pt idx="15732">
                  <c:v>0</c:v>
                </c:pt>
                <c:pt idx="15733">
                  <c:v>0.01</c:v>
                </c:pt>
                <c:pt idx="15734">
                  <c:v>0.01</c:v>
                </c:pt>
                <c:pt idx="15735">
                  <c:v>0.01</c:v>
                </c:pt>
                <c:pt idx="15736">
                  <c:v>0</c:v>
                </c:pt>
                <c:pt idx="15737">
                  <c:v>0</c:v>
                </c:pt>
                <c:pt idx="15738">
                  <c:v>0.02</c:v>
                </c:pt>
                <c:pt idx="15739">
                  <c:v>0</c:v>
                </c:pt>
                <c:pt idx="15740">
                  <c:v>0</c:v>
                </c:pt>
                <c:pt idx="15741">
                  <c:v>0</c:v>
                </c:pt>
                <c:pt idx="15742">
                  <c:v>0.01</c:v>
                </c:pt>
                <c:pt idx="15743">
                  <c:v>0</c:v>
                </c:pt>
                <c:pt idx="15744">
                  <c:v>0</c:v>
                </c:pt>
                <c:pt idx="15745">
                  <c:v>0</c:v>
                </c:pt>
                <c:pt idx="15746">
                  <c:v>0</c:v>
                </c:pt>
                <c:pt idx="15747">
                  <c:v>0</c:v>
                </c:pt>
                <c:pt idx="15748">
                  <c:v>0</c:v>
                </c:pt>
                <c:pt idx="15749">
                  <c:v>0</c:v>
                </c:pt>
                <c:pt idx="15750">
                  <c:v>0.01</c:v>
                </c:pt>
                <c:pt idx="15751">
                  <c:v>0</c:v>
                </c:pt>
                <c:pt idx="15752">
                  <c:v>0</c:v>
                </c:pt>
                <c:pt idx="15753">
                  <c:v>0</c:v>
                </c:pt>
                <c:pt idx="15754">
                  <c:v>0</c:v>
                </c:pt>
                <c:pt idx="15755">
                  <c:v>0.01</c:v>
                </c:pt>
                <c:pt idx="15756">
                  <c:v>0</c:v>
                </c:pt>
                <c:pt idx="15757">
                  <c:v>0.02</c:v>
                </c:pt>
                <c:pt idx="15758">
                  <c:v>0.02</c:v>
                </c:pt>
                <c:pt idx="15759">
                  <c:v>0.01</c:v>
                </c:pt>
                <c:pt idx="15760">
                  <c:v>0.01</c:v>
                </c:pt>
                <c:pt idx="15761">
                  <c:v>0.01</c:v>
                </c:pt>
                <c:pt idx="15762">
                  <c:v>0</c:v>
                </c:pt>
                <c:pt idx="15763">
                  <c:v>0</c:v>
                </c:pt>
                <c:pt idx="15764">
                  <c:v>0</c:v>
                </c:pt>
                <c:pt idx="15765">
                  <c:v>0</c:v>
                </c:pt>
                <c:pt idx="15766">
                  <c:v>0.01</c:v>
                </c:pt>
                <c:pt idx="15767">
                  <c:v>0</c:v>
                </c:pt>
                <c:pt idx="15768">
                  <c:v>0</c:v>
                </c:pt>
                <c:pt idx="15769">
                  <c:v>0</c:v>
                </c:pt>
                <c:pt idx="15770">
                  <c:v>0</c:v>
                </c:pt>
                <c:pt idx="15771">
                  <c:v>0</c:v>
                </c:pt>
                <c:pt idx="15772">
                  <c:v>0.02</c:v>
                </c:pt>
                <c:pt idx="15773">
                  <c:v>0</c:v>
                </c:pt>
                <c:pt idx="15774">
                  <c:v>0.01</c:v>
                </c:pt>
                <c:pt idx="15775">
                  <c:v>0</c:v>
                </c:pt>
                <c:pt idx="15776">
                  <c:v>0</c:v>
                </c:pt>
                <c:pt idx="15777">
                  <c:v>0</c:v>
                </c:pt>
                <c:pt idx="15778">
                  <c:v>0</c:v>
                </c:pt>
                <c:pt idx="15779">
                  <c:v>0</c:v>
                </c:pt>
                <c:pt idx="15780">
                  <c:v>0</c:v>
                </c:pt>
                <c:pt idx="15781">
                  <c:v>0</c:v>
                </c:pt>
                <c:pt idx="15782">
                  <c:v>0</c:v>
                </c:pt>
                <c:pt idx="15783">
                  <c:v>0</c:v>
                </c:pt>
                <c:pt idx="15784">
                  <c:v>0.02</c:v>
                </c:pt>
                <c:pt idx="15785">
                  <c:v>0</c:v>
                </c:pt>
                <c:pt idx="15786">
                  <c:v>0</c:v>
                </c:pt>
                <c:pt idx="15787">
                  <c:v>0</c:v>
                </c:pt>
                <c:pt idx="15788">
                  <c:v>0</c:v>
                </c:pt>
                <c:pt idx="15789">
                  <c:v>0</c:v>
                </c:pt>
                <c:pt idx="15790">
                  <c:v>0</c:v>
                </c:pt>
                <c:pt idx="15791">
                  <c:v>0.01</c:v>
                </c:pt>
                <c:pt idx="15792">
                  <c:v>0.01</c:v>
                </c:pt>
                <c:pt idx="15793">
                  <c:v>0</c:v>
                </c:pt>
                <c:pt idx="15794">
                  <c:v>0.01</c:v>
                </c:pt>
                <c:pt idx="15795">
                  <c:v>0</c:v>
                </c:pt>
                <c:pt idx="15796">
                  <c:v>0</c:v>
                </c:pt>
                <c:pt idx="15797">
                  <c:v>0</c:v>
                </c:pt>
                <c:pt idx="15798">
                  <c:v>0</c:v>
                </c:pt>
                <c:pt idx="15799">
                  <c:v>0.01</c:v>
                </c:pt>
                <c:pt idx="15800">
                  <c:v>0.01</c:v>
                </c:pt>
                <c:pt idx="15801">
                  <c:v>0.01</c:v>
                </c:pt>
                <c:pt idx="15802">
                  <c:v>0</c:v>
                </c:pt>
                <c:pt idx="15803">
                  <c:v>0</c:v>
                </c:pt>
                <c:pt idx="15804">
                  <c:v>0.01</c:v>
                </c:pt>
                <c:pt idx="15805">
                  <c:v>0.02</c:v>
                </c:pt>
                <c:pt idx="15806">
                  <c:v>0</c:v>
                </c:pt>
                <c:pt idx="15807">
                  <c:v>0</c:v>
                </c:pt>
                <c:pt idx="15808">
                  <c:v>0</c:v>
                </c:pt>
                <c:pt idx="15809">
                  <c:v>0</c:v>
                </c:pt>
                <c:pt idx="15810">
                  <c:v>0</c:v>
                </c:pt>
                <c:pt idx="15811">
                  <c:v>0</c:v>
                </c:pt>
                <c:pt idx="15812">
                  <c:v>0</c:v>
                </c:pt>
                <c:pt idx="15813">
                  <c:v>0</c:v>
                </c:pt>
                <c:pt idx="15814">
                  <c:v>0.02</c:v>
                </c:pt>
                <c:pt idx="15815">
                  <c:v>0.01</c:v>
                </c:pt>
                <c:pt idx="15816">
                  <c:v>0</c:v>
                </c:pt>
                <c:pt idx="15817">
                  <c:v>0.02</c:v>
                </c:pt>
                <c:pt idx="15818">
                  <c:v>0</c:v>
                </c:pt>
                <c:pt idx="15819">
                  <c:v>0.01</c:v>
                </c:pt>
                <c:pt idx="15820">
                  <c:v>0</c:v>
                </c:pt>
                <c:pt idx="15821">
                  <c:v>0.01</c:v>
                </c:pt>
                <c:pt idx="15822">
                  <c:v>0</c:v>
                </c:pt>
                <c:pt idx="15823">
                  <c:v>0</c:v>
                </c:pt>
                <c:pt idx="15824">
                  <c:v>0</c:v>
                </c:pt>
                <c:pt idx="15825">
                  <c:v>0</c:v>
                </c:pt>
                <c:pt idx="15826">
                  <c:v>0.01</c:v>
                </c:pt>
                <c:pt idx="15827">
                  <c:v>0</c:v>
                </c:pt>
                <c:pt idx="15828">
                  <c:v>0.02</c:v>
                </c:pt>
                <c:pt idx="15829">
                  <c:v>0</c:v>
                </c:pt>
                <c:pt idx="15830">
                  <c:v>0</c:v>
                </c:pt>
                <c:pt idx="15831">
                  <c:v>0.01</c:v>
                </c:pt>
                <c:pt idx="15832">
                  <c:v>0.02</c:v>
                </c:pt>
                <c:pt idx="15833">
                  <c:v>0.01</c:v>
                </c:pt>
                <c:pt idx="15834">
                  <c:v>0</c:v>
                </c:pt>
                <c:pt idx="15835">
                  <c:v>0</c:v>
                </c:pt>
                <c:pt idx="15836">
                  <c:v>0</c:v>
                </c:pt>
                <c:pt idx="15837">
                  <c:v>0</c:v>
                </c:pt>
                <c:pt idx="15838">
                  <c:v>0.02</c:v>
                </c:pt>
                <c:pt idx="15839">
                  <c:v>0</c:v>
                </c:pt>
                <c:pt idx="15840">
                  <c:v>0</c:v>
                </c:pt>
                <c:pt idx="15841">
                  <c:v>0</c:v>
                </c:pt>
                <c:pt idx="15842">
                  <c:v>0</c:v>
                </c:pt>
                <c:pt idx="15843">
                  <c:v>0</c:v>
                </c:pt>
                <c:pt idx="15844">
                  <c:v>0</c:v>
                </c:pt>
                <c:pt idx="15845">
                  <c:v>0</c:v>
                </c:pt>
                <c:pt idx="15846">
                  <c:v>0</c:v>
                </c:pt>
                <c:pt idx="15847">
                  <c:v>0</c:v>
                </c:pt>
                <c:pt idx="15848">
                  <c:v>0.01</c:v>
                </c:pt>
                <c:pt idx="15849">
                  <c:v>0</c:v>
                </c:pt>
                <c:pt idx="15850">
                  <c:v>0</c:v>
                </c:pt>
                <c:pt idx="15851">
                  <c:v>0.01</c:v>
                </c:pt>
                <c:pt idx="15852">
                  <c:v>0.01</c:v>
                </c:pt>
                <c:pt idx="15853">
                  <c:v>0.02</c:v>
                </c:pt>
                <c:pt idx="15854">
                  <c:v>0</c:v>
                </c:pt>
                <c:pt idx="15855">
                  <c:v>0.01</c:v>
                </c:pt>
                <c:pt idx="15856">
                  <c:v>0</c:v>
                </c:pt>
                <c:pt idx="15857">
                  <c:v>0</c:v>
                </c:pt>
                <c:pt idx="15858">
                  <c:v>0</c:v>
                </c:pt>
                <c:pt idx="15859">
                  <c:v>0</c:v>
                </c:pt>
                <c:pt idx="15860">
                  <c:v>0</c:v>
                </c:pt>
                <c:pt idx="15861">
                  <c:v>0</c:v>
                </c:pt>
                <c:pt idx="15862">
                  <c:v>0</c:v>
                </c:pt>
                <c:pt idx="15863">
                  <c:v>0</c:v>
                </c:pt>
                <c:pt idx="15864">
                  <c:v>0</c:v>
                </c:pt>
                <c:pt idx="15865">
                  <c:v>0.01</c:v>
                </c:pt>
                <c:pt idx="15866">
                  <c:v>0</c:v>
                </c:pt>
                <c:pt idx="15867">
                  <c:v>0</c:v>
                </c:pt>
                <c:pt idx="15868">
                  <c:v>0</c:v>
                </c:pt>
                <c:pt idx="15869">
                  <c:v>0.01</c:v>
                </c:pt>
                <c:pt idx="15870">
                  <c:v>0.01</c:v>
                </c:pt>
                <c:pt idx="15871">
                  <c:v>0</c:v>
                </c:pt>
                <c:pt idx="15872">
                  <c:v>0.01</c:v>
                </c:pt>
                <c:pt idx="15873">
                  <c:v>0</c:v>
                </c:pt>
                <c:pt idx="15874">
                  <c:v>0.01</c:v>
                </c:pt>
                <c:pt idx="15875">
                  <c:v>0</c:v>
                </c:pt>
                <c:pt idx="15876">
                  <c:v>0.01</c:v>
                </c:pt>
                <c:pt idx="15877">
                  <c:v>0</c:v>
                </c:pt>
                <c:pt idx="15878">
                  <c:v>0</c:v>
                </c:pt>
                <c:pt idx="15879">
                  <c:v>0</c:v>
                </c:pt>
                <c:pt idx="15880">
                  <c:v>0.01</c:v>
                </c:pt>
                <c:pt idx="15881">
                  <c:v>0</c:v>
                </c:pt>
                <c:pt idx="15882">
                  <c:v>0</c:v>
                </c:pt>
                <c:pt idx="15883">
                  <c:v>0</c:v>
                </c:pt>
                <c:pt idx="15884">
                  <c:v>0.01</c:v>
                </c:pt>
                <c:pt idx="15885">
                  <c:v>0</c:v>
                </c:pt>
                <c:pt idx="15886">
                  <c:v>0</c:v>
                </c:pt>
                <c:pt idx="15887">
                  <c:v>0</c:v>
                </c:pt>
                <c:pt idx="15888">
                  <c:v>0</c:v>
                </c:pt>
                <c:pt idx="15889">
                  <c:v>0</c:v>
                </c:pt>
                <c:pt idx="15890">
                  <c:v>0.01</c:v>
                </c:pt>
                <c:pt idx="15891">
                  <c:v>0.01</c:v>
                </c:pt>
                <c:pt idx="15892">
                  <c:v>0</c:v>
                </c:pt>
                <c:pt idx="15893">
                  <c:v>0</c:v>
                </c:pt>
                <c:pt idx="15894">
                  <c:v>0.01</c:v>
                </c:pt>
                <c:pt idx="15895">
                  <c:v>0.01</c:v>
                </c:pt>
                <c:pt idx="15896">
                  <c:v>0</c:v>
                </c:pt>
                <c:pt idx="15897">
                  <c:v>0</c:v>
                </c:pt>
                <c:pt idx="15898">
                  <c:v>0</c:v>
                </c:pt>
                <c:pt idx="15899">
                  <c:v>0</c:v>
                </c:pt>
                <c:pt idx="15900">
                  <c:v>0</c:v>
                </c:pt>
                <c:pt idx="15901">
                  <c:v>0.01</c:v>
                </c:pt>
                <c:pt idx="15902">
                  <c:v>0</c:v>
                </c:pt>
                <c:pt idx="15903">
                  <c:v>0</c:v>
                </c:pt>
                <c:pt idx="15904">
                  <c:v>0</c:v>
                </c:pt>
                <c:pt idx="15905">
                  <c:v>0</c:v>
                </c:pt>
                <c:pt idx="15906">
                  <c:v>0</c:v>
                </c:pt>
                <c:pt idx="15907">
                  <c:v>0</c:v>
                </c:pt>
                <c:pt idx="15908">
                  <c:v>0.01</c:v>
                </c:pt>
                <c:pt idx="15909">
                  <c:v>0.01</c:v>
                </c:pt>
                <c:pt idx="15910">
                  <c:v>0</c:v>
                </c:pt>
                <c:pt idx="15911">
                  <c:v>0.01</c:v>
                </c:pt>
                <c:pt idx="15912">
                  <c:v>0</c:v>
                </c:pt>
                <c:pt idx="15913">
                  <c:v>0.01</c:v>
                </c:pt>
                <c:pt idx="15914">
                  <c:v>0</c:v>
                </c:pt>
                <c:pt idx="15915">
                  <c:v>0.01</c:v>
                </c:pt>
                <c:pt idx="15916">
                  <c:v>0.01</c:v>
                </c:pt>
                <c:pt idx="15917">
                  <c:v>0</c:v>
                </c:pt>
                <c:pt idx="15918">
                  <c:v>0</c:v>
                </c:pt>
                <c:pt idx="15919">
                  <c:v>0.01</c:v>
                </c:pt>
                <c:pt idx="15920">
                  <c:v>0</c:v>
                </c:pt>
                <c:pt idx="15921">
                  <c:v>0.01</c:v>
                </c:pt>
                <c:pt idx="15922">
                  <c:v>0</c:v>
                </c:pt>
                <c:pt idx="15923">
                  <c:v>0</c:v>
                </c:pt>
                <c:pt idx="15924">
                  <c:v>0.01</c:v>
                </c:pt>
                <c:pt idx="15925">
                  <c:v>0</c:v>
                </c:pt>
                <c:pt idx="15926">
                  <c:v>0</c:v>
                </c:pt>
                <c:pt idx="15927">
                  <c:v>0.01</c:v>
                </c:pt>
                <c:pt idx="15928">
                  <c:v>0</c:v>
                </c:pt>
                <c:pt idx="15929">
                  <c:v>0</c:v>
                </c:pt>
                <c:pt idx="15930">
                  <c:v>0</c:v>
                </c:pt>
                <c:pt idx="15931">
                  <c:v>0.01</c:v>
                </c:pt>
                <c:pt idx="15932">
                  <c:v>0</c:v>
                </c:pt>
                <c:pt idx="15933">
                  <c:v>0</c:v>
                </c:pt>
                <c:pt idx="15934">
                  <c:v>0</c:v>
                </c:pt>
                <c:pt idx="15935">
                  <c:v>0</c:v>
                </c:pt>
                <c:pt idx="15936">
                  <c:v>0.01</c:v>
                </c:pt>
                <c:pt idx="15937">
                  <c:v>0</c:v>
                </c:pt>
                <c:pt idx="15938">
                  <c:v>0.01</c:v>
                </c:pt>
                <c:pt idx="15939">
                  <c:v>0</c:v>
                </c:pt>
                <c:pt idx="15940">
                  <c:v>0.01</c:v>
                </c:pt>
                <c:pt idx="15941">
                  <c:v>0</c:v>
                </c:pt>
                <c:pt idx="15942">
                  <c:v>0.01</c:v>
                </c:pt>
                <c:pt idx="15943">
                  <c:v>0</c:v>
                </c:pt>
                <c:pt idx="15944">
                  <c:v>0</c:v>
                </c:pt>
                <c:pt idx="15945">
                  <c:v>0</c:v>
                </c:pt>
                <c:pt idx="15946">
                  <c:v>0.01</c:v>
                </c:pt>
                <c:pt idx="15947">
                  <c:v>0</c:v>
                </c:pt>
                <c:pt idx="15948">
                  <c:v>0</c:v>
                </c:pt>
                <c:pt idx="15949">
                  <c:v>0</c:v>
                </c:pt>
                <c:pt idx="15950">
                  <c:v>0.01</c:v>
                </c:pt>
                <c:pt idx="15951">
                  <c:v>0.01</c:v>
                </c:pt>
                <c:pt idx="15952">
                  <c:v>0</c:v>
                </c:pt>
                <c:pt idx="15953">
                  <c:v>0</c:v>
                </c:pt>
                <c:pt idx="15954">
                  <c:v>0.01</c:v>
                </c:pt>
                <c:pt idx="15955">
                  <c:v>0</c:v>
                </c:pt>
                <c:pt idx="15956">
                  <c:v>0</c:v>
                </c:pt>
                <c:pt idx="15957">
                  <c:v>0</c:v>
                </c:pt>
                <c:pt idx="15958">
                  <c:v>0.01</c:v>
                </c:pt>
                <c:pt idx="15959">
                  <c:v>0.01</c:v>
                </c:pt>
                <c:pt idx="15960">
                  <c:v>0</c:v>
                </c:pt>
                <c:pt idx="15961">
                  <c:v>0.01</c:v>
                </c:pt>
                <c:pt idx="15962">
                  <c:v>0</c:v>
                </c:pt>
                <c:pt idx="15963">
                  <c:v>0</c:v>
                </c:pt>
                <c:pt idx="15964">
                  <c:v>0</c:v>
                </c:pt>
                <c:pt idx="15965">
                  <c:v>0</c:v>
                </c:pt>
                <c:pt idx="15966">
                  <c:v>0</c:v>
                </c:pt>
                <c:pt idx="15967">
                  <c:v>0</c:v>
                </c:pt>
                <c:pt idx="15968">
                  <c:v>0.01</c:v>
                </c:pt>
                <c:pt idx="15969">
                  <c:v>0</c:v>
                </c:pt>
                <c:pt idx="15970">
                  <c:v>0.01</c:v>
                </c:pt>
                <c:pt idx="15971">
                  <c:v>0</c:v>
                </c:pt>
                <c:pt idx="15972">
                  <c:v>0</c:v>
                </c:pt>
                <c:pt idx="15973">
                  <c:v>0</c:v>
                </c:pt>
                <c:pt idx="15974">
                  <c:v>0</c:v>
                </c:pt>
                <c:pt idx="15975">
                  <c:v>0.01</c:v>
                </c:pt>
                <c:pt idx="15976">
                  <c:v>0</c:v>
                </c:pt>
                <c:pt idx="15977">
                  <c:v>0.01</c:v>
                </c:pt>
                <c:pt idx="15978">
                  <c:v>0</c:v>
                </c:pt>
                <c:pt idx="15979">
                  <c:v>0.01</c:v>
                </c:pt>
                <c:pt idx="15980">
                  <c:v>0</c:v>
                </c:pt>
                <c:pt idx="15981">
                  <c:v>0</c:v>
                </c:pt>
                <c:pt idx="15982">
                  <c:v>0</c:v>
                </c:pt>
                <c:pt idx="15983">
                  <c:v>0</c:v>
                </c:pt>
                <c:pt idx="15984">
                  <c:v>0.01</c:v>
                </c:pt>
                <c:pt idx="15985">
                  <c:v>0</c:v>
                </c:pt>
                <c:pt idx="15986">
                  <c:v>0</c:v>
                </c:pt>
                <c:pt idx="15987">
                  <c:v>0.01</c:v>
                </c:pt>
                <c:pt idx="15988">
                  <c:v>0</c:v>
                </c:pt>
                <c:pt idx="15989">
                  <c:v>0</c:v>
                </c:pt>
                <c:pt idx="15990">
                  <c:v>0</c:v>
                </c:pt>
                <c:pt idx="15991">
                  <c:v>0</c:v>
                </c:pt>
                <c:pt idx="15992">
                  <c:v>0</c:v>
                </c:pt>
                <c:pt idx="15993">
                  <c:v>0</c:v>
                </c:pt>
                <c:pt idx="15994">
                  <c:v>0</c:v>
                </c:pt>
                <c:pt idx="15995">
                  <c:v>0</c:v>
                </c:pt>
                <c:pt idx="15996">
                  <c:v>0</c:v>
                </c:pt>
                <c:pt idx="15997">
                  <c:v>0</c:v>
                </c:pt>
                <c:pt idx="15998">
                  <c:v>0</c:v>
                </c:pt>
                <c:pt idx="15999">
                  <c:v>0.01</c:v>
                </c:pt>
                <c:pt idx="16000">
                  <c:v>0.01</c:v>
                </c:pt>
                <c:pt idx="16001">
                  <c:v>0.01</c:v>
                </c:pt>
                <c:pt idx="16002">
                  <c:v>0</c:v>
                </c:pt>
                <c:pt idx="16003">
                  <c:v>0</c:v>
                </c:pt>
                <c:pt idx="16004">
                  <c:v>0</c:v>
                </c:pt>
                <c:pt idx="16005">
                  <c:v>0</c:v>
                </c:pt>
                <c:pt idx="16006">
                  <c:v>0</c:v>
                </c:pt>
                <c:pt idx="16007">
                  <c:v>0</c:v>
                </c:pt>
                <c:pt idx="16008">
                  <c:v>0</c:v>
                </c:pt>
                <c:pt idx="16009">
                  <c:v>0</c:v>
                </c:pt>
                <c:pt idx="16010">
                  <c:v>0</c:v>
                </c:pt>
                <c:pt idx="16011">
                  <c:v>0</c:v>
                </c:pt>
                <c:pt idx="16012">
                  <c:v>0.01</c:v>
                </c:pt>
                <c:pt idx="16013">
                  <c:v>0</c:v>
                </c:pt>
                <c:pt idx="16014">
                  <c:v>0</c:v>
                </c:pt>
                <c:pt idx="16015">
                  <c:v>0.01</c:v>
                </c:pt>
                <c:pt idx="16016">
                  <c:v>0</c:v>
                </c:pt>
                <c:pt idx="16017">
                  <c:v>0</c:v>
                </c:pt>
                <c:pt idx="16018">
                  <c:v>0</c:v>
                </c:pt>
                <c:pt idx="16019">
                  <c:v>0</c:v>
                </c:pt>
                <c:pt idx="16020">
                  <c:v>0</c:v>
                </c:pt>
                <c:pt idx="16021">
                  <c:v>0</c:v>
                </c:pt>
                <c:pt idx="16022">
                  <c:v>0.01</c:v>
                </c:pt>
                <c:pt idx="16023">
                  <c:v>0</c:v>
                </c:pt>
                <c:pt idx="16024">
                  <c:v>0</c:v>
                </c:pt>
                <c:pt idx="16025">
                  <c:v>0</c:v>
                </c:pt>
                <c:pt idx="16026">
                  <c:v>0.01</c:v>
                </c:pt>
                <c:pt idx="16027">
                  <c:v>0</c:v>
                </c:pt>
                <c:pt idx="16028">
                  <c:v>0</c:v>
                </c:pt>
                <c:pt idx="16029">
                  <c:v>0</c:v>
                </c:pt>
                <c:pt idx="16030">
                  <c:v>0</c:v>
                </c:pt>
                <c:pt idx="16031">
                  <c:v>0</c:v>
                </c:pt>
                <c:pt idx="16032">
                  <c:v>0</c:v>
                </c:pt>
                <c:pt idx="16033">
                  <c:v>0</c:v>
                </c:pt>
                <c:pt idx="16034">
                  <c:v>0.01</c:v>
                </c:pt>
                <c:pt idx="16035">
                  <c:v>0</c:v>
                </c:pt>
                <c:pt idx="16036">
                  <c:v>0</c:v>
                </c:pt>
                <c:pt idx="16037">
                  <c:v>0</c:v>
                </c:pt>
                <c:pt idx="16038">
                  <c:v>0.01</c:v>
                </c:pt>
                <c:pt idx="16039">
                  <c:v>0</c:v>
                </c:pt>
                <c:pt idx="16040">
                  <c:v>0</c:v>
                </c:pt>
                <c:pt idx="16041">
                  <c:v>0.01</c:v>
                </c:pt>
                <c:pt idx="16042">
                  <c:v>0</c:v>
                </c:pt>
                <c:pt idx="16043">
                  <c:v>0</c:v>
                </c:pt>
                <c:pt idx="16044">
                  <c:v>0</c:v>
                </c:pt>
                <c:pt idx="16045">
                  <c:v>0.01</c:v>
                </c:pt>
                <c:pt idx="16046">
                  <c:v>0</c:v>
                </c:pt>
                <c:pt idx="16047">
                  <c:v>0</c:v>
                </c:pt>
                <c:pt idx="16048">
                  <c:v>0</c:v>
                </c:pt>
                <c:pt idx="16049">
                  <c:v>0</c:v>
                </c:pt>
                <c:pt idx="16050">
                  <c:v>0</c:v>
                </c:pt>
                <c:pt idx="16051">
                  <c:v>0</c:v>
                </c:pt>
                <c:pt idx="16052">
                  <c:v>0</c:v>
                </c:pt>
                <c:pt idx="16053">
                  <c:v>0</c:v>
                </c:pt>
                <c:pt idx="16054">
                  <c:v>0</c:v>
                </c:pt>
                <c:pt idx="16055">
                  <c:v>0</c:v>
                </c:pt>
                <c:pt idx="16056">
                  <c:v>0</c:v>
                </c:pt>
                <c:pt idx="16057">
                  <c:v>0.01</c:v>
                </c:pt>
                <c:pt idx="16058">
                  <c:v>0</c:v>
                </c:pt>
                <c:pt idx="16059">
                  <c:v>0.01</c:v>
                </c:pt>
                <c:pt idx="16060">
                  <c:v>0</c:v>
                </c:pt>
                <c:pt idx="16061">
                  <c:v>0</c:v>
                </c:pt>
                <c:pt idx="16062">
                  <c:v>0</c:v>
                </c:pt>
                <c:pt idx="16063">
                  <c:v>0</c:v>
                </c:pt>
                <c:pt idx="16064">
                  <c:v>0</c:v>
                </c:pt>
                <c:pt idx="16065">
                  <c:v>0.01</c:v>
                </c:pt>
                <c:pt idx="16066">
                  <c:v>0</c:v>
                </c:pt>
                <c:pt idx="16067">
                  <c:v>0</c:v>
                </c:pt>
                <c:pt idx="16068">
                  <c:v>0.01</c:v>
                </c:pt>
                <c:pt idx="16069">
                  <c:v>0.01</c:v>
                </c:pt>
                <c:pt idx="16070">
                  <c:v>0.01</c:v>
                </c:pt>
                <c:pt idx="16071">
                  <c:v>0.01</c:v>
                </c:pt>
                <c:pt idx="16072">
                  <c:v>0</c:v>
                </c:pt>
                <c:pt idx="16073">
                  <c:v>0.01</c:v>
                </c:pt>
                <c:pt idx="16074">
                  <c:v>0</c:v>
                </c:pt>
                <c:pt idx="16075">
                  <c:v>0</c:v>
                </c:pt>
                <c:pt idx="16076">
                  <c:v>0.01</c:v>
                </c:pt>
                <c:pt idx="16077">
                  <c:v>0</c:v>
                </c:pt>
                <c:pt idx="16078">
                  <c:v>0.01</c:v>
                </c:pt>
                <c:pt idx="16079">
                  <c:v>0.01</c:v>
                </c:pt>
                <c:pt idx="16080">
                  <c:v>0</c:v>
                </c:pt>
                <c:pt idx="16081">
                  <c:v>0.01</c:v>
                </c:pt>
                <c:pt idx="16082">
                  <c:v>0</c:v>
                </c:pt>
                <c:pt idx="16083">
                  <c:v>0</c:v>
                </c:pt>
                <c:pt idx="16084">
                  <c:v>0</c:v>
                </c:pt>
                <c:pt idx="16085">
                  <c:v>0.01</c:v>
                </c:pt>
                <c:pt idx="16086">
                  <c:v>0</c:v>
                </c:pt>
                <c:pt idx="16087">
                  <c:v>0</c:v>
                </c:pt>
                <c:pt idx="16088">
                  <c:v>0</c:v>
                </c:pt>
                <c:pt idx="16089">
                  <c:v>0</c:v>
                </c:pt>
                <c:pt idx="16090">
                  <c:v>0.01</c:v>
                </c:pt>
                <c:pt idx="16091">
                  <c:v>0.01</c:v>
                </c:pt>
                <c:pt idx="16092">
                  <c:v>0</c:v>
                </c:pt>
                <c:pt idx="16093">
                  <c:v>0</c:v>
                </c:pt>
                <c:pt idx="16094">
                  <c:v>0</c:v>
                </c:pt>
                <c:pt idx="16095">
                  <c:v>0.01</c:v>
                </c:pt>
                <c:pt idx="16096">
                  <c:v>0</c:v>
                </c:pt>
                <c:pt idx="16097">
                  <c:v>0.01</c:v>
                </c:pt>
                <c:pt idx="16098">
                  <c:v>0</c:v>
                </c:pt>
                <c:pt idx="16099">
                  <c:v>0</c:v>
                </c:pt>
                <c:pt idx="16100">
                  <c:v>0.01</c:v>
                </c:pt>
                <c:pt idx="16101">
                  <c:v>0.01</c:v>
                </c:pt>
                <c:pt idx="16102">
                  <c:v>0</c:v>
                </c:pt>
                <c:pt idx="16103">
                  <c:v>0</c:v>
                </c:pt>
                <c:pt idx="16104">
                  <c:v>0</c:v>
                </c:pt>
                <c:pt idx="16105">
                  <c:v>0</c:v>
                </c:pt>
                <c:pt idx="16106">
                  <c:v>0</c:v>
                </c:pt>
                <c:pt idx="16107">
                  <c:v>0</c:v>
                </c:pt>
                <c:pt idx="16108">
                  <c:v>0</c:v>
                </c:pt>
                <c:pt idx="16109">
                  <c:v>0</c:v>
                </c:pt>
                <c:pt idx="16110">
                  <c:v>0</c:v>
                </c:pt>
                <c:pt idx="16111">
                  <c:v>0</c:v>
                </c:pt>
                <c:pt idx="16112">
                  <c:v>0</c:v>
                </c:pt>
                <c:pt idx="16113">
                  <c:v>0</c:v>
                </c:pt>
                <c:pt idx="16114">
                  <c:v>0</c:v>
                </c:pt>
                <c:pt idx="16115">
                  <c:v>0</c:v>
                </c:pt>
                <c:pt idx="16116">
                  <c:v>0</c:v>
                </c:pt>
                <c:pt idx="16117">
                  <c:v>0.01</c:v>
                </c:pt>
                <c:pt idx="16118">
                  <c:v>0</c:v>
                </c:pt>
                <c:pt idx="16119">
                  <c:v>0</c:v>
                </c:pt>
                <c:pt idx="16120">
                  <c:v>0</c:v>
                </c:pt>
                <c:pt idx="16121">
                  <c:v>0</c:v>
                </c:pt>
                <c:pt idx="16122">
                  <c:v>0</c:v>
                </c:pt>
                <c:pt idx="16123">
                  <c:v>0</c:v>
                </c:pt>
                <c:pt idx="16124">
                  <c:v>0</c:v>
                </c:pt>
                <c:pt idx="16125">
                  <c:v>0</c:v>
                </c:pt>
                <c:pt idx="16126">
                  <c:v>0.01</c:v>
                </c:pt>
                <c:pt idx="16127">
                  <c:v>0</c:v>
                </c:pt>
                <c:pt idx="16128">
                  <c:v>0.01</c:v>
                </c:pt>
                <c:pt idx="16129">
                  <c:v>0</c:v>
                </c:pt>
                <c:pt idx="16130">
                  <c:v>0</c:v>
                </c:pt>
                <c:pt idx="16131">
                  <c:v>0</c:v>
                </c:pt>
                <c:pt idx="16132">
                  <c:v>0</c:v>
                </c:pt>
                <c:pt idx="16133">
                  <c:v>0</c:v>
                </c:pt>
                <c:pt idx="16134">
                  <c:v>0</c:v>
                </c:pt>
                <c:pt idx="16135">
                  <c:v>0.01</c:v>
                </c:pt>
                <c:pt idx="16136">
                  <c:v>0</c:v>
                </c:pt>
                <c:pt idx="16137">
                  <c:v>0</c:v>
                </c:pt>
                <c:pt idx="16138">
                  <c:v>0.01</c:v>
                </c:pt>
                <c:pt idx="16139">
                  <c:v>0</c:v>
                </c:pt>
                <c:pt idx="16140">
                  <c:v>0</c:v>
                </c:pt>
                <c:pt idx="16141">
                  <c:v>0.01</c:v>
                </c:pt>
                <c:pt idx="16142">
                  <c:v>0</c:v>
                </c:pt>
                <c:pt idx="16143">
                  <c:v>0</c:v>
                </c:pt>
                <c:pt idx="16144">
                  <c:v>0</c:v>
                </c:pt>
                <c:pt idx="16145">
                  <c:v>0</c:v>
                </c:pt>
                <c:pt idx="16146">
                  <c:v>0</c:v>
                </c:pt>
                <c:pt idx="16147">
                  <c:v>0</c:v>
                </c:pt>
                <c:pt idx="16148">
                  <c:v>0.01</c:v>
                </c:pt>
                <c:pt idx="16149">
                  <c:v>0</c:v>
                </c:pt>
                <c:pt idx="16150">
                  <c:v>0</c:v>
                </c:pt>
                <c:pt idx="16151">
                  <c:v>0</c:v>
                </c:pt>
                <c:pt idx="16152">
                  <c:v>0</c:v>
                </c:pt>
                <c:pt idx="16153">
                  <c:v>0</c:v>
                </c:pt>
                <c:pt idx="16154">
                  <c:v>0.01</c:v>
                </c:pt>
                <c:pt idx="16155">
                  <c:v>0</c:v>
                </c:pt>
                <c:pt idx="16156">
                  <c:v>0</c:v>
                </c:pt>
                <c:pt idx="16157">
                  <c:v>0</c:v>
                </c:pt>
                <c:pt idx="16158">
                  <c:v>0.01</c:v>
                </c:pt>
                <c:pt idx="16159">
                  <c:v>0.01</c:v>
                </c:pt>
                <c:pt idx="16160">
                  <c:v>0.01</c:v>
                </c:pt>
                <c:pt idx="16161">
                  <c:v>0</c:v>
                </c:pt>
                <c:pt idx="16162">
                  <c:v>0</c:v>
                </c:pt>
                <c:pt idx="16163">
                  <c:v>0</c:v>
                </c:pt>
                <c:pt idx="16164">
                  <c:v>0</c:v>
                </c:pt>
                <c:pt idx="16165">
                  <c:v>0</c:v>
                </c:pt>
                <c:pt idx="16166">
                  <c:v>0.01</c:v>
                </c:pt>
                <c:pt idx="16167">
                  <c:v>0</c:v>
                </c:pt>
                <c:pt idx="16168">
                  <c:v>0.01</c:v>
                </c:pt>
                <c:pt idx="16169">
                  <c:v>0</c:v>
                </c:pt>
                <c:pt idx="16170">
                  <c:v>0</c:v>
                </c:pt>
                <c:pt idx="16171">
                  <c:v>0</c:v>
                </c:pt>
                <c:pt idx="16172">
                  <c:v>0</c:v>
                </c:pt>
                <c:pt idx="16173">
                  <c:v>0</c:v>
                </c:pt>
                <c:pt idx="16174">
                  <c:v>0</c:v>
                </c:pt>
                <c:pt idx="16175">
                  <c:v>0</c:v>
                </c:pt>
                <c:pt idx="16176">
                  <c:v>0</c:v>
                </c:pt>
                <c:pt idx="16177">
                  <c:v>0</c:v>
                </c:pt>
                <c:pt idx="16178">
                  <c:v>0</c:v>
                </c:pt>
                <c:pt idx="16179">
                  <c:v>0</c:v>
                </c:pt>
                <c:pt idx="16180">
                  <c:v>0</c:v>
                </c:pt>
                <c:pt idx="16181">
                  <c:v>0</c:v>
                </c:pt>
                <c:pt idx="16182">
                  <c:v>0</c:v>
                </c:pt>
                <c:pt idx="16183">
                  <c:v>0</c:v>
                </c:pt>
                <c:pt idx="16184">
                  <c:v>0</c:v>
                </c:pt>
                <c:pt idx="16185">
                  <c:v>0</c:v>
                </c:pt>
                <c:pt idx="16186">
                  <c:v>0</c:v>
                </c:pt>
                <c:pt idx="16187">
                  <c:v>0</c:v>
                </c:pt>
                <c:pt idx="16188">
                  <c:v>0</c:v>
                </c:pt>
                <c:pt idx="16189">
                  <c:v>0</c:v>
                </c:pt>
                <c:pt idx="16190">
                  <c:v>0.01</c:v>
                </c:pt>
                <c:pt idx="16191">
                  <c:v>0</c:v>
                </c:pt>
                <c:pt idx="16192">
                  <c:v>0</c:v>
                </c:pt>
                <c:pt idx="16193">
                  <c:v>0.01</c:v>
                </c:pt>
                <c:pt idx="16194">
                  <c:v>0.01</c:v>
                </c:pt>
                <c:pt idx="16195">
                  <c:v>0</c:v>
                </c:pt>
                <c:pt idx="16196">
                  <c:v>0.01</c:v>
                </c:pt>
                <c:pt idx="16197">
                  <c:v>0</c:v>
                </c:pt>
                <c:pt idx="16198">
                  <c:v>0</c:v>
                </c:pt>
                <c:pt idx="16199">
                  <c:v>0.01</c:v>
                </c:pt>
                <c:pt idx="16200">
                  <c:v>0</c:v>
                </c:pt>
                <c:pt idx="16201">
                  <c:v>0.01</c:v>
                </c:pt>
                <c:pt idx="16202">
                  <c:v>0</c:v>
                </c:pt>
                <c:pt idx="16203">
                  <c:v>0</c:v>
                </c:pt>
                <c:pt idx="16204">
                  <c:v>0</c:v>
                </c:pt>
                <c:pt idx="16205">
                  <c:v>0</c:v>
                </c:pt>
                <c:pt idx="16206">
                  <c:v>0</c:v>
                </c:pt>
                <c:pt idx="16207">
                  <c:v>0</c:v>
                </c:pt>
                <c:pt idx="16208">
                  <c:v>0.01</c:v>
                </c:pt>
                <c:pt idx="16209">
                  <c:v>0.01</c:v>
                </c:pt>
                <c:pt idx="16210">
                  <c:v>0.01</c:v>
                </c:pt>
                <c:pt idx="16211">
                  <c:v>0</c:v>
                </c:pt>
                <c:pt idx="16212">
                  <c:v>0</c:v>
                </c:pt>
                <c:pt idx="16213">
                  <c:v>0</c:v>
                </c:pt>
                <c:pt idx="16214">
                  <c:v>0</c:v>
                </c:pt>
                <c:pt idx="16215">
                  <c:v>0</c:v>
                </c:pt>
                <c:pt idx="16216">
                  <c:v>0</c:v>
                </c:pt>
                <c:pt idx="16217">
                  <c:v>0</c:v>
                </c:pt>
                <c:pt idx="16218">
                  <c:v>0</c:v>
                </c:pt>
                <c:pt idx="16219">
                  <c:v>0.01</c:v>
                </c:pt>
                <c:pt idx="16220">
                  <c:v>0</c:v>
                </c:pt>
                <c:pt idx="16221">
                  <c:v>0.01</c:v>
                </c:pt>
                <c:pt idx="16222">
                  <c:v>0.01</c:v>
                </c:pt>
                <c:pt idx="16223">
                  <c:v>0</c:v>
                </c:pt>
                <c:pt idx="16224">
                  <c:v>0</c:v>
                </c:pt>
                <c:pt idx="16225">
                  <c:v>0</c:v>
                </c:pt>
                <c:pt idx="16226">
                  <c:v>0</c:v>
                </c:pt>
                <c:pt idx="16227">
                  <c:v>0</c:v>
                </c:pt>
                <c:pt idx="16228">
                  <c:v>0.01</c:v>
                </c:pt>
                <c:pt idx="16229">
                  <c:v>0.01</c:v>
                </c:pt>
                <c:pt idx="16230">
                  <c:v>0.01</c:v>
                </c:pt>
                <c:pt idx="16231">
                  <c:v>0</c:v>
                </c:pt>
                <c:pt idx="16232">
                  <c:v>0</c:v>
                </c:pt>
                <c:pt idx="16233">
                  <c:v>0.01</c:v>
                </c:pt>
                <c:pt idx="16234">
                  <c:v>0</c:v>
                </c:pt>
                <c:pt idx="16235">
                  <c:v>0</c:v>
                </c:pt>
                <c:pt idx="16236">
                  <c:v>0</c:v>
                </c:pt>
                <c:pt idx="16237">
                  <c:v>0</c:v>
                </c:pt>
                <c:pt idx="16238">
                  <c:v>0.01</c:v>
                </c:pt>
                <c:pt idx="16239">
                  <c:v>0.01</c:v>
                </c:pt>
                <c:pt idx="16240">
                  <c:v>0</c:v>
                </c:pt>
                <c:pt idx="16241">
                  <c:v>0</c:v>
                </c:pt>
                <c:pt idx="16242">
                  <c:v>0.01</c:v>
                </c:pt>
                <c:pt idx="16243">
                  <c:v>0</c:v>
                </c:pt>
                <c:pt idx="16244">
                  <c:v>0</c:v>
                </c:pt>
                <c:pt idx="16245">
                  <c:v>0</c:v>
                </c:pt>
                <c:pt idx="16246">
                  <c:v>0</c:v>
                </c:pt>
                <c:pt idx="16247">
                  <c:v>0</c:v>
                </c:pt>
                <c:pt idx="16248">
                  <c:v>0</c:v>
                </c:pt>
                <c:pt idx="16249">
                  <c:v>0.01</c:v>
                </c:pt>
                <c:pt idx="16250">
                  <c:v>0</c:v>
                </c:pt>
                <c:pt idx="16251">
                  <c:v>0</c:v>
                </c:pt>
                <c:pt idx="16252">
                  <c:v>0</c:v>
                </c:pt>
                <c:pt idx="16253">
                  <c:v>0</c:v>
                </c:pt>
                <c:pt idx="16254">
                  <c:v>0</c:v>
                </c:pt>
                <c:pt idx="16255">
                  <c:v>0</c:v>
                </c:pt>
                <c:pt idx="16256">
                  <c:v>0</c:v>
                </c:pt>
                <c:pt idx="16257">
                  <c:v>0</c:v>
                </c:pt>
                <c:pt idx="16258">
                  <c:v>0</c:v>
                </c:pt>
                <c:pt idx="16259">
                  <c:v>0</c:v>
                </c:pt>
                <c:pt idx="16260">
                  <c:v>0.01</c:v>
                </c:pt>
                <c:pt idx="16261">
                  <c:v>0</c:v>
                </c:pt>
                <c:pt idx="16262">
                  <c:v>0</c:v>
                </c:pt>
                <c:pt idx="16263">
                  <c:v>0</c:v>
                </c:pt>
                <c:pt idx="16264">
                  <c:v>0</c:v>
                </c:pt>
                <c:pt idx="16265">
                  <c:v>0</c:v>
                </c:pt>
                <c:pt idx="16266">
                  <c:v>0</c:v>
                </c:pt>
                <c:pt idx="16267">
                  <c:v>0</c:v>
                </c:pt>
                <c:pt idx="16268">
                  <c:v>0</c:v>
                </c:pt>
                <c:pt idx="16269">
                  <c:v>0</c:v>
                </c:pt>
                <c:pt idx="16270">
                  <c:v>0.01</c:v>
                </c:pt>
                <c:pt idx="16271">
                  <c:v>0.01</c:v>
                </c:pt>
                <c:pt idx="16272">
                  <c:v>0</c:v>
                </c:pt>
                <c:pt idx="16273">
                  <c:v>0</c:v>
                </c:pt>
                <c:pt idx="16274">
                  <c:v>0</c:v>
                </c:pt>
                <c:pt idx="16275">
                  <c:v>0</c:v>
                </c:pt>
                <c:pt idx="16276">
                  <c:v>0</c:v>
                </c:pt>
                <c:pt idx="16277">
                  <c:v>0</c:v>
                </c:pt>
                <c:pt idx="16278">
                  <c:v>0.01</c:v>
                </c:pt>
                <c:pt idx="16279">
                  <c:v>0</c:v>
                </c:pt>
                <c:pt idx="16280">
                  <c:v>0</c:v>
                </c:pt>
                <c:pt idx="16281">
                  <c:v>0.01</c:v>
                </c:pt>
                <c:pt idx="16282">
                  <c:v>0</c:v>
                </c:pt>
                <c:pt idx="16283">
                  <c:v>0</c:v>
                </c:pt>
                <c:pt idx="16284">
                  <c:v>0.01</c:v>
                </c:pt>
                <c:pt idx="16285">
                  <c:v>0</c:v>
                </c:pt>
                <c:pt idx="16286">
                  <c:v>0</c:v>
                </c:pt>
                <c:pt idx="16287">
                  <c:v>0.01</c:v>
                </c:pt>
                <c:pt idx="16288">
                  <c:v>0</c:v>
                </c:pt>
                <c:pt idx="16289">
                  <c:v>0</c:v>
                </c:pt>
                <c:pt idx="16290">
                  <c:v>0</c:v>
                </c:pt>
                <c:pt idx="16291">
                  <c:v>0</c:v>
                </c:pt>
                <c:pt idx="16292">
                  <c:v>0.01</c:v>
                </c:pt>
                <c:pt idx="16293">
                  <c:v>0.01</c:v>
                </c:pt>
                <c:pt idx="16294">
                  <c:v>0</c:v>
                </c:pt>
                <c:pt idx="16295">
                  <c:v>0.01</c:v>
                </c:pt>
                <c:pt idx="16296">
                  <c:v>0</c:v>
                </c:pt>
                <c:pt idx="16297">
                  <c:v>0</c:v>
                </c:pt>
                <c:pt idx="16298">
                  <c:v>0</c:v>
                </c:pt>
                <c:pt idx="16299">
                  <c:v>0</c:v>
                </c:pt>
                <c:pt idx="16300">
                  <c:v>0</c:v>
                </c:pt>
                <c:pt idx="16301">
                  <c:v>0</c:v>
                </c:pt>
                <c:pt idx="16302">
                  <c:v>0</c:v>
                </c:pt>
                <c:pt idx="16303">
                  <c:v>0</c:v>
                </c:pt>
                <c:pt idx="16304">
                  <c:v>0.01</c:v>
                </c:pt>
                <c:pt idx="16305">
                  <c:v>0.01</c:v>
                </c:pt>
                <c:pt idx="16306">
                  <c:v>0</c:v>
                </c:pt>
                <c:pt idx="16307">
                  <c:v>0.01</c:v>
                </c:pt>
                <c:pt idx="16308">
                  <c:v>0.01</c:v>
                </c:pt>
                <c:pt idx="16309">
                  <c:v>0.01</c:v>
                </c:pt>
                <c:pt idx="16310">
                  <c:v>0</c:v>
                </c:pt>
                <c:pt idx="16311">
                  <c:v>0</c:v>
                </c:pt>
                <c:pt idx="16312">
                  <c:v>0.01</c:v>
                </c:pt>
                <c:pt idx="16313">
                  <c:v>0</c:v>
                </c:pt>
                <c:pt idx="16314">
                  <c:v>0</c:v>
                </c:pt>
                <c:pt idx="16315">
                  <c:v>0</c:v>
                </c:pt>
                <c:pt idx="16316">
                  <c:v>0</c:v>
                </c:pt>
                <c:pt idx="16317">
                  <c:v>0</c:v>
                </c:pt>
                <c:pt idx="16318">
                  <c:v>0.01</c:v>
                </c:pt>
                <c:pt idx="16319">
                  <c:v>0</c:v>
                </c:pt>
                <c:pt idx="16320">
                  <c:v>0.01</c:v>
                </c:pt>
                <c:pt idx="16321">
                  <c:v>0</c:v>
                </c:pt>
                <c:pt idx="16322">
                  <c:v>0</c:v>
                </c:pt>
                <c:pt idx="16323">
                  <c:v>0</c:v>
                </c:pt>
                <c:pt idx="16324">
                  <c:v>0</c:v>
                </c:pt>
                <c:pt idx="16325">
                  <c:v>0</c:v>
                </c:pt>
                <c:pt idx="16326">
                  <c:v>0</c:v>
                </c:pt>
                <c:pt idx="16327">
                  <c:v>0.01</c:v>
                </c:pt>
                <c:pt idx="16328">
                  <c:v>0</c:v>
                </c:pt>
                <c:pt idx="16329">
                  <c:v>0</c:v>
                </c:pt>
                <c:pt idx="16330">
                  <c:v>0</c:v>
                </c:pt>
                <c:pt idx="16331">
                  <c:v>0</c:v>
                </c:pt>
                <c:pt idx="16332">
                  <c:v>0</c:v>
                </c:pt>
                <c:pt idx="16333">
                  <c:v>0</c:v>
                </c:pt>
                <c:pt idx="16334">
                  <c:v>0.01</c:v>
                </c:pt>
                <c:pt idx="16335">
                  <c:v>0.01</c:v>
                </c:pt>
                <c:pt idx="16336">
                  <c:v>0</c:v>
                </c:pt>
                <c:pt idx="16337">
                  <c:v>0</c:v>
                </c:pt>
                <c:pt idx="16338">
                  <c:v>0</c:v>
                </c:pt>
                <c:pt idx="16339">
                  <c:v>0</c:v>
                </c:pt>
                <c:pt idx="16340">
                  <c:v>0.01</c:v>
                </c:pt>
                <c:pt idx="16341">
                  <c:v>0</c:v>
                </c:pt>
                <c:pt idx="16342">
                  <c:v>0</c:v>
                </c:pt>
                <c:pt idx="16343">
                  <c:v>0</c:v>
                </c:pt>
                <c:pt idx="16344">
                  <c:v>0</c:v>
                </c:pt>
                <c:pt idx="16345">
                  <c:v>0.01</c:v>
                </c:pt>
                <c:pt idx="16346">
                  <c:v>0.01</c:v>
                </c:pt>
                <c:pt idx="16347">
                  <c:v>0</c:v>
                </c:pt>
                <c:pt idx="16348">
                  <c:v>0.01</c:v>
                </c:pt>
                <c:pt idx="16349">
                  <c:v>0</c:v>
                </c:pt>
                <c:pt idx="16350">
                  <c:v>0</c:v>
                </c:pt>
                <c:pt idx="16351">
                  <c:v>0</c:v>
                </c:pt>
                <c:pt idx="16352">
                  <c:v>0</c:v>
                </c:pt>
                <c:pt idx="16353">
                  <c:v>0</c:v>
                </c:pt>
                <c:pt idx="16354">
                  <c:v>0.01</c:v>
                </c:pt>
                <c:pt idx="16355">
                  <c:v>0</c:v>
                </c:pt>
                <c:pt idx="16356">
                  <c:v>0</c:v>
                </c:pt>
                <c:pt idx="16357">
                  <c:v>0</c:v>
                </c:pt>
                <c:pt idx="16358">
                  <c:v>0</c:v>
                </c:pt>
                <c:pt idx="16359">
                  <c:v>0.01</c:v>
                </c:pt>
                <c:pt idx="16360">
                  <c:v>0</c:v>
                </c:pt>
                <c:pt idx="16361">
                  <c:v>0</c:v>
                </c:pt>
                <c:pt idx="16362">
                  <c:v>0.01</c:v>
                </c:pt>
                <c:pt idx="16363">
                  <c:v>0</c:v>
                </c:pt>
                <c:pt idx="16364">
                  <c:v>0</c:v>
                </c:pt>
                <c:pt idx="16365">
                  <c:v>0.01</c:v>
                </c:pt>
                <c:pt idx="16366">
                  <c:v>0.01</c:v>
                </c:pt>
                <c:pt idx="16367">
                  <c:v>0</c:v>
                </c:pt>
                <c:pt idx="16368">
                  <c:v>0</c:v>
                </c:pt>
                <c:pt idx="16369">
                  <c:v>0</c:v>
                </c:pt>
                <c:pt idx="16370">
                  <c:v>0</c:v>
                </c:pt>
                <c:pt idx="16371">
                  <c:v>0</c:v>
                </c:pt>
                <c:pt idx="16372">
                  <c:v>0.01</c:v>
                </c:pt>
                <c:pt idx="16373">
                  <c:v>0</c:v>
                </c:pt>
                <c:pt idx="16374">
                  <c:v>0</c:v>
                </c:pt>
                <c:pt idx="16375">
                  <c:v>0</c:v>
                </c:pt>
                <c:pt idx="16376">
                  <c:v>0.01</c:v>
                </c:pt>
                <c:pt idx="16377">
                  <c:v>0.01</c:v>
                </c:pt>
                <c:pt idx="16378">
                  <c:v>0</c:v>
                </c:pt>
                <c:pt idx="16379">
                  <c:v>0</c:v>
                </c:pt>
                <c:pt idx="16380">
                  <c:v>0</c:v>
                </c:pt>
                <c:pt idx="16381">
                  <c:v>0</c:v>
                </c:pt>
                <c:pt idx="16382">
                  <c:v>0</c:v>
                </c:pt>
                <c:pt idx="16383">
                  <c:v>0</c:v>
                </c:pt>
                <c:pt idx="16384">
                  <c:v>0</c:v>
                </c:pt>
                <c:pt idx="16385">
                  <c:v>0.01</c:v>
                </c:pt>
                <c:pt idx="16386">
                  <c:v>0</c:v>
                </c:pt>
                <c:pt idx="16387">
                  <c:v>0.01</c:v>
                </c:pt>
                <c:pt idx="16388">
                  <c:v>0</c:v>
                </c:pt>
                <c:pt idx="16389">
                  <c:v>0</c:v>
                </c:pt>
                <c:pt idx="16390">
                  <c:v>0</c:v>
                </c:pt>
                <c:pt idx="16391">
                  <c:v>0</c:v>
                </c:pt>
                <c:pt idx="16392">
                  <c:v>0</c:v>
                </c:pt>
                <c:pt idx="16393">
                  <c:v>0</c:v>
                </c:pt>
                <c:pt idx="16394">
                  <c:v>0</c:v>
                </c:pt>
                <c:pt idx="16395">
                  <c:v>0</c:v>
                </c:pt>
                <c:pt idx="16396">
                  <c:v>0</c:v>
                </c:pt>
                <c:pt idx="16397">
                  <c:v>0</c:v>
                </c:pt>
                <c:pt idx="16398">
                  <c:v>0.01</c:v>
                </c:pt>
                <c:pt idx="16399">
                  <c:v>0</c:v>
                </c:pt>
                <c:pt idx="16400">
                  <c:v>0</c:v>
                </c:pt>
                <c:pt idx="16401">
                  <c:v>0</c:v>
                </c:pt>
                <c:pt idx="16402">
                  <c:v>0</c:v>
                </c:pt>
                <c:pt idx="16403">
                  <c:v>0.01</c:v>
                </c:pt>
                <c:pt idx="16404">
                  <c:v>0</c:v>
                </c:pt>
                <c:pt idx="16405">
                  <c:v>0.01</c:v>
                </c:pt>
                <c:pt idx="16406">
                  <c:v>0</c:v>
                </c:pt>
                <c:pt idx="16407">
                  <c:v>0</c:v>
                </c:pt>
                <c:pt idx="16408">
                  <c:v>0</c:v>
                </c:pt>
                <c:pt idx="16409">
                  <c:v>0</c:v>
                </c:pt>
                <c:pt idx="16410">
                  <c:v>0</c:v>
                </c:pt>
                <c:pt idx="16411">
                  <c:v>0.01</c:v>
                </c:pt>
                <c:pt idx="16412">
                  <c:v>0</c:v>
                </c:pt>
                <c:pt idx="16413">
                  <c:v>0</c:v>
                </c:pt>
                <c:pt idx="16414">
                  <c:v>0.01</c:v>
                </c:pt>
                <c:pt idx="16415">
                  <c:v>0</c:v>
                </c:pt>
                <c:pt idx="16416">
                  <c:v>0</c:v>
                </c:pt>
                <c:pt idx="16417">
                  <c:v>0.01</c:v>
                </c:pt>
                <c:pt idx="16418">
                  <c:v>0</c:v>
                </c:pt>
                <c:pt idx="16419">
                  <c:v>0</c:v>
                </c:pt>
                <c:pt idx="16420">
                  <c:v>0</c:v>
                </c:pt>
                <c:pt idx="16421">
                  <c:v>0</c:v>
                </c:pt>
                <c:pt idx="16422">
                  <c:v>0</c:v>
                </c:pt>
                <c:pt idx="16423">
                  <c:v>0</c:v>
                </c:pt>
                <c:pt idx="16424">
                  <c:v>0</c:v>
                </c:pt>
                <c:pt idx="16425">
                  <c:v>0</c:v>
                </c:pt>
                <c:pt idx="16426">
                  <c:v>0.01</c:v>
                </c:pt>
                <c:pt idx="16427">
                  <c:v>0.01</c:v>
                </c:pt>
                <c:pt idx="16428">
                  <c:v>0.01</c:v>
                </c:pt>
                <c:pt idx="16429">
                  <c:v>0</c:v>
                </c:pt>
                <c:pt idx="16430">
                  <c:v>0</c:v>
                </c:pt>
                <c:pt idx="16431">
                  <c:v>0</c:v>
                </c:pt>
                <c:pt idx="16432">
                  <c:v>0</c:v>
                </c:pt>
                <c:pt idx="16433">
                  <c:v>0</c:v>
                </c:pt>
                <c:pt idx="16434">
                  <c:v>0</c:v>
                </c:pt>
                <c:pt idx="16435">
                  <c:v>0</c:v>
                </c:pt>
                <c:pt idx="16436">
                  <c:v>0</c:v>
                </c:pt>
                <c:pt idx="16437">
                  <c:v>0.01</c:v>
                </c:pt>
                <c:pt idx="16438">
                  <c:v>0</c:v>
                </c:pt>
                <c:pt idx="16439">
                  <c:v>0</c:v>
                </c:pt>
                <c:pt idx="16440">
                  <c:v>0</c:v>
                </c:pt>
                <c:pt idx="16441">
                  <c:v>0</c:v>
                </c:pt>
                <c:pt idx="16442">
                  <c:v>0</c:v>
                </c:pt>
                <c:pt idx="16443">
                  <c:v>0</c:v>
                </c:pt>
                <c:pt idx="16444">
                  <c:v>0.01</c:v>
                </c:pt>
                <c:pt idx="16445">
                  <c:v>0.01</c:v>
                </c:pt>
                <c:pt idx="16446">
                  <c:v>0</c:v>
                </c:pt>
                <c:pt idx="16447">
                  <c:v>0</c:v>
                </c:pt>
                <c:pt idx="16448">
                  <c:v>0</c:v>
                </c:pt>
                <c:pt idx="16449">
                  <c:v>0</c:v>
                </c:pt>
                <c:pt idx="16450">
                  <c:v>0</c:v>
                </c:pt>
                <c:pt idx="16451">
                  <c:v>0</c:v>
                </c:pt>
                <c:pt idx="16452">
                  <c:v>0</c:v>
                </c:pt>
                <c:pt idx="16453">
                  <c:v>0</c:v>
                </c:pt>
                <c:pt idx="16454">
                  <c:v>0</c:v>
                </c:pt>
                <c:pt idx="16455">
                  <c:v>0</c:v>
                </c:pt>
                <c:pt idx="16456">
                  <c:v>0</c:v>
                </c:pt>
                <c:pt idx="16457">
                  <c:v>0</c:v>
                </c:pt>
                <c:pt idx="16458">
                  <c:v>0</c:v>
                </c:pt>
                <c:pt idx="16459">
                  <c:v>0</c:v>
                </c:pt>
                <c:pt idx="16460">
                  <c:v>0</c:v>
                </c:pt>
                <c:pt idx="16461">
                  <c:v>0.01</c:v>
                </c:pt>
                <c:pt idx="16462">
                  <c:v>0.01</c:v>
                </c:pt>
                <c:pt idx="16463">
                  <c:v>0</c:v>
                </c:pt>
                <c:pt idx="16464">
                  <c:v>0.01</c:v>
                </c:pt>
                <c:pt idx="16465">
                  <c:v>0</c:v>
                </c:pt>
                <c:pt idx="16466">
                  <c:v>0</c:v>
                </c:pt>
                <c:pt idx="16467">
                  <c:v>0</c:v>
                </c:pt>
                <c:pt idx="16468">
                  <c:v>0</c:v>
                </c:pt>
                <c:pt idx="16469">
                  <c:v>0</c:v>
                </c:pt>
                <c:pt idx="16470">
                  <c:v>0</c:v>
                </c:pt>
                <c:pt idx="16471">
                  <c:v>0</c:v>
                </c:pt>
                <c:pt idx="16472">
                  <c:v>0</c:v>
                </c:pt>
                <c:pt idx="16473">
                  <c:v>0</c:v>
                </c:pt>
                <c:pt idx="16474">
                  <c:v>0</c:v>
                </c:pt>
                <c:pt idx="16475">
                  <c:v>0.01</c:v>
                </c:pt>
                <c:pt idx="16476">
                  <c:v>0</c:v>
                </c:pt>
                <c:pt idx="16477">
                  <c:v>0</c:v>
                </c:pt>
                <c:pt idx="16478">
                  <c:v>0</c:v>
                </c:pt>
                <c:pt idx="16479">
                  <c:v>0</c:v>
                </c:pt>
                <c:pt idx="16480">
                  <c:v>0</c:v>
                </c:pt>
                <c:pt idx="16481">
                  <c:v>0</c:v>
                </c:pt>
                <c:pt idx="16482">
                  <c:v>0.01</c:v>
                </c:pt>
                <c:pt idx="16483">
                  <c:v>0</c:v>
                </c:pt>
                <c:pt idx="16484">
                  <c:v>0.01</c:v>
                </c:pt>
                <c:pt idx="16485">
                  <c:v>0</c:v>
                </c:pt>
                <c:pt idx="16486">
                  <c:v>0</c:v>
                </c:pt>
                <c:pt idx="16487">
                  <c:v>0</c:v>
                </c:pt>
                <c:pt idx="16488">
                  <c:v>0</c:v>
                </c:pt>
                <c:pt idx="16489">
                  <c:v>0.01</c:v>
                </c:pt>
                <c:pt idx="16490">
                  <c:v>0.01</c:v>
                </c:pt>
                <c:pt idx="16491">
                  <c:v>0</c:v>
                </c:pt>
                <c:pt idx="16492">
                  <c:v>0</c:v>
                </c:pt>
                <c:pt idx="16493">
                  <c:v>0</c:v>
                </c:pt>
                <c:pt idx="16494">
                  <c:v>0</c:v>
                </c:pt>
                <c:pt idx="16495">
                  <c:v>0</c:v>
                </c:pt>
                <c:pt idx="16496">
                  <c:v>0</c:v>
                </c:pt>
                <c:pt idx="16497">
                  <c:v>0.01</c:v>
                </c:pt>
                <c:pt idx="16498">
                  <c:v>0.01</c:v>
                </c:pt>
                <c:pt idx="16499">
                  <c:v>0</c:v>
                </c:pt>
                <c:pt idx="16500">
                  <c:v>0</c:v>
                </c:pt>
                <c:pt idx="16501">
                  <c:v>0.01</c:v>
                </c:pt>
                <c:pt idx="16502">
                  <c:v>0</c:v>
                </c:pt>
                <c:pt idx="16503">
                  <c:v>0</c:v>
                </c:pt>
                <c:pt idx="16504">
                  <c:v>0</c:v>
                </c:pt>
                <c:pt idx="16505">
                  <c:v>0</c:v>
                </c:pt>
                <c:pt idx="16506">
                  <c:v>0.01</c:v>
                </c:pt>
                <c:pt idx="16507">
                  <c:v>0</c:v>
                </c:pt>
                <c:pt idx="16508">
                  <c:v>0</c:v>
                </c:pt>
                <c:pt idx="16509">
                  <c:v>0</c:v>
                </c:pt>
                <c:pt idx="16510">
                  <c:v>0</c:v>
                </c:pt>
                <c:pt idx="16511">
                  <c:v>0</c:v>
                </c:pt>
                <c:pt idx="16512">
                  <c:v>0.01</c:v>
                </c:pt>
                <c:pt idx="16513">
                  <c:v>0</c:v>
                </c:pt>
                <c:pt idx="16514">
                  <c:v>0</c:v>
                </c:pt>
                <c:pt idx="16515">
                  <c:v>0</c:v>
                </c:pt>
                <c:pt idx="16516">
                  <c:v>0</c:v>
                </c:pt>
                <c:pt idx="16517">
                  <c:v>0</c:v>
                </c:pt>
                <c:pt idx="16518">
                  <c:v>0.01</c:v>
                </c:pt>
                <c:pt idx="16519">
                  <c:v>0</c:v>
                </c:pt>
                <c:pt idx="16520">
                  <c:v>0</c:v>
                </c:pt>
                <c:pt idx="16521">
                  <c:v>0</c:v>
                </c:pt>
                <c:pt idx="16522">
                  <c:v>0.01</c:v>
                </c:pt>
                <c:pt idx="16523">
                  <c:v>0</c:v>
                </c:pt>
                <c:pt idx="16524">
                  <c:v>0</c:v>
                </c:pt>
                <c:pt idx="16525">
                  <c:v>0</c:v>
                </c:pt>
                <c:pt idx="16526">
                  <c:v>0</c:v>
                </c:pt>
                <c:pt idx="16527">
                  <c:v>0</c:v>
                </c:pt>
                <c:pt idx="16528">
                  <c:v>0</c:v>
                </c:pt>
                <c:pt idx="16529">
                  <c:v>0</c:v>
                </c:pt>
                <c:pt idx="16530">
                  <c:v>0</c:v>
                </c:pt>
                <c:pt idx="16531">
                  <c:v>0</c:v>
                </c:pt>
                <c:pt idx="16532">
                  <c:v>0</c:v>
                </c:pt>
                <c:pt idx="16533">
                  <c:v>0</c:v>
                </c:pt>
                <c:pt idx="16534">
                  <c:v>0</c:v>
                </c:pt>
                <c:pt idx="16535">
                  <c:v>0</c:v>
                </c:pt>
                <c:pt idx="16536">
                  <c:v>0</c:v>
                </c:pt>
                <c:pt idx="16537">
                  <c:v>0.01</c:v>
                </c:pt>
                <c:pt idx="16538">
                  <c:v>0.01</c:v>
                </c:pt>
                <c:pt idx="16539">
                  <c:v>0</c:v>
                </c:pt>
                <c:pt idx="16540">
                  <c:v>0</c:v>
                </c:pt>
                <c:pt idx="16541">
                  <c:v>0</c:v>
                </c:pt>
                <c:pt idx="16542">
                  <c:v>0</c:v>
                </c:pt>
                <c:pt idx="16543">
                  <c:v>0</c:v>
                </c:pt>
                <c:pt idx="16544">
                  <c:v>0</c:v>
                </c:pt>
                <c:pt idx="16545">
                  <c:v>0.01</c:v>
                </c:pt>
                <c:pt idx="16546">
                  <c:v>0</c:v>
                </c:pt>
                <c:pt idx="16547">
                  <c:v>0.01</c:v>
                </c:pt>
                <c:pt idx="16548">
                  <c:v>0</c:v>
                </c:pt>
                <c:pt idx="16549">
                  <c:v>0.01</c:v>
                </c:pt>
                <c:pt idx="16550">
                  <c:v>0</c:v>
                </c:pt>
                <c:pt idx="16551">
                  <c:v>0</c:v>
                </c:pt>
                <c:pt idx="16552">
                  <c:v>0</c:v>
                </c:pt>
                <c:pt idx="16553">
                  <c:v>0</c:v>
                </c:pt>
                <c:pt idx="16554">
                  <c:v>0.01</c:v>
                </c:pt>
                <c:pt idx="16555">
                  <c:v>0</c:v>
                </c:pt>
                <c:pt idx="16556">
                  <c:v>0.01</c:v>
                </c:pt>
                <c:pt idx="16557">
                  <c:v>0</c:v>
                </c:pt>
                <c:pt idx="16558">
                  <c:v>0</c:v>
                </c:pt>
                <c:pt idx="16559">
                  <c:v>0</c:v>
                </c:pt>
                <c:pt idx="16560">
                  <c:v>0</c:v>
                </c:pt>
                <c:pt idx="16561">
                  <c:v>0</c:v>
                </c:pt>
                <c:pt idx="16562">
                  <c:v>0.01</c:v>
                </c:pt>
                <c:pt idx="16563">
                  <c:v>0.01</c:v>
                </c:pt>
                <c:pt idx="16564">
                  <c:v>0.01</c:v>
                </c:pt>
                <c:pt idx="16565">
                  <c:v>0</c:v>
                </c:pt>
                <c:pt idx="16566">
                  <c:v>0.01</c:v>
                </c:pt>
                <c:pt idx="16567">
                  <c:v>0</c:v>
                </c:pt>
                <c:pt idx="16568">
                  <c:v>0</c:v>
                </c:pt>
                <c:pt idx="16569">
                  <c:v>0.01</c:v>
                </c:pt>
                <c:pt idx="16570">
                  <c:v>0</c:v>
                </c:pt>
                <c:pt idx="16571">
                  <c:v>0</c:v>
                </c:pt>
                <c:pt idx="16572">
                  <c:v>0</c:v>
                </c:pt>
                <c:pt idx="16573">
                  <c:v>0.01</c:v>
                </c:pt>
                <c:pt idx="16574">
                  <c:v>0</c:v>
                </c:pt>
                <c:pt idx="16575">
                  <c:v>0</c:v>
                </c:pt>
                <c:pt idx="16576">
                  <c:v>0</c:v>
                </c:pt>
                <c:pt idx="16577">
                  <c:v>0</c:v>
                </c:pt>
                <c:pt idx="16578">
                  <c:v>0.01</c:v>
                </c:pt>
                <c:pt idx="16579">
                  <c:v>0.01</c:v>
                </c:pt>
                <c:pt idx="16580">
                  <c:v>0</c:v>
                </c:pt>
                <c:pt idx="16581">
                  <c:v>0</c:v>
                </c:pt>
                <c:pt idx="16582">
                  <c:v>0.01</c:v>
                </c:pt>
                <c:pt idx="16583">
                  <c:v>0.01</c:v>
                </c:pt>
                <c:pt idx="16584">
                  <c:v>0.01</c:v>
                </c:pt>
                <c:pt idx="16585">
                  <c:v>0.01</c:v>
                </c:pt>
                <c:pt idx="16586">
                  <c:v>0</c:v>
                </c:pt>
                <c:pt idx="16587">
                  <c:v>0</c:v>
                </c:pt>
                <c:pt idx="16588">
                  <c:v>0.01</c:v>
                </c:pt>
                <c:pt idx="16589">
                  <c:v>0</c:v>
                </c:pt>
                <c:pt idx="16590">
                  <c:v>0</c:v>
                </c:pt>
                <c:pt idx="16591">
                  <c:v>0.01</c:v>
                </c:pt>
                <c:pt idx="16592">
                  <c:v>0.01</c:v>
                </c:pt>
                <c:pt idx="16593">
                  <c:v>0.01</c:v>
                </c:pt>
                <c:pt idx="16594">
                  <c:v>0.01</c:v>
                </c:pt>
                <c:pt idx="16595">
                  <c:v>0</c:v>
                </c:pt>
                <c:pt idx="16596">
                  <c:v>0</c:v>
                </c:pt>
                <c:pt idx="16597">
                  <c:v>0.01</c:v>
                </c:pt>
              </c:numCache>
            </c:numRef>
          </c:xVal>
          <c:yVal>
            <c:numRef>
              <c:f>VGSales!$I$2:$I$16599</c:f>
              <c:numCache>
                <c:formatCode>General</c:formatCode>
                <c:ptCount val="16598"/>
                <c:pt idx="0">
                  <c:v>3.77</c:v>
                </c:pt>
                <c:pt idx="1">
                  <c:v>6.81</c:v>
                </c:pt>
                <c:pt idx="2">
                  <c:v>3.79</c:v>
                </c:pt>
                <c:pt idx="3">
                  <c:v>3.28</c:v>
                </c:pt>
                <c:pt idx="4">
                  <c:v>10.220000000000001</c:v>
                </c:pt>
                <c:pt idx="5">
                  <c:v>4.22</c:v>
                </c:pt>
                <c:pt idx="6">
                  <c:v>6.5</c:v>
                </c:pt>
                <c:pt idx="7">
                  <c:v>2.93</c:v>
                </c:pt>
                <c:pt idx="8">
                  <c:v>4.7</c:v>
                </c:pt>
                <c:pt idx="9">
                  <c:v>0.28000000000000003</c:v>
                </c:pt>
                <c:pt idx="10">
                  <c:v>1.93</c:v>
                </c:pt>
                <c:pt idx="11">
                  <c:v>4.13</c:v>
                </c:pt>
                <c:pt idx="12">
                  <c:v>7.2</c:v>
                </c:pt>
                <c:pt idx="13">
                  <c:v>3.6</c:v>
                </c:pt>
                <c:pt idx="14">
                  <c:v>2.5299999999999998</c:v>
                </c:pt>
                <c:pt idx="15">
                  <c:v>0.24</c:v>
                </c:pt>
                <c:pt idx="16">
                  <c:v>0.97</c:v>
                </c:pt>
                <c:pt idx="17">
                  <c:v>0.41</c:v>
                </c:pt>
                <c:pt idx="18">
                  <c:v>3.54</c:v>
                </c:pt>
                <c:pt idx="19">
                  <c:v>4.16</c:v>
                </c:pt>
                <c:pt idx="20">
                  <c:v>6.04</c:v>
                </c:pt>
                <c:pt idx="21">
                  <c:v>4.18</c:v>
                </c:pt>
                <c:pt idx="22">
                  <c:v>3.84</c:v>
                </c:pt>
                <c:pt idx="23">
                  <c:v>0.06</c:v>
                </c:pt>
                <c:pt idx="24">
                  <c:v>0.47</c:v>
                </c:pt>
                <c:pt idx="25">
                  <c:v>5.38</c:v>
                </c:pt>
                <c:pt idx="26">
                  <c:v>5.65</c:v>
                </c:pt>
                <c:pt idx="27">
                  <c:v>5.32</c:v>
                </c:pt>
                <c:pt idx="28">
                  <c:v>1.87</c:v>
                </c:pt>
                <c:pt idx="29">
                  <c:v>0.13</c:v>
                </c:pt>
                <c:pt idx="30">
                  <c:v>3.12</c:v>
                </c:pt>
                <c:pt idx="31">
                  <c:v>0.11</c:v>
                </c:pt>
                <c:pt idx="32">
                  <c:v>4.34</c:v>
                </c:pt>
                <c:pt idx="33">
                  <c:v>0.35</c:v>
                </c:pt>
                <c:pt idx="34">
                  <c:v>0.65</c:v>
                </c:pt>
                <c:pt idx="35">
                  <c:v>7.0000000000000007E-2</c:v>
                </c:pt>
                <c:pt idx="36">
                  <c:v>0.08</c:v>
                </c:pt>
                <c:pt idx="37">
                  <c:v>0.49</c:v>
                </c:pt>
                <c:pt idx="38">
                  <c:v>0.3</c:v>
                </c:pt>
                <c:pt idx="39">
                  <c:v>2.66</c:v>
                </c:pt>
                <c:pt idx="40">
                  <c:v>0.48</c:v>
                </c:pt>
                <c:pt idx="41">
                  <c:v>5.33</c:v>
                </c:pt>
                <c:pt idx="42">
                  <c:v>2.67</c:v>
                </c:pt>
                <c:pt idx="43">
                  <c:v>0.13</c:v>
                </c:pt>
                <c:pt idx="44">
                  <c:v>0.36</c:v>
                </c:pt>
                <c:pt idx="45">
                  <c:v>3.96</c:v>
                </c:pt>
                <c:pt idx="46">
                  <c:v>1.91</c:v>
                </c:pt>
                <c:pt idx="47">
                  <c:v>1.1000000000000001</c:v>
                </c:pt>
                <c:pt idx="48">
                  <c:v>1.2</c:v>
                </c:pt>
                <c:pt idx="49">
                  <c:v>3.08</c:v>
                </c:pt>
                <c:pt idx="50">
                  <c:v>2.69</c:v>
                </c:pt>
                <c:pt idx="51">
                  <c:v>0.14000000000000001</c:v>
                </c:pt>
                <c:pt idx="52">
                  <c:v>2.54</c:v>
                </c:pt>
                <c:pt idx="53">
                  <c:v>2.13</c:v>
                </c:pt>
                <c:pt idx="54">
                  <c:v>0.81</c:v>
                </c:pt>
                <c:pt idx="55">
                  <c:v>0.38</c:v>
                </c:pt>
                <c:pt idx="56">
                  <c:v>0.44</c:v>
                </c:pt>
                <c:pt idx="57">
                  <c:v>2.12</c:v>
                </c:pt>
                <c:pt idx="58">
                  <c:v>3.15</c:v>
                </c:pt>
                <c:pt idx="59">
                  <c:v>1.25</c:v>
                </c:pt>
                <c:pt idx="60">
                  <c:v>0</c:v>
                </c:pt>
                <c:pt idx="61">
                  <c:v>0.04</c:v>
                </c:pt>
                <c:pt idx="62">
                  <c:v>0.08</c:v>
                </c:pt>
                <c:pt idx="63">
                  <c:v>2.23</c:v>
                </c:pt>
                <c:pt idx="64">
                  <c:v>2.4700000000000002</c:v>
                </c:pt>
                <c:pt idx="65">
                  <c:v>0.04</c:v>
                </c:pt>
                <c:pt idx="66">
                  <c:v>3.28</c:v>
                </c:pt>
                <c:pt idx="67">
                  <c:v>0.38</c:v>
                </c:pt>
                <c:pt idx="68">
                  <c:v>0.01</c:v>
                </c:pt>
                <c:pt idx="69">
                  <c:v>1.69</c:v>
                </c:pt>
                <c:pt idx="70">
                  <c:v>0.13</c:v>
                </c:pt>
                <c:pt idx="71">
                  <c:v>3</c:v>
                </c:pt>
                <c:pt idx="72">
                  <c:v>0.02</c:v>
                </c:pt>
                <c:pt idx="73">
                  <c:v>4.3600000000000003</c:v>
                </c:pt>
                <c:pt idx="74">
                  <c:v>1.98</c:v>
                </c:pt>
                <c:pt idx="75">
                  <c:v>0.1</c:v>
                </c:pt>
                <c:pt idx="76">
                  <c:v>3.81</c:v>
                </c:pt>
                <c:pt idx="77">
                  <c:v>0.06</c:v>
                </c:pt>
                <c:pt idx="78">
                  <c:v>2.4900000000000002</c:v>
                </c:pt>
                <c:pt idx="79">
                  <c:v>0.05</c:v>
                </c:pt>
                <c:pt idx="80">
                  <c:v>1.58</c:v>
                </c:pt>
                <c:pt idx="81">
                  <c:v>3.14</c:v>
                </c:pt>
                <c:pt idx="82">
                  <c:v>0.13</c:v>
                </c:pt>
                <c:pt idx="83">
                  <c:v>0</c:v>
                </c:pt>
                <c:pt idx="84">
                  <c:v>0.13</c:v>
                </c:pt>
                <c:pt idx="85">
                  <c:v>0.66</c:v>
                </c:pt>
                <c:pt idx="86">
                  <c:v>2.73</c:v>
                </c:pt>
                <c:pt idx="87">
                  <c:v>3.63</c:v>
                </c:pt>
                <c:pt idx="88">
                  <c:v>2.69</c:v>
                </c:pt>
                <c:pt idx="89">
                  <c:v>0</c:v>
                </c:pt>
                <c:pt idx="90">
                  <c:v>0.24</c:v>
                </c:pt>
                <c:pt idx="91">
                  <c:v>0.98</c:v>
                </c:pt>
                <c:pt idx="92">
                  <c:v>0.22</c:v>
                </c:pt>
                <c:pt idx="93">
                  <c:v>0.14000000000000001</c:v>
                </c:pt>
                <c:pt idx="94">
                  <c:v>1.45</c:v>
                </c:pt>
                <c:pt idx="95">
                  <c:v>1.31</c:v>
                </c:pt>
                <c:pt idx="96">
                  <c:v>0.7</c:v>
                </c:pt>
                <c:pt idx="97">
                  <c:v>2.42</c:v>
                </c:pt>
                <c:pt idx="98">
                  <c:v>0</c:v>
                </c:pt>
                <c:pt idx="99">
                  <c:v>0.06</c:v>
                </c:pt>
                <c:pt idx="100">
                  <c:v>0.6</c:v>
                </c:pt>
                <c:pt idx="101">
                  <c:v>0.01</c:v>
                </c:pt>
                <c:pt idx="102">
                  <c:v>0</c:v>
                </c:pt>
                <c:pt idx="103">
                  <c:v>0.35</c:v>
                </c:pt>
                <c:pt idx="104">
                  <c:v>0.08</c:v>
                </c:pt>
                <c:pt idx="105">
                  <c:v>1.4</c:v>
                </c:pt>
                <c:pt idx="106">
                  <c:v>1.42</c:v>
                </c:pt>
                <c:pt idx="107">
                  <c:v>1.39</c:v>
                </c:pt>
                <c:pt idx="108">
                  <c:v>1.27</c:v>
                </c:pt>
                <c:pt idx="109">
                  <c:v>0.24</c:v>
                </c:pt>
                <c:pt idx="110">
                  <c:v>0.87</c:v>
                </c:pt>
                <c:pt idx="111">
                  <c:v>0</c:v>
                </c:pt>
                <c:pt idx="112">
                  <c:v>7.0000000000000007E-2</c:v>
                </c:pt>
                <c:pt idx="113">
                  <c:v>0.08</c:v>
                </c:pt>
                <c:pt idx="114">
                  <c:v>0.17</c:v>
                </c:pt>
                <c:pt idx="115">
                  <c:v>0.19</c:v>
                </c:pt>
                <c:pt idx="116">
                  <c:v>0.94</c:v>
                </c:pt>
                <c:pt idx="117">
                  <c:v>0</c:v>
                </c:pt>
                <c:pt idx="118">
                  <c:v>0.06</c:v>
                </c:pt>
                <c:pt idx="119">
                  <c:v>0.21</c:v>
                </c:pt>
                <c:pt idx="120">
                  <c:v>0.28000000000000003</c:v>
                </c:pt>
                <c:pt idx="121">
                  <c:v>0.11</c:v>
                </c:pt>
                <c:pt idx="122">
                  <c:v>1.6</c:v>
                </c:pt>
                <c:pt idx="123">
                  <c:v>0.17</c:v>
                </c:pt>
                <c:pt idx="124">
                  <c:v>0.05</c:v>
                </c:pt>
                <c:pt idx="125">
                  <c:v>1.03</c:v>
                </c:pt>
                <c:pt idx="126">
                  <c:v>0.25</c:v>
                </c:pt>
                <c:pt idx="127">
                  <c:v>1.69</c:v>
                </c:pt>
                <c:pt idx="128">
                  <c:v>0.16</c:v>
                </c:pt>
                <c:pt idx="129">
                  <c:v>0.08</c:v>
                </c:pt>
                <c:pt idx="130">
                  <c:v>2.06</c:v>
                </c:pt>
                <c:pt idx="131">
                  <c:v>1.49</c:v>
                </c:pt>
                <c:pt idx="132">
                  <c:v>1.29</c:v>
                </c:pt>
                <c:pt idx="133">
                  <c:v>0.06</c:v>
                </c:pt>
                <c:pt idx="134">
                  <c:v>0.09</c:v>
                </c:pt>
                <c:pt idx="135">
                  <c:v>0.87</c:v>
                </c:pt>
                <c:pt idx="136">
                  <c:v>2.87</c:v>
                </c:pt>
                <c:pt idx="137">
                  <c:v>0</c:v>
                </c:pt>
                <c:pt idx="138">
                  <c:v>0.02</c:v>
                </c:pt>
                <c:pt idx="139">
                  <c:v>0.03</c:v>
                </c:pt>
                <c:pt idx="140">
                  <c:v>7.0000000000000007E-2</c:v>
                </c:pt>
                <c:pt idx="141">
                  <c:v>7.0000000000000007E-2</c:v>
                </c:pt>
                <c:pt idx="142">
                  <c:v>0.87</c:v>
                </c:pt>
                <c:pt idx="143">
                  <c:v>0.16</c:v>
                </c:pt>
                <c:pt idx="144">
                  <c:v>0.83</c:v>
                </c:pt>
                <c:pt idx="145">
                  <c:v>0.78</c:v>
                </c:pt>
                <c:pt idx="146">
                  <c:v>0.28000000000000003</c:v>
                </c:pt>
                <c:pt idx="147">
                  <c:v>2.33</c:v>
                </c:pt>
                <c:pt idx="148">
                  <c:v>0.17</c:v>
                </c:pt>
                <c:pt idx="149">
                  <c:v>4.3499999999999996</c:v>
                </c:pt>
                <c:pt idx="150">
                  <c:v>0</c:v>
                </c:pt>
                <c:pt idx="151">
                  <c:v>2.02</c:v>
                </c:pt>
                <c:pt idx="152">
                  <c:v>1.36</c:v>
                </c:pt>
                <c:pt idx="153">
                  <c:v>7.0000000000000007E-2</c:v>
                </c:pt>
                <c:pt idx="154">
                  <c:v>0.16</c:v>
                </c:pt>
                <c:pt idx="155">
                  <c:v>1.81</c:v>
                </c:pt>
                <c:pt idx="156">
                  <c:v>0.21</c:v>
                </c:pt>
                <c:pt idx="157">
                  <c:v>1.97</c:v>
                </c:pt>
                <c:pt idx="158">
                  <c:v>7.0000000000000007E-2</c:v>
                </c:pt>
                <c:pt idx="159">
                  <c:v>0.11</c:v>
                </c:pt>
                <c:pt idx="160">
                  <c:v>0.1</c:v>
                </c:pt>
                <c:pt idx="161">
                  <c:v>4.13</c:v>
                </c:pt>
                <c:pt idx="162">
                  <c:v>0.91</c:v>
                </c:pt>
                <c:pt idx="163">
                  <c:v>0.99</c:v>
                </c:pt>
                <c:pt idx="164">
                  <c:v>0.95</c:v>
                </c:pt>
                <c:pt idx="165">
                  <c:v>0.94</c:v>
                </c:pt>
                <c:pt idx="166">
                  <c:v>0</c:v>
                </c:pt>
                <c:pt idx="167">
                  <c:v>0.24</c:v>
                </c:pt>
                <c:pt idx="168">
                  <c:v>0</c:v>
                </c:pt>
                <c:pt idx="169">
                  <c:v>1.87</c:v>
                </c:pt>
                <c:pt idx="170">
                  <c:v>2</c:v>
                </c:pt>
                <c:pt idx="171">
                  <c:v>1.01</c:v>
                </c:pt>
                <c:pt idx="172">
                  <c:v>0.03</c:v>
                </c:pt>
                <c:pt idx="173">
                  <c:v>2.78</c:v>
                </c:pt>
                <c:pt idx="174">
                  <c:v>2.11</c:v>
                </c:pt>
                <c:pt idx="175">
                  <c:v>1.0900000000000001</c:v>
                </c:pt>
                <c:pt idx="176">
                  <c:v>0.08</c:v>
                </c:pt>
                <c:pt idx="177">
                  <c:v>1.03</c:v>
                </c:pt>
                <c:pt idx="178">
                  <c:v>0.2</c:v>
                </c:pt>
                <c:pt idx="179">
                  <c:v>0.01</c:v>
                </c:pt>
                <c:pt idx="180">
                  <c:v>3.61</c:v>
                </c:pt>
                <c:pt idx="181">
                  <c:v>0</c:v>
                </c:pt>
                <c:pt idx="182">
                  <c:v>0.83</c:v>
                </c:pt>
                <c:pt idx="183">
                  <c:v>1.27</c:v>
                </c:pt>
                <c:pt idx="184">
                  <c:v>1.57</c:v>
                </c:pt>
                <c:pt idx="185">
                  <c:v>0.03</c:v>
                </c:pt>
                <c:pt idx="186">
                  <c:v>0.95</c:v>
                </c:pt>
                <c:pt idx="187">
                  <c:v>2.2000000000000002</c:v>
                </c:pt>
                <c:pt idx="188">
                  <c:v>1.89</c:v>
                </c:pt>
                <c:pt idx="189">
                  <c:v>0.44</c:v>
                </c:pt>
                <c:pt idx="190">
                  <c:v>0.13</c:v>
                </c:pt>
                <c:pt idx="191">
                  <c:v>1.7</c:v>
                </c:pt>
                <c:pt idx="192">
                  <c:v>0.05</c:v>
                </c:pt>
                <c:pt idx="193">
                  <c:v>0.01</c:v>
                </c:pt>
                <c:pt idx="194">
                  <c:v>0</c:v>
                </c:pt>
                <c:pt idx="195">
                  <c:v>0</c:v>
                </c:pt>
                <c:pt idx="196">
                  <c:v>1.08</c:v>
                </c:pt>
                <c:pt idx="197">
                  <c:v>0</c:v>
                </c:pt>
                <c:pt idx="198">
                  <c:v>0.16</c:v>
                </c:pt>
                <c:pt idx="199">
                  <c:v>0.06</c:v>
                </c:pt>
                <c:pt idx="200">
                  <c:v>0.15</c:v>
                </c:pt>
                <c:pt idx="201">
                  <c:v>1.1100000000000001</c:v>
                </c:pt>
                <c:pt idx="202">
                  <c:v>0.02</c:v>
                </c:pt>
                <c:pt idx="203">
                  <c:v>0.8</c:v>
                </c:pt>
                <c:pt idx="204">
                  <c:v>0</c:v>
                </c:pt>
                <c:pt idx="205">
                  <c:v>7.0000000000000007E-2</c:v>
                </c:pt>
                <c:pt idx="206">
                  <c:v>0.28999999999999998</c:v>
                </c:pt>
                <c:pt idx="207">
                  <c:v>0.01</c:v>
                </c:pt>
                <c:pt idx="208">
                  <c:v>0.09</c:v>
                </c:pt>
                <c:pt idx="209">
                  <c:v>1.54</c:v>
                </c:pt>
                <c:pt idx="210">
                  <c:v>0.12</c:v>
                </c:pt>
                <c:pt idx="211">
                  <c:v>0.01</c:v>
                </c:pt>
                <c:pt idx="212">
                  <c:v>0</c:v>
                </c:pt>
                <c:pt idx="213">
                  <c:v>0.89</c:v>
                </c:pt>
                <c:pt idx="214">
                  <c:v>4.87</c:v>
                </c:pt>
                <c:pt idx="215">
                  <c:v>1.52</c:v>
                </c:pt>
                <c:pt idx="216">
                  <c:v>0.12</c:v>
                </c:pt>
                <c:pt idx="217">
                  <c:v>0</c:v>
                </c:pt>
                <c:pt idx="218">
                  <c:v>0.09</c:v>
                </c:pt>
                <c:pt idx="219">
                  <c:v>0.04</c:v>
                </c:pt>
                <c:pt idx="220">
                  <c:v>0.44</c:v>
                </c:pt>
                <c:pt idx="221">
                  <c:v>0.06</c:v>
                </c:pt>
                <c:pt idx="222">
                  <c:v>0.04</c:v>
                </c:pt>
                <c:pt idx="223">
                  <c:v>0.02</c:v>
                </c:pt>
                <c:pt idx="224">
                  <c:v>0</c:v>
                </c:pt>
                <c:pt idx="225">
                  <c:v>0.02</c:v>
                </c:pt>
                <c:pt idx="226">
                  <c:v>1.32</c:v>
                </c:pt>
                <c:pt idx="227">
                  <c:v>0.08</c:v>
                </c:pt>
                <c:pt idx="228">
                  <c:v>0.06</c:v>
                </c:pt>
                <c:pt idx="229">
                  <c:v>0.13</c:v>
                </c:pt>
                <c:pt idx="230">
                  <c:v>0</c:v>
                </c:pt>
                <c:pt idx="231">
                  <c:v>1.1499999999999999</c:v>
                </c:pt>
                <c:pt idx="232">
                  <c:v>0.89</c:v>
                </c:pt>
                <c:pt idx="233">
                  <c:v>0.22</c:v>
                </c:pt>
                <c:pt idx="234">
                  <c:v>1.1000000000000001</c:v>
                </c:pt>
                <c:pt idx="235">
                  <c:v>1.44</c:v>
                </c:pt>
                <c:pt idx="236">
                  <c:v>7.0000000000000007E-2</c:v>
                </c:pt>
                <c:pt idx="237">
                  <c:v>0.01</c:v>
                </c:pt>
                <c:pt idx="238">
                  <c:v>0.01</c:v>
                </c:pt>
                <c:pt idx="239">
                  <c:v>0</c:v>
                </c:pt>
                <c:pt idx="240">
                  <c:v>0.01</c:v>
                </c:pt>
                <c:pt idx="241">
                  <c:v>0.03</c:v>
                </c:pt>
                <c:pt idx="242">
                  <c:v>4.0999999999999996</c:v>
                </c:pt>
                <c:pt idx="243">
                  <c:v>0.08</c:v>
                </c:pt>
                <c:pt idx="244">
                  <c:v>0.19</c:v>
                </c:pt>
                <c:pt idx="245">
                  <c:v>0.02</c:v>
                </c:pt>
                <c:pt idx="246">
                  <c:v>0.46</c:v>
                </c:pt>
                <c:pt idx="247">
                  <c:v>0.01</c:v>
                </c:pt>
                <c:pt idx="248">
                  <c:v>0.01</c:v>
                </c:pt>
                <c:pt idx="249">
                  <c:v>1.05</c:v>
                </c:pt>
                <c:pt idx="250">
                  <c:v>0.13</c:v>
                </c:pt>
                <c:pt idx="251">
                  <c:v>1.61</c:v>
                </c:pt>
                <c:pt idx="252">
                  <c:v>0.08</c:v>
                </c:pt>
                <c:pt idx="253">
                  <c:v>0.14000000000000001</c:v>
                </c:pt>
                <c:pt idx="254">
                  <c:v>0.26</c:v>
                </c:pt>
                <c:pt idx="255">
                  <c:v>1.38</c:v>
                </c:pt>
                <c:pt idx="256">
                  <c:v>0.01</c:v>
                </c:pt>
                <c:pt idx="257">
                  <c:v>0</c:v>
                </c:pt>
                <c:pt idx="258">
                  <c:v>0</c:v>
                </c:pt>
                <c:pt idx="259">
                  <c:v>0.11</c:v>
                </c:pt>
                <c:pt idx="260">
                  <c:v>0.03</c:v>
                </c:pt>
                <c:pt idx="261">
                  <c:v>0.72</c:v>
                </c:pt>
                <c:pt idx="262">
                  <c:v>7.0000000000000007E-2</c:v>
                </c:pt>
                <c:pt idx="263">
                  <c:v>0.1</c:v>
                </c:pt>
                <c:pt idx="264">
                  <c:v>0.05</c:v>
                </c:pt>
                <c:pt idx="265">
                  <c:v>0.83</c:v>
                </c:pt>
                <c:pt idx="266">
                  <c:v>0</c:v>
                </c:pt>
                <c:pt idx="267">
                  <c:v>0</c:v>
                </c:pt>
                <c:pt idx="268">
                  <c:v>0.62</c:v>
                </c:pt>
                <c:pt idx="269">
                  <c:v>0.04</c:v>
                </c:pt>
                <c:pt idx="270">
                  <c:v>0.2</c:v>
                </c:pt>
                <c:pt idx="271">
                  <c:v>0.18</c:v>
                </c:pt>
                <c:pt idx="272">
                  <c:v>0.56999999999999995</c:v>
                </c:pt>
                <c:pt idx="273">
                  <c:v>0.04</c:v>
                </c:pt>
                <c:pt idx="274">
                  <c:v>0.57999999999999996</c:v>
                </c:pt>
                <c:pt idx="275">
                  <c:v>0.02</c:v>
                </c:pt>
                <c:pt idx="276">
                  <c:v>0.31</c:v>
                </c:pt>
                <c:pt idx="277">
                  <c:v>1.57</c:v>
                </c:pt>
                <c:pt idx="278">
                  <c:v>0</c:v>
                </c:pt>
                <c:pt idx="279">
                  <c:v>0.01</c:v>
                </c:pt>
                <c:pt idx="280">
                  <c:v>0.11</c:v>
                </c:pt>
                <c:pt idx="281">
                  <c:v>0.09</c:v>
                </c:pt>
                <c:pt idx="282">
                  <c:v>1.76</c:v>
                </c:pt>
                <c:pt idx="283">
                  <c:v>0.03</c:v>
                </c:pt>
                <c:pt idx="284">
                  <c:v>0.37</c:v>
                </c:pt>
                <c:pt idx="285">
                  <c:v>2.1</c:v>
                </c:pt>
                <c:pt idx="286">
                  <c:v>0.05</c:v>
                </c:pt>
                <c:pt idx="287">
                  <c:v>0.01</c:v>
                </c:pt>
                <c:pt idx="288">
                  <c:v>0</c:v>
                </c:pt>
                <c:pt idx="289">
                  <c:v>0.04</c:v>
                </c:pt>
                <c:pt idx="290">
                  <c:v>0.04</c:v>
                </c:pt>
                <c:pt idx="291">
                  <c:v>0.03</c:v>
                </c:pt>
                <c:pt idx="292">
                  <c:v>0.9</c:v>
                </c:pt>
                <c:pt idx="293">
                  <c:v>0.16</c:v>
                </c:pt>
                <c:pt idx="294">
                  <c:v>0.51</c:v>
                </c:pt>
                <c:pt idx="295">
                  <c:v>0.1</c:v>
                </c:pt>
                <c:pt idx="296">
                  <c:v>0.64</c:v>
                </c:pt>
                <c:pt idx="297">
                  <c:v>0.12</c:v>
                </c:pt>
                <c:pt idx="298">
                  <c:v>2.46</c:v>
                </c:pt>
                <c:pt idx="299">
                  <c:v>7.0000000000000007E-2</c:v>
                </c:pt>
                <c:pt idx="300">
                  <c:v>0.92</c:v>
                </c:pt>
                <c:pt idx="301">
                  <c:v>0.05</c:v>
                </c:pt>
                <c:pt idx="302">
                  <c:v>0</c:v>
                </c:pt>
                <c:pt idx="303">
                  <c:v>0.06</c:v>
                </c:pt>
                <c:pt idx="304">
                  <c:v>0.08</c:v>
                </c:pt>
                <c:pt idx="305">
                  <c:v>1.07</c:v>
                </c:pt>
                <c:pt idx="306">
                  <c:v>0.01</c:v>
                </c:pt>
                <c:pt idx="307">
                  <c:v>0.13</c:v>
                </c:pt>
                <c:pt idx="308">
                  <c:v>2.62</c:v>
                </c:pt>
                <c:pt idx="309">
                  <c:v>0.06</c:v>
                </c:pt>
                <c:pt idx="310">
                  <c:v>0</c:v>
                </c:pt>
                <c:pt idx="311">
                  <c:v>0.31</c:v>
                </c:pt>
                <c:pt idx="312">
                  <c:v>3.77</c:v>
                </c:pt>
                <c:pt idx="313">
                  <c:v>0.1</c:v>
                </c:pt>
                <c:pt idx="314">
                  <c:v>0.03</c:v>
                </c:pt>
                <c:pt idx="315">
                  <c:v>1.1200000000000001</c:v>
                </c:pt>
                <c:pt idx="316">
                  <c:v>1.05</c:v>
                </c:pt>
                <c:pt idx="317">
                  <c:v>0.22</c:v>
                </c:pt>
                <c:pt idx="318">
                  <c:v>0.54</c:v>
                </c:pt>
                <c:pt idx="319">
                  <c:v>0.81</c:v>
                </c:pt>
                <c:pt idx="320">
                  <c:v>0.41</c:v>
                </c:pt>
                <c:pt idx="321">
                  <c:v>0.73</c:v>
                </c:pt>
                <c:pt idx="322">
                  <c:v>0.1</c:v>
                </c:pt>
                <c:pt idx="323">
                  <c:v>0.27</c:v>
                </c:pt>
                <c:pt idx="324">
                  <c:v>0</c:v>
                </c:pt>
                <c:pt idx="325">
                  <c:v>0.47</c:v>
                </c:pt>
                <c:pt idx="326">
                  <c:v>0.1</c:v>
                </c:pt>
                <c:pt idx="327">
                  <c:v>0</c:v>
                </c:pt>
                <c:pt idx="328">
                  <c:v>0</c:v>
                </c:pt>
                <c:pt idx="329">
                  <c:v>0.59</c:v>
                </c:pt>
                <c:pt idx="330">
                  <c:v>0.14000000000000001</c:v>
                </c:pt>
                <c:pt idx="331">
                  <c:v>0.21</c:v>
                </c:pt>
                <c:pt idx="332">
                  <c:v>1.54</c:v>
                </c:pt>
                <c:pt idx="333">
                  <c:v>0</c:v>
                </c:pt>
                <c:pt idx="334">
                  <c:v>0.04</c:v>
                </c:pt>
                <c:pt idx="335">
                  <c:v>1.38</c:v>
                </c:pt>
                <c:pt idx="336">
                  <c:v>0.27</c:v>
                </c:pt>
                <c:pt idx="337">
                  <c:v>0.08</c:v>
                </c:pt>
                <c:pt idx="338">
                  <c:v>3.67</c:v>
                </c:pt>
                <c:pt idx="339">
                  <c:v>0.01</c:v>
                </c:pt>
                <c:pt idx="340">
                  <c:v>0</c:v>
                </c:pt>
                <c:pt idx="341">
                  <c:v>0.55000000000000004</c:v>
                </c:pt>
                <c:pt idx="342">
                  <c:v>0.06</c:v>
                </c:pt>
                <c:pt idx="343">
                  <c:v>0</c:v>
                </c:pt>
                <c:pt idx="344">
                  <c:v>0.4</c:v>
                </c:pt>
                <c:pt idx="345">
                  <c:v>0.15</c:v>
                </c:pt>
                <c:pt idx="346">
                  <c:v>0.66</c:v>
                </c:pt>
                <c:pt idx="347">
                  <c:v>0.05</c:v>
                </c:pt>
                <c:pt idx="348">
                  <c:v>0.64</c:v>
                </c:pt>
                <c:pt idx="349">
                  <c:v>0.05</c:v>
                </c:pt>
                <c:pt idx="350">
                  <c:v>0.46</c:v>
                </c:pt>
                <c:pt idx="351">
                  <c:v>0.15</c:v>
                </c:pt>
                <c:pt idx="352">
                  <c:v>0.03</c:v>
                </c:pt>
                <c:pt idx="353">
                  <c:v>0</c:v>
                </c:pt>
                <c:pt idx="354">
                  <c:v>0</c:v>
                </c:pt>
                <c:pt idx="355">
                  <c:v>0.1</c:v>
                </c:pt>
                <c:pt idx="356">
                  <c:v>0.46</c:v>
                </c:pt>
                <c:pt idx="357">
                  <c:v>0.03</c:v>
                </c:pt>
                <c:pt idx="358">
                  <c:v>0.06</c:v>
                </c:pt>
                <c:pt idx="359">
                  <c:v>0</c:v>
                </c:pt>
                <c:pt idx="360">
                  <c:v>7.0000000000000007E-2</c:v>
                </c:pt>
                <c:pt idx="361">
                  <c:v>0.05</c:v>
                </c:pt>
                <c:pt idx="362">
                  <c:v>0.12</c:v>
                </c:pt>
                <c:pt idx="363">
                  <c:v>0.1</c:v>
                </c:pt>
                <c:pt idx="364">
                  <c:v>0.01</c:v>
                </c:pt>
                <c:pt idx="365">
                  <c:v>0.02</c:v>
                </c:pt>
                <c:pt idx="366">
                  <c:v>0.02</c:v>
                </c:pt>
                <c:pt idx="367">
                  <c:v>0</c:v>
                </c:pt>
                <c:pt idx="368">
                  <c:v>0.01</c:v>
                </c:pt>
                <c:pt idx="369">
                  <c:v>0.05</c:v>
                </c:pt>
                <c:pt idx="370">
                  <c:v>0.27</c:v>
                </c:pt>
                <c:pt idx="371">
                  <c:v>0.12</c:v>
                </c:pt>
                <c:pt idx="372">
                  <c:v>1.75</c:v>
                </c:pt>
                <c:pt idx="373">
                  <c:v>0.03</c:v>
                </c:pt>
                <c:pt idx="374">
                  <c:v>1.42</c:v>
                </c:pt>
                <c:pt idx="375">
                  <c:v>0.02</c:v>
                </c:pt>
                <c:pt idx="376">
                  <c:v>0.73</c:v>
                </c:pt>
                <c:pt idx="377">
                  <c:v>0.04</c:v>
                </c:pt>
                <c:pt idx="378">
                  <c:v>0.02</c:v>
                </c:pt>
                <c:pt idx="379">
                  <c:v>0.04</c:v>
                </c:pt>
                <c:pt idx="380">
                  <c:v>0.01</c:v>
                </c:pt>
                <c:pt idx="381">
                  <c:v>0</c:v>
                </c:pt>
                <c:pt idx="382">
                  <c:v>0.1</c:v>
                </c:pt>
                <c:pt idx="383">
                  <c:v>3.44</c:v>
                </c:pt>
                <c:pt idx="384">
                  <c:v>0.03</c:v>
                </c:pt>
                <c:pt idx="385">
                  <c:v>0.33</c:v>
                </c:pt>
                <c:pt idx="386">
                  <c:v>0.17</c:v>
                </c:pt>
                <c:pt idx="387">
                  <c:v>0.06</c:v>
                </c:pt>
                <c:pt idx="388">
                  <c:v>0</c:v>
                </c:pt>
                <c:pt idx="389">
                  <c:v>2.5499999999999998</c:v>
                </c:pt>
                <c:pt idx="390">
                  <c:v>0.02</c:v>
                </c:pt>
                <c:pt idx="391">
                  <c:v>0.59</c:v>
                </c:pt>
                <c:pt idx="392">
                  <c:v>0.05</c:v>
                </c:pt>
                <c:pt idx="393">
                  <c:v>0.19</c:v>
                </c:pt>
                <c:pt idx="394">
                  <c:v>0</c:v>
                </c:pt>
                <c:pt idx="395">
                  <c:v>0.48</c:v>
                </c:pt>
                <c:pt idx="396">
                  <c:v>0.74</c:v>
                </c:pt>
                <c:pt idx="397">
                  <c:v>0</c:v>
                </c:pt>
                <c:pt idx="398">
                  <c:v>0.73</c:v>
                </c:pt>
                <c:pt idx="399">
                  <c:v>0.82</c:v>
                </c:pt>
                <c:pt idx="400">
                  <c:v>0</c:v>
                </c:pt>
                <c:pt idx="401">
                  <c:v>0.01</c:v>
                </c:pt>
                <c:pt idx="402">
                  <c:v>2.3199999999999998</c:v>
                </c:pt>
                <c:pt idx="403">
                  <c:v>0.12</c:v>
                </c:pt>
                <c:pt idx="404">
                  <c:v>0.56999999999999995</c:v>
                </c:pt>
                <c:pt idx="405">
                  <c:v>0.76</c:v>
                </c:pt>
                <c:pt idx="406">
                  <c:v>0.03</c:v>
                </c:pt>
                <c:pt idx="407">
                  <c:v>0.05</c:v>
                </c:pt>
                <c:pt idx="408">
                  <c:v>0.05</c:v>
                </c:pt>
                <c:pt idx="409">
                  <c:v>0.06</c:v>
                </c:pt>
                <c:pt idx="410">
                  <c:v>0</c:v>
                </c:pt>
                <c:pt idx="411">
                  <c:v>0.02</c:v>
                </c:pt>
                <c:pt idx="412">
                  <c:v>0.46</c:v>
                </c:pt>
                <c:pt idx="413">
                  <c:v>0.31</c:v>
                </c:pt>
                <c:pt idx="414">
                  <c:v>2.78</c:v>
                </c:pt>
                <c:pt idx="415">
                  <c:v>0.77</c:v>
                </c:pt>
                <c:pt idx="416">
                  <c:v>0</c:v>
                </c:pt>
                <c:pt idx="417">
                  <c:v>0.12</c:v>
                </c:pt>
                <c:pt idx="418">
                  <c:v>0</c:v>
                </c:pt>
                <c:pt idx="419">
                  <c:v>3.18</c:v>
                </c:pt>
                <c:pt idx="420">
                  <c:v>0</c:v>
                </c:pt>
                <c:pt idx="421">
                  <c:v>2.35</c:v>
                </c:pt>
                <c:pt idx="422">
                  <c:v>0.12</c:v>
                </c:pt>
                <c:pt idx="423">
                  <c:v>7.0000000000000007E-2</c:v>
                </c:pt>
                <c:pt idx="424">
                  <c:v>0.8</c:v>
                </c:pt>
                <c:pt idx="425">
                  <c:v>0.04</c:v>
                </c:pt>
                <c:pt idx="426">
                  <c:v>3.19</c:v>
                </c:pt>
                <c:pt idx="427">
                  <c:v>0.01</c:v>
                </c:pt>
                <c:pt idx="428">
                  <c:v>0.09</c:v>
                </c:pt>
                <c:pt idx="429">
                  <c:v>0.93</c:v>
                </c:pt>
                <c:pt idx="430">
                  <c:v>0.1</c:v>
                </c:pt>
                <c:pt idx="431">
                  <c:v>0</c:v>
                </c:pt>
                <c:pt idx="432">
                  <c:v>1.93</c:v>
                </c:pt>
                <c:pt idx="433">
                  <c:v>0.38</c:v>
                </c:pt>
                <c:pt idx="434">
                  <c:v>0</c:v>
                </c:pt>
                <c:pt idx="435">
                  <c:v>0.99</c:v>
                </c:pt>
                <c:pt idx="436">
                  <c:v>0</c:v>
                </c:pt>
                <c:pt idx="437">
                  <c:v>0.06</c:v>
                </c:pt>
                <c:pt idx="438">
                  <c:v>0.88</c:v>
                </c:pt>
                <c:pt idx="439">
                  <c:v>0.03</c:v>
                </c:pt>
                <c:pt idx="440">
                  <c:v>0</c:v>
                </c:pt>
                <c:pt idx="441">
                  <c:v>0.02</c:v>
                </c:pt>
                <c:pt idx="442">
                  <c:v>0</c:v>
                </c:pt>
                <c:pt idx="443">
                  <c:v>0.14000000000000001</c:v>
                </c:pt>
                <c:pt idx="444">
                  <c:v>1.03</c:v>
                </c:pt>
                <c:pt idx="445">
                  <c:v>0.14000000000000001</c:v>
                </c:pt>
                <c:pt idx="446">
                  <c:v>3.03</c:v>
                </c:pt>
                <c:pt idx="447">
                  <c:v>0.06</c:v>
                </c:pt>
                <c:pt idx="448">
                  <c:v>0.03</c:v>
                </c:pt>
                <c:pt idx="449">
                  <c:v>0</c:v>
                </c:pt>
                <c:pt idx="450">
                  <c:v>0.55000000000000004</c:v>
                </c:pt>
                <c:pt idx="451">
                  <c:v>0.01</c:v>
                </c:pt>
                <c:pt idx="452">
                  <c:v>0.64</c:v>
                </c:pt>
                <c:pt idx="453">
                  <c:v>0.04</c:v>
                </c:pt>
                <c:pt idx="454">
                  <c:v>0.46</c:v>
                </c:pt>
                <c:pt idx="455">
                  <c:v>0.55000000000000004</c:v>
                </c:pt>
                <c:pt idx="456">
                  <c:v>0</c:v>
                </c:pt>
                <c:pt idx="457">
                  <c:v>0.03</c:v>
                </c:pt>
                <c:pt idx="458">
                  <c:v>0</c:v>
                </c:pt>
                <c:pt idx="459">
                  <c:v>0.02</c:v>
                </c:pt>
                <c:pt idx="460">
                  <c:v>0.12</c:v>
                </c:pt>
                <c:pt idx="461">
                  <c:v>0.02</c:v>
                </c:pt>
                <c:pt idx="462">
                  <c:v>0</c:v>
                </c:pt>
                <c:pt idx="463">
                  <c:v>0.08</c:v>
                </c:pt>
                <c:pt idx="464">
                  <c:v>0</c:v>
                </c:pt>
                <c:pt idx="465">
                  <c:v>0.45</c:v>
                </c:pt>
                <c:pt idx="466">
                  <c:v>7.0000000000000007E-2</c:v>
                </c:pt>
                <c:pt idx="467">
                  <c:v>0</c:v>
                </c:pt>
                <c:pt idx="468">
                  <c:v>0.01</c:v>
                </c:pt>
                <c:pt idx="469">
                  <c:v>0.76</c:v>
                </c:pt>
                <c:pt idx="470">
                  <c:v>0</c:v>
                </c:pt>
                <c:pt idx="471">
                  <c:v>0.05</c:v>
                </c:pt>
                <c:pt idx="472">
                  <c:v>0.8</c:v>
                </c:pt>
                <c:pt idx="473">
                  <c:v>0</c:v>
                </c:pt>
                <c:pt idx="474">
                  <c:v>1.1599999999999999</c:v>
                </c:pt>
                <c:pt idx="475">
                  <c:v>0.64</c:v>
                </c:pt>
                <c:pt idx="476">
                  <c:v>1.39</c:v>
                </c:pt>
                <c:pt idx="477">
                  <c:v>0.08</c:v>
                </c:pt>
                <c:pt idx="478">
                  <c:v>0</c:v>
                </c:pt>
                <c:pt idx="479">
                  <c:v>0</c:v>
                </c:pt>
                <c:pt idx="480">
                  <c:v>0.06</c:v>
                </c:pt>
                <c:pt idx="481">
                  <c:v>1.19</c:v>
                </c:pt>
                <c:pt idx="482">
                  <c:v>0.04</c:v>
                </c:pt>
                <c:pt idx="483">
                  <c:v>0.15</c:v>
                </c:pt>
                <c:pt idx="484">
                  <c:v>0.34</c:v>
                </c:pt>
                <c:pt idx="485">
                  <c:v>0.06</c:v>
                </c:pt>
                <c:pt idx="486">
                  <c:v>0.04</c:v>
                </c:pt>
                <c:pt idx="487">
                  <c:v>0.12</c:v>
                </c:pt>
                <c:pt idx="488">
                  <c:v>0.05</c:v>
                </c:pt>
                <c:pt idx="489">
                  <c:v>0.03</c:v>
                </c:pt>
                <c:pt idx="490">
                  <c:v>0.73</c:v>
                </c:pt>
                <c:pt idx="491">
                  <c:v>0.05</c:v>
                </c:pt>
                <c:pt idx="492">
                  <c:v>0.62</c:v>
                </c:pt>
                <c:pt idx="493">
                  <c:v>0.11</c:v>
                </c:pt>
                <c:pt idx="494">
                  <c:v>0.04</c:v>
                </c:pt>
                <c:pt idx="495">
                  <c:v>0</c:v>
                </c:pt>
                <c:pt idx="496">
                  <c:v>0</c:v>
                </c:pt>
                <c:pt idx="497">
                  <c:v>1.1299999999999999</c:v>
                </c:pt>
                <c:pt idx="498">
                  <c:v>0.06</c:v>
                </c:pt>
                <c:pt idx="499">
                  <c:v>1.38</c:v>
                </c:pt>
                <c:pt idx="500">
                  <c:v>0.01</c:v>
                </c:pt>
                <c:pt idx="501">
                  <c:v>0</c:v>
                </c:pt>
                <c:pt idx="502">
                  <c:v>0.02</c:v>
                </c:pt>
                <c:pt idx="503">
                  <c:v>0</c:v>
                </c:pt>
                <c:pt idx="504">
                  <c:v>0.12</c:v>
                </c:pt>
                <c:pt idx="505">
                  <c:v>0</c:v>
                </c:pt>
                <c:pt idx="506">
                  <c:v>0</c:v>
                </c:pt>
                <c:pt idx="507">
                  <c:v>0.03</c:v>
                </c:pt>
                <c:pt idx="508">
                  <c:v>0</c:v>
                </c:pt>
                <c:pt idx="509">
                  <c:v>0.89</c:v>
                </c:pt>
                <c:pt idx="510">
                  <c:v>0.98</c:v>
                </c:pt>
                <c:pt idx="511">
                  <c:v>0</c:v>
                </c:pt>
                <c:pt idx="512">
                  <c:v>0</c:v>
                </c:pt>
                <c:pt idx="513">
                  <c:v>0.05</c:v>
                </c:pt>
                <c:pt idx="514">
                  <c:v>0.11</c:v>
                </c:pt>
                <c:pt idx="515">
                  <c:v>0.05</c:v>
                </c:pt>
                <c:pt idx="516">
                  <c:v>0</c:v>
                </c:pt>
                <c:pt idx="517">
                  <c:v>7.0000000000000007E-2</c:v>
                </c:pt>
                <c:pt idx="518">
                  <c:v>0.04</c:v>
                </c:pt>
                <c:pt idx="519">
                  <c:v>0.1</c:v>
                </c:pt>
                <c:pt idx="520">
                  <c:v>0.04</c:v>
                </c:pt>
                <c:pt idx="521">
                  <c:v>0</c:v>
                </c:pt>
                <c:pt idx="522">
                  <c:v>0.03</c:v>
                </c:pt>
                <c:pt idx="523">
                  <c:v>0</c:v>
                </c:pt>
                <c:pt idx="524">
                  <c:v>0.04</c:v>
                </c:pt>
                <c:pt idx="525">
                  <c:v>0</c:v>
                </c:pt>
                <c:pt idx="526">
                  <c:v>1.1000000000000001</c:v>
                </c:pt>
                <c:pt idx="527">
                  <c:v>2.13</c:v>
                </c:pt>
                <c:pt idx="528">
                  <c:v>0.09</c:v>
                </c:pt>
                <c:pt idx="529">
                  <c:v>0</c:v>
                </c:pt>
                <c:pt idx="530">
                  <c:v>0.04</c:v>
                </c:pt>
                <c:pt idx="531">
                  <c:v>2.78</c:v>
                </c:pt>
                <c:pt idx="532">
                  <c:v>0</c:v>
                </c:pt>
                <c:pt idx="533">
                  <c:v>0</c:v>
                </c:pt>
                <c:pt idx="534">
                  <c:v>0</c:v>
                </c:pt>
                <c:pt idx="535">
                  <c:v>0.68</c:v>
                </c:pt>
                <c:pt idx="536">
                  <c:v>1.96</c:v>
                </c:pt>
                <c:pt idx="537">
                  <c:v>0</c:v>
                </c:pt>
                <c:pt idx="538">
                  <c:v>7.0000000000000007E-2</c:v>
                </c:pt>
                <c:pt idx="539">
                  <c:v>0.26</c:v>
                </c:pt>
                <c:pt idx="540">
                  <c:v>0.17</c:v>
                </c:pt>
                <c:pt idx="541">
                  <c:v>0</c:v>
                </c:pt>
                <c:pt idx="542">
                  <c:v>0.04</c:v>
                </c:pt>
                <c:pt idx="543">
                  <c:v>7.0000000000000007E-2</c:v>
                </c:pt>
                <c:pt idx="544">
                  <c:v>0</c:v>
                </c:pt>
                <c:pt idx="545">
                  <c:v>0.71</c:v>
                </c:pt>
                <c:pt idx="546">
                  <c:v>0.06</c:v>
                </c:pt>
                <c:pt idx="547">
                  <c:v>1.1299999999999999</c:v>
                </c:pt>
                <c:pt idx="548">
                  <c:v>1.04</c:v>
                </c:pt>
                <c:pt idx="549">
                  <c:v>0.02</c:v>
                </c:pt>
                <c:pt idx="550">
                  <c:v>0.02</c:v>
                </c:pt>
                <c:pt idx="551">
                  <c:v>0.33</c:v>
                </c:pt>
                <c:pt idx="552">
                  <c:v>1.0900000000000001</c:v>
                </c:pt>
                <c:pt idx="553">
                  <c:v>0</c:v>
                </c:pt>
                <c:pt idx="554">
                  <c:v>0.87</c:v>
                </c:pt>
                <c:pt idx="555">
                  <c:v>0</c:v>
                </c:pt>
                <c:pt idx="556">
                  <c:v>0.01</c:v>
                </c:pt>
                <c:pt idx="557">
                  <c:v>0</c:v>
                </c:pt>
                <c:pt idx="558">
                  <c:v>0.35</c:v>
                </c:pt>
                <c:pt idx="559">
                  <c:v>0</c:v>
                </c:pt>
                <c:pt idx="560">
                  <c:v>0</c:v>
                </c:pt>
                <c:pt idx="561">
                  <c:v>2.68</c:v>
                </c:pt>
                <c:pt idx="562">
                  <c:v>0.04</c:v>
                </c:pt>
                <c:pt idx="563">
                  <c:v>0.89</c:v>
                </c:pt>
                <c:pt idx="564">
                  <c:v>0</c:v>
                </c:pt>
                <c:pt idx="565">
                  <c:v>0.01</c:v>
                </c:pt>
                <c:pt idx="566">
                  <c:v>0</c:v>
                </c:pt>
                <c:pt idx="567">
                  <c:v>0</c:v>
                </c:pt>
                <c:pt idx="568">
                  <c:v>0</c:v>
                </c:pt>
                <c:pt idx="569">
                  <c:v>0</c:v>
                </c:pt>
                <c:pt idx="570">
                  <c:v>0</c:v>
                </c:pt>
                <c:pt idx="571">
                  <c:v>0</c:v>
                </c:pt>
                <c:pt idx="572">
                  <c:v>0.01</c:v>
                </c:pt>
                <c:pt idx="573">
                  <c:v>2.65</c:v>
                </c:pt>
                <c:pt idx="574">
                  <c:v>0.12</c:v>
                </c:pt>
                <c:pt idx="575">
                  <c:v>0</c:v>
                </c:pt>
                <c:pt idx="576">
                  <c:v>0.02</c:v>
                </c:pt>
                <c:pt idx="577">
                  <c:v>0.12</c:v>
                </c:pt>
                <c:pt idx="578">
                  <c:v>0.04</c:v>
                </c:pt>
                <c:pt idx="579">
                  <c:v>0.06</c:v>
                </c:pt>
                <c:pt idx="580">
                  <c:v>0</c:v>
                </c:pt>
                <c:pt idx="581">
                  <c:v>0.24</c:v>
                </c:pt>
                <c:pt idx="582">
                  <c:v>0.04</c:v>
                </c:pt>
                <c:pt idx="583">
                  <c:v>0.01</c:v>
                </c:pt>
                <c:pt idx="584">
                  <c:v>0.01</c:v>
                </c:pt>
                <c:pt idx="585">
                  <c:v>0.96</c:v>
                </c:pt>
                <c:pt idx="586">
                  <c:v>0.04</c:v>
                </c:pt>
                <c:pt idx="587">
                  <c:v>0.92</c:v>
                </c:pt>
                <c:pt idx="588">
                  <c:v>0.11</c:v>
                </c:pt>
                <c:pt idx="589">
                  <c:v>0.04</c:v>
                </c:pt>
                <c:pt idx="590">
                  <c:v>0.08</c:v>
                </c:pt>
                <c:pt idx="591">
                  <c:v>0</c:v>
                </c:pt>
                <c:pt idx="592">
                  <c:v>0.01</c:v>
                </c:pt>
                <c:pt idx="593">
                  <c:v>7.0000000000000007E-2</c:v>
                </c:pt>
                <c:pt idx="594">
                  <c:v>0.03</c:v>
                </c:pt>
                <c:pt idx="595">
                  <c:v>1.75</c:v>
                </c:pt>
                <c:pt idx="596">
                  <c:v>0.03</c:v>
                </c:pt>
                <c:pt idx="597">
                  <c:v>0.31</c:v>
                </c:pt>
                <c:pt idx="598">
                  <c:v>0.33</c:v>
                </c:pt>
                <c:pt idx="599">
                  <c:v>0.03</c:v>
                </c:pt>
                <c:pt idx="600">
                  <c:v>0</c:v>
                </c:pt>
                <c:pt idx="601">
                  <c:v>0.21</c:v>
                </c:pt>
                <c:pt idx="602">
                  <c:v>2.41</c:v>
                </c:pt>
                <c:pt idx="603">
                  <c:v>0</c:v>
                </c:pt>
                <c:pt idx="604">
                  <c:v>0.7</c:v>
                </c:pt>
                <c:pt idx="605">
                  <c:v>0.28999999999999998</c:v>
                </c:pt>
                <c:pt idx="606">
                  <c:v>0</c:v>
                </c:pt>
                <c:pt idx="607">
                  <c:v>0</c:v>
                </c:pt>
                <c:pt idx="608">
                  <c:v>0.06</c:v>
                </c:pt>
                <c:pt idx="609">
                  <c:v>0.16</c:v>
                </c:pt>
                <c:pt idx="610">
                  <c:v>0</c:v>
                </c:pt>
                <c:pt idx="611">
                  <c:v>0.52</c:v>
                </c:pt>
                <c:pt idx="612">
                  <c:v>0.08</c:v>
                </c:pt>
                <c:pt idx="613">
                  <c:v>0</c:v>
                </c:pt>
                <c:pt idx="614">
                  <c:v>0.26</c:v>
                </c:pt>
                <c:pt idx="615">
                  <c:v>1.08</c:v>
                </c:pt>
                <c:pt idx="616">
                  <c:v>0.18</c:v>
                </c:pt>
                <c:pt idx="617">
                  <c:v>0</c:v>
                </c:pt>
                <c:pt idx="618">
                  <c:v>0</c:v>
                </c:pt>
                <c:pt idx="619">
                  <c:v>0</c:v>
                </c:pt>
                <c:pt idx="620">
                  <c:v>0.1</c:v>
                </c:pt>
                <c:pt idx="621">
                  <c:v>0</c:v>
                </c:pt>
                <c:pt idx="622">
                  <c:v>0.06</c:v>
                </c:pt>
                <c:pt idx="623">
                  <c:v>0.05</c:v>
                </c:pt>
                <c:pt idx="624">
                  <c:v>0</c:v>
                </c:pt>
                <c:pt idx="625">
                  <c:v>0</c:v>
                </c:pt>
                <c:pt idx="626">
                  <c:v>0.92</c:v>
                </c:pt>
                <c:pt idx="627">
                  <c:v>0</c:v>
                </c:pt>
                <c:pt idx="628">
                  <c:v>0.05</c:v>
                </c:pt>
                <c:pt idx="629">
                  <c:v>2.4300000000000002</c:v>
                </c:pt>
                <c:pt idx="630">
                  <c:v>1.34</c:v>
                </c:pt>
                <c:pt idx="631">
                  <c:v>0</c:v>
                </c:pt>
                <c:pt idx="632">
                  <c:v>0.04</c:v>
                </c:pt>
                <c:pt idx="633">
                  <c:v>0</c:v>
                </c:pt>
                <c:pt idx="634">
                  <c:v>0</c:v>
                </c:pt>
                <c:pt idx="635">
                  <c:v>0</c:v>
                </c:pt>
                <c:pt idx="636">
                  <c:v>0.02</c:v>
                </c:pt>
                <c:pt idx="637">
                  <c:v>0.46</c:v>
                </c:pt>
                <c:pt idx="638">
                  <c:v>0.78</c:v>
                </c:pt>
                <c:pt idx="639">
                  <c:v>0.54</c:v>
                </c:pt>
                <c:pt idx="640">
                  <c:v>0.51</c:v>
                </c:pt>
                <c:pt idx="641">
                  <c:v>0</c:v>
                </c:pt>
                <c:pt idx="642">
                  <c:v>0.7</c:v>
                </c:pt>
                <c:pt idx="643">
                  <c:v>0</c:v>
                </c:pt>
                <c:pt idx="644">
                  <c:v>0.04</c:v>
                </c:pt>
                <c:pt idx="645">
                  <c:v>0</c:v>
                </c:pt>
                <c:pt idx="646">
                  <c:v>0</c:v>
                </c:pt>
                <c:pt idx="647">
                  <c:v>1.42</c:v>
                </c:pt>
                <c:pt idx="648">
                  <c:v>0</c:v>
                </c:pt>
                <c:pt idx="649">
                  <c:v>0</c:v>
                </c:pt>
                <c:pt idx="650">
                  <c:v>0.05</c:v>
                </c:pt>
                <c:pt idx="651">
                  <c:v>0</c:v>
                </c:pt>
                <c:pt idx="652">
                  <c:v>0</c:v>
                </c:pt>
                <c:pt idx="653">
                  <c:v>0</c:v>
                </c:pt>
                <c:pt idx="654">
                  <c:v>0.04</c:v>
                </c:pt>
                <c:pt idx="655">
                  <c:v>0</c:v>
                </c:pt>
                <c:pt idx="656">
                  <c:v>0.03</c:v>
                </c:pt>
                <c:pt idx="657">
                  <c:v>0</c:v>
                </c:pt>
                <c:pt idx="658">
                  <c:v>0.02</c:v>
                </c:pt>
                <c:pt idx="659">
                  <c:v>0.03</c:v>
                </c:pt>
                <c:pt idx="660">
                  <c:v>0.26</c:v>
                </c:pt>
                <c:pt idx="661">
                  <c:v>0.01</c:v>
                </c:pt>
                <c:pt idx="662">
                  <c:v>0</c:v>
                </c:pt>
                <c:pt idx="663">
                  <c:v>0</c:v>
                </c:pt>
                <c:pt idx="664">
                  <c:v>0</c:v>
                </c:pt>
                <c:pt idx="665">
                  <c:v>0.08</c:v>
                </c:pt>
                <c:pt idx="666">
                  <c:v>0.04</c:v>
                </c:pt>
                <c:pt idx="667">
                  <c:v>0.01</c:v>
                </c:pt>
                <c:pt idx="668">
                  <c:v>0</c:v>
                </c:pt>
                <c:pt idx="669">
                  <c:v>0.02</c:v>
                </c:pt>
                <c:pt idx="670">
                  <c:v>1.48</c:v>
                </c:pt>
                <c:pt idx="671">
                  <c:v>0</c:v>
                </c:pt>
                <c:pt idx="672">
                  <c:v>0.4</c:v>
                </c:pt>
                <c:pt idx="673">
                  <c:v>2.34</c:v>
                </c:pt>
                <c:pt idx="674">
                  <c:v>0.01</c:v>
                </c:pt>
                <c:pt idx="675">
                  <c:v>0</c:v>
                </c:pt>
                <c:pt idx="676">
                  <c:v>0.01</c:v>
                </c:pt>
                <c:pt idx="677">
                  <c:v>0</c:v>
                </c:pt>
                <c:pt idx="678">
                  <c:v>0.34</c:v>
                </c:pt>
                <c:pt idx="679">
                  <c:v>0</c:v>
                </c:pt>
                <c:pt idx="680">
                  <c:v>0.47</c:v>
                </c:pt>
                <c:pt idx="681">
                  <c:v>0</c:v>
                </c:pt>
                <c:pt idx="682">
                  <c:v>0</c:v>
                </c:pt>
                <c:pt idx="683">
                  <c:v>1.06</c:v>
                </c:pt>
                <c:pt idx="684">
                  <c:v>0.04</c:v>
                </c:pt>
                <c:pt idx="685">
                  <c:v>0.09</c:v>
                </c:pt>
                <c:pt idx="686">
                  <c:v>1.21</c:v>
                </c:pt>
                <c:pt idx="687">
                  <c:v>0</c:v>
                </c:pt>
                <c:pt idx="688">
                  <c:v>2.02</c:v>
                </c:pt>
                <c:pt idx="689">
                  <c:v>0.1</c:v>
                </c:pt>
                <c:pt idx="690">
                  <c:v>0</c:v>
                </c:pt>
                <c:pt idx="691">
                  <c:v>0</c:v>
                </c:pt>
                <c:pt idx="692">
                  <c:v>0.62</c:v>
                </c:pt>
                <c:pt idx="693">
                  <c:v>0.15</c:v>
                </c:pt>
                <c:pt idx="694">
                  <c:v>0</c:v>
                </c:pt>
                <c:pt idx="695">
                  <c:v>0.04</c:v>
                </c:pt>
                <c:pt idx="696">
                  <c:v>0</c:v>
                </c:pt>
                <c:pt idx="697">
                  <c:v>0.46</c:v>
                </c:pt>
                <c:pt idx="698">
                  <c:v>0</c:v>
                </c:pt>
                <c:pt idx="699">
                  <c:v>2.2799999999999998</c:v>
                </c:pt>
                <c:pt idx="700">
                  <c:v>1.63</c:v>
                </c:pt>
                <c:pt idx="701">
                  <c:v>0.01</c:v>
                </c:pt>
                <c:pt idx="702">
                  <c:v>0</c:v>
                </c:pt>
                <c:pt idx="703">
                  <c:v>0.1</c:v>
                </c:pt>
                <c:pt idx="704">
                  <c:v>0.02</c:v>
                </c:pt>
                <c:pt idx="705">
                  <c:v>0.64</c:v>
                </c:pt>
                <c:pt idx="706">
                  <c:v>0</c:v>
                </c:pt>
                <c:pt idx="707">
                  <c:v>0.04</c:v>
                </c:pt>
                <c:pt idx="708">
                  <c:v>0.91</c:v>
                </c:pt>
                <c:pt idx="709">
                  <c:v>0.54</c:v>
                </c:pt>
                <c:pt idx="710">
                  <c:v>0.02</c:v>
                </c:pt>
                <c:pt idx="711">
                  <c:v>0</c:v>
                </c:pt>
                <c:pt idx="712">
                  <c:v>0.14000000000000001</c:v>
                </c:pt>
                <c:pt idx="713">
                  <c:v>0.87</c:v>
                </c:pt>
                <c:pt idx="714">
                  <c:v>1.06</c:v>
                </c:pt>
                <c:pt idx="715">
                  <c:v>0.2</c:v>
                </c:pt>
                <c:pt idx="716">
                  <c:v>0.46</c:v>
                </c:pt>
                <c:pt idx="717">
                  <c:v>0</c:v>
                </c:pt>
                <c:pt idx="718">
                  <c:v>1.05</c:v>
                </c:pt>
                <c:pt idx="719">
                  <c:v>0.91</c:v>
                </c:pt>
                <c:pt idx="720">
                  <c:v>0.22</c:v>
                </c:pt>
                <c:pt idx="721">
                  <c:v>0</c:v>
                </c:pt>
                <c:pt idx="722">
                  <c:v>0.21</c:v>
                </c:pt>
                <c:pt idx="723">
                  <c:v>0</c:v>
                </c:pt>
                <c:pt idx="724">
                  <c:v>0</c:v>
                </c:pt>
                <c:pt idx="725">
                  <c:v>0.18</c:v>
                </c:pt>
                <c:pt idx="726">
                  <c:v>0</c:v>
                </c:pt>
                <c:pt idx="727">
                  <c:v>0.02</c:v>
                </c:pt>
                <c:pt idx="728">
                  <c:v>0.45</c:v>
                </c:pt>
                <c:pt idx="729">
                  <c:v>0</c:v>
                </c:pt>
                <c:pt idx="730">
                  <c:v>0.02</c:v>
                </c:pt>
                <c:pt idx="731">
                  <c:v>0</c:v>
                </c:pt>
                <c:pt idx="732">
                  <c:v>0.05</c:v>
                </c:pt>
                <c:pt idx="733">
                  <c:v>0</c:v>
                </c:pt>
                <c:pt idx="734">
                  <c:v>0</c:v>
                </c:pt>
                <c:pt idx="735">
                  <c:v>0</c:v>
                </c:pt>
                <c:pt idx="736">
                  <c:v>0.34</c:v>
                </c:pt>
                <c:pt idx="737">
                  <c:v>2.0499999999999998</c:v>
                </c:pt>
                <c:pt idx="738">
                  <c:v>0.02</c:v>
                </c:pt>
                <c:pt idx="739">
                  <c:v>0</c:v>
                </c:pt>
                <c:pt idx="740">
                  <c:v>0.55000000000000004</c:v>
                </c:pt>
                <c:pt idx="741">
                  <c:v>0.02</c:v>
                </c:pt>
                <c:pt idx="742">
                  <c:v>0</c:v>
                </c:pt>
                <c:pt idx="743">
                  <c:v>1.1000000000000001</c:v>
                </c:pt>
                <c:pt idx="744">
                  <c:v>0.3</c:v>
                </c:pt>
                <c:pt idx="745">
                  <c:v>7.0000000000000007E-2</c:v>
                </c:pt>
                <c:pt idx="746">
                  <c:v>2.17</c:v>
                </c:pt>
                <c:pt idx="747">
                  <c:v>0</c:v>
                </c:pt>
                <c:pt idx="748">
                  <c:v>0.01</c:v>
                </c:pt>
                <c:pt idx="749">
                  <c:v>0</c:v>
                </c:pt>
                <c:pt idx="750">
                  <c:v>0.73</c:v>
                </c:pt>
                <c:pt idx="751">
                  <c:v>0.47</c:v>
                </c:pt>
                <c:pt idx="752">
                  <c:v>0.01</c:v>
                </c:pt>
                <c:pt idx="753">
                  <c:v>0.08</c:v>
                </c:pt>
                <c:pt idx="754">
                  <c:v>1.56</c:v>
                </c:pt>
                <c:pt idx="755">
                  <c:v>0</c:v>
                </c:pt>
                <c:pt idx="756">
                  <c:v>0</c:v>
                </c:pt>
                <c:pt idx="757">
                  <c:v>0.02</c:v>
                </c:pt>
                <c:pt idx="758">
                  <c:v>0.13</c:v>
                </c:pt>
                <c:pt idx="759">
                  <c:v>1.98</c:v>
                </c:pt>
                <c:pt idx="760">
                  <c:v>0</c:v>
                </c:pt>
                <c:pt idx="761">
                  <c:v>0</c:v>
                </c:pt>
                <c:pt idx="762">
                  <c:v>1.45</c:v>
                </c:pt>
                <c:pt idx="763">
                  <c:v>2.13</c:v>
                </c:pt>
                <c:pt idx="764">
                  <c:v>0.19</c:v>
                </c:pt>
                <c:pt idx="765">
                  <c:v>0</c:v>
                </c:pt>
                <c:pt idx="766">
                  <c:v>0</c:v>
                </c:pt>
                <c:pt idx="767">
                  <c:v>0</c:v>
                </c:pt>
                <c:pt idx="768">
                  <c:v>1.35</c:v>
                </c:pt>
                <c:pt idx="769">
                  <c:v>0.89</c:v>
                </c:pt>
                <c:pt idx="770">
                  <c:v>0.06</c:v>
                </c:pt>
                <c:pt idx="771">
                  <c:v>0.02</c:v>
                </c:pt>
                <c:pt idx="772">
                  <c:v>1.07</c:v>
                </c:pt>
                <c:pt idx="773">
                  <c:v>0.45</c:v>
                </c:pt>
                <c:pt idx="774">
                  <c:v>0.05</c:v>
                </c:pt>
                <c:pt idx="775">
                  <c:v>0.92</c:v>
                </c:pt>
                <c:pt idx="776">
                  <c:v>0.05</c:v>
                </c:pt>
                <c:pt idx="777">
                  <c:v>0</c:v>
                </c:pt>
                <c:pt idx="778">
                  <c:v>0</c:v>
                </c:pt>
                <c:pt idx="779">
                  <c:v>0.4</c:v>
                </c:pt>
                <c:pt idx="780">
                  <c:v>0.02</c:v>
                </c:pt>
                <c:pt idx="781">
                  <c:v>0.63</c:v>
                </c:pt>
                <c:pt idx="782">
                  <c:v>0</c:v>
                </c:pt>
                <c:pt idx="783">
                  <c:v>1.1299999999999999</c:v>
                </c:pt>
                <c:pt idx="784">
                  <c:v>0</c:v>
                </c:pt>
                <c:pt idx="785">
                  <c:v>1.05</c:v>
                </c:pt>
                <c:pt idx="786">
                  <c:v>0</c:v>
                </c:pt>
                <c:pt idx="787">
                  <c:v>0.04</c:v>
                </c:pt>
                <c:pt idx="788">
                  <c:v>0.02</c:v>
                </c:pt>
                <c:pt idx="789">
                  <c:v>0.01</c:v>
                </c:pt>
                <c:pt idx="790">
                  <c:v>0.28999999999999998</c:v>
                </c:pt>
                <c:pt idx="791">
                  <c:v>1.96</c:v>
                </c:pt>
                <c:pt idx="792">
                  <c:v>0.08</c:v>
                </c:pt>
                <c:pt idx="793">
                  <c:v>0.05</c:v>
                </c:pt>
                <c:pt idx="794">
                  <c:v>0.01</c:v>
                </c:pt>
                <c:pt idx="795">
                  <c:v>0</c:v>
                </c:pt>
                <c:pt idx="796">
                  <c:v>0</c:v>
                </c:pt>
                <c:pt idx="797">
                  <c:v>0.14000000000000001</c:v>
                </c:pt>
                <c:pt idx="798">
                  <c:v>0.96</c:v>
                </c:pt>
                <c:pt idx="799">
                  <c:v>0</c:v>
                </c:pt>
                <c:pt idx="800">
                  <c:v>0</c:v>
                </c:pt>
                <c:pt idx="801">
                  <c:v>0.05</c:v>
                </c:pt>
                <c:pt idx="802">
                  <c:v>0</c:v>
                </c:pt>
                <c:pt idx="803">
                  <c:v>0.73</c:v>
                </c:pt>
                <c:pt idx="804">
                  <c:v>0.13</c:v>
                </c:pt>
                <c:pt idx="805">
                  <c:v>0</c:v>
                </c:pt>
                <c:pt idx="806">
                  <c:v>0</c:v>
                </c:pt>
                <c:pt idx="807">
                  <c:v>0</c:v>
                </c:pt>
                <c:pt idx="808">
                  <c:v>0</c:v>
                </c:pt>
                <c:pt idx="809">
                  <c:v>0.75</c:v>
                </c:pt>
                <c:pt idx="810">
                  <c:v>0</c:v>
                </c:pt>
                <c:pt idx="811">
                  <c:v>0.54</c:v>
                </c:pt>
                <c:pt idx="812">
                  <c:v>0</c:v>
                </c:pt>
                <c:pt idx="813">
                  <c:v>0.01</c:v>
                </c:pt>
                <c:pt idx="814">
                  <c:v>0.02</c:v>
                </c:pt>
                <c:pt idx="815">
                  <c:v>0.04</c:v>
                </c:pt>
                <c:pt idx="816">
                  <c:v>0.74</c:v>
                </c:pt>
                <c:pt idx="817">
                  <c:v>0.04</c:v>
                </c:pt>
                <c:pt idx="818">
                  <c:v>0.79</c:v>
                </c:pt>
                <c:pt idx="819">
                  <c:v>0.13</c:v>
                </c:pt>
                <c:pt idx="820">
                  <c:v>0.46</c:v>
                </c:pt>
                <c:pt idx="821">
                  <c:v>0.04</c:v>
                </c:pt>
                <c:pt idx="822">
                  <c:v>0</c:v>
                </c:pt>
                <c:pt idx="823">
                  <c:v>0.04</c:v>
                </c:pt>
                <c:pt idx="824">
                  <c:v>0.83</c:v>
                </c:pt>
                <c:pt idx="825">
                  <c:v>0.05</c:v>
                </c:pt>
                <c:pt idx="826">
                  <c:v>0.15</c:v>
                </c:pt>
                <c:pt idx="827">
                  <c:v>0</c:v>
                </c:pt>
                <c:pt idx="828">
                  <c:v>0.02</c:v>
                </c:pt>
                <c:pt idx="829">
                  <c:v>0.53</c:v>
                </c:pt>
                <c:pt idx="830">
                  <c:v>0.01</c:v>
                </c:pt>
                <c:pt idx="831">
                  <c:v>0</c:v>
                </c:pt>
                <c:pt idx="832">
                  <c:v>0</c:v>
                </c:pt>
                <c:pt idx="833">
                  <c:v>0</c:v>
                </c:pt>
                <c:pt idx="834">
                  <c:v>0.28999999999999998</c:v>
                </c:pt>
                <c:pt idx="835">
                  <c:v>0.03</c:v>
                </c:pt>
                <c:pt idx="836">
                  <c:v>0</c:v>
                </c:pt>
                <c:pt idx="837">
                  <c:v>0.13</c:v>
                </c:pt>
                <c:pt idx="838">
                  <c:v>0</c:v>
                </c:pt>
                <c:pt idx="839">
                  <c:v>0</c:v>
                </c:pt>
                <c:pt idx="840">
                  <c:v>0</c:v>
                </c:pt>
                <c:pt idx="841">
                  <c:v>0.01</c:v>
                </c:pt>
                <c:pt idx="842">
                  <c:v>0</c:v>
                </c:pt>
                <c:pt idx="843">
                  <c:v>0.04</c:v>
                </c:pt>
                <c:pt idx="844">
                  <c:v>0</c:v>
                </c:pt>
                <c:pt idx="845">
                  <c:v>0</c:v>
                </c:pt>
                <c:pt idx="846">
                  <c:v>0.01</c:v>
                </c:pt>
                <c:pt idx="847">
                  <c:v>0.53</c:v>
                </c:pt>
                <c:pt idx="848">
                  <c:v>0.02</c:v>
                </c:pt>
                <c:pt idx="849">
                  <c:v>1.29</c:v>
                </c:pt>
                <c:pt idx="850">
                  <c:v>0</c:v>
                </c:pt>
                <c:pt idx="851">
                  <c:v>0.27</c:v>
                </c:pt>
                <c:pt idx="852">
                  <c:v>0.9</c:v>
                </c:pt>
                <c:pt idx="853">
                  <c:v>0.05</c:v>
                </c:pt>
                <c:pt idx="854">
                  <c:v>0.02</c:v>
                </c:pt>
                <c:pt idx="855">
                  <c:v>0.75</c:v>
                </c:pt>
                <c:pt idx="856">
                  <c:v>0</c:v>
                </c:pt>
                <c:pt idx="857">
                  <c:v>7.0000000000000007E-2</c:v>
                </c:pt>
                <c:pt idx="858">
                  <c:v>0.08</c:v>
                </c:pt>
                <c:pt idx="859">
                  <c:v>0</c:v>
                </c:pt>
                <c:pt idx="860">
                  <c:v>0</c:v>
                </c:pt>
                <c:pt idx="861">
                  <c:v>0</c:v>
                </c:pt>
                <c:pt idx="862">
                  <c:v>0.51</c:v>
                </c:pt>
                <c:pt idx="863">
                  <c:v>0.02</c:v>
                </c:pt>
                <c:pt idx="864">
                  <c:v>0</c:v>
                </c:pt>
                <c:pt idx="865">
                  <c:v>0.02</c:v>
                </c:pt>
                <c:pt idx="866">
                  <c:v>0.63</c:v>
                </c:pt>
                <c:pt idx="867">
                  <c:v>0.41</c:v>
                </c:pt>
                <c:pt idx="868">
                  <c:v>1.53</c:v>
                </c:pt>
                <c:pt idx="869">
                  <c:v>1.05</c:v>
                </c:pt>
                <c:pt idx="870">
                  <c:v>0.02</c:v>
                </c:pt>
                <c:pt idx="871">
                  <c:v>0</c:v>
                </c:pt>
                <c:pt idx="872">
                  <c:v>0</c:v>
                </c:pt>
                <c:pt idx="873">
                  <c:v>0</c:v>
                </c:pt>
                <c:pt idx="874">
                  <c:v>0</c:v>
                </c:pt>
                <c:pt idx="875">
                  <c:v>0</c:v>
                </c:pt>
                <c:pt idx="876">
                  <c:v>0</c:v>
                </c:pt>
                <c:pt idx="877">
                  <c:v>0.01</c:v>
                </c:pt>
                <c:pt idx="878">
                  <c:v>0</c:v>
                </c:pt>
                <c:pt idx="879">
                  <c:v>0</c:v>
                </c:pt>
                <c:pt idx="880">
                  <c:v>0.55000000000000004</c:v>
                </c:pt>
                <c:pt idx="881">
                  <c:v>0.65</c:v>
                </c:pt>
                <c:pt idx="882">
                  <c:v>0.03</c:v>
                </c:pt>
                <c:pt idx="883">
                  <c:v>0</c:v>
                </c:pt>
                <c:pt idx="884">
                  <c:v>0</c:v>
                </c:pt>
                <c:pt idx="885">
                  <c:v>0</c:v>
                </c:pt>
                <c:pt idx="886">
                  <c:v>0</c:v>
                </c:pt>
                <c:pt idx="887">
                  <c:v>0</c:v>
                </c:pt>
                <c:pt idx="888">
                  <c:v>1.3</c:v>
                </c:pt>
                <c:pt idx="889">
                  <c:v>0.2</c:v>
                </c:pt>
                <c:pt idx="890">
                  <c:v>0</c:v>
                </c:pt>
                <c:pt idx="891">
                  <c:v>0.1</c:v>
                </c:pt>
                <c:pt idx="892">
                  <c:v>0.28999999999999998</c:v>
                </c:pt>
                <c:pt idx="893">
                  <c:v>0.01</c:v>
                </c:pt>
                <c:pt idx="894">
                  <c:v>0.41</c:v>
                </c:pt>
                <c:pt idx="895">
                  <c:v>0.01</c:v>
                </c:pt>
                <c:pt idx="896">
                  <c:v>0</c:v>
                </c:pt>
                <c:pt idx="897">
                  <c:v>0</c:v>
                </c:pt>
                <c:pt idx="898">
                  <c:v>0</c:v>
                </c:pt>
                <c:pt idx="899">
                  <c:v>0</c:v>
                </c:pt>
                <c:pt idx="900">
                  <c:v>1.46</c:v>
                </c:pt>
                <c:pt idx="901">
                  <c:v>0</c:v>
                </c:pt>
                <c:pt idx="902">
                  <c:v>1.01</c:v>
                </c:pt>
                <c:pt idx="903">
                  <c:v>0</c:v>
                </c:pt>
                <c:pt idx="904">
                  <c:v>0</c:v>
                </c:pt>
                <c:pt idx="905">
                  <c:v>0.04</c:v>
                </c:pt>
                <c:pt idx="906">
                  <c:v>0</c:v>
                </c:pt>
                <c:pt idx="907">
                  <c:v>0.03</c:v>
                </c:pt>
                <c:pt idx="908">
                  <c:v>0.06</c:v>
                </c:pt>
                <c:pt idx="909">
                  <c:v>0.03</c:v>
                </c:pt>
                <c:pt idx="910">
                  <c:v>0</c:v>
                </c:pt>
                <c:pt idx="911">
                  <c:v>1.33</c:v>
                </c:pt>
                <c:pt idx="912">
                  <c:v>0.03</c:v>
                </c:pt>
                <c:pt idx="913">
                  <c:v>0</c:v>
                </c:pt>
                <c:pt idx="914">
                  <c:v>0</c:v>
                </c:pt>
                <c:pt idx="915">
                  <c:v>1.48</c:v>
                </c:pt>
                <c:pt idx="916">
                  <c:v>0.09</c:v>
                </c:pt>
                <c:pt idx="917">
                  <c:v>0.03</c:v>
                </c:pt>
                <c:pt idx="918">
                  <c:v>0</c:v>
                </c:pt>
                <c:pt idx="919">
                  <c:v>0.3</c:v>
                </c:pt>
                <c:pt idx="920">
                  <c:v>0.04</c:v>
                </c:pt>
                <c:pt idx="921">
                  <c:v>1.07</c:v>
                </c:pt>
                <c:pt idx="922">
                  <c:v>0.4</c:v>
                </c:pt>
                <c:pt idx="923">
                  <c:v>0.41</c:v>
                </c:pt>
                <c:pt idx="924">
                  <c:v>0</c:v>
                </c:pt>
                <c:pt idx="925">
                  <c:v>0.03</c:v>
                </c:pt>
                <c:pt idx="926">
                  <c:v>0.39</c:v>
                </c:pt>
                <c:pt idx="927">
                  <c:v>0.04</c:v>
                </c:pt>
                <c:pt idx="928">
                  <c:v>0</c:v>
                </c:pt>
                <c:pt idx="929">
                  <c:v>0.01</c:v>
                </c:pt>
                <c:pt idx="930">
                  <c:v>0</c:v>
                </c:pt>
                <c:pt idx="931">
                  <c:v>0</c:v>
                </c:pt>
                <c:pt idx="932">
                  <c:v>0.69</c:v>
                </c:pt>
                <c:pt idx="933">
                  <c:v>0.13</c:v>
                </c:pt>
                <c:pt idx="934">
                  <c:v>0.55000000000000004</c:v>
                </c:pt>
                <c:pt idx="935">
                  <c:v>0</c:v>
                </c:pt>
                <c:pt idx="936">
                  <c:v>0</c:v>
                </c:pt>
                <c:pt idx="937">
                  <c:v>0.35</c:v>
                </c:pt>
                <c:pt idx="938">
                  <c:v>0.83</c:v>
                </c:pt>
                <c:pt idx="939">
                  <c:v>0.08</c:v>
                </c:pt>
                <c:pt idx="940">
                  <c:v>0.42</c:v>
                </c:pt>
                <c:pt idx="941">
                  <c:v>0.35</c:v>
                </c:pt>
                <c:pt idx="942">
                  <c:v>0</c:v>
                </c:pt>
                <c:pt idx="943">
                  <c:v>0.93</c:v>
                </c:pt>
                <c:pt idx="944">
                  <c:v>0</c:v>
                </c:pt>
                <c:pt idx="945">
                  <c:v>0</c:v>
                </c:pt>
                <c:pt idx="946">
                  <c:v>0.03</c:v>
                </c:pt>
                <c:pt idx="947">
                  <c:v>7.0000000000000007E-2</c:v>
                </c:pt>
                <c:pt idx="948">
                  <c:v>1.49</c:v>
                </c:pt>
                <c:pt idx="949">
                  <c:v>0.02</c:v>
                </c:pt>
                <c:pt idx="950">
                  <c:v>0.52</c:v>
                </c:pt>
                <c:pt idx="951">
                  <c:v>0.79</c:v>
                </c:pt>
                <c:pt idx="952">
                  <c:v>0.03</c:v>
                </c:pt>
                <c:pt idx="953">
                  <c:v>0</c:v>
                </c:pt>
                <c:pt idx="954">
                  <c:v>0</c:v>
                </c:pt>
                <c:pt idx="955">
                  <c:v>7.0000000000000007E-2</c:v>
                </c:pt>
                <c:pt idx="956">
                  <c:v>1.35</c:v>
                </c:pt>
                <c:pt idx="957">
                  <c:v>0.11</c:v>
                </c:pt>
                <c:pt idx="958">
                  <c:v>0</c:v>
                </c:pt>
                <c:pt idx="959">
                  <c:v>0.12</c:v>
                </c:pt>
                <c:pt idx="960">
                  <c:v>0.56000000000000005</c:v>
                </c:pt>
                <c:pt idx="961">
                  <c:v>0</c:v>
                </c:pt>
                <c:pt idx="962">
                  <c:v>0</c:v>
                </c:pt>
                <c:pt idx="963">
                  <c:v>0.21</c:v>
                </c:pt>
                <c:pt idx="964">
                  <c:v>0.01</c:v>
                </c:pt>
                <c:pt idx="965">
                  <c:v>0.03</c:v>
                </c:pt>
                <c:pt idx="966">
                  <c:v>0</c:v>
                </c:pt>
                <c:pt idx="967">
                  <c:v>7.0000000000000007E-2</c:v>
                </c:pt>
                <c:pt idx="968">
                  <c:v>0.08</c:v>
                </c:pt>
                <c:pt idx="969">
                  <c:v>0.06</c:v>
                </c:pt>
                <c:pt idx="970">
                  <c:v>0.03</c:v>
                </c:pt>
                <c:pt idx="971">
                  <c:v>0</c:v>
                </c:pt>
                <c:pt idx="972">
                  <c:v>1.49</c:v>
                </c:pt>
                <c:pt idx="973">
                  <c:v>0</c:v>
                </c:pt>
                <c:pt idx="974">
                  <c:v>0.02</c:v>
                </c:pt>
                <c:pt idx="975">
                  <c:v>0.36</c:v>
                </c:pt>
                <c:pt idx="976">
                  <c:v>0.06</c:v>
                </c:pt>
                <c:pt idx="977">
                  <c:v>0.72</c:v>
                </c:pt>
                <c:pt idx="978">
                  <c:v>0.14000000000000001</c:v>
                </c:pt>
                <c:pt idx="979">
                  <c:v>0</c:v>
                </c:pt>
                <c:pt idx="980">
                  <c:v>0</c:v>
                </c:pt>
                <c:pt idx="981">
                  <c:v>0.84</c:v>
                </c:pt>
                <c:pt idx="982">
                  <c:v>0</c:v>
                </c:pt>
                <c:pt idx="983">
                  <c:v>1.33</c:v>
                </c:pt>
                <c:pt idx="984">
                  <c:v>1.03</c:v>
                </c:pt>
                <c:pt idx="985">
                  <c:v>0.24</c:v>
                </c:pt>
                <c:pt idx="986">
                  <c:v>0.01</c:v>
                </c:pt>
                <c:pt idx="987">
                  <c:v>0.56000000000000005</c:v>
                </c:pt>
                <c:pt idx="988">
                  <c:v>0</c:v>
                </c:pt>
                <c:pt idx="989">
                  <c:v>0</c:v>
                </c:pt>
                <c:pt idx="990">
                  <c:v>0.4</c:v>
                </c:pt>
                <c:pt idx="991">
                  <c:v>0.2</c:v>
                </c:pt>
                <c:pt idx="992">
                  <c:v>1.0900000000000001</c:v>
                </c:pt>
                <c:pt idx="993">
                  <c:v>0</c:v>
                </c:pt>
                <c:pt idx="994">
                  <c:v>0</c:v>
                </c:pt>
                <c:pt idx="995">
                  <c:v>0</c:v>
                </c:pt>
                <c:pt idx="996">
                  <c:v>0.04</c:v>
                </c:pt>
                <c:pt idx="997">
                  <c:v>0.01</c:v>
                </c:pt>
                <c:pt idx="998">
                  <c:v>0</c:v>
                </c:pt>
                <c:pt idx="999">
                  <c:v>0</c:v>
                </c:pt>
                <c:pt idx="1000">
                  <c:v>0</c:v>
                </c:pt>
                <c:pt idx="1001">
                  <c:v>0.02</c:v>
                </c:pt>
                <c:pt idx="1002">
                  <c:v>0.02</c:v>
                </c:pt>
                <c:pt idx="1003">
                  <c:v>0</c:v>
                </c:pt>
                <c:pt idx="1004">
                  <c:v>0.25</c:v>
                </c:pt>
                <c:pt idx="1005">
                  <c:v>0</c:v>
                </c:pt>
                <c:pt idx="1006">
                  <c:v>0.53</c:v>
                </c:pt>
                <c:pt idx="1007">
                  <c:v>0.03</c:v>
                </c:pt>
                <c:pt idx="1008">
                  <c:v>0.91</c:v>
                </c:pt>
                <c:pt idx="1009">
                  <c:v>0.21</c:v>
                </c:pt>
                <c:pt idx="1010">
                  <c:v>0.8</c:v>
                </c:pt>
                <c:pt idx="1011">
                  <c:v>0.08</c:v>
                </c:pt>
                <c:pt idx="1012">
                  <c:v>0.01</c:v>
                </c:pt>
                <c:pt idx="1013">
                  <c:v>0</c:v>
                </c:pt>
                <c:pt idx="1014">
                  <c:v>0.04</c:v>
                </c:pt>
                <c:pt idx="1015">
                  <c:v>0.45</c:v>
                </c:pt>
                <c:pt idx="1016">
                  <c:v>0.02</c:v>
                </c:pt>
                <c:pt idx="1017">
                  <c:v>0</c:v>
                </c:pt>
                <c:pt idx="1018">
                  <c:v>0.03</c:v>
                </c:pt>
                <c:pt idx="1019">
                  <c:v>0.01</c:v>
                </c:pt>
                <c:pt idx="1020">
                  <c:v>0</c:v>
                </c:pt>
                <c:pt idx="1021">
                  <c:v>0</c:v>
                </c:pt>
                <c:pt idx="1022">
                  <c:v>0.06</c:v>
                </c:pt>
                <c:pt idx="1023">
                  <c:v>0.13</c:v>
                </c:pt>
                <c:pt idx="1024">
                  <c:v>0.12</c:v>
                </c:pt>
                <c:pt idx="1025">
                  <c:v>0</c:v>
                </c:pt>
                <c:pt idx="1026">
                  <c:v>0.14000000000000001</c:v>
                </c:pt>
                <c:pt idx="1027">
                  <c:v>0</c:v>
                </c:pt>
                <c:pt idx="1028">
                  <c:v>0.1</c:v>
                </c:pt>
                <c:pt idx="1029">
                  <c:v>0</c:v>
                </c:pt>
                <c:pt idx="1030">
                  <c:v>0</c:v>
                </c:pt>
                <c:pt idx="1031">
                  <c:v>0.01</c:v>
                </c:pt>
                <c:pt idx="1032">
                  <c:v>0</c:v>
                </c:pt>
                <c:pt idx="1033">
                  <c:v>0.06</c:v>
                </c:pt>
                <c:pt idx="1034">
                  <c:v>0</c:v>
                </c:pt>
                <c:pt idx="1035">
                  <c:v>0</c:v>
                </c:pt>
                <c:pt idx="1036">
                  <c:v>0</c:v>
                </c:pt>
                <c:pt idx="1037">
                  <c:v>0</c:v>
                </c:pt>
                <c:pt idx="1038">
                  <c:v>0</c:v>
                </c:pt>
                <c:pt idx="1039">
                  <c:v>0.55000000000000004</c:v>
                </c:pt>
                <c:pt idx="1040">
                  <c:v>0</c:v>
                </c:pt>
                <c:pt idx="1041">
                  <c:v>0</c:v>
                </c:pt>
                <c:pt idx="1042">
                  <c:v>0</c:v>
                </c:pt>
                <c:pt idx="1043">
                  <c:v>0</c:v>
                </c:pt>
                <c:pt idx="1044">
                  <c:v>0.32</c:v>
                </c:pt>
                <c:pt idx="1045">
                  <c:v>0</c:v>
                </c:pt>
                <c:pt idx="1046">
                  <c:v>1.71</c:v>
                </c:pt>
                <c:pt idx="1047">
                  <c:v>0</c:v>
                </c:pt>
                <c:pt idx="1048">
                  <c:v>0</c:v>
                </c:pt>
                <c:pt idx="1049">
                  <c:v>0.03</c:v>
                </c:pt>
                <c:pt idx="1050">
                  <c:v>0</c:v>
                </c:pt>
                <c:pt idx="1051">
                  <c:v>0.14000000000000001</c:v>
                </c:pt>
                <c:pt idx="1052">
                  <c:v>0</c:v>
                </c:pt>
                <c:pt idx="1053">
                  <c:v>0.79</c:v>
                </c:pt>
                <c:pt idx="1054">
                  <c:v>1.69</c:v>
                </c:pt>
                <c:pt idx="1055">
                  <c:v>0</c:v>
                </c:pt>
                <c:pt idx="1056">
                  <c:v>0</c:v>
                </c:pt>
                <c:pt idx="1057">
                  <c:v>0.04</c:v>
                </c:pt>
                <c:pt idx="1058">
                  <c:v>0</c:v>
                </c:pt>
                <c:pt idx="1059">
                  <c:v>0.02</c:v>
                </c:pt>
                <c:pt idx="1060">
                  <c:v>0.01</c:v>
                </c:pt>
                <c:pt idx="1061">
                  <c:v>0</c:v>
                </c:pt>
                <c:pt idx="1062">
                  <c:v>0.08</c:v>
                </c:pt>
                <c:pt idx="1063">
                  <c:v>0</c:v>
                </c:pt>
                <c:pt idx="1064">
                  <c:v>0.03</c:v>
                </c:pt>
                <c:pt idx="1065">
                  <c:v>0.04</c:v>
                </c:pt>
                <c:pt idx="1066">
                  <c:v>0.08</c:v>
                </c:pt>
                <c:pt idx="1067">
                  <c:v>0.01</c:v>
                </c:pt>
                <c:pt idx="1068">
                  <c:v>0</c:v>
                </c:pt>
                <c:pt idx="1069">
                  <c:v>0</c:v>
                </c:pt>
                <c:pt idx="1070">
                  <c:v>0.22</c:v>
                </c:pt>
                <c:pt idx="1071">
                  <c:v>7.0000000000000007E-2</c:v>
                </c:pt>
                <c:pt idx="1072">
                  <c:v>0</c:v>
                </c:pt>
                <c:pt idx="1073">
                  <c:v>0</c:v>
                </c:pt>
                <c:pt idx="1074">
                  <c:v>0</c:v>
                </c:pt>
                <c:pt idx="1075">
                  <c:v>0</c:v>
                </c:pt>
                <c:pt idx="1076">
                  <c:v>0.82</c:v>
                </c:pt>
                <c:pt idx="1077">
                  <c:v>0.33</c:v>
                </c:pt>
                <c:pt idx="1078">
                  <c:v>0</c:v>
                </c:pt>
                <c:pt idx="1079">
                  <c:v>0</c:v>
                </c:pt>
                <c:pt idx="1080">
                  <c:v>0.04</c:v>
                </c:pt>
                <c:pt idx="1081">
                  <c:v>0.17</c:v>
                </c:pt>
                <c:pt idx="1082">
                  <c:v>0</c:v>
                </c:pt>
                <c:pt idx="1083">
                  <c:v>0</c:v>
                </c:pt>
                <c:pt idx="1084">
                  <c:v>0</c:v>
                </c:pt>
                <c:pt idx="1085">
                  <c:v>0</c:v>
                </c:pt>
                <c:pt idx="1086">
                  <c:v>0.01</c:v>
                </c:pt>
                <c:pt idx="1087">
                  <c:v>0.42</c:v>
                </c:pt>
                <c:pt idx="1088">
                  <c:v>0</c:v>
                </c:pt>
                <c:pt idx="1089">
                  <c:v>0.42</c:v>
                </c:pt>
                <c:pt idx="1090">
                  <c:v>0.02</c:v>
                </c:pt>
                <c:pt idx="1091">
                  <c:v>0.03</c:v>
                </c:pt>
                <c:pt idx="1092">
                  <c:v>0</c:v>
                </c:pt>
                <c:pt idx="1093">
                  <c:v>0.04</c:v>
                </c:pt>
                <c:pt idx="1094">
                  <c:v>0</c:v>
                </c:pt>
                <c:pt idx="1095">
                  <c:v>0</c:v>
                </c:pt>
                <c:pt idx="1096">
                  <c:v>0</c:v>
                </c:pt>
                <c:pt idx="1097">
                  <c:v>0.11</c:v>
                </c:pt>
                <c:pt idx="1098">
                  <c:v>0.06</c:v>
                </c:pt>
                <c:pt idx="1099">
                  <c:v>0.31</c:v>
                </c:pt>
                <c:pt idx="1100">
                  <c:v>0.06</c:v>
                </c:pt>
                <c:pt idx="1101">
                  <c:v>0.01</c:v>
                </c:pt>
                <c:pt idx="1102">
                  <c:v>0</c:v>
                </c:pt>
                <c:pt idx="1103">
                  <c:v>0.02</c:v>
                </c:pt>
                <c:pt idx="1104">
                  <c:v>0.03</c:v>
                </c:pt>
                <c:pt idx="1105">
                  <c:v>0.54</c:v>
                </c:pt>
                <c:pt idx="1106">
                  <c:v>0</c:v>
                </c:pt>
                <c:pt idx="1107">
                  <c:v>0.6</c:v>
                </c:pt>
                <c:pt idx="1108">
                  <c:v>0.15</c:v>
                </c:pt>
                <c:pt idx="1109">
                  <c:v>0.33</c:v>
                </c:pt>
                <c:pt idx="1110">
                  <c:v>1.65</c:v>
                </c:pt>
                <c:pt idx="1111">
                  <c:v>0.02</c:v>
                </c:pt>
                <c:pt idx="1112">
                  <c:v>1.27</c:v>
                </c:pt>
                <c:pt idx="1113">
                  <c:v>0.76</c:v>
                </c:pt>
                <c:pt idx="1114">
                  <c:v>0</c:v>
                </c:pt>
                <c:pt idx="1115">
                  <c:v>0</c:v>
                </c:pt>
                <c:pt idx="1116">
                  <c:v>0</c:v>
                </c:pt>
                <c:pt idx="1117">
                  <c:v>0.61</c:v>
                </c:pt>
                <c:pt idx="1118">
                  <c:v>0</c:v>
                </c:pt>
                <c:pt idx="1119">
                  <c:v>0</c:v>
                </c:pt>
                <c:pt idx="1120">
                  <c:v>0</c:v>
                </c:pt>
                <c:pt idx="1121">
                  <c:v>0</c:v>
                </c:pt>
                <c:pt idx="1122">
                  <c:v>0.05</c:v>
                </c:pt>
                <c:pt idx="1123">
                  <c:v>0</c:v>
                </c:pt>
                <c:pt idx="1124">
                  <c:v>0.02</c:v>
                </c:pt>
                <c:pt idx="1125">
                  <c:v>0.56000000000000005</c:v>
                </c:pt>
                <c:pt idx="1126">
                  <c:v>0</c:v>
                </c:pt>
                <c:pt idx="1127">
                  <c:v>0.02</c:v>
                </c:pt>
                <c:pt idx="1128">
                  <c:v>0</c:v>
                </c:pt>
                <c:pt idx="1129">
                  <c:v>0.32</c:v>
                </c:pt>
                <c:pt idx="1130">
                  <c:v>0</c:v>
                </c:pt>
                <c:pt idx="1131">
                  <c:v>0</c:v>
                </c:pt>
                <c:pt idx="1132">
                  <c:v>0.02</c:v>
                </c:pt>
                <c:pt idx="1133">
                  <c:v>0</c:v>
                </c:pt>
                <c:pt idx="1134">
                  <c:v>0.01</c:v>
                </c:pt>
                <c:pt idx="1135">
                  <c:v>0.03</c:v>
                </c:pt>
                <c:pt idx="1136">
                  <c:v>0.49</c:v>
                </c:pt>
                <c:pt idx="1137">
                  <c:v>0.45</c:v>
                </c:pt>
                <c:pt idx="1138">
                  <c:v>0</c:v>
                </c:pt>
                <c:pt idx="1139">
                  <c:v>0.3</c:v>
                </c:pt>
                <c:pt idx="1140">
                  <c:v>0</c:v>
                </c:pt>
                <c:pt idx="1141">
                  <c:v>0.03</c:v>
                </c:pt>
                <c:pt idx="1142">
                  <c:v>0.65</c:v>
                </c:pt>
                <c:pt idx="1143">
                  <c:v>1.61</c:v>
                </c:pt>
                <c:pt idx="1144">
                  <c:v>0.2</c:v>
                </c:pt>
                <c:pt idx="1145">
                  <c:v>0</c:v>
                </c:pt>
                <c:pt idx="1146">
                  <c:v>0</c:v>
                </c:pt>
                <c:pt idx="1147">
                  <c:v>0.01</c:v>
                </c:pt>
                <c:pt idx="1148">
                  <c:v>0.01</c:v>
                </c:pt>
                <c:pt idx="1149">
                  <c:v>0</c:v>
                </c:pt>
                <c:pt idx="1150">
                  <c:v>0</c:v>
                </c:pt>
                <c:pt idx="1151">
                  <c:v>0.02</c:v>
                </c:pt>
                <c:pt idx="1152">
                  <c:v>0.09</c:v>
                </c:pt>
                <c:pt idx="1153">
                  <c:v>0</c:v>
                </c:pt>
                <c:pt idx="1154">
                  <c:v>0.3</c:v>
                </c:pt>
                <c:pt idx="1155">
                  <c:v>1.36</c:v>
                </c:pt>
                <c:pt idx="1156">
                  <c:v>0.02</c:v>
                </c:pt>
                <c:pt idx="1157">
                  <c:v>0.06</c:v>
                </c:pt>
                <c:pt idx="1158">
                  <c:v>0</c:v>
                </c:pt>
                <c:pt idx="1159">
                  <c:v>0</c:v>
                </c:pt>
                <c:pt idx="1160">
                  <c:v>0.04</c:v>
                </c:pt>
                <c:pt idx="1161">
                  <c:v>0.46</c:v>
                </c:pt>
                <c:pt idx="1162">
                  <c:v>0.34</c:v>
                </c:pt>
                <c:pt idx="1163">
                  <c:v>0</c:v>
                </c:pt>
                <c:pt idx="1164">
                  <c:v>0.32</c:v>
                </c:pt>
                <c:pt idx="1165">
                  <c:v>7.0000000000000007E-2</c:v>
                </c:pt>
                <c:pt idx="1166">
                  <c:v>0</c:v>
                </c:pt>
                <c:pt idx="1167">
                  <c:v>0</c:v>
                </c:pt>
                <c:pt idx="1168">
                  <c:v>0.03</c:v>
                </c:pt>
                <c:pt idx="1169">
                  <c:v>0</c:v>
                </c:pt>
                <c:pt idx="1170">
                  <c:v>0</c:v>
                </c:pt>
                <c:pt idx="1171">
                  <c:v>0.01</c:v>
                </c:pt>
                <c:pt idx="1172">
                  <c:v>0</c:v>
                </c:pt>
                <c:pt idx="1173">
                  <c:v>0.01</c:v>
                </c:pt>
                <c:pt idx="1174">
                  <c:v>0</c:v>
                </c:pt>
                <c:pt idx="1175">
                  <c:v>0</c:v>
                </c:pt>
                <c:pt idx="1176">
                  <c:v>0.34</c:v>
                </c:pt>
                <c:pt idx="1177">
                  <c:v>0</c:v>
                </c:pt>
                <c:pt idx="1178">
                  <c:v>0.44</c:v>
                </c:pt>
                <c:pt idx="1179">
                  <c:v>0</c:v>
                </c:pt>
                <c:pt idx="1180">
                  <c:v>0.12</c:v>
                </c:pt>
                <c:pt idx="1181">
                  <c:v>0</c:v>
                </c:pt>
                <c:pt idx="1182">
                  <c:v>0</c:v>
                </c:pt>
                <c:pt idx="1183">
                  <c:v>0.46</c:v>
                </c:pt>
                <c:pt idx="1184">
                  <c:v>0.49</c:v>
                </c:pt>
                <c:pt idx="1185">
                  <c:v>0</c:v>
                </c:pt>
                <c:pt idx="1186">
                  <c:v>0</c:v>
                </c:pt>
                <c:pt idx="1187">
                  <c:v>0.81</c:v>
                </c:pt>
                <c:pt idx="1188">
                  <c:v>0</c:v>
                </c:pt>
                <c:pt idx="1189">
                  <c:v>0.33</c:v>
                </c:pt>
                <c:pt idx="1190">
                  <c:v>0.69</c:v>
                </c:pt>
                <c:pt idx="1191">
                  <c:v>1.56</c:v>
                </c:pt>
                <c:pt idx="1192">
                  <c:v>0.44</c:v>
                </c:pt>
                <c:pt idx="1193">
                  <c:v>0.01</c:v>
                </c:pt>
                <c:pt idx="1194">
                  <c:v>0</c:v>
                </c:pt>
                <c:pt idx="1195">
                  <c:v>0.04</c:v>
                </c:pt>
                <c:pt idx="1196">
                  <c:v>0</c:v>
                </c:pt>
                <c:pt idx="1197">
                  <c:v>0</c:v>
                </c:pt>
                <c:pt idx="1198">
                  <c:v>0.19</c:v>
                </c:pt>
                <c:pt idx="1199">
                  <c:v>0.02</c:v>
                </c:pt>
                <c:pt idx="1200">
                  <c:v>0.02</c:v>
                </c:pt>
                <c:pt idx="1201">
                  <c:v>0.02</c:v>
                </c:pt>
                <c:pt idx="1202">
                  <c:v>0</c:v>
                </c:pt>
                <c:pt idx="1203">
                  <c:v>0</c:v>
                </c:pt>
                <c:pt idx="1204">
                  <c:v>0.21</c:v>
                </c:pt>
                <c:pt idx="1205">
                  <c:v>0</c:v>
                </c:pt>
                <c:pt idx="1206">
                  <c:v>0</c:v>
                </c:pt>
                <c:pt idx="1207">
                  <c:v>0.24</c:v>
                </c:pt>
                <c:pt idx="1208">
                  <c:v>0.01</c:v>
                </c:pt>
                <c:pt idx="1209">
                  <c:v>0.28999999999999998</c:v>
                </c:pt>
                <c:pt idx="1210">
                  <c:v>0.52</c:v>
                </c:pt>
                <c:pt idx="1211">
                  <c:v>0.08</c:v>
                </c:pt>
                <c:pt idx="1212">
                  <c:v>0</c:v>
                </c:pt>
                <c:pt idx="1213">
                  <c:v>0.02</c:v>
                </c:pt>
                <c:pt idx="1214">
                  <c:v>0.01</c:v>
                </c:pt>
                <c:pt idx="1215">
                  <c:v>0</c:v>
                </c:pt>
                <c:pt idx="1216">
                  <c:v>0</c:v>
                </c:pt>
                <c:pt idx="1217">
                  <c:v>0</c:v>
                </c:pt>
                <c:pt idx="1218">
                  <c:v>0</c:v>
                </c:pt>
                <c:pt idx="1219">
                  <c:v>0.01</c:v>
                </c:pt>
                <c:pt idx="1220">
                  <c:v>0</c:v>
                </c:pt>
                <c:pt idx="1221">
                  <c:v>0</c:v>
                </c:pt>
                <c:pt idx="1222">
                  <c:v>0</c:v>
                </c:pt>
                <c:pt idx="1223">
                  <c:v>0</c:v>
                </c:pt>
                <c:pt idx="1224">
                  <c:v>0</c:v>
                </c:pt>
                <c:pt idx="1225">
                  <c:v>0.25</c:v>
                </c:pt>
                <c:pt idx="1226">
                  <c:v>0</c:v>
                </c:pt>
                <c:pt idx="1227">
                  <c:v>0.15</c:v>
                </c:pt>
                <c:pt idx="1228">
                  <c:v>0</c:v>
                </c:pt>
                <c:pt idx="1229">
                  <c:v>0</c:v>
                </c:pt>
                <c:pt idx="1230">
                  <c:v>0</c:v>
                </c:pt>
                <c:pt idx="1231">
                  <c:v>0</c:v>
                </c:pt>
                <c:pt idx="1232">
                  <c:v>0</c:v>
                </c:pt>
                <c:pt idx="1233">
                  <c:v>1.52</c:v>
                </c:pt>
                <c:pt idx="1234">
                  <c:v>1.27</c:v>
                </c:pt>
                <c:pt idx="1235">
                  <c:v>0</c:v>
                </c:pt>
                <c:pt idx="1236">
                  <c:v>0</c:v>
                </c:pt>
                <c:pt idx="1237">
                  <c:v>0.04</c:v>
                </c:pt>
                <c:pt idx="1238">
                  <c:v>0.03</c:v>
                </c:pt>
                <c:pt idx="1239">
                  <c:v>0.06</c:v>
                </c:pt>
                <c:pt idx="1240">
                  <c:v>0</c:v>
                </c:pt>
                <c:pt idx="1241">
                  <c:v>0</c:v>
                </c:pt>
                <c:pt idx="1242">
                  <c:v>0</c:v>
                </c:pt>
                <c:pt idx="1243">
                  <c:v>0</c:v>
                </c:pt>
                <c:pt idx="1244">
                  <c:v>0</c:v>
                </c:pt>
                <c:pt idx="1245">
                  <c:v>1.51</c:v>
                </c:pt>
                <c:pt idx="1246">
                  <c:v>0.42</c:v>
                </c:pt>
                <c:pt idx="1247">
                  <c:v>0</c:v>
                </c:pt>
                <c:pt idx="1248">
                  <c:v>0</c:v>
                </c:pt>
                <c:pt idx="1249">
                  <c:v>0</c:v>
                </c:pt>
                <c:pt idx="1250">
                  <c:v>0</c:v>
                </c:pt>
                <c:pt idx="1251">
                  <c:v>0.11</c:v>
                </c:pt>
                <c:pt idx="1252">
                  <c:v>0.05</c:v>
                </c:pt>
                <c:pt idx="1253">
                  <c:v>0.15</c:v>
                </c:pt>
                <c:pt idx="1254">
                  <c:v>0</c:v>
                </c:pt>
                <c:pt idx="1255">
                  <c:v>0</c:v>
                </c:pt>
                <c:pt idx="1256">
                  <c:v>0</c:v>
                </c:pt>
                <c:pt idx="1257">
                  <c:v>0</c:v>
                </c:pt>
                <c:pt idx="1258">
                  <c:v>0.05</c:v>
                </c:pt>
                <c:pt idx="1259">
                  <c:v>0.02</c:v>
                </c:pt>
                <c:pt idx="1260">
                  <c:v>0.92</c:v>
                </c:pt>
                <c:pt idx="1261">
                  <c:v>0.09</c:v>
                </c:pt>
                <c:pt idx="1262">
                  <c:v>1.5</c:v>
                </c:pt>
                <c:pt idx="1263">
                  <c:v>0.09</c:v>
                </c:pt>
                <c:pt idx="1264">
                  <c:v>0</c:v>
                </c:pt>
                <c:pt idx="1265">
                  <c:v>0.1</c:v>
                </c:pt>
                <c:pt idx="1266">
                  <c:v>0</c:v>
                </c:pt>
                <c:pt idx="1267">
                  <c:v>0.36</c:v>
                </c:pt>
                <c:pt idx="1268">
                  <c:v>0</c:v>
                </c:pt>
                <c:pt idx="1269">
                  <c:v>0</c:v>
                </c:pt>
                <c:pt idx="1270">
                  <c:v>0</c:v>
                </c:pt>
                <c:pt idx="1271">
                  <c:v>0.25</c:v>
                </c:pt>
                <c:pt idx="1272">
                  <c:v>0</c:v>
                </c:pt>
                <c:pt idx="1273">
                  <c:v>0.01</c:v>
                </c:pt>
                <c:pt idx="1274">
                  <c:v>0</c:v>
                </c:pt>
                <c:pt idx="1275">
                  <c:v>0.28000000000000003</c:v>
                </c:pt>
                <c:pt idx="1276">
                  <c:v>0</c:v>
                </c:pt>
                <c:pt idx="1277">
                  <c:v>0.52</c:v>
                </c:pt>
                <c:pt idx="1278">
                  <c:v>0.65</c:v>
                </c:pt>
                <c:pt idx="1279">
                  <c:v>0.02</c:v>
                </c:pt>
                <c:pt idx="1280">
                  <c:v>0.39</c:v>
                </c:pt>
                <c:pt idx="1281">
                  <c:v>0.03</c:v>
                </c:pt>
                <c:pt idx="1282">
                  <c:v>0</c:v>
                </c:pt>
                <c:pt idx="1283">
                  <c:v>0</c:v>
                </c:pt>
                <c:pt idx="1284">
                  <c:v>0</c:v>
                </c:pt>
                <c:pt idx="1285">
                  <c:v>0</c:v>
                </c:pt>
                <c:pt idx="1286">
                  <c:v>0.06</c:v>
                </c:pt>
                <c:pt idx="1287">
                  <c:v>0.14000000000000001</c:v>
                </c:pt>
                <c:pt idx="1288">
                  <c:v>0.65</c:v>
                </c:pt>
                <c:pt idx="1289">
                  <c:v>0</c:v>
                </c:pt>
                <c:pt idx="1290">
                  <c:v>0.01</c:v>
                </c:pt>
                <c:pt idx="1291">
                  <c:v>0.44</c:v>
                </c:pt>
                <c:pt idx="1292">
                  <c:v>0.49</c:v>
                </c:pt>
                <c:pt idx="1293">
                  <c:v>0</c:v>
                </c:pt>
                <c:pt idx="1294">
                  <c:v>0.03</c:v>
                </c:pt>
                <c:pt idx="1295">
                  <c:v>0</c:v>
                </c:pt>
                <c:pt idx="1296">
                  <c:v>0.02</c:v>
                </c:pt>
                <c:pt idx="1297">
                  <c:v>0.89</c:v>
                </c:pt>
                <c:pt idx="1298">
                  <c:v>0</c:v>
                </c:pt>
                <c:pt idx="1299">
                  <c:v>0.02</c:v>
                </c:pt>
                <c:pt idx="1300">
                  <c:v>0.04</c:v>
                </c:pt>
                <c:pt idx="1301">
                  <c:v>0</c:v>
                </c:pt>
                <c:pt idx="1302">
                  <c:v>0</c:v>
                </c:pt>
                <c:pt idx="1303">
                  <c:v>0</c:v>
                </c:pt>
                <c:pt idx="1304">
                  <c:v>0.02</c:v>
                </c:pt>
                <c:pt idx="1305">
                  <c:v>0.1</c:v>
                </c:pt>
                <c:pt idx="1306">
                  <c:v>0</c:v>
                </c:pt>
                <c:pt idx="1307">
                  <c:v>0</c:v>
                </c:pt>
                <c:pt idx="1308">
                  <c:v>0.25</c:v>
                </c:pt>
                <c:pt idx="1309">
                  <c:v>0.03</c:v>
                </c:pt>
                <c:pt idx="1310">
                  <c:v>0</c:v>
                </c:pt>
                <c:pt idx="1311">
                  <c:v>0.06</c:v>
                </c:pt>
                <c:pt idx="1312">
                  <c:v>0.04</c:v>
                </c:pt>
                <c:pt idx="1313">
                  <c:v>0</c:v>
                </c:pt>
                <c:pt idx="1314">
                  <c:v>7.0000000000000007E-2</c:v>
                </c:pt>
                <c:pt idx="1315">
                  <c:v>0.54</c:v>
                </c:pt>
                <c:pt idx="1316">
                  <c:v>0</c:v>
                </c:pt>
                <c:pt idx="1317">
                  <c:v>0</c:v>
                </c:pt>
                <c:pt idx="1318">
                  <c:v>0.01</c:v>
                </c:pt>
                <c:pt idx="1319">
                  <c:v>0</c:v>
                </c:pt>
                <c:pt idx="1320">
                  <c:v>0</c:v>
                </c:pt>
                <c:pt idx="1321">
                  <c:v>0.46</c:v>
                </c:pt>
                <c:pt idx="1322">
                  <c:v>0</c:v>
                </c:pt>
                <c:pt idx="1323">
                  <c:v>1.44</c:v>
                </c:pt>
                <c:pt idx="1324">
                  <c:v>1.45</c:v>
                </c:pt>
                <c:pt idx="1325">
                  <c:v>1.45</c:v>
                </c:pt>
                <c:pt idx="1326">
                  <c:v>1.44</c:v>
                </c:pt>
                <c:pt idx="1327">
                  <c:v>0.03</c:v>
                </c:pt>
                <c:pt idx="1328">
                  <c:v>0</c:v>
                </c:pt>
                <c:pt idx="1329">
                  <c:v>1.24</c:v>
                </c:pt>
                <c:pt idx="1330">
                  <c:v>0</c:v>
                </c:pt>
                <c:pt idx="1331">
                  <c:v>0</c:v>
                </c:pt>
                <c:pt idx="1332">
                  <c:v>0</c:v>
                </c:pt>
                <c:pt idx="1333">
                  <c:v>0</c:v>
                </c:pt>
                <c:pt idx="1334">
                  <c:v>0</c:v>
                </c:pt>
                <c:pt idx="1335">
                  <c:v>0</c:v>
                </c:pt>
                <c:pt idx="1336">
                  <c:v>1.0900000000000001</c:v>
                </c:pt>
                <c:pt idx="1337">
                  <c:v>0.08</c:v>
                </c:pt>
                <c:pt idx="1338">
                  <c:v>0</c:v>
                </c:pt>
                <c:pt idx="1339">
                  <c:v>0</c:v>
                </c:pt>
                <c:pt idx="1340">
                  <c:v>0.02</c:v>
                </c:pt>
                <c:pt idx="1341">
                  <c:v>0.05</c:v>
                </c:pt>
                <c:pt idx="1342">
                  <c:v>0</c:v>
                </c:pt>
                <c:pt idx="1343">
                  <c:v>0</c:v>
                </c:pt>
                <c:pt idx="1344">
                  <c:v>0</c:v>
                </c:pt>
                <c:pt idx="1345">
                  <c:v>0</c:v>
                </c:pt>
                <c:pt idx="1346">
                  <c:v>0</c:v>
                </c:pt>
                <c:pt idx="1347">
                  <c:v>0</c:v>
                </c:pt>
                <c:pt idx="1348">
                  <c:v>0</c:v>
                </c:pt>
                <c:pt idx="1349">
                  <c:v>0</c:v>
                </c:pt>
                <c:pt idx="1350">
                  <c:v>0.35</c:v>
                </c:pt>
                <c:pt idx="1351">
                  <c:v>1.39</c:v>
                </c:pt>
                <c:pt idx="1352">
                  <c:v>0</c:v>
                </c:pt>
                <c:pt idx="1353">
                  <c:v>1.3</c:v>
                </c:pt>
                <c:pt idx="1354">
                  <c:v>0</c:v>
                </c:pt>
                <c:pt idx="1355">
                  <c:v>0.02</c:v>
                </c:pt>
                <c:pt idx="1356">
                  <c:v>0</c:v>
                </c:pt>
                <c:pt idx="1357">
                  <c:v>0.22</c:v>
                </c:pt>
                <c:pt idx="1358">
                  <c:v>0</c:v>
                </c:pt>
                <c:pt idx="1359">
                  <c:v>0</c:v>
                </c:pt>
                <c:pt idx="1360">
                  <c:v>0.71</c:v>
                </c:pt>
                <c:pt idx="1361">
                  <c:v>1.3</c:v>
                </c:pt>
                <c:pt idx="1362">
                  <c:v>0</c:v>
                </c:pt>
                <c:pt idx="1363">
                  <c:v>0.35</c:v>
                </c:pt>
                <c:pt idx="1364">
                  <c:v>1.18</c:v>
                </c:pt>
                <c:pt idx="1365">
                  <c:v>0.06</c:v>
                </c:pt>
                <c:pt idx="1366">
                  <c:v>0</c:v>
                </c:pt>
                <c:pt idx="1367">
                  <c:v>0</c:v>
                </c:pt>
                <c:pt idx="1368">
                  <c:v>0</c:v>
                </c:pt>
                <c:pt idx="1369">
                  <c:v>0</c:v>
                </c:pt>
                <c:pt idx="1370">
                  <c:v>0</c:v>
                </c:pt>
                <c:pt idx="1371">
                  <c:v>0</c:v>
                </c:pt>
                <c:pt idx="1372">
                  <c:v>0.03</c:v>
                </c:pt>
                <c:pt idx="1373">
                  <c:v>0.32</c:v>
                </c:pt>
                <c:pt idx="1374">
                  <c:v>0.13</c:v>
                </c:pt>
                <c:pt idx="1375">
                  <c:v>0</c:v>
                </c:pt>
                <c:pt idx="1376">
                  <c:v>0.77</c:v>
                </c:pt>
                <c:pt idx="1377">
                  <c:v>0</c:v>
                </c:pt>
                <c:pt idx="1378">
                  <c:v>0</c:v>
                </c:pt>
                <c:pt idx="1379">
                  <c:v>0</c:v>
                </c:pt>
                <c:pt idx="1380">
                  <c:v>0</c:v>
                </c:pt>
                <c:pt idx="1381">
                  <c:v>0.03</c:v>
                </c:pt>
                <c:pt idx="1382">
                  <c:v>0</c:v>
                </c:pt>
                <c:pt idx="1383">
                  <c:v>0.01</c:v>
                </c:pt>
                <c:pt idx="1384">
                  <c:v>0.08</c:v>
                </c:pt>
                <c:pt idx="1385">
                  <c:v>1.39</c:v>
                </c:pt>
                <c:pt idx="1386">
                  <c:v>0</c:v>
                </c:pt>
                <c:pt idx="1387">
                  <c:v>0.02</c:v>
                </c:pt>
                <c:pt idx="1388">
                  <c:v>0</c:v>
                </c:pt>
                <c:pt idx="1389">
                  <c:v>0.02</c:v>
                </c:pt>
                <c:pt idx="1390">
                  <c:v>0.54</c:v>
                </c:pt>
                <c:pt idx="1391">
                  <c:v>0</c:v>
                </c:pt>
                <c:pt idx="1392">
                  <c:v>7.0000000000000007E-2</c:v>
                </c:pt>
                <c:pt idx="1393">
                  <c:v>0</c:v>
                </c:pt>
                <c:pt idx="1394">
                  <c:v>0.15</c:v>
                </c:pt>
                <c:pt idx="1395">
                  <c:v>0.91</c:v>
                </c:pt>
                <c:pt idx="1396">
                  <c:v>0</c:v>
                </c:pt>
                <c:pt idx="1397">
                  <c:v>0</c:v>
                </c:pt>
                <c:pt idx="1398">
                  <c:v>0.02</c:v>
                </c:pt>
                <c:pt idx="1399">
                  <c:v>0</c:v>
                </c:pt>
                <c:pt idx="1400">
                  <c:v>0</c:v>
                </c:pt>
                <c:pt idx="1401">
                  <c:v>0.59</c:v>
                </c:pt>
                <c:pt idx="1402">
                  <c:v>0.49</c:v>
                </c:pt>
                <c:pt idx="1403">
                  <c:v>0.02</c:v>
                </c:pt>
                <c:pt idx="1404">
                  <c:v>0</c:v>
                </c:pt>
                <c:pt idx="1405">
                  <c:v>0.38</c:v>
                </c:pt>
                <c:pt idx="1406">
                  <c:v>0.15</c:v>
                </c:pt>
                <c:pt idx="1407">
                  <c:v>0</c:v>
                </c:pt>
                <c:pt idx="1408">
                  <c:v>0</c:v>
                </c:pt>
                <c:pt idx="1409">
                  <c:v>0.01</c:v>
                </c:pt>
                <c:pt idx="1410">
                  <c:v>0</c:v>
                </c:pt>
                <c:pt idx="1411">
                  <c:v>0</c:v>
                </c:pt>
                <c:pt idx="1412">
                  <c:v>0</c:v>
                </c:pt>
                <c:pt idx="1413">
                  <c:v>0.06</c:v>
                </c:pt>
                <c:pt idx="1414">
                  <c:v>0.16</c:v>
                </c:pt>
                <c:pt idx="1415">
                  <c:v>0</c:v>
                </c:pt>
                <c:pt idx="1416">
                  <c:v>0.01</c:v>
                </c:pt>
                <c:pt idx="1417">
                  <c:v>0.02</c:v>
                </c:pt>
                <c:pt idx="1418">
                  <c:v>0.01</c:v>
                </c:pt>
                <c:pt idx="1419">
                  <c:v>0</c:v>
                </c:pt>
                <c:pt idx="1420">
                  <c:v>0</c:v>
                </c:pt>
                <c:pt idx="1421">
                  <c:v>1.37</c:v>
                </c:pt>
                <c:pt idx="1422">
                  <c:v>0.02</c:v>
                </c:pt>
                <c:pt idx="1423">
                  <c:v>0</c:v>
                </c:pt>
                <c:pt idx="1424">
                  <c:v>0</c:v>
                </c:pt>
                <c:pt idx="1425">
                  <c:v>0.01</c:v>
                </c:pt>
                <c:pt idx="1426">
                  <c:v>0</c:v>
                </c:pt>
                <c:pt idx="1427">
                  <c:v>1</c:v>
                </c:pt>
                <c:pt idx="1428">
                  <c:v>1.36</c:v>
                </c:pt>
                <c:pt idx="1429">
                  <c:v>0</c:v>
                </c:pt>
                <c:pt idx="1430">
                  <c:v>0.28000000000000003</c:v>
                </c:pt>
                <c:pt idx="1431">
                  <c:v>0</c:v>
                </c:pt>
                <c:pt idx="1432">
                  <c:v>0</c:v>
                </c:pt>
                <c:pt idx="1433">
                  <c:v>0</c:v>
                </c:pt>
                <c:pt idx="1434">
                  <c:v>0.11</c:v>
                </c:pt>
                <c:pt idx="1435">
                  <c:v>1.26</c:v>
                </c:pt>
                <c:pt idx="1436">
                  <c:v>0.08</c:v>
                </c:pt>
                <c:pt idx="1437">
                  <c:v>0</c:v>
                </c:pt>
                <c:pt idx="1438">
                  <c:v>0.02</c:v>
                </c:pt>
                <c:pt idx="1439">
                  <c:v>0.06</c:v>
                </c:pt>
                <c:pt idx="1440">
                  <c:v>0</c:v>
                </c:pt>
                <c:pt idx="1441">
                  <c:v>0.05</c:v>
                </c:pt>
                <c:pt idx="1442">
                  <c:v>0.05</c:v>
                </c:pt>
                <c:pt idx="1443">
                  <c:v>0.05</c:v>
                </c:pt>
                <c:pt idx="1444">
                  <c:v>0</c:v>
                </c:pt>
                <c:pt idx="1445">
                  <c:v>1.06</c:v>
                </c:pt>
                <c:pt idx="1446">
                  <c:v>0</c:v>
                </c:pt>
                <c:pt idx="1447">
                  <c:v>0.08</c:v>
                </c:pt>
                <c:pt idx="1448">
                  <c:v>0.04</c:v>
                </c:pt>
                <c:pt idx="1449">
                  <c:v>1.03</c:v>
                </c:pt>
                <c:pt idx="1450">
                  <c:v>0.02</c:v>
                </c:pt>
                <c:pt idx="1451">
                  <c:v>1.07</c:v>
                </c:pt>
                <c:pt idx="1452">
                  <c:v>0</c:v>
                </c:pt>
                <c:pt idx="1453">
                  <c:v>0.01</c:v>
                </c:pt>
                <c:pt idx="1454">
                  <c:v>0.13</c:v>
                </c:pt>
                <c:pt idx="1455">
                  <c:v>0.01</c:v>
                </c:pt>
                <c:pt idx="1456">
                  <c:v>0.43</c:v>
                </c:pt>
                <c:pt idx="1457">
                  <c:v>0.1</c:v>
                </c:pt>
                <c:pt idx="1458">
                  <c:v>0</c:v>
                </c:pt>
                <c:pt idx="1459">
                  <c:v>0</c:v>
                </c:pt>
                <c:pt idx="1460">
                  <c:v>0.24</c:v>
                </c:pt>
                <c:pt idx="1461">
                  <c:v>0.05</c:v>
                </c:pt>
                <c:pt idx="1462">
                  <c:v>0</c:v>
                </c:pt>
                <c:pt idx="1463">
                  <c:v>0</c:v>
                </c:pt>
                <c:pt idx="1464">
                  <c:v>0</c:v>
                </c:pt>
                <c:pt idx="1465">
                  <c:v>0.01</c:v>
                </c:pt>
                <c:pt idx="1466">
                  <c:v>0</c:v>
                </c:pt>
                <c:pt idx="1467">
                  <c:v>0</c:v>
                </c:pt>
                <c:pt idx="1468">
                  <c:v>0.06</c:v>
                </c:pt>
                <c:pt idx="1469">
                  <c:v>0</c:v>
                </c:pt>
                <c:pt idx="1470">
                  <c:v>0.01</c:v>
                </c:pt>
                <c:pt idx="1471">
                  <c:v>0.01</c:v>
                </c:pt>
                <c:pt idx="1472">
                  <c:v>0</c:v>
                </c:pt>
                <c:pt idx="1473">
                  <c:v>0.01</c:v>
                </c:pt>
                <c:pt idx="1474">
                  <c:v>0</c:v>
                </c:pt>
                <c:pt idx="1475">
                  <c:v>0</c:v>
                </c:pt>
                <c:pt idx="1476">
                  <c:v>7.0000000000000007E-2</c:v>
                </c:pt>
                <c:pt idx="1477">
                  <c:v>0</c:v>
                </c:pt>
                <c:pt idx="1478">
                  <c:v>0.32</c:v>
                </c:pt>
                <c:pt idx="1479">
                  <c:v>0</c:v>
                </c:pt>
                <c:pt idx="1480">
                  <c:v>0</c:v>
                </c:pt>
                <c:pt idx="1481">
                  <c:v>0.57999999999999996</c:v>
                </c:pt>
                <c:pt idx="1482">
                  <c:v>0.01</c:v>
                </c:pt>
                <c:pt idx="1483">
                  <c:v>0.02</c:v>
                </c:pt>
                <c:pt idx="1484">
                  <c:v>0</c:v>
                </c:pt>
                <c:pt idx="1485">
                  <c:v>0.4</c:v>
                </c:pt>
                <c:pt idx="1486">
                  <c:v>0</c:v>
                </c:pt>
                <c:pt idx="1487">
                  <c:v>0.18</c:v>
                </c:pt>
                <c:pt idx="1488">
                  <c:v>0</c:v>
                </c:pt>
                <c:pt idx="1489">
                  <c:v>0.02</c:v>
                </c:pt>
                <c:pt idx="1490">
                  <c:v>0.4</c:v>
                </c:pt>
                <c:pt idx="1491">
                  <c:v>0</c:v>
                </c:pt>
                <c:pt idx="1492">
                  <c:v>0</c:v>
                </c:pt>
                <c:pt idx="1493">
                  <c:v>0.96</c:v>
                </c:pt>
                <c:pt idx="1494">
                  <c:v>0.09</c:v>
                </c:pt>
                <c:pt idx="1495">
                  <c:v>0</c:v>
                </c:pt>
                <c:pt idx="1496">
                  <c:v>0.04</c:v>
                </c:pt>
                <c:pt idx="1497">
                  <c:v>0</c:v>
                </c:pt>
                <c:pt idx="1498">
                  <c:v>0</c:v>
                </c:pt>
                <c:pt idx="1499">
                  <c:v>0</c:v>
                </c:pt>
                <c:pt idx="1500">
                  <c:v>0</c:v>
                </c:pt>
                <c:pt idx="1501">
                  <c:v>0</c:v>
                </c:pt>
                <c:pt idx="1502">
                  <c:v>0.05</c:v>
                </c:pt>
                <c:pt idx="1503">
                  <c:v>0</c:v>
                </c:pt>
                <c:pt idx="1504">
                  <c:v>0</c:v>
                </c:pt>
                <c:pt idx="1505">
                  <c:v>0</c:v>
                </c:pt>
                <c:pt idx="1506">
                  <c:v>0</c:v>
                </c:pt>
                <c:pt idx="1507">
                  <c:v>0</c:v>
                </c:pt>
                <c:pt idx="1508">
                  <c:v>0</c:v>
                </c:pt>
                <c:pt idx="1509">
                  <c:v>0</c:v>
                </c:pt>
                <c:pt idx="1510">
                  <c:v>0</c:v>
                </c:pt>
                <c:pt idx="1511">
                  <c:v>0.06</c:v>
                </c:pt>
                <c:pt idx="1512">
                  <c:v>0</c:v>
                </c:pt>
                <c:pt idx="1513">
                  <c:v>0</c:v>
                </c:pt>
                <c:pt idx="1514">
                  <c:v>0</c:v>
                </c:pt>
                <c:pt idx="1515">
                  <c:v>0.06</c:v>
                </c:pt>
                <c:pt idx="1516">
                  <c:v>0.02</c:v>
                </c:pt>
                <c:pt idx="1517">
                  <c:v>0.09</c:v>
                </c:pt>
                <c:pt idx="1518">
                  <c:v>0</c:v>
                </c:pt>
                <c:pt idx="1519">
                  <c:v>0</c:v>
                </c:pt>
                <c:pt idx="1520">
                  <c:v>0</c:v>
                </c:pt>
                <c:pt idx="1521">
                  <c:v>1.29</c:v>
                </c:pt>
                <c:pt idx="1522">
                  <c:v>0</c:v>
                </c:pt>
                <c:pt idx="1523">
                  <c:v>0.28000000000000003</c:v>
                </c:pt>
                <c:pt idx="1524">
                  <c:v>0.02</c:v>
                </c:pt>
                <c:pt idx="1525">
                  <c:v>0.02</c:v>
                </c:pt>
                <c:pt idx="1526">
                  <c:v>0.11</c:v>
                </c:pt>
                <c:pt idx="1527">
                  <c:v>0.85</c:v>
                </c:pt>
                <c:pt idx="1528">
                  <c:v>0</c:v>
                </c:pt>
                <c:pt idx="1529">
                  <c:v>0.45</c:v>
                </c:pt>
                <c:pt idx="1530">
                  <c:v>0.02</c:v>
                </c:pt>
                <c:pt idx="1531">
                  <c:v>0</c:v>
                </c:pt>
                <c:pt idx="1532">
                  <c:v>0</c:v>
                </c:pt>
                <c:pt idx="1533">
                  <c:v>0</c:v>
                </c:pt>
                <c:pt idx="1534">
                  <c:v>0</c:v>
                </c:pt>
                <c:pt idx="1535">
                  <c:v>0</c:v>
                </c:pt>
                <c:pt idx="1536">
                  <c:v>0.24</c:v>
                </c:pt>
                <c:pt idx="1537">
                  <c:v>0</c:v>
                </c:pt>
                <c:pt idx="1538">
                  <c:v>0</c:v>
                </c:pt>
                <c:pt idx="1539">
                  <c:v>0.01</c:v>
                </c:pt>
                <c:pt idx="1540">
                  <c:v>0</c:v>
                </c:pt>
                <c:pt idx="1541">
                  <c:v>0.17</c:v>
                </c:pt>
                <c:pt idx="1542">
                  <c:v>1.28</c:v>
                </c:pt>
                <c:pt idx="1543">
                  <c:v>0</c:v>
                </c:pt>
                <c:pt idx="1544">
                  <c:v>0</c:v>
                </c:pt>
                <c:pt idx="1545">
                  <c:v>0</c:v>
                </c:pt>
                <c:pt idx="1546">
                  <c:v>0</c:v>
                </c:pt>
                <c:pt idx="1547">
                  <c:v>0</c:v>
                </c:pt>
                <c:pt idx="1548">
                  <c:v>0.36</c:v>
                </c:pt>
                <c:pt idx="1549">
                  <c:v>0</c:v>
                </c:pt>
                <c:pt idx="1550">
                  <c:v>0.05</c:v>
                </c:pt>
                <c:pt idx="1551">
                  <c:v>0.21</c:v>
                </c:pt>
                <c:pt idx="1552">
                  <c:v>0</c:v>
                </c:pt>
                <c:pt idx="1553">
                  <c:v>0</c:v>
                </c:pt>
                <c:pt idx="1554">
                  <c:v>0</c:v>
                </c:pt>
                <c:pt idx="1555">
                  <c:v>0.47</c:v>
                </c:pt>
                <c:pt idx="1556">
                  <c:v>0</c:v>
                </c:pt>
                <c:pt idx="1557">
                  <c:v>0</c:v>
                </c:pt>
                <c:pt idx="1558">
                  <c:v>0</c:v>
                </c:pt>
                <c:pt idx="1559">
                  <c:v>0</c:v>
                </c:pt>
                <c:pt idx="1560">
                  <c:v>0.41</c:v>
                </c:pt>
                <c:pt idx="1561">
                  <c:v>0</c:v>
                </c:pt>
                <c:pt idx="1562">
                  <c:v>0</c:v>
                </c:pt>
                <c:pt idx="1563">
                  <c:v>0.26</c:v>
                </c:pt>
                <c:pt idx="1564">
                  <c:v>0</c:v>
                </c:pt>
                <c:pt idx="1565">
                  <c:v>0.06</c:v>
                </c:pt>
                <c:pt idx="1566">
                  <c:v>0</c:v>
                </c:pt>
                <c:pt idx="1567">
                  <c:v>0.53</c:v>
                </c:pt>
                <c:pt idx="1568">
                  <c:v>1.27</c:v>
                </c:pt>
                <c:pt idx="1569">
                  <c:v>0</c:v>
                </c:pt>
                <c:pt idx="1570">
                  <c:v>1.1200000000000001</c:v>
                </c:pt>
                <c:pt idx="1571">
                  <c:v>0</c:v>
                </c:pt>
                <c:pt idx="1572">
                  <c:v>1.1000000000000001</c:v>
                </c:pt>
                <c:pt idx="1573">
                  <c:v>0.62</c:v>
                </c:pt>
                <c:pt idx="1574">
                  <c:v>0.13</c:v>
                </c:pt>
                <c:pt idx="1575">
                  <c:v>0.03</c:v>
                </c:pt>
                <c:pt idx="1576">
                  <c:v>0</c:v>
                </c:pt>
                <c:pt idx="1577">
                  <c:v>0.01</c:v>
                </c:pt>
                <c:pt idx="1578">
                  <c:v>0</c:v>
                </c:pt>
                <c:pt idx="1579">
                  <c:v>0</c:v>
                </c:pt>
                <c:pt idx="1580">
                  <c:v>0</c:v>
                </c:pt>
                <c:pt idx="1581">
                  <c:v>0</c:v>
                </c:pt>
                <c:pt idx="1582">
                  <c:v>0.02</c:v>
                </c:pt>
                <c:pt idx="1583">
                  <c:v>0</c:v>
                </c:pt>
                <c:pt idx="1584">
                  <c:v>0.01</c:v>
                </c:pt>
                <c:pt idx="1585">
                  <c:v>0</c:v>
                </c:pt>
                <c:pt idx="1586">
                  <c:v>0.03</c:v>
                </c:pt>
                <c:pt idx="1587">
                  <c:v>1.25</c:v>
                </c:pt>
                <c:pt idx="1588">
                  <c:v>1.25</c:v>
                </c:pt>
                <c:pt idx="1589">
                  <c:v>0.1</c:v>
                </c:pt>
                <c:pt idx="1590">
                  <c:v>0.01</c:v>
                </c:pt>
                <c:pt idx="1591">
                  <c:v>0.31</c:v>
                </c:pt>
                <c:pt idx="1592">
                  <c:v>0.03</c:v>
                </c:pt>
                <c:pt idx="1593">
                  <c:v>0</c:v>
                </c:pt>
                <c:pt idx="1594">
                  <c:v>0</c:v>
                </c:pt>
                <c:pt idx="1595">
                  <c:v>0</c:v>
                </c:pt>
                <c:pt idx="1596">
                  <c:v>0</c:v>
                </c:pt>
                <c:pt idx="1597">
                  <c:v>0.22</c:v>
                </c:pt>
                <c:pt idx="1598">
                  <c:v>0</c:v>
                </c:pt>
                <c:pt idx="1599">
                  <c:v>0</c:v>
                </c:pt>
                <c:pt idx="1600">
                  <c:v>0.67</c:v>
                </c:pt>
                <c:pt idx="1601">
                  <c:v>0</c:v>
                </c:pt>
                <c:pt idx="1602">
                  <c:v>0</c:v>
                </c:pt>
                <c:pt idx="1603">
                  <c:v>0.05</c:v>
                </c:pt>
                <c:pt idx="1604">
                  <c:v>0</c:v>
                </c:pt>
                <c:pt idx="1605">
                  <c:v>0</c:v>
                </c:pt>
                <c:pt idx="1606">
                  <c:v>0.75</c:v>
                </c:pt>
                <c:pt idx="1607">
                  <c:v>0</c:v>
                </c:pt>
                <c:pt idx="1608">
                  <c:v>0.43</c:v>
                </c:pt>
                <c:pt idx="1609">
                  <c:v>0</c:v>
                </c:pt>
                <c:pt idx="1610">
                  <c:v>0</c:v>
                </c:pt>
                <c:pt idx="1611">
                  <c:v>0</c:v>
                </c:pt>
                <c:pt idx="1612">
                  <c:v>7.0000000000000007E-2</c:v>
                </c:pt>
                <c:pt idx="1613">
                  <c:v>7.0000000000000007E-2</c:v>
                </c:pt>
                <c:pt idx="1614">
                  <c:v>0</c:v>
                </c:pt>
                <c:pt idx="1615">
                  <c:v>0</c:v>
                </c:pt>
                <c:pt idx="1616">
                  <c:v>0</c:v>
                </c:pt>
                <c:pt idx="1617">
                  <c:v>0</c:v>
                </c:pt>
                <c:pt idx="1618">
                  <c:v>0</c:v>
                </c:pt>
                <c:pt idx="1619">
                  <c:v>0.03</c:v>
                </c:pt>
                <c:pt idx="1620">
                  <c:v>0.75</c:v>
                </c:pt>
                <c:pt idx="1621">
                  <c:v>0</c:v>
                </c:pt>
                <c:pt idx="1622">
                  <c:v>0</c:v>
                </c:pt>
                <c:pt idx="1623">
                  <c:v>0.62</c:v>
                </c:pt>
                <c:pt idx="1624">
                  <c:v>0.12</c:v>
                </c:pt>
                <c:pt idx="1625">
                  <c:v>0.21</c:v>
                </c:pt>
                <c:pt idx="1626">
                  <c:v>0.7</c:v>
                </c:pt>
                <c:pt idx="1627">
                  <c:v>0.01</c:v>
                </c:pt>
                <c:pt idx="1628">
                  <c:v>0</c:v>
                </c:pt>
                <c:pt idx="1629">
                  <c:v>0</c:v>
                </c:pt>
                <c:pt idx="1630">
                  <c:v>0</c:v>
                </c:pt>
                <c:pt idx="1631">
                  <c:v>0</c:v>
                </c:pt>
                <c:pt idx="1632">
                  <c:v>0</c:v>
                </c:pt>
                <c:pt idx="1633">
                  <c:v>0.15</c:v>
                </c:pt>
                <c:pt idx="1634">
                  <c:v>0.46</c:v>
                </c:pt>
                <c:pt idx="1635">
                  <c:v>1</c:v>
                </c:pt>
                <c:pt idx="1636">
                  <c:v>0.12</c:v>
                </c:pt>
                <c:pt idx="1637">
                  <c:v>0.08</c:v>
                </c:pt>
                <c:pt idx="1638">
                  <c:v>0.85</c:v>
                </c:pt>
                <c:pt idx="1639">
                  <c:v>0.01</c:v>
                </c:pt>
                <c:pt idx="1640">
                  <c:v>0.11</c:v>
                </c:pt>
                <c:pt idx="1641">
                  <c:v>0</c:v>
                </c:pt>
                <c:pt idx="1642">
                  <c:v>0</c:v>
                </c:pt>
                <c:pt idx="1643">
                  <c:v>1.1399999999999999</c:v>
                </c:pt>
                <c:pt idx="1644">
                  <c:v>0.27</c:v>
                </c:pt>
                <c:pt idx="1645">
                  <c:v>0</c:v>
                </c:pt>
                <c:pt idx="1646">
                  <c:v>0</c:v>
                </c:pt>
                <c:pt idx="1647">
                  <c:v>0</c:v>
                </c:pt>
                <c:pt idx="1648">
                  <c:v>0.01</c:v>
                </c:pt>
                <c:pt idx="1649">
                  <c:v>0</c:v>
                </c:pt>
                <c:pt idx="1650">
                  <c:v>0.14000000000000001</c:v>
                </c:pt>
                <c:pt idx="1651">
                  <c:v>0</c:v>
                </c:pt>
                <c:pt idx="1652">
                  <c:v>0</c:v>
                </c:pt>
                <c:pt idx="1653">
                  <c:v>0</c:v>
                </c:pt>
                <c:pt idx="1654">
                  <c:v>0.01</c:v>
                </c:pt>
                <c:pt idx="1655">
                  <c:v>0</c:v>
                </c:pt>
                <c:pt idx="1656">
                  <c:v>0</c:v>
                </c:pt>
                <c:pt idx="1657">
                  <c:v>0.35</c:v>
                </c:pt>
                <c:pt idx="1658">
                  <c:v>1.2</c:v>
                </c:pt>
                <c:pt idx="1659">
                  <c:v>0.01</c:v>
                </c:pt>
                <c:pt idx="1660">
                  <c:v>0.28000000000000003</c:v>
                </c:pt>
                <c:pt idx="1661">
                  <c:v>0.01</c:v>
                </c:pt>
                <c:pt idx="1662">
                  <c:v>0</c:v>
                </c:pt>
                <c:pt idx="1663">
                  <c:v>0</c:v>
                </c:pt>
                <c:pt idx="1664">
                  <c:v>0</c:v>
                </c:pt>
                <c:pt idx="1665">
                  <c:v>0.31</c:v>
                </c:pt>
                <c:pt idx="1666">
                  <c:v>0</c:v>
                </c:pt>
                <c:pt idx="1667">
                  <c:v>0</c:v>
                </c:pt>
                <c:pt idx="1668">
                  <c:v>0</c:v>
                </c:pt>
                <c:pt idx="1669">
                  <c:v>0.56000000000000005</c:v>
                </c:pt>
                <c:pt idx="1670">
                  <c:v>0</c:v>
                </c:pt>
                <c:pt idx="1671">
                  <c:v>0</c:v>
                </c:pt>
                <c:pt idx="1672">
                  <c:v>0.01</c:v>
                </c:pt>
                <c:pt idx="1673">
                  <c:v>0</c:v>
                </c:pt>
                <c:pt idx="1674">
                  <c:v>1.2</c:v>
                </c:pt>
                <c:pt idx="1675">
                  <c:v>1.2</c:v>
                </c:pt>
                <c:pt idx="1676">
                  <c:v>1.2</c:v>
                </c:pt>
                <c:pt idx="1677">
                  <c:v>0</c:v>
                </c:pt>
                <c:pt idx="1678">
                  <c:v>0.36</c:v>
                </c:pt>
                <c:pt idx="1679">
                  <c:v>0.01</c:v>
                </c:pt>
                <c:pt idx="1680">
                  <c:v>0</c:v>
                </c:pt>
                <c:pt idx="1681">
                  <c:v>0.36</c:v>
                </c:pt>
                <c:pt idx="1682">
                  <c:v>0.42</c:v>
                </c:pt>
                <c:pt idx="1683">
                  <c:v>0.86</c:v>
                </c:pt>
                <c:pt idx="1684">
                  <c:v>0</c:v>
                </c:pt>
                <c:pt idx="1685">
                  <c:v>0.38</c:v>
                </c:pt>
                <c:pt idx="1686">
                  <c:v>0</c:v>
                </c:pt>
                <c:pt idx="1687">
                  <c:v>0.19</c:v>
                </c:pt>
                <c:pt idx="1688">
                  <c:v>0</c:v>
                </c:pt>
                <c:pt idx="1689">
                  <c:v>0</c:v>
                </c:pt>
                <c:pt idx="1690">
                  <c:v>0.11</c:v>
                </c:pt>
                <c:pt idx="1691">
                  <c:v>0</c:v>
                </c:pt>
                <c:pt idx="1692">
                  <c:v>0.27</c:v>
                </c:pt>
                <c:pt idx="1693">
                  <c:v>0</c:v>
                </c:pt>
                <c:pt idx="1694">
                  <c:v>0.04</c:v>
                </c:pt>
                <c:pt idx="1695">
                  <c:v>0.35</c:v>
                </c:pt>
                <c:pt idx="1696">
                  <c:v>0</c:v>
                </c:pt>
                <c:pt idx="1697">
                  <c:v>0</c:v>
                </c:pt>
                <c:pt idx="1698">
                  <c:v>0</c:v>
                </c:pt>
                <c:pt idx="1699">
                  <c:v>0.01</c:v>
                </c:pt>
                <c:pt idx="1700">
                  <c:v>0.28999999999999998</c:v>
                </c:pt>
                <c:pt idx="1701">
                  <c:v>0</c:v>
                </c:pt>
                <c:pt idx="1702">
                  <c:v>0.33</c:v>
                </c:pt>
                <c:pt idx="1703">
                  <c:v>0</c:v>
                </c:pt>
                <c:pt idx="1704">
                  <c:v>0</c:v>
                </c:pt>
                <c:pt idx="1705">
                  <c:v>0</c:v>
                </c:pt>
                <c:pt idx="1706">
                  <c:v>0.36</c:v>
                </c:pt>
                <c:pt idx="1707">
                  <c:v>0</c:v>
                </c:pt>
                <c:pt idx="1708">
                  <c:v>1.08</c:v>
                </c:pt>
                <c:pt idx="1709">
                  <c:v>0.38</c:v>
                </c:pt>
                <c:pt idx="1710">
                  <c:v>0.44</c:v>
                </c:pt>
                <c:pt idx="1711">
                  <c:v>0</c:v>
                </c:pt>
                <c:pt idx="1712">
                  <c:v>0.02</c:v>
                </c:pt>
                <c:pt idx="1713">
                  <c:v>0.01</c:v>
                </c:pt>
                <c:pt idx="1714">
                  <c:v>0</c:v>
                </c:pt>
                <c:pt idx="1715">
                  <c:v>0.04</c:v>
                </c:pt>
                <c:pt idx="1716">
                  <c:v>0.52</c:v>
                </c:pt>
                <c:pt idx="1717">
                  <c:v>0</c:v>
                </c:pt>
                <c:pt idx="1718">
                  <c:v>0</c:v>
                </c:pt>
                <c:pt idx="1719">
                  <c:v>0</c:v>
                </c:pt>
                <c:pt idx="1720">
                  <c:v>0.02</c:v>
                </c:pt>
                <c:pt idx="1721">
                  <c:v>0</c:v>
                </c:pt>
                <c:pt idx="1722">
                  <c:v>0</c:v>
                </c:pt>
                <c:pt idx="1723">
                  <c:v>0.15</c:v>
                </c:pt>
                <c:pt idx="1724">
                  <c:v>0.01</c:v>
                </c:pt>
                <c:pt idx="1725">
                  <c:v>0.01</c:v>
                </c:pt>
                <c:pt idx="1726">
                  <c:v>0.39</c:v>
                </c:pt>
                <c:pt idx="1727">
                  <c:v>0.04</c:v>
                </c:pt>
                <c:pt idx="1728">
                  <c:v>0.02</c:v>
                </c:pt>
                <c:pt idx="1729">
                  <c:v>1.17</c:v>
                </c:pt>
                <c:pt idx="1730">
                  <c:v>0</c:v>
                </c:pt>
                <c:pt idx="1731">
                  <c:v>0</c:v>
                </c:pt>
                <c:pt idx="1732">
                  <c:v>0.83</c:v>
                </c:pt>
                <c:pt idx="1733">
                  <c:v>0</c:v>
                </c:pt>
                <c:pt idx="1734">
                  <c:v>0</c:v>
                </c:pt>
                <c:pt idx="1735">
                  <c:v>0</c:v>
                </c:pt>
                <c:pt idx="1736">
                  <c:v>0.01</c:v>
                </c:pt>
                <c:pt idx="1737">
                  <c:v>0</c:v>
                </c:pt>
                <c:pt idx="1738">
                  <c:v>0.21</c:v>
                </c:pt>
                <c:pt idx="1739">
                  <c:v>0.02</c:v>
                </c:pt>
                <c:pt idx="1740">
                  <c:v>0</c:v>
                </c:pt>
                <c:pt idx="1741">
                  <c:v>0</c:v>
                </c:pt>
                <c:pt idx="1742">
                  <c:v>0.01</c:v>
                </c:pt>
                <c:pt idx="1743">
                  <c:v>0.3</c:v>
                </c:pt>
                <c:pt idx="1744">
                  <c:v>0</c:v>
                </c:pt>
                <c:pt idx="1745">
                  <c:v>0</c:v>
                </c:pt>
                <c:pt idx="1746">
                  <c:v>0</c:v>
                </c:pt>
                <c:pt idx="1747">
                  <c:v>0.43</c:v>
                </c:pt>
                <c:pt idx="1748">
                  <c:v>0</c:v>
                </c:pt>
                <c:pt idx="1749">
                  <c:v>0</c:v>
                </c:pt>
                <c:pt idx="1750">
                  <c:v>7.0000000000000007E-2</c:v>
                </c:pt>
                <c:pt idx="1751">
                  <c:v>0.5</c:v>
                </c:pt>
                <c:pt idx="1752">
                  <c:v>0</c:v>
                </c:pt>
                <c:pt idx="1753">
                  <c:v>0.77</c:v>
                </c:pt>
                <c:pt idx="1754">
                  <c:v>0</c:v>
                </c:pt>
                <c:pt idx="1755">
                  <c:v>0.02</c:v>
                </c:pt>
                <c:pt idx="1756">
                  <c:v>0</c:v>
                </c:pt>
                <c:pt idx="1757">
                  <c:v>0.09</c:v>
                </c:pt>
                <c:pt idx="1758">
                  <c:v>0</c:v>
                </c:pt>
                <c:pt idx="1759">
                  <c:v>0.01</c:v>
                </c:pt>
                <c:pt idx="1760">
                  <c:v>0</c:v>
                </c:pt>
                <c:pt idx="1761">
                  <c:v>0</c:v>
                </c:pt>
                <c:pt idx="1762">
                  <c:v>0</c:v>
                </c:pt>
                <c:pt idx="1763">
                  <c:v>0</c:v>
                </c:pt>
                <c:pt idx="1764">
                  <c:v>0.09</c:v>
                </c:pt>
                <c:pt idx="1765">
                  <c:v>0</c:v>
                </c:pt>
                <c:pt idx="1766">
                  <c:v>0</c:v>
                </c:pt>
                <c:pt idx="1767">
                  <c:v>0.06</c:v>
                </c:pt>
                <c:pt idx="1768">
                  <c:v>0.01</c:v>
                </c:pt>
                <c:pt idx="1769">
                  <c:v>0</c:v>
                </c:pt>
                <c:pt idx="1770">
                  <c:v>0.41</c:v>
                </c:pt>
                <c:pt idx="1771">
                  <c:v>1.1499999999999999</c:v>
                </c:pt>
                <c:pt idx="1772">
                  <c:v>1.1499999999999999</c:v>
                </c:pt>
                <c:pt idx="1773">
                  <c:v>0</c:v>
                </c:pt>
                <c:pt idx="1774">
                  <c:v>0.05</c:v>
                </c:pt>
                <c:pt idx="1775">
                  <c:v>0.46</c:v>
                </c:pt>
                <c:pt idx="1776">
                  <c:v>0</c:v>
                </c:pt>
                <c:pt idx="1777">
                  <c:v>1.1499999999999999</c:v>
                </c:pt>
                <c:pt idx="1778">
                  <c:v>0</c:v>
                </c:pt>
                <c:pt idx="1779">
                  <c:v>0</c:v>
                </c:pt>
                <c:pt idx="1780">
                  <c:v>1.07</c:v>
                </c:pt>
                <c:pt idx="1781">
                  <c:v>0.35</c:v>
                </c:pt>
                <c:pt idx="1782">
                  <c:v>0</c:v>
                </c:pt>
                <c:pt idx="1783">
                  <c:v>0.25</c:v>
                </c:pt>
                <c:pt idx="1784">
                  <c:v>0.2</c:v>
                </c:pt>
                <c:pt idx="1785">
                  <c:v>0.65</c:v>
                </c:pt>
                <c:pt idx="1786">
                  <c:v>0.76</c:v>
                </c:pt>
                <c:pt idx="1787">
                  <c:v>0</c:v>
                </c:pt>
                <c:pt idx="1788">
                  <c:v>0.02</c:v>
                </c:pt>
                <c:pt idx="1789">
                  <c:v>0</c:v>
                </c:pt>
                <c:pt idx="1790">
                  <c:v>0</c:v>
                </c:pt>
                <c:pt idx="1791">
                  <c:v>0.25</c:v>
                </c:pt>
                <c:pt idx="1792">
                  <c:v>0.48</c:v>
                </c:pt>
                <c:pt idx="1793">
                  <c:v>0.47</c:v>
                </c:pt>
                <c:pt idx="1794">
                  <c:v>0.15</c:v>
                </c:pt>
                <c:pt idx="1795">
                  <c:v>0</c:v>
                </c:pt>
                <c:pt idx="1796">
                  <c:v>0</c:v>
                </c:pt>
                <c:pt idx="1797">
                  <c:v>0</c:v>
                </c:pt>
                <c:pt idx="1798">
                  <c:v>0</c:v>
                </c:pt>
                <c:pt idx="1799">
                  <c:v>0.88</c:v>
                </c:pt>
                <c:pt idx="1800">
                  <c:v>0.01</c:v>
                </c:pt>
                <c:pt idx="1801">
                  <c:v>0</c:v>
                </c:pt>
                <c:pt idx="1802">
                  <c:v>0.06</c:v>
                </c:pt>
                <c:pt idx="1803">
                  <c:v>0</c:v>
                </c:pt>
                <c:pt idx="1804">
                  <c:v>1.06</c:v>
                </c:pt>
                <c:pt idx="1805">
                  <c:v>0</c:v>
                </c:pt>
                <c:pt idx="1806">
                  <c:v>0.37</c:v>
                </c:pt>
                <c:pt idx="1807">
                  <c:v>0</c:v>
                </c:pt>
                <c:pt idx="1808">
                  <c:v>0</c:v>
                </c:pt>
                <c:pt idx="1809">
                  <c:v>0.84</c:v>
                </c:pt>
                <c:pt idx="1810">
                  <c:v>0</c:v>
                </c:pt>
                <c:pt idx="1811">
                  <c:v>0</c:v>
                </c:pt>
                <c:pt idx="1812">
                  <c:v>0.04</c:v>
                </c:pt>
                <c:pt idx="1813">
                  <c:v>0.62</c:v>
                </c:pt>
                <c:pt idx="1814">
                  <c:v>0</c:v>
                </c:pt>
                <c:pt idx="1815">
                  <c:v>0</c:v>
                </c:pt>
                <c:pt idx="1816">
                  <c:v>0.01</c:v>
                </c:pt>
                <c:pt idx="1817">
                  <c:v>0</c:v>
                </c:pt>
                <c:pt idx="1818">
                  <c:v>0</c:v>
                </c:pt>
                <c:pt idx="1819">
                  <c:v>0.3</c:v>
                </c:pt>
                <c:pt idx="1820">
                  <c:v>0.02</c:v>
                </c:pt>
                <c:pt idx="1821">
                  <c:v>0.28000000000000003</c:v>
                </c:pt>
                <c:pt idx="1822">
                  <c:v>0.1</c:v>
                </c:pt>
                <c:pt idx="1823">
                  <c:v>0.01</c:v>
                </c:pt>
                <c:pt idx="1824">
                  <c:v>0</c:v>
                </c:pt>
                <c:pt idx="1825">
                  <c:v>0.01</c:v>
                </c:pt>
                <c:pt idx="1826">
                  <c:v>0</c:v>
                </c:pt>
                <c:pt idx="1827">
                  <c:v>0.63</c:v>
                </c:pt>
                <c:pt idx="1828">
                  <c:v>0</c:v>
                </c:pt>
                <c:pt idx="1829">
                  <c:v>0</c:v>
                </c:pt>
                <c:pt idx="1830">
                  <c:v>0</c:v>
                </c:pt>
                <c:pt idx="1831">
                  <c:v>0</c:v>
                </c:pt>
                <c:pt idx="1832">
                  <c:v>0.04</c:v>
                </c:pt>
                <c:pt idx="1833">
                  <c:v>0</c:v>
                </c:pt>
                <c:pt idx="1834">
                  <c:v>0.03</c:v>
                </c:pt>
                <c:pt idx="1835">
                  <c:v>0</c:v>
                </c:pt>
                <c:pt idx="1836">
                  <c:v>0</c:v>
                </c:pt>
                <c:pt idx="1837">
                  <c:v>0</c:v>
                </c:pt>
                <c:pt idx="1838">
                  <c:v>0</c:v>
                </c:pt>
                <c:pt idx="1839">
                  <c:v>0.7</c:v>
                </c:pt>
                <c:pt idx="1840">
                  <c:v>1.1000000000000001</c:v>
                </c:pt>
                <c:pt idx="1841">
                  <c:v>0</c:v>
                </c:pt>
                <c:pt idx="1842">
                  <c:v>0</c:v>
                </c:pt>
                <c:pt idx="1843">
                  <c:v>0.28999999999999998</c:v>
                </c:pt>
                <c:pt idx="1844">
                  <c:v>0.73</c:v>
                </c:pt>
                <c:pt idx="1845">
                  <c:v>0</c:v>
                </c:pt>
                <c:pt idx="1846">
                  <c:v>0</c:v>
                </c:pt>
                <c:pt idx="1847">
                  <c:v>0</c:v>
                </c:pt>
                <c:pt idx="1848">
                  <c:v>0</c:v>
                </c:pt>
                <c:pt idx="1849">
                  <c:v>0.01</c:v>
                </c:pt>
                <c:pt idx="1850">
                  <c:v>0.17</c:v>
                </c:pt>
                <c:pt idx="1851">
                  <c:v>0</c:v>
                </c:pt>
                <c:pt idx="1852">
                  <c:v>0</c:v>
                </c:pt>
                <c:pt idx="1853">
                  <c:v>0</c:v>
                </c:pt>
                <c:pt idx="1854">
                  <c:v>0</c:v>
                </c:pt>
                <c:pt idx="1855">
                  <c:v>0.01</c:v>
                </c:pt>
                <c:pt idx="1856">
                  <c:v>1.1000000000000001</c:v>
                </c:pt>
                <c:pt idx="1857">
                  <c:v>1.1000000000000001</c:v>
                </c:pt>
                <c:pt idx="1858">
                  <c:v>1.1000000000000001</c:v>
                </c:pt>
                <c:pt idx="1859">
                  <c:v>1.1000000000000001</c:v>
                </c:pt>
                <c:pt idx="1860">
                  <c:v>0.28999999999999998</c:v>
                </c:pt>
                <c:pt idx="1861">
                  <c:v>0.45</c:v>
                </c:pt>
                <c:pt idx="1862">
                  <c:v>0</c:v>
                </c:pt>
                <c:pt idx="1863">
                  <c:v>0.04</c:v>
                </c:pt>
                <c:pt idx="1864">
                  <c:v>0</c:v>
                </c:pt>
                <c:pt idx="1865">
                  <c:v>0</c:v>
                </c:pt>
                <c:pt idx="1866">
                  <c:v>0.31</c:v>
                </c:pt>
                <c:pt idx="1867">
                  <c:v>0.01</c:v>
                </c:pt>
                <c:pt idx="1868">
                  <c:v>0.72</c:v>
                </c:pt>
                <c:pt idx="1869">
                  <c:v>0.45</c:v>
                </c:pt>
                <c:pt idx="1870">
                  <c:v>0</c:v>
                </c:pt>
                <c:pt idx="1871">
                  <c:v>0</c:v>
                </c:pt>
                <c:pt idx="1872">
                  <c:v>0</c:v>
                </c:pt>
                <c:pt idx="1873">
                  <c:v>0.84</c:v>
                </c:pt>
                <c:pt idx="1874">
                  <c:v>0.01</c:v>
                </c:pt>
                <c:pt idx="1875">
                  <c:v>0</c:v>
                </c:pt>
                <c:pt idx="1876">
                  <c:v>0.08</c:v>
                </c:pt>
                <c:pt idx="1877">
                  <c:v>0</c:v>
                </c:pt>
                <c:pt idx="1878">
                  <c:v>1.07</c:v>
                </c:pt>
                <c:pt idx="1879">
                  <c:v>0</c:v>
                </c:pt>
                <c:pt idx="1880">
                  <c:v>0</c:v>
                </c:pt>
                <c:pt idx="1881">
                  <c:v>0</c:v>
                </c:pt>
                <c:pt idx="1882">
                  <c:v>0</c:v>
                </c:pt>
                <c:pt idx="1883">
                  <c:v>0.01</c:v>
                </c:pt>
                <c:pt idx="1884">
                  <c:v>0</c:v>
                </c:pt>
                <c:pt idx="1885">
                  <c:v>0</c:v>
                </c:pt>
                <c:pt idx="1886">
                  <c:v>1.02</c:v>
                </c:pt>
                <c:pt idx="1887">
                  <c:v>0.04</c:v>
                </c:pt>
                <c:pt idx="1888">
                  <c:v>0</c:v>
                </c:pt>
                <c:pt idx="1889">
                  <c:v>0</c:v>
                </c:pt>
                <c:pt idx="1890">
                  <c:v>0.09</c:v>
                </c:pt>
                <c:pt idx="1891">
                  <c:v>0</c:v>
                </c:pt>
                <c:pt idx="1892">
                  <c:v>0</c:v>
                </c:pt>
                <c:pt idx="1893">
                  <c:v>0</c:v>
                </c:pt>
                <c:pt idx="1894">
                  <c:v>0.03</c:v>
                </c:pt>
                <c:pt idx="1895">
                  <c:v>0</c:v>
                </c:pt>
                <c:pt idx="1896">
                  <c:v>0</c:v>
                </c:pt>
                <c:pt idx="1897">
                  <c:v>0</c:v>
                </c:pt>
                <c:pt idx="1898">
                  <c:v>0</c:v>
                </c:pt>
                <c:pt idx="1899">
                  <c:v>0</c:v>
                </c:pt>
                <c:pt idx="1900">
                  <c:v>0.2</c:v>
                </c:pt>
                <c:pt idx="1901">
                  <c:v>0</c:v>
                </c:pt>
                <c:pt idx="1902">
                  <c:v>0.03</c:v>
                </c:pt>
                <c:pt idx="1903">
                  <c:v>0</c:v>
                </c:pt>
                <c:pt idx="1904">
                  <c:v>0</c:v>
                </c:pt>
                <c:pt idx="1905">
                  <c:v>0</c:v>
                </c:pt>
                <c:pt idx="1906">
                  <c:v>0.01</c:v>
                </c:pt>
                <c:pt idx="1907">
                  <c:v>0</c:v>
                </c:pt>
                <c:pt idx="1908">
                  <c:v>0.01</c:v>
                </c:pt>
                <c:pt idx="1909">
                  <c:v>0.13</c:v>
                </c:pt>
                <c:pt idx="1910">
                  <c:v>0</c:v>
                </c:pt>
                <c:pt idx="1911">
                  <c:v>0</c:v>
                </c:pt>
                <c:pt idx="1912">
                  <c:v>0</c:v>
                </c:pt>
                <c:pt idx="1913">
                  <c:v>0</c:v>
                </c:pt>
                <c:pt idx="1914">
                  <c:v>0.19</c:v>
                </c:pt>
                <c:pt idx="1915">
                  <c:v>0.09</c:v>
                </c:pt>
                <c:pt idx="1916">
                  <c:v>0.03</c:v>
                </c:pt>
                <c:pt idx="1917">
                  <c:v>0</c:v>
                </c:pt>
                <c:pt idx="1918">
                  <c:v>1</c:v>
                </c:pt>
                <c:pt idx="1919">
                  <c:v>0</c:v>
                </c:pt>
                <c:pt idx="1920">
                  <c:v>0</c:v>
                </c:pt>
                <c:pt idx="1921">
                  <c:v>0.02</c:v>
                </c:pt>
                <c:pt idx="1922">
                  <c:v>0.03</c:v>
                </c:pt>
                <c:pt idx="1923">
                  <c:v>0.77</c:v>
                </c:pt>
                <c:pt idx="1924">
                  <c:v>0</c:v>
                </c:pt>
                <c:pt idx="1925">
                  <c:v>0</c:v>
                </c:pt>
                <c:pt idx="1926">
                  <c:v>0.04</c:v>
                </c:pt>
                <c:pt idx="1927">
                  <c:v>0.21</c:v>
                </c:pt>
                <c:pt idx="1928">
                  <c:v>0</c:v>
                </c:pt>
                <c:pt idx="1929">
                  <c:v>0.13</c:v>
                </c:pt>
                <c:pt idx="1930">
                  <c:v>0</c:v>
                </c:pt>
                <c:pt idx="1931">
                  <c:v>0.05</c:v>
                </c:pt>
                <c:pt idx="1932">
                  <c:v>0</c:v>
                </c:pt>
                <c:pt idx="1933">
                  <c:v>0</c:v>
                </c:pt>
                <c:pt idx="1934">
                  <c:v>0.71</c:v>
                </c:pt>
                <c:pt idx="1935">
                  <c:v>0</c:v>
                </c:pt>
                <c:pt idx="1936">
                  <c:v>0</c:v>
                </c:pt>
                <c:pt idx="1937">
                  <c:v>0</c:v>
                </c:pt>
                <c:pt idx="1938">
                  <c:v>0</c:v>
                </c:pt>
                <c:pt idx="1939">
                  <c:v>0</c:v>
                </c:pt>
                <c:pt idx="1940">
                  <c:v>0</c:v>
                </c:pt>
                <c:pt idx="1941">
                  <c:v>0</c:v>
                </c:pt>
                <c:pt idx="1942">
                  <c:v>0.01</c:v>
                </c:pt>
                <c:pt idx="1943">
                  <c:v>0</c:v>
                </c:pt>
                <c:pt idx="1944">
                  <c:v>0.01</c:v>
                </c:pt>
                <c:pt idx="1945">
                  <c:v>0.99</c:v>
                </c:pt>
                <c:pt idx="1946">
                  <c:v>0</c:v>
                </c:pt>
                <c:pt idx="1947">
                  <c:v>0</c:v>
                </c:pt>
                <c:pt idx="1948">
                  <c:v>0.05</c:v>
                </c:pt>
                <c:pt idx="1949">
                  <c:v>0.01</c:v>
                </c:pt>
                <c:pt idx="1950">
                  <c:v>0</c:v>
                </c:pt>
                <c:pt idx="1951">
                  <c:v>0</c:v>
                </c:pt>
                <c:pt idx="1952">
                  <c:v>0</c:v>
                </c:pt>
                <c:pt idx="1953">
                  <c:v>0</c:v>
                </c:pt>
                <c:pt idx="1954">
                  <c:v>0</c:v>
                </c:pt>
                <c:pt idx="1955">
                  <c:v>0</c:v>
                </c:pt>
                <c:pt idx="1956">
                  <c:v>0</c:v>
                </c:pt>
                <c:pt idx="1957">
                  <c:v>0</c:v>
                </c:pt>
                <c:pt idx="1958">
                  <c:v>0.1</c:v>
                </c:pt>
                <c:pt idx="1959">
                  <c:v>0</c:v>
                </c:pt>
                <c:pt idx="1960">
                  <c:v>0.03</c:v>
                </c:pt>
                <c:pt idx="1961">
                  <c:v>0</c:v>
                </c:pt>
                <c:pt idx="1962">
                  <c:v>0</c:v>
                </c:pt>
                <c:pt idx="1963">
                  <c:v>0.64</c:v>
                </c:pt>
                <c:pt idx="1964">
                  <c:v>0</c:v>
                </c:pt>
                <c:pt idx="1965">
                  <c:v>0</c:v>
                </c:pt>
                <c:pt idx="1966">
                  <c:v>0</c:v>
                </c:pt>
                <c:pt idx="1967">
                  <c:v>0</c:v>
                </c:pt>
                <c:pt idx="1968">
                  <c:v>0</c:v>
                </c:pt>
                <c:pt idx="1969">
                  <c:v>0</c:v>
                </c:pt>
                <c:pt idx="1970">
                  <c:v>0</c:v>
                </c:pt>
                <c:pt idx="1971">
                  <c:v>1.05</c:v>
                </c:pt>
                <c:pt idx="1972">
                  <c:v>0.92</c:v>
                </c:pt>
                <c:pt idx="1973">
                  <c:v>1.05</c:v>
                </c:pt>
                <c:pt idx="1974">
                  <c:v>1.04</c:v>
                </c:pt>
                <c:pt idx="1975">
                  <c:v>0.03</c:v>
                </c:pt>
                <c:pt idx="1976">
                  <c:v>0</c:v>
                </c:pt>
                <c:pt idx="1977">
                  <c:v>0.12</c:v>
                </c:pt>
                <c:pt idx="1978">
                  <c:v>0</c:v>
                </c:pt>
                <c:pt idx="1979">
                  <c:v>0</c:v>
                </c:pt>
                <c:pt idx="1980">
                  <c:v>0</c:v>
                </c:pt>
                <c:pt idx="1981">
                  <c:v>0.01</c:v>
                </c:pt>
                <c:pt idx="1982">
                  <c:v>0</c:v>
                </c:pt>
                <c:pt idx="1983">
                  <c:v>0</c:v>
                </c:pt>
                <c:pt idx="1984">
                  <c:v>0</c:v>
                </c:pt>
                <c:pt idx="1985">
                  <c:v>0.66</c:v>
                </c:pt>
                <c:pt idx="1986">
                  <c:v>0.37</c:v>
                </c:pt>
                <c:pt idx="1987">
                  <c:v>0</c:v>
                </c:pt>
                <c:pt idx="1988">
                  <c:v>0</c:v>
                </c:pt>
                <c:pt idx="1989">
                  <c:v>0</c:v>
                </c:pt>
                <c:pt idx="1990">
                  <c:v>0</c:v>
                </c:pt>
                <c:pt idx="1991">
                  <c:v>0.26</c:v>
                </c:pt>
                <c:pt idx="1992">
                  <c:v>0</c:v>
                </c:pt>
                <c:pt idx="1993">
                  <c:v>0.83</c:v>
                </c:pt>
                <c:pt idx="1994">
                  <c:v>0</c:v>
                </c:pt>
                <c:pt idx="1995">
                  <c:v>0.02</c:v>
                </c:pt>
                <c:pt idx="1996">
                  <c:v>0.22</c:v>
                </c:pt>
                <c:pt idx="1997">
                  <c:v>0.45</c:v>
                </c:pt>
                <c:pt idx="1998">
                  <c:v>0</c:v>
                </c:pt>
                <c:pt idx="1999">
                  <c:v>0.01</c:v>
                </c:pt>
                <c:pt idx="2000">
                  <c:v>0.37</c:v>
                </c:pt>
                <c:pt idx="2001">
                  <c:v>0.31</c:v>
                </c:pt>
                <c:pt idx="2002">
                  <c:v>0</c:v>
                </c:pt>
                <c:pt idx="2003">
                  <c:v>0</c:v>
                </c:pt>
                <c:pt idx="2004">
                  <c:v>0.02</c:v>
                </c:pt>
                <c:pt idx="2005">
                  <c:v>0</c:v>
                </c:pt>
                <c:pt idx="2006">
                  <c:v>0.41</c:v>
                </c:pt>
                <c:pt idx="2007">
                  <c:v>0</c:v>
                </c:pt>
                <c:pt idx="2008">
                  <c:v>0</c:v>
                </c:pt>
                <c:pt idx="2009">
                  <c:v>0.02</c:v>
                </c:pt>
                <c:pt idx="2010">
                  <c:v>0</c:v>
                </c:pt>
                <c:pt idx="2011">
                  <c:v>0</c:v>
                </c:pt>
                <c:pt idx="2012">
                  <c:v>0.01</c:v>
                </c:pt>
                <c:pt idx="2013">
                  <c:v>0</c:v>
                </c:pt>
                <c:pt idx="2014">
                  <c:v>0.01</c:v>
                </c:pt>
                <c:pt idx="2015">
                  <c:v>0</c:v>
                </c:pt>
                <c:pt idx="2016">
                  <c:v>0.01</c:v>
                </c:pt>
                <c:pt idx="2017">
                  <c:v>0</c:v>
                </c:pt>
                <c:pt idx="2018">
                  <c:v>0</c:v>
                </c:pt>
                <c:pt idx="2019">
                  <c:v>0</c:v>
                </c:pt>
                <c:pt idx="2020">
                  <c:v>0.85</c:v>
                </c:pt>
                <c:pt idx="2021">
                  <c:v>0</c:v>
                </c:pt>
                <c:pt idx="2022">
                  <c:v>0</c:v>
                </c:pt>
                <c:pt idx="2023">
                  <c:v>0</c:v>
                </c:pt>
                <c:pt idx="2024">
                  <c:v>0.51</c:v>
                </c:pt>
                <c:pt idx="2025">
                  <c:v>0.01</c:v>
                </c:pt>
                <c:pt idx="2026">
                  <c:v>0.01</c:v>
                </c:pt>
                <c:pt idx="2027">
                  <c:v>0</c:v>
                </c:pt>
                <c:pt idx="2028">
                  <c:v>0.02</c:v>
                </c:pt>
                <c:pt idx="2029">
                  <c:v>0.05</c:v>
                </c:pt>
                <c:pt idx="2030">
                  <c:v>0.01</c:v>
                </c:pt>
                <c:pt idx="2031">
                  <c:v>0</c:v>
                </c:pt>
                <c:pt idx="2032">
                  <c:v>0.45</c:v>
                </c:pt>
                <c:pt idx="2033">
                  <c:v>0.49</c:v>
                </c:pt>
                <c:pt idx="2034">
                  <c:v>0</c:v>
                </c:pt>
                <c:pt idx="2035">
                  <c:v>0</c:v>
                </c:pt>
                <c:pt idx="2036">
                  <c:v>0.22</c:v>
                </c:pt>
                <c:pt idx="2037">
                  <c:v>0</c:v>
                </c:pt>
                <c:pt idx="2038">
                  <c:v>0</c:v>
                </c:pt>
                <c:pt idx="2039">
                  <c:v>0</c:v>
                </c:pt>
                <c:pt idx="2040">
                  <c:v>0</c:v>
                </c:pt>
                <c:pt idx="2041">
                  <c:v>0.1</c:v>
                </c:pt>
                <c:pt idx="2042">
                  <c:v>0.02</c:v>
                </c:pt>
                <c:pt idx="2043">
                  <c:v>0.03</c:v>
                </c:pt>
                <c:pt idx="2044">
                  <c:v>0.01</c:v>
                </c:pt>
                <c:pt idx="2045">
                  <c:v>0.05</c:v>
                </c:pt>
                <c:pt idx="2046">
                  <c:v>0</c:v>
                </c:pt>
                <c:pt idx="2047">
                  <c:v>0</c:v>
                </c:pt>
                <c:pt idx="2048">
                  <c:v>0</c:v>
                </c:pt>
                <c:pt idx="2049">
                  <c:v>1.01</c:v>
                </c:pt>
                <c:pt idx="2050">
                  <c:v>0.74</c:v>
                </c:pt>
                <c:pt idx="2051">
                  <c:v>0.02</c:v>
                </c:pt>
                <c:pt idx="2052">
                  <c:v>0</c:v>
                </c:pt>
                <c:pt idx="2053">
                  <c:v>0</c:v>
                </c:pt>
                <c:pt idx="2054">
                  <c:v>0</c:v>
                </c:pt>
                <c:pt idx="2055">
                  <c:v>0</c:v>
                </c:pt>
                <c:pt idx="2056">
                  <c:v>0.46</c:v>
                </c:pt>
                <c:pt idx="2057">
                  <c:v>0.03</c:v>
                </c:pt>
                <c:pt idx="2058">
                  <c:v>0.38</c:v>
                </c:pt>
                <c:pt idx="2059">
                  <c:v>0.21</c:v>
                </c:pt>
                <c:pt idx="2060">
                  <c:v>0.19</c:v>
                </c:pt>
                <c:pt idx="2061">
                  <c:v>0.47</c:v>
                </c:pt>
                <c:pt idx="2062">
                  <c:v>0.09</c:v>
                </c:pt>
                <c:pt idx="2063">
                  <c:v>1</c:v>
                </c:pt>
                <c:pt idx="2064">
                  <c:v>0.03</c:v>
                </c:pt>
                <c:pt idx="2065">
                  <c:v>0.02</c:v>
                </c:pt>
                <c:pt idx="2066">
                  <c:v>0</c:v>
                </c:pt>
                <c:pt idx="2067">
                  <c:v>0.02</c:v>
                </c:pt>
                <c:pt idx="2068">
                  <c:v>0</c:v>
                </c:pt>
                <c:pt idx="2069">
                  <c:v>0</c:v>
                </c:pt>
                <c:pt idx="2070">
                  <c:v>0.04</c:v>
                </c:pt>
                <c:pt idx="2071">
                  <c:v>0</c:v>
                </c:pt>
                <c:pt idx="2072">
                  <c:v>0.74</c:v>
                </c:pt>
                <c:pt idx="2073">
                  <c:v>0.01</c:v>
                </c:pt>
                <c:pt idx="2074">
                  <c:v>0.05</c:v>
                </c:pt>
                <c:pt idx="2075">
                  <c:v>0</c:v>
                </c:pt>
                <c:pt idx="2076">
                  <c:v>0</c:v>
                </c:pt>
                <c:pt idx="2077">
                  <c:v>0</c:v>
                </c:pt>
                <c:pt idx="2078">
                  <c:v>0</c:v>
                </c:pt>
                <c:pt idx="2079">
                  <c:v>0</c:v>
                </c:pt>
                <c:pt idx="2080">
                  <c:v>0</c:v>
                </c:pt>
                <c:pt idx="2081">
                  <c:v>0</c:v>
                </c:pt>
                <c:pt idx="2082">
                  <c:v>0.39</c:v>
                </c:pt>
                <c:pt idx="2083">
                  <c:v>0</c:v>
                </c:pt>
                <c:pt idx="2084">
                  <c:v>0</c:v>
                </c:pt>
                <c:pt idx="2085">
                  <c:v>0</c:v>
                </c:pt>
                <c:pt idx="2086">
                  <c:v>0</c:v>
                </c:pt>
                <c:pt idx="2087">
                  <c:v>0.01</c:v>
                </c:pt>
                <c:pt idx="2088">
                  <c:v>0.12</c:v>
                </c:pt>
                <c:pt idx="2089">
                  <c:v>0</c:v>
                </c:pt>
                <c:pt idx="2090">
                  <c:v>0</c:v>
                </c:pt>
                <c:pt idx="2091">
                  <c:v>0</c:v>
                </c:pt>
                <c:pt idx="2092">
                  <c:v>0</c:v>
                </c:pt>
                <c:pt idx="2093">
                  <c:v>0</c:v>
                </c:pt>
                <c:pt idx="2094">
                  <c:v>0.04</c:v>
                </c:pt>
                <c:pt idx="2095">
                  <c:v>0</c:v>
                </c:pt>
                <c:pt idx="2096">
                  <c:v>0</c:v>
                </c:pt>
                <c:pt idx="2097">
                  <c:v>0.38</c:v>
                </c:pt>
                <c:pt idx="2098">
                  <c:v>0</c:v>
                </c:pt>
                <c:pt idx="2099">
                  <c:v>0</c:v>
                </c:pt>
                <c:pt idx="2100">
                  <c:v>0</c:v>
                </c:pt>
                <c:pt idx="2101">
                  <c:v>0</c:v>
                </c:pt>
                <c:pt idx="2102">
                  <c:v>0</c:v>
                </c:pt>
                <c:pt idx="2103">
                  <c:v>0</c:v>
                </c:pt>
                <c:pt idx="2104">
                  <c:v>0</c:v>
                </c:pt>
                <c:pt idx="2105">
                  <c:v>0.19</c:v>
                </c:pt>
                <c:pt idx="2106">
                  <c:v>0</c:v>
                </c:pt>
                <c:pt idx="2107">
                  <c:v>0.16</c:v>
                </c:pt>
                <c:pt idx="2108">
                  <c:v>0</c:v>
                </c:pt>
                <c:pt idx="2109">
                  <c:v>0.28000000000000003</c:v>
                </c:pt>
                <c:pt idx="2110">
                  <c:v>0</c:v>
                </c:pt>
                <c:pt idx="2111">
                  <c:v>0.21</c:v>
                </c:pt>
                <c:pt idx="2112">
                  <c:v>0</c:v>
                </c:pt>
                <c:pt idx="2113">
                  <c:v>0</c:v>
                </c:pt>
                <c:pt idx="2114">
                  <c:v>0.38</c:v>
                </c:pt>
                <c:pt idx="2115">
                  <c:v>0.27</c:v>
                </c:pt>
                <c:pt idx="2116">
                  <c:v>0</c:v>
                </c:pt>
                <c:pt idx="2117">
                  <c:v>0.01</c:v>
                </c:pt>
                <c:pt idx="2118">
                  <c:v>0.06</c:v>
                </c:pt>
                <c:pt idx="2119">
                  <c:v>0</c:v>
                </c:pt>
                <c:pt idx="2120">
                  <c:v>0</c:v>
                </c:pt>
                <c:pt idx="2121">
                  <c:v>0.06</c:v>
                </c:pt>
                <c:pt idx="2122">
                  <c:v>0.51</c:v>
                </c:pt>
                <c:pt idx="2123">
                  <c:v>0</c:v>
                </c:pt>
                <c:pt idx="2124">
                  <c:v>0</c:v>
                </c:pt>
                <c:pt idx="2125">
                  <c:v>0</c:v>
                </c:pt>
                <c:pt idx="2126">
                  <c:v>0.86</c:v>
                </c:pt>
                <c:pt idx="2127">
                  <c:v>0.15</c:v>
                </c:pt>
                <c:pt idx="2128">
                  <c:v>0</c:v>
                </c:pt>
                <c:pt idx="2129">
                  <c:v>0</c:v>
                </c:pt>
                <c:pt idx="2130">
                  <c:v>0</c:v>
                </c:pt>
                <c:pt idx="2131">
                  <c:v>0</c:v>
                </c:pt>
                <c:pt idx="2132">
                  <c:v>0</c:v>
                </c:pt>
                <c:pt idx="2133">
                  <c:v>0.28999999999999998</c:v>
                </c:pt>
                <c:pt idx="2134">
                  <c:v>0.63</c:v>
                </c:pt>
                <c:pt idx="2135">
                  <c:v>0</c:v>
                </c:pt>
                <c:pt idx="2136">
                  <c:v>0</c:v>
                </c:pt>
                <c:pt idx="2137">
                  <c:v>0</c:v>
                </c:pt>
                <c:pt idx="2138">
                  <c:v>0.03</c:v>
                </c:pt>
                <c:pt idx="2139">
                  <c:v>0</c:v>
                </c:pt>
                <c:pt idx="2140">
                  <c:v>0</c:v>
                </c:pt>
                <c:pt idx="2141">
                  <c:v>0</c:v>
                </c:pt>
                <c:pt idx="2142">
                  <c:v>0.97</c:v>
                </c:pt>
                <c:pt idx="2143">
                  <c:v>0</c:v>
                </c:pt>
                <c:pt idx="2144">
                  <c:v>0</c:v>
                </c:pt>
                <c:pt idx="2145">
                  <c:v>0</c:v>
                </c:pt>
                <c:pt idx="2146">
                  <c:v>0.28000000000000003</c:v>
                </c:pt>
                <c:pt idx="2147">
                  <c:v>0</c:v>
                </c:pt>
                <c:pt idx="2148">
                  <c:v>0</c:v>
                </c:pt>
                <c:pt idx="2149">
                  <c:v>0.26</c:v>
                </c:pt>
                <c:pt idx="2150">
                  <c:v>0</c:v>
                </c:pt>
                <c:pt idx="2151">
                  <c:v>0.04</c:v>
                </c:pt>
                <c:pt idx="2152">
                  <c:v>0.9</c:v>
                </c:pt>
                <c:pt idx="2153">
                  <c:v>0</c:v>
                </c:pt>
                <c:pt idx="2154">
                  <c:v>0.96</c:v>
                </c:pt>
                <c:pt idx="2155">
                  <c:v>0</c:v>
                </c:pt>
                <c:pt idx="2156">
                  <c:v>0</c:v>
                </c:pt>
                <c:pt idx="2157">
                  <c:v>0</c:v>
                </c:pt>
                <c:pt idx="2158">
                  <c:v>0.56999999999999995</c:v>
                </c:pt>
                <c:pt idx="2159">
                  <c:v>0</c:v>
                </c:pt>
                <c:pt idx="2160">
                  <c:v>0.2</c:v>
                </c:pt>
                <c:pt idx="2161">
                  <c:v>0</c:v>
                </c:pt>
                <c:pt idx="2162">
                  <c:v>0.96</c:v>
                </c:pt>
                <c:pt idx="2163">
                  <c:v>0</c:v>
                </c:pt>
                <c:pt idx="2164">
                  <c:v>0.09</c:v>
                </c:pt>
                <c:pt idx="2165">
                  <c:v>0.53</c:v>
                </c:pt>
                <c:pt idx="2166">
                  <c:v>0.22</c:v>
                </c:pt>
                <c:pt idx="2167">
                  <c:v>0</c:v>
                </c:pt>
                <c:pt idx="2168">
                  <c:v>0</c:v>
                </c:pt>
                <c:pt idx="2169">
                  <c:v>0.13</c:v>
                </c:pt>
                <c:pt idx="2170">
                  <c:v>0.15</c:v>
                </c:pt>
                <c:pt idx="2171">
                  <c:v>0</c:v>
                </c:pt>
                <c:pt idx="2172">
                  <c:v>0</c:v>
                </c:pt>
                <c:pt idx="2173">
                  <c:v>0</c:v>
                </c:pt>
                <c:pt idx="2174">
                  <c:v>0</c:v>
                </c:pt>
                <c:pt idx="2175">
                  <c:v>0</c:v>
                </c:pt>
                <c:pt idx="2176">
                  <c:v>0</c:v>
                </c:pt>
                <c:pt idx="2177">
                  <c:v>0</c:v>
                </c:pt>
                <c:pt idx="2178">
                  <c:v>0</c:v>
                </c:pt>
                <c:pt idx="2179">
                  <c:v>0</c:v>
                </c:pt>
                <c:pt idx="2180">
                  <c:v>0</c:v>
                </c:pt>
                <c:pt idx="2181">
                  <c:v>0.46</c:v>
                </c:pt>
                <c:pt idx="2182">
                  <c:v>0.41</c:v>
                </c:pt>
                <c:pt idx="2183">
                  <c:v>0</c:v>
                </c:pt>
                <c:pt idx="2184">
                  <c:v>0</c:v>
                </c:pt>
                <c:pt idx="2185">
                  <c:v>0</c:v>
                </c:pt>
                <c:pt idx="2186">
                  <c:v>0</c:v>
                </c:pt>
                <c:pt idx="2187">
                  <c:v>0</c:v>
                </c:pt>
                <c:pt idx="2188">
                  <c:v>0.05</c:v>
                </c:pt>
                <c:pt idx="2189">
                  <c:v>0.01</c:v>
                </c:pt>
                <c:pt idx="2190">
                  <c:v>0</c:v>
                </c:pt>
                <c:pt idx="2191">
                  <c:v>0</c:v>
                </c:pt>
                <c:pt idx="2192">
                  <c:v>0</c:v>
                </c:pt>
                <c:pt idx="2193">
                  <c:v>0.18</c:v>
                </c:pt>
                <c:pt idx="2194">
                  <c:v>0</c:v>
                </c:pt>
                <c:pt idx="2195">
                  <c:v>0</c:v>
                </c:pt>
                <c:pt idx="2196">
                  <c:v>0.01</c:v>
                </c:pt>
                <c:pt idx="2197">
                  <c:v>0.13</c:v>
                </c:pt>
                <c:pt idx="2198">
                  <c:v>0</c:v>
                </c:pt>
                <c:pt idx="2199">
                  <c:v>0</c:v>
                </c:pt>
                <c:pt idx="2200">
                  <c:v>0</c:v>
                </c:pt>
                <c:pt idx="2201">
                  <c:v>0</c:v>
                </c:pt>
                <c:pt idx="2202">
                  <c:v>0</c:v>
                </c:pt>
                <c:pt idx="2203">
                  <c:v>0</c:v>
                </c:pt>
                <c:pt idx="2204">
                  <c:v>0.33</c:v>
                </c:pt>
                <c:pt idx="2205">
                  <c:v>0.02</c:v>
                </c:pt>
                <c:pt idx="2206">
                  <c:v>0.09</c:v>
                </c:pt>
                <c:pt idx="2207">
                  <c:v>0</c:v>
                </c:pt>
                <c:pt idx="2208">
                  <c:v>0</c:v>
                </c:pt>
                <c:pt idx="2209">
                  <c:v>0.71</c:v>
                </c:pt>
                <c:pt idx="2210">
                  <c:v>0</c:v>
                </c:pt>
                <c:pt idx="2211">
                  <c:v>0</c:v>
                </c:pt>
                <c:pt idx="2212">
                  <c:v>0.08</c:v>
                </c:pt>
                <c:pt idx="2213">
                  <c:v>0.04</c:v>
                </c:pt>
                <c:pt idx="2214">
                  <c:v>0</c:v>
                </c:pt>
                <c:pt idx="2215">
                  <c:v>0.63</c:v>
                </c:pt>
                <c:pt idx="2216">
                  <c:v>0</c:v>
                </c:pt>
                <c:pt idx="2217">
                  <c:v>0</c:v>
                </c:pt>
                <c:pt idx="2218">
                  <c:v>0</c:v>
                </c:pt>
                <c:pt idx="2219">
                  <c:v>0.02</c:v>
                </c:pt>
                <c:pt idx="2220">
                  <c:v>0</c:v>
                </c:pt>
                <c:pt idx="2221">
                  <c:v>0</c:v>
                </c:pt>
                <c:pt idx="2222">
                  <c:v>0</c:v>
                </c:pt>
                <c:pt idx="2223">
                  <c:v>0</c:v>
                </c:pt>
                <c:pt idx="2224">
                  <c:v>0</c:v>
                </c:pt>
                <c:pt idx="2225">
                  <c:v>0.02</c:v>
                </c:pt>
                <c:pt idx="2226">
                  <c:v>0.36</c:v>
                </c:pt>
                <c:pt idx="2227">
                  <c:v>0.02</c:v>
                </c:pt>
                <c:pt idx="2228">
                  <c:v>0.02</c:v>
                </c:pt>
                <c:pt idx="2229">
                  <c:v>0</c:v>
                </c:pt>
                <c:pt idx="2230">
                  <c:v>0</c:v>
                </c:pt>
                <c:pt idx="2231">
                  <c:v>0</c:v>
                </c:pt>
                <c:pt idx="2232">
                  <c:v>0</c:v>
                </c:pt>
                <c:pt idx="2233">
                  <c:v>0.32</c:v>
                </c:pt>
                <c:pt idx="2234">
                  <c:v>0.42</c:v>
                </c:pt>
                <c:pt idx="2235">
                  <c:v>0</c:v>
                </c:pt>
                <c:pt idx="2236">
                  <c:v>0</c:v>
                </c:pt>
                <c:pt idx="2237">
                  <c:v>0</c:v>
                </c:pt>
                <c:pt idx="2238">
                  <c:v>0</c:v>
                </c:pt>
                <c:pt idx="2239">
                  <c:v>0</c:v>
                </c:pt>
                <c:pt idx="2240">
                  <c:v>0</c:v>
                </c:pt>
                <c:pt idx="2241">
                  <c:v>0.93</c:v>
                </c:pt>
                <c:pt idx="2242">
                  <c:v>0.16</c:v>
                </c:pt>
                <c:pt idx="2243">
                  <c:v>0</c:v>
                </c:pt>
                <c:pt idx="2244">
                  <c:v>0</c:v>
                </c:pt>
                <c:pt idx="2245">
                  <c:v>0</c:v>
                </c:pt>
                <c:pt idx="2246">
                  <c:v>0.21</c:v>
                </c:pt>
                <c:pt idx="2247">
                  <c:v>0</c:v>
                </c:pt>
                <c:pt idx="2248">
                  <c:v>0</c:v>
                </c:pt>
                <c:pt idx="2249">
                  <c:v>0</c:v>
                </c:pt>
                <c:pt idx="2250">
                  <c:v>0</c:v>
                </c:pt>
                <c:pt idx="2251">
                  <c:v>0</c:v>
                </c:pt>
                <c:pt idx="2252">
                  <c:v>0</c:v>
                </c:pt>
                <c:pt idx="2253">
                  <c:v>0</c:v>
                </c:pt>
                <c:pt idx="2254">
                  <c:v>0.02</c:v>
                </c:pt>
                <c:pt idx="2255">
                  <c:v>0</c:v>
                </c:pt>
                <c:pt idx="2256">
                  <c:v>0</c:v>
                </c:pt>
                <c:pt idx="2257">
                  <c:v>0</c:v>
                </c:pt>
                <c:pt idx="2258">
                  <c:v>0</c:v>
                </c:pt>
                <c:pt idx="2259">
                  <c:v>0.43</c:v>
                </c:pt>
                <c:pt idx="2260">
                  <c:v>0</c:v>
                </c:pt>
                <c:pt idx="2261">
                  <c:v>0.53</c:v>
                </c:pt>
                <c:pt idx="2262">
                  <c:v>0.01</c:v>
                </c:pt>
                <c:pt idx="2263">
                  <c:v>0</c:v>
                </c:pt>
                <c:pt idx="2264">
                  <c:v>0.46</c:v>
                </c:pt>
                <c:pt idx="2265">
                  <c:v>0.12</c:v>
                </c:pt>
                <c:pt idx="2266">
                  <c:v>0</c:v>
                </c:pt>
                <c:pt idx="2267">
                  <c:v>0</c:v>
                </c:pt>
                <c:pt idx="2268">
                  <c:v>0</c:v>
                </c:pt>
                <c:pt idx="2269">
                  <c:v>0.66</c:v>
                </c:pt>
                <c:pt idx="2270">
                  <c:v>0.11</c:v>
                </c:pt>
                <c:pt idx="2271">
                  <c:v>0</c:v>
                </c:pt>
                <c:pt idx="2272">
                  <c:v>0.05</c:v>
                </c:pt>
                <c:pt idx="2273">
                  <c:v>0.04</c:v>
                </c:pt>
                <c:pt idx="2274">
                  <c:v>0</c:v>
                </c:pt>
                <c:pt idx="2275">
                  <c:v>0</c:v>
                </c:pt>
                <c:pt idx="2276">
                  <c:v>0</c:v>
                </c:pt>
                <c:pt idx="2277">
                  <c:v>0.28999999999999998</c:v>
                </c:pt>
                <c:pt idx="2278">
                  <c:v>0.01</c:v>
                </c:pt>
                <c:pt idx="2279">
                  <c:v>0</c:v>
                </c:pt>
                <c:pt idx="2280">
                  <c:v>0.21</c:v>
                </c:pt>
                <c:pt idx="2281">
                  <c:v>0</c:v>
                </c:pt>
                <c:pt idx="2282">
                  <c:v>0.02</c:v>
                </c:pt>
                <c:pt idx="2283">
                  <c:v>0</c:v>
                </c:pt>
                <c:pt idx="2284">
                  <c:v>0</c:v>
                </c:pt>
                <c:pt idx="2285">
                  <c:v>0</c:v>
                </c:pt>
                <c:pt idx="2286">
                  <c:v>0</c:v>
                </c:pt>
                <c:pt idx="2287">
                  <c:v>0</c:v>
                </c:pt>
                <c:pt idx="2288">
                  <c:v>0</c:v>
                </c:pt>
                <c:pt idx="2289">
                  <c:v>0.91</c:v>
                </c:pt>
                <c:pt idx="2290">
                  <c:v>0</c:v>
                </c:pt>
                <c:pt idx="2291">
                  <c:v>0</c:v>
                </c:pt>
                <c:pt idx="2292">
                  <c:v>0</c:v>
                </c:pt>
                <c:pt idx="2293">
                  <c:v>0</c:v>
                </c:pt>
                <c:pt idx="2294">
                  <c:v>0</c:v>
                </c:pt>
                <c:pt idx="2295">
                  <c:v>0.77</c:v>
                </c:pt>
                <c:pt idx="2296">
                  <c:v>0.9</c:v>
                </c:pt>
                <c:pt idx="2297">
                  <c:v>0</c:v>
                </c:pt>
                <c:pt idx="2298">
                  <c:v>0.04</c:v>
                </c:pt>
                <c:pt idx="2299">
                  <c:v>0</c:v>
                </c:pt>
                <c:pt idx="2300">
                  <c:v>0</c:v>
                </c:pt>
                <c:pt idx="2301">
                  <c:v>0.15</c:v>
                </c:pt>
                <c:pt idx="2302">
                  <c:v>0</c:v>
                </c:pt>
                <c:pt idx="2303">
                  <c:v>0</c:v>
                </c:pt>
                <c:pt idx="2304">
                  <c:v>0.03</c:v>
                </c:pt>
                <c:pt idx="2305">
                  <c:v>0</c:v>
                </c:pt>
                <c:pt idx="2306">
                  <c:v>0.55000000000000004</c:v>
                </c:pt>
                <c:pt idx="2307">
                  <c:v>0.01</c:v>
                </c:pt>
                <c:pt idx="2308">
                  <c:v>0.05</c:v>
                </c:pt>
                <c:pt idx="2309">
                  <c:v>0</c:v>
                </c:pt>
                <c:pt idx="2310">
                  <c:v>0</c:v>
                </c:pt>
                <c:pt idx="2311">
                  <c:v>0</c:v>
                </c:pt>
                <c:pt idx="2312">
                  <c:v>0.01</c:v>
                </c:pt>
                <c:pt idx="2313">
                  <c:v>0</c:v>
                </c:pt>
                <c:pt idx="2314">
                  <c:v>0.01</c:v>
                </c:pt>
                <c:pt idx="2315">
                  <c:v>0</c:v>
                </c:pt>
                <c:pt idx="2316">
                  <c:v>0</c:v>
                </c:pt>
                <c:pt idx="2317">
                  <c:v>0</c:v>
                </c:pt>
                <c:pt idx="2318">
                  <c:v>0</c:v>
                </c:pt>
                <c:pt idx="2319">
                  <c:v>0.01</c:v>
                </c:pt>
                <c:pt idx="2320">
                  <c:v>0</c:v>
                </c:pt>
                <c:pt idx="2321">
                  <c:v>0</c:v>
                </c:pt>
                <c:pt idx="2322">
                  <c:v>0</c:v>
                </c:pt>
                <c:pt idx="2323">
                  <c:v>0</c:v>
                </c:pt>
                <c:pt idx="2324">
                  <c:v>0</c:v>
                </c:pt>
                <c:pt idx="2325">
                  <c:v>0.01</c:v>
                </c:pt>
                <c:pt idx="2326">
                  <c:v>0</c:v>
                </c:pt>
                <c:pt idx="2327">
                  <c:v>0</c:v>
                </c:pt>
                <c:pt idx="2328">
                  <c:v>0</c:v>
                </c:pt>
                <c:pt idx="2329">
                  <c:v>0.01</c:v>
                </c:pt>
                <c:pt idx="2330">
                  <c:v>0.05</c:v>
                </c:pt>
                <c:pt idx="2331">
                  <c:v>0.01</c:v>
                </c:pt>
                <c:pt idx="2332">
                  <c:v>0</c:v>
                </c:pt>
                <c:pt idx="2333">
                  <c:v>0.24</c:v>
                </c:pt>
                <c:pt idx="2334">
                  <c:v>0</c:v>
                </c:pt>
                <c:pt idx="2335">
                  <c:v>0.3</c:v>
                </c:pt>
                <c:pt idx="2336">
                  <c:v>0.89</c:v>
                </c:pt>
                <c:pt idx="2337">
                  <c:v>0</c:v>
                </c:pt>
                <c:pt idx="2338">
                  <c:v>0</c:v>
                </c:pt>
                <c:pt idx="2339">
                  <c:v>0.56000000000000005</c:v>
                </c:pt>
                <c:pt idx="2340">
                  <c:v>0</c:v>
                </c:pt>
                <c:pt idx="2341">
                  <c:v>0</c:v>
                </c:pt>
                <c:pt idx="2342">
                  <c:v>0</c:v>
                </c:pt>
                <c:pt idx="2343">
                  <c:v>0.46</c:v>
                </c:pt>
                <c:pt idx="2344">
                  <c:v>0.04</c:v>
                </c:pt>
                <c:pt idx="2345">
                  <c:v>0.01</c:v>
                </c:pt>
                <c:pt idx="2346">
                  <c:v>0.01</c:v>
                </c:pt>
                <c:pt idx="2347">
                  <c:v>0</c:v>
                </c:pt>
                <c:pt idx="2348">
                  <c:v>0.21</c:v>
                </c:pt>
                <c:pt idx="2349">
                  <c:v>0.01</c:v>
                </c:pt>
                <c:pt idx="2350">
                  <c:v>0</c:v>
                </c:pt>
                <c:pt idx="2351">
                  <c:v>0</c:v>
                </c:pt>
                <c:pt idx="2352">
                  <c:v>0</c:v>
                </c:pt>
                <c:pt idx="2353">
                  <c:v>0.89</c:v>
                </c:pt>
                <c:pt idx="2354">
                  <c:v>0.09</c:v>
                </c:pt>
                <c:pt idx="2355">
                  <c:v>0</c:v>
                </c:pt>
                <c:pt idx="2356">
                  <c:v>0.01</c:v>
                </c:pt>
                <c:pt idx="2357">
                  <c:v>0</c:v>
                </c:pt>
                <c:pt idx="2358">
                  <c:v>0</c:v>
                </c:pt>
                <c:pt idx="2359">
                  <c:v>0</c:v>
                </c:pt>
                <c:pt idx="2360">
                  <c:v>0</c:v>
                </c:pt>
                <c:pt idx="2361">
                  <c:v>0</c:v>
                </c:pt>
                <c:pt idx="2362">
                  <c:v>0.3</c:v>
                </c:pt>
                <c:pt idx="2363">
                  <c:v>0</c:v>
                </c:pt>
                <c:pt idx="2364">
                  <c:v>0</c:v>
                </c:pt>
                <c:pt idx="2365">
                  <c:v>0.12</c:v>
                </c:pt>
                <c:pt idx="2366">
                  <c:v>0</c:v>
                </c:pt>
                <c:pt idx="2367">
                  <c:v>0</c:v>
                </c:pt>
                <c:pt idx="2368">
                  <c:v>0.12</c:v>
                </c:pt>
                <c:pt idx="2369">
                  <c:v>0.01</c:v>
                </c:pt>
                <c:pt idx="2370">
                  <c:v>0.13</c:v>
                </c:pt>
                <c:pt idx="2371">
                  <c:v>0</c:v>
                </c:pt>
                <c:pt idx="2372">
                  <c:v>0.01</c:v>
                </c:pt>
                <c:pt idx="2373">
                  <c:v>0.62</c:v>
                </c:pt>
                <c:pt idx="2374">
                  <c:v>0</c:v>
                </c:pt>
                <c:pt idx="2375">
                  <c:v>0</c:v>
                </c:pt>
                <c:pt idx="2376">
                  <c:v>0</c:v>
                </c:pt>
                <c:pt idx="2377">
                  <c:v>0</c:v>
                </c:pt>
                <c:pt idx="2378">
                  <c:v>0</c:v>
                </c:pt>
                <c:pt idx="2379">
                  <c:v>0.87</c:v>
                </c:pt>
                <c:pt idx="2380">
                  <c:v>0</c:v>
                </c:pt>
                <c:pt idx="2381">
                  <c:v>0.01</c:v>
                </c:pt>
                <c:pt idx="2382">
                  <c:v>0</c:v>
                </c:pt>
                <c:pt idx="2383">
                  <c:v>0.02</c:v>
                </c:pt>
                <c:pt idx="2384">
                  <c:v>0.09</c:v>
                </c:pt>
                <c:pt idx="2385">
                  <c:v>0</c:v>
                </c:pt>
                <c:pt idx="2386">
                  <c:v>0</c:v>
                </c:pt>
                <c:pt idx="2387">
                  <c:v>0</c:v>
                </c:pt>
                <c:pt idx="2388">
                  <c:v>0.09</c:v>
                </c:pt>
                <c:pt idx="2389">
                  <c:v>0</c:v>
                </c:pt>
                <c:pt idx="2390">
                  <c:v>0.01</c:v>
                </c:pt>
                <c:pt idx="2391">
                  <c:v>0.02</c:v>
                </c:pt>
                <c:pt idx="2392">
                  <c:v>0</c:v>
                </c:pt>
                <c:pt idx="2393">
                  <c:v>0</c:v>
                </c:pt>
                <c:pt idx="2394">
                  <c:v>0</c:v>
                </c:pt>
                <c:pt idx="2395">
                  <c:v>0</c:v>
                </c:pt>
                <c:pt idx="2396">
                  <c:v>0</c:v>
                </c:pt>
                <c:pt idx="2397">
                  <c:v>0</c:v>
                </c:pt>
                <c:pt idx="2398">
                  <c:v>0</c:v>
                </c:pt>
                <c:pt idx="2399">
                  <c:v>0</c:v>
                </c:pt>
                <c:pt idx="2400">
                  <c:v>0</c:v>
                </c:pt>
                <c:pt idx="2401">
                  <c:v>0</c:v>
                </c:pt>
                <c:pt idx="2402">
                  <c:v>0.3</c:v>
                </c:pt>
                <c:pt idx="2403">
                  <c:v>0</c:v>
                </c:pt>
                <c:pt idx="2404">
                  <c:v>0.64</c:v>
                </c:pt>
                <c:pt idx="2405">
                  <c:v>0</c:v>
                </c:pt>
                <c:pt idx="2406">
                  <c:v>0</c:v>
                </c:pt>
                <c:pt idx="2407">
                  <c:v>0.45</c:v>
                </c:pt>
                <c:pt idx="2408">
                  <c:v>0</c:v>
                </c:pt>
                <c:pt idx="2409">
                  <c:v>0.86</c:v>
                </c:pt>
                <c:pt idx="2410">
                  <c:v>0</c:v>
                </c:pt>
                <c:pt idx="2411">
                  <c:v>0.12</c:v>
                </c:pt>
                <c:pt idx="2412">
                  <c:v>0.01</c:v>
                </c:pt>
                <c:pt idx="2413">
                  <c:v>0</c:v>
                </c:pt>
                <c:pt idx="2414">
                  <c:v>0.21</c:v>
                </c:pt>
                <c:pt idx="2415">
                  <c:v>0.01</c:v>
                </c:pt>
                <c:pt idx="2416">
                  <c:v>0</c:v>
                </c:pt>
                <c:pt idx="2417">
                  <c:v>0.86</c:v>
                </c:pt>
                <c:pt idx="2418">
                  <c:v>0</c:v>
                </c:pt>
                <c:pt idx="2419">
                  <c:v>0</c:v>
                </c:pt>
                <c:pt idx="2420">
                  <c:v>0</c:v>
                </c:pt>
                <c:pt idx="2421">
                  <c:v>0.18</c:v>
                </c:pt>
                <c:pt idx="2422">
                  <c:v>0</c:v>
                </c:pt>
                <c:pt idx="2423">
                  <c:v>0.2</c:v>
                </c:pt>
                <c:pt idx="2424">
                  <c:v>0.02</c:v>
                </c:pt>
                <c:pt idx="2425">
                  <c:v>0.51</c:v>
                </c:pt>
                <c:pt idx="2426">
                  <c:v>0.08</c:v>
                </c:pt>
                <c:pt idx="2427">
                  <c:v>0</c:v>
                </c:pt>
                <c:pt idx="2428">
                  <c:v>0.01</c:v>
                </c:pt>
                <c:pt idx="2429">
                  <c:v>0</c:v>
                </c:pt>
                <c:pt idx="2430">
                  <c:v>0</c:v>
                </c:pt>
                <c:pt idx="2431">
                  <c:v>0</c:v>
                </c:pt>
                <c:pt idx="2432">
                  <c:v>0</c:v>
                </c:pt>
                <c:pt idx="2433">
                  <c:v>0</c:v>
                </c:pt>
                <c:pt idx="2434">
                  <c:v>0</c:v>
                </c:pt>
                <c:pt idx="2435">
                  <c:v>0.56999999999999995</c:v>
                </c:pt>
                <c:pt idx="2436">
                  <c:v>0</c:v>
                </c:pt>
                <c:pt idx="2437">
                  <c:v>0.01</c:v>
                </c:pt>
                <c:pt idx="2438">
                  <c:v>0</c:v>
                </c:pt>
                <c:pt idx="2439">
                  <c:v>0.37</c:v>
                </c:pt>
                <c:pt idx="2440">
                  <c:v>0</c:v>
                </c:pt>
                <c:pt idx="2441">
                  <c:v>0</c:v>
                </c:pt>
                <c:pt idx="2442">
                  <c:v>0</c:v>
                </c:pt>
                <c:pt idx="2443">
                  <c:v>0</c:v>
                </c:pt>
                <c:pt idx="2444">
                  <c:v>0</c:v>
                </c:pt>
                <c:pt idx="2445">
                  <c:v>0</c:v>
                </c:pt>
                <c:pt idx="2446">
                  <c:v>0</c:v>
                </c:pt>
                <c:pt idx="2447">
                  <c:v>0</c:v>
                </c:pt>
                <c:pt idx="2448">
                  <c:v>0.44</c:v>
                </c:pt>
                <c:pt idx="2449">
                  <c:v>0.2</c:v>
                </c:pt>
                <c:pt idx="2450">
                  <c:v>0</c:v>
                </c:pt>
                <c:pt idx="2451">
                  <c:v>0.02</c:v>
                </c:pt>
                <c:pt idx="2452">
                  <c:v>0.03</c:v>
                </c:pt>
                <c:pt idx="2453">
                  <c:v>0</c:v>
                </c:pt>
                <c:pt idx="2454">
                  <c:v>0.13</c:v>
                </c:pt>
                <c:pt idx="2455">
                  <c:v>0</c:v>
                </c:pt>
                <c:pt idx="2456">
                  <c:v>0.11</c:v>
                </c:pt>
                <c:pt idx="2457">
                  <c:v>0</c:v>
                </c:pt>
                <c:pt idx="2458">
                  <c:v>0.01</c:v>
                </c:pt>
                <c:pt idx="2459">
                  <c:v>0.14000000000000001</c:v>
                </c:pt>
                <c:pt idx="2460">
                  <c:v>0</c:v>
                </c:pt>
                <c:pt idx="2461">
                  <c:v>0</c:v>
                </c:pt>
                <c:pt idx="2462">
                  <c:v>0</c:v>
                </c:pt>
                <c:pt idx="2463">
                  <c:v>0.05</c:v>
                </c:pt>
                <c:pt idx="2464">
                  <c:v>0</c:v>
                </c:pt>
                <c:pt idx="2465">
                  <c:v>0.06</c:v>
                </c:pt>
                <c:pt idx="2466">
                  <c:v>0.52</c:v>
                </c:pt>
                <c:pt idx="2467">
                  <c:v>0.1</c:v>
                </c:pt>
                <c:pt idx="2468">
                  <c:v>0</c:v>
                </c:pt>
                <c:pt idx="2469">
                  <c:v>0</c:v>
                </c:pt>
                <c:pt idx="2470">
                  <c:v>0</c:v>
                </c:pt>
                <c:pt idx="2471">
                  <c:v>0.03</c:v>
                </c:pt>
                <c:pt idx="2472">
                  <c:v>0.39</c:v>
                </c:pt>
                <c:pt idx="2473">
                  <c:v>0</c:v>
                </c:pt>
                <c:pt idx="2474">
                  <c:v>0</c:v>
                </c:pt>
                <c:pt idx="2475">
                  <c:v>0.04</c:v>
                </c:pt>
                <c:pt idx="2476">
                  <c:v>0.05</c:v>
                </c:pt>
                <c:pt idx="2477">
                  <c:v>0</c:v>
                </c:pt>
                <c:pt idx="2478">
                  <c:v>0.01</c:v>
                </c:pt>
                <c:pt idx="2479">
                  <c:v>0</c:v>
                </c:pt>
                <c:pt idx="2480">
                  <c:v>0</c:v>
                </c:pt>
                <c:pt idx="2481">
                  <c:v>0.4</c:v>
                </c:pt>
                <c:pt idx="2482">
                  <c:v>0.34</c:v>
                </c:pt>
                <c:pt idx="2483">
                  <c:v>0</c:v>
                </c:pt>
                <c:pt idx="2484">
                  <c:v>0</c:v>
                </c:pt>
                <c:pt idx="2485">
                  <c:v>0</c:v>
                </c:pt>
                <c:pt idx="2486">
                  <c:v>0.01</c:v>
                </c:pt>
                <c:pt idx="2487">
                  <c:v>0.28000000000000003</c:v>
                </c:pt>
                <c:pt idx="2488">
                  <c:v>0.01</c:v>
                </c:pt>
                <c:pt idx="2489">
                  <c:v>0</c:v>
                </c:pt>
                <c:pt idx="2490">
                  <c:v>0.83</c:v>
                </c:pt>
                <c:pt idx="2491">
                  <c:v>0</c:v>
                </c:pt>
                <c:pt idx="2492">
                  <c:v>0.12</c:v>
                </c:pt>
                <c:pt idx="2493">
                  <c:v>0</c:v>
                </c:pt>
                <c:pt idx="2494">
                  <c:v>0</c:v>
                </c:pt>
                <c:pt idx="2495">
                  <c:v>0</c:v>
                </c:pt>
                <c:pt idx="2496">
                  <c:v>0</c:v>
                </c:pt>
                <c:pt idx="2497">
                  <c:v>0</c:v>
                </c:pt>
                <c:pt idx="2498">
                  <c:v>0</c:v>
                </c:pt>
                <c:pt idx="2499">
                  <c:v>0</c:v>
                </c:pt>
                <c:pt idx="2500">
                  <c:v>0.11</c:v>
                </c:pt>
                <c:pt idx="2501">
                  <c:v>0</c:v>
                </c:pt>
                <c:pt idx="2502">
                  <c:v>0</c:v>
                </c:pt>
                <c:pt idx="2503">
                  <c:v>0.09</c:v>
                </c:pt>
                <c:pt idx="2504">
                  <c:v>0</c:v>
                </c:pt>
                <c:pt idx="2505">
                  <c:v>0</c:v>
                </c:pt>
                <c:pt idx="2506">
                  <c:v>0</c:v>
                </c:pt>
                <c:pt idx="2507">
                  <c:v>0</c:v>
                </c:pt>
                <c:pt idx="2508">
                  <c:v>0</c:v>
                </c:pt>
                <c:pt idx="2509">
                  <c:v>0</c:v>
                </c:pt>
                <c:pt idx="2510">
                  <c:v>0</c:v>
                </c:pt>
                <c:pt idx="2511">
                  <c:v>0.08</c:v>
                </c:pt>
                <c:pt idx="2512">
                  <c:v>0</c:v>
                </c:pt>
                <c:pt idx="2513">
                  <c:v>0.28000000000000003</c:v>
                </c:pt>
                <c:pt idx="2514">
                  <c:v>0</c:v>
                </c:pt>
                <c:pt idx="2515">
                  <c:v>0</c:v>
                </c:pt>
                <c:pt idx="2516">
                  <c:v>0</c:v>
                </c:pt>
                <c:pt idx="2517">
                  <c:v>0</c:v>
                </c:pt>
                <c:pt idx="2518">
                  <c:v>0.19</c:v>
                </c:pt>
                <c:pt idx="2519">
                  <c:v>0.14000000000000001</c:v>
                </c:pt>
                <c:pt idx="2520">
                  <c:v>0</c:v>
                </c:pt>
                <c:pt idx="2521">
                  <c:v>0</c:v>
                </c:pt>
                <c:pt idx="2522">
                  <c:v>0</c:v>
                </c:pt>
                <c:pt idx="2523">
                  <c:v>0</c:v>
                </c:pt>
                <c:pt idx="2524">
                  <c:v>0.01</c:v>
                </c:pt>
                <c:pt idx="2525">
                  <c:v>0</c:v>
                </c:pt>
                <c:pt idx="2526">
                  <c:v>0.36</c:v>
                </c:pt>
                <c:pt idx="2527">
                  <c:v>0</c:v>
                </c:pt>
                <c:pt idx="2528">
                  <c:v>0</c:v>
                </c:pt>
                <c:pt idx="2529">
                  <c:v>0</c:v>
                </c:pt>
                <c:pt idx="2530">
                  <c:v>0</c:v>
                </c:pt>
                <c:pt idx="2531">
                  <c:v>0.81</c:v>
                </c:pt>
                <c:pt idx="2532">
                  <c:v>0</c:v>
                </c:pt>
                <c:pt idx="2533">
                  <c:v>0</c:v>
                </c:pt>
                <c:pt idx="2534">
                  <c:v>0.81</c:v>
                </c:pt>
                <c:pt idx="2535">
                  <c:v>7.0000000000000007E-2</c:v>
                </c:pt>
                <c:pt idx="2536">
                  <c:v>0.66</c:v>
                </c:pt>
                <c:pt idx="2537">
                  <c:v>0.81</c:v>
                </c:pt>
                <c:pt idx="2538">
                  <c:v>0</c:v>
                </c:pt>
                <c:pt idx="2539">
                  <c:v>0</c:v>
                </c:pt>
                <c:pt idx="2540">
                  <c:v>0</c:v>
                </c:pt>
                <c:pt idx="2541">
                  <c:v>0.76</c:v>
                </c:pt>
                <c:pt idx="2542">
                  <c:v>0</c:v>
                </c:pt>
                <c:pt idx="2543">
                  <c:v>0.63</c:v>
                </c:pt>
                <c:pt idx="2544">
                  <c:v>0.81</c:v>
                </c:pt>
                <c:pt idx="2545">
                  <c:v>0.03</c:v>
                </c:pt>
                <c:pt idx="2546">
                  <c:v>0</c:v>
                </c:pt>
                <c:pt idx="2547">
                  <c:v>0.27</c:v>
                </c:pt>
                <c:pt idx="2548">
                  <c:v>0</c:v>
                </c:pt>
                <c:pt idx="2549">
                  <c:v>0</c:v>
                </c:pt>
                <c:pt idx="2550">
                  <c:v>0.81</c:v>
                </c:pt>
                <c:pt idx="2551">
                  <c:v>0</c:v>
                </c:pt>
                <c:pt idx="2552">
                  <c:v>0.3</c:v>
                </c:pt>
                <c:pt idx="2553">
                  <c:v>0</c:v>
                </c:pt>
                <c:pt idx="2554">
                  <c:v>0.01</c:v>
                </c:pt>
                <c:pt idx="2555">
                  <c:v>0</c:v>
                </c:pt>
                <c:pt idx="2556">
                  <c:v>0</c:v>
                </c:pt>
                <c:pt idx="2557">
                  <c:v>0.75</c:v>
                </c:pt>
                <c:pt idx="2558">
                  <c:v>0.09</c:v>
                </c:pt>
                <c:pt idx="2559">
                  <c:v>0</c:v>
                </c:pt>
                <c:pt idx="2560">
                  <c:v>0</c:v>
                </c:pt>
                <c:pt idx="2561">
                  <c:v>0</c:v>
                </c:pt>
                <c:pt idx="2562">
                  <c:v>0.02</c:v>
                </c:pt>
                <c:pt idx="2563">
                  <c:v>0</c:v>
                </c:pt>
                <c:pt idx="2564">
                  <c:v>0</c:v>
                </c:pt>
                <c:pt idx="2565">
                  <c:v>0.74</c:v>
                </c:pt>
                <c:pt idx="2566">
                  <c:v>0</c:v>
                </c:pt>
                <c:pt idx="2567">
                  <c:v>0</c:v>
                </c:pt>
                <c:pt idx="2568">
                  <c:v>0</c:v>
                </c:pt>
                <c:pt idx="2569">
                  <c:v>0</c:v>
                </c:pt>
                <c:pt idx="2570">
                  <c:v>0</c:v>
                </c:pt>
                <c:pt idx="2571">
                  <c:v>0</c:v>
                </c:pt>
                <c:pt idx="2572">
                  <c:v>0</c:v>
                </c:pt>
                <c:pt idx="2573">
                  <c:v>0.2</c:v>
                </c:pt>
                <c:pt idx="2574">
                  <c:v>0</c:v>
                </c:pt>
                <c:pt idx="2575">
                  <c:v>0</c:v>
                </c:pt>
                <c:pt idx="2576">
                  <c:v>0</c:v>
                </c:pt>
                <c:pt idx="2577">
                  <c:v>0.03</c:v>
                </c:pt>
                <c:pt idx="2578">
                  <c:v>0</c:v>
                </c:pt>
                <c:pt idx="2579">
                  <c:v>0</c:v>
                </c:pt>
                <c:pt idx="2580">
                  <c:v>0</c:v>
                </c:pt>
                <c:pt idx="2581">
                  <c:v>7.0000000000000007E-2</c:v>
                </c:pt>
                <c:pt idx="2582">
                  <c:v>0</c:v>
                </c:pt>
                <c:pt idx="2583">
                  <c:v>0.22</c:v>
                </c:pt>
                <c:pt idx="2584">
                  <c:v>0</c:v>
                </c:pt>
                <c:pt idx="2585">
                  <c:v>0.75</c:v>
                </c:pt>
                <c:pt idx="2586">
                  <c:v>0.26</c:v>
                </c:pt>
                <c:pt idx="2587">
                  <c:v>0</c:v>
                </c:pt>
                <c:pt idx="2588">
                  <c:v>0</c:v>
                </c:pt>
                <c:pt idx="2589">
                  <c:v>0</c:v>
                </c:pt>
                <c:pt idx="2590">
                  <c:v>0.13</c:v>
                </c:pt>
                <c:pt idx="2591">
                  <c:v>0.8</c:v>
                </c:pt>
                <c:pt idx="2592">
                  <c:v>0.8</c:v>
                </c:pt>
                <c:pt idx="2593">
                  <c:v>0.04</c:v>
                </c:pt>
                <c:pt idx="2594">
                  <c:v>0.01</c:v>
                </c:pt>
                <c:pt idx="2595">
                  <c:v>0.28999999999999998</c:v>
                </c:pt>
                <c:pt idx="2596">
                  <c:v>0</c:v>
                </c:pt>
                <c:pt idx="2597">
                  <c:v>0</c:v>
                </c:pt>
                <c:pt idx="2598">
                  <c:v>0.03</c:v>
                </c:pt>
                <c:pt idx="2599">
                  <c:v>0</c:v>
                </c:pt>
                <c:pt idx="2600">
                  <c:v>0</c:v>
                </c:pt>
                <c:pt idx="2601">
                  <c:v>0.74</c:v>
                </c:pt>
                <c:pt idx="2602">
                  <c:v>0.3</c:v>
                </c:pt>
                <c:pt idx="2603">
                  <c:v>0</c:v>
                </c:pt>
                <c:pt idx="2604">
                  <c:v>0.74</c:v>
                </c:pt>
                <c:pt idx="2605">
                  <c:v>0</c:v>
                </c:pt>
                <c:pt idx="2606">
                  <c:v>0</c:v>
                </c:pt>
                <c:pt idx="2607">
                  <c:v>0</c:v>
                </c:pt>
                <c:pt idx="2608">
                  <c:v>0</c:v>
                </c:pt>
                <c:pt idx="2609">
                  <c:v>0</c:v>
                </c:pt>
                <c:pt idx="2610">
                  <c:v>0.32</c:v>
                </c:pt>
                <c:pt idx="2611">
                  <c:v>0.21</c:v>
                </c:pt>
                <c:pt idx="2612">
                  <c:v>0.02</c:v>
                </c:pt>
                <c:pt idx="2613">
                  <c:v>0.23</c:v>
                </c:pt>
                <c:pt idx="2614">
                  <c:v>0.79</c:v>
                </c:pt>
                <c:pt idx="2615">
                  <c:v>0.08</c:v>
                </c:pt>
                <c:pt idx="2616">
                  <c:v>0.01</c:v>
                </c:pt>
                <c:pt idx="2617">
                  <c:v>0</c:v>
                </c:pt>
                <c:pt idx="2618">
                  <c:v>0</c:v>
                </c:pt>
                <c:pt idx="2619">
                  <c:v>0</c:v>
                </c:pt>
                <c:pt idx="2620">
                  <c:v>0.03</c:v>
                </c:pt>
                <c:pt idx="2621">
                  <c:v>0.01</c:v>
                </c:pt>
                <c:pt idx="2622">
                  <c:v>0</c:v>
                </c:pt>
                <c:pt idx="2623">
                  <c:v>0</c:v>
                </c:pt>
                <c:pt idx="2624">
                  <c:v>0.17</c:v>
                </c:pt>
                <c:pt idx="2625">
                  <c:v>0.01</c:v>
                </c:pt>
                <c:pt idx="2626">
                  <c:v>0.27</c:v>
                </c:pt>
                <c:pt idx="2627">
                  <c:v>0.25</c:v>
                </c:pt>
                <c:pt idx="2628">
                  <c:v>0.01</c:v>
                </c:pt>
                <c:pt idx="2629">
                  <c:v>0</c:v>
                </c:pt>
                <c:pt idx="2630">
                  <c:v>0</c:v>
                </c:pt>
                <c:pt idx="2631">
                  <c:v>0</c:v>
                </c:pt>
                <c:pt idx="2632">
                  <c:v>0.11</c:v>
                </c:pt>
                <c:pt idx="2633">
                  <c:v>0</c:v>
                </c:pt>
                <c:pt idx="2634">
                  <c:v>0</c:v>
                </c:pt>
                <c:pt idx="2635">
                  <c:v>0</c:v>
                </c:pt>
                <c:pt idx="2636">
                  <c:v>0</c:v>
                </c:pt>
                <c:pt idx="2637">
                  <c:v>0</c:v>
                </c:pt>
                <c:pt idx="2638">
                  <c:v>0</c:v>
                </c:pt>
                <c:pt idx="2639">
                  <c:v>0</c:v>
                </c:pt>
                <c:pt idx="2640">
                  <c:v>0</c:v>
                </c:pt>
                <c:pt idx="2641">
                  <c:v>0</c:v>
                </c:pt>
                <c:pt idx="2642">
                  <c:v>0.12</c:v>
                </c:pt>
                <c:pt idx="2643">
                  <c:v>0.13</c:v>
                </c:pt>
                <c:pt idx="2644">
                  <c:v>0</c:v>
                </c:pt>
                <c:pt idx="2645">
                  <c:v>0</c:v>
                </c:pt>
                <c:pt idx="2646">
                  <c:v>0</c:v>
                </c:pt>
                <c:pt idx="2647">
                  <c:v>0.03</c:v>
                </c:pt>
                <c:pt idx="2648">
                  <c:v>0</c:v>
                </c:pt>
                <c:pt idx="2649">
                  <c:v>0.01</c:v>
                </c:pt>
                <c:pt idx="2650">
                  <c:v>0</c:v>
                </c:pt>
                <c:pt idx="2651">
                  <c:v>0.78</c:v>
                </c:pt>
                <c:pt idx="2652">
                  <c:v>0</c:v>
                </c:pt>
                <c:pt idx="2653">
                  <c:v>0</c:v>
                </c:pt>
                <c:pt idx="2654">
                  <c:v>0</c:v>
                </c:pt>
                <c:pt idx="2655">
                  <c:v>0</c:v>
                </c:pt>
                <c:pt idx="2656">
                  <c:v>0</c:v>
                </c:pt>
                <c:pt idx="2657">
                  <c:v>0</c:v>
                </c:pt>
                <c:pt idx="2658">
                  <c:v>0</c:v>
                </c:pt>
                <c:pt idx="2659">
                  <c:v>0.03</c:v>
                </c:pt>
                <c:pt idx="2660">
                  <c:v>0</c:v>
                </c:pt>
                <c:pt idx="2661">
                  <c:v>0</c:v>
                </c:pt>
                <c:pt idx="2662">
                  <c:v>0</c:v>
                </c:pt>
                <c:pt idx="2663">
                  <c:v>0</c:v>
                </c:pt>
                <c:pt idx="2664">
                  <c:v>0</c:v>
                </c:pt>
                <c:pt idx="2665">
                  <c:v>0.03</c:v>
                </c:pt>
                <c:pt idx="2666">
                  <c:v>0</c:v>
                </c:pt>
                <c:pt idx="2667">
                  <c:v>0.32</c:v>
                </c:pt>
                <c:pt idx="2668">
                  <c:v>0</c:v>
                </c:pt>
                <c:pt idx="2669">
                  <c:v>0</c:v>
                </c:pt>
                <c:pt idx="2670">
                  <c:v>0</c:v>
                </c:pt>
                <c:pt idx="2671">
                  <c:v>0.11</c:v>
                </c:pt>
                <c:pt idx="2672">
                  <c:v>0</c:v>
                </c:pt>
                <c:pt idx="2673">
                  <c:v>0</c:v>
                </c:pt>
                <c:pt idx="2674">
                  <c:v>0.77</c:v>
                </c:pt>
                <c:pt idx="2675">
                  <c:v>0</c:v>
                </c:pt>
                <c:pt idx="2676">
                  <c:v>0</c:v>
                </c:pt>
                <c:pt idx="2677">
                  <c:v>0</c:v>
                </c:pt>
                <c:pt idx="2678">
                  <c:v>0</c:v>
                </c:pt>
                <c:pt idx="2679">
                  <c:v>0</c:v>
                </c:pt>
                <c:pt idx="2680">
                  <c:v>0</c:v>
                </c:pt>
                <c:pt idx="2681">
                  <c:v>0.38</c:v>
                </c:pt>
                <c:pt idx="2682">
                  <c:v>0.14000000000000001</c:v>
                </c:pt>
                <c:pt idx="2683">
                  <c:v>0</c:v>
                </c:pt>
                <c:pt idx="2684">
                  <c:v>0.56000000000000005</c:v>
                </c:pt>
                <c:pt idx="2685">
                  <c:v>0</c:v>
                </c:pt>
                <c:pt idx="2686">
                  <c:v>0</c:v>
                </c:pt>
                <c:pt idx="2687">
                  <c:v>0.42</c:v>
                </c:pt>
                <c:pt idx="2688">
                  <c:v>0.01</c:v>
                </c:pt>
                <c:pt idx="2689">
                  <c:v>0</c:v>
                </c:pt>
                <c:pt idx="2690">
                  <c:v>0.03</c:v>
                </c:pt>
                <c:pt idx="2691">
                  <c:v>0</c:v>
                </c:pt>
                <c:pt idx="2692">
                  <c:v>0</c:v>
                </c:pt>
                <c:pt idx="2693">
                  <c:v>0</c:v>
                </c:pt>
                <c:pt idx="2694">
                  <c:v>0.43</c:v>
                </c:pt>
                <c:pt idx="2695">
                  <c:v>0</c:v>
                </c:pt>
                <c:pt idx="2696">
                  <c:v>0.71</c:v>
                </c:pt>
                <c:pt idx="2697">
                  <c:v>0.08</c:v>
                </c:pt>
                <c:pt idx="2698">
                  <c:v>7.0000000000000007E-2</c:v>
                </c:pt>
                <c:pt idx="2699">
                  <c:v>0</c:v>
                </c:pt>
                <c:pt idx="2700">
                  <c:v>0</c:v>
                </c:pt>
                <c:pt idx="2701">
                  <c:v>0.11</c:v>
                </c:pt>
                <c:pt idx="2702">
                  <c:v>0</c:v>
                </c:pt>
                <c:pt idx="2703">
                  <c:v>0</c:v>
                </c:pt>
                <c:pt idx="2704">
                  <c:v>0.76</c:v>
                </c:pt>
                <c:pt idx="2705">
                  <c:v>0</c:v>
                </c:pt>
                <c:pt idx="2706">
                  <c:v>0.76</c:v>
                </c:pt>
                <c:pt idx="2707">
                  <c:v>0.62</c:v>
                </c:pt>
                <c:pt idx="2708">
                  <c:v>0</c:v>
                </c:pt>
                <c:pt idx="2709">
                  <c:v>0</c:v>
                </c:pt>
                <c:pt idx="2710">
                  <c:v>0</c:v>
                </c:pt>
                <c:pt idx="2711">
                  <c:v>0.01</c:v>
                </c:pt>
                <c:pt idx="2712">
                  <c:v>0</c:v>
                </c:pt>
                <c:pt idx="2713">
                  <c:v>0</c:v>
                </c:pt>
                <c:pt idx="2714">
                  <c:v>0.3</c:v>
                </c:pt>
                <c:pt idx="2715">
                  <c:v>0</c:v>
                </c:pt>
                <c:pt idx="2716">
                  <c:v>0</c:v>
                </c:pt>
                <c:pt idx="2717">
                  <c:v>0.13</c:v>
                </c:pt>
                <c:pt idx="2718">
                  <c:v>0.01</c:v>
                </c:pt>
                <c:pt idx="2719">
                  <c:v>0.01</c:v>
                </c:pt>
                <c:pt idx="2720">
                  <c:v>0.01</c:v>
                </c:pt>
                <c:pt idx="2721">
                  <c:v>7.0000000000000007E-2</c:v>
                </c:pt>
                <c:pt idx="2722">
                  <c:v>0</c:v>
                </c:pt>
                <c:pt idx="2723">
                  <c:v>0</c:v>
                </c:pt>
                <c:pt idx="2724">
                  <c:v>0</c:v>
                </c:pt>
                <c:pt idx="2725">
                  <c:v>0.06</c:v>
                </c:pt>
                <c:pt idx="2726">
                  <c:v>0.02</c:v>
                </c:pt>
                <c:pt idx="2727">
                  <c:v>0.76</c:v>
                </c:pt>
                <c:pt idx="2728">
                  <c:v>0</c:v>
                </c:pt>
                <c:pt idx="2729">
                  <c:v>0.01</c:v>
                </c:pt>
                <c:pt idx="2730">
                  <c:v>0</c:v>
                </c:pt>
                <c:pt idx="2731">
                  <c:v>0</c:v>
                </c:pt>
                <c:pt idx="2732">
                  <c:v>0</c:v>
                </c:pt>
                <c:pt idx="2733">
                  <c:v>0</c:v>
                </c:pt>
                <c:pt idx="2734">
                  <c:v>0.2</c:v>
                </c:pt>
                <c:pt idx="2735">
                  <c:v>0</c:v>
                </c:pt>
                <c:pt idx="2736">
                  <c:v>0</c:v>
                </c:pt>
                <c:pt idx="2737">
                  <c:v>0.01</c:v>
                </c:pt>
                <c:pt idx="2738">
                  <c:v>0</c:v>
                </c:pt>
                <c:pt idx="2739">
                  <c:v>0.01</c:v>
                </c:pt>
                <c:pt idx="2740">
                  <c:v>0</c:v>
                </c:pt>
                <c:pt idx="2741">
                  <c:v>0</c:v>
                </c:pt>
                <c:pt idx="2742">
                  <c:v>0</c:v>
                </c:pt>
                <c:pt idx="2743">
                  <c:v>0</c:v>
                </c:pt>
                <c:pt idx="2744">
                  <c:v>0.13</c:v>
                </c:pt>
                <c:pt idx="2745">
                  <c:v>0.02</c:v>
                </c:pt>
                <c:pt idx="2746">
                  <c:v>0.23</c:v>
                </c:pt>
                <c:pt idx="2747">
                  <c:v>0</c:v>
                </c:pt>
                <c:pt idx="2748">
                  <c:v>0</c:v>
                </c:pt>
                <c:pt idx="2749">
                  <c:v>0</c:v>
                </c:pt>
                <c:pt idx="2750">
                  <c:v>0.19</c:v>
                </c:pt>
                <c:pt idx="2751">
                  <c:v>0</c:v>
                </c:pt>
                <c:pt idx="2752">
                  <c:v>0</c:v>
                </c:pt>
                <c:pt idx="2753">
                  <c:v>0.01</c:v>
                </c:pt>
                <c:pt idx="2754">
                  <c:v>0.3</c:v>
                </c:pt>
                <c:pt idx="2755">
                  <c:v>0</c:v>
                </c:pt>
                <c:pt idx="2756">
                  <c:v>0</c:v>
                </c:pt>
                <c:pt idx="2757">
                  <c:v>0.01</c:v>
                </c:pt>
                <c:pt idx="2758">
                  <c:v>0.01</c:v>
                </c:pt>
                <c:pt idx="2759">
                  <c:v>0</c:v>
                </c:pt>
                <c:pt idx="2760">
                  <c:v>0</c:v>
                </c:pt>
                <c:pt idx="2761">
                  <c:v>0</c:v>
                </c:pt>
                <c:pt idx="2762">
                  <c:v>0.22</c:v>
                </c:pt>
                <c:pt idx="2763">
                  <c:v>0.74</c:v>
                </c:pt>
                <c:pt idx="2764">
                  <c:v>0</c:v>
                </c:pt>
                <c:pt idx="2765">
                  <c:v>0.24</c:v>
                </c:pt>
                <c:pt idx="2766">
                  <c:v>0</c:v>
                </c:pt>
                <c:pt idx="2767">
                  <c:v>0</c:v>
                </c:pt>
                <c:pt idx="2768">
                  <c:v>0.02</c:v>
                </c:pt>
                <c:pt idx="2769">
                  <c:v>0</c:v>
                </c:pt>
                <c:pt idx="2770">
                  <c:v>0</c:v>
                </c:pt>
                <c:pt idx="2771">
                  <c:v>0.25</c:v>
                </c:pt>
                <c:pt idx="2772">
                  <c:v>0.15</c:v>
                </c:pt>
                <c:pt idx="2773">
                  <c:v>0.01</c:v>
                </c:pt>
                <c:pt idx="2774">
                  <c:v>0.02</c:v>
                </c:pt>
                <c:pt idx="2775">
                  <c:v>0.02</c:v>
                </c:pt>
                <c:pt idx="2776">
                  <c:v>0</c:v>
                </c:pt>
                <c:pt idx="2777">
                  <c:v>0</c:v>
                </c:pt>
                <c:pt idx="2778">
                  <c:v>0</c:v>
                </c:pt>
                <c:pt idx="2779">
                  <c:v>0</c:v>
                </c:pt>
                <c:pt idx="2780">
                  <c:v>0</c:v>
                </c:pt>
                <c:pt idx="2781">
                  <c:v>0</c:v>
                </c:pt>
                <c:pt idx="2782">
                  <c:v>0</c:v>
                </c:pt>
                <c:pt idx="2783">
                  <c:v>0</c:v>
                </c:pt>
                <c:pt idx="2784">
                  <c:v>0.14000000000000001</c:v>
                </c:pt>
                <c:pt idx="2785">
                  <c:v>0</c:v>
                </c:pt>
                <c:pt idx="2786">
                  <c:v>0.5</c:v>
                </c:pt>
                <c:pt idx="2787">
                  <c:v>0</c:v>
                </c:pt>
                <c:pt idx="2788">
                  <c:v>0</c:v>
                </c:pt>
                <c:pt idx="2789">
                  <c:v>0.24</c:v>
                </c:pt>
                <c:pt idx="2790">
                  <c:v>0.3</c:v>
                </c:pt>
                <c:pt idx="2791">
                  <c:v>0.25</c:v>
                </c:pt>
                <c:pt idx="2792">
                  <c:v>0.22</c:v>
                </c:pt>
                <c:pt idx="2793">
                  <c:v>0</c:v>
                </c:pt>
                <c:pt idx="2794">
                  <c:v>0.46</c:v>
                </c:pt>
                <c:pt idx="2795">
                  <c:v>0.73</c:v>
                </c:pt>
                <c:pt idx="2796">
                  <c:v>0.17</c:v>
                </c:pt>
                <c:pt idx="2797">
                  <c:v>0</c:v>
                </c:pt>
                <c:pt idx="2798">
                  <c:v>0.73</c:v>
                </c:pt>
                <c:pt idx="2799">
                  <c:v>0</c:v>
                </c:pt>
                <c:pt idx="2800">
                  <c:v>0.01</c:v>
                </c:pt>
                <c:pt idx="2801">
                  <c:v>0</c:v>
                </c:pt>
                <c:pt idx="2802">
                  <c:v>0.32</c:v>
                </c:pt>
                <c:pt idx="2803">
                  <c:v>0</c:v>
                </c:pt>
                <c:pt idx="2804">
                  <c:v>0.73</c:v>
                </c:pt>
                <c:pt idx="2805">
                  <c:v>0</c:v>
                </c:pt>
                <c:pt idx="2806">
                  <c:v>0</c:v>
                </c:pt>
                <c:pt idx="2807">
                  <c:v>0</c:v>
                </c:pt>
                <c:pt idx="2808">
                  <c:v>0</c:v>
                </c:pt>
                <c:pt idx="2809">
                  <c:v>0</c:v>
                </c:pt>
                <c:pt idx="2810">
                  <c:v>0.01</c:v>
                </c:pt>
                <c:pt idx="2811">
                  <c:v>0</c:v>
                </c:pt>
                <c:pt idx="2812">
                  <c:v>0.73</c:v>
                </c:pt>
                <c:pt idx="2813">
                  <c:v>0</c:v>
                </c:pt>
                <c:pt idx="2814">
                  <c:v>0.17</c:v>
                </c:pt>
                <c:pt idx="2815">
                  <c:v>0</c:v>
                </c:pt>
                <c:pt idx="2816">
                  <c:v>0.02</c:v>
                </c:pt>
                <c:pt idx="2817">
                  <c:v>0</c:v>
                </c:pt>
                <c:pt idx="2818">
                  <c:v>0</c:v>
                </c:pt>
                <c:pt idx="2819">
                  <c:v>0</c:v>
                </c:pt>
                <c:pt idx="2820">
                  <c:v>0</c:v>
                </c:pt>
                <c:pt idx="2821">
                  <c:v>0</c:v>
                </c:pt>
                <c:pt idx="2822">
                  <c:v>0.53</c:v>
                </c:pt>
                <c:pt idx="2823">
                  <c:v>0</c:v>
                </c:pt>
                <c:pt idx="2824">
                  <c:v>0</c:v>
                </c:pt>
                <c:pt idx="2825">
                  <c:v>0</c:v>
                </c:pt>
                <c:pt idx="2826">
                  <c:v>0</c:v>
                </c:pt>
                <c:pt idx="2827">
                  <c:v>0</c:v>
                </c:pt>
                <c:pt idx="2828">
                  <c:v>0</c:v>
                </c:pt>
                <c:pt idx="2829">
                  <c:v>0.72</c:v>
                </c:pt>
                <c:pt idx="2830">
                  <c:v>0.08</c:v>
                </c:pt>
                <c:pt idx="2831">
                  <c:v>0.67</c:v>
                </c:pt>
                <c:pt idx="2832">
                  <c:v>0</c:v>
                </c:pt>
                <c:pt idx="2833">
                  <c:v>0.01</c:v>
                </c:pt>
                <c:pt idx="2834">
                  <c:v>0</c:v>
                </c:pt>
                <c:pt idx="2835">
                  <c:v>0</c:v>
                </c:pt>
                <c:pt idx="2836">
                  <c:v>0</c:v>
                </c:pt>
                <c:pt idx="2837">
                  <c:v>0.7</c:v>
                </c:pt>
                <c:pt idx="2838">
                  <c:v>0</c:v>
                </c:pt>
                <c:pt idx="2839">
                  <c:v>0</c:v>
                </c:pt>
                <c:pt idx="2840">
                  <c:v>0</c:v>
                </c:pt>
                <c:pt idx="2841">
                  <c:v>0</c:v>
                </c:pt>
                <c:pt idx="2842">
                  <c:v>0</c:v>
                </c:pt>
                <c:pt idx="2843">
                  <c:v>0</c:v>
                </c:pt>
                <c:pt idx="2844">
                  <c:v>0.02</c:v>
                </c:pt>
                <c:pt idx="2845">
                  <c:v>0</c:v>
                </c:pt>
                <c:pt idx="2846">
                  <c:v>0</c:v>
                </c:pt>
                <c:pt idx="2847">
                  <c:v>0</c:v>
                </c:pt>
                <c:pt idx="2848">
                  <c:v>0</c:v>
                </c:pt>
                <c:pt idx="2849">
                  <c:v>0</c:v>
                </c:pt>
                <c:pt idx="2850">
                  <c:v>0.22</c:v>
                </c:pt>
                <c:pt idx="2851">
                  <c:v>0.61</c:v>
                </c:pt>
                <c:pt idx="2852">
                  <c:v>0.2</c:v>
                </c:pt>
                <c:pt idx="2853">
                  <c:v>0</c:v>
                </c:pt>
                <c:pt idx="2854">
                  <c:v>0</c:v>
                </c:pt>
                <c:pt idx="2855">
                  <c:v>0</c:v>
                </c:pt>
                <c:pt idx="2856">
                  <c:v>0</c:v>
                </c:pt>
                <c:pt idx="2857">
                  <c:v>0</c:v>
                </c:pt>
                <c:pt idx="2858">
                  <c:v>0</c:v>
                </c:pt>
                <c:pt idx="2859">
                  <c:v>0.5</c:v>
                </c:pt>
                <c:pt idx="2860">
                  <c:v>0</c:v>
                </c:pt>
                <c:pt idx="2861">
                  <c:v>0</c:v>
                </c:pt>
                <c:pt idx="2862">
                  <c:v>0.37</c:v>
                </c:pt>
                <c:pt idx="2863">
                  <c:v>0</c:v>
                </c:pt>
                <c:pt idx="2864">
                  <c:v>0</c:v>
                </c:pt>
                <c:pt idx="2865">
                  <c:v>0.28999999999999998</c:v>
                </c:pt>
                <c:pt idx="2866">
                  <c:v>0.41</c:v>
                </c:pt>
                <c:pt idx="2867">
                  <c:v>0</c:v>
                </c:pt>
                <c:pt idx="2868">
                  <c:v>0.27</c:v>
                </c:pt>
                <c:pt idx="2869">
                  <c:v>0</c:v>
                </c:pt>
                <c:pt idx="2870">
                  <c:v>0</c:v>
                </c:pt>
                <c:pt idx="2871">
                  <c:v>0</c:v>
                </c:pt>
                <c:pt idx="2872">
                  <c:v>0</c:v>
                </c:pt>
                <c:pt idx="2873">
                  <c:v>0</c:v>
                </c:pt>
                <c:pt idx="2874">
                  <c:v>0</c:v>
                </c:pt>
                <c:pt idx="2875">
                  <c:v>0.06</c:v>
                </c:pt>
                <c:pt idx="2876">
                  <c:v>7.0000000000000007E-2</c:v>
                </c:pt>
                <c:pt idx="2877">
                  <c:v>0</c:v>
                </c:pt>
                <c:pt idx="2878">
                  <c:v>0</c:v>
                </c:pt>
                <c:pt idx="2879">
                  <c:v>0</c:v>
                </c:pt>
                <c:pt idx="2880">
                  <c:v>0</c:v>
                </c:pt>
                <c:pt idx="2881">
                  <c:v>0</c:v>
                </c:pt>
                <c:pt idx="2882">
                  <c:v>0.71</c:v>
                </c:pt>
                <c:pt idx="2883">
                  <c:v>0</c:v>
                </c:pt>
                <c:pt idx="2884">
                  <c:v>0</c:v>
                </c:pt>
                <c:pt idx="2885">
                  <c:v>0.17</c:v>
                </c:pt>
                <c:pt idx="2886">
                  <c:v>0</c:v>
                </c:pt>
                <c:pt idx="2887">
                  <c:v>0.71</c:v>
                </c:pt>
                <c:pt idx="2888">
                  <c:v>0.44</c:v>
                </c:pt>
                <c:pt idx="2889">
                  <c:v>0</c:v>
                </c:pt>
                <c:pt idx="2890">
                  <c:v>0.41</c:v>
                </c:pt>
                <c:pt idx="2891">
                  <c:v>0</c:v>
                </c:pt>
                <c:pt idx="2892">
                  <c:v>0</c:v>
                </c:pt>
                <c:pt idx="2893">
                  <c:v>0</c:v>
                </c:pt>
                <c:pt idx="2894">
                  <c:v>0.01</c:v>
                </c:pt>
                <c:pt idx="2895">
                  <c:v>0</c:v>
                </c:pt>
                <c:pt idx="2896">
                  <c:v>0</c:v>
                </c:pt>
                <c:pt idx="2897">
                  <c:v>0</c:v>
                </c:pt>
                <c:pt idx="2898">
                  <c:v>0</c:v>
                </c:pt>
                <c:pt idx="2899">
                  <c:v>0</c:v>
                </c:pt>
                <c:pt idx="2900">
                  <c:v>0</c:v>
                </c:pt>
                <c:pt idx="2901">
                  <c:v>0.01</c:v>
                </c:pt>
                <c:pt idx="2902">
                  <c:v>0</c:v>
                </c:pt>
                <c:pt idx="2903">
                  <c:v>0</c:v>
                </c:pt>
                <c:pt idx="2904">
                  <c:v>0</c:v>
                </c:pt>
                <c:pt idx="2905">
                  <c:v>0.12</c:v>
                </c:pt>
                <c:pt idx="2906">
                  <c:v>0.7</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0.01</c:v>
                </c:pt>
                <c:pt idx="2922">
                  <c:v>0.57999999999999996</c:v>
                </c:pt>
                <c:pt idx="2923">
                  <c:v>0</c:v>
                </c:pt>
                <c:pt idx="2924">
                  <c:v>0</c:v>
                </c:pt>
                <c:pt idx="2925">
                  <c:v>0</c:v>
                </c:pt>
                <c:pt idx="2926">
                  <c:v>0.12</c:v>
                </c:pt>
                <c:pt idx="2927">
                  <c:v>0</c:v>
                </c:pt>
                <c:pt idx="2928">
                  <c:v>0</c:v>
                </c:pt>
                <c:pt idx="2929">
                  <c:v>0</c:v>
                </c:pt>
                <c:pt idx="2930">
                  <c:v>0</c:v>
                </c:pt>
                <c:pt idx="2931">
                  <c:v>0</c:v>
                </c:pt>
                <c:pt idx="2932">
                  <c:v>0.36</c:v>
                </c:pt>
                <c:pt idx="2933">
                  <c:v>0.22</c:v>
                </c:pt>
                <c:pt idx="2934">
                  <c:v>0</c:v>
                </c:pt>
                <c:pt idx="2935">
                  <c:v>0</c:v>
                </c:pt>
                <c:pt idx="2936">
                  <c:v>0</c:v>
                </c:pt>
                <c:pt idx="2937">
                  <c:v>0.17</c:v>
                </c:pt>
                <c:pt idx="2938">
                  <c:v>0.7</c:v>
                </c:pt>
                <c:pt idx="2939">
                  <c:v>0</c:v>
                </c:pt>
                <c:pt idx="2940">
                  <c:v>0</c:v>
                </c:pt>
                <c:pt idx="2941">
                  <c:v>0</c:v>
                </c:pt>
                <c:pt idx="2942">
                  <c:v>0.05</c:v>
                </c:pt>
                <c:pt idx="2943">
                  <c:v>0</c:v>
                </c:pt>
                <c:pt idx="2944">
                  <c:v>0.26</c:v>
                </c:pt>
                <c:pt idx="2945">
                  <c:v>0</c:v>
                </c:pt>
                <c:pt idx="2946">
                  <c:v>0</c:v>
                </c:pt>
                <c:pt idx="2947">
                  <c:v>0</c:v>
                </c:pt>
                <c:pt idx="2948">
                  <c:v>0</c:v>
                </c:pt>
                <c:pt idx="2949">
                  <c:v>0</c:v>
                </c:pt>
                <c:pt idx="2950">
                  <c:v>0</c:v>
                </c:pt>
                <c:pt idx="2951">
                  <c:v>0</c:v>
                </c:pt>
                <c:pt idx="2952">
                  <c:v>0</c:v>
                </c:pt>
                <c:pt idx="2953">
                  <c:v>0</c:v>
                </c:pt>
                <c:pt idx="2954">
                  <c:v>0</c:v>
                </c:pt>
                <c:pt idx="2955">
                  <c:v>0.69</c:v>
                </c:pt>
                <c:pt idx="2956">
                  <c:v>0.69</c:v>
                </c:pt>
                <c:pt idx="2957">
                  <c:v>0</c:v>
                </c:pt>
                <c:pt idx="2958">
                  <c:v>0</c:v>
                </c:pt>
                <c:pt idx="2959">
                  <c:v>0.01</c:v>
                </c:pt>
                <c:pt idx="2960">
                  <c:v>0.42</c:v>
                </c:pt>
                <c:pt idx="2961">
                  <c:v>0</c:v>
                </c:pt>
                <c:pt idx="2962">
                  <c:v>0</c:v>
                </c:pt>
                <c:pt idx="2963">
                  <c:v>0</c:v>
                </c:pt>
                <c:pt idx="2964">
                  <c:v>0</c:v>
                </c:pt>
                <c:pt idx="2965">
                  <c:v>0.02</c:v>
                </c:pt>
                <c:pt idx="2966">
                  <c:v>0</c:v>
                </c:pt>
                <c:pt idx="2967">
                  <c:v>0.18</c:v>
                </c:pt>
                <c:pt idx="2968">
                  <c:v>0</c:v>
                </c:pt>
                <c:pt idx="2969">
                  <c:v>0</c:v>
                </c:pt>
                <c:pt idx="2970">
                  <c:v>0</c:v>
                </c:pt>
                <c:pt idx="2971">
                  <c:v>0</c:v>
                </c:pt>
                <c:pt idx="2972">
                  <c:v>0</c:v>
                </c:pt>
                <c:pt idx="2973">
                  <c:v>0.33</c:v>
                </c:pt>
                <c:pt idx="2974">
                  <c:v>0</c:v>
                </c:pt>
                <c:pt idx="2975">
                  <c:v>0</c:v>
                </c:pt>
                <c:pt idx="2976">
                  <c:v>0.18</c:v>
                </c:pt>
                <c:pt idx="2977">
                  <c:v>0</c:v>
                </c:pt>
                <c:pt idx="2978">
                  <c:v>0</c:v>
                </c:pt>
                <c:pt idx="2979">
                  <c:v>0</c:v>
                </c:pt>
                <c:pt idx="2980">
                  <c:v>0.02</c:v>
                </c:pt>
                <c:pt idx="2981">
                  <c:v>0</c:v>
                </c:pt>
                <c:pt idx="2982">
                  <c:v>0</c:v>
                </c:pt>
                <c:pt idx="2983">
                  <c:v>0.03</c:v>
                </c:pt>
                <c:pt idx="2984">
                  <c:v>0</c:v>
                </c:pt>
                <c:pt idx="2985">
                  <c:v>0</c:v>
                </c:pt>
                <c:pt idx="2986">
                  <c:v>0.28000000000000003</c:v>
                </c:pt>
                <c:pt idx="2987">
                  <c:v>0.04</c:v>
                </c:pt>
                <c:pt idx="2988">
                  <c:v>0.34</c:v>
                </c:pt>
                <c:pt idx="2989">
                  <c:v>0</c:v>
                </c:pt>
                <c:pt idx="2990">
                  <c:v>0</c:v>
                </c:pt>
                <c:pt idx="2991">
                  <c:v>0</c:v>
                </c:pt>
                <c:pt idx="2992">
                  <c:v>0.22</c:v>
                </c:pt>
                <c:pt idx="2993">
                  <c:v>0.38</c:v>
                </c:pt>
                <c:pt idx="2994">
                  <c:v>0</c:v>
                </c:pt>
                <c:pt idx="2995">
                  <c:v>0</c:v>
                </c:pt>
                <c:pt idx="2996">
                  <c:v>0</c:v>
                </c:pt>
                <c:pt idx="2997">
                  <c:v>0</c:v>
                </c:pt>
                <c:pt idx="2998">
                  <c:v>0.04</c:v>
                </c:pt>
                <c:pt idx="2999">
                  <c:v>0</c:v>
                </c:pt>
                <c:pt idx="3000">
                  <c:v>0.11</c:v>
                </c:pt>
                <c:pt idx="3001">
                  <c:v>0</c:v>
                </c:pt>
                <c:pt idx="3002">
                  <c:v>0.2</c:v>
                </c:pt>
                <c:pt idx="3003">
                  <c:v>0</c:v>
                </c:pt>
                <c:pt idx="3004">
                  <c:v>0.01</c:v>
                </c:pt>
                <c:pt idx="3005">
                  <c:v>0</c:v>
                </c:pt>
                <c:pt idx="3006">
                  <c:v>0</c:v>
                </c:pt>
                <c:pt idx="3007">
                  <c:v>0</c:v>
                </c:pt>
                <c:pt idx="3008">
                  <c:v>0.42</c:v>
                </c:pt>
                <c:pt idx="3009">
                  <c:v>0</c:v>
                </c:pt>
                <c:pt idx="3010">
                  <c:v>0</c:v>
                </c:pt>
                <c:pt idx="3011">
                  <c:v>0.11</c:v>
                </c:pt>
                <c:pt idx="3012">
                  <c:v>0</c:v>
                </c:pt>
                <c:pt idx="3013">
                  <c:v>0</c:v>
                </c:pt>
                <c:pt idx="3014">
                  <c:v>0</c:v>
                </c:pt>
                <c:pt idx="3015">
                  <c:v>0</c:v>
                </c:pt>
                <c:pt idx="3016">
                  <c:v>0</c:v>
                </c:pt>
                <c:pt idx="3017">
                  <c:v>0</c:v>
                </c:pt>
                <c:pt idx="3018">
                  <c:v>0</c:v>
                </c:pt>
                <c:pt idx="3019">
                  <c:v>0</c:v>
                </c:pt>
                <c:pt idx="3020">
                  <c:v>0.67</c:v>
                </c:pt>
                <c:pt idx="3021">
                  <c:v>0</c:v>
                </c:pt>
                <c:pt idx="3022">
                  <c:v>0</c:v>
                </c:pt>
                <c:pt idx="3023">
                  <c:v>0.23</c:v>
                </c:pt>
                <c:pt idx="3024">
                  <c:v>0</c:v>
                </c:pt>
                <c:pt idx="3025">
                  <c:v>0.67</c:v>
                </c:pt>
                <c:pt idx="3026">
                  <c:v>0</c:v>
                </c:pt>
                <c:pt idx="3027">
                  <c:v>0</c:v>
                </c:pt>
                <c:pt idx="3028">
                  <c:v>0.01</c:v>
                </c:pt>
                <c:pt idx="3029">
                  <c:v>0</c:v>
                </c:pt>
                <c:pt idx="3030">
                  <c:v>0</c:v>
                </c:pt>
                <c:pt idx="3031">
                  <c:v>0.31</c:v>
                </c:pt>
                <c:pt idx="3032">
                  <c:v>0</c:v>
                </c:pt>
                <c:pt idx="3033">
                  <c:v>0.01</c:v>
                </c:pt>
                <c:pt idx="3034">
                  <c:v>0</c:v>
                </c:pt>
                <c:pt idx="3035">
                  <c:v>0</c:v>
                </c:pt>
                <c:pt idx="3036">
                  <c:v>0</c:v>
                </c:pt>
                <c:pt idx="3037">
                  <c:v>0.01</c:v>
                </c:pt>
                <c:pt idx="3038">
                  <c:v>0.01</c:v>
                </c:pt>
                <c:pt idx="3039">
                  <c:v>0</c:v>
                </c:pt>
                <c:pt idx="3040">
                  <c:v>0</c:v>
                </c:pt>
                <c:pt idx="3041">
                  <c:v>0</c:v>
                </c:pt>
                <c:pt idx="3042">
                  <c:v>0</c:v>
                </c:pt>
                <c:pt idx="3043">
                  <c:v>0</c:v>
                </c:pt>
                <c:pt idx="3044">
                  <c:v>0</c:v>
                </c:pt>
                <c:pt idx="3045">
                  <c:v>0.25</c:v>
                </c:pt>
                <c:pt idx="3046">
                  <c:v>0</c:v>
                </c:pt>
                <c:pt idx="3047">
                  <c:v>0.05</c:v>
                </c:pt>
                <c:pt idx="3048">
                  <c:v>0</c:v>
                </c:pt>
                <c:pt idx="3049">
                  <c:v>0</c:v>
                </c:pt>
                <c:pt idx="3050">
                  <c:v>0.66</c:v>
                </c:pt>
                <c:pt idx="3051">
                  <c:v>0</c:v>
                </c:pt>
                <c:pt idx="3052">
                  <c:v>0</c:v>
                </c:pt>
                <c:pt idx="3053">
                  <c:v>0.01</c:v>
                </c:pt>
                <c:pt idx="3054">
                  <c:v>0.03</c:v>
                </c:pt>
                <c:pt idx="3055">
                  <c:v>0</c:v>
                </c:pt>
                <c:pt idx="3056">
                  <c:v>0</c:v>
                </c:pt>
                <c:pt idx="3057">
                  <c:v>0.13</c:v>
                </c:pt>
                <c:pt idx="3058">
                  <c:v>0</c:v>
                </c:pt>
                <c:pt idx="3059">
                  <c:v>0</c:v>
                </c:pt>
                <c:pt idx="3060">
                  <c:v>0</c:v>
                </c:pt>
                <c:pt idx="3061">
                  <c:v>0</c:v>
                </c:pt>
                <c:pt idx="3062">
                  <c:v>0</c:v>
                </c:pt>
                <c:pt idx="3063">
                  <c:v>0</c:v>
                </c:pt>
                <c:pt idx="3064">
                  <c:v>0.66</c:v>
                </c:pt>
                <c:pt idx="3065">
                  <c:v>0</c:v>
                </c:pt>
                <c:pt idx="3066">
                  <c:v>0.66</c:v>
                </c:pt>
                <c:pt idx="3067">
                  <c:v>0.64</c:v>
                </c:pt>
                <c:pt idx="3068">
                  <c:v>0</c:v>
                </c:pt>
                <c:pt idx="3069">
                  <c:v>0</c:v>
                </c:pt>
                <c:pt idx="3070">
                  <c:v>0</c:v>
                </c:pt>
                <c:pt idx="3071">
                  <c:v>0</c:v>
                </c:pt>
                <c:pt idx="3072">
                  <c:v>0</c:v>
                </c:pt>
                <c:pt idx="3073">
                  <c:v>0</c:v>
                </c:pt>
                <c:pt idx="3074">
                  <c:v>0.55000000000000004</c:v>
                </c:pt>
                <c:pt idx="3075">
                  <c:v>0.33</c:v>
                </c:pt>
                <c:pt idx="3076">
                  <c:v>0</c:v>
                </c:pt>
                <c:pt idx="3077">
                  <c:v>0</c:v>
                </c:pt>
                <c:pt idx="3078">
                  <c:v>0</c:v>
                </c:pt>
                <c:pt idx="3079">
                  <c:v>0</c:v>
                </c:pt>
                <c:pt idx="3080">
                  <c:v>0</c:v>
                </c:pt>
                <c:pt idx="3081">
                  <c:v>0.19</c:v>
                </c:pt>
                <c:pt idx="3082">
                  <c:v>0</c:v>
                </c:pt>
                <c:pt idx="3083">
                  <c:v>0.3</c:v>
                </c:pt>
                <c:pt idx="3084">
                  <c:v>0.62</c:v>
                </c:pt>
                <c:pt idx="3085">
                  <c:v>0</c:v>
                </c:pt>
                <c:pt idx="3086">
                  <c:v>0.41</c:v>
                </c:pt>
                <c:pt idx="3087">
                  <c:v>0</c:v>
                </c:pt>
                <c:pt idx="3088">
                  <c:v>0</c:v>
                </c:pt>
                <c:pt idx="3089">
                  <c:v>0</c:v>
                </c:pt>
                <c:pt idx="3090">
                  <c:v>0.66</c:v>
                </c:pt>
                <c:pt idx="3091">
                  <c:v>0.03</c:v>
                </c:pt>
                <c:pt idx="3092">
                  <c:v>0</c:v>
                </c:pt>
                <c:pt idx="3093">
                  <c:v>0</c:v>
                </c:pt>
                <c:pt idx="3094">
                  <c:v>0</c:v>
                </c:pt>
                <c:pt idx="3095">
                  <c:v>0</c:v>
                </c:pt>
                <c:pt idx="3096">
                  <c:v>0</c:v>
                </c:pt>
                <c:pt idx="3097">
                  <c:v>0.01</c:v>
                </c:pt>
                <c:pt idx="3098">
                  <c:v>0</c:v>
                </c:pt>
                <c:pt idx="3099">
                  <c:v>0</c:v>
                </c:pt>
                <c:pt idx="3100">
                  <c:v>0.28999999999999998</c:v>
                </c:pt>
                <c:pt idx="3101">
                  <c:v>0.12</c:v>
                </c:pt>
                <c:pt idx="3102">
                  <c:v>0</c:v>
                </c:pt>
                <c:pt idx="3103">
                  <c:v>0</c:v>
                </c:pt>
                <c:pt idx="3104">
                  <c:v>0.3</c:v>
                </c:pt>
                <c:pt idx="3105">
                  <c:v>0</c:v>
                </c:pt>
                <c:pt idx="3106">
                  <c:v>0</c:v>
                </c:pt>
                <c:pt idx="3107">
                  <c:v>0</c:v>
                </c:pt>
                <c:pt idx="3108">
                  <c:v>0</c:v>
                </c:pt>
                <c:pt idx="3109">
                  <c:v>0.57999999999999996</c:v>
                </c:pt>
                <c:pt idx="3110">
                  <c:v>0</c:v>
                </c:pt>
                <c:pt idx="3111">
                  <c:v>0</c:v>
                </c:pt>
                <c:pt idx="3112">
                  <c:v>0</c:v>
                </c:pt>
                <c:pt idx="3113">
                  <c:v>0</c:v>
                </c:pt>
                <c:pt idx="3114">
                  <c:v>0.27</c:v>
                </c:pt>
                <c:pt idx="3115">
                  <c:v>0</c:v>
                </c:pt>
                <c:pt idx="3116">
                  <c:v>0.26</c:v>
                </c:pt>
                <c:pt idx="3117">
                  <c:v>0</c:v>
                </c:pt>
                <c:pt idx="3118">
                  <c:v>0</c:v>
                </c:pt>
                <c:pt idx="3119">
                  <c:v>0</c:v>
                </c:pt>
                <c:pt idx="3120">
                  <c:v>0</c:v>
                </c:pt>
                <c:pt idx="3121">
                  <c:v>0</c:v>
                </c:pt>
                <c:pt idx="3122">
                  <c:v>0</c:v>
                </c:pt>
                <c:pt idx="3123">
                  <c:v>0</c:v>
                </c:pt>
                <c:pt idx="3124">
                  <c:v>0</c:v>
                </c:pt>
                <c:pt idx="3125">
                  <c:v>0.2</c:v>
                </c:pt>
                <c:pt idx="3126">
                  <c:v>0.22</c:v>
                </c:pt>
                <c:pt idx="3127">
                  <c:v>0.65</c:v>
                </c:pt>
                <c:pt idx="3128">
                  <c:v>0.05</c:v>
                </c:pt>
                <c:pt idx="3129">
                  <c:v>0</c:v>
                </c:pt>
                <c:pt idx="3130">
                  <c:v>0.65</c:v>
                </c:pt>
                <c:pt idx="3131">
                  <c:v>0.4</c:v>
                </c:pt>
                <c:pt idx="3132">
                  <c:v>0</c:v>
                </c:pt>
                <c:pt idx="3133">
                  <c:v>0</c:v>
                </c:pt>
                <c:pt idx="3134">
                  <c:v>0</c:v>
                </c:pt>
                <c:pt idx="3135">
                  <c:v>0</c:v>
                </c:pt>
                <c:pt idx="3136">
                  <c:v>0</c:v>
                </c:pt>
                <c:pt idx="3137">
                  <c:v>0</c:v>
                </c:pt>
                <c:pt idx="3138">
                  <c:v>0</c:v>
                </c:pt>
                <c:pt idx="3139">
                  <c:v>0</c:v>
                </c:pt>
                <c:pt idx="3140">
                  <c:v>0</c:v>
                </c:pt>
                <c:pt idx="3141">
                  <c:v>0.01</c:v>
                </c:pt>
                <c:pt idx="3142">
                  <c:v>0</c:v>
                </c:pt>
                <c:pt idx="3143">
                  <c:v>0.01</c:v>
                </c:pt>
                <c:pt idx="3144">
                  <c:v>0</c:v>
                </c:pt>
                <c:pt idx="3145">
                  <c:v>0</c:v>
                </c:pt>
                <c:pt idx="3146">
                  <c:v>7.0000000000000007E-2</c:v>
                </c:pt>
                <c:pt idx="3147">
                  <c:v>0</c:v>
                </c:pt>
                <c:pt idx="3148">
                  <c:v>0</c:v>
                </c:pt>
                <c:pt idx="3149">
                  <c:v>0</c:v>
                </c:pt>
                <c:pt idx="3150">
                  <c:v>0</c:v>
                </c:pt>
                <c:pt idx="3151">
                  <c:v>0</c:v>
                </c:pt>
                <c:pt idx="3152">
                  <c:v>0</c:v>
                </c:pt>
                <c:pt idx="3153">
                  <c:v>0</c:v>
                </c:pt>
                <c:pt idx="3154">
                  <c:v>0</c:v>
                </c:pt>
                <c:pt idx="3155">
                  <c:v>0</c:v>
                </c:pt>
                <c:pt idx="3156">
                  <c:v>0</c:v>
                </c:pt>
                <c:pt idx="3157">
                  <c:v>0.04</c:v>
                </c:pt>
                <c:pt idx="3158">
                  <c:v>0</c:v>
                </c:pt>
                <c:pt idx="3159">
                  <c:v>0</c:v>
                </c:pt>
                <c:pt idx="3160">
                  <c:v>0</c:v>
                </c:pt>
                <c:pt idx="3161">
                  <c:v>0</c:v>
                </c:pt>
                <c:pt idx="3162">
                  <c:v>0.34</c:v>
                </c:pt>
                <c:pt idx="3163">
                  <c:v>0.2</c:v>
                </c:pt>
                <c:pt idx="3164">
                  <c:v>0</c:v>
                </c:pt>
                <c:pt idx="3165">
                  <c:v>0</c:v>
                </c:pt>
                <c:pt idx="3166">
                  <c:v>0</c:v>
                </c:pt>
                <c:pt idx="3167">
                  <c:v>0.09</c:v>
                </c:pt>
                <c:pt idx="3168">
                  <c:v>0</c:v>
                </c:pt>
                <c:pt idx="3169">
                  <c:v>0.27</c:v>
                </c:pt>
                <c:pt idx="3170">
                  <c:v>0</c:v>
                </c:pt>
                <c:pt idx="3171">
                  <c:v>0</c:v>
                </c:pt>
                <c:pt idx="3172">
                  <c:v>0</c:v>
                </c:pt>
                <c:pt idx="3173">
                  <c:v>0</c:v>
                </c:pt>
                <c:pt idx="3174">
                  <c:v>0</c:v>
                </c:pt>
                <c:pt idx="3175">
                  <c:v>0</c:v>
                </c:pt>
                <c:pt idx="3176">
                  <c:v>0.01</c:v>
                </c:pt>
                <c:pt idx="3177">
                  <c:v>0</c:v>
                </c:pt>
                <c:pt idx="3178">
                  <c:v>0.11</c:v>
                </c:pt>
                <c:pt idx="3179">
                  <c:v>0.04</c:v>
                </c:pt>
                <c:pt idx="3180">
                  <c:v>0</c:v>
                </c:pt>
                <c:pt idx="3181">
                  <c:v>0.01</c:v>
                </c:pt>
                <c:pt idx="3182">
                  <c:v>0</c:v>
                </c:pt>
                <c:pt idx="3183">
                  <c:v>0.01</c:v>
                </c:pt>
                <c:pt idx="3184">
                  <c:v>0</c:v>
                </c:pt>
                <c:pt idx="3185">
                  <c:v>0</c:v>
                </c:pt>
                <c:pt idx="3186">
                  <c:v>0</c:v>
                </c:pt>
                <c:pt idx="3187">
                  <c:v>0</c:v>
                </c:pt>
                <c:pt idx="3188">
                  <c:v>0.03</c:v>
                </c:pt>
                <c:pt idx="3189">
                  <c:v>0</c:v>
                </c:pt>
                <c:pt idx="3190">
                  <c:v>0</c:v>
                </c:pt>
                <c:pt idx="3191">
                  <c:v>0</c:v>
                </c:pt>
                <c:pt idx="3192">
                  <c:v>0</c:v>
                </c:pt>
                <c:pt idx="3193">
                  <c:v>0</c:v>
                </c:pt>
                <c:pt idx="3194">
                  <c:v>0.63</c:v>
                </c:pt>
                <c:pt idx="3195">
                  <c:v>0</c:v>
                </c:pt>
                <c:pt idx="3196">
                  <c:v>0.01</c:v>
                </c:pt>
                <c:pt idx="3197">
                  <c:v>0</c:v>
                </c:pt>
                <c:pt idx="3198">
                  <c:v>0</c:v>
                </c:pt>
                <c:pt idx="3199">
                  <c:v>0</c:v>
                </c:pt>
                <c:pt idx="3200">
                  <c:v>0</c:v>
                </c:pt>
                <c:pt idx="3201">
                  <c:v>0.63</c:v>
                </c:pt>
                <c:pt idx="3202">
                  <c:v>0</c:v>
                </c:pt>
                <c:pt idx="3203">
                  <c:v>0</c:v>
                </c:pt>
                <c:pt idx="3204">
                  <c:v>0.25</c:v>
                </c:pt>
                <c:pt idx="3205">
                  <c:v>0</c:v>
                </c:pt>
                <c:pt idx="3206">
                  <c:v>0</c:v>
                </c:pt>
                <c:pt idx="3207">
                  <c:v>0</c:v>
                </c:pt>
                <c:pt idx="3208">
                  <c:v>0</c:v>
                </c:pt>
                <c:pt idx="3209">
                  <c:v>0.63</c:v>
                </c:pt>
                <c:pt idx="3210">
                  <c:v>0</c:v>
                </c:pt>
                <c:pt idx="3211">
                  <c:v>0</c:v>
                </c:pt>
                <c:pt idx="3212">
                  <c:v>0.01</c:v>
                </c:pt>
                <c:pt idx="3213">
                  <c:v>0.38</c:v>
                </c:pt>
                <c:pt idx="3214">
                  <c:v>0</c:v>
                </c:pt>
                <c:pt idx="3215">
                  <c:v>0</c:v>
                </c:pt>
                <c:pt idx="3216">
                  <c:v>0</c:v>
                </c:pt>
                <c:pt idx="3217">
                  <c:v>0</c:v>
                </c:pt>
                <c:pt idx="3218">
                  <c:v>0</c:v>
                </c:pt>
                <c:pt idx="3219">
                  <c:v>0</c:v>
                </c:pt>
                <c:pt idx="3220">
                  <c:v>0</c:v>
                </c:pt>
                <c:pt idx="3221">
                  <c:v>0.63</c:v>
                </c:pt>
                <c:pt idx="3222">
                  <c:v>0</c:v>
                </c:pt>
                <c:pt idx="3223">
                  <c:v>0.16</c:v>
                </c:pt>
                <c:pt idx="3224">
                  <c:v>0</c:v>
                </c:pt>
                <c:pt idx="3225">
                  <c:v>0.34</c:v>
                </c:pt>
                <c:pt idx="3226">
                  <c:v>0.59</c:v>
                </c:pt>
                <c:pt idx="3227">
                  <c:v>0</c:v>
                </c:pt>
                <c:pt idx="3228">
                  <c:v>0.15</c:v>
                </c:pt>
                <c:pt idx="3229">
                  <c:v>0</c:v>
                </c:pt>
                <c:pt idx="3230">
                  <c:v>0</c:v>
                </c:pt>
                <c:pt idx="3231">
                  <c:v>0</c:v>
                </c:pt>
                <c:pt idx="3232">
                  <c:v>0.01</c:v>
                </c:pt>
                <c:pt idx="3233">
                  <c:v>0</c:v>
                </c:pt>
                <c:pt idx="3234">
                  <c:v>0</c:v>
                </c:pt>
                <c:pt idx="3235">
                  <c:v>0</c:v>
                </c:pt>
                <c:pt idx="3236">
                  <c:v>0.32</c:v>
                </c:pt>
                <c:pt idx="3237">
                  <c:v>0.62</c:v>
                </c:pt>
                <c:pt idx="3238">
                  <c:v>0</c:v>
                </c:pt>
                <c:pt idx="3239">
                  <c:v>0</c:v>
                </c:pt>
                <c:pt idx="3240">
                  <c:v>0</c:v>
                </c:pt>
                <c:pt idx="3241">
                  <c:v>0</c:v>
                </c:pt>
                <c:pt idx="3242">
                  <c:v>0.11</c:v>
                </c:pt>
                <c:pt idx="3243">
                  <c:v>0.28999999999999998</c:v>
                </c:pt>
                <c:pt idx="3244">
                  <c:v>0</c:v>
                </c:pt>
                <c:pt idx="3245">
                  <c:v>0.08</c:v>
                </c:pt>
                <c:pt idx="3246">
                  <c:v>0</c:v>
                </c:pt>
                <c:pt idx="3247">
                  <c:v>0</c:v>
                </c:pt>
                <c:pt idx="3248">
                  <c:v>0</c:v>
                </c:pt>
                <c:pt idx="3249">
                  <c:v>0</c:v>
                </c:pt>
                <c:pt idx="3250">
                  <c:v>0</c:v>
                </c:pt>
                <c:pt idx="3251">
                  <c:v>0.22</c:v>
                </c:pt>
                <c:pt idx="3252">
                  <c:v>0</c:v>
                </c:pt>
                <c:pt idx="3253">
                  <c:v>0</c:v>
                </c:pt>
                <c:pt idx="3254">
                  <c:v>7.0000000000000007E-2</c:v>
                </c:pt>
                <c:pt idx="3255">
                  <c:v>0.56999999999999995</c:v>
                </c:pt>
                <c:pt idx="3256">
                  <c:v>0</c:v>
                </c:pt>
                <c:pt idx="3257">
                  <c:v>0.12</c:v>
                </c:pt>
                <c:pt idx="3258">
                  <c:v>0</c:v>
                </c:pt>
                <c:pt idx="3259">
                  <c:v>0</c:v>
                </c:pt>
                <c:pt idx="3260">
                  <c:v>0.02</c:v>
                </c:pt>
                <c:pt idx="3261">
                  <c:v>0</c:v>
                </c:pt>
                <c:pt idx="3262">
                  <c:v>0</c:v>
                </c:pt>
                <c:pt idx="3263">
                  <c:v>0</c:v>
                </c:pt>
                <c:pt idx="3264">
                  <c:v>0</c:v>
                </c:pt>
                <c:pt idx="3265">
                  <c:v>0.27</c:v>
                </c:pt>
                <c:pt idx="3266">
                  <c:v>0</c:v>
                </c:pt>
                <c:pt idx="3267">
                  <c:v>0.09</c:v>
                </c:pt>
                <c:pt idx="3268">
                  <c:v>0</c:v>
                </c:pt>
                <c:pt idx="3269">
                  <c:v>0.23</c:v>
                </c:pt>
                <c:pt idx="3270">
                  <c:v>0</c:v>
                </c:pt>
                <c:pt idx="3271">
                  <c:v>0.62</c:v>
                </c:pt>
                <c:pt idx="3272">
                  <c:v>0</c:v>
                </c:pt>
                <c:pt idx="3273">
                  <c:v>0</c:v>
                </c:pt>
                <c:pt idx="3274">
                  <c:v>0.62</c:v>
                </c:pt>
                <c:pt idx="3275">
                  <c:v>0.62</c:v>
                </c:pt>
                <c:pt idx="3276">
                  <c:v>0</c:v>
                </c:pt>
                <c:pt idx="3277">
                  <c:v>0</c:v>
                </c:pt>
                <c:pt idx="3278">
                  <c:v>0.62</c:v>
                </c:pt>
                <c:pt idx="3279">
                  <c:v>0.62</c:v>
                </c:pt>
                <c:pt idx="3280">
                  <c:v>0</c:v>
                </c:pt>
                <c:pt idx="3281">
                  <c:v>0.57999999999999996</c:v>
                </c:pt>
                <c:pt idx="3282">
                  <c:v>0.04</c:v>
                </c:pt>
                <c:pt idx="3283">
                  <c:v>0.11</c:v>
                </c:pt>
                <c:pt idx="3284">
                  <c:v>0</c:v>
                </c:pt>
                <c:pt idx="3285">
                  <c:v>0</c:v>
                </c:pt>
                <c:pt idx="3286">
                  <c:v>0</c:v>
                </c:pt>
                <c:pt idx="3287">
                  <c:v>0.01</c:v>
                </c:pt>
                <c:pt idx="3288">
                  <c:v>0</c:v>
                </c:pt>
                <c:pt idx="3289">
                  <c:v>0.56999999999999995</c:v>
                </c:pt>
                <c:pt idx="3290">
                  <c:v>0.34</c:v>
                </c:pt>
                <c:pt idx="3291">
                  <c:v>0</c:v>
                </c:pt>
                <c:pt idx="3292">
                  <c:v>0</c:v>
                </c:pt>
                <c:pt idx="3293">
                  <c:v>0</c:v>
                </c:pt>
                <c:pt idx="3294">
                  <c:v>0</c:v>
                </c:pt>
                <c:pt idx="3295">
                  <c:v>0</c:v>
                </c:pt>
                <c:pt idx="3296">
                  <c:v>0</c:v>
                </c:pt>
                <c:pt idx="3297">
                  <c:v>0</c:v>
                </c:pt>
                <c:pt idx="3298">
                  <c:v>0</c:v>
                </c:pt>
                <c:pt idx="3299">
                  <c:v>0</c:v>
                </c:pt>
                <c:pt idx="3300">
                  <c:v>0</c:v>
                </c:pt>
                <c:pt idx="3301">
                  <c:v>0</c:v>
                </c:pt>
                <c:pt idx="3302">
                  <c:v>0.61</c:v>
                </c:pt>
                <c:pt idx="3303">
                  <c:v>0</c:v>
                </c:pt>
                <c:pt idx="3304">
                  <c:v>0.14000000000000001</c:v>
                </c:pt>
                <c:pt idx="3305">
                  <c:v>0</c:v>
                </c:pt>
                <c:pt idx="3306">
                  <c:v>0.42</c:v>
                </c:pt>
                <c:pt idx="3307">
                  <c:v>0</c:v>
                </c:pt>
                <c:pt idx="3308">
                  <c:v>0</c:v>
                </c:pt>
                <c:pt idx="3309">
                  <c:v>0</c:v>
                </c:pt>
                <c:pt idx="3310">
                  <c:v>0.01</c:v>
                </c:pt>
                <c:pt idx="3311">
                  <c:v>0</c:v>
                </c:pt>
                <c:pt idx="3312">
                  <c:v>0</c:v>
                </c:pt>
                <c:pt idx="3313">
                  <c:v>0.21</c:v>
                </c:pt>
                <c:pt idx="3314">
                  <c:v>0</c:v>
                </c:pt>
                <c:pt idx="3315">
                  <c:v>0</c:v>
                </c:pt>
                <c:pt idx="3316">
                  <c:v>0</c:v>
                </c:pt>
                <c:pt idx="3317">
                  <c:v>0.22</c:v>
                </c:pt>
                <c:pt idx="3318">
                  <c:v>0</c:v>
                </c:pt>
                <c:pt idx="3319">
                  <c:v>0</c:v>
                </c:pt>
                <c:pt idx="3320">
                  <c:v>0</c:v>
                </c:pt>
                <c:pt idx="3321">
                  <c:v>0</c:v>
                </c:pt>
                <c:pt idx="3322">
                  <c:v>0</c:v>
                </c:pt>
                <c:pt idx="3323">
                  <c:v>0</c:v>
                </c:pt>
                <c:pt idx="3324">
                  <c:v>0.01</c:v>
                </c:pt>
                <c:pt idx="3325">
                  <c:v>0</c:v>
                </c:pt>
                <c:pt idx="3326">
                  <c:v>0</c:v>
                </c:pt>
                <c:pt idx="3327">
                  <c:v>0</c:v>
                </c:pt>
                <c:pt idx="3328">
                  <c:v>0</c:v>
                </c:pt>
                <c:pt idx="3329">
                  <c:v>0</c:v>
                </c:pt>
                <c:pt idx="3330">
                  <c:v>0</c:v>
                </c:pt>
                <c:pt idx="3331">
                  <c:v>0</c:v>
                </c:pt>
                <c:pt idx="3332">
                  <c:v>0</c:v>
                </c:pt>
                <c:pt idx="3333">
                  <c:v>0.33</c:v>
                </c:pt>
                <c:pt idx="3334">
                  <c:v>0</c:v>
                </c:pt>
                <c:pt idx="3335">
                  <c:v>0.25</c:v>
                </c:pt>
                <c:pt idx="3336">
                  <c:v>0</c:v>
                </c:pt>
                <c:pt idx="3337">
                  <c:v>0</c:v>
                </c:pt>
                <c:pt idx="3338">
                  <c:v>0.09</c:v>
                </c:pt>
                <c:pt idx="3339">
                  <c:v>0</c:v>
                </c:pt>
                <c:pt idx="3340">
                  <c:v>0</c:v>
                </c:pt>
                <c:pt idx="3341">
                  <c:v>0.6</c:v>
                </c:pt>
                <c:pt idx="3342">
                  <c:v>0</c:v>
                </c:pt>
                <c:pt idx="3343">
                  <c:v>0</c:v>
                </c:pt>
                <c:pt idx="3344">
                  <c:v>0</c:v>
                </c:pt>
                <c:pt idx="3345">
                  <c:v>0</c:v>
                </c:pt>
                <c:pt idx="3346">
                  <c:v>0</c:v>
                </c:pt>
                <c:pt idx="3347">
                  <c:v>0.2</c:v>
                </c:pt>
                <c:pt idx="3348">
                  <c:v>0</c:v>
                </c:pt>
                <c:pt idx="3349">
                  <c:v>0.03</c:v>
                </c:pt>
                <c:pt idx="3350">
                  <c:v>0.04</c:v>
                </c:pt>
                <c:pt idx="3351">
                  <c:v>0</c:v>
                </c:pt>
                <c:pt idx="3352">
                  <c:v>0.21</c:v>
                </c:pt>
                <c:pt idx="3353">
                  <c:v>0</c:v>
                </c:pt>
                <c:pt idx="3354">
                  <c:v>0</c:v>
                </c:pt>
                <c:pt idx="3355">
                  <c:v>0</c:v>
                </c:pt>
                <c:pt idx="3356">
                  <c:v>0</c:v>
                </c:pt>
                <c:pt idx="3357">
                  <c:v>0.6</c:v>
                </c:pt>
                <c:pt idx="3358">
                  <c:v>0</c:v>
                </c:pt>
                <c:pt idx="3359">
                  <c:v>0</c:v>
                </c:pt>
                <c:pt idx="3360">
                  <c:v>0.14000000000000001</c:v>
                </c:pt>
                <c:pt idx="3361">
                  <c:v>0.23</c:v>
                </c:pt>
                <c:pt idx="3362">
                  <c:v>0</c:v>
                </c:pt>
                <c:pt idx="3363">
                  <c:v>0</c:v>
                </c:pt>
                <c:pt idx="3364">
                  <c:v>0</c:v>
                </c:pt>
                <c:pt idx="3365">
                  <c:v>0.56000000000000005</c:v>
                </c:pt>
                <c:pt idx="3366">
                  <c:v>0.56000000000000005</c:v>
                </c:pt>
                <c:pt idx="3367">
                  <c:v>0.03</c:v>
                </c:pt>
                <c:pt idx="3368">
                  <c:v>0</c:v>
                </c:pt>
                <c:pt idx="3369">
                  <c:v>0</c:v>
                </c:pt>
                <c:pt idx="3370">
                  <c:v>0</c:v>
                </c:pt>
                <c:pt idx="3371">
                  <c:v>0</c:v>
                </c:pt>
                <c:pt idx="3372">
                  <c:v>0.6</c:v>
                </c:pt>
                <c:pt idx="3373">
                  <c:v>0</c:v>
                </c:pt>
                <c:pt idx="3374">
                  <c:v>0</c:v>
                </c:pt>
                <c:pt idx="3375">
                  <c:v>0</c:v>
                </c:pt>
                <c:pt idx="3376">
                  <c:v>0</c:v>
                </c:pt>
                <c:pt idx="3377">
                  <c:v>0</c:v>
                </c:pt>
                <c:pt idx="3378">
                  <c:v>0</c:v>
                </c:pt>
                <c:pt idx="3379">
                  <c:v>0</c:v>
                </c:pt>
                <c:pt idx="3380">
                  <c:v>0.6</c:v>
                </c:pt>
                <c:pt idx="3381">
                  <c:v>0.31</c:v>
                </c:pt>
                <c:pt idx="3382">
                  <c:v>0</c:v>
                </c:pt>
                <c:pt idx="3383">
                  <c:v>0</c:v>
                </c:pt>
                <c:pt idx="3384">
                  <c:v>0</c:v>
                </c:pt>
                <c:pt idx="3385">
                  <c:v>0</c:v>
                </c:pt>
                <c:pt idx="3386">
                  <c:v>0</c:v>
                </c:pt>
                <c:pt idx="3387">
                  <c:v>0.59</c:v>
                </c:pt>
                <c:pt idx="3388">
                  <c:v>0</c:v>
                </c:pt>
                <c:pt idx="3389">
                  <c:v>0.56000000000000005</c:v>
                </c:pt>
                <c:pt idx="3390">
                  <c:v>0</c:v>
                </c:pt>
                <c:pt idx="3391">
                  <c:v>0</c:v>
                </c:pt>
                <c:pt idx="3392">
                  <c:v>0</c:v>
                </c:pt>
                <c:pt idx="3393">
                  <c:v>0</c:v>
                </c:pt>
                <c:pt idx="3394">
                  <c:v>0.23</c:v>
                </c:pt>
                <c:pt idx="3395">
                  <c:v>0</c:v>
                </c:pt>
                <c:pt idx="3396">
                  <c:v>0.05</c:v>
                </c:pt>
                <c:pt idx="3397">
                  <c:v>0</c:v>
                </c:pt>
                <c:pt idx="3398">
                  <c:v>0</c:v>
                </c:pt>
                <c:pt idx="3399">
                  <c:v>0.55000000000000004</c:v>
                </c:pt>
                <c:pt idx="3400">
                  <c:v>0</c:v>
                </c:pt>
                <c:pt idx="3401">
                  <c:v>0.59</c:v>
                </c:pt>
                <c:pt idx="3402">
                  <c:v>0</c:v>
                </c:pt>
                <c:pt idx="3403">
                  <c:v>0</c:v>
                </c:pt>
                <c:pt idx="3404">
                  <c:v>0</c:v>
                </c:pt>
                <c:pt idx="3405">
                  <c:v>0.16</c:v>
                </c:pt>
                <c:pt idx="3406">
                  <c:v>0</c:v>
                </c:pt>
                <c:pt idx="3407">
                  <c:v>0</c:v>
                </c:pt>
                <c:pt idx="3408">
                  <c:v>0</c:v>
                </c:pt>
                <c:pt idx="3409">
                  <c:v>0</c:v>
                </c:pt>
                <c:pt idx="3410">
                  <c:v>0</c:v>
                </c:pt>
                <c:pt idx="3411">
                  <c:v>0</c:v>
                </c:pt>
                <c:pt idx="3412">
                  <c:v>0</c:v>
                </c:pt>
                <c:pt idx="3413">
                  <c:v>0</c:v>
                </c:pt>
                <c:pt idx="3414">
                  <c:v>0</c:v>
                </c:pt>
                <c:pt idx="3415">
                  <c:v>0.14000000000000001</c:v>
                </c:pt>
                <c:pt idx="3416">
                  <c:v>0.59</c:v>
                </c:pt>
                <c:pt idx="3417">
                  <c:v>0.02</c:v>
                </c:pt>
                <c:pt idx="3418">
                  <c:v>0</c:v>
                </c:pt>
                <c:pt idx="3419">
                  <c:v>0.42</c:v>
                </c:pt>
                <c:pt idx="3420">
                  <c:v>0.01</c:v>
                </c:pt>
                <c:pt idx="3421">
                  <c:v>0.01</c:v>
                </c:pt>
                <c:pt idx="3422">
                  <c:v>0</c:v>
                </c:pt>
                <c:pt idx="3423">
                  <c:v>0</c:v>
                </c:pt>
                <c:pt idx="3424">
                  <c:v>0</c:v>
                </c:pt>
                <c:pt idx="3425">
                  <c:v>0</c:v>
                </c:pt>
                <c:pt idx="3426">
                  <c:v>0</c:v>
                </c:pt>
                <c:pt idx="3427">
                  <c:v>0.13</c:v>
                </c:pt>
                <c:pt idx="3428">
                  <c:v>0.08</c:v>
                </c:pt>
                <c:pt idx="3429">
                  <c:v>0</c:v>
                </c:pt>
                <c:pt idx="3430">
                  <c:v>0</c:v>
                </c:pt>
                <c:pt idx="3431">
                  <c:v>0</c:v>
                </c:pt>
                <c:pt idx="3432">
                  <c:v>0.11</c:v>
                </c:pt>
                <c:pt idx="3433">
                  <c:v>0</c:v>
                </c:pt>
                <c:pt idx="3434">
                  <c:v>0</c:v>
                </c:pt>
                <c:pt idx="3435">
                  <c:v>0.59</c:v>
                </c:pt>
                <c:pt idx="3436">
                  <c:v>0</c:v>
                </c:pt>
                <c:pt idx="3437">
                  <c:v>0.14000000000000001</c:v>
                </c:pt>
                <c:pt idx="3438">
                  <c:v>0</c:v>
                </c:pt>
                <c:pt idx="3439">
                  <c:v>0</c:v>
                </c:pt>
                <c:pt idx="3440">
                  <c:v>0</c:v>
                </c:pt>
                <c:pt idx="3441">
                  <c:v>0</c:v>
                </c:pt>
                <c:pt idx="3442">
                  <c:v>0</c:v>
                </c:pt>
                <c:pt idx="3443">
                  <c:v>0.55000000000000004</c:v>
                </c:pt>
                <c:pt idx="3444">
                  <c:v>7.0000000000000007E-2</c:v>
                </c:pt>
                <c:pt idx="3445">
                  <c:v>0</c:v>
                </c:pt>
                <c:pt idx="3446">
                  <c:v>0</c:v>
                </c:pt>
                <c:pt idx="3447">
                  <c:v>0</c:v>
                </c:pt>
                <c:pt idx="3448">
                  <c:v>0.47</c:v>
                </c:pt>
                <c:pt idx="3449">
                  <c:v>0</c:v>
                </c:pt>
                <c:pt idx="3450">
                  <c:v>0.17</c:v>
                </c:pt>
                <c:pt idx="3451">
                  <c:v>0</c:v>
                </c:pt>
                <c:pt idx="3452">
                  <c:v>0</c:v>
                </c:pt>
                <c:pt idx="3453">
                  <c:v>0</c:v>
                </c:pt>
                <c:pt idx="3454">
                  <c:v>0.02</c:v>
                </c:pt>
                <c:pt idx="3455">
                  <c:v>0</c:v>
                </c:pt>
                <c:pt idx="3456">
                  <c:v>0</c:v>
                </c:pt>
                <c:pt idx="3457">
                  <c:v>0</c:v>
                </c:pt>
                <c:pt idx="3458">
                  <c:v>0</c:v>
                </c:pt>
                <c:pt idx="3459">
                  <c:v>0.02</c:v>
                </c:pt>
                <c:pt idx="3460">
                  <c:v>0</c:v>
                </c:pt>
                <c:pt idx="3461">
                  <c:v>0</c:v>
                </c:pt>
                <c:pt idx="3462">
                  <c:v>0</c:v>
                </c:pt>
                <c:pt idx="3463">
                  <c:v>0</c:v>
                </c:pt>
                <c:pt idx="3464">
                  <c:v>0.22</c:v>
                </c:pt>
                <c:pt idx="3465">
                  <c:v>0</c:v>
                </c:pt>
                <c:pt idx="3466">
                  <c:v>0</c:v>
                </c:pt>
                <c:pt idx="3467">
                  <c:v>0.19</c:v>
                </c:pt>
                <c:pt idx="3468">
                  <c:v>0</c:v>
                </c:pt>
                <c:pt idx="3469">
                  <c:v>0</c:v>
                </c:pt>
                <c:pt idx="3470">
                  <c:v>0.16</c:v>
                </c:pt>
                <c:pt idx="3471">
                  <c:v>0.54</c:v>
                </c:pt>
                <c:pt idx="3472">
                  <c:v>0</c:v>
                </c:pt>
                <c:pt idx="3473">
                  <c:v>0</c:v>
                </c:pt>
                <c:pt idx="3474">
                  <c:v>0</c:v>
                </c:pt>
                <c:pt idx="3475">
                  <c:v>0</c:v>
                </c:pt>
                <c:pt idx="3476">
                  <c:v>0.31</c:v>
                </c:pt>
                <c:pt idx="3477">
                  <c:v>0.5</c:v>
                </c:pt>
                <c:pt idx="3478">
                  <c:v>0</c:v>
                </c:pt>
                <c:pt idx="3479">
                  <c:v>0</c:v>
                </c:pt>
                <c:pt idx="3480">
                  <c:v>0</c:v>
                </c:pt>
                <c:pt idx="3481">
                  <c:v>0.57999999999999996</c:v>
                </c:pt>
                <c:pt idx="3482">
                  <c:v>0</c:v>
                </c:pt>
                <c:pt idx="3483">
                  <c:v>0</c:v>
                </c:pt>
                <c:pt idx="3484">
                  <c:v>0.26</c:v>
                </c:pt>
                <c:pt idx="3485">
                  <c:v>0.57999999999999996</c:v>
                </c:pt>
                <c:pt idx="3486">
                  <c:v>0</c:v>
                </c:pt>
                <c:pt idx="3487">
                  <c:v>0.14000000000000001</c:v>
                </c:pt>
                <c:pt idx="3488">
                  <c:v>0.06</c:v>
                </c:pt>
                <c:pt idx="3489">
                  <c:v>0</c:v>
                </c:pt>
                <c:pt idx="3490">
                  <c:v>0</c:v>
                </c:pt>
                <c:pt idx="3491">
                  <c:v>0</c:v>
                </c:pt>
                <c:pt idx="3492">
                  <c:v>0</c:v>
                </c:pt>
                <c:pt idx="3493">
                  <c:v>0</c:v>
                </c:pt>
                <c:pt idx="3494">
                  <c:v>0</c:v>
                </c:pt>
                <c:pt idx="3495">
                  <c:v>0.01</c:v>
                </c:pt>
                <c:pt idx="3496">
                  <c:v>0</c:v>
                </c:pt>
                <c:pt idx="3497">
                  <c:v>0</c:v>
                </c:pt>
                <c:pt idx="3498">
                  <c:v>0.02</c:v>
                </c:pt>
                <c:pt idx="3499">
                  <c:v>0</c:v>
                </c:pt>
                <c:pt idx="3500">
                  <c:v>0</c:v>
                </c:pt>
                <c:pt idx="3501">
                  <c:v>0</c:v>
                </c:pt>
                <c:pt idx="3502">
                  <c:v>0</c:v>
                </c:pt>
                <c:pt idx="3503">
                  <c:v>0</c:v>
                </c:pt>
                <c:pt idx="3504">
                  <c:v>0.27</c:v>
                </c:pt>
                <c:pt idx="3505">
                  <c:v>0.13</c:v>
                </c:pt>
                <c:pt idx="3506">
                  <c:v>0</c:v>
                </c:pt>
                <c:pt idx="3507">
                  <c:v>0</c:v>
                </c:pt>
                <c:pt idx="3508">
                  <c:v>0</c:v>
                </c:pt>
                <c:pt idx="3509">
                  <c:v>0</c:v>
                </c:pt>
                <c:pt idx="3510">
                  <c:v>0</c:v>
                </c:pt>
                <c:pt idx="3511">
                  <c:v>0</c:v>
                </c:pt>
                <c:pt idx="3512">
                  <c:v>0</c:v>
                </c:pt>
                <c:pt idx="3513">
                  <c:v>0.56999999999999995</c:v>
                </c:pt>
                <c:pt idx="3514">
                  <c:v>0</c:v>
                </c:pt>
                <c:pt idx="3515">
                  <c:v>0</c:v>
                </c:pt>
                <c:pt idx="3516">
                  <c:v>0.54</c:v>
                </c:pt>
                <c:pt idx="3517">
                  <c:v>0</c:v>
                </c:pt>
                <c:pt idx="3518">
                  <c:v>0.01</c:v>
                </c:pt>
                <c:pt idx="3519">
                  <c:v>0</c:v>
                </c:pt>
                <c:pt idx="3520">
                  <c:v>0.35</c:v>
                </c:pt>
                <c:pt idx="3521">
                  <c:v>0</c:v>
                </c:pt>
                <c:pt idx="3522">
                  <c:v>0</c:v>
                </c:pt>
                <c:pt idx="3523">
                  <c:v>0</c:v>
                </c:pt>
                <c:pt idx="3524">
                  <c:v>0</c:v>
                </c:pt>
                <c:pt idx="3525">
                  <c:v>0.04</c:v>
                </c:pt>
                <c:pt idx="3526">
                  <c:v>0</c:v>
                </c:pt>
                <c:pt idx="3527">
                  <c:v>0</c:v>
                </c:pt>
                <c:pt idx="3528">
                  <c:v>0</c:v>
                </c:pt>
                <c:pt idx="3529">
                  <c:v>0</c:v>
                </c:pt>
                <c:pt idx="3530">
                  <c:v>0</c:v>
                </c:pt>
                <c:pt idx="3531">
                  <c:v>0.03</c:v>
                </c:pt>
                <c:pt idx="3532">
                  <c:v>0.56999999999999995</c:v>
                </c:pt>
                <c:pt idx="3533">
                  <c:v>0</c:v>
                </c:pt>
                <c:pt idx="3534">
                  <c:v>0</c:v>
                </c:pt>
                <c:pt idx="3535">
                  <c:v>0.28999999999999998</c:v>
                </c:pt>
                <c:pt idx="3536">
                  <c:v>0</c:v>
                </c:pt>
                <c:pt idx="3537">
                  <c:v>0</c:v>
                </c:pt>
                <c:pt idx="3538">
                  <c:v>0.35</c:v>
                </c:pt>
                <c:pt idx="3539">
                  <c:v>0</c:v>
                </c:pt>
                <c:pt idx="3540">
                  <c:v>0</c:v>
                </c:pt>
                <c:pt idx="3541">
                  <c:v>0</c:v>
                </c:pt>
                <c:pt idx="3542">
                  <c:v>0</c:v>
                </c:pt>
                <c:pt idx="3543">
                  <c:v>0.02</c:v>
                </c:pt>
                <c:pt idx="3544">
                  <c:v>0.56999999999999995</c:v>
                </c:pt>
                <c:pt idx="3545">
                  <c:v>0</c:v>
                </c:pt>
                <c:pt idx="3546">
                  <c:v>0.04</c:v>
                </c:pt>
                <c:pt idx="3547">
                  <c:v>0.56999999999999995</c:v>
                </c:pt>
                <c:pt idx="3548">
                  <c:v>0</c:v>
                </c:pt>
                <c:pt idx="3549">
                  <c:v>0</c:v>
                </c:pt>
                <c:pt idx="3550">
                  <c:v>0.17</c:v>
                </c:pt>
                <c:pt idx="3551">
                  <c:v>0</c:v>
                </c:pt>
                <c:pt idx="3552">
                  <c:v>0</c:v>
                </c:pt>
                <c:pt idx="3553">
                  <c:v>0</c:v>
                </c:pt>
                <c:pt idx="3554">
                  <c:v>0</c:v>
                </c:pt>
                <c:pt idx="3555">
                  <c:v>0</c:v>
                </c:pt>
                <c:pt idx="3556">
                  <c:v>0</c:v>
                </c:pt>
                <c:pt idx="3557">
                  <c:v>0.05</c:v>
                </c:pt>
                <c:pt idx="3558">
                  <c:v>0</c:v>
                </c:pt>
                <c:pt idx="3559">
                  <c:v>0.34</c:v>
                </c:pt>
                <c:pt idx="3560">
                  <c:v>0</c:v>
                </c:pt>
                <c:pt idx="3561">
                  <c:v>0.09</c:v>
                </c:pt>
                <c:pt idx="3562">
                  <c:v>0.24</c:v>
                </c:pt>
                <c:pt idx="3563">
                  <c:v>0</c:v>
                </c:pt>
                <c:pt idx="3564">
                  <c:v>0</c:v>
                </c:pt>
                <c:pt idx="3565">
                  <c:v>0</c:v>
                </c:pt>
                <c:pt idx="3566">
                  <c:v>0</c:v>
                </c:pt>
                <c:pt idx="3567">
                  <c:v>0</c:v>
                </c:pt>
                <c:pt idx="3568">
                  <c:v>0.13</c:v>
                </c:pt>
                <c:pt idx="3569">
                  <c:v>0</c:v>
                </c:pt>
                <c:pt idx="3570">
                  <c:v>0</c:v>
                </c:pt>
                <c:pt idx="3571">
                  <c:v>0</c:v>
                </c:pt>
                <c:pt idx="3572">
                  <c:v>0</c:v>
                </c:pt>
                <c:pt idx="3573">
                  <c:v>0</c:v>
                </c:pt>
                <c:pt idx="3574">
                  <c:v>0</c:v>
                </c:pt>
                <c:pt idx="3575">
                  <c:v>0</c:v>
                </c:pt>
                <c:pt idx="3576">
                  <c:v>0.22</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7.0000000000000007E-2</c:v>
                </c:pt>
                <c:pt idx="3591">
                  <c:v>0.45</c:v>
                </c:pt>
                <c:pt idx="3592">
                  <c:v>0</c:v>
                </c:pt>
                <c:pt idx="3593">
                  <c:v>0.12</c:v>
                </c:pt>
                <c:pt idx="3594">
                  <c:v>0.26</c:v>
                </c:pt>
                <c:pt idx="3595">
                  <c:v>0</c:v>
                </c:pt>
                <c:pt idx="3596">
                  <c:v>0.27</c:v>
                </c:pt>
                <c:pt idx="3597">
                  <c:v>0.01</c:v>
                </c:pt>
                <c:pt idx="3598">
                  <c:v>0</c:v>
                </c:pt>
                <c:pt idx="3599">
                  <c:v>0.56000000000000005</c:v>
                </c:pt>
                <c:pt idx="3600">
                  <c:v>0</c:v>
                </c:pt>
                <c:pt idx="3601">
                  <c:v>0</c:v>
                </c:pt>
                <c:pt idx="3602">
                  <c:v>0</c:v>
                </c:pt>
                <c:pt idx="3603">
                  <c:v>0</c:v>
                </c:pt>
                <c:pt idx="3604">
                  <c:v>0</c:v>
                </c:pt>
                <c:pt idx="3605">
                  <c:v>0</c:v>
                </c:pt>
                <c:pt idx="3606">
                  <c:v>0</c:v>
                </c:pt>
                <c:pt idx="3607">
                  <c:v>0</c:v>
                </c:pt>
                <c:pt idx="3608">
                  <c:v>0</c:v>
                </c:pt>
                <c:pt idx="3609">
                  <c:v>0.56000000000000005</c:v>
                </c:pt>
                <c:pt idx="3610">
                  <c:v>0</c:v>
                </c:pt>
                <c:pt idx="3611">
                  <c:v>0</c:v>
                </c:pt>
                <c:pt idx="3612">
                  <c:v>0.56000000000000005</c:v>
                </c:pt>
                <c:pt idx="3613">
                  <c:v>0</c:v>
                </c:pt>
                <c:pt idx="3614">
                  <c:v>0</c:v>
                </c:pt>
                <c:pt idx="3615">
                  <c:v>0.22</c:v>
                </c:pt>
                <c:pt idx="3616">
                  <c:v>0</c:v>
                </c:pt>
                <c:pt idx="3617">
                  <c:v>0</c:v>
                </c:pt>
                <c:pt idx="3618">
                  <c:v>0</c:v>
                </c:pt>
                <c:pt idx="3619">
                  <c:v>0.14000000000000001</c:v>
                </c:pt>
                <c:pt idx="3620">
                  <c:v>0</c:v>
                </c:pt>
                <c:pt idx="3621">
                  <c:v>0</c:v>
                </c:pt>
                <c:pt idx="3622">
                  <c:v>0</c:v>
                </c:pt>
                <c:pt idx="3623">
                  <c:v>0</c:v>
                </c:pt>
                <c:pt idx="3624">
                  <c:v>0</c:v>
                </c:pt>
                <c:pt idx="3625">
                  <c:v>0.02</c:v>
                </c:pt>
                <c:pt idx="3626">
                  <c:v>0</c:v>
                </c:pt>
                <c:pt idx="3627">
                  <c:v>0.06</c:v>
                </c:pt>
                <c:pt idx="3628">
                  <c:v>0.14000000000000001</c:v>
                </c:pt>
                <c:pt idx="3629">
                  <c:v>0</c:v>
                </c:pt>
                <c:pt idx="3630">
                  <c:v>0</c:v>
                </c:pt>
                <c:pt idx="3631">
                  <c:v>0</c:v>
                </c:pt>
                <c:pt idx="3632">
                  <c:v>0</c:v>
                </c:pt>
                <c:pt idx="3633">
                  <c:v>0.15</c:v>
                </c:pt>
                <c:pt idx="3634">
                  <c:v>0</c:v>
                </c:pt>
                <c:pt idx="3635">
                  <c:v>0</c:v>
                </c:pt>
                <c:pt idx="3636">
                  <c:v>0.55000000000000004</c:v>
                </c:pt>
                <c:pt idx="3637">
                  <c:v>0</c:v>
                </c:pt>
                <c:pt idx="3638">
                  <c:v>0</c:v>
                </c:pt>
                <c:pt idx="3639">
                  <c:v>0</c:v>
                </c:pt>
                <c:pt idx="3640">
                  <c:v>0.52</c:v>
                </c:pt>
                <c:pt idx="3641">
                  <c:v>0.55000000000000004</c:v>
                </c:pt>
                <c:pt idx="3642">
                  <c:v>0</c:v>
                </c:pt>
                <c:pt idx="3643">
                  <c:v>0</c:v>
                </c:pt>
                <c:pt idx="3644">
                  <c:v>0</c:v>
                </c:pt>
                <c:pt idx="3645">
                  <c:v>0</c:v>
                </c:pt>
                <c:pt idx="3646">
                  <c:v>0</c:v>
                </c:pt>
                <c:pt idx="3647">
                  <c:v>0.55000000000000004</c:v>
                </c:pt>
                <c:pt idx="3648">
                  <c:v>0.55000000000000004</c:v>
                </c:pt>
                <c:pt idx="3649">
                  <c:v>0.12</c:v>
                </c:pt>
                <c:pt idx="3650">
                  <c:v>0</c:v>
                </c:pt>
                <c:pt idx="3651">
                  <c:v>0.04</c:v>
                </c:pt>
                <c:pt idx="3652">
                  <c:v>0.03</c:v>
                </c:pt>
                <c:pt idx="3653">
                  <c:v>0</c:v>
                </c:pt>
                <c:pt idx="3654">
                  <c:v>0</c:v>
                </c:pt>
                <c:pt idx="3655">
                  <c:v>0</c:v>
                </c:pt>
                <c:pt idx="3656">
                  <c:v>0</c:v>
                </c:pt>
                <c:pt idx="3657">
                  <c:v>0.55000000000000004</c:v>
                </c:pt>
                <c:pt idx="3658">
                  <c:v>0</c:v>
                </c:pt>
                <c:pt idx="3659">
                  <c:v>0</c:v>
                </c:pt>
                <c:pt idx="3660">
                  <c:v>0</c:v>
                </c:pt>
                <c:pt idx="3661">
                  <c:v>0</c:v>
                </c:pt>
                <c:pt idx="3662">
                  <c:v>0.24</c:v>
                </c:pt>
                <c:pt idx="3663">
                  <c:v>0</c:v>
                </c:pt>
                <c:pt idx="3664">
                  <c:v>0.02</c:v>
                </c:pt>
                <c:pt idx="3665">
                  <c:v>0</c:v>
                </c:pt>
                <c:pt idx="3666">
                  <c:v>0.51</c:v>
                </c:pt>
                <c:pt idx="3667">
                  <c:v>0.55000000000000004</c:v>
                </c:pt>
                <c:pt idx="3668">
                  <c:v>0</c:v>
                </c:pt>
                <c:pt idx="3669">
                  <c:v>0.55000000000000004</c:v>
                </c:pt>
                <c:pt idx="3670">
                  <c:v>7.0000000000000007E-2</c:v>
                </c:pt>
                <c:pt idx="3671">
                  <c:v>0</c:v>
                </c:pt>
                <c:pt idx="3672">
                  <c:v>0.55000000000000004</c:v>
                </c:pt>
                <c:pt idx="3673">
                  <c:v>0</c:v>
                </c:pt>
                <c:pt idx="3674">
                  <c:v>0.21</c:v>
                </c:pt>
                <c:pt idx="3675">
                  <c:v>0</c:v>
                </c:pt>
                <c:pt idx="3676">
                  <c:v>0</c:v>
                </c:pt>
                <c:pt idx="3677">
                  <c:v>0.36</c:v>
                </c:pt>
                <c:pt idx="3678">
                  <c:v>0.02</c:v>
                </c:pt>
                <c:pt idx="3679">
                  <c:v>0</c:v>
                </c:pt>
                <c:pt idx="3680">
                  <c:v>0</c:v>
                </c:pt>
                <c:pt idx="3681">
                  <c:v>0.03</c:v>
                </c:pt>
                <c:pt idx="3682">
                  <c:v>0</c:v>
                </c:pt>
                <c:pt idx="3683">
                  <c:v>0</c:v>
                </c:pt>
                <c:pt idx="3684">
                  <c:v>0</c:v>
                </c:pt>
                <c:pt idx="3685">
                  <c:v>0</c:v>
                </c:pt>
                <c:pt idx="3686">
                  <c:v>0.13</c:v>
                </c:pt>
                <c:pt idx="3687">
                  <c:v>0</c:v>
                </c:pt>
                <c:pt idx="3688">
                  <c:v>0</c:v>
                </c:pt>
                <c:pt idx="3689">
                  <c:v>0</c:v>
                </c:pt>
                <c:pt idx="3690">
                  <c:v>0</c:v>
                </c:pt>
                <c:pt idx="3691">
                  <c:v>0.01</c:v>
                </c:pt>
                <c:pt idx="3692">
                  <c:v>0</c:v>
                </c:pt>
                <c:pt idx="3693">
                  <c:v>0</c:v>
                </c:pt>
                <c:pt idx="3694">
                  <c:v>0.54</c:v>
                </c:pt>
                <c:pt idx="3695">
                  <c:v>0.54</c:v>
                </c:pt>
                <c:pt idx="3696">
                  <c:v>0.08</c:v>
                </c:pt>
                <c:pt idx="3697">
                  <c:v>0.04</c:v>
                </c:pt>
                <c:pt idx="3698">
                  <c:v>0</c:v>
                </c:pt>
                <c:pt idx="3699">
                  <c:v>0</c:v>
                </c:pt>
                <c:pt idx="3700">
                  <c:v>0.02</c:v>
                </c:pt>
                <c:pt idx="3701">
                  <c:v>0</c:v>
                </c:pt>
                <c:pt idx="3702">
                  <c:v>0.03</c:v>
                </c:pt>
                <c:pt idx="3703">
                  <c:v>0.01</c:v>
                </c:pt>
                <c:pt idx="3704">
                  <c:v>0</c:v>
                </c:pt>
                <c:pt idx="3705">
                  <c:v>0.25</c:v>
                </c:pt>
                <c:pt idx="3706">
                  <c:v>0</c:v>
                </c:pt>
                <c:pt idx="3707">
                  <c:v>0</c:v>
                </c:pt>
                <c:pt idx="3708">
                  <c:v>0.38</c:v>
                </c:pt>
                <c:pt idx="3709">
                  <c:v>0.54</c:v>
                </c:pt>
                <c:pt idx="3710">
                  <c:v>0</c:v>
                </c:pt>
                <c:pt idx="3711">
                  <c:v>0.1</c:v>
                </c:pt>
                <c:pt idx="3712">
                  <c:v>0</c:v>
                </c:pt>
                <c:pt idx="3713">
                  <c:v>0</c:v>
                </c:pt>
                <c:pt idx="3714">
                  <c:v>0</c:v>
                </c:pt>
                <c:pt idx="3715">
                  <c:v>0</c:v>
                </c:pt>
                <c:pt idx="3716">
                  <c:v>0</c:v>
                </c:pt>
                <c:pt idx="3717">
                  <c:v>0</c:v>
                </c:pt>
                <c:pt idx="3718">
                  <c:v>0</c:v>
                </c:pt>
                <c:pt idx="3719">
                  <c:v>0.54</c:v>
                </c:pt>
                <c:pt idx="3720">
                  <c:v>0.01</c:v>
                </c:pt>
                <c:pt idx="3721">
                  <c:v>0.13</c:v>
                </c:pt>
                <c:pt idx="3722">
                  <c:v>0.35</c:v>
                </c:pt>
                <c:pt idx="3723">
                  <c:v>0.16</c:v>
                </c:pt>
                <c:pt idx="3724">
                  <c:v>0.54</c:v>
                </c:pt>
                <c:pt idx="3725">
                  <c:v>0</c:v>
                </c:pt>
                <c:pt idx="3726">
                  <c:v>0.5</c:v>
                </c:pt>
                <c:pt idx="3727">
                  <c:v>0</c:v>
                </c:pt>
                <c:pt idx="3728">
                  <c:v>0.18</c:v>
                </c:pt>
                <c:pt idx="3729">
                  <c:v>0</c:v>
                </c:pt>
                <c:pt idx="3730">
                  <c:v>0</c:v>
                </c:pt>
                <c:pt idx="3731">
                  <c:v>0.15</c:v>
                </c:pt>
                <c:pt idx="3732">
                  <c:v>0.01</c:v>
                </c:pt>
                <c:pt idx="3733">
                  <c:v>0</c:v>
                </c:pt>
                <c:pt idx="3734">
                  <c:v>0</c:v>
                </c:pt>
                <c:pt idx="3735">
                  <c:v>0</c:v>
                </c:pt>
                <c:pt idx="3736">
                  <c:v>0</c:v>
                </c:pt>
                <c:pt idx="3737">
                  <c:v>0</c:v>
                </c:pt>
                <c:pt idx="3738">
                  <c:v>0</c:v>
                </c:pt>
                <c:pt idx="3739">
                  <c:v>0</c:v>
                </c:pt>
                <c:pt idx="3740">
                  <c:v>0.1</c:v>
                </c:pt>
                <c:pt idx="3741">
                  <c:v>0.54</c:v>
                </c:pt>
                <c:pt idx="3742">
                  <c:v>0</c:v>
                </c:pt>
                <c:pt idx="3743">
                  <c:v>0.48</c:v>
                </c:pt>
                <c:pt idx="3744">
                  <c:v>0</c:v>
                </c:pt>
                <c:pt idx="3745">
                  <c:v>0</c:v>
                </c:pt>
                <c:pt idx="3746">
                  <c:v>0</c:v>
                </c:pt>
                <c:pt idx="3747">
                  <c:v>0</c:v>
                </c:pt>
                <c:pt idx="3748">
                  <c:v>0</c:v>
                </c:pt>
                <c:pt idx="3749">
                  <c:v>0.48</c:v>
                </c:pt>
                <c:pt idx="3750">
                  <c:v>0</c:v>
                </c:pt>
                <c:pt idx="3751">
                  <c:v>0</c:v>
                </c:pt>
                <c:pt idx="3752">
                  <c:v>0.24</c:v>
                </c:pt>
                <c:pt idx="3753">
                  <c:v>0</c:v>
                </c:pt>
                <c:pt idx="3754">
                  <c:v>0</c:v>
                </c:pt>
                <c:pt idx="3755">
                  <c:v>0</c:v>
                </c:pt>
                <c:pt idx="3756">
                  <c:v>0.53</c:v>
                </c:pt>
                <c:pt idx="3757">
                  <c:v>0</c:v>
                </c:pt>
                <c:pt idx="3758">
                  <c:v>0</c:v>
                </c:pt>
                <c:pt idx="3759">
                  <c:v>0.38</c:v>
                </c:pt>
                <c:pt idx="3760">
                  <c:v>0</c:v>
                </c:pt>
                <c:pt idx="3761">
                  <c:v>0</c:v>
                </c:pt>
                <c:pt idx="3762">
                  <c:v>0</c:v>
                </c:pt>
                <c:pt idx="3763">
                  <c:v>0.17</c:v>
                </c:pt>
                <c:pt idx="3764">
                  <c:v>0.27</c:v>
                </c:pt>
                <c:pt idx="3765">
                  <c:v>0</c:v>
                </c:pt>
                <c:pt idx="3766">
                  <c:v>0</c:v>
                </c:pt>
                <c:pt idx="3767">
                  <c:v>0</c:v>
                </c:pt>
                <c:pt idx="3768">
                  <c:v>0</c:v>
                </c:pt>
                <c:pt idx="3769">
                  <c:v>0</c:v>
                </c:pt>
                <c:pt idx="3770">
                  <c:v>0</c:v>
                </c:pt>
                <c:pt idx="3771">
                  <c:v>0.33</c:v>
                </c:pt>
                <c:pt idx="3772">
                  <c:v>0</c:v>
                </c:pt>
                <c:pt idx="3773">
                  <c:v>0</c:v>
                </c:pt>
                <c:pt idx="3774">
                  <c:v>0</c:v>
                </c:pt>
                <c:pt idx="3775">
                  <c:v>0</c:v>
                </c:pt>
                <c:pt idx="3776">
                  <c:v>0</c:v>
                </c:pt>
                <c:pt idx="3777">
                  <c:v>0</c:v>
                </c:pt>
                <c:pt idx="3778">
                  <c:v>0.02</c:v>
                </c:pt>
                <c:pt idx="3779">
                  <c:v>0</c:v>
                </c:pt>
                <c:pt idx="3780">
                  <c:v>0.53</c:v>
                </c:pt>
                <c:pt idx="3781">
                  <c:v>0.53</c:v>
                </c:pt>
                <c:pt idx="3782">
                  <c:v>0.53</c:v>
                </c:pt>
                <c:pt idx="3783">
                  <c:v>0</c:v>
                </c:pt>
                <c:pt idx="3784">
                  <c:v>0</c:v>
                </c:pt>
                <c:pt idx="3785">
                  <c:v>0.12</c:v>
                </c:pt>
                <c:pt idx="3786">
                  <c:v>0</c:v>
                </c:pt>
                <c:pt idx="3787">
                  <c:v>0.02</c:v>
                </c:pt>
                <c:pt idx="3788">
                  <c:v>0</c:v>
                </c:pt>
                <c:pt idx="3789">
                  <c:v>0</c:v>
                </c:pt>
                <c:pt idx="3790">
                  <c:v>0</c:v>
                </c:pt>
                <c:pt idx="3791">
                  <c:v>0</c:v>
                </c:pt>
                <c:pt idx="3792">
                  <c:v>0</c:v>
                </c:pt>
                <c:pt idx="3793">
                  <c:v>0.02</c:v>
                </c:pt>
                <c:pt idx="3794">
                  <c:v>0</c:v>
                </c:pt>
                <c:pt idx="3795">
                  <c:v>0</c:v>
                </c:pt>
                <c:pt idx="3796">
                  <c:v>0</c:v>
                </c:pt>
                <c:pt idx="3797">
                  <c:v>0</c:v>
                </c:pt>
                <c:pt idx="3798">
                  <c:v>0</c:v>
                </c:pt>
                <c:pt idx="3799">
                  <c:v>0</c:v>
                </c:pt>
                <c:pt idx="3800">
                  <c:v>0.49</c:v>
                </c:pt>
                <c:pt idx="3801">
                  <c:v>0.01</c:v>
                </c:pt>
                <c:pt idx="3802">
                  <c:v>0</c:v>
                </c:pt>
                <c:pt idx="3803">
                  <c:v>0</c:v>
                </c:pt>
                <c:pt idx="3804">
                  <c:v>0</c:v>
                </c:pt>
                <c:pt idx="3805">
                  <c:v>0</c:v>
                </c:pt>
                <c:pt idx="3806">
                  <c:v>0</c:v>
                </c:pt>
                <c:pt idx="3807">
                  <c:v>0</c:v>
                </c:pt>
                <c:pt idx="3808">
                  <c:v>0</c:v>
                </c:pt>
                <c:pt idx="3809">
                  <c:v>0</c:v>
                </c:pt>
                <c:pt idx="3810">
                  <c:v>0</c:v>
                </c:pt>
                <c:pt idx="3811">
                  <c:v>0</c:v>
                </c:pt>
                <c:pt idx="3812">
                  <c:v>0.53</c:v>
                </c:pt>
                <c:pt idx="3813">
                  <c:v>0</c:v>
                </c:pt>
                <c:pt idx="3814">
                  <c:v>0</c:v>
                </c:pt>
                <c:pt idx="3815">
                  <c:v>0.16</c:v>
                </c:pt>
                <c:pt idx="3816">
                  <c:v>0</c:v>
                </c:pt>
                <c:pt idx="3817">
                  <c:v>0.04</c:v>
                </c:pt>
                <c:pt idx="3818">
                  <c:v>0</c:v>
                </c:pt>
                <c:pt idx="3819">
                  <c:v>0</c:v>
                </c:pt>
                <c:pt idx="3820">
                  <c:v>0.49</c:v>
                </c:pt>
                <c:pt idx="3821">
                  <c:v>0</c:v>
                </c:pt>
                <c:pt idx="3822">
                  <c:v>0.19</c:v>
                </c:pt>
                <c:pt idx="3823">
                  <c:v>0.52</c:v>
                </c:pt>
                <c:pt idx="3824">
                  <c:v>0</c:v>
                </c:pt>
                <c:pt idx="3825">
                  <c:v>0</c:v>
                </c:pt>
                <c:pt idx="3826">
                  <c:v>0.02</c:v>
                </c:pt>
                <c:pt idx="3827">
                  <c:v>0.52</c:v>
                </c:pt>
                <c:pt idx="3828">
                  <c:v>0</c:v>
                </c:pt>
                <c:pt idx="3829">
                  <c:v>0</c:v>
                </c:pt>
                <c:pt idx="3830">
                  <c:v>0</c:v>
                </c:pt>
                <c:pt idx="3831">
                  <c:v>0</c:v>
                </c:pt>
                <c:pt idx="3832">
                  <c:v>0</c:v>
                </c:pt>
                <c:pt idx="3833">
                  <c:v>0</c:v>
                </c:pt>
                <c:pt idx="3834">
                  <c:v>0</c:v>
                </c:pt>
                <c:pt idx="3835">
                  <c:v>0</c:v>
                </c:pt>
                <c:pt idx="3836">
                  <c:v>0</c:v>
                </c:pt>
                <c:pt idx="3837">
                  <c:v>0.16</c:v>
                </c:pt>
                <c:pt idx="3838">
                  <c:v>0</c:v>
                </c:pt>
                <c:pt idx="3839">
                  <c:v>0</c:v>
                </c:pt>
                <c:pt idx="3840">
                  <c:v>0.22</c:v>
                </c:pt>
                <c:pt idx="3841">
                  <c:v>0.02</c:v>
                </c:pt>
                <c:pt idx="3842">
                  <c:v>0</c:v>
                </c:pt>
                <c:pt idx="3843">
                  <c:v>0</c:v>
                </c:pt>
                <c:pt idx="3844">
                  <c:v>0.16</c:v>
                </c:pt>
                <c:pt idx="3845">
                  <c:v>0</c:v>
                </c:pt>
                <c:pt idx="3846">
                  <c:v>0.28000000000000003</c:v>
                </c:pt>
                <c:pt idx="3847">
                  <c:v>0.28000000000000003</c:v>
                </c:pt>
                <c:pt idx="3848">
                  <c:v>0</c:v>
                </c:pt>
                <c:pt idx="3849">
                  <c:v>0</c:v>
                </c:pt>
                <c:pt idx="3850">
                  <c:v>0.01</c:v>
                </c:pt>
                <c:pt idx="3851">
                  <c:v>0</c:v>
                </c:pt>
                <c:pt idx="3852">
                  <c:v>0</c:v>
                </c:pt>
                <c:pt idx="3853">
                  <c:v>0</c:v>
                </c:pt>
                <c:pt idx="3854">
                  <c:v>0.18</c:v>
                </c:pt>
                <c:pt idx="3855">
                  <c:v>0.52</c:v>
                </c:pt>
                <c:pt idx="3856">
                  <c:v>0.02</c:v>
                </c:pt>
                <c:pt idx="3857">
                  <c:v>0</c:v>
                </c:pt>
                <c:pt idx="3858">
                  <c:v>0</c:v>
                </c:pt>
                <c:pt idx="3859">
                  <c:v>0</c:v>
                </c:pt>
                <c:pt idx="3860">
                  <c:v>0</c:v>
                </c:pt>
                <c:pt idx="3861">
                  <c:v>0.08</c:v>
                </c:pt>
                <c:pt idx="3862">
                  <c:v>0.01</c:v>
                </c:pt>
                <c:pt idx="3863">
                  <c:v>0</c:v>
                </c:pt>
                <c:pt idx="3864">
                  <c:v>0.31</c:v>
                </c:pt>
                <c:pt idx="3865">
                  <c:v>0.52</c:v>
                </c:pt>
                <c:pt idx="3866">
                  <c:v>0</c:v>
                </c:pt>
                <c:pt idx="3867">
                  <c:v>0</c:v>
                </c:pt>
                <c:pt idx="3868">
                  <c:v>0</c:v>
                </c:pt>
                <c:pt idx="3869">
                  <c:v>0</c:v>
                </c:pt>
                <c:pt idx="3870">
                  <c:v>0.2</c:v>
                </c:pt>
                <c:pt idx="3871">
                  <c:v>0</c:v>
                </c:pt>
                <c:pt idx="3872">
                  <c:v>0</c:v>
                </c:pt>
                <c:pt idx="3873">
                  <c:v>0</c:v>
                </c:pt>
                <c:pt idx="3874">
                  <c:v>0</c:v>
                </c:pt>
                <c:pt idx="3875">
                  <c:v>0</c:v>
                </c:pt>
                <c:pt idx="3876">
                  <c:v>0</c:v>
                </c:pt>
                <c:pt idx="3877">
                  <c:v>0.25</c:v>
                </c:pt>
                <c:pt idx="3878">
                  <c:v>0</c:v>
                </c:pt>
                <c:pt idx="3879">
                  <c:v>0.01</c:v>
                </c:pt>
                <c:pt idx="3880">
                  <c:v>0</c:v>
                </c:pt>
                <c:pt idx="3881">
                  <c:v>0</c:v>
                </c:pt>
                <c:pt idx="3882">
                  <c:v>0</c:v>
                </c:pt>
                <c:pt idx="3883">
                  <c:v>0.27</c:v>
                </c:pt>
                <c:pt idx="3884">
                  <c:v>0</c:v>
                </c:pt>
                <c:pt idx="3885">
                  <c:v>0.35</c:v>
                </c:pt>
                <c:pt idx="3886">
                  <c:v>0</c:v>
                </c:pt>
                <c:pt idx="3887">
                  <c:v>0</c:v>
                </c:pt>
                <c:pt idx="3888">
                  <c:v>0</c:v>
                </c:pt>
                <c:pt idx="3889">
                  <c:v>0</c:v>
                </c:pt>
                <c:pt idx="3890">
                  <c:v>7.0000000000000007E-2</c:v>
                </c:pt>
                <c:pt idx="3891">
                  <c:v>0</c:v>
                </c:pt>
                <c:pt idx="3892">
                  <c:v>0.02</c:v>
                </c:pt>
                <c:pt idx="3893">
                  <c:v>0.06</c:v>
                </c:pt>
                <c:pt idx="3894">
                  <c:v>0</c:v>
                </c:pt>
                <c:pt idx="3895">
                  <c:v>0.51</c:v>
                </c:pt>
                <c:pt idx="3896">
                  <c:v>0</c:v>
                </c:pt>
                <c:pt idx="3897">
                  <c:v>0.51</c:v>
                </c:pt>
                <c:pt idx="3898">
                  <c:v>0</c:v>
                </c:pt>
                <c:pt idx="3899">
                  <c:v>0</c:v>
                </c:pt>
                <c:pt idx="3900">
                  <c:v>0</c:v>
                </c:pt>
                <c:pt idx="3901">
                  <c:v>0</c:v>
                </c:pt>
                <c:pt idx="3902">
                  <c:v>0.17</c:v>
                </c:pt>
                <c:pt idx="3903">
                  <c:v>0.3</c:v>
                </c:pt>
                <c:pt idx="3904">
                  <c:v>0</c:v>
                </c:pt>
                <c:pt idx="3905">
                  <c:v>0.02</c:v>
                </c:pt>
                <c:pt idx="3906">
                  <c:v>0</c:v>
                </c:pt>
                <c:pt idx="3907">
                  <c:v>0.51</c:v>
                </c:pt>
                <c:pt idx="3908">
                  <c:v>0.22</c:v>
                </c:pt>
                <c:pt idx="3909">
                  <c:v>0</c:v>
                </c:pt>
                <c:pt idx="3910">
                  <c:v>0</c:v>
                </c:pt>
                <c:pt idx="3911">
                  <c:v>0</c:v>
                </c:pt>
                <c:pt idx="3912">
                  <c:v>0</c:v>
                </c:pt>
                <c:pt idx="3913">
                  <c:v>0</c:v>
                </c:pt>
                <c:pt idx="3914">
                  <c:v>0</c:v>
                </c:pt>
                <c:pt idx="3915">
                  <c:v>0.48</c:v>
                </c:pt>
                <c:pt idx="3916">
                  <c:v>0</c:v>
                </c:pt>
                <c:pt idx="3917">
                  <c:v>0</c:v>
                </c:pt>
                <c:pt idx="3918">
                  <c:v>0.2</c:v>
                </c:pt>
                <c:pt idx="3919">
                  <c:v>0.02</c:v>
                </c:pt>
                <c:pt idx="3920">
                  <c:v>0.11</c:v>
                </c:pt>
                <c:pt idx="3921">
                  <c:v>0</c:v>
                </c:pt>
                <c:pt idx="3922">
                  <c:v>0</c:v>
                </c:pt>
                <c:pt idx="3923">
                  <c:v>0.3</c:v>
                </c:pt>
                <c:pt idx="3924">
                  <c:v>7.0000000000000007E-2</c:v>
                </c:pt>
                <c:pt idx="3925">
                  <c:v>0</c:v>
                </c:pt>
                <c:pt idx="3926">
                  <c:v>0</c:v>
                </c:pt>
                <c:pt idx="3927">
                  <c:v>0.01</c:v>
                </c:pt>
                <c:pt idx="3928">
                  <c:v>0</c:v>
                </c:pt>
                <c:pt idx="3929">
                  <c:v>0</c:v>
                </c:pt>
                <c:pt idx="3930">
                  <c:v>0</c:v>
                </c:pt>
                <c:pt idx="3931">
                  <c:v>0.51</c:v>
                </c:pt>
                <c:pt idx="3932">
                  <c:v>0</c:v>
                </c:pt>
                <c:pt idx="3933">
                  <c:v>0</c:v>
                </c:pt>
                <c:pt idx="3934">
                  <c:v>0</c:v>
                </c:pt>
                <c:pt idx="3935">
                  <c:v>0</c:v>
                </c:pt>
                <c:pt idx="3936">
                  <c:v>0</c:v>
                </c:pt>
                <c:pt idx="3937">
                  <c:v>0</c:v>
                </c:pt>
                <c:pt idx="3938">
                  <c:v>0</c:v>
                </c:pt>
                <c:pt idx="3939">
                  <c:v>0</c:v>
                </c:pt>
                <c:pt idx="3940">
                  <c:v>0</c:v>
                </c:pt>
                <c:pt idx="3941">
                  <c:v>0.05</c:v>
                </c:pt>
                <c:pt idx="3942">
                  <c:v>0</c:v>
                </c:pt>
                <c:pt idx="3943">
                  <c:v>0.02</c:v>
                </c:pt>
                <c:pt idx="3944">
                  <c:v>0</c:v>
                </c:pt>
                <c:pt idx="3945">
                  <c:v>0</c:v>
                </c:pt>
                <c:pt idx="3946">
                  <c:v>0</c:v>
                </c:pt>
                <c:pt idx="3947">
                  <c:v>0</c:v>
                </c:pt>
                <c:pt idx="3948">
                  <c:v>0</c:v>
                </c:pt>
                <c:pt idx="3949">
                  <c:v>0</c:v>
                </c:pt>
                <c:pt idx="3950">
                  <c:v>0</c:v>
                </c:pt>
                <c:pt idx="3951">
                  <c:v>0</c:v>
                </c:pt>
                <c:pt idx="3952">
                  <c:v>0.01</c:v>
                </c:pt>
                <c:pt idx="3953">
                  <c:v>0</c:v>
                </c:pt>
                <c:pt idx="3954">
                  <c:v>0.04</c:v>
                </c:pt>
                <c:pt idx="3955">
                  <c:v>0</c:v>
                </c:pt>
                <c:pt idx="3956">
                  <c:v>0</c:v>
                </c:pt>
                <c:pt idx="3957">
                  <c:v>0</c:v>
                </c:pt>
                <c:pt idx="3958">
                  <c:v>0.11</c:v>
                </c:pt>
                <c:pt idx="3959">
                  <c:v>0.5</c:v>
                </c:pt>
                <c:pt idx="3960">
                  <c:v>0.32</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0.18</c:v>
                </c:pt>
                <c:pt idx="3974">
                  <c:v>7.0000000000000007E-2</c:v>
                </c:pt>
                <c:pt idx="3975">
                  <c:v>0</c:v>
                </c:pt>
                <c:pt idx="3976">
                  <c:v>0</c:v>
                </c:pt>
                <c:pt idx="3977">
                  <c:v>0</c:v>
                </c:pt>
                <c:pt idx="3978">
                  <c:v>0</c:v>
                </c:pt>
                <c:pt idx="3979">
                  <c:v>0.31</c:v>
                </c:pt>
                <c:pt idx="3980">
                  <c:v>0.17</c:v>
                </c:pt>
                <c:pt idx="3981">
                  <c:v>0.5</c:v>
                </c:pt>
                <c:pt idx="3982">
                  <c:v>0</c:v>
                </c:pt>
                <c:pt idx="3983">
                  <c:v>0</c:v>
                </c:pt>
                <c:pt idx="3984">
                  <c:v>0.03</c:v>
                </c:pt>
                <c:pt idx="3985">
                  <c:v>0</c:v>
                </c:pt>
                <c:pt idx="3986">
                  <c:v>0.08</c:v>
                </c:pt>
                <c:pt idx="3987">
                  <c:v>0.28999999999999998</c:v>
                </c:pt>
                <c:pt idx="3988">
                  <c:v>0.01</c:v>
                </c:pt>
                <c:pt idx="3989">
                  <c:v>0</c:v>
                </c:pt>
                <c:pt idx="3990">
                  <c:v>0</c:v>
                </c:pt>
                <c:pt idx="3991">
                  <c:v>0</c:v>
                </c:pt>
                <c:pt idx="3992">
                  <c:v>0</c:v>
                </c:pt>
                <c:pt idx="3993">
                  <c:v>0</c:v>
                </c:pt>
                <c:pt idx="3994">
                  <c:v>0</c:v>
                </c:pt>
                <c:pt idx="3995">
                  <c:v>0</c:v>
                </c:pt>
                <c:pt idx="3996">
                  <c:v>0</c:v>
                </c:pt>
                <c:pt idx="3997">
                  <c:v>0.28000000000000003</c:v>
                </c:pt>
                <c:pt idx="3998">
                  <c:v>0</c:v>
                </c:pt>
                <c:pt idx="3999">
                  <c:v>0</c:v>
                </c:pt>
                <c:pt idx="4000">
                  <c:v>0</c:v>
                </c:pt>
                <c:pt idx="4001">
                  <c:v>0</c:v>
                </c:pt>
                <c:pt idx="4002">
                  <c:v>0.5</c:v>
                </c:pt>
                <c:pt idx="4003">
                  <c:v>0.32</c:v>
                </c:pt>
                <c:pt idx="4004">
                  <c:v>0</c:v>
                </c:pt>
                <c:pt idx="4005">
                  <c:v>0</c:v>
                </c:pt>
                <c:pt idx="4006">
                  <c:v>0.5</c:v>
                </c:pt>
                <c:pt idx="4007">
                  <c:v>0.46</c:v>
                </c:pt>
                <c:pt idx="4008">
                  <c:v>0</c:v>
                </c:pt>
                <c:pt idx="4009">
                  <c:v>0</c:v>
                </c:pt>
                <c:pt idx="4010">
                  <c:v>0</c:v>
                </c:pt>
                <c:pt idx="4011">
                  <c:v>0</c:v>
                </c:pt>
                <c:pt idx="4012">
                  <c:v>0.01</c:v>
                </c:pt>
                <c:pt idx="4013">
                  <c:v>0</c:v>
                </c:pt>
                <c:pt idx="4014">
                  <c:v>0</c:v>
                </c:pt>
                <c:pt idx="4015">
                  <c:v>0</c:v>
                </c:pt>
                <c:pt idx="4016">
                  <c:v>0</c:v>
                </c:pt>
                <c:pt idx="4017">
                  <c:v>0.12</c:v>
                </c:pt>
                <c:pt idx="4018">
                  <c:v>0</c:v>
                </c:pt>
                <c:pt idx="4019">
                  <c:v>0.03</c:v>
                </c:pt>
                <c:pt idx="4020">
                  <c:v>0.13</c:v>
                </c:pt>
                <c:pt idx="4021">
                  <c:v>0.05</c:v>
                </c:pt>
                <c:pt idx="4022">
                  <c:v>0</c:v>
                </c:pt>
                <c:pt idx="4023">
                  <c:v>0</c:v>
                </c:pt>
                <c:pt idx="4024">
                  <c:v>0</c:v>
                </c:pt>
                <c:pt idx="4025">
                  <c:v>0</c:v>
                </c:pt>
                <c:pt idx="4026">
                  <c:v>0.49</c:v>
                </c:pt>
                <c:pt idx="4027">
                  <c:v>0</c:v>
                </c:pt>
                <c:pt idx="4028">
                  <c:v>0</c:v>
                </c:pt>
                <c:pt idx="4029">
                  <c:v>0.01</c:v>
                </c:pt>
                <c:pt idx="4030">
                  <c:v>0.02</c:v>
                </c:pt>
                <c:pt idx="4031">
                  <c:v>0</c:v>
                </c:pt>
                <c:pt idx="4032">
                  <c:v>7.0000000000000007E-2</c:v>
                </c:pt>
                <c:pt idx="4033">
                  <c:v>0</c:v>
                </c:pt>
                <c:pt idx="4034">
                  <c:v>0</c:v>
                </c:pt>
                <c:pt idx="4035">
                  <c:v>0</c:v>
                </c:pt>
                <c:pt idx="4036">
                  <c:v>0</c:v>
                </c:pt>
                <c:pt idx="4037">
                  <c:v>0</c:v>
                </c:pt>
                <c:pt idx="4038">
                  <c:v>0.24</c:v>
                </c:pt>
                <c:pt idx="4039">
                  <c:v>0</c:v>
                </c:pt>
                <c:pt idx="4040">
                  <c:v>0.49</c:v>
                </c:pt>
                <c:pt idx="4041">
                  <c:v>0.49</c:v>
                </c:pt>
                <c:pt idx="4042">
                  <c:v>0</c:v>
                </c:pt>
                <c:pt idx="4043">
                  <c:v>0</c:v>
                </c:pt>
                <c:pt idx="4044">
                  <c:v>0.16</c:v>
                </c:pt>
                <c:pt idx="4045">
                  <c:v>0</c:v>
                </c:pt>
                <c:pt idx="4046">
                  <c:v>0.03</c:v>
                </c:pt>
                <c:pt idx="4047">
                  <c:v>0.02</c:v>
                </c:pt>
                <c:pt idx="4048">
                  <c:v>0</c:v>
                </c:pt>
                <c:pt idx="4049">
                  <c:v>0</c:v>
                </c:pt>
                <c:pt idx="4050">
                  <c:v>0.49</c:v>
                </c:pt>
                <c:pt idx="4051">
                  <c:v>0.09</c:v>
                </c:pt>
                <c:pt idx="4052">
                  <c:v>0</c:v>
                </c:pt>
                <c:pt idx="4053">
                  <c:v>0</c:v>
                </c:pt>
                <c:pt idx="4054">
                  <c:v>0</c:v>
                </c:pt>
                <c:pt idx="4055">
                  <c:v>0.04</c:v>
                </c:pt>
                <c:pt idx="4056">
                  <c:v>0</c:v>
                </c:pt>
                <c:pt idx="4057">
                  <c:v>0.49</c:v>
                </c:pt>
                <c:pt idx="4058">
                  <c:v>0</c:v>
                </c:pt>
                <c:pt idx="4059">
                  <c:v>0.46</c:v>
                </c:pt>
                <c:pt idx="4060">
                  <c:v>0</c:v>
                </c:pt>
                <c:pt idx="4061">
                  <c:v>0</c:v>
                </c:pt>
                <c:pt idx="4062">
                  <c:v>0</c:v>
                </c:pt>
                <c:pt idx="4063">
                  <c:v>0.02</c:v>
                </c:pt>
                <c:pt idx="4064">
                  <c:v>0</c:v>
                </c:pt>
                <c:pt idx="4065">
                  <c:v>0.02</c:v>
                </c:pt>
                <c:pt idx="4066">
                  <c:v>0</c:v>
                </c:pt>
                <c:pt idx="4067">
                  <c:v>0</c:v>
                </c:pt>
                <c:pt idx="4068">
                  <c:v>0</c:v>
                </c:pt>
                <c:pt idx="4069">
                  <c:v>0</c:v>
                </c:pt>
                <c:pt idx="4070">
                  <c:v>0.02</c:v>
                </c:pt>
                <c:pt idx="4071">
                  <c:v>0.49</c:v>
                </c:pt>
                <c:pt idx="4072">
                  <c:v>0.05</c:v>
                </c:pt>
                <c:pt idx="4073">
                  <c:v>0.35</c:v>
                </c:pt>
                <c:pt idx="4074">
                  <c:v>0.49</c:v>
                </c:pt>
                <c:pt idx="4075">
                  <c:v>0</c:v>
                </c:pt>
                <c:pt idx="4076">
                  <c:v>0</c:v>
                </c:pt>
                <c:pt idx="4077">
                  <c:v>7.0000000000000007E-2</c:v>
                </c:pt>
                <c:pt idx="4078">
                  <c:v>0</c:v>
                </c:pt>
                <c:pt idx="4079">
                  <c:v>0</c:v>
                </c:pt>
                <c:pt idx="4080">
                  <c:v>0.01</c:v>
                </c:pt>
                <c:pt idx="4081">
                  <c:v>0</c:v>
                </c:pt>
                <c:pt idx="4082">
                  <c:v>0</c:v>
                </c:pt>
                <c:pt idx="4083">
                  <c:v>0.01</c:v>
                </c:pt>
                <c:pt idx="4084">
                  <c:v>0</c:v>
                </c:pt>
                <c:pt idx="4085">
                  <c:v>0</c:v>
                </c:pt>
                <c:pt idx="4086">
                  <c:v>0.05</c:v>
                </c:pt>
                <c:pt idx="4087">
                  <c:v>0.28999999999999998</c:v>
                </c:pt>
                <c:pt idx="4088">
                  <c:v>0</c:v>
                </c:pt>
                <c:pt idx="4089">
                  <c:v>0</c:v>
                </c:pt>
                <c:pt idx="4090">
                  <c:v>0</c:v>
                </c:pt>
                <c:pt idx="4091">
                  <c:v>0.17</c:v>
                </c:pt>
                <c:pt idx="4092">
                  <c:v>0</c:v>
                </c:pt>
                <c:pt idx="4093">
                  <c:v>0.45</c:v>
                </c:pt>
                <c:pt idx="4094">
                  <c:v>0</c:v>
                </c:pt>
                <c:pt idx="4095">
                  <c:v>0.01</c:v>
                </c:pt>
                <c:pt idx="4096">
                  <c:v>0</c:v>
                </c:pt>
                <c:pt idx="4097">
                  <c:v>0.48</c:v>
                </c:pt>
                <c:pt idx="4098">
                  <c:v>0</c:v>
                </c:pt>
                <c:pt idx="4099">
                  <c:v>0.01</c:v>
                </c:pt>
                <c:pt idx="4100">
                  <c:v>0</c:v>
                </c:pt>
                <c:pt idx="4101">
                  <c:v>0</c:v>
                </c:pt>
                <c:pt idx="4102">
                  <c:v>0</c:v>
                </c:pt>
                <c:pt idx="4103">
                  <c:v>0</c:v>
                </c:pt>
                <c:pt idx="4104">
                  <c:v>0</c:v>
                </c:pt>
                <c:pt idx="4105">
                  <c:v>0</c:v>
                </c:pt>
                <c:pt idx="4106">
                  <c:v>0</c:v>
                </c:pt>
                <c:pt idx="4107">
                  <c:v>0</c:v>
                </c:pt>
                <c:pt idx="4108">
                  <c:v>0</c:v>
                </c:pt>
                <c:pt idx="4109">
                  <c:v>0.13</c:v>
                </c:pt>
                <c:pt idx="4110">
                  <c:v>0</c:v>
                </c:pt>
                <c:pt idx="4111">
                  <c:v>0.03</c:v>
                </c:pt>
                <c:pt idx="4112">
                  <c:v>0</c:v>
                </c:pt>
                <c:pt idx="4113">
                  <c:v>0</c:v>
                </c:pt>
                <c:pt idx="4114">
                  <c:v>0</c:v>
                </c:pt>
                <c:pt idx="4115">
                  <c:v>0.11</c:v>
                </c:pt>
                <c:pt idx="4116">
                  <c:v>0</c:v>
                </c:pt>
                <c:pt idx="4117">
                  <c:v>0</c:v>
                </c:pt>
                <c:pt idx="4118">
                  <c:v>0</c:v>
                </c:pt>
                <c:pt idx="4119">
                  <c:v>0</c:v>
                </c:pt>
                <c:pt idx="4120">
                  <c:v>0</c:v>
                </c:pt>
                <c:pt idx="4121">
                  <c:v>0.06</c:v>
                </c:pt>
                <c:pt idx="4122">
                  <c:v>0</c:v>
                </c:pt>
                <c:pt idx="4123">
                  <c:v>0</c:v>
                </c:pt>
                <c:pt idx="4124">
                  <c:v>0</c:v>
                </c:pt>
                <c:pt idx="4125">
                  <c:v>0</c:v>
                </c:pt>
                <c:pt idx="4126">
                  <c:v>0.01</c:v>
                </c:pt>
                <c:pt idx="4127">
                  <c:v>0</c:v>
                </c:pt>
                <c:pt idx="4128">
                  <c:v>7.0000000000000007E-2</c:v>
                </c:pt>
                <c:pt idx="4129">
                  <c:v>0</c:v>
                </c:pt>
                <c:pt idx="4130">
                  <c:v>0</c:v>
                </c:pt>
                <c:pt idx="4131">
                  <c:v>0</c:v>
                </c:pt>
                <c:pt idx="4132">
                  <c:v>0.31</c:v>
                </c:pt>
                <c:pt idx="4133">
                  <c:v>0</c:v>
                </c:pt>
                <c:pt idx="4134">
                  <c:v>0.27</c:v>
                </c:pt>
                <c:pt idx="4135">
                  <c:v>0.01</c:v>
                </c:pt>
                <c:pt idx="4136">
                  <c:v>0</c:v>
                </c:pt>
                <c:pt idx="4137">
                  <c:v>0.01</c:v>
                </c:pt>
                <c:pt idx="4138">
                  <c:v>0</c:v>
                </c:pt>
                <c:pt idx="4139">
                  <c:v>0</c:v>
                </c:pt>
                <c:pt idx="4140">
                  <c:v>0</c:v>
                </c:pt>
                <c:pt idx="4141">
                  <c:v>0.04</c:v>
                </c:pt>
                <c:pt idx="4142">
                  <c:v>0</c:v>
                </c:pt>
                <c:pt idx="4143">
                  <c:v>0</c:v>
                </c:pt>
                <c:pt idx="4144">
                  <c:v>0</c:v>
                </c:pt>
                <c:pt idx="4145">
                  <c:v>0</c:v>
                </c:pt>
                <c:pt idx="4146">
                  <c:v>0.19</c:v>
                </c:pt>
                <c:pt idx="4147">
                  <c:v>0</c:v>
                </c:pt>
                <c:pt idx="4148">
                  <c:v>0.04</c:v>
                </c:pt>
                <c:pt idx="4149">
                  <c:v>0</c:v>
                </c:pt>
                <c:pt idx="4150">
                  <c:v>0.18</c:v>
                </c:pt>
                <c:pt idx="4151">
                  <c:v>0</c:v>
                </c:pt>
                <c:pt idx="4152">
                  <c:v>0.01</c:v>
                </c:pt>
                <c:pt idx="4153">
                  <c:v>0.01</c:v>
                </c:pt>
                <c:pt idx="4154">
                  <c:v>0</c:v>
                </c:pt>
                <c:pt idx="4155">
                  <c:v>0.03</c:v>
                </c:pt>
                <c:pt idx="4156">
                  <c:v>0</c:v>
                </c:pt>
                <c:pt idx="4157">
                  <c:v>0</c:v>
                </c:pt>
                <c:pt idx="4158">
                  <c:v>0</c:v>
                </c:pt>
                <c:pt idx="4159">
                  <c:v>0</c:v>
                </c:pt>
                <c:pt idx="4160">
                  <c:v>0.47</c:v>
                </c:pt>
                <c:pt idx="4161">
                  <c:v>0</c:v>
                </c:pt>
                <c:pt idx="4162">
                  <c:v>0.03</c:v>
                </c:pt>
                <c:pt idx="4163">
                  <c:v>0.09</c:v>
                </c:pt>
                <c:pt idx="4164">
                  <c:v>0</c:v>
                </c:pt>
                <c:pt idx="4165">
                  <c:v>0</c:v>
                </c:pt>
                <c:pt idx="4166">
                  <c:v>0</c:v>
                </c:pt>
                <c:pt idx="4167">
                  <c:v>0.04</c:v>
                </c:pt>
                <c:pt idx="4168">
                  <c:v>0</c:v>
                </c:pt>
                <c:pt idx="4169">
                  <c:v>0</c:v>
                </c:pt>
                <c:pt idx="4170">
                  <c:v>0.47</c:v>
                </c:pt>
                <c:pt idx="4171">
                  <c:v>0.38</c:v>
                </c:pt>
                <c:pt idx="4172">
                  <c:v>0</c:v>
                </c:pt>
                <c:pt idx="4173">
                  <c:v>0</c:v>
                </c:pt>
                <c:pt idx="4174">
                  <c:v>0.46</c:v>
                </c:pt>
                <c:pt idx="4175">
                  <c:v>0.39</c:v>
                </c:pt>
                <c:pt idx="4176">
                  <c:v>0</c:v>
                </c:pt>
                <c:pt idx="4177">
                  <c:v>0</c:v>
                </c:pt>
                <c:pt idx="4178">
                  <c:v>0.05</c:v>
                </c:pt>
                <c:pt idx="4179">
                  <c:v>0.01</c:v>
                </c:pt>
                <c:pt idx="4180">
                  <c:v>0</c:v>
                </c:pt>
                <c:pt idx="4181">
                  <c:v>0.02</c:v>
                </c:pt>
                <c:pt idx="4182">
                  <c:v>0.47</c:v>
                </c:pt>
                <c:pt idx="4183">
                  <c:v>0</c:v>
                </c:pt>
                <c:pt idx="4184">
                  <c:v>0</c:v>
                </c:pt>
                <c:pt idx="4185">
                  <c:v>0</c:v>
                </c:pt>
                <c:pt idx="4186">
                  <c:v>0.08</c:v>
                </c:pt>
                <c:pt idx="4187">
                  <c:v>0</c:v>
                </c:pt>
                <c:pt idx="4188">
                  <c:v>0</c:v>
                </c:pt>
                <c:pt idx="4189">
                  <c:v>0.44</c:v>
                </c:pt>
                <c:pt idx="4190">
                  <c:v>0</c:v>
                </c:pt>
                <c:pt idx="4191">
                  <c:v>0</c:v>
                </c:pt>
                <c:pt idx="4192">
                  <c:v>0</c:v>
                </c:pt>
                <c:pt idx="4193">
                  <c:v>0.1</c:v>
                </c:pt>
                <c:pt idx="4194">
                  <c:v>0</c:v>
                </c:pt>
                <c:pt idx="4195">
                  <c:v>0.01</c:v>
                </c:pt>
                <c:pt idx="4196">
                  <c:v>0</c:v>
                </c:pt>
                <c:pt idx="4197">
                  <c:v>0</c:v>
                </c:pt>
                <c:pt idx="4198">
                  <c:v>0</c:v>
                </c:pt>
                <c:pt idx="4199">
                  <c:v>0</c:v>
                </c:pt>
                <c:pt idx="4200">
                  <c:v>0</c:v>
                </c:pt>
                <c:pt idx="4201">
                  <c:v>0</c:v>
                </c:pt>
                <c:pt idx="4202">
                  <c:v>0</c:v>
                </c:pt>
                <c:pt idx="4203">
                  <c:v>0</c:v>
                </c:pt>
                <c:pt idx="4204">
                  <c:v>0</c:v>
                </c:pt>
                <c:pt idx="4205">
                  <c:v>0.47</c:v>
                </c:pt>
                <c:pt idx="4206">
                  <c:v>0.47</c:v>
                </c:pt>
                <c:pt idx="4207">
                  <c:v>0</c:v>
                </c:pt>
                <c:pt idx="4208">
                  <c:v>0</c:v>
                </c:pt>
                <c:pt idx="4209">
                  <c:v>0</c:v>
                </c:pt>
                <c:pt idx="4210">
                  <c:v>0</c:v>
                </c:pt>
                <c:pt idx="4211">
                  <c:v>0</c:v>
                </c:pt>
                <c:pt idx="4212">
                  <c:v>0</c:v>
                </c:pt>
                <c:pt idx="4213">
                  <c:v>0.46</c:v>
                </c:pt>
                <c:pt idx="4214">
                  <c:v>0</c:v>
                </c:pt>
                <c:pt idx="4215">
                  <c:v>0</c:v>
                </c:pt>
                <c:pt idx="4216">
                  <c:v>0</c:v>
                </c:pt>
                <c:pt idx="4217">
                  <c:v>0</c:v>
                </c:pt>
                <c:pt idx="4218">
                  <c:v>0.22</c:v>
                </c:pt>
                <c:pt idx="4219">
                  <c:v>0</c:v>
                </c:pt>
                <c:pt idx="4220">
                  <c:v>0</c:v>
                </c:pt>
                <c:pt idx="4221">
                  <c:v>0</c:v>
                </c:pt>
                <c:pt idx="4222">
                  <c:v>7.0000000000000007E-2</c:v>
                </c:pt>
                <c:pt idx="4223">
                  <c:v>0</c:v>
                </c:pt>
                <c:pt idx="4224">
                  <c:v>0</c:v>
                </c:pt>
                <c:pt idx="4225">
                  <c:v>0</c:v>
                </c:pt>
                <c:pt idx="4226">
                  <c:v>0</c:v>
                </c:pt>
                <c:pt idx="4227">
                  <c:v>0</c:v>
                </c:pt>
                <c:pt idx="4228">
                  <c:v>0</c:v>
                </c:pt>
                <c:pt idx="4229">
                  <c:v>0.12</c:v>
                </c:pt>
                <c:pt idx="4230">
                  <c:v>0</c:v>
                </c:pt>
                <c:pt idx="4231">
                  <c:v>0</c:v>
                </c:pt>
                <c:pt idx="4232">
                  <c:v>0</c:v>
                </c:pt>
                <c:pt idx="4233">
                  <c:v>0</c:v>
                </c:pt>
                <c:pt idx="4234">
                  <c:v>0</c:v>
                </c:pt>
                <c:pt idx="4235">
                  <c:v>0</c:v>
                </c:pt>
                <c:pt idx="4236">
                  <c:v>0.01</c:v>
                </c:pt>
                <c:pt idx="4237">
                  <c:v>0</c:v>
                </c:pt>
                <c:pt idx="4238">
                  <c:v>0.06</c:v>
                </c:pt>
                <c:pt idx="4239">
                  <c:v>0</c:v>
                </c:pt>
                <c:pt idx="4240">
                  <c:v>0.46</c:v>
                </c:pt>
                <c:pt idx="4241">
                  <c:v>0.2</c:v>
                </c:pt>
                <c:pt idx="4242">
                  <c:v>0.46</c:v>
                </c:pt>
                <c:pt idx="4243">
                  <c:v>0</c:v>
                </c:pt>
                <c:pt idx="4244">
                  <c:v>0</c:v>
                </c:pt>
                <c:pt idx="4245">
                  <c:v>0</c:v>
                </c:pt>
                <c:pt idx="4246">
                  <c:v>0</c:v>
                </c:pt>
                <c:pt idx="4247">
                  <c:v>0.21</c:v>
                </c:pt>
                <c:pt idx="4248">
                  <c:v>0.02</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0.24</c:v>
                </c:pt>
                <c:pt idx="4262">
                  <c:v>0</c:v>
                </c:pt>
                <c:pt idx="4263">
                  <c:v>0</c:v>
                </c:pt>
                <c:pt idx="4264">
                  <c:v>0</c:v>
                </c:pt>
                <c:pt idx="4265">
                  <c:v>0.03</c:v>
                </c:pt>
                <c:pt idx="4266">
                  <c:v>0</c:v>
                </c:pt>
                <c:pt idx="4267">
                  <c:v>0</c:v>
                </c:pt>
                <c:pt idx="4268">
                  <c:v>0</c:v>
                </c:pt>
                <c:pt idx="4269">
                  <c:v>0</c:v>
                </c:pt>
                <c:pt idx="4270">
                  <c:v>0</c:v>
                </c:pt>
                <c:pt idx="4271">
                  <c:v>0</c:v>
                </c:pt>
                <c:pt idx="4272">
                  <c:v>0</c:v>
                </c:pt>
                <c:pt idx="4273">
                  <c:v>0</c:v>
                </c:pt>
                <c:pt idx="4274">
                  <c:v>0.12</c:v>
                </c:pt>
                <c:pt idx="4275">
                  <c:v>0</c:v>
                </c:pt>
                <c:pt idx="4276">
                  <c:v>0</c:v>
                </c:pt>
                <c:pt idx="4277">
                  <c:v>0</c:v>
                </c:pt>
                <c:pt idx="4278">
                  <c:v>0</c:v>
                </c:pt>
                <c:pt idx="4279">
                  <c:v>0</c:v>
                </c:pt>
                <c:pt idx="4280">
                  <c:v>0.46</c:v>
                </c:pt>
                <c:pt idx="4281">
                  <c:v>0</c:v>
                </c:pt>
                <c:pt idx="4282">
                  <c:v>0</c:v>
                </c:pt>
                <c:pt idx="4283">
                  <c:v>0</c:v>
                </c:pt>
                <c:pt idx="4284">
                  <c:v>0</c:v>
                </c:pt>
                <c:pt idx="4285">
                  <c:v>0</c:v>
                </c:pt>
                <c:pt idx="4286">
                  <c:v>0</c:v>
                </c:pt>
                <c:pt idx="4287">
                  <c:v>0.23</c:v>
                </c:pt>
                <c:pt idx="4288">
                  <c:v>0</c:v>
                </c:pt>
                <c:pt idx="4289">
                  <c:v>0</c:v>
                </c:pt>
                <c:pt idx="4290">
                  <c:v>0.01</c:v>
                </c:pt>
                <c:pt idx="4291">
                  <c:v>0</c:v>
                </c:pt>
                <c:pt idx="4292">
                  <c:v>0</c:v>
                </c:pt>
                <c:pt idx="4293">
                  <c:v>0.46</c:v>
                </c:pt>
                <c:pt idx="4294">
                  <c:v>0.17</c:v>
                </c:pt>
                <c:pt idx="4295">
                  <c:v>0</c:v>
                </c:pt>
                <c:pt idx="4296">
                  <c:v>0.45</c:v>
                </c:pt>
                <c:pt idx="4297">
                  <c:v>7.0000000000000007E-2</c:v>
                </c:pt>
                <c:pt idx="4298">
                  <c:v>0</c:v>
                </c:pt>
                <c:pt idx="4299">
                  <c:v>0.34</c:v>
                </c:pt>
                <c:pt idx="4300">
                  <c:v>0</c:v>
                </c:pt>
                <c:pt idx="4301">
                  <c:v>0</c:v>
                </c:pt>
                <c:pt idx="4302">
                  <c:v>0</c:v>
                </c:pt>
                <c:pt idx="4303">
                  <c:v>0</c:v>
                </c:pt>
                <c:pt idx="4304">
                  <c:v>0.01</c:v>
                </c:pt>
                <c:pt idx="4305">
                  <c:v>0.03</c:v>
                </c:pt>
                <c:pt idx="4306">
                  <c:v>0</c:v>
                </c:pt>
                <c:pt idx="4307">
                  <c:v>0.15</c:v>
                </c:pt>
                <c:pt idx="4308">
                  <c:v>0.45</c:v>
                </c:pt>
                <c:pt idx="4309">
                  <c:v>0</c:v>
                </c:pt>
                <c:pt idx="4310">
                  <c:v>0.38</c:v>
                </c:pt>
                <c:pt idx="4311">
                  <c:v>0</c:v>
                </c:pt>
                <c:pt idx="4312">
                  <c:v>0.09</c:v>
                </c:pt>
                <c:pt idx="4313">
                  <c:v>0</c:v>
                </c:pt>
                <c:pt idx="4314">
                  <c:v>0</c:v>
                </c:pt>
                <c:pt idx="4315">
                  <c:v>0</c:v>
                </c:pt>
                <c:pt idx="4316">
                  <c:v>0.45</c:v>
                </c:pt>
                <c:pt idx="4317">
                  <c:v>0.01</c:v>
                </c:pt>
                <c:pt idx="4318">
                  <c:v>0.45</c:v>
                </c:pt>
                <c:pt idx="4319">
                  <c:v>0.02</c:v>
                </c:pt>
                <c:pt idx="4320">
                  <c:v>0</c:v>
                </c:pt>
                <c:pt idx="4321">
                  <c:v>0</c:v>
                </c:pt>
                <c:pt idx="4322">
                  <c:v>0.45</c:v>
                </c:pt>
                <c:pt idx="4323">
                  <c:v>0</c:v>
                </c:pt>
                <c:pt idx="4324">
                  <c:v>0.16</c:v>
                </c:pt>
                <c:pt idx="4325">
                  <c:v>0</c:v>
                </c:pt>
                <c:pt idx="4326">
                  <c:v>0</c:v>
                </c:pt>
                <c:pt idx="4327">
                  <c:v>0.02</c:v>
                </c:pt>
                <c:pt idx="4328">
                  <c:v>0</c:v>
                </c:pt>
                <c:pt idx="4329">
                  <c:v>7.0000000000000007E-2</c:v>
                </c:pt>
                <c:pt idx="4330">
                  <c:v>0</c:v>
                </c:pt>
                <c:pt idx="4331">
                  <c:v>0</c:v>
                </c:pt>
                <c:pt idx="4332">
                  <c:v>0</c:v>
                </c:pt>
                <c:pt idx="4333">
                  <c:v>0</c:v>
                </c:pt>
                <c:pt idx="4334">
                  <c:v>0</c:v>
                </c:pt>
                <c:pt idx="4335">
                  <c:v>0</c:v>
                </c:pt>
                <c:pt idx="4336">
                  <c:v>0</c:v>
                </c:pt>
                <c:pt idx="4337">
                  <c:v>0</c:v>
                </c:pt>
                <c:pt idx="4338">
                  <c:v>0</c:v>
                </c:pt>
                <c:pt idx="4339">
                  <c:v>0</c:v>
                </c:pt>
                <c:pt idx="4340">
                  <c:v>0.42</c:v>
                </c:pt>
                <c:pt idx="4341">
                  <c:v>0</c:v>
                </c:pt>
                <c:pt idx="4342">
                  <c:v>0</c:v>
                </c:pt>
                <c:pt idx="4343">
                  <c:v>0</c:v>
                </c:pt>
                <c:pt idx="4344">
                  <c:v>0</c:v>
                </c:pt>
                <c:pt idx="4345">
                  <c:v>0</c:v>
                </c:pt>
                <c:pt idx="4346">
                  <c:v>0</c:v>
                </c:pt>
                <c:pt idx="4347">
                  <c:v>0</c:v>
                </c:pt>
                <c:pt idx="4348">
                  <c:v>0.01</c:v>
                </c:pt>
                <c:pt idx="4349">
                  <c:v>0</c:v>
                </c:pt>
                <c:pt idx="4350">
                  <c:v>0</c:v>
                </c:pt>
                <c:pt idx="4351">
                  <c:v>0</c:v>
                </c:pt>
                <c:pt idx="4352">
                  <c:v>0.15</c:v>
                </c:pt>
                <c:pt idx="4353">
                  <c:v>0</c:v>
                </c:pt>
                <c:pt idx="4354">
                  <c:v>0</c:v>
                </c:pt>
                <c:pt idx="4355">
                  <c:v>0.05</c:v>
                </c:pt>
                <c:pt idx="4356">
                  <c:v>0</c:v>
                </c:pt>
                <c:pt idx="4357">
                  <c:v>0</c:v>
                </c:pt>
                <c:pt idx="4358">
                  <c:v>0.45</c:v>
                </c:pt>
                <c:pt idx="4359">
                  <c:v>0.32</c:v>
                </c:pt>
                <c:pt idx="4360">
                  <c:v>0.45</c:v>
                </c:pt>
                <c:pt idx="4361">
                  <c:v>0.1</c:v>
                </c:pt>
                <c:pt idx="4362">
                  <c:v>0</c:v>
                </c:pt>
                <c:pt idx="4363">
                  <c:v>0.45</c:v>
                </c:pt>
                <c:pt idx="4364">
                  <c:v>0</c:v>
                </c:pt>
                <c:pt idx="4365">
                  <c:v>0</c:v>
                </c:pt>
                <c:pt idx="4366">
                  <c:v>7.0000000000000007E-2</c:v>
                </c:pt>
                <c:pt idx="4367">
                  <c:v>0</c:v>
                </c:pt>
                <c:pt idx="4368">
                  <c:v>0</c:v>
                </c:pt>
                <c:pt idx="4369">
                  <c:v>0</c:v>
                </c:pt>
                <c:pt idx="4370">
                  <c:v>0</c:v>
                </c:pt>
                <c:pt idx="4371">
                  <c:v>0</c:v>
                </c:pt>
                <c:pt idx="4372">
                  <c:v>0</c:v>
                </c:pt>
                <c:pt idx="4373">
                  <c:v>0.42</c:v>
                </c:pt>
                <c:pt idx="4374">
                  <c:v>0</c:v>
                </c:pt>
                <c:pt idx="4375">
                  <c:v>0.01</c:v>
                </c:pt>
                <c:pt idx="4376">
                  <c:v>0</c:v>
                </c:pt>
                <c:pt idx="4377">
                  <c:v>0</c:v>
                </c:pt>
                <c:pt idx="4378">
                  <c:v>0</c:v>
                </c:pt>
                <c:pt idx="4379">
                  <c:v>0.42</c:v>
                </c:pt>
                <c:pt idx="4380">
                  <c:v>0</c:v>
                </c:pt>
                <c:pt idx="4381">
                  <c:v>0</c:v>
                </c:pt>
                <c:pt idx="4382">
                  <c:v>0.06</c:v>
                </c:pt>
                <c:pt idx="4383">
                  <c:v>0.42</c:v>
                </c:pt>
                <c:pt idx="4384">
                  <c:v>0</c:v>
                </c:pt>
                <c:pt idx="4385">
                  <c:v>0</c:v>
                </c:pt>
                <c:pt idx="4386">
                  <c:v>0.36</c:v>
                </c:pt>
                <c:pt idx="4387">
                  <c:v>0</c:v>
                </c:pt>
                <c:pt idx="4388">
                  <c:v>0</c:v>
                </c:pt>
                <c:pt idx="4389">
                  <c:v>0</c:v>
                </c:pt>
                <c:pt idx="4390">
                  <c:v>0</c:v>
                </c:pt>
                <c:pt idx="4391">
                  <c:v>0</c:v>
                </c:pt>
                <c:pt idx="4392">
                  <c:v>0</c:v>
                </c:pt>
                <c:pt idx="4393">
                  <c:v>0</c:v>
                </c:pt>
                <c:pt idx="4394">
                  <c:v>0</c:v>
                </c:pt>
                <c:pt idx="4395">
                  <c:v>0.31</c:v>
                </c:pt>
                <c:pt idx="4396">
                  <c:v>0</c:v>
                </c:pt>
                <c:pt idx="4397">
                  <c:v>0</c:v>
                </c:pt>
                <c:pt idx="4398">
                  <c:v>0</c:v>
                </c:pt>
                <c:pt idx="4399">
                  <c:v>0.19</c:v>
                </c:pt>
                <c:pt idx="4400">
                  <c:v>0.13</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0.02</c:v>
                </c:pt>
                <c:pt idx="4414">
                  <c:v>0</c:v>
                </c:pt>
                <c:pt idx="4415">
                  <c:v>0</c:v>
                </c:pt>
                <c:pt idx="4416">
                  <c:v>0</c:v>
                </c:pt>
                <c:pt idx="4417">
                  <c:v>0</c:v>
                </c:pt>
                <c:pt idx="4418">
                  <c:v>0</c:v>
                </c:pt>
                <c:pt idx="4419">
                  <c:v>0</c:v>
                </c:pt>
                <c:pt idx="4420">
                  <c:v>0</c:v>
                </c:pt>
                <c:pt idx="4421">
                  <c:v>0</c:v>
                </c:pt>
                <c:pt idx="4422">
                  <c:v>0</c:v>
                </c:pt>
                <c:pt idx="4423">
                  <c:v>0</c:v>
                </c:pt>
                <c:pt idx="4424">
                  <c:v>0</c:v>
                </c:pt>
                <c:pt idx="4425">
                  <c:v>0.03</c:v>
                </c:pt>
                <c:pt idx="4426">
                  <c:v>0.02</c:v>
                </c:pt>
                <c:pt idx="4427">
                  <c:v>0</c:v>
                </c:pt>
                <c:pt idx="4428">
                  <c:v>0</c:v>
                </c:pt>
                <c:pt idx="4429">
                  <c:v>0.01</c:v>
                </c:pt>
                <c:pt idx="4430">
                  <c:v>0</c:v>
                </c:pt>
                <c:pt idx="4431">
                  <c:v>0.41</c:v>
                </c:pt>
                <c:pt idx="4432">
                  <c:v>0</c:v>
                </c:pt>
                <c:pt idx="4433">
                  <c:v>0</c:v>
                </c:pt>
                <c:pt idx="4434">
                  <c:v>0</c:v>
                </c:pt>
                <c:pt idx="4435">
                  <c:v>0</c:v>
                </c:pt>
                <c:pt idx="4436">
                  <c:v>0</c:v>
                </c:pt>
                <c:pt idx="4437">
                  <c:v>0.43</c:v>
                </c:pt>
                <c:pt idx="4438">
                  <c:v>0</c:v>
                </c:pt>
                <c:pt idx="4439">
                  <c:v>0</c:v>
                </c:pt>
                <c:pt idx="4440">
                  <c:v>0.3</c:v>
                </c:pt>
                <c:pt idx="4441">
                  <c:v>0.11</c:v>
                </c:pt>
                <c:pt idx="4442">
                  <c:v>0</c:v>
                </c:pt>
                <c:pt idx="4443">
                  <c:v>0</c:v>
                </c:pt>
                <c:pt idx="4444">
                  <c:v>0</c:v>
                </c:pt>
                <c:pt idx="4445">
                  <c:v>0</c:v>
                </c:pt>
                <c:pt idx="4446">
                  <c:v>0.01</c:v>
                </c:pt>
                <c:pt idx="4447">
                  <c:v>0.44</c:v>
                </c:pt>
                <c:pt idx="4448">
                  <c:v>0</c:v>
                </c:pt>
                <c:pt idx="4449">
                  <c:v>0</c:v>
                </c:pt>
                <c:pt idx="4450">
                  <c:v>0.44</c:v>
                </c:pt>
                <c:pt idx="4451">
                  <c:v>0.15</c:v>
                </c:pt>
                <c:pt idx="4452">
                  <c:v>0</c:v>
                </c:pt>
                <c:pt idx="4453">
                  <c:v>0.06</c:v>
                </c:pt>
                <c:pt idx="4454">
                  <c:v>0</c:v>
                </c:pt>
                <c:pt idx="4455">
                  <c:v>0</c:v>
                </c:pt>
                <c:pt idx="4456">
                  <c:v>0</c:v>
                </c:pt>
                <c:pt idx="4457">
                  <c:v>0.44</c:v>
                </c:pt>
                <c:pt idx="4458">
                  <c:v>0</c:v>
                </c:pt>
                <c:pt idx="4459">
                  <c:v>0</c:v>
                </c:pt>
                <c:pt idx="4460">
                  <c:v>0</c:v>
                </c:pt>
                <c:pt idx="4461">
                  <c:v>0.12</c:v>
                </c:pt>
                <c:pt idx="4462">
                  <c:v>0</c:v>
                </c:pt>
                <c:pt idx="4463">
                  <c:v>0.44</c:v>
                </c:pt>
                <c:pt idx="4464">
                  <c:v>0</c:v>
                </c:pt>
                <c:pt idx="4465">
                  <c:v>0.43</c:v>
                </c:pt>
                <c:pt idx="4466">
                  <c:v>0</c:v>
                </c:pt>
                <c:pt idx="4467">
                  <c:v>0</c:v>
                </c:pt>
                <c:pt idx="4468">
                  <c:v>0</c:v>
                </c:pt>
                <c:pt idx="4469">
                  <c:v>0</c:v>
                </c:pt>
                <c:pt idx="4470">
                  <c:v>0.44</c:v>
                </c:pt>
                <c:pt idx="4471">
                  <c:v>0</c:v>
                </c:pt>
                <c:pt idx="4472">
                  <c:v>0</c:v>
                </c:pt>
                <c:pt idx="4473">
                  <c:v>0</c:v>
                </c:pt>
                <c:pt idx="4474">
                  <c:v>0</c:v>
                </c:pt>
                <c:pt idx="4475">
                  <c:v>0</c:v>
                </c:pt>
                <c:pt idx="4476">
                  <c:v>0.01</c:v>
                </c:pt>
                <c:pt idx="4477">
                  <c:v>0</c:v>
                </c:pt>
                <c:pt idx="4478">
                  <c:v>0</c:v>
                </c:pt>
                <c:pt idx="4479">
                  <c:v>0</c:v>
                </c:pt>
                <c:pt idx="4480">
                  <c:v>0</c:v>
                </c:pt>
                <c:pt idx="4481">
                  <c:v>0.44</c:v>
                </c:pt>
                <c:pt idx="4482">
                  <c:v>0</c:v>
                </c:pt>
                <c:pt idx="4483">
                  <c:v>0.44</c:v>
                </c:pt>
                <c:pt idx="4484">
                  <c:v>0.44</c:v>
                </c:pt>
                <c:pt idx="4485">
                  <c:v>0</c:v>
                </c:pt>
                <c:pt idx="4486">
                  <c:v>0</c:v>
                </c:pt>
                <c:pt idx="4487">
                  <c:v>0</c:v>
                </c:pt>
                <c:pt idx="4488">
                  <c:v>0.08</c:v>
                </c:pt>
                <c:pt idx="4489">
                  <c:v>0.26</c:v>
                </c:pt>
                <c:pt idx="4490">
                  <c:v>0</c:v>
                </c:pt>
                <c:pt idx="4491">
                  <c:v>0</c:v>
                </c:pt>
                <c:pt idx="4492">
                  <c:v>7.0000000000000007E-2</c:v>
                </c:pt>
                <c:pt idx="4493">
                  <c:v>0</c:v>
                </c:pt>
                <c:pt idx="4494">
                  <c:v>0.06</c:v>
                </c:pt>
                <c:pt idx="4495">
                  <c:v>0</c:v>
                </c:pt>
                <c:pt idx="4496">
                  <c:v>0</c:v>
                </c:pt>
                <c:pt idx="4497">
                  <c:v>0</c:v>
                </c:pt>
                <c:pt idx="4498">
                  <c:v>0</c:v>
                </c:pt>
                <c:pt idx="4499">
                  <c:v>0</c:v>
                </c:pt>
                <c:pt idx="4500">
                  <c:v>0</c:v>
                </c:pt>
                <c:pt idx="4501">
                  <c:v>0</c:v>
                </c:pt>
                <c:pt idx="4502">
                  <c:v>0</c:v>
                </c:pt>
                <c:pt idx="4503">
                  <c:v>0</c:v>
                </c:pt>
                <c:pt idx="4504">
                  <c:v>0</c:v>
                </c:pt>
                <c:pt idx="4505">
                  <c:v>0.01</c:v>
                </c:pt>
                <c:pt idx="4506">
                  <c:v>0</c:v>
                </c:pt>
                <c:pt idx="4507">
                  <c:v>0.43</c:v>
                </c:pt>
                <c:pt idx="4508">
                  <c:v>0</c:v>
                </c:pt>
                <c:pt idx="4509">
                  <c:v>0</c:v>
                </c:pt>
                <c:pt idx="4510">
                  <c:v>0</c:v>
                </c:pt>
                <c:pt idx="4511">
                  <c:v>0</c:v>
                </c:pt>
                <c:pt idx="4512">
                  <c:v>0</c:v>
                </c:pt>
                <c:pt idx="4513">
                  <c:v>0.14000000000000001</c:v>
                </c:pt>
                <c:pt idx="4514">
                  <c:v>0</c:v>
                </c:pt>
                <c:pt idx="4515">
                  <c:v>0</c:v>
                </c:pt>
                <c:pt idx="4516">
                  <c:v>0</c:v>
                </c:pt>
                <c:pt idx="4517">
                  <c:v>0</c:v>
                </c:pt>
                <c:pt idx="4518">
                  <c:v>0</c:v>
                </c:pt>
                <c:pt idx="4519">
                  <c:v>0.1</c:v>
                </c:pt>
                <c:pt idx="4520">
                  <c:v>0</c:v>
                </c:pt>
                <c:pt idx="4521">
                  <c:v>0.17</c:v>
                </c:pt>
                <c:pt idx="4522">
                  <c:v>0.43</c:v>
                </c:pt>
                <c:pt idx="4523">
                  <c:v>0.01</c:v>
                </c:pt>
                <c:pt idx="4524">
                  <c:v>0.21</c:v>
                </c:pt>
                <c:pt idx="4525">
                  <c:v>0</c:v>
                </c:pt>
                <c:pt idx="4526">
                  <c:v>0</c:v>
                </c:pt>
                <c:pt idx="4527">
                  <c:v>0</c:v>
                </c:pt>
                <c:pt idx="4528">
                  <c:v>0</c:v>
                </c:pt>
                <c:pt idx="4529">
                  <c:v>0</c:v>
                </c:pt>
                <c:pt idx="4530">
                  <c:v>0</c:v>
                </c:pt>
                <c:pt idx="4531">
                  <c:v>0</c:v>
                </c:pt>
                <c:pt idx="4532">
                  <c:v>7.0000000000000007E-2</c:v>
                </c:pt>
                <c:pt idx="4533">
                  <c:v>0</c:v>
                </c:pt>
                <c:pt idx="4534">
                  <c:v>0</c:v>
                </c:pt>
                <c:pt idx="4535">
                  <c:v>0.04</c:v>
                </c:pt>
                <c:pt idx="4536">
                  <c:v>0</c:v>
                </c:pt>
                <c:pt idx="4537">
                  <c:v>0</c:v>
                </c:pt>
                <c:pt idx="4538">
                  <c:v>0</c:v>
                </c:pt>
                <c:pt idx="4539">
                  <c:v>0</c:v>
                </c:pt>
                <c:pt idx="4540">
                  <c:v>0.24</c:v>
                </c:pt>
                <c:pt idx="4541">
                  <c:v>0.03</c:v>
                </c:pt>
                <c:pt idx="4542">
                  <c:v>0.25</c:v>
                </c:pt>
                <c:pt idx="4543">
                  <c:v>0.09</c:v>
                </c:pt>
                <c:pt idx="4544">
                  <c:v>0</c:v>
                </c:pt>
                <c:pt idx="4545">
                  <c:v>0.23</c:v>
                </c:pt>
                <c:pt idx="4546">
                  <c:v>0</c:v>
                </c:pt>
                <c:pt idx="4547">
                  <c:v>0.28999999999999998</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0.42</c:v>
                </c:pt>
                <c:pt idx="4568">
                  <c:v>0.42</c:v>
                </c:pt>
                <c:pt idx="4569">
                  <c:v>0</c:v>
                </c:pt>
                <c:pt idx="4570">
                  <c:v>0</c:v>
                </c:pt>
                <c:pt idx="4571">
                  <c:v>0</c:v>
                </c:pt>
                <c:pt idx="4572">
                  <c:v>0.16</c:v>
                </c:pt>
                <c:pt idx="4573">
                  <c:v>0</c:v>
                </c:pt>
                <c:pt idx="4574">
                  <c:v>0.22</c:v>
                </c:pt>
                <c:pt idx="4575">
                  <c:v>0</c:v>
                </c:pt>
                <c:pt idx="4576">
                  <c:v>0</c:v>
                </c:pt>
                <c:pt idx="4577">
                  <c:v>0</c:v>
                </c:pt>
                <c:pt idx="4578">
                  <c:v>0</c:v>
                </c:pt>
                <c:pt idx="4579">
                  <c:v>0</c:v>
                </c:pt>
                <c:pt idx="4580">
                  <c:v>0</c:v>
                </c:pt>
                <c:pt idx="4581">
                  <c:v>0</c:v>
                </c:pt>
                <c:pt idx="4582">
                  <c:v>0</c:v>
                </c:pt>
                <c:pt idx="4583">
                  <c:v>0.42</c:v>
                </c:pt>
                <c:pt idx="4584">
                  <c:v>0</c:v>
                </c:pt>
                <c:pt idx="4585">
                  <c:v>0.04</c:v>
                </c:pt>
                <c:pt idx="4586">
                  <c:v>0</c:v>
                </c:pt>
                <c:pt idx="4587">
                  <c:v>0</c:v>
                </c:pt>
                <c:pt idx="4588">
                  <c:v>0.41</c:v>
                </c:pt>
                <c:pt idx="4589">
                  <c:v>0</c:v>
                </c:pt>
                <c:pt idx="4590">
                  <c:v>0.01</c:v>
                </c:pt>
                <c:pt idx="4591">
                  <c:v>0.1</c:v>
                </c:pt>
                <c:pt idx="4592">
                  <c:v>0</c:v>
                </c:pt>
                <c:pt idx="4593">
                  <c:v>0</c:v>
                </c:pt>
                <c:pt idx="4594">
                  <c:v>0</c:v>
                </c:pt>
                <c:pt idx="4595">
                  <c:v>0.16</c:v>
                </c:pt>
                <c:pt idx="4596">
                  <c:v>0</c:v>
                </c:pt>
                <c:pt idx="4597">
                  <c:v>0</c:v>
                </c:pt>
                <c:pt idx="4598">
                  <c:v>0</c:v>
                </c:pt>
                <c:pt idx="4599">
                  <c:v>0</c:v>
                </c:pt>
                <c:pt idx="4600">
                  <c:v>0.42</c:v>
                </c:pt>
                <c:pt idx="4601">
                  <c:v>0</c:v>
                </c:pt>
                <c:pt idx="4602">
                  <c:v>0</c:v>
                </c:pt>
                <c:pt idx="4603">
                  <c:v>0</c:v>
                </c:pt>
                <c:pt idx="4604">
                  <c:v>0</c:v>
                </c:pt>
                <c:pt idx="4605">
                  <c:v>0</c:v>
                </c:pt>
                <c:pt idx="4606">
                  <c:v>0.04</c:v>
                </c:pt>
                <c:pt idx="4607">
                  <c:v>0</c:v>
                </c:pt>
                <c:pt idx="4608">
                  <c:v>0.03</c:v>
                </c:pt>
                <c:pt idx="4609">
                  <c:v>0</c:v>
                </c:pt>
                <c:pt idx="4610">
                  <c:v>0</c:v>
                </c:pt>
                <c:pt idx="4611">
                  <c:v>0</c:v>
                </c:pt>
                <c:pt idx="4612">
                  <c:v>0</c:v>
                </c:pt>
                <c:pt idx="4613">
                  <c:v>0</c:v>
                </c:pt>
                <c:pt idx="4614">
                  <c:v>0.39</c:v>
                </c:pt>
                <c:pt idx="4615">
                  <c:v>0</c:v>
                </c:pt>
                <c:pt idx="4616">
                  <c:v>0.42</c:v>
                </c:pt>
                <c:pt idx="4617">
                  <c:v>0</c:v>
                </c:pt>
                <c:pt idx="4618">
                  <c:v>0.42</c:v>
                </c:pt>
                <c:pt idx="4619">
                  <c:v>0.12</c:v>
                </c:pt>
                <c:pt idx="4620">
                  <c:v>0</c:v>
                </c:pt>
                <c:pt idx="4621">
                  <c:v>0</c:v>
                </c:pt>
                <c:pt idx="4622">
                  <c:v>0</c:v>
                </c:pt>
                <c:pt idx="4623">
                  <c:v>0</c:v>
                </c:pt>
                <c:pt idx="4624">
                  <c:v>0.39</c:v>
                </c:pt>
                <c:pt idx="4625">
                  <c:v>0</c:v>
                </c:pt>
                <c:pt idx="4626">
                  <c:v>0</c:v>
                </c:pt>
                <c:pt idx="4627">
                  <c:v>0</c:v>
                </c:pt>
                <c:pt idx="4628">
                  <c:v>0.02</c:v>
                </c:pt>
                <c:pt idx="4629">
                  <c:v>0</c:v>
                </c:pt>
                <c:pt idx="4630">
                  <c:v>0</c:v>
                </c:pt>
                <c:pt idx="4631">
                  <c:v>0</c:v>
                </c:pt>
                <c:pt idx="4632">
                  <c:v>0</c:v>
                </c:pt>
                <c:pt idx="4633">
                  <c:v>0</c:v>
                </c:pt>
                <c:pt idx="4634">
                  <c:v>0.42</c:v>
                </c:pt>
                <c:pt idx="4635">
                  <c:v>0</c:v>
                </c:pt>
                <c:pt idx="4636">
                  <c:v>0</c:v>
                </c:pt>
                <c:pt idx="4637">
                  <c:v>0.42</c:v>
                </c:pt>
                <c:pt idx="4638">
                  <c:v>0</c:v>
                </c:pt>
                <c:pt idx="4639">
                  <c:v>0</c:v>
                </c:pt>
                <c:pt idx="4640">
                  <c:v>0</c:v>
                </c:pt>
                <c:pt idx="4641">
                  <c:v>0</c:v>
                </c:pt>
                <c:pt idx="4642">
                  <c:v>0</c:v>
                </c:pt>
                <c:pt idx="4643">
                  <c:v>0.16</c:v>
                </c:pt>
                <c:pt idx="4644">
                  <c:v>0</c:v>
                </c:pt>
                <c:pt idx="4645">
                  <c:v>0</c:v>
                </c:pt>
                <c:pt idx="4646">
                  <c:v>0</c:v>
                </c:pt>
                <c:pt idx="4647">
                  <c:v>0.05</c:v>
                </c:pt>
                <c:pt idx="4648">
                  <c:v>0.03</c:v>
                </c:pt>
                <c:pt idx="4649">
                  <c:v>0.13</c:v>
                </c:pt>
                <c:pt idx="4650">
                  <c:v>0.35</c:v>
                </c:pt>
                <c:pt idx="4651">
                  <c:v>0</c:v>
                </c:pt>
                <c:pt idx="4652">
                  <c:v>0</c:v>
                </c:pt>
                <c:pt idx="4653">
                  <c:v>0.03</c:v>
                </c:pt>
                <c:pt idx="4654">
                  <c:v>0</c:v>
                </c:pt>
                <c:pt idx="4655">
                  <c:v>0</c:v>
                </c:pt>
                <c:pt idx="4656">
                  <c:v>0</c:v>
                </c:pt>
                <c:pt idx="4657">
                  <c:v>0.09</c:v>
                </c:pt>
                <c:pt idx="4658">
                  <c:v>0.11</c:v>
                </c:pt>
                <c:pt idx="4659">
                  <c:v>0</c:v>
                </c:pt>
                <c:pt idx="4660">
                  <c:v>0.25</c:v>
                </c:pt>
                <c:pt idx="4661">
                  <c:v>0</c:v>
                </c:pt>
                <c:pt idx="4662">
                  <c:v>0</c:v>
                </c:pt>
                <c:pt idx="4663">
                  <c:v>0</c:v>
                </c:pt>
                <c:pt idx="4664">
                  <c:v>0</c:v>
                </c:pt>
                <c:pt idx="4665">
                  <c:v>0.1</c:v>
                </c:pt>
                <c:pt idx="4666">
                  <c:v>0.12</c:v>
                </c:pt>
                <c:pt idx="4667">
                  <c:v>0</c:v>
                </c:pt>
                <c:pt idx="4668">
                  <c:v>0.04</c:v>
                </c:pt>
                <c:pt idx="4669">
                  <c:v>0</c:v>
                </c:pt>
                <c:pt idx="4670">
                  <c:v>0.42</c:v>
                </c:pt>
                <c:pt idx="4671">
                  <c:v>0.06</c:v>
                </c:pt>
                <c:pt idx="4672">
                  <c:v>0</c:v>
                </c:pt>
                <c:pt idx="4673">
                  <c:v>0</c:v>
                </c:pt>
                <c:pt idx="4674">
                  <c:v>0</c:v>
                </c:pt>
                <c:pt idx="4675">
                  <c:v>0.11</c:v>
                </c:pt>
                <c:pt idx="4676">
                  <c:v>0</c:v>
                </c:pt>
                <c:pt idx="4677">
                  <c:v>0.41</c:v>
                </c:pt>
                <c:pt idx="4678">
                  <c:v>0</c:v>
                </c:pt>
                <c:pt idx="4679">
                  <c:v>0</c:v>
                </c:pt>
                <c:pt idx="4680">
                  <c:v>0</c:v>
                </c:pt>
                <c:pt idx="4681">
                  <c:v>0</c:v>
                </c:pt>
                <c:pt idx="4682">
                  <c:v>0.15</c:v>
                </c:pt>
                <c:pt idx="4683">
                  <c:v>0</c:v>
                </c:pt>
                <c:pt idx="4684">
                  <c:v>0</c:v>
                </c:pt>
                <c:pt idx="4685">
                  <c:v>0.05</c:v>
                </c:pt>
                <c:pt idx="4686">
                  <c:v>0.41</c:v>
                </c:pt>
                <c:pt idx="4687">
                  <c:v>0</c:v>
                </c:pt>
                <c:pt idx="4688">
                  <c:v>0</c:v>
                </c:pt>
                <c:pt idx="4689">
                  <c:v>0</c:v>
                </c:pt>
                <c:pt idx="4690">
                  <c:v>0</c:v>
                </c:pt>
                <c:pt idx="4691">
                  <c:v>0</c:v>
                </c:pt>
                <c:pt idx="4692">
                  <c:v>0</c:v>
                </c:pt>
                <c:pt idx="4693">
                  <c:v>0</c:v>
                </c:pt>
                <c:pt idx="4694">
                  <c:v>0.41</c:v>
                </c:pt>
                <c:pt idx="4695">
                  <c:v>0</c:v>
                </c:pt>
                <c:pt idx="4696">
                  <c:v>0</c:v>
                </c:pt>
                <c:pt idx="4697">
                  <c:v>0.39</c:v>
                </c:pt>
                <c:pt idx="4698">
                  <c:v>0.02</c:v>
                </c:pt>
                <c:pt idx="4699">
                  <c:v>0.41</c:v>
                </c:pt>
                <c:pt idx="4700">
                  <c:v>0</c:v>
                </c:pt>
                <c:pt idx="4701">
                  <c:v>0</c:v>
                </c:pt>
                <c:pt idx="4702">
                  <c:v>0</c:v>
                </c:pt>
                <c:pt idx="4703">
                  <c:v>0</c:v>
                </c:pt>
                <c:pt idx="4704">
                  <c:v>0</c:v>
                </c:pt>
                <c:pt idx="4705">
                  <c:v>0</c:v>
                </c:pt>
                <c:pt idx="4706">
                  <c:v>0.41</c:v>
                </c:pt>
                <c:pt idx="4707">
                  <c:v>0.04</c:v>
                </c:pt>
                <c:pt idx="4708">
                  <c:v>0.09</c:v>
                </c:pt>
                <c:pt idx="4709">
                  <c:v>0</c:v>
                </c:pt>
                <c:pt idx="4710">
                  <c:v>0</c:v>
                </c:pt>
                <c:pt idx="4711">
                  <c:v>0.41</c:v>
                </c:pt>
                <c:pt idx="4712">
                  <c:v>0</c:v>
                </c:pt>
                <c:pt idx="4713">
                  <c:v>0</c:v>
                </c:pt>
                <c:pt idx="4714">
                  <c:v>0</c:v>
                </c:pt>
                <c:pt idx="4715">
                  <c:v>0</c:v>
                </c:pt>
                <c:pt idx="4716">
                  <c:v>0</c:v>
                </c:pt>
                <c:pt idx="4717">
                  <c:v>0</c:v>
                </c:pt>
                <c:pt idx="4718">
                  <c:v>0.41</c:v>
                </c:pt>
                <c:pt idx="4719">
                  <c:v>0</c:v>
                </c:pt>
                <c:pt idx="4720">
                  <c:v>0</c:v>
                </c:pt>
                <c:pt idx="4721">
                  <c:v>0.41</c:v>
                </c:pt>
                <c:pt idx="4722">
                  <c:v>0</c:v>
                </c:pt>
                <c:pt idx="4723">
                  <c:v>0</c:v>
                </c:pt>
                <c:pt idx="4724">
                  <c:v>0</c:v>
                </c:pt>
                <c:pt idx="4725">
                  <c:v>0</c:v>
                </c:pt>
                <c:pt idx="4726">
                  <c:v>0</c:v>
                </c:pt>
                <c:pt idx="4727">
                  <c:v>0.41</c:v>
                </c:pt>
                <c:pt idx="4728">
                  <c:v>0.25</c:v>
                </c:pt>
                <c:pt idx="4729">
                  <c:v>0</c:v>
                </c:pt>
                <c:pt idx="4730">
                  <c:v>0</c:v>
                </c:pt>
                <c:pt idx="4731">
                  <c:v>0</c:v>
                </c:pt>
                <c:pt idx="4732">
                  <c:v>0</c:v>
                </c:pt>
                <c:pt idx="4733">
                  <c:v>0</c:v>
                </c:pt>
                <c:pt idx="4734">
                  <c:v>0.16</c:v>
                </c:pt>
                <c:pt idx="4735">
                  <c:v>0</c:v>
                </c:pt>
                <c:pt idx="4736">
                  <c:v>0</c:v>
                </c:pt>
                <c:pt idx="4737">
                  <c:v>0</c:v>
                </c:pt>
                <c:pt idx="4738">
                  <c:v>0.38</c:v>
                </c:pt>
                <c:pt idx="4739">
                  <c:v>0</c:v>
                </c:pt>
                <c:pt idx="4740">
                  <c:v>0</c:v>
                </c:pt>
                <c:pt idx="4741">
                  <c:v>0</c:v>
                </c:pt>
                <c:pt idx="4742">
                  <c:v>0</c:v>
                </c:pt>
                <c:pt idx="4743">
                  <c:v>0</c:v>
                </c:pt>
                <c:pt idx="4744">
                  <c:v>0.08</c:v>
                </c:pt>
                <c:pt idx="4745">
                  <c:v>0.04</c:v>
                </c:pt>
                <c:pt idx="4746">
                  <c:v>0.01</c:v>
                </c:pt>
                <c:pt idx="4747">
                  <c:v>0.19</c:v>
                </c:pt>
                <c:pt idx="4748">
                  <c:v>0</c:v>
                </c:pt>
                <c:pt idx="4749">
                  <c:v>0</c:v>
                </c:pt>
                <c:pt idx="4750">
                  <c:v>0</c:v>
                </c:pt>
                <c:pt idx="4751">
                  <c:v>0</c:v>
                </c:pt>
                <c:pt idx="4752">
                  <c:v>0.41</c:v>
                </c:pt>
                <c:pt idx="4753">
                  <c:v>0</c:v>
                </c:pt>
                <c:pt idx="4754">
                  <c:v>0.12</c:v>
                </c:pt>
                <c:pt idx="4755">
                  <c:v>0</c:v>
                </c:pt>
                <c:pt idx="4756">
                  <c:v>0.4</c:v>
                </c:pt>
                <c:pt idx="4757">
                  <c:v>0</c:v>
                </c:pt>
                <c:pt idx="4758">
                  <c:v>0</c:v>
                </c:pt>
                <c:pt idx="4759">
                  <c:v>0</c:v>
                </c:pt>
                <c:pt idx="4760">
                  <c:v>0</c:v>
                </c:pt>
                <c:pt idx="4761">
                  <c:v>0</c:v>
                </c:pt>
                <c:pt idx="4762">
                  <c:v>0</c:v>
                </c:pt>
                <c:pt idx="4763">
                  <c:v>0.41</c:v>
                </c:pt>
                <c:pt idx="4764">
                  <c:v>0</c:v>
                </c:pt>
                <c:pt idx="4765">
                  <c:v>0.41</c:v>
                </c:pt>
                <c:pt idx="4766">
                  <c:v>0</c:v>
                </c:pt>
                <c:pt idx="4767">
                  <c:v>0.41</c:v>
                </c:pt>
                <c:pt idx="4768">
                  <c:v>0</c:v>
                </c:pt>
                <c:pt idx="4769">
                  <c:v>0</c:v>
                </c:pt>
                <c:pt idx="4770">
                  <c:v>0</c:v>
                </c:pt>
                <c:pt idx="4771">
                  <c:v>0</c:v>
                </c:pt>
                <c:pt idx="4772">
                  <c:v>0</c:v>
                </c:pt>
                <c:pt idx="4773">
                  <c:v>0</c:v>
                </c:pt>
                <c:pt idx="4774">
                  <c:v>0.06</c:v>
                </c:pt>
                <c:pt idx="4775">
                  <c:v>0</c:v>
                </c:pt>
                <c:pt idx="4776">
                  <c:v>0</c:v>
                </c:pt>
                <c:pt idx="4777">
                  <c:v>0</c:v>
                </c:pt>
                <c:pt idx="4778">
                  <c:v>0</c:v>
                </c:pt>
                <c:pt idx="4779">
                  <c:v>0</c:v>
                </c:pt>
                <c:pt idx="4780">
                  <c:v>0</c:v>
                </c:pt>
                <c:pt idx="4781">
                  <c:v>0</c:v>
                </c:pt>
                <c:pt idx="4782">
                  <c:v>0.26</c:v>
                </c:pt>
                <c:pt idx="4783">
                  <c:v>0</c:v>
                </c:pt>
                <c:pt idx="4784">
                  <c:v>0</c:v>
                </c:pt>
                <c:pt idx="4785">
                  <c:v>0</c:v>
                </c:pt>
                <c:pt idx="4786">
                  <c:v>0.16</c:v>
                </c:pt>
                <c:pt idx="4787">
                  <c:v>0.01</c:v>
                </c:pt>
                <c:pt idx="4788">
                  <c:v>0</c:v>
                </c:pt>
                <c:pt idx="4789">
                  <c:v>0.01</c:v>
                </c:pt>
                <c:pt idx="4790">
                  <c:v>0</c:v>
                </c:pt>
                <c:pt idx="4791">
                  <c:v>0</c:v>
                </c:pt>
                <c:pt idx="4792">
                  <c:v>0.4</c:v>
                </c:pt>
                <c:pt idx="4793">
                  <c:v>0</c:v>
                </c:pt>
                <c:pt idx="4794">
                  <c:v>0.4</c:v>
                </c:pt>
                <c:pt idx="4795">
                  <c:v>0</c:v>
                </c:pt>
                <c:pt idx="4796">
                  <c:v>0</c:v>
                </c:pt>
                <c:pt idx="4797">
                  <c:v>0</c:v>
                </c:pt>
                <c:pt idx="4798">
                  <c:v>0</c:v>
                </c:pt>
                <c:pt idx="4799">
                  <c:v>0.4</c:v>
                </c:pt>
                <c:pt idx="4800">
                  <c:v>0.02</c:v>
                </c:pt>
                <c:pt idx="4801">
                  <c:v>0</c:v>
                </c:pt>
                <c:pt idx="4802">
                  <c:v>0</c:v>
                </c:pt>
                <c:pt idx="4803">
                  <c:v>0</c:v>
                </c:pt>
                <c:pt idx="4804">
                  <c:v>0.04</c:v>
                </c:pt>
                <c:pt idx="4805">
                  <c:v>0.09</c:v>
                </c:pt>
                <c:pt idx="4806">
                  <c:v>0.4</c:v>
                </c:pt>
                <c:pt idx="4807">
                  <c:v>0</c:v>
                </c:pt>
                <c:pt idx="4808">
                  <c:v>0</c:v>
                </c:pt>
                <c:pt idx="4809">
                  <c:v>0</c:v>
                </c:pt>
                <c:pt idx="4810">
                  <c:v>0.38</c:v>
                </c:pt>
                <c:pt idx="4811">
                  <c:v>7.0000000000000007E-2</c:v>
                </c:pt>
                <c:pt idx="4812">
                  <c:v>0</c:v>
                </c:pt>
                <c:pt idx="4813">
                  <c:v>0</c:v>
                </c:pt>
                <c:pt idx="4814">
                  <c:v>0</c:v>
                </c:pt>
                <c:pt idx="4815">
                  <c:v>0.4</c:v>
                </c:pt>
                <c:pt idx="4816">
                  <c:v>0</c:v>
                </c:pt>
                <c:pt idx="4817">
                  <c:v>0</c:v>
                </c:pt>
                <c:pt idx="4818">
                  <c:v>0.08</c:v>
                </c:pt>
                <c:pt idx="4819">
                  <c:v>0</c:v>
                </c:pt>
                <c:pt idx="4820">
                  <c:v>0</c:v>
                </c:pt>
                <c:pt idx="4821">
                  <c:v>0.4</c:v>
                </c:pt>
                <c:pt idx="4822">
                  <c:v>0</c:v>
                </c:pt>
                <c:pt idx="4823">
                  <c:v>0</c:v>
                </c:pt>
                <c:pt idx="4824">
                  <c:v>0</c:v>
                </c:pt>
                <c:pt idx="4825">
                  <c:v>0.4</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0.39</c:v>
                </c:pt>
                <c:pt idx="4848">
                  <c:v>0</c:v>
                </c:pt>
                <c:pt idx="4849">
                  <c:v>0</c:v>
                </c:pt>
                <c:pt idx="4850">
                  <c:v>0</c:v>
                </c:pt>
                <c:pt idx="4851">
                  <c:v>0</c:v>
                </c:pt>
                <c:pt idx="4852">
                  <c:v>0.04</c:v>
                </c:pt>
                <c:pt idx="4853">
                  <c:v>0</c:v>
                </c:pt>
                <c:pt idx="4854">
                  <c:v>0</c:v>
                </c:pt>
                <c:pt idx="4855">
                  <c:v>0.4</c:v>
                </c:pt>
                <c:pt idx="4856">
                  <c:v>0.01</c:v>
                </c:pt>
                <c:pt idx="4857">
                  <c:v>0</c:v>
                </c:pt>
                <c:pt idx="4858">
                  <c:v>0</c:v>
                </c:pt>
                <c:pt idx="4859">
                  <c:v>0</c:v>
                </c:pt>
                <c:pt idx="4860">
                  <c:v>0</c:v>
                </c:pt>
                <c:pt idx="4861">
                  <c:v>0.37</c:v>
                </c:pt>
                <c:pt idx="4862">
                  <c:v>0.24</c:v>
                </c:pt>
                <c:pt idx="4863">
                  <c:v>0</c:v>
                </c:pt>
                <c:pt idx="4864">
                  <c:v>0</c:v>
                </c:pt>
                <c:pt idx="4865">
                  <c:v>0</c:v>
                </c:pt>
                <c:pt idx="4866">
                  <c:v>0</c:v>
                </c:pt>
                <c:pt idx="4867">
                  <c:v>0</c:v>
                </c:pt>
                <c:pt idx="4868">
                  <c:v>0.4</c:v>
                </c:pt>
                <c:pt idx="4869">
                  <c:v>0</c:v>
                </c:pt>
                <c:pt idx="4870">
                  <c:v>0</c:v>
                </c:pt>
                <c:pt idx="4871">
                  <c:v>0</c:v>
                </c:pt>
                <c:pt idx="4872">
                  <c:v>0</c:v>
                </c:pt>
                <c:pt idx="4873">
                  <c:v>0.01</c:v>
                </c:pt>
                <c:pt idx="4874">
                  <c:v>0.4</c:v>
                </c:pt>
                <c:pt idx="4875">
                  <c:v>0</c:v>
                </c:pt>
                <c:pt idx="4876">
                  <c:v>0</c:v>
                </c:pt>
                <c:pt idx="4877">
                  <c:v>0</c:v>
                </c:pt>
                <c:pt idx="4878">
                  <c:v>0</c:v>
                </c:pt>
                <c:pt idx="4879">
                  <c:v>0</c:v>
                </c:pt>
                <c:pt idx="4880">
                  <c:v>0</c:v>
                </c:pt>
                <c:pt idx="4881">
                  <c:v>0.01</c:v>
                </c:pt>
                <c:pt idx="4882">
                  <c:v>0</c:v>
                </c:pt>
                <c:pt idx="4883">
                  <c:v>0.01</c:v>
                </c:pt>
                <c:pt idx="4884">
                  <c:v>0</c:v>
                </c:pt>
                <c:pt idx="4885">
                  <c:v>0</c:v>
                </c:pt>
                <c:pt idx="4886">
                  <c:v>0</c:v>
                </c:pt>
                <c:pt idx="4887">
                  <c:v>0.03</c:v>
                </c:pt>
                <c:pt idx="4888">
                  <c:v>0</c:v>
                </c:pt>
                <c:pt idx="4889">
                  <c:v>0</c:v>
                </c:pt>
                <c:pt idx="4890">
                  <c:v>0</c:v>
                </c:pt>
                <c:pt idx="4891">
                  <c:v>0.39</c:v>
                </c:pt>
                <c:pt idx="4892">
                  <c:v>0</c:v>
                </c:pt>
                <c:pt idx="4893">
                  <c:v>0</c:v>
                </c:pt>
                <c:pt idx="4894">
                  <c:v>0</c:v>
                </c:pt>
                <c:pt idx="4895">
                  <c:v>0.39</c:v>
                </c:pt>
                <c:pt idx="4896">
                  <c:v>0</c:v>
                </c:pt>
                <c:pt idx="4897">
                  <c:v>0</c:v>
                </c:pt>
                <c:pt idx="4898">
                  <c:v>0.01</c:v>
                </c:pt>
                <c:pt idx="4899">
                  <c:v>0</c:v>
                </c:pt>
                <c:pt idx="4900">
                  <c:v>0</c:v>
                </c:pt>
                <c:pt idx="4901">
                  <c:v>0.04</c:v>
                </c:pt>
                <c:pt idx="4902">
                  <c:v>0.39</c:v>
                </c:pt>
                <c:pt idx="4903">
                  <c:v>0</c:v>
                </c:pt>
                <c:pt idx="4904">
                  <c:v>0</c:v>
                </c:pt>
                <c:pt idx="4905">
                  <c:v>0</c:v>
                </c:pt>
                <c:pt idx="4906">
                  <c:v>0</c:v>
                </c:pt>
                <c:pt idx="4907">
                  <c:v>0.03</c:v>
                </c:pt>
                <c:pt idx="4908">
                  <c:v>0</c:v>
                </c:pt>
                <c:pt idx="4909">
                  <c:v>0</c:v>
                </c:pt>
                <c:pt idx="4910">
                  <c:v>0.16</c:v>
                </c:pt>
                <c:pt idx="4911">
                  <c:v>0</c:v>
                </c:pt>
                <c:pt idx="4912">
                  <c:v>0</c:v>
                </c:pt>
                <c:pt idx="4913">
                  <c:v>0</c:v>
                </c:pt>
                <c:pt idx="4914">
                  <c:v>0</c:v>
                </c:pt>
                <c:pt idx="4915">
                  <c:v>0.03</c:v>
                </c:pt>
                <c:pt idx="4916">
                  <c:v>0.37</c:v>
                </c:pt>
                <c:pt idx="4917">
                  <c:v>0.15</c:v>
                </c:pt>
                <c:pt idx="4918">
                  <c:v>0.01</c:v>
                </c:pt>
                <c:pt idx="4919">
                  <c:v>0</c:v>
                </c:pt>
                <c:pt idx="4920">
                  <c:v>0</c:v>
                </c:pt>
                <c:pt idx="4921">
                  <c:v>0</c:v>
                </c:pt>
                <c:pt idx="4922">
                  <c:v>0</c:v>
                </c:pt>
                <c:pt idx="4923">
                  <c:v>0</c:v>
                </c:pt>
                <c:pt idx="4924">
                  <c:v>0.05</c:v>
                </c:pt>
                <c:pt idx="4925">
                  <c:v>0.39</c:v>
                </c:pt>
                <c:pt idx="4926">
                  <c:v>0</c:v>
                </c:pt>
                <c:pt idx="4927">
                  <c:v>0</c:v>
                </c:pt>
                <c:pt idx="4928">
                  <c:v>0</c:v>
                </c:pt>
                <c:pt idx="4929">
                  <c:v>0</c:v>
                </c:pt>
                <c:pt idx="4930">
                  <c:v>0</c:v>
                </c:pt>
                <c:pt idx="4931">
                  <c:v>0.34</c:v>
                </c:pt>
                <c:pt idx="4932">
                  <c:v>0</c:v>
                </c:pt>
                <c:pt idx="4933">
                  <c:v>0</c:v>
                </c:pt>
                <c:pt idx="4934">
                  <c:v>0</c:v>
                </c:pt>
                <c:pt idx="4935">
                  <c:v>0.09</c:v>
                </c:pt>
                <c:pt idx="4936">
                  <c:v>0</c:v>
                </c:pt>
                <c:pt idx="4937">
                  <c:v>0</c:v>
                </c:pt>
                <c:pt idx="4938">
                  <c:v>0</c:v>
                </c:pt>
                <c:pt idx="4939">
                  <c:v>0.06</c:v>
                </c:pt>
                <c:pt idx="4940">
                  <c:v>0</c:v>
                </c:pt>
                <c:pt idx="4941">
                  <c:v>0</c:v>
                </c:pt>
                <c:pt idx="4942">
                  <c:v>0</c:v>
                </c:pt>
                <c:pt idx="4943">
                  <c:v>0</c:v>
                </c:pt>
                <c:pt idx="4944">
                  <c:v>0.39</c:v>
                </c:pt>
                <c:pt idx="4945">
                  <c:v>0</c:v>
                </c:pt>
                <c:pt idx="4946">
                  <c:v>0</c:v>
                </c:pt>
                <c:pt idx="4947">
                  <c:v>0</c:v>
                </c:pt>
                <c:pt idx="4948">
                  <c:v>0</c:v>
                </c:pt>
                <c:pt idx="4949">
                  <c:v>0</c:v>
                </c:pt>
                <c:pt idx="4950">
                  <c:v>0</c:v>
                </c:pt>
                <c:pt idx="4951">
                  <c:v>0</c:v>
                </c:pt>
                <c:pt idx="4952">
                  <c:v>0.39</c:v>
                </c:pt>
                <c:pt idx="4953">
                  <c:v>0</c:v>
                </c:pt>
                <c:pt idx="4954">
                  <c:v>0.39</c:v>
                </c:pt>
                <c:pt idx="4955">
                  <c:v>0</c:v>
                </c:pt>
                <c:pt idx="4956">
                  <c:v>0</c:v>
                </c:pt>
                <c:pt idx="4957">
                  <c:v>0</c:v>
                </c:pt>
                <c:pt idx="4958">
                  <c:v>0</c:v>
                </c:pt>
                <c:pt idx="4959">
                  <c:v>0</c:v>
                </c:pt>
                <c:pt idx="4960">
                  <c:v>0.39</c:v>
                </c:pt>
                <c:pt idx="4961">
                  <c:v>0</c:v>
                </c:pt>
                <c:pt idx="4962">
                  <c:v>0</c:v>
                </c:pt>
                <c:pt idx="4963">
                  <c:v>0</c:v>
                </c:pt>
                <c:pt idx="4964">
                  <c:v>0</c:v>
                </c:pt>
                <c:pt idx="4965">
                  <c:v>0</c:v>
                </c:pt>
                <c:pt idx="4966">
                  <c:v>0</c:v>
                </c:pt>
                <c:pt idx="4967">
                  <c:v>0</c:v>
                </c:pt>
                <c:pt idx="4968">
                  <c:v>0.36</c:v>
                </c:pt>
                <c:pt idx="4969">
                  <c:v>0.2</c:v>
                </c:pt>
                <c:pt idx="4970">
                  <c:v>0.01</c:v>
                </c:pt>
                <c:pt idx="4971">
                  <c:v>0</c:v>
                </c:pt>
                <c:pt idx="4972">
                  <c:v>0</c:v>
                </c:pt>
                <c:pt idx="4973">
                  <c:v>0</c:v>
                </c:pt>
                <c:pt idx="4974">
                  <c:v>0</c:v>
                </c:pt>
                <c:pt idx="4975">
                  <c:v>0.03</c:v>
                </c:pt>
                <c:pt idx="4976">
                  <c:v>0</c:v>
                </c:pt>
                <c:pt idx="4977">
                  <c:v>0.28000000000000003</c:v>
                </c:pt>
                <c:pt idx="4978">
                  <c:v>0.2</c:v>
                </c:pt>
                <c:pt idx="4979">
                  <c:v>0</c:v>
                </c:pt>
                <c:pt idx="4980">
                  <c:v>0</c:v>
                </c:pt>
                <c:pt idx="4981">
                  <c:v>0.38</c:v>
                </c:pt>
                <c:pt idx="4982">
                  <c:v>0.25</c:v>
                </c:pt>
                <c:pt idx="4983">
                  <c:v>0.38</c:v>
                </c:pt>
                <c:pt idx="4984">
                  <c:v>0</c:v>
                </c:pt>
                <c:pt idx="4985">
                  <c:v>0.12</c:v>
                </c:pt>
                <c:pt idx="4986">
                  <c:v>0.36</c:v>
                </c:pt>
                <c:pt idx="4987">
                  <c:v>0</c:v>
                </c:pt>
                <c:pt idx="4988">
                  <c:v>0</c:v>
                </c:pt>
                <c:pt idx="4989">
                  <c:v>0</c:v>
                </c:pt>
                <c:pt idx="4990">
                  <c:v>0</c:v>
                </c:pt>
                <c:pt idx="4991">
                  <c:v>0.06</c:v>
                </c:pt>
                <c:pt idx="4992">
                  <c:v>0.38</c:v>
                </c:pt>
                <c:pt idx="4993">
                  <c:v>0</c:v>
                </c:pt>
                <c:pt idx="4994">
                  <c:v>0</c:v>
                </c:pt>
                <c:pt idx="4995">
                  <c:v>0</c:v>
                </c:pt>
                <c:pt idx="4996">
                  <c:v>0.37</c:v>
                </c:pt>
                <c:pt idx="4997">
                  <c:v>0</c:v>
                </c:pt>
                <c:pt idx="4998">
                  <c:v>0</c:v>
                </c:pt>
                <c:pt idx="4999">
                  <c:v>0.19</c:v>
                </c:pt>
                <c:pt idx="5000">
                  <c:v>0</c:v>
                </c:pt>
                <c:pt idx="5001">
                  <c:v>0</c:v>
                </c:pt>
                <c:pt idx="5002">
                  <c:v>0</c:v>
                </c:pt>
                <c:pt idx="5003">
                  <c:v>0.31</c:v>
                </c:pt>
                <c:pt idx="5004">
                  <c:v>0.38</c:v>
                </c:pt>
                <c:pt idx="5005">
                  <c:v>0</c:v>
                </c:pt>
                <c:pt idx="5006">
                  <c:v>0</c:v>
                </c:pt>
                <c:pt idx="5007">
                  <c:v>0</c:v>
                </c:pt>
                <c:pt idx="5008">
                  <c:v>0</c:v>
                </c:pt>
                <c:pt idx="5009">
                  <c:v>0.38</c:v>
                </c:pt>
                <c:pt idx="5010">
                  <c:v>0</c:v>
                </c:pt>
                <c:pt idx="5011">
                  <c:v>0</c:v>
                </c:pt>
                <c:pt idx="5012">
                  <c:v>0</c:v>
                </c:pt>
                <c:pt idx="5013">
                  <c:v>0</c:v>
                </c:pt>
                <c:pt idx="5014">
                  <c:v>0.17</c:v>
                </c:pt>
                <c:pt idx="5015">
                  <c:v>0</c:v>
                </c:pt>
                <c:pt idx="5016">
                  <c:v>0</c:v>
                </c:pt>
                <c:pt idx="5017">
                  <c:v>0</c:v>
                </c:pt>
                <c:pt idx="5018">
                  <c:v>0.36</c:v>
                </c:pt>
                <c:pt idx="5019">
                  <c:v>0</c:v>
                </c:pt>
                <c:pt idx="5020">
                  <c:v>0</c:v>
                </c:pt>
                <c:pt idx="5021">
                  <c:v>0.38</c:v>
                </c:pt>
                <c:pt idx="5022">
                  <c:v>0</c:v>
                </c:pt>
                <c:pt idx="5023">
                  <c:v>0</c:v>
                </c:pt>
                <c:pt idx="5024">
                  <c:v>0.02</c:v>
                </c:pt>
                <c:pt idx="5025">
                  <c:v>0</c:v>
                </c:pt>
                <c:pt idx="5026">
                  <c:v>0.1</c:v>
                </c:pt>
                <c:pt idx="5027">
                  <c:v>0</c:v>
                </c:pt>
                <c:pt idx="5028">
                  <c:v>0</c:v>
                </c:pt>
                <c:pt idx="5029">
                  <c:v>0</c:v>
                </c:pt>
                <c:pt idx="5030">
                  <c:v>0.36</c:v>
                </c:pt>
                <c:pt idx="5031">
                  <c:v>0.25</c:v>
                </c:pt>
                <c:pt idx="5032">
                  <c:v>0</c:v>
                </c:pt>
                <c:pt idx="5033">
                  <c:v>0.38</c:v>
                </c:pt>
                <c:pt idx="5034">
                  <c:v>0</c:v>
                </c:pt>
                <c:pt idx="5035">
                  <c:v>0</c:v>
                </c:pt>
                <c:pt idx="5036">
                  <c:v>0</c:v>
                </c:pt>
                <c:pt idx="5037">
                  <c:v>0</c:v>
                </c:pt>
                <c:pt idx="5038">
                  <c:v>0</c:v>
                </c:pt>
                <c:pt idx="5039">
                  <c:v>0.01</c:v>
                </c:pt>
                <c:pt idx="5040">
                  <c:v>0</c:v>
                </c:pt>
                <c:pt idx="5041">
                  <c:v>0</c:v>
                </c:pt>
                <c:pt idx="5042">
                  <c:v>0.38</c:v>
                </c:pt>
                <c:pt idx="5043">
                  <c:v>0</c:v>
                </c:pt>
                <c:pt idx="5044">
                  <c:v>0</c:v>
                </c:pt>
                <c:pt idx="5045">
                  <c:v>0</c:v>
                </c:pt>
                <c:pt idx="5046">
                  <c:v>0</c:v>
                </c:pt>
                <c:pt idx="5047">
                  <c:v>0</c:v>
                </c:pt>
                <c:pt idx="5048">
                  <c:v>0.38</c:v>
                </c:pt>
                <c:pt idx="5049">
                  <c:v>0</c:v>
                </c:pt>
                <c:pt idx="5050">
                  <c:v>7.0000000000000007E-2</c:v>
                </c:pt>
                <c:pt idx="5051">
                  <c:v>0.38</c:v>
                </c:pt>
                <c:pt idx="5052">
                  <c:v>0.2</c:v>
                </c:pt>
                <c:pt idx="5053">
                  <c:v>0</c:v>
                </c:pt>
                <c:pt idx="5054">
                  <c:v>0</c:v>
                </c:pt>
                <c:pt idx="5055">
                  <c:v>0</c:v>
                </c:pt>
                <c:pt idx="5056">
                  <c:v>0.01</c:v>
                </c:pt>
                <c:pt idx="5057">
                  <c:v>0</c:v>
                </c:pt>
                <c:pt idx="5058">
                  <c:v>0</c:v>
                </c:pt>
                <c:pt idx="5059">
                  <c:v>0</c:v>
                </c:pt>
                <c:pt idx="5060">
                  <c:v>0</c:v>
                </c:pt>
                <c:pt idx="5061">
                  <c:v>0</c:v>
                </c:pt>
                <c:pt idx="5062">
                  <c:v>0</c:v>
                </c:pt>
                <c:pt idx="5063">
                  <c:v>0</c:v>
                </c:pt>
                <c:pt idx="5064">
                  <c:v>0</c:v>
                </c:pt>
                <c:pt idx="5065">
                  <c:v>0</c:v>
                </c:pt>
                <c:pt idx="5066">
                  <c:v>0.25</c:v>
                </c:pt>
                <c:pt idx="5067">
                  <c:v>0</c:v>
                </c:pt>
                <c:pt idx="5068">
                  <c:v>0</c:v>
                </c:pt>
                <c:pt idx="5069">
                  <c:v>0.38</c:v>
                </c:pt>
                <c:pt idx="5070">
                  <c:v>0</c:v>
                </c:pt>
                <c:pt idx="5071">
                  <c:v>0</c:v>
                </c:pt>
                <c:pt idx="5072">
                  <c:v>0</c:v>
                </c:pt>
                <c:pt idx="5073">
                  <c:v>0.11</c:v>
                </c:pt>
                <c:pt idx="5074">
                  <c:v>0.06</c:v>
                </c:pt>
                <c:pt idx="5075">
                  <c:v>0.21</c:v>
                </c:pt>
                <c:pt idx="5076">
                  <c:v>0</c:v>
                </c:pt>
                <c:pt idx="5077">
                  <c:v>0</c:v>
                </c:pt>
                <c:pt idx="5078">
                  <c:v>0</c:v>
                </c:pt>
                <c:pt idx="5079">
                  <c:v>0</c:v>
                </c:pt>
                <c:pt idx="5080">
                  <c:v>0</c:v>
                </c:pt>
                <c:pt idx="5081">
                  <c:v>0</c:v>
                </c:pt>
                <c:pt idx="5082">
                  <c:v>0</c:v>
                </c:pt>
                <c:pt idx="5083">
                  <c:v>0</c:v>
                </c:pt>
                <c:pt idx="5084">
                  <c:v>0.19</c:v>
                </c:pt>
                <c:pt idx="5085">
                  <c:v>0</c:v>
                </c:pt>
                <c:pt idx="5086">
                  <c:v>0</c:v>
                </c:pt>
                <c:pt idx="5087">
                  <c:v>0</c:v>
                </c:pt>
                <c:pt idx="5088">
                  <c:v>0.13</c:v>
                </c:pt>
                <c:pt idx="5089">
                  <c:v>0</c:v>
                </c:pt>
                <c:pt idx="5090">
                  <c:v>0</c:v>
                </c:pt>
                <c:pt idx="5091">
                  <c:v>0.35</c:v>
                </c:pt>
                <c:pt idx="5092">
                  <c:v>0</c:v>
                </c:pt>
                <c:pt idx="5093">
                  <c:v>0</c:v>
                </c:pt>
                <c:pt idx="5094">
                  <c:v>0</c:v>
                </c:pt>
                <c:pt idx="5095">
                  <c:v>0</c:v>
                </c:pt>
                <c:pt idx="5096">
                  <c:v>0.03</c:v>
                </c:pt>
                <c:pt idx="5097">
                  <c:v>0.04</c:v>
                </c:pt>
                <c:pt idx="5098">
                  <c:v>0</c:v>
                </c:pt>
                <c:pt idx="5099">
                  <c:v>0</c:v>
                </c:pt>
                <c:pt idx="5100">
                  <c:v>0</c:v>
                </c:pt>
                <c:pt idx="5101">
                  <c:v>0.21</c:v>
                </c:pt>
                <c:pt idx="5102">
                  <c:v>0</c:v>
                </c:pt>
                <c:pt idx="5103">
                  <c:v>0</c:v>
                </c:pt>
                <c:pt idx="5104">
                  <c:v>0</c:v>
                </c:pt>
                <c:pt idx="5105">
                  <c:v>0.37</c:v>
                </c:pt>
                <c:pt idx="5106">
                  <c:v>0</c:v>
                </c:pt>
                <c:pt idx="5107">
                  <c:v>0</c:v>
                </c:pt>
                <c:pt idx="5108">
                  <c:v>0</c:v>
                </c:pt>
                <c:pt idx="5109">
                  <c:v>0</c:v>
                </c:pt>
                <c:pt idx="5110">
                  <c:v>0</c:v>
                </c:pt>
                <c:pt idx="5111">
                  <c:v>0.01</c:v>
                </c:pt>
                <c:pt idx="5112">
                  <c:v>0</c:v>
                </c:pt>
                <c:pt idx="5113">
                  <c:v>0</c:v>
                </c:pt>
                <c:pt idx="5114">
                  <c:v>0</c:v>
                </c:pt>
                <c:pt idx="5115">
                  <c:v>0.37</c:v>
                </c:pt>
                <c:pt idx="5116">
                  <c:v>0.37</c:v>
                </c:pt>
                <c:pt idx="5117">
                  <c:v>0</c:v>
                </c:pt>
                <c:pt idx="5118">
                  <c:v>0</c:v>
                </c:pt>
                <c:pt idx="5119">
                  <c:v>0</c:v>
                </c:pt>
                <c:pt idx="5120">
                  <c:v>0.35</c:v>
                </c:pt>
                <c:pt idx="5121">
                  <c:v>0.01</c:v>
                </c:pt>
                <c:pt idx="5122">
                  <c:v>0</c:v>
                </c:pt>
                <c:pt idx="5123">
                  <c:v>0</c:v>
                </c:pt>
                <c:pt idx="5124">
                  <c:v>0.32</c:v>
                </c:pt>
                <c:pt idx="5125">
                  <c:v>0</c:v>
                </c:pt>
                <c:pt idx="5126">
                  <c:v>0</c:v>
                </c:pt>
                <c:pt idx="5127">
                  <c:v>0</c:v>
                </c:pt>
                <c:pt idx="5128">
                  <c:v>0</c:v>
                </c:pt>
                <c:pt idx="5129">
                  <c:v>0.02</c:v>
                </c:pt>
                <c:pt idx="5130">
                  <c:v>0</c:v>
                </c:pt>
                <c:pt idx="5131">
                  <c:v>0</c:v>
                </c:pt>
                <c:pt idx="5132">
                  <c:v>0</c:v>
                </c:pt>
                <c:pt idx="5133">
                  <c:v>0</c:v>
                </c:pt>
                <c:pt idx="5134">
                  <c:v>0.37</c:v>
                </c:pt>
                <c:pt idx="5135">
                  <c:v>0</c:v>
                </c:pt>
                <c:pt idx="5136">
                  <c:v>0.01</c:v>
                </c:pt>
                <c:pt idx="5137">
                  <c:v>0</c:v>
                </c:pt>
                <c:pt idx="5138">
                  <c:v>0.36</c:v>
                </c:pt>
                <c:pt idx="5139">
                  <c:v>0.02</c:v>
                </c:pt>
                <c:pt idx="5140">
                  <c:v>0</c:v>
                </c:pt>
                <c:pt idx="5141">
                  <c:v>0</c:v>
                </c:pt>
                <c:pt idx="5142">
                  <c:v>0.37</c:v>
                </c:pt>
                <c:pt idx="5143">
                  <c:v>0.02</c:v>
                </c:pt>
                <c:pt idx="5144">
                  <c:v>0</c:v>
                </c:pt>
                <c:pt idx="5145">
                  <c:v>0.15</c:v>
                </c:pt>
                <c:pt idx="5146">
                  <c:v>0.02</c:v>
                </c:pt>
                <c:pt idx="5147">
                  <c:v>0.37</c:v>
                </c:pt>
                <c:pt idx="5148">
                  <c:v>0.18</c:v>
                </c:pt>
                <c:pt idx="5149">
                  <c:v>0</c:v>
                </c:pt>
                <c:pt idx="5150">
                  <c:v>0</c:v>
                </c:pt>
                <c:pt idx="5151">
                  <c:v>0</c:v>
                </c:pt>
                <c:pt idx="5152">
                  <c:v>0.37</c:v>
                </c:pt>
                <c:pt idx="5153">
                  <c:v>0</c:v>
                </c:pt>
                <c:pt idx="5154">
                  <c:v>0.37</c:v>
                </c:pt>
                <c:pt idx="5155">
                  <c:v>0</c:v>
                </c:pt>
                <c:pt idx="5156">
                  <c:v>0</c:v>
                </c:pt>
                <c:pt idx="5157">
                  <c:v>0</c:v>
                </c:pt>
                <c:pt idx="5158">
                  <c:v>0</c:v>
                </c:pt>
                <c:pt idx="5159">
                  <c:v>0</c:v>
                </c:pt>
                <c:pt idx="5160">
                  <c:v>0</c:v>
                </c:pt>
                <c:pt idx="5161">
                  <c:v>0</c:v>
                </c:pt>
                <c:pt idx="5162">
                  <c:v>0</c:v>
                </c:pt>
                <c:pt idx="5163">
                  <c:v>0</c:v>
                </c:pt>
                <c:pt idx="5164">
                  <c:v>0</c:v>
                </c:pt>
                <c:pt idx="5165">
                  <c:v>0</c:v>
                </c:pt>
                <c:pt idx="5166">
                  <c:v>0.36</c:v>
                </c:pt>
                <c:pt idx="5167">
                  <c:v>0.21</c:v>
                </c:pt>
                <c:pt idx="5168">
                  <c:v>0.36</c:v>
                </c:pt>
                <c:pt idx="5169">
                  <c:v>0.01</c:v>
                </c:pt>
                <c:pt idx="5170">
                  <c:v>0</c:v>
                </c:pt>
                <c:pt idx="5171">
                  <c:v>0</c:v>
                </c:pt>
                <c:pt idx="5172">
                  <c:v>0.05</c:v>
                </c:pt>
                <c:pt idx="5173">
                  <c:v>0.36</c:v>
                </c:pt>
                <c:pt idx="5174">
                  <c:v>0.36</c:v>
                </c:pt>
                <c:pt idx="5175">
                  <c:v>0.36</c:v>
                </c:pt>
                <c:pt idx="5176">
                  <c:v>0</c:v>
                </c:pt>
                <c:pt idx="5177">
                  <c:v>0</c:v>
                </c:pt>
                <c:pt idx="5178">
                  <c:v>0</c:v>
                </c:pt>
                <c:pt idx="5179">
                  <c:v>0.36</c:v>
                </c:pt>
                <c:pt idx="5180">
                  <c:v>0.16</c:v>
                </c:pt>
                <c:pt idx="5181">
                  <c:v>0</c:v>
                </c:pt>
                <c:pt idx="5182">
                  <c:v>0</c:v>
                </c:pt>
                <c:pt idx="5183">
                  <c:v>0</c:v>
                </c:pt>
                <c:pt idx="5184">
                  <c:v>0.01</c:v>
                </c:pt>
                <c:pt idx="5185">
                  <c:v>0.14000000000000001</c:v>
                </c:pt>
                <c:pt idx="5186">
                  <c:v>0</c:v>
                </c:pt>
                <c:pt idx="5187">
                  <c:v>0</c:v>
                </c:pt>
                <c:pt idx="5188">
                  <c:v>0.04</c:v>
                </c:pt>
                <c:pt idx="5189">
                  <c:v>0</c:v>
                </c:pt>
                <c:pt idx="5190">
                  <c:v>0.27</c:v>
                </c:pt>
                <c:pt idx="5191">
                  <c:v>0</c:v>
                </c:pt>
                <c:pt idx="5192">
                  <c:v>0.08</c:v>
                </c:pt>
                <c:pt idx="5193">
                  <c:v>0</c:v>
                </c:pt>
                <c:pt idx="5194">
                  <c:v>0.34</c:v>
                </c:pt>
                <c:pt idx="5195">
                  <c:v>0</c:v>
                </c:pt>
                <c:pt idx="5196">
                  <c:v>0</c:v>
                </c:pt>
                <c:pt idx="5197">
                  <c:v>0</c:v>
                </c:pt>
                <c:pt idx="5198">
                  <c:v>0</c:v>
                </c:pt>
                <c:pt idx="5199">
                  <c:v>0</c:v>
                </c:pt>
                <c:pt idx="5200">
                  <c:v>0.36</c:v>
                </c:pt>
                <c:pt idx="5201">
                  <c:v>0</c:v>
                </c:pt>
                <c:pt idx="5202">
                  <c:v>0</c:v>
                </c:pt>
                <c:pt idx="5203">
                  <c:v>0</c:v>
                </c:pt>
                <c:pt idx="5204">
                  <c:v>0</c:v>
                </c:pt>
                <c:pt idx="5205">
                  <c:v>0.23</c:v>
                </c:pt>
                <c:pt idx="5206">
                  <c:v>0</c:v>
                </c:pt>
                <c:pt idx="5207">
                  <c:v>0</c:v>
                </c:pt>
                <c:pt idx="5208">
                  <c:v>0.16</c:v>
                </c:pt>
                <c:pt idx="5209">
                  <c:v>0</c:v>
                </c:pt>
                <c:pt idx="5210">
                  <c:v>0</c:v>
                </c:pt>
                <c:pt idx="5211">
                  <c:v>0</c:v>
                </c:pt>
                <c:pt idx="5212">
                  <c:v>0</c:v>
                </c:pt>
                <c:pt idx="5213">
                  <c:v>0</c:v>
                </c:pt>
                <c:pt idx="5214">
                  <c:v>0</c:v>
                </c:pt>
                <c:pt idx="5215">
                  <c:v>0</c:v>
                </c:pt>
                <c:pt idx="5216">
                  <c:v>0.35</c:v>
                </c:pt>
                <c:pt idx="5217">
                  <c:v>0.36</c:v>
                </c:pt>
                <c:pt idx="5218">
                  <c:v>0.01</c:v>
                </c:pt>
                <c:pt idx="5219">
                  <c:v>0</c:v>
                </c:pt>
                <c:pt idx="5220">
                  <c:v>0</c:v>
                </c:pt>
                <c:pt idx="5221">
                  <c:v>0</c:v>
                </c:pt>
                <c:pt idx="5222">
                  <c:v>0</c:v>
                </c:pt>
                <c:pt idx="5223">
                  <c:v>0</c:v>
                </c:pt>
                <c:pt idx="5224">
                  <c:v>0</c:v>
                </c:pt>
                <c:pt idx="5225">
                  <c:v>0.36</c:v>
                </c:pt>
                <c:pt idx="5226">
                  <c:v>0</c:v>
                </c:pt>
                <c:pt idx="5227">
                  <c:v>0</c:v>
                </c:pt>
                <c:pt idx="5228">
                  <c:v>0</c:v>
                </c:pt>
                <c:pt idx="5229">
                  <c:v>0.36</c:v>
                </c:pt>
                <c:pt idx="5230">
                  <c:v>0</c:v>
                </c:pt>
                <c:pt idx="5231">
                  <c:v>0</c:v>
                </c:pt>
                <c:pt idx="5232">
                  <c:v>0.36</c:v>
                </c:pt>
                <c:pt idx="5233">
                  <c:v>0</c:v>
                </c:pt>
                <c:pt idx="5234">
                  <c:v>0</c:v>
                </c:pt>
                <c:pt idx="5235">
                  <c:v>0</c:v>
                </c:pt>
                <c:pt idx="5236">
                  <c:v>0.33</c:v>
                </c:pt>
                <c:pt idx="5237">
                  <c:v>0.36</c:v>
                </c:pt>
                <c:pt idx="5238">
                  <c:v>0</c:v>
                </c:pt>
                <c:pt idx="5239">
                  <c:v>0.35</c:v>
                </c:pt>
                <c:pt idx="5240">
                  <c:v>0</c:v>
                </c:pt>
                <c:pt idx="5241">
                  <c:v>0</c:v>
                </c:pt>
                <c:pt idx="5242">
                  <c:v>0</c:v>
                </c:pt>
                <c:pt idx="5243">
                  <c:v>0</c:v>
                </c:pt>
                <c:pt idx="5244">
                  <c:v>0</c:v>
                </c:pt>
                <c:pt idx="5245">
                  <c:v>0.33</c:v>
                </c:pt>
                <c:pt idx="5246">
                  <c:v>0</c:v>
                </c:pt>
                <c:pt idx="5247">
                  <c:v>0</c:v>
                </c:pt>
                <c:pt idx="5248">
                  <c:v>0</c:v>
                </c:pt>
                <c:pt idx="5249">
                  <c:v>0</c:v>
                </c:pt>
                <c:pt idx="5250">
                  <c:v>0.36</c:v>
                </c:pt>
                <c:pt idx="5251">
                  <c:v>0</c:v>
                </c:pt>
                <c:pt idx="5252">
                  <c:v>0.36</c:v>
                </c:pt>
                <c:pt idx="5253">
                  <c:v>0</c:v>
                </c:pt>
                <c:pt idx="5254">
                  <c:v>0.11</c:v>
                </c:pt>
                <c:pt idx="5255">
                  <c:v>0</c:v>
                </c:pt>
                <c:pt idx="5256">
                  <c:v>0</c:v>
                </c:pt>
                <c:pt idx="5257">
                  <c:v>0</c:v>
                </c:pt>
                <c:pt idx="5258">
                  <c:v>0</c:v>
                </c:pt>
                <c:pt idx="5259">
                  <c:v>0.36</c:v>
                </c:pt>
                <c:pt idx="5260">
                  <c:v>0</c:v>
                </c:pt>
                <c:pt idx="5261">
                  <c:v>0.23</c:v>
                </c:pt>
                <c:pt idx="5262">
                  <c:v>0</c:v>
                </c:pt>
                <c:pt idx="5263">
                  <c:v>0</c:v>
                </c:pt>
                <c:pt idx="5264">
                  <c:v>0</c:v>
                </c:pt>
                <c:pt idx="5265">
                  <c:v>0</c:v>
                </c:pt>
                <c:pt idx="5266">
                  <c:v>0.03</c:v>
                </c:pt>
                <c:pt idx="5267">
                  <c:v>0</c:v>
                </c:pt>
                <c:pt idx="5268">
                  <c:v>0</c:v>
                </c:pt>
                <c:pt idx="5269">
                  <c:v>0</c:v>
                </c:pt>
                <c:pt idx="5270">
                  <c:v>0</c:v>
                </c:pt>
                <c:pt idx="5271">
                  <c:v>0.19</c:v>
                </c:pt>
                <c:pt idx="5272">
                  <c:v>0.35</c:v>
                </c:pt>
                <c:pt idx="5273">
                  <c:v>0</c:v>
                </c:pt>
                <c:pt idx="5274">
                  <c:v>0.08</c:v>
                </c:pt>
                <c:pt idx="5275">
                  <c:v>0</c:v>
                </c:pt>
                <c:pt idx="5276">
                  <c:v>0</c:v>
                </c:pt>
                <c:pt idx="5277">
                  <c:v>0.35</c:v>
                </c:pt>
                <c:pt idx="5278">
                  <c:v>0</c:v>
                </c:pt>
                <c:pt idx="5279">
                  <c:v>0.35</c:v>
                </c:pt>
                <c:pt idx="5280">
                  <c:v>0</c:v>
                </c:pt>
                <c:pt idx="5281">
                  <c:v>0.01</c:v>
                </c:pt>
                <c:pt idx="5282">
                  <c:v>0</c:v>
                </c:pt>
                <c:pt idx="5283">
                  <c:v>0</c:v>
                </c:pt>
                <c:pt idx="5284">
                  <c:v>0</c:v>
                </c:pt>
                <c:pt idx="5285">
                  <c:v>0</c:v>
                </c:pt>
                <c:pt idx="5286">
                  <c:v>0.35</c:v>
                </c:pt>
                <c:pt idx="5287">
                  <c:v>0.23</c:v>
                </c:pt>
                <c:pt idx="5288">
                  <c:v>7.0000000000000007E-2</c:v>
                </c:pt>
                <c:pt idx="5289">
                  <c:v>0.3</c:v>
                </c:pt>
                <c:pt idx="5290">
                  <c:v>0</c:v>
                </c:pt>
                <c:pt idx="5291">
                  <c:v>0.35</c:v>
                </c:pt>
                <c:pt idx="5292">
                  <c:v>0.05</c:v>
                </c:pt>
                <c:pt idx="5293">
                  <c:v>0</c:v>
                </c:pt>
                <c:pt idx="5294">
                  <c:v>0.28000000000000003</c:v>
                </c:pt>
                <c:pt idx="5295">
                  <c:v>0</c:v>
                </c:pt>
                <c:pt idx="5296">
                  <c:v>0.35</c:v>
                </c:pt>
                <c:pt idx="5297">
                  <c:v>0.04</c:v>
                </c:pt>
                <c:pt idx="5298">
                  <c:v>0</c:v>
                </c:pt>
                <c:pt idx="5299">
                  <c:v>0</c:v>
                </c:pt>
                <c:pt idx="5300">
                  <c:v>0</c:v>
                </c:pt>
                <c:pt idx="5301">
                  <c:v>0</c:v>
                </c:pt>
                <c:pt idx="5302">
                  <c:v>0.14000000000000001</c:v>
                </c:pt>
                <c:pt idx="5303">
                  <c:v>0.09</c:v>
                </c:pt>
                <c:pt idx="5304">
                  <c:v>0.28999999999999998</c:v>
                </c:pt>
                <c:pt idx="5305">
                  <c:v>0.03</c:v>
                </c:pt>
                <c:pt idx="5306">
                  <c:v>0</c:v>
                </c:pt>
                <c:pt idx="5307">
                  <c:v>0</c:v>
                </c:pt>
                <c:pt idx="5308">
                  <c:v>0</c:v>
                </c:pt>
                <c:pt idx="5309">
                  <c:v>0</c:v>
                </c:pt>
                <c:pt idx="5310">
                  <c:v>0</c:v>
                </c:pt>
                <c:pt idx="5311">
                  <c:v>0</c:v>
                </c:pt>
                <c:pt idx="5312">
                  <c:v>0</c:v>
                </c:pt>
                <c:pt idx="5313">
                  <c:v>0</c:v>
                </c:pt>
                <c:pt idx="5314">
                  <c:v>0</c:v>
                </c:pt>
                <c:pt idx="5315">
                  <c:v>0</c:v>
                </c:pt>
                <c:pt idx="5316">
                  <c:v>0</c:v>
                </c:pt>
                <c:pt idx="5317">
                  <c:v>0.01</c:v>
                </c:pt>
                <c:pt idx="5318">
                  <c:v>0</c:v>
                </c:pt>
                <c:pt idx="5319">
                  <c:v>0</c:v>
                </c:pt>
                <c:pt idx="5320">
                  <c:v>0.16</c:v>
                </c:pt>
                <c:pt idx="5321">
                  <c:v>0</c:v>
                </c:pt>
                <c:pt idx="5322">
                  <c:v>0.14000000000000001</c:v>
                </c:pt>
                <c:pt idx="5323">
                  <c:v>0</c:v>
                </c:pt>
                <c:pt idx="5324">
                  <c:v>0</c:v>
                </c:pt>
                <c:pt idx="5325">
                  <c:v>0.32</c:v>
                </c:pt>
                <c:pt idx="5326">
                  <c:v>0</c:v>
                </c:pt>
                <c:pt idx="5327">
                  <c:v>0</c:v>
                </c:pt>
                <c:pt idx="5328">
                  <c:v>0</c:v>
                </c:pt>
                <c:pt idx="5329">
                  <c:v>0</c:v>
                </c:pt>
                <c:pt idx="5330">
                  <c:v>0</c:v>
                </c:pt>
                <c:pt idx="5331">
                  <c:v>0</c:v>
                </c:pt>
                <c:pt idx="5332">
                  <c:v>0</c:v>
                </c:pt>
                <c:pt idx="5333">
                  <c:v>0.35</c:v>
                </c:pt>
                <c:pt idx="5334">
                  <c:v>0</c:v>
                </c:pt>
                <c:pt idx="5335">
                  <c:v>0.15</c:v>
                </c:pt>
                <c:pt idx="5336">
                  <c:v>0</c:v>
                </c:pt>
                <c:pt idx="5337">
                  <c:v>0</c:v>
                </c:pt>
                <c:pt idx="5338">
                  <c:v>0.35</c:v>
                </c:pt>
                <c:pt idx="5339">
                  <c:v>0</c:v>
                </c:pt>
                <c:pt idx="5340">
                  <c:v>0</c:v>
                </c:pt>
                <c:pt idx="5341">
                  <c:v>0</c:v>
                </c:pt>
                <c:pt idx="5342">
                  <c:v>0</c:v>
                </c:pt>
                <c:pt idx="5343">
                  <c:v>0</c:v>
                </c:pt>
                <c:pt idx="5344">
                  <c:v>0.15</c:v>
                </c:pt>
                <c:pt idx="5345">
                  <c:v>0</c:v>
                </c:pt>
                <c:pt idx="5346">
                  <c:v>0</c:v>
                </c:pt>
                <c:pt idx="5347">
                  <c:v>0.01</c:v>
                </c:pt>
                <c:pt idx="5348">
                  <c:v>0</c:v>
                </c:pt>
                <c:pt idx="5349">
                  <c:v>0.32</c:v>
                </c:pt>
                <c:pt idx="5350">
                  <c:v>0</c:v>
                </c:pt>
                <c:pt idx="5351">
                  <c:v>0</c:v>
                </c:pt>
                <c:pt idx="5352">
                  <c:v>0.34</c:v>
                </c:pt>
                <c:pt idx="5353">
                  <c:v>0</c:v>
                </c:pt>
                <c:pt idx="5354">
                  <c:v>0</c:v>
                </c:pt>
                <c:pt idx="5355">
                  <c:v>0</c:v>
                </c:pt>
                <c:pt idx="5356">
                  <c:v>0.12</c:v>
                </c:pt>
                <c:pt idx="5357">
                  <c:v>0.34</c:v>
                </c:pt>
                <c:pt idx="5358">
                  <c:v>0</c:v>
                </c:pt>
                <c:pt idx="5359">
                  <c:v>0.09</c:v>
                </c:pt>
                <c:pt idx="5360">
                  <c:v>0</c:v>
                </c:pt>
                <c:pt idx="5361">
                  <c:v>0.2</c:v>
                </c:pt>
                <c:pt idx="5362">
                  <c:v>0</c:v>
                </c:pt>
                <c:pt idx="5363">
                  <c:v>0</c:v>
                </c:pt>
                <c:pt idx="5364">
                  <c:v>0</c:v>
                </c:pt>
                <c:pt idx="5365">
                  <c:v>0.02</c:v>
                </c:pt>
                <c:pt idx="5366">
                  <c:v>0</c:v>
                </c:pt>
                <c:pt idx="5367">
                  <c:v>0</c:v>
                </c:pt>
                <c:pt idx="5368">
                  <c:v>0.19</c:v>
                </c:pt>
                <c:pt idx="5369">
                  <c:v>0</c:v>
                </c:pt>
                <c:pt idx="5370">
                  <c:v>0</c:v>
                </c:pt>
                <c:pt idx="5371">
                  <c:v>0</c:v>
                </c:pt>
                <c:pt idx="5372">
                  <c:v>0.34</c:v>
                </c:pt>
                <c:pt idx="5373">
                  <c:v>0</c:v>
                </c:pt>
                <c:pt idx="5374">
                  <c:v>0</c:v>
                </c:pt>
                <c:pt idx="5375">
                  <c:v>0</c:v>
                </c:pt>
                <c:pt idx="5376">
                  <c:v>0.09</c:v>
                </c:pt>
                <c:pt idx="5377">
                  <c:v>0</c:v>
                </c:pt>
                <c:pt idx="5378">
                  <c:v>0</c:v>
                </c:pt>
                <c:pt idx="5379">
                  <c:v>0</c:v>
                </c:pt>
                <c:pt idx="5380">
                  <c:v>0</c:v>
                </c:pt>
                <c:pt idx="5381">
                  <c:v>0</c:v>
                </c:pt>
                <c:pt idx="5382">
                  <c:v>0</c:v>
                </c:pt>
                <c:pt idx="5383">
                  <c:v>0</c:v>
                </c:pt>
                <c:pt idx="5384">
                  <c:v>0</c:v>
                </c:pt>
                <c:pt idx="5385">
                  <c:v>0</c:v>
                </c:pt>
                <c:pt idx="5386">
                  <c:v>0</c:v>
                </c:pt>
                <c:pt idx="5387">
                  <c:v>0.15</c:v>
                </c:pt>
                <c:pt idx="5388">
                  <c:v>0</c:v>
                </c:pt>
                <c:pt idx="5389">
                  <c:v>0</c:v>
                </c:pt>
                <c:pt idx="5390">
                  <c:v>0</c:v>
                </c:pt>
                <c:pt idx="5391">
                  <c:v>0</c:v>
                </c:pt>
                <c:pt idx="5392">
                  <c:v>0.03</c:v>
                </c:pt>
                <c:pt idx="5393">
                  <c:v>0.34</c:v>
                </c:pt>
                <c:pt idx="5394">
                  <c:v>0</c:v>
                </c:pt>
                <c:pt idx="5395">
                  <c:v>0</c:v>
                </c:pt>
                <c:pt idx="5396">
                  <c:v>0</c:v>
                </c:pt>
                <c:pt idx="5397">
                  <c:v>0</c:v>
                </c:pt>
                <c:pt idx="5398">
                  <c:v>0</c:v>
                </c:pt>
                <c:pt idx="5399">
                  <c:v>0</c:v>
                </c:pt>
                <c:pt idx="5400">
                  <c:v>0</c:v>
                </c:pt>
                <c:pt idx="5401">
                  <c:v>0</c:v>
                </c:pt>
                <c:pt idx="5402">
                  <c:v>0</c:v>
                </c:pt>
                <c:pt idx="5403">
                  <c:v>0</c:v>
                </c:pt>
                <c:pt idx="5404">
                  <c:v>0</c:v>
                </c:pt>
                <c:pt idx="5405">
                  <c:v>0.34</c:v>
                </c:pt>
                <c:pt idx="5406">
                  <c:v>0.23</c:v>
                </c:pt>
                <c:pt idx="5407">
                  <c:v>0</c:v>
                </c:pt>
                <c:pt idx="5408">
                  <c:v>0</c:v>
                </c:pt>
                <c:pt idx="5409">
                  <c:v>0</c:v>
                </c:pt>
                <c:pt idx="5410">
                  <c:v>0.03</c:v>
                </c:pt>
                <c:pt idx="5411">
                  <c:v>0.16</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0.34</c:v>
                </c:pt>
                <c:pt idx="5427">
                  <c:v>0.02</c:v>
                </c:pt>
                <c:pt idx="5428">
                  <c:v>0</c:v>
                </c:pt>
                <c:pt idx="5429">
                  <c:v>0</c:v>
                </c:pt>
                <c:pt idx="5430">
                  <c:v>0.25</c:v>
                </c:pt>
                <c:pt idx="5431">
                  <c:v>0</c:v>
                </c:pt>
                <c:pt idx="5432">
                  <c:v>0</c:v>
                </c:pt>
                <c:pt idx="5433">
                  <c:v>0</c:v>
                </c:pt>
                <c:pt idx="5434">
                  <c:v>0</c:v>
                </c:pt>
                <c:pt idx="5435">
                  <c:v>0</c:v>
                </c:pt>
                <c:pt idx="5436">
                  <c:v>0</c:v>
                </c:pt>
                <c:pt idx="5437">
                  <c:v>0</c:v>
                </c:pt>
                <c:pt idx="5438">
                  <c:v>0</c:v>
                </c:pt>
                <c:pt idx="5439">
                  <c:v>0.33</c:v>
                </c:pt>
                <c:pt idx="5440">
                  <c:v>7.0000000000000007E-2</c:v>
                </c:pt>
                <c:pt idx="5441">
                  <c:v>0.02</c:v>
                </c:pt>
                <c:pt idx="5442">
                  <c:v>0</c:v>
                </c:pt>
                <c:pt idx="5443">
                  <c:v>0</c:v>
                </c:pt>
                <c:pt idx="5444">
                  <c:v>0</c:v>
                </c:pt>
                <c:pt idx="5445">
                  <c:v>0.21</c:v>
                </c:pt>
                <c:pt idx="5446">
                  <c:v>0.08</c:v>
                </c:pt>
                <c:pt idx="5447">
                  <c:v>0.14000000000000001</c:v>
                </c:pt>
                <c:pt idx="5448">
                  <c:v>0.01</c:v>
                </c:pt>
                <c:pt idx="5449">
                  <c:v>0</c:v>
                </c:pt>
                <c:pt idx="5450">
                  <c:v>0</c:v>
                </c:pt>
                <c:pt idx="5451">
                  <c:v>0.22</c:v>
                </c:pt>
                <c:pt idx="5452">
                  <c:v>0</c:v>
                </c:pt>
                <c:pt idx="5453">
                  <c:v>0.18</c:v>
                </c:pt>
                <c:pt idx="5454">
                  <c:v>0.02</c:v>
                </c:pt>
                <c:pt idx="5455">
                  <c:v>0</c:v>
                </c:pt>
                <c:pt idx="5456">
                  <c:v>0</c:v>
                </c:pt>
                <c:pt idx="5457">
                  <c:v>0</c:v>
                </c:pt>
                <c:pt idx="5458">
                  <c:v>0.33</c:v>
                </c:pt>
                <c:pt idx="5459">
                  <c:v>0</c:v>
                </c:pt>
                <c:pt idx="5460">
                  <c:v>0</c:v>
                </c:pt>
                <c:pt idx="5461">
                  <c:v>0</c:v>
                </c:pt>
                <c:pt idx="5462">
                  <c:v>0</c:v>
                </c:pt>
                <c:pt idx="5463">
                  <c:v>0</c:v>
                </c:pt>
                <c:pt idx="5464">
                  <c:v>0</c:v>
                </c:pt>
                <c:pt idx="5465">
                  <c:v>0</c:v>
                </c:pt>
                <c:pt idx="5466">
                  <c:v>0</c:v>
                </c:pt>
                <c:pt idx="5467">
                  <c:v>0.16</c:v>
                </c:pt>
                <c:pt idx="5468">
                  <c:v>0</c:v>
                </c:pt>
                <c:pt idx="5469">
                  <c:v>0</c:v>
                </c:pt>
                <c:pt idx="5470">
                  <c:v>0</c:v>
                </c:pt>
                <c:pt idx="5471">
                  <c:v>0</c:v>
                </c:pt>
                <c:pt idx="5472">
                  <c:v>0</c:v>
                </c:pt>
                <c:pt idx="5473">
                  <c:v>0.08</c:v>
                </c:pt>
                <c:pt idx="5474">
                  <c:v>0</c:v>
                </c:pt>
                <c:pt idx="5475">
                  <c:v>0.06</c:v>
                </c:pt>
                <c:pt idx="5476">
                  <c:v>0</c:v>
                </c:pt>
                <c:pt idx="5477">
                  <c:v>0</c:v>
                </c:pt>
                <c:pt idx="5478">
                  <c:v>0</c:v>
                </c:pt>
                <c:pt idx="5479">
                  <c:v>0.1</c:v>
                </c:pt>
                <c:pt idx="5480">
                  <c:v>0</c:v>
                </c:pt>
                <c:pt idx="5481">
                  <c:v>0.31</c:v>
                </c:pt>
                <c:pt idx="5482">
                  <c:v>0.08</c:v>
                </c:pt>
                <c:pt idx="5483">
                  <c:v>0</c:v>
                </c:pt>
                <c:pt idx="5484">
                  <c:v>0</c:v>
                </c:pt>
                <c:pt idx="5485">
                  <c:v>0</c:v>
                </c:pt>
                <c:pt idx="5486">
                  <c:v>0</c:v>
                </c:pt>
                <c:pt idx="5487">
                  <c:v>0</c:v>
                </c:pt>
                <c:pt idx="5488">
                  <c:v>0</c:v>
                </c:pt>
                <c:pt idx="5489">
                  <c:v>0</c:v>
                </c:pt>
                <c:pt idx="5490">
                  <c:v>0.31</c:v>
                </c:pt>
                <c:pt idx="5491">
                  <c:v>0</c:v>
                </c:pt>
                <c:pt idx="5492">
                  <c:v>0</c:v>
                </c:pt>
                <c:pt idx="5493">
                  <c:v>0.33</c:v>
                </c:pt>
                <c:pt idx="5494">
                  <c:v>0.33</c:v>
                </c:pt>
                <c:pt idx="5495">
                  <c:v>0</c:v>
                </c:pt>
                <c:pt idx="5496">
                  <c:v>0.03</c:v>
                </c:pt>
                <c:pt idx="5497">
                  <c:v>0</c:v>
                </c:pt>
                <c:pt idx="5498">
                  <c:v>0</c:v>
                </c:pt>
                <c:pt idx="5499">
                  <c:v>0</c:v>
                </c:pt>
                <c:pt idx="5500">
                  <c:v>0</c:v>
                </c:pt>
                <c:pt idx="5501">
                  <c:v>0.09</c:v>
                </c:pt>
                <c:pt idx="5502">
                  <c:v>0.06</c:v>
                </c:pt>
                <c:pt idx="5503">
                  <c:v>0</c:v>
                </c:pt>
                <c:pt idx="5504">
                  <c:v>0</c:v>
                </c:pt>
                <c:pt idx="5505">
                  <c:v>0</c:v>
                </c:pt>
                <c:pt idx="5506">
                  <c:v>0.23</c:v>
                </c:pt>
                <c:pt idx="5507">
                  <c:v>0</c:v>
                </c:pt>
                <c:pt idx="5508">
                  <c:v>0.28999999999999998</c:v>
                </c:pt>
                <c:pt idx="5509">
                  <c:v>0</c:v>
                </c:pt>
                <c:pt idx="5510">
                  <c:v>0.33</c:v>
                </c:pt>
                <c:pt idx="5511">
                  <c:v>0.01</c:v>
                </c:pt>
                <c:pt idx="5512">
                  <c:v>0</c:v>
                </c:pt>
                <c:pt idx="5513">
                  <c:v>0.15</c:v>
                </c:pt>
                <c:pt idx="5514">
                  <c:v>0</c:v>
                </c:pt>
                <c:pt idx="5515">
                  <c:v>0</c:v>
                </c:pt>
                <c:pt idx="5516">
                  <c:v>0.12</c:v>
                </c:pt>
                <c:pt idx="5517">
                  <c:v>0.33</c:v>
                </c:pt>
                <c:pt idx="5518">
                  <c:v>0</c:v>
                </c:pt>
                <c:pt idx="5519">
                  <c:v>0</c:v>
                </c:pt>
                <c:pt idx="5520">
                  <c:v>0</c:v>
                </c:pt>
                <c:pt idx="5521">
                  <c:v>0.08</c:v>
                </c:pt>
                <c:pt idx="5522">
                  <c:v>0</c:v>
                </c:pt>
                <c:pt idx="5523">
                  <c:v>0</c:v>
                </c:pt>
                <c:pt idx="5524">
                  <c:v>0</c:v>
                </c:pt>
                <c:pt idx="5525">
                  <c:v>0</c:v>
                </c:pt>
                <c:pt idx="5526">
                  <c:v>0</c:v>
                </c:pt>
                <c:pt idx="5527">
                  <c:v>0</c:v>
                </c:pt>
                <c:pt idx="5528">
                  <c:v>0</c:v>
                </c:pt>
                <c:pt idx="5529">
                  <c:v>0</c:v>
                </c:pt>
                <c:pt idx="5530">
                  <c:v>0</c:v>
                </c:pt>
                <c:pt idx="5531">
                  <c:v>0</c:v>
                </c:pt>
                <c:pt idx="5532">
                  <c:v>0</c:v>
                </c:pt>
                <c:pt idx="5533">
                  <c:v>0.31</c:v>
                </c:pt>
                <c:pt idx="5534">
                  <c:v>0</c:v>
                </c:pt>
                <c:pt idx="5535">
                  <c:v>0.33</c:v>
                </c:pt>
                <c:pt idx="5536">
                  <c:v>0</c:v>
                </c:pt>
                <c:pt idx="5537">
                  <c:v>0</c:v>
                </c:pt>
                <c:pt idx="5538">
                  <c:v>0</c:v>
                </c:pt>
                <c:pt idx="5539">
                  <c:v>0</c:v>
                </c:pt>
                <c:pt idx="5540">
                  <c:v>0.32</c:v>
                </c:pt>
                <c:pt idx="5541">
                  <c:v>0.33</c:v>
                </c:pt>
                <c:pt idx="5542">
                  <c:v>0</c:v>
                </c:pt>
                <c:pt idx="5543">
                  <c:v>0</c:v>
                </c:pt>
                <c:pt idx="5544">
                  <c:v>0</c:v>
                </c:pt>
                <c:pt idx="5545">
                  <c:v>0</c:v>
                </c:pt>
                <c:pt idx="5546">
                  <c:v>0.33</c:v>
                </c:pt>
                <c:pt idx="5547">
                  <c:v>0</c:v>
                </c:pt>
                <c:pt idx="5548">
                  <c:v>0.08</c:v>
                </c:pt>
                <c:pt idx="5549">
                  <c:v>0.31</c:v>
                </c:pt>
                <c:pt idx="5550">
                  <c:v>0</c:v>
                </c:pt>
                <c:pt idx="5551">
                  <c:v>0.04</c:v>
                </c:pt>
                <c:pt idx="5552">
                  <c:v>0.01</c:v>
                </c:pt>
                <c:pt idx="5553">
                  <c:v>0.05</c:v>
                </c:pt>
                <c:pt idx="5554">
                  <c:v>0.16</c:v>
                </c:pt>
                <c:pt idx="5555">
                  <c:v>0.33</c:v>
                </c:pt>
                <c:pt idx="5556">
                  <c:v>0</c:v>
                </c:pt>
                <c:pt idx="5557">
                  <c:v>0</c:v>
                </c:pt>
                <c:pt idx="5558">
                  <c:v>0.1</c:v>
                </c:pt>
                <c:pt idx="5559">
                  <c:v>0</c:v>
                </c:pt>
                <c:pt idx="5560">
                  <c:v>0.19</c:v>
                </c:pt>
                <c:pt idx="5561">
                  <c:v>0</c:v>
                </c:pt>
                <c:pt idx="5562">
                  <c:v>0</c:v>
                </c:pt>
                <c:pt idx="5563">
                  <c:v>0</c:v>
                </c:pt>
                <c:pt idx="5564">
                  <c:v>0</c:v>
                </c:pt>
                <c:pt idx="5565">
                  <c:v>0</c:v>
                </c:pt>
                <c:pt idx="5566">
                  <c:v>0</c:v>
                </c:pt>
                <c:pt idx="5567">
                  <c:v>0.16</c:v>
                </c:pt>
                <c:pt idx="5568">
                  <c:v>0.08</c:v>
                </c:pt>
                <c:pt idx="5569">
                  <c:v>0.3</c:v>
                </c:pt>
                <c:pt idx="5570">
                  <c:v>0</c:v>
                </c:pt>
                <c:pt idx="5571">
                  <c:v>0</c:v>
                </c:pt>
                <c:pt idx="5572">
                  <c:v>0.01</c:v>
                </c:pt>
                <c:pt idx="5573">
                  <c:v>0</c:v>
                </c:pt>
                <c:pt idx="5574">
                  <c:v>0</c:v>
                </c:pt>
                <c:pt idx="5575">
                  <c:v>0</c:v>
                </c:pt>
                <c:pt idx="5576">
                  <c:v>0</c:v>
                </c:pt>
                <c:pt idx="5577">
                  <c:v>0.2</c:v>
                </c:pt>
                <c:pt idx="5578">
                  <c:v>0</c:v>
                </c:pt>
                <c:pt idx="5579">
                  <c:v>0</c:v>
                </c:pt>
                <c:pt idx="5580">
                  <c:v>0</c:v>
                </c:pt>
                <c:pt idx="5581">
                  <c:v>0.32</c:v>
                </c:pt>
                <c:pt idx="5582">
                  <c:v>0</c:v>
                </c:pt>
                <c:pt idx="5583">
                  <c:v>0</c:v>
                </c:pt>
                <c:pt idx="5584">
                  <c:v>0</c:v>
                </c:pt>
                <c:pt idx="5585">
                  <c:v>0.16</c:v>
                </c:pt>
                <c:pt idx="5586">
                  <c:v>0.02</c:v>
                </c:pt>
                <c:pt idx="5587">
                  <c:v>0</c:v>
                </c:pt>
                <c:pt idx="5588">
                  <c:v>0</c:v>
                </c:pt>
                <c:pt idx="5589">
                  <c:v>0</c:v>
                </c:pt>
                <c:pt idx="5590">
                  <c:v>0</c:v>
                </c:pt>
                <c:pt idx="5591">
                  <c:v>0.03</c:v>
                </c:pt>
                <c:pt idx="5592">
                  <c:v>0.12</c:v>
                </c:pt>
                <c:pt idx="5593">
                  <c:v>0</c:v>
                </c:pt>
                <c:pt idx="5594">
                  <c:v>0.32</c:v>
                </c:pt>
                <c:pt idx="5595">
                  <c:v>0</c:v>
                </c:pt>
                <c:pt idx="5596">
                  <c:v>0.1</c:v>
                </c:pt>
                <c:pt idx="5597">
                  <c:v>0</c:v>
                </c:pt>
                <c:pt idx="5598">
                  <c:v>0.15</c:v>
                </c:pt>
                <c:pt idx="5599">
                  <c:v>0</c:v>
                </c:pt>
                <c:pt idx="5600">
                  <c:v>0</c:v>
                </c:pt>
                <c:pt idx="5601">
                  <c:v>0</c:v>
                </c:pt>
                <c:pt idx="5602">
                  <c:v>0.3</c:v>
                </c:pt>
                <c:pt idx="5603">
                  <c:v>0</c:v>
                </c:pt>
                <c:pt idx="5604">
                  <c:v>0</c:v>
                </c:pt>
                <c:pt idx="5605">
                  <c:v>0</c:v>
                </c:pt>
                <c:pt idx="5606">
                  <c:v>0</c:v>
                </c:pt>
                <c:pt idx="5607">
                  <c:v>0</c:v>
                </c:pt>
                <c:pt idx="5608">
                  <c:v>0</c:v>
                </c:pt>
                <c:pt idx="5609">
                  <c:v>0</c:v>
                </c:pt>
                <c:pt idx="5610">
                  <c:v>0</c:v>
                </c:pt>
                <c:pt idx="5611">
                  <c:v>0.21</c:v>
                </c:pt>
                <c:pt idx="5612">
                  <c:v>0</c:v>
                </c:pt>
                <c:pt idx="5613">
                  <c:v>0.02</c:v>
                </c:pt>
                <c:pt idx="5614">
                  <c:v>0</c:v>
                </c:pt>
                <c:pt idx="5615">
                  <c:v>0.12</c:v>
                </c:pt>
                <c:pt idx="5616">
                  <c:v>0</c:v>
                </c:pt>
                <c:pt idx="5617">
                  <c:v>0.32</c:v>
                </c:pt>
                <c:pt idx="5618">
                  <c:v>0.15</c:v>
                </c:pt>
                <c:pt idx="5619">
                  <c:v>0</c:v>
                </c:pt>
                <c:pt idx="5620">
                  <c:v>0</c:v>
                </c:pt>
                <c:pt idx="5621">
                  <c:v>0</c:v>
                </c:pt>
                <c:pt idx="5622">
                  <c:v>0</c:v>
                </c:pt>
                <c:pt idx="5623">
                  <c:v>0</c:v>
                </c:pt>
                <c:pt idx="5624">
                  <c:v>0</c:v>
                </c:pt>
                <c:pt idx="5625">
                  <c:v>0</c:v>
                </c:pt>
                <c:pt idx="5626">
                  <c:v>0</c:v>
                </c:pt>
                <c:pt idx="5627">
                  <c:v>0</c:v>
                </c:pt>
                <c:pt idx="5628">
                  <c:v>0</c:v>
                </c:pt>
                <c:pt idx="5629">
                  <c:v>0</c:v>
                </c:pt>
                <c:pt idx="5630">
                  <c:v>0.13</c:v>
                </c:pt>
                <c:pt idx="5631">
                  <c:v>0</c:v>
                </c:pt>
                <c:pt idx="5632">
                  <c:v>0.32</c:v>
                </c:pt>
                <c:pt idx="5633">
                  <c:v>0</c:v>
                </c:pt>
                <c:pt idx="5634">
                  <c:v>0</c:v>
                </c:pt>
                <c:pt idx="5635">
                  <c:v>0</c:v>
                </c:pt>
                <c:pt idx="5636">
                  <c:v>0</c:v>
                </c:pt>
                <c:pt idx="5637">
                  <c:v>0</c:v>
                </c:pt>
                <c:pt idx="5638">
                  <c:v>0</c:v>
                </c:pt>
                <c:pt idx="5639">
                  <c:v>0</c:v>
                </c:pt>
                <c:pt idx="5640">
                  <c:v>0</c:v>
                </c:pt>
                <c:pt idx="5641">
                  <c:v>0</c:v>
                </c:pt>
                <c:pt idx="5642">
                  <c:v>0</c:v>
                </c:pt>
                <c:pt idx="5643">
                  <c:v>0</c:v>
                </c:pt>
                <c:pt idx="5644">
                  <c:v>0.32</c:v>
                </c:pt>
                <c:pt idx="5645">
                  <c:v>0.32</c:v>
                </c:pt>
                <c:pt idx="5646">
                  <c:v>0.3</c:v>
                </c:pt>
                <c:pt idx="5647">
                  <c:v>0</c:v>
                </c:pt>
                <c:pt idx="5648">
                  <c:v>0</c:v>
                </c:pt>
                <c:pt idx="5649">
                  <c:v>0</c:v>
                </c:pt>
                <c:pt idx="5650">
                  <c:v>0</c:v>
                </c:pt>
                <c:pt idx="5651">
                  <c:v>0.32</c:v>
                </c:pt>
                <c:pt idx="5652">
                  <c:v>0</c:v>
                </c:pt>
                <c:pt idx="5653">
                  <c:v>0</c:v>
                </c:pt>
                <c:pt idx="5654">
                  <c:v>0</c:v>
                </c:pt>
                <c:pt idx="5655">
                  <c:v>0</c:v>
                </c:pt>
                <c:pt idx="5656">
                  <c:v>0</c:v>
                </c:pt>
                <c:pt idx="5657">
                  <c:v>0</c:v>
                </c:pt>
                <c:pt idx="5658">
                  <c:v>0</c:v>
                </c:pt>
                <c:pt idx="5659">
                  <c:v>0</c:v>
                </c:pt>
                <c:pt idx="5660">
                  <c:v>0.32</c:v>
                </c:pt>
                <c:pt idx="5661">
                  <c:v>0.02</c:v>
                </c:pt>
                <c:pt idx="5662">
                  <c:v>0</c:v>
                </c:pt>
                <c:pt idx="5663">
                  <c:v>0</c:v>
                </c:pt>
                <c:pt idx="5664">
                  <c:v>0</c:v>
                </c:pt>
                <c:pt idx="5665">
                  <c:v>0.32</c:v>
                </c:pt>
                <c:pt idx="5666">
                  <c:v>0.32</c:v>
                </c:pt>
                <c:pt idx="5667">
                  <c:v>0.32</c:v>
                </c:pt>
                <c:pt idx="5668">
                  <c:v>0</c:v>
                </c:pt>
                <c:pt idx="5669">
                  <c:v>0</c:v>
                </c:pt>
                <c:pt idx="5670">
                  <c:v>0.3</c:v>
                </c:pt>
                <c:pt idx="5671">
                  <c:v>0.3</c:v>
                </c:pt>
                <c:pt idx="5672">
                  <c:v>0.32</c:v>
                </c:pt>
                <c:pt idx="5673">
                  <c:v>0</c:v>
                </c:pt>
                <c:pt idx="5674">
                  <c:v>0</c:v>
                </c:pt>
                <c:pt idx="5675">
                  <c:v>0</c:v>
                </c:pt>
                <c:pt idx="5676">
                  <c:v>0</c:v>
                </c:pt>
                <c:pt idx="5677">
                  <c:v>0</c:v>
                </c:pt>
                <c:pt idx="5678">
                  <c:v>0</c:v>
                </c:pt>
                <c:pt idx="5679">
                  <c:v>0</c:v>
                </c:pt>
                <c:pt idx="5680">
                  <c:v>0</c:v>
                </c:pt>
                <c:pt idx="5681">
                  <c:v>0.32</c:v>
                </c:pt>
                <c:pt idx="5682">
                  <c:v>0</c:v>
                </c:pt>
                <c:pt idx="5683">
                  <c:v>0.16</c:v>
                </c:pt>
                <c:pt idx="5684">
                  <c:v>0</c:v>
                </c:pt>
                <c:pt idx="5685">
                  <c:v>0.03</c:v>
                </c:pt>
                <c:pt idx="5686">
                  <c:v>0.02</c:v>
                </c:pt>
                <c:pt idx="5687">
                  <c:v>0</c:v>
                </c:pt>
                <c:pt idx="5688">
                  <c:v>0</c:v>
                </c:pt>
                <c:pt idx="5689">
                  <c:v>0</c:v>
                </c:pt>
                <c:pt idx="5690">
                  <c:v>0.32</c:v>
                </c:pt>
                <c:pt idx="5691">
                  <c:v>0</c:v>
                </c:pt>
                <c:pt idx="5692">
                  <c:v>0.08</c:v>
                </c:pt>
                <c:pt idx="5693">
                  <c:v>0.32</c:v>
                </c:pt>
                <c:pt idx="5694">
                  <c:v>0</c:v>
                </c:pt>
                <c:pt idx="5695">
                  <c:v>0</c:v>
                </c:pt>
                <c:pt idx="5696">
                  <c:v>0</c:v>
                </c:pt>
                <c:pt idx="5697">
                  <c:v>0.32</c:v>
                </c:pt>
                <c:pt idx="5698">
                  <c:v>0</c:v>
                </c:pt>
                <c:pt idx="5699">
                  <c:v>0</c:v>
                </c:pt>
                <c:pt idx="5700">
                  <c:v>0</c:v>
                </c:pt>
                <c:pt idx="5701">
                  <c:v>0</c:v>
                </c:pt>
                <c:pt idx="5702">
                  <c:v>0</c:v>
                </c:pt>
                <c:pt idx="5703">
                  <c:v>0</c:v>
                </c:pt>
                <c:pt idx="5704">
                  <c:v>0.31</c:v>
                </c:pt>
                <c:pt idx="5705">
                  <c:v>0</c:v>
                </c:pt>
                <c:pt idx="5706">
                  <c:v>0</c:v>
                </c:pt>
                <c:pt idx="5707">
                  <c:v>0</c:v>
                </c:pt>
                <c:pt idx="5708">
                  <c:v>0</c:v>
                </c:pt>
                <c:pt idx="5709">
                  <c:v>0</c:v>
                </c:pt>
                <c:pt idx="5710">
                  <c:v>0.31</c:v>
                </c:pt>
                <c:pt idx="5711">
                  <c:v>0.01</c:v>
                </c:pt>
                <c:pt idx="5712">
                  <c:v>0</c:v>
                </c:pt>
                <c:pt idx="5713">
                  <c:v>0</c:v>
                </c:pt>
                <c:pt idx="5714">
                  <c:v>0.31</c:v>
                </c:pt>
                <c:pt idx="5715">
                  <c:v>0.06</c:v>
                </c:pt>
                <c:pt idx="5716">
                  <c:v>0.31</c:v>
                </c:pt>
                <c:pt idx="5717">
                  <c:v>0.31</c:v>
                </c:pt>
                <c:pt idx="5718">
                  <c:v>0</c:v>
                </c:pt>
                <c:pt idx="5719">
                  <c:v>0</c:v>
                </c:pt>
                <c:pt idx="5720">
                  <c:v>0.01</c:v>
                </c:pt>
                <c:pt idx="5721">
                  <c:v>0</c:v>
                </c:pt>
                <c:pt idx="5722">
                  <c:v>0</c:v>
                </c:pt>
                <c:pt idx="5723">
                  <c:v>0</c:v>
                </c:pt>
                <c:pt idx="5724">
                  <c:v>0</c:v>
                </c:pt>
                <c:pt idx="5725">
                  <c:v>0.1</c:v>
                </c:pt>
                <c:pt idx="5726">
                  <c:v>0.31</c:v>
                </c:pt>
                <c:pt idx="5727">
                  <c:v>0</c:v>
                </c:pt>
                <c:pt idx="5728">
                  <c:v>0</c:v>
                </c:pt>
                <c:pt idx="5729">
                  <c:v>0.03</c:v>
                </c:pt>
                <c:pt idx="5730">
                  <c:v>0</c:v>
                </c:pt>
                <c:pt idx="5731">
                  <c:v>0</c:v>
                </c:pt>
                <c:pt idx="5732">
                  <c:v>0</c:v>
                </c:pt>
                <c:pt idx="5733">
                  <c:v>0</c:v>
                </c:pt>
                <c:pt idx="5734">
                  <c:v>0</c:v>
                </c:pt>
                <c:pt idx="5735">
                  <c:v>0</c:v>
                </c:pt>
                <c:pt idx="5736">
                  <c:v>0.13</c:v>
                </c:pt>
                <c:pt idx="5737">
                  <c:v>0</c:v>
                </c:pt>
                <c:pt idx="5738">
                  <c:v>0</c:v>
                </c:pt>
                <c:pt idx="5739">
                  <c:v>0</c:v>
                </c:pt>
                <c:pt idx="5740">
                  <c:v>0</c:v>
                </c:pt>
                <c:pt idx="5741">
                  <c:v>0</c:v>
                </c:pt>
                <c:pt idx="5742">
                  <c:v>0.16</c:v>
                </c:pt>
                <c:pt idx="5743">
                  <c:v>0.31</c:v>
                </c:pt>
                <c:pt idx="5744">
                  <c:v>0</c:v>
                </c:pt>
                <c:pt idx="5745">
                  <c:v>0.31</c:v>
                </c:pt>
                <c:pt idx="5746">
                  <c:v>0</c:v>
                </c:pt>
                <c:pt idx="5747">
                  <c:v>0</c:v>
                </c:pt>
                <c:pt idx="5748">
                  <c:v>0</c:v>
                </c:pt>
                <c:pt idx="5749">
                  <c:v>0.28999999999999998</c:v>
                </c:pt>
                <c:pt idx="5750">
                  <c:v>0</c:v>
                </c:pt>
                <c:pt idx="5751">
                  <c:v>0</c:v>
                </c:pt>
                <c:pt idx="5752">
                  <c:v>0.17</c:v>
                </c:pt>
                <c:pt idx="5753">
                  <c:v>0.26</c:v>
                </c:pt>
                <c:pt idx="5754">
                  <c:v>0.13</c:v>
                </c:pt>
                <c:pt idx="5755">
                  <c:v>0</c:v>
                </c:pt>
                <c:pt idx="5756">
                  <c:v>0</c:v>
                </c:pt>
                <c:pt idx="5757">
                  <c:v>0</c:v>
                </c:pt>
                <c:pt idx="5758">
                  <c:v>0.26</c:v>
                </c:pt>
                <c:pt idx="5759">
                  <c:v>0</c:v>
                </c:pt>
                <c:pt idx="5760">
                  <c:v>0</c:v>
                </c:pt>
                <c:pt idx="5761">
                  <c:v>0</c:v>
                </c:pt>
                <c:pt idx="5762">
                  <c:v>0</c:v>
                </c:pt>
                <c:pt idx="5763">
                  <c:v>0.31</c:v>
                </c:pt>
                <c:pt idx="5764">
                  <c:v>0</c:v>
                </c:pt>
                <c:pt idx="5765">
                  <c:v>0</c:v>
                </c:pt>
                <c:pt idx="5766">
                  <c:v>0.31</c:v>
                </c:pt>
                <c:pt idx="5767">
                  <c:v>0</c:v>
                </c:pt>
                <c:pt idx="5768">
                  <c:v>0</c:v>
                </c:pt>
                <c:pt idx="5769">
                  <c:v>0</c:v>
                </c:pt>
                <c:pt idx="5770">
                  <c:v>0.09</c:v>
                </c:pt>
                <c:pt idx="5771">
                  <c:v>0</c:v>
                </c:pt>
                <c:pt idx="5772">
                  <c:v>0.02</c:v>
                </c:pt>
                <c:pt idx="5773">
                  <c:v>0</c:v>
                </c:pt>
                <c:pt idx="5774">
                  <c:v>0</c:v>
                </c:pt>
                <c:pt idx="5775">
                  <c:v>0</c:v>
                </c:pt>
                <c:pt idx="5776">
                  <c:v>0</c:v>
                </c:pt>
                <c:pt idx="5777">
                  <c:v>0</c:v>
                </c:pt>
                <c:pt idx="5778">
                  <c:v>0.31</c:v>
                </c:pt>
                <c:pt idx="5779">
                  <c:v>0</c:v>
                </c:pt>
                <c:pt idx="5780">
                  <c:v>0</c:v>
                </c:pt>
                <c:pt idx="5781">
                  <c:v>0</c:v>
                </c:pt>
                <c:pt idx="5782">
                  <c:v>0</c:v>
                </c:pt>
                <c:pt idx="5783">
                  <c:v>0</c:v>
                </c:pt>
                <c:pt idx="5784">
                  <c:v>0.28999999999999998</c:v>
                </c:pt>
                <c:pt idx="5785">
                  <c:v>0</c:v>
                </c:pt>
                <c:pt idx="5786">
                  <c:v>0</c:v>
                </c:pt>
                <c:pt idx="5787">
                  <c:v>0</c:v>
                </c:pt>
                <c:pt idx="5788">
                  <c:v>0.31</c:v>
                </c:pt>
                <c:pt idx="5789">
                  <c:v>0</c:v>
                </c:pt>
                <c:pt idx="5790">
                  <c:v>0</c:v>
                </c:pt>
                <c:pt idx="5791">
                  <c:v>0</c:v>
                </c:pt>
                <c:pt idx="5792">
                  <c:v>0</c:v>
                </c:pt>
                <c:pt idx="5793">
                  <c:v>0</c:v>
                </c:pt>
                <c:pt idx="5794">
                  <c:v>0.04</c:v>
                </c:pt>
                <c:pt idx="5795">
                  <c:v>0</c:v>
                </c:pt>
                <c:pt idx="5796">
                  <c:v>0</c:v>
                </c:pt>
                <c:pt idx="5797">
                  <c:v>0</c:v>
                </c:pt>
                <c:pt idx="5798">
                  <c:v>0</c:v>
                </c:pt>
                <c:pt idx="5799">
                  <c:v>0.31</c:v>
                </c:pt>
                <c:pt idx="5800">
                  <c:v>0</c:v>
                </c:pt>
                <c:pt idx="5801">
                  <c:v>0</c:v>
                </c:pt>
                <c:pt idx="5802">
                  <c:v>0</c:v>
                </c:pt>
                <c:pt idx="5803">
                  <c:v>0.14000000000000001</c:v>
                </c:pt>
                <c:pt idx="5804">
                  <c:v>0.1</c:v>
                </c:pt>
                <c:pt idx="5805">
                  <c:v>0</c:v>
                </c:pt>
                <c:pt idx="5806">
                  <c:v>0</c:v>
                </c:pt>
                <c:pt idx="5807">
                  <c:v>0</c:v>
                </c:pt>
                <c:pt idx="5808">
                  <c:v>0</c:v>
                </c:pt>
                <c:pt idx="5809">
                  <c:v>0</c:v>
                </c:pt>
                <c:pt idx="5810">
                  <c:v>0.01</c:v>
                </c:pt>
                <c:pt idx="5811">
                  <c:v>0</c:v>
                </c:pt>
                <c:pt idx="5812">
                  <c:v>0</c:v>
                </c:pt>
                <c:pt idx="5813">
                  <c:v>0.3</c:v>
                </c:pt>
                <c:pt idx="5814">
                  <c:v>0</c:v>
                </c:pt>
                <c:pt idx="5815">
                  <c:v>0</c:v>
                </c:pt>
                <c:pt idx="5816">
                  <c:v>0.31</c:v>
                </c:pt>
                <c:pt idx="5817">
                  <c:v>0.31</c:v>
                </c:pt>
                <c:pt idx="5818">
                  <c:v>0</c:v>
                </c:pt>
                <c:pt idx="5819">
                  <c:v>0</c:v>
                </c:pt>
                <c:pt idx="5820">
                  <c:v>0</c:v>
                </c:pt>
                <c:pt idx="5821">
                  <c:v>7.0000000000000007E-2</c:v>
                </c:pt>
                <c:pt idx="5822">
                  <c:v>0</c:v>
                </c:pt>
                <c:pt idx="5823">
                  <c:v>0</c:v>
                </c:pt>
                <c:pt idx="5824">
                  <c:v>0</c:v>
                </c:pt>
                <c:pt idx="5825">
                  <c:v>0</c:v>
                </c:pt>
                <c:pt idx="5826">
                  <c:v>0.06</c:v>
                </c:pt>
                <c:pt idx="5827">
                  <c:v>0</c:v>
                </c:pt>
                <c:pt idx="5828">
                  <c:v>0.3</c:v>
                </c:pt>
                <c:pt idx="5829">
                  <c:v>0.3</c:v>
                </c:pt>
                <c:pt idx="5830">
                  <c:v>0</c:v>
                </c:pt>
                <c:pt idx="5831">
                  <c:v>0.3</c:v>
                </c:pt>
                <c:pt idx="5832">
                  <c:v>0</c:v>
                </c:pt>
                <c:pt idx="5833">
                  <c:v>0</c:v>
                </c:pt>
                <c:pt idx="5834">
                  <c:v>0</c:v>
                </c:pt>
                <c:pt idx="5835">
                  <c:v>0.3</c:v>
                </c:pt>
                <c:pt idx="5836">
                  <c:v>0</c:v>
                </c:pt>
                <c:pt idx="5837">
                  <c:v>0.01</c:v>
                </c:pt>
                <c:pt idx="5838">
                  <c:v>0</c:v>
                </c:pt>
                <c:pt idx="5839">
                  <c:v>0</c:v>
                </c:pt>
                <c:pt idx="5840">
                  <c:v>0.08</c:v>
                </c:pt>
                <c:pt idx="5841">
                  <c:v>0</c:v>
                </c:pt>
                <c:pt idx="5842">
                  <c:v>0.21</c:v>
                </c:pt>
                <c:pt idx="5843">
                  <c:v>0</c:v>
                </c:pt>
                <c:pt idx="5844">
                  <c:v>0</c:v>
                </c:pt>
                <c:pt idx="5845">
                  <c:v>0</c:v>
                </c:pt>
                <c:pt idx="5846">
                  <c:v>0</c:v>
                </c:pt>
                <c:pt idx="5847">
                  <c:v>0</c:v>
                </c:pt>
                <c:pt idx="5848">
                  <c:v>0</c:v>
                </c:pt>
                <c:pt idx="5849">
                  <c:v>0</c:v>
                </c:pt>
                <c:pt idx="5850">
                  <c:v>0.3</c:v>
                </c:pt>
                <c:pt idx="5851">
                  <c:v>0</c:v>
                </c:pt>
                <c:pt idx="5852">
                  <c:v>0</c:v>
                </c:pt>
                <c:pt idx="5853">
                  <c:v>0</c:v>
                </c:pt>
                <c:pt idx="5854">
                  <c:v>0.3</c:v>
                </c:pt>
                <c:pt idx="5855">
                  <c:v>0.3</c:v>
                </c:pt>
                <c:pt idx="5856">
                  <c:v>0.3</c:v>
                </c:pt>
                <c:pt idx="5857">
                  <c:v>0</c:v>
                </c:pt>
                <c:pt idx="5858">
                  <c:v>0</c:v>
                </c:pt>
                <c:pt idx="5859">
                  <c:v>0</c:v>
                </c:pt>
                <c:pt idx="5860">
                  <c:v>0</c:v>
                </c:pt>
                <c:pt idx="5861">
                  <c:v>0</c:v>
                </c:pt>
                <c:pt idx="5862">
                  <c:v>0.3</c:v>
                </c:pt>
                <c:pt idx="5863">
                  <c:v>0</c:v>
                </c:pt>
                <c:pt idx="5864">
                  <c:v>0</c:v>
                </c:pt>
                <c:pt idx="5865">
                  <c:v>0</c:v>
                </c:pt>
                <c:pt idx="5866">
                  <c:v>0.3</c:v>
                </c:pt>
                <c:pt idx="5867">
                  <c:v>0.19</c:v>
                </c:pt>
                <c:pt idx="5868">
                  <c:v>0.3</c:v>
                </c:pt>
                <c:pt idx="5869">
                  <c:v>0</c:v>
                </c:pt>
                <c:pt idx="5870">
                  <c:v>7.0000000000000007E-2</c:v>
                </c:pt>
                <c:pt idx="5871">
                  <c:v>7.0000000000000007E-2</c:v>
                </c:pt>
                <c:pt idx="5872">
                  <c:v>0</c:v>
                </c:pt>
                <c:pt idx="5873">
                  <c:v>0</c:v>
                </c:pt>
                <c:pt idx="5874">
                  <c:v>0.06</c:v>
                </c:pt>
                <c:pt idx="5875">
                  <c:v>0</c:v>
                </c:pt>
                <c:pt idx="5876">
                  <c:v>0.06</c:v>
                </c:pt>
                <c:pt idx="5877">
                  <c:v>0.17</c:v>
                </c:pt>
                <c:pt idx="5878">
                  <c:v>0.2</c:v>
                </c:pt>
                <c:pt idx="5879">
                  <c:v>0.19</c:v>
                </c:pt>
                <c:pt idx="5880">
                  <c:v>0.3</c:v>
                </c:pt>
                <c:pt idx="5881">
                  <c:v>0.3</c:v>
                </c:pt>
                <c:pt idx="5882">
                  <c:v>0.05</c:v>
                </c:pt>
                <c:pt idx="5883">
                  <c:v>0</c:v>
                </c:pt>
                <c:pt idx="5884">
                  <c:v>0.08</c:v>
                </c:pt>
                <c:pt idx="5885">
                  <c:v>0</c:v>
                </c:pt>
                <c:pt idx="5886">
                  <c:v>0</c:v>
                </c:pt>
                <c:pt idx="5887">
                  <c:v>0.3</c:v>
                </c:pt>
                <c:pt idx="5888">
                  <c:v>0</c:v>
                </c:pt>
                <c:pt idx="5889">
                  <c:v>0</c:v>
                </c:pt>
                <c:pt idx="5890">
                  <c:v>0</c:v>
                </c:pt>
                <c:pt idx="5891">
                  <c:v>0</c:v>
                </c:pt>
                <c:pt idx="5892">
                  <c:v>0.28000000000000003</c:v>
                </c:pt>
                <c:pt idx="5893">
                  <c:v>0.3</c:v>
                </c:pt>
                <c:pt idx="5894">
                  <c:v>0</c:v>
                </c:pt>
                <c:pt idx="5895">
                  <c:v>0</c:v>
                </c:pt>
                <c:pt idx="5896">
                  <c:v>0.3</c:v>
                </c:pt>
                <c:pt idx="5897">
                  <c:v>0.05</c:v>
                </c:pt>
                <c:pt idx="5898">
                  <c:v>0.11</c:v>
                </c:pt>
                <c:pt idx="5899">
                  <c:v>0</c:v>
                </c:pt>
                <c:pt idx="5900">
                  <c:v>0</c:v>
                </c:pt>
                <c:pt idx="5901">
                  <c:v>0</c:v>
                </c:pt>
                <c:pt idx="5902">
                  <c:v>0</c:v>
                </c:pt>
                <c:pt idx="5903">
                  <c:v>0.1</c:v>
                </c:pt>
                <c:pt idx="5904">
                  <c:v>0.3</c:v>
                </c:pt>
                <c:pt idx="5905">
                  <c:v>0</c:v>
                </c:pt>
                <c:pt idx="5906">
                  <c:v>0</c:v>
                </c:pt>
                <c:pt idx="5907">
                  <c:v>0.14000000000000001</c:v>
                </c:pt>
                <c:pt idx="5908">
                  <c:v>0.3</c:v>
                </c:pt>
                <c:pt idx="5909">
                  <c:v>0.15</c:v>
                </c:pt>
                <c:pt idx="5910">
                  <c:v>0</c:v>
                </c:pt>
                <c:pt idx="5911">
                  <c:v>0</c:v>
                </c:pt>
                <c:pt idx="5912">
                  <c:v>0</c:v>
                </c:pt>
                <c:pt idx="5913">
                  <c:v>0</c:v>
                </c:pt>
                <c:pt idx="5914">
                  <c:v>0</c:v>
                </c:pt>
                <c:pt idx="5915">
                  <c:v>0</c:v>
                </c:pt>
                <c:pt idx="5916">
                  <c:v>0</c:v>
                </c:pt>
                <c:pt idx="5917">
                  <c:v>0</c:v>
                </c:pt>
                <c:pt idx="5918">
                  <c:v>0</c:v>
                </c:pt>
                <c:pt idx="5919">
                  <c:v>0</c:v>
                </c:pt>
                <c:pt idx="5920">
                  <c:v>0.3</c:v>
                </c:pt>
                <c:pt idx="5921">
                  <c:v>0.3</c:v>
                </c:pt>
                <c:pt idx="5922">
                  <c:v>0.14000000000000001</c:v>
                </c:pt>
                <c:pt idx="5923">
                  <c:v>0</c:v>
                </c:pt>
                <c:pt idx="5924">
                  <c:v>0</c:v>
                </c:pt>
                <c:pt idx="5925">
                  <c:v>0</c:v>
                </c:pt>
                <c:pt idx="5926">
                  <c:v>0.3</c:v>
                </c:pt>
                <c:pt idx="5927">
                  <c:v>0</c:v>
                </c:pt>
                <c:pt idx="5928">
                  <c:v>0</c:v>
                </c:pt>
                <c:pt idx="5929">
                  <c:v>0.3</c:v>
                </c:pt>
                <c:pt idx="5930">
                  <c:v>0</c:v>
                </c:pt>
                <c:pt idx="5931">
                  <c:v>0.28999999999999998</c:v>
                </c:pt>
                <c:pt idx="5932">
                  <c:v>0.1</c:v>
                </c:pt>
                <c:pt idx="5933">
                  <c:v>0</c:v>
                </c:pt>
                <c:pt idx="5934">
                  <c:v>0.3</c:v>
                </c:pt>
                <c:pt idx="5935">
                  <c:v>0.01</c:v>
                </c:pt>
                <c:pt idx="5936">
                  <c:v>0</c:v>
                </c:pt>
                <c:pt idx="5937">
                  <c:v>0</c:v>
                </c:pt>
                <c:pt idx="5938">
                  <c:v>0</c:v>
                </c:pt>
                <c:pt idx="5939">
                  <c:v>0</c:v>
                </c:pt>
                <c:pt idx="5940">
                  <c:v>0</c:v>
                </c:pt>
                <c:pt idx="5941">
                  <c:v>0.02</c:v>
                </c:pt>
                <c:pt idx="5942">
                  <c:v>0.3</c:v>
                </c:pt>
                <c:pt idx="5943">
                  <c:v>0</c:v>
                </c:pt>
                <c:pt idx="5944">
                  <c:v>0.3</c:v>
                </c:pt>
                <c:pt idx="5945">
                  <c:v>0</c:v>
                </c:pt>
                <c:pt idx="5946">
                  <c:v>0</c:v>
                </c:pt>
                <c:pt idx="5947">
                  <c:v>0.12</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0.11</c:v>
                </c:pt>
                <c:pt idx="5961">
                  <c:v>0</c:v>
                </c:pt>
                <c:pt idx="5962">
                  <c:v>0</c:v>
                </c:pt>
                <c:pt idx="5963">
                  <c:v>0.04</c:v>
                </c:pt>
                <c:pt idx="5964">
                  <c:v>0</c:v>
                </c:pt>
                <c:pt idx="5965">
                  <c:v>0</c:v>
                </c:pt>
                <c:pt idx="5966">
                  <c:v>0</c:v>
                </c:pt>
                <c:pt idx="5967">
                  <c:v>0</c:v>
                </c:pt>
                <c:pt idx="5968">
                  <c:v>0</c:v>
                </c:pt>
                <c:pt idx="5969">
                  <c:v>0.28999999999999998</c:v>
                </c:pt>
                <c:pt idx="5970">
                  <c:v>0</c:v>
                </c:pt>
                <c:pt idx="5971">
                  <c:v>0.12</c:v>
                </c:pt>
                <c:pt idx="5972">
                  <c:v>0.28999999999999998</c:v>
                </c:pt>
                <c:pt idx="5973">
                  <c:v>0</c:v>
                </c:pt>
                <c:pt idx="5974">
                  <c:v>0.04</c:v>
                </c:pt>
                <c:pt idx="5975">
                  <c:v>0</c:v>
                </c:pt>
                <c:pt idx="5976">
                  <c:v>0.02</c:v>
                </c:pt>
                <c:pt idx="5977">
                  <c:v>7.0000000000000007E-2</c:v>
                </c:pt>
                <c:pt idx="5978">
                  <c:v>0</c:v>
                </c:pt>
                <c:pt idx="5979">
                  <c:v>0.25</c:v>
                </c:pt>
                <c:pt idx="5980">
                  <c:v>0</c:v>
                </c:pt>
                <c:pt idx="5981">
                  <c:v>0.28999999999999998</c:v>
                </c:pt>
                <c:pt idx="5982">
                  <c:v>0</c:v>
                </c:pt>
                <c:pt idx="5983">
                  <c:v>0.17</c:v>
                </c:pt>
                <c:pt idx="5984">
                  <c:v>0</c:v>
                </c:pt>
                <c:pt idx="5985">
                  <c:v>0.01</c:v>
                </c:pt>
                <c:pt idx="5986">
                  <c:v>0</c:v>
                </c:pt>
                <c:pt idx="5987">
                  <c:v>0</c:v>
                </c:pt>
                <c:pt idx="5988">
                  <c:v>0.05</c:v>
                </c:pt>
                <c:pt idx="5989">
                  <c:v>0</c:v>
                </c:pt>
                <c:pt idx="5990">
                  <c:v>0.22</c:v>
                </c:pt>
                <c:pt idx="5991">
                  <c:v>0.27</c:v>
                </c:pt>
                <c:pt idx="5992">
                  <c:v>0</c:v>
                </c:pt>
                <c:pt idx="5993">
                  <c:v>0</c:v>
                </c:pt>
                <c:pt idx="5994">
                  <c:v>0</c:v>
                </c:pt>
                <c:pt idx="5995">
                  <c:v>0.28999999999999998</c:v>
                </c:pt>
                <c:pt idx="5996">
                  <c:v>0.14000000000000001</c:v>
                </c:pt>
                <c:pt idx="5997">
                  <c:v>0</c:v>
                </c:pt>
                <c:pt idx="5998">
                  <c:v>0.27</c:v>
                </c:pt>
                <c:pt idx="5999">
                  <c:v>0.03</c:v>
                </c:pt>
                <c:pt idx="6000">
                  <c:v>0</c:v>
                </c:pt>
                <c:pt idx="6001">
                  <c:v>0</c:v>
                </c:pt>
                <c:pt idx="6002">
                  <c:v>0.28999999999999998</c:v>
                </c:pt>
                <c:pt idx="6003">
                  <c:v>0</c:v>
                </c:pt>
                <c:pt idx="6004">
                  <c:v>0.01</c:v>
                </c:pt>
                <c:pt idx="6005">
                  <c:v>0.28000000000000003</c:v>
                </c:pt>
                <c:pt idx="6006">
                  <c:v>0.03</c:v>
                </c:pt>
                <c:pt idx="6007">
                  <c:v>0</c:v>
                </c:pt>
                <c:pt idx="6008">
                  <c:v>0</c:v>
                </c:pt>
                <c:pt idx="6009">
                  <c:v>0</c:v>
                </c:pt>
                <c:pt idx="6010">
                  <c:v>0</c:v>
                </c:pt>
                <c:pt idx="6011">
                  <c:v>0</c:v>
                </c:pt>
                <c:pt idx="6012">
                  <c:v>0.15</c:v>
                </c:pt>
                <c:pt idx="6013">
                  <c:v>0.28000000000000003</c:v>
                </c:pt>
                <c:pt idx="6014">
                  <c:v>0</c:v>
                </c:pt>
                <c:pt idx="6015">
                  <c:v>0</c:v>
                </c:pt>
                <c:pt idx="6016">
                  <c:v>0</c:v>
                </c:pt>
                <c:pt idx="6017">
                  <c:v>0</c:v>
                </c:pt>
                <c:pt idx="6018">
                  <c:v>0</c:v>
                </c:pt>
                <c:pt idx="6019">
                  <c:v>0.1</c:v>
                </c:pt>
                <c:pt idx="6020">
                  <c:v>0</c:v>
                </c:pt>
                <c:pt idx="6021">
                  <c:v>0</c:v>
                </c:pt>
                <c:pt idx="6022">
                  <c:v>0.28999999999999998</c:v>
                </c:pt>
                <c:pt idx="6023">
                  <c:v>0</c:v>
                </c:pt>
                <c:pt idx="6024">
                  <c:v>0</c:v>
                </c:pt>
                <c:pt idx="6025">
                  <c:v>0</c:v>
                </c:pt>
                <c:pt idx="6026">
                  <c:v>0</c:v>
                </c:pt>
                <c:pt idx="6027">
                  <c:v>0.02</c:v>
                </c:pt>
                <c:pt idx="6028">
                  <c:v>0</c:v>
                </c:pt>
                <c:pt idx="6029">
                  <c:v>0</c:v>
                </c:pt>
                <c:pt idx="6030">
                  <c:v>0</c:v>
                </c:pt>
                <c:pt idx="6031">
                  <c:v>0.14000000000000001</c:v>
                </c:pt>
                <c:pt idx="6032">
                  <c:v>0</c:v>
                </c:pt>
                <c:pt idx="6033">
                  <c:v>0</c:v>
                </c:pt>
                <c:pt idx="6034">
                  <c:v>0</c:v>
                </c:pt>
                <c:pt idx="6035">
                  <c:v>0</c:v>
                </c:pt>
                <c:pt idx="6036">
                  <c:v>0</c:v>
                </c:pt>
                <c:pt idx="6037">
                  <c:v>0</c:v>
                </c:pt>
                <c:pt idx="6038">
                  <c:v>0.05</c:v>
                </c:pt>
                <c:pt idx="6039">
                  <c:v>0</c:v>
                </c:pt>
                <c:pt idx="6040">
                  <c:v>0</c:v>
                </c:pt>
                <c:pt idx="6041">
                  <c:v>0</c:v>
                </c:pt>
                <c:pt idx="6042">
                  <c:v>0</c:v>
                </c:pt>
                <c:pt idx="6043">
                  <c:v>0</c:v>
                </c:pt>
                <c:pt idx="6044">
                  <c:v>0.28999999999999998</c:v>
                </c:pt>
                <c:pt idx="6045">
                  <c:v>0</c:v>
                </c:pt>
                <c:pt idx="6046">
                  <c:v>0.27</c:v>
                </c:pt>
                <c:pt idx="6047">
                  <c:v>0</c:v>
                </c:pt>
                <c:pt idx="6048">
                  <c:v>0.01</c:v>
                </c:pt>
                <c:pt idx="6049">
                  <c:v>0.19</c:v>
                </c:pt>
                <c:pt idx="6050">
                  <c:v>0</c:v>
                </c:pt>
                <c:pt idx="6051">
                  <c:v>0</c:v>
                </c:pt>
                <c:pt idx="6052">
                  <c:v>0</c:v>
                </c:pt>
                <c:pt idx="6053">
                  <c:v>0.28999999999999998</c:v>
                </c:pt>
                <c:pt idx="6054">
                  <c:v>0</c:v>
                </c:pt>
                <c:pt idx="6055">
                  <c:v>0</c:v>
                </c:pt>
                <c:pt idx="6056">
                  <c:v>0</c:v>
                </c:pt>
                <c:pt idx="6057">
                  <c:v>0</c:v>
                </c:pt>
                <c:pt idx="6058">
                  <c:v>0.28999999999999998</c:v>
                </c:pt>
                <c:pt idx="6059">
                  <c:v>0.15</c:v>
                </c:pt>
                <c:pt idx="6060">
                  <c:v>0.16</c:v>
                </c:pt>
                <c:pt idx="6061">
                  <c:v>0</c:v>
                </c:pt>
                <c:pt idx="6062">
                  <c:v>0.01</c:v>
                </c:pt>
                <c:pt idx="6063">
                  <c:v>0.1</c:v>
                </c:pt>
                <c:pt idx="6064">
                  <c:v>0</c:v>
                </c:pt>
                <c:pt idx="6065">
                  <c:v>0</c:v>
                </c:pt>
                <c:pt idx="6066">
                  <c:v>0</c:v>
                </c:pt>
                <c:pt idx="6067">
                  <c:v>0</c:v>
                </c:pt>
                <c:pt idx="6068">
                  <c:v>0</c:v>
                </c:pt>
                <c:pt idx="6069">
                  <c:v>0</c:v>
                </c:pt>
                <c:pt idx="6070">
                  <c:v>0.28999999999999998</c:v>
                </c:pt>
                <c:pt idx="6071">
                  <c:v>0</c:v>
                </c:pt>
                <c:pt idx="6072">
                  <c:v>0</c:v>
                </c:pt>
                <c:pt idx="6073">
                  <c:v>0.14000000000000001</c:v>
                </c:pt>
                <c:pt idx="6074">
                  <c:v>0</c:v>
                </c:pt>
                <c:pt idx="6075">
                  <c:v>0.28999999999999998</c:v>
                </c:pt>
                <c:pt idx="6076">
                  <c:v>0.21</c:v>
                </c:pt>
                <c:pt idx="6077">
                  <c:v>0</c:v>
                </c:pt>
                <c:pt idx="6078">
                  <c:v>0.28999999999999998</c:v>
                </c:pt>
                <c:pt idx="6079">
                  <c:v>0</c:v>
                </c:pt>
                <c:pt idx="6080">
                  <c:v>0</c:v>
                </c:pt>
                <c:pt idx="6081">
                  <c:v>0</c:v>
                </c:pt>
                <c:pt idx="6082">
                  <c:v>0</c:v>
                </c:pt>
                <c:pt idx="6083">
                  <c:v>0</c:v>
                </c:pt>
                <c:pt idx="6084">
                  <c:v>0.28999999999999998</c:v>
                </c:pt>
                <c:pt idx="6085">
                  <c:v>0.27</c:v>
                </c:pt>
                <c:pt idx="6086">
                  <c:v>0</c:v>
                </c:pt>
                <c:pt idx="6087">
                  <c:v>0</c:v>
                </c:pt>
                <c:pt idx="6088">
                  <c:v>0.28999999999999998</c:v>
                </c:pt>
                <c:pt idx="6089">
                  <c:v>0.28999999999999998</c:v>
                </c:pt>
                <c:pt idx="6090">
                  <c:v>0.08</c:v>
                </c:pt>
                <c:pt idx="6091">
                  <c:v>0</c:v>
                </c:pt>
                <c:pt idx="6092">
                  <c:v>0</c:v>
                </c:pt>
                <c:pt idx="6093">
                  <c:v>0.22</c:v>
                </c:pt>
                <c:pt idx="6094">
                  <c:v>0</c:v>
                </c:pt>
                <c:pt idx="6095">
                  <c:v>0</c:v>
                </c:pt>
                <c:pt idx="6096">
                  <c:v>0</c:v>
                </c:pt>
                <c:pt idx="6097">
                  <c:v>0</c:v>
                </c:pt>
                <c:pt idx="6098">
                  <c:v>0.28999999999999998</c:v>
                </c:pt>
                <c:pt idx="6099">
                  <c:v>0</c:v>
                </c:pt>
                <c:pt idx="6100">
                  <c:v>0</c:v>
                </c:pt>
                <c:pt idx="6101">
                  <c:v>0.17</c:v>
                </c:pt>
                <c:pt idx="6102">
                  <c:v>0</c:v>
                </c:pt>
                <c:pt idx="6103">
                  <c:v>0</c:v>
                </c:pt>
                <c:pt idx="6104">
                  <c:v>0</c:v>
                </c:pt>
                <c:pt idx="6105">
                  <c:v>0</c:v>
                </c:pt>
                <c:pt idx="6106">
                  <c:v>0</c:v>
                </c:pt>
                <c:pt idx="6107">
                  <c:v>0</c:v>
                </c:pt>
                <c:pt idx="6108">
                  <c:v>0</c:v>
                </c:pt>
                <c:pt idx="6109">
                  <c:v>0.05</c:v>
                </c:pt>
                <c:pt idx="6110">
                  <c:v>0</c:v>
                </c:pt>
                <c:pt idx="6111">
                  <c:v>0.28000000000000003</c:v>
                </c:pt>
                <c:pt idx="6112">
                  <c:v>0</c:v>
                </c:pt>
                <c:pt idx="6113">
                  <c:v>0</c:v>
                </c:pt>
                <c:pt idx="6114">
                  <c:v>0</c:v>
                </c:pt>
                <c:pt idx="6115">
                  <c:v>0.28000000000000003</c:v>
                </c:pt>
                <c:pt idx="6116">
                  <c:v>0</c:v>
                </c:pt>
                <c:pt idx="6117">
                  <c:v>0.28000000000000003</c:v>
                </c:pt>
                <c:pt idx="6118">
                  <c:v>0</c:v>
                </c:pt>
                <c:pt idx="6119">
                  <c:v>0</c:v>
                </c:pt>
                <c:pt idx="6120">
                  <c:v>0</c:v>
                </c:pt>
                <c:pt idx="6121">
                  <c:v>0</c:v>
                </c:pt>
                <c:pt idx="6122">
                  <c:v>0.1</c:v>
                </c:pt>
                <c:pt idx="6123">
                  <c:v>0</c:v>
                </c:pt>
                <c:pt idx="6124">
                  <c:v>7.0000000000000007E-2</c:v>
                </c:pt>
                <c:pt idx="6125">
                  <c:v>0</c:v>
                </c:pt>
                <c:pt idx="6126">
                  <c:v>0</c:v>
                </c:pt>
                <c:pt idx="6127">
                  <c:v>0</c:v>
                </c:pt>
                <c:pt idx="6128">
                  <c:v>0</c:v>
                </c:pt>
                <c:pt idx="6129">
                  <c:v>0</c:v>
                </c:pt>
                <c:pt idx="6130">
                  <c:v>0</c:v>
                </c:pt>
                <c:pt idx="6131">
                  <c:v>0.28000000000000003</c:v>
                </c:pt>
                <c:pt idx="6132">
                  <c:v>0</c:v>
                </c:pt>
                <c:pt idx="6133">
                  <c:v>0.28000000000000003</c:v>
                </c:pt>
                <c:pt idx="6134">
                  <c:v>0</c:v>
                </c:pt>
                <c:pt idx="6135">
                  <c:v>0.09</c:v>
                </c:pt>
                <c:pt idx="6136">
                  <c:v>0.09</c:v>
                </c:pt>
                <c:pt idx="6137">
                  <c:v>0.01</c:v>
                </c:pt>
                <c:pt idx="6138">
                  <c:v>0</c:v>
                </c:pt>
                <c:pt idx="6139">
                  <c:v>0.28000000000000003</c:v>
                </c:pt>
                <c:pt idx="6140">
                  <c:v>0</c:v>
                </c:pt>
                <c:pt idx="6141">
                  <c:v>0</c:v>
                </c:pt>
                <c:pt idx="6142">
                  <c:v>0</c:v>
                </c:pt>
                <c:pt idx="6143">
                  <c:v>0</c:v>
                </c:pt>
                <c:pt idx="6144">
                  <c:v>0.28000000000000003</c:v>
                </c:pt>
                <c:pt idx="6145">
                  <c:v>0</c:v>
                </c:pt>
                <c:pt idx="6146">
                  <c:v>0</c:v>
                </c:pt>
                <c:pt idx="6147">
                  <c:v>0</c:v>
                </c:pt>
                <c:pt idx="6148">
                  <c:v>0</c:v>
                </c:pt>
                <c:pt idx="6149">
                  <c:v>0</c:v>
                </c:pt>
                <c:pt idx="6150">
                  <c:v>0</c:v>
                </c:pt>
                <c:pt idx="6151">
                  <c:v>0.02</c:v>
                </c:pt>
                <c:pt idx="6152">
                  <c:v>0</c:v>
                </c:pt>
                <c:pt idx="6153">
                  <c:v>0</c:v>
                </c:pt>
                <c:pt idx="6154">
                  <c:v>0</c:v>
                </c:pt>
                <c:pt idx="6155">
                  <c:v>0.28000000000000003</c:v>
                </c:pt>
                <c:pt idx="6156">
                  <c:v>0.12</c:v>
                </c:pt>
                <c:pt idx="6157">
                  <c:v>0</c:v>
                </c:pt>
                <c:pt idx="6158">
                  <c:v>0</c:v>
                </c:pt>
                <c:pt idx="6159">
                  <c:v>0</c:v>
                </c:pt>
                <c:pt idx="6160">
                  <c:v>0.28000000000000003</c:v>
                </c:pt>
                <c:pt idx="6161">
                  <c:v>0.28000000000000003</c:v>
                </c:pt>
                <c:pt idx="6162">
                  <c:v>0.28000000000000003</c:v>
                </c:pt>
                <c:pt idx="6163">
                  <c:v>0</c:v>
                </c:pt>
                <c:pt idx="6164">
                  <c:v>0.28000000000000003</c:v>
                </c:pt>
                <c:pt idx="6165">
                  <c:v>0.28000000000000003</c:v>
                </c:pt>
                <c:pt idx="6166">
                  <c:v>0</c:v>
                </c:pt>
                <c:pt idx="6167">
                  <c:v>0</c:v>
                </c:pt>
                <c:pt idx="6168">
                  <c:v>0</c:v>
                </c:pt>
                <c:pt idx="6169">
                  <c:v>0</c:v>
                </c:pt>
                <c:pt idx="6170">
                  <c:v>0</c:v>
                </c:pt>
                <c:pt idx="6171">
                  <c:v>0</c:v>
                </c:pt>
                <c:pt idx="6172">
                  <c:v>0.01</c:v>
                </c:pt>
                <c:pt idx="6173">
                  <c:v>0</c:v>
                </c:pt>
                <c:pt idx="6174">
                  <c:v>0</c:v>
                </c:pt>
                <c:pt idx="6175">
                  <c:v>0</c:v>
                </c:pt>
                <c:pt idx="6176">
                  <c:v>0</c:v>
                </c:pt>
                <c:pt idx="6177">
                  <c:v>0</c:v>
                </c:pt>
                <c:pt idx="6178">
                  <c:v>0</c:v>
                </c:pt>
                <c:pt idx="6179">
                  <c:v>0</c:v>
                </c:pt>
                <c:pt idx="6180">
                  <c:v>0.03</c:v>
                </c:pt>
                <c:pt idx="6181">
                  <c:v>0</c:v>
                </c:pt>
                <c:pt idx="6182">
                  <c:v>0</c:v>
                </c:pt>
                <c:pt idx="6183">
                  <c:v>0</c:v>
                </c:pt>
                <c:pt idx="6184">
                  <c:v>0</c:v>
                </c:pt>
                <c:pt idx="6185">
                  <c:v>0</c:v>
                </c:pt>
                <c:pt idx="6186">
                  <c:v>0.03</c:v>
                </c:pt>
                <c:pt idx="6187">
                  <c:v>0</c:v>
                </c:pt>
                <c:pt idx="6188">
                  <c:v>0.1</c:v>
                </c:pt>
                <c:pt idx="6189">
                  <c:v>0</c:v>
                </c:pt>
                <c:pt idx="6190">
                  <c:v>0.01</c:v>
                </c:pt>
                <c:pt idx="6191">
                  <c:v>0</c:v>
                </c:pt>
                <c:pt idx="6192">
                  <c:v>0.23</c:v>
                </c:pt>
                <c:pt idx="6193">
                  <c:v>0</c:v>
                </c:pt>
                <c:pt idx="6194">
                  <c:v>0.04</c:v>
                </c:pt>
                <c:pt idx="6195">
                  <c:v>0</c:v>
                </c:pt>
                <c:pt idx="6196">
                  <c:v>0</c:v>
                </c:pt>
                <c:pt idx="6197">
                  <c:v>0</c:v>
                </c:pt>
                <c:pt idx="6198">
                  <c:v>0.28000000000000003</c:v>
                </c:pt>
                <c:pt idx="6199">
                  <c:v>0</c:v>
                </c:pt>
                <c:pt idx="6200">
                  <c:v>0</c:v>
                </c:pt>
                <c:pt idx="6201">
                  <c:v>0</c:v>
                </c:pt>
                <c:pt idx="6202">
                  <c:v>0</c:v>
                </c:pt>
                <c:pt idx="6203">
                  <c:v>0.28000000000000003</c:v>
                </c:pt>
                <c:pt idx="6204">
                  <c:v>0</c:v>
                </c:pt>
                <c:pt idx="6205">
                  <c:v>0.03</c:v>
                </c:pt>
                <c:pt idx="6206">
                  <c:v>0</c:v>
                </c:pt>
                <c:pt idx="6207">
                  <c:v>0</c:v>
                </c:pt>
                <c:pt idx="6208">
                  <c:v>0</c:v>
                </c:pt>
                <c:pt idx="6209">
                  <c:v>0</c:v>
                </c:pt>
                <c:pt idx="6210">
                  <c:v>0.12</c:v>
                </c:pt>
                <c:pt idx="6211">
                  <c:v>0</c:v>
                </c:pt>
                <c:pt idx="6212">
                  <c:v>0</c:v>
                </c:pt>
                <c:pt idx="6213">
                  <c:v>0</c:v>
                </c:pt>
                <c:pt idx="6214">
                  <c:v>0</c:v>
                </c:pt>
                <c:pt idx="6215">
                  <c:v>0</c:v>
                </c:pt>
                <c:pt idx="6216">
                  <c:v>0.17</c:v>
                </c:pt>
                <c:pt idx="6217">
                  <c:v>0.28000000000000003</c:v>
                </c:pt>
                <c:pt idx="6218">
                  <c:v>0.17</c:v>
                </c:pt>
                <c:pt idx="6219">
                  <c:v>0</c:v>
                </c:pt>
                <c:pt idx="6220">
                  <c:v>0</c:v>
                </c:pt>
                <c:pt idx="6221">
                  <c:v>0</c:v>
                </c:pt>
                <c:pt idx="6222">
                  <c:v>0.28000000000000003</c:v>
                </c:pt>
                <c:pt idx="6223">
                  <c:v>0</c:v>
                </c:pt>
                <c:pt idx="6224">
                  <c:v>0</c:v>
                </c:pt>
                <c:pt idx="6225">
                  <c:v>0</c:v>
                </c:pt>
                <c:pt idx="6226">
                  <c:v>0.28000000000000003</c:v>
                </c:pt>
                <c:pt idx="6227">
                  <c:v>0</c:v>
                </c:pt>
                <c:pt idx="6228">
                  <c:v>0</c:v>
                </c:pt>
                <c:pt idx="6229">
                  <c:v>0.28000000000000003</c:v>
                </c:pt>
                <c:pt idx="6230">
                  <c:v>0</c:v>
                </c:pt>
                <c:pt idx="6231">
                  <c:v>0.27</c:v>
                </c:pt>
                <c:pt idx="6232">
                  <c:v>0.28000000000000003</c:v>
                </c:pt>
                <c:pt idx="6233">
                  <c:v>0.26</c:v>
                </c:pt>
                <c:pt idx="6234">
                  <c:v>0</c:v>
                </c:pt>
                <c:pt idx="6235">
                  <c:v>0</c:v>
                </c:pt>
                <c:pt idx="6236">
                  <c:v>0</c:v>
                </c:pt>
                <c:pt idx="6237">
                  <c:v>0</c:v>
                </c:pt>
                <c:pt idx="6238">
                  <c:v>0</c:v>
                </c:pt>
                <c:pt idx="6239">
                  <c:v>0.02</c:v>
                </c:pt>
                <c:pt idx="6240">
                  <c:v>0</c:v>
                </c:pt>
                <c:pt idx="6241">
                  <c:v>0</c:v>
                </c:pt>
                <c:pt idx="6242">
                  <c:v>0</c:v>
                </c:pt>
                <c:pt idx="6243">
                  <c:v>0</c:v>
                </c:pt>
                <c:pt idx="6244">
                  <c:v>0</c:v>
                </c:pt>
                <c:pt idx="6245">
                  <c:v>0.19</c:v>
                </c:pt>
                <c:pt idx="6246">
                  <c:v>0</c:v>
                </c:pt>
                <c:pt idx="6247">
                  <c:v>0</c:v>
                </c:pt>
                <c:pt idx="6248">
                  <c:v>0.27</c:v>
                </c:pt>
                <c:pt idx="6249">
                  <c:v>0</c:v>
                </c:pt>
                <c:pt idx="6250">
                  <c:v>0</c:v>
                </c:pt>
                <c:pt idx="6251">
                  <c:v>0</c:v>
                </c:pt>
                <c:pt idx="6252">
                  <c:v>0</c:v>
                </c:pt>
                <c:pt idx="6253">
                  <c:v>0.28000000000000003</c:v>
                </c:pt>
                <c:pt idx="6254">
                  <c:v>0.15</c:v>
                </c:pt>
                <c:pt idx="6255">
                  <c:v>0.28000000000000003</c:v>
                </c:pt>
                <c:pt idx="6256">
                  <c:v>0.28000000000000003</c:v>
                </c:pt>
                <c:pt idx="6257">
                  <c:v>0</c:v>
                </c:pt>
                <c:pt idx="6258">
                  <c:v>0.18</c:v>
                </c:pt>
                <c:pt idx="6259">
                  <c:v>0</c:v>
                </c:pt>
                <c:pt idx="6260">
                  <c:v>0.28000000000000003</c:v>
                </c:pt>
                <c:pt idx="6261">
                  <c:v>0.2</c:v>
                </c:pt>
                <c:pt idx="6262">
                  <c:v>0</c:v>
                </c:pt>
                <c:pt idx="6263">
                  <c:v>0.27</c:v>
                </c:pt>
                <c:pt idx="6264">
                  <c:v>0</c:v>
                </c:pt>
                <c:pt idx="6265">
                  <c:v>0</c:v>
                </c:pt>
                <c:pt idx="6266">
                  <c:v>0</c:v>
                </c:pt>
                <c:pt idx="6267">
                  <c:v>0</c:v>
                </c:pt>
                <c:pt idx="6268">
                  <c:v>0</c:v>
                </c:pt>
                <c:pt idx="6269">
                  <c:v>0</c:v>
                </c:pt>
                <c:pt idx="6270">
                  <c:v>0.26</c:v>
                </c:pt>
                <c:pt idx="6271">
                  <c:v>0</c:v>
                </c:pt>
                <c:pt idx="6272">
                  <c:v>0.27</c:v>
                </c:pt>
                <c:pt idx="6273">
                  <c:v>0</c:v>
                </c:pt>
                <c:pt idx="6274">
                  <c:v>0.26</c:v>
                </c:pt>
                <c:pt idx="6275">
                  <c:v>0.11</c:v>
                </c:pt>
                <c:pt idx="6276">
                  <c:v>0</c:v>
                </c:pt>
                <c:pt idx="6277">
                  <c:v>0</c:v>
                </c:pt>
                <c:pt idx="6278">
                  <c:v>0</c:v>
                </c:pt>
                <c:pt idx="6279">
                  <c:v>0.27</c:v>
                </c:pt>
                <c:pt idx="6280">
                  <c:v>0</c:v>
                </c:pt>
                <c:pt idx="6281">
                  <c:v>0</c:v>
                </c:pt>
                <c:pt idx="6282">
                  <c:v>0</c:v>
                </c:pt>
                <c:pt idx="6283">
                  <c:v>0</c:v>
                </c:pt>
                <c:pt idx="6284">
                  <c:v>0</c:v>
                </c:pt>
                <c:pt idx="6285">
                  <c:v>0</c:v>
                </c:pt>
                <c:pt idx="6286">
                  <c:v>0.15</c:v>
                </c:pt>
                <c:pt idx="6287">
                  <c:v>0</c:v>
                </c:pt>
                <c:pt idx="6288">
                  <c:v>0.22</c:v>
                </c:pt>
                <c:pt idx="6289">
                  <c:v>0</c:v>
                </c:pt>
                <c:pt idx="6290">
                  <c:v>0</c:v>
                </c:pt>
                <c:pt idx="6291">
                  <c:v>0.02</c:v>
                </c:pt>
                <c:pt idx="6292">
                  <c:v>0</c:v>
                </c:pt>
                <c:pt idx="6293">
                  <c:v>0.19</c:v>
                </c:pt>
                <c:pt idx="6294">
                  <c:v>0.11</c:v>
                </c:pt>
                <c:pt idx="6295">
                  <c:v>0.1</c:v>
                </c:pt>
                <c:pt idx="6296">
                  <c:v>0</c:v>
                </c:pt>
                <c:pt idx="6297">
                  <c:v>0</c:v>
                </c:pt>
                <c:pt idx="6298">
                  <c:v>0</c:v>
                </c:pt>
                <c:pt idx="6299">
                  <c:v>0</c:v>
                </c:pt>
                <c:pt idx="6300">
                  <c:v>0</c:v>
                </c:pt>
                <c:pt idx="6301">
                  <c:v>0.27</c:v>
                </c:pt>
                <c:pt idx="6302">
                  <c:v>0.27</c:v>
                </c:pt>
                <c:pt idx="6303">
                  <c:v>0</c:v>
                </c:pt>
                <c:pt idx="6304">
                  <c:v>0</c:v>
                </c:pt>
                <c:pt idx="6305">
                  <c:v>0</c:v>
                </c:pt>
                <c:pt idx="6306">
                  <c:v>0.27</c:v>
                </c:pt>
                <c:pt idx="6307">
                  <c:v>0</c:v>
                </c:pt>
                <c:pt idx="6308">
                  <c:v>0.27</c:v>
                </c:pt>
                <c:pt idx="6309">
                  <c:v>0.12</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0.27</c:v>
                </c:pt>
                <c:pt idx="6323">
                  <c:v>0</c:v>
                </c:pt>
                <c:pt idx="6324">
                  <c:v>0</c:v>
                </c:pt>
                <c:pt idx="6325">
                  <c:v>0.06</c:v>
                </c:pt>
                <c:pt idx="6326">
                  <c:v>0</c:v>
                </c:pt>
                <c:pt idx="6327">
                  <c:v>0</c:v>
                </c:pt>
                <c:pt idx="6328">
                  <c:v>0</c:v>
                </c:pt>
                <c:pt idx="6329">
                  <c:v>0.27</c:v>
                </c:pt>
                <c:pt idx="6330">
                  <c:v>0.26</c:v>
                </c:pt>
                <c:pt idx="6331">
                  <c:v>0</c:v>
                </c:pt>
                <c:pt idx="6332">
                  <c:v>0.27</c:v>
                </c:pt>
                <c:pt idx="6333">
                  <c:v>0</c:v>
                </c:pt>
                <c:pt idx="6334">
                  <c:v>0</c:v>
                </c:pt>
                <c:pt idx="6335">
                  <c:v>0</c:v>
                </c:pt>
                <c:pt idx="6336">
                  <c:v>0</c:v>
                </c:pt>
                <c:pt idx="6337">
                  <c:v>0</c:v>
                </c:pt>
                <c:pt idx="6338">
                  <c:v>0</c:v>
                </c:pt>
                <c:pt idx="6339">
                  <c:v>0</c:v>
                </c:pt>
                <c:pt idx="6340">
                  <c:v>0</c:v>
                </c:pt>
                <c:pt idx="6341">
                  <c:v>0</c:v>
                </c:pt>
                <c:pt idx="6342">
                  <c:v>0</c:v>
                </c:pt>
                <c:pt idx="6343">
                  <c:v>0.27</c:v>
                </c:pt>
                <c:pt idx="6344">
                  <c:v>0</c:v>
                </c:pt>
                <c:pt idx="6345">
                  <c:v>0</c:v>
                </c:pt>
                <c:pt idx="6346">
                  <c:v>0</c:v>
                </c:pt>
                <c:pt idx="6347">
                  <c:v>0</c:v>
                </c:pt>
                <c:pt idx="6348">
                  <c:v>0</c:v>
                </c:pt>
                <c:pt idx="6349">
                  <c:v>0.27</c:v>
                </c:pt>
                <c:pt idx="6350">
                  <c:v>0.25</c:v>
                </c:pt>
                <c:pt idx="6351">
                  <c:v>0</c:v>
                </c:pt>
                <c:pt idx="6352">
                  <c:v>0</c:v>
                </c:pt>
                <c:pt idx="6353">
                  <c:v>0</c:v>
                </c:pt>
                <c:pt idx="6354">
                  <c:v>0</c:v>
                </c:pt>
                <c:pt idx="6355">
                  <c:v>0</c:v>
                </c:pt>
                <c:pt idx="6356">
                  <c:v>0</c:v>
                </c:pt>
                <c:pt idx="6357">
                  <c:v>0.14000000000000001</c:v>
                </c:pt>
                <c:pt idx="6358">
                  <c:v>0</c:v>
                </c:pt>
                <c:pt idx="6359">
                  <c:v>0</c:v>
                </c:pt>
                <c:pt idx="6360">
                  <c:v>0</c:v>
                </c:pt>
                <c:pt idx="6361">
                  <c:v>0.16</c:v>
                </c:pt>
                <c:pt idx="6362">
                  <c:v>0</c:v>
                </c:pt>
                <c:pt idx="6363">
                  <c:v>0.27</c:v>
                </c:pt>
                <c:pt idx="6364">
                  <c:v>0</c:v>
                </c:pt>
                <c:pt idx="6365">
                  <c:v>0.02</c:v>
                </c:pt>
                <c:pt idx="6366">
                  <c:v>0</c:v>
                </c:pt>
                <c:pt idx="6367">
                  <c:v>0</c:v>
                </c:pt>
                <c:pt idx="6368">
                  <c:v>0.27</c:v>
                </c:pt>
                <c:pt idx="6369">
                  <c:v>0.12</c:v>
                </c:pt>
                <c:pt idx="6370">
                  <c:v>0.26</c:v>
                </c:pt>
                <c:pt idx="6371">
                  <c:v>0</c:v>
                </c:pt>
                <c:pt idx="6372">
                  <c:v>0</c:v>
                </c:pt>
                <c:pt idx="6373">
                  <c:v>0</c:v>
                </c:pt>
                <c:pt idx="6374">
                  <c:v>0</c:v>
                </c:pt>
                <c:pt idx="6375">
                  <c:v>0</c:v>
                </c:pt>
                <c:pt idx="6376">
                  <c:v>0</c:v>
                </c:pt>
                <c:pt idx="6377">
                  <c:v>0</c:v>
                </c:pt>
                <c:pt idx="6378">
                  <c:v>0</c:v>
                </c:pt>
                <c:pt idx="6379">
                  <c:v>0.27</c:v>
                </c:pt>
                <c:pt idx="6380">
                  <c:v>0.01</c:v>
                </c:pt>
                <c:pt idx="6381">
                  <c:v>0</c:v>
                </c:pt>
                <c:pt idx="6382">
                  <c:v>0</c:v>
                </c:pt>
                <c:pt idx="6383">
                  <c:v>0</c:v>
                </c:pt>
                <c:pt idx="6384">
                  <c:v>0</c:v>
                </c:pt>
                <c:pt idx="6385">
                  <c:v>0</c:v>
                </c:pt>
                <c:pt idx="6386">
                  <c:v>0</c:v>
                </c:pt>
                <c:pt idx="6387">
                  <c:v>0</c:v>
                </c:pt>
                <c:pt idx="6388">
                  <c:v>0</c:v>
                </c:pt>
                <c:pt idx="6389">
                  <c:v>0.25</c:v>
                </c:pt>
                <c:pt idx="6390">
                  <c:v>0.27</c:v>
                </c:pt>
                <c:pt idx="6391">
                  <c:v>0</c:v>
                </c:pt>
                <c:pt idx="6392">
                  <c:v>0</c:v>
                </c:pt>
                <c:pt idx="6393">
                  <c:v>0</c:v>
                </c:pt>
                <c:pt idx="6394">
                  <c:v>0</c:v>
                </c:pt>
                <c:pt idx="6395">
                  <c:v>0.27</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0.14000000000000001</c:v>
                </c:pt>
                <c:pt idx="6411">
                  <c:v>0</c:v>
                </c:pt>
                <c:pt idx="6412">
                  <c:v>0</c:v>
                </c:pt>
                <c:pt idx="6413">
                  <c:v>0.27</c:v>
                </c:pt>
                <c:pt idx="6414">
                  <c:v>0</c:v>
                </c:pt>
                <c:pt idx="6415">
                  <c:v>0</c:v>
                </c:pt>
                <c:pt idx="6416">
                  <c:v>0</c:v>
                </c:pt>
                <c:pt idx="6417">
                  <c:v>0.04</c:v>
                </c:pt>
                <c:pt idx="6418">
                  <c:v>0</c:v>
                </c:pt>
                <c:pt idx="6419">
                  <c:v>0</c:v>
                </c:pt>
                <c:pt idx="6420">
                  <c:v>0</c:v>
                </c:pt>
                <c:pt idx="6421">
                  <c:v>0</c:v>
                </c:pt>
                <c:pt idx="6422">
                  <c:v>0.11</c:v>
                </c:pt>
                <c:pt idx="6423">
                  <c:v>0</c:v>
                </c:pt>
                <c:pt idx="6424">
                  <c:v>0.27</c:v>
                </c:pt>
                <c:pt idx="6425">
                  <c:v>0</c:v>
                </c:pt>
                <c:pt idx="6426">
                  <c:v>0</c:v>
                </c:pt>
                <c:pt idx="6427">
                  <c:v>0.16</c:v>
                </c:pt>
                <c:pt idx="6428">
                  <c:v>0</c:v>
                </c:pt>
                <c:pt idx="6429">
                  <c:v>0</c:v>
                </c:pt>
                <c:pt idx="6430">
                  <c:v>0</c:v>
                </c:pt>
                <c:pt idx="6431">
                  <c:v>0</c:v>
                </c:pt>
                <c:pt idx="6432">
                  <c:v>0</c:v>
                </c:pt>
                <c:pt idx="6433">
                  <c:v>0</c:v>
                </c:pt>
                <c:pt idx="6434">
                  <c:v>0.14000000000000001</c:v>
                </c:pt>
                <c:pt idx="6435">
                  <c:v>0</c:v>
                </c:pt>
                <c:pt idx="6436">
                  <c:v>0.09</c:v>
                </c:pt>
                <c:pt idx="6437">
                  <c:v>0</c:v>
                </c:pt>
                <c:pt idx="6438">
                  <c:v>0</c:v>
                </c:pt>
                <c:pt idx="6439">
                  <c:v>0.25</c:v>
                </c:pt>
                <c:pt idx="6440">
                  <c:v>0.01</c:v>
                </c:pt>
                <c:pt idx="6441">
                  <c:v>0.03</c:v>
                </c:pt>
                <c:pt idx="6442">
                  <c:v>0</c:v>
                </c:pt>
                <c:pt idx="6443">
                  <c:v>0</c:v>
                </c:pt>
                <c:pt idx="6444">
                  <c:v>0</c:v>
                </c:pt>
                <c:pt idx="6445">
                  <c:v>0</c:v>
                </c:pt>
                <c:pt idx="6446">
                  <c:v>0</c:v>
                </c:pt>
                <c:pt idx="6447">
                  <c:v>0</c:v>
                </c:pt>
                <c:pt idx="6448">
                  <c:v>0</c:v>
                </c:pt>
                <c:pt idx="6449">
                  <c:v>0.26</c:v>
                </c:pt>
                <c:pt idx="6450">
                  <c:v>0.26</c:v>
                </c:pt>
                <c:pt idx="6451">
                  <c:v>0</c:v>
                </c:pt>
                <c:pt idx="6452">
                  <c:v>0.26</c:v>
                </c:pt>
                <c:pt idx="6453">
                  <c:v>0</c:v>
                </c:pt>
                <c:pt idx="6454">
                  <c:v>0</c:v>
                </c:pt>
                <c:pt idx="6455">
                  <c:v>0.04</c:v>
                </c:pt>
                <c:pt idx="6456">
                  <c:v>0.25</c:v>
                </c:pt>
                <c:pt idx="6457">
                  <c:v>0</c:v>
                </c:pt>
                <c:pt idx="6458">
                  <c:v>0.11</c:v>
                </c:pt>
                <c:pt idx="6459">
                  <c:v>0</c:v>
                </c:pt>
                <c:pt idx="6460">
                  <c:v>0.26</c:v>
                </c:pt>
                <c:pt idx="6461">
                  <c:v>0.14000000000000001</c:v>
                </c:pt>
                <c:pt idx="6462">
                  <c:v>0</c:v>
                </c:pt>
                <c:pt idx="6463">
                  <c:v>0</c:v>
                </c:pt>
                <c:pt idx="6464">
                  <c:v>0</c:v>
                </c:pt>
                <c:pt idx="6465">
                  <c:v>0</c:v>
                </c:pt>
                <c:pt idx="6466">
                  <c:v>0</c:v>
                </c:pt>
                <c:pt idx="6467">
                  <c:v>0</c:v>
                </c:pt>
                <c:pt idx="6468">
                  <c:v>0.26</c:v>
                </c:pt>
                <c:pt idx="6469">
                  <c:v>0.26</c:v>
                </c:pt>
                <c:pt idx="6470">
                  <c:v>0</c:v>
                </c:pt>
                <c:pt idx="6471">
                  <c:v>0.17</c:v>
                </c:pt>
                <c:pt idx="6472">
                  <c:v>0</c:v>
                </c:pt>
                <c:pt idx="6473">
                  <c:v>0.26</c:v>
                </c:pt>
                <c:pt idx="6474">
                  <c:v>0</c:v>
                </c:pt>
                <c:pt idx="6475">
                  <c:v>0</c:v>
                </c:pt>
                <c:pt idx="6476">
                  <c:v>0</c:v>
                </c:pt>
                <c:pt idx="6477">
                  <c:v>0.26</c:v>
                </c:pt>
                <c:pt idx="6478">
                  <c:v>0</c:v>
                </c:pt>
                <c:pt idx="6479">
                  <c:v>0</c:v>
                </c:pt>
                <c:pt idx="6480">
                  <c:v>0.26</c:v>
                </c:pt>
                <c:pt idx="6481">
                  <c:v>0</c:v>
                </c:pt>
                <c:pt idx="6482">
                  <c:v>0</c:v>
                </c:pt>
                <c:pt idx="6483">
                  <c:v>0.05</c:v>
                </c:pt>
                <c:pt idx="6484">
                  <c:v>0</c:v>
                </c:pt>
                <c:pt idx="6485">
                  <c:v>0.26</c:v>
                </c:pt>
                <c:pt idx="6486">
                  <c:v>0</c:v>
                </c:pt>
                <c:pt idx="6487">
                  <c:v>0.26</c:v>
                </c:pt>
                <c:pt idx="6488">
                  <c:v>0</c:v>
                </c:pt>
                <c:pt idx="6489">
                  <c:v>0.25</c:v>
                </c:pt>
                <c:pt idx="6490">
                  <c:v>0</c:v>
                </c:pt>
                <c:pt idx="6491">
                  <c:v>0.26</c:v>
                </c:pt>
                <c:pt idx="6492">
                  <c:v>0</c:v>
                </c:pt>
                <c:pt idx="6493">
                  <c:v>0.01</c:v>
                </c:pt>
                <c:pt idx="6494">
                  <c:v>0</c:v>
                </c:pt>
                <c:pt idx="6495">
                  <c:v>0.05</c:v>
                </c:pt>
                <c:pt idx="6496">
                  <c:v>0</c:v>
                </c:pt>
                <c:pt idx="6497">
                  <c:v>0</c:v>
                </c:pt>
                <c:pt idx="6498">
                  <c:v>0</c:v>
                </c:pt>
                <c:pt idx="6499">
                  <c:v>0</c:v>
                </c:pt>
                <c:pt idx="6500">
                  <c:v>0.26</c:v>
                </c:pt>
                <c:pt idx="6501">
                  <c:v>0</c:v>
                </c:pt>
                <c:pt idx="6502">
                  <c:v>0</c:v>
                </c:pt>
                <c:pt idx="6503">
                  <c:v>0</c:v>
                </c:pt>
                <c:pt idx="6504">
                  <c:v>0</c:v>
                </c:pt>
                <c:pt idx="6505">
                  <c:v>0</c:v>
                </c:pt>
                <c:pt idx="6506">
                  <c:v>0.26</c:v>
                </c:pt>
                <c:pt idx="6507">
                  <c:v>0</c:v>
                </c:pt>
                <c:pt idx="6508">
                  <c:v>0</c:v>
                </c:pt>
                <c:pt idx="6509">
                  <c:v>7.0000000000000007E-2</c:v>
                </c:pt>
                <c:pt idx="6510">
                  <c:v>0.25</c:v>
                </c:pt>
                <c:pt idx="6511">
                  <c:v>0.25</c:v>
                </c:pt>
                <c:pt idx="6512">
                  <c:v>0</c:v>
                </c:pt>
                <c:pt idx="6513">
                  <c:v>0</c:v>
                </c:pt>
                <c:pt idx="6514">
                  <c:v>0</c:v>
                </c:pt>
                <c:pt idx="6515">
                  <c:v>0</c:v>
                </c:pt>
                <c:pt idx="6516">
                  <c:v>0.14000000000000001</c:v>
                </c:pt>
                <c:pt idx="6517">
                  <c:v>0.18</c:v>
                </c:pt>
                <c:pt idx="6518">
                  <c:v>0.26</c:v>
                </c:pt>
                <c:pt idx="6519">
                  <c:v>0.01</c:v>
                </c:pt>
                <c:pt idx="6520">
                  <c:v>0.26</c:v>
                </c:pt>
                <c:pt idx="6521">
                  <c:v>0.26</c:v>
                </c:pt>
                <c:pt idx="6522">
                  <c:v>0</c:v>
                </c:pt>
                <c:pt idx="6523">
                  <c:v>0</c:v>
                </c:pt>
                <c:pt idx="6524">
                  <c:v>0</c:v>
                </c:pt>
                <c:pt idx="6525">
                  <c:v>0</c:v>
                </c:pt>
                <c:pt idx="6526">
                  <c:v>0</c:v>
                </c:pt>
                <c:pt idx="6527">
                  <c:v>0.14000000000000001</c:v>
                </c:pt>
                <c:pt idx="6528">
                  <c:v>0</c:v>
                </c:pt>
                <c:pt idx="6529">
                  <c:v>0</c:v>
                </c:pt>
                <c:pt idx="6530">
                  <c:v>0.1</c:v>
                </c:pt>
                <c:pt idx="6531">
                  <c:v>0.26</c:v>
                </c:pt>
                <c:pt idx="6532">
                  <c:v>0</c:v>
                </c:pt>
                <c:pt idx="6533">
                  <c:v>0</c:v>
                </c:pt>
                <c:pt idx="6534">
                  <c:v>0</c:v>
                </c:pt>
                <c:pt idx="6535">
                  <c:v>0</c:v>
                </c:pt>
                <c:pt idx="6536">
                  <c:v>0</c:v>
                </c:pt>
                <c:pt idx="6537">
                  <c:v>0</c:v>
                </c:pt>
                <c:pt idx="6538">
                  <c:v>0</c:v>
                </c:pt>
                <c:pt idx="6539">
                  <c:v>0.26</c:v>
                </c:pt>
                <c:pt idx="6540">
                  <c:v>0</c:v>
                </c:pt>
                <c:pt idx="6541">
                  <c:v>0</c:v>
                </c:pt>
                <c:pt idx="6542">
                  <c:v>0</c:v>
                </c:pt>
                <c:pt idx="6543">
                  <c:v>0</c:v>
                </c:pt>
                <c:pt idx="6544">
                  <c:v>0</c:v>
                </c:pt>
                <c:pt idx="6545">
                  <c:v>0</c:v>
                </c:pt>
                <c:pt idx="6546">
                  <c:v>0</c:v>
                </c:pt>
                <c:pt idx="6547">
                  <c:v>0</c:v>
                </c:pt>
                <c:pt idx="6548">
                  <c:v>0</c:v>
                </c:pt>
                <c:pt idx="6549">
                  <c:v>0.25</c:v>
                </c:pt>
                <c:pt idx="6550">
                  <c:v>0</c:v>
                </c:pt>
                <c:pt idx="6551">
                  <c:v>0.11</c:v>
                </c:pt>
                <c:pt idx="6552">
                  <c:v>0.26</c:v>
                </c:pt>
                <c:pt idx="6553">
                  <c:v>0</c:v>
                </c:pt>
                <c:pt idx="6554">
                  <c:v>0.11</c:v>
                </c:pt>
                <c:pt idx="6555">
                  <c:v>0</c:v>
                </c:pt>
                <c:pt idx="6556">
                  <c:v>0</c:v>
                </c:pt>
                <c:pt idx="6557">
                  <c:v>0</c:v>
                </c:pt>
                <c:pt idx="6558">
                  <c:v>0.26</c:v>
                </c:pt>
                <c:pt idx="6559">
                  <c:v>0</c:v>
                </c:pt>
                <c:pt idx="6560">
                  <c:v>0.26</c:v>
                </c:pt>
                <c:pt idx="6561">
                  <c:v>0</c:v>
                </c:pt>
                <c:pt idx="6562">
                  <c:v>0</c:v>
                </c:pt>
                <c:pt idx="6563">
                  <c:v>0</c:v>
                </c:pt>
                <c:pt idx="6564">
                  <c:v>0</c:v>
                </c:pt>
                <c:pt idx="6565">
                  <c:v>0</c:v>
                </c:pt>
                <c:pt idx="6566">
                  <c:v>0</c:v>
                </c:pt>
                <c:pt idx="6567">
                  <c:v>0</c:v>
                </c:pt>
                <c:pt idx="6568">
                  <c:v>0.26</c:v>
                </c:pt>
                <c:pt idx="6569">
                  <c:v>0</c:v>
                </c:pt>
                <c:pt idx="6570">
                  <c:v>0</c:v>
                </c:pt>
                <c:pt idx="6571">
                  <c:v>0</c:v>
                </c:pt>
                <c:pt idx="6572">
                  <c:v>0.06</c:v>
                </c:pt>
                <c:pt idx="6573">
                  <c:v>0</c:v>
                </c:pt>
                <c:pt idx="6574">
                  <c:v>0</c:v>
                </c:pt>
                <c:pt idx="6575">
                  <c:v>0.24</c:v>
                </c:pt>
                <c:pt idx="6576">
                  <c:v>0.26</c:v>
                </c:pt>
                <c:pt idx="6577">
                  <c:v>0.02</c:v>
                </c:pt>
                <c:pt idx="6578">
                  <c:v>0</c:v>
                </c:pt>
                <c:pt idx="6579">
                  <c:v>0</c:v>
                </c:pt>
                <c:pt idx="6580">
                  <c:v>0</c:v>
                </c:pt>
                <c:pt idx="6581">
                  <c:v>0.13</c:v>
                </c:pt>
                <c:pt idx="6582">
                  <c:v>0.26</c:v>
                </c:pt>
                <c:pt idx="6583">
                  <c:v>0</c:v>
                </c:pt>
                <c:pt idx="6584">
                  <c:v>0</c:v>
                </c:pt>
                <c:pt idx="6585">
                  <c:v>0.26</c:v>
                </c:pt>
                <c:pt idx="6586">
                  <c:v>0.26</c:v>
                </c:pt>
                <c:pt idx="6587">
                  <c:v>0</c:v>
                </c:pt>
                <c:pt idx="6588">
                  <c:v>0.1</c:v>
                </c:pt>
                <c:pt idx="6589">
                  <c:v>0</c:v>
                </c:pt>
                <c:pt idx="6590">
                  <c:v>0</c:v>
                </c:pt>
                <c:pt idx="6591">
                  <c:v>0</c:v>
                </c:pt>
                <c:pt idx="6592">
                  <c:v>0</c:v>
                </c:pt>
                <c:pt idx="6593">
                  <c:v>0</c:v>
                </c:pt>
                <c:pt idx="6594">
                  <c:v>0</c:v>
                </c:pt>
                <c:pt idx="6595">
                  <c:v>0</c:v>
                </c:pt>
                <c:pt idx="6596">
                  <c:v>0</c:v>
                </c:pt>
                <c:pt idx="6597">
                  <c:v>0</c:v>
                </c:pt>
                <c:pt idx="6598">
                  <c:v>0</c:v>
                </c:pt>
                <c:pt idx="6599">
                  <c:v>0.25</c:v>
                </c:pt>
                <c:pt idx="6600">
                  <c:v>0.04</c:v>
                </c:pt>
                <c:pt idx="6601">
                  <c:v>0.02</c:v>
                </c:pt>
                <c:pt idx="6602">
                  <c:v>0</c:v>
                </c:pt>
                <c:pt idx="6603">
                  <c:v>0</c:v>
                </c:pt>
                <c:pt idx="6604">
                  <c:v>0.26</c:v>
                </c:pt>
                <c:pt idx="6605">
                  <c:v>0</c:v>
                </c:pt>
                <c:pt idx="6606">
                  <c:v>0</c:v>
                </c:pt>
                <c:pt idx="6607">
                  <c:v>0</c:v>
                </c:pt>
                <c:pt idx="6608">
                  <c:v>0</c:v>
                </c:pt>
                <c:pt idx="6609">
                  <c:v>0.24</c:v>
                </c:pt>
                <c:pt idx="6610">
                  <c:v>0</c:v>
                </c:pt>
                <c:pt idx="6611">
                  <c:v>0.25</c:v>
                </c:pt>
                <c:pt idx="6612">
                  <c:v>0</c:v>
                </c:pt>
                <c:pt idx="6613">
                  <c:v>0</c:v>
                </c:pt>
                <c:pt idx="6614">
                  <c:v>0</c:v>
                </c:pt>
                <c:pt idx="6615">
                  <c:v>0</c:v>
                </c:pt>
                <c:pt idx="6616">
                  <c:v>0</c:v>
                </c:pt>
                <c:pt idx="6617">
                  <c:v>0</c:v>
                </c:pt>
                <c:pt idx="6618">
                  <c:v>0</c:v>
                </c:pt>
                <c:pt idx="6619">
                  <c:v>0</c:v>
                </c:pt>
                <c:pt idx="6620">
                  <c:v>0.06</c:v>
                </c:pt>
                <c:pt idx="6621">
                  <c:v>0</c:v>
                </c:pt>
                <c:pt idx="6622">
                  <c:v>0</c:v>
                </c:pt>
                <c:pt idx="6623">
                  <c:v>0.25</c:v>
                </c:pt>
                <c:pt idx="6624">
                  <c:v>0</c:v>
                </c:pt>
                <c:pt idx="6625">
                  <c:v>0.06</c:v>
                </c:pt>
                <c:pt idx="6626">
                  <c:v>0.03</c:v>
                </c:pt>
                <c:pt idx="6627">
                  <c:v>0</c:v>
                </c:pt>
                <c:pt idx="6628">
                  <c:v>0</c:v>
                </c:pt>
                <c:pt idx="6629">
                  <c:v>0</c:v>
                </c:pt>
                <c:pt idx="6630">
                  <c:v>0.1</c:v>
                </c:pt>
                <c:pt idx="6631">
                  <c:v>0.25</c:v>
                </c:pt>
                <c:pt idx="6632">
                  <c:v>0.25</c:v>
                </c:pt>
                <c:pt idx="6633">
                  <c:v>0</c:v>
                </c:pt>
                <c:pt idx="6634">
                  <c:v>0</c:v>
                </c:pt>
                <c:pt idx="6635">
                  <c:v>0</c:v>
                </c:pt>
                <c:pt idx="6636">
                  <c:v>0</c:v>
                </c:pt>
                <c:pt idx="6637">
                  <c:v>0</c:v>
                </c:pt>
                <c:pt idx="6638">
                  <c:v>0</c:v>
                </c:pt>
                <c:pt idx="6639">
                  <c:v>0</c:v>
                </c:pt>
                <c:pt idx="6640">
                  <c:v>0.25</c:v>
                </c:pt>
                <c:pt idx="6641">
                  <c:v>0.24</c:v>
                </c:pt>
                <c:pt idx="6642">
                  <c:v>0</c:v>
                </c:pt>
                <c:pt idx="6643">
                  <c:v>0</c:v>
                </c:pt>
                <c:pt idx="6644">
                  <c:v>0</c:v>
                </c:pt>
                <c:pt idx="6645">
                  <c:v>0</c:v>
                </c:pt>
                <c:pt idx="6646">
                  <c:v>0</c:v>
                </c:pt>
                <c:pt idx="6647">
                  <c:v>0</c:v>
                </c:pt>
                <c:pt idx="6648">
                  <c:v>0</c:v>
                </c:pt>
                <c:pt idx="6649">
                  <c:v>0</c:v>
                </c:pt>
                <c:pt idx="6650">
                  <c:v>0</c:v>
                </c:pt>
                <c:pt idx="6651">
                  <c:v>0</c:v>
                </c:pt>
                <c:pt idx="6652">
                  <c:v>0</c:v>
                </c:pt>
                <c:pt idx="6653">
                  <c:v>0.02</c:v>
                </c:pt>
                <c:pt idx="6654">
                  <c:v>0</c:v>
                </c:pt>
                <c:pt idx="6655">
                  <c:v>0</c:v>
                </c:pt>
                <c:pt idx="6656">
                  <c:v>0</c:v>
                </c:pt>
                <c:pt idx="6657">
                  <c:v>0</c:v>
                </c:pt>
                <c:pt idx="6658">
                  <c:v>0</c:v>
                </c:pt>
                <c:pt idx="6659">
                  <c:v>0.25</c:v>
                </c:pt>
                <c:pt idx="6660">
                  <c:v>0</c:v>
                </c:pt>
                <c:pt idx="6661">
                  <c:v>0</c:v>
                </c:pt>
                <c:pt idx="6662">
                  <c:v>0</c:v>
                </c:pt>
                <c:pt idx="6663">
                  <c:v>0.1</c:v>
                </c:pt>
                <c:pt idx="6664">
                  <c:v>0</c:v>
                </c:pt>
                <c:pt idx="6665">
                  <c:v>0</c:v>
                </c:pt>
                <c:pt idx="6666">
                  <c:v>0</c:v>
                </c:pt>
                <c:pt idx="6667">
                  <c:v>0</c:v>
                </c:pt>
                <c:pt idx="6668">
                  <c:v>0</c:v>
                </c:pt>
                <c:pt idx="6669">
                  <c:v>0.25</c:v>
                </c:pt>
                <c:pt idx="6670">
                  <c:v>0</c:v>
                </c:pt>
                <c:pt idx="6671">
                  <c:v>0</c:v>
                </c:pt>
                <c:pt idx="6672">
                  <c:v>0</c:v>
                </c:pt>
                <c:pt idx="6673">
                  <c:v>0.23</c:v>
                </c:pt>
                <c:pt idx="6674">
                  <c:v>0</c:v>
                </c:pt>
                <c:pt idx="6675">
                  <c:v>0</c:v>
                </c:pt>
                <c:pt idx="6676">
                  <c:v>0</c:v>
                </c:pt>
                <c:pt idx="6677">
                  <c:v>0</c:v>
                </c:pt>
                <c:pt idx="6678">
                  <c:v>0</c:v>
                </c:pt>
                <c:pt idx="6679">
                  <c:v>0</c:v>
                </c:pt>
                <c:pt idx="6680">
                  <c:v>0</c:v>
                </c:pt>
                <c:pt idx="6681">
                  <c:v>0.25</c:v>
                </c:pt>
                <c:pt idx="6682">
                  <c:v>0</c:v>
                </c:pt>
                <c:pt idx="6683">
                  <c:v>0</c:v>
                </c:pt>
                <c:pt idx="6684">
                  <c:v>0.05</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0.23</c:v>
                </c:pt>
                <c:pt idx="6699">
                  <c:v>0</c:v>
                </c:pt>
                <c:pt idx="6700">
                  <c:v>0</c:v>
                </c:pt>
                <c:pt idx="6701">
                  <c:v>0</c:v>
                </c:pt>
                <c:pt idx="6702">
                  <c:v>0</c:v>
                </c:pt>
                <c:pt idx="6703">
                  <c:v>0.24</c:v>
                </c:pt>
                <c:pt idx="6704">
                  <c:v>0.25</c:v>
                </c:pt>
                <c:pt idx="6705">
                  <c:v>0</c:v>
                </c:pt>
                <c:pt idx="6706">
                  <c:v>0.25</c:v>
                </c:pt>
                <c:pt idx="6707">
                  <c:v>0</c:v>
                </c:pt>
                <c:pt idx="6708">
                  <c:v>0</c:v>
                </c:pt>
                <c:pt idx="6709">
                  <c:v>0</c:v>
                </c:pt>
                <c:pt idx="6710">
                  <c:v>0.1</c:v>
                </c:pt>
                <c:pt idx="6711">
                  <c:v>0.12</c:v>
                </c:pt>
                <c:pt idx="6712">
                  <c:v>0.18</c:v>
                </c:pt>
                <c:pt idx="6713">
                  <c:v>0</c:v>
                </c:pt>
                <c:pt idx="6714">
                  <c:v>0</c:v>
                </c:pt>
                <c:pt idx="6715">
                  <c:v>0</c:v>
                </c:pt>
                <c:pt idx="6716">
                  <c:v>0</c:v>
                </c:pt>
                <c:pt idx="6717">
                  <c:v>0.24</c:v>
                </c:pt>
                <c:pt idx="6718">
                  <c:v>0</c:v>
                </c:pt>
                <c:pt idx="6719">
                  <c:v>0</c:v>
                </c:pt>
                <c:pt idx="6720">
                  <c:v>0</c:v>
                </c:pt>
                <c:pt idx="6721">
                  <c:v>0.25</c:v>
                </c:pt>
                <c:pt idx="6722">
                  <c:v>0.03</c:v>
                </c:pt>
                <c:pt idx="6723">
                  <c:v>0</c:v>
                </c:pt>
                <c:pt idx="6724">
                  <c:v>0.25</c:v>
                </c:pt>
                <c:pt idx="6725">
                  <c:v>0</c:v>
                </c:pt>
                <c:pt idx="6726">
                  <c:v>0</c:v>
                </c:pt>
                <c:pt idx="6727">
                  <c:v>0</c:v>
                </c:pt>
                <c:pt idx="6728">
                  <c:v>0</c:v>
                </c:pt>
                <c:pt idx="6729">
                  <c:v>0</c:v>
                </c:pt>
                <c:pt idx="6730">
                  <c:v>0</c:v>
                </c:pt>
                <c:pt idx="6731">
                  <c:v>0</c:v>
                </c:pt>
                <c:pt idx="6732">
                  <c:v>0.03</c:v>
                </c:pt>
                <c:pt idx="6733">
                  <c:v>0</c:v>
                </c:pt>
                <c:pt idx="6734">
                  <c:v>0</c:v>
                </c:pt>
                <c:pt idx="6735">
                  <c:v>0</c:v>
                </c:pt>
                <c:pt idx="6736">
                  <c:v>0</c:v>
                </c:pt>
                <c:pt idx="6737">
                  <c:v>0.03</c:v>
                </c:pt>
                <c:pt idx="6738">
                  <c:v>0</c:v>
                </c:pt>
                <c:pt idx="6739">
                  <c:v>0</c:v>
                </c:pt>
                <c:pt idx="6740">
                  <c:v>0</c:v>
                </c:pt>
                <c:pt idx="6741">
                  <c:v>0</c:v>
                </c:pt>
                <c:pt idx="6742">
                  <c:v>0</c:v>
                </c:pt>
                <c:pt idx="6743">
                  <c:v>0</c:v>
                </c:pt>
                <c:pt idx="6744">
                  <c:v>0</c:v>
                </c:pt>
                <c:pt idx="6745">
                  <c:v>0</c:v>
                </c:pt>
                <c:pt idx="6746">
                  <c:v>0.25</c:v>
                </c:pt>
                <c:pt idx="6747">
                  <c:v>0</c:v>
                </c:pt>
                <c:pt idx="6748">
                  <c:v>0</c:v>
                </c:pt>
                <c:pt idx="6749">
                  <c:v>0</c:v>
                </c:pt>
                <c:pt idx="6750">
                  <c:v>0</c:v>
                </c:pt>
                <c:pt idx="6751">
                  <c:v>0.15</c:v>
                </c:pt>
                <c:pt idx="6752">
                  <c:v>0</c:v>
                </c:pt>
                <c:pt idx="6753">
                  <c:v>0</c:v>
                </c:pt>
                <c:pt idx="6754">
                  <c:v>0</c:v>
                </c:pt>
                <c:pt idx="6755">
                  <c:v>0.23</c:v>
                </c:pt>
                <c:pt idx="6756">
                  <c:v>0</c:v>
                </c:pt>
                <c:pt idx="6757">
                  <c:v>0</c:v>
                </c:pt>
                <c:pt idx="6758">
                  <c:v>0</c:v>
                </c:pt>
                <c:pt idx="6759">
                  <c:v>0</c:v>
                </c:pt>
                <c:pt idx="6760">
                  <c:v>0</c:v>
                </c:pt>
                <c:pt idx="6761">
                  <c:v>0</c:v>
                </c:pt>
                <c:pt idx="6762">
                  <c:v>0</c:v>
                </c:pt>
                <c:pt idx="6763">
                  <c:v>0</c:v>
                </c:pt>
                <c:pt idx="6764">
                  <c:v>0</c:v>
                </c:pt>
                <c:pt idx="6765">
                  <c:v>0</c:v>
                </c:pt>
                <c:pt idx="6766">
                  <c:v>0.1</c:v>
                </c:pt>
                <c:pt idx="6767">
                  <c:v>0.12</c:v>
                </c:pt>
                <c:pt idx="6768">
                  <c:v>0</c:v>
                </c:pt>
                <c:pt idx="6769">
                  <c:v>0</c:v>
                </c:pt>
                <c:pt idx="6770">
                  <c:v>0</c:v>
                </c:pt>
                <c:pt idx="6771">
                  <c:v>0.24</c:v>
                </c:pt>
                <c:pt idx="6772">
                  <c:v>0</c:v>
                </c:pt>
                <c:pt idx="6773">
                  <c:v>0</c:v>
                </c:pt>
                <c:pt idx="6774">
                  <c:v>0</c:v>
                </c:pt>
                <c:pt idx="6775">
                  <c:v>0.23</c:v>
                </c:pt>
                <c:pt idx="6776">
                  <c:v>0</c:v>
                </c:pt>
                <c:pt idx="6777">
                  <c:v>0</c:v>
                </c:pt>
                <c:pt idx="6778">
                  <c:v>0</c:v>
                </c:pt>
                <c:pt idx="6779">
                  <c:v>0</c:v>
                </c:pt>
                <c:pt idx="6780">
                  <c:v>0.12</c:v>
                </c:pt>
                <c:pt idx="6781">
                  <c:v>0</c:v>
                </c:pt>
                <c:pt idx="6782">
                  <c:v>0</c:v>
                </c:pt>
                <c:pt idx="6783">
                  <c:v>0.24</c:v>
                </c:pt>
                <c:pt idx="6784">
                  <c:v>0</c:v>
                </c:pt>
                <c:pt idx="6785">
                  <c:v>0</c:v>
                </c:pt>
                <c:pt idx="6786">
                  <c:v>0.16</c:v>
                </c:pt>
                <c:pt idx="6787">
                  <c:v>0</c:v>
                </c:pt>
                <c:pt idx="6788">
                  <c:v>0</c:v>
                </c:pt>
                <c:pt idx="6789">
                  <c:v>0</c:v>
                </c:pt>
                <c:pt idx="6790">
                  <c:v>0</c:v>
                </c:pt>
                <c:pt idx="6791">
                  <c:v>0</c:v>
                </c:pt>
                <c:pt idx="6792">
                  <c:v>0</c:v>
                </c:pt>
                <c:pt idx="6793">
                  <c:v>0.06</c:v>
                </c:pt>
                <c:pt idx="6794">
                  <c:v>0</c:v>
                </c:pt>
                <c:pt idx="6795">
                  <c:v>0.16</c:v>
                </c:pt>
                <c:pt idx="6796">
                  <c:v>0</c:v>
                </c:pt>
                <c:pt idx="6797">
                  <c:v>0</c:v>
                </c:pt>
                <c:pt idx="6798">
                  <c:v>0.23</c:v>
                </c:pt>
                <c:pt idx="6799">
                  <c:v>0</c:v>
                </c:pt>
                <c:pt idx="6800">
                  <c:v>0.08</c:v>
                </c:pt>
                <c:pt idx="6801">
                  <c:v>0</c:v>
                </c:pt>
                <c:pt idx="6802">
                  <c:v>0</c:v>
                </c:pt>
                <c:pt idx="6803">
                  <c:v>0.23</c:v>
                </c:pt>
                <c:pt idx="6804">
                  <c:v>0</c:v>
                </c:pt>
                <c:pt idx="6805">
                  <c:v>0</c:v>
                </c:pt>
                <c:pt idx="6806">
                  <c:v>0</c:v>
                </c:pt>
                <c:pt idx="6807">
                  <c:v>0.02</c:v>
                </c:pt>
                <c:pt idx="6808">
                  <c:v>0.24</c:v>
                </c:pt>
                <c:pt idx="6809">
                  <c:v>0</c:v>
                </c:pt>
                <c:pt idx="6810">
                  <c:v>0</c:v>
                </c:pt>
                <c:pt idx="6811">
                  <c:v>0.12</c:v>
                </c:pt>
                <c:pt idx="6812">
                  <c:v>0</c:v>
                </c:pt>
                <c:pt idx="6813">
                  <c:v>0.05</c:v>
                </c:pt>
                <c:pt idx="6814">
                  <c:v>0</c:v>
                </c:pt>
                <c:pt idx="6815">
                  <c:v>0.16</c:v>
                </c:pt>
                <c:pt idx="6816">
                  <c:v>0</c:v>
                </c:pt>
                <c:pt idx="6817">
                  <c:v>0</c:v>
                </c:pt>
                <c:pt idx="6818">
                  <c:v>0</c:v>
                </c:pt>
                <c:pt idx="6819">
                  <c:v>0</c:v>
                </c:pt>
                <c:pt idx="6820">
                  <c:v>0.18</c:v>
                </c:pt>
                <c:pt idx="6821">
                  <c:v>0</c:v>
                </c:pt>
                <c:pt idx="6822">
                  <c:v>0</c:v>
                </c:pt>
                <c:pt idx="6823">
                  <c:v>0</c:v>
                </c:pt>
                <c:pt idx="6824">
                  <c:v>0</c:v>
                </c:pt>
                <c:pt idx="6825">
                  <c:v>0</c:v>
                </c:pt>
                <c:pt idx="6826">
                  <c:v>0</c:v>
                </c:pt>
                <c:pt idx="6827">
                  <c:v>0</c:v>
                </c:pt>
                <c:pt idx="6828">
                  <c:v>0.18</c:v>
                </c:pt>
                <c:pt idx="6829">
                  <c:v>0</c:v>
                </c:pt>
                <c:pt idx="6830">
                  <c:v>0</c:v>
                </c:pt>
                <c:pt idx="6831">
                  <c:v>0</c:v>
                </c:pt>
                <c:pt idx="6832">
                  <c:v>0.01</c:v>
                </c:pt>
                <c:pt idx="6833">
                  <c:v>0</c:v>
                </c:pt>
                <c:pt idx="6834">
                  <c:v>0.01</c:v>
                </c:pt>
                <c:pt idx="6835">
                  <c:v>0</c:v>
                </c:pt>
                <c:pt idx="6836">
                  <c:v>0</c:v>
                </c:pt>
                <c:pt idx="6837">
                  <c:v>0</c:v>
                </c:pt>
                <c:pt idx="6838">
                  <c:v>0</c:v>
                </c:pt>
                <c:pt idx="6839">
                  <c:v>0.05</c:v>
                </c:pt>
                <c:pt idx="6840">
                  <c:v>0</c:v>
                </c:pt>
                <c:pt idx="6841">
                  <c:v>0.24</c:v>
                </c:pt>
                <c:pt idx="6842">
                  <c:v>0.24</c:v>
                </c:pt>
                <c:pt idx="6843">
                  <c:v>0</c:v>
                </c:pt>
                <c:pt idx="6844">
                  <c:v>0</c:v>
                </c:pt>
                <c:pt idx="6845">
                  <c:v>0</c:v>
                </c:pt>
                <c:pt idx="6846">
                  <c:v>0.24</c:v>
                </c:pt>
                <c:pt idx="6847">
                  <c:v>0</c:v>
                </c:pt>
                <c:pt idx="6848">
                  <c:v>0.06</c:v>
                </c:pt>
                <c:pt idx="6849">
                  <c:v>0</c:v>
                </c:pt>
                <c:pt idx="6850">
                  <c:v>0</c:v>
                </c:pt>
                <c:pt idx="6851">
                  <c:v>0</c:v>
                </c:pt>
                <c:pt idx="6852">
                  <c:v>0</c:v>
                </c:pt>
                <c:pt idx="6853">
                  <c:v>0</c:v>
                </c:pt>
                <c:pt idx="6854">
                  <c:v>0.24</c:v>
                </c:pt>
                <c:pt idx="6855">
                  <c:v>0</c:v>
                </c:pt>
                <c:pt idx="6856">
                  <c:v>0</c:v>
                </c:pt>
                <c:pt idx="6857">
                  <c:v>0</c:v>
                </c:pt>
                <c:pt idx="6858">
                  <c:v>0</c:v>
                </c:pt>
                <c:pt idx="6859">
                  <c:v>7.0000000000000007E-2</c:v>
                </c:pt>
                <c:pt idx="6860">
                  <c:v>0</c:v>
                </c:pt>
                <c:pt idx="6861">
                  <c:v>0.01</c:v>
                </c:pt>
                <c:pt idx="6862">
                  <c:v>0</c:v>
                </c:pt>
                <c:pt idx="6863">
                  <c:v>0.24</c:v>
                </c:pt>
                <c:pt idx="6864">
                  <c:v>0</c:v>
                </c:pt>
                <c:pt idx="6865">
                  <c:v>0</c:v>
                </c:pt>
                <c:pt idx="6866">
                  <c:v>0</c:v>
                </c:pt>
                <c:pt idx="6867">
                  <c:v>0</c:v>
                </c:pt>
                <c:pt idx="6868">
                  <c:v>0</c:v>
                </c:pt>
                <c:pt idx="6869">
                  <c:v>0</c:v>
                </c:pt>
                <c:pt idx="6870">
                  <c:v>0</c:v>
                </c:pt>
                <c:pt idx="6871">
                  <c:v>0</c:v>
                </c:pt>
                <c:pt idx="6872">
                  <c:v>0</c:v>
                </c:pt>
                <c:pt idx="6873">
                  <c:v>0</c:v>
                </c:pt>
                <c:pt idx="6874">
                  <c:v>0</c:v>
                </c:pt>
                <c:pt idx="6875">
                  <c:v>0.24</c:v>
                </c:pt>
                <c:pt idx="6876">
                  <c:v>0</c:v>
                </c:pt>
                <c:pt idx="6877">
                  <c:v>0</c:v>
                </c:pt>
                <c:pt idx="6878">
                  <c:v>0</c:v>
                </c:pt>
                <c:pt idx="6879">
                  <c:v>0</c:v>
                </c:pt>
                <c:pt idx="6880">
                  <c:v>0</c:v>
                </c:pt>
                <c:pt idx="6881">
                  <c:v>0</c:v>
                </c:pt>
                <c:pt idx="6882">
                  <c:v>0</c:v>
                </c:pt>
                <c:pt idx="6883">
                  <c:v>0</c:v>
                </c:pt>
                <c:pt idx="6884">
                  <c:v>0</c:v>
                </c:pt>
                <c:pt idx="6885">
                  <c:v>0</c:v>
                </c:pt>
                <c:pt idx="6886">
                  <c:v>0.23</c:v>
                </c:pt>
                <c:pt idx="6887">
                  <c:v>0</c:v>
                </c:pt>
                <c:pt idx="6888">
                  <c:v>0.24</c:v>
                </c:pt>
                <c:pt idx="6889">
                  <c:v>0</c:v>
                </c:pt>
                <c:pt idx="6890">
                  <c:v>0</c:v>
                </c:pt>
                <c:pt idx="6891">
                  <c:v>0.06</c:v>
                </c:pt>
                <c:pt idx="6892">
                  <c:v>0</c:v>
                </c:pt>
                <c:pt idx="6893">
                  <c:v>0</c:v>
                </c:pt>
                <c:pt idx="6894">
                  <c:v>0</c:v>
                </c:pt>
                <c:pt idx="6895">
                  <c:v>0</c:v>
                </c:pt>
                <c:pt idx="6896">
                  <c:v>0</c:v>
                </c:pt>
                <c:pt idx="6897">
                  <c:v>0.24</c:v>
                </c:pt>
                <c:pt idx="6898">
                  <c:v>0</c:v>
                </c:pt>
                <c:pt idx="6899">
                  <c:v>0</c:v>
                </c:pt>
                <c:pt idx="6900">
                  <c:v>0.06</c:v>
                </c:pt>
                <c:pt idx="6901">
                  <c:v>0</c:v>
                </c:pt>
                <c:pt idx="6902">
                  <c:v>0</c:v>
                </c:pt>
                <c:pt idx="6903">
                  <c:v>0.03</c:v>
                </c:pt>
                <c:pt idx="6904">
                  <c:v>0</c:v>
                </c:pt>
                <c:pt idx="6905">
                  <c:v>0</c:v>
                </c:pt>
                <c:pt idx="6906">
                  <c:v>0</c:v>
                </c:pt>
                <c:pt idx="6907">
                  <c:v>0</c:v>
                </c:pt>
                <c:pt idx="6908">
                  <c:v>0</c:v>
                </c:pt>
                <c:pt idx="6909">
                  <c:v>0.01</c:v>
                </c:pt>
                <c:pt idx="6910">
                  <c:v>0</c:v>
                </c:pt>
                <c:pt idx="6911">
                  <c:v>0.04</c:v>
                </c:pt>
                <c:pt idx="6912">
                  <c:v>0</c:v>
                </c:pt>
                <c:pt idx="6913">
                  <c:v>0</c:v>
                </c:pt>
                <c:pt idx="6914">
                  <c:v>0</c:v>
                </c:pt>
                <c:pt idx="6915">
                  <c:v>0</c:v>
                </c:pt>
                <c:pt idx="6916">
                  <c:v>0</c:v>
                </c:pt>
                <c:pt idx="6917">
                  <c:v>0</c:v>
                </c:pt>
                <c:pt idx="6918">
                  <c:v>0.01</c:v>
                </c:pt>
                <c:pt idx="6919">
                  <c:v>0.24</c:v>
                </c:pt>
                <c:pt idx="6920">
                  <c:v>0</c:v>
                </c:pt>
                <c:pt idx="6921">
                  <c:v>0.11</c:v>
                </c:pt>
                <c:pt idx="6922">
                  <c:v>0</c:v>
                </c:pt>
                <c:pt idx="6923">
                  <c:v>0.04</c:v>
                </c:pt>
                <c:pt idx="6924">
                  <c:v>0</c:v>
                </c:pt>
                <c:pt idx="6925">
                  <c:v>0</c:v>
                </c:pt>
                <c:pt idx="6926">
                  <c:v>0</c:v>
                </c:pt>
                <c:pt idx="6927">
                  <c:v>0</c:v>
                </c:pt>
                <c:pt idx="6928">
                  <c:v>0</c:v>
                </c:pt>
                <c:pt idx="6929">
                  <c:v>0</c:v>
                </c:pt>
                <c:pt idx="6930">
                  <c:v>0</c:v>
                </c:pt>
                <c:pt idx="6931">
                  <c:v>0</c:v>
                </c:pt>
                <c:pt idx="6932">
                  <c:v>0</c:v>
                </c:pt>
                <c:pt idx="6933">
                  <c:v>0.13</c:v>
                </c:pt>
                <c:pt idx="6934">
                  <c:v>0</c:v>
                </c:pt>
                <c:pt idx="6935">
                  <c:v>0</c:v>
                </c:pt>
                <c:pt idx="6936">
                  <c:v>0.24</c:v>
                </c:pt>
                <c:pt idx="6937">
                  <c:v>0</c:v>
                </c:pt>
                <c:pt idx="6938">
                  <c:v>0</c:v>
                </c:pt>
                <c:pt idx="6939">
                  <c:v>0</c:v>
                </c:pt>
                <c:pt idx="6940">
                  <c:v>0</c:v>
                </c:pt>
                <c:pt idx="6941">
                  <c:v>0</c:v>
                </c:pt>
                <c:pt idx="6942">
                  <c:v>0</c:v>
                </c:pt>
                <c:pt idx="6943">
                  <c:v>0</c:v>
                </c:pt>
                <c:pt idx="6944">
                  <c:v>0.13</c:v>
                </c:pt>
                <c:pt idx="6945">
                  <c:v>0</c:v>
                </c:pt>
                <c:pt idx="6946">
                  <c:v>0</c:v>
                </c:pt>
                <c:pt idx="6947">
                  <c:v>0.04</c:v>
                </c:pt>
                <c:pt idx="6948">
                  <c:v>0.01</c:v>
                </c:pt>
                <c:pt idx="6949">
                  <c:v>0.01</c:v>
                </c:pt>
                <c:pt idx="6950">
                  <c:v>0</c:v>
                </c:pt>
                <c:pt idx="6951">
                  <c:v>0</c:v>
                </c:pt>
                <c:pt idx="6952">
                  <c:v>0</c:v>
                </c:pt>
                <c:pt idx="6953">
                  <c:v>0</c:v>
                </c:pt>
                <c:pt idx="6954">
                  <c:v>0</c:v>
                </c:pt>
                <c:pt idx="6955">
                  <c:v>0</c:v>
                </c:pt>
                <c:pt idx="6956">
                  <c:v>0</c:v>
                </c:pt>
                <c:pt idx="6957">
                  <c:v>0</c:v>
                </c:pt>
                <c:pt idx="6958">
                  <c:v>0</c:v>
                </c:pt>
                <c:pt idx="6959">
                  <c:v>0</c:v>
                </c:pt>
                <c:pt idx="6960">
                  <c:v>0.23</c:v>
                </c:pt>
                <c:pt idx="6961">
                  <c:v>0.12</c:v>
                </c:pt>
                <c:pt idx="6962">
                  <c:v>0.23</c:v>
                </c:pt>
                <c:pt idx="6963">
                  <c:v>0</c:v>
                </c:pt>
                <c:pt idx="6964">
                  <c:v>0</c:v>
                </c:pt>
                <c:pt idx="6965">
                  <c:v>0</c:v>
                </c:pt>
                <c:pt idx="6966">
                  <c:v>0</c:v>
                </c:pt>
                <c:pt idx="6967">
                  <c:v>0</c:v>
                </c:pt>
                <c:pt idx="6968">
                  <c:v>0</c:v>
                </c:pt>
                <c:pt idx="6969">
                  <c:v>0.23</c:v>
                </c:pt>
                <c:pt idx="6970">
                  <c:v>0</c:v>
                </c:pt>
                <c:pt idx="6971">
                  <c:v>0</c:v>
                </c:pt>
                <c:pt idx="6972">
                  <c:v>0</c:v>
                </c:pt>
                <c:pt idx="6973">
                  <c:v>0</c:v>
                </c:pt>
                <c:pt idx="6974">
                  <c:v>0</c:v>
                </c:pt>
                <c:pt idx="6975">
                  <c:v>0</c:v>
                </c:pt>
                <c:pt idx="6976">
                  <c:v>0.11</c:v>
                </c:pt>
                <c:pt idx="6977">
                  <c:v>0.23</c:v>
                </c:pt>
                <c:pt idx="6978">
                  <c:v>0.06</c:v>
                </c:pt>
                <c:pt idx="6979">
                  <c:v>0.01</c:v>
                </c:pt>
                <c:pt idx="6980">
                  <c:v>0</c:v>
                </c:pt>
                <c:pt idx="6981">
                  <c:v>0.05</c:v>
                </c:pt>
                <c:pt idx="6982">
                  <c:v>0</c:v>
                </c:pt>
                <c:pt idx="6983">
                  <c:v>0</c:v>
                </c:pt>
                <c:pt idx="6984">
                  <c:v>0.23</c:v>
                </c:pt>
                <c:pt idx="6985">
                  <c:v>0.08</c:v>
                </c:pt>
                <c:pt idx="6986">
                  <c:v>0</c:v>
                </c:pt>
                <c:pt idx="6987">
                  <c:v>0</c:v>
                </c:pt>
                <c:pt idx="6988">
                  <c:v>0</c:v>
                </c:pt>
                <c:pt idx="6989">
                  <c:v>0</c:v>
                </c:pt>
                <c:pt idx="6990">
                  <c:v>0</c:v>
                </c:pt>
                <c:pt idx="6991">
                  <c:v>0</c:v>
                </c:pt>
                <c:pt idx="6992">
                  <c:v>0</c:v>
                </c:pt>
                <c:pt idx="6993">
                  <c:v>0</c:v>
                </c:pt>
                <c:pt idx="6994">
                  <c:v>0.23</c:v>
                </c:pt>
                <c:pt idx="6995">
                  <c:v>0.23</c:v>
                </c:pt>
                <c:pt idx="6996">
                  <c:v>0</c:v>
                </c:pt>
                <c:pt idx="6997">
                  <c:v>0</c:v>
                </c:pt>
                <c:pt idx="6998">
                  <c:v>0</c:v>
                </c:pt>
                <c:pt idx="6999">
                  <c:v>0</c:v>
                </c:pt>
                <c:pt idx="7000">
                  <c:v>0</c:v>
                </c:pt>
                <c:pt idx="7001">
                  <c:v>0</c:v>
                </c:pt>
                <c:pt idx="7002">
                  <c:v>0.23</c:v>
                </c:pt>
                <c:pt idx="7003">
                  <c:v>0</c:v>
                </c:pt>
                <c:pt idx="7004">
                  <c:v>0.23</c:v>
                </c:pt>
                <c:pt idx="7005">
                  <c:v>0</c:v>
                </c:pt>
                <c:pt idx="7006">
                  <c:v>0</c:v>
                </c:pt>
                <c:pt idx="7007">
                  <c:v>0</c:v>
                </c:pt>
                <c:pt idx="7008">
                  <c:v>0</c:v>
                </c:pt>
                <c:pt idx="7009">
                  <c:v>0</c:v>
                </c:pt>
                <c:pt idx="7010">
                  <c:v>0</c:v>
                </c:pt>
                <c:pt idx="7011">
                  <c:v>0</c:v>
                </c:pt>
                <c:pt idx="7012">
                  <c:v>0</c:v>
                </c:pt>
                <c:pt idx="7013">
                  <c:v>0</c:v>
                </c:pt>
                <c:pt idx="7014">
                  <c:v>0.23</c:v>
                </c:pt>
                <c:pt idx="7015">
                  <c:v>0</c:v>
                </c:pt>
                <c:pt idx="7016">
                  <c:v>0</c:v>
                </c:pt>
                <c:pt idx="7017">
                  <c:v>0</c:v>
                </c:pt>
                <c:pt idx="7018">
                  <c:v>0</c:v>
                </c:pt>
                <c:pt idx="7019">
                  <c:v>0</c:v>
                </c:pt>
                <c:pt idx="7020">
                  <c:v>0</c:v>
                </c:pt>
                <c:pt idx="7021">
                  <c:v>0.23</c:v>
                </c:pt>
                <c:pt idx="7022">
                  <c:v>0.23</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0.09</c:v>
                </c:pt>
                <c:pt idx="7038">
                  <c:v>0.18</c:v>
                </c:pt>
                <c:pt idx="7039">
                  <c:v>0.02</c:v>
                </c:pt>
                <c:pt idx="7040">
                  <c:v>0</c:v>
                </c:pt>
                <c:pt idx="7041">
                  <c:v>0</c:v>
                </c:pt>
                <c:pt idx="7042">
                  <c:v>0</c:v>
                </c:pt>
                <c:pt idx="7043">
                  <c:v>0</c:v>
                </c:pt>
                <c:pt idx="7044">
                  <c:v>0</c:v>
                </c:pt>
                <c:pt idx="7045">
                  <c:v>0.23</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0.23</c:v>
                </c:pt>
                <c:pt idx="7061">
                  <c:v>0</c:v>
                </c:pt>
                <c:pt idx="7062">
                  <c:v>0</c:v>
                </c:pt>
                <c:pt idx="7063">
                  <c:v>0.23</c:v>
                </c:pt>
                <c:pt idx="7064">
                  <c:v>0</c:v>
                </c:pt>
                <c:pt idx="7065">
                  <c:v>0.23</c:v>
                </c:pt>
                <c:pt idx="7066">
                  <c:v>0.23</c:v>
                </c:pt>
                <c:pt idx="7067">
                  <c:v>0.23</c:v>
                </c:pt>
                <c:pt idx="7068">
                  <c:v>0</c:v>
                </c:pt>
                <c:pt idx="7069">
                  <c:v>0</c:v>
                </c:pt>
                <c:pt idx="7070">
                  <c:v>0.13</c:v>
                </c:pt>
                <c:pt idx="7071">
                  <c:v>0</c:v>
                </c:pt>
                <c:pt idx="7072">
                  <c:v>0</c:v>
                </c:pt>
                <c:pt idx="7073">
                  <c:v>0</c:v>
                </c:pt>
                <c:pt idx="7074">
                  <c:v>0.23</c:v>
                </c:pt>
                <c:pt idx="7075">
                  <c:v>0</c:v>
                </c:pt>
                <c:pt idx="7076">
                  <c:v>0</c:v>
                </c:pt>
                <c:pt idx="7077">
                  <c:v>0</c:v>
                </c:pt>
                <c:pt idx="7078">
                  <c:v>0.23</c:v>
                </c:pt>
                <c:pt idx="7079">
                  <c:v>0.23</c:v>
                </c:pt>
                <c:pt idx="7080">
                  <c:v>7.0000000000000007E-2</c:v>
                </c:pt>
                <c:pt idx="7081">
                  <c:v>0</c:v>
                </c:pt>
                <c:pt idx="7082">
                  <c:v>0</c:v>
                </c:pt>
                <c:pt idx="7083">
                  <c:v>0</c:v>
                </c:pt>
                <c:pt idx="7084">
                  <c:v>0.23</c:v>
                </c:pt>
                <c:pt idx="7085">
                  <c:v>0</c:v>
                </c:pt>
                <c:pt idx="7086">
                  <c:v>0.23</c:v>
                </c:pt>
                <c:pt idx="7087">
                  <c:v>0</c:v>
                </c:pt>
                <c:pt idx="7088">
                  <c:v>0.03</c:v>
                </c:pt>
                <c:pt idx="7089">
                  <c:v>0</c:v>
                </c:pt>
                <c:pt idx="7090">
                  <c:v>0.1</c:v>
                </c:pt>
                <c:pt idx="7091">
                  <c:v>0</c:v>
                </c:pt>
                <c:pt idx="7092">
                  <c:v>0.23</c:v>
                </c:pt>
                <c:pt idx="7093">
                  <c:v>0</c:v>
                </c:pt>
                <c:pt idx="7094">
                  <c:v>0.23</c:v>
                </c:pt>
                <c:pt idx="7095">
                  <c:v>0</c:v>
                </c:pt>
                <c:pt idx="7096">
                  <c:v>0.21</c:v>
                </c:pt>
                <c:pt idx="7097">
                  <c:v>0</c:v>
                </c:pt>
                <c:pt idx="7098">
                  <c:v>0</c:v>
                </c:pt>
                <c:pt idx="7099">
                  <c:v>0</c:v>
                </c:pt>
                <c:pt idx="7100">
                  <c:v>0</c:v>
                </c:pt>
                <c:pt idx="7101">
                  <c:v>0</c:v>
                </c:pt>
                <c:pt idx="7102">
                  <c:v>0.12</c:v>
                </c:pt>
                <c:pt idx="7103">
                  <c:v>0</c:v>
                </c:pt>
                <c:pt idx="7104">
                  <c:v>0.12</c:v>
                </c:pt>
                <c:pt idx="7105">
                  <c:v>0</c:v>
                </c:pt>
                <c:pt idx="7106">
                  <c:v>0.12</c:v>
                </c:pt>
                <c:pt idx="7107">
                  <c:v>0</c:v>
                </c:pt>
                <c:pt idx="7108">
                  <c:v>0.04</c:v>
                </c:pt>
                <c:pt idx="7109">
                  <c:v>0</c:v>
                </c:pt>
                <c:pt idx="7110">
                  <c:v>0</c:v>
                </c:pt>
                <c:pt idx="7111">
                  <c:v>0</c:v>
                </c:pt>
                <c:pt idx="7112">
                  <c:v>0</c:v>
                </c:pt>
                <c:pt idx="7113">
                  <c:v>0</c:v>
                </c:pt>
                <c:pt idx="7114">
                  <c:v>0</c:v>
                </c:pt>
                <c:pt idx="7115">
                  <c:v>0</c:v>
                </c:pt>
                <c:pt idx="7116">
                  <c:v>0</c:v>
                </c:pt>
                <c:pt idx="7117">
                  <c:v>0</c:v>
                </c:pt>
                <c:pt idx="7118">
                  <c:v>0</c:v>
                </c:pt>
                <c:pt idx="7119">
                  <c:v>0</c:v>
                </c:pt>
                <c:pt idx="7120">
                  <c:v>0.23</c:v>
                </c:pt>
                <c:pt idx="7121">
                  <c:v>0</c:v>
                </c:pt>
                <c:pt idx="7122">
                  <c:v>0</c:v>
                </c:pt>
                <c:pt idx="7123">
                  <c:v>0.21</c:v>
                </c:pt>
                <c:pt idx="7124">
                  <c:v>0.09</c:v>
                </c:pt>
                <c:pt idx="7125">
                  <c:v>0.23</c:v>
                </c:pt>
                <c:pt idx="7126">
                  <c:v>0</c:v>
                </c:pt>
                <c:pt idx="7127">
                  <c:v>0</c:v>
                </c:pt>
                <c:pt idx="7128">
                  <c:v>0</c:v>
                </c:pt>
                <c:pt idx="7129">
                  <c:v>0</c:v>
                </c:pt>
                <c:pt idx="7130">
                  <c:v>0.23</c:v>
                </c:pt>
                <c:pt idx="7131">
                  <c:v>0</c:v>
                </c:pt>
                <c:pt idx="7132">
                  <c:v>0</c:v>
                </c:pt>
                <c:pt idx="7133">
                  <c:v>0</c:v>
                </c:pt>
                <c:pt idx="7134">
                  <c:v>0</c:v>
                </c:pt>
                <c:pt idx="7135">
                  <c:v>0</c:v>
                </c:pt>
                <c:pt idx="7136">
                  <c:v>0</c:v>
                </c:pt>
                <c:pt idx="7137">
                  <c:v>0.22</c:v>
                </c:pt>
                <c:pt idx="7138">
                  <c:v>0</c:v>
                </c:pt>
                <c:pt idx="7139">
                  <c:v>0</c:v>
                </c:pt>
                <c:pt idx="7140">
                  <c:v>0</c:v>
                </c:pt>
                <c:pt idx="7141">
                  <c:v>0.22</c:v>
                </c:pt>
                <c:pt idx="7142">
                  <c:v>0</c:v>
                </c:pt>
                <c:pt idx="7143">
                  <c:v>0.05</c:v>
                </c:pt>
                <c:pt idx="7144">
                  <c:v>0</c:v>
                </c:pt>
                <c:pt idx="7145">
                  <c:v>0</c:v>
                </c:pt>
                <c:pt idx="7146">
                  <c:v>0.22</c:v>
                </c:pt>
                <c:pt idx="7147">
                  <c:v>0</c:v>
                </c:pt>
                <c:pt idx="7148">
                  <c:v>0</c:v>
                </c:pt>
                <c:pt idx="7149">
                  <c:v>0</c:v>
                </c:pt>
                <c:pt idx="7150">
                  <c:v>0</c:v>
                </c:pt>
                <c:pt idx="7151">
                  <c:v>0.08</c:v>
                </c:pt>
                <c:pt idx="7152">
                  <c:v>0</c:v>
                </c:pt>
                <c:pt idx="7153">
                  <c:v>0.22</c:v>
                </c:pt>
                <c:pt idx="7154">
                  <c:v>0</c:v>
                </c:pt>
                <c:pt idx="7155">
                  <c:v>0.22</c:v>
                </c:pt>
                <c:pt idx="7156">
                  <c:v>0</c:v>
                </c:pt>
                <c:pt idx="7157">
                  <c:v>0</c:v>
                </c:pt>
                <c:pt idx="7158">
                  <c:v>0</c:v>
                </c:pt>
                <c:pt idx="7159">
                  <c:v>0</c:v>
                </c:pt>
                <c:pt idx="7160">
                  <c:v>0.22</c:v>
                </c:pt>
                <c:pt idx="7161">
                  <c:v>0</c:v>
                </c:pt>
                <c:pt idx="7162">
                  <c:v>0</c:v>
                </c:pt>
                <c:pt idx="7163">
                  <c:v>0</c:v>
                </c:pt>
                <c:pt idx="7164">
                  <c:v>0.22</c:v>
                </c:pt>
                <c:pt idx="7165">
                  <c:v>0</c:v>
                </c:pt>
                <c:pt idx="7166">
                  <c:v>0</c:v>
                </c:pt>
                <c:pt idx="7167">
                  <c:v>0</c:v>
                </c:pt>
                <c:pt idx="7168">
                  <c:v>0</c:v>
                </c:pt>
                <c:pt idx="7169">
                  <c:v>0.22</c:v>
                </c:pt>
                <c:pt idx="7170">
                  <c:v>0.06</c:v>
                </c:pt>
                <c:pt idx="7171">
                  <c:v>0.11</c:v>
                </c:pt>
                <c:pt idx="7172">
                  <c:v>0</c:v>
                </c:pt>
                <c:pt idx="7173">
                  <c:v>0</c:v>
                </c:pt>
                <c:pt idx="7174">
                  <c:v>0</c:v>
                </c:pt>
                <c:pt idx="7175">
                  <c:v>0</c:v>
                </c:pt>
                <c:pt idx="7176">
                  <c:v>0</c:v>
                </c:pt>
                <c:pt idx="7177">
                  <c:v>0</c:v>
                </c:pt>
                <c:pt idx="7178">
                  <c:v>7.0000000000000007E-2</c:v>
                </c:pt>
                <c:pt idx="7179">
                  <c:v>0</c:v>
                </c:pt>
                <c:pt idx="7180">
                  <c:v>0.01</c:v>
                </c:pt>
                <c:pt idx="7181">
                  <c:v>0</c:v>
                </c:pt>
                <c:pt idx="7182">
                  <c:v>0.1</c:v>
                </c:pt>
                <c:pt idx="7183">
                  <c:v>0</c:v>
                </c:pt>
                <c:pt idx="7184">
                  <c:v>0</c:v>
                </c:pt>
                <c:pt idx="7185">
                  <c:v>0.22</c:v>
                </c:pt>
                <c:pt idx="7186">
                  <c:v>0</c:v>
                </c:pt>
                <c:pt idx="7187">
                  <c:v>0</c:v>
                </c:pt>
                <c:pt idx="7188">
                  <c:v>0</c:v>
                </c:pt>
                <c:pt idx="7189">
                  <c:v>0</c:v>
                </c:pt>
                <c:pt idx="7190">
                  <c:v>0.17</c:v>
                </c:pt>
                <c:pt idx="7191">
                  <c:v>0</c:v>
                </c:pt>
                <c:pt idx="7192">
                  <c:v>0.08</c:v>
                </c:pt>
                <c:pt idx="7193">
                  <c:v>0</c:v>
                </c:pt>
                <c:pt idx="7194">
                  <c:v>0.22</c:v>
                </c:pt>
                <c:pt idx="7195">
                  <c:v>0</c:v>
                </c:pt>
                <c:pt idx="7196">
                  <c:v>0</c:v>
                </c:pt>
                <c:pt idx="7197">
                  <c:v>0</c:v>
                </c:pt>
                <c:pt idx="7198">
                  <c:v>0</c:v>
                </c:pt>
                <c:pt idx="7199">
                  <c:v>0</c:v>
                </c:pt>
                <c:pt idx="7200">
                  <c:v>0</c:v>
                </c:pt>
                <c:pt idx="7201">
                  <c:v>0</c:v>
                </c:pt>
                <c:pt idx="7202">
                  <c:v>0.02</c:v>
                </c:pt>
                <c:pt idx="7203">
                  <c:v>0</c:v>
                </c:pt>
                <c:pt idx="7204">
                  <c:v>0</c:v>
                </c:pt>
                <c:pt idx="7205">
                  <c:v>0.03</c:v>
                </c:pt>
                <c:pt idx="7206">
                  <c:v>0</c:v>
                </c:pt>
                <c:pt idx="7207">
                  <c:v>0</c:v>
                </c:pt>
                <c:pt idx="7208">
                  <c:v>0</c:v>
                </c:pt>
                <c:pt idx="7209">
                  <c:v>0</c:v>
                </c:pt>
                <c:pt idx="7210">
                  <c:v>0.12</c:v>
                </c:pt>
                <c:pt idx="7211">
                  <c:v>0</c:v>
                </c:pt>
                <c:pt idx="7212">
                  <c:v>0</c:v>
                </c:pt>
                <c:pt idx="7213">
                  <c:v>0</c:v>
                </c:pt>
                <c:pt idx="7214">
                  <c:v>0</c:v>
                </c:pt>
                <c:pt idx="7215">
                  <c:v>0</c:v>
                </c:pt>
                <c:pt idx="7216">
                  <c:v>0</c:v>
                </c:pt>
                <c:pt idx="7217">
                  <c:v>0</c:v>
                </c:pt>
                <c:pt idx="7218">
                  <c:v>0</c:v>
                </c:pt>
                <c:pt idx="7219">
                  <c:v>0</c:v>
                </c:pt>
                <c:pt idx="7220">
                  <c:v>0.22</c:v>
                </c:pt>
                <c:pt idx="7221">
                  <c:v>0</c:v>
                </c:pt>
                <c:pt idx="7222">
                  <c:v>0</c:v>
                </c:pt>
                <c:pt idx="7223">
                  <c:v>0</c:v>
                </c:pt>
                <c:pt idx="7224">
                  <c:v>0.05</c:v>
                </c:pt>
                <c:pt idx="7225">
                  <c:v>0.22</c:v>
                </c:pt>
                <c:pt idx="7226">
                  <c:v>0</c:v>
                </c:pt>
                <c:pt idx="7227">
                  <c:v>0</c:v>
                </c:pt>
                <c:pt idx="7228">
                  <c:v>0.22</c:v>
                </c:pt>
                <c:pt idx="7229">
                  <c:v>0</c:v>
                </c:pt>
                <c:pt idx="7230">
                  <c:v>0</c:v>
                </c:pt>
                <c:pt idx="7231">
                  <c:v>0</c:v>
                </c:pt>
                <c:pt idx="7232">
                  <c:v>0</c:v>
                </c:pt>
                <c:pt idx="7233">
                  <c:v>0</c:v>
                </c:pt>
                <c:pt idx="7234">
                  <c:v>0</c:v>
                </c:pt>
                <c:pt idx="7235">
                  <c:v>0</c:v>
                </c:pt>
                <c:pt idx="7236">
                  <c:v>0.17</c:v>
                </c:pt>
                <c:pt idx="7237">
                  <c:v>0</c:v>
                </c:pt>
                <c:pt idx="7238">
                  <c:v>0.03</c:v>
                </c:pt>
                <c:pt idx="7239">
                  <c:v>0</c:v>
                </c:pt>
                <c:pt idx="7240">
                  <c:v>0</c:v>
                </c:pt>
                <c:pt idx="7241">
                  <c:v>0</c:v>
                </c:pt>
                <c:pt idx="7242">
                  <c:v>0</c:v>
                </c:pt>
                <c:pt idx="7243">
                  <c:v>0</c:v>
                </c:pt>
                <c:pt idx="7244">
                  <c:v>0</c:v>
                </c:pt>
                <c:pt idx="7245">
                  <c:v>0.12</c:v>
                </c:pt>
                <c:pt idx="7246">
                  <c:v>0.22</c:v>
                </c:pt>
                <c:pt idx="7247">
                  <c:v>0</c:v>
                </c:pt>
                <c:pt idx="7248">
                  <c:v>0</c:v>
                </c:pt>
                <c:pt idx="7249">
                  <c:v>0</c:v>
                </c:pt>
                <c:pt idx="7250">
                  <c:v>0.22</c:v>
                </c:pt>
                <c:pt idx="7251">
                  <c:v>0</c:v>
                </c:pt>
                <c:pt idx="7252">
                  <c:v>7.0000000000000007E-2</c:v>
                </c:pt>
                <c:pt idx="7253">
                  <c:v>0</c:v>
                </c:pt>
                <c:pt idx="7254">
                  <c:v>0</c:v>
                </c:pt>
                <c:pt idx="7255">
                  <c:v>0.22</c:v>
                </c:pt>
                <c:pt idx="7256">
                  <c:v>0</c:v>
                </c:pt>
                <c:pt idx="7257">
                  <c:v>0</c:v>
                </c:pt>
                <c:pt idx="7258">
                  <c:v>0</c:v>
                </c:pt>
                <c:pt idx="7259">
                  <c:v>0</c:v>
                </c:pt>
                <c:pt idx="7260">
                  <c:v>0</c:v>
                </c:pt>
                <c:pt idx="7261">
                  <c:v>0</c:v>
                </c:pt>
                <c:pt idx="7262">
                  <c:v>0.22</c:v>
                </c:pt>
                <c:pt idx="7263">
                  <c:v>0</c:v>
                </c:pt>
                <c:pt idx="7264">
                  <c:v>0</c:v>
                </c:pt>
                <c:pt idx="7265">
                  <c:v>0</c:v>
                </c:pt>
                <c:pt idx="7266">
                  <c:v>0</c:v>
                </c:pt>
                <c:pt idx="7267">
                  <c:v>0</c:v>
                </c:pt>
                <c:pt idx="7268">
                  <c:v>0.06</c:v>
                </c:pt>
                <c:pt idx="7269">
                  <c:v>0</c:v>
                </c:pt>
                <c:pt idx="7270">
                  <c:v>0</c:v>
                </c:pt>
                <c:pt idx="7271">
                  <c:v>0.06</c:v>
                </c:pt>
                <c:pt idx="7272">
                  <c:v>0</c:v>
                </c:pt>
                <c:pt idx="7273">
                  <c:v>0</c:v>
                </c:pt>
                <c:pt idx="7274">
                  <c:v>0.13</c:v>
                </c:pt>
                <c:pt idx="7275">
                  <c:v>0.22</c:v>
                </c:pt>
                <c:pt idx="7276">
                  <c:v>0</c:v>
                </c:pt>
                <c:pt idx="7277">
                  <c:v>0</c:v>
                </c:pt>
                <c:pt idx="7278">
                  <c:v>0.22</c:v>
                </c:pt>
                <c:pt idx="7279">
                  <c:v>0</c:v>
                </c:pt>
                <c:pt idx="7280">
                  <c:v>0</c:v>
                </c:pt>
                <c:pt idx="7281">
                  <c:v>0</c:v>
                </c:pt>
                <c:pt idx="7282">
                  <c:v>0.22</c:v>
                </c:pt>
                <c:pt idx="7283">
                  <c:v>0</c:v>
                </c:pt>
                <c:pt idx="7284">
                  <c:v>0</c:v>
                </c:pt>
                <c:pt idx="7285">
                  <c:v>0.22</c:v>
                </c:pt>
                <c:pt idx="7286">
                  <c:v>0</c:v>
                </c:pt>
                <c:pt idx="7287">
                  <c:v>0</c:v>
                </c:pt>
                <c:pt idx="7288">
                  <c:v>0.06</c:v>
                </c:pt>
                <c:pt idx="7289">
                  <c:v>0</c:v>
                </c:pt>
                <c:pt idx="7290">
                  <c:v>0.01</c:v>
                </c:pt>
                <c:pt idx="7291">
                  <c:v>0</c:v>
                </c:pt>
                <c:pt idx="7292">
                  <c:v>0</c:v>
                </c:pt>
                <c:pt idx="7293">
                  <c:v>0</c:v>
                </c:pt>
                <c:pt idx="7294">
                  <c:v>0.22</c:v>
                </c:pt>
                <c:pt idx="7295">
                  <c:v>0</c:v>
                </c:pt>
                <c:pt idx="7296">
                  <c:v>0</c:v>
                </c:pt>
                <c:pt idx="7297">
                  <c:v>0</c:v>
                </c:pt>
                <c:pt idx="7298">
                  <c:v>0</c:v>
                </c:pt>
                <c:pt idx="7299">
                  <c:v>0</c:v>
                </c:pt>
                <c:pt idx="7300">
                  <c:v>0</c:v>
                </c:pt>
                <c:pt idx="7301">
                  <c:v>0.22</c:v>
                </c:pt>
                <c:pt idx="7302">
                  <c:v>0</c:v>
                </c:pt>
                <c:pt idx="7303">
                  <c:v>0.13</c:v>
                </c:pt>
                <c:pt idx="7304">
                  <c:v>0</c:v>
                </c:pt>
                <c:pt idx="7305">
                  <c:v>0.04</c:v>
                </c:pt>
                <c:pt idx="7306">
                  <c:v>0</c:v>
                </c:pt>
                <c:pt idx="7307">
                  <c:v>0.22</c:v>
                </c:pt>
                <c:pt idx="7308">
                  <c:v>0.02</c:v>
                </c:pt>
                <c:pt idx="7309">
                  <c:v>0.03</c:v>
                </c:pt>
                <c:pt idx="7310">
                  <c:v>0.05</c:v>
                </c:pt>
                <c:pt idx="7311">
                  <c:v>0</c:v>
                </c:pt>
                <c:pt idx="7312">
                  <c:v>0</c:v>
                </c:pt>
                <c:pt idx="7313">
                  <c:v>0</c:v>
                </c:pt>
                <c:pt idx="7314">
                  <c:v>0.08</c:v>
                </c:pt>
                <c:pt idx="7315">
                  <c:v>0</c:v>
                </c:pt>
                <c:pt idx="7316">
                  <c:v>0.06</c:v>
                </c:pt>
                <c:pt idx="7317">
                  <c:v>0</c:v>
                </c:pt>
                <c:pt idx="7318">
                  <c:v>0</c:v>
                </c:pt>
                <c:pt idx="7319">
                  <c:v>0</c:v>
                </c:pt>
                <c:pt idx="7320">
                  <c:v>0</c:v>
                </c:pt>
                <c:pt idx="7321">
                  <c:v>0</c:v>
                </c:pt>
                <c:pt idx="7322">
                  <c:v>0</c:v>
                </c:pt>
                <c:pt idx="7323">
                  <c:v>0</c:v>
                </c:pt>
                <c:pt idx="7324">
                  <c:v>0</c:v>
                </c:pt>
                <c:pt idx="7325">
                  <c:v>0</c:v>
                </c:pt>
                <c:pt idx="7326">
                  <c:v>0.21</c:v>
                </c:pt>
                <c:pt idx="7327">
                  <c:v>0</c:v>
                </c:pt>
                <c:pt idx="7328">
                  <c:v>0.11</c:v>
                </c:pt>
                <c:pt idx="7329">
                  <c:v>0.21</c:v>
                </c:pt>
                <c:pt idx="7330">
                  <c:v>0.21</c:v>
                </c:pt>
                <c:pt idx="7331">
                  <c:v>0.15</c:v>
                </c:pt>
                <c:pt idx="7332">
                  <c:v>0.21</c:v>
                </c:pt>
                <c:pt idx="7333">
                  <c:v>0</c:v>
                </c:pt>
                <c:pt idx="7334">
                  <c:v>0</c:v>
                </c:pt>
                <c:pt idx="7335">
                  <c:v>0.03</c:v>
                </c:pt>
                <c:pt idx="7336">
                  <c:v>0.08</c:v>
                </c:pt>
                <c:pt idx="7337">
                  <c:v>0</c:v>
                </c:pt>
                <c:pt idx="7338">
                  <c:v>0</c:v>
                </c:pt>
                <c:pt idx="7339">
                  <c:v>0</c:v>
                </c:pt>
                <c:pt idx="7340">
                  <c:v>0</c:v>
                </c:pt>
                <c:pt idx="7341">
                  <c:v>0</c:v>
                </c:pt>
                <c:pt idx="7342">
                  <c:v>0</c:v>
                </c:pt>
                <c:pt idx="7343">
                  <c:v>0</c:v>
                </c:pt>
                <c:pt idx="7344">
                  <c:v>0</c:v>
                </c:pt>
                <c:pt idx="7345">
                  <c:v>0</c:v>
                </c:pt>
                <c:pt idx="7346">
                  <c:v>0.21</c:v>
                </c:pt>
                <c:pt idx="7347">
                  <c:v>0</c:v>
                </c:pt>
                <c:pt idx="7348">
                  <c:v>0</c:v>
                </c:pt>
                <c:pt idx="7349">
                  <c:v>0.21</c:v>
                </c:pt>
                <c:pt idx="7350">
                  <c:v>0</c:v>
                </c:pt>
                <c:pt idx="7351">
                  <c:v>0</c:v>
                </c:pt>
                <c:pt idx="7352">
                  <c:v>0</c:v>
                </c:pt>
                <c:pt idx="7353">
                  <c:v>0.21</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0.01</c:v>
                </c:pt>
                <c:pt idx="7369">
                  <c:v>0</c:v>
                </c:pt>
                <c:pt idx="7370">
                  <c:v>0</c:v>
                </c:pt>
                <c:pt idx="7371">
                  <c:v>0</c:v>
                </c:pt>
                <c:pt idx="7372">
                  <c:v>0</c:v>
                </c:pt>
                <c:pt idx="7373">
                  <c:v>7.0000000000000007E-2</c:v>
                </c:pt>
                <c:pt idx="7374">
                  <c:v>0</c:v>
                </c:pt>
                <c:pt idx="7375">
                  <c:v>0</c:v>
                </c:pt>
                <c:pt idx="7376">
                  <c:v>0</c:v>
                </c:pt>
                <c:pt idx="7377">
                  <c:v>0</c:v>
                </c:pt>
                <c:pt idx="7378">
                  <c:v>0</c:v>
                </c:pt>
                <c:pt idx="7379">
                  <c:v>0</c:v>
                </c:pt>
                <c:pt idx="7380">
                  <c:v>0</c:v>
                </c:pt>
                <c:pt idx="7381">
                  <c:v>0.21</c:v>
                </c:pt>
                <c:pt idx="7382">
                  <c:v>0</c:v>
                </c:pt>
                <c:pt idx="7383">
                  <c:v>0.2</c:v>
                </c:pt>
                <c:pt idx="7384">
                  <c:v>0.01</c:v>
                </c:pt>
                <c:pt idx="7385">
                  <c:v>0.21</c:v>
                </c:pt>
                <c:pt idx="7386">
                  <c:v>0</c:v>
                </c:pt>
                <c:pt idx="7387">
                  <c:v>0.08</c:v>
                </c:pt>
                <c:pt idx="7388">
                  <c:v>0</c:v>
                </c:pt>
                <c:pt idx="7389">
                  <c:v>0</c:v>
                </c:pt>
                <c:pt idx="7390">
                  <c:v>0.08</c:v>
                </c:pt>
                <c:pt idx="7391">
                  <c:v>0</c:v>
                </c:pt>
                <c:pt idx="7392">
                  <c:v>0</c:v>
                </c:pt>
                <c:pt idx="7393">
                  <c:v>0</c:v>
                </c:pt>
                <c:pt idx="7394">
                  <c:v>0</c:v>
                </c:pt>
                <c:pt idx="7395">
                  <c:v>0</c:v>
                </c:pt>
                <c:pt idx="7396">
                  <c:v>0</c:v>
                </c:pt>
                <c:pt idx="7397">
                  <c:v>0.21</c:v>
                </c:pt>
                <c:pt idx="7398">
                  <c:v>0</c:v>
                </c:pt>
                <c:pt idx="7399">
                  <c:v>0</c:v>
                </c:pt>
                <c:pt idx="7400">
                  <c:v>0</c:v>
                </c:pt>
                <c:pt idx="7401">
                  <c:v>0</c:v>
                </c:pt>
                <c:pt idx="7402">
                  <c:v>0.13</c:v>
                </c:pt>
                <c:pt idx="7403">
                  <c:v>0</c:v>
                </c:pt>
                <c:pt idx="7404">
                  <c:v>0</c:v>
                </c:pt>
                <c:pt idx="7405">
                  <c:v>0.03</c:v>
                </c:pt>
                <c:pt idx="7406">
                  <c:v>0.21</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0.2</c:v>
                </c:pt>
                <c:pt idx="7420">
                  <c:v>0</c:v>
                </c:pt>
                <c:pt idx="7421">
                  <c:v>0.21</c:v>
                </c:pt>
                <c:pt idx="7422">
                  <c:v>0</c:v>
                </c:pt>
                <c:pt idx="7423">
                  <c:v>0.01</c:v>
                </c:pt>
                <c:pt idx="7424">
                  <c:v>0</c:v>
                </c:pt>
                <c:pt idx="7425">
                  <c:v>0</c:v>
                </c:pt>
                <c:pt idx="7426">
                  <c:v>0.2</c:v>
                </c:pt>
                <c:pt idx="7427">
                  <c:v>0.2</c:v>
                </c:pt>
                <c:pt idx="7428">
                  <c:v>0.01</c:v>
                </c:pt>
                <c:pt idx="7429">
                  <c:v>0.02</c:v>
                </c:pt>
                <c:pt idx="7430">
                  <c:v>0</c:v>
                </c:pt>
                <c:pt idx="7431">
                  <c:v>0</c:v>
                </c:pt>
                <c:pt idx="7432">
                  <c:v>0</c:v>
                </c:pt>
                <c:pt idx="7433">
                  <c:v>0</c:v>
                </c:pt>
                <c:pt idx="7434">
                  <c:v>0.1</c:v>
                </c:pt>
                <c:pt idx="7435">
                  <c:v>0</c:v>
                </c:pt>
                <c:pt idx="7436">
                  <c:v>0</c:v>
                </c:pt>
                <c:pt idx="7437">
                  <c:v>0.21</c:v>
                </c:pt>
                <c:pt idx="7438">
                  <c:v>0</c:v>
                </c:pt>
                <c:pt idx="7439">
                  <c:v>7.0000000000000007E-2</c:v>
                </c:pt>
                <c:pt idx="7440">
                  <c:v>0.21</c:v>
                </c:pt>
                <c:pt idx="7441">
                  <c:v>0.03</c:v>
                </c:pt>
                <c:pt idx="7442">
                  <c:v>0</c:v>
                </c:pt>
                <c:pt idx="7443">
                  <c:v>0</c:v>
                </c:pt>
                <c:pt idx="7444">
                  <c:v>0</c:v>
                </c:pt>
                <c:pt idx="7445">
                  <c:v>0</c:v>
                </c:pt>
                <c:pt idx="7446">
                  <c:v>0</c:v>
                </c:pt>
                <c:pt idx="7447">
                  <c:v>0</c:v>
                </c:pt>
                <c:pt idx="7448">
                  <c:v>0</c:v>
                </c:pt>
                <c:pt idx="7449">
                  <c:v>0</c:v>
                </c:pt>
                <c:pt idx="7450">
                  <c:v>0.21</c:v>
                </c:pt>
                <c:pt idx="7451">
                  <c:v>0</c:v>
                </c:pt>
                <c:pt idx="7452">
                  <c:v>0</c:v>
                </c:pt>
                <c:pt idx="7453">
                  <c:v>0</c:v>
                </c:pt>
                <c:pt idx="7454">
                  <c:v>0</c:v>
                </c:pt>
                <c:pt idx="7455">
                  <c:v>0</c:v>
                </c:pt>
                <c:pt idx="7456">
                  <c:v>0</c:v>
                </c:pt>
                <c:pt idx="7457">
                  <c:v>0.21</c:v>
                </c:pt>
                <c:pt idx="7458">
                  <c:v>0</c:v>
                </c:pt>
                <c:pt idx="7459">
                  <c:v>0</c:v>
                </c:pt>
                <c:pt idx="7460">
                  <c:v>0</c:v>
                </c:pt>
                <c:pt idx="7461">
                  <c:v>0</c:v>
                </c:pt>
                <c:pt idx="7462">
                  <c:v>0</c:v>
                </c:pt>
                <c:pt idx="7463">
                  <c:v>0</c:v>
                </c:pt>
                <c:pt idx="7464">
                  <c:v>0.21</c:v>
                </c:pt>
                <c:pt idx="7465">
                  <c:v>0</c:v>
                </c:pt>
                <c:pt idx="7466">
                  <c:v>0</c:v>
                </c:pt>
                <c:pt idx="7467">
                  <c:v>0.19</c:v>
                </c:pt>
                <c:pt idx="7468">
                  <c:v>0</c:v>
                </c:pt>
                <c:pt idx="7469">
                  <c:v>0.21</c:v>
                </c:pt>
                <c:pt idx="7470">
                  <c:v>0</c:v>
                </c:pt>
                <c:pt idx="7471">
                  <c:v>0.21</c:v>
                </c:pt>
                <c:pt idx="7472">
                  <c:v>0</c:v>
                </c:pt>
                <c:pt idx="7473">
                  <c:v>0.08</c:v>
                </c:pt>
                <c:pt idx="7474">
                  <c:v>0.06</c:v>
                </c:pt>
                <c:pt idx="7475">
                  <c:v>0</c:v>
                </c:pt>
                <c:pt idx="7476">
                  <c:v>0</c:v>
                </c:pt>
                <c:pt idx="7477">
                  <c:v>0.12</c:v>
                </c:pt>
                <c:pt idx="7478">
                  <c:v>0</c:v>
                </c:pt>
                <c:pt idx="7479">
                  <c:v>0</c:v>
                </c:pt>
                <c:pt idx="7480">
                  <c:v>0</c:v>
                </c:pt>
                <c:pt idx="7481">
                  <c:v>0.21</c:v>
                </c:pt>
                <c:pt idx="7482">
                  <c:v>0.06</c:v>
                </c:pt>
                <c:pt idx="7483">
                  <c:v>0</c:v>
                </c:pt>
                <c:pt idx="7484">
                  <c:v>0</c:v>
                </c:pt>
                <c:pt idx="7485">
                  <c:v>0.21</c:v>
                </c:pt>
                <c:pt idx="7486">
                  <c:v>0.04</c:v>
                </c:pt>
                <c:pt idx="7487">
                  <c:v>0</c:v>
                </c:pt>
                <c:pt idx="7488">
                  <c:v>0</c:v>
                </c:pt>
                <c:pt idx="7489">
                  <c:v>0</c:v>
                </c:pt>
                <c:pt idx="7490">
                  <c:v>0.01</c:v>
                </c:pt>
                <c:pt idx="7491">
                  <c:v>0.21</c:v>
                </c:pt>
                <c:pt idx="7492">
                  <c:v>0</c:v>
                </c:pt>
                <c:pt idx="7493">
                  <c:v>0</c:v>
                </c:pt>
                <c:pt idx="7494">
                  <c:v>0</c:v>
                </c:pt>
                <c:pt idx="7495">
                  <c:v>0</c:v>
                </c:pt>
                <c:pt idx="7496">
                  <c:v>0</c:v>
                </c:pt>
                <c:pt idx="7497">
                  <c:v>0.11</c:v>
                </c:pt>
                <c:pt idx="7498">
                  <c:v>0.2</c:v>
                </c:pt>
                <c:pt idx="7499">
                  <c:v>0</c:v>
                </c:pt>
                <c:pt idx="7500">
                  <c:v>0</c:v>
                </c:pt>
                <c:pt idx="7501">
                  <c:v>0</c:v>
                </c:pt>
                <c:pt idx="7502">
                  <c:v>0</c:v>
                </c:pt>
                <c:pt idx="7503">
                  <c:v>0</c:v>
                </c:pt>
                <c:pt idx="7504">
                  <c:v>0</c:v>
                </c:pt>
                <c:pt idx="7505">
                  <c:v>0.2</c:v>
                </c:pt>
                <c:pt idx="7506">
                  <c:v>0</c:v>
                </c:pt>
                <c:pt idx="7507">
                  <c:v>0</c:v>
                </c:pt>
                <c:pt idx="7508">
                  <c:v>0</c:v>
                </c:pt>
                <c:pt idx="7509">
                  <c:v>0</c:v>
                </c:pt>
                <c:pt idx="7510">
                  <c:v>0</c:v>
                </c:pt>
                <c:pt idx="7511">
                  <c:v>0</c:v>
                </c:pt>
                <c:pt idx="7512">
                  <c:v>0.2</c:v>
                </c:pt>
                <c:pt idx="7513">
                  <c:v>0</c:v>
                </c:pt>
                <c:pt idx="7514">
                  <c:v>0</c:v>
                </c:pt>
                <c:pt idx="7515">
                  <c:v>0</c:v>
                </c:pt>
                <c:pt idx="7516">
                  <c:v>0.2</c:v>
                </c:pt>
                <c:pt idx="7517">
                  <c:v>0</c:v>
                </c:pt>
                <c:pt idx="7518">
                  <c:v>0</c:v>
                </c:pt>
                <c:pt idx="7519">
                  <c:v>0.2</c:v>
                </c:pt>
                <c:pt idx="7520">
                  <c:v>0</c:v>
                </c:pt>
                <c:pt idx="7521">
                  <c:v>0</c:v>
                </c:pt>
                <c:pt idx="7522">
                  <c:v>7.0000000000000007E-2</c:v>
                </c:pt>
                <c:pt idx="7523">
                  <c:v>0</c:v>
                </c:pt>
                <c:pt idx="7524">
                  <c:v>0</c:v>
                </c:pt>
                <c:pt idx="7525">
                  <c:v>0.14000000000000001</c:v>
                </c:pt>
                <c:pt idx="7526">
                  <c:v>0.2</c:v>
                </c:pt>
                <c:pt idx="7527">
                  <c:v>0.02</c:v>
                </c:pt>
                <c:pt idx="7528">
                  <c:v>0.01</c:v>
                </c:pt>
                <c:pt idx="7529">
                  <c:v>0</c:v>
                </c:pt>
                <c:pt idx="7530">
                  <c:v>0</c:v>
                </c:pt>
                <c:pt idx="7531">
                  <c:v>0.2</c:v>
                </c:pt>
                <c:pt idx="7532">
                  <c:v>0</c:v>
                </c:pt>
                <c:pt idx="7533">
                  <c:v>0</c:v>
                </c:pt>
                <c:pt idx="7534">
                  <c:v>0</c:v>
                </c:pt>
                <c:pt idx="7535">
                  <c:v>0.2</c:v>
                </c:pt>
                <c:pt idx="7536">
                  <c:v>0.2</c:v>
                </c:pt>
                <c:pt idx="7537">
                  <c:v>0.09</c:v>
                </c:pt>
                <c:pt idx="7538">
                  <c:v>0.08</c:v>
                </c:pt>
                <c:pt idx="7539">
                  <c:v>0</c:v>
                </c:pt>
                <c:pt idx="7540">
                  <c:v>0</c:v>
                </c:pt>
                <c:pt idx="7541">
                  <c:v>0</c:v>
                </c:pt>
                <c:pt idx="7542">
                  <c:v>0.2</c:v>
                </c:pt>
                <c:pt idx="7543">
                  <c:v>0.1</c:v>
                </c:pt>
                <c:pt idx="7544">
                  <c:v>0.05</c:v>
                </c:pt>
                <c:pt idx="7545">
                  <c:v>0</c:v>
                </c:pt>
                <c:pt idx="7546">
                  <c:v>0</c:v>
                </c:pt>
                <c:pt idx="7547">
                  <c:v>0</c:v>
                </c:pt>
                <c:pt idx="7548">
                  <c:v>0</c:v>
                </c:pt>
                <c:pt idx="7549">
                  <c:v>0</c:v>
                </c:pt>
                <c:pt idx="7550">
                  <c:v>0</c:v>
                </c:pt>
                <c:pt idx="7551">
                  <c:v>0</c:v>
                </c:pt>
                <c:pt idx="7552">
                  <c:v>0.2</c:v>
                </c:pt>
                <c:pt idx="7553">
                  <c:v>0.2</c:v>
                </c:pt>
                <c:pt idx="7554">
                  <c:v>0</c:v>
                </c:pt>
                <c:pt idx="7555">
                  <c:v>0.03</c:v>
                </c:pt>
                <c:pt idx="7556">
                  <c:v>0</c:v>
                </c:pt>
                <c:pt idx="7557">
                  <c:v>0.08</c:v>
                </c:pt>
                <c:pt idx="7558">
                  <c:v>0</c:v>
                </c:pt>
                <c:pt idx="7559">
                  <c:v>0</c:v>
                </c:pt>
                <c:pt idx="7560">
                  <c:v>0.2</c:v>
                </c:pt>
                <c:pt idx="7561">
                  <c:v>0</c:v>
                </c:pt>
                <c:pt idx="7562">
                  <c:v>0</c:v>
                </c:pt>
                <c:pt idx="7563">
                  <c:v>0.02</c:v>
                </c:pt>
                <c:pt idx="7564">
                  <c:v>0</c:v>
                </c:pt>
                <c:pt idx="7565">
                  <c:v>0</c:v>
                </c:pt>
                <c:pt idx="7566">
                  <c:v>0</c:v>
                </c:pt>
                <c:pt idx="7567">
                  <c:v>0</c:v>
                </c:pt>
                <c:pt idx="7568">
                  <c:v>0.2</c:v>
                </c:pt>
                <c:pt idx="7569">
                  <c:v>0.16</c:v>
                </c:pt>
                <c:pt idx="7570">
                  <c:v>0</c:v>
                </c:pt>
                <c:pt idx="7571">
                  <c:v>0</c:v>
                </c:pt>
                <c:pt idx="7572">
                  <c:v>0</c:v>
                </c:pt>
                <c:pt idx="7573">
                  <c:v>0</c:v>
                </c:pt>
                <c:pt idx="7574">
                  <c:v>0</c:v>
                </c:pt>
                <c:pt idx="7575">
                  <c:v>0</c:v>
                </c:pt>
                <c:pt idx="7576">
                  <c:v>0.2</c:v>
                </c:pt>
                <c:pt idx="7577">
                  <c:v>0</c:v>
                </c:pt>
                <c:pt idx="7578">
                  <c:v>0.2</c:v>
                </c:pt>
                <c:pt idx="7579">
                  <c:v>0</c:v>
                </c:pt>
                <c:pt idx="7580">
                  <c:v>0</c:v>
                </c:pt>
                <c:pt idx="7581">
                  <c:v>0.2</c:v>
                </c:pt>
                <c:pt idx="7582">
                  <c:v>0</c:v>
                </c:pt>
                <c:pt idx="7583">
                  <c:v>0.2</c:v>
                </c:pt>
                <c:pt idx="7584">
                  <c:v>0</c:v>
                </c:pt>
                <c:pt idx="7585">
                  <c:v>0</c:v>
                </c:pt>
                <c:pt idx="7586">
                  <c:v>0.18</c:v>
                </c:pt>
                <c:pt idx="7587">
                  <c:v>0</c:v>
                </c:pt>
                <c:pt idx="7588">
                  <c:v>0</c:v>
                </c:pt>
                <c:pt idx="7589">
                  <c:v>0.09</c:v>
                </c:pt>
                <c:pt idx="7590">
                  <c:v>7.0000000000000007E-2</c:v>
                </c:pt>
                <c:pt idx="7591">
                  <c:v>0</c:v>
                </c:pt>
                <c:pt idx="7592">
                  <c:v>0</c:v>
                </c:pt>
                <c:pt idx="7593">
                  <c:v>0</c:v>
                </c:pt>
                <c:pt idx="7594">
                  <c:v>0</c:v>
                </c:pt>
                <c:pt idx="7595">
                  <c:v>0.02</c:v>
                </c:pt>
                <c:pt idx="7596">
                  <c:v>0</c:v>
                </c:pt>
                <c:pt idx="7597">
                  <c:v>0</c:v>
                </c:pt>
                <c:pt idx="7598">
                  <c:v>0</c:v>
                </c:pt>
                <c:pt idx="7599">
                  <c:v>0</c:v>
                </c:pt>
                <c:pt idx="7600">
                  <c:v>0</c:v>
                </c:pt>
                <c:pt idx="7601">
                  <c:v>0.01</c:v>
                </c:pt>
                <c:pt idx="7602">
                  <c:v>0</c:v>
                </c:pt>
                <c:pt idx="7603">
                  <c:v>0</c:v>
                </c:pt>
                <c:pt idx="7604">
                  <c:v>0.2</c:v>
                </c:pt>
                <c:pt idx="7605">
                  <c:v>0.04</c:v>
                </c:pt>
                <c:pt idx="7606">
                  <c:v>0</c:v>
                </c:pt>
                <c:pt idx="7607">
                  <c:v>0</c:v>
                </c:pt>
                <c:pt idx="7608">
                  <c:v>0</c:v>
                </c:pt>
                <c:pt idx="7609">
                  <c:v>0</c:v>
                </c:pt>
                <c:pt idx="7610">
                  <c:v>0</c:v>
                </c:pt>
                <c:pt idx="7611">
                  <c:v>0</c:v>
                </c:pt>
                <c:pt idx="7612">
                  <c:v>0</c:v>
                </c:pt>
                <c:pt idx="7613">
                  <c:v>0</c:v>
                </c:pt>
                <c:pt idx="7614">
                  <c:v>0</c:v>
                </c:pt>
                <c:pt idx="7615">
                  <c:v>0.17</c:v>
                </c:pt>
                <c:pt idx="7616">
                  <c:v>0</c:v>
                </c:pt>
                <c:pt idx="7617">
                  <c:v>0.05</c:v>
                </c:pt>
                <c:pt idx="7618">
                  <c:v>0</c:v>
                </c:pt>
                <c:pt idx="7619">
                  <c:v>0</c:v>
                </c:pt>
                <c:pt idx="7620">
                  <c:v>0</c:v>
                </c:pt>
                <c:pt idx="7621">
                  <c:v>0</c:v>
                </c:pt>
                <c:pt idx="7622">
                  <c:v>0</c:v>
                </c:pt>
                <c:pt idx="7623">
                  <c:v>0.2</c:v>
                </c:pt>
                <c:pt idx="7624">
                  <c:v>0</c:v>
                </c:pt>
                <c:pt idx="7625">
                  <c:v>0</c:v>
                </c:pt>
                <c:pt idx="7626">
                  <c:v>0</c:v>
                </c:pt>
                <c:pt idx="7627">
                  <c:v>0.2</c:v>
                </c:pt>
                <c:pt idx="7628">
                  <c:v>0</c:v>
                </c:pt>
                <c:pt idx="7629">
                  <c:v>0.03</c:v>
                </c:pt>
                <c:pt idx="7630">
                  <c:v>0</c:v>
                </c:pt>
                <c:pt idx="7631">
                  <c:v>0</c:v>
                </c:pt>
                <c:pt idx="7632">
                  <c:v>0</c:v>
                </c:pt>
                <c:pt idx="7633">
                  <c:v>0.2</c:v>
                </c:pt>
                <c:pt idx="7634">
                  <c:v>0</c:v>
                </c:pt>
                <c:pt idx="7635">
                  <c:v>0</c:v>
                </c:pt>
                <c:pt idx="7636">
                  <c:v>0.1</c:v>
                </c:pt>
                <c:pt idx="7637">
                  <c:v>0.19</c:v>
                </c:pt>
                <c:pt idx="7638">
                  <c:v>0</c:v>
                </c:pt>
                <c:pt idx="7639">
                  <c:v>0</c:v>
                </c:pt>
                <c:pt idx="7640">
                  <c:v>0</c:v>
                </c:pt>
                <c:pt idx="7641">
                  <c:v>0</c:v>
                </c:pt>
                <c:pt idx="7642">
                  <c:v>0</c:v>
                </c:pt>
                <c:pt idx="7643">
                  <c:v>0</c:v>
                </c:pt>
                <c:pt idx="7644">
                  <c:v>0.2</c:v>
                </c:pt>
                <c:pt idx="7645">
                  <c:v>0.02</c:v>
                </c:pt>
                <c:pt idx="7646">
                  <c:v>0</c:v>
                </c:pt>
                <c:pt idx="7647">
                  <c:v>0.2</c:v>
                </c:pt>
                <c:pt idx="7648">
                  <c:v>0</c:v>
                </c:pt>
                <c:pt idx="7649">
                  <c:v>0.2</c:v>
                </c:pt>
                <c:pt idx="7650">
                  <c:v>0</c:v>
                </c:pt>
                <c:pt idx="7651">
                  <c:v>0.01</c:v>
                </c:pt>
                <c:pt idx="7652">
                  <c:v>0</c:v>
                </c:pt>
                <c:pt idx="7653">
                  <c:v>0</c:v>
                </c:pt>
                <c:pt idx="7654">
                  <c:v>0.2</c:v>
                </c:pt>
                <c:pt idx="7655">
                  <c:v>0.16</c:v>
                </c:pt>
                <c:pt idx="7656">
                  <c:v>0</c:v>
                </c:pt>
                <c:pt idx="7657">
                  <c:v>0</c:v>
                </c:pt>
                <c:pt idx="7658">
                  <c:v>0</c:v>
                </c:pt>
                <c:pt idx="7659">
                  <c:v>0</c:v>
                </c:pt>
                <c:pt idx="7660">
                  <c:v>0</c:v>
                </c:pt>
                <c:pt idx="7661">
                  <c:v>0.2</c:v>
                </c:pt>
                <c:pt idx="7662">
                  <c:v>0</c:v>
                </c:pt>
                <c:pt idx="7663">
                  <c:v>0</c:v>
                </c:pt>
                <c:pt idx="7664">
                  <c:v>0</c:v>
                </c:pt>
                <c:pt idx="7665">
                  <c:v>0.05</c:v>
                </c:pt>
                <c:pt idx="7666">
                  <c:v>7.0000000000000007E-2</c:v>
                </c:pt>
                <c:pt idx="7667">
                  <c:v>0</c:v>
                </c:pt>
                <c:pt idx="7668">
                  <c:v>0</c:v>
                </c:pt>
                <c:pt idx="7669">
                  <c:v>0</c:v>
                </c:pt>
                <c:pt idx="7670">
                  <c:v>0</c:v>
                </c:pt>
                <c:pt idx="7671">
                  <c:v>0.2</c:v>
                </c:pt>
                <c:pt idx="7672">
                  <c:v>0.2</c:v>
                </c:pt>
                <c:pt idx="7673">
                  <c:v>0</c:v>
                </c:pt>
                <c:pt idx="7674">
                  <c:v>0.01</c:v>
                </c:pt>
                <c:pt idx="7675">
                  <c:v>0</c:v>
                </c:pt>
                <c:pt idx="7676">
                  <c:v>0</c:v>
                </c:pt>
                <c:pt idx="7677">
                  <c:v>0.2</c:v>
                </c:pt>
                <c:pt idx="7678">
                  <c:v>0</c:v>
                </c:pt>
                <c:pt idx="7679">
                  <c:v>0</c:v>
                </c:pt>
                <c:pt idx="7680">
                  <c:v>0</c:v>
                </c:pt>
                <c:pt idx="7681">
                  <c:v>0</c:v>
                </c:pt>
                <c:pt idx="7682">
                  <c:v>0</c:v>
                </c:pt>
                <c:pt idx="7683">
                  <c:v>0</c:v>
                </c:pt>
                <c:pt idx="7684">
                  <c:v>0</c:v>
                </c:pt>
                <c:pt idx="7685">
                  <c:v>0.09</c:v>
                </c:pt>
                <c:pt idx="7686">
                  <c:v>0</c:v>
                </c:pt>
                <c:pt idx="7687">
                  <c:v>0</c:v>
                </c:pt>
                <c:pt idx="7688">
                  <c:v>0.2</c:v>
                </c:pt>
                <c:pt idx="7689">
                  <c:v>0</c:v>
                </c:pt>
                <c:pt idx="7690">
                  <c:v>0.03</c:v>
                </c:pt>
                <c:pt idx="7691">
                  <c:v>0</c:v>
                </c:pt>
                <c:pt idx="7692">
                  <c:v>0</c:v>
                </c:pt>
                <c:pt idx="7693">
                  <c:v>0</c:v>
                </c:pt>
                <c:pt idx="7694">
                  <c:v>0</c:v>
                </c:pt>
                <c:pt idx="7695">
                  <c:v>0</c:v>
                </c:pt>
                <c:pt idx="7696">
                  <c:v>0</c:v>
                </c:pt>
                <c:pt idx="7697">
                  <c:v>0.2</c:v>
                </c:pt>
                <c:pt idx="7698">
                  <c:v>0.11</c:v>
                </c:pt>
                <c:pt idx="7699">
                  <c:v>0.2</c:v>
                </c:pt>
                <c:pt idx="7700">
                  <c:v>0.18</c:v>
                </c:pt>
                <c:pt idx="7701">
                  <c:v>0</c:v>
                </c:pt>
                <c:pt idx="7702">
                  <c:v>0</c:v>
                </c:pt>
                <c:pt idx="7703">
                  <c:v>0</c:v>
                </c:pt>
                <c:pt idx="7704">
                  <c:v>0</c:v>
                </c:pt>
                <c:pt idx="7705">
                  <c:v>0</c:v>
                </c:pt>
                <c:pt idx="7706">
                  <c:v>0</c:v>
                </c:pt>
                <c:pt idx="7707">
                  <c:v>0</c:v>
                </c:pt>
                <c:pt idx="7708">
                  <c:v>0</c:v>
                </c:pt>
                <c:pt idx="7709">
                  <c:v>0</c:v>
                </c:pt>
                <c:pt idx="7710">
                  <c:v>0</c:v>
                </c:pt>
                <c:pt idx="7711">
                  <c:v>0</c:v>
                </c:pt>
                <c:pt idx="7712">
                  <c:v>0.2</c:v>
                </c:pt>
                <c:pt idx="7713">
                  <c:v>0.2</c:v>
                </c:pt>
                <c:pt idx="7714">
                  <c:v>0</c:v>
                </c:pt>
                <c:pt idx="7715">
                  <c:v>0</c:v>
                </c:pt>
                <c:pt idx="7716">
                  <c:v>0</c:v>
                </c:pt>
                <c:pt idx="7717">
                  <c:v>0</c:v>
                </c:pt>
                <c:pt idx="7718">
                  <c:v>0.2</c:v>
                </c:pt>
                <c:pt idx="7719">
                  <c:v>0</c:v>
                </c:pt>
                <c:pt idx="7720">
                  <c:v>0</c:v>
                </c:pt>
                <c:pt idx="7721">
                  <c:v>0.05</c:v>
                </c:pt>
                <c:pt idx="7722">
                  <c:v>0</c:v>
                </c:pt>
                <c:pt idx="7723">
                  <c:v>0.03</c:v>
                </c:pt>
                <c:pt idx="7724">
                  <c:v>0</c:v>
                </c:pt>
                <c:pt idx="7725">
                  <c:v>0</c:v>
                </c:pt>
                <c:pt idx="7726">
                  <c:v>0</c:v>
                </c:pt>
                <c:pt idx="7727">
                  <c:v>0</c:v>
                </c:pt>
                <c:pt idx="7728">
                  <c:v>0.08</c:v>
                </c:pt>
                <c:pt idx="7729">
                  <c:v>0</c:v>
                </c:pt>
                <c:pt idx="7730">
                  <c:v>0</c:v>
                </c:pt>
                <c:pt idx="7731">
                  <c:v>0.05</c:v>
                </c:pt>
                <c:pt idx="7732">
                  <c:v>0</c:v>
                </c:pt>
                <c:pt idx="7733">
                  <c:v>0</c:v>
                </c:pt>
                <c:pt idx="7734">
                  <c:v>0.02</c:v>
                </c:pt>
                <c:pt idx="7735">
                  <c:v>0</c:v>
                </c:pt>
                <c:pt idx="7736">
                  <c:v>0</c:v>
                </c:pt>
                <c:pt idx="7737">
                  <c:v>0</c:v>
                </c:pt>
                <c:pt idx="7738">
                  <c:v>0</c:v>
                </c:pt>
                <c:pt idx="7739">
                  <c:v>0</c:v>
                </c:pt>
                <c:pt idx="7740">
                  <c:v>0</c:v>
                </c:pt>
                <c:pt idx="7741">
                  <c:v>0</c:v>
                </c:pt>
                <c:pt idx="7742">
                  <c:v>0.04</c:v>
                </c:pt>
                <c:pt idx="7743">
                  <c:v>0</c:v>
                </c:pt>
                <c:pt idx="7744">
                  <c:v>0</c:v>
                </c:pt>
                <c:pt idx="7745">
                  <c:v>0.18</c:v>
                </c:pt>
                <c:pt idx="7746">
                  <c:v>0.01</c:v>
                </c:pt>
                <c:pt idx="7747">
                  <c:v>0</c:v>
                </c:pt>
                <c:pt idx="7748">
                  <c:v>0</c:v>
                </c:pt>
                <c:pt idx="7749">
                  <c:v>0</c:v>
                </c:pt>
                <c:pt idx="7750">
                  <c:v>0</c:v>
                </c:pt>
                <c:pt idx="7751">
                  <c:v>0</c:v>
                </c:pt>
                <c:pt idx="7752">
                  <c:v>0.06</c:v>
                </c:pt>
                <c:pt idx="7753">
                  <c:v>0</c:v>
                </c:pt>
                <c:pt idx="7754">
                  <c:v>0.19</c:v>
                </c:pt>
                <c:pt idx="7755">
                  <c:v>0.08</c:v>
                </c:pt>
                <c:pt idx="7756">
                  <c:v>0</c:v>
                </c:pt>
                <c:pt idx="7757">
                  <c:v>0.19</c:v>
                </c:pt>
                <c:pt idx="7758">
                  <c:v>0</c:v>
                </c:pt>
                <c:pt idx="7759">
                  <c:v>0</c:v>
                </c:pt>
                <c:pt idx="7760">
                  <c:v>0.19</c:v>
                </c:pt>
                <c:pt idx="7761">
                  <c:v>0</c:v>
                </c:pt>
                <c:pt idx="7762">
                  <c:v>0</c:v>
                </c:pt>
                <c:pt idx="7763">
                  <c:v>0.19</c:v>
                </c:pt>
                <c:pt idx="7764">
                  <c:v>0</c:v>
                </c:pt>
                <c:pt idx="7765">
                  <c:v>0</c:v>
                </c:pt>
                <c:pt idx="7766">
                  <c:v>0.19</c:v>
                </c:pt>
                <c:pt idx="7767">
                  <c:v>0.18</c:v>
                </c:pt>
                <c:pt idx="7768">
                  <c:v>0</c:v>
                </c:pt>
                <c:pt idx="7769">
                  <c:v>0.19</c:v>
                </c:pt>
                <c:pt idx="7770">
                  <c:v>0.04</c:v>
                </c:pt>
                <c:pt idx="7771">
                  <c:v>0.02</c:v>
                </c:pt>
                <c:pt idx="7772">
                  <c:v>0</c:v>
                </c:pt>
                <c:pt idx="7773">
                  <c:v>0</c:v>
                </c:pt>
                <c:pt idx="7774">
                  <c:v>0</c:v>
                </c:pt>
                <c:pt idx="7775">
                  <c:v>0</c:v>
                </c:pt>
                <c:pt idx="7776">
                  <c:v>0</c:v>
                </c:pt>
                <c:pt idx="7777">
                  <c:v>0</c:v>
                </c:pt>
                <c:pt idx="7778">
                  <c:v>0.05</c:v>
                </c:pt>
                <c:pt idx="7779">
                  <c:v>0</c:v>
                </c:pt>
                <c:pt idx="7780">
                  <c:v>0</c:v>
                </c:pt>
                <c:pt idx="7781">
                  <c:v>0</c:v>
                </c:pt>
                <c:pt idx="7782">
                  <c:v>0.19</c:v>
                </c:pt>
                <c:pt idx="7783">
                  <c:v>0</c:v>
                </c:pt>
                <c:pt idx="7784">
                  <c:v>0.19</c:v>
                </c:pt>
                <c:pt idx="7785">
                  <c:v>0</c:v>
                </c:pt>
                <c:pt idx="7786">
                  <c:v>0</c:v>
                </c:pt>
                <c:pt idx="7787">
                  <c:v>0.19</c:v>
                </c:pt>
                <c:pt idx="7788">
                  <c:v>0</c:v>
                </c:pt>
                <c:pt idx="7789">
                  <c:v>0</c:v>
                </c:pt>
                <c:pt idx="7790">
                  <c:v>0.19</c:v>
                </c:pt>
                <c:pt idx="7791">
                  <c:v>0.01</c:v>
                </c:pt>
                <c:pt idx="7792">
                  <c:v>0</c:v>
                </c:pt>
                <c:pt idx="7793">
                  <c:v>0</c:v>
                </c:pt>
                <c:pt idx="7794">
                  <c:v>0.19</c:v>
                </c:pt>
                <c:pt idx="7795">
                  <c:v>0</c:v>
                </c:pt>
                <c:pt idx="7796">
                  <c:v>0.04</c:v>
                </c:pt>
                <c:pt idx="7797">
                  <c:v>0</c:v>
                </c:pt>
                <c:pt idx="7798">
                  <c:v>0</c:v>
                </c:pt>
                <c:pt idx="7799">
                  <c:v>0.02</c:v>
                </c:pt>
                <c:pt idx="7800">
                  <c:v>0.01</c:v>
                </c:pt>
                <c:pt idx="7801">
                  <c:v>0</c:v>
                </c:pt>
                <c:pt idx="7802">
                  <c:v>0</c:v>
                </c:pt>
                <c:pt idx="7803">
                  <c:v>0</c:v>
                </c:pt>
                <c:pt idx="7804">
                  <c:v>0</c:v>
                </c:pt>
                <c:pt idx="7805">
                  <c:v>0</c:v>
                </c:pt>
                <c:pt idx="7806">
                  <c:v>0</c:v>
                </c:pt>
                <c:pt idx="7807">
                  <c:v>0</c:v>
                </c:pt>
                <c:pt idx="7808">
                  <c:v>0</c:v>
                </c:pt>
                <c:pt idx="7809">
                  <c:v>0</c:v>
                </c:pt>
                <c:pt idx="7810">
                  <c:v>0</c:v>
                </c:pt>
                <c:pt idx="7811">
                  <c:v>0</c:v>
                </c:pt>
                <c:pt idx="7812">
                  <c:v>0.19</c:v>
                </c:pt>
                <c:pt idx="7813">
                  <c:v>0</c:v>
                </c:pt>
                <c:pt idx="7814">
                  <c:v>0</c:v>
                </c:pt>
                <c:pt idx="7815">
                  <c:v>0</c:v>
                </c:pt>
                <c:pt idx="7816">
                  <c:v>0.19</c:v>
                </c:pt>
                <c:pt idx="7817">
                  <c:v>0</c:v>
                </c:pt>
                <c:pt idx="7818">
                  <c:v>0</c:v>
                </c:pt>
                <c:pt idx="7819">
                  <c:v>0</c:v>
                </c:pt>
                <c:pt idx="7820">
                  <c:v>0</c:v>
                </c:pt>
                <c:pt idx="7821">
                  <c:v>0</c:v>
                </c:pt>
                <c:pt idx="7822">
                  <c:v>0</c:v>
                </c:pt>
                <c:pt idx="7823">
                  <c:v>0.19</c:v>
                </c:pt>
                <c:pt idx="7824">
                  <c:v>0.19</c:v>
                </c:pt>
                <c:pt idx="7825">
                  <c:v>0</c:v>
                </c:pt>
                <c:pt idx="7826">
                  <c:v>0</c:v>
                </c:pt>
                <c:pt idx="7827">
                  <c:v>0</c:v>
                </c:pt>
                <c:pt idx="7828">
                  <c:v>0.18</c:v>
                </c:pt>
                <c:pt idx="7829">
                  <c:v>0.19</c:v>
                </c:pt>
                <c:pt idx="7830">
                  <c:v>0.02</c:v>
                </c:pt>
                <c:pt idx="7831">
                  <c:v>0</c:v>
                </c:pt>
                <c:pt idx="7832">
                  <c:v>0</c:v>
                </c:pt>
                <c:pt idx="7833">
                  <c:v>0.1</c:v>
                </c:pt>
                <c:pt idx="7834">
                  <c:v>0</c:v>
                </c:pt>
                <c:pt idx="7835">
                  <c:v>0</c:v>
                </c:pt>
                <c:pt idx="7836">
                  <c:v>0.16</c:v>
                </c:pt>
                <c:pt idx="7837">
                  <c:v>0.19</c:v>
                </c:pt>
                <c:pt idx="7838">
                  <c:v>0</c:v>
                </c:pt>
                <c:pt idx="7839">
                  <c:v>0</c:v>
                </c:pt>
                <c:pt idx="7840">
                  <c:v>0</c:v>
                </c:pt>
                <c:pt idx="7841">
                  <c:v>0</c:v>
                </c:pt>
                <c:pt idx="7842">
                  <c:v>0</c:v>
                </c:pt>
                <c:pt idx="7843">
                  <c:v>0</c:v>
                </c:pt>
                <c:pt idx="7844">
                  <c:v>0</c:v>
                </c:pt>
                <c:pt idx="7845">
                  <c:v>0.19</c:v>
                </c:pt>
                <c:pt idx="7846">
                  <c:v>0</c:v>
                </c:pt>
                <c:pt idx="7847">
                  <c:v>0</c:v>
                </c:pt>
                <c:pt idx="7848">
                  <c:v>0.19</c:v>
                </c:pt>
                <c:pt idx="7849">
                  <c:v>0</c:v>
                </c:pt>
                <c:pt idx="7850">
                  <c:v>0</c:v>
                </c:pt>
                <c:pt idx="7851">
                  <c:v>0</c:v>
                </c:pt>
                <c:pt idx="7852">
                  <c:v>0</c:v>
                </c:pt>
                <c:pt idx="7853">
                  <c:v>0</c:v>
                </c:pt>
                <c:pt idx="7854">
                  <c:v>0</c:v>
                </c:pt>
                <c:pt idx="7855">
                  <c:v>0</c:v>
                </c:pt>
                <c:pt idx="7856">
                  <c:v>0</c:v>
                </c:pt>
                <c:pt idx="7857">
                  <c:v>0.19</c:v>
                </c:pt>
                <c:pt idx="7858">
                  <c:v>0.06</c:v>
                </c:pt>
                <c:pt idx="7859">
                  <c:v>0</c:v>
                </c:pt>
                <c:pt idx="7860">
                  <c:v>0</c:v>
                </c:pt>
                <c:pt idx="7861">
                  <c:v>0</c:v>
                </c:pt>
                <c:pt idx="7862">
                  <c:v>0.16</c:v>
                </c:pt>
                <c:pt idx="7863">
                  <c:v>0.19</c:v>
                </c:pt>
                <c:pt idx="7864">
                  <c:v>0</c:v>
                </c:pt>
                <c:pt idx="7865">
                  <c:v>0</c:v>
                </c:pt>
                <c:pt idx="7866">
                  <c:v>0.19</c:v>
                </c:pt>
                <c:pt idx="7867">
                  <c:v>0</c:v>
                </c:pt>
                <c:pt idx="7868">
                  <c:v>0.19</c:v>
                </c:pt>
                <c:pt idx="7869">
                  <c:v>0</c:v>
                </c:pt>
                <c:pt idx="7870">
                  <c:v>0</c:v>
                </c:pt>
                <c:pt idx="7871">
                  <c:v>0</c:v>
                </c:pt>
                <c:pt idx="7872">
                  <c:v>0</c:v>
                </c:pt>
                <c:pt idx="7873">
                  <c:v>0</c:v>
                </c:pt>
                <c:pt idx="7874">
                  <c:v>0</c:v>
                </c:pt>
                <c:pt idx="7875">
                  <c:v>0</c:v>
                </c:pt>
                <c:pt idx="7876">
                  <c:v>0.19</c:v>
                </c:pt>
                <c:pt idx="7877">
                  <c:v>0</c:v>
                </c:pt>
                <c:pt idx="7878">
                  <c:v>0.01</c:v>
                </c:pt>
                <c:pt idx="7879">
                  <c:v>0</c:v>
                </c:pt>
                <c:pt idx="7880">
                  <c:v>0.19</c:v>
                </c:pt>
                <c:pt idx="7881">
                  <c:v>7.0000000000000007E-2</c:v>
                </c:pt>
                <c:pt idx="7882">
                  <c:v>0</c:v>
                </c:pt>
                <c:pt idx="7883">
                  <c:v>0</c:v>
                </c:pt>
                <c:pt idx="7884">
                  <c:v>0</c:v>
                </c:pt>
                <c:pt idx="7885">
                  <c:v>0</c:v>
                </c:pt>
                <c:pt idx="7886">
                  <c:v>0.12</c:v>
                </c:pt>
                <c:pt idx="7887">
                  <c:v>0.06</c:v>
                </c:pt>
                <c:pt idx="7888">
                  <c:v>0.19</c:v>
                </c:pt>
                <c:pt idx="7889">
                  <c:v>0</c:v>
                </c:pt>
                <c:pt idx="7890">
                  <c:v>0</c:v>
                </c:pt>
                <c:pt idx="7891">
                  <c:v>0</c:v>
                </c:pt>
                <c:pt idx="7892">
                  <c:v>0</c:v>
                </c:pt>
                <c:pt idx="7893">
                  <c:v>0</c:v>
                </c:pt>
                <c:pt idx="7894">
                  <c:v>0</c:v>
                </c:pt>
                <c:pt idx="7895">
                  <c:v>0</c:v>
                </c:pt>
                <c:pt idx="7896">
                  <c:v>0</c:v>
                </c:pt>
                <c:pt idx="7897">
                  <c:v>0.19</c:v>
                </c:pt>
                <c:pt idx="7898">
                  <c:v>0</c:v>
                </c:pt>
                <c:pt idx="7899">
                  <c:v>0.19</c:v>
                </c:pt>
                <c:pt idx="7900">
                  <c:v>0</c:v>
                </c:pt>
                <c:pt idx="7901">
                  <c:v>0</c:v>
                </c:pt>
                <c:pt idx="7902">
                  <c:v>0</c:v>
                </c:pt>
                <c:pt idx="7903">
                  <c:v>0</c:v>
                </c:pt>
                <c:pt idx="7904">
                  <c:v>0</c:v>
                </c:pt>
                <c:pt idx="7905">
                  <c:v>0</c:v>
                </c:pt>
                <c:pt idx="7906">
                  <c:v>0</c:v>
                </c:pt>
                <c:pt idx="7907">
                  <c:v>0.18</c:v>
                </c:pt>
                <c:pt idx="7908">
                  <c:v>0</c:v>
                </c:pt>
                <c:pt idx="7909">
                  <c:v>0</c:v>
                </c:pt>
                <c:pt idx="7910">
                  <c:v>0.19</c:v>
                </c:pt>
                <c:pt idx="7911">
                  <c:v>0.18</c:v>
                </c:pt>
                <c:pt idx="7912">
                  <c:v>0</c:v>
                </c:pt>
                <c:pt idx="7913">
                  <c:v>0</c:v>
                </c:pt>
                <c:pt idx="7914">
                  <c:v>0.19</c:v>
                </c:pt>
                <c:pt idx="7915">
                  <c:v>0.19</c:v>
                </c:pt>
                <c:pt idx="7916">
                  <c:v>0.02</c:v>
                </c:pt>
                <c:pt idx="7917">
                  <c:v>0.19</c:v>
                </c:pt>
                <c:pt idx="7918">
                  <c:v>0</c:v>
                </c:pt>
                <c:pt idx="7919">
                  <c:v>0</c:v>
                </c:pt>
                <c:pt idx="7920">
                  <c:v>0</c:v>
                </c:pt>
                <c:pt idx="7921">
                  <c:v>0</c:v>
                </c:pt>
                <c:pt idx="7922">
                  <c:v>0</c:v>
                </c:pt>
                <c:pt idx="7923">
                  <c:v>0</c:v>
                </c:pt>
                <c:pt idx="7924">
                  <c:v>0.19</c:v>
                </c:pt>
                <c:pt idx="7925">
                  <c:v>0</c:v>
                </c:pt>
                <c:pt idx="7926">
                  <c:v>0</c:v>
                </c:pt>
                <c:pt idx="7927">
                  <c:v>0.19</c:v>
                </c:pt>
                <c:pt idx="7928">
                  <c:v>0</c:v>
                </c:pt>
                <c:pt idx="7929">
                  <c:v>0.19</c:v>
                </c:pt>
                <c:pt idx="7930">
                  <c:v>0</c:v>
                </c:pt>
                <c:pt idx="7931">
                  <c:v>0.19</c:v>
                </c:pt>
                <c:pt idx="7932">
                  <c:v>0.19</c:v>
                </c:pt>
                <c:pt idx="7933">
                  <c:v>0</c:v>
                </c:pt>
                <c:pt idx="7934">
                  <c:v>0</c:v>
                </c:pt>
                <c:pt idx="7935">
                  <c:v>0</c:v>
                </c:pt>
                <c:pt idx="7936">
                  <c:v>0.19</c:v>
                </c:pt>
                <c:pt idx="7937">
                  <c:v>0</c:v>
                </c:pt>
                <c:pt idx="7938">
                  <c:v>0</c:v>
                </c:pt>
                <c:pt idx="7939">
                  <c:v>0</c:v>
                </c:pt>
                <c:pt idx="7940">
                  <c:v>0.19</c:v>
                </c:pt>
                <c:pt idx="7941">
                  <c:v>0.11</c:v>
                </c:pt>
                <c:pt idx="7942">
                  <c:v>0</c:v>
                </c:pt>
                <c:pt idx="7943">
                  <c:v>0</c:v>
                </c:pt>
                <c:pt idx="7944">
                  <c:v>0.03</c:v>
                </c:pt>
                <c:pt idx="7945">
                  <c:v>0.19</c:v>
                </c:pt>
                <c:pt idx="7946">
                  <c:v>0</c:v>
                </c:pt>
                <c:pt idx="7947">
                  <c:v>0</c:v>
                </c:pt>
                <c:pt idx="7948">
                  <c:v>0</c:v>
                </c:pt>
                <c:pt idx="7949">
                  <c:v>0</c:v>
                </c:pt>
                <c:pt idx="7950">
                  <c:v>0.19</c:v>
                </c:pt>
                <c:pt idx="7951">
                  <c:v>0.19</c:v>
                </c:pt>
                <c:pt idx="7952">
                  <c:v>0.19</c:v>
                </c:pt>
                <c:pt idx="7953">
                  <c:v>0</c:v>
                </c:pt>
                <c:pt idx="7954">
                  <c:v>0</c:v>
                </c:pt>
                <c:pt idx="7955">
                  <c:v>0.19</c:v>
                </c:pt>
                <c:pt idx="7956">
                  <c:v>0</c:v>
                </c:pt>
                <c:pt idx="7957">
                  <c:v>0</c:v>
                </c:pt>
                <c:pt idx="7958">
                  <c:v>0.06</c:v>
                </c:pt>
                <c:pt idx="7959">
                  <c:v>0</c:v>
                </c:pt>
                <c:pt idx="7960">
                  <c:v>0</c:v>
                </c:pt>
                <c:pt idx="7961">
                  <c:v>0</c:v>
                </c:pt>
                <c:pt idx="7962">
                  <c:v>0.19</c:v>
                </c:pt>
                <c:pt idx="7963">
                  <c:v>0</c:v>
                </c:pt>
                <c:pt idx="7964">
                  <c:v>0</c:v>
                </c:pt>
                <c:pt idx="7965">
                  <c:v>0</c:v>
                </c:pt>
                <c:pt idx="7966">
                  <c:v>0.03</c:v>
                </c:pt>
                <c:pt idx="7967">
                  <c:v>0</c:v>
                </c:pt>
                <c:pt idx="7968">
                  <c:v>0</c:v>
                </c:pt>
                <c:pt idx="7969">
                  <c:v>0.19</c:v>
                </c:pt>
                <c:pt idx="7970">
                  <c:v>0.19</c:v>
                </c:pt>
                <c:pt idx="7971">
                  <c:v>0</c:v>
                </c:pt>
                <c:pt idx="7972">
                  <c:v>0</c:v>
                </c:pt>
                <c:pt idx="7973">
                  <c:v>0.19</c:v>
                </c:pt>
                <c:pt idx="7974">
                  <c:v>0</c:v>
                </c:pt>
                <c:pt idx="7975">
                  <c:v>0</c:v>
                </c:pt>
                <c:pt idx="7976">
                  <c:v>0.19</c:v>
                </c:pt>
                <c:pt idx="7977">
                  <c:v>0</c:v>
                </c:pt>
                <c:pt idx="7978">
                  <c:v>0.01</c:v>
                </c:pt>
                <c:pt idx="7979">
                  <c:v>0</c:v>
                </c:pt>
                <c:pt idx="7980">
                  <c:v>0</c:v>
                </c:pt>
                <c:pt idx="7981">
                  <c:v>0</c:v>
                </c:pt>
                <c:pt idx="7982">
                  <c:v>0.19</c:v>
                </c:pt>
                <c:pt idx="7983">
                  <c:v>0</c:v>
                </c:pt>
                <c:pt idx="7984">
                  <c:v>0.11</c:v>
                </c:pt>
                <c:pt idx="7985">
                  <c:v>0</c:v>
                </c:pt>
                <c:pt idx="7986">
                  <c:v>0</c:v>
                </c:pt>
                <c:pt idx="7987">
                  <c:v>0</c:v>
                </c:pt>
                <c:pt idx="7988">
                  <c:v>0</c:v>
                </c:pt>
                <c:pt idx="7989">
                  <c:v>0</c:v>
                </c:pt>
                <c:pt idx="7990">
                  <c:v>0</c:v>
                </c:pt>
                <c:pt idx="7991">
                  <c:v>0</c:v>
                </c:pt>
                <c:pt idx="7992">
                  <c:v>0</c:v>
                </c:pt>
                <c:pt idx="7993">
                  <c:v>0</c:v>
                </c:pt>
                <c:pt idx="7994">
                  <c:v>0.19</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7.0000000000000007E-2</c:v>
                </c:pt>
                <c:pt idx="8014">
                  <c:v>0</c:v>
                </c:pt>
                <c:pt idx="8015">
                  <c:v>0</c:v>
                </c:pt>
                <c:pt idx="8016">
                  <c:v>0</c:v>
                </c:pt>
                <c:pt idx="8017">
                  <c:v>0.01</c:v>
                </c:pt>
                <c:pt idx="8018">
                  <c:v>0</c:v>
                </c:pt>
                <c:pt idx="8019">
                  <c:v>0.18</c:v>
                </c:pt>
                <c:pt idx="8020">
                  <c:v>0.11</c:v>
                </c:pt>
                <c:pt idx="8021">
                  <c:v>0</c:v>
                </c:pt>
                <c:pt idx="8022">
                  <c:v>0</c:v>
                </c:pt>
                <c:pt idx="8023">
                  <c:v>0</c:v>
                </c:pt>
                <c:pt idx="8024">
                  <c:v>0.05</c:v>
                </c:pt>
                <c:pt idx="8025">
                  <c:v>0.03</c:v>
                </c:pt>
                <c:pt idx="8026">
                  <c:v>0.18</c:v>
                </c:pt>
                <c:pt idx="8027">
                  <c:v>0</c:v>
                </c:pt>
                <c:pt idx="8028">
                  <c:v>0.18</c:v>
                </c:pt>
                <c:pt idx="8029">
                  <c:v>0.11</c:v>
                </c:pt>
                <c:pt idx="8030">
                  <c:v>0</c:v>
                </c:pt>
                <c:pt idx="8031">
                  <c:v>0</c:v>
                </c:pt>
                <c:pt idx="8032">
                  <c:v>0</c:v>
                </c:pt>
                <c:pt idx="8033">
                  <c:v>0</c:v>
                </c:pt>
                <c:pt idx="8034">
                  <c:v>0</c:v>
                </c:pt>
                <c:pt idx="8035">
                  <c:v>0</c:v>
                </c:pt>
                <c:pt idx="8036">
                  <c:v>0</c:v>
                </c:pt>
                <c:pt idx="8037">
                  <c:v>0.18</c:v>
                </c:pt>
                <c:pt idx="8038">
                  <c:v>0</c:v>
                </c:pt>
                <c:pt idx="8039">
                  <c:v>0</c:v>
                </c:pt>
                <c:pt idx="8040">
                  <c:v>0</c:v>
                </c:pt>
                <c:pt idx="8041">
                  <c:v>0</c:v>
                </c:pt>
                <c:pt idx="8042">
                  <c:v>0</c:v>
                </c:pt>
                <c:pt idx="8043">
                  <c:v>0</c:v>
                </c:pt>
                <c:pt idx="8044">
                  <c:v>0.02</c:v>
                </c:pt>
                <c:pt idx="8045">
                  <c:v>0</c:v>
                </c:pt>
                <c:pt idx="8046">
                  <c:v>0</c:v>
                </c:pt>
                <c:pt idx="8047">
                  <c:v>0</c:v>
                </c:pt>
                <c:pt idx="8048">
                  <c:v>0</c:v>
                </c:pt>
                <c:pt idx="8049">
                  <c:v>0.18</c:v>
                </c:pt>
                <c:pt idx="8050">
                  <c:v>0.18</c:v>
                </c:pt>
                <c:pt idx="8051">
                  <c:v>0.17</c:v>
                </c:pt>
                <c:pt idx="8052">
                  <c:v>0</c:v>
                </c:pt>
                <c:pt idx="8053">
                  <c:v>0</c:v>
                </c:pt>
                <c:pt idx="8054">
                  <c:v>0</c:v>
                </c:pt>
                <c:pt idx="8055">
                  <c:v>0</c:v>
                </c:pt>
                <c:pt idx="8056">
                  <c:v>0</c:v>
                </c:pt>
                <c:pt idx="8057">
                  <c:v>0.05</c:v>
                </c:pt>
                <c:pt idx="8058">
                  <c:v>0.18</c:v>
                </c:pt>
                <c:pt idx="8059">
                  <c:v>0.01</c:v>
                </c:pt>
                <c:pt idx="8060">
                  <c:v>0</c:v>
                </c:pt>
                <c:pt idx="8061">
                  <c:v>0.18</c:v>
                </c:pt>
                <c:pt idx="8062">
                  <c:v>0</c:v>
                </c:pt>
                <c:pt idx="8063">
                  <c:v>0.01</c:v>
                </c:pt>
                <c:pt idx="8064">
                  <c:v>0</c:v>
                </c:pt>
                <c:pt idx="8065">
                  <c:v>0</c:v>
                </c:pt>
                <c:pt idx="8066">
                  <c:v>0</c:v>
                </c:pt>
                <c:pt idx="8067">
                  <c:v>0.13</c:v>
                </c:pt>
                <c:pt idx="8068">
                  <c:v>0</c:v>
                </c:pt>
                <c:pt idx="8069">
                  <c:v>0</c:v>
                </c:pt>
                <c:pt idx="8070">
                  <c:v>0</c:v>
                </c:pt>
                <c:pt idx="8071">
                  <c:v>0.03</c:v>
                </c:pt>
                <c:pt idx="8072">
                  <c:v>0</c:v>
                </c:pt>
                <c:pt idx="8073">
                  <c:v>0</c:v>
                </c:pt>
                <c:pt idx="8074">
                  <c:v>0.05</c:v>
                </c:pt>
                <c:pt idx="8075">
                  <c:v>0</c:v>
                </c:pt>
                <c:pt idx="8076">
                  <c:v>0.18</c:v>
                </c:pt>
                <c:pt idx="8077">
                  <c:v>0</c:v>
                </c:pt>
                <c:pt idx="8078">
                  <c:v>0.18</c:v>
                </c:pt>
                <c:pt idx="8079">
                  <c:v>0</c:v>
                </c:pt>
                <c:pt idx="8080">
                  <c:v>0</c:v>
                </c:pt>
                <c:pt idx="8081">
                  <c:v>7.0000000000000007E-2</c:v>
                </c:pt>
                <c:pt idx="8082">
                  <c:v>0.18</c:v>
                </c:pt>
                <c:pt idx="8083">
                  <c:v>0</c:v>
                </c:pt>
                <c:pt idx="8084">
                  <c:v>7.0000000000000007E-2</c:v>
                </c:pt>
                <c:pt idx="8085">
                  <c:v>0.18</c:v>
                </c:pt>
                <c:pt idx="8086">
                  <c:v>0</c:v>
                </c:pt>
                <c:pt idx="8087">
                  <c:v>7.0000000000000007E-2</c:v>
                </c:pt>
                <c:pt idx="8088">
                  <c:v>0</c:v>
                </c:pt>
                <c:pt idx="8089">
                  <c:v>0</c:v>
                </c:pt>
                <c:pt idx="8090">
                  <c:v>0</c:v>
                </c:pt>
                <c:pt idx="8091">
                  <c:v>0</c:v>
                </c:pt>
                <c:pt idx="8092">
                  <c:v>0</c:v>
                </c:pt>
                <c:pt idx="8093">
                  <c:v>0.17</c:v>
                </c:pt>
                <c:pt idx="8094">
                  <c:v>0</c:v>
                </c:pt>
                <c:pt idx="8095">
                  <c:v>0</c:v>
                </c:pt>
                <c:pt idx="8096">
                  <c:v>0</c:v>
                </c:pt>
                <c:pt idx="8097">
                  <c:v>0</c:v>
                </c:pt>
                <c:pt idx="8098">
                  <c:v>0</c:v>
                </c:pt>
                <c:pt idx="8099">
                  <c:v>0</c:v>
                </c:pt>
                <c:pt idx="8100">
                  <c:v>0.18</c:v>
                </c:pt>
                <c:pt idx="8101">
                  <c:v>7.0000000000000007E-2</c:v>
                </c:pt>
                <c:pt idx="8102">
                  <c:v>0</c:v>
                </c:pt>
                <c:pt idx="8103">
                  <c:v>0.18</c:v>
                </c:pt>
                <c:pt idx="8104">
                  <c:v>0</c:v>
                </c:pt>
                <c:pt idx="8105">
                  <c:v>0</c:v>
                </c:pt>
                <c:pt idx="8106">
                  <c:v>0</c:v>
                </c:pt>
                <c:pt idx="8107">
                  <c:v>0</c:v>
                </c:pt>
                <c:pt idx="8108">
                  <c:v>0</c:v>
                </c:pt>
                <c:pt idx="8109">
                  <c:v>0</c:v>
                </c:pt>
                <c:pt idx="8110">
                  <c:v>0</c:v>
                </c:pt>
                <c:pt idx="8111">
                  <c:v>0.18</c:v>
                </c:pt>
                <c:pt idx="8112">
                  <c:v>0</c:v>
                </c:pt>
                <c:pt idx="8113">
                  <c:v>0</c:v>
                </c:pt>
                <c:pt idx="8114">
                  <c:v>0</c:v>
                </c:pt>
                <c:pt idx="8115">
                  <c:v>0</c:v>
                </c:pt>
                <c:pt idx="8116">
                  <c:v>0</c:v>
                </c:pt>
                <c:pt idx="8117">
                  <c:v>0</c:v>
                </c:pt>
                <c:pt idx="8118">
                  <c:v>0.18</c:v>
                </c:pt>
                <c:pt idx="8119">
                  <c:v>0</c:v>
                </c:pt>
                <c:pt idx="8120">
                  <c:v>0</c:v>
                </c:pt>
                <c:pt idx="8121">
                  <c:v>0</c:v>
                </c:pt>
                <c:pt idx="8122">
                  <c:v>0</c:v>
                </c:pt>
                <c:pt idx="8123">
                  <c:v>0</c:v>
                </c:pt>
                <c:pt idx="8124">
                  <c:v>0.18</c:v>
                </c:pt>
                <c:pt idx="8125">
                  <c:v>0</c:v>
                </c:pt>
                <c:pt idx="8126">
                  <c:v>0</c:v>
                </c:pt>
                <c:pt idx="8127">
                  <c:v>0</c:v>
                </c:pt>
                <c:pt idx="8128">
                  <c:v>0</c:v>
                </c:pt>
                <c:pt idx="8129">
                  <c:v>0</c:v>
                </c:pt>
                <c:pt idx="8130">
                  <c:v>0</c:v>
                </c:pt>
                <c:pt idx="8131">
                  <c:v>0</c:v>
                </c:pt>
                <c:pt idx="8132">
                  <c:v>0</c:v>
                </c:pt>
                <c:pt idx="8133">
                  <c:v>0.02</c:v>
                </c:pt>
                <c:pt idx="8134">
                  <c:v>0</c:v>
                </c:pt>
                <c:pt idx="8135">
                  <c:v>0</c:v>
                </c:pt>
                <c:pt idx="8136">
                  <c:v>0</c:v>
                </c:pt>
                <c:pt idx="8137">
                  <c:v>0</c:v>
                </c:pt>
                <c:pt idx="8138">
                  <c:v>0</c:v>
                </c:pt>
                <c:pt idx="8139">
                  <c:v>0</c:v>
                </c:pt>
                <c:pt idx="8140">
                  <c:v>0.1</c:v>
                </c:pt>
                <c:pt idx="8141">
                  <c:v>0</c:v>
                </c:pt>
                <c:pt idx="8142">
                  <c:v>0</c:v>
                </c:pt>
                <c:pt idx="8143">
                  <c:v>0.02</c:v>
                </c:pt>
                <c:pt idx="8144">
                  <c:v>0</c:v>
                </c:pt>
                <c:pt idx="8145">
                  <c:v>0</c:v>
                </c:pt>
                <c:pt idx="8146">
                  <c:v>0.18</c:v>
                </c:pt>
                <c:pt idx="8147">
                  <c:v>0</c:v>
                </c:pt>
                <c:pt idx="8148">
                  <c:v>0</c:v>
                </c:pt>
                <c:pt idx="8149">
                  <c:v>0</c:v>
                </c:pt>
                <c:pt idx="8150">
                  <c:v>0</c:v>
                </c:pt>
                <c:pt idx="8151">
                  <c:v>0</c:v>
                </c:pt>
                <c:pt idx="8152">
                  <c:v>0</c:v>
                </c:pt>
                <c:pt idx="8153">
                  <c:v>0.01</c:v>
                </c:pt>
                <c:pt idx="8154">
                  <c:v>0</c:v>
                </c:pt>
                <c:pt idx="8155">
                  <c:v>0.18</c:v>
                </c:pt>
                <c:pt idx="8156">
                  <c:v>0</c:v>
                </c:pt>
                <c:pt idx="8157">
                  <c:v>0</c:v>
                </c:pt>
                <c:pt idx="8158">
                  <c:v>0.08</c:v>
                </c:pt>
                <c:pt idx="8159">
                  <c:v>0</c:v>
                </c:pt>
                <c:pt idx="8160">
                  <c:v>0.08</c:v>
                </c:pt>
                <c:pt idx="8161">
                  <c:v>0</c:v>
                </c:pt>
                <c:pt idx="8162">
                  <c:v>0</c:v>
                </c:pt>
                <c:pt idx="8163">
                  <c:v>0</c:v>
                </c:pt>
                <c:pt idx="8164">
                  <c:v>0.1</c:v>
                </c:pt>
                <c:pt idx="8165">
                  <c:v>0</c:v>
                </c:pt>
                <c:pt idx="8166">
                  <c:v>0.18</c:v>
                </c:pt>
                <c:pt idx="8167">
                  <c:v>0.04</c:v>
                </c:pt>
                <c:pt idx="8168">
                  <c:v>0.18</c:v>
                </c:pt>
                <c:pt idx="8169">
                  <c:v>0</c:v>
                </c:pt>
                <c:pt idx="8170">
                  <c:v>0</c:v>
                </c:pt>
                <c:pt idx="8171">
                  <c:v>0</c:v>
                </c:pt>
                <c:pt idx="8172">
                  <c:v>0.18</c:v>
                </c:pt>
                <c:pt idx="8173">
                  <c:v>0.18</c:v>
                </c:pt>
                <c:pt idx="8174">
                  <c:v>0.18</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0.18</c:v>
                </c:pt>
                <c:pt idx="8196">
                  <c:v>0.18</c:v>
                </c:pt>
                <c:pt idx="8197">
                  <c:v>0</c:v>
                </c:pt>
                <c:pt idx="8198">
                  <c:v>0</c:v>
                </c:pt>
                <c:pt idx="8199">
                  <c:v>0</c:v>
                </c:pt>
                <c:pt idx="8200">
                  <c:v>0</c:v>
                </c:pt>
                <c:pt idx="8201">
                  <c:v>0</c:v>
                </c:pt>
                <c:pt idx="8202">
                  <c:v>0</c:v>
                </c:pt>
                <c:pt idx="8203">
                  <c:v>0</c:v>
                </c:pt>
                <c:pt idx="8204">
                  <c:v>0</c:v>
                </c:pt>
                <c:pt idx="8205">
                  <c:v>0.01</c:v>
                </c:pt>
                <c:pt idx="8206">
                  <c:v>7.0000000000000007E-2</c:v>
                </c:pt>
                <c:pt idx="8207">
                  <c:v>0</c:v>
                </c:pt>
                <c:pt idx="8208">
                  <c:v>0</c:v>
                </c:pt>
                <c:pt idx="8209">
                  <c:v>0</c:v>
                </c:pt>
                <c:pt idx="8210">
                  <c:v>0</c:v>
                </c:pt>
                <c:pt idx="8211">
                  <c:v>0</c:v>
                </c:pt>
                <c:pt idx="8212">
                  <c:v>0</c:v>
                </c:pt>
                <c:pt idx="8213">
                  <c:v>0</c:v>
                </c:pt>
                <c:pt idx="8214">
                  <c:v>0.08</c:v>
                </c:pt>
                <c:pt idx="8215">
                  <c:v>0.17</c:v>
                </c:pt>
                <c:pt idx="8216">
                  <c:v>0</c:v>
                </c:pt>
                <c:pt idx="8217">
                  <c:v>0</c:v>
                </c:pt>
                <c:pt idx="8218">
                  <c:v>0</c:v>
                </c:pt>
                <c:pt idx="8219">
                  <c:v>0</c:v>
                </c:pt>
                <c:pt idx="8220">
                  <c:v>0</c:v>
                </c:pt>
                <c:pt idx="8221">
                  <c:v>0.17</c:v>
                </c:pt>
                <c:pt idx="8222">
                  <c:v>0</c:v>
                </c:pt>
                <c:pt idx="8223">
                  <c:v>0</c:v>
                </c:pt>
                <c:pt idx="8224">
                  <c:v>0.06</c:v>
                </c:pt>
                <c:pt idx="8225">
                  <c:v>0</c:v>
                </c:pt>
                <c:pt idx="8226">
                  <c:v>0</c:v>
                </c:pt>
                <c:pt idx="8227">
                  <c:v>0</c:v>
                </c:pt>
                <c:pt idx="8228">
                  <c:v>0</c:v>
                </c:pt>
                <c:pt idx="8229">
                  <c:v>0</c:v>
                </c:pt>
                <c:pt idx="8230">
                  <c:v>0</c:v>
                </c:pt>
                <c:pt idx="8231">
                  <c:v>0</c:v>
                </c:pt>
                <c:pt idx="8232">
                  <c:v>0</c:v>
                </c:pt>
                <c:pt idx="8233">
                  <c:v>0</c:v>
                </c:pt>
                <c:pt idx="8234">
                  <c:v>0</c:v>
                </c:pt>
                <c:pt idx="8235">
                  <c:v>0</c:v>
                </c:pt>
                <c:pt idx="8236">
                  <c:v>0.06</c:v>
                </c:pt>
                <c:pt idx="8237">
                  <c:v>0</c:v>
                </c:pt>
                <c:pt idx="8238">
                  <c:v>0.17</c:v>
                </c:pt>
                <c:pt idx="8239">
                  <c:v>0</c:v>
                </c:pt>
                <c:pt idx="8240">
                  <c:v>0</c:v>
                </c:pt>
                <c:pt idx="8241">
                  <c:v>0</c:v>
                </c:pt>
                <c:pt idx="8242">
                  <c:v>0.17</c:v>
                </c:pt>
                <c:pt idx="8243">
                  <c:v>0</c:v>
                </c:pt>
                <c:pt idx="8244">
                  <c:v>0.01</c:v>
                </c:pt>
                <c:pt idx="8245">
                  <c:v>0.17</c:v>
                </c:pt>
                <c:pt idx="8246">
                  <c:v>0</c:v>
                </c:pt>
                <c:pt idx="8247">
                  <c:v>0</c:v>
                </c:pt>
                <c:pt idx="8248">
                  <c:v>0.16</c:v>
                </c:pt>
                <c:pt idx="8249">
                  <c:v>0</c:v>
                </c:pt>
                <c:pt idx="8250">
                  <c:v>0</c:v>
                </c:pt>
                <c:pt idx="8251">
                  <c:v>0</c:v>
                </c:pt>
                <c:pt idx="8252">
                  <c:v>0</c:v>
                </c:pt>
                <c:pt idx="8253">
                  <c:v>0</c:v>
                </c:pt>
                <c:pt idx="8254">
                  <c:v>0.17</c:v>
                </c:pt>
                <c:pt idx="8255">
                  <c:v>0</c:v>
                </c:pt>
                <c:pt idx="8256">
                  <c:v>0</c:v>
                </c:pt>
                <c:pt idx="8257">
                  <c:v>0</c:v>
                </c:pt>
                <c:pt idx="8258">
                  <c:v>0</c:v>
                </c:pt>
                <c:pt idx="8259">
                  <c:v>0.17</c:v>
                </c:pt>
                <c:pt idx="8260">
                  <c:v>0</c:v>
                </c:pt>
                <c:pt idx="8261">
                  <c:v>0</c:v>
                </c:pt>
                <c:pt idx="8262">
                  <c:v>0</c:v>
                </c:pt>
                <c:pt idx="8263">
                  <c:v>0</c:v>
                </c:pt>
                <c:pt idx="8264">
                  <c:v>0</c:v>
                </c:pt>
                <c:pt idx="8265">
                  <c:v>0</c:v>
                </c:pt>
                <c:pt idx="8266">
                  <c:v>0</c:v>
                </c:pt>
                <c:pt idx="8267">
                  <c:v>0.17</c:v>
                </c:pt>
                <c:pt idx="8268">
                  <c:v>0</c:v>
                </c:pt>
                <c:pt idx="8269">
                  <c:v>0</c:v>
                </c:pt>
                <c:pt idx="8270">
                  <c:v>0</c:v>
                </c:pt>
                <c:pt idx="8271">
                  <c:v>0</c:v>
                </c:pt>
                <c:pt idx="8272">
                  <c:v>0</c:v>
                </c:pt>
                <c:pt idx="8273">
                  <c:v>0</c:v>
                </c:pt>
                <c:pt idx="8274">
                  <c:v>0</c:v>
                </c:pt>
                <c:pt idx="8275">
                  <c:v>0</c:v>
                </c:pt>
                <c:pt idx="8276">
                  <c:v>0.17</c:v>
                </c:pt>
                <c:pt idx="8277">
                  <c:v>0.17</c:v>
                </c:pt>
                <c:pt idx="8278">
                  <c:v>0.17</c:v>
                </c:pt>
                <c:pt idx="8279">
                  <c:v>0</c:v>
                </c:pt>
                <c:pt idx="8280">
                  <c:v>0.04</c:v>
                </c:pt>
                <c:pt idx="8281">
                  <c:v>0.16</c:v>
                </c:pt>
                <c:pt idx="8282">
                  <c:v>0.16</c:v>
                </c:pt>
                <c:pt idx="8283">
                  <c:v>0</c:v>
                </c:pt>
                <c:pt idx="8284">
                  <c:v>0</c:v>
                </c:pt>
                <c:pt idx="8285">
                  <c:v>0</c:v>
                </c:pt>
                <c:pt idx="8286">
                  <c:v>0</c:v>
                </c:pt>
                <c:pt idx="8287">
                  <c:v>0</c:v>
                </c:pt>
                <c:pt idx="8288">
                  <c:v>0</c:v>
                </c:pt>
                <c:pt idx="8289">
                  <c:v>0</c:v>
                </c:pt>
                <c:pt idx="8290">
                  <c:v>0</c:v>
                </c:pt>
                <c:pt idx="8291">
                  <c:v>0</c:v>
                </c:pt>
                <c:pt idx="8292">
                  <c:v>0</c:v>
                </c:pt>
                <c:pt idx="8293">
                  <c:v>0.14000000000000001</c:v>
                </c:pt>
                <c:pt idx="8294">
                  <c:v>0</c:v>
                </c:pt>
                <c:pt idx="8295">
                  <c:v>0</c:v>
                </c:pt>
                <c:pt idx="8296">
                  <c:v>0</c:v>
                </c:pt>
                <c:pt idx="8297">
                  <c:v>0.16</c:v>
                </c:pt>
                <c:pt idx="8298">
                  <c:v>0</c:v>
                </c:pt>
                <c:pt idx="8299">
                  <c:v>0</c:v>
                </c:pt>
                <c:pt idx="8300">
                  <c:v>0.04</c:v>
                </c:pt>
                <c:pt idx="8301">
                  <c:v>0.16</c:v>
                </c:pt>
                <c:pt idx="8302">
                  <c:v>0</c:v>
                </c:pt>
                <c:pt idx="8303">
                  <c:v>0.17</c:v>
                </c:pt>
                <c:pt idx="8304">
                  <c:v>0.17</c:v>
                </c:pt>
                <c:pt idx="8305">
                  <c:v>0</c:v>
                </c:pt>
                <c:pt idx="8306">
                  <c:v>0.17</c:v>
                </c:pt>
                <c:pt idx="8307">
                  <c:v>0</c:v>
                </c:pt>
                <c:pt idx="8308">
                  <c:v>0</c:v>
                </c:pt>
                <c:pt idx="8309">
                  <c:v>0.17</c:v>
                </c:pt>
                <c:pt idx="8310">
                  <c:v>0</c:v>
                </c:pt>
                <c:pt idx="8311">
                  <c:v>0</c:v>
                </c:pt>
                <c:pt idx="8312">
                  <c:v>0</c:v>
                </c:pt>
                <c:pt idx="8313">
                  <c:v>0</c:v>
                </c:pt>
                <c:pt idx="8314">
                  <c:v>0</c:v>
                </c:pt>
                <c:pt idx="8315">
                  <c:v>0</c:v>
                </c:pt>
                <c:pt idx="8316">
                  <c:v>0</c:v>
                </c:pt>
                <c:pt idx="8317">
                  <c:v>0.14000000000000001</c:v>
                </c:pt>
                <c:pt idx="8318">
                  <c:v>0.17</c:v>
                </c:pt>
                <c:pt idx="8319">
                  <c:v>7.0000000000000007E-2</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0.17</c:v>
                </c:pt>
                <c:pt idx="8337">
                  <c:v>0</c:v>
                </c:pt>
                <c:pt idx="8338">
                  <c:v>0.11</c:v>
                </c:pt>
                <c:pt idx="8339">
                  <c:v>0</c:v>
                </c:pt>
                <c:pt idx="8340">
                  <c:v>0</c:v>
                </c:pt>
                <c:pt idx="8341">
                  <c:v>0</c:v>
                </c:pt>
                <c:pt idx="8342">
                  <c:v>0</c:v>
                </c:pt>
                <c:pt idx="8343">
                  <c:v>0</c:v>
                </c:pt>
                <c:pt idx="8344">
                  <c:v>0.06</c:v>
                </c:pt>
                <c:pt idx="8345">
                  <c:v>0</c:v>
                </c:pt>
                <c:pt idx="8346">
                  <c:v>0.17</c:v>
                </c:pt>
                <c:pt idx="8347">
                  <c:v>0</c:v>
                </c:pt>
                <c:pt idx="8348">
                  <c:v>0.17</c:v>
                </c:pt>
                <c:pt idx="8349">
                  <c:v>0</c:v>
                </c:pt>
                <c:pt idx="8350">
                  <c:v>0</c:v>
                </c:pt>
                <c:pt idx="8351">
                  <c:v>0.17</c:v>
                </c:pt>
                <c:pt idx="8352">
                  <c:v>0.12</c:v>
                </c:pt>
                <c:pt idx="8353">
                  <c:v>0</c:v>
                </c:pt>
                <c:pt idx="8354">
                  <c:v>0</c:v>
                </c:pt>
                <c:pt idx="8355">
                  <c:v>0</c:v>
                </c:pt>
                <c:pt idx="8356">
                  <c:v>0</c:v>
                </c:pt>
                <c:pt idx="8357">
                  <c:v>0.17</c:v>
                </c:pt>
                <c:pt idx="8358">
                  <c:v>0.16</c:v>
                </c:pt>
                <c:pt idx="8359">
                  <c:v>0</c:v>
                </c:pt>
                <c:pt idx="8360">
                  <c:v>0.06</c:v>
                </c:pt>
                <c:pt idx="8361">
                  <c:v>0</c:v>
                </c:pt>
                <c:pt idx="8362">
                  <c:v>0</c:v>
                </c:pt>
                <c:pt idx="8363">
                  <c:v>0</c:v>
                </c:pt>
                <c:pt idx="8364">
                  <c:v>0</c:v>
                </c:pt>
                <c:pt idx="8365">
                  <c:v>0</c:v>
                </c:pt>
                <c:pt idx="8366">
                  <c:v>0</c:v>
                </c:pt>
                <c:pt idx="8367">
                  <c:v>0</c:v>
                </c:pt>
                <c:pt idx="8368">
                  <c:v>0</c:v>
                </c:pt>
                <c:pt idx="8369">
                  <c:v>0</c:v>
                </c:pt>
                <c:pt idx="8370">
                  <c:v>0.03</c:v>
                </c:pt>
                <c:pt idx="8371">
                  <c:v>0.17</c:v>
                </c:pt>
                <c:pt idx="8372">
                  <c:v>0</c:v>
                </c:pt>
                <c:pt idx="8373">
                  <c:v>0</c:v>
                </c:pt>
                <c:pt idx="8374">
                  <c:v>0.09</c:v>
                </c:pt>
                <c:pt idx="8375">
                  <c:v>0</c:v>
                </c:pt>
                <c:pt idx="8376">
                  <c:v>0.17</c:v>
                </c:pt>
                <c:pt idx="8377">
                  <c:v>0.03</c:v>
                </c:pt>
                <c:pt idx="8378">
                  <c:v>0</c:v>
                </c:pt>
                <c:pt idx="8379">
                  <c:v>0</c:v>
                </c:pt>
                <c:pt idx="8380">
                  <c:v>0</c:v>
                </c:pt>
                <c:pt idx="8381">
                  <c:v>0</c:v>
                </c:pt>
                <c:pt idx="8382">
                  <c:v>0.17</c:v>
                </c:pt>
                <c:pt idx="8383">
                  <c:v>0</c:v>
                </c:pt>
                <c:pt idx="8384">
                  <c:v>0.16</c:v>
                </c:pt>
                <c:pt idx="8385">
                  <c:v>0</c:v>
                </c:pt>
                <c:pt idx="8386">
                  <c:v>0</c:v>
                </c:pt>
                <c:pt idx="8387">
                  <c:v>0</c:v>
                </c:pt>
                <c:pt idx="8388">
                  <c:v>0</c:v>
                </c:pt>
                <c:pt idx="8389">
                  <c:v>0</c:v>
                </c:pt>
                <c:pt idx="8390">
                  <c:v>0</c:v>
                </c:pt>
                <c:pt idx="8391">
                  <c:v>0.17</c:v>
                </c:pt>
                <c:pt idx="8392">
                  <c:v>0</c:v>
                </c:pt>
                <c:pt idx="8393">
                  <c:v>0</c:v>
                </c:pt>
                <c:pt idx="8394">
                  <c:v>0.02</c:v>
                </c:pt>
                <c:pt idx="8395">
                  <c:v>0</c:v>
                </c:pt>
                <c:pt idx="8396">
                  <c:v>0.12</c:v>
                </c:pt>
                <c:pt idx="8397">
                  <c:v>0.12</c:v>
                </c:pt>
                <c:pt idx="8398">
                  <c:v>0</c:v>
                </c:pt>
                <c:pt idx="8399">
                  <c:v>0</c:v>
                </c:pt>
                <c:pt idx="8400">
                  <c:v>0.17</c:v>
                </c:pt>
                <c:pt idx="8401">
                  <c:v>0</c:v>
                </c:pt>
                <c:pt idx="8402">
                  <c:v>0</c:v>
                </c:pt>
                <c:pt idx="8403">
                  <c:v>0</c:v>
                </c:pt>
                <c:pt idx="8404">
                  <c:v>0.17</c:v>
                </c:pt>
                <c:pt idx="8405">
                  <c:v>0.17</c:v>
                </c:pt>
                <c:pt idx="8406">
                  <c:v>0</c:v>
                </c:pt>
                <c:pt idx="8407">
                  <c:v>0.16</c:v>
                </c:pt>
                <c:pt idx="8408">
                  <c:v>0</c:v>
                </c:pt>
                <c:pt idx="8409">
                  <c:v>0.05</c:v>
                </c:pt>
                <c:pt idx="8410">
                  <c:v>0</c:v>
                </c:pt>
                <c:pt idx="8411">
                  <c:v>0</c:v>
                </c:pt>
                <c:pt idx="8412">
                  <c:v>0.05</c:v>
                </c:pt>
                <c:pt idx="8413">
                  <c:v>0</c:v>
                </c:pt>
                <c:pt idx="8414">
                  <c:v>0.02</c:v>
                </c:pt>
                <c:pt idx="8415">
                  <c:v>0.17</c:v>
                </c:pt>
                <c:pt idx="8416">
                  <c:v>0.04</c:v>
                </c:pt>
                <c:pt idx="8417">
                  <c:v>0</c:v>
                </c:pt>
                <c:pt idx="8418">
                  <c:v>0</c:v>
                </c:pt>
                <c:pt idx="8419">
                  <c:v>0</c:v>
                </c:pt>
                <c:pt idx="8420">
                  <c:v>0</c:v>
                </c:pt>
                <c:pt idx="8421">
                  <c:v>0.17</c:v>
                </c:pt>
                <c:pt idx="8422">
                  <c:v>0</c:v>
                </c:pt>
                <c:pt idx="8423">
                  <c:v>0</c:v>
                </c:pt>
                <c:pt idx="8424">
                  <c:v>0.17</c:v>
                </c:pt>
                <c:pt idx="8425">
                  <c:v>0</c:v>
                </c:pt>
                <c:pt idx="8426">
                  <c:v>0.17</c:v>
                </c:pt>
                <c:pt idx="8427">
                  <c:v>0.17</c:v>
                </c:pt>
                <c:pt idx="8428">
                  <c:v>0</c:v>
                </c:pt>
                <c:pt idx="8429">
                  <c:v>0</c:v>
                </c:pt>
                <c:pt idx="8430">
                  <c:v>0.17</c:v>
                </c:pt>
                <c:pt idx="8431">
                  <c:v>0</c:v>
                </c:pt>
                <c:pt idx="8432">
                  <c:v>0</c:v>
                </c:pt>
                <c:pt idx="8433">
                  <c:v>0</c:v>
                </c:pt>
                <c:pt idx="8434">
                  <c:v>0</c:v>
                </c:pt>
                <c:pt idx="8435">
                  <c:v>0</c:v>
                </c:pt>
                <c:pt idx="8436">
                  <c:v>0</c:v>
                </c:pt>
                <c:pt idx="8437">
                  <c:v>0</c:v>
                </c:pt>
                <c:pt idx="8438">
                  <c:v>0.03</c:v>
                </c:pt>
                <c:pt idx="8439">
                  <c:v>0</c:v>
                </c:pt>
                <c:pt idx="8440">
                  <c:v>0</c:v>
                </c:pt>
                <c:pt idx="8441">
                  <c:v>0</c:v>
                </c:pt>
                <c:pt idx="8442">
                  <c:v>0.17</c:v>
                </c:pt>
                <c:pt idx="8443">
                  <c:v>0</c:v>
                </c:pt>
                <c:pt idx="8444">
                  <c:v>0.17</c:v>
                </c:pt>
                <c:pt idx="8445">
                  <c:v>0</c:v>
                </c:pt>
                <c:pt idx="8446">
                  <c:v>0.17</c:v>
                </c:pt>
                <c:pt idx="8447">
                  <c:v>0.17</c:v>
                </c:pt>
                <c:pt idx="8448">
                  <c:v>0.08</c:v>
                </c:pt>
                <c:pt idx="8449">
                  <c:v>0.17</c:v>
                </c:pt>
                <c:pt idx="8450">
                  <c:v>0.15</c:v>
                </c:pt>
                <c:pt idx="8451">
                  <c:v>0</c:v>
                </c:pt>
                <c:pt idx="8452">
                  <c:v>0.02</c:v>
                </c:pt>
                <c:pt idx="8453">
                  <c:v>0</c:v>
                </c:pt>
                <c:pt idx="8454">
                  <c:v>0.08</c:v>
                </c:pt>
                <c:pt idx="8455">
                  <c:v>0</c:v>
                </c:pt>
                <c:pt idx="8456">
                  <c:v>0</c:v>
                </c:pt>
                <c:pt idx="8457">
                  <c:v>0</c:v>
                </c:pt>
                <c:pt idx="8458">
                  <c:v>0</c:v>
                </c:pt>
                <c:pt idx="8459">
                  <c:v>0</c:v>
                </c:pt>
                <c:pt idx="8460">
                  <c:v>0.16</c:v>
                </c:pt>
                <c:pt idx="8461">
                  <c:v>0</c:v>
                </c:pt>
                <c:pt idx="8462">
                  <c:v>0.06</c:v>
                </c:pt>
                <c:pt idx="8463">
                  <c:v>0</c:v>
                </c:pt>
                <c:pt idx="8464">
                  <c:v>0.16</c:v>
                </c:pt>
                <c:pt idx="8465">
                  <c:v>0</c:v>
                </c:pt>
                <c:pt idx="8466">
                  <c:v>0</c:v>
                </c:pt>
                <c:pt idx="8467">
                  <c:v>0.16</c:v>
                </c:pt>
                <c:pt idx="8468">
                  <c:v>0</c:v>
                </c:pt>
                <c:pt idx="8469">
                  <c:v>0.16</c:v>
                </c:pt>
                <c:pt idx="8470">
                  <c:v>0</c:v>
                </c:pt>
                <c:pt idx="8471">
                  <c:v>0</c:v>
                </c:pt>
                <c:pt idx="8472">
                  <c:v>0</c:v>
                </c:pt>
                <c:pt idx="8473">
                  <c:v>0.06</c:v>
                </c:pt>
                <c:pt idx="8474">
                  <c:v>0</c:v>
                </c:pt>
                <c:pt idx="8475">
                  <c:v>0</c:v>
                </c:pt>
                <c:pt idx="8476">
                  <c:v>0</c:v>
                </c:pt>
                <c:pt idx="8477">
                  <c:v>0</c:v>
                </c:pt>
                <c:pt idx="8478">
                  <c:v>0</c:v>
                </c:pt>
                <c:pt idx="8479">
                  <c:v>0</c:v>
                </c:pt>
                <c:pt idx="8480">
                  <c:v>0</c:v>
                </c:pt>
                <c:pt idx="8481">
                  <c:v>0</c:v>
                </c:pt>
                <c:pt idx="8482">
                  <c:v>0</c:v>
                </c:pt>
                <c:pt idx="8483">
                  <c:v>0</c:v>
                </c:pt>
                <c:pt idx="8484">
                  <c:v>0.03</c:v>
                </c:pt>
                <c:pt idx="8485">
                  <c:v>0.03</c:v>
                </c:pt>
                <c:pt idx="8486">
                  <c:v>0</c:v>
                </c:pt>
                <c:pt idx="8487">
                  <c:v>0</c:v>
                </c:pt>
                <c:pt idx="8488">
                  <c:v>0.03</c:v>
                </c:pt>
                <c:pt idx="8489">
                  <c:v>0.02</c:v>
                </c:pt>
                <c:pt idx="8490">
                  <c:v>0.16</c:v>
                </c:pt>
                <c:pt idx="8491">
                  <c:v>0</c:v>
                </c:pt>
                <c:pt idx="8492">
                  <c:v>0</c:v>
                </c:pt>
                <c:pt idx="8493">
                  <c:v>0</c:v>
                </c:pt>
                <c:pt idx="8494">
                  <c:v>0.04</c:v>
                </c:pt>
                <c:pt idx="8495">
                  <c:v>0</c:v>
                </c:pt>
                <c:pt idx="8496">
                  <c:v>0.15</c:v>
                </c:pt>
                <c:pt idx="8497">
                  <c:v>0</c:v>
                </c:pt>
                <c:pt idx="8498">
                  <c:v>0</c:v>
                </c:pt>
                <c:pt idx="8499">
                  <c:v>0.11</c:v>
                </c:pt>
                <c:pt idx="8500">
                  <c:v>0</c:v>
                </c:pt>
                <c:pt idx="8501">
                  <c:v>0</c:v>
                </c:pt>
                <c:pt idx="8502">
                  <c:v>0</c:v>
                </c:pt>
                <c:pt idx="8503">
                  <c:v>0</c:v>
                </c:pt>
                <c:pt idx="8504">
                  <c:v>0</c:v>
                </c:pt>
                <c:pt idx="8505">
                  <c:v>0</c:v>
                </c:pt>
                <c:pt idx="8506">
                  <c:v>0</c:v>
                </c:pt>
                <c:pt idx="8507">
                  <c:v>0.03</c:v>
                </c:pt>
                <c:pt idx="8508">
                  <c:v>0</c:v>
                </c:pt>
                <c:pt idx="8509">
                  <c:v>0</c:v>
                </c:pt>
                <c:pt idx="8510">
                  <c:v>0.16</c:v>
                </c:pt>
                <c:pt idx="8511">
                  <c:v>0</c:v>
                </c:pt>
                <c:pt idx="8512">
                  <c:v>0.16</c:v>
                </c:pt>
                <c:pt idx="8513">
                  <c:v>0.03</c:v>
                </c:pt>
                <c:pt idx="8514">
                  <c:v>0</c:v>
                </c:pt>
                <c:pt idx="8515">
                  <c:v>0</c:v>
                </c:pt>
                <c:pt idx="8516">
                  <c:v>0</c:v>
                </c:pt>
                <c:pt idx="8517">
                  <c:v>0.15</c:v>
                </c:pt>
                <c:pt idx="8518">
                  <c:v>0</c:v>
                </c:pt>
                <c:pt idx="8519">
                  <c:v>0</c:v>
                </c:pt>
                <c:pt idx="8520">
                  <c:v>0.16</c:v>
                </c:pt>
                <c:pt idx="8521">
                  <c:v>0.15</c:v>
                </c:pt>
                <c:pt idx="8522">
                  <c:v>0</c:v>
                </c:pt>
                <c:pt idx="8523">
                  <c:v>0</c:v>
                </c:pt>
                <c:pt idx="8524">
                  <c:v>0</c:v>
                </c:pt>
                <c:pt idx="8525">
                  <c:v>0</c:v>
                </c:pt>
                <c:pt idx="8526">
                  <c:v>0</c:v>
                </c:pt>
                <c:pt idx="8527">
                  <c:v>0</c:v>
                </c:pt>
                <c:pt idx="8528">
                  <c:v>0.03</c:v>
                </c:pt>
                <c:pt idx="8529">
                  <c:v>0.16</c:v>
                </c:pt>
                <c:pt idx="8530">
                  <c:v>0.16</c:v>
                </c:pt>
                <c:pt idx="8531">
                  <c:v>0</c:v>
                </c:pt>
                <c:pt idx="8532">
                  <c:v>0</c:v>
                </c:pt>
                <c:pt idx="8533">
                  <c:v>0</c:v>
                </c:pt>
                <c:pt idx="8534">
                  <c:v>0</c:v>
                </c:pt>
                <c:pt idx="8535">
                  <c:v>0</c:v>
                </c:pt>
                <c:pt idx="8536">
                  <c:v>0</c:v>
                </c:pt>
                <c:pt idx="8537">
                  <c:v>0</c:v>
                </c:pt>
                <c:pt idx="8538">
                  <c:v>0</c:v>
                </c:pt>
                <c:pt idx="8539">
                  <c:v>0</c:v>
                </c:pt>
                <c:pt idx="8540">
                  <c:v>0</c:v>
                </c:pt>
                <c:pt idx="8541">
                  <c:v>0.16</c:v>
                </c:pt>
                <c:pt idx="8542">
                  <c:v>0</c:v>
                </c:pt>
                <c:pt idx="8543">
                  <c:v>0</c:v>
                </c:pt>
                <c:pt idx="8544">
                  <c:v>0</c:v>
                </c:pt>
                <c:pt idx="8545">
                  <c:v>0.01</c:v>
                </c:pt>
                <c:pt idx="8546">
                  <c:v>0</c:v>
                </c:pt>
                <c:pt idx="8547">
                  <c:v>0.16</c:v>
                </c:pt>
                <c:pt idx="8548">
                  <c:v>0</c:v>
                </c:pt>
                <c:pt idx="8549">
                  <c:v>0</c:v>
                </c:pt>
                <c:pt idx="8550">
                  <c:v>0</c:v>
                </c:pt>
                <c:pt idx="8551">
                  <c:v>0</c:v>
                </c:pt>
                <c:pt idx="8552">
                  <c:v>0.16</c:v>
                </c:pt>
                <c:pt idx="8553">
                  <c:v>0</c:v>
                </c:pt>
                <c:pt idx="8554">
                  <c:v>0</c:v>
                </c:pt>
                <c:pt idx="8555">
                  <c:v>0</c:v>
                </c:pt>
                <c:pt idx="8556">
                  <c:v>0</c:v>
                </c:pt>
                <c:pt idx="8557">
                  <c:v>0</c:v>
                </c:pt>
                <c:pt idx="8558">
                  <c:v>0.16</c:v>
                </c:pt>
                <c:pt idx="8559">
                  <c:v>0.16</c:v>
                </c:pt>
                <c:pt idx="8560">
                  <c:v>0</c:v>
                </c:pt>
                <c:pt idx="8561">
                  <c:v>0</c:v>
                </c:pt>
                <c:pt idx="8562">
                  <c:v>0</c:v>
                </c:pt>
                <c:pt idx="8563">
                  <c:v>0</c:v>
                </c:pt>
                <c:pt idx="8564">
                  <c:v>0.16</c:v>
                </c:pt>
                <c:pt idx="8565">
                  <c:v>0</c:v>
                </c:pt>
                <c:pt idx="8566">
                  <c:v>0</c:v>
                </c:pt>
                <c:pt idx="8567">
                  <c:v>0</c:v>
                </c:pt>
                <c:pt idx="8568">
                  <c:v>0</c:v>
                </c:pt>
                <c:pt idx="8569">
                  <c:v>0</c:v>
                </c:pt>
                <c:pt idx="8570">
                  <c:v>0.03</c:v>
                </c:pt>
                <c:pt idx="8571">
                  <c:v>0</c:v>
                </c:pt>
                <c:pt idx="8572">
                  <c:v>0</c:v>
                </c:pt>
                <c:pt idx="8573">
                  <c:v>0</c:v>
                </c:pt>
                <c:pt idx="8574">
                  <c:v>0</c:v>
                </c:pt>
                <c:pt idx="8575">
                  <c:v>0.16</c:v>
                </c:pt>
                <c:pt idx="8576">
                  <c:v>0</c:v>
                </c:pt>
                <c:pt idx="8577">
                  <c:v>0.16</c:v>
                </c:pt>
                <c:pt idx="8578">
                  <c:v>0</c:v>
                </c:pt>
                <c:pt idx="8579">
                  <c:v>0</c:v>
                </c:pt>
                <c:pt idx="8580">
                  <c:v>0.15</c:v>
                </c:pt>
                <c:pt idx="8581">
                  <c:v>0</c:v>
                </c:pt>
                <c:pt idx="8582">
                  <c:v>0</c:v>
                </c:pt>
                <c:pt idx="8583">
                  <c:v>0</c:v>
                </c:pt>
                <c:pt idx="8584">
                  <c:v>0.12</c:v>
                </c:pt>
                <c:pt idx="8585">
                  <c:v>0</c:v>
                </c:pt>
                <c:pt idx="8586">
                  <c:v>0</c:v>
                </c:pt>
                <c:pt idx="8587">
                  <c:v>0</c:v>
                </c:pt>
                <c:pt idx="8588">
                  <c:v>0</c:v>
                </c:pt>
                <c:pt idx="8589">
                  <c:v>0</c:v>
                </c:pt>
                <c:pt idx="8590">
                  <c:v>0</c:v>
                </c:pt>
                <c:pt idx="8591">
                  <c:v>0</c:v>
                </c:pt>
                <c:pt idx="8592">
                  <c:v>0.12</c:v>
                </c:pt>
                <c:pt idx="8593">
                  <c:v>0.03</c:v>
                </c:pt>
                <c:pt idx="8594">
                  <c:v>0</c:v>
                </c:pt>
                <c:pt idx="8595">
                  <c:v>0.08</c:v>
                </c:pt>
                <c:pt idx="8596">
                  <c:v>0.16</c:v>
                </c:pt>
                <c:pt idx="8597">
                  <c:v>0.03</c:v>
                </c:pt>
                <c:pt idx="8598">
                  <c:v>0</c:v>
                </c:pt>
                <c:pt idx="8599">
                  <c:v>0.16</c:v>
                </c:pt>
                <c:pt idx="8600">
                  <c:v>0</c:v>
                </c:pt>
                <c:pt idx="8601">
                  <c:v>0</c:v>
                </c:pt>
                <c:pt idx="8602">
                  <c:v>0.16</c:v>
                </c:pt>
                <c:pt idx="8603">
                  <c:v>0</c:v>
                </c:pt>
                <c:pt idx="8604">
                  <c:v>0</c:v>
                </c:pt>
                <c:pt idx="8605">
                  <c:v>0</c:v>
                </c:pt>
                <c:pt idx="8606">
                  <c:v>0</c:v>
                </c:pt>
                <c:pt idx="8607">
                  <c:v>0</c:v>
                </c:pt>
                <c:pt idx="8608">
                  <c:v>0</c:v>
                </c:pt>
                <c:pt idx="8609">
                  <c:v>0.11</c:v>
                </c:pt>
                <c:pt idx="8610">
                  <c:v>0.02</c:v>
                </c:pt>
                <c:pt idx="8611">
                  <c:v>0</c:v>
                </c:pt>
                <c:pt idx="8612">
                  <c:v>0.02</c:v>
                </c:pt>
                <c:pt idx="8613">
                  <c:v>0</c:v>
                </c:pt>
                <c:pt idx="8614">
                  <c:v>0</c:v>
                </c:pt>
                <c:pt idx="8615">
                  <c:v>0</c:v>
                </c:pt>
                <c:pt idx="8616">
                  <c:v>0</c:v>
                </c:pt>
                <c:pt idx="8617">
                  <c:v>0.16</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0.09</c:v>
                </c:pt>
                <c:pt idx="8633">
                  <c:v>0.15</c:v>
                </c:pt>
                <c:pt idx="8634">
                  <c:v>0.16</c:v>
                </c:pt>
                <c:pt idx="8635">
                  <c:v>0</c:v>
                </c:pt>
                <c:pt idx="8636">
                  <c:v>0.02</c:v>
                </c:pt>
                <c:pt idx="8637">
                  <c:v>0</c:v>
                </c:pt>
                <c:pt idx="8638">
                  <c:v>0.04</c:v>
                </c:pt>
                <c:pt idx="8639">
                  <c:v>0.16</c:v>
                </c:pt>
                <c:pt idx="8640">
                  <c:v>0</c:v>
                </c:pt>
                <c:pt idx="8641">
                  <c:v>0</c:v>
                </c:pt>
                <c:pt idx="8642">
                  <c:v>0.15</c:v>
                </c:pt>
                <c:pt idx="8643">
                  <c:v>0</c:v>
                </c:pt>
                <c:pt idx="8644">
                  <c:v>0.15</c:v>
                </c:pt>
                <c:pt idx="8645">
                  <c:v>0</c:v>
                </c:pt>
                <c:pt idx="8646">
                  <c:v>0</c:v>
                </c:pt>
                <c:pt idx="8647">
                  <c:v>0</c:v>
                </c:pt>
                <c:pt idx="8648">
                  <c:v>0</c:v>
                </c:pt>
                <c:pt idx="8649">
                  <c:v>0</c:v>
                </c:pt>
                <c:pt idx="8650">
                  <c:v>0.16</c:v>
                </c:pt>
                <c:pt idx="8651">
                  <c:v>0</c:v>
                </c:pt>
                <c:pt idx="8652">
                  <c:v>0</c:v>
                </c:pt>
                <c:pt idx="8653">
                  <c:v>0</c:v>
                </c:pt>
                <c:pt idx="8654">
                  <c:v>0</c:v>
                </c:pt>
                <c:pt idx="8655">
                  <c:v>0</c:v>
                </c:pt>
                <c:pt idx="8656">
                  <c:v>0.08</c:v>
                </c:pt>
                <c:pt idx="8657">
                  <c:v>0.16</c:v>
                </c:pt>
                <c:pt idx="8658">
                  <c:v>0.15</c:v>
                </c:pt>
                <c:pt idx="8659">
                  <c:v>0</c:v>
                </c:pt>
                <c:pt idx="8660">
                  <c:v>0</c:v>
                </c:pt>
                <c:pt idx="8661">
                  <c:v>0</c:v>
                </c:pt>
                <c:pt idx="8662">
                  <c:v>0.13</c:v>
                </c:pt>
                <c:pt idx="8663">
                  <c:v>0</c:v>
                </c:pt>
                <c:pt idx="8664">
                  <c:v>0.01</c:v>
                </c:pt>
                <c:pt idx="8665">
                  <c:v>0</c:v>
                </c:pt>
                <c:pt idx="8666">
                  <c:v>0</c:v>
                </c:pt>
                <c:pt idx="8667">
                  <c:v>0.15</c:v>
                </c:pt>
                <c:pt idx="8668">
                  <c:v>0.16</c:v>
                </c:pt>
                <c:pt idx="8669">
                  <c:v>0</c:v>
                </c:pt>
                <c:pt idx="8670">
                  <c:v>0</c:v>
                </c:pt>
                <c:pt idx="8671">
                  <c:v>0</c:v>
                </c:pt>
                <c:pt idx="8672">
                  <c:v>0</c:v>
                </c:pt>
                <c:pt idx="8673">
                  <c:v>0.04</c:v>
                </c:pt>
                <c:pt idx="8674">
                  <c:v>0</c:v>
                </c:pt>
                <c:pt idx="8675">
                  <c:v>0</c:v>
                </c:pt>
                <c:pt idx="8676">
                  <c:v>0.12</c:v>
                </c:pt>
                <c:pt idx="8677">
                  <c:v>0</c:v>
                </c:pt>
                <c:pt idx="8678">
                  <c:v>0.16</c:v>
                </c:pt>
                <c:pt idx="8679">
                  <c:v>0</c:v>
                </c:pt>
                <c:pt idx="8680">
                  <c:v>0</c:v>
                </c:pt>
                <c:pt idx="8681">
                  <c:v>0</c:v>
                </c:pt>
                <c:pt idx="8682">
                  <c:v>0</c:v>
                </c:pt>
                <c:pt idx="8683">
                  <c:v>0</c:v>
                </c:pt>
                <c:pt idx="8684">
                  <c:v>0</c:v>
                </c:pt>
                <c:pt idx="8685">
                  <c:v>0.03</c:v>
                </c:pt>
                <c:pt idx="8686">
                  <c:v>0</c:v>
                </c:pt>
                <c:pt idx="8687">
                  <c:v>0.04</c:v>
                </c:pt>
                <c:pt idx="8688">
                  <c:v>0</c:v>
                </c:pt>
                <c:pt idx="8689">
                  <c:v>0.16</c:v>
                </c:pt>
                <c:pt idx="8690">
                  <c:v>0</c:v>
                </c:pt>
                <c:pt idx="8691">
                  <c:v>0</c:v>
                </c:pt>
                <c:pt idx="8692">
                  <c:v>0</c:v>
                </c:pt>
                <c:pt idx="8693">
                  <c:v>0.16</c:v>
                </c:pt>
                <c:pt idx="8694">
                  <c:v>0</c:v>
                </c:pt>
                <c:pt idx="8695">
                  <c:v>0</c:v>
                </c:pt>
                <c:pt idx="8696">
                  <c:v>0.16</c:v>
                </c:pt>
                <c:pt idx="8697">
                  <c:v>0</c:v>
                </c:pt>
                <c:pt idx="8698">
                  <c:v>0</c:v>
                </c:pt>
                <c:pt idx="8699">
                  <c:v>0</c:v>
                </c:pt>
                <c:pt idx="8700">
                  <c:v>0.16</c:v>
                </c:pt>
                <c:pt idx="8701">
                  <c:v>0</c:v>
                </c:pt>
                <c:pt idx="8702">
                  <c:v>0</c:v>
                </c:pt>
                <c:pt idx="8703">
                  <c:v>0</c:v>
                </c:pt>
                <c:pt idx="8704">
                  <c:v>0.16</c:v>
                </c:pt>
                <c:pt idx="8705">
                  <c:v>0</c:v>
                </c:pt>
                <c:pt idx="8706">
                  <c:v>0.06</c:v>
                </c:pt>
                <c:pt idx="8707">
                  <c:v>0</c:v>
                </c:pt>
                <c:pt idx="8708">
                  <c:v>0</c:v>
                </c:pt>
                <c:pt idx="8709">
                  <c:v>0</c:v>
                </c:pt>
                <c:pt idx="8710">
                  <c:v>0</c:v>
                </c:pt>
                <c:pt idx="8711">
                  <c:v>0</c:v>
                </c:pt>
                <c:pt idx="8712">
                  <c:v>0</c:v>
                </c:pt>
                <c:pt idx="8713">
                  <c:v>0</c:v>
                </c:pt>
                <c:pt idx="8714">
                  <c:v>0</c:v>
                </c:pt>
                <c:pt idx="8715">
                  <c:v>0</c:v>
                </c:pt>
                <c:pt idx="8716">
                  <c:v>0</c:v>
                </c:pt>
                <c:pt idx="8717">
                  <c:v>0.12</c:v>
                </c:pt>
                <c:pt idx="8718">
                  <c:v>0</c:v>
                </c:pt>
                <c:pt idx="8719">
                  <c:v>0</c:v>
                </c:pt>
                <c:pt idx="8720">
                  <c:v>0</c:v>
                </c:pt>
                <c:pt idx="8721">
                  <c:v>0</c:v>
                </c:pt>
                <c:pt idx="8722">
                  <c:v>0.14000000000000001</c:v>
                </c:pt>
                <c:pt idx="8723">
                  <c:v>0.01</c:v>
                </c:pt>
                <c:pt idx="8724">
                  <c:v>0</c:v>
                </c:pt>
                <c:pt idx="8725">
                  <c:v>0</c:v>
                </c:pt>
                <c:pt idx="8726">
                  <c:v>0</c:v>
                </c:pt>
                <c:pt idx="8727">
                  <c:v>0</c:v>
                </c:pt>
                <c:pt idx="8728">
                  <c:v>0</c:v>
                </c:pt>
                <c:pt idx="8729">
                  <c:v>0</c:v>
                </c:pt>
                <c:pt idx="8730">
                  <c:v>0</c:v>
                </c:pt>
                <c:pt idx="8731">
                  <c:v>0</c:v>
                </c:pt>
                <c:pt idx="8732">
                  <c:v>0</c:v>
                </c:pt>
                <c:pt idx="8733">
                  <c:v>0</c:v>
                </c:pt>
                <c:pt idx="8734">
                  <c:v>0</c:v>
                </c:pt>
                <c:pt idx="8735">
                  <c:v>0.01</c:v>
                </c:pt>
                <c:pt idx="8736">
                  <c:v>0</c:v>
                </c:pt>
                <c:pt idx="8737">
                  <c:v>0</c:v>
                </c:pt>
                <c:pt idx="8738">
                  <c:v>0</c:v>
                </c:pt>
                <c:pt idx="8739">
                  <c:v>0.15</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0.01</c:v>
                </c:pt>
                <c:pt idx="8754">
                  <c:v>0</c:v>
                </c:pt>
                <c:pt idx="8755">
                  <c:v>0</c:v>
                </c:pt>
                <c:pt idx="8756">
                  <c:v>0</c:v>
                </c:pt>
                <c:pt idx="8757">
                  <c:v>0</c:v>
                </c:pt>
                <c:pt idx="8758">
                  <c:v>0</c:v>
                </c:pt>
                <c:pt idx="8759">
                  <c:v>0.15</c:v>
                </c:pt>
                <c:pt idx="8760">
                  <c:v>0</c:v>
                </c:pt>
                <c:pt idx="8761">
                  <c:v>0.15</c:v>
                </c:pt>
                <c:pt idx="8762">
                  <c:v>0</c:v>
                </c:pt>
                <c:pt idx="8763">
                  <c:v>0</c:v>
                </c:pt>
                <c:pt idx="8764">
                  <c:v>0</c:v>
                </c:pt>
                <c:pt idx="8765">
                  <c:v>0.02</c:v>
                </c:pt>
                <c:pt idx="8766">
                  <c:v>0</c:v>
                </c:pt>
                <c:pt idx="8767">
                  <c:v>0</c:v>
                </c:pt>
                <c:pt idx="8768">
                  <c:v>0</c:v>
                </c:pt>
                <c:pt idx="8769">
                  <c:v>0</c:v>
                </c:pt>
                <c:pt idx="8770">
                  <c:v>0</c:v>
                </c:pt>
                <c:pt idx="8771">
                  <c:v>0</c:v>
                </c:pt>
                <c:pt idx="8772">
                  <c:v>0</c:v>
                </c:pt>
                <c:pt idx="8773">
                  <c:v>0</c:v>
                </c:pt>
                <c:pt idx="8774">
                  <c:v>0.04</c:v>
                </c:pt>
                <c:pt idx="8775">
                  <c:v>0.02</c:v>
                </c:pt>
                <c:pt idx="8776">
                  <c:v>0</c:v>
                </c:pt>
                <c:pt idx="8777">
                  <c:v>0</c:v>
                </c:pt>
                <c:pt idx="8778">
                  <c:v>0</c:v>
                </c:pt>
                <c:pt idx="8779">
                  <c:v>0.05</c:v>
                </c:pt>
                <c:pt idx="8780">
                  <c:v>0</c:v>
                </c:pt>
                <c:pt idx="8781">
                  <c:v>0</c:v>
                </c:pt>
                <c:pt idx="8782">
                  <c:v>0</c:v>
                </c:pt>
                <c:pt idx="8783">
                  <c:v>0.15</c:v>
                </c:pt>
                <c:pt idx="8784">
                  <c:v>0</c:v>
                </c:pt>
                <c:pt idx="8785">
                  <c:v>0.15</c:v>
                </c:pt>
                <c:pt idx="8786">
                  <c:v>0</c:v>
                </c:pt>
                <c:pt idx="8787">
                  <c:v>0</c:v>
                </c:pt>
                <c:pt idx="8788">
                  <c:v>0</c:v>
                </c:pt>
                <c:pt idx="8789">
                  <c:v>0.15</c:v>
                </c:pt>
                <c:pt idx="8790">
                  <c:v>0.06</c:v>
                </c:pt>
                <c:pt idx="8791">
                  <c:v>0</c:v>
                </c:pt>
                <c:pt idx="8792">
                  <c:v>0</c:v>
                </c:pt>
                <c:pt idx="8793">
                  <c:v>0</c:v>
                </c:pt>
                <c:pt idx="8794">
                  <c:v>0</c:v>
                </c:pt>
                <c:pt idx="8795">
                  <c:v>0</c:v>
                </c:pt>
                <c:pt idx="8796">
                  <c:v>0</c:v>
                </c:pt>
                <c:pt idx="8797">
                  <c:v>0.05</c:v>
                </c:pt>
                <c:pt idx="8798">
                  <c:v>0</c:v>
                </c:pt>
                <c:pt idx="8799">
                  <c:v>0.15</c:v>
                </c:pt>
                <c:pt idx="8800">
                  <c:v>0</c:v>
                </c:pt>
                <c:pt idx="8801">
                  <c:v>0.04</c:v>
                </c:pt>
                <c:pt idx="8802">
                  <c:v>0</c:v>
                </c:pt>
                <c:pt idx="8803">
                  <c:v>0</c:v>
                </c:pt>
                <c:pt idx="8804">
                  <c:v>0</c:v>
                </c:pt>
                <c:pt idx="8805">
                  <c:v>0</c:v>
                </c:pt>
                <c:pt idx="8806">
                  <c:v>0</c:v>
                </c:pt>
                <c:pt idx="8807">
                  <c:v>0</c:v>
                </c:pt>
                <c:pt idx="8808">
                  <c:v>0.15</c:v>
                </c:pt>
                <c:pt idx="8809">
                  <c:v>0.15</c:v>
                </c:pt>
                <c:pt idx="8810">
                  <c:v>0.15</c:v>
                </c:pt>
                <c:pt idx="8811">
                  <c:v>0.15</c:v>
                </c:pt>
                <c:pt idx="8812">
                  <c:v>0</c:v>
                </c:pt>
                <c:pt idx="8813">
                  <c:v>0</c:v>
                </c:pt>
                <c:pt idx="8814">
                  <c:v>0</c:v>
                </c:pt>
                <c:pt idx="8815">
                  <c:v>0</c:v>
                </c:pt>
                <c:pt idx="8816">
                  <c:v>0</c:v>
                </c:pt>
                <c:pt idx="8817">
                  <c:v>0.14000000000000001</c:v>
                </c:pt>
                <c:pt idx="8818">
                  <c:v>0</c:v>
                </c:pt>
                <c:pt idx="8819">
                  <c:v>0</c:v>
                </c:pt>
                <c:pt idx="8820">
                  <c:v>0</c:v>
                </c:pt>
                <c:pt idx="8821">
                  <c:v>0</c:v>
                </c:pt>
                <c:pt idx="8822">
                  <c:v>0</c:v>
                </c:pt>
                <c:pt idx="8823">
                  <c:v>0</c:v>
                </c:pt>
                <c:pt idx="8824">
                  <c:v>0</c:v>
                </c:pt>
                <c:pt idx="8825">
                  <c:v>0</c:v>
                </c:pt>
                <c:pt idx="8826">
                  <c:v>0</c:v>
                </c:pt>
                <c:pt idx="8827">
                  <c:v>0</c:v>
                </c:pt>
                <c:pt idx="8828">
                  <c:v>0</c:v>
                </c:pt>
                <c:pt idx="8829">
                  <c:v>0.01</c:v>
                </c:pt>
                <c:pt idx="8830">
                  <c:v>0.15</c:v>
                </c:pt>
                <c:pt idx="8831">
                  <c:v>0</c:v>
                </c:pt>
                <c:pt idx="8832">
                  <c:v>0</c:v>
                </c:pt>
                <c:pt idx="8833">
                  <c:v>0.04</c:v>
                </c:pt>
                <c:pt idx="8834">
                  <c:v>0.15</c:v>
                </c:pt>
                <c:pt idx="8835">
                  <c:v>0</c:v>
                </c:pt>
                <c:pt idx="8836">
                  <c:v>0.05</c:v>
                </c:pt>
                <c:pt idx="8837">
                  <c:v>0</c:v>
                </c:pt>
                <c:pt idx="8838">
                  <c:v>0</c:v>
                </c:pt>
                <c:pt idx="8839">
                  <c:v>0</c:v>
                </c:pt>
                <c:pt idx="8840">
                  <c:v>0</c:v>
                </c:pt>
                <c:pt idx="8841">
                  <c:v>0</c:v>
                </c:pt>
                <c:pt idx="8842">
                  <c:v>0</c:v>
                </c:pt>
                <c:pt idx="8843">
                  <c:v>0.04</c:v>
                </c:pt>
                <c:pt idx="8844">
                  <c:v>0</c:v>
                </c:pt>
                <c:pt idx="8845">
                  <c:v>0.03</c:v>
                </c:pt>
                <c:pt idx="8846">
                  <c:v>0.15</c:v>
                </c:pt>
                <c:pt idx="8847">
                  <c:v>0</c:v>
                </c:pt>
                <c:pt idx="8848">
                  <c:v>0</c:v>
                </c:pt>
                <c:pt idx="8849">
                  <c:v>0</c:v>
                </c:pt>
                <c:pt idx="8850">
                  <c:v>0.13</c:v>
                </c:pt>
                <c:pt idx="8851">
                  <c:v>0</c:v>
                </c:pt>
                <c:pt idx="8852">
                  <c:v>0.15</c:v>
                </c:pt>
                <c:pt idx="8853">
                  <c:v>0</c:v>
                </c:pt>
                <c:pt idx="8854">
                  <c:v>0.15</c:v>
                </c:pt>
                <c:pt idx="8855">
                  <c:v>0.09</c:v>
                </c:pt>
                <c:pt idx="8856">
                  <c:v>0.1</c:v>
                </c:pt>
                <c:pt idx="8857">
                  <c:v>0</c:v>
                </c:pt>
                <c:pt idx="8858">
                  <c:v>0</c:v>
                </c:pt>
                <c:pt idx="8859">
                  <c:v>0</c:v>
                </c:pt>
                <c:pt idx="8860">
                  <c:v>0</c:v>
                </c:pt>
                <c:pt idx="8861">
                  <c:v>0.15</c:v>
                </c:pt>
                <c:pt idx="8862">
                  <c:v>0.09</c:v>
                </c:pt>
                <c:pt idx="8863">
                  <c:v>0</c:v>
                </c:pt>
                <c:pt idx="8864">
                  <c:v>0</c:v>
                </c:pt>
                <c:pt idx="8865">
                  <c:v>0.15</c:v>
                </c:pt>
                <c:pt idx="8866">
                  <c:v>0</c:v>
                </c:pt>
                <c:pt idx="8867">
                  <c:v>0</c:v>
                </c:pt>
                <c:pt idx="8868">
                  <c:v>0</c:v>
                </c:pt>
                <c:pt idx="8869">
                  <c:v>0</c:v>
                </c:pt>
                <c:pt idx="8870">
                  <c:v>0</c:v>
                </c:pt>
                <c:pt idx="8871">
                  <c:v>0</c:v>
                </c:pt>
                <c:pt idx="8872">
                  <c:v>0.08</c:v>
                </c:pt>
                <c:pt idx="8873">
                  <c:v>0</c:v>
                </c:pt>
                <c:pt idx="8874">
                  <c:v>0</c:v>
                </c:pt>
                <c:pt idx="8875">
                  <c:v>0.15</c:v>
                </c:pt>
                <c:pt idx="8876">
                  <c:v>0</c:v>
                </c:pt>
                <c:pt idx="8877">
                  <c:v>0</c:v>
                </c:pt>
                <c:pt idx="8878">
                  <c:v>0</c:v>
                </c:pt>
                <c:pt idx="8879">
                  <c:v>0</c:v>
                </c:pt>
                <c:pt idx="8880">
                  <c:v>0</c:v>
                </c:pt>
                <c:pt idx="8881">
                  <c:v>0.15</c:v>
                </c:pt>
                <c:pt idx="8882">
                  <c:v>0</c:v>
                </c:pt>
                <c:pt idx="8883">
                  <c:v>0</c:v>
                </c:pt>
                <c:pt idx="8884">
                  <c:v>0</c:v>
                </c:pt>
                <c:pt idx="8885">
                  <c:v>0</c:v>
                </c:pt>
                <c:pt idx="8886">
                  <c:v>0</c:v>
                </c:pt>
                <c:pt idx="8887">
                  <c:v>0</c:v>
                </c:pt>
                <c:pt idx="8888">
                  <c:v>0</c:v>
                </c:pt>
                <c:pt idx="8889">
                  <c:v>0</c:v>
                </c:pt>
                <c:pt idx="8890">
                  <c:v>0.14000000000000001</c:v>
                </c:pt>
                <c:pt idx="8891">
                  <c:v>0</c:v>
                </c:pt>
                <c:pt idx="8892">
                  <c:v>0</c:v>
                </c:pt>
                <c:pt idx="8893">
                  <c:v>0.15</c:v>
                </c:pt>
                <c:pt idx="8894">
                  <c:v>0</c:v>
                </c:pt>
                <c:pt idx="8895">
                  <c:v>0</c:v>
                </c:pt>
                <c:pt idx="8896">
                  <c:v>0</c:v>
                </c:pt>
                <c:pt idx="8897">
                  <c:v>7.0000000000000007E-2</c:v>
                </c:pt>
                <c:pt idx="8898">
                  <c:v>0</c:v>
                </c:pt>
                <c:pt idx="8899">
                  <c:v>0</c:v>
                </c:pt>
                <c:pt idx="8900">
                  <c:v>0</c:v>
                </c:pt>
                <c:pt idx="8901">
                  <c:v>0</c:v>
                </c:pt>
                <c:pt idx="8902">
                  <c:v>0</c:v>
                </c:pt>
                <c:pt idx="8903">
                  <c:v>0</c:v>
                </c:pt>
                <c:pt idx="8904">
                  <c:v>0.15</c:v>
                </c:pt>
                <c:pt idx="8905">
                  <c:v>0</c:v>
                </c:pt>
                <c:pt idx="8906">
                  <c:v>0.04</c:v>
                </c:pt>
                <c:pt idx="8907">
                  <c:v>0</c:v>
                </c:pt>
                <c:pt idx="8908">
                  <c:v>0.15</c:v>
                </c:pt>
                <c:pt idx="8909">
                  <c:v>0.15</c:v>
                </c:pt>
                <c:pt idx="8910">
                  <c:v>0.15</c:v>
                </c:pt>
                <c:pt idx="8911">
                  <c:v>0.14000000000000001</c:v>
                </c:pt>
                <c:pt idx="8912">
                  <c:v>0</c:v>
                </c:pt>
                <c:pt idx="8913">
                  <c:v>0.15</c:v>
                </c:pt>
                <c:pt idx="8914">
                  <c:v>0</c:v>
                </c:pt>
                <c:pt idx="8915">
                  <c:v>0</c:v>
                </c:pt>
                <c:pt idx="8916">
                  <c:v>0.15</c:v>
                </c:pt>
                <c:pt idx="8917">
                  <c:v>0</c:v>
                </c:pt>
                <c:pt idx="8918">
                  <c:v>0</c:v>
                </c:pt>
                <c:pt idx="8919">
                  <c:v>0</c:v>
                </c:pt>
                <c:pt idx="8920">
                  <c:v>0</c:v>
                </c:pt>
                <c:pt idx="8921">
                  <c:v>0</c:v>
                </c:pt>
                <c:pt idx="8922">
                  <c:v>0.15</c:v>
                </c:pt>
                <c:pt idx="8923">
                  <c:v>0</c:v>
                </c:pt>
                <c:pt idx="8924">
                  <c:v>0</c:v>
                </c:pt>
                <c:pt idx="8925">
                  <c:v>0.01</c:v>
                </c:pt>
                <c:pt idx="8926">
                  <c:v>0.05</c:v>
                </c:pt>
                <c:pt idx="8927">
                  <c:v>0</c:v>
                </c:pt>
                <c:pt idx="8928">
                  <c:v>0</c:v>
                </c:pt>
                <c:pt idx="8929">
                  <c:v>0</c:v>
                </c:pt>
                <c:pt idx="8930">
                  <c:v>0</c:v>
                </c:pt>
                <c:pt idx="8931">
                  <c:v>0</c:v>
                </c:pt>
                <c:pt idx="8932">
                  <c:v>0.01</c:v>
                </c:pt>
                <c:pt idx="8933">
                  <c:v>0</c:v>
                </c:pt>
                <c:pt idx="8934">
                  <c:v>0</c:v>
                </c:pt>
                <c:pt idx="8935">
                  <c:v>0</c:v>
                </c:pt>
                <c:pt idx="8936">
                  <c:v>0</c:v>
                </c:pt>
                <c:pt idx="8937">
                  <c:v>0.15</c:v>
                </c:pt>
                <c:pt idx="8938">
                  <c:v>0.01</c:v>
                </c:pt>
                <c:pt idx="8939">
                  <c:v>0</c:v>
                </c:pt>
                <c:pt idx="8940">
                  <c:v>0.14000000000000001</c:v>
                </c:pt>
                <c:pt idx="8941">
                  <c:v>0</c:v>
                </c:pt>
                <c:pt idx="8942">
                  <c:v>0</c:v>
                </c:pt>
                <c:pt idx="8943">
                  <c:v>0.15</c:v>
                </c:pt>
                <c:pt idx="8944">
                  <c:v>0</c:v>
                </c:pt>
                <c:pt idx="8945">
                  <c:v>0.03</c:v>
                </c:pt>
                <c:pt idx="8946">
                  <c:v>0.15</c:v>
                </c:pt>
                <c:pt idx="8947">
                  <c:v>0</c:v>
                </c:pt>
                <c:pt idx="8948">
                  <c:v>0</c:v>
                </c:pt>
                <c:pt idx="8949">
                  <c:v>0.15</c:v>
                </c:pt>
                <c:pt idx="8950">
                  <c:v>0.14000000000000001</c:v>
                </c:pt>
                <c:pt idx="8951">
                  <c:v>0</c:v>
                </c:pt>
                <c:pt idx="8952">
                  <c:v>0</c:v>
                </c:pt>
                <c:pt idx="8953">
                  <c:v>0</c:v>
                </c:pt>
                <c:pt idx="8954">
                  <c:v>0</c:v>
                </c:pt>
                <c:pt idx="8955">
                  <c:v>0</c:v>
                </c:pt>
                <c:pt idx="8956">
                  <c:v>0</c:v>
                </c:pt>
                <c:pt idx="8957">
                  <c:v>0</c:v>
                </c:pt>
                <c:pt idx="8958">
                  <c:v>0.14000000000000001</c:v>
                </c:pt>
                <c:pt idx="8959">
                  <c:v>0.15</c:v>
                </c:pt>
                <c:pt idx="8960">
                  <c:v>0</c:v>
                </c:pt>
                <c:pt idx="8961">
                  <c:v>0</c:v>
                </c:pt>
                <c:pt idx="8962">
                  <c:v>0.15</c:v>
                </c:pt>
                <c:pt idx="8963">
                  <c:v>0</c:v>
                </c:pt>
                <c:pt idx="8964">
                  <c:v>0</c:v>
                </c:pt>
                <c:pt idx="8965">
                  <c:v>0</c:v>
                </c:pt>
                <c:pt idx="8966">
                  <c:v>0</c:v>
                </c:pt>
                <c:pt idx="8967">
                  <c:v>0</c:v>
                </c:pt>
                <c:pt idx="8968">
                  <c:v>0</c:v>
                </c:pt>
                <c:pt idx="8969">
                  <c:v>0</c:v>
                </c:pt>
                <c:pt idx="8970">
                  <c:v>0</c:v>
                </c:pt>
                <c:pt idx="8971">
                  <c:v>0</c:v>
                </c:pt>
                <c:pt idx="8972">
                  <c:v>0</c:v>
                </c:pt>
                <c:pt idx="8973">
                  <c:v>0.15</c:v>
                </c:pt>
                <c:pt idx="8974">
                  <c:v>0</c:v>
                </c:pt>
                <c:pt idx="8975">
                  <c:v>0.15</c:v>
                </c:pt>
                <c:pt idx="8976">
                  <c:v>0</c:v>
                </c:pt>
                <c:pt idx="8977">
                  <c:v>0</c:v>
                </c:pt>
                <c:pt idx="8978">
                  <c:v>0</c:v>
                </c:pt>
                <c:pt idx="8979">
                  <c:v>0</c:v>
                </c:pt>
                <c:pt idx="8980">
                  <c:v>0.15</c:v>
                </c:pt>
                <c:pt idx="8981">
                  <c:v>0</c:v>
                </c:pt>
                <c:pt idx="8982">
                  <c:v>0</c:v>
                </c:pt>
                <c:pt idx="8983">
                  <c:v>0</c:v>
                </c:pt>
                <c:pt idx="8984">
                  <c:v>0.15</c:v>
                </c:pt>
                <c:pt idx="8985">
                  <c:v>0</c:v>
                </c:pt>
                <c:pt idx="8986">
                  <c:v>0</c:v>
                </c:pt>
                <c:pt idx="8987">
                  <c:v>0.14000000000000001</c:v>
                </c:pt>
                <c:pt idx="8988">
                  <c:v>0.05</c:v>
                </c:pt>
                <c:pt idx="8989">
                  <c:v>0</c:v>
                </c:pt>
                <c:pt idx="8990">
                  <c:v>0</c:v>
                </c:pt>
                <c:pt idx="8991">
                  <c:v>0.01</c:v>
                </c:pt>
                <c:pt idx="8992">
                  <c:v>0</c:v>
                </c:pt>
                <c:pt idx="8993">
                  <c:v>0.14000000000000001</c:v>
                </c:pt>
                <c:pt idx="8994">
                  <c:v>0</c:v>
                </c:pt>
                <c:pt idx="8995">
                  <c:v>0.04</c:v>
                </c:pt>
                <c:pt idx="8996">
                  <c:v>0</c:v>
                </c:pt>
                <c:pt idx="8997">
                  <c:v>0</c:v>
                </c:pt>
                <c:pt idx="8998">
                  <c:v>0</c:v>
                </c:pt>
                <c:pt idx="8999">
                  <c:v>0</c:v>
                </c:pt>
                <c:pt idx="9000">
                  <c:v>0.13</c:v>
                </c:pt>
                <c:pt idx="9001">
                  <c:v>7.0000000000000007E-2</c:v>
                </c:pt>
                <c:pt idx="9002">
                  <c:v>0.14000000000000001</c:v>
                </c:pt>
                <c:pt idx="9003">
                  <c:v>0</c:v>
                </c:pt>
                <c:pt idx="9004">
                  <c:v>0.14000000000000001</c:v>
                </c:pt>
                <c:pt idx="9005">
                  <c:v>0</c:v>
                </c:pt>
                <c:pt idx="9006">
                  <c:v>0</c:v>
                </c:pt>
                <c:pt idx="9007">
                  <c:v>0.14000000000000001</c:v>
                </c:pt>
                <c:pt idx="9008">
                  <c:v>0</c:v>
                </c:pt>
                <c:pt idx="9009">
                  <c:v>0.02</c:v>
                </c:pt>
                <c:pt idx="9010">
                  <c:v>0</c:v>
                </c:pt>
                <c:pt idx="9011">
                  <c:v>0</c:v>
                </c:pt>
                <c:pt idx="9012">
                  <c:v>0</c:v>
                </c:pt>
                <c:pt idx="9013">
                  <c:v>0.14000000000000001</c:v>
                </c:pt>
                <c:pt idx="9014">
                  <c:v>0.14000000000000001</c:v>
                </c:pt>
                <c:pt idx="9015">
                  <c:v>0</c:v>
                </c:pt>
                <c:pt idx="9016">
                  <c:v>0</c:v>
                </c:pt>
                <c:pt idx="9017">
                  <c:v>0</c:v>
                </c:pt>
                <c:pt idx="9018">
                  <c:v>0</c:v>
                </c:pt>
                <c:pt idx="9019">
                  <c:v>0</c:v>
                </c:pt>
                <c:pt idx="9020">
                  <c:v>0</c:v>
                </c:pt>
                <c:pt idx="9021">
                  <c:v>0</c:v>
                </c:pt>
                <c:pt idx="9022">
                  <c:v>0.14000000000000001</c:v>
                </c:pt>
                <c:pt idx="9023">
                  <c:v>0</c:v>
                </c:pt>
                <c:pt idx="9024">
                  <c:v>0</c:v>
                </c:pt>
                <c:pt idx="9025">
                  <c:v>0</c:v>
                </c:pt>
                <c:pt idx="9026">
                  <c:v>0</c:v>
                </c:pt>
                <c:pt idx="9027">
                  <c:v>0</c:v>
                </c:pt>
                <c:pt idx="9028">
                  <c:v>0.14000000000000001</c:v>
                </c:pt>
                <c:pt idx="9029">
                  <c:v>0.14000000000000001</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0.01</c:v>
                </c:pt>
                <c:pt idx="9046">
                  <c:v>0</c:v>
                </c:pt>
                <c:pt idx="9047">
                  <c:v>0</c:v>
                </c:pt>
                <c:pt idx="9048">
                  <c:v>0.14000000000000001</c:v>
                </c:pt>
                <c:pt idx="9049">
                  <c:v>0</c:v>
                </c:pt>
                <c:pt idx="9050">
                  <c:v>0.14000000000000001</c:v>
                </c:pt>
                <c:pt idx="9051">
                  <c:v>0</c:v>
                </c:pt>
                <c:pt idx="9052">
                  <c:v>0.14000000000000001</c:v>
                </c:pt>
                <c:pt idx="9053">
                  <c:v>0</c:v>
                </c:pt>
                <c:pt idx="9054">
                  <c:v>0</c:v>
                </c:pt>
                <c:pt idx="9055">
                  <c:v>0</c:v>
                </c:pt>
                <c:pt idx="9056">
                  <c:v>0</c:v>
                </c:pt>
                <c:pt idx="9057">
                  <c:v>0.13</c:v>
                </c:pt>
                <c:pt idx="9058">
                  <c:v>0.13</c:v>
                </c:pt>
                <c:pt idx="9059">
                  <c:v>0</c:v>
                </c:pt>
                <c:pt idx="9060">
                  <c:v>0</c:v>
                </c:pt>
                <c:pt idx="9061">
                  <c:v>0.01</c:v>
                </c:pt>
                <c:pt idx="9062">
                  <c:v>0</c:v>
                </c:pt>
                <c:pt idx="9063">
                  <c:v>0</c:v>
                </c:pt>
                <c:pt idx="9064">
                  <c:v>0.06</c:v>
                </c:pt>
                <c:pt idx="9065">
                  <c:v>0.04</c:v>
                </c:pt>
                <c:pt idx="9066">
                  <c:v>0</c:v>
                </c:pt>
                <c:pt idx="9067">
                  <c:v>0.14000000000000001</c:v>
                </c:pt>
                <c:pt idx="9068">
                  <c:v>0</c:v>
                </c:pt>
                <c:pt idx="9069">
                  <c:v>0</c:v>
                </c:pt>
                <c:pt idx="9070">
                  <c:v>0.14000000000000001</c:v>
                </c:pt>
                <c:pt idx="9071">
                  <c:v>0.14000000000000001</c:v>
                </c:pt>
                <c:pt idx="9072">
                  <c:v>0</c:v>
                </c:pt>
                <c:pt idx="9073">
                  <c:v>0</c:v>
                </c:pt>
                <c:pt idx="9074">
                  <c:v>0.14000000000000001</c:v>
                </c:pt>
                <c:pt idx="9075">
                  <c:v>0</c:v>
                </c:pt>
                <c:pt idx="9076">
                  <c:v>0</c:v>
                </c:pt>
                <c:pt idx="9077">
                  <c:v>0</c:v>
                </c:pt>
                <c:pt idx="9078">
                  <c:v>0</c:v>
                </c:pt>
                <c:pt idx="9079">
                  <c:v>0.08</c:v>
                </c:pt>
                <c:pt idx="9080">
                  <c:v>0</c:v>
                </c:pt>
                <c:pt idx="9081">
                  <c:v>0</c:v>
                </c:pt>
                <c:pt idx="9082">
                  <c:v>0.11</c:v>
                </c:pt>
                <c:pt idx="9083">
                  <c:v>0</c:v>
                </c:pt>
                <c:pt idx="9084">
                  <c:v>0</c:v>
                </c:pt>
                <c:pt idx="9085">
                  <c:v>0</c:v>
                </c:pt>
                <c:pt idx="9086">
                  <c:v>0.14000000000000001</c:v>
                </c:pt>
                <c:pt idx="9087">
                  <c:v>0.03</c:v>
                </c:pt>
                <c:pt idx="9088">
                  <c:v>0</c:v>
                </c:pt>
                <c:pt idx="9089">
                  <c:v>0</c:v>
                </c:pt>
                <c:pt idx="9090">
                  <c:v>0.06</c:v>
                </c:pt>
                <c:pt idx="9091">
                  <c:v>0</c:v>
                </c:pt>
                <c:pt idx="9092">
                  <c:v>0.14000000000000001</c:v>
                </c:pt>
                <c:pt idx="9093">
                  <c:v>0.14000000000000001</c:v>
                </c:pt>
                <c:pt idx="9094">
                  <c:v>0</c:v>
                </c:pt>
                <c:pt idx="9095">
                  <c:v>0.13</c:v>
                </c:pt>
                <c:pt idx="9096">
                  <c:v>0.13</c:v>
                </c:pt>
                <c:pt idx="9097">
                  <c:v>0.11</c:v>
                </c:pt>
                <c:pt idx="9098">
                  <c:v>0</c:v>
                </c:pt>
                <c:pt idx="9099">
                  <c:v>0</c:v>
                </c:pt>
                <c:pt idx="9100">
                  <c:v>0</c:v>
                </c:pt>
                <c:pt idx="9101">
                  <c:v>0.04</c:v>
                </c:pt>
                <c:pt idx="9102">
                  <c:v>0</c:v>
                </c:pt>
                <c:pt idx="9103">
                  <c:v>0.14000000000000001</c:v>
                </c:pt>
                <c:pt idx="9104">
                  <c:v>0</c:v>
                </c:pt>
                <c:pt idx="9105">
                  <c:v>0</c:v>
                </c:pt>
                <c:pt idx="9106">
                  <c:v>0</c:v>
                </c:pt>
                <c:pt idx="9107">
                  <c:v>0.14000000000000001</c:v>
                </c:pt>
                <c:pt idx="9108">
                  <c:v>0</c:v>
                </c:pt>
                <c:pt idx="9109">
                  <c:v>0</c:v>
                </c:pt>
                <c:pt idx="9110">
                  <c:v>0</c:v>
                </c:pt>
                <c:pt idx="9111">
                  <c:v>0</c:v>
                </c:pt>
                <c:pt idx="9112">
                  <c:v>0</c:v>
                </c:pt>
                <c:pt idx="9113">
                  <c:v>0.05</c:v>
                </c:pt>
                <c:pt idx="9114">
                  <c:v>0</c:v>
                </c:pt>
                <c:pt idx="9115">
                  <c:v>0</c:v>
                </c:pt>
                <c:pt idx="9116">
                  <c:v>0</c:v>
                </c:pt>
                <c:pt idx="9117">
                  <c:v>0</c:v>
                </c:pt>
                <c:pt idx="9118">
                  <c:v>0</c:v>
                </c:pt>
                <c:pt idx="9119">
                  <c:v>0</c:v>
                </c:pt>
                <c:pt idx="9120">
                  <c:v>0</c:v>
                </c:pt>
                <c:pt idx="9121">
                  <c:v>0</c:v>
                </c:pt>
                <c:pt idx="9122">
                  <c:v>0</c:v>
                </c:pt>
                <c:pt idx="9123">
                  <c:v>0.14000000000000001</c:v>
                </c:pt>
                <c:pt idx="9124">
                  <c:v>0</c:v>
                </c:pt>
                <c:pt idx="9125">
                  <c:v>0.13</c:v>
                </c:pt>
                <c:pt idx="9126">
                  <c:v>0</c:v>
                </c:pt>
                <c:pt idx="9127">
                  <c:v>0</c:v>
                </c:pt>
                <c:pt idx="9128">
                  <c:v>0</c:v>
                </c:pt>
                <c:pt idx="9129">
                  <c:v>0.14000000000000001</c:v>
                </c:pt>
                <c:pt idx="9130">
                  <c:v>0</c:v>
                </c:pt>
                <c:pt idx="9131">
                  <c:v>0</c:v>
                </c:pt>
                <c:pt idx="9132">
                  <c:v>0</c:v>
                </c:pt>
                <c:pt idx="9133">
                  <c:v>0.13</c:v>
                </c:pt>
                <c:pt idx="9134">
                  <c:v>0</c:v>
                </c:pt>
                <c:pt idx="9135">
                  <c:v>0.14000000000000001</c:v>
                </c:pt>
                <c:pt idx="9136">
                  <c:v>0</c:v>
                </c:pt>
                <c:pt idx="9137">
                  <c:v>0</c:v>
                </c:pt>
                <c:pt idx="9138">
                  <c:v>0</c:v>
                </c:pt>
                <c:pt idx="9139">
                  <c:v>0.02</c:v>
                </c:pt>
                <c:pt idx="9140">
                  <c:v>0</c:v>
                </c:pt>
                <c:pt idx="9141">
                  <c:v>0</c:v>
                </c:pt>
                <c:pt idx="9142">
                  <c:v>0.14000000000000001</c:v>
                </c:pt>
                <c:pt idx="9143">
                  <c:v>0</c:v>
                </c:pt>
                <c:pt idx="9144">
                  <c:v>0</c:v>
                </c:pt>
                <c:pt idx="9145">
                  <c:v>0</c:v>
                </c:pt>
                <c:pt idx="9146">
                  <c:v>0</c:v>
                </c:pt>
                <c:pt idx="9147">
                  <c:v>0</c:v>
                </c:pt>
                <c:pt idx="9148">
                  <c:v>0</c:v>
                </c:pt>
                <c:pt idx="9149">
                  <c:v>0</c:v>
                </c:pt>
                <c:pt idx="9150">
                  <c:v>0.13</c:v>
                </c:pt>
                <c:pt idx="9151">
                  <c:v>0</c:v>
                </c:pt>
                <c:pt idx="9152">
                  <c:v>0</c:v>
                </c:pt>
                <c:pt idx="9153">
                  <c:v>0</c:v>
                </c:pt>
                <c:pt idx="9154">
                  <c:v>0</c:v>
                </c:pt>
                <c:pt idx="9155">
                  <c:v>0</c:v>
                </c:pt>
                <c:pt idx="9156">
                  <c:v>0</c:v>
                </c:pt>
                <c:pt idx="9157">
                  <c:v>0</c:v>
                </c:pt>
                <c:pt idx="9158">
                  <c:v>0.14000000000000001</c:v>
                </c:pt>
                <c:pt idx="9159">
                  <c:v>0</c:v>
                </c:pt>
                <c:pt idx="9160">
                  <c:v>0</c:v>
                </c:pt>
                <c:pt idx="9161">
                  <c:v>0</c:v>
                </c:pt>
                <c:pt idx="9162">
                  <c:v>0.1</c:v>
                </c:pt>
                <c:pt idx="9163">
                  <c:v>0</c:v>
                </c:pt>
                <c:pt idx="9164">
                  <c:v>0.14000000000000001</c:v>
                </c:pt>
                <c:pt idx="9165">
                  <c:v>0</c:v>
                </c:pt>
                <c:pt idx="9166">
                  <c:v>0</c:v>
                </c:pt>
                <c:pt idx="9167">
                  <c:v>0</c:v>
                </c:pt>
                <c:pt idx="9168">
                  <c:v>0</c:v>
                </c:pt>
                <c:pt idx="9169">
                  <c:v>0</c:v>
                </c:pt>
                <c:pt idx="9170">
                  <c:v>0.14000000000000001</c:v>
                </c:pt>
                <c:pt idx="9171">
                  <c:v>0</c:v>
                </c:pt>
                <c:pt idx="9172">
                  <c:v>0</c:v>
                </c:pt>
                <c:pt idx="9173">
                  <c:v>0</c:v>
                </c:pt>
                <c:pt idx="9174">
                  <c:v>0.14000000000000001</c:v>
                </c:pt>
                <c:pt idx="9175">
                  <c:v>0</c:v>
                </c:pt>
                <c:pt idx="9176">
                  <c:v>0</c:v>
                </c:pt>
                <c:pt idx="9177">
                  <c:v>0</c:v>
                </c:pt>
                <c:pt idx="9178">
                  <c:v>0</c:v>
                </c:pt>
                <c:pt idx="9179">
                  <c:v>0</c:v>
                </c:pt>
                <c:pt idx="9180">
                  <c:v>0</c:v>
                </c:pt>
                <c:pt idx="9181">
                  <c:v>0.14000000000000001</c:v>
                </c:pt>
                <c:pt idx="9182">
                  <c:v>0.01</c:v>
                </c:pt>
                <c:pt idx="9183">
                  <c:v>0</c:v>
                </c:pt>
                <c:pt idx="9184">
                  <c:v>0.14000000000000001</c:v>
                </c:pt>
                <c:pt idx="9185">
                  <c:v>0</c:v>
                </c:pt>
                <c:pt idx="9186">
                  <c:v>0</c:v>
                </c:pt>
                <c:pt idx="9187">
                  <c:v>0.14000000000000001</c:v>
                </c:pt>
                <c:pt idx="9188">
                  <c:v>0</c:v>
                </c:pt>
                <c:pt idx="9189">
                  <c:v>0</c:v>
                </c:pt>
                <c:pt idx="9190">
                  <c:v>0</c:v>
                </c:pt>
                <c:pt idx="9191">
                  <c:v>0.14000000000000001</c:v>
                </c:pt>
                <c:pt idx="9192">
                  <c:v>0.03</c:v>
                </c:pt>
                <c:pt idx="9193">
                  <c:v>0</c:v>
                </c:pt>
                <c:pt idx="9194">
                  <c:v>0</c:v>
                </c:pt>
                <c:pt idx="9195">
                  <c:v>0</c:v>
                </c:pt>
                <c:pt idx="9196">
                  <c:v>0.14000000000000001</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0.14000000000000001</c:v>
                </c:pt>
                <c:pt idx="9210">
                  <c:v>0</c:v>
                </c:pt>
                <c:pt idx="9211">
                  <c:v>0.14000000000000001</c:v>
                </c:pt>
                <c:pt idx="9212">
                  <c:v>0</c:v>
                </c:pt>
                <c:pt idx="9213">
                  <c:v>0</c:v>
                </c:pt>
                <c:pt idx="9214">
                  <c:v>0</c:v>
                </c:pt>
                <c:pt idx="9215">
                  <c:v>0</c:v>
                </c:pt>
                <c:pt idx="9216">
                  <c:v>0</c:v>
                </c:pt>
                <c:pt idx="9217">
                  <c:v>0</c:v>
                </c:pt>
                <c:pt idx="9218">
                  <c:v>0.08</c:v>
                </c:pt>
                <c:pt idx="9219">
                  <c:v>0</c:v>
                </c:pt>
                <c:pt idx="9220">
                  <c:v>0.14000000000000001</c:v>
                </c:pt>
                <c:pt idx="9221">
                  <c:v>0.13</c:v>
                </c:pt>
                <c:pt idx="9222">
                  <c:v>0.06</c:v>
                </c:pt>
                <c:pt idx="9223">
                  <c:v>0.14000000000000001</c:v>
                </c:pt>
                <c:pt idx="9224">
                  <c:v>0.14000000000000001</c:v>
                </c:pt>
                <c:pt idx="9225">
                  <c:v>0.13</c:v>
                </c:pt>
                <c:pt idx="9226">
                  <c:v>0</c:v>
                </c:pt>
                <c:pt idx="9227">
                  <c:v>0</c:v>
                </c:pt>
                <c:pt idx="9228">
                  <c:v>0.1</c:v>
                </c:pt>
                <c:pt idx="9229">
                  <c:v>0</c:v>
                </c:pt>
                <c:pt idx="9230">
                  <c:v>0</c:v>
                </c:pt>
                <c:pt idx="9231">
                  <c:v>0</c:v>
                </c:pt>
                <c:pt idx="9232">
                  <c:v>0.13</c:v>
                </c:pt>
                <c:pt idx="9233">
                  <c:v>0</c:v>
                </c:pt>
                <c:pt idx="9234">
                  <c:v>0</c:v>
                </c:pt>
                <c:pt idx="9235">
                  <c:v>0.02</c:v>
                </c:pt>
                <c:pt idx="9236">
                  <c:v>0</c:v>
                </c:pt>
                <c:pt idx="9237">
                  <c:v>0.02</c:v>
                </c:pt>
                <c:pt idx="9238">
                  <c:v>0.14000000000000001</c:v>
                </c:pt>
                <c:pt idx="9239">
                  <c:v>0</c:v>
                </c:pt>
                <c:pt idx="9240">
                  <c:v>0.06</c:v>
                </c:pt>
                <c:pt idx="9241">
                  <c:v>0.13</c:v>
                </c:pt>
                <c:pt idx="9242">
                  <c:v>0.14000000000000001</c:v>
                </c:pt>
                <c:pt idx="9243">
                  <c:v>0.14000000000000001</c:v>
                </c:pt>
                <c:pt idx="9244">
                  <c:v>0</c:v>
                </c:pt>
                <c:pt idx="9245">
                  <c:v>0</c:v>
                </c:pt>
                <c:pt idx="9246">
                  <c:v>0.09</c:v>
                </c:pt>
                <c:pt idx="9247">
                  <c:v>0</c:v>
                </c:pt>
                <c:pt idx="9248">
                  <c:v>0</c:v>
                </c:pt>
                <c:pt idx="9249">
                  <c:v>0</c:v>
                </c:pt>
                <c:pt idx="9250">
                  <c:v>0</c:v>
                </c:pt>
                <c:pt idx="9251">
                  <c:v>0</c:v>
                </c:pt>
                <c:pt idx="9252">
                  <c:v>0</c:v>
                </c:pt>
                <c:pt idx="9253">
                  <c:v>0</c:v>
                </c:pt>
                <c:pt idx="9254">
                  <c:v>0</c:v>
                </c:pt>
                <c:pt idx="9255">
                  <c:v>0</c:v>
                </c:pt>
                <c:pt idx="9256">
                  <c:v>7.0000000000000007E-2</c:v>
                </c:pt>
                <c:pt idx="9257">
                  <c:v>0.14000000000000001</c:v>
                </c:pt>
                <c:pt idx="9258">
                  <c:v>0</c:v>
                </c:pt>
                <c:pt idx="9259">
                  <c:v>0.01</c:v>
                </c:pt>
                <c:pt idx="9260">
                  <c:v>0</c:v>
                </c:pt>
                <c:pt idx="9261">
                  <c:v>0.02</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0.13</c:v>
                </c:pt>
                <c:pt idx="9276">
                  <c:v>0.14000000000000001</c:v>
                </c:pt>
                <c:pt idx="9277">
                  <c:v>0</c:v>
                </c:pt>
                <c:pt idx="9278">
                  <c:v>0</c:v>
                </c:pt>
                <c:pt idx="9279">
                  <c:v>0</c:v>
                </c:pt>
                <c:pt idx="9280">
                  <c:v>0</c:v>
                </c:pt>
                <c:pt idx="9281">
                  <c:v>0</c:v>
                </c:pt>
                <c:pt idx="9282">
                  <c:v>0</c:v>
                </c:pt>
                <c:pt idx="9283">
                  <c:v>0</c:v>
                </c:pt>
                <c:pt idx="9284">
                  <c:v>0.03</c:v>
                </c:pt>
                <c:pt idx="9285">
                  <c:v>0.14000000000000001</c:v>
                </c:pt>
                <c:pt idx="9286">
                  <c:v>0</c:v>
                </c:pt>
                <c:pt idx="9287">
                  <c:v>0</c:v>
                </c:pt>
                <c:pt idx="9288">
                  <c:v>0</c:v>
                </c:pt>
                <c:pt idx="9289">
                  <c:v>0</c:v>
                </c:pt>
                <c:pt idx="9290">
                  <c:v>0</c:v>
                </c:pt>
                <c:pt idx="9291">
                  <c:v>0</c:v>
                </c:pt>
                <c:pt idx="9292">
                  <c:v>0.14000000000000001</c:v>
                </c:pt>
                <c:pt idx="9293">
                  <c:v>0</c:v>
                </c:pt>
                <c:pt idx="9294">
                  <c:v>0</c:v>
                </c:pt>
                <c:pt idx="9295">
                  <c:v>0</c:v>
                </c:pt>
                <c:pt idx="9296">
                  <c:v>0</c:v>
                </c:pt>
                <c:pt idx="9297">
                  <c:v>0</c:v>
                </c:pt>
                <c:pt idx="9298">
                  <c:v>0.14000000000000001</c:v>
                </c:pt>
                <c:pt idx="9299">
                  <c:v>0</c:v>
                </c:pt>
                <c:pt idx="9300">
                  <c:v>0</c:v>
                </c:pt>
                <c:pt idx="9301">
                  <c:v>0.03</c:v>
                </c:pt>
                <c:pt idx="9302">
                  <c:v>0</c:v>
                </c:pt>
                <c:pt idx="9303">
                  <c:v>7.0000000000000007E-2</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0.14000000000000001</c:v>
                </c:pt>
                <c:pt idx="9326">
                  <c:v>0.14000000000000001</c:v>
                </c:pt>
                <c:pt idx="9327">
                  <c:v>0</c:v>
                </c:pt>
                <c:pt idx="9328">
                  <c:v>0</c:v>
                </c:pt>
                <c:pt idx="9329">
                  <c:v>0</c:v>
                </c:pt>
                <c:pt idx="9330">
                  <c:v>0</c:v>
                </c:pt>
                <c:pt idx="9331">
                  <c:v>0</c:v>
                </c:pt>
                <c:pt idx="9332">
                  <c:v>0</c:v>
                </c:pt>
                <c:pt idx="9333">
                  <c:v>0</c:v>
                </c:pt>
                <c:pt idx="9334">
                  <c:v>0.13</c:v>
                </c:pt>
                <c:pt idx="9335">
                  <c:v>0</c:v>
                </c:pt>
                <c:pt idx="9336">
                  <c:v>0.13</c:v>
                </c:pt>
                <c:pt idx="9337">
                  <c:v>0.13</c:v>
                </c:pt>
                <c:pt idx="9338">
                  <c:v>0</c:v>
                </c:pt>
                <c:pt idx="9339">
                  <c:v>0</c:v>
                </c:pt>
                <c:pt idx="9340">
                  <c:v>0.13</c:v>
                </c:pt>
                <c:pt idx="9341">
                  <c:v>0.01</c:v>
                </c:pt>
                <c:pt idx="9342">
                  <c:v>0</c:v>
                </c:pt>
                <c:pt idx="9343">
                  <c:v>0</c:v>
                </c:pt>
                <c:pt idx="9344">
                  <c:v>0</c:v>
                </c:pt>
                <c:pt idx="9345">
                  <c:v>0</c:v>
                </c:pt>
                <c:pt idx="9346">
                  <c:v>0</c:v>
                </c:pt>
                <c:pt idx="9347">
                  <c:v>0</c:v>
                </c:pt>
                <c:pt idx="9348">
                  <c:v>0.13</c:v>
                </c:pt>
                <c:pt idx="9349">
                  <c:v>0</c:v>
                </c:pt>
                <c:pt idx="9350">
                  <c:v>0.13</c:v>
                </c:pt>
                <c:pt idx="9351">
                  <c:v>0</c:v>
                </c:pt>
                <c:pt idx="9352">
                  <c:v>0.13</c:v>
                </c:pt>
                <c:pt idx="9353">
                  <c:v>0</c:v>
                </c:pt>
                <c:pt idx="9354">
                  <c:v>0</c:v>
                </c:pt>
                <c:pt idx="9355">
                  <c:v>0</c:v>
                </c:pt>
                <c:pt idx="9356">
                  <c:v>0</c:v>
                </c:pt>
                <c:pt idx="9357">
                  <c:v>0.13</c:v>
                </c:pt>
                <c:pt idx="9358">
                  <c:v>0</c:v>
                </c:pt>
                <c:pt idx="9359">
                  <c:v>0</c:v>
                </c:pt>
                <c:pt idx="9360">
                  <c:v>0.01</c:v>
                </c:pt>
                <c:pt idx="9361">
                  <c:v>0.04</c:v>
                </c:pt>
                <c:pt idx="9362">
                  <c:v>0</c:v>
                </c:pt>
                <c:pt idx="9363">
                  <c:v>0.13</c:v>
                </c:pt>
                <c:pt idx="9364">
                  <c:v>0</c:v>
                </c:pt>
                <c:pt idx="9365">
                  <c:v>0.13</c:v>
                </c:pt>
                <c:pt idx="9366">
                  <c:v>0</c:v>
                </c:pt>
                <c:pt idx="9367">
                  <c:v>0</c:v>
                </c:pt>
                <c:pt idx="9368">
                  <c:v>0</c:v>
                </c:pt>
                <c:pt idx="9369">
                  <c:v>0</c:v>
                </c:pt>
                <c:pt idx="9370">
                  <c:v>0</c:v>
                </c:pt>
                <c:pt idx="9371">
                  <c:v>0</c:v>
                </c:pt>
                <c:pt idx="9372">
                  <c:v>0</c:v>
                </c:pt>
                <c:pt idx="9373">
                  <c:v>0</c:v>
                </c:pt>
                <c:pt idx="9374">
                  <c:v>0</c:v>
                </c:pt>
                <c:pt idx="9375">
                  <c:v>0</c:v>
                </c:pt>
                <c:pt idx="9376">
                  <c:v>0</c:v>
                </c:pt>
                <c:pt idx="9377">
                  <c:v>0.04</c:v>
                </c:pt>
                <c:pt idx="9378">
                  <c:v>0</c:v>
                </c:pt>
                <c:pt idx="9379">
                  <c:v>0</c:v>
                </c:pt>
                <c:pt idx="9380">
                  <c:v>0</c:v>
                </c:pt>
                <c:pt idx="9381">
                  <c:v>0.01</c:v>
                </c:pt>
                <c:pt idx="9382">
                  <c:v>0.05</c:v>
                </c:pt>
                <c:pt idx="9383">
                  <c:v>0</c:v>
                </c:pt>
                <c:pt idx="9384">
                  <c:v>0.13</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0.13</c:v>
                </c:pt>
                <c:pt idx="9404">
                  <c:v>0</c:v>
                </c:pt>
                <c:pt idx="9405">
                  <c:v>0</c:v>
                </c:pt>
                <c:pt idx="9406">
                  <c:v>0</c:v>
                </c:pt>
                <c:pt idx="9407">
                  <c:v>0</c:v>
                </c:pt>
                <c:pt idx="9408">
                  <c:v>0</c:v>
                </c:pt>
                <c:pt idx="9409">
                  <c:v>0</c:v>
                </c:pt>
                <c:pt idx="9410">
                  <c:v>0</c:v>
                </c:pt>
                <c:pt idx="9411">
                  <c:v>0.13</c:v>
                </c:pt>
                <c:pt idx="9412">
                  <c:v>0.13</c:v>
                </c:pt>
                <c:pt idx="9413">
                  <c:v>0.13</c:v>
                </c:pt>
                <c:pt idx="9414">
                  <c:v>0.13</c:v>
                </c:pt>
                <c:pt idx="9415">
                  <c:v>0</c:v>
                </c:pt>
                <c:pt idx="9416">
                  <c:v>0.13</c:v>
                </c:pt>
                <c:pt idx="9417">
                  <c:v>0.13</c:v>
                </c:pt>
                <c:pt idx="9418">
                  <c:v>0.03</c:v>
                </c:pt>
                <c:pt idx="9419">
                  <c:v>0</c:v>
                </c:pt>
                <c:pt idx="9420">
                  <c:v>0</c:v>
                </c:pt>
                <c:pt idx="9421">
                  <c:v>0</c:v>
                </c:pt>
                <c:pt idx="9422">
                  <c:v>0.13</c:v>
                </c:pt>
                <c:pt idx="9423">
                  <c:v>0</c:v>
                </c:pt>
                <c:pt idx="9424">
                  <c:v>0</c:v>
                </c:pt>
                <c:pt idx="9425">
                  <c:v>0</c:v>
                </c:pt>
                <c:pt idx="9426">
                  <c:v>0</c:v>
                </c:pt>
                <c:pt idx="9427">
                  <c:v>0</c:v>
                </c:pt>
                <c:pt idx="9428">
                  <c:v>0.06</c:v>
                </c:pt>
                <c:pt idx="9429">
                  <c:v>0</c:v>
                </c:pt>
                <c:pt idx="9430">
                  <c:v>0</c:v>
                </c:pt>
                <c:pt idx="9431">
                  <c:v>0</c:v>
                </c:pt>
                <c:pt idx="9432">
                  <c:v>0</c:v>
                </c:pt>
                <c:pt idx="9433">
                  <c:v>0</c:v>
                </c:pt>
                <c:pt idx="9434">
                  <c:v>0.13</c:v>
                </c:pt>
                <c:pt idx="9435">
                  <c:v>0</c:v>
                </c:pt>
                <c:pt idx="9436">
                  <c:v>0</c:v>
                </c:pt>
                <c:pt idx="9437">
                  <c:v>0</c:v>
                </c:pt>
                <c:pt idx="9438">
                  <c:v>0.13</c:v>
                </c:pt>
                <c:pt idx="9439">
                  <c:v>0.13</c:v>
                </c:pt>
                <c:pt idx="9440">
                  <c:v>0</c:v>
                </c:pt>
                <c:pt idx="9441">
                  <c:v>0</c:v>
                </c:pt>
                <c:pt idx="9442">
                  <c:v>0.13</c:v>
                </c:pt>
                <c:pt idx="9443">
                  <c:v>0</c:v>
                </c:pt>
                <c:pt idx="9444">
                  <c:v>0</c:v>
                </c:pt>
                <c:pt idx="9445">
                  <c:v>0.13</c:v>
                </c:pt>
                <c:pt idx="9446">
                  <c:v>0.13</c:v>
                </c:pt>
                <c:pt idx="9447">
                  <c:v>0</c:v>
                </c:pt>
                <c:pt idx="9448">
                  <c:v>0</c:v>
                </c:pt>
                <c:pt idx="9449">
                  <c:v>0</c:v>
                </c:pt>
                <c:pt idx="9450">
                  <c:v>0</c:v>
                </c:pt>
                <c:pt idx="9451">
                  <c:v>0.01</c:v>
                </c:pt>
                <c:pt idx="9452">
                  <c:v>0</c:v>
                </c:pt>
                <c:pt idx="9453">
                  <c:v>0</c:v>
                </c:pt>
                <c:pt idx="9454">
                  <c:v>0.13</c:v>
                </c:pt>
                <c:pt idx="9455">
                  <c:v>0</c:v>
                </c:pt>
                <c:pt idx="9456">
                  <c:v>0.05</c:v>
                </c:pt>
                <c:pt idx="9457">
                  <c:v>0.13</c:v>
                </c:pt>
                <c:pt idx="9458">
                  <c:v>0</c:v>
                </c:pt>
                <c:pt idx="9459">
                  <c:v>0</c:v>
                </c:pt>
                <c:pt idx="9460">
                  <c:v>0.04</c:v>
                </c:pt>
                <c:pt idx="9461">
                  <c:v>0.13</c:v>
                </c:pt>
                <c:pt idx="9462">
                  <c:v>0.02</c:v>
                </c:pt>
                <c:pt idx="9463">
                  <c:v>0</c:v>
                </c:pt>
                <c:pt idx="9464">
                  <c:v>0</c:v>
                </c:pt>
                <c:pt idx="9465">
                  <c:v>0</c:v>
                </c:pt>
                <c:pt idx="9466">
                  <c:v>0</c:v>
                </c:pt>
                <c:pt idx="9467">
                  <c:v>0</c:v>
                </c:pt>
                <c:pt idx="9468">
                  <c:v>0</c:v>
                </c:pt>
                <c:pt idx="9469">
                  <c:v>0</c:v>
                </c:pt>
                <c:pt idx="9470">
                  <c:v>0</c:v>
                </c:pt>
                <c:pt idx="9471">
                  <c:v>0</c:v>
                </c:pt>
                <c:pt idx="9472">
                  <c:v>0</c:v>
                </c:pt>
                <c:pt idx="9473">
                  <c:v>0.04</c:v>
                </c:pt>
                <c:pt idx="9474">
                  <c:v>0</c:v>
                </c:pt>
                <c:pt idx="9475">
                  <c:v>0</c:v>
                </c:pt>
                <c:pt idx="9476">
                  <c:v>0.13</c:v>
                </c:pt>
                <c:pt idx="9477">
                  <c:v>0.13</c:v>
                </c:pt>
                <c:pt idx="9478">
                  <c:v>0.05</c:v>
                </c:pt>
                <c:pt idx="9479">
                  <c:v>0.13</c:v>
                </c:pt>
                <c:pt idx="9480">
                  <c:v>0</c:v>
                </c:pt>
                <c:pt idx="9481">
                  <c:v>0.05</c:v>
                </c:pt>
                <c:pt idx="9482">
                  <c:v>0</c:v>
                </c:pt>
                <c:pt idx="9483">
                  <c:v>0</c:v>
                </c:pt>
                <c:pt idx="9484">
                  <c:v>0</c:v>
                </c:pt>
                <c:pt idx="9485">
                  <c:v>0</c:v>
                </c:pt>
                <c:pt idx="9486">
                  <c:v>0</c:v>
                </c:pt>
                <c:pt idx="9487">
                  <c:v>0</c:v>
                </c:pt>
                <c:pt idx="9488">
                  <c:v>0</c:v>
                </c:pt>
                <c:pt idx="9489">
                  <c:v>0</c:v>
                </c:pt>
                <c:pt idx="9490">
                  <c:v>0</c:v>
                </c:pt>
                <c:pt idx="9491">
                  <c:v>0</c:v>
                </c:pt>
                <c:pt idx="9492">
                  <c:v>0.04</c:v>
                </c:pt>
                <c:pt idx="9493">
                  <c:v>0.13</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0.13</c:v>
                </c:pt>
                <c:pt idx="9509">
                  <c:v>0</c:v>
                </c:pt>
                <c:pt idx="9510">
                  <c:v>0.13</c:v>
                </c:pt>
                <c:pt idx="9511">
                  <c:v>0</c:v>
                </c:pt>
                <c:pt idx="9512">
                  <c:v>0</c:v>
                </c:pt>
                <c:pt idx="9513">
                  <c:v>0</c:v>
                </c:pt>
                <c:pt idx="9514">
                  <c:v>7.0000000000000007E-2</c:v>
                </c:pt>
                <c:pt idx="9515">
                  <c:v>0</c:v>
                </c:pt>
                <c:pt idx="9516">
                  <c:v>0</c:v>
                </c:pt>
                <c:pt idx="9517">
                  <c:v>0</c:v>
                </c:pt>
                <c:pt idx="9518">
                  <c:v>0</c:v>
                </c:pt>
                <c:pt idx="9519">
                  <c:v>0</c:v>
                </c:pt>
                <c:pt idx="9520">
                  <c:v>0</c:v>
                </c:pt>
                <c:pt idx="9521">
                  <c:v>0.13</c:v>
                </c:pt>
                <c:pt idx="9522">
                  <c:v>0.13</c:v>
                </c:pt>
                <c:pt idx="9523">
                  <c:v>0</c:v>
                </c:pt>
                <c:pt idx="9524">
                  <c:v>0.03</c:v>
                </c:pt>
                <c:pt idx="9525">
                  <c:v>0</c:v>
                </c:pt>
                <c:pt idx="9526">
                  <c:v>0</c:v>
                </c:pt>
                <c:pt idx="9527">
                  <c:v>0</c:v>
                </c:pt>
                <c:pt idx="9528">
                  <c:v>0</c:v>
                </c:pt>
                <c:pt idx="9529">
                  <c:v>0</c:v>
                </c:pt>
                <c:pt idx="9530">
                  <c:v>0</c:v>
                </c:pt>
                <c:pt idx="9531">
                  <c:v>0</c:v>
                </c:pt>
                <c:pt idx="9532">
                  <c:v>0.13</c:v>
                </c:pt>
                <c:pt idx="9533">
                  <c:v>0</c:v>
                </c:pt>
                <c:pt idx="9534">
                  <c:v>0.13</c:v>
                </c:pt>
                <c:pt idx="9535">
                  <c:v>0</c:v>
                </c:pt>
                <c:pt idx="9536">
                  <c:v>0.12</c:v>
                </c:pt>
                <c:pt idx="9537">
                  <c:v>0</c:v>
                </c:pt>
                <c:pt idx="9538">
                  <c:v>0.13</c:v>
                </c:pt>
                <c:pt idx="9539">
                  <c:v>0.13</c:v>
                </c:pt>
                <c:pt idx="9540">
                  <c:v>0</c:v>
                </c:pt>
                <c:pt idx="9541">
                  <c:v>0</c:v>
                </c:pt>
                <c:pt idx="9542">
                  <c:v>0</c:v>
                </c:pt>
                <c:pt idx="9543">
                  <c:v>0</c:v>
                </c:pt>
                <c:pt idx="9544">
                  <c:v>0</c:v>
                </c:pt>
                <c:pt idx="9545">
                  <c:v>0.13</c:v>
                </c:pt>
                <c:pt idx="9546">
                  <c:v>0.13</c:v>
                </c:pt>
                <c:pt idx="9547">
                  <c:v>0</c:v>
                </c:pt>
                <c:pt idx="9548">
                  <c:v>0</c:v>
                </c:pt>
                <c:pt idx="9549">
                  <c:v>0</c:v>
                </c:pt>
                <c:pt idx="9550">
                  <c:v>0</c:v>
                </c:pt>
                <c:pt idx="9551">
                  <c:v>0</c:v>
                </c:pt>
                <c:pt idx="9552">
                  <c:v>0</c:v>
                </c:pt>
                <c:pt idx="9553">
                  <c:v>0</c:v>
                </c:pt>
                <c:pt idx="9554">
                  <c:v>0</c:v>
                </c:pt>
                <c:pt idx="9555">
                  <c:v>0.13</c:v>
                </c:pt>
                <c:pt idx="9556">
                  <c:v>0</c:v>
                </c:pt>
                <c:pt idx="9557">
                  <c:v>0</c:v>
                </c:pt>
                <c:pt idx="9558">
                  <c:v>0</c:v>
                </c:pt>
                <c:pt idx="9559">
                  <c:v>0</c:v>
                </c:pt>
                <c:pt idx="9560">
                  <c:v>0</c:v>
                </c:pt>
                <c:pt idx="9561">
                  <c:v>0.13</c:v>
                </c:pt>
                <c:pt idx="9562">
                  <c:v>0</c:v>
                </c:pt>
                <c:pt idx="9563">
                  <c:v>0.13</c:v>
                </c:pt>
                <c:pt idx="9564">
                  <c:v>0.13</c:v>
                </c:pt>
                <c:pt idx="9565">
                  <c:v>0</c:v>
                </c:pt>
                <c:pt idx="9566">
                  <c:v>0</c:v>
                </c:pt>
                <c:pt idx="9567">
                  <c:v>0</c:v>
                </c:pt>
                <c:pt idx="9568">
                  <c:v>0</c:v>
                </c:pt>
                <c:pt idx="9569">
                  <c:v>0</c:v>
                </c:pt>
                <c:pt idx="9570">
                  <c:v>0</c:v>
                </c:pt>
                <c:pt idx="9571">
                  <c:v>0</c:v>
                </c:pt>
                <c:pt idx="9572">
                  <c:v>0</c:v>
                </c:pt>
                <c:pt idx="9573">
                  <c:v>0</c:v>
                </c:pt>
                <c:pt idx="9574">
                  <c:v>0.13</c:v>
                </c:pt>
                <c:pt idx="9575">
                  <c:v>0</c:v>
                </c:pt>
                <c:pt idx="9576">
                  <c:v>0.04</c:v>
                </c:pt>
                <c:pt idx="9577">
                  <c:v>0</c:v>
                </c:pt>
                <c:pt idx="9578">
                  <c:v>0</c:v>
                </c:pt>
                <c:pt idx="9579">
                  <c:v>0</c:v>
                </c:pt>
                <c:pt idx="9580">
                  <c:v>0</c:v>
                </c:pt>
                <c:pt idx="9581">
                  <c:v>0.13</c:v>
                </c:pt>
                <c:pt idx="9582">
                  <c:v>0</c:v>
                </c:pt>
                <c:pt idx="9583">
                  <c:v>0</c:v>
                </c:pt>
                <c:pt idx="9584">
                  <c:v>0</c:v>
                </c:pt>
                <c:pt idx="9585">
                  <c:v>0</c:v>
                </c:pt>
                <c:pt idx="9586">
                  <c:v>0</c:v>
                </c:pt>
                <c:pt idx="9587">
                  <c:v>0.13</c:v>
                </c:pt>
                <c:pt idx="9588">
                  <c:v>0.12</c:v>
                </c:pt>
                <c:pt idx="9589">
                  <c:v>0</c:v>
                </c:pt>
                <c:pt idx="9590">
                  <c:v>0</c:v>
                </c:pt>
                <c:pt idx="9591">
                  <c:v>0</c:v>
                </c:pt>
                <c:pt idx="9592">
                  <c:v>0</c:v>
                </c:pt>
                <c:pt idx="9593">
                  <c:v>0</c:v>
                </c:pt>
                <c:pt idx="9594">
                  <c:v>0</c:v>
                </c:pt>
                <c:pt idx="9595">
                  <c:v>0</c:v>
                </c:pt>
                <c:pt idx="9596">
                  <c:v>0.01</c:v>
                </c:pt>
                <c:pt idx="9597">
                  <c:v>0</c:v>
                </c:pt>
                <c:pt idx="9598">
                  <c:v>0</c:v>
                </c:pt>
                <c:pt idx="9599">
                  <c:v>0</c:v>
                </c:pt>
                <c:pt idx="9600">
                  <c:v>0</c:v>
                </c:pt>
                <c:pt idx="9601">
                  <c:v>0</c:v>
                </c:pt>
                <c:pt idx="9602">
                  <c:v>0</c:v>
                </c:pt>
                <c:pt idx="9603">
                  <c:v>0</c:v>
                </c:pt>
                <c:pt idx="9604">
                  <c:v>0</c:v>
                </c:pt>
                <c:pt idx="9605">
                  <c:v>0</c:v>
                </c:pt>
                <c:pt idx="9606">
                  <c:v>0</c:v>
                </c:pt>
                <c:pt idx="9607">
                  <c:v>0.13</c:v>
                </c:pt>
                <c:pt idx="9608">
                  <c:v>0.13</c:v>
                </c:pt>
                <c:pt idx="9609">
                  <c:v>0</c:v>
                </c:pt>
                <c:pt idx="9610">
                  <c:v>0</c:v>
                </c:pt>
                <c:pt idx="9611">
                  <c:v>0</c:v>
                </c:pt>
                <c:pt idx="9612">
                  <c:v>0</c:v>
                </c:pt>
                <c:pt idx="9613">
                  <c:v>0</c:v>
                </c:pt>
                <c:pt idx="9614">
                  <c:v>0</c:v>
                </c:pt>
                <c:pt idx="9615">
                  <c:v>0</c:v>
                </c:pt>
                <c:pt idx="9616">
                  <c:v>0</c:v>
                </c:pt>
                <c:pt idx="9617">
                  <c:v>0.13</c:v>
                </c:pt>
                <c:pt idx="9618">
                  <c:v>0.13</c:v>
                </c:pt>
                <c:pt idx="9619">
                  <c:v>0</c:v>
                </c:pt>
                <c:pt idx="9620">
                  <c:v>0</c:v>
                </c:pt>
                <c:pt idx="9621">
                  <c:v>0</c:v>
                </c:pt>
                <c:pt idx="9622">
                  <c:v>0</c:v>
                </c:pt>
                <c:pt idx="9623">
                  <c:v>0</c:v>
                </c:pt>
                <c:pt idx="9624">
                  <c:v>0</c:v>
                </c:pt>
                <c:pt idx="9625">
                  <c:v>0.02</c:v>
                </c:pt>
                <c:pt idx="9626">
                  <c:v>0</c:v>
                </c:pt>
                <c:pt idx="9627">
                  <c:v>0.13</c:v>
                </c:pt>
                <c:pt idx="9628">
                  <c:v>0</c:v>
                </c:pt>
                <c:pt idx="9629">
                  <c:v>0.13</c:v>
                </c:pt>
                <c:pt idx="9630">
                  <c:v>0</c:v>
                </c:pt>
                <c:pt idx="9631">
                  <c:v>0</c:v>
                </c:pt>
                <c:pt idx="9632">
                  <c:v>0.13</c:v>
                </c:pt>
                <c:pt idx="9633">
                  <c:v>0</c:v>
                </c:pt>
                <c:pt idx="9634">
                  <c:v>0</c:v>
                </c:pt>
                <c:pt idx="9635">
                  <c:v>0</c:v>
                </c:pt>
                <c:pt idx="9636">
                  <c:v>0</c:v>
                </c:pt>
                <c:pt idx="9637">
                  <c:v>0.06</c:v>
                </c:pt>
                <c:pt idx="9638">
                  <c:v>0.01</c:v>
                </c:pt>
                <c:pt idx="9639">
                  <c:v>0</c:v>
                </c:pt>
                <c:pt idx="9640">
                  <c:v>0.13</c:v>
                </c:pt>
                <c:pt idx="9641">
                  <c:v>0</c:v>
                </c:pt>
                <c:pt idx="9642">
                  <c:v>0.13</c:v>
                </c:pt>
                <c:pt idx="9643">
                  <c:v>0</c:v>
                </c:pt>
                <c:pt idx="9644">
                  <c:v>0</c:v>
                </c:pt>
                <c:pt idx="9645">
                  <c:v>0</c:v>
                </c:pt>
                <c:pt idx="9646">
                  <c:v>0</c:v>
                </c:pt>
                <c:pt idx="9647">
                  <c:v>0</c:v>
                </c:pt>
                <c:pt idx="9648">
                  <c:v>0.13</c:v>
                </c:pt>
                <c:pt idx="9649">
                  <c:v>0</c:v>
                </c:pt>
                <c:pt idx="9650">
                  <c:v>0</c:v>
                </c:pt>
                <c:pt idx="9651">
                  <c:v>0.01</c:v>
                </c:pt>
                <c:pt idx="9652">
                  <c:v>0</c:v>
                </c:pt>
                <c:pt idx="9653">
                  <c:v>0</c:v>
                </c:pt>
                <c:pt idx="9654">
                  <c:v>0.12</c:v>
                </c:pt>
                <c:pt idx="9655">
                  <c:v>0</c:v>
                </c:pt>
                <c:pt idx="9656">
                  <c:v>0</c:v>
                </c:pt>
                <c:pt idx="9657">
                  <c:v>0</c:v>
                </c:pt>
                <c:pt idx="9658">
                  <c:v>0</c:v>
                </c:pt>
                <c:pt idx="9659">
                  <c:v>0.12</c:v>
                </c:pt>
                <c:pt idx="9660">
                  <c:v>0.12</c:v>
                </c:pt>
                <c:pt idx="9661">
                  <c:v>0</c:v>
                </c:pt>
                <c:pt idx="9662">
                  <c:v>0</c:v>
                </c:pt>
                <c:pt idx="9663">
                  <c:v>0</c:v>
                </c:pt>
                <c:pt idx="9664">
                  <c:v>0</c:v>
                </c:pt>
                <c:pt idx="9665">
                  <c:v>0</c:v>
                </c:pt>
                <c:pt idx="9666">
                  <c:v>0.12</c:v>
                </c:pt>
                <c:pt idx="9667">
                  <c:v>0</c:v>
                </c:pt>
                <c:pt idx="9668">
                  <c:v>0</c:v>
                </c:pt>
                <c:pt idx="9669">
                  <c:v>0.12</c:v>
                </c:pt>
                <c:pt idx="9670">
                  <c:v>0</c:v>
                </c:pt>
                <c:pt idx="9671">
                  <c:v>0.12</c:v>
                </c:pt>
                <c:pt idx="9672">
                  <c:v>0.12</c:v>
                </c:pt>
                <c:pt idx="9673">
                  <c:v>0</c:v>
                </c:pt>
                <c:pt idx="9674">
                  <c:v>0</c:v>
                </c:pt>
                <c:pt idx="9675">
                  <c:v>0</c:v>
                </c:pt>
                <c:pt idx="9676">
                  <c:v>0</c:v>
                </c:pt>
                <c:pt idx="9677">
                  <c:v>0</c:v>
                </c:pt>
                <c:pt idx="9678">
                  <c:v>0</c:v>
                </c:pt>
                <c:pt idx="9679">
                  <c:v>0</c:v>
                </c:pt>
                <c:pt idx="9680">
                  <c:v>0</c:v>
                </c:pt>
                <c:pt idx="9681">
                  <c:v>0</c:v>
                </c:pt>
                <c:pt idx="9682">
                  <c:v>0.12</c:v>
                </c:pt>
                <c:pt idx="9683">
                  <c:v>0.12</c:v>
                </c:pt>
                <c:pt idx="9684">
                  <c:v>0</c:v>
                </c:pt>
                <c:pt idx="9685">
                  <c:v>0</c:v>
                </c:pt>
                <c:pt idx="9686">
                  <c:v>0.12</c:v>
                </c:pt>
                <c:pt idx="9687">
                  <c:v>0</c:v>
                </c:pt>
                <c:pt idx="9688">
                  <c:v>0.12</c:v>
                </c:pt>
                <c:pt idx="9689">
                  <c:v>0</c:v>
                </c:pt>
                <c:pt idx="9690">
                  <c:v>0</c:v>
                </c:pt>
                <c:pt idx="9691">
                  <c:v>0</c:v>
                </c:pt>
                <c:pt idx="9692">
                  <c:v>0</c:v>
                </c:pt>
                <c:pt idx="9693">
                  <c:v>0.12</c:v>
                </c:pt>
                <c:pt idx="9694">
                  <c:v>0</c:v>
                </c:pt>
                <c:pt idx="9695">
                  <c:v>0</c:v>
                </c:pt>
                <c:pt idx="9696">
                  <c:v>0.12</c:v>
                </c:pt>
                <c:pt idx="9697">
                  <c:v>0</c:v>
                </c:pt>
                <c:pt idx="9698">
                  <c:v>0.12</c:v>
                </c:pt>
                <c:pt idx="9699">
                  <c:v>0</c:v>
                </c:pt>
                <c:pt idx="9700">
                  <c:v>0</c:v>
                </c:pt>
                <c:pt idx="9701">
                  <c:v>0.12</c:v>
                </c:pt>
                <c:pt idx="9702">
                  <c:v>0</c:v>
                </c:pt>
                <c:pt idx="9703">
                  <c:v>0</c:v>
                </c:pt>
                <c:pt idx="9704">
                  <c:v>0.12</c:v>
                </c:pt>
                <c:pt idx="9705">
                  <c:v>0</c:v>
                </c:pt>
                <c:pt idx="9706">
                  <c:v>0</c:v>
                </c:pt>
                <c:pt idx="9707">
                  <c:v>0.12</c:v>
                </c:pt>
                <c:pt idx="9708">
                  <c:v>0</c:v>
                </c:pt>
                <c:pt idx="9709">
                  <c:v>7.0000000000000007E-2</c:v>
                </c:pt>
                <c:pt idx="9710">
                  <c:v>0</c:v>
                </c:pt>
                <c:pt idx="9711">
                  <c:v>0</c:v>
                </c:pt>
                <c:pt idx="9712">
                  <c:v>0.12</c:v>
                </c:pt>
                <c:pt idx="9713">
                  <c:v>0</c:v>
                </c:pt>
                <c:pt idx="9714">
                  <c:v>0.05</c:v>
                </c:pt>
                <c:pt idx="9715">
                  <c:v>0</c:v>
                </c:pt>
                <c:pt idx="9716">
                  <c:v>0</c:v>
                </c:pt>
                <c:pt idx="9717">
                  <c:v>0.12</c:v>
                </c:pt>
                <c:pt idx="9718">
                  <c:v>0.12</c:v>
                </c:pt>
                <c:pt idx="9719">
                  <c:v>0</c:v>
                </c:pt>
                <c:pt idx="9720">
                  <c:v>0.12</c:v>
                </c:pt>
                <c:pt idx="9721">
                  <c:v>0.03</c:v>
                </c:pt>
                <c:pt idx="9722">
                  <c:v>0</c:v>
                </c:pt>
                <c:pt idx="9723">
                  <c:v>0</c:v>
                </c:pt>
                <c:pt idx="9724">
                  <c:v>0</c:v>
                </c:pt>
                <c:pt idx="9725">
                  <c:v>0</c:v>
                </c:pt>
                <c:pt idx="9726">
                  <c:v>0.06</c:v>
                </c:pt>
                <c:pt idx="9727">
                  <c:v>0.06</c:v>
                </c:pt>
                <c:pt idx="9728">
                  <c:v>0</c:v>
                </c:pt>
                <c:pt idx="9729">
                  <c:v>0</c:v>
                </c:pt>
                <c:pt idx="9730">
                  <c:v>0</c:v>
                </c:pt>
                <c:pt idx="9731">
                  <c:v>0</c:v>
                </c:pt>
                <c:pt idx="9732">
                  <c:v>0</c:v>
                </c:pt>
                <c:pt idx="9733">
                  <c:v>0</c:v>
                </c:pt>
                <c:pt idx="9734">
                  <c:v>0.12</c:v>
                </c:pt>
                <c:pt idx="9735">
                  <c:v>0.06</c:v>
                </c:pt>
                <c:pt idx="9736">
                  <c:v>0.12</c:v>
                </c:pt>
                <c:pt idx="9737">
                  <c:v>0.12</c:v>
                </c:pt>
                <c:pt idx="9738">
                  <c:v>0</c:v>
                </c:pt>
                <c:pt idx="9739">
                  <c:v>0</c:v>
                </c:pt>
                <c:pt idx="9740">
                  <c:v>0</c:v>
                </c:pt>
                <c:pt idx="9741">
                  <c:v>0</c:v>
                </c:pt>
                <c:pt idx="9742">
                  <c:v>0.03</c:v>
                </c:pt>
                <c:pt idx="9743">
                  <c:v>0</c:v>
                </c:pt>
                <c:pt idx="9744">
                  <c:v>0</c:v>
                </c:pt>
                <c:pt idx="9745">
                  <c:v>0</c:v>
                </c:pt>
                <c:pt idx="9746">
                  <c:v>0</c:v>
                </c:pt>
                <c:pt idx="9747">
                  <c:v>0</c:v>
                </c:pt>
                <c:pt idx="9748">
                  <c:v>0</c:v>
                </c:pt>
                <c:pt idx="9749">
                  <c:v>0.12</c:v>
                </c:pt>
                <c:pt idx="9750">
                  <c:v>0.12</c:v>
                </c:pt>
                <c:pt idx="9751">
                  <c:v>0.12</c:v>
                </c:pt>
                <c:pt idx="9752">
                  <c:v>0</c:v>
                </c:pt>
                <c:pt idx="9753">
                  <c:v>0</c:v>
                </c:pt>
                <c:pt idx="9754">
                  <c:v>0</c:v>
                </c:pt>
                <c:pt idx="9755">
                  <c:v>0</c:v>
                </c:pt>
                <c:pt idx="9756">
                  <c:v>0.12</c:v>
                </c:pt>
                <c:pt idx="9757">
                  <c:v>0</c:v>
                </c:pt>
                <c:pt idx="9758">
                  <c:v>0</c:v>
                </c:pt>
                <c:pt idx="9759">
                  <c:v>0</c:v>
                </c:pt>
                <c:pt idx="9760">
                  <c:v>0.12</c:v>
                </c:pt>
                <c:pt idx="9761">
                  <c:v>0</c:v>
                </c:pt>
                <c:pt idx="9762">
                  <c:v>0.12</c:v>
                </c:pt>
                <c:pt idx="9763">
                  <c:v>0</c:v>
                </c:pt>
                <c:pt idx="9764">
                  <c:v>0</c:v>
                </c:pt>
                <c:pt idx="9765">
                  <c:v>0.12</c:v>
                </c:pt>
                <c:pt idx="9766">
                  <c:v>0</c:v>
                </c:pt>
                <c:pt idx="9767">
                  <c:v>0</c:v>
                </c:pt>
                <c:pt idx="9768">
                  <c:v>0.12</c:v>
                </c:pt>
                <c:pt idx="9769">
                  <c:v>0.12</c:v>
                </c:pt>
                <c:pt idx="9770">
                  <c:v>0</c:v>
                </c:pt>
                <c:pt idx="9771">
                  <c:v>0</c:v>
                </c:pt>
                <c:pt idx="9772">
                  <c:v>0</c:v>
                </c:pt>
                <c:pt idx="9773">
                  <c:v>0</c:v>
                </c:pt>
                <c:pt idx="9774">
                  <c:v>0.12</c:v>
                </c:pt>
                <c:pt idx="9775">
                  <c:v>0</c:v>
                </c:pt>
                <c:pt idx="9776">
                  <c:v>0.05</c:v>
                </c:pt>
                <c:pt idx="9777">
                  <c:v>0</c:v>
                </c:pt>
                <c:pt idx="9778">
                  <c:v>0.01</c:v>
                </c:pt>
                <c:pt idx="9779">
                  <c:v>0.12</c:v>
                </c:pt>
                <c:pt idx="9780">
                  <c:v>0.09</c:v>
                </c:pt>
                <c:pt idx="9781">
                  <c:v>0.03</c:v>
                </c:pt>
                <c:pt idx="9782">
                  <c:v>0</c:v>
                </c:pt>
                <c:pt idx="9783">
                  <c:v>0</c:v>
                </c:pt>
                <c:pt idx="9784">
                  <c:v>0.02</c:v>
                </c:pt>
                <c:pt idx="9785">
                  <c:v>0</c:v>
                </c:pt>
                <c:pt idx="9786">
                  <c:v>0</c:v>
                </c:pt>
                <c:pt idx="9787">
                  <c:v>0</c:v>
                </c:pt>
                <c:pt idx="9788">
                  <c:v>0</c:v>
                </c:pt>
                <c:pt idx="9789">
                  <c:v>0</c:v>
                </c:pt>
                <c:pt idx="9790">
                  <c:v>0</c:v>
                </c:pt>
                <c:pt idx="9791">
                  <c:v>0.12</c:v>
                </c:pt>
                <c:pt idx="9792">
                  <c:v>0</c:v>
                </c:pt>
                <c:pt idx="9793">
                  <c:v>0.03</c:v>
                </c:pt>
                <c:pt idx="9794">
                  <c:v>0</c:v>
                </c:pt>
                <c:pt idx="9795">
                  <c:v>0</c:v>
                </c:pt>
                <c:pt idx="9796">
                  <c:v>0.12</c:v>
                </c:pt>
                <c:pt idx="9797">
                  <c:v>0.11</c:v>
                </c:pt>
                <c:pt idx="9798">
                  <c:v>0</c:v>
                </c:pt>
                <c:pt idx="9799">
                  <c:v>0</c:v>
                </c:pt>
                <c:pt idx="9800">
                  <c:v>0.12</c:v>
                </c:pt>
                <c:pt idx="9801">
                  <c:v>0.01</c:v>
                </c:pt>
                <c:pt idx="9802">
                  <c:v>0.01</c:v>
                </c:pt>
                <c:pt idx="9803">
                  <c:v>0</c:v>
                </c:pt>
                <c:pt idx="9804">
                  <c:v>0</c:v>
                </c:pt>
                <c:pt idx="9805">
                  <c:v>0.12</c:v>
                </c:pt>
                <c:pt idx="9806">
                  <c:v>0.11</c:v>
                </c:pt>
                <c:pt idx="9807">
                  <c:v>0</c:v>
                </c:pt>
                <c:pt idx="9808">
                  <c:v>0.12</c:v>
                </c:pt>
                <c:pt idx="9809">
                  <c:v>0</c:v>
                </c:pt>
                <c:pt idx="9810">
                  <c:v>0</c:v>
                </c:pt>
                <c:pt idx="9811">
                  <c:v>0.12</c:v>
                </c:pt>
                <c:pt idx="9812">
                  <c:v>0</c:v>
                </c:pt>
                <c:pt idx="9813">
                  <c:v>0</c:v>
                </c:pt>
                <c:pt idx="9814">
                  <c:v>0</c:v>
                </c:pt>
                <c:pt idx="9815">
                  <c:v>0</c:v>
                </c:pt>
                <c:pt idx="9816">
                  <c:v>0</c:v>
                </c:pt>
                <c:pt idx="9817">
                  <c:v>0</c:v>
                </c:pt>
                <c:pt idx="9818">
                  <c:v>0</c:v>
                </c:pt>
                <c:pt idx="9819">
                  <c:v>0.05</c:v>
                </c:pt>
                <c:pt idx="9820">
                  <c:v>0</c:v>
                </c:pt>
                <c:pt idx="9821">
                  <c:v>0</c:v>
                </c:pt>
                <c:pt idx="9822">
                  <c:v>0.03</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0.12</c:v>
                </c:pt>
                <c:pt idx="9837">
                  <c:v>0.04</c:v>
                </c:pt>
                <c:pt idx="9838">
                  <c:v>0</c:v>
                </c:pt>
                <c:pt idx="9839">
                  <c:v>0.12</c:v>
                </c:pt>
                <c:pt idx="9840">
                  <c:v>0</c:v>
                </c:pt>
                <c:pt idx="9841">
                  <c:v>0</c:v>
                </c:pt>
                <c:pt idx="9842">
                  <c:v>0.12</c:v>
                </c:pt>
                <c:pt idx="9843">
                  <c:v>0</c:v>
                </c:pt>
                <c:pt idx="9844">
                  <c:v>0.12</c:v>
                </c:pt>
                <c:pt idx="9845">
                  <c:v>0.12</c:v>
                </c:pt>
                <c:pt idx="9846">
                  <c:v>0</c:v>
                </c:pt>
                <c:pt idx="9847">
                  <c:v>0</c:v>
                </c:pt>
                <c:pt idx="9848">
                  <c:v>0</c:v>
                </c:pt>
                <c:pt idx="9849">
                  <c:v>0.12</c:v>
                </c:pt>
                <c:pt idx="9850">
                  <c:v>0</c:v>
                </c:pt>
                <c:pt idx="9851">
                  <c:v>0</c:v>
                </c:pt>
                <c:pt idx="9852">
                  <c:v>0</c:v>
                </c:pt>
                <c:pt idx="9853">
                  <c:v>0</c:v>
                </c:pt>
                <c:pt idx="9854">
                  <c:v>0</c:v>
                </c:pt>
                <c:pt idx="9855">
                  <c:v>0</c:v>
                </c:pt>
                <c:pt idx="9856">
                  <c:v>0.12</c:v>
                </c:pt>
                <c:pt idx="9857">
                  <c:v>0</c:v>
                </c:pt>
                <c:pt idx="9858">
                  <c:v>0.02</c:v>
                </c:pt>
                <c:pt idx="9859">
                  <c:v>0</c:v>
                </c:pt>
                <c:pt idx="9860">
                  <c:v>0</c:v>
                </c:pt>
                <c:pt idx="9861">
                  <c:v>0</c:v>
                </c:pt>
                <c:pt idx="9862">
                  <c:v>0</c:v>
                </c:pt>
                <c:pt idx="9863">
                  <c:v>0</c:v>
                </c:pt>
                <c:pt idx="9864">
                  <c:v>0</c:v>
                </c:pt>
                <c:pt idx="9865">
                  <c:v>0.12</c:v>
                </c:pt>
                <c:pt idx="9866">
                  <c:v>0</c:v>
                </c:pt>
                <c:pt idx="9867">
                  <c:v>0.02</c:v>
                </c:pt>
                <c:pt idx="9868">
                  <c:v>0</c:v>
                </c:pt>
                <c:pt idx="9869">
                  <c:v>0</c:v>
                </c:pt>
                <c:pt idx="9870">
                  <c:v>0</c:v>
                </c:pt>
                <c:pt idx="9871">
                  <c:v>0.12</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0.12</c:v>
                </c:pt>
                <c:pt idx="9886">
                  <c:v>0</c:v>
                </c:pt>
                <c:pt idx="9887">
                  <c:v>0</c:v>
                </c:pt>
                <c:pt idx="9888">
                  <c:v>0</c:v>
                </c:pt>
                <c:pt idx="9889">
                  <c:v>0</c:v>
                </c:pt>
                <c:pt idx="9890">
                  <c:v>0</c:v>
                </c:pt>
                <c:pt idx="9891">
                  <c:v>0</c:v>
                </c:pt>
                <c:pt idx="9892">
                  <c:v>0.12</c:v>
                </c:pt>
                <c:pt idx="9893">
                  <c:v>0</c:v>
                </c:pt>
                <c:pt idx="9894">
                  <c:v>0</c:v>
                </c:pt>
                <c:pt idx="9895">
                  <c:v>0</c:v>
                </c:pt>
                <c:pt idx="9896">
                  <c:v>0.03</c:v>
                </c:pt>
                <c:pt idx="9897">
                  <c:v>0</c:v>
                </c:pt>
                <c:pt idx="9898">
                  <c:v>0.1</c:v>
                </c:pt>
                <c:pt idx="9899">
                  <c:v>0.12</c:v>
                </c:pt>
                <c:pt idx="9900">
                  <c:v>0.01</c:v>
                </c:pt>
                <c:pt idx="9901">
                  <c:v>0</c:v>
                </c:pt>
                <c:pt idx="9902">
                  <c:v>0</c:v>
                </c:pt>
                <c:pt idx="9903">
                  <c:v>0.12</c:v>
                </c:pt>
                <c:pt idx="9904">
                  <c:v>0.12</c:v>
                </c:pt>
                <c:pt idx="9905">
                  <c:v>0.01</c:v>
                </c:pt>
                <c:pt idx="9906">
                  <c:v>0</c:v>
                </c:pt>
                <c:pt idx="9907">
                  <c:v>0.11</c:v>
                </c:pt>
                <c:pt idx="9908">
                  <c:v>0</c:v>
                </c:pt>
                <c:pt idx="9909">
                  <c:v>0.12</c:v>
                </c:pt>
                <c:pt idx="9910">
                  <c:v>0.12</c:v>
                </c:pt>
                <c:pt idx="9911">
                  <c:v>0</c:v>
                </c:pt>
                <c:pt idx="9912">
                  <c:v>0</c:v>
                </c:pt>
                <c:pt idx="9913">
                  <c:v>0</c:v>
                </c:pt>
                <c:pt idx="9914">
                  <c:v>0</c:v>
                </c:pt>
                <c:pt idx="9915">
                  <c:v>0</c:v>
                </c:pt>
                <c:pt idx="9916">
                  <c:v>0</c:v>
                </c:pt>
                <c:pt idx="9917">
                  <c:v>0</c:v>
                </c:pt>
                <c:pt idx="9918">
                  <c:v>0.05</c:v>
                </c:pt>
                <c:pt idx="9919">
                  <c:v>0.12</c:v>
                </c:pt>
                <c:pt idx="9920">
                  <c:v>0.11</c:v>
                </c:pt>
                <c:pt idx="9921">
                  <c:v>0</c:v>
                </c:pt>
                <c:pt idx="9922">
                  <c:v>0.12</c:v>
                </c:pt>
                <c:pt idx="9923">
                  <c:v>0.01</c:v>
                </c:pt>
                <c:pt idx="9924">
                  <c:v>0.06</c:v>
                </c:pt>
                <c:pt idx="9925">
                  <c:v>0</c:v>
                </c:pt>
                <c:pt idx="9926">
                  <c:v>0</c:v>
                </c:pt>
                <c:pt idx="9927">
                  <c:v>0</c:v>
                </c:pt>
                <c:pt idx="9928">
                  <c:v>0</c:v>
                </c:pt>
                <c:pt idx="9929">
                  <c:v>0.12</c:v>
                </c:pt>
                <c:pt idx="9930">
                  <c:v>0</c:v>
                </c:pt>
                <c:pt idx="9931">
                  <c:v>0</c:v>
                </c:pt>
                <c:pt idx="9932">
                  <c:v>0</c:v>
                </c:pt>
                <c:pt idx="9933">
                  <c:v>0.12</c:v>
                </c:pt>
                <c:pt idx="9934">
                  <c:v>0</c:v>
                </c:pt>
                <c:pt idx="9935">
                  <c:v>0</c:v>
                </c:pt>
                <c:pt idx="9936">
                  <c:v>0.12</c:v>
                </c:pt>
                <c:pt idx="9937">
                  <c:v>0</c:v>
                </c:pt>
                <c:pt idx="9938">
                  <c:v>0</c:v>
                </c:pt>
                <c:pt idx="9939">
                  <c:v>0</c:v>
                </c:pt>
                <c:pt idx="9940">
                  <c:v>0</c:v>
                </c:pt>
                <c:pt idx="9941">
                  <c:v>0</c:v>
                </c:pt>
                <c:pt idx="9942">
                  <c:v>0</c:v>
                </c:pt>
                <c:pt idx="9943">
                  <c:v>0</c:v>
                </c:pt>
                <c:pt idx="9944">
                  <c:v>0.06</c:v>
                </c:pt>
                <c:pt idx="9945">
                  <c:v>0</c:v>
                </c:pt>
                <c:pt idx="9946">
                  <c:v>0</c:v>
                </c:pt>
                <c:pt idx="9947">
                  <c:v>0.12</c:v>
                </c:pt>
                <c:pt idx="9948">
                  <c:v>0.12</c:v>
                </c:pt>
                <c:pt idx="9949">
                  <c:v>0</c:v>
                </c:pt>
                <c:pt idx="9950">
                  <c:v>0.12</c:v>
                </c:pt>
                <c:pt idx="9951">
                  <c:v>0</c:v>
                </c:pt>
                <c:pt idx="9952">
                  <c:v>0</c:v>
                </c:pt>
                <c:pt idx="9953">
                  <c:v>0</c:v>
                </c:pt>
                <c:pt idx="9954">
                  <c:v>0</c:v>
                </c:pt>
                <c:pt idx="9955">
                  <c:v>0</c:v>
                </c:pt>
                <c:pt idx="9956">
                  <c:v>0.02</c:v>
                </c:pt>
                <c:pt idx="9957">
                  <c:v>0</c:v>
                </c:pt>
                <c:pt idx="9958">
                  <c:v>0.12</c:v>
                </c:pt>
                <c:pt idx="9959">
                  <c:v>0</c:v>
                </c:pt>
                <c:pt idx="9960">
                  <c:v>0</c:v>
                </c:pt>
                <c:pt idx="9961">
                  <c:v>0</c:v>
                </c:pt>
                <c:pt idx="9962">
                  <c:v>0.12</c:v>
                </c:pt>
                <c:pt idx="9963">
                  <c:v>0</c:v>
                </c:pt>
                <c:pt idx="9964">
                  <c:v>0</c:v>
                </c:pt>
                <c:pt idx="9965">
                  <c:v>0</c:v>
                </c:pt>
                <c:pt idx="9966">
                  <c:v>0</c:v>
                </c:pt>
                <c:pt idx="9967">
                  <c:v>0</c:v>
                </c:pt>
                <c:pt idx="9968">
                  <c:v>0</c:v>
                </c:pt>
                <c:pt idx="9969">
                  <c:v>0.11</c:v>
                </c:pt>
                <c:pt idx="9970">
                  <c:v>0</c:v>
                </c:pt>
                <c:pt idx="9971">
                  <c:v>0</c:v>
                </c:pt>
                <c:pt idx="9972">
                  <c:v>0.12</c:v>
                </c:pt>
                <c:pt idx="9973">
                  <c:v>0.12</c:v>
                </c:pt>
                <c:pt idx="9974">
                  <c:v>0</c:v>
                </c:pt>
                <c:pt idx="9975">
                  <c:v>0</c:v>
                </c:pt>
                <c:pt idx="9976">
                  <c:v>0</c:v>
                </c:pt>
                <c:pt idx="9977">
                  <c:v>0.12</c:v>
                </c:pt>
                <c:pt idx="9978">
                  <c:v>0.11</c:v>
                </c:pt>
                <c:pt idx="9979">
                  <c:v>0.12</c:v>
                </c:pt>
                <c:pt idx="9980">
                  <c:v>0.12</c:v>
                </c:pt>
                <c:pt idx="9981">
                  <c:v>0</c:v>
                </c:pt>
                <c:pt idx="9982">
                  <c:v>0</c:v>
                </c:pt>
                <c:pt idx="9983">
                  <c:v>0</c:v>
                </c:pt>
                <c:pt idx="9984">
                  <c:v>0.12</c:v>
                </c:pt>
                <c:pt idx="9985">
                  <c:v>0.12</c:v>
                </c:pt>
                <c:pt idx="9986">
                  <c:v>0</c:v>
                </c:pt>
                <c:pt idx="9987">
                  <c:v>0</c:v>
                </c:pt>
                <c:pt idx="9988">
                  <c:v>0</c:v>
                </c:pt>
                <c:pt idx="9989">
                  <c:v>0</c:v>
                </c:pt>
                <c:pt idx="9990">
                  <c:v>0.02</c:v>
                </c:pt>
                <c:pt idx="9991">
                  <c:v>0</c:v>
                </c:pt>
                <c:pt idx="9992">
                  <c:v>0</c:v>
                </c:pt>
                <c:pt idx="9993">
                  <c:v>0.01</c:v>
                </c:pt>
                <c:pt idx="9994">
                  <c:v>0</c:v>
                </c:pt>
                <c:pt idx="9995">
                  <c:v>0</c:v>
                </c:pt>
                <c:pt idx="9996">
                  <c:v>0</c:v>
                </c:pt>
                <c:pt idx="9997">
                  <c:v>0</c:v>
                </c:pt>
                <c:pt idx="9998">
                  <c:v>0.11</c:v>
                </c:pt>
                <c:pt idx="9999">
                  <c:v>0.11</c:v>
                </c:pt>
                <c:pt idx="10000">
                  <c:v>0.03</c:v>
                </c:pt>
                <c:pt idx="10001">
                  <c:v>0</c:v>
                </c:pt>
                <c:pt idx="10002">
                  <c:v>0</c:v>
                </c:pt>
                <c:pt idx="10003">
                  <c:v>0</c:v>
                </c:pt>
                <c:pt idx="10004">
                  <c:v>0.11</c:v>
                </c:pt>
                <c:pt idx="10005">
                  <c:v>0</c:v>
                </c:pt>
                <c:pt idx="10006">
                  <c:v>0</c:v>
                </c:pt>
                <c:pt idx="10007">
                  <c:v>0</c:v>
                </c:pt>
                <c:pt idx="10008">
                  <c:v>0</c:v>
                </c:pt>
                <c:pt idx="10009">
                  <c:v>0</c:v>
                </c:pt>
                <c:pt idx="10010">
                  <c:v>0</c:v>
                </c:pt>
                <c:pt idx="10011">
                  <c:v>0</c:v>
                </c:pt>
                <c:pt idx="10012">
                  <c:v>0</c:v>
                </c:pt>
                <c:pt idx="10013">
                  <c:v>0.02</c:v>
                </c:pt>
                <c:pt idx="10014">
                  <c:v>0</c:v>
                </c:pt>
                <c:pt idx="10015">
                  <c:v>0</c:v>
                </c:pt>
                <c:pt idx="10016">
                  <c:v>0.11</c:v>
                </c:pt>
                <c:pt idx="10017">
                  <c:v>0.11</c:v>
                </c:pt>
                <c:pt idx="10018">
                  <c:v>0.02</c:v>
                </c:pt>
                <c:pt idx="10019">
                  <c:v>0</c:v>
                </c:pt>
                <c:pt idx="10020">
                  <c:v>0</c:v>
                </c:pt>
                <c:pt idx="10021">
                  <c:v>0.11</c:v>
                </c:pt>
                <c:pt idx="10022">
                  <c:v>0</c:v>
                </c:pt>
                <c:pt idx="10023">
                  <c:v>0.11</c:v>
                </c:pt>
                <c:pt idx="10024">
                  <c:v>0</c:v>
                </c:pt>
                <c:pt idx="10025">
                  <c:v>0.11</c:v>
                </c:pt>
                <c:pt idx="10026">
                  <c:v>0</c:v>
                </c:pt>
                <c:pt idx="10027">
                  <c:v>0</c:v>
                </c:pt>
                <c:pt idx="10028">
                  <c:v>0</c:v>
                </c:pt>
                <c:pt idx="10029">
                  <c:v>0</c:v>
                </c:pt>
                <c:pt idx="10030">
                  <c:v>0</c:v>
                </c:pt>
                <c:pt idx="10031">
                  <c:v>0</c:v>
                </c:pt>
                <c:pt idx="10032">
                  <c:v>0</c:v>
                </c:pt>
                <c:pt idx="10033">
                  <c:v>0</c:v>
                </c:pt>
                <c:pt idx="10034">
                  <c:v>0</c:v>
                </c:pt>
                <c:pt idx="10035">
                  <c:v>0.11</c:v>
                </c:pt>
                <c:pt idx="10036">
                  <c:v>0</c:v>
                </c:pt>
                <c:pt idx="10037">
                  <c:v>0</c:v>
                </c:pt>
                <c:pt idx="10038">
                  <c:v>0</c:v>
                </c:pt>
                <c:pt idx="10039">
                  <c:v>0.11</c:v>
                </c:pt>
                <c:pt idx="10040">
                  <c:v>0.02</c:v>
                </c:pt>
                <c:pt idx="10041">
                  <c:v>0</c:v>
                </c:pt>
                <c:pt idx="10042">
                  <c:v>0</c:v>
                </c:pt>
                <c:pt idx="10043">
                  <c:v>0</c:v>
                </c:pt>
                <c:pt idx="10044">
                  <c:v>0</c:v>
                </c:pt>
                <c:pt idx="10045">
                  <c:v>0</c:v>
                </c:pt>
                <c:pt idx="10046">
                  <c:v>0</c:v>
                </c:pt>
                <c:pt idx="10047">
                  <c:v>0</c:v>
                </c:pt>
                <c:pt idx="10048">
                  <c:v>0</c:v>
                </c:pt>
                <c:pt idx="10049">
                  <c:v>0</c:v>
                </c:pt>
                <c:pt idx="10050">
                  <c:v>0</c:v>
                </c:pt>
                <c:pt idx="10051">
                  <c:v>0.11</c:v>
                </c:pt>
                <c:pt idx="10052">
                  <c:v>0.11</c:v>
                </c:pt>
                <c:pt idx="10053">
                  <c:v>0.11</c:v>
                </c:pt>
                <c:pt idx="10054">
                  <c:v>0</c:v>
                </c:pt>
                <c:pt idx="10055">
                  <c:v>0</c:v>
                </c:pt>
                <c:pt idx="10056">
                  <c:v>0</c:v>
                </c:pt>
                <c:pt idx="10057">
                  <c:v>0.11</c:v>
                </c:pt>
                <c:pt idx="10058">
                  <c:v>0</c:v>
                </c:pt>
                <c:pt idx="10059">
                  <c:v>0</c:v>
                </c:pt>
                <c:pt idx="10060">
                  <c:v>0</c:v>
                </c:pt>
                <c:pt idx="10061">
                  <c:v>0</c:v>
                </c:pt>
                <c:pt idx="10062">
                  <c:v>0</c:v>
                </c:pt>
                <c:pt idx="10063">
                  <c:v>0</c:v>
                </c:pt>
                <c:pt idx="10064">
                  <c:v>0</c:v>
                </c:pt>
                <c:pt idx="10065">
                  <c:v>0</c:v>
                </c:pt>
                <c:pt idx="10066">
                  <c:v>0</c:v>
                </c:pt>
                <c:pt idx="10067">
                  <c:v>0</c:v>
                </c:pt>
                <c:pt idx="10068">
                  <c:v>0</c:v>
                </c:pt>
                <c:pt idx="10069">
                  <c:v>0</c:v>
                </c:pt>
                <c:pt idx="10070">
                  <c:v>0</c:v>
                </c:pt>
                <c:pt idx="10071">
                  <c:v>0</c:v>
                </c:pt>
                <c:pt idx="10072">
                  <c:v>0.08</c:v>
                </c:pt>
                <c:pt idx="10073">
                  <c:v>0</c:v>
                </c:pt>
                <c:pt idx="10074">
                  <c:v>0</c:v>
                </c:pt>
                <c:pt idx="10075">
                  <c:v>0</c:v>
                </c:pt>
                <c:pt idx="10076">
                  <c:v>0.05</c:v>
                </c:pt>
                <c:pt idx="10077">
                  <c:v>0</c:v>
                </c:pt>
                <c:pt idx="10078">
                  <c:v>0.01</c:v>
                </c:pt>
                <c:pt idx="10079">
                  <c:v>0</c:v>
                </c:pt>
                <c:pt idx="10080">
                  <c:v>0</c:v>
                </c:pt>
                <c:pt idx="10081">
                  <c:v>0.11</c:v>
                </c:pt>
                <c:pt idx="10082">
                  <c:v>0</c:v>
                </c:pt>
                <c:pt idx="10083">
                  <c:v>0</c:v>
                </c:pt>
                <c:pt idx="10084">
                  <c:v>0</c:v>
                </c:pt>
                <c:pt idx="10085">
                  <c:v>0.11</c:v>
                </c:pt>
                <c:pt idx="10086">
                  <c:v>0</c:v>
                </c:pt>
                <c:pt idx="10087">
                  <c:v>0.03</c:v>
                </c:pt>
                <c:pt idx="10088">
                  <c:v>0.11</c:v>
                </c:pt>
                <c:pt idx="10089">
                  <c:v>0.11</c:v>
                </c:pt>
                <c:pt idx="10090">
                  <c:v>0</c:v>
                </c:pt>
                <c:pt idx="10091">
                  <c:v>0</c:v>
                </c:pt>
                <c:pt idx="10092">
                  <c:v>0</c:v>
                </c:pt>
                <c:pt idx="10093">
                  <c:v>0.11</c:v>
                </c:pt>
                <c:pt idx="10094">
                  <c:v>0</c:v>
                </c:pt>
                <c:pt idx="10095">
                  <c:v>0</c:v>
                </c:pt>
                <c:pt idx="10096">
                  <c:v>0</c:v>
                </c:pt>
                <c:pt idx="10097">
                  <c:v>0</c:v>
                </c:pt>
                <c:pt idx="10098">
                  <c:v>0.01</c:v>
                </c:pt>
                <c:pt idx="10099">
                  <c:v>0.11</c:v>
                </c:pt>
                <c:pt idx="10100">
                  <c:v>0</c:v>
                </c:pt>
                <c:pt idx="10101">
                  <c:v>0</c:v>
                </c:pt>
                <c:pt idx="10102">
                  <c:v>0</c:v>
                </c:pt>
                <c:pt idx="10103">
                  <c:v>0.11</c:v>
                </c:pt>
                <c:pt idx="10104">
                  <c:v>0</c:v>
                </c:pt>
                <c:pt idx="10105">
                  <c:v>0</c:v>
                </c:pt>
                <c:pt idx="10106">
                  <c:v>0</c:v>
                </c:pt>
                <c:pt idx="10107">
                  <c:v>0</c:v>
                </c:pt>
                <c:pt idx="10108">
                  <c:v>0</c:v>
                </c:pt>
                <c:pt idx="10109">
                  <c:v>0</c:v>
                </c:pt>
                <c:pt idx="10110">
                  <c:v>0.06</c:v>
                </c:pt>
                <c:pt idx="10111">
                  <c:v>0</c:v>
                </c:pt>
                <c:pt idx="10112">
                  <c:v>0.06</c:v>
                </c:pt>
                <c:pt idx="10113">
                  <c:v>0</c:v>
                </c:pt>
                <c:pt idx="10114">
                  <c:v>0</c:v>
                </c:pt>
                <c:pt idx="10115">
                  <c:v>0</c:v>
                </c:pt>
                <c:pt idx="10116">
                  <c:v>0</c:v>
                </c:pt>
                <c:pt idx="10117">
                  <c:v>0</c:v>
                </c:pt>
                <c:pt idx="10118">
                  <c:v>0.11</c:v>
                </c:pt>
                <c:pt idx="10119">
                  <c:v>0.11</c:v>
                </c:pt>
                <c:pt idx="10120">
                  <c:v>0</c:v>
                </c:pt>
                <c:pt idx="10121">
                  <c:v>0</c:v>
                </c:pt>
                <c:pt idx="10122">
                  <c:v>0</c:v>
                </c:pt>
                <c:pt idx="10123">
                  <c:v>0</c:v>
                </c:pt>
                <c:pt idx="10124">
                  <c:v>0</c:v>
                </c:pt>
                <c:pt idx="10125">
                  <c:v>0.1</c:v>
                </c:pt>
                <c:pt idx="10126">
                  <c:v>0</c:v>
                </c:pt>
                <c:pt idx="10127">
                  <c:v>0</c:v>
                </c:pt>
                <c:pt idx="10128">
                  <c:v>0.11</c:v>
                </c:pt>
                <c:pt idx="10129">
                  <c:v>0</c:v>
                </c:pt>
                <c:pt idx="10130">
                  <c:v>0</c:v>
                </c:pt>
                <c:pt idx="10131">
                  <c:v>0</c:v>
                </c:pt>
                <c:pt idx="10132">
                  <c:v>0</c:v>
                </c:pt>
                <c:pt idx="10133">
                  <c:v>0</c:v>
                </c:pt>
                <c:pt idx="10134">
                  <c:v>0</c:v>
                </c:pt>
                <c:pt idx="10135">
                  <c:v>0.11</c:v>
                </c:pt>
                <c:pt idx="10136">
                  <c:v>0</c:v>
                </c:pt>
                <c:pt idx="10137">
                  <c:v>0.02</c:v>
                </c:pt>
                <c:pt idx="10138">
                  <c:v>0.04</c:v>
                </c:pt>
                <c:pt idx="10139">
                  <c:v>0</c:v>
                </c:pt>
                <c:pt idx="10140">
                  <c:v>0.11</c:v>
                </c:pt>
                <c:pt idx="10141">
                  <c:v>0</c:v>
                </c:pt>
                <c:pt idx="10142">
                  <c:v>0.11</c:v>
                </c:pt>
                <c:pt idx="10143">
                  <c:v>0.11</c:v>
                </c:pt>
                <c:pt idx="10144">
                  <c:v>0</c:v>
                </c:pt>
                <c:pt idx="10145">
                  <c:v>0</c:v>
                </c:pt>
                <c:pt idx="10146">
                  <c:v>0.11</c:v>
                </c:pt>
                <c:pt idx="10147">
                  <c:v>0</c:v>
                </c:pt>
                <c:pt idx="10148">
                  <c:v>0</c:v>
                </c:pt>
                <c:pt idx="10149">
                  <c:v>0</c:v>
                </c:pt>
                <c:pt idx="10150">
                  <c:v>0</c:v>
                </c:pt>
                <c:pt idx="10151">
                  <c:v>0</c:v>
                </c:pt>
                <c:pt idx="10152">
                  <c:v>0.11</c:v>
                </c:pt>
                <c:pt idx="10153">
                  <c:v>0</c:v>
                </c:pt>
                <c:pt idx="10154">
                  <c:v>0</c:v>
                </c:pt>
                <c:pt idx="10155">
                  <c:v>0</c:v>
                </c:pt>
                <c:pt idx="10156">
                  <c:v>0.11</c:v>
                </c:pt>
                <c:pt idx="10157">
                  <c:v>0</c:v>
                </c:pt>
                <c:pt idx="10158">
                  <c:v>0</c:v>
                </c:pt>
                <c:pt idx="10159">
                  <c:v>0</c:v>
                </c:pt>
                <c:pt idx="10160">
                  <c:v>0</c:v>
                </c:pt>
                <c:pt idx="10161">
                  <c:v>0.11</c:v>
                </c:pt>
                <c:pt idx="10162">
                  <c:v>0</c:v>
                </c:pt>
                <c:pt idx="10163">
                  <c:v>0</c:v>
                </c:pt>
                <c:pt idx="10164">
                  <c:v>0</c:v>
                </c:pt>
                <c:pt idx="10165">
                  <c:v>0</c:v>
                </c:pt>
                <c:pt idx="10166">
                  <c:v>0</c:v>
                </c:pt>
                <c:pt idx="10167">
                  <c:v>0</c:v>
                </c:pt>
                <c:pt idx="10168">
                  <c:v>0.11</c:v>
                </c:pt>
                <c:pt idx="10169">
                  <c:v>0</c:v>
                </c:pt>
                <c:pt idx="10170">
                  <c:v>0</c:v>
                </c:pt>
                <c:pt idx="10171">
                  <c:v>0</c:v>
                </c:pt>
                <c:pt idx="10172">
                  <c:v>0</c:v>
                </c:pt>
                <c:pt idx="10173">
                  <c:v>0</c:v>
                </c:pt>
                <c:pt idx="10174">
                  <c:v>0</c:v>
                </c:pt>
                <c:pt idx="10175">
                  <c:v>0</c:v>
                </c:pt>
                <c:pt idx="10176">
                  <c:v>0</c:v>
                </c:pt>
                <c:pt idx="10177">
                  <c:v>0</c:v>
                </c:pt>
                <c:pt idx="10178">
                  <c:v>0</c:v>
                </c:pt>
                <c:pt idx="10179">
                  <c:v>0</c:v>
                </c:pt>
                <c:pt idx="10180">
                  <c:v>0</c:v>
                </c:pt>
                <c:pt idx="10181">
                  <c:v>0</c:v>
                </c:pt>
                <c:pt idx="10182">
                  <c:v>0</c:v>
                </c:pt>
                <c:pt idx="10183">
                  <c:v>0.03</c:v>
                </c:pt>
                <c:pt idx="10184">
                  <c:v>0</c:v>
                </c:pt>
                <c:pt idx="10185">
                  <c:v>0</c:v>
                </c:pt>
                <c:pt idx="10186">
                  <c:v>0</c:v>
                </c:pt>
                <c:pt idx="10187">
                  <c:v>0</c:v>
                </c:pt>
                <c:pt idx="10188">
                  <c:v>0</c:v>
                </c:pt>
                <c:pt idx="10189">
                  <c:v>0</c:v>
                </c:pt>
                <c:pt idx="10190">
                  <c:v>0.11</c:v>
                </c:pt>
                <c:pt idx="10191">
                  <c:v>0.11</c:v>
                </c:pt>
                <c:pt idx="10192">
                  <c:v>0</c:v>
                </c:pt>
                <c:pt idx="10193">
                  <c:v>0</c:v>
                </c:pt>
                <c:pt idx="10194">
                  <c:v>0</c:v>
                </c:pt>
                <c:pt idx="10195">
                  <c:v>0</c:v>
                </c:pt>
                <c:pt idx="10196">
                  <c:v>0.02</c:v>
                </c:pt>
                <c:pt idx="10197">
                  <c:v>0</c:v>
                </c:pt>
                <c:pt idx="10198">
                  <c:v>0</c:v>
                </c:pt>
                <c:pt idx="10199">
                  <c:v>0</c:v>
                </c:pt>
                <c:pt idx="10200">
                  <c:v>0</c:v>
                </c:pt>
                <c:pt idx="10201">
                  <c:v>0.11</c:v>
                </c:pt>
                <c:pt idx="10202">
                  <c:v>0</c:v>
                </c:pt>
                <c:pt idx="10203">
                  <c:v>0.11</c:v>
                </c:pt>
                <c:pt idx="10204">
                  <c:v>0</c:v>
                </c:pt>
                <c:pt idx="10205">
                  <c:v>0.11</c:v>
                </c:pt>
                <c:pt idx="10206">
                  <c:v>0</c:v>
                </c:pt>
                <c:pt idx="10207">
                  <c:v>0</c:v>
                </c:pt>
                <c:pt idx="10208">
                  <c:v>0</c:v>
                </c:pt>
                <c:pt idx="10209">
                  <c:v>0</c:v>
                </c:pt>
                <c:pt idx="10210">
                  <c:v>0</c:v>
                </c:pt>
                <c:pt idx="10211">
                  <c:v>0</c:v>
                </c:pt>
                <c:pt idx="10212">
                  <c:v>0</c:v>
                </c:pt>
                <c:pt idx="10213">
                  <c:v>0</c:v>
                </c:pt>
                <c:pt idx="10214">
                  <c:v>0.11</c:v>
                </c:pt>
                <c:pt idx="10215">
                  <c:v>0</c:v>
                </c:pt>
                <c:pt idx="10216">
                  <c:v>0</c:v>
                </c:pt>
                <c:pt idx="10217">
                  <c:v>0</c:v>
                </c:pt>
                <c:pt idx="10218">
                  <c:v>0</c:v>
                </c:pt>
                <c:pt idx="10219">
                  <c:v>0</c:v>
                </c:pt>
                <c:pt idx="10220">
                  <c:v>0</c:v>
                </c:pt>
                <c:pt idx="10221">
                  <c:v>0</c:v>
                </c:pt>
                <c:pt idx="10222">
                  <c:v>0</c:v>
                </c:pt>
                <c:pt idx="10223">
                  <c:v>0</c:v>
                </c:pt>
                <c:pt idx="10224">
                  <c:v>0</c:v>
                </c:pt>
                <c:pt idx="10225">
                  <c:v>0</c:v>
                </c:pt>
                <c:pt idx="10226">
                  <c:v>0</c:v>
                </c:pt>
                <c:pt idx="10227">
                  <c:v>0.03</c:v>
                </c:pt>
                <c:pt idx="10228">
                  <c:v>0</c:v>
                </c:pt>
                <c:pt idx="10229">
                  <c:v>0.11</c:v>
                </c:pt>
                <c:pt idx="10230">
                  <c:v>0</c:v>
                </c:pt>
                <c:pt idx="10231">
                  <c:v>0.11</c:v>
                </c:pt>
                <c:pt idx="10232">
                  <c:v>0.11</c:v>
                </c:pt>
                <c:pt idx="10233">
                  <c:v>0</c:v>
                </c:pt>
                <c:pt idx="10234">
                  <c:v>0.11</c:v>
                </c:pt>
                <c:pt idx="10235">
                  <c:v>0.11</c:v>
                </c:pt>
                <c:pt idx="10236">
                  <c:v>0</c:v>
                </c:pt>
                <c:pt idx="10237">
                  <c:v>0</c:v>
                </c:pt>
                <c:pt idx="10238">
                  <c:v>0</c:v>
                </c:pt>
                <c:pt idx="10239">
                  <c:v>0</c:v>
                </c:pt>
                <c:pt idx="10240">
                  <c:v>0</c:v>
                </c:pt>
                <c:pt idx="10241">
                  <c:v>0</c:v>
                </c:pt>
                <c:pt idx="10242">
                  <c:v>0.11</c:v>
                </c:pt>
                <c:pt idx="10243">
                  <c:v>0.01</c:v>
                </c:pt>
                <c:pt idx="10244">
                  <c:v>0</c:v>
                </c:pt>
                <c:pt idx="10245">
                  <c:v>0</c:v>
                </c:pt>
                <c:pt idx="10246">
                  <c:v>0</c:v>
                </c:pt>
                <c:pt idx="10247">
                  <c:v>0.11</c:v>
                </c:pt>
                <c:pt idx="10248">
                  <c:v>0.11</c:v>
                </c:pt>
                <c:pt idx="10249">
                  <c:v>0</c:v>
                </c:pt>
                <c:pt idx="10250">
                  <c:v>0</c:v>
                </c:pt>
                <c:pt idx="10251">
                  <c:v>0</c:v>
                </c:pt>
                <c:pt idx="10252">
                  <c:v>0</c:v>
                </c:pt>
                <c:pt idx="10253">
                  <c:v>0</c:v>
                </c:pt>
                <c:pt idx="10254">
                  <c:v>0</c:v>
                </c:pt>
                <c:pt idx="10255">
                  <c:v>0</c:v>
                </c:pt>
                <c:pt idx="10256">
                  <c:v>0</c:v>
                </c:pt>
                <c:pt idx="10257">
                  <c:v>0</c:v>
                </c:pt>
                <c:pt idx="10258">
                  <c:v>0.09</c:v>
                </c:pt>
                <c:pt idx="10259">
                  <c:v>0.11</c:v>
                </c:pt>
                <c:pt idx="10260">
                  <c:v>0</c:v>
                </c:pt>
                <c:pt idx="10261">
                  <c:v>0</c:v>
                </c:pt>
                <c:pt idx="10262">
                  <c:v>0</c:v>
                </c:pt>
                <c:pt idx="10263">
                  <c:v>0</c:v>
                </c:pt>
                <c:pt idx="10264">
                  <c:v>7.0000000000000007E-2</c:v>
                </c:pt>
                <c:pt idx="10265">
                  <c:v>0.11</c:v>
                </c:pt>
                <c:pt idx="10266">
                  <c:v>0</c:v>
                </c:pt>
                <c:pt idx="10267">
                  <c:v>0</c:v>
                </c:pt>
                <c:pt idx="10268">
                  <c:v>0.11</c:v>
                </c:pt>
                <c:pt idx="10269">
                  <c:v>0</c:v>
                </c:pt>
                <c:pt idx="10270">
                  <c:v>0</c:v>
                </c:pt>
                <c:pt idx="10271">
                  <c:v>0</c:v>
                </c:pt>
                <c:pt idx="10272">
                  <c:v>0.11</c:v>
                </c:pt>
                <c:pt idx="10273">
                  <c:v>0</c:v>
                </c:pt>
                <c:pt idx="10274">
                  <c:v>0.11</c:v>
                </c:pt>
                <c:pt idx="10275">
                  <c:v>0</c:v>
                </c:pt>
                <c:pt idx="10276">
                  <c:v>0</c:v>
                </c:pt>
                <c:pt idx="10277">
                  <c:v>0</c:v>
                </c:pt>
                <c:pt idx="10278">
                  <c:v>0</c:v>
                </c:pt>
                <c:pt idx="10279">
                  <c:v>0</c:v>
                </c:pt>
                <c:pt idx="10280">
                  <c:v>0</c:v>
                </c:pt>
                <c:pt idx="10281">
                  <c:v>0.11</c:v>
                </c:pt>
                <c:pt idx="10282">
                  <c:v>0</c:v>
                </c:pt>
                <c:pt idx="10283">
                  <c:v>0</c:v>
                </c:pt>
                <c:pt idx="10284">
                  <c:v>0.01</c:v>
                </c:pt>
                <c:pt idx="10285">
                  <c:v>0</c:v>
                </c:pt>
                <c:pt idx="10286">
                  <c:v>0</c:v>
                </c:pt>
                <c:pt idx="10287">
                  <c:v>0</c:v>
                </c:pt>
                <c:pt idx="10288">
                  <c:v>0</c:v>
                </c:pt>
                <c:pt idx="10289">
                  <c:v>0</c:v>
                </c:pt>
                <c:pt idx="10290">
                  <c:v>0.04</c:v>
                </c:pt>
                <c:pt idx="10291">
                  <c:v>0</c:v>
                </c:pt>
                <c:pt idx="10292">
                  <c:v>0</c:v>
                </c:pt>
                <c:pt idx="10293">
                  <c:v>0</c:v>
                </c:pt>
                <c:pt idx="10294">
                  <c:v>0</c:v>
                </c:pt>
                <c:pt idx="10295">
                  <c:v>0</c:v>
                </c:pt>
                <c:pt idx="10296">
                  <c:v>0</c:v>
                </c:pt>
                <c:pt idx="10297">
                  <c:v>0.11</c:v>
                </c:pt>
                <c:pt idx="10298">
                  <c:v>0</c:v>
                </c:pt>
                <c:pt idx="10299">
                  <c:v>0</c:v>
                </c:pt>
                <c:pt idx="10300">
                  <c:v>0</c:v>
                </c:pt>
                <c:pt idx="10301">
                  <c:v>0</c:v>
                </c:pt>
                <c:pt idx="10302">
                  <c:v>0</c:v>
                </c:pt>
                <c:pt idx="10303">
                  <c:v>0.11</c:v>
                </c:pt>
                <c:pt idx="10304">
                  <c:v>0</c:v>
                </c:pt>
                <c:pt idx="10305">
                  <c:v>0</c:v>
                </c:pt>
                <c:pt idx="10306">
                  <c:v>0</c:v>
                </c:pt>
                <c:pt idx="10307">
                  <c:v>0</c:v>
                </c:pt>
                <c:pt idx="10308">
                  <c:v>0</c:v>
                </c:pt>
                <c:pt idx="10309">
                  <c:v>0.11</c:v>
                </c:pt>
                <c:pt idx="10310">
                  <c:v>0</c:v>
                </c:pt>
                <c:pt idx="10311">
                  <c:v>0.11</c:v>
                </c:pt>
                <c:pt idx="10312">
                  <c:v>0</c:v>
                </c:pt>
                <c:pt idx="10313">
                  <c:v>0</c:v>
                </c:pt>
                <c:pt idx="10314">
                  <c:v>0</c:v>
                </c:pt>
                <c:pt idx="10315">
                  <c:v>0</c:v>
                </c:pt>
                <c:pt idx="10316">
                  <c:v>0.11</c:v>
                </c:pt>
                <c:pt idx="10317">
                  <c:v>0</c:v>
                </c:pt>
                <c:pt idx="10318">
                  <c:v>0.11</c:v>
                </c:pt>
                <c:pt idx="10319">
                  <c:v>0</c:v>
                </c:pt>
                <c:pt idx="10320">
                  <c:v>0.11</c:v>
                </c:pt>
                <c:pt idx="10321">
                  <c:v>0</c:v>
                </c:pt>
                <c:pt idx="10322">
                  <c:v>0.06</c:v>
                </c:pt>
                <c:pt idx="10323">
                  <c:v>0</c:v>
                </c:pt>
                <c:pt idx="10324">
                  <c:v>0</c:v>
                </c:pt>
                <c:pt idx="10325">
                  <c:v>0</c:v>
                </c:pt>
                <c:pt idx="10326">
                  <c:v>0</c:v>
                </c:pt>
                <c:pt idx="10327">
                  <c:v>0</c:v>
                </c:pt>
                <c:pt idx="10328">
                  <c:v>0</c:v>
                </c:pt>
                <c:pt idx="10329">
                  <c:v>0</c:v>
                </c:pt>
                <c:pt idx="10330">
                  <c:v>0.11</c:v>
                </c:pt>
                <c:pt idx="10331">
                  <c:v>0.11</c:v>
                </c:pt>
                <c:pt idx="10332">
                  <c:v>0</c:v>
                </c:pt>
                <c:pt idx="10333">
                  <c:v>0</c:v>
                </c:pt>
                <c:pt idx="10334">
                  <c:v>0</c:v>
                </c:pt>
                <c:pt idx="10335">
                  <c:v>0</c:v>
                </c:pt>
                <c:pt idx="10336">
                  <c:v>0.1</c:v>
                </c:pt>
                <c:pt idx="10337">
                  <c:v>0</c:v>
                </c:pt>
                <c:pt idx="10338">
                  <c:v>0.09</c:v>
                </c:pt>
                <c:pt idx="10339">
                  <c:v>0</c:v>
                </c:pt>
                <c:pt idx="10340">
                  <c:v>0</c:v>
                </c:pt>
                <c:pt idx="10341">
                  <c:v>0.1</c:v>
                </c:pt>
                <c:pt idx="10342">
                  <c:v>0</c:v>
                </c:pt>
                <c:pt idx="10343">
                  <c:v>0</c:v>
                </c:pt>
                <c:pt idx="10344">
                  <c:v>0</c:v>
                </c:pt>
                <c:pt idx="10345">
                  <c:v>0</c:v>
                </c:pt>
                <c:pt idx="10346">
                  <c:v>0.01</c:v>
                </c:pt>
                <c:pt idx="10347">
                  <c:v>0</c:v>
                </c:pt>
                <c:pt idx="10348">
                  <c:v>0</c:v>
                </c:pt>
                <c:pt idx="10349">
                  <c:v>0</c:v>
                </c:pt>
                <c:pt idx="10350">
                  <c:v>0.11</c:v>
                </c:pt>
                <c:pt idx="10351">
                  <c:v>0.11</c:v>
                </c:pt>
                <c:pt idx="10352">
                  <c:v>0.1</c:v>
                </c:pt>
                <c:pt idx="10353">
                  <c:v>0</c:v>
                </c:pt>
                <c:pt idx="10354">
                  <c:v>0</c:v>
                </c:pt>
                <c:pt idx="10355">
                  <c:v>0</c:v>
                </c:pt>
                <c:pt idx="10356">
                  <c:v>0.04</c:v>
                </c:pt>
                <c:pt idx="10357">
                  <c:v>0.11</c:v>
                </c:pt>
                <c:pt idx="10358">
                  <c:v>0</c:v>
                </c:pt>
                <c:pt idx="10359">
                  <c:v>0.1</c:v>
                </c:pt>
                <c:pt idx="10360">
                  <c:v>0.06</c:v>
                </c:pt>
                <c:pt idx="10361">
                  <c:v>0</c:v>
                </c:pt>
                <c:pt idx="10362">
                  <c:v>0</c:v>
                </c:pt>
                <c:pt idx="10363">
                  <c:v>0</c:v>
                </c:pt>
                <c:pt idx="10364">
                  <c:v>0</c:v>
                </c:pt>
                <c:pt idx="10365">
                  <c:v>0</c:v>
                </c:pt>
                <c:pt idx="10366">
                  <c:v>0</c:v>
                </c:pt>
                <c:pt idx="10367">
                  <c:v>0</c:v>
                </c:pt>
                <c:pt idx="10368">
                  <c:v>0</c:v>
                </c:pt>
                <c:pt idx="10369">
                  <c:v>0.11</c:v>
                </c:pt>
                <c:pt idx="10370">
                  <c:v>0</c:v>
                </c:pt>
                <c:pt idx="10371">
                  <c:v>0.11</c:v>
                </c:pt>
                <c:pt idx="10372">
                  <c:v>0</c:v>
                </c:pt>
                <c:pt idx="10373">
                  <c:v>0</c:v>
                </c:pt>
                <c:pt idx="10374">
                  <c:v>0</c:v>
                </c:pt>
                <c:pt idx="10375">
                  <c:v>0.11</c:v>
                </c:pt>
                <c:pt idx="10376">
                  <c:v>0</c:v>
                </c:pt>
                <c:pt idx="10377">
                  <c:v>0</c:v>
                </c:pt>
                <c:pt idx="10378">
                  <c:v>0.09</c:v>
                </c:pt>
                <c:pt idx="10379">
                  <c:v>0</c:v>
                </c:pt>
                <c:pt idx="10380">
                  <c:v>0.11</c:v>
                </c:pt>
                <c:pt idx="10381">
                  <c:v>0.11</c:v>
                </c:pt>
                <c:pt idx="10382">
                  <c:v>0</c:v>
                </c:pt>
                <c:pt idx="10383">
                  <c:v>0</c:v>
                </c:pt>
                <c:pt idx="10384">
                  <c:v>0.11</c:v>
                </c:pt>
                <c:pt idx="10385">
                  <c:v>0</c:v>
                </c:pt>
                <c:pt idx="10386">
                  <c:v>0.11</c:v>
                </c:pt>
                <c:pt idx="10387">
                  <c:v>0</c:v>
                </c:pt>
                <c:pt idx="10388">
                  <c:v>0.11</c:v>
                </c:pt>
                <c:pt idx="10389">
                  <c:v>0</c:v>
                </c:pt>
                <c:pt idx="10390">
                  <c:v>0</c:v>
                </c:pt>
                <c:pt idx="10391">
                  <c:v>0.03</c:v>
                </c:pt>
                <c:pt idx="10392">
                  <c:v>0</c:v>
                </c:pt>
                <c:pt idx="10393">
                  <c:v>0.11</c:v>
                </c:pt>
                <c:pt idx="10394">
                  <c:v>0.04</c:v>
                </c:pt>
                <c:pt idx="10395">
                  <c:v>0.11</c:v>
                </c:pt>
                <c:pt idx="10396">
                  <c:v>0</c:v>
                </c:pt>
                <c:pt idx="10397">
                  <c:v>0.11</c:v>
                </c:pt>
                <c:pt idx="10398">
                  <c:v>0</c:v>
                </c:pt>
                <c:pt idx="10399">
                  <c:v>0.11</c:v>
                </c:pt>
                <c:pt idx="10400">
                  <c:v>0</c:v>
                </c:pt>
                <c:pt idx="10401">
                  <c:v>0</c:v>
                </c:pt>
                <c:pt idx="10402">
                  <c:v>0</c:v>
                </c:pt>
                <c:pt idx="10403">
                  <c:v>0</c:v>
                </c:pt>
                <c:pt idx="10404">
                  <c:v>0.05</c:v>
                </c:pt>
                <c:pt idx="10405">
                  <c:v>0.11</c:v>
                </c:pt>
                <c:pt idx="10406">
                  <c:v>0.02</c:v>
                </c:pt>
                <c:pt idx="10407">
                  <c:v>0</c:v>
                </c:pt>
                <c:pt idx="10408">
                  <c:v>0.11</c:v>
                </c:pt>
                <c:pt idx="10409">
                  <c:v>0</c:v>
                </c:pt>
                <c:pt idx="10410">
                  <c:v>0.11</c:v>
                </c:pt>
                <c:pt idx="10411">
                  <c:v>0</c:v>
                </c:pt>
                <c:pt idx="10412">
                  <c:v>0.11</c:v>
                </c:pt>
                <c:pt idx="10413">
                  <c:v>0.01</c:v>
                </c:pt>
                <c:pt idx="10414">
                  <c:v>0</c:v>
                </c:pt>
                <c:pt idx="10415">
                  <c:v>0</c:v>
                </c:pt>
                <c:pt idx="10416">
                  <c:v>0.1</c:v>
                </c:pt>
                <c:pt idx="10417">
                  <c:v>0</c:v>
                </c:pt>
                <c:pt idx="10418">
                  <c:v>0.1</c:v>
                </c:pt>
                <c:pt idx="10419">
                  <c:v>0</c:v>
                </c:pt>
                <c:pt idx="10420">
                  <c:v>0.1</c:v>
                </c:pt>
                <c:pt idx="10421">
                  <c:v>0.1</c:v>
                </c:pt>
                <c:pt idx="10422">
                  <c:v>0</c:v>
                </c:pt>
                <c:pt idx="10423">
                  <c:v>0.03</c:v>
                </c:pt>
                <c:pt idx="10424">
                  <c:v>0.1</c:v>
                </c:pt>
                <c:pt idx="10425">
                  <c:v>0</c:v>
                </c:pt>
                <c:pt idx="10426">
                  <c:v>0</c:v>
                </c:pt>
                <c:pt idx="10427">
                  <c:v>0</c:v>
                </c:pt>
                <c:pt idx="10428">
                  <c:v>0</c:v>
                </c:pt>
                <c:pt idx="10429">
                  <c:v>0</c:v>
                </c:pt>
                <c:pt idx="10430">
                  <c:v>0.1</c:v>
                </c:pt>
                <c:pt idx="10431">
                  <c:v>0.1</c:v>
                </c:pt>
                <c:pt idx="10432">
                  <c:v>0</c:v>
                </c:pt>
                <c:pt idx="10433">
                  <c:v>0</c:v>
                </c:pt>
                <c:pt idx="10434">
                  <c:v>0.1</c:v>
                </c:pt>
                <c:pt idx="10435">
                  <c:v>0.1</c:v>
                </c:pt>
                <c:pt idx="10436">
                  <c:v>0</c:v>
                </c:pt>
                <c:pt idx="10437">
                  <c:v>0</c:v>
                </c:pt>
                <c:pt idx="10438">
                  <c:v>0.1</c:v>
                </c:pt>
                <c:pt idx="10439">
                  <c:v>0</c:v>
                </c:pt>
                <c:pt idx="10440">
                  <c:v>0</c:v>
                </c:pt>
                <c:pt idx="10441">
                  <c:v>0.1</c:v>
                </c:pt>
                <c:pt idx="10442">
                  <c:v>0</c:v>
                </c:pt>
                <c:pt idx="10443">
                  <c:v>0</c:v>
                </c:pt>
                <c:pt idx="10444">
                  <c:v>0</c:v>
                </c:pt>
                <c:pt idx="10445">
                  <c:v>0</c:v>
                </c:pt>
                <c:pt idx="10446">
                  <c:v>0</c:v>
                </c:pt>
                <c:pt idx="10447">
                  <c:v>0</c:v>
                </c:pt>
                <c:pt idx="10448">
                  <c:v>0.1</c:v>
                </c:pt>
                <c:pt idx="10449">
                  <c:v>0</c:v>
                </c:pt>
                <c:pt idx="10450">
                  <c:v>0.1</c:v>
                </c:pt>
                <c:pt idx="10451">
                  <c:v>0</c:v>
                </c:pt>
                <c:pt idx="10452">
                  <c:v>0</c:v>
                </c:pt>
                <c:pt idx="10453">
                  <c:v>0.06</c:v>
                </c:pt>
                <c:pt idx="10454">
                  <c:v>0</c:v>
                </c:pt>
                <c:pt idx="10455">
                  <c:v>0</c:v>
                </c:pt>
                <c:pt idx="10456">
                  <c:v>0.1</c:v>
                </c:pt>
                <c:pt idx="10457">
                  <c:v>0.01</c:v>
                </c:pt>
                <c:pt idx="10458">
                  <c:v>0</c:v>
                </c:pt>
                <c:pt idx="10459">
                  <c:v>0</c:v>
                </c:pt>
                <c:pt idx="10460">
                  <c:v>0</c:v>
                </c:pt>
                <c:pt idx="10461">
                  <c:v>0</c:v>
                </c:pt>
                <c:pt idx="10462">
                  <c:v>0</c:v>
                </c:pt>
                <c:pt idx="10463">
                  <c:v>0</c:v>
                </c:pt>
                <c:pt idx="10464">
                  <c:v>0</c:v>
                </c:pt>
                <c:pt idx="10465">
                  <c:v>0</c:v>
                </c:pt>
                <c:pt idx="10466">
                  <c:v>0</c:v>
                </c:pt>
                <c:pt idx="10467">
                  <c:v>0</c:v>
                </c:pt>
                <c:pt idx="10468">
                  <c:v>0</c:v>
                </c:pt>
                <c:pt idx="10469">
                  <c:v>0.1</c:v>
                </c:pt>
                <c:pt idx="10470">
                  <c:v>0</c:v>
                </c:pt>
                <c:pt idx="10471">
                  <c:v>0.1</c:v>
                </c:pt>
                <c:pt idx="10472">
                  <c:v>0</c:v>
                </c:pt>
                <c:pt idx="10473">
                  <c:v>0.1</c:v>
                </c:pt>
                <c:pt idx="10474">
                  <c:v>0.1</c:v>
                </c:pt>
                <c:pt idx="10475">
                  <c:v>0</c:v>
                </c:pt>
                <c:pt idx="10476">
                  <c:v>0</c:v>
                </c:pt>
                <c:pt idx="10477">
                  <c:v>0</c:v>
                </c:pt>
                <c:pt idx="10478">
                  <c:v>0</c:v>
                </c:pt>
                <c:pt idx="10479">
                  <c:v>0</c:v>
                </c:pt>
                <c:pt idx="10480">
                  <c:v>0</c:v>
                </c:pt>
                <c:pt idx="10481">
                  <c:v>0.1</c:v>
                </c:pt>
                <c:pt idx="10482">
                  <c:v>7.0000000000000007E-2</c:v>
                </c:pt>
                <c:pt idx="10483">
                  <c:v>0.1</c:v>
                </c:pt>
                <c:pt idx="10484">
                  <c:v>0</c:v>
                </c:pt>
                <c:pt idx="10485">
                  <c:v>0</c:v>
                </c:pt>
                <c:pt idx="10486">
                  <c:v>0</c:v>
                </c:pt>
                <c:pt idx="10487">
                  <c:v>0</c:v>
                </c:pt>
                <c:pt idx="10488">
                  <c:v>0</c:v>
                </c:pt>
                <c:pt idx="10489">
                  <c:v>0</c:v>
                </c:pt>
                <c:pt idx="10490">
                  <c:v>0</c:v>
                </c:pt>
                <c:pt idx="10491">
                  <c:v>0</c:v>
                </c:pt>
                <c:pt idx="10492">
                  <c:v>7.0000000000000007E-2</c:v>
                </c:pt>
                <c:pt idx="10493">
                  <c:v>0</c:v>
                </c:pt>
                <c:pt idx="10494">
                  <c:v>0.1</c:v>
                </c:pt>
                <c:pt idx="10495">
                  <c:v>0</c:v>
                </c:pt>
                <c:pt idx="10496">
                  <c:v>0</c:v>
                </c:pt>
                <c:pt idx="10497">
                  <c:v>0.1</c:v>
                </c:pt>
                <c:pt idx="10498">
                  <c:v>0</c:v>
                </c:pt>
                <c:pt idx="10499">
                  <c:v>0</c:v>
                </c:pt>
                <c:pt idx="10500">
                  <c:v>0</c:v>
                </c:pt>
                <c:pt idx="10501">
                  <c:v>0</c:v>
                </c:pt>
                <c:pt idx="10502">
                  <c:v>0.1</c:v>
                </c:pt>
                <c:pt idx="10503">
                  <c:v>0</c:v>
                </c:pt>
                <c:pt idx="10504">
                  <c:v>0</c:v>
                </c:pt>
                <c:pt idx="10505">
                  <c:v>0</c:v>
                </c:pt>
                <c:pt idx="10506">
                  <c:v>0</c:v>
                </c:pt>
                <c:pt idx="10507">
                  <c:v>0</c:v>
                </c:pt>
                <c:pt idx="10508">
                  <c:v>0</c:v>
                </c:pt>
                <c:pt idx="10509">
                  <c:v>0</c:v>
                </c:pt>
                <c:pt idx="10510">
                  <c:v>0</c:v>
                </c:pt>
                <c:pt idx="10511">
                  <c:v>0</c:v>
                </c:pt>
                <c:pt idx="10512">
                  <c:v>0.1</c:v>
                </c:pt>
                <c:pt idx="10513">
                  <c:v>0.1</c:v>
                </c:pt>
                <c:pt idx="10514">
                  <c:v>0</c:v>
                </c:pt>
                <c:pt idx="10515">
                  <c:v>0.1</c:v>
                </c:pt>
                <c:pt idx="10516">
                  <c:v>0</c:v>
                </c:pt>
                <c:pt idx="10517">
                  <c:v>0</c:v>
                </c:pt>
                <c:pt idx="10518">
                  <c:v>0</c:v>
                </c:pt>
                <c:pt idx="10519">
                  <c:v>0.09</c:v>
                </c:pt>
                <c:pt idx="10520">
                  <c:v>0.1</c:v>
                </c:pt>
                <c:pt idx="10521">
                  <c:v>0</c:v>
                </c:pt>
                <c:pt idx="10522">
                  <c:v>0.1</c:v>
                </c:pt>
                <c:pt idx="10523">
                  <c:v>0</c:v>
                </c:pt>
                <c:pt idx="10524">
                  <c:v>0</c:v>
                </c:pt>
                <c:pt idx="10525">
                  <c:v>0.1</c:v>
                </c:pt>
                <c:pt idx="10526">
                  <c:v>0</c:v>
                </c:pt>
                <c:pt idx="10527">
                  <c:v>0</c:v>
                </c:pt>
                <c:pt idx="10528">
                  <c:v>0.1</c:v>
                </c:pt>
                <c:pt idx="10529">
                  <c:v>0.1</c:v>
                </c:pt>
                <c:pt idx="10530">
                  <c:v>0</c:v>
                </c:pt>
                <c:pt idx="10531">
                  <c:v>0</c:v>
                </c:pt>
                <c:pt idx="10532">
                  <c:v>0</c:v>
                </c:pt>
                <c:pt idx="10533">
                  <c:v>0</c:v>
                </c:pt>
                <c:pt idx="10534">
                  <c:v>0</c:v>
                </c:pt>
                <c:pt idx="10535">
                  <c:v>0</c:v>
                </c:pt>
                <c:pt idx="10536">
                  <c:v>0</c:v>
                </c:pt>
                <c:pt idx="10537">
                  <c:v>0</c:v>
                </c:pt>
                <c:pt idx="10538">
                  <c:v>0.1</c:v>
                </c:pt>
                <c:pt idx="10539">
                  <c:v>0.04</c:v>
                </c:pt>
                <c:pt idx="10540">
                  <c:v>0</c:v>
                </c:pt>
                <c:pt idx="10541">
                  <c:v>0</c:v>
                </c:pt>
                <c:pt idx="10542">
                  <c:v>0</c:v>
                </c:pt>
                <c:pt idx="10543">
                  <c:v>0.1</c:v>
                </c:pt>
                <c:pt idx="10544">
                  <c:v>0.1</c:v>
                </c:pt>
                <c:pt idx="10545">
                  <c:v>0</c:v>
                </c:pt>
                <c:pt idx="10546">
                  <c:v>0.1</c:v>
                </c:pt>
                <c:pt idx="10547">
                  <c:v>0</c:v>
                </c:pt>
                <c:pt idx="10548">
                  <c:v>0.1</c:v>
                </c:pt>
                <c:pt idx="10549">
                  <c:v>0</c:v>
                </c:pt>
                <c:pt idx="10550">
                  <c:v>0</c:v>
                </c:pt>
                <c:pt idx="10551">
                  <c:v>0.1</c:v>
                </c:pt>
                <c:pt idx="10552">
                  <c:v>0</c:v>
                </c:pt>
                <c:pt idx="10553">
                  <c:v>0</c:v>
                </c:pt>
                <c:pt idx="10554">
                  <c:v>0.02</c:v>
                </c:pt>
                <c:pt idx="10555">
                  <c:v>0.02</c:v>
                </c:pt>
                <c:pt idx="10556">
                  <c:v>0</c:v>
                </c:pt>
                <c:pt idx="10557">
                  <c:v>0</c:v>
                </c:pt>
                <c:pt idx="10558">
                  <c:v>0.1</c:v>
                </c:pt>
                <c:pt idx="10559">
                  <c:v>0</c:v>
                </c:pt>
                <c:pt idx="10560">
                  <c:v>0</c:v>
                </c:pt>
                <c:pt idx="10561">
                  <c:v>0</c:v>
                </c:pt>
                <c:pt idx="10562">
                  <c:v>0</c:v>
                </c:pt>
                <c:pt idx="10563">
                  <c:v>0.1</c:v>
                </c:pt>
                <c:pt idx="10564">
                  <c:v>0</c:v>
                </c:pt>
                <c:pt idx="10565">
                  <c:v>0</c:v>
                </c:pt>
                <c:pt idx="10566">
                  <c:v>0</c:v>
                </c:pt>
                <c:pt idx="10567">
                  <c:v>0.02</c:v>
                </c:pt>
                <c:pt idx="10568">
                  <c:v>0</c:v>
                </c:pt>
                <c:pt idx="10569">
                  <c:v>0</c:v>
                </c:pt>
                <c:pt idx="10570">
                  <c:v>0</c:v>
                </c:pt>
                <c:pt idx="10571">
                  <c:v>0.1</c:v>
                </c:pt>
                <c:pt idx="10572">
                  <c:v>0</c:v>
                </c:pt>
                <c:pt idx="10573">
                  <c:v>0</c:v>
                </c:pt>
                <c:pt idx="10574">
                  <c:v>0</c:v>
                </c:pt>
                <c:pt idx="10575">
                  <c:v>0</c:v>
                </c:pt>
                <c:pt idx="10576">
                  <c:v>0.05</c:v>
                </c:pt>
                <c:pt idx="10577">
                  <c:v>0.1</c:v>
                </c:pt>
                <c:pt idx="10578">
                  <c:v>0</c:v>
                </c:pt>
                <c:pt idx="10579">
                  <c:v>0</c:v>
                </c:pt>
                <c:pt idx="10580">
                  <c:v>0</c:v>
                </c:pt>
                <c:pt idx="10581">
                  <c:v>0.01</c:v>
                </c:pt>
                <c:pt idx="10582">
                  <c:v>0</c:v>
                </c:pt>
                <c:pt idx="10583">
                  <c:v>0</c:v>
                </c:pt>
                <c:pt idx="10584">
                  <c:v>0</c:v>
                </c:pt>
                <c:pt idx="10585">
                  <c:v>0</c:v>
                </c:pt>
                <c:pt idx="10586">
                  <c:v>0.1</c:v>
                </c:pt>
                <c:pt idx="10587">
                  <c:v>0</c:v>
                </c:pt>
                <c:pt idx="10588">
                  <c:v>0.1</c:v>
                </c:pt>
                <c:pt idx="10589">
                  <c:v>0.1</c:v>
                </c:pt>
                <c:pt idx="10590">
                  <c:v>0</c:v>
                </c:pt>
                <c:pt idx="10591">
                  <c:v>0</c:v>
                </c:pt>
                <c:pt idx="10592">
                  <c:v>0</c:v>
                </c:pt>
                <c:pt idx="10593">
                  <c:v>0</c:v>
                </c:pt>
                <c:pt idx="10594">
                  <c:v>0.03</c:v>
                </c:pt>
                <c:pt idx="10595">
                  <c:v>0</c:v>
                </c:pt>
                <c:pt idx="10596">
                  <c:v>0</c:v>
                </c:pt>
                <c:pt idx="10597">
                  <c:v>0</c:v>
                </c:pt>
                <c:pt idx="10598">
                  <c:v>0</c:v>
                </c:pt>
                <c:pt idx="10599">
                  <c:v>0.01</c:v>
                </c:pt>
                <c:pt idx="10600">
                  <c:v>0</c:v>
                </c:pt>
                <c:pt idx="10601">
                  <c:v>0</c:v>
                </c:pt>
                <c:pt idx="10602">
                  <c:v>0.1</c:v>
                </c:pt>
                <c:pt idx="10603">
                  <c:v>0</c:v>
                </c:pt>
                <c:pt idx="10604">
                  <c:v>0</c:v>
                </c:pt>
                <c:pt idx="10605">
                  <c:v>0.1</c:v>
                </c:pt>
                <c:pt idx="10606">
                  <c:v>0.1</c:v>
                </c:pt>
                <c:pt idx="10607">
                  <c:v>0</c:v>
                </c:pt>
                <c:pt idx="10608">
                  <c:v>0</c:v>
                </c:pt>
                <c:pt idx="10609">
                  <c:v>0</c:v>
                </c:pt>
                <c:pt idx="10610">
                  <c:v>0</c:v>
                </c:pt>
                <c:pt idx="10611">
                  <c:v>0</c:v>
                </c:pt>
                <c:pt idx="10612">
                  <c:v>0.02</c:v>
                </c:pt>
                <c:pt idx="10613">
                  <c:v>0</c:v>
                </c:pt>
                <c:pt idx="10614">
                  <c:v>0.1</c:v>
                </c:pt>
                <c:pt idx="10615">
                  <c:v>0</c:v>
                </c:pt>
                <c:pt idx="10616">
                  <c:v>0</c:v>
                </c:pt>
                <c:pt idx="10617">
                  <c:v>0</c:v>
                </c:pt>
                <c:pt idx="10618">
                  <c:v>0.1</c:v>
                </c:pt>
                <c:pt idx="10619">
                  <c:v>0</c:v>
                </c:pt>
                <c:pt idx="10620">
                  <c:v>0</c:v>
                </c:pt>
                <c:pt idx="10621">
                  <c:v>0.04</c:v>
                </c:pt>
                <c:pt idx="10622">
                  <c:v>0</c:v>
                </c:pt>
                <c:pt idx="10623">
                  <c:v>0.01</c:v>
                </c:pt>
                <c:pt idx="10624">
                  <c:v>0</c:v>
                </c:pt>
                <c:pt idx="10625">
                  <c:v>0</c:v>
                </c:pt>
                <c:pt idx="10626">
                  <c:v>0.1</c:v>
                </c:pt>
                <c:pt idx="10627">
                  <c:v>0</c:v>
                </c:pt>
                <c:pt idx="10628">
                  <c:v>0</c:v>
                </c:pt>
                <c:pt idx="10629">
                  <c:v>0.1</c:v>
                </c:pt>
                <c:pt idx="10630">
                  <c:v>0</c:v>
                </c:pt>
                <c:pt idx="10631">
                  <c:v>0</c:v>
                </c:pt>
                <c:pt idx="10632">
                  <c:v>0</c:v>
                </c:pt>
                <c:pt idx="10633">
                  <c:v>0.05</c:v>
                </c:pt>
                <c:pt idx="10634">
                  <c:v>0</c:v>
                </c:pt>
                <c:pt idx="10635">
                  <c:v>0</c:v>
                </c:pt>
                <c:pt idx="10636">
                  <c:v>0</c:v>
                </c:pt>
                <c:pt idx="10637">
                  <c:v>0.05</c:v>
                </c:pt>
                <c:pt idx="10638">
                  <c:v>0</c:v>
                </c:pt>
                <c:pt idx="10639">
                  <c:v>0</c:v>
                </c:pt>
                <c:pt idx="10640">
                  <c:v>0</c:v>
                </c:pt>
                <c:pt idx="10641">
                  <c:v>0</c:v>
                </c:pt>
                <c:pt idx="10642">
                  <c:v>0</c:v>
                </c:pt>
                <c:pt idx="10643">
                  <c:v>0</c:v>
                </c:pt>
                <c:pt idx="10644">
                  <c:v>0</c:v>
                </c:pt>
                <c:pt idx="10645">
                  <c:v>0</c:v>
                </c:pt>
                <c:pt idx="10646">
                  <c:v>0</c:v>
                </c:pt>
                <c:pt idx="10647">
                  <c:v>0.04</c:v>
                </c:pt>
                <c:pt idx="10648">
                  <c:v>0</c:v>
                </c:pt>
                <c:pt idx="10649">
                  <c:v>0</c:v>
                </c:pt>
                <c:pt idx="10650">
                  <c:v>0</c:v>
                </c:pt>
                <c:pt idx="10651">
                  <c:v>0</c:v>
                </c:pt>
                <c:pt idx="10652">
                  <c:v>0</c:v>
                </c:pt>
                <c:pt idx="10653">
                  <c:v>0.1</c:v>
                </c:pt>
                <c:pt idx="10654">
                  <c:v>0</c:v>
                </c:pt>
                <c:pt idx="10655">
                  <c:v>0</c:v>
                </c:pt>
                <c:pt idx="10656">
                  <c:v>0</c:v>
                </c:pt>
                <c:pt idx="10657">
                  <c:v>0</c:v>
                </c:pt>
                <c:pt idx="10658">
                  <c:v>0</c:v>
                </c:pt>
                <c:pt idx="10659">
                  <c:v>0</c:v>
                </c:pt>
                <c:pt idx="10660">
                  <c:v>0.06</c:v>
                </c:pt>
                <c:pt idx="10661">
                  <c:v>0</c:v>
                </c:pt>
                <c:pt idx="10662">
                  <c:v>0</c:v>
                </c:pt>
                <c:pt idx="10663">
                  <c:v>0</c:v>
                </c:pt>
                <c:pt idx="10664">
                  <c:v>0.1</c:v>
                </c:pt>
                <c:pt idx="10665">
                  <c:v>0.1</c:v>
                </c:pt>
                <c:pt idx="10666">
                  <c:v>0</c:v>
                </c:pt>
                <c:pt idx="10667">
                  <c:v>0</c:v>
                </c:pt>
                <c:pt idx="10668">
                  <c:v>0.1</c:v>
                </c:pt>
                <c:pt idx="10669">
                  <c:v>0</c:v>
                </c:pt>
                <c:pt idx="10670">
                  <c:v>0</c:v>
                </c:pt>
                <c:pt idx="10671">
                  <c:v>0.1</c:v>
                </c:pt>
                <c:pt idx="10672">
                  <c:v>0.09</c:v>
                </c:pt>
                <c:pt idx="10673">
                  <c:v>0.1</c:v>
                </c:pt>
                <c:pt idx="10674">
                  <c:v>0.06</c:v>
                </c:pt>
                <c:pt idx="10675">
                  <c:v>0</c:v>
                </c:pt>
                <c:pt idx="10676">
                  <c:v>0</c:v>
                </c:pt>
                <c:pt idx="10677">
                  <c:v>0</c:v>
                </c:pt>
                <c:pt idx="10678">
                  <c:v>0.1</c:v>
                </c:pt>
                <c:pt idx="10679">
                  <c:v>0</c:v>
                </c:pt>
                <c:pt idx="10680">
                  <c:v>0.1</c:v>
                </c:pt>
                <c:pt idx="10681">
                  <c:v>0</c:v>
                </c:pt>
                <c:pt idx="10682">
                  <c:v>0</c:v>
                </c:pt>
                <c:pt idx="10683">
                  <c:v>0</c:v>
                </c:pt>
                <c:pt idx="10684">
                  <c:v>0.1</c:v>
                </c:pt>
                <c:pt idx="10685">
                  <c:v>0.1</c:v>
                </c:pt>
                <c:pt idx="10686">
                  <c:v>0.1</c:v>
                </c:pt>
                <c:pt idx="10687">
                  <c:v>0</c:v>
                </c:pt>
                <c:pt idx="10688">
                  <c:v>0</c:v>
                </c:pt>
                <c:pt idx="10689">
                  <c:v>0</c:v>
                </c:pt>
                <c:pt idx="10690">
                  <c:v>0</c:v>
                </c:pt>
                <c:pt idx="10691">
                  <c:v>0</c:v>
                </c:pt>
                <c:pt idx="10692">
                  <c:v>0</c:v>
                </c:pt>
                <c:pt idx="10693">
                  <c:v>0</c:v>
                </c:pt>
                <c:pt idx="10694">
                  <c:v>0</c:v>
                </c:pt>
                <c:pt idx="10695">
                  <c:v>0</c:v>
                </c:pt>
                <c:pt idx="10696">
                  <c:v>0</c:v>
                </c:pt>
                <c:pt idx="10697">
                  <c:v>0.1</c:v>
                </c:pt>
                <c:pt idx="10698">
                  <c:v>0.1</c:v>
                </c:pt>
                <c:pt idx="10699">
                  <c:v>0</c:v>
                </c:pt>
                <c:pt idx="10700">
                  <c:v>0</c:v>
                </c:pt>
                <c:pt idx="10701">
                  <c:v>0</c:v>
                </c:pt>
                <c:pt idx="10702">
                  <c:v>0</c:v>
                </c:pt>
                <c:pt idx="10703">
                  <c:v>0.1</c:v>
                </c:pt>
                <c:pt idx="10704">
                  <c:v>0</c:v>
                </c:pt>
                <c:pt idx="10705">
                  <c:v>0.1</c:v>
                </c:pt>
                <c:pt idx="10706">
                  <c:v>0</c:v>
                </c:pt>
                <c:pt idx="10707">
                  <c:v>0</c:v>
                </c:pt>
                <c:pt idx="10708">
                  <c:v>0.1</c:v>
                </c:pt>
                <c:pt idx="10709">
                  <c:v>0.01</c:v>
                </c:pt>
                <c:pt idx="10710">
                  <c:v>0</c:v>
                </c:pt>
                <c:pt idx="10711">
                  <c:v>0.1</c:v>
                </c:pt>
                <c:pt idx="10712">
                  <c:v>0</c:v>
                </c:pt>
                <c:pt idx="10713">
                  <c:v>0</c:v>
                </c:pt>
                <c:pt idx="10714">
                  <c:v>0</c:v>
                </c:pt>
                <c:pt idx="10715">
                  <c:v>0.1</c:v>
                </c:pt>
                <c:pt idx="10716">
                  <c:v>0</c:v>
                </c:pt>
                <c:pt idx="10717">
                  <c:v>0</c:v>
                </c:pt>
                <c:pt idx="10718">
                  <c:v>0</c:v>
                </c:pt>
                <c:pt idx="10719">
                  <c:v>0</c:v>
                </c:pt>
                <c:pt idx="10720">
                  <c:v>0.1</c:v>
                </c:pt>
                <c:pt idx="10721">
                  <c:v>0</c:v>
                </c:pt>
                <c:pt idx="10722">
                  <c:v>0</c:v>
                </c:pt>
                <c:pt idx="10723">
                  <c:v>0.1</c:v>
                </c:pt>
                <c:pt idx="10724">
                  <c:v>0</c:v>
                </c:pt>
                <c:pt idx="10725">
                  <c:v>0</c:v>
                </c:pt>
                <c:pt idx="10726">
                  <c:v>0</c:v>
                </c:pt>
                <c:pt idx="10727">
                  <c:v>0</c:v>
                </c:pt>
                <c:pt idx="10728">
                  <c:v>0</c:v>
                </c:pt>
                <c:pt idx="10729">
                  <c:v>0</c:v>
                </c:pt>
                <c:pt idx="10730">
                  <c:v>0</c:v>
                </c:pt>
                <c:pt idx="10731">
                  <c:v>0</c:v>
                </c:pt>
                <c:pt idx="10732">
                  <c:v>0</c:v>
                </c:pt>
                <c:pt idx="10733">
                  <c:v>0.1</c:v>
                </c:pt>
                <c:pt idx="10734">
                  <c:v>0</c:v>
                </c:pt>
                <c:pt idx="10735">
                  <c:v>0</c:v>
                </c:pt>
                <c:pt idx="10736">
                  <c:v>0</c:v>
                </c:pt>
                <c:pt idx="10737">
                  <c:v>0</c:v>
                </c:pt>
                <c:pt idx="10738">
                  <c:v>0.03</c:v>
                </c:pt>
                <c:pt idx="10739">
                  <c:v>0</c:v>
                </c:pt>
                <c:pt idx="10740">
                  <c:v>0</c:v>
                </c:pt>
                <c:pt idx="10741">
                  <c:v>0</c:v>
                </c:pt>
                <c:pt idx="10742">
                  <c:v>0</c:v>
                </c:pt>
                <c:pt idx="10743">
                  <c:v>0</c:v>
                </c:pt>
                <c:pt idx="10744">
                  <c:v>0.09</c:v>
                </c:pt>
                <c:pt idx="10745">
                  <c:v>0</c:v>
                </c:pt>
                <c:pt idx="10746">
                  <c:v>0.1</c:v>
                </c:pt>
                <c:pt idx="10747">
                  <c:v>0.09</c:v>
                </c:pt>
                <c:pt idx="10748">
                  <c:v>0</c:v>
                </c:pt>
                <c:pt idx="10749">
                  <c:v>0</c:v>
                </c:pt>
                <c:pt idx="10750">
                  <c:v>0</c:v>
                </c:pt>
                <c:pt idx="10751">
                  <c:v>0</c:v>
                </c:pt>
                <c:pt idx="10752">
                  <c:v>0</c:v>
                </c:pt>
                <c:pt idx="10753">
                  <c:v>0</c:v>
                </c:pt>
                <c:pt idx="10754">
                  <c:v>0.1</c:v>
                </c:pt>
                <c:pt idx="10755">
                  <c:v>0.09</c:v>
                </c:pt>
                <c:pt idx="10756">
                  <c:v>0</c:v>
                </c:pt>
                <c:pt idx="10757">
                  <c:v>7.0000000000000007E-2</c:v>
                </c:pt>
                <c:pt idx="10758">
                  <c:v>0.1</c:v>
                </c:pt>
                <c:pt idx="10759">
                  <c:v>0</c:v>
                </c:pt>
                <c:pt idx="10760">
                  <c:v>0</c:v>
                </c:pt>
                <c:pt idx="10761">
                  <c:v>0</c:v>
                </c:pt>
                <c:pt idx="10762">
                  <c:v>0</c:v>
                </c:pt>
                <c:pt idx="10763">
                  <c:v>0</c:v>
                </c:pt>
                <c:pt idx="10764">
                  <c:v>0</c:v>
                </c:pt>
                <c:pt idx="10765">
                  <c:v>0</c:v>
                </c:pt>
                <c:pt idx="10766">
                  <c:v>0</c:v>
                </c:pt>
                <c:pt idx="10767">
                  <c:v>0</c:v>
                </c:pt>
                <c:pt idx="10768">
                  <c:v>0</c:v>
                </c:pt>
                <c:pt idx="10769">
                  <c:v>0</c:v>
                </c:pt>
                <c:pt idx="10770">
                  <c:v>0</c:v>
                </c:pt>
                <c:pt idx="10771">
                  <c:v>0.1</c:v>
                </c:pt>
                <c:pt idx="10772">
                  <c:v>0.03</c:v>
                </c:pt>
                <c:pt idx="10773">
                  <c:v>0.09</c:v>
                </c:pt>
                <c:pt idx="10774">
                  <c:v>0</c:v>
                </c:pt>
                <c:pt idx="10775">
                  <c:v>0</c:v>
                </c:pt>
                <c:pt idx="10776">
                  <c:v>0.1</c:v>
                </c:pt>
                <c:pt idx="10777">
                  <c:v>0.03</c:v>
                </c:pt>
                <c:pt idx="10778">
                  <c:v>0</c:v>
                </c:pt>
                <c:pt idx="10779">
                  <c:v>0</c:v>
                </c:pt>
                <c:pt idx="10780">
                  <c:v>0</c:v>
                </c:pt>
                <c:pt idx="10781">
                  <c:v>0</c:v>
                </c:pt>
                <c:pt idx="10782">
                  <c:v>0</c:v>
                </c:pt>
                <c:pt idx="10783">
                  <c:v>0.1</c:v>
                </c:pt>
                <c:pt idx="10784">
                  <c:v>0.1</c:v>
                </c:pt>
                <c:pt idx="10785">
                  <c:v>0</c:v>
                </c:pt>
                <c:pt idx="10786">
                  <c:v>0.1</c:v>
                </c:pt>
                <c:pt idx="10787">
                  <c:v>0</c:v>
                </c:pt>
                <c:pt idx="10788">
                  <c:v>0</c:v>
                </c:pt>
                <c:pt idx="10789">
                  <c:v>0</c:v>
                </c:pt>
                <c:pt idx="10790">
                  <c:v>0.09</c:v>
                </c:pt>
                <c:pt idx="10791">
                  <c:v>0.02</c:v>
                </c:pt>
                <c:pt idx="10792">
                  <c:v>0</c:v>
                </c:pt>
                <c:pt idx="10793">
                  <c:v>0</c:v>
                </c:pt>
                <c:pt idx="10794">
                  <c:v>0</c:v>
                </c:pt>
                <c:pt idx="10795">
                  <c:v>0.09</c:v>
                </c:pt>
                <c:pt idx="10796">
                  <c:v>0</c:v>
                </c:pt>
                <c:pt idx="10797">
                  <c:v>0.1</c:v>
                </c:pt>
                <c:pt idx="10798">
                  <c:v>0.1</c:v>
                </c:pt>
                <c:pt idx="10799">
                  <c:v>0</c:v>
                </c:pt>
                <c:pt idx="10800">
                  <c:v>0.02</c:v>
                </c:pt>
                <c:pt idx="10801">
                  <c:v>0</c:v>
                </c:pt>
                <c:pt idx="10802">
                  <c:v>0</c:v>
                </c:pt>
                <c:pt idx="10803">
                  <c:v>0</c:v>
                </c:pt>
                <c:pt idx="10804">
                  <c:v>0</c:v>
                </c:pt>
                <c:pt idx="10805">
                  <c:v>0</c:v>
                </c:pt>
                <c:pt idx="10806">
                  <c:v>0</c:v>
                </c:pt>
                <c:pt idx="10807">
                  <c:v>0.1</c:v>
                </c:pt>
                <c:pt idx="10808">
                  <c:v>0.02</c:v>
                </c:pt>
                <c:pt idx="10809">
                  <c:v>0</c:v>
                </c:pt>
                <c:pt idx="10810">
                  <c:v>0</c:v>
                </c:pt>
                <c:pt idx="10811">
                  <c:v>0.1</c:v>
                </c:pt>
                <c:pt idx="10812">
                  <c:v>0</c:v>
                </c:pt>
                <c:pt idx="10813">
                  <c:v>0</c:v>
                </c:pt>
                <c:pt idx="10814">
                  <c:v>0</c:v>
                </c:pt>
                <c:pt idx="10815">
                  <c:v>0</c:v>
                </c:pt>
                <c:pt idx="10816">
                  <c:v>0</c:v>
                </c:pt>
                <c:pt idx="10817">
                  <c:v>0</c:v>
                </c:pt>
                <c:pt idx="10818">
                  <c:v>0.09</c:v>
                </c:pt>
                <c:pt idx="10819">
                  <c:v>0</c:v>
                </c:pt>
                <c:pt idx="10820">
                  <c:v>0</c:v>
                </c:pt>
                <c:pt idx="10821">
                  <c:v>0.09</c:v>
                </c:pt>
                <c:pt idx="10822">
                  <c:v>0.09</c:v>
                </c:pt>
                <c:pt idx="10823">
                  <c:v>0</c:v>
                </c:pt>
                <c:pt idx="10824">
                  <c:v>0</c:v>
                </c:pt>
                <c:pt idx="10825">
                  <c:v>0.09</c:v>
                </c:pt>
                <c:pt idx="10826">
                  <c:v>0</c:v>
                </c:pt>
                <c:pt idx="10827">
                  <c:v>0.09</c:v>
                </c:pt>
                <c:pt idx="10828">
                  <c:v>0.09</c:v>
                </c:pt>
                <c:pt idx="10829">
                  <c:v>0.09</c:v>
                </c:pt>
                <c:pt idx="10830">
                  <c:v>0</c:v>
                </c:pt>
                <c:pt idx="10831">
                  <c:v>0</c:v>
                </c:pt>
                <c:pt idx="10832">
                  <c:v>0</c:v>
                </c:pt>
                <c:pt idx="10833">
                  <c:v>0</c:v>
                </c:pt>
                <c:pt idx="10834">
                  <c:v>0</c:v>
                </c:pt>
                <c:pt idx="10835">
                  <c:v>0</c:v>
                </c:pt>
                <c:pt idx="10836">
                  <c:v>0</c:v>
                </c:pt>
                <c:pt idx="10837">
                  <c:v>0</c:v>
                </c:pt>
                <c:pt idx="10838">
                  <c:v>0</c:v>
                </c:pt>
                <c:pt idx="10839">
                  <c:v>0</c:v>
                </c:pt>
                <c:pt idx="10840">
                  <c:v>0</c:v>
                </c:pt>
                <c:pt idx="10841">
                  <c:v>0</c:v>
                </c:pt>
                <c:pt idx="10842">
                  <c:v>0</c:v>
                </c:pt>
                <c:pt idx="10843">
                  <c:v>0</c:v>
                </c:pt>
                <c:pt idx="10844">
                  <c:v>0.09</c:v>
                </c:pt>
                <c:pt idx="10845">
                  <c:v>0</c:v>
                </c:pt>
                <c:pt idx="10846">
                  <c:v>0</c:v>
                </c:pt>
                <c:pt idx="10847">
                  <c:v>0</c:v>
                </c:pt>
                <c:pt idx="10848">
                  <c:v>0.09</c:v>
                </c:pt>
                <c:pt idx="10849">
                  <c:v>0</c:v>
                </c:pt>
                <c:pt idx="10850">
                  <c:v>0</c:v>
                </c:pt>
                <c:pt idx="10851">
                  <c:v>0</c:v>
                </c:pt>
                <c:pt idx="10852">
                  <c:v>0.03</c:v>
                </c:pt>
                <c:pt idx="10853">
                  <c:v>0.09</c:v>
                </c:pt>
                <c:pt idx="10854">
                  <c:v>0</c:v>
                </c:pt>
                <c:pt idx="10855">
                  <c:v>0.09</c:v>
                </c:pt>
                <c:pt idx="10856">
                  <c:v>0.09</c:v>
                </c:pt>
                <c:pt idx="10857">
                  <c:v>0.09</c:v>
                </c:pt>
                <c:pt idx="10858">
                  <c:v>0</c:v>
                </c:pt>
                <c:pt idx="10859">
                  <c:v>0</c:v>
                </c:pt>
                <c:pt idx="10860">
                  <c:v>0</c:v>
                </c:pt>
                <c:pt idx="10861">
                  <c:v>0</c:v>
                </c:pt>
                <c:pt idx="10862">
                  <c:v>0.09</c:v>
                </c:pt>
                <c:pt idx="10863">
                  <c:v>0</c:v>
                </c:pt>
                <c:pt idx="10864">
                  <c:v>0</c:v>
                </c:pt>
                <c:pt idx="10865">
                  <c:v>0.04</c:v>
                </c:pt>
                <c:pt idx="10866">
                  <c:v>0</c:v>
                </c:pt>
                <c:pt idx="10867">
                  <c:v>0</c:v>
                </c:pt>
                <c:pt idx="10868">
                  <c:v>0</c:v>
                </c:pt>
                <c:pt idx="10869">
                  <c:v>0</c:v>
                </c:pt>
                <c:pt idx="10870">
                  <c:v>0</c:v>
                </c:pt>
                <c:pt idx="10871">
                  <c:v>0</c:v>
                </c:pt>
                <c:pt idx="10872">
                  <c:v>0</c:v>
                </c:pt>
                <c:pt idx="10873">
                  <c:v>0</c:v>
                </c:pt>
                <c:pt idx="10874">
                  <c:v>0</c:v>
                </c:pt>
                <c:pt idx="10875">
                  <c:v>0</c:v>
                </c:pt>
                <c:pt idx="10876">
                  <c:v>0</c:v>
                </c:pt>
                <c:pt idx="10877">
                  <c:v>0</c:v>
                </c:pt>
                <c:pt idx="10878">
                  <c:v>0.09</c:v>
                </c:pt>
                <c:pt idx="10879">
                  <c:v>0</c:v>
                </c:pt>
                <c:pt idx="10880">
                  <c:v>0</c:v>
                </c:pt>
                <c:pt idx="10881">
                  <c:v>0.09</c:v>
                </c:pt>
                <c:pt idx="10882">
                  <c:v>0</c:v>
                </c:pt>
                <c:pt idx="10883">
                  <c:v>0.09</c:v>
                </c:pt>
                <c:pt idx="10884">
                  <c:v>0</c:v>
                </c:pt>
                <c:pt idx="10885">
                  <c:v>0</c:v>
                </c:pt>
                <c:pt idx="10886">
                  <c:v>0</c:v>
                </c:pt>
                <c:pt idx="10887">
                  <c:v>0.09</c:v>
                </c:pt>
                <c:pt idx="10888">
                  <c:v>0</c:v>
                </c:pt>
                <c:pt idx="10889">
                  <c:v>0.09</c:v>
                </c:pt>
                <c:pt idx="10890">
                  <c:v>0</c:v>
                </c:pt>
                <c:pt idx="10891">
                  <c:v>0</c:v>
                </c:pt>
                <c:pt idx="10892">
                  <c:v>0</c:v>
                </c:pt>
                <c:pt idx="10893">
                  <c:v>0.09</c:v>
                </c:pt>
                <c:pt idx="10894">
                  <c:v>0</c:v>
                </c:pt>
                <c:pt idx="10895">
                  <c:v>0</c:v>
                </c:pt>
                <c:pt idx="10896">
                  <c:v>0</c:v>
                </c:pt>
                <c:pt idx="10897">
                  <c:v>0.09</c:v>
                </c:pt>
                <c:pt idx="10898">
                  <c:v>0</c:v>
                </c:pt>
                <c:pt idx="10899">
                  <c:v>0</c:v>
                </c:pt>
                <c:pt idx="10900">
                  <c:v>0</c:v>
                </c:pt>
                <c:pt idx="10901">
                  <c:v>0</c:v>
                </c:pt>
                <c:pt idx="10902">
                  <c:v>0.03</c:v>
                </c:pt>
                <c:pt idx="10903">
                  <c:v>0</c:v>
                </c:pt>
                <c:pt idx="10904">
                  <c:v>0.08</c:v>
                </c:pt>
                <c:pt idx="10905">
                  <c:v>0</c:v>
                </c:pt>
                <c:pt idx="10906">
                  <c:v>0.08</c:v>
                </c:pt>
                <c:pt idx="10907">
                  <c:v>0</c:v>
                </c:pt>
                <c:pt idx="10908">
                  <c:v>0</c:v>
                </c:pt>
                <c:pt idx="10909">
                  <c:v>0</c:v>
                </c:pt>
                <c:pt idx="10910">
                  <c:v>0</c:v>
                </c:pt>
                <c:pt idx="10911">
                  <c:v>0</c:v>
                </c:pt>
                <c:pt idx="10912">
                  <c:v>0</c:v>
                </c:pt>
                <c:pt idx="10913">
                  <c:v>0.09</c:v>
                </c:pt>
                <c:pt idx="10914">
                  <c:v>0</c:v>
                </c:pt>
                <c:pt idx="10915">
                  <c:v>0</c:v>
                </c:pt>
                <c:pt idx="10916">
                  <c:v>0</c:v>
                </c:pt>
                <c:pt idx="10917">
                  <c:v>0.09</c:v>
                </c:pt>
                <c:pt idx="10918">
                  <c:v>0</c:v>
                </c:pt>
                <c:pt idx="10919">
                  <c:v>0.09</c:v>
                </c:pt>
                <c:pt idx="10920">
                  <c:v>0.09</c:v>
                </c:pt>
                <c:pt idx="10921">
                  <c:v>0.09</c:v>
                </c:pt>
                <c:pt idx="10922">
                  <c:v>0</c:v>
                </c:pt>
                <c:pt idx="10923">
                  <c:v>0</c:v>
                </c:pt>
                <c:pt idx="10924">
                  <c:v>0</c:v>
                </c:pt>
                <c:pt idx="10925">
                  <c:v>0.09</c:v>
                </c:pt>
                <c:pt idx="10926">
                  <c:v>0</c:v>
                </c:pt>
                <c:pt idx="10927">
                  <c:v>0</c:v>
                </c:pt>
                <c:pt idx="10928">
                  <c:v>0</c:v>
                </c:pt>
                <c:pt idx="10929">
                  <c:v>0</c:v>
                </c:pt>
                <c:pt idx="10930">
                  <c:v>0</c:v>
                </c:pt>
                <c:pt idx="10931">
                  <c:v>0</c:v>
                </c:pt>
                <c:pt idx="10932">
                  <c:v>0</c:v>
                </c:pt>
                <c:pt idx="10933">
                  <c:v>0</c:v>
                </c:pt>
                <c:pt idx="10934">
                  <c:v>0</c:v>
                </c:pt>
                <c:pt idx="10935">
                  <c:v>0</c:v>
                </c:pt>
                <c:pt idx="10936">
                  <c:v>0</c:v>
                </c:pt>
                <c:pt idx="10937">
                  <c:v>0</c:v>
                </c:pt>
                <c:pt idx="10938">
                  <c:v>0</c:v>
                </c:pt>
                <c:pt idx="10939">
                  <c:v>0</c:v>
                </c:pt>
                <c:pt idx="10940">
                  <c:v>0.09</c:v>
                </c:pt>
                <c:pt idx="10941">
                  <c:v>0</c:v>
                </c:pt>
                <c:pt idx="10942">
                  <c:v>0</c:v>
                </c:pt>
                <c:pt idx="10943">
                  <c:v>0</c:v>
                </c:pt>
                <c:pt idx="10944">
                  <c:v>0</c:v>
                </c:pt>
                <c:pt idx="10945">
                  <c:v>0</c:v>
                </c:pt>
                <c:pt idx="10946">
                  <c:v>0</c:v>
                </c:pt>
                <c:pt idx="10947">
                  <c:v>0</c:v>
                </c:pt>
                <c:pt idx="10948">
                  <c:v>0</c:v>
                </c:pt>
                <c:pt idx="10949">
                  <c:v>0</c:v>
                </c:pt>
                <c:pt idx="10950">
                  <c:v>0</c:v>
                </c:pt>
                <c:pt idx="10951">
                  <c:v>0</c:v>
                </c:pt>
                <c:pt idx="10952">
                  <c:v>0</c:v>
                </c:pt>
                <c:pt idx="10953">
                  <c:v>0.02</c:v>
                </c:pt>
                <c:pt idx="10954">
                  <c:v>0.09</c:v>
                </c:pt>
                <c:pt idx="10955">
                  <c:v>0</c:v>
                </c:pt>
                <c:pt idx="10956">
                  <c:v>0</c:v>
                </c:pt>
                <c:pt idx="10957">
                  <c:v>0.09</c:v>
                </c:pt>
                <c:pt idx="10958">
                  <c:v>0</c:v>
                </c:pt>
                <c:pt idx="10959">
                  <c:v>0</c:v>
                </c:pt>
                <c:pt idx="10960">
                  <c:v>0</c:v>
                </c:pt>
                <c:pt idx="10961">
                  <c:v>0</c:v>
                </c:pt>
                <c:pt idx="10962">
                  <c:v>0</c:v>
                </c:pt>
                <c:pt idx="10963">
                  <c:v>0</c:v>
                </c:pt>
                <c:pt idx="10964">
                  <c:v>0</c:v>
                </c:pt>
                <c:pt idx="10965">
                  <c:v>0</c:v>
                </c:pt>
                <c:pt idx="10966">
                  <c:v>0</c:v>
                </c:pt>
                <c:pt idx="10967">
                  <c:v>0</c:v>
                </c:pt>
                <c:pt idx="10968">
                  <c:v>0</c:v>
                </c:pt>
                <c:pt idx="10969">
                  <c:v>0</c:v>
                </c:pt>
                <c:pt idx="10970">
                  <c:v>0.09</c:v>
                </c:pt>
                <c:pt idx="10971">
                  <c:v>0</c:v>
                </c:pt>
                <c:pt idx="10972">
                  <c:v>0</c:v>
                </c:pt>
                <c:pt idx="10973">
                  <c:v>0</c:v>
                </c:pt>
                <c:pt idx="10974">
                  <c:v>0</c:v>
                </c:pt>
                <c:pt idx="10975">
                  <c:v>0</c:v>
                </c:pt>
                <c:pt idx="10976">
                  <c:v>0</c:v>
                </c:pt>
                <c:pt idx="10977">
                  <c:v>0</c:v>
                </c:pt>
                <c:pt idx="10978">
                  <c:v>0</c:v>
                </c:pt>
                <c:pt idx="10979">
                  <c:v>0</c:v>
                </c:pt>
                <c:pt idx="10980">
                  <c:v>0.01</c:v>
                </c:pt>
                <c:pt idx="10981">
                  <c:v>0</c:v>
                </c:pt>
                <c:pt idx="10982">
                  <c:v>0</c:v>
                </c:pt>
                <c:pt idx="10983">
                  <c:v>0</c:v>
                </c:pt>
                <c:pt idx="10984">
                  <c:v>0</c:v>
                </c:pt>
                <c:pt idx="10985">
                  <c:v>0</c:v>
                </c:pt>
                <c:pt idx="10986">
                  <c:v>0</c:v>
                </c:pt>
                <c:pt idx="10987">
                  <c:v>0</c:v>
                </c:pt>
                <c:pt idx="10988">
                  <c:v>0.09</c:v>
                </c:pt>
                <c:pt idx="10989">
                  <c:v>0.09</c:v>
                </c:pt>
                <c:pt idx="10990">
                  <c:v>0</c:v>
                </c:pt>
                <c:pt idx="10991">
                  <c:v>0.09</c:v>
                </c:pt>
                <c:pt idx="10992">
                  <c:v>0.08</c:v>
                </c:pt>
                <c:pt idx="10993">
                  <c:v>0</c:v>
                </c:pt>
                <c:pt idx="10994">
                  <c:v>0</c:v>
                </c:pt>
                <c:pt idx="10995">
                  <c:v>0.09</c:v>
                </c:pt>
                <c:pt idx="10996">
                  <c:v>0</c:v>
                </c:pt>
                <c:pt idx="10997">
                  <c:v>0.09</c:v>
                </c:pt>
                <c:pt idx="10998">
                  <c:v>0</c:v>
                </c:pt>
                <c:pt idx="10999">
                  <c:v>0</c:v>
                </c:pt>
                <c:pt idx="11000">
                  <c:v>0</c:v>
                </c:pt>
                <c:pt idx="11001">
                  <c:v>0.09</c:v>
                </c:pt>
                <c:pt idx="11002">
                  <c:v>0</c:v>
                </c:pt>
                <c:pt idx="11003">
                  <c:v>0</c:v>
                </c:pt>
                <c:pt idx="11004">
                  <c:v>0.09</c:v>
                </c:pt>
                <c:pt idx="11005">
                  <c:v>0.09</c:v>
                </c:pt>
                <c:pt idx="11006">
                  <c:v>0</c:v>
                </c:pt>
                <c:pt idx="11007">
                  <c:v>0</c:v>
                </c:pt>
                <c:pt idx="11008">
                  <c:v>0</c:v>
                </c:pt>
                <c:pt idx="11009">
                  <c:v>0</c:v>
                </c:pt>
                <c:pt idx="11010">
                  <c:v>7.0000000000000007E-2</c:v>
                </c:pt>
                <c:pt idx="11011">
                  <c:v>0</c:v>
                </c:pt>
                <c:pt idx="11012">
                  <c:v>0</c:v>
                </c:pt>
                <c:pt idx="11013">
                  <c:v>0</c:v>
                </c:pt>
                <c:pt idx="11014">
                  <c:v>0</c:v>
                </c:pt>
                <c:pt idx="11015">
                  <c:v>0</c:v>
                </c:pt>
                <c:pt idx="11016">
                  <c:v>0</c:v>
                </c:pt>
                <c:pt idx="11017">
                  <c:v>0</c:v>
                </c:pt>
                <c:pt idx="11018">
                  <c:v>0</c:v>
                </c:pt>
                <c:pt idx="11019">
                  <c:v>0</c:v>
                </c:pt>
                <c:pt idx="11020">
                  <c:v>0</c:v>
                </c:pt>
                <c:pt idx="11021">
                  <c:v>0.09</c:v>
                </c:pt>
                <c:pt idx="11022">
                  <c:v>0.09</c:v>
                </c:pt>
                <c:pt idx="11023">
                  <c:v>0</c:v>
                </c:pt>
                <c:pt idx="11024">
                  <c:v>0</c:v>
                </c:pt>
                <c:pt idx="11025">
                  <c:v>0</c:v>
                </c:pt>
                <c:pt idx="11026">
                  <c:v>0.01</c:v>
                </c:pt>
                <c:pt idx="11027">
                  <c:v>0.09</c:v>
                </c:pt>
                <c:pt idx="11028">
                  <c:v>0</c:v>
                </c:pt>
                <c:pt idx="11029">
                  <c:v>0</c:v>
                </c:pt>
                <c:pt idx="11030">
                  <c:v>0</c:v>
                </c:pt>
                <c:pt idx="11031">
                  <c:v>0.09</c:v>
                </c:pt>
                <c:pt idx="11032">
                  <c:v>0.04</c:v>
                </c:pt>
                <c:pt idx="11033">
                  <c:v>0.09</c:v>
                </c:pt>
                <c:pt idx="11034">
                  <c:v>0.01</c:v>
                </c:pt>
                <c:pt idx="11035">
                  <c:v>0</c:v>
                </c:pt>
                <c:pt idx="11036">
                  <c:v>0</c:v>
                </c:pt>
                <c:pt idx="11037">
                  <c:v>0.09</c:v>
                </c:pt>
                <c:pt idx="11038">
                  <c:v>0.08</c:v>
                </c:pt>
                <c:pt idx="11039">
                  <c:v>0.09</c:v>
                </c:pt>
                <c:pt idx="11040">
                  <c:v>0</c:v>
                </c:pt>
                <c:pt idx="11041">
                  <c:v>0</c:v>
                </c:pt>
                <c:pt idx="11042">
                  <c:v>0</c:v>
                </c:pt>
                <c:pt idx="11043">
                  <c:v>0.09</c:v>
                </c:pt>
                <c:pt idx="11044">
                  <c:v>0</c:v>
                </c:pt>
                <c:pt idx="11045">
                  <c:v>0</c:v>
                </c:pt>
                <c:pt idx="11046">
                  <c:v>0.06</c:v>
                </c:pt>
                <c:pt idx="11047">
                  <c:v>0.05</c:v>
                </c:pt>
                <c:pt idx="11048">
                  <c:v>0</c:v>
                </c:pt>
                <c:pt idx="11049">
                  <c:v>0</c:v>
                </c:pt>
                <c:pt idx="11050">
                  <c:v>0</c:v>
                </c:pt>
                <c:pt idx="11051">
                  <c:v>0</c:v>
                </c:pt>
                <c:pt idx="11052">
                  <c:v>0</c:v>
                </c:pt>
                <c:pt idx="11053">
                  <c:v>0.09</c:v>
                </c:pt>
                <c:pt idx="11054">
                  <c:v>0</c:v>
                </c:pt>
                <c:pt idx="11055">
                  <c:v>0</c:v>
                </c:pt>
                <c:pt idx="11056">
                  <c:v>0</c:v>
                </c:pt>
                <c:pt idx="11057">
                  <c:v>0</c:v>
                </c:pt>
                <c:pt idx="11058">
                  <c:v>0</c:v>
                </c:pt>
                <c:pt idx="11059">
                  <c:v>0.09</c:v>
                </c:pt>
                <c:pt idx="11060">
                  <c:v>0</c:v>
                </c:pt>
                <c:pt idx="11061">
                  <c:v>0.09</c:v>
                </c:pt>
                <c:pt idx="11062">
                  <c:v>0.01</c:v>
                </c:pt>
                <c:pt idx="11063">
                  <c:v>0.08</c:v>
                </c:pt>
                <c:pt idx="11064">
                  <c:v>0.09</c:v>
                </c:pt>
                <c:pt idx="11065">
                  <c:v>0.09</c:v>
                </c:pt>
                <c:pt idx="11066">
                  <c:v>0.09</c:v>
                </c:pt>
                <c:pt idx="11067">
                  <c:v>0</c:v>
                </c:pt>
                <c:pt idx="11068">
                  <c:v>0</c:v>
                </c:pt>
                <c:pt idx="11069">
                  <c:v>0.09</c:v>
                </c:pt>
                <c:pt idx="11070">
                  <c:v>0.09</c:v>
                </c:pt>
                <c:pt idx="11071">
                  <c:v>0</c:v>
                </c:pt>
                <c:pt idx="11072">
                  <c:v>0</c:v>
                </c:pt>
                <c:pt idx="11073">
                  <c:v>0.09</c:v>
                </c:pt>
                <c:pt idx="11074">
                  <c:v>0</c:v>
                </c:pt>
                <c:pt idx="11075">
                  <c:v>0.05</c:v>
                </c:pt>
                <c:pt idx="11076">
                  <c:v>0</c:v>
                </c:pt>
                <c:pt idx="11077">
                  <c:v>0.09</c:v>
                </c:pt>
                <c:pt idx="11078">
                  <c:v>0</c:v>
                </c:pt>
                <c:pt idx="11079">
                  <c:v>0.04</c:v>
                </c:pt>
                <c:pt idx="11080">
                  <c:v>0.09</c:v>
                </c:pt>
                <c:pt idx="11081">
                  <c:v>0</c:v>
                </c:pt>
                <c:pt idx="11082">
                  <c:v>0</c:v>
                </c:pt>
                <c:pt idx="11083">
                  <c:v>0</c:v>
                </c:pt>
                <c:pt idx="11084">
                  <c:v>0.08</c:v>
                </c:pt>
                <c:pt idx="11085">
                  <c:v>0</c:v>
                </c:pt>
                <c:pt idx="11086">
                  <c:v>0.09</c:v>
                </c:pt>
                <c:pt idx="11087">
                  <c:v>0.09</c:v>
                </c:pt>
                <c:pt idx="11088">
                  <c:v>0</c:v>
                </c:pt>
                <c:pt idx="11089">
                  <c:v>0</c:v>
                </c:pt>
                <c:pt idx="11090">
                  <c:v>0.05</c:v>
                </c:pt>
                <c:pt idx="11091">
                  <c:v>0.09</c:v>
                </c:pt>
                <c:pt idx="11092">
                  <c:v>0</c:v>
                </c:pt>
                <c:pt idx="11093">
                  <c:v>0.01</c:v>
                </c:pt>
                <c:pt idx="11094">
                  <c:v>0.09</c:v>
                </c:pt>
                <c:pt idx="11095">
                  <c:v>0</c:v>
                </c:pt>
                <c:pt idx="11096">
                  <c:v>0.09</c:v>
                </c:pt>
                <c:pt idx="11097">
                  <c:v>0</c:v>
                </c:pt>
                <c:pt idx="11098">
                  <c:v>0</c:v>
                </c:pt>
                <c:pt idx="11099">
                  <c:v>0</c:v>
                </c:pt>
                <c:pt idx="11100">
                  <c:v>0.09</c:v>
                </c:pt>
                <c:pt idx="11101">
                  <c:v>0</c:v>
                </c:pt>
                <c:pt idx="11102">
                  <c:v>0.09</c:v>
                </c:pt>
                <c:pt idx="11103">
                  <c:v>0</c:v>
                </c:pt>
                <c:pt idx="11104">
                  <c:v>0.09</c:v>
                </c:pt>
                <c:pt idx="11105">
                  <c:v>0</c:v>
                </c:pt>
                <c:pt idx="11106">
                  <c:v>0</c:v>
                </c:pt>
                <c:pt idx="11107">
                  <c:v>0</c:v>
                </c:pt>
                <c:pt idx="11108">
                  <c:v>0</c:v>
                </c:pt>
                <c:pt idx="11109">
                  <c:v>0</c:v>
                </c:pt>
                <c:pt idx="11110">
                  <c:v>0.09</c:v>
                </c:pt>
                <c:pt idx="11111">
                  <c:v>0</c:v>
                </c:pt>
                <c:pt idx="11112">
                  <c:v>0</c:v>
                </c:pt>
                <c:pt idx="11113">
                  <c:v>0</c:v>
                </c:pt>
                <c:pt idx="11114">
                  <c:v>0.09</c:v>
                </c:pt>
                <c:pt idx="11115">
                  <c:v>0</c:v>
                </c:pt>
                <c:pt idx="11116">
                  <c:v>0.09</c:v>
                </c:pt>
                <c:pt idx="11117">
                  <c:v>0</c:v>
                </c:pt>
                <c:pt idx="11118">
                  <c:v>0</c:v>
                </c:pt>
                <c:pt idx="11119">
                  <c:v>0</c:v>
                </c:pt>
                <c:pt idx="11120">
                  <c:v>0</c:v>
                </c:pt>
                <c:pt idx="11121">
                  <c:v>0</c:v>
                </c:pt>
                <c:pt idx="11122">
                  <c:v>0</c:v>
                </c:pt>
                <c:pt idx="11123">
                  <c:v>0.04</c:v>
                </c:pt>
                <c:pt idx="11124">
                  <c:v>0.09</c:v>
                </c:pt>
                <c:pt idx="11125">
                  <c:v>0</c:v>
                </c:pt>
                <c:pt idx="11126">
                  <c:v>0</c:v>
                </c:pt>
                <c:pt idx="11127">
                  <c:v>0.09</c:v>
                </c:pt>
                <c:pt idx="11128">
                  <c:v>0.02</c:v>
                </c:pt>
                <c:pt idx="11129">
                  <c:v>0.09</c:v>
                </c:pt>
                <c:pt idx="11130">
                  <c:v>0</c:v>
                </c:pt>
                <c:pt idx="11131">
                  <c:v>0</c:v>
                </c:pt>
                <c:pt idx="11132">
                  <c:v>0</c:v>
                </c:pt>
                <c:pt idx="11133">
                  <c:v>0</c:v>
                </c:pt>
                <c:pt idx="11134">
                  <c:v>0</c:v>
                </c:pt>
                <c:pt idx="11135">
                  <c:v>0</c:v>
                </c:pt>
                <c:pt idx="11136">
                  <c:v>0</c:v>
                </c:pt>
                <c:pt idx="11137">
                  <c:v>0.09</c:v>
                </c:pt>
                <c:pt idx="11138">
                  <c:v>0</c:v>
                </c:pt>
                <c:pt idx="11139">
                  <c:v>0.02</c:v>
                </c:pt>
                <c:pt idx="11140">
                  <c:v>0</c:v>
                </c:pt>
                <c:pt idx="11141">
                  <c:v>0</c:v>
                </c:pt>
                <c:pt idx="11142">
                  <c:v>0</c:v>
                </c:pt>
                <c:pt idx="11143">
                  <c:v>0</c:v>
                </c:pt>
                <c:pt idx="11144">
                  <c:v>0</c:v>
                </c:pt>
                <c:pt idx="11145">
                  <c:v>0</c:v>
                </c:pt>
                <c:pt idx="11146">
                  <c:v>0</c:v>
                </c:pt>
                <c:pt idx="11147">
                  <c:v>0</c:v>
                </c:pt>
                <c:pt idx="11148">
                  <c:v>0.09</c:v>
                </c:pt>
                <c:pt idx="11149">
                  <c:v>0</c:v>
                </c:pt>
                <c:pt idx="11150">
                  <c:v>0</c:v>
                </c:pt>
                <c:pt idx="11151">
                  <c:v>0.09</c:v>
                </c:pt>
                <c:pt idx="11152">
                  <c:v>0</c:v>
                </c:pt>
                <c:pt idx="11153">
                  <c:v>0</c:v>
                </c:pt>
                <c:pt idx="11154">
                  <c:v>0</c:v>
                </c:pt>
                <c:pt idx="11155">
                  <c:v>0</c:v>
                </c:pt>
                <c:pt idx="11156">
                  <c:v>0</c:v>
                </c:pt>
                <c:pt idx="11157">
                  <c:v>0</c:v>
                </c:pt>
                <c:pt idx="11158">
                  <c:v>0</c:v>
                </c:pt>
                <c:pt idx="11159">
                  <c:v>0</c:v>
                </c:pt>
                <c:pt idx="11160">
                  <c:v>0</c:v>
                </c:pt>
                <c:pt idx="11161">
                  <c:v>0</c:v>
                </c:pt>
                <c:pt idx="11162">
                  <c:v>0.08</c:v>
                </c:pt>
                <c:pt idx="11163">
                  <c:v>0</c:v>
                </c:pt>
                <c:pt idx="11164">
                  <c:v>0</c:v>
                </c:pt>
                <c:pt idx="11165">
                  <c:v>0.04</c:v>
                </c:pt>
                <c:pt idx="11166">
                  <c:v>0.01</c:v>
                </c:pt>
                <c:pt idx="11167">
                  <c:v>0</c:v>
                </c:pt>
                <c:pt idx="11168">
                  <c:v>0.08</c:v>
                </c:pt>
                <c:pt idx="11169">
                  <c:v>0</c:v>
                </c:pt>
                <c:pt idx="11170">
                  <c:v>0</c:v>
                </c:pt>
                <c:pt idx="11171">
                  <c:v>0</c:v>
                </c:pt>
                <c:pt idx="11172">
                  <c:v>0</c:v>
                </c:pt>
                <c:pt idx="11173">
                  <c:v>0</c:v>
                </c:pt>
                <c:pt idx="11174">
                  <c:v>0.09</c:v>
                </c:pt>
                <c:pt idx="11175">
                  <c:v>0</c:v>
                </c:pt>
                <c:pt idx="11176">
                  <c:v>0.08</c:v>
                </c:pt>
                <c:pt idx="11177">
                  <c:v>0</c:v>
                </c:pt>
                <c:pt idx="11178">
                  <c:v>0</c:v>
                </c:pt>
                <c:pt idx="11179">
                  <c:v>0</c:v>
                </c:pt>
                <c:pt idx="11180">
                  <c:v>0</c:v>
                </c:pt>
                <c:pt idx="11181">
                  <c:v>0</c:v>
                </c:pt>
                <c:pt idx="11182">
                  <c:v>0</c:v>
                </c:pt>
                <c:pt idx="11183">
                  <c:v>0</c:v>
                </c:pt>
                <c:pt idx="11184">
                  <c:v>0.09</c:v>
                </c:pt>
                <c:pt idx="11185">
                  <c:v>0</c:v>
                </c:pt>
                <c:pt idx="11186">
                  <c:v>0</c:v>
                </c:pt>
                <c:pt idx="11187">
                  <c:v>0</c:v>
                </c:pt>
                <c:pt idx="11188">
                  <c:v>0</c:v>
                </c:pt>
                <c:pt idx="11189">
                  <c:v>0.09</c:v>
                </c:pt>
                <c:pt idx="11190">
                  <c:v>0.09</c:v>
                </c:pt>
                <c:pt idx="11191">
                  <c:v>0.09</c:v>
                </c:pt>
                <c:pt idx="11192">
                  <c:v>0</c:v>
                </c:pt>
                <c:pt idx="11193">
                  <c:v>0</c:v>
                </c:pt>
                <c:pt idx="11194">
                  <c:v>0</c:v>
                </c:pt>
                <c:pt idx="11195">
                  <c:v>0</c:v>
                </c:pt>
                <c:pt idx="11196">
                  <c:v>0</c:v>
                </c:pt>
                <c:pt idx="11197">
                  <c:v>0</c:v>
                </c:pt>
                <c:pt idx="11198">
                  <c:v>0</c:v>
                </c:pt>
                <c:pt idx="11199">
                  <c:v>0</c:v>
                </c:pt>
                <c:pt idx="11200">
                  <c:v>0</c:v>
                </c:pt>
                <c:pt idx="11201">
                  <c:v>0.02</c:v>
                </c:pt>
                <c:pt idx="11202">
                  <c:v>0.09</c:v>
                </c:pt>
                <c:pt idx="11203">
                  <c:v>0</c:v>
                </c:pt>
                <c:pt idx="11204">
                  <c:v>0</c:v>
                </c:pt>
                <c:pt idx="11205">
                  <c:v>0</c:v>
                </c:pt>
                <c:pt idx="11206">
                  <c:v>0</c:v>
                </c:pt>
                <c:pt idx="11207">
                  <c:v>0</c:v>
                </c:pt>
                <c:pt idx="11208">
                  <c:v>0</c:v>
                </c:pt>
                <c:pt idx="11209">
                  <c:v>0</c:v>
                </c:pt>
                <c:pt idx="11210">
                  <c:v>0.09</c:v>
                </c:pt>
                <c:pt idx="11211">
                  <c:v>0.08</c:v>
                </c:pt>
                <c:pt idx="11212">
                  <c:v>0</c:v>
                </c:pt>
                <c:pt idx="11213">
                  <c:v>0</c:v>
                </c:pt>
                <c:pt idx="11214">
                  <c:v>0</c:v>
                </c:pt>
                <c:pt idx="11215">
                  <c:v>0.09</c:v>
                </c:pt>
                <c:pt idx="11216">
                  <c:v>0</c:v>
                </c:pt>
                <c:pt idx="11217">
                  <c:v>0.03</c:v>
                </c:pt>
                <c:pt idx="11218">
                  <c:v>0</c:v>
                </c:pt>
                <c:pt idx="11219">
                  <c:v>0</c:v>
                </c:pt>
                <c:pt idx="11220">
                  <c:v>0</c:v>
                </c:pt>
                <c:pt idx="11221">
                  <c:v>0</c:v>
                </c:pt>
                <c:pt idx="11222">
                  <c:v>0</c:v>
                </c:pt>
                <c:pt idx="11223">
                  <c:v>0</c:v>
                </c:pt>
                <c:pt idx="11224">
                  <c:v>0</c:v>
                </c:pt>
                <c:pt idx="11225">
                  <c:v>0</c:v>
                </c:pt>
                <c:pt idx="11226">
                  <c:v>0.03</c:v>
                </c:pt>
                <c:pt idx="11227">
                  <c:v>0</c:v>
                </c:pt>
                <c:pt idx="11228">
                  <c:v>0</c:v>
                </c:pt>
                <c:pt idx="11229">
                  <c:v>0</c:v>
                </c:pt>
                <c:pt idx="11230">
                  <c:v>0</c:v>
                </c:pt>
                <c:pt idx="11231">
                  <c:v>0</c:v>
                </c:pt>
                <c:pt idx="11232">
                  <c:v>0.09</c:v>
                </c:pt>
                <c:pt idx="11233">
                  <c:v>0</c:v>
                </c:pt>
                <c:pt idx="11234">
                  <c:v>0</c:v>
                </c:pt>
                <c:pt idx="11235">
                  <c:v>0</c:v>
                </c:pt>
                <c:pt idx="11236">
                  <c:v>0.09</c:v>
                </c:pt>
                <c:pt idx="11237">
                  <c:v>0</c:v>
                </c:pt>
                <c:pt idx="11238">
                  <c:v>0</c:v>
                </c:pt>
                <c:pt idx="11239">
                  <c:v>0.09</c:v>
                </c:pt>
                <c:pt idx="11240">
                  <c:v>0</c:v>
                </c:pt>
                <c:pt idx="11241">
                  <c:v>0</c:v>
                </c:pt>
                <c:pt idx="11242">
                  <c:v>0.09</c:v>
                </c:pt>
                <c:pt idx="11243">
                  <c:v>0</c:v>
                </c:pt>
                <c:pt idx="11244">
                  <c:v>0.09</c:v>
                </c:pt>
                <c:pt idx="11245">
                  <c:v>0</c:v>
                </c:pt>
                <c:pt idx="11246">
                  <c:v>0</c:v>
                </c:pt>
                <c:pt idx="11247">
                  <c:v>0</c:v>
                </c:pt>
                <c:pt idx="11248">
                  <c:v>0</c:v>
                </c:pt>
                <c:pt idx="11249">
                  <c:v>0.09</c:v>
                </c:pt>
                <c:pt idx="11250">
                  <c:v>0</c:v>
                </c:pt>
                <c:pt idx="11251">
                  <c:v>0.04</c:v>
                </c:pt>
                <c:pt idx="11252">
                  <c:v>0.08</c:v>
                </c:pt>
                <c:pt idx="11253">
                  <c:v>0</c:v>
                </c:pt>
                <c:pt idx="11254">
                  <c:v>0.08</c:v>
                </c:pt>
                <c:pt idx="11255">
                  <c:v>0</c:v>
                </c:pt>
                <c:pt idx="11256">
                  <c:v>0</c:v>
                </c:pt>
                <c:pt idx="11257">
                  <c:v>0</c:v>
                </c:pt>
                <c:pt idx="11258">
                  <c:v>0</c:v>
                </c:pt>
                <c:pt idx="11259">
                  <c:v>0.08</c:v>
                </c:pt>
                <c:pt idx="11260">
                  <c:v>0</c:v>
                </c:pt>
                <c:pt idx="11261">
                  <c:v>0.08</c:v>
                </c:pt>
                <c:pt idx="11262">
                  <c:v>0</c:v>
                </c:pt>
                <c:pt idx="11263">
                  <c:v>0.08</c:v>
                </c:pt>
                <c:pt idx="11264">
                  <c:v>0.03</c:v>
                </c:pt>
                <c:pt idx="11265">
                  <c:v>0</c:v>
                </c:pt>
                <c:pt idx="11266">
                  <c:v>0.08</c:v>
                </c:pt>
                <c:pt idx="11267">
                  <c:v>0</c:v>
                </c:pt>
                <c:pt idx="11268">
                  <c:v>0.01</c:v>
                </c:pt>
                <c:pt idx="11269">
                  <c:v>0.08</c:v>
                </c:pt>
                <c:pt idx="11270">
                  <c:v>0</c:v>
                </c:pt>
                <c:pt idx="11271">
                  <c:v>0.08</c:v>
                </c:pt>
                <c:pt idx="11272">
                  <c:v>0</c:v>
                </c:pt>
                <c:pt idx="11273">
                  <c:v>0</c:v>
                </c:pt>
                <c:pt idx="11274">
                  <c:v>0</c:v>
                </c:pt>
                <c:pt idx="11275">
                  <c:v>0</c:v>
                </c:pt>
                <c:pt idx="11276">
                  <c:v>0</c:v>
                </c:pt>
                <c:pt idx="11277">
                  <c:v>0.08</c:v>
                </c:pt>
                <c:pt idx="11278">
                  <c:v>0</c:v>
                </c:pt>
                <c:pt idx="11279">
                  <c:v>0</c:v>
                </c:pt>
                <c:pt idx="11280">
                  <c:v>0</c:v>
                </c:pt>
                <c:pt idx="11281">
                  <c:v>0.08</c:v>
                </c:pt>
                <c:pt idx="11282">
                  <c:v>0.08</c:v>
                </c:pt>
                <c:pt idx="11283">
                  <c:v>0</c:v>
                </c:pt>
                <c:pt idx="11284">
                  <c:v>0</c:v>
                </c:pt>
                <c:pt idx="11285">
                  <c:v>0.08</c:v>
                </c:pt>
                <c:pt idx="11286">
                  <c:v>0</c:v>
                </c:pt>
                <c:pt idx="11287">
                  <c:v>0</c:v>
                </c:pt>
                <c:pt idx="11288">
                  <c:v>0</c:v>
                </c:pt>
                <c:pt idx="11289">
                  <c:v>0</c:v>
                </c:pt>
                <c:pt idx="11290">
                  <c:v>0</c:v>
                </c:pt>
                <c:pt idx="11291">
                  <c:v>0.08</c:v>
                </c:pt>
                <c:pt idx="11292">
                  <c:v>0.06</c:v>
                </c:pt>
                <c:pt idx="11293">
                  <c:v>0</c:v>
                </c:pt>
                <c:pt idx="11294">
                  <c:v>0</c:v>
                </c:pt>
                <c:pt idx="11295">
                  <c:v>0</c:v>
                </c:pt>
                <c:pt idx="11296">
                  <c:v>0</c:v>
                </c:pt>
                <c:pt idx="11297">
                  <c:v>0.04</c:v>
                </c:pt>
                <c:pt idx="11298">
                  <c:v>0</c:v>
                </c:pt>
                <c:pt idx="11299">
                  <c:v>0</c:v>
                </c:pt>
                <c:pt idx="11300">
                  <c:v>0</c:v>
                </c:pt>
                <c:pt idx="11301">
                  <c:v>0</c:v>
                </c:pt>
                <c:pt idx="11302">
                  <c:v>0</c:v>
                </c:pt>
                <c:pt idx="11303">
                  <c:v>0</c:v>
                </c:pt>
                <c:pt idx="11304">
                  <c:v>0</c:v>
                </c:pt>
                <c:pt idx="11305">
                  <c:v>0.01</c:v>
                </c:pt>
                <c:pt idx="11306">
                  <c:v>0</c:v>
                </c:pt>
                <c:pt idx="11307">
                  <c:v>0</c:v>
                </c:pt>
                <c:pt idx="11308">
                  <c:v>0</c:v>
                </c:pt>
                <c:pt idx="11309">
                  <c:v>0</c:v>
                </c:pt>
                <c:pt idx="11310">
                  <c:v>0</c:v>
                </c:pt>
                <c:pt idx="11311">
                  <c:v>0.02</c:v>
                </c:pt>
                <c:pt idx="11312">
                  <c:v>0</c:v>
                </c:pt>
                <c:pt idx="11313">
                  <c:v>0.08</c:v>
                </c:pt>
                <c:pt idx="11314">
                  <c:v>0</c:v>
                </c:pt>
                <c:pt idx="11315">
                  <c:v>0</c:v>
                </c:pt>
                <c:pt idx="11316">
                  <c:v>0</c:v>
                </c:pt>
                <c:pt idx="11317">
                  <c:v>0</c:v>
                </c:pt>
                <c:pt idx="11318">
                  <c:v>0</c:v>
                </c:pt>
                <c:pt idx="11319">
                  <c:v>0</c:v>
                </c:pt>
                <c:pt idx="11320">
                  <c:v>0</c:v>
                </c:pt>
                <c:pt idx="11321">
                  <c:v>0</c:v>
                </c:pt>
                <c:pt idx="11322">
                  <c:v>0</c:v>
                </c:pt>
                <c:pt idx="11323">
                  <c:v>0</c:v>
                </c:pt>
                <c:pt idx="11324">
                  <c:v>0</c:v>
                </c:pt>
                <c:pt idx="11325">
                  <c:v>0</c:v>
                </c:pt>
                <c:pt idx="11326">
                  <c:v>0</c:v>
                </c:pt>
                <c:pt idx="11327">
                  <c:v>0.08</c:v>
                </c:pt>
                <c:pt idx="11328">
                  <c:v>0</c:v>
                </c:pt>
                <c:pt idx="11329">
                  <c:v>0</c:v>
                </c:pt>
                <c:pt idx="11330">
                  <c:v>0.08</c:v>
                </c:pt>
                <c:pt idx="11331">
                  <c:v>0</c:v>
                </c:pt>
                <c:pt idx="11332">
                  <c:v>0.08</c:v>
                </c:pt>
                <c:pt idx="11333">
                  <c:v>0</c:v>
                </c:pt>
                <c:pt idx="11334">
                  <c:v>0.03</c:v>
                </c:pt>
                <c:pt idx="11335">
                  <c:v>0.08</c:v>
                </c:pt>
                <c:pt idx="11336">
                  <c:v>0</c:v>
                </c:pt>
                <c:pt idx="11337">
                  <c:v>0</c:v>
                </c:pt>
                <c:pt idx="11338">
                  <c:v>0</c:v>
                </c:pt>
                <c:pt idx="11339">
                  <c:v>0</c:v>
                </c:pt>
                <c:pt idx="11340">
                  <c:v>0</c:v>
                </c:pt>
                <c:pt idx="11341">
                  <c:v>0.08</c:v>
                </c:pt>
                <c:pt idx="11342">
                  <c:v>0.05</c:v>
                </c:pt>
                <c:pt idx="11343">
                  <c:v>0</c:v>
                </c:pt>
                <c:pt idx="11344">
                  <c:v>0</c:v>
                </c:pt>
                <c:pt idx="11345">
                  <c:v>0.08</c:v>
                </c:pt>
                <c:pt idx="11346">
                  <c:v>0</c:v>
                </c:pt>
                <c:pt idx="11347">
                  <c:v>0</c:v>
                </c:pt>
                <c:pt idx="11348">
                  <c:v>0</c:v>
                </c:pt>
                <c:pt idx="11349">
                  <c:v>0.08</c:v>
                </c:pt>
                <c:pt idx="11350">
                  <c:v>0</c:v>
                </c:pt>
                <c:pt idx="11351">
                  <c:v>0</c:v>
                </c:pt>
                <c:pt idx="11352">
                  <c:v>0</c:v>
                </c:pt>
                <c:pt idx="11353">
                  <c:v>0</c:v>
                </c:pt>
                <c:pt idx="11354">
                  <c:v>0</c:v>
                </c:pt>
                <c:pt idx="11355">
                  <c:v>0</c:v>
                </c:pt>
                <c:pt idx="11356">
                  <c:v>0</c:v>
                </c:pt>
                <c:pt idx="11357">
                  <c:v>0</c:v>
                </c:pt>
                <c:pt idx="11358">
                  <c:v>0.08</c:v>
                </c:pt>
                <c:pt idx="11359">
                  <c:v>0</c:v>
                </c:pt>
                <c:pt idx="11360">
                  <c:v>0</c:v>
                </c:pt>
                <c:pt idx="11361">
                  <c:v>0.01</c:v>
                </c:pt>
                <c:pt idx="11362">
                  <c:v>0</c:v>
                </c:pt>
                <c:pt idx="11363">
                  <c:v>0.08</c:v>
                </c:pt>
                <c:pt idx="11364">
                  <c:v>0</c:v>
                </c:pt>
                <c:pt idx="11365">
                  <c:v>0</c:v>
                </c:pt>
                <c:pt idx="11366">
                  <c:v>0.08</c:v>
                </c:pt>
                <c:pt idx="11367">
                  <c:v>0</c:v>
                </c:pt>
                <c:pt idx="11368">
                  <c:v>0</c:v>
                </c:pt>
                <c:pt idx="11369">
                  <c:v>0</c:v>
                </c:pt>
                <c:pt idx="11370">
                  <c:v>0</c:v>
                </c:pt>
                <c:pt idx="11371">
                  <c:v>0</c:v>
                </c:pt>
                <c:pt idx="11372">
                  <c:v>0.02</c:v>
                </c:pt>
                <c:pt idx="11373">
                  <c:v>0</c:v>
                </c:pt>
                <c:pt idx="11374">
                  <c:v>0</c:v>
                </c:pt>
                <c:pt idx="11375">
                  <c:v>0</c:v>
                </c:pt>
                <c:pt idx="11376">
                  <c:v>0</c:v>
                </c:pt>
                <c:pt idx="11377">
                  <c:v>0</c:v>
                </c:pt>
                <c:pt idx="11378">
                  <c:v>0</c:v>
                </c:pt>
                <c:pt idx="11379">
                  <c:v>0.08</c:v>
                </c:pt>
                <c:pt idx="11380">
                  <c:v>0</c:v>
                </c:pt>
                <c:pt idx="11381">
                  <c:v>0</c:v>
                </c:pt>
                <c:pt idx="11382">
                  <c:v>0.08</c:v>
                </c:pt>
                <c:pt idx="11383">
                  <c:v>0</c:v>
                </c:pt>
                <c:pt idx="11384">
                  <c:v>0.08</c:v>
                </c:pt>
                <c:pt idx="11385">
                  <c:v>0.08</c:v>
                </c:pt>
                <c:pt idx="11386">
                  <c:v>0</c:v>
                </c:pt>
                <c:pt idx="11387">
                  <c:v>0.08</c:v>
                </c:pt>
                <c:pt idx="11388">
                  <c:v>0</c:v>
                </c:pt>
                <c:pt idx="11389">
                  <c:v>0</c:v>
                </c:pt>
                <c:pt idx="11390">
                  <c:v>0</c:v>
                </c:pt>
                <c:pt idx="11391">
                  <c:v>0.08</c:v>
                </c:pt>
                <c:pt idx="11392">
                  <c:v>0</c:v>
                </c:pt>
                <c:pt idx="11393">
                  <c:v>0</c:v>
                </c:pt>
                <c:pt idx="11394">
                  <c:v>0.08</c:v>
                </c:pt>
                <c:pt idx="11395">
                  <c:v>0.08</c:v>
                </c:pt>
                <c:pt idx="11396">
                  <c:v>0</c:v>
                </c:pt>
                <c:pt idx="11397">
                  <c:v>0.08</c:v>
                </c:pt>
                <c:pt idx="11398">
                  <c:v>0</c:v>
                </c:pt>
                <c:pt idx="11399">
                  <c:v>0.08</c:v>
                </c:pt>
                <c:pt idx="11400">
                  <c:v>0</c:v>
                </c:pt>
                <c:pt idx="11401">
                  <c:v>0</c:v>
                </c:pt>
                <c:pt idx="11402">
                  <c:v>0.08</c:v>
                </c:pt>
                <c:pt idx="11403">
                  <c:v>0</c:v>
                </c:pt>
                <c:pt idx="11404">
                  <c:v>0</c:v>
                </c:pt>
                <c:pt idx="11405">
                  <c:v>0.08</c:v>
                </c:pt>
                <c:pt idx="11406">
                  <c:v>0</c:v>
                </c:pt>
                <c:pt idx="11407">
                  <c:v>0.08</c:v>
                </c:pt>
                <c:pt idx="11408">
                  <c:v>0</c:v>
                </c:pt>
                <c:pt idx="11409">
                  <c:v>0.08</c:v>
                </c:pt>
                <c:pt idx="11410">
                  <c:v>0</c:v>
                </c:pt>
                <c:pt idx="11411">
                  <c:v>0</c:v>
                </c:pt>
                <c:pt idx="11412">
                  <c:v>0</c:v>
                </c:pt>
                <c:pt idx="11413">
                  <c:v>0.08</c:v>
                </c:pt>
                <c:pt idx="11414">
                  <c:v>0.08</c:v>
                </c:pt>
                <c:pt idx="11415">
                  <c:v>0</c:v>
                </c:pt>
                <c:pt idx="11416">
                  <c:v>0</c:v>
                </c:pt>
                <c:pt idx="11417">
                  <c:v>0</c:v>
                </c:pt>
                <c:pt idx="11418">
                  <c:v>0.08</c:v>
                </c:pt>
                <c:pt idx="11419">
                  <c:v>0</c:v>
                </c:pt>
                <c:pt idx="11420">
                  <c:v>0.08</c:v>
                </c:pt>
                <c:pt idx="11421">
                  <c:v>0</c:v>
                </c:pt>
                <c:pt idx="11422">
                  <c:v>0</c:v>
                </c:pt>
                <c:pt idx="11423">
                  <c:v>0</c:v>
                </c:pt>
                <c:pt idx="11424">
                  <c:v>0.08</c:v>
                </c:pt>
                <c:pt idx="11425">
                  <c:v>0.05</c:v>
                </c:pt>
                <c:pt idx="11426">
                  <c:v>0</c:v>
                </c:pt>
                <c:pt idx="11427">
                  <c:v>0.08</c:v>
                </c:pt>
                <c:pt idx="11428">
                  <c:v>0.08</c:v>
                </c:pt>
                <c:pt idx="11429">
                  <c:v>0</c:v>
                </c:pt>
                <c:pt idx="11430">
                  <c:v>0</c:v>
                </c:pt>
                <c:pt idx="11431">
                  <c:v>0</c:v>
                </c:pt>
                <c:pt idx="11432">
                  <c:v>0</c:v>
                </c:pt>
                <c:pt idx="11433">
                  <c:v>0</c:v>
                </c:pt>
                <c:pt idx="11434">
                  <c:v>0</c:v>
                </c:pt>
                <c:pt idx="11435">
                  <c:v>0</c:v>
                </c:pt>
                <c:pt idx="11436">
                  <c:v>0</c:v>
                </c:pt>
                <c:pt idx="11437">
                  <c:v>0.08</c:v>
                </c:pt>
                <c:pt idx="11438">
                  <c:v>0</c:v>
                </c:pt>
                <c:pt idx="11439">
                  <c:v>0.08</c:v>
                </c:pt>
                <c:pt idx="11440">
                  <c:v>0</c:v>
                </c:pt>
                <c:pt idx="11441">
                  <c:v>0</c:v>
                </c:pt>
                <c:pt idx="11442">
                  <c:v>0</c:v>
                </c:pt>
                <c:pt idx="11443">
                  <c:v>0</c:v>
                </c:pt>
                <c:pt idx="11444">
                  <c:v>0</c:v>
                </c:pt>
                <c:pt idx="11445">
                  <c:v>0</c:v>
                </c:pt>
                <c:pt idx="11446">
                  <c:v>0.08</c:v>
                </c:pt>
                <c:pt idx="11447">
                  <c:v>0</c:v>
                </c:pt>
                <c:pt idx="11448">
                  <c:v>0</c:v>
                </c:pt>
                <c:pt idx="11449">
                  <c:v>0.08</c:v>
                </c:pt>
                <c:pt idx="11450">
                  <c:v>0</c:v>
                </c:pt>
                <c:pt idx="11451">
                  <c:v>0.08</c:v>
                </c:pt>
                <c:pt idx="11452">
                  <c:v>0</c:v>
                </c:pt>
                <c:pt idx="11453">
                  <c:v>0.08</c:v>
                </c:pt>
                <c:pt idx="11454">
                  <c:v>0</c:v>
                </c:pt>
                <c:pt idx="11455">
                  <c:v>0</c:v>
                </c:pt>
                <c:pt idx="11456">
                  <c:v>0.08</c:v>
                </c:pt>
                <c:pt idx="11457">
                  <c:v>0</c:v>
                </c:pt>
                <c:pt idx="11458">
                  <c:v>0</c:v>
                </c:pt>
                <c:pt idx="11459">
                  <c:v>0</c:v>
                </c:pt>
                <c:pt idx="11460">
                  <c:v>0</c:v>
                </c:pt>
                <c:pt idx="11461">
                  <c:v>0</c:v>
                </c:pt>
                <c:pt idx="11462">
                  <c:v>0.08</c:v>
                </c:pt>
                <c:pt idx="11463">
                  <c:v>0</c:v>
                </c:pt>
                <c:pt idx="11464">
                  <c:v>0</c:v>
                </c:pt>
                <c:pt idx="11465">
                  <c:v>0</c:v>
                </c:pt>
                <c:pt idx="11466">
                  <c:v>0</c:v>
                </c:pt>
                <c:pt idx="11467">
                  <c:v>0</c:v>
                </c:pt>
                <c:pt idx="11468">
                  <c:v>0</c:v>
                </c:pt>
                <c:pt idx="11469">
                  <c:v>7.0000000000000007E-2</c:v>
                </c:pt>
                <c:pt idx="11470">
                  <c:v>0</c:v>
                </c:pt>
                <c:pt idx="11471">
                  <c:v>0</c:v>
                </c:pt>
                <c:pt idx="11472">
                  <c:v>0</c:v>
                </c:pt>
                <c:pt idx="11473">
                  <c:v>0.08</c:v>
                </c:pt>
                <c:pt idx="11474">
                  <c:v>0.08</c:v>
                </c:pt>
                <c:pt idx="11475">
                  <c:v>0</c:v>
                </c:pt>
                <c:pt idx="11476">
                  <c:v>0</c:v>
                </c:pt>
                <c:pt idx="11477">
                  <c:v>0</c:v>
                </c:pt>
                <c:pt idx="11478">
                  <c:v>0</c:v>
                </c:pt>
                <c:pt idx="11479">
                  <c:v>0</c:v>
                </c:pt>
                <c:pt idx="11480">
                  <c:v>0</c:v>
                </c:pt>
                <c:pt idx="11481">
                  <c:v>0</c:v>
                </c:pt>
                <c:pt idx="11482">
                  <c:v>0.05</c:v>
                </c:pt>
                <c:pt idx="11483">
                  <c:v>0</c:v>
                </c:pt>
                <c:pt idx="11484">
                  <c:v>0</c:v>
                </c:pt>
                <c:pt idx="11485">
                  <c:v>0</c:v>
                </c:pt>
                <c:pt idx="11486">
                  <c:v>0</c:v>
                </c:pt>
                <c:pt idx="11487">
                  <c:v>0.03</c:v>
                </c:pt>
                <c:pt idx="11488">
                  <c:v>0</c:v>
                </c:pt>
                <c:pt idx="11489">
                  <c:v>0</c:v>
                </c:pt>
                <c:pt idx="11490">
                  <c:v>0</c:v>
                </c:pt>
                <c:pt idx="11491">
                  <c:v>0</c:v>
                </c:pt>
                <c:pt idx="11492">
                  <c:v>0</c:v>
                </c:pt>
                <c:pt idx="11493">
                  <c:v>0.08</c:v>
                </c:pt>
                <c:pt idx="11494">
                  <c:v>0.08</c:v>
                </c:pt>
                <c:pt idx="11495">
                  <c:v>0</c:v>
                </c:pt>
                <c:pt idx="11496">
                  <c:v>0</c:v>
                </c:pt>
                <c:pt idx="11497">
                  <c:v>0.08</c:v>
                </c:pt>
                <c:pt idx="11498">
                  <c:v>0.08</c:v>
                </c:pt>
                <c:pt idx="11499">
                  <c:v>0.08</c:v>
                </c:pt>
                <c:pt idx="11500">
                  <c:v>0</c:v>
                </c:pt>
                <c:pt idx="11501">
                  <c:v>0</c:v>
                </c:pt>
                <c:pt idx="11502">
                  <c:v>0</c:v>
                </c:pt>
                <c:pt idx="11503">
                  <c:v>0</c:v>
                </c:pt>
                <c:pt idx="11504">
                  <c:v>0</c:v>
                </c:pt>
                <c:pt idx="11505">
                  <c:v>0.08</c:v>
                </c:pt>
                <c:pt idx="11506">
                  <c:v>0</c:v>
                </c:pt>
                <c:pt idx="11507">
                  <c:v>0</c:v>
                </c:pt>
                <c:pt idx="11508">
                  <c:v>0.08</c:v>
                </c:pt>
                <c:pt idx="11509">
                  <c:v>0.08</c:v>
                </c:pt>
                <c:pt idx="11510">
                  <c:v>0</c:v>
                </c:pt>
                <c:pt idx="11511">
                  <c:v>0</c:v>
                </c:pt>
                <c:pt idx="11512">
                  <c:v>0</c:v>
                </c:pt>
                <c:pt idx="11513">
                  <c:v>0</c:v>
                </c:pt>
                <c:pt idx="11514">
                  <c:v>0.08</c:v>
                </c:pt>
                <c:pt idx="11515">
                  <c:v>0.08</c:v>
                </c:pt>
                <c:pt idx="11516">
                  <c:v>0</c:v>
                </c:pt>
                <c:pt idx="11517">
                  <c:v>0.08</c:v>
                </c:pt>
                <c:pt idx="11518">
                  <c:v>0</c:v>
                </c:pt>
                <c:pt idx="11519">
                  <c:v>0</c:v>
                </c:pt>
                <c:pt idx="11520">
                  <c:v>0</c:v>
                </c:pt>
                <c:pt idx="11521">
                  <c:v>0.08</c:v>
                </c:pt>
                <c:pt idx="11522">
                  <c:v>0</c:v>
                </c:pt>
                <c:pt idx="11523">
                  <c:v>0</c:v>
                </c:pt>
                <c:pt idx="11524">
                  <c:v>0.08</c:v>
                </c:pt>
                <c:pt idx="11525">
                  <c:v>0.08</c:v>
                </c:pt>
                <c:pt idx="11526">
                  <c:v>0</c:v>
                </c:pt>
                <c:pt idx="11527">
                  <c:v>0</c:v>
                </c:pt>
                <c:pt idx="11528">
                  <c:v>0</c:v>
                </c:pt>
                <c:pt idx="11529">
                  <c:v>0.04</c:v>
                </c:pt>
                <c:pt idx="11530">
                  <c:v>0</c:v>
                </c:pt>
                <c:pt idx="11531">
                  <c:v>0</c:v>
                </c:pt>
                <c:pt idx="11532">
                  <c:v>0</c:v>
                </c:pt>
                <c:pt idx="11533">
                  <c:v>0</c:v>
                </c:pt>
                <c:pt idx="11534">
                  <c:v>0.08</c:v>
                </c:pt>
                <c:pt idx="11535">
                  <c:v>0.08</c:v>
                </c:pt>
                <c:pt idx="11536">
                  <c:v>0</c:v>
                </c:pt>
                <c:pt idx="11537">
                  <c:v>0.08</c:v>
                </c:pt>
                <c:pt idx="11538">
                  <c:v>0</c:v>
                </c:pt>
                <c:pt idx="11539">
                  <c:v>0</c:v>
                </c:pt>
                <c:pt idx="11540">
                  <c:v>0</c:v>
                </c:pt>
                <c:pt idx="11541">
                  <c:v>0.08</c:v>
                </c:pt>
                <c:pt idx="11542">
                  <c:v>0</c:v>
                </c:pt>
                <c:pt idx="11543">
                  <c:v>0</c:v>
                </c:pt>
                <c:pt idx="11544">
                  <c:v>0</c:v>
                </c:pt>
                <c:pt idx="11545">
                  <c:v>0</c:v>
                </c:pt>
                <c:pt idx="11546">
                  <c:v>0</c:v>
                </c:pt>
                <c:pt idx="11547">
                  <c:v>0</c:v>
                </c:pt>
                <c:pt idx="11548">
                  <c:v>0</c:v>
                </c:pt>
                <c:pt idx="11549">
                  <c:v>0</c:v>
                </c:pt>
                <c:pt idx="11550">
                  <c:v>0</c:v>
                </c:pt>
                <c:pt idx="11551">
                  <c:v>0</c:v>
                </c:pt>
                <c:pt idx="11552">
                  <c:v>0</c:v>
                </c:pt>
                <c:pt idx="11553">
                  <c:v>0</c:v>
                </c:pt>
                <c:pt idx="11554">
                  <c:v>0</c:v>
                </c:pt>
                <c:pt idx="11555">
                  <c:v>0</c:v>
                </c:pt>
                <c:pt idx="11556">
                  <c:v>0</c:v>
                </c:pt>
                <c:pt idx="11557">
                  <c:v>7.0000000000000007E-2</c:v>
                </c:pt>
                <c:pt idx="11558">
                  <c:v>0.08</c:v>
                </c:pt>
                <c:pt idx="11559">
                  <c:v>0</c:v>
                </c:pt>
                <c:pt idx="11560">
                  <c:v>0</c:v>
                </c:pt>
                <c:pt idx="11561">
                  <c:v>0</c:v>
                </c:pt>
                <c:pt idx="11562">
                  <c:v>0.01</c:v>
                </c:pt>
                <c:pt idx="11563">
                  <c:v>0</c:v>
                </c:pt>
                <c:pt idx="11564">
                  <c:v>0</c:v>
                </c:pt>
                <c:pt idx="11565">
                  <c:v>0</c:v>
                </c:pt>
                <c:pt idx="11566">
                  <c:v>0</c:v>
                </c:pt>
                <c:pt idx="11567">
                  <c:v>0</c:v>
                </c:pt>
                <c:pt idx="11568">
                  <c:v>0</c:v>
                </c:pt>
                <c:pt idx="11569">
                  <c:v>0</c:v>
                </c:pt>
                <c:pt idx="11570">
                  <c:v>0</c:v>
                </c:pt>
                <c:pt idx="11571">
                  <c:v>0</c:v>
                </c:pt>
                <c:pt idx="11572">
                  <c:v>0</c:v>
                </c:pt>
                <c:pt idx="11573">
                  <c:v>0</c:v>
                </c:pt>
                <c:pt idx="11574">
                  <c:v>0</c:v>
                </c:pt>
                <c:pt idx="11575">
                  <c:v>0</c:v>
                </c:pt>
                <c:pt idx="11576">
                  <c:v>0.08</c:v>
                </c:pt>
                <c:pt idx="11577">
                  <c:v>0</c:v>
                </c:pt>
                <c:pt idx="11578">
                  <c:v>0</c:v>
                </c:pt>
                <c:pt idx="11579">
                  <c:v>0.08</c:v>
                </c:pt>
                <c:pt idx="11580">
                  <c:v>0</c:v>
                </c:pt>
                <c:pt idx="11581">
                  <c:v>0.01</c:v>
                </c:pt>
                <c:pt idx="11582">
                  <c:v>0</c:v>
                </c:pt>
                <c:pt idx="11583">
                  <c:v>0</c:v>
                </c:pt>
                <c:pt idx="11584">
                  <c:v>0</c:v>
                </c:pt>
                <c:pt idx="11585">
                  <c:v>0</c:v>
                </c:pt>
                <c:pt idx="11586">
                  <c:v>0.08</c:v>
                </c:pt>
                <c:pt idx="11587">
                  <c:v>0.08</c:v>
                </c:pt>
                <c:pt idx="11588">
                  <c:v>0</c:v>
                </c:pt>
                <c:pt idx="11589">
                  <c:v>7.0000000000000007E-2</c:v>
                </c:pt>
                <c:pt idx="11590">
                  <c:v>0</c:v>
                </c:pt>
                <c:pt idx="11591">
                  <c:v>0</c:v>
                </c:pt>
                <c:pt idx="11592">
                  <c:v>0</c:v>
                </c:pt>
                <c:pt idx="11593">
                  <c:v>0.08</c:v>
                </c:pt>
                <c:pt idx="11594">
                  <c:v>0</c:v>
                </c:pt>
                <c:pt idx="11595">
                  <c:v>0</c:v>
                </c:pt>
                <c:pt idx="11596">
                  <c:v>0</c:v>
                </c:pt>
                <c:pt idx="11597">
                  <c:v>0.08</c:v>
                </c:pt>
                <c:pt idx="11598">
                  <c:v>0</c:v>
                </c:pt>
                <c:pt idx="11599">
                  <c:v>0</c:v>
                </c:pt>
                <c:pt idx="11600">
                  <c:v>0</c:v>
                </c:pt>
                <c:pt idx="11601">
                  <c:v>0</c:v>
                </c:pt>
                <c:pt idx="11602">
                  <c:v>0</c:v>
                </c:pt>
                <c:pt idx="11603">
                  <c:v>0</c:v>
                </c:pt>
                <c:pt idx="11604">
                  <c:v>0.08</c:v>
                </c:pt>
                <c:pt idx="11605">
                  <c:v>0</c:v>
                </c:pt>
                <c:pt idx="11606">
                  <c:v>0</c:v>
                </c:pt>
                <c:pt idx="11607">
                  <c:v>0</c:v>
                </c:pt>
                <c:pt idx="11608">
                  <c:v>0</c:v>
                </c:pt>
                <c:pt idx="11609">
                  <c:v>0</c:v>
                </c:pt>
                <c:pt idx="11610">
                  <c:v>0</c:v>
                </c:pt>
                <c:pt idx="11611">
                  <c:v>0</c:v>
                </c:pt>
                <c:pt idx="11612">
                  <c:v>0.08</c:v>
                </c:pt>
                <c:pt idx="11613">
                  <c:v>0.08</c:v>
                </c:pt>
                <c:pt idx="11614">
                  <c:v>0</c:v>
                </c:pt>
                <c:pt idx="11615">
                  <c:v>0</c:v>
                </c:pt>
                <c:pt idx="11616">
                  <c:v>0</c:v>
                </c:pt>
                <c:pt idx="11617">
                  <c:v>0</c:v>
                </c:pt>
                <c:pt idx="11618">
                  <c:v>0.04</c:v>
                </c:pt>
                <c:pt idx="11619">
                  <c:v>0.08</c:v>
                </c:pt>
                <c:pt idx="11620">
                  <c:v>0.08</c:v>
                </c:pt>
                <c:pt idx="11621">
                  <c:v>0</c:v>
                </c:pt>
                <c:pt idx="11622">
                  <c:v>0</c:v>
                </c:pt>
                <c:pt idx="11623">
                  <c:v>0.08</c:v>
                </c:pt>
                <c:pt idx="11624">
                  <c:v>0</c:v>
                </c:pt>
                <c:pt idx="11625">
                  <c:v>0</c:v>
                </c:pt>
                <c:pt idx="11626">
                  <c:v>0</c:v>
                </c:pt>
                <c:pt idx="11627">
                  <c:v>0.08</c:v>
                </c:pt>
                <c:pt idx="11628">
                  <c:v>0</c:v>
                </c:pt>
                <c:pt idx="11629">
                  <c:v>0.08</c:v>
                </c:pt>
                <c:pt idx="11630">
                  <c:v>0</c:v>
                </c:pt>
                <c:pt idx="11631">
                  <c:v>0.08</c:v>
                </c:pt>
                <c:pt idx="11632">
                  <c:v>0.08</c:v>
                </c:pt>
                <c:pt idx="11633">
                  <c:v>0</c:v>
                </c:pt>
                <c:pt idx="11634">
                  <c:v>0</c:v>
                </c:pt>
                <c:pt idx="11635">
                  <c:v>0</c:v>
                </c:pt>
                <c:pt idx="11636">
                  <c:v>0.08</c:v>
                </c:pt>
                <c:pt idx="11637">
                  <c:v>0</c:v>
                </c:pt>
                <c:pt idx="11638">
                  <c:v>0.08</c:v>
                </c:pt>
                <c:pt idx="11639">
                  <c:v>0</c:v>
                </c:pt>
                <c:pt idx="11640">
                  <c:v>0.08</c:v>
                </c:pt>
                <c:pt idx="11641">
                  <c:v>0</c:v>
                </c:pt>
                <c:pt idx="11642">
                  <c:v>7.0000000000000007E-2</c:v>
                </c:pt>
                <c:pt idx="11643">
                  <c:v>0.08</c:v>
                </c:pt>
                <c:pt idx="11644">
                  <c:v>0</c:v>
                </c:pt>
                <c:pt idx="11645">
                  <c:v>0.08</c:v>
                </c:pt>
                <c:pt idx="11646">
                  <c:v>0</c:v>
                </c:pt>
                <c:pt idx="11647">
                  <c:v>0</c:v>
                </c:pt>
                <c:pt idx="11648">
                  <c:v>0.08</c:v>
                </c:pt>
                <c:pt idx="11649">
                  <c:v>0.08</c:v>
                </c:pt>
                <c:pt idx="11650">
                  <c:v>0</c:v>
                </c:pt>
                <c:pt idx="11651">
                  <c:v>0</c:v>
                </c:pt>
                <c:pt idx="11652">
                  <c:v>0</c:v>
                </c:pt>
                <c:pt idx="11653">
                  <c:v>0</c:v>
                </c:pt>
                <c:pt idx="11654">
                  <c:v>0.08</c:v>
                </c:pt>
                <c:pt idx="11655">
                  <c:v>0</c:v>
                </c:pt>
                <c:pt idx="11656">
                  <c:v>0</c:v>
                </c:pt>
                <c:pt idx="11657">
                  <c:v>0.08</c:v>
                </c:pt>
                <c:pt idx="11658">
                  <c:v>0</c:v>
                </c:pt>
                <c:pt idx="11659">
                  <c:v>0</c:v>
                </c:pt>
                <c:pt idx="11660">
                  <c:v>0.08</c:v>
                </c:pt>
                <c:pt idx="11661">
                  <c:v>0.08</c:v>
                </c:pt>
                <c:pt idx="11662">
                  <c:v>0.08</c:v>
                </c:pt>
                <c:pt idx="11663">
                  <c:v>0</c:v>
                </c:pt>
                <c:pt idx="11664">
                  <c:v>0</c:v>
                </c:pt>
                <c:pt idx="11665">
                  <c:v>0</c:v>
                </c:pt>
                <c:pt idx="11666">
                  <c:v>0</c:v>
                </c:pt>
                <c:pt idx="11667">
                  <c:v>0</c:v>
                </c:pt>
                <c:pt idx="11668">
                  <c:v>0</c:v>
                </c:pt>
                <c:pt idx="11669">
                  <c:v>0</c:v>
                </c:pt>
                <c:pt idx="11670">
                  <c:v>0.08</c:v>
                </c:pt>
                <c:pt idx="11671">
                  <c:v>0.08</c:v>
                </c:pt>
                <c:pt idx="11672">
                  <c:v>0</c:v>
                </c:pt>
                <c:pt idx="11673">
                  <c:v>0</c:v>
                </c:pt>
                <c:pt idx="11674">
                  <c:v>0</c:v>
                </c:pt>
                <c:pt idx="11675">
                  <c:v>0</c:v>
                </c:pt>
                <c:pt idx="11676">
                  <c:v>0</c:v>
                </c:pt>
                <c:pt idx="11677">
                  <c:v>0.08</c:v>
                </c:pt>
                <c:pt idx="11678">
                  <c:v>0</c:v>
                </c:pt>
                <c:pt idx="11679">
                  <c:v>0</c:v>
                </c:pt>
                <c:pt idx="11680">
                  <c:v>0.08</c:v>
                </c:pt>
                <c:pt idx="11681">
                  <c:v>0</c:v>
                </c:pt>
                <c:pt idx="11682">
                  <c:v>0.08</c:v>
                </c:pt>
                <c:pt idx="11683">
                  <c:v>0</c:v>
                </c:pt>
                <c:pt idx="11684">
                  <c:v>0</c:v>
                </c:pt>
                <c:pt idx="11685">
                  <c:v>0</c:v>
                </c:pt>
                <c:pt idx="11686">
                  <c:v>0</c:v>
                </c:pt>
                <c:pt idx="11687">
                  <c:v>0</c:v>
                </c:pt>
                <c:pt idx="11688">
                  <c:v>0</c:v>
                </c:pt>
                <c:pt idx="11689">
                  <c:v>0</c:v>
                </c:pt>
                <c:pt idx="11690">
                  <c:v>0</c:v>
                </c:pt>
                <c:pt idx="11691">
                  <c:v>0</c:v>
                </c:pt>
                <c:pt idx="11692">
                  <c:v>0</c:v>
                </c:pt>
                <c:pt idx="11693">
                  <c:v>0</c:v>
                </c:pt>
                <c:pt idx="11694">
                  <c:v>0</c:v>
                </c:pt>
                <c:pt idx="11695">
                  <c:v>0.08</c:v>
                </c:pt>
                <c:pt idx="11696">
                  <c:v>0.08</c:v>
                </c:pt>
                <c:pt idx="11697">
                  <c:v>0</c:v>
                </c:pt>
                <c:pt idx="11698">
                  <c:v>0.08</c:v>
                </c:pt>
                <c:pt idx="11699">
                  <c:v>0</c:v>
                </c:pt>
                <c:pt idx="11700">
                  <c:v>0</c:v>
                </c:pt>
                <c:pt idx="11701">
                  <c:v>0.08</c:v>
                </c:pt>
                <c:pt idx="11702">
                  <c:v>0</c:v>
                </c:pt>
                <c:pt idx="11703">
                  <c:v>0.08</c:v>
                </c:pt>
                <c:pt idx="11704">
                  <c:v>0</c:v>
                </c:pt>
                <c:pt idx="11705">
                  <c:v>0.08</c:v>
                </c:pt>
                <c:pt idx="11706">
                  <c:v>0</c:v>
                </c:pt>
                <c:pt idx="11707">
                  <c:v>0</c:v>
                </c:pt>
                <c:pt idx="11708">
                  <c:v>0</c:v>
                </c:pt>
                <c:pt idx="11709">
                  <c:v>0</c:v>
                </c:pt>
                <c:pt idx="11710">
                  <c:v>0</c:v>
                </c:pt>
                <c:pt idx="11711">
                  <c:v>0.08</c:v>
                </c:pt>
                <c:pt idx="11712">
                  <c:v>0</c:v>
                </c:pt>
                <c:pt idx="11713">
                  <c:v>0</c:v>
                </c:pt>
                <c:pt idx="11714">
                  <c:v>0</c:v>
                </c:pt>
                <c:pt idx="11715">
                  <c:v>0</c:v>
                </c:pt>
                <c:pt idx="11716">
                  <c:v>0</c:v>
                </c:pt>
                <c:pt idx="11717">
                  <c:v>0.08</c:v>
                </c:pt>
                <c:pt idx="11718">
                  <c:v>0</c:v>
                </c:pt>
                <c:pt idx="11719">
                  <c:v>0</c:v>
                </c:pt>
                <c:pt idx="11720">
                  <c:v>0.04</c:v>
                </c:pt>
                <c:pt idx="11721">
                  <c:v>0</c:v>
                </c:pt>
                <c:pt idx="11722">
                  <c:v>0</c:v>
                </c:pt>
                <c:pt idx="11723">
                  <c:v>0</c:v>
                </c:pt>
                <c:pt idx="11724">
                  <c:v>0</c:v>
                </c:pt>
                <c:pt idx="11725">
                  <c:v>0</c:v>
                </c:pt>
                <c:pt idx="11726">
                  <c:v>0</c:v>
                </c:pt>
                <c:pt idx="11727">
                  <c:v>0</c:v>
                </c:pt>
                <c:pt idx="11728">
                  <c:v>0.08</c:v>
                </c:pt>
                <c:pt idx="11729">
                  <c:v>0.08</c:v>
                </c:pt>
                <c:pt idx="11730">
                  <c:v>0</c:v>
                </c:pt>
                <c:pt idx="11731">
                  <c:v>0</c:v>
                </c:pt>
                <c:pt idx="11732">
                  <c:v>0.08</c:v>
                </c:pt>
                <c:pt idx="11733">
                  <c:v>0.08</c:v>
                </c:pt>
                <c:pt idx="11734">
                  <c:v>0</c:v>
                </c:pt>
                <c:pt idx="11735">
                  <c:v>7.0000000000000007E-2</c:v>
                </c:pt>
                <c:pt idx="11736">
                  <c:v>0</c:v>
                </c:pt>
                <c:pt idx="11737">
                  <c:v>7.0000000000000007E-2</c:v>
                </c:pt>
                <c:pt idx="11738">
                  <c:v>7.0000000000000007E-2</c:v>
                </c:pt>
                <c:pt idx="11739">
                  <c:v>0</c:v>
                </c:pt>
                <c:pt idx="11740">
                  <c:v>7.0000000000000007E-2</c:v>
                </c:pt>
                <c:pt idx="11741">
                  <c:v>0</c:v>
                </c:pt>
                <c:pt idx="11742">
                  <c:v>0</c:v>
                </c:pt>
                <c:pt idx="11743">
                  <c:v>7.0000000000000007E-2</c:v>
                </c:pt>
                <c:pt idx="11744">
                  <c:v>7.0000000000000007E-2</c:v>
                </c:pt>
                <c:pt idx="11745">
                  <c:v>7.0000000000000007E-2</c:v>
                </c:pt>
                <c:pt idx="11746">
                  <c:v>0</c:v>
                </c:pt>
                <c:pt idx="11747">
                  <c:v>0</c:v>
                </c:pt>
                <c:pt idx="11748">
                  <c:v>0</c:v>
                </c:pt>
                <c:pt idx="11749">
                  <c:v>0</c:v>
                </c:pt>
                <c:pt idx="11750">
                  <c:v>7.0000000000000007E-2</c:v>
                </c:pt>
                <c:pt idx="11751">
                  <c:v>7.0000000000000007E-2</c:v>
                </c:pt>
                <c:pt idx="11752">
                  <c:v>7.0000000000000007E-2</c:v>
                </c:pt>
                <c:pt idx="11753">
                  <c:v>0</c:v>
                </c:pt>
                <c:pt idx="11754">
                  <c:v>7.0000000000000007E-2</c:v>
                </c:pt>
                <c:pt idx="11755">
                  <c:v>7.0000000000000007E-2</c:v>
                </c:pt>
                <c:pt idx="11756">
                  <c:v>0</c:v>
                </c:pt>
                <c:pt idx="11757">
                  <c:v>7.0000000000000007E-2</c:v>
                </c:pt>
                <c:pt idx="11758">
                  <c:v>0</c:v>
                </c:pt>
                <c:pt idx="11759">
                  <c:v>7.0000000000000007E-2</c:v>
                </c:pt>
                <c:pt idx="11760">
                  <c:v>0</c:v>
                </c:pt>
                <c:pt idx="11761">
                  <c:v>0</c:v>
                </c:pt>
                <c:pt idx="11762">
                  <c:v>7.0000000000000007E-2</c:v>
                </c:pt>
                <c:pt idx="11763">
                  <c:v>0</c:v>
                </c:pt>
                <c:pt idx="11764">
                  <c:v>7.0000000000000007E-2</c:v>
                </c:pt>
                <c:pt idx="11765">
                  <c:v>0</c:v>
                </c:pt>
                <c:pt idx="11766">
                  <c:v>0</c:v>
                </c:pt>
                <c:pt idx="11767">
                  <c:v>0</c:v>
                </c:pt>
                <c:pt idx="11768">
                  <c:v>0</c:v>
                </c:pt>
                <c:pt idx="11769">
                  <c:v>0</c:v>
                </c:pt>
                <c:pt idx="11770">
                  <c:v>0</c:v>
                </c:pt>
                <c:pt idx="11771">
                  <c:v>7.0000000000000007E-2</c:v>
                </c:pt>
                <c:pt idx="11772">
                  <c:v>7.0000000000000007E-2</c:v>
                </c:pt>
                <c:pt idx="11773">
                  <c:v>7.0000000000000007E-2</c:v>
                </c:pt>
                <c:pt idx="11774">
                  <c:v>0</c:v>
                </c:pt>
                <c:pt idx="11775">
                  <c:v>0</c:v>
                </c:pt>
                <c:pt idx="11776">
                  <c:v>0</c:v>
                </c:pt>
                <c:pt idx="11777">
                  <c:v>0</c:v>
                </c:pt>
                <c:pt idx="11778">
                  <c:v>0</c:v>
                </c:pt>
                <c:pt idx="11779">
                  <c:v>7.0000000000000007E-2</c:v>
                </c:pt>
                <c:pt idx="11780">
                  <c:v>0</c:v>
                </c:pt>
                <c:pt idx="11781">
                  <c:v>0</c:v>
                </c:pt>
                <c:pt idx="11782">
                  <c:v>7.0000000000000007E-2</c:v>
                </c:pt>
                <c:pt idx="11783">
                  <c:v>7.0000000000000007E-2</c:v>
                </c:pt>
                <c:pt idx="11784">
                  <c:v>7.0000000000000007E-2</c:v>
                </c:pt>
                <c:pt idx="11785">
                  <c:v>7.0000000000000007E-2</c:v>
                </c:pt>
                <c:pt idx="11786">
                  <c:v>7.0000000000000007E-2</c:v>
                </c:pt>
                <c:pt idx="11787">
                  <c:v>0.03</c:v>
                </c:pt>
                <c:pt idx="11788">
                  <c:v>0</c:v>
                </c:pt>
                <c:pt idx="11789">
                  <c:v>0.04</c:v>
                </c:pt>
                <c:pt idx="11790">
                  <c:v>0</c:v>
                </c:pt>
                <c:pt idx="11791">
                  <c:v>0.06</c:v>
                </c:pt>
                <c:pt idx="11792">
                  <c:v>0</c:v>
                </c:pt>
                <c:pt idx="11793">
                  <c:v>0</c:v>
                </c:pt>
                <c:pt idx="11794">
                  <c:v>7.0000000000000007E-2</c:v>
                </c:pt>
                <c:pt idx="11795">
                  <c:v>7.0000000000000007E-2</c:v>
                </c:pt>
                <c:pt idx="11796">
                  <c:v>7.0000000000000007E-2</c:v>
                </c:pt>
                <c:pt idx="11797">
                  <c:v>7.0000000000000007E-2</c:v>
                </c:pt>
                <c:pt idx="11798">
                  <c:v>0</c:v>
                </c:pt>
                <c:pt idx="11799">
                  <c:v>7.0000000000000007E-2</c:v>
                </c:pt>
                <c:pt idx="11800">
                  <c:v>0</c:v>
                </c:pt>
                <c:pt idx="11801">
                  <c:v>0</c:v>
                </c:pt>
                <c:pt idx="11802">
                  <c:v>0</c:v>
                </c:pt>
                <c:pt idx="11803">
                  <c:v>0</c:v>
                </c:pt>
                <c:pt idx="11804">
                  <c:v>0</c:v>
                </c:pt>
                <c:pt idx="11805">
                  <c:v>0</c:v>
                </c:pt>
                <c:pt idx="11806">
                  <c:v>0</c:v>
                </c:pt>
                <c:pt idx="11807">
                  <c:v>0</c:v>
                </c:pt>
                <c:pt idx="11808">
                  <c:v>0</c:v>
                </c:pt>
                <c:pt idx="11809">
                  <c:v>0</c:v>
                </c:pt>
                <c:pt idx="11810">
                  <c:v>0</c:v>
                </c:pt>
                <c:pt idx="11811">
                  <c:v>0</c:v>
                </c:pt>
                <c:pt idx="11812">
                  <c:v>7.0000000000000007E-2</c:v>
                </c:pt>
                <c:pt idx="11813">
                  <c:v>0</c:v>
                </c:pt>
                <c:pt idx="11814">
                  <c:v>0</c:v>
                </c:pt>
                <c:pt idx="11815">
                  <c:v>0</c:v>
                </c:pt>
                <c:pt idx="11816">
                  <c:v>7.0000000000000007E-2</c:v>
                </c:pt>
                <c:pt idx="11817">
                  <c:v>0</c:v>
                </c:pt>
                <c:pt idx="11818">
                  <c:v>0</c:v>
                </c:pt>
                <c:pt idx="11819">
                  <c:v>7.0000000000000007E-2</c:v>
                </c:pt>
                <c:pt idx="11820">
                  <c:v>0</c:v>
                </c:pt>
                <c:pt idx="11821">
                  <c:v>0</c:v>
                </c:pt>
                <c:pt idx="11822">
                  <c:v>7.0000000000000007E-2</c:v>
                </c:pt>
                <c:pt idx="11823">
                  <c:v>0</c:v>
                </c:pt>
                <c:pt idx="11824">
                  <c:v>0</c:v>
                </c:pt>
                <c:pt idx="11825">
                  <c:v>0</c:v>
                </c:pt>
                <c:pt idx="11826">
                  <c:v>0</c:v>
                </c:pt>
                <c:pt idx="11827">
                  <c:v>0</c:v>
                </c:pt>
                <c:pt idx="11828">
                  <c:v>0</c:v>
                </c:pt>
                <c:pt idx="11829">
                  <c:v>0</c:v>
                </c:pt>
                <c:pt idx="11830">
                  <c:v>0</c:v>
                </c:pt>
                <c:pt idx="11831">
                  <c:v>0</c:v>
                </c:pt>
                <c:pt idx="11832">
                  <c:v>7.0000000000000007E-2</c:v>
                </c:pt>
                <c:pt idx="11833">
                  <c:v>7.0000000000000007E-2</c:v>
                </c:pt>
                <c:pt idx="11834">
                  <c:v>0</c:v>
                </c:pt>
                <c:pt idx="11835">
                  <c:v>7.0000000000000007E-2</c:v>
                </c:pt>
                <c:pt idx="11836">
                  <c:v>7.0000000000000007E-2</c:v>
                </c:pt>
                <c:pt idx="11837">
                  <c:v>0</c:v>
                </c:pt>
                <c:pt idx="11838">
                  <c:v>0.04</c:v>
                </c:pt>
                <c:pt idx="11839">
                  <c:v>7.0000000000000007E-2</c:v>
                </c:pt>
                <c:pt idx="11840">
                  <c:v>0</c:v>
                </c:pt>
                <c:pt idx="11841">
                  <c:v>0</c:v>
                </c:pt>
                <c:pt idx="11842">
                  <c:v>0</c:v>
                </c:pt>
                <c:pt idx="11843">
                  <c:v>7.0000000000000007E-2</c:v>
                </c:pt>
                <c:pt idx="11844">
                  <c:v>0</c:v>
                </c:pt>
                <c:pt idx="11845">
                  <c:v>0</c:v>
                </c:pt>
                <c:pt idx="11846">
                  <c:v>0</c:v>
                </c:pt>
                <c:pt idx="11847">
                  <c:v>0</c:v>
                </c:pt>
                <c:pt idx="11848">
                  <c:v>0</c:v>
                </c:pt>
                <c:pt idx="11849">
                  <c:v>0</c:v>
                </c:pt>
                <c:pt idx="11850">
                  <c:v>7.0000000000000007E-2</c:v>
                </c:pt>
                <c:pt idx="11851">
                  <c:v>0</c:v>
                </c:pt>
                <c:pt idx="11852">
                  <c:v>0</c:v>
                </c:pt>
                <c:pt idx="11853">
                  <c:v>0</c:v>
                </c:pt>
                <c:pt idx="11854">
                  <c:v>7.0000000000000007E-2</c:v>
                </c:pt>
                <c:pt idx="11855">
                  <c:v>7.0000000000000007E-2</c:v>
                </c:pt>
                <c:pt idx="11856">
                  <c:v>7.0000000000000007E-2</c:v>
                </c:pt>
                <c:pt idx="11857">
                  <c:v>0</c:v>
                </c:pt>
                <c:pt idx="11858">
                  <c:v>7.0000000000000007E-2</c:v>
                </c:pt>
                <c:pt idx="11859">
                  <c:v>0</c:v>
                </c:pt>
                <c:pt idx="11860">
                  <c:v>0</c:v>
                </c:pt>
                <c:pt idx="11861">
                  <c:v>0</c:v>
                </c:pt>
                <c:pt idx="11862">
                  <c:v>0</c:v>
                </c:pt>
                <c:pt idx="11863">
                  <c:v>0</c:v>
                </c:pt>
                <c:pt idx="11864">
                  <c:v>0</c:v>
                </c:pt>
                <c:pt idx="11865">
                  <c:v>0</c:v>
                </c:pt>
                <c:pt idx="11866">
                  <c:v>0</c:v>
                </c:pt>
                <c:pt idx="11867">
                  <c:v>0</c:v>
                </c:pt>
                <c:pt idx="11868">
                  <c:v>0</c:v>
                </c:pt>
                <c:pt idx="11869">
                  <c:v>7.0000000000000007E-2</c:v>
                </c:pt>
                <c:pt idx="11870">
                  <c:v>0</c:v>
                </c:pt>
                <c:pt idx="11871">
                  <c:v>0</c:v>
                </c:pt>
                <c:pt idx="11872">
                  <c:v>0</c:v>
                </c:pt>
                <c:pt idx="11873">
                  <c:v>0</c:v>
                </c:pt>
                <c:pt idx="11874">
                  <c:v>0</c:v>
                </c:pt>
                <c:pt idx="11875">
                  <c:v>7.0000000000000007E-2</c:v>
                </c:pt>
                <c:pt idx="11876">
                  <c:v>0</c:v>
                </c:pt>
                <c:pt idx="11877">
                  <c:v>0</c:v>
                </c:pt>
                <c:pt idx="11878">
                  <c:v>0</c:v>
                </c:pt>
                <c:pt idx="11879">
                  <c:v>7.0000000000000007E-2</c:v>
                </c:pt>
                <c:pt idx="11880">
                  <c:v>0</c:v>
                </c:pt>
                <c:pt idx="11881">
                  <c:v>0</c:v>
                </c:pt>
                <c:pt idx="11882">
                  <c:v>7.0000000000000007E-2</c:v>
                </c:pt>
                <c:pt idx="11883">
                  <c:v>0</c:v>
                </c:pt>
                <c:pt idx="11884">
                  <c:v>7.0000000000000007E-2</c:v>
                </c:pt>
                <c:pt idx="11885">
                  <c:v>0</c:v>
                </c:pt>
                <c:pt idx="11886">
                  <c:v>7.0000000000000007E-2</c:v>
                </c:pt>
                <c:pt idx="11887">
                  <c:v>0</c:v>
                </c:pt>
                <c:pt idx="11888">
                  <c:v>0</c:v>
                </c:pt>
                <c:pt idx="11889">
                  <c:v>0</c:v>
                </c:pt>
                <c:pt idx="11890">
                  <c:v>7.0000000000000007E-2</c:v>
                </c:pt>
                <c:pt idx="11891">
                  <c:v>7.0000000000000007E-2</c:v>
                </c:pt>
                <c:pt idx="11892">
                  <c:v>0</c:v>
                </c:pt>
                <c:pt idx="11893">
                  <c:v>7.0000000000000007E-2</c:v>
                </c:pt>
                <c:pt idx="11894">
                  <c:v>0</c:v>
                </c:pt>
                <c:pt idx="11895">
                  <c:v>0.05</c:v>
                </c:pt>
                <c:pt idx="11896">
                  <c:v>0.04</c:v>
                </c:pt>
                <c:pt idx="11897">
                  <c:v>7.0000000000000007E-2</c:v>
                </c:pt>
                <c:pt idx="11898">
                  <c:v>0</c:v>
                </c:pt>
                <c:pt idx="11899">
                  <c:v>0.02</c:v>
                </c:pt>
                <c:pt idx="11900">
                  <c:v>7.0000000000000007E-2</c:v>
                </c:pt>
                <c:pt idx="11901">
                  <c:v>7.0000000000000007E-2</c:v>
                </c:pt>
                <c:pt idx="11902">
                  <c:v>0</c:v>
                </c:pt>
                <c:pt idx="11903">
                  <c:v>0</c:v>
                </c:pt>
                <c:pt idx="11904">
                  <c:v>0</c:v>
                </c:pt>
                <c:pt idx="11905">
                  <c:v>0</c:v>
                </c:pt>
                <c:pt idx="11906">
                  <c:v>0</c:v>
                </c:pt>
                <c:pt idx="11907">
                  <c:v>7.0000000000000007E-2</c:v>
                </c:pt>
                <c:pt idx="11908">
                  <c:v>0</c:v>
                </c:pt>
                <c:pt idx="11909">
                  <c:v>0</c:v>
                </c:pt>
                <c:pt idx="11910">
                  <c:v>7.0000000000000007E-2</c:v>
                </c:pt>
                <c:pt idx="11911">
                  <c:v>0</c:v>
                </c:pt>
                <c:pt idx="11912">
                  <c:v>0</c:v>
                </c:pt>
                <c:pt idx="11913">
                  <c:v>0</c:v>
                </c:pt>
                <c:pt idx="11914">
                  <c:v>0</c:v>
                </c:pt>
                <c:pt idx="11915">
                  <c:v>0</c:v>
                </c:pt>
                <c:pt idx="11916">
                  <c:v>0</c:v>
                </c:pt>
                <c:pt idx="11917">
                  <c:v>0</c:v>
                </c:pt>
                <c:pt idx="11918">
                  <c:v>0</c:v>
                </c:pt>
                <c:pt idx="11919">
                  <c:v>0</c:v>
                </c:pt>
                <c:pt idx="11920">
                  <c:v>0</c:v>
                </c:pt>
                <c:pt idx="11921">
                  <c:v>0</c:v>
                </c:pt>
                <c:pt idx="11922">
                  <c:v>7.0000000000000007E-2</c:v>
                </c:pt>
                <c:pt idx="11923">
                  <c:v>7.0000000000000007E-2</c:v>
                </c:pt>
                <c:pt idx="11924">
                  <c:v>0</c:v>
                </c:pt>
                <c:pt idx="11925">
                  <c:v>0</c:v>
                </c:pt>
                <c:pt idx="11926">
                  <c:v>7.0000000000000007E-2</c:v>
                </c:pt>
                <c:pt idx="11927">
                  <c:v>0</c:v>
                </c:pt>
                <c:pt idx="11928">
                  <c:v>7.0000000000000007E-2</c:v>
                </c:pt>
                <c:pt idx="11929">
                  <c:v>0</c:v>
                </c:pt>
                <c:pt idx="11930">
                  <c:v>0</c:v>
                </c:pt>
                <c:pt idx="11931">
                  <c:v>0</c:v>
                </c:pt>
                <c:pt idx="11932">
                  <c:v>7.0000000000000007E-2</c:v>
                </c:pt>
                <c:pt idx="11933">
                  <c:v>0</c:v>
                </c:pt>
                <c:pt idx="11934">
                  <c:v>0</c:v>
                </c:pt>
                <c:pt idx="11935">
                  <c:v>0</c:v>
                </c:pt>
                <c:pt idx="11936">
                  <c:v>7.0000000000000007E-2</c:v>
                </c:pt>
                <c:pt idx="11937">
                  <c:v>0</c:v>
                </c:pt>
                <c:pt idx="11938">
                  <c:v>0</c:v>
                </c:pt>
                <c:pt idx="11939">
                  <c:v>0</c:v>
                </c:pt>
                <c:pt idx="11940">
                  <c:v>0</c:v>
                </c:pt>
                <c:pt idx="11941">
                  <c:v>0</c:v>
                </c:pt>
                <c:pt idx="11942">
                  <c:v>7.0000000000000007E-2</c:v>
                </c:pt>
                <c:pt idx="11943">
                  <c:v>0</c:v>
                </c:pt>
                <c:pt idx="11944">
                  <c:v>0</c:v>
                </c:pt>
                <c:pt idx="11945">
                  <c:v>0</c:v>
                </c:pt>
                <c:pt idx="11946">
                  <c:v>0</c:v>
                </c:pt>
                <c:pt idx="11947">
                  <c:v>0</c:v>
                </c:pt>
                <c:pt idx="11948">
                  <c:v>7.0000000000000007E-2</c:v>
                </c:pt>
                <c:pt idx="11949">
                  <c:v>0</c:v>
                </c:pt>
                <c:pt idx="11950">
                  <c:v>7.0000000000000007E-2</c:v>
                </c:pt>
                <c:pt idx="11951">
                  <c:v>7.0000000000000007E-2</c:v>
                </c:pt>
                <c:pt idx="11952">
                  <c:v>0</c:v>
                </c:pt>
                <c:pt idx="11953">
                  <c:v>0</c:v>
                </c:pt>
                <c:pt idx="11954">
                  <c:v>0</c:v>
                </c:pt>
                <c:pt idx="11955">
                  <c:v>0</c:v>
                </c:pt>
                <c:pt idx="11956">
                  <c:v>0</c:v>
                </c:pt>
                <c:pt idx="11957">
                  <c:v>0</c:v>
                </c:pt>
                <c:pt idx="11958">
                  <c:v>0</c:v>
                </c:pt>
                <c:pt idx="11959">
                  <c:v>7.0000000000000007E-2</c:v>
                </c:pt>
                <c:pt idx="11960">
                  <c:v>7.0000000000000007E-2</c:v>
                </c:pt>
                <c:pt idx="11961">
                  <c:v>0</c:v>
                </c:pt>
                <c:pt idx="11962">
                  <c:v>7.0000000000000007E-2</c:v>
                </c:pt>
                <c:pt idx="11963">
                  <c:v>0</c:v>
                </c:pt>
                <c:pt idx="11964">
                  <c:v>0</c:v>
                </c:pt>
                <c:pt idx="11965">
                  <c:v>0</c:v>
                </c:pt>
                <c:pt idx="11966">
                  <c:v>0</c:v>
                </c:pt>
                <c:pt idx="11967">
                  <c:v>0</c:v>
                </c:pt>
                <c:pt idx="11968">
                  <c:v>0</c:v>
                </c:pt>
                <c:pt idx="11969">
                  <c:v>0.03</c:v>
                </c:pt>
                <c:pt idx="11970">
                  <c:v>0</c:v>
                </c:pt>
                <c:pt idx="11971">
                  <c:v>7.0000000000000007E-2</c:v>
                </c:pt>
                <c:pt idx="11972">
                  <c:v>0</c:v>
                </c:pt>
                <c:pt idx="11973">
                  <c:v>0</c:v>
                </c:pt>
                <c:pt idx="11974">
                  <c:v>0</c:v>
                </c:pt>
                <c:pt idx="11975">
                  <c:v>7.0000000000000007E-2</c:v>
                </c:pt>
                <c:pt idx="11976">
                  <c:v>0</c:v>
                </c:pt>
                <c:pt idx="11977">
                  <c:v>0</c:v>
                </c:pt>
                <c:pt idx="11978">
                  <c:v>7.0000000000000007E-2</c:v>
                </c:pt>
                <c:pt idx="11979">
                  <c:v>0</c:v>
                </c:pt>
                <c:pt idx="11980">
                  <c:v>7.0000000000000007E-2</c:v>
                </c:pt>
                <c:pt idx="11981">
                  <c:v>0</c:v>
                </c:pt>
                <c:pt idx="11982">
                  <c:v>0</c:v>
                </c:pt>
                <c:pt idx="11983">
                  <c:v>0</c:v>
                </c:pt>
                <c:pt idx="11984">
                  <c:v>0</c:v>
                </c:pt>
                <c:pt idx="11985">
                  <c:v>0.02</c:v>
                </c:pt>
                <c:pt idx="11986">
                  <c:v>0.04</c:v>
                </c:pt>
                <c:pt idx="11987">
                  <c:v>0</c:v>
                </c:pt>
                <c:pt idx="11988">
                  <c:v>0</c:v>
                </c:pt>
                <c:pt idx="11989">
                  <c:v>0</c:v>
                </c:pt>
                <c:pt idx="11990">
                  <c:v>7.0000000000000007E-2</c:v>
                </c:pt>
                <c:pt idx="11991">
                  <c:v>0</c:v>
                </c:pt>
                <c:pt idx="11992">
                  <c:v>7.0000000000000007E-2</c:v>
                </c:pt>
                <c:pt idx="11993">
                  <c:v>0</c:v>
                </c:pt>
                <c:pt idx="11994">
                  <c:v>0</c:v>
                </c:pt>
                <c:pt idx="11995">
                  <c:v>0</c:v>
                </c:pt>
                <c:pt idx="11996">
                  <c:v>0</c:v>
                </c:pt>
                <c:pt idx="11997">
                  <c:v>0.03</c:v>
                </c:pt>
                <c:pt idx="11998">
                  <c:v>7.0000000000000007E-2</c:v>
                </c:pt>
                <c:pt idx="11999">
                  <c:v>0</c:v>
                </c:pt>
                <c:pt idx="12000">
                  <c:v>0</c:v>
                </c:pt>
                <c:pt idx="12001">
                  <c:v>0</c:v>
                </c:pt>
                <c:pt idx="12002">
                  <c:v>7.0000000000000007E-2</c:v>
                </c:pt>
                <c:pt idx="12003">
                  <c:v>0</c:v>
                </c:pt>
                <c:pt idx="12004">
                  <c:v>0.04</c:v>
                </c:pt>
                <c:pt idx="12005">
                  <c:v>0</c:v>
                </c:pt>
                <c:pt idx="12006">
                  <c:v>0</c:v>
                </c:pt>
                <c:pt idx="12007">
                  <c:v>0</c:v>
                </c:pt>
                <c:pt idx="12008">
                  <c:v>0</c:v>
                </c:pt>
                <c:pt idx="12009">
                  <c:v>0</c:v>
                </c:pt>
                <c:pt idx="12010">
                  <c:v>7.0000000000000007E-2</c:v>
                </c:pt>
                <c:pt idx="12011">
                  <c:v>0</c:v>
                </c:pt>
                <c:pt idx="12012">
                  <c:v>0.02</c:v>
                </c:pt>
                <c:pt idx="12013">
                  <c:v>7.0000000000000007E-2</c:v>
                </c:pt>
                <c:pt idx="12014">
                  <c:v>7.0000000000000007E-2</c:v>
                </c:pt>
                <c:pt idx="12015">
                  <c:v>0</c:v>
                </c:pt>
                <c:pt idx="12016">
                  <c:v>0</c:v>
                </c:pt>
                <c:pt idx="12017">
                  <c:v>0</c:v>
                </c:pt>
                <c:pt idx="12018">
                  <c:v>7.0000000000000007E-2</c:v>
                </c:pt>
                <c:pt idx="12019">
                  <c:v>0</c:v>
                </c:pt>
                <c:pt idx="12020">
                  <c:v>7.0000000000000007E-2</c:v>
                </c:pt>
                <c:pt idx="12021">
                  <c:v>0</c:v>
                </c:pt>
                <c:pt idx="12022">
                  <c:v>7.0000000000000007E-2</c:v>
                </c:pt>
                <c:pt idx="12023">
                  <c:v>7.0000000000000007E-2</c:v>
                </c:pt>
                <c:pt idx="12024">
                  <c:v>7.0000000000000007E-2</c:v>
                </c:pt>
                <c:pt idx="12025">
                  <c:v>0</c:v>
                </c:pt>
                <c:pt idx="12026">
                  <c:v>0</c:v>
                </c:pt>
                <c:pt idx="12027">
                  <c:v>0</c:v>
                </c:pt>
                <c:pt idx="12028">
                  <c:v>0</c:v>
                </c:pt>
                <c:pt idx="12029">
                  <c:v>0</c:v>
                </c:pt>
                <c:pt idx="12030">
                  <c:v>0</c:v>
                </c:pt>
                <c:pt idx="12031">
                  <c:v>0</c:v>
                </c:pt>
                <c:pt idx="12032">
                  <c:v>0</c:v>
                </c:pt>
                <c:pt idx="12033">
                  <c:v>0</c:v>
                </c:pt>
                <c:pt idx="12034">
                  <c:v>7.0000000000000007E-2</c:v>
                </c:pt>
                <c:pt idx="12035">
                  <c:v>0</c:v>
                </c:pt>
                <c:pt idx="12036">
                  <c:v>0</c:v>
                </c:pt>
                <c:pt idx="12037">
                  <c:v>0</c:v>
                </c:pt>
                <c:pt idx="12038">
                  <c:v>0</c:v>
                </c:pt>
                <c:pt idx="12039">
                  <c:v>0</c:v>
                </c:pt>
                <c:pt idx="12040">
                  <c:v>7.0000000000000007E-2</c:v>
                </c:pt>
                <c:pt idx="12041">
                  <c:v>0</c:v>
                </c:pt>
                <c:pt idx="12042">
                  <c:v>0</c:v>
                </c:pt>
                <c:pt idx="12043">
                  <c:v>0</c:v>
                </c:pt>
                <c:pt idx="12044">
                  <c:v>0</c:v>
                </c:pt>
                <c:pt idx="12045">
                  <c:v>0</c:v>
                </c:pt>
                <c:pt idx="12046">
                  <c:v>0</c:v>
                </c:pt>
                <c:pt idx="12047">
                  <c:v>0</c:v>
                </c:pt>
                <c:pt idx="12048">
                  <c:v>7.0000000000000007E-2</c:v>
                </c:pt>
                <c:pt idx="12049">
                  <c:v>0</c:v>
                </c:pt>
                <c:pt idx="12050">
                  <c:v>0</c:v>
                </c:pt>
                <c:pt idx="12051">
                  <c:v>0</c:v>
                </c:pt>
                <c:pt idx="12052">
                  <c:v>7.0000000000000007E-2</c:v>
                </c:pt>
                <c:pt idx="12053">
                  <c:v>0</c:v>
                </c:pt>
                <c:pt idx="12054">
                  <c:v>0</c:v>
                </c:pt>
                <c:pt idx="12055">
                  <c:v>0</c:v>
                </c:pt>
                <c:pt idx="12056">
                  <c:v>7.0000000000000007E-2</c:v>
                </c:pt>
                <c:pt idx="12057">
                  <c:v>0</c:v>
                </c:pt>
                <c:pt idx="12058">
                  <c:v>0</c:v>
                </c:pt>
                <c:pt idx="12059">
                  <c:v>7.0000000000000007E-2</c:v>
                </c:pt>
                <c:pt idx="12060">
                  <c:v>0</c:v>
                </c:pt>
                <c:pt idx="12061">
                  <c:v>7.0000000000000007E-2</c:v>
                </c:pt>
                <c:pt idx="12062">
                  <c:v>7.0000000000000007E-2</c:v>
                </c:pt>
                <c:pt idx="12063">
                  <c:v>0.05</c:v>
                </c:pt>
                <c:pt idx="12064">
                  <c:v>0</c:v>
                </c:pt>
                <c:pt idx="12065">
                  <c:v>7.0000000000000007E-2</c:v>
                </c:pt>
                <c:pt idx="12066">
                  <c:v>0</c:v>
                </c:pt>
                <c:pt idx="12067">
                  <c:v>0</c:v>
                </c:pt>
                <c:pt idx="12068">
                  <c:v>7.0000000000000007E-2</c:v>
                </c:pt>
                <c:pt idx="12069">
                  <c:v>7.0000000000000007E-2</c:v>
                </c:pt>
                <c:pt idx="12070">
                  <c:v>7.0000000000000007E-2</c:v>
                </c:pt>
                <c:pt idx="12071">
                  <c:v>0</c:v>
                </c:pt>
                <c:pt idx="12072">
                  <c:v>7.0000000000000007E-2</c:v>
                </c:pt>
                <c:pt idx="12073">
                  <c:v>0</c:v>
                </c:pt>
                <c:pt idx="12074">
                  <c:v>0</c:v>
                </c:pt>
                <c:pt idx="12075">
                  <c:v>0</c:v>
                </c:pt>
                <c:pt idx="12076">
                  <c:v>0</c:v>
                </c:pt>
                <c:pt idx="12077">
                  <c:v>0</c:v>
                </c:pt>
                <c:pt idx="12078">
                  <c:v>0.06</c:v>
                </c:pt>
                <c:pt idx="12079">
                  <c:v>0</c:v>
                </c:pt>
                <c:pt idx="12080">
                  <c:v>7.0000000000000007E-2</c:v>
                </c:pt>
                <c:pt idx="12081">
                  <c:v>0.06</c:v>
                </c:pt>
                <c:pt idx="12082">
                  <c:v>0.06</c:v>
                </c:pt>
                <c:pt idx="12083">
                  <c:v>0.03</c:v>
                </c:pt>
                <c:pt idx="12084">
                  <c:v>7.0000000000000007E-2</c:v>
                </c:pt>
                <c:pt idx="12085">
                  <c:v>0.06</c:v>
                </c:pt>
                <c:pt idx="12086">
                  <c:v>0</c:v>
                </c:pt>
                <c:pt idx="12087">
                  <c:v>0</c:v>
                </c:pt>
                <c:pt idx="12088">
                  <c:v>0</c:v>
                </c:pt>
                <c:pt idx="12089">
                  <c:v>7.0000000000000007E-2</c:v>
                </c:pt>
                <c:pt idx="12090">
                  <c:v>0</c:v>
                </c:pt>
                <c:pt idx="12091">
                  <c:v>0</c:v>
                </c:pt>
                <c:pt idx="12092">
                  <c:v>0</c:v>
                </c:pt>
                <c:pt idx="12093">
                  <c:v>0</c:v>
                </c:pt>
                <c:pt idx="12094">
                  <c:v>0</c:v>
                </c:pt>
                <c:pt idx="12095">
                  <c:v>0</c:v>
                </c:pt>
                <c:pt idx="12096">
                  <c:v>7.0000000000000007E-2</c:v>
                </c:pt>
                <c:pt idx="12097">
                  <c:v>7.0000000000000007E-2</c:v>
                </c:pt>
                <c:pt idx="12098">
                  <c:v>7.0000000000000007E-2</c:v>
                </c:pt>
                <c:pt idx="12099">
                  <c:v>0</c:v>
                </c:pt>
                <c:pt idx="12100">
                  <c:v>0</c:v>
                </c:pt>
                <c:pt idx="12101">
                  <c:v>7.0000000000000007E-2</c:v>
                </c:pt>
                <c:pt idx="12102">
                  <c:v>0</c:v>
                </c:pt>
                <c:pt idx="12103">
                  <c:v>0.01</c:v>
                </c:pt>
                <c:pt idx="12104">
                  <c:v>0</c:v>
                </c:pt>
                <c:pt idx="12105">
                  <c:v>0</c:v>
                </c:pt>
                <c:pt idx="12106">
                  <c:v>0</c:v>
                </c:pt>
                <c:pt idx="12107">
                  <c:v>7.0000000000000007E-2</c:v>
                </c:pt>
                <c:pt idx="12108">
                  <c:v>0</c:v>
                </c:pt>
                <c:pt idx="12109">
                  <c:v>7.0000000000000007E-2</c:v>
                </c:pt>
                <c:pt idx="12110">
                  <c:v>0</c:v>
                </c:pt>
                <c:pt idx="12111">
                  <c:v>7.0000000000000007E-2</c:v>
                </c:pt>
                <c:pt idx="12112">
                  <c:v>0</c:v>
                </c:pt>
                <c:pt idx="12113">
                  <c:v>0.05</c:v>
                </c:pt>
                <c:pt idx="12114">
                  <c:v>0</c:v>
                </c:pt>
                <c:pt idx="12115">
                  <c:v>7.0000000000000007E-2</c:v>
                </c:pt>
                <c:pt idx="12116">
                  <c:v>0</c:v>
                </c:pt>
                <c:pt idx="12117">
                  <c:v>0</c:v>
                </c:pt>
                <c:pt idx="12118">
                  <c:v>0</c:v>
                </c:pt>
                <c:pt idx="12119">
                  <c:v>0</c:v>
                </c:pt>
                <c:pt idx="12120">
                  <c:v>0</c:v>
                </c:pt>
                <c:pt idx="12121">
                  <c:v>7.0000000000000007E-2</c:v>
                </c:pt>
                <c:pt idx="12122">
                  <c:v>7.0000000000000007E-2</c:v>
                </c:pt>
                <c:pt idx="12123">
                  <c:v>0</c:v>
                </c:pt>
                <c:pt idx="12124">
                  <c:v>0</c:v>
                </c:pt>
                <c:pt idx="12125">
                  <c:v>0</c:v>
                </c:pt>
                <c:pt idx="12126">
                  <c:v>0.05</c:v>
                </c:pt>
                <c:pt idx="12127">
                  <c:v>0</c:v>
                </c:pt>
                <c:pt idx="12128">
                  <c:v>0</c:v>
                </c:pt>
                <c:pt idx="12129">
                  <c:v>0</c:v>
                </c:pt>
                <c:pt idx="12130">
                  <c:v>0</c:v>
                </c:pt>
                <c:pt idx="12131">
                  <c:v>0</c:v>
                </c:pt>
                <c:pt idx="12132">
                  <c:v>7.0000000000000007E-2</c:v>
                </c:pt>
                <c:pt idx="12133">
                  <c:v>0</c:v>
                </c:pt>
                <c:pt idx="12134">
                  <c:v>0</c:v>
                </c:pt>
                <c:pt idx="12135">
                  <c:v>0</c:v>
                </c:pt>
                <c:pt idx="12136">
                  <c:v>0</c:v>
                </c:pt>
                <c:pt idx="12137">
                  <c:v>7.0000000000000007E-2</c:v>
                </c:pt>
                <c:pt idx="12138">
                  <c:v>7.0000000000000007E-2</c:v>
                </c:pt>
                <c:pt idx="12139">
                  <c:v>0</c:v>
                </c:pt>
                <c:pt idx="12140">
                  <c:v>0</c:v>
                </c:pt>
                <c:pt idx="12141">
                  <c:v>0</c:v>
                </c:pt>
                <c:pt idx="12142">
                  <c:v>0</c:v>
                </c:pt>
                <c:pt idx="12143">
                  <c:v>0</c:v>
                </c:pt>
                <c:pt idx="12144">
                  <c:v>0</c:v>
                </c:pt>
                <c:pt idx="12145">
                  <c:v>0</c:v>
                </c:pt>
                <c:pt idx="12146">
                  <c:v>0</c:v>
                </c:pt>
                <c:pt idx="12147">
                  <c:v>0.05</c:v>
                </c:pt>
                <c:pt idx="12148">
                  <c:v>0</c:v>
                </c:pt>
                <c:pt idx="12149">
                  <c:v>0</c:v>
                </c:pt>
                <c:pt idx="12150">
                  <c:v>0</c:v>
                </c:pt>
                <c:pt idx="12151">
                  <c:v>0</c:v>
                </c:pt>
                <c:pt idx="12152">
                  <c:v>7.0000000000000007E-2</c:v>
                </c:pt>
                <c:pt idx="12153">
                  <c:v>0</c:v>
                </c:pt>
                <c:pt idx="12154">
                  <c:v>0</c:v>
                </c:pt>
                <c:pt idx="12155">
                  <c:v>0</c:v>
                </c:pt>
                <c:pt idx="12156">
                  <c:v>0</c:v>
                </c:pt>
                <c:pt idx="12157">
                  <c:v>0</c:v>
                </c:pt>
                <c:pt idx="12158">
                  <c:v>7.0000000000000007E-2</c:v>
                </c:pt>
                <c:pt idx="12159">
                  <c:v>0</c:v>
                </c:pt>
                <c:pt idx="12160">
                  <c:v>0</c:v>
                </c:pt>
                <c:pt idx="12161">
                  <c:v>0</c:v>
                </c:pt>
                <c:pt idx="12162">
                  <c:v>0</c:v>
                </c:pt>
                <c:pt idx="12163">
                  <c:v>7.0000000000000007E-2</c:v>
                </c:pt>
                <c:pt idx="12164">
                  <c:v>7.0000000000000007E-2</c:v>
                </c:pt>
                <c:pt idx="12165">
                  <c:v>0</c:v>
                </c:pt>
                <c:pt idx="12166">
                  <c:v>0</c:v>
                </c:pt>
                <c:pt idx="12167">
                  <c:v>0</c:v>
                </c:pt>
                <c:pt idx="12168">
                  <c:v>0</c:v>
                </c:pt>
                <c:pt idx="12169">
                  <c:v>0</c:v>
                </c:pt>
                <c:pt idx="12170">
                  <c:v>0</c:v>
                </c:pt>
                <c:pt idx="12171">
                  <c:v>0</c:v>
                </c:pt>
                <c:pt idx="12172">
                  <c:v>0</c:v>
                </c:pt>
                <c:pt idx="12173">
                  <c:v>0</c:v>
                </c:pt>
                <c:pt idx="12174">
                  <c:v>0.06</c:v>
                </c:pt>
                <c:pt idx="12175">
                  <c:v>7.0000000000000007E-2</c:v>
                </c:pt>
                <c:pt idx="12176">
                  <c:v>0.01</c:v>
                </c:pt>
                <c:pt idx="12177">
                  <c:v>0</c:v>
                </c:pt>
                <c:pt idx="12178">
                  <c:v>0</c:v>
                </c:pt>
                <c:pt idx="12179">
                  <c:v>0</c:v>
                </c:pt>
                <c:pt idx="12180">
                  <c:v>0</c:v>
                </c:pt>
                <c:pt idx="12181">
                  <c:v>7.0000000000000007E-2</c:v>
                </c:pt>
                <c:pt idx="12182">
                  <c:v>0</c:v>
                </c:pt>
                <c:pt idx="12183">
                  <c:v>7.0000000000000007E-2</c:v>
                </c:pt>
                <c:pt idx="12184">
                  <c:v>0</c:v>
                </c:pt>
                <c:pt idx="12185">
                  <c:v>0</c:v>
                </c:pt>
                <c:pt idx="12186">
                  <c:v>0</c:v>
                </c:pt>
                <c:pt idx="12187">
                  <c:v>0</c:v>
                </c:pt>
                <c:pt idx="12188">
                  <c:v>0</c:v>
                </c:pt>
                <c:pt idx="12189">
                  <c:v>0</c:v>
                </c:pt>
                <c:pt idx="12190">
                  <c:v>0</c:v>
                </c:pt>
                <c:pt idx="12191">
                  <c:v>7.0000000000000007E-2</c:v>
                </c:pt>
                <c:pt idx="12192">
                  <c:v>0</c:v>
                </c:pt>
                <c:pt idx="12193">
                  <c:v>7.0000000000000007E-2</c:v>
                </c:pt>
                <c:pt idx="12194">
                  <c:v>0</c:v>
                </c:pt>
                <c:pt idx="12195">
                  <c:v>7.0000000000000007E-2</c:v>
                </c:pt>
                <c:pt idx="12196">
                  <c:v>0</c:v>
                </c:pt>
                <c:pt idx="12197">
                  <c:v>0.05</c:v>
                </c:pt>
                <c:pt idx="12198">
                  <c:v>0</c:v>
                </c:pt>
                <c:pt idx="12199">
                  <c:v>0</c:v>
                </c:pt>
                <c:pt idx="12200">
                  <c:v>0</c:v>
                </c:pt>
                <c:pt idx="12201">
                  <c:v>0</c:v>
                </c:pt>
                <c:pt idx="12202">
                  <c:v>0</c:v>
                </c:pt>
                <c:pt idx="12203">
                  <c:v>0</c:v>
                </c:pt>
                <c:pt idx="12204">
                  <c:v>7.0000000000000007E-2</c:v>
                </c:pt>
                <c:pt idx="12205">
                  <c:v>0.06</c:v>
                </c:pt>
                <c:pt idx="12206">
                  <c:v>7.0000000000000007E-2</c:v>
                </c:pt>
                <c:pt idx="12207">
                  <c:v>0</c:v>
                </c:pt>
                <c:pt idx="12208">
                  <c:v>0</c:v>
                </c:pt>
                <c:pt idx="12209">
                  <c:v>7.0000000000000007E-2</c:v>
                </c:pt>
                <c:pt idx="12210">
                  <c:v>0</c:v>
                </c:pt>
                <c:pt idx="12211">
                  <c:v>0</c:v>
                </c:pt>
                <c:pt idx="12212">
                  <c:v>0</c:v>
                </c:pt>
                <c:pt idx="12213">
                  <c:v>0</c:v>
                </c:pt>
                <c:pt idx="12214">
                  <c:v>0</c:v>
                </c:pt>
                <c:pt idx="12215">
                  <c:v>0</c:v>
                </c:pt>
                <c:pt idx="12216">
                  <c:v>0.02</c:v>
                </c:pt>
                <c:pt idx="12217">
                  <c:v>7.0000000000000007E-2</c:v>
                </c:pt>
                <c:pt idx="12218">
                  <c:v>7.0000000000000007E-2</c:v>
                </c:pt>
                <c:pt idx="12219">
                  <c:v>0</c:v>
                </c:pt>
                <c:pt idx="12220">
                  <c:v>0</c:v>
                </c:pt>
                <c:pt idx="12221">
                  <c:v>0</c:v>
                </c:pt>
                <c:pt idx="12222">
                  <c:v>0</c:v>
                </c:pt>
                <c:pt idx="12223">
                  <c:v>0</c:v>
                </c:pt>
                <c:pt idx="12224">
                  <c:v>0</c:v>
                </c:pt>
                <c:pt idx="12225">
                  <c:v>0</c:v>
                </c:pt>
                <c:pt idx="12226">
                  <c:v>7.0000000000000007E-2</c:v>
                </c:pt>
                <c:pt idx="12227">
                  <c:v>0</c:v>
                </c:pt>
                <c:pt idx="12228">
                  <c:v>0</c:v>
                </c:pt>
                <c:pt idx="12229">
                  <c:v>0</c:v>
                </c:pt>
                <c:pt idx="12230">
                  <c:v>0</c:v>
                </c:pt>
                <c:pt idx="12231">
                  <c:v>7.0000000000000007E-2</c:v>
                </c:pt>
                <c:pt idx="12232">
                  <c:v>0</c:v>
                </c:pt>
                <c:pt idx="12233">
                  <c:v>0</c:v>
                </c:pt>
                <c:pt idx="12234">
                  <c:v>0</c:v>
                </c:pt>
                <c:pt idx="12235">
                  <c:v>7.0000000000000007E-2</c:v>
                </c:pt>
                <c:pt idx="12236">
                  <c:v>0</c:v>
                </c:pt>
                <c:pt idx="12237">
                  <c:v>0</c:v>
                </c:pt>
                <c:pt idx="12238">
                  <c:v>0</c:v>
                </c:pt>
                <c:pt idx="12239">
                  <c:v>7.0000000000000007E-2</c:v>
                </c:pt>
                <c:pt idx="12240">
                  <c:v>0</c:v>
                </c:pt>
                <c:pt idx="12241">
                  <c:v>0</c:v>
                </c:pt>
                <c:pt idx="12242">
                  <c:v>0</c:v>
                </c:pt>
                <c:pt idx="12243">
                  <c:v>7.0000000000000007E-2</c:v>
                </c:pt>
                <c:pt idx="12244">
                  <c:v>0</c:v>
                </c:pt>
                <c:pt idx="12245">
                  <c:v>0.06</c:v>
                </c:pt>
                <c:pt idx="12246">
                  <c:v>0</c:v>
                </c:pt>
                <c:pt idx="12247">
                  <c:v>0.06</c:v>
                </c:pt>
                <c:pt idx="12248">
                  <c:v>0</c:v>
                </c:pt>
                <c:pt idx="12249">
                  <c:v>0</c:v>
                </c:pt>
                <c:pt idx="12250">
                  <c:v>0</c:v>
                </c:pt>
                <c:pt idx="12251">
                  <c:v>0</c:v>
                </c:pt>
                <c:pt idx="12252">
                  <c:v>0</c:v>
                </c:pt>
                <c:pt idx="12253">
                  <c:v>0</c:v>
                </c:pt>
                <c:pt idx="12254">
                  <c:v>0</c:v>
                </c:pt>
                <c:pt idx="12255">
                  <c:v>0</c:v>
                </c:pt>
                <c:pt idx="12256">
                  <c:v>0</c:v>
                </c:pt>
                <c:pt idx="12257">
                  <c:v>0.06</c:v>
                </c:pt>
                <c:pt idx="12258">
                  <c:v>0</c:v>
                </c:pt>
                <c:pt idx="12259">
                  <c:v>0</c:v>
                </c:pt>
                <c:pt idx="12260">
                  <c:v>0.02</c:v>
                </c:pt>
                <c:pt idx="12261">
                  <c:v>0</c:v>
                </c:pt>
                <c:pt idx="12262">
                  <c:v>0</c:v>
                </c:pt>
                <c:pt idx="12263">
                  <c:v>0</c:v>
                </c:pt>
                <c:pt idx="12264">
                  <c:v>0</c:v>
                </c:pt>
                <c:pt idx="12265">
                  <c:v>0.01</c:v>
                </c:pt>
                <c:pt idx="12266">
                  <c:v>0</c:v>
                </c:pt>
                <c:pt idx="12267">
                  <c:v>0</c:v>
                </c:pt>
                <c:pt idx="12268">
                  <c:v>0</c:v>
                </c:pt>
                <c:pt idx="12269">
                  <c:v>0.06</c:v>
                </c:pt>
                <c:pt idx="12270">
                  <c:v>0</c:v>
                </c:pt>
                <c:pt idx="12271">
                  <c:v>0.06</c:v>
                </c:pt>
                <c:pt idx="12272">
                  <c:v>0.06</c:v>
                </c:pt>
                <c:pt idx="12273">
                  <c:v>0</c:v>
                </c:pt>
                <c:pt idx="12274">
                  <c:v>0</c:v>
                </c:pt>
                <c:pt idx="12275">
                  <c:v>0</c:v>
                </c:pt>
                <c:pt idx="12276">
                  <c:v>0.06</c:v>
                </c:pt>
                <c:pt idx="12277">
                  <c:v>0</c:v>
                </c:pt>
                <c:pt idx="12278">
                  <c:v>0</c:v>
                </c:pt>
                <c:pt idx="12279">
                  <c:v>0</c:v>
                </c:pt>
                <c:pt idx="12280">
                  <c:v>0</c:v>
                </c:pt>
                <c:pt idx="12281">
                  <c:v>0</c:v>
                </c:pt>
                <c:pt idx="12282">
                  <c:v>0</c:v>
                </c:pt>
                <c:pt idx="12283">
                  <c:v>0</c:v>
                </c:pt>
                <c:pt idx="12284">
                  <c:v>0</c:v>
                </c:pt>
                <c:pt idx="12285">
                  <c:v>0</c:v>
                </c:pt>
                <c:pt idx="12286">
                  <c:v>0.06</c:v>
                </c:pt>
                <c:pt idx="12287">
                  <c:v>0.06</c:v>
                </c:pt>
                <c:pt idx="12288">
                  <c:v>0</c:v>
                </c:pt>
                <c:pt idx="12289">
                  <c:v>0.06</c:v>
                </c:pt>
                <c:pt idx="12290">
                  <c:v>0</c:v>
                </c:pt>
                <c:pt idx="12291">
                  <c:v>0</c:v>
                </c:pt>
                <c:pt idx="12292">
                  <c:v>0.06</c:v>
                </c:pt>
                <c:pt idx="12293">
                  <c:v>0.06</c:v>
                </c:pt>
                <c:pt idx="12294">
                  <c:v>0.02</c:v>
                </c:pt>
                <c:pt idx="12295">
                  <c:v>0</c:v>
                </c:pt>
                <c:pt idx="12296">
                  <c:v>0.06</c:v>
                </c:pt>
                <c:pt idx="12297">
                  <c:v>0.06</c:v>
                </c:pt>
                <c:pt idx="12298">
                  <c:v>0</c:v>
                </c:pt>
                <c:pt idx="12299">
                  <c:v>0</c:v>
                </c:pt>
                <c:pt idx="12300">
                  <c:v>0.06</c:v>
                </c:pt>
                <c:pt idx="12301">
                  <c:v>0</c:v>
                </c:pt>
                <c:pt idx="12302">
                  <c:v>0</c:v>
                </c:pt>
                <c:pt idx="12303">
                  <c:v>0</c:v>
                </c:pt>
                <c:pt idx="12304">
                  <c:v>0.06</c:v>
                </c:pt>
                <c:pt idx="12305">
                  <c:v>0.06</c:v>
                </c:pt>
                <c:pt idx="12306">
                  <c:v>0</c:v>
                </c:pt>
                <c:pt idx="12307">
                  <c:v>0.06</c:v>
                </c:pt>
                <c:pt idx="12308">
                  <c:v>0.06</c:v>
                </c:pt>
                <c:pt idx="12309">
                  <c:v>0</c:v>
                </c:pt>
                <c:pt idx="12310">
                  <c:v>0.06</c:v>
                </c:pt>
                <c:pt idx="12311">
                  <c:v>0.06</c:v>
                </c:pt>
                <c:pt idx="12312">
                  <c:v>0.03</c:v>
                </c:pt>
                <c:pt idx="12313">
                  <c:v>0</c:v>
                </c:pt>
                <c:pt idx="12314">
                  <c:v>0</c:v>
                </c:pt>
                <c:pt idx="12315">
                  <c:v>0.06</c:v>
                </c:pt>
                <c:pt idx="12316">
                  <c:v>0</c:v>
                </c:pt>
                <c:pt idx="12317">
                  <c:v>0</c:v>
                </c:pt>
                <c:pt idx="12318">
                  <c:v>0</c:v>
                </c:pt>
                <c:pt idx="12319">
                  <c:v>0</c:v>
                </c:pt>
                <c:pt idx="12320">
                  <c:v>0.06</c:v>
                </c:pt>
                <c:pt idx="12321">
                  <c:v>0.06</c:v>
                </c:pt>
                <c:pt idx="12322">
                  <c:v>0</c:v>
                </c:pt>
                <c:pt idx="12323">
                  <c:v>0</c:v>
                </c:pt>
                <c:pt idx="12324">
                  <c:v>0.06</c:v>
                </c:pt>
                <c:pt idx="12325">
                  <c:v>0</c:v>
                </c:pt>
                <c:pt idx="12326">
                  <c:v>0</c:v>
                </c:pt>
                <c:pt idx="12327">
                  <c:v>0</c:v>
                </c:pt>
                <c:pt idx="12328">
                  <c:v>0.01</c:v>
                </c:pt>
                <c:pt idx="12329">
                  <c:v>0</c:v>
                </c:pt>
                <c:pt idx="12330">
                  <c:v>0</c:v>
                </c:pt>
                <c:pt idx="12331">
                  <c:v>0</c:v>
                </c:pt>
                <c:pt idx="12332">
                  <c:v>0</c:v>
                </c:pt>
                <c:pt idx="12333">
                  <c:v>0</c:v>
                </c:pt>
                <c:pt idx="12334">
                  <c:v>0.06</c:v>
                </c:pt>
                <c:pt idx="12335">
                  <c:v>0.06</c:v>
                </c:pt>
                <c:pt idx="12336">
                  <c:v>0.06</c:v>
                </c:pt>
                <c:pt idx="12337">
                  <c:v>0.06</c:v>
                </c:pt>
                <c:pt idx="12338">
                  <c:v>0</c:v>
                </c:pt>
                <c:pt idx="12339">
                  <c:v>0</c:v>
                </c:pt>
                <c:pt idx="12340">
                  <c:v>0</c:v>
                </c:pt>
                <c:pt idx="12341">
                  <c:v>0.06</c:v>
                </c:pt>
                <c:pt idx="12342">
                  <c:v>0</c:v>
                </c:pt>
                <c:pt idx="12343">
                  <c:v>0</c:v>
                </c:pt>
                <c:pt idx="12344">
                  <c:v>0</c:v>
                </c:pt>
                <c:pt idx="12345">
                  <c:v>0</c:v>
                </c:pt>
                <c:pt idx="12346">
                  <c:v>0</c:v>
                </c:pt>
                <c:pt idx="12347">
                  <c:v>0</c:v>
                </c:pt>
                <c:pt idx="12348">
                  <c:v>0</c:v>
                </c:pt>
                <c:pt idx="12349">
                  <c:v>0</c:v>
                </c:pt>
                <c:pt idx="12350">
                  <c:v>0.06</c:v>
                </c:pt>
                <c:pt idx="12351">
                  <c:v>0.06</c:v>
                </c:pt>
                <c:pt idx="12352">
                  <c:v>0</c:v>
                </c:pt>
                <c:pt idx="12353">
                  <c:v>0</c:v>
                </c:pt>
                <c:pt idx="12354">
                  <c:v>0</c:v>
                </c:pt>
                <c:pt idx="12355">
                  <c:v>0</c:v>
                </c:pt>
                <c:pt idx="12356">
                  <c:v>0.06</c:v>
                </c:pt>
                <c:pt idx="12357">
                  <c:v>0.06</c:v>
                </c:pt>
                <c:pt idx="12358">
                  <c:v>0.06</c:v>
                </c:pt>
                <c:pt idx="12359">
                  <c:v>0.06</c:v>
                </c:pt>
                <c:pt idx="12360">
                  <c:v>0</c:v>
                </c:pt>
                <c:pt idx="12361">
                  <c:v>0</c:v>
                </c:pt>
                <c:pt idx="12362">
                  <c:v>0.06</c:v>
                </c:pt>
                <c:pt idx="12363">
                  <c:v>0.06</c:v>
                </c:pt>
                <c:pt idx="12364">
                  <c:v>0</c:v>
                </c:pt>
                <c:pt idx="12365">
                  <c:v>0</c:v>
                </c:pt>
                <c:pt idx="12366">
                  <c:v>0</c:v>
                </c:pt>
                <c:pt idx="12367">
                  <c:v>0</c:v>
                </c:pt>
                <c:pt idx="12368">
                  <c:v>0</c:v>
                </c:pt>
                <c:pt idx="12369">
                  <c:v>0</c:v>
                </c:pt>
                <c:pt idx="12370">
                  <c:v>0</c:v>
                </c:pt>
                <c:pt idx="12371">
                  <c:v>0</c:v>
                </c:pt>
                <c:pt idx="12372">
                  <c:v>0</c:v>
                </c:pt>
                <c:pt idx="12373">
                  <c:v>0.06</c:v>
                </c:pt>
                <c:pt idx="12374">
                  <c:v>0.06</c:v>
                </c:pt>
                <c:pt idx="12375">
                  <c:v>0.06</c:v>
                </c:pt>
                <c:pt idx="12376">
                  <c:v>0</c:v>
                </c:pt>
                <c:pt idx="12377">
                  <c:v>0</c:v>
                </c:pt>
                <c:pt idx="12378">
                  <c:v>0.06</c:v>
                </c:pt>
                <c:pt idx="12379">
                  <c:v>0</c:v>
                </c:pt>
                <c:pt idx="12380">
                  <c:v>0</c:v>
                </c:pt>
                <c:pt idx="12381">
                  <c:v>0</c:v>
                </c:pt>
                <c:pt idx="12382">
                  <c:v>0</c:v>
                </c:pt>
                <c:pt idx="12383">
                  <c:v>0</c:v>
                </c:pt>
                <c:pt idx="12384">
                  <c:v>0</c:v>
                </c:pt>
                <c:pt idx="12385">
                  <c:v>0.06</c:v>
                </c:pt>
                <c:pt idx="12386">
                  <c:v>0</c:v>
                </c:pt>
                <c:pt idx="12387">
                  <c:v>0</c:v>
                </c:pt>
                <c:pt idx="12388">
                  <c:v>0</c:v>
                </c:pt>
                <c:pt idx="12389">
                  <c:v>0.06</c:v>
                </c:pt>
                <c:pt idx="12390">
                  <c:v>0</c:v>
                </c:pt>
                <c:pt idx="12391">
                  <c:v>0</c:v>
                </c:pt>
                <c:pt idx="12392">
                  <c:v>0</c:v>
                </c:pt>
                <c:pt idx="12393">
                  <c:v>0</c:v>
                </c:pt>
                <c:pt idx="12394">
                  <c:v>0.06</c:v>
                </c:pt>
                <c:pt idx="12395">
                  <c:v>0</c:v>
                </c:pt>
                <c:pt idx="12396">
                  <c:v>0</c:v>
                </c:pt>
                <c:pt idx="12397">
                  <c:v>0</c:v>
                </c:pt>
                <c:pt idx="12398">
                  <c:v>0.06</c:v>
                </c:pt>
                <c:pt idx="12399">
                  <c:v>0</c:v>
                </c:pt>
                <c:pt idx="12400">
                  <c:v>0</c:v>
                </c:pt>
                <c:pt idx="12401">
                  <c:v>0</c:v>
                </c:pt>
                <c:pt idx="12402">
                  <c:v>0</c:v>
                </c:pt>
                <c:pt idx="12403">
                  <c:v>0</c:v>
                </c:pt>
                <c:pt idx="12404">
                  <c:v>0</c:v>
                </c:pt>
                <c:pt idx="12405">
                  <c:v>0.06</c:v>
                </c:pt>
                <c:pt idx="12406">
                  <c:v>0.06</c:v>
                </c:pt>
                <c:pt idx="12407">
                  <c:v>0</c:v>
                </c:pt>
                <c:pt idx="12408">
                  <c:v>0</c:v>
                </c:pt>
                <c:pt idx="12409">
                  <c:v>0</c:v>
                </c:pt>
                <c:pt idx="12410">
                  <c:v>0.06</c:v>
                </c:pt>
                <c:pt idx="12411">
                  <c:v>0</c:v>
                </c:pt>
                <c:pt idx="12412">
                  <c:v>0.04</c:v>
                </c:pt>
                <c:pt idx="12413">
                  <c:v>0</c:v>
                </c:pt>
                <c:pt idx="12414">
                  <c:v>0.06</c:v>
                </c:pt>
                <c:pt idx="12415">
                  <c:v>0</c:v>
                </c:pt>
                <c:pt idx="12416">
                  <c:v>0</c:v>
                </c:pt>
                <c:pt idx="12417">
                  <c:v>0</c:v>
                </c:pt>
                <c:pt idx="12418">
                  <c:v>0</c:v>
                </c:pt>
                <c:pt idx="12419">
                  <c:v>0</c:v>
                </c:pt>
                <c:pt idx="12420">
                  <c:v>0.06</c:v>
                </c:pt>
                <c:pt idx="12421">
                  <c:v>0.06</c:v>
                </c:pt>
                <c:pt idx="12422">
                  <c:v>0</c:v>
                </c:pt>
                <c:pt idx="12423">
                  <c:v>0</c:v>
                </c:pt>
                <c:pt idx="12424">
                  <c:v>0</c:v>
                </c:pt>
                <c:pt idx="12425">
                  <c:v>0</c:v>
                </c:pt>
                <c:pt idx="12426">
                  <c:v>0</c:v>
                </c:pt>
                <c:pt idx="12427">
                  <c:v>0</c:v>
                </c:pt>
                <c:pt idx="12428">
                  <c:v>0</c:v>
                </c:pt>
                <c:pt idx="12429">
                  <c:v>0.06</c:v>
                </c:pt>
                <c:pt idx="12430">
                  <c:v>0</c:v>
                </c:pt>
                <c:pt idx="12431">
                  <c:v>0</c:v>
                </c:pt>
                <c:pt idx="12432">
                  <c:v>0.01</c:v>
                </c:pt>
                <c:pt idx="12433">
                  <c:v>0</c:v>
                </c:pt>
                <c:pt idx="12434">
                  <c:v>0</c:v>
                </c:pt>
                <c:pt idx="12435">
                  <c:v>0</c:v>
                </c:pt>
                <c:pt idx="12436">
                  <c:v>0.06</c:v>
                </c:pt>
                <c:pt idx="12437">
                  <c:v>0.06</c:v>
                </c:pt>
                <c:pt idx="12438">
                  <c:v>0.01</c:v>
                </c:pt>
                <c:pt idx="12439">
                  <c:v>0.06</c:v>
                </c:pt>
                <c:pt idx="12440">
                  <c:v>0.01</c:v>
                </c:pt>
                <c:pt idx="12441">
                  <c:v>0.06</c:v>
                </c:pt>
                <c:pt idx="12442">
                  <c:v>0.06</c:v>
                </c:pt>
                <c:pt idx="12443">
                  <c:v>0</c:v>
                </c:pt>
                <c:pt idx="12444">
                  <c:v>0</c:v>
                </c:pt>
                <c:pt idx="12445">
                  <c:v>0</c:v>
                </c:pt>
                <c:pt idx="12446">
                  <c:v>0</c:v>
                </c:pt>
                <c:pt idx="12447">
                  <c:v>0</c:v>
                </c:pt>
                <c:pt idx="12448">
                  <c:v>0.06</c:v>
                </c:pt>
                <c:pt idx="12449">
                  <c:v>0</c:v>
                </c:pt>
                <c:pt idx="12450">
                  <c:v>0.02</c:v>
                </c:pt>
                <c:pt idx="12451">
                  <c:v>0.06</c:v>
                </c:pt>
                <c:pt idx="12452">
                  <c:v>0</c:v>
                </c:pt>
                <c:pt idx="12453">
                  <c:v>0</c:v>
                </c:pt>
                <c:pt idx="12454">
                  <c:v>0</c:v>
                </c:pt>
                <c:pt idx="12455">
                  <c:v>0</c:v>
                </c:pt>
                <c:pt idx="12456">
                  <c:v>0</c:v>
                </c:pt>
                <c:pt idx="12457">
                  <c:v>0.06</c:v>
                </c:pt>
                <c:pt idx="12458">
                  <c:v>0</c:v>
                </c:pt>
                <c:pt idx="12459">
                  <c:v>0</c:v>
                </c:pt>
                <c:pt idx="12460">
                  <c:v>0</c:v>
                </c:pt>
                <c:pt idx="12461">
                  <c:v>0</c:v>
                </c:pt>
                <c:pt idx="12462">
                  <c:v>0</c:v>
                </c:pt>
                <c:pt idx="12463">
                  <c:v>0.06</c:v>
                </c:pt>
                <c:pt idx="12464">
                  <c:v>0</c:v>
                </c:pt>
                <c:pt idx="12465">
                  <c:v>0</c:v>
                </c:pt>
                <c:pt idx="12466">
                  <c:v>0.06</c:v>
                </c:pt>
                <c:pt idx="12467">
                  <c:v>0.06</c:v>
                </c:pt>
                <c:pt idx="12468">
                  <c:v>0</c:v>
                </c:pt>
                <c:pt idx="12469">
                  <c:v>0</c:v>
                </c:pt>
                <c:pt idx="12470">
                  <c:v>0</c:v>
                </c:pt>
                <c:pt idx="12471">
                  <c:v>0</c:v>
                </c:pt>
                <c:pt idx="12472">
                  <c:v>0</c:v>
                </c:pt>
                <c:pt idx="12473">
                  <c:v>0</c:v>
                </c:pt>
                <c:pt idx="12474">
                  <c:v>0.06</c:v>
                </c:pt>
                <c:pt idx="12475">
                  <c:v>0.06</c:v>
                </c:pt>
                <c:pt idx="12476">
                  <c:v>0</c:v>
                </c:pt>
                <c:pt idx="12477">
                  <c:v>0</c:v>
                </c:pt>
                <c:pt idx="12478">
                  <c:v>0</c:v>
                </c:pt>
                <c:pt idx="12479">
                  <c:v>0</c:v>
                </c:pt>
                <c:pt idx="12480">
                  <c:v>0</c:v>
                </c:pt>
                <c:pt idx="12481">
                  <c:v>0</c:v>
                </c:pt>
                <c:pt idx="12482">
                  <c:v>0</c:v>
                </c:pt>
                <c:pt idx="12483">
                  <c:v>0</c:v>
                </c:pt>
                <c:pt idx="12484">
                  <c:v>0.06</c:v>
                </c:pt>
                <c:pt idx="12485">
                  <c:v>0</c:v>
                </c:pt>
                <c:pt idx="12486">
                  <c:v>0.06</c:v>
                </c:pt>
                <c:pt idx="12487">
                  <c:v>0.06</c:v>
                </c:pt>
                <c:pt idx="12488">
                  <c:v>0.03</c:v>
                </c:pt>
                <c:pt idx="12489">
                  <c:v>0.06</c:v>
                </c:pt>
                <c:pt idx="12490">
                  <c:v>0</c:v>
                </c:pt>
                <c:pt idx="12491">
                  <c:v>0</c:v>
                </c:pt>
                <c:pt idx="12492">
                  <c:v>0</c:v>
                </c:pt>
                <c:pt idx="12493">
                  <c:v>0.06</c:v>
                </c:pt>
                <c:pt idx="12494">
                  <c:v>0.06</c:v>
                </c:pt>
                <c:pt idx="12495">
                  <c:v>0</c:v>
                </c:pt>
                <c:pt idx="12496">
                  <c:v>0</c:v>
                </c:pt>
                <c:pt idx="12497">
                  <c:v>0.06</c:v>
                </c:pt>
                <c:pt idx="12498">
                  <c:v>0</c:v>
                </c:pt>
                <c:pt idx="12499">
                  <c:v>0.06</c:v>
                </c:pt>
                <c:pt idx="12500">
                  <c:v>0</c:v>
                </c:pt>
                <c:pt idx="12501">
                  <c:v>0</c:v>
                </c:pt>
                <c:pt idx="12502">
                  <c:v>0</c:v>
                </c:pt>
                <c:pt idx="12503">
                  <c:v>0.06</c:v>
                </c:pt>
                <c:pt idx="12504">
                  <c:v>0</c:v>
                </c:pt>
                <c:pt idx="12505">
                  <c:v>0</c:v>
                </c:pt>
                <c:pt idx="12506">
                  <c:v>0</c:v>
                </c:pt>
                <c:pt idx="12507">
                  <c:v>0</c:v>
                </c:pt>
                <c:pt idx="12508">
                  <c:v>0</c:v>
                </c:pt>
                <c:pt idx="12509">
                  <c:v>0</c:v>
                </c:pt>
                <c:pt idx="12510">
                  <c:v>0</c:v>
                </c:pt>
                <c:pt idx="12511">
                  <c:v>0.06</c:v>
                </c:pt>
                <c:pt idx="12512">
                  <c:v>0</c:v>
                </c:pt>
                <c:pt idx="12513">
                  <c:v>0</c:v>
                </c:pt>
                <c:pt idx="12514">
                  <c:v>0</c:v>
                </c:pt>
                <c:pt idx="12515">
                  <c:v>0</c:v>
                </c:pt>
                <c:pt idx="12516">
                  <c:v>0</c:v>
                </c:pt>
                <c:pt idx="12517">
                  <c:v>0</c:v>
                </c:pt>
                <c:pt idx="12518">
                  <c:v>0.06</c:v>
                </c:pt>
                <c:pt idx="12519">
                  <c:v>0</c:v>
                </c:pt>
                <c:pt idx="12520">
                  <c:v>0.06</c:v>
                </c:pt>
                <c:pt idx="12521">
                  <c:v>0</c:v>
                </c:pt>
                <c:pt idx="12522">
                  <c:v>0</c:v>
                </c:pt>
                <c:pt idx="12523">
                  <c:v>0</c:v>
                </c:pt>
                <c:pt idx="12524">
                  <c:v>0</c:v>
                </c:pt>
                <c:pt idx="12525">
                  <c:v>0</c:v>
                </c:pt>
                <c:pt idx="12526">
                  <c:v>0</c:v>
                </c:pt>
                <c:pt idx="12527">
                  <c:v>0</c:v>
                </c:pt>
                <c:pt idx="12528">
                  <c:v>0</c:v>
                </c:pt>
                <c:pt idx="12529">
                  <c:v>0</c:v>
                </c:pt>
                <c:pt idx="12530">
                  <c:v>0.06</c:v>
                </c:pt>
                <c:pt idx="12531">
                  <c:v>0</c:v>
                </c:pt>
                <c:pt idx="12532">
                  <c:v>0</c:v>
                </c:pt>
                <c:pt idx="12533">
                  <c:v>0</c:v>
                </c:pt>
                <c:pt idx="12534">
                  <c:v>0</c:v>
                </c:pt>
                <c:pt idx="12535">
                  <c:v>0</c:v>
                </c:pt>
                <c:pt idx="12536">
                  <c:v>0</c:v>
                </c:pt>
                <c:pt idx="12537">
                  <c:v>0</c:v>
                </c:pt>
                <c:pt idx="12538">
                  <c:v>0.06</c:v>
                </c:pt>
                <c:pt idx="12539">
                  <c:v>0.06</c:v>
                </c:pt>
                <c:pt idx="12540">
                  <c:v>0</c:v>
                </c:pt>
                <c:pt idx="12541">
                  <c:v>0</c:v>
                </c:pt>
                <c:pt idx="12542">
                  <c:v>0</c:v>
                </c:pt>
                <c:pt idx="12543">
                  <c:v>0</c:v>
                </c:pt>
                <c:pt idx="12544">
                  <c:v>0</c:v>
                </c:pt>
                <c:pt idx="12545">
                  <c:v>0</c:v>
                </c:pt>
                <c:pt idx="12546">
                  <c:v>0</c:v>
                </c:pt>
                <c:pt idx="12547">
                  <c:v>0</c:v>
                </c:pt>
                <c:pt idx="12548">
                  <c:v>0</c:v>
                </c:pt>
                <c:pt idx="12549">
                  <c:v>0</c:v>
                </c:pt>
                <c:pt idx="12550">
                  <c:v>0</c:v>
                </c:pt>
                <c:pt idx="12551">
                  <c:v>0.06</c:v>
                </c:pt>
                <c:pt idx="12552">
                  <c:v>0.06</c:v>
                </c:pt>
                <c:pt idx="12553">
                  <c:v>0</c:v>
                </c:pt>
                <c:pt idx="12554">
                  <c:v>0</c:v>
                </c:pt>
                <c:pt idx="12555">
                  <c:v>0</c:v>
                </c:pt>
                <c:pt idx="12556">
                  <c:v>0</c:v>
                </c:pt>
                <c:pt idx="12557">
                  <c:v>0</c:v>
                </c:pt>
                <c:pt idx="12558">
                  <c:v>0</c:v>
                </c:pt>
                <c:pt idx="12559">
                  <c:v>0</c:v>
                </c:pt>
                <c:pt idx="12560">
                  <c:v>0.06</c:v>
                </c:pt>
                <c:pt idx="12561">
                  <c:v>0.06</c:v>
                </c:pt>
                <c:pt idx="12562">
                  <c:v>0</c:v>
                </c:pt>
                <c:pt idx="12563">
                  <c:v>0.06</c:v>
                </c:pt>
                <c:pt idx="12564">
                  <c:v>0</c:v>
                </c:pt>
                <c:pt idx="12565">
                  <c:v>0</c:v>
                </c:pt>
                <c:pt idx="12566">
                  <c:v>0.06</c:v>
                </c:pt>
                <c:pt idx="12567">
                  <c:v>0</c:v>
                </c:pt>
                <c:pt idx="12568">
                  <c:v>0</c:v>
                </c:pt>
                <c:pt idx="12569">
                  <c:v>0</c:v>
                </c:pt>
                <c:pt idx="12570">
                  <c:v>0.06</c:v>
                </c:pt>
                <c:pt idx="12571">
                  <c:v>0</c:v>
                </c:pt>
                <c:pt idx="12572">
                  <c:v>0</c:v>
                </c:pt>
                <c:pt idx="12573">
                  <c:v>0.06</c:v>
                </c:pt>
                <c:pt idx="12574">
                  <c:v>0.06</c:v>
                </c:pt>
                <c:pt idx="12575">
                  <c:v>0</c:v>
                </c:pt>
                <c:pt idx="12576">
                  <c:v>0.06</c:v>
                </c:pt>
                <c:pt idx="12577">
                  <c:v>0</c:v>
                </c:pt>
                <c:pt idx="12578">
                  <c:v>0.06</c:v>
                </c:pt>
                <c:pt idx="12579">
                  <c:v>0</c:v>
                </c:pt>
                <c:pt idx="12580">
                  <c:v>0</c:v>
                </c:pt>
                <c:pt idx="12581">
                  <c:v>0</c:v>
                </c:pt>
                <c:pt idx="12582">
                  <c:v>0</c:v>
                </c:pt>
                <c:pt idx="12583">
                  <c:v>0</c:v>
                </c:pt>
                <c:pt idx="12584">
                  <c:v>0</c:v>
                </c:pt>
                <c:pt idx="12585">
                  <c:v>0</c:v>
                </c:pt>
                <c:pt idx="12586">
                  <c:v>0</c:v>
                </c:pt>
                <c:pt idx="12587">
                  <c:v>0</c:v>
                </c:pt>
                <c:pt idx="12588">
                  <c:v>0</c:v>
                </c:pt>
                <c:pt idx="12589">
                  <c:v>0</c:v>
                </c:pt>
                <c:pt idx="12590">
                  <c:v>0</c:v>
                </c:pt>
                <c:pt idx="12591">
                  <c:v>0.06</c:v>
                </c:pt>
                <c:pt idx="12592">
                  <c:v>0.06</c:v>
                </c:pt>
                <c:pt idx="12593">
                  <c:v>0</c:v>
                </c:pt>
                <c:pt idx="12594">
                  <c:v>0</c:v>
                </c:pt>
                <c:pt idx="12595">
                  <c:v>0</c:v>
                </c:pt>
                <c:pt idx="12596">
                  <c:v>0.06</c:v>
                </c:pt>
                <c:pt idx="12597">
                  <c:v>0.06</c:v>
                </c:pt>
                <c:pt idx="12598">
                  <c:v>0</c:v>
                </c:pt>
                <c:pt idx="12599">
                  <c:v>0</c:v>
                </c:pt>
                <c:pt idx="12600">
                  <c:v>0</c:v>
                </c:pt>
                <c:pt idx="12601">
                  <c:v>0</c:v>
                </c:pt>
                <c:pt idx="12602">
                  <c:v>0.06</c:v>
                </c:pt>
                <c:pt idx="12603">
                  <c:v>0</c:v>
                </c:pt>
                <c:pt idx="12604">
                  <c:v>0</c:v>
                </c:pt>
                <c:pt idx="12605">
                  <c:v>0</c:v>
                </c:pt>
                <c:pt idx="12606">
                  <c:v>0</c:v>
                </c:pt>
                <c:pt idx="12607">
                  <c:v>0.02</c:v>
                </c:pt>
                <c:pt idx="12608">
                  <c:v>0.06</c:v>
                </c:pt>
                <c:pt idx="12609">
                  <c:v>0</c:v>
                </c:pt>
                <c:pt idx="12610">
                  <c:v>0.06</c:v>
                </c:pt>
                <c:pt idx="12611">
                  <c:v>0</c:v>
                </c:pt>
                <c:pt idx="12612">
                  <c:v>0.06</c:v>
                </c:pt>
                <c:pt idx="12613">
                  <c:v>0</c:v>
                </c:pt>
                <c:pt idx="12614">
                  <c:v>0</c:v>
                </c:pt>
                <c:pt idx="12615">
                  <c:v>0</c:v>
                </c:pt>
                <c:pt idx="12616">
                  <c:v>0.06</c:v>
                </c:pt>
                <c:pt idx="12617">
                  <c:v>0.06</c:v>
                </c:pt>
                <c:pt idx="12618">
                  <c:v>0</c:v>
                </c:pt>
                <c:pt idx="12619">
                  <c:v>0.06</c:v>
                </c:pt>
                <c:pt idx="12620">
                  <c:v>0</c:v>
                </c:pt>
                <c:pt idx="12621">
                  <c:v>0</c:v>
                </c:pt>
                <c:pt idx="12622">
                  <c:v>0</c:v>
                </c:pt>
                <c:pt idx="12623">
                  <c:v>0</c:v>
                </c:pt>
                <c:pt idx="12624">
                  <c:v>0</c:v>
                </c:pt>
                <c:pt idx="12625">
                  <c:v>0.06</c:v>
                </c:pt>
                <c:pt idx="12626">
                  <c:v>0</c:v>
                </c:pt>
                <c:pt idx="12627">
                  <c:v>0.06</c:v>
                </c:pt>
                <c:pt idx="12628">
                  <c:v>0.06</c:v>
                </c:pt>
                <c:pt idx="12629">
                  <c:v>0</c:v>
                </c:pt>
                <c:pt idx="12630">
                  <c:v>0</c:v>
                </c:pt>
                <c:pt idx="12631">
                  <c:v>0.06</c:v>
                </c:pt>
                <c:pt idx="12632">
                  <c:v>0</c:v>
                </c:pt>
                <c:pt idx="12633">
                  <c:v>0</c:v>
                </c:pt>
                <c:pt idx="12634">
                  <c:v>0.06</c:v>
                </c:pt>
                <c:pt idx="12635">
                  <c:v>0.06</c:v>
                </c:pt>
                <c:pt idx="12636">
                  <c:v>0</c:v>
                </c:pt>
                <c:pt idx="12637">
                  <c:v>0.06</c:v>
                </c:pt>
                <c:pt idx="12638">
                  <c:v>0</c:v>
                </c:pt>
                <c:pt idx="12639">
                  <c:v>0</c:v>
                </c:pt>
                <c:pt idx="12640">
                  <c:v>0.01</c:v>
                </c:pt>
                <c:pt idx="12641">
                  <c:v>0</c:v>
                </c:pt>
                <c:pt idx="12642">
                  <c:v>0</c:v>
                </c:pt>
                <c:pt idx="12643">
                  <c:v>0</c:v>
                </c:pt>
                <c:pt idx="12644">
                  <c:v>0.06</c:v>
                </c:pt>
                <c:pt idx="12645">
                  <c:v>0</c:v>
                </c:pt>
                <c:pt idx="12646">
                  <c:v>0</c:v>
                </c:pt>
                <c:pt idx="12647">
                  <c:v>0</c:v>
                </c:pt>
                <c:pt idx="12648">
                  <c:v>0.06</c:v>
                </c:pt>
                <c:pt idx="12649">
                  <c:v>0.06</c:v>
                </c:pt>
                <c:pt idx="12650">
                  <c:v>0.06</c:v>
                </c:pt>
                <c:pt idx="12651">
                  <c:v>0</c:v>
                </c:pt>
                <c:pt idx="12652">
                  <c:v>0.06</c:v>
                </c:pt>
                <c:pt idx="12653">
                  <c:v>0</c:v>
                </c:pt>
                <c:pt idx="12654">
                  <c:v>0</c:v>
                </c:pt>
                <c:pt idx="12655">
                  <c:v>0</c:v>
                </c:pt>
                <c:pt idx="12656">
                  <c:v>0.06</c:v>
                </c:pt>
                <c:pt idx="12657">
                  <c:v>0</c:v>
                </c:pt>
                <c:pt idx="12658">
                  <c:v>0.01</c:v>
                </c:pt>
                <c:pt idx="12659">
                  <c:v>0.06</c:v>
                </c:pt>
                <c:pt idx="12660">
                  <c:v>0</c:v>
                </c:pt>
                <c:pt idx="12661">
                  <c:v>0</c:v>
                </c:pt>
                <c:pt idx="12662">
                  <c:v>0.06</c:v>
                </c:pt>
                <c:pt idx="12663">
                  <c:v>0.06</c:v>
                </c:pt>
                <c:pt idx="12664">
                  <c:v>0.06</c:v>
                </c:pt>
                <c:pt idx="12665">
                  <c:v>0</c:v>
                </c:pt>
                <c:pt idx="12666">
                  <c:v>0</c:v>
                </c:pt>
                <c:pt idx="12667">
                  <c:v>0</c:v>
                </c:pt>
                <c:pt idx="12668">
                  <c:v>0</c:v>
                </c:pt>
                <c:pt idx="12669">
                  <c:v>0</c:v>
                </c:pt>
                <c:pt idx="12670">
                  <c:v>0.06</c:v>
                </c:pt>
                <c:pt idx="12671">
                  <c:v>0</c:v>
                </c:pt>
                <c:pt idx="12672">
                  <c:v>0</c:v>
                </c:pt>
                <c:pt idx="12673">
                  <c:v>0</c:v>
                </c:pt>
                <c:pt idx="12674">
                  <c:v>0</c:v>
                </c:pt>
                <c:pt idx="12675">
                  <c:v>0</c:v>
                </c:pt>
                <c:pt idx="12676">
                  <c:v>0</c:v>
                </c:pt>
                <c:pt idx="12677">
                  <c:v>0</c:v>
                </c:pt>
                <c:pt idx="12678">
                  <c:v>0</c:v>
                </c:pt>
                <c:pt idx="12679">
                  <c:v>0.06</c:v>
                </c:pt>
                <c:pt idx="12680">
                  <c:v>0.05</c:v>
                </c:pt>
                <c:pt idx="12681">
                  <c:v>0</c:v>
                </c:pt>
                <c:pt idx="12682">
                  <c:v>0</c:v>
                </c:pt>
                <c:pt idx="12683">
                  <c:v>0.06</c:v>
                </c:pt>
                <c:pt idx="12684">
                  <c:v>0</c:v>
                </c:pt>
                <c:pt idx="12685">
                  <c:v>0.06</c:v>
                </c:pt>
                <c:pt idx="12686">
                  <c:v>0</c:v>
                </c:pt>
                <c:pt idx="12687">
                  <c:v>0</c:v>
                </c:pt>
                <c:pt idx="12688">
                  <c:v>0</c:v>
                </c:pt>
                <c:pt idx="12689">
                  <c:v>0.05</c:v>
                </c:pt>
                <c:pt idx="12690">
                  <c:v>0</c:v>
                </c:pt>
                <c:pt idx="12691">
                  <c:v>0</c:v>
                </c:pt>
                <c:pt idx="12692">
                  <c:v>0.06</c:v>
                </c:pt>
                <c:pt idx="12693">
                  <c:v>0</c:v>
                </c:pt>
                <c:pt idx="12694">
                  <c:v>0.06</c:v>
                </c:pt>
                <c:pt idx="12695">
                  <c:v>0</c:v>
                </c:pt>
                <c:pt idx="12696">
                  <c:v>0.06</c:v>
                </c:pt>
                <c:pt idx="12697">
                  <c:v>0</c:v>
                </c:pt>
                <c:pt idx="12698">
                  <c:v>0</c:v>
                </c:pt>
                <c:pt idx="12699">
                  <c:v>0</c:v>
                </c:pt>
                <c:pt idx="12700">
                  <c:v>0.06</c:v>
                </c:pt>
                <c:pt idx="12701">
                  <c:v>0.06</c:v>
                </c:pt>
                <c:pt idx="12702">
                  <c:v>0</c:v>
                </c:pt>
                <c:pt idx="12703">
                  <c:v>0</c:v>
                </c:pt>
                <c:pt idx="12704">
                  <c:v>0</c:v>
                </c:pt>
                <c:pt idx="12705">
                  <c:v>0</c:v>
                </c:pt>
                <c:pt idx="12706">
                  <c:v>0.06</c:v>
                </c:pt>
                <c:pt idx="12707">
                  <c:v>0</c:v>
                </c:pt>
                <c:pt idx="12708">
                  <c:v>0.06</c:v>
                </c:pt>
                <c:pt idx="12709">
                  <c:v>0.06</c:v>
                </c:pt>
                <c:pt idx="12710">
                  <c:v>0</c:v>
                </c:pt>
                <c:pt idx="12711">
                  <c:v>0.06</c:v>
                </c:pt>
                <c:pt idx="12712">
                  <c:v>0</c:v>
                </c:pt>
                <c:pt idx="12713">
                  <c:v>0.06</c:v>
                </c:pt>
                <c:pt idx="12714">
                  <c:v>0.06</c:v>
                </c:pt>
                <c:pt idx="12715">
                  <c:v>0</c:v>
                </c:pt>
                <c:pt idx="12716">
                  <c:v>0</c:v>
                </c:pt>
                <c:pt idx="12717">
                  <c:v>0.06</c:v>
                </c:pt>
                <c:pt idx="12718">
                  <c:v>0.06</c:v>
                </c:pt>
                <c:pt idx="12719">
                  <c:v>0.06</c:v>
                </c:pt>
                <c:pt idx="12720">
                  <c:v>0</c:v>
                </c:pt>
                <c:pt idx="12721">
                  <c:v>0.06</c:v>
                </c:pt>
                <c:pt idx="12722">
                  <c:v>0</c:v>
                </c:pt>
                <c:pt idx="12723">
                  <c:v>0</c:v>
                </c:pt>
                <c:pt idx="12724">
                  <c:v>0</c:v>
                </c:pt>
                <c:pt idx="12725">
                  <c:v>0.02</c:v>
                </c:pt>
                <c:pt idx="12726">
                  <c:v>0</c:v>
                </c:pt>
                <c:pt idx="12727">
                  <c:v>0</c:v>
                </c:pt>
                <c:pt idx="12728">
                  <c:v>0</c:v>
                </c:pt>
                <c:pt idx="12729">
                  <c:v>0</c:v>
                </c:pt>
                <c:pt idx="12730">
                  <c:v>0</c:v>
                </c:pt>
                <c:pt idx="12731">
                  <c:v>0</c:v>
                </c:pt>
                <c:pt idx="12732">
                  <c:v>0</c:v>
                </c:pt>
                <c:pt idx="12733">
                  <c:v>0.06</c:v>
                </c:pt>
                <c:pt idx="12734">
                  <c:v>0</c:v>
                </c:pt>
                <c:pt idx="12735">
                  <c:v>0.06</c:v>
                </c:pt>
                <c:pt idx="12736">
                  <c:v>0.06</c:v>
                </c:pt>
                <c:pt idx="12737">
                  <c:v>0</c:v>
                </c:pt>
                <c:pt idx="12738">
                  <c:v>0</c:v>
                </c:pt>
                <c:pt idx="12739">
                  <c:v>0.06</c:v>
                </c:pt>
                <c:pt idx="12740">
                  <c:v>0</c:v>
                </c:pt>
                <c:pt idx="12741">
                  <c:v>0</c:v>
                </c:pt>
                <c:pt idx="12742">
                  <c:v>0.06</c:v>
                </c:pt>
                <c:pt idx="12743">
                  <c:v>0</c:v>
                </c:pt>
                <c:pt idx="12744">
                  <c:v>0</c:v>
                </c:pt>
                <c:pt idx="12745">
                  <c:v>0.06</c:v>
                </c:pt>
                <c:pt idx="12746">
                  <c:v>0</c:v>
                </c:pt>
                <c:pt idx="12747">
                  <c:v>0.06</c:v>
                </c:pt>
                <c:pt idx="12748">
                  <c:v>0</c:v>
                </c:pt>
                <c:pt idx="12749">
                  <c:v>0</c:v>
                </c:pt>
                <c:pt idx="12750">
                  <c:v>0</c:v>
                </c:pt>
                <c:pt idx="12751">
                  <c:v>0.02</c:v>
                </c:pt>
                <c:pt idx="12752">
                  <c:v>0</c:v>
                </c:pt>
                <c:pt idx="12753">
                  <c:v>0</c:v>
                </c:pt>
                <c:pt idx="12754">
                  <c:v>0.06</c:v>
                </c:pt>
                <c:pt idx="12755">
                  <c:v>0</c:v>
                </c:pt>
                <c:pt idx="12756">
                  <c:v>0.06</c:v>
                </c:pt>
                <c:pt idx="12757">
                  <c:v>0</c:v>
                </c:pt>
                <c:pt idx="12758">
                  <c:v>0</c:v>
                </c:pt>
                <c:pt idx="12759">
                  <c:v>0</c:v>
                </c:pt>
                <c:pt idx="12760">
                  <c:v>0.06</c:v>
                </c:pt>
                <c:pt idx="12761">
                  <c:v>0.06</c:v>
                </c:pt>
                <c:pt idx="12762">
                  <c:v>0</c:v>
                </c:pt>
                <c:pt idx="12763">
                  <c:v>0.06</c:v>
                </c:pt>
                <c:pt idx="12764">
                  <c:v>0</c:v>
                </c:pt>
                <c:pt idx="12765">
                  <c:v>0</c:v>
                </c:pt>
                <c:pt idx="12766">
                  <c:v>0</c:v>
                </c:pt>
                <c:pt idx="12767">
                  <c:v>0.06</c:v>
                </c:pt>
                <c:pt idx="12768">
                  <c:v>0</c:v>
                </c:pt>
                <c:pt idx="12769">
                  <c:v>0</c:v>
                </c:pt>
                <c:pt idx="12770">
                  <c:v>0.05</c:v>
                </c:pt>
                <c:pt idx="12771">
                  <c:v>0.06</c:v>
                </c:pt>
                <c:pt idx="12772">
                  <c:v>0.06</c:v>
                </c:pt>
                <c:pt idx="12773">
                  <c:v>0</c:v>
                </c:pt>
                <c:pt idx="12774">
                  <c:v>0</c:v>
                </c:pt>
                <c:pt idx="12775">
                  <c:v>0.06</c:v>
                </c:pt>
                <c:pt idx="12776">
                  <c:v>0.06</c:v>
                </c:pt>
                <c:pt idx="12777">
                  <c:v>0</c:v>
                </c:pt>
                <c:pt idx="12778">
                  <c:v>0</c:v>
                </c:pt>
                <c:pt idx="12779">
                  <c:v>0.05</c:v>
                </c:pt>
                <c:pt idx="12780">
                  <c:v>0</c:v>
                </c:pt>
                <c:pt idx="12781">
                  <c:v>0</c:v>
                </c:pt>
                <c:pt idx="12782">
                  <c:v>0</c:v>
                </c:pt>
                <c:pt idx="12783">
                  <c:v>0.06</c:v>
                </c:pt>
                <c:pt idx="12784">
                  <c:v>0</c:v>
                </c:pt>
                <c:pt idx="12785">
                  <c:v>0.06</c:v>
                </c:pt>
                <c:pt idx="12786">
                  <c:v>0</c:v>
                </c:pt>
                <c:pt idx="12787">
                  <c:v>0.06</c:v>
                </c:pt>
                <c:pt idx="12788">
                  <c:v>0</c:v>
                </c:pt>
                <c:pt idx="12789">
                  <c:v>0.06</c:v>
                </c:pt>
                <c:pt idx="12790">
                  <c:v>0</c:v>
                </c:pt>
                <c:pt idx="12791">
                  <c:v>0</c:v>
                </c:pt>
                <c:pt idx="12792">
                  <c:v>0.06</c:v>
                </c:pt>
                <c:pt idx="12793">
                  <c:v>0</c:v>
                </c:pt>
                <c:pt idx="12794">
                  <c:v>0.06</c:v>
                </c:pt>
                <c:pt idx="12795">
                  <c:v>0</c:v>
                </c:pt>
                <c:pt idx="12796">
                  <c:v>0</c:v>
                </c:pt>
                <c:pt idx="12797">
                  <c:v>0</c:v>
                </c:pt>
                <c:pt idx="12798">
                  <c:v>0</c:v>
                </c:pt>
                <c:pt idx="12799">
                  <c:v>0</c:v>
                </c:pt>
                <c:pt idx="12800">
                  <c:v>0</c:v>
                </c:pt>
                <c:pt idx="12801">
                  <c:v>0</c:v>
                </c:pt>
                <c:pt idx="12802">
                  <c:v>0.03</c:v>
                </c:pt>
                <c:pt idx="12803">
                  <c:v>0.06</c:v>
                </c:pt>
                <c:pt idx="12804">
                  <c:v>0</c:v>
                </c:pt>
                <c:pt idx="12805">
                  <c:v>0.06</c:v>
                </c:pt>
                <c:pt idx="12806">
                  <c:v>0</c:v>
                </c:pt>
                <c:pt idx="12807">
                  <c:v>0</c:v>
                </c:pt>
                <c:pt idx="12808">
                  <c:v>0.06</c:v>
                </c:pt>
                <c:pt idx="12809">
                  <c:v>0</c:v>
                </c:pt>
                <c:pt idx="12810">
                  <c:v>0</c:v>
                </c:pt>
                <c:pt idx="12811">
                  <c:v>0</c:v>
                </c:pt>
                <c:pt idx="12812">
                  <c:v>0</c:v>
                </c:pt>
                <c:pt idx="12813">
                  <c:v>0</c:v>
                </c:pt>
                <c:pt idx="12814">
                  <c:v>0.06</c:v>
                </c:pt>
                <c:pt idx="12815">
                  <c:v>0</c:v>
                </c:pt>
                <c:pt idx="12816">
                  <c:v>0.06</c:v>
                </c:pt>
                <c:pt idx="12817">
                  <c:v>0</c:v>
                </c:pt>
                <c:pt idx="12818">
                  <c:v>0</c:v>
                </c:pt>
                <c:pt idx="12819">
                  <c:v>0</c:v>
                </c:pt>
                <c:pt idx="12820">
                  <c:v>0</c:v>
                </c:pt>
                <c:pt idx="12821">
                  <c:v>0</c:v>
                </c:pt>
                <c:pt idx="12822">
                  <c:v>0.05</c:v>
                </c:pt>
                <c:pt idx="12823">
                  <c:v>0</c:v>
                </c:pt>
                <c:pt idx="12824">
                  <c:v>0.05</c:v>
                </c:pt>
                <c:pt idx="12825">
                  <c:v>0</c:v>
                </c:pt>
                <c:pt idx="12826">
                  <c:v>0</c:v>
                </c:pt>
                <c:pt idx="12827">
                  <c:v>0</c:v>
                </c:pt>
                <c:pt idx="12828">
                  <c:v>0</c:v>
                </c:pt>
                <c:pt idx="12829">
                  <c:v>0</c:v>
                </c:pt>
                <c:pt idx="12830">
                  <c:v>0</c:v>
                </c:pt>
                <c:pt idx="12831">
                  <c:v>0</c:v>
                </c:pt>
                <c:pt idx="12832">
                  <c:v>0</c:v>
                </c:pt>
                <c:pt idx="12833">
                  <c:v>0</c:v>
                </c:pt>
                <c:pt idx="12834">
                  <c:v>0</c:v>
                </c:pt>
                <c:pt idx="12835">
                  <c:v>0.05</c:v>
                </c:pt>
                <c:pt idx="12836">
                  <c:v>0</c:v>
                </c:pt>
                <c:pt idx="12837">
                  <c:v>0</c:v>
                </c:pt>
                <c:pt idx="12838">
                  <c:v>0</c:v>
                </c:pt>
                <c:pt idx="12839">
                  <c:v>0.05</c:v>
                </c:pt>
                <c:pt idx="12840">
                  <c:v>0</c:v>
                </c:pt>
                <c:pt idx="12841">
                  <c:v>0</c:v>
                </c:pt>
                <c:pt idx="12842">
                  <c:v>0</c:v>
                </c:pt>
                <c:pt idx="12843">
                  <c:v>0</c:v>
                </c:pt>
                <c:pt idx="12844">
                  <c:v>0</c:v>
                </c:pt>
                <c:pt idx="12845">
                  <c:v>0</c:v>
                </c:pt>
                <c:pt idx="12846">
                  <c:v>0.05</c:v>
                </c:pt>
                <c:pt idx="12847">
                  <c:v>0</c:v>
                </c:pt>
                <c:pt idx="12848">
                  <c:v>0</c:v>
                </c:pt>
                <c:pt idx="12849">
                  <c:v>0</c:v>
                </c:pt>
                <c:pt idx="12850">
                  <c:v>0.05</c:v>
                </c:pt>
                <c:pt idx="12851">
                  <c:v>0</c:v>
                </c:pt>
                <c:pt idx="12852">
                  <c:v>0.05</c:v>
                </c:pt>
                <c:pt idx="12853">
                  <c:v>0.05</c:v>
                </c:pt>
                <c:pt idx="12854">
                  <c:v>0</c:v>
                </c:pt>
                <c:pt idx="12855">
                  <c:v>0</c:v>
                </c:pt>
                <c:pt idx="12856">
                  <c:v>0</c:v>
                </c:pt>
                <c:pt idx="12857">
                  <c:v>0.05</c:v>
                </c:pt>
                <c:pt idx="12858">
                  <c:v>0</c:v>
                </c:pt>
                <c:pt idx="12859">
                  <c:v>0.04</c:v>
                </c:pt>
                <c:pt idx="12860">
                  <c:v>0</c:v>
                </c:pt>
                <c:pt idx="12861">
                  <c:v>0</c:v>
                </c:pt>
                <c:pt idx="12862">
                  <c:v>0</c:v>
                </c:pt>
                <c:pt idx="12863">
                  <c:v>0</c:v>
                </c:pt>
                <c:pt idx="12864">
                  <c:v>0</c:v>
                </c:pt>
                <c:pt idx="12865">
                  <c:v>0</c:v>
                </c:pt>
                <c:pt idx="12866">
                  <c:v>0.05</c:v>
                </c:pt>
                <c:pt idx="12867">
                  <c:v>0</c:v>
                </c:pt>
                <c:pt idx="12868">
                  <c:v>0</c:v>
                </c:pt>
                <c:pt idx="12869">
                  <c:v>0</c:v>
                </c:pt>
                <c:pt idx="12870">
                  <c:v>0.05</c:v>
                </c:pt>
                <c:pt idx="12871">
                  <c:v>0</c:v>
                </c:pt>
                <c:pt idx="12872">
                  <c:v>0</c:v>
                </c:pt>
                <c:pt idx="12873">
                  <c:v>0</c:v>
                </c:pt>
                <c:pt idx="12874">
                  <c:v>0.05</c:v>
                </c:pt>
                <c:pt idx="12875">
                  <c:v>0.05</c:v>
                </c:pt>
                <c:pt idx="12876">
                  <c:v>0</c:v>
                </c:pt>
                <c:pt idx="12877">
                  <c:v>0</c:v>
                </c:pt>
                <c:pt idx="12878">
                  <c:v>0</c:v>
                </c:pt>
                <c:pt idx="12879">
                  <c:v>0</c:v>
                </c:pt>
                <c:pt idx="12880">
                  <c:v>0.05</c:v>
                </c:pt>
                <c:pt idx="12881">
                  <c:v>0</c:v>
                </c:pt>
                <c:pt idx="12882">
                  <c:v>0</c:v>
                </c:pt>
                <c:pt idx="12883">
                  <c:v>0</c:v>
                </c:pt>
                <c:pt idx="12884">
                  <c:v>0</c:v>
                </c:pt>
                <c:pt idx="12885">
                  <c:v>0.05</c:v>
                </c:pt>
                <c:pt idx="12886">
                  <c:v>0</c:v>
                </c:pt>
                <c:pt idx="12887">
                  <c:v>0</c:v>
                </c:pt>
                <c:pt idx="12888">
                  <c:v>0</c:v>
                </c:pt>
                <c:pt idx="12889">
                  <c:v>0</c:v>
                </c:pt>
                <c:pt idx="12890">
                  <c:v>0</c:v>
                </c:pt>
                <c:pt idx="12891">
                  <c:v>0.05</c:v>
                </c:pt>
                <c:pt idx="12892">
                  <c:v>0.05</c:v>
                </c:pt>
                <c:pt idx="12893">
                  <c:v>0</c:v>
                </c:pt>
                <c:pt idx="12894">
                  <c:v>0</c:v>
                </c:pt>
                <c:pt idx="12895">
                  <c:v>0</c:v>
                </c:pt>
                <c:pt idx="12896">
                  <c:v>0.05</c:v>
                </c:pt>
                <c:pt idx="12897">
                  <c:v>0.05</c:v>
                </c:pt>
                <c:pt idx="12898">
                  <c:v>0</c:v>
                </c:pt>
                <c:pt idx="12899">
                  <c:v>0</c:v>
                </c:pt>
                <c:pt idx="12900">
                  <c:v>0</c:v>
                </c:pt>
                <c:pt idx="12901">
                  <c:v>0</c:v>
                </c:pt>
                <c:pt idx="12902">
                  <c:v>0</c:v>
                </c:pt>
                <c:pt idx="12903">
                  <c:v>0.05</c:v>
                </c:pt>
                <c:pt idx="12904">
                  <c:v>0.02</c:v>
                </c:pt>
                <c:pt idx="12905">
                  <c:v>0.05</c:v>
                </c:pt>
                <c:pt idx="12906">
                  <c:v>0</c:v>
                </c:pt>
                <c:pt idx="12907">
                  <c:v>0.05</c:v>
                </c:pt>
                <c:pt idx="12908">
                  <c:v>0</c:v>
                </c:pt>
                <c:pt idx="12909">
                  <c:v>0</c:v>
                </c:pt>
                <c:pt idx="12910">
                  <c:v>0</c:v>
                </c:pt>
                <c:pt idx="12911">
                  <c:v>0</c:v>
                </c:pt>
                <c:pt idx="12912">
                  <c:v>0</c:v>
                </c:pt>
                <c:pt idx="12913">
                  <c:v>0.05</c:v>
                </c:pt>
                <c:pt idx="12914">
                  <c:v>0.05</c:v>
                </c:pt>
                <c:pt idx="12915">
                  <c:v>0</c:v>
                </c:pt>
                <c:pt idx="12916">
                  <c:v>0.05</c:v>
                </c:pt>
                <c:pt idx="12917">
                  <c:v>0.05</c:v>
                </c:pt>
                <c:pt idx="12918">
                  <c:v>0.05</c:v>
                </c:pt>
                <c:pt idx="12919">
                  <c:v>0</c:v>
                </c:pt>
                <c:pt idx="12920">
                  <c:v>0</c:v>
                </c:pt>
                <c:pt idx="12921">
                  <c:v>0</c:v>
                </c:pt>
                <c:pt idx="12922">
                  <c:v>0</c:v>
                </c:pt>
                <c:pt idx="12923">
                  <c:v>0</c:v>
                </c:pt>
                <c:pt idx="12924">
                  <c:v>0</c:v>
                </c:pt>
                <c:pt idx="12925">
                  <c:v>0.01</c:v>
                </c:pt>
                <c:pt idx="12926">
                  <c:v>0</c:v>
                </c:pt>
                <c:pt idx="12927">
                  <c:v>0.05</c:v>
                </c:pt>
                <c:pt idx="12928">
                  <c:v>0</c:v>
                </c:pt>
                <c:pt idx="12929">
                  <c:v>0</c:v>
                </c:pt>
                <c:pt idx="12930">
                  <c:v>0</c:v>
                </c:pt>
                <c:pt idx="12931">
                  <c:v>0.05</c:v>
                </c:pt>
                <c:pt idx="12932">
                  <c:v>0.05</c:v>
                </c:pt>
                <c:pt idx="12933">
                  <c:v>0.05</c:v>
                </c:pt>
                <c:pt idx="12934">
                  <c:v>0</c:v>
                </c:pt>
                <c:pt idx="12935">
                  <c:v>0.05</c:v>
                </c:pt>
                <c:pt idx="12936">
                  <c:v>0.05</c:v>
                </c:pt>
                <c:pt idx="12937">
                  <c:v>0</c:v>
                </c:pt>
                <c:pt idx="12938">
                  <c:v>0</c:v>
                </c:pt>
                <c:pt idx="12939">
                  <c:v>0.05</c:v>
                </c:pt>
                <c:pt idx="12940">
                  <c:v>0.05</c:v>
                </c:pt>
                <c:pt idx="12941">
                  <c:v>0</c:v>
                </c:pt>
                <c:pt idx="12942">
                  <c:v>0</c:v>
                </c:pt>
                <c:pt idx="12943">
                  <c:v>0</c:v>
                </c:pt>
                <c:pt idx="12944">
                  <c:v>0</c:v>
                </c:pt>
                <c:pt idx="12945">
                  <c:v>0.05</c:v>
                </c:pt>
                <c:pt idx="12946">
                  <c:v>0</c:v>
                </c:pt>
                <c:pt idx="12947">
                  <c:v>0.05</c:v>
                </c:pt>
                <c:pt idx="12948">
                  <c:v>0</c:v>
                </c:pt>
                <c:pt idx="12949">
                  <c:v>0.05</c:v>
                </c:pt>
                <c:pt idx="12950">
                  <c:v>0</c:v>
                </c:pt>
                <c:pt idx="12951">
                  <c:v>0.05</c:v>
                </c:pt>
                <c:pt idx="12952">
                  <c:v>0</c:v>
                </c:pt>
                <c:pt idx="12953">
                  <c:v>0</c:v>
                </c:pt>
                <c:pt idx="12954">
                  <c:v>0.05</c:v>
                </c:pt>
                <c:pt idx="12955">
                  <c:v>0</c:v>
                </c:pt>
                <c:pt idx="12956">
                  <c:v>0.05</c:v>
                </c:pt>
                <c:pt idx="12957">
                  <c:v>0</c:v>
                </c:pt>
                <c:pt idx="12958">
                  <c:v>0</c:v>
                </c:pt>
                <c:pt idx="12959">
                  <c:v>0</c:v>
                </c:pt>
                <c:pt idx="12960">
                  <c:v>0.05</c:v>
                </c:pt>
                <c:pt idx="12961">
                  <c:v>0</c:v>
                </c:pt>
                <c:pt idx="12962">
                  <c:v>0</c:v>
                </c:pt>
                <c:pt idx="12963">
                  <c:v>0</c:v>
                </c:pt>
                <c:pt idx="12964">
                  <c:v>0.03</c:v>
                </c:pt>
                <c:pt idx="12965">
                  <c:v>0</c:v>
                </c:pt>
                <c:pt idx="12966">
                  <c:v>0</c:v>
                </c:pt>
                <c:pt idx="12967">
                  <c:v>0</c:v>
                </c:pt>
                <c:pt idx="12968">
                  <c:v>0.05</c:v>
                </c:pt>
                <c:pt idx="12969">
                  <c:v>0.02</c:v>
                </c:pt>
                <c:pt idx="12970">
                  <c:v>0.01</c:v>
                </c:pt>
                <c:pt idx="12971">
                  <c:v>0.05</c:v>
                </c:pt>
                <c:pt idx="12972">
                  <c:v>0</c:v>
                </c:pt>
                <c:pt idx="12973">
                  <c:v>0</c:v>
                </c:pt>
                <c:pt idx="12974">
                  <c:v>0.05</c:v>
                </c:pt>
                <c:pt idx="12975">
                  <c:v>0.05</c:v>
                </c:pt>
                <c:pt idx="12976">
                  <c:v>0</c:v>
                </c:pt>
                <c:pt idx="12977">
                  <c:v>0</c:v>
                </c:pt>
                <c:pt idx="12978">
                  <c:v>0</c:v>
                </c:pt>
                <c:pt idx="12979">
                  <c:v>0</c:v>
                </c:pt>
                <c:pt idx="12980">
                  <c:v>0.05</c:v>
                </c:pt>
                <c:pt idx="12981">
                  <c:v>0</c:v>
                </c:pt>
                <c:pt idx="12982">
                  <c:v>0.05</c:v>
                </c:pt>
                <c:pt idx="12983">
                  <c:v>0</c:v>
                </c:pt>
                <c:pt idx="12984">
                  <c:v>0</c:v>
                </c:pt>
                <c:pt idx="12985">
                  <c:v>0</c:v>
                </c:pt>
                <c:pt idx="12986">
                  <c:v>0</c:v>
                </c:pt>
                <c:pt idx="12987">
                  <c:v>0.05</c:v>
                </c:pt>
                <c:pt idx="12988">
                  <c:v>0</c:v>
                </c:pt>
                <c:pt idx="12989">
                  <c:v>0</c:v>
                </c:pt>
                <c:pt idx="12990">
                  <c:v>0</c:v>
                </c:pt>
                <c:pt idx="12991">
                  <c:v>0.05</c:v>
                </c:pt>
                <c:pt idx="12992">
                  <c:v>0</c:v>
                </c:pt>
                <c:pt idx="12993">
                  <c:v>0</c:v>
                </c:pt>
                <c:pt idx="12994">
                  <c:v>0</c:v>
                </c:pt>
                <c:pt idx="12995">
                  <c:v>0</c:v>
                </c:pt>
                <c:pt idx="12996">
                  <c:v>0</c:v>
                </c:pt>
                <c:pt idx="12997">
                  <c:v>0</c:v>
                </c:pt>
                <c:pt idx="12998">
                  <c:v>0</c:v>
                </c:pt>
                <c:pt idx="12999">
                  <c:v>0</c:v>
                </c:pt>
                <c:pt idx="13000">
                  <c:v>0.01</c:v>
                </c:pt>
                <c:pt idx="13001">
                  <c:v>0</c:v>
                </c:pt>
                <c:pt idx="13002">
                  <c:v>0</c:v>
                </c:pt>
                <c:pt idx="13003">
                  <c:v>0</c:v>
                </c:pt>
                <c:pt idx="13004">
                  <c:v>0</c:v>
                </c:pt>
                <c:pt idx="13005">
                  <c:v>0</c:v>
                </c:pt>
                <c:pt idx="13006">
                  <c:v>0</c:v>
                </c:pt>
                <c:pt idx="13007">
                  <c:v>0</c:v>
                </c:pt>
                <c:pt idx="13008">
                  <c:v>0</c:v>
                </c:pt>
                <c:pt idx="13009">
                  <c:v>0.05</c:v>
                </c:pt>
                <c:pt idx="13010">
                  <c:v>0</c:v>
                </c:pt>
                <c:pt idx="13011">
                  <c:v>0.05</c:v>
                </c:pt>
                <c:pt idx="13012">
                  <c:v>0</c:v>
                </c:pt>
                <c:pt idx="13013">
                  <c:v>0</c:v>
                </c:pt>
                <c:pt idx="13014">
                  <c:v>0</c:v>
                </c:pt>
                <c:pt idx="13015">
                  <c:v>0.05</c:v>
                </c:pt>
                <c:pt idx="13016">
                  <c:v>0</c:v>
                </c:pt>
                <c:pt idx="13017">
                  <c:v>0</c:v>
                </c:pt>
                <c:pt idx="13018">
                  <c:v>0.05</c:v>
                </c:pt>
                <c:pt idx="13019">
                  <c:v>0</c:v>
                </c:pt>
                <c:pt idx="13020">
                  <c:v>0.05</c:v>
                </c:pt>
                <c:pt idx="13021">
                  <c:v>0</c:v>
                </c:pt>
                <c:pt idx="13022">
                  <c:v>0.05</c:v>
                </c:pt>
                <c:pt idx="13023">
                  <c:v>0</c:v>
                </c:pt>
                <c:pt idx="13024">
                  <c:v>0.05</c:v>
                </c:pt>
                <c:pt idx="13025">
                  <c:v>0.05</c:v>
                </c:pt>
                <c:pt idx="13026">
                  <c:v>0</c:v>
                </c:pt>
                <c:pt idx="13027">
                  <c:v>0</c:v>
                </c:pt>
                <c:pt idx="13028">
                  <c:v>0.05</c:v>
                </c:pt>
                <c:pt idx="13029">
                  <c:v>0</c:v>
                </c:pt>
                <c:pt idx="13030">
                  <c:v>0</c:v>
                </c:pt>
                <c:pt idx="13031">
                  <c:v>0.05</c:v>
                </c:pt>
                <c:pt idx="13032">
                  <c:v>0</c:v>
                </c:pt>
                <c:pt idx="13033">
                  <c:v>0</c:v>
                </c:pt>
                <c:pt idx="13034">
                  <c:v>0.05</c:v>
                </c:pt>
                <c:pt idx="13035">
                  <c:v>0</c:v>
                </c:pt>
                <c:pt idx="13036">
                  <c:v>0.03</c:v>
                </c:pt>
                <c:pt idx="13037">
                  <c:v>0.05</c:v>
                </c:pt>
                <c:pt idx="13038">
                  <c:v>0</c:v>
                </c:pt>
                <c:pt idx="13039">
                  <c:v>0.05</c:v>
                </c:pt>
                <c:pt idx="13040">
                  <c:v>0</c:v>
                </c:pt>
                <c:pt idx="13041">
                  <c:v>0</c:v>
                </c:pt>
                <c:pt idx="13042">
                  <c:v>0</c:v>
                </c:pt>
                <c:pt idx="13043">
                  <c:v>0</c:v>
                </c:pt>
                <c:pt idx="13044">
                  <c:v>0</c:v>
                </c:pt>
                <c:pt idx="13045">
                  <c:v>0.05</c:v>
                </c:pt>
                <c:pt idx="13046">
                  <c:v>0</c:v>
                </c:pt>
                <c:pt idx="13047">
                  <c:v>0</c:v>
                </c:pt>
                <c:pt idx="13048">
                  <c:v>0</c:v>
                </c:pt>
                <c:pt idx="13049">
                  <c:v>0.05</c:v>
                </c:pt>
                <c:pt idx="13050">
                  <c:v>0</c:v>
                </c:pt>
                <c:pt idx="13051">
                  <c:v>0</c:v>
                </c:pt>
                <c:pt idx="13052">
                  <c:v>0.05</c:v>
                </c:pt>
                <c:pt idx="13053">
                  <c:v>0</c:v>
                </c:pt>
                <c:pt idx="13054">
                  <c:v>0.05</c:v>
                </c:pt>
                <c:pt idx="13055">
                  <c:v>0</c:v>
                </c:pt>
                <c:pt idx="13056">
                  <c:v>0.01</c:v>
                </c:pt>
                <c:pt idx="13057">
                  <c:v>0</c:v>
                </c:pt>
                <c:pt idx="13058">
                  <c:v>0</c:v>
                </c:pt>
                <c:pt idx="13059">
                  <c:v>0</c:v>
                </c:pt>
                <c:pt idx="13060">
                  <c:v>0</c:v>
                </c:pt>
                <c:pt idx="13061">
                  <c:v>0</c:v>
                </c:pt>
                <c:pt idx="13062">
                  <c:v>0</c:v>
                </c:pt>
                <c:pt idx="13063">
                  <c:v>0</c:v>
                </c:pt>
                <c:pt idx="13064">
                  <c:v>0.05</c:v>
                </c:pt>
                <c:pt idx="13065">
                  <c:v>0</c:v>
                </c:pt>
                <c:pt idx="13066">
                  <c:v>0</c:v>
                </c:pt>
                <c:pt idx="13067">
                  <c:v>0.05</c:v>
                </c:pt>
                <c:pt idx="13068">
                  <c:v>0.05</c:v>
                </c:pt>
                <c:pt idx="13069">
                  <c:v>0</c:v>
                </c:pt>
                <c:pt idx="13070">
                  <c:v>0.04</c:v>
                </c:pt>
                <c:pt idx="13071">
                  <c:v>0</c:v>
                </c:pt>
                <c:pt idx="13072">
                  <c:v>0</c:v>
                </c:pt>
                <c:pt idx="13073">
                  <c:v>0.05</c:v>
                </c:pt>
                <c:pt idx="13074">
                  <c:v>0</c:v>
                </c:pt>
                <c:pt idx="13075">
                  <c:v>0.05</c:v>
                </c:pt>
                <c:pt idx="13076">
                  <c:v>0.05</c:v>
                </c:pt>
                <c:pt idx="13077">
                  <c:v>0</c:v>
                </c:pt>
                <c:pt idx="13078">
                  <c:v>0</c:v>
                </c:pt>
                <c:pt idx="13079">
                  <c:v>0.05</c:v>
                </c:pt>
                <c:pt idx="13080">
                  <c:v>0.05</c:v>
                </c:pt>
                <c:pt idx="13081">
                  <c:v>0.05</c:v>
                </c:pt>
                <c:pt idx="13082">
                  <c:v>0.05</c:v>
                </c:pt>
                <c:pt idx="13083">
                  <c:v>0</c:v>
                </c:pt>
                <c:pt idx="13084">
                  <c:v>0</c:v>
                </c:pt>
                <c:pt idx="13085">
                  <c:v>0</c:v>
                </c:pt>
                <c:pt idx="13086">
                  <c:v>0</c:v>
                </c:pt>
                <c:pt idx="13087">
                  <c:v>0</c:v>
                </c:pt>
                <c:pt idx="13088">
                  <c:v>0</c:v>
                </c:pt>
                <c:pt idx="13089">
                  <c:v>0.05</c:v>
                </c:pt>
                <c:pt idx="13090">
                  <c:v>0</c:v>
                </c:pt>
                <c:pt idx="13091">
                  <c:v>0.05</c:v>
                </c:pt>
                <c:pt idx="13092">
                  <c:v>0.05</c:v>
                </c:pt>
                <c:pt idx="13093">
                  <c:v>0.05</c:v>
                </c:pt>
                <c:pt idx="13094">
                  <c:v>0.05</c:v>
                </c:pt>
                <c:pt idx="13095">
                  <c:v>0</c:v>
                </c:pt>
                <c:pt idx="13096">
                  <c:v>0</c:v>
                </c:pt>
                <c:pt idx="13097">
                  <c:v>0.05</c:v>
                </c:pt>
                <c:pt idx="13098">
                  <c:v>0</c:v>
                </c:pt>
                <c:pt idx="13099">
                  <c:v>0</c:v>
                </c:pt>
                <c:pt idx="13100">
                  <c:v>0</c:v>
                </c:pt>
                <c:pt idx="13101">
                  <c:v>0</c:v>
                </c:pt>
                <c:pt idx="13102">
                  <c:v>0.05</c:v>
                </c:pt>
                <c:pt idx="13103">
                  <c:v>0</c:v>
                </c:pt>
                <c:pt idx="13104">
                  <c:v>0</c:v>
                </c:pt>
                <c:pt idx="13105">
                  <c:v>0.05</c:v>
                </c:pt>
                <c:pt idx="13106">
                  <c:v>0</c:v>
                </c:pt>
                <c:pt idx="13107">
                  <c:v>0</c:v>
                </c:pt>
                <c:pt idx="13108">
                  <c:v>0</c:v>
                </c:pt>
                <c:pt idx="13109">
                  <c:v>0.01</c:v>
                </c:pt>
                <c:pt idx="13110">
                  <c:v>0</c:v>
                </c:pt>
                <c:pt idx="13111">
                  <c:v>0.05</c:v>
                </c:pt>
                <c:pt idx="13112">
                  <c:v>0</c:v>
                </c:pt>
                <c:pt idx="13113">
                  <c:v>0</c:v>
                </c:pt>
                <c:pt idx="13114">
                  <c:v>0</c:v>
                </c:pt>
                <c:pt idx="13115">
                  <c:v>0</c:v>
                </c:pt>
                <c:pt idx="13116">
                  <c:v>0</c:v>
                </c:pt>
                <c:pt idx="13117">
                  <c:v>0.05</c:v>
                </c:pt>
                <c:pt idx="13118">
                  <c:v>0.05</c:v>
                </c:pt>
                <c:pt idx="13119">
                  <c:v>0.05</c:v>
                </c:pt>
                <c:pt idx="13120">
                  <c:v>0</c:v>
                </c:pt>
                <c:pt idx="13121">
                  <c:v>0.05</c:v>
                </c:pt>
                <c:pt idx="13122">
                  <c:v>0</c:v>
                </c:pt>
                <c:pt idx="13123">
                  <c:v>0.05</c:v>
                </c:pt>
                <c:pt idx="13124">
                  <c:v>0</c:v>
                </c:pt>
                <c:pt idx="13125">
                  <c:v>0</c:v>
                </c:pt>
                <c:pt idx="13126">
                  <c:v>0.05</c:v>
                </c:pt>
                <c:pt idx="13127">
                  <c:v>0</c:v>
                </c:pt>
                <c:pt idx="13128">
                  <c:v>0.05</c:v>
                </c:pt>
                <c:pt idx="13129">
                  <c:v>0</c:v>
                </c:pt>
                <c:pt idx="13130">
                  <c:v>0</c:v>
                </c:pt>
                <c:pt idx="13131">
                  <c:v>0.05</c:v>
                </c:pt>
                <c:pt idx="13132">
                  <c:v>0</c:v>
                </c:pt>
                <c:pt idx="13133">
                  <c:v>0</c:v>
                </c:pt>
                <c:pt idx="13134">
                  <c:v>0</c:v>
                </c:pt>
                <c:pt idx="13135">
                  <c:v>0.05</c:v>
                </c:pt>
                <c:pt idx="13136">
                  <c:v>0</c:v>
                </c:pt>
                <c:pt idx="13137">
                  <c:v>0</c:v>
                </c:pt>
                <c:pt idx="13138">
                  <c:v>0.05</c:v>
                </c:pt>
                <c:pt idx="13139">
                  <c:v>0</c:v>
                </c:pt>
                <c:pt idx="13140">
                  <c:v>0.05</c:v>
                </c:pt>
                <c:pt idx="13141">
                  <c:v>0.05</c:v>
                </c:pt>
                <c:pt idx="13142">
                  <c:v>0.05</c:v>
                </c:pt>
                <c:pt idx="13143">
                  <c:v>0</c:v>
                </c:pt>
                <c:pt idx="13144">
                  <c:v>0</c:v>
                </c:pt>
                <c:pt idx="13145">
                  <c:v>0</c:v>
                </c:pt>
                <c:pt idx="13146">
                  <c:v>0</c:v>
                </c:pt>
                <c:pt idx="13147">
                  <c:v>0.05</c:v>
                </c:pt>
                <c:pt idx="13148">
                  <c:v>0</c:v>
                </c:pt>
                <c:pt idx="13149">
                  <c:v>0.05</c:v>
                </c:pt>
                <c:pt idx="13150">
                  <c:v>0</c:v>
                </c:pt>
                <c:pt idx="13151">
                  <c:v>0</c:v>
                </c:pt>
                <c:pt idx="13152">
                  <c:v>0</c:v>
                </c:pt>
                <c:pt idx="13153">
                  <c:v>0</c:v>
                </c:pt>
                <c:pt idx="13154">
                  <c:v>0</c:v>
                </c:pt>
                <c:pt idx="13155">
                  <c:v>0.05</c:v>
                </c:pt>
                <c:pt idx="13156">
                  <c:v>0</c:v>
                </c:pt>
                <c:pt idx="13157">
                  <c:v>0</c:v>
                </c:pt>
                <c:pt idx="13158">
                  <c:v>0.05</c:v>
                </c:pt>
                <c:pt idx="13159">
                  <c:v>0</c:v>
                </c:pt>
                <c:pt idx="13160">
                  <c:v>0</c:v>
                </c:pt>
                <c:pt idx="13161">
                  <c:v>0.05</c:v>
                </c:pt>
                <c:pt idx="13162">
                  <c:v>0.05</c:v>
                </c:pt>
                <c:pt idx="13163">
                  <c:v>0</c:v>
                </c:pt>
                <c:pt idx="13164">
                  <c:v>0.05</c:v>
                </c:pt>
                <c:pt idx="13165">
                  <c:v>0.05</c:v>
                </c:pt>
                <c:pt idx="13166">
                  <c:v>0</c:v>
                </c:pt>
                <c:pt idx="13167">
                  <c:v>0</c:v>
                </c:pt>
                <c:pt idx="13168">
                  <c:v>0.05</c:v>
                </c:pt>
                <c:pt idx="13169">
                  <c:v>0.05</c:v>
                </c:pt>
                <c:pt idx="13170">
                  <c:v>0</c:v>
                </c:pt>
                <c:pt idx="13171">
                  <c:v>0.05</c:v>
                </c:pt>
                <c:pt idx="13172">
                  <c:v>0</c:v>
                </c:pt>
                <c:pt idx="13173">
                  <c:v>0</c:v>
                </c:pt>
                <c:pt idx="13174">
                  <c:v>0</c:v>
                </c:pt>
                <c:pt idx="13175">
                  <c:v>0</c:v>
                </c:pt>
                <c:pt idx="13176">
                  <c:v>0.05</c:v>
                </c:pt>
                <c:pt idx="13177">
                  <c:v>0.04</c:v>
                </c:pt>
                <c:pt idx="13178">
                  <c:v>0</c:v>
                </c:pt>
                <c:pt idx="13179">
                  <c:v>0</c:v>
                </c:pt>
                <c:pt idx="13180">
                  <c:v>0</c:v>
                </c:pt>
                <c:pt idx="13181">
                  <c:v>0</c:v>
                </c:pt>
                <c:pt idx="13182">
                  <c:v>0.05</c:v>
                </c:pt>
                <c:pt idx="13183">
                  <c:v>0</c:v>
                </c:pt>
                <c:pt idx="13184">
                  <c:v>0</c:v>
                </c:pt>
                <c:pt idx="13185">
                  <c:v>0</c:v>
                </c:pt>
                <c:pt idx="13186">
                  <c:v>0.05</c:v>
                </c:pt>
                <c:pt idx="13187">
                  <c:v>0.05</c:v>
                </c:pt>
                <c:pt idx="13188">
                  <c:v>0.05</c:v>
                </c:pt>
                <c:pt idx="13189">
                  <c:v>0</c:v>
                </c:pt>
                <c:pt idx="13190">
                  <c:v>0</c:v>
                </c:pt>
                <c:pt idx="13191">
                  <c:v>0</c:v>
                </c:pt>
                <c:pt idx="13192">
                  <c:v>0</c:v>
                </c:pt>
                <c:pt idx="13193">
                  <c:v>0.05</c:v>
                </c:pt>
                <c:pt idx="13194">
                  <c:v>0</c:v>
                </c:pt>
                <c:pt idx="13195">
                  <c:v>0.05</c:v>
                </c:pt>
                <c:pt idx="13196">
                  <c:v>0</c:v>
                </c:pt>
                <c:pt idx="13197">
                  <c:v>0</c:v>
                </c:pt>
                <c:pt idx="13198">
                  <c:v>0</c:v>
                </c:pt>
                <c:pt idx="13199">
                  <c:v>0</c:v>
                </c:pt>
                <c:pt idx="13200">
                  <c:v>0</c:v>
                </c:pt>
                <c:pt idx="13201">
                  <c:v>0</c:v>
                </c:pt>
                <c:pt idx="13202">
                  <c:v>0.05</c:v>
                </c:pt>
                <c:pt idx="13203">
                  <c:v>0.05</c:v>
                </c:pt>
                <c:pt idx="13204">
                  <c:v>0.05</c:v>
                </c:pt>
                <c:pt idx="13205">
                  <c:v>0.05</c:v>
                </c:pt>
                <c:pt idx="13206">
                  <c:v>0</c:v>
                </c:pt>
                <c:pt idx="13207">
                  <c:v>0</c:v>
                </c:pt>
                <c:pt idx="13208">
                  <c:v>0</c:v>
                </c:pt>
                <c:pt idx="13209">
                  <c:v>0</c:v>
                </c:pt>
                <c:pt idx="13210">
                  <c:v>0</c:v>
                </c:pt>
                <c:pt idx="13211">
                  <c:v>0</c:v>
                </c:pt>
                <c:pt idx="13212">
                  <c:v>0</c:v>
                </c:pt>
                <c:pt idx="13213">
                  <c:v>0.05</c:v>
                </c:pt>
                <c:pt idx="13214">
                  <c:v>0.05</c:v>
                </c:pt>
                <c:pt idx="13215">
                  <c:v>0</c:v>
                </c:pt>
                <c:pt idx="13216">
                  <c:v>0.05</c:v>
                </c:pt>
                <c:pt idx="13217">
                  <c:v>0</c:v>
                </c:pt>
                <c:pt idx="13218">
                  <c:v>0.05</c:v>
                </c:pt>
                <c:pt idx="13219">
                  <c:v>0.05</c:v>
                </c:pt>
                <c:pt idx="13220">
                  <c:v>0</c:v>
                </c:pt>
                <c:pt idx="13221">
                  <c:v>0.05</c:v>
                </c:pt>
                <c:pt idx="13222">
                  <c:v>0</c:v>
                </c:pt>
                <c:pt idx="13223">
                  <c:v>0</c:v>
                </c:pt>
                <c:pt idx="13224">
                  <c:v>0</c:v>
                </c:pt>
                <c:pt idx="13225">
                  <c:v>0</c:v>
                </c:pt>
                <c:pt idx="13226">
                  <c:v>0.05</c:v>
                </c:pt>
                <c:pt idx="13227">
                  <c:v>0</c:v>
                </c:pt>
                <c:pt idx="13228">
                  <c:v>0</c:v>
                </c:pt>
                <c:pt idx="13229">
                  <c:v>0</c:v>
                </c:pt>
                <c:pt idx="13230">
                  <c:v>0.05</c:v>
                </c:pt>
                <c:pt idx="13231">
                  <c:v>0</c:v>
                </c:pt>
                <c:pt idx="13232">
                  <c:v>0</c:v>
                </c:pt>
                <c:pt idx="13233">
                  <c:v>0.01</c:v>
                </c:pt>
                <c:pt idx="13234">
                  <c:v>0</c:v>
                </c:pt>
                <c:pt idx="13235">
                  <c:v>0.05</c:v>
                </c:pt>
                <c:pt idx="13236">
                  <c:v>0</c:v>
                </c:pt>
                <c:pt idx="13237">
                  <c:v>0</c:v>
                </c:pt>
                <c:pt idx="13238">
                  <c:v>0.05</c:v>
                </c:pt>
                <c:pt idx="13239">
                  <c:v>0.05</c:v>
                </c:pt>
                <c:pt idx="13240">
                  <c:v>0.03</c:v>
                </c:pt>
                <c:pt idx="13241">
                  <c:v>0.05</c:v>
                </c:pt>
                <c:pt idx="13242">
                  <c:v>0.05</c:v>
                </c:pt>
                <c:pt idx="13243">
                  <c:v>0.05</c:v>
                </c:pt>
                <c:pt idx="13244">
                  <c:v>0</c:v>
                </c:pt>
                <c:pt idx="13245">
                  <c:v>0.05</c:v>
                </c:pt>
                <c:pt idx="13246">
                  <c:v>0</c:v>
                </c:pt>
                <c:pt idx="13247">
                  <c:v>0</c:v>
                </c:pt>
                <c:pt idx="13248">
                  <c:v>0</c:v>
                </c:pt>
                <c:pt idx="13249">
                  <c:v>0</c:v>
                </c:pt>
                <c:pt idx="13250">
                  <c:v>0</c:v>
                </c:pt>
                <c:pt idx="13251">
                  <c:v>0</c:v>
                </c:pt>
                <c:pt idx="13252">
                  <c:v>0</c:v>
                </c:pt>
                <c:pt idx="13253">
                  <c:v>0.05</c:v>
                </c:pt>
                <c:pt idx="13254">
                  <c:v>0.05</c:v>
                </c:pt>
                <c:pt idx="13255">
                  <c:v>0.05</c:v>
                </c:pt>
                <c:pt idx="13256">
                  <c:v>0</c:v>
                </c:pt>
                <c:pt idx="13257">
                  <c:v>0</c:v>
                </c:pt>
                <c:pt idx="13258">
                  <c:v>0</c:v>
                </c:pt>
                <c:pt idx="13259">
                  <c:v>0</c:v>
                </c:pt>
                <c:pt idx="13260">
                  <c:v>0.05</c:v>
                </c:pt>
                <c:pt idx="13261">
                  <c:v>0.05</c:v>
                </c:pt>
                <c:pt idx="13262">
                  <c:v>0</c:v>
                </c:pt>
                <c:pt idx="13263">
                  <c:v>0</c:v>
                </c:pt>
                <c:pt idx="13264">
                  <c:v>0</c:v>
                </c:pt>
                <c:pt idx="13265">
                  <c:v>0</c:v>
                </c:pt>
                <c:pt idx="13266">
                  <c:v>0</c:v>
                </c:pt>
                <c:pt idx="13267">
                  <c:v>0.05</c:v>
                </c:pt>
                <c:pt idx="13268">
                  <c:v>0.05</c:v>
                </c:pt>
                <c:pt idx="13269">
                  <c:v>0</c:v>
                </c:pt>
                <c:pt idx="13270">
                  <c:v>0</c:v>
                </c:pt>
                <c:pt idx="13271">
                  <c:v>0.05</c:v>
                </c:pt>
                <c:pt idx="13272">
                  <c:v>0</c:v>
                </c:pt>
                <c:pt idx="13273">
                  <c:v>0.05</c:v>
                </c:pt>
                <c:pt idx="13274">
                  <c:v>0</c:v>
                </c:pt>
                <c:pt idx="13275">
                  <c:v>0.05</c:v>
                </c:pt>
                <c:pt idx="13276">
                  <c:v>0</c:v>
                </c:pt>
                <c:pt idx="13277">
                  <c:v>0.05</c:v>
                </c:pt>
                <c:pt idx="13278">
                  <c:v>0.05</c:v>
                </c:pt>
                <c:pt idx="13279">
                  <c:v>0</c:v>
                </c:pt>
                <c:pt idx="13280">
                  <c:v>0</c:v>
                </c:pt>
                <c:pt idx="13281">
                  <c:v>0.01</c:v>
                </c:pt>
                <c:pt idx="13282">
                  <c:v>0.05</c:v>
                </c:pt>
                <c:pt idx="13283">
                  <c:v>0.05</c:v>
                </c:pt>
                <c:pt idx="13284">
                  <c:v>0</c:v>
                </c:pt>
                <c:pt idx="13285">
                  <c:v>0</c:v>
                </c:pt>
                <c:pt idx="13286">
                  <c:v>0</c:v>
                </c:pt>
                <c:pt idx="13287">
                  <c:v>0</c:v>
                </c:pt>
                <c:pt idx="13288">
                  <c:v>0</c:v>
                </c:pt>
                <c:pt idx="13289">
                  <c:v>0</c:v>
                </c:pt>
                <c:pt idx="13290">
                  <c:v>0.05</c:v>
                </c:pt>
                <c:pt idx="13291">
                  <c:v>0.05</c:v>
                </c:pt>
                <c:pt idx="13292">
                  <c:v>0</c:v>
                </c:pt>
                <c:pt idx="13293">
                  <c:v>0</c:v>
                </c:pt>
                <c:pt idx="13294">
                  <c:v>0</c:v>
                </c:pt>
                <c:pt idx="13295">
                  <c:v>0</c:v>
                </c:pt>
                <c:pt idx="13296">
                  <c:v>0.05</c:v>
                </c:pt>
                <c:pt idx="13297">
                  <c:v>0</c:v>
                </c:pt>
                <c:pt idx="13298">
                  <c:v>0</c:v>
                </c:pt>
                <c:pt idx="13299">
                  <c:v>0</c:v>
                </c:pt>
                <c:pt idx="13300">
                  <c:v>0</c:v>
                </c:pt>
                <c:pt idx="13301">
                  <c:v>0</c:v>
                </c:pt>
                <c:pt idx="13302">
                  <c:v>0</c:v>
                </c:pt>
                <c:pt idx="13303">
                  <c:v>0</c:v>
                </c:pt>
                <c:pt idx="13304">
                  <c:v>0.05</c:v>
                </c:pt>
                <c:pt idx="13305">
                  <c:v>0</c:v>
                </c:pt>
                <c:pt idx="13306">
                  <c:v>0</c:v>
                </c:pt>
                <c:pt idx="13307">
                  <c:v>0</c:v>
                </c:pt>
                <c:pt idx="13308">
                  <c:v>0</c:v>
                </c:pt>
                <c:pt idx="13309">
                  <c:v>0</c:v>
                </c:pt>
                <c:pt idx="13310">
                  <c:v>0</c:v>
                </c:pt>
                <c:pt idx="13311">
                  <c:v>0.05</c:v>
                </c:pt>
                <c:pt idx="13312">
                  <c:v>0</c:v>
                </c:pt>
                <c:pt idx="13313">
                  <c:v>0</c:v>
                </c:pt>
                <c:pt idx="13314">
                  <c:v>0.05</c:v>
                </c:pt>
                <c:pt idx="13315">
                  <c:v>0</c:v>
                </c:pt>
                <c:pt idx="13316">
                  <c:v>0.05</c:v>
                </c:pt>
                <c:pt idx="13317">
                  <c:v>0.05</c:v>
                </c:pt>
                <c:pt idx="13318">
                  <c:v>0.05</c:v>
                </c:pt>
                <c:pt idx="13319">
                  <c:v>0</c:v>
                </c:pt>
                <c:pt idx="13320">
                  <c:v>0</c:v>
                </c:pt>
                <c:pt idx="13321">
                  <c:v>0</c:v>
                </c:pt>
                <c:pt idx="13322">
                  <c:v>0</c:v>
                </c:pt>
                <c:pt idx="13323">
                  <c:v>0</c:v>
                </c:pt>
                <c:pt idx="13324">
                  <c:v>0</c:v>
                </c:pt>
                <c:pt idx="13325">
                  <c:v>0</c:v>
                </c:pt>
                <c:pt idx="13326">
                  <c:v>0.05</c:v>
                </c:pt>
                <c:pt idx="13327">
                  <c:v>0</c:v>
                </c:pt>
                <c:pt idx="13328">
                  <c:v>0</c:v>
                </c:pt>
                <c:pt idx="13329">
                  <c:v>0</c:v>
                </c:pt>
                <c:pt idx="13330">
                  <c:v>0.05</c:v>
                </c:pt>
                <c:pt idx="13331">
                  <c:v>0</c:v>
                </c:pt>
                <c:pt idx="13332">
                  <c:v>0</c:v>
                </c:pt>
                <c:pt idx="13333">
                  <c:v>0</c:v>
                </c:pt>
                <c:pt idx="13334">
                  <c:v>0</c:v>
                </c:pt>
                <c:pt idx="13335">
                  <c:v>0.01</c:v>
                </c:pt>
                <c:pt idx="13336">
                  <c:v>0.05</c:v>
                </c:pt>
                <c:pt idx="13337">
                  <c:v>0</c:v>
                </c:pt>
                <c:pt idx="13338">
                  <c:v>0</c:v>
                </c:pt>
                <c:pt idx="13339">
                  <c:v>0</c:v>
                </c:pt>
                <c:pt idx="13340">
                  <c:v>0</c:v>
                </c:pt>
                <c:pt idx="13341">
                  <c:v>0.05</c:v>
                </c:pt>
                <c:pt idx="13342">
                  <c:v>0.05</c:v>
                </c:pt>
                <c:pt idx="13343">
                  <c:v>0</c:v>
                </c:pt>
                <c:pt idx="13344">
                  <c:v>0</c:v>
                </c:pt>
                <c:pt idx="13345">
                  <c:v>0</c:v>
                </c:pt>
                <c:pt idx="13346">
                  <c:v>0</c:v>
                </c:pt>
                <c:pt idx="13347">
                  <c:v>0</c:v>
                </c:pt>
                <c:pt idx="13348">
                  <c:v>0</c:v>
                </c:pt>
                <c:pt idx="13349">
                  <c:v>0.05</c:v>
                </c:pt>
                <c:pt idx="13350">
                  <c:v>0</c:v>
                </c:pt>
                <c:pt idx="13351">
                  <c:v>0</c:v>
                </c:pt>
                <c:pt idx="13352">
                  <c:v>0</c:v>
                </c:pt>
                <c:pt idx="13353">
                  <c:v>0</c:v>
                </c:pt>
                <c:pt idx="13354">
                  <c:v>0</c:v>
                </c:pt>
                <c:pt idx="13355">
                  <c:v>0</c:v>
                </c:pt>
                <c:pt idx="13356">
                  <c:v>0</c:v>
                </c:pt>
                <c:pt idx="13357">
                  <c:v>0</c:v>
                </c:pt>
                <c:pt idx="13358">
                  <c:v>0</c:v>
                </c:pt>
                <c:pt idx="13359">
                  <c:v>0</c:v>
                </c:pt>
                <c:pt idx="13360">
                  <c:v>0.01</c:v>
                </c:pt>
                <c:pt idx="13361">
                  <c:v>0.05</c:v>
                </c:pt>
                <c:pt idx="13362">
                  <c:v>0</c:v>
                </c:pt>
                <c:pt idx="13363">
                  <c:v>0.05</c:v>
                </c:pt>
                <c:pt idx="13364">
                  <c:v>0.05</c:v>
                </c:pt>
                <c:pt idx="13365">
                  <c:v>0.05</c:v>
                </c:pt>
                <c:pt idx="13366">
                  <c:v>0</c:v>
                </c:pt>
                <c:pt idx="13367">
                  <c:v>0</c:v>
                </c:pt>
                <c:pt idx="13368">
                  <c:v>0</c:v>
                </c:pt>
                <c:pt idx="13369">
                  <c:v>0</c:v>
                </c:pt>
                <c:pt idx="13370">
                  <c:v>0</c:v>
                </c:pt>
                <c:pt idx="13371">
                  <c:v>0</c:v>
                </c:pt>
                <c:pt idx="13372">
                  <c:v>0</c:v>
                </c:pt>
                <c:pt idx="13373">
                  <c:v>0.01</c:v>
                </c:pt>
                <c:pt idx="13374">
                  <c:v>0</c:v>
                </c:pt>
                <c:pt idx="13375">
                  <c:v>0.05</c:v>
                </c:pt>
                <c:pt idx="13376">
                  <c:v>0.05</c:v>
                </c:pt>
                <c:pt idx="13377">
                  <c:v>0</c:v>
                </c:pt>
                <c:pt idx="13378">
                  <c:v>0</c:v>
                </c:pt>
                <c:pt idx="13379">
                  <c:v>0.05</c:v>
                </c:pt>
                <c:pt idx="13380">
                  <c:v>0</c:v>
                </c:pt>
                <c:pt idx="13381">
                  <c:v>0</c:v>
                </c:pt>
                <c:pt idx="13382">
                  <c:v>0</c:v>
                </c:pt>
                <c:pt idx="13383">
                  <c:v>0</c:v>
                </c:pt>
                <c:pt idx="13384">
                  <c:v>0</c:v>
                </c:pt>
                <c:pt idx="13385">
                  <c:v>0</c:v>
                </c:pt>
                <c:pt idx="13386">
                  <c:v>0</c:v>
                </c:pt>
                <c:pt idx="13387">
                  <c:v>0</c:v>
                </c:pt>
                <c:pt idx="13388">
                  <c:v>0.05</c:v>
                </c:pt>
                <c:pt idx="13389">
                  <c:v>0</c:v>
                </c:pt>
                <c:pt idx="13390">
                  <c:v>0</c:v>
                </c:pt>
                <c:pt idx="13391">
                  <c:v>0.05</c:v>
                </c:pt>
                <c:pt idx="13392">
                  <c:v>0</c:v>
                </c:pt>
                <c:pt idx="13393">
                  <c:v>0</c:v>
                </c:pt>
                <c:pt idx="13394">
                  <c:v>0</c:v>
                </c:pt>
                <c:pt idx="13395">
                  <c:v>0</c:v>
                </c:pt>
                <c:pt idx="13396">
                  <c:v>0.05</c:v>
                </c:pt>
                <c:pt idx="13397">
                  <c:v>0</c:v>
                </c:pt>
                <c:pt idx="13398">
                  <c:v>0.05</c:v>
                </c:pt>
                <c:pt idx="13399">
                  <c:v>0</c:v>
                </c:pt>
                <c:pt idx="13400">
                  <c:v>0</c:v>
                </c:pt>
                <c:pt idx="13401">
                  <c:v>0.05</c:v>
                </c:pt>
                <c:pt idx="13402">
                  <c:v>0.05</c:v>
                </c:pt>
                <c:pt idx="13403">
                  <c:v>0</c:v>
                </c:pt>
                <c:pt idx="13404">
                  <c:v>0</c:v>
                </c:pt>
                <c:pt idx="13405">
                  <c:v>0</c:v>
                </c:pt>
                <c:pt idx="13406">
                  <c:v>0</c:v>
                </c:pt>
                <c:pt idx="13407">
                  <c:v>0.05</c:v>
                </c:pt>
                <c:pt idx="13408">
                  <c:v>0.05</c:v>
                </c:pt>
                <c:pt idx="13409">
                  <c:v>0.05</c:v>
                </c:pt>
                <c:pt idx="13410">
                  <c:v>0</c:v>
                </c:pt>
                <c:pt idx="13411">
                  <c:v>0.05</c:v>
                </c:pt>
                <c:pt idx="13412">
                  <c:v>0</c:v>
                </c:pt>
                <c:pt idx="13413">
                  <c:v>0</c:v>
                </c:pt>
                <c:pt idx="13414">
                  <c:v>0.05</c:v>
                </c:pt>
                <c:pt idx="13415">
                  <c:v>0.05</c:v>
                </c:pt>
                <c:pt idx="13416">
                  <c:v>0.05</c:v>
                </c:pt>
                <c:pt idx="13417">
                  <c:v>0</c:v>
                </c:pt>
                <c:pt idx="13418">
                  <c:v>0</c:v>
                </c:pt>
                <c:pt idx="13419">
                  <c:v>0</c:v>
                </c:pt>
                <c:pt idx="13420">
                  <c:v>0</c:v>
                </c:pt>
                <c:pt idx="13421">
                  <c:v>0</c:v>
                </c:pt>
                <c:pt idx="13422">
                  <c:v>0.05</c:v>
                </c:pt>
                <c:pt idx="13423">
                  <c:v>0</c:v>
                </c:pt>
                <c:pt idx="13424">
                  <c:v>0</c:v>
                </c:pt>
                <c:pt idx="13425">
                  <c:v>0.05</c:v>
                </c:pt>
                <c:pt idx="13426">
                  <c:v>0.05</c:v>
                </c:pt>
                <c:pt idx="13427">
                  <c:v>0</c:v>
                </c:pt>
                <c:pt idx="13428">
                  <c:v>0</c:v>
                </c:pt>
                <c:pt idx="13429">
                  <c:v>0</c:v>
                </c:pt>
                <c:pt idx="13430">
                  <c:v>0</c:v>
                </c:pt>
                <c:pt idx="13431">
                  <c:v>0</c:v>
                </c:pt>
                <c:pt idx="13432">
                  <c:v>0</c:v>
                </c:pt>
                <c:pt idx="13433">
                  <c:v>0.05</c:v>
                </c:pt>
                <c:pt idx="13434">
                  <c:v>0.05</c:v>
                </c:pt>
                <c:pt idx="13435">
                  <c:v>0</c:v>
                </c:pt>
                <c:pt idx="13436">
                  <c:v>0</c:v>
                </c:pt>
                <c:pt idx="13437">
                  <c:v>0</c:v>
                </c:pt>
                <c:pt idx="13438">
                  <c:v>0</c:v>
                </c:pt>
                <c:pt idx="13439">
                  <c:v>0</c:v>
                </c:pt>
                <c:pt idx="13440">
                  <c:v>0</c:v>
                </c:pt>
                <c:pt idx="13441">
                  <c:v>0</c:v>
                </c:pt>
                <c:pt idx="13442">
                  <c:v>0</c:v>
                </c:pt>
                <c:pt idx="13443">
                  <c:v>0</c:v>
                </c:pt>
                <c:pt idx="13444">
                  <c:v>0</c:v>
                </c:pt>
                <c:pt idx="13445">
                  <c:v>0.05</c:v>
                </c:pt>
                <c:pt idx="13446">
                  <c:v>0</c:v>
                </c:pt>
                <c:pt idx="13447">
                  <c:v>0.05</c:v>
                </c:pt>
                <c:pt idx="13448">
                  <c:v>0.05</c:v>
                </c:pt>
                <c:pt idx="13449">
                  <c:v>0</c:v>
                </c:pt>
                <c:pt idx="13450">
                  <c:v>0</c:v>
                </c:pt>
                <c:pt idx="13451">
                  <c:v>0</c:v>
                </c:pt>
                <c:pt idx="13452">
                  <c:v>0.04</c:v>
                </c:pt>
                <c:pt idx="13453">
                  <c:v>0</c:v>
                </c:pt>
                <c:pt idx="13454">
                  <c:v>0</c:v>
                </c:pt>
                <c:pt idx="13455">
                  <c:v>0</c:v>
                </c:pt>
                <c:pt idx="13456">
                  <c:v>0</c:v>
                </c:pt>
                <c:pt idx="13457">
                  <c:v>0</c:v>
                </c:pt>
                <c:pt idx="13458">
                  <c:v>0.04</c:v>
                </c:pt>
                <c:pt idx="13459">
                  <c:v>0.04</c:v>
                </c:pt>
                <c:pt idx="13460">
                  <c:v>0.04</c:v>
                </c:pt>
                <c:pt idx="13461">
                  <c:v>0</c:v>
                </c:pt>
                <c:pt idx="13462">
                  <c:v>0</c:v>
                </c:pt>
                <c:pt idx="13463">
                  <c:v>0.04</c:v>
                </c:pt>
                <c:pt idx="13464">
                  <c:v>0.04</c:v>
                </c:pt>
                <c:pt idx="13465">
                  <c:v>0</c:v>
                </c:pt>
                <c:pt idx="13466">
                  <c:v>0</c:v>
                </c:pt>
                <c:pt idx="13467">
                  <c:v>0</c:v>
                </c:pt>
                <c:pt idx="13468">
                  <c:v>0</c:v>
                </c:pt>
                <c:pt idx="13469">
                  <c:v>0.04</c:v>
                </c:pt>
                <c:pt idx="13470">
                  <c:v>0.04</c:v>
                </c:pt>
                <c:pt idx="13471">
                  <c:v>0.04</c:v>
                </c:pt>
                <c:pt idx="13472">
                  <c:v>0.04</c:v>
                </c:pt>
                <c:pt idx="13473">
                  <c:v>0.04</c:v>
                </c:pt>
                <c:pt idx="13474">
                  <c:v>0</c:v>
                </c:pt>
                <c:pt idx="13475">
                  <c:v>0.04</c:v>
                </c:pt>
                <c:pt idx="13476">
                  <c:v>0</c:v>
                </c:pt>
                <c:pt idx="13477">
                  <c:v>0</c:v>
                </c:pt>
                <c:pt idx="13478">
                  <c:v>0</c:v>
                </c:pt>
                <c:pt idx="13479">
                  <c:v>0</c:v>
                </c:pt>
                <c:pt idx="13480">
                  <c:v>0</c:v>
                </c:pt>
                <c:pt idx="13481">
                  <c:v>0.04</c:v>
                </c:pt>
                <c:pt idx="13482">
                  <c:v>0</c:v>
                </c:pt>
                <c:pt idx="13483">
                  <c:v>0</c:v>
                </c:pt>
                <c:pt idx="13484">
                  <c:v>0.04</c:v>
                </c:pt>
                <c:pt idx="13485">
                  <c:v>0</c:v>
                </c:pt>
                <c:pt idx="13486">
                  <c:v>0</c:v>
                </c:pt>
                <c:pt idx="13487">
                  <c:v>0.04</c:v>
                </c:pt>
                <c:pt idx="13488">
                  <c:v>0</c:v>
                </c:pt>
                <c:pt idx="13489">
                  <c:v>0.03</c:v>
                </c:pt>
                <c:pt idx="13490">
                  <c:v>0</c:v>
                </c:pt>
                <c:pt idx="13491">
                  <c:v>0.04</c:v>
                </c:pt>
                <c:pt idx="13492">
                  <c:v>0</c:v>
                </c:pt>
                <c:pt idx="13493">
                  <c:v>0</c:v>
                </c:pt>
                <c:pt idx="13494">
                  <c:v>0</c:v>
                </c:pt>
                <c:pt idx="13495">
                  <c:v>0</c:v>
                </c:pt>
                <c:pt idx="13496">
                  <c:v>0.04</c:v>
                </c:pt>
                <c:pt idx="13497">
                  <c:v>0.04</c:v>
                </c:pt>
                <c:pt idx="13498">
                  <c:v>0.04</c:v>
                </c:pt>
                <c:pt idx="13499">
                  <c:v>0</c:v>
                </c:pt>
                <c:pt idx="13500">
                  <c:v>0</c:v>
                </c:pt>
                <c:pt idx="13501">
                  <c:v>0</c:v>
                </c:pt>
                <c:pt idx="13502">
                  <c:v>0</c:v>
                </c:pt>
                <c:pt idx="13503">
                  <c:v>0</c:v>
                </c:pt>
                <c:pt idx="13504">
                  <c:v>0</c:v>
                </c:pt>
                <c:pt idx="13505">
                  <c:v>0</c:v>
                </c:pt>
                <c:pt idx="13506">
                  <c:v>0</c:v>
                </c:pt>
                <c:pt idx="13507">
                  <c:v>0.04</c:v>
                </c:pt>
                <c:pt idx="13508">
                  <c:v>0</c:v>
                </c:pt>
                <c:pt idx="13509">
                  <c:v>0.04</c:v>
                </c:pt>
                <c:pt idx="13510">
                  <c:v>0</c:v>
                </c:pt>
                <c:pt idx="13511">
                  <c:v>0.04</c:v>
                </c:pt>
                <c:pt idx="13512">
                  <c:v>0</c:v>
                </c:pt>
                <c:pt idx="13513">
                  <c:v>0.04</c:v>
                </c:pt>
                <c:pt idx="13514">
                  <c:v>0.04</c:v>
                </c:pt>
                <c:pt idx="13515">
                  <c:v>0</c:v>
                </c:pt>
                <c:pt idx="13516">
                  <c:v>0</c:v>
                </c:pt>
                <c:pt idx="13517">
                  <c:v>0</c:v>
                </c:pt>
                <c:pt idx="13518">
                  <c:v>0</c:v>
                </c:pt>
                <c:pt idx="13519">
                  <c:v>0.04</c:v>
                </c:pt>
                <c:pt idx="13520">
                  <c:v>0.04</c:v>
                </c:pt>
                <c:pt idx="13521">
                  <c:v>0</c:v>
                </c:pt>
                <c:pt idx="13522">
                  <c:v>0.04</c:v>
                </c:pt>
                <c:pt idx="13523">
                  <c:v>0.04</c:v>
                </c:pt>
                <c:pt idx="13524">
                  <c:v>0.04</c:v>
                </c:pt>
                <c:pt idx="13525">
                  <c:v>0.04</c:v>
                </c:pt>
                <c:pt idx="13526">
                  <c:v>0</c:v>
                </c:pt>
                <c:pt idx="13527">
                  <c:v>0</c:v>
                </c:pt>
                <c:pt idx="13528">
                  <c:v>0</c:v>
                </c:pt>
                <c:pt idx="13529">
                  <c:v>0</c:v>
                </c:pt>
                <c:pt idx="13530">
                  <c:v>0</c:v>
                </c:pt>
                <c:pt idx="13531">
                  <c:v>0.04</c:v>
                </c:pt>
                <c:pt idx="13532">
                  <c:v>0.04</c:v>
                </c:pt>
                <c:pt idx="13533">
                  <c:v>0</c:v>
                </c:pt>
                <c:pt idx="13534">
                  <c:v>0</c:v>
                </c:pt>
                <c:pt idx="13535">
                  <c:v>0</c:v>
                </c:pt>
                <c:pt idx="13536">
                  <c:v>0</c:v>
                </c:pt>
                <c:pt idx="13537">
                  <c:v>0</c:v>
                </c:pt>
                <c:pt idx="13538">
                  <c:v>0.04</c:v>
                </c:pt>
                <c:pt idx="13539">
                  <c:v>0</c:v>
                </c:pt>
                <c:pt idx="13540">
                  <c:v>0</c:v>
                </c:pt>
                <c:pt idx="13541">
                  <c:v>0</c:v>
                </c:pt>
                <c:pt idx="13542">
                  <c:v>0</c:v>
                </c:pt>
                <c:pt idx="13543">
                  <c:v>0.04</c:v>
                </c:pt>
                <c:pt idx="13544">
                  <c:v>0</c:v>
                </c:pt>
                <c:pt idx="13545">
                  <c:v>0.04</c:v>
                </c:pt>
                <c:pt idx="13546">
                  <c:v>0</c:v>
                </c:pt>
                <c:pt idx="13547">
                  <c:v>0</c:v>
                </c:pt>
                <c:pt idx="13548">
                  <c:v>0</c:v>
                </c:pt>
                <c:pt idx="13549">
                  <c:v>0</c:v>
                </c:pt>
                <c:pt idx="13550">
                  <c:v>0</c:v>
                </c:pt>
                <c:pt idx="13551">
                  <c:v>0</c:v>
                </c:pt>
                <c:pt idx="13552">
                  <c:v>0</c:v>
                </c:pt>
                <c:pt idx="13553">
                  <c:v>0.04</c:v>
                </c:pt>
                <c:pt idx="13554">
                  <c:v>0.04</c:v>
                </c:pt>
                <c:pt idx="13555">
                  <c:v>0</c:v>
                </c:pt>
                <c:pt idx="13556">
                  <c:v>0.04</c:v>
                </c:pt>
                <c:pt idx="13557">
                  <c:v>0.04</c:v>
                </c:pt>
                <c:pt idx="13558">
                  <c:v>0.04</c:v>
                </c:pt>
                <c:pt idx="13559">
                  <c:v>0.04</c:v>
                </c:pt>
                <c:pt idx="13560">
                  <c:v>0.04</c:v>
                </c:pt>
                <c:pt idx="13561">
                  <c:v>0.04</c:v>
                </c:pt>
                <c:pt idx="13562">
                  <c:v>0</c:v>
                </c:pt>
                <c:pt idx="13563">
                  <c:v>0</c:v>
                </c:pt>
                <c:pt idx="13564">
                  <c:v>0.04</c:v>
                </c:pt>
                <c:pt idx="13565">
                  <c:v>0.04</c:v>
                </c:pt>
                <c:pt idx="13566">
                  <c:v>0</c:v>
                </c:pt>
                <c:pt idx="13567">
                  <c:v>0.04</c:v>
                </c:pt>
                <c:pt idx="13568">
                  <c:v>0.04</c:v>
                </c:pt>
                <c:pt idx="13569">
                  <c:v>0.04</c:v>
                </c:pt>
                <c:pt idx="13570">
                  <c:v>0</c:v>
                </c:pt>
                <c:pt idx="13571">
                  <c:v>0</c:v>
                </c:pt>
                <c:pt idx="13572">
                  <c:v>0</c:v>
                </c:pt>
                <c:pt idx="13573">
                  <c:v>0</c:v>
                </c:pt>
                <c:pt idx="13574">
                  <c:v>0</c:v>
                </c:pt>
                <c:pt idx="13575">
                  <c:v>0</c:v>
                </c:pt>
                <c:pt idx="13576">
                  <c:v>0.04</c:v>
                </c:pt>
                <c:pt idx="13577">
                  <c:v>0</c:v>
                </c:pt>
                <c:pt idx="13578">
                  <c:v>0</c:v>
                </c:pt>
                <c:pt idx="13579">
                  <c:v>0.04</c:v>
                </c:pt>
                <c:pt idx="13580">
                  <c:v>0.04</c:v>
                </c:pt>
                <c:pt idx="13581">
                  <c:v>0.04</c:v>
                </c:pt>
                <c:pt idx="13582">
                  <c:v>0</c:v>
                </c:pt>
                <c:pt idx="13583">
                  <c:v>0.04</c:v>
                </c:pt>
                <c:pt idx="13584">
                  <c:v>0.02</c:v>
                </c:pt>
                <c:pt idx="13585">
                  <c:v>0</c:v>
                </c:pt>
                <c:pt idx="13586">
                  <c:v>0</c:v>
                </c:pt>
                <c:pt idx="13587">
                  <c:v>0</c:v>
                </c:pt>
                <c:pt idx="13588">
                  <c:v>0.04</c:v>
                </c:pt>
                <c:pt idx="13589">
                  <c:v>0</c:v>
                </c:pt>
                <c:pt idx="13590">
                  <c:v>0</c:v>
                </c:pt>
                <c:pt idx="13591">
                  <c:v>0</c:v>
                </c:pt>
                <c:pt idx="13592">
                  <c:v>0</c:v>
                </c:pt>
                <c:pt idx="13593">
                  <c:v>0.04</c:v>
                </c:pt>
                <c:pt idx="13594">
                  <c:v>0</c:v>
                </c:pt>
                <c:pt idx="13595">
                  <c:v>0</c:v>
                </c:pt>
                <c:pt idx="13596">
                  <c:v>0.04</c:v>
                </c:pt>
                <c:pt idx="13597">
                  <c:v>0.04</c:v>
                </c:pt>
                <c:pt idx="13598">
                  <c:v>0.04</c:v>
                </c:pt>
                <c:pt idx="13599">
                  <c:v>0</c:v>
                </c:pt>
                <c:pt idx="13600">
                  <c:v>0</c:v>
                </c:pt>
                <c:pt idx="13601">
                  <c:v>0</c:v>
                </c:pt>
                <c:pt idx="13602">
                  <c:v>0.04</c:v>
                </c:pt>
                <c:pt idx="13603">
                  <c:v>0</c:v>
                </c:pt>
                <c:pt idx="13604">
                  <c:v>0.04</c:v>
                </c:pt>
                <c:pt idx="13605">
                  <c:v>0</c:v>
                </c:pt>
                <c:pt idx="13606">
                  <c:v>0</c:v>
                </c:pt>
                <c:pt idx="13607">
                  <c:v>0.04</c:v>
                </c:pt>
                <c:pt idx="13608">
                  <c:v>0</c:v>
                </c:pt>
                <c:pt idx="13609">
                  <c:v>0</c:v>
                </c:pt>
                <c:pt idx="13610">
                  <c:v>0.04</c:v>
                </c:pt>
                <c:pt idx="13611">
                  <c:v>0.04</c:v>
                </c:pt>
                <c:pt idx="13612">
                  <c:v>0</c:v>
                </c:pt>
                <c:pt idx="13613">
                  <c:v>0</c:v>
                </c:pt>
                <c:pt idx="13614">
                  <c:v>0.04</c:v>
                </c:pt>
                <c:pt idx="13615">
                  <c:v>0.04</c:v>
                </c:pt>
                <c:pt idx="13616">
                  <c:v>0</c:v>
                </c:pt>
                <c:pt idx="13617">
                  <c:v>0.04</c:v>
                </c:pt>
                <c:pt idx="13618">
                  <c:v>0</c:v>
                </c:pt>
                <c:pt idx="13619">
                  <c:v>0</c:v>
                </c:pt>
                <c:pt idx="13620">
                  <c:v>0.04</c:v>
                </c:pt>
                <c:pt idx="13621">
                  <c:v>0</c:v>
                </c:pt>
                <c:pt idx="13622">
                  <c:v>0</c:v>
                </c:pt>
                <c:pt idx="13623">
                  <c:v>0</c:v>
                </c:pt>
                <c:pt idx="13624">
                  <c:v>0.04</c:v>
                </c:pt>
                <c:pt idx="13625">
                  <c:v>0</c:v>
                </c:pt>
                <c:pt idx="13626">
                  <c:v>0</c:v>
                </c:pt>
                <c:pt idx="13627">
                  <c:v>0</c:v>
                </c:pt>
                <c:pt idx="13628">
                  <c:v>0.04</c:v>
                </c:pt>
                <c:pt idx="13629">
                  <c:v>0.04</c:v>
                </c:pt>
                <c:pt idx="13630">
                  <c:v>0</c:v>
                </c:pt>
                <c:pt idx="13631">
                  <c:v>0</c:v>
                </c:pt>
                <c:pt idx="13632">
                  <c:v>0</c:v>
                </c:pt>
                <c:pt idx="13633">
                  <c:v>0</c:v>
                </c:pt>
                <c:pt idx="13634">
                  <c:v>0</c:v>
                </c:pt>
                <c:pt idx="13635">
                  <c:v>0</c:v>
                </c:pt>
                <c:pt idx="13636">
                  <c:v>0</c:v>
                </c:pt>
                <c:pt idx="13637">
                  <c:v>0</c:v>
                </c:pt>
                <c:pt idx="13638">
                  <c:v>0</c:v>
                </c:pt>
                <c:pt idx="13639">
                  <c:v>0.04</c:v>
                </c:pt>
                <c:pt idx="13640">
                  <c:v>0.04</c:v>
                </c:pt>
                <c:pt idx="13641">
                  <c:v>0</c:v>
                </c:pt>
                <c:pt idx="13642">
                  <c:v>0</c:v>
                </c:pt>
                <c:pt idx="13643">
                  <c:v>0</c:v>
                </c:pt>
                <c:pt idx="13644">
                  <c:v>0</c:v>
                </c:pt>
                <c:pt idx="13645">
                  <c:v>0.04</c:v>
                </c:pt>
                <c:pt idx="13646">
                  <c:v>0</c:v>
                </c:pt>
                <c:pt idx="13647">
                  <c:v>0</c:v>
                </c:pt>
                <c:pt idx="13648">
                  <c:v>0</c:v>
                </c:pt>
                <c:pt idx="13649">
                  <c:v>0.04</c:v>
                </c:pt>
                <c:pt idx="13650">
                  <c:v>0</c:v>
                </c:pt>
                <c:pt idx="13651">
                  <c:v>0</c:v>
                </c:pt>
                <c:pt idx="13652">
                  <c:v>0.04</c:v>
                </c:pt>
                <c:pt idx="13653">
                  <c:v>0</c:v>
                </c:pt>
                <c:pt idx="13654">
                  <c:v>0.04</c:v>
                </c:pt>
                <c:pt idx="13655">
                  <c:v>0.04</c:v>
                </c:pt>
                <c:pt idx="13656">
                  <c:v>0</c:v>
                </c:pt>
                <c:pt idx="13657">
                  <c:v>0.04</c:v>
                </c:pt>
                <c:pt idx="13658">
                  <c:v>0</c:v>
                </c:pt>
                <c:pt idx="13659">
                  <c:v>0</c:v>
                </c:pt>
                <c:pt idx="13660">
                  <c:v>0.04</c:v>
                </c:pt>
                <c:pt idx="13661">
                  <c:v>0</c:v>
                </c:pt>
                <c:pt idx="13662">
                  <c:v>0</c:v>
                </c:pt>
                <c:pt idx="13663">
                  <c:v>0</c:v>
                </c:pt>
                <c:pt idx="13664">
                  <c:v>0</c:v>
                </c:pt>
                <c:pt idx="13665">
                  <c:v>0</c:v>
                </c:pt>
                <c:pt idx="13666">
                  <c:v>0.04</c:v>
                </c:pt>
                <c:pt idx="13667">
                  <c:v>0</c:v>
                </c:pt>
                <c:pt idx="13668">
                  <c:v>0</c:v>
                </c:pt>
                <c:pt idx="13669">
                  <c:v>0</c:v>
                </c:pt>
                <c:pt idx="13670">
                  <c:v>0.04</c:v>
                </c:pt>
                <c:pt idx="13671">
                  <c:v>0</c:v>
                </c:pt>
                <c:pt idx="13672">
                  <c:v>0.04</c:v>
                </c:pt>
                <c:pt idx="13673">
                  <c:v>0.04</c:v>
                </c:pt>
                <c:pt idx="13674">
                  <c:v>0</c:v>
                </c:pt>
                <c:pt idx="13675">
                  <c:v>0</c:v>
                </c:pt>
                <c:pt idx="13676">
                  <c:v>0.02</c:v>
                </c:pt>
                <c:pt idx="13677">
                  <c:v>0</c:v>
                </c:pt>
                <c:pt idx="13678">
                  <c:v>0</c:v>
                </c:pt>
                <c:pt idx="13679">
                  <c:v>0.04</c:v>
                </c:pt>
                <c:pt idx="13680">
                  <c:v>0.04</c:v>
                </c:pt>
                <c:pt idx="13681">
                  <c:v>0</c:v>
                </c:pt>
                <c:pt idx="13682">
                  <c:v>0</c:v>
                </c:pt>
                <c:pt idx="13683">
                  <c:v>0</c:v>
                </c:pt>
                <c:pt idx="13684">
                  <c:v>0</c:v>
                </c:pt>
                <c:pt idx="13685">
                  <c:v>0.04</c:v>
                </c:pt>
                <c:pt idx="13686">
                  <c:v>0</c:v>
                </c:pt>
                <c:pt idx="13687">
                  <c:v>0</c:v>
                </c:pt>
                <c:pt idx="13688">
                  <c:v>0</c:v>
                </c:pt>
                <c:pt idx="13689">
                  <c:v>0</c:v>
                </c:pt>
                <c:pt idx="13690">
                  <c:v>0.04</c:v>
                </c:pt>
                <c:pt idx="13691">
                  <c:v>0.04</c:v>
                </c:pt>
                <c:pt idx="13692">
                  <c:v>0</c:v>
                </c:pt>
                <c:pt idx="13693">
                  <c:v>0</c:v>
                </c:pt>
                <c:pt idx="13694">
                  <c:v>0</c:v>
                </c:pt>
                <c:pt idx="13695">
                  <c:v>0.04</c:v>
                </c:pt>
                <c:pt idx="13696">
                  <c:v>0.04</c:v>
                </c:pt>
                <c:pt idx="13697">
                  <c:v>0</c:v>
                </c:pt>
                <c:pt idx="13698">
                  <c:v>0.04</c:v>
                </c:pt>
                <c:pt idx="13699">
                  <c:v>0</c:v>
                </c:pt>
                <c:pt idx="13700">
                  <c:v>0.04</c:v>
                </c:pt>
                <c:pt idx="13701">
                  <c:v>0</c:v>
                </c:pt>
                <c:pt idx="13702">
                  <c:v>0</c:v>
                </c:pt>
                <c:pt idx="13703">
                  <c:v>0</c:v>
                </c:pt>
                <c:pt idx="13704">
                  <c:v>0</c:v>
                </c:pt>
                <c:pt idx="13705">
                  <c:v>0.04</c:v>
                </c:pt>
                <c:pt idx="13706">
                  <c:v>0</c:v>
                </c:pt>
                <c:pt idx="13707">
                  <c:v>0</c:v>
                </c:pt>
                <c:pt idx="13708">
                  <c:v>0</c:v>
                </c:pt>
                <c:pt idx="13709">
                  <c:v>0</c:v>
                </c:pt>
                <c:pt idx="13710">
                  <c:v>0</c:v>
                </c:pt>
                <c:pt idx="13711">
                  <c:v>0.04</c:v>
                </c:pt>
                <c:pt idx="13712">
                  <c:v>0.04</c:v>
                </c:pt>
                <c:pt idx="13713">
                  <c:v>0</c:v>
                </c:pt>
                <c:pt idx="13714">
                  <c:v>0</c:v>
                </c:pt>
                <c:pt idx="13715">
                  <c:v>0.04</c:v>
                </c:pt>
                <c:pt idx="13716">
                  <c:v>0.04</c:v>
                </c:pt>
                <c:pt idx="13717">
                  <c:v>0.04</c:v>
                </c:pt>
                <c:pt idx="13718">
                  <c:v>0</c:v>
                </c:pt>
                <c:pt idx="13719">
                  <c:v>0</c:v>
                </c:pt>
                <c:pt idx="13720">
                  <c:v>0</c:v>
                </c:pt>
                <c:pt idx="13721">
                  <c:v>0.04</c:v>
                </c:pt>
                <c:pt idx="13722">
                  <c:v>0.04</c:v>
                </c:pt>
                <c:pt idx="13723">
                  <c:v>0</c:v>
                </c:pt>
                <c:pt idx="13724">
                  <c:v>0</c:v>
                </c:pt>
                <c:pt idx="13725">
                  <c:v>0.04</c:v>
                </c:pt>
                <c:pt idx="13726">
                  <c:v>0</c:v>
                </c:pt>
                <c:pt idx="13727">
                  <c:v>0.04</c:v>
                </c:pt>
                <c:pt idx="13728">
                  <c:v>0</c:v>
                </c:pt>
                <c:pt idx="13729">
                  <c:v>0.04</c:v>
                </c:pt>
                <c:pt idx="13730">
                  <c:v>0</c:v>
                </c:pt>
                <c:pt idx="13731">
                  <c:v>0</c:v>
                </c:pt>
                <c:pt idx="13732">
                  <c:v>0</c:v>
                </c:pt>
                <c:pt idx="13733">
                  <c:v>0</c:v>
                </c:pt>
                <c:pt idx="13734">
                  <c:v>0.04</c:v>
                </c:pt>
                <c:pt idx="13735">
                  <c:v>0.04</c:v>
                </c:pt>
                <c:pt idx="13736">
                  <c:v>0</c:v>
                </c:pt>
                <c:pt idx="13737">
                  <c:v>0</c:v>
                </c:pt>
                <c:pt idx="13738">
                  <c:v>0.04</c:v>
                </c:pt>
                <c:pt idx="13739">
                  <c:v>0</c:v>
                </c:pt>
                <c:pt idx="13740">
                  <c:v>0</c:v>
                </c:pt>
                <c:pt idx="13741">
                  <c:v>0</c:v>
                </c:pt>
                <c:pt idx="13742">
                  <c:v>0</c:v>
                </c:pt>
                <c:pt idx="13743">
                  <c:v>0</c:v>
                </c:pt>
                <c:pt idx="13744">
                  <c:v>0</c:v>
                </c:pt>
                <c:pt idx="13745">
                  <c:v>0.04</c:v>
                </c:pt>
                <c:pt idx="13746">
                  <c:v>0.04</c:v>
                </c:pt>
                <c:pt idx="13747">
                  <c:v>0</c:v>
                </c:pt>
                <c:pt idx="13748">
                  <c:v>0.04</c:v>
                </c:pt>
                <c:pt idx="13749">
                  <c:v>0</c:v>
                </c:pt>
                <c:pt idx="13750">
                  <c:v>0</c:v>
                </c:pt>
                <c:pt idx="13751">
                  <c:v>0</c:v>
                </c:pt>
                <c:pt idx="13752">
                  <c:v>0.04</c:v>
                </c:pt>
                <c:pt idx="13753">
                  <c:v>0.01</c:v>
                </c:pt>
                <c:pt idx="13754">
                  <c:v>0</c:v>
                </c:pt>
                <c:pt idx="13755">
                  <c:v>0</c:v>
                </c:pt>
                <c:pt idx="13756">
                  <c:v>0</c:v>
                </c:pt>
                <c:pt idx="13757">
                  <c:v>0</c:v>
                </c:pt>
                <c:pt idx="13758">
                  <c:v>0.04</c:v>
                </c:pt>
                <c:pt idx="13759">
                  <c:v>0</c:v>
                </c:pt>
                <c:pt idx="13760">
                  <c:v>0.04</c:v>
                </c:pt>
                <c:pt idx="13761">
                  <c:v>0.04</c:v>
                </c:pt>
                <c:pt idx="13762">
                  <c:v>0</c:v>
                </c:pt>
                <c:pt idx="13763">
                  <c:v>0</c:v>
                </c:pt>
                <c:pt idx="13764">
                  <c:v>0.04</c:v>
                </c:pt>
                <c:pt idx="13765">
                  <c:v>0.04</c:v>
                </c:pt>
                <c:pt idx="13766">
                  <c:v>0</c:v>
                </c:pt>
                <c:pt idx="13767">
                  <c:v>0.04</c:v>
                </c:pt>
                <c:pt idx="13768">
                  <c:v>0.04</c:v>
                </c:pt>
                <c:pt idx="13769">
                  <c:v>0.04</c:v>
                </c:pt>
                <c:pt idx="13770">
                  <c:v>0</c:v>
                </c:pt>
                <c:pt idx="13771">
                  <c:v>0.04</c:v>
                </c:pt>
                <c:pt idx="13772">
                  <c:v>0</c:v>
                </c:pt>
                <c:pt idx="13773">
                  <c:v>0</c:v>
                </c:pt>
                <c:pt idx="13774">
                  <c:v>0</c:v>
                </c:pt>
                <c:pt idx="13775">
                  <c:v>0.04</c:v>
                </c:pt>
                <c:pt idx="13776">
                  <c:v>0</c:v>
                </c:pt>
                <c:pt idx="13777">
                  <c:v>0</c:v>
                </c:pt>
                <c:pt idx="13778">
                  <c:v>0.04</c:v>
                </c:pt>
                <c:pt idx="13779">
                  <c:v>0</c:v>
                </c:pt>
                <c:pt idx="13780">
                  <c:v>0</c:v>
                </c:pt>
                <c:pt idx="13781">
                  <c:v>0.04</c:v>
                </c:pt>
                <c:pt idx="13782">
                  <c:v>0.04</c:v>
                </c:pt>
                <c:pt idx="13783">
                  <c:v>0</c:v>
                </c:pt>
                <c:pt idx="13784">
                  <c:v>0</c:v>
                </c:pt>
                <c:pt idx="13785">
                  <c:v>0</c:v>
                </c:pt>
                <c:pt idx="13786">
                  <c:v>0</c:v>
                </c:pt>
                <c:pt idx="13787">
                  <c:v>0.04</c:v>
                </c:pt>
                <c:pt idx="13788">
                  <c:v>0</c:v>
                </c:pt>
                <c:pt idx="13789">
                  <c:v>0.04</c:v>
                </c:pt>
                <c:pt idx="13790">
                  <c:v>0.04</c:v>
                </c:pt>
                <c:pt idx="13791">
                  <c:v>0</c:v>
                </c:pt>
                <c:pt idx="13792">
                  <c:v>0.04</c:v>
                </c:pt>
                <c:pt idx="13793">
                  <c:v>0</c:v>
                </c:pt>
                <c:pt idx="13794">
                  <c:v>0</c:v>
                </c:pt>
                <c:pt idx="13795">
                  <c:v>0</c:v>
                </c:pt>
                <c:pt idx="13796">
                  <c:v>0.04</c:v>
                </c:pt>
                <c:pt idx="13797">
                  <c:v>0</c:v>
                </c:pt>
                <c:pt idx="13798">
                  <c:v>0</c:v>
                </c:pt>
                <c:pt idx="13799">
                  <c:v>0.04</c:v>
                </c:pt>
                <c:pt idx="13800">
                  <c:v>0</c:v>
                </c:pt>
                <c:pt idx="13801">
                  <c:v>0.04</c:v>
                </c:pt>
                <c:pt idx="13802">
                  <c:v>0.04</c:v>
                </c:pt>
                <c:pt idx="13803">
                  <c:v>0</c:v>
                </c:pt>
                <c:pt idx="13804">
                  <c:v>0.04</c:v>
                </c:pt>
                <c:pt idx="13805">
                  <c:v>0.04</c:v>
                </c:pt>
                <c:pt idx="13806">
                  <c:v>0</c:v>
                </c:pt>
                <c:pt idx="13807">
                  <c:v>0.04</c:v>
                </c:pt>
                <c:pt idx="13808">
                  <c:v>0.04</c:v>
                </c:pt>
                <c:pt idx="13809">
                  <c:v>0.02</c:v>
                </c:pt>
                <c:pt idx="13810">
                  <c:v>0</c:v>
                </c:pt>
                <c:pt idx="13811">
                  <c:v>0</c:v>
                </c:pt>
                <c:pt idx="13812">
                  <c:v>0.04</c:v>
                </c:pt>
                <c:pt idx="13813">
                  <c:v>0.04</c:v>
                </c:pt>
                <c:pt idx="13814">
                  <c:v>0.04</c:v>
                </c:pt>
                <c:pt idx="13815">
                  <c:v>0</c:v>
                </c:pt>
                <c:pt idx="13816">
                  <c:v>0</c:v>
                </c:pt>
                <c:pt idx="13817">
                  <c:v>0.04</c:v>
                </c:pt>
                <c:pt idx="13818">
                  <c:v>0</c:v>
                </c:pt>
                <c:pt idx="13819">
                  <c:v>0</c:v>
                </c:pt>
                <c:pt idx="13820">
                  <c:v>0.04</c:v>
                </c:pt>
                <c:pt idx="13821">
                  <c:v>0</c:v>
                </c:pt>
                <c:pt idx="13822">
                  <c:v>0</c:v>
                </c:pt>
                <c:pt idx="13823">
                  <c:v>0</c:v>
                </c:pt>
                <c:pt idx="13824">
                  <c:v>0</c:v>
                </c:pt>
                <c:pt idx="13825">
                  <c:v>0</c:v>
                </c:pt>
                <c:pt idx="13826">
                  <c:v>0.04</c:v>
                </c:pt>
                <c:pt idx="13827">
                  <c:v>0</c:v>
                </c:pt>
                <c:pt idx="13828">
                  <c:v>0</c:v>
                </c:pt>
                <c:pt idx="13829">
                  <c:v>0</c:v>
                </c:pt>
                <c:pt idx="13830">
                  <c:v>0.04</c:v>
                </c:pt>
                <c:pt idx="13831">
                  <c:v>0</c:v>
                </c:pt>
                <c:pt idx="13832">
                  <c:v>0.04</c:v>
                </c:pt>
                <c:pt idx="13833">
                  <c:v>0</c:v>
                </c:pt>
                <c:pt idx="13834">
                  <c:v>0</c:v>
                </c:pt>
                <c:pt idx="13835">
                  <c:v>0</c:v>
                </c:pt>
                <c:pt idx="13836">
                  <c:v>0</c:v>
                </c:pt>
                <c:pt idx="13837">
                  <c:v>0.04</c:v>
                </c:pt>
                <c:pt idx="13838">
                  <c:v>0.04</c:v>
                </c:pt>
                <c:pt idx="13839">
                  <c:v>0</c:v>
                </c:pt>
                <c:pt idx="13840">
                  <c:v>0.04</c:v>
                </c:pt>
                <c:pt idx="13841">
                  <c:v>0.04</c:v>
                </c:pt>
                <c:pt idx="13842">
                  <c:v>0</c:v>
                </c:pt>
                <c:pt idx="13843">
                  <c:v>0</c:v>
                </c:pt>
                <c:pt idx="13844">
                  <c:v>0</c:v>
                </c:pt>
                <c:pt idx="13845">
                  <c:v>0.04</c:v>
                </c:pt>
                <c:pt idx="13846">
                  <c:v>0</c:v>
                </c:pt>
                <c:pt idx="13847">
                  <c:v>0</c:v>
                </c:pt>
                <c:pt idx="13848">
                  <c:v>0.03</c:v>
                </c:pt>
                <c:pt idx="13849">
                  <c:v>0</c:v>
                </c:pt>
                <c:pt idx="13850">
                  <c:v>0</c:v>
                </c:pt>
                <c:pt idx="13851">
                  <c:v>0</c:v>
                </c:pt>
                <c:pt idx="13852">
                  <c:v>0</c:v>
                </c:pt>
                <c:pt idx="13853">
                  <c:v>0.04</c:v>
                </c:pt>
                <c:pt idx="13854">
                  <c:v>0.04</c:v>
                </c:pt>
                <c:pt idx="13855">
                  <c:v>0</c:v>
                </c:pt>
                <c:pt idx="13856">
                  <c:v>0</c:v>
                </c:pt>
                <c:pt idx="13857">
                  <c:v>0</c:v>
                </c:pt>
                <c:pt idx="13858">
                  <c:v>0</c:v>
                </c:pt>
                <c:pt idx="13859">
                  <c:v>0</c:v>
                </c:pt>
                <c:pt idx="13860">
                  <c:v>0.04</c:v>
                </c:pt>
                <c:pt idx="13861">
                  <c:v>0</c:v>
                </c:pt>
                <c:pt idx="13862">
                  <c:v>0.04</c:v>
                </c:pt>
                <c:pt idx="13863">
                  <c:v>0.04</c:v>
                </c:pt>
                <c:pt idx="13864">
                  <c:v>0.04</c:v>
                </c:pt>
                <c:pt idx="13865">
                  <c:v>0</c:v>
                </c:pt>
                <c:pt idx="13866">
                  <c:v>0</c:v>
                </c:pt>
                <c:pt idx="13867">
                  <c:v>0</c:v>
                </c:pt>
                <c:pt idx="13868">
                  <c:v>0.04</c:v>
                </c:pt>
                <c:pt idx="13869">
                  <c:v>0</c:v>
                </c:pt>
                <c:pt idx="13870">
                  <c:v>0.04</c:v>
                </c:pt>
                <c:pt idx="13871">
                  <c:v>0</c:v>
                </c:pt>
                <c:pt idx="13872">
                  <c:v>0</c:v>
                </c:pt>
                <c:pt idx="13873">
                  <c:v>0.04</c:v>
                </c:pt>
                <c:pt idx="13874">
                  <c:v>0</c:v>
                </c:pt>
                <c:pt idx="13875">
                  <c:v>0</c:v>
                </c:pt>
                <c:pt idx="13876">
                  <c:v>0</c:v>
                </c:pt>
                <c:pt idx="13877">
                  <c:v>0</c:v>
                </c:pt>
                <c:pt idx="13878">
                  <c:v>0</c:v>
                </c:pt>
                <c:pt idx="13879">
                  <c:v>0</c:v>
                </c:pt>
                <c:pt idx="13880">
                  <c:v>0</c:v>
                </c:pt>
                <c:pt idx="13881">
                  <c:v>0</c:v>
                </c:pt>
                <c:pt idx="13882">
                  <c:v>0.04</c:v>
                </c:pt>
                <c:pt idx="13883">
                  <c:v>0</c:v>
                </c:pt>
                <c:pt idx="13884">
                  <c:v>0</c:v>
                </c:pt>
                <c:pt idx="13885">
                  <c:v>0.02</c:v>
                </c:pt>
                <c:pt idx="13886">
                  <c:v>0.04</c:v>
                </c:pt>
                <c:pt idx="13887">
                  <c:v>0.04</c:v>
                </c:pt>
                <c:pt idx="13888">
                  <c:v>0</c:v>
                </c:pt>
                <c:pt idx="13889">
                  <c:v>0</c:v>
                </c:pt>
                <c:pt idx="13890">
                  <c:v>0</c:v>
                </c:pt>
                <c:pt idx="13891">
                  <c:v>0.04</c:v>
                </c:pt>
                <c:pt idx="13892">
                  <c:v>0</c:v>
                </c:pt>
                <c:pt idx="13893">
                  <c:v>0</c:v>
                </c:pt>
                <c:pt idx="13894">
                  <c:v>0.04</c:v>
                </c:pt>
                <c:pt idx="13895">
                  <c:v>0</c:v>
                </c:pt>
                <c:pt idx="13896">
                  <c:v>0</c:v>
                </c:pt>
                <c:pt idx="13897">
                  <c:v>0</c:v>
                </c:pt>
                <c:pt idx="13898">
                  <c:v>0.04</c:v>
                </c:pt>
                <c:pt idx="13899">
                  <c:v>0</c:v>
                </c:pt>
                <c:pt idx="13900">
                  <c:v>0</c:v>
                </c:pt>
                <c:pt idx="13901">
                  <c:v>0.04</c:v>
                </c:pt>
                <c:pt idx="13902">
                  <c:v>0.04</c:v>
                </c:pt>
                <c:pt idx="13903">
                  <c:v>0</c:v>
                </c:pt>
                <c:pt idx="13904">
                  <c:v>0</c:v>
                </c:pt>
                <c:pt idx="13905">
                  <c:v>0</c:v>
                </c:pt>
                <c:pt idx="13906">
                  <c:v>0</c:v>
                </c:pt>
                <c:pt idx="13907">
                  <c:v>0</c:v>
                </c:pt>
                <c:pt idx="13908">
                  <c:v>0</c:v>
                </c:pt>
                <c:pt idx="13909">
                  <c:v>0</c:v>
                </c:pt>
                <c:pt idx="13910">
                  <c:v>0</c:v>
                </c:pt>
                <c:pt idx="13911">
                  <c:v>0</c:v>
                </c:pt>
                <c:pt idx="13912">
                  <c:v>0</c:v>
                </c:pt>
                <c:pt idx="13913">
                  <c:v>0</c:v>
                </c:pt>
                <c:pt idx="13914">
                  <c:v>0.04</c:v>
                </c:pt>
                <c:pt idx="13915">
                  <c:v>0</c:v>
                </c:pt>
                <c:pt idx="13916">
                  <c:v>0</c:v>
                </c:pt>
                <c:pt idx="13917">
                  <c:v>0</c:v>
                </c:pt>
                <c:pt idx="13918">
                  <c:v>0</c:v>
                </c:pt>
                <c:pt idx="13919">
                  <c:v>0</c:v>
                </c:pt>
                <c:pt idx="13920">
                  <c:v>0.04</c:v>
                </c:pt>
                <c:pt idx="13921">
                  <c:v>0</c:v>
                </c:pt>
                <c:pt idx="13922">
                  <c:v>0.04</c:v>
                </c:pt>
                <c:pt idx="13923">
                  <c:v>0</c:v>
                </c:pt>
                <c:pt idx="13924">
                  <c:v>0</c:v>
                </c:pt>
                <c:pt idx="13925">
                  <c:v>0.04</c:v>
                </c:pt>
                <c:pt idx="13926">
                  <c:v>0</c:v>
                </c:pt>
                <c:pt idx="13927">
                  <c:v>0.04</c:v>
                </c:pt>
                <c:pt idx="13928">
                  <c:v>0.04</c:v>
                </c:pt>
                <c:pt idx="13929">
                  <c:v>0.04</c:v>
                </c:pt>
                <c:pt idx="13930">
                  <c:v>0</c:v>
                </c:pt>
                <c:pt idx="13931">
                  <c:v>0.04</c:v>
                </c:pt>
                <c:pt idx="13932">
                  <c:v>0.04</c:v>
                </c:pt>
                <c:pt idx="13933">
                  <c:v>0</c:v>
                </c:pt>
                <c:pt idx="13934">
                  <c:v>0</c:v>
                </c:pt>
                <c:pt idx="13935">
                  <c:v>0</c:v>
                </c:pt>
                <c:pt idx="13936">
                  <c:v>0.04</c:v>
                </c:pt>
                <c:pt idx="13937">
                  <c:v>0.04</c:v>
                </c:pt>
                <c:pt idx="13938">
                  <c:v>0.04</c:v>
                </c:pt>
                <c:pt idx="13939">
                  <c:v>0</c:v>
                </c:pt>
                <c:pt idx="13940">
                  <c:v>0.04</c:v>
                </c:pt>
                <c:pt idx="13941">
                  <c:v>0</c:v>
                </c:pt>
                <c:pt idx="13942">
                  <c:v>0</c:v>
                </c:pt>
                <c:pt idx="13943">
                  <c:v>0</c:v>
                </c:pt>
                <c:pt idx="13944">
                  <c:v>0</c:v>
                </c:pt>
                <c:pt idx="13945">
                  <c:v>0</c:v>
                </c:pt>
                <c:pt idx="13946">
                  <c:v>0</c:v>
                </c:pt>
                <c:pt idx="13947">
                  <c:v>0.04</c:v>
                </c:pt>
                <c:pt idx="13948">
                  <c:v>0</c:v>
                </c:pt>
                <c:pt idx="13949">
                  <c:v>0</c:v>
                </c:pt>
                <c:pt idx="13950">
                  <c:v>0</c:v>
                </c:pt>
                <c:pt idx="13951">
                  <c:v>0</c:v>
                </c:pt>
                <c:pt idx="13952">
                  <c:v>0.04</c:v>
                </c:pt>
                <c:pt idx="13953">
                  <c:v>0</c:v>
                </c:pt>
                <c:pt idx="13954">
                  <c:v>0</c:v>
                </c:pt>
                <c:pt idx="13955">
                  <c:v>0</c:v>
                </c:pt>
                <c:pt idx="13956">
                  <c:v>0</c:v>
                </c:pt>
                <c:pt idx="13957">
                  <c:v>0</c:v>
                </c:pt>
                <c:pt idx="13958">
                  <c:v>0.04</c:v>
                </c:pt>
                <c:pt idx="13959">
                  <c:v>0</c:v>
                </c:pt>
                <c:pt idx="13960">
                  <c:v>0</c:v>
                </c:pt>
                <c:pt idx="13961">
                  <c:v>0.04</c:v>
                </c:pt>
                <c:pt idx="13962">
                  <c:v>0</c:v>
                </c:pt>
                <c:pt idx="13963">
                  <c:v>0.04</c:v>
                </c:pt>
                <c:pt idx="13964">
                  <c:v>0</c:v>
                </c:pt>
                <c:pt idx="13965">
                  <c:v>0</c:v>
                </c:pt>
                <c:pt idx="13966">
                  <c:v>0.04</c:v>
                </c:pt>
                <c:pt idx="13967">
                  <c:v>0.04</c:v>
                </c:pt>
                <c:pt idx="13968">
                  <c:v>0</c:v>
                </c:pt>
                <c:pt idx="13969">
                  <c:v>0</c:v>
                </c:pt>
                <c:pt idx="13970">
                  <c:v>0</c:v>
                </c:pt>
                <c:pt idx="13971">
                  <c:v>0.04</c:v>
                </c:pt>
                <c:pt idx="13972">
                  <c:v>0.04</c:v>
                </c:pt>
                <c:pt idx="13973">
                  <c:v>0</c:v>
                </c:pt>
                <c:pt idx="13974">
                  <c:v>0.04</c:v>
                </c:pt>
                <c:pt idx="13975">
                  <c:v>0</c:v>
                </c:pt>
                <c:pt idx="13976">
                  <c:v>0.04</c:v>
                </c:pt>
                <c:pt idx="13977">
                  <c:v>0.04</c:v>
                </c:pt>
                <c:pt idx="13978">
                  <c:v>0.04</c:v>
                </c:pt>
                <c:pt idx="13979">
                  <c:v>0</c:v>
                </c:pt>
                <c:pt idx="13980">
                  <c:v>0</c:v>
                </c:pt>
                <c:pt idx="13981">
                  <c:v>0.04</c:v>
                </c:pt>
                <c:pt idx="13982">
                  <c:v>0.04</c:v>
                </c:pt>
                <c:pt idx="13983">
                  <c:v>0</c:v>
                </c:pt>
                <c:pt idx="13984">
                  <c:v>0</c:v>
                </c:pt>
                <c:pt idx="13985">
                  <c:v>0</c:v>
                </c:pt>
                <c:pt idx="13986">
                  <c:v>0.04</c:v>
                </c:pt>
                <c:pt idx="13987">
                  <c:v>0.04</c:v>
                </c:pt>
                <c:pt idx="13988">
                  <c:v>0.04</c:v>
                </c:pt>
                <c:pt idx="13989">
                  <c:v>0</c:v>
                </c:pt>
                <c:pt idx="13990">
                  <c:v>0</c:v>
                </c:pt>
                <c:pt idx="13991">
                  <c:v>0.04</c:v>
                </c:pt>
                <c:pt idx="13992">
                  <c:v>0</c:v>
                </c:pt>
                <c:pt idx="13993">
                  <c:v>0</c:v>
                </c:pt>
                <c:pt idx="13994">
                  <c:v>0</c:v>
                </c:pt>
                <c:pt idx="13995">
                  <c:v>0</c:v>
                </c:pt>
                <c:pt idx="13996">
                  <c:v>0</c:v>
                </c:pt>
                <c:pt idx="13997">
                  <c:v>0.04</c:v>
                </c:pt>
                <c:pt idx="13998">
                  <c:v>0</c:v>
                </c:pt>
                <c:pt idx="13999">
                  <c:v>0.04</c:v>
                </c:pt>
                <c:pt idx="14000">
                  <c:v>0</c:v>
                </c:pt>
                <c:pt idx="14001">
                  <c:v>0</c:v>
                </c:pt>
                <c:pt idx="14002">
                  <c:v>0.04</c:v>
                </c:pt>
                <c:pt idx="14003">
                  <c:v>0</c:v>
                </c:pt>
                <c:pt idx="14004">
                  <c:v>0</c:v>
                </c:pt>
                <c:pt idx="14005">
                  <c:v>0.04</c:v>
                </c:pt>
                <c:pt idx="14006">
                  <c:v>0</c:v>
                </c:pt>
                <c:pt idx="14007">
                  <c:v>0</c:v>
                </c:pt>
                <c:pt idx="14008">
                  <c:v>0</c:v>
                </c:pt>
                <c:pt idx="14009">
                  <c:v>0.04</c:v>
                </c:pt>
                <c:pt idx="14010">
                  <c:v>0</c:v>
                </c:pt>
                <c:pt idx="14011">
                  <c:v>0</c:v>
                </c:pt>
                <c:pt idx="14012">
                  <c:v>0.04</c:v>
                </c:pt>
                <c:pt idx="14013">
                  <c:v>0.04</c:v>
                </c:pt>
                <c:pt idx="14014">
                  <c:v>0.04</c:v>
                </c:pt>
                <c:pt idx="14015">
                  <c:v>0.04</c:v>
                </c:pt>
                <c:pt idx="14016">
                  <c:v>0</c:v>
                </c:pt>
                <c:pt idx="14017">
                  <c:v>0.04</c:v>
                </c:pt>
                <c:pt idx="14018">
                  <c:v>0</c:v>
                </c:pt>
                <c:pt idx="14019">
                  <c:v>0</c:v>
                </c:pt>
                <c:pt idx="14020">
                  <c:v>0.04</c:v>
                </c:pt>
                <c:pt idx="14021">
                  <c:v>0</c:v>
                </c:pt>
                <c:pt idx="14022">
                  <c:v>0.04</c:v>
                </c:pt>
                <c:pt idx="14023">
                  <c:v>0</c:v>
                </c:pt>
                <c:pt idx="14024">
                  <c:v>0.04</c:v>
                </c:pt>
                <c:pt idx="14025">
                  <c:v>0.04</c:v>
                </c:pt>
                <c:pt idx="14026">
                  <c:v>0</c:v>
                </c:pt>
                <c:pt idx="14027">
                  <c:v>0.04</c:v>
                </c:pt>
                <c:pt idx="14028">
                  <c:v>0</c:v>
                </c:pt>
                <c:pt idx="14029">
                  <c:v>0</c:v>
                </c:pt>
                <c:pt idx="14030">
                  <c:v>0</c:v>
                </c:pt>
                <c:pt idx="14031">
                  <c:v>0</c:v>
                </c:pt>
                <c:pt idx="14032">
                  <c:v>0</c:v>
                </c:pt>
                <c:pt idx="14033">
                  <c:v>0</c:v>
                </c:pt>
                <c:pt idx="14034">
                  <c:v>0.04</c:v>
                </c:pt>
                <c:pt idx="14035">
                  <c:v>0</c:v>
                </c:pt>
                <c:pt idx="14036">
                  <c:v>0</c:v>
                </c:pt>
                <c:pt idx="14037">
                  <c:v>0.04</c:v>
                </c:pt>
                <c:pt idx="14038">
                  <c:v>0.04</c:v>
                </c:pt>
                <c:pt idx="14039">
                  <c:v>0</c:v>
                </c:pt>
                <c:pt idx="14040">
                  <c:v>0.04</c:v>
                </c:pt>
                <c:pt idx="14041">
                  <c:v>0</c:v>
                </c:pt>
                <c:pt idx="14042">
                  <c:v>0</c:v>
                </c:pt>
                <c:pt idx="14043">
                  <c:v>0</c:v>
                </c:pt>
                <c:pt idx="14044">
                  <c:v>0</c:v>
                </c:pt>
                <c:pt idx="14045">
                  <c:v>0.04</c:v>
                </c:pt>
                <c:pt idx="14046">
                  <c:v>0</c:v>
                </c:pt>
                <c:pt idx="14047">
                  <c:v>0</c:v>
                </c:pt>
                <c:pt idx="14048">
                  <c:v>0</c:v>
                </c:pt>
                <c:pt idx="14049">
                  <c:v>0</c:v>
                </c:pt>
                <c:pt idx="14050">
                  <c:v>0</c:v>
                </c:pt>
                <c:pt idx="14051">
                  <c:v>0</c:v>
                </c:pt>
                <c:pt idx="14052">
                  <c:v>0</c:v>
                </c:pt>
                <c:pt idx="14053">
                  <c:v>0.04</c:v>
                </c:pt>
                <c:pt idx="14054">
                  <c:v>0</c:v>
                </c:pt>
                <c:pt idx="14055">
                  <c:v>0.04</c:v>
                </c:pt>
                <c:pt idx="14056">
                  <c:v>0</c:v>
                </c:pt>
                <c:pt idx="14057">
                  <c:v>0.04</c:v>
                </c:pt>
                <c:pt idx="14058">
                  <c:v>0</c:v>
                </c:pt>
                <c:pt idx="14059">
                  <c:v>0.04</c:v>
                </c:pt>
                <c:pt idx="14060">
                  <c:v>0</c:v>
                </c:pt>
                <c:pt idx="14061">
                  <c:v>0</c:v>
                </c:pt>
                <c:pt idx="14062">
                  <c:v>0.04</c:v>
                </c:pt>
                <c:pt idx="14063">
                  <c:v>0</c:v>
                </c:pt>
                <c:pt idx="14064">
                  <c:v>0.04</c:v>
                </c:pt>
                <c:pt idx="14065">
                  <c:v>0</c:v>
                </c:pt>
                <c:pt idx="14066">
                  <c:v>0</c:v>
                </c:pt>
                <c:pt idx="14067">
                  <c:v>0</c:v>
                </c:pt>
                <c:pt idx="14068">
                  <c:v>0</c:v>
                </c:pt>
                <c:pt idx="14069">
                  <c:v>0</c:v>
                </c:pt>
                <c:pt idx="14070">
                  <c:v>0</c:v>
                </c:pt>
                <c:pt idx="14071">
                  <c:v>0</c:v>
                </c:pt>
                <c:pt idx="14072">
                  <c:v>0</c:v>
                </c:pt>
                <c:pt idx="14073">
                  <c:v>0</c:v>
                </c:pt>
                <c:pt idx="14074">
                  <c:v>0</c:v>
                </c:pt>
                <c:pt idx="14075">
                  <c:v>0</c:v>
                </c:pt>
                <c:pt idx="14076">
                  <c:v>0</c:v>
                </c:pt>
                <c:pt idx="14077">
                  <c:v>0</c:v>
                </c:pt>
                <c:pt idx="14078">
                  <c:v>0</c:v>
                </c:pt>
                <c:pt idx="14079">
                  <c:v>0</c:v>
                </c:pt>
                <c:pt idx="14080">
                  <c:v>0</c:v>
                </c:pt>
                <c:pt idx="14081">
                  <c:v>0</c:v>
                </c:pt>
                <c:pt idx="14082">
                  <c:v>0</c:v>
                </c:pt>
                <c:pt idx="14083">
                  <c:v>0</c:v>
                </c:pt>
                <c:pt idx="14084">
                  <c:v>0</c:v>
                </c:pt>
                <c:pt idx="14085">
                  <c:v>0.04</c:v>
                </c:pt>
                <c:pt idx="14086">
                  <c:v>0</c:v>
                </c:pt>
                <c:pt idx="14087">
                  <c:v>0.04</c:v>
                </c:pt>
                <c:pt idx="14088">
                  <c:v>0</c:v>
                </c:pt>
                <c:pt idx="14089">
                  <c:v>0</c:v>
                </c:pt>
                <c:pt idx="14090">
                  <c:v>0</c:v>
                </c:pt>
                <c:pt idx="14091">
                  <c:v>0.04</c:v>
                </c:pt>
                <c:pt idx="14092">
                  <c:v>0</c:v>
                </c:pt>
                <c:pt idx="14093">
                  <c:v>0.04</c:v>
                </c:pt>
                <c:pt idx="14094">
                  <c:v>0.04</c:v>
                </c:pt>
                <c:pt idx="14095">
                  <c:v>0</c:v>
                </c:pt>
                <c:pt idx="14096">
                  <c:v>0.04</c:v>
                </c:pt>
                <c:pt idx="14097">
                  <c:v>0.04</c:v>
                </c:pt>
                <c:pt idx="14098">
                  <c:v>0</c:v>
                </c:pt>
                <c:pt idx="14099">
                  <c:v>0.03</c:v>
                </c:pt>
                <c:pt idx="14100">
                  <c:v>0</c:v>
                </c:pt>
                <c:pt idx="14101">
                  <c:v>0</c:v>
                </c:pt>
                <c:pt idx="14102">
                  <c:v>0.03</c:v>
                </c:pt>
                <c:pt idx="14103">
                  <c:v>0</c:v>
                </c:pt>
                <c:pt idx="14104">
                  <c:v>0</c:v>
                </c:pt>
                <c:pt idx="14105">
                  <c:v>0</c:v>
                </c:pt>
                <c:pt idx="14106">
                  <c:v>0.03</c:v>
                </c:pt>
                <c:pt idx="14107">
                  <c:v>0</c:v>
                </c:pt>
                <c:pt idx="14108">
                  <c:v>0.03</c:v>
                </c:pt>
                <c:pt idx="14109">
                  <c:v>0.03</c:v>
                </c:pt>
                <c:pt idx="14110">
                  <c:v>0</c:v>
                </c:pt>
                <c:pt idx="14111">
                  <c:v>0</c:v>
                </c:pt>
                <c:pt idx="14112">
                  <c:v>0</c:v>
                </c:pt>
                <c:pt idx="14113">
                  <c:v>0</c:v>
                </c:pt>
                <c:pt idx="14114">
                  <c:v>0.01</c:v>
                </c:pt>
                <c:pt idx="14115">
                  <c:v>0.03</c:v>
                </c:pt>
                <c:pt idx="14116">
                  <c:v>0</c:v>
                </c:pt>
                <c:pt idx="14117">
                  <c:v>0.03</c:v>
                </c:pt>
                <c:pt idx="14118">
                  <c:v>0.03</c:v>
                </c:pt>
                <c:pt idx="14119">
                  <c:v>0</c:v>
                </c:pt>
                <c:pt idx="14120">
                  <c:v>0.03</c:v>
                </c:pt>
                <c:pt idx="14121">
                  <c:v>0</c:v>
                </c:pt>
                <c:pt idx="14122">
                  <c:v>0</c:v>
                </c:pt>
                <c:pt idx="14123">
                  <c:v>0</c:v>
                </c:pt>
                <c:pt idx="14124">
                  <c:v>0.03</c:v>
                </c:pt>
                <c:pt idx="14125">
                  <c:v>0</c:v>
                </c:pt>
                <c:pt idx="14126">
                  <c:v>0.03</c:v>
                </c:pt>
                <c:pt idx="14127">
                  <c:v>0.03</c:v>
                </c:pt>
                <c:pt idx="14128">
                  <c:v>0.03</c:v>
                </c:pt>
                <c:pt idx="14129">
                  <c:v>0</c:v>
                </c:pt>
                <c:pt idx="14130">
                  <c:v>0</c:v>
                </c:pt>
                <c:pt idx="14131">
                  <c:v>0</c:v>
                </c:pt>
                <c:pt idx="14132">
                  <c:v>0</c:v>
                </c:pt>
                <c:pt idx="14133">
                  <c:v>0</c:v>
                </c:pt>
                <c:pt idx="14134">
                  <c:v>0.03</c:v>
                </c:pt>
                <c:pt idx="14135">
                  <c:v>0</c:v>
                </c:pt>
                <c:pt idx="14136">
                  <c:v>0</c:v>
                </c:pt>
                <c:pt idx="14137">
                  <c:v>0</c:v>
                </c:pt>
                <c:pt idx="14138">
                  <c:v>0</c:v>
                </c:pt>
                <c:pt idx="14139">
                  <c:v>0</c:v>
                </c:pt>
                <c:pt idx="14140">
                  <c:v>0</c:v>
                </c:pt>
                <c:pt idx="14141">
                  <c:v>0.03</c:v>
                </c:pt>
                <c:pt idx="14142">
                  <c:v>0</c:v>
                </c:pt>
                <c:pt idx="14143">
                  <c:v>0.03</c:v>
                </c:pt>
                <c:pt idx="14144">
                  <c:v>0</c:v>
                </c:pt>
                <c:pt idx="14145">
                  <c:v>0.03</c:v>
                </c:pt>
                <c:pt idx="14146">
                  <c:v>0</c:v>
                </c:pt>
                <c:pt idx="14147">
                  <c:v>0.03</c:v>
                </c:pt>
                <c:pt idx="14148">
                  <c:v>0</c:v>
                </c:pt>
                <c:pt idx="14149">
                  <c:v>0</c:v>
                </c:pt>
                <c:pt idx="14150">
                  <c:v>0</c:v>
                </c:pt>
                <c:pt idx="14151">
                  <c:v>0.03</c:v>
                </c:pt>
                <c:pt idx="14152">
                  <c:v>0</c:v>
                </c:pt>
                <c:pt idx="14153">
                  <c:v>0.03</c:v>
                </c:pt>
                <c:pt idx="14154">
                  <c:v>0.03</c:v>
                </c:pt>
                <c:pt idx="14155">
                  <c:v>0</c:v>
                </c:pt>
                <c:pt idx="14156">
                  <c:v>0</c:v>
                </c:pt>
                <c:pt idx="14157">
                  <c:v>0.03</c:v>
                </c:pt>
                <c:pt idx="14158">
                  <c:v>0.03</c:v>
                </c:pt>
                <c:pt idx="14159">
                  <c:v>0</c:v>
                </c:pt>
                <c:pt idx="14160">
                  <c:v>0</c:v>
                </c:pt>
                <c:pt idx="14161">
                  <c:v>0.03</c:v>
                </c:pt>
                <c:pt idx="14162">
                  <c:v>0</c:v>
                </c:pt>
                <c:pt idx="14163">
                  <c:v>0.03</c:v>
                </c:pt>
                <c:pt idx="14164">
                  <c:v>0</c:v>
                </c:pt>
                <c:pt idx="14165">
                  <c:v>0</c:v>
                </c:pt>
                <c:pt idx="14166">
                  <c:v>0</c:v>
                </c:pt>
                <c:pt idx="14167">
                  <c:v>0</c:v>
                </c:pt>
                <c:pt idx="14168">
                  <c:v>0</c:v>
                </c:pt>
                <c:pt idx="14169">
                  <c:v>0</c:v>
                </c:pt>
                <c:pt idx="14170">
                  <c:v>0</c:v>
                </c:pt>
                <c:pt idx="14171">
                  <c:v>0.03</c:v>
                </c:pt>
                <c:pt idx="14172">
                  <c:v>0.03</c:v>
                </c:pt>
                <c:pt idx="14173">
                  <c:v>0.03</c:v>
                </c:pt>
                <c:pt idx="14174">
                  <c:v>0</c:v>
                </c:pt>
                <c:pt idx="14175">
                  <c:v>0.03</c:v>
                </c:pt>
                <c:pt idx="14176">
                  <c:v>0</c:v>
                </c:pt>
                <c:pt idx="14177">
                  <c:v>0</c:v>
                </c:pt>
                <c:pt idx="14178">
                  <c:v>0.03</c:v>
                </c:pt>
                <c:pt idx="14179">
                  <c:v>0</c:v>
                </c:pt>
                <c:pt idx="14180">
                  <c:v>0.03</c:v>
                </c:pt>
                <c:pt idx="14181">
                  <c:v>0</c:v>
                </c:pt>
                <c:pt idx="14182">
                  <c:v>0.03</c:v>
                </c:pt>
                <c:pt idx="14183">
                  <c:v>0</c:v>
                </c:pt>
                <c:pt idx="14184">
                  <c:v>0.03</c:v>
                </c:pt>
                <c:pt idx="14185">
                  <c:v>0</c:v>
                </c:pt>
                <c:pt idx="14186">
                  <c:v>0</c:v>
                </c:pt>
                <c:pt idx="14187">
                  <c:v>0</c:v>
                </c:pt>
                <c:pt idx="14188">
                  <c:v>0</c:v>
                </c:pt>
                <c:pt idx="14189">
                  <c:v>0.03</c:v>
                </c:pt>
                <c:pt idx="14190">
                  <c:v>0</c:v>
                </c:pt>
                <c:pt idx="14191">
                  <c:v>0.03</c:v>
                </c:pt>
                <c:pt idx="14192">
                  <c:v>0.02</c:v>
                </c:pt>
                <c:pt idx="14193">
                  <c:v>0</c:v>
                </c:pt>
                <c:pt idx="14194">
                  <c:v>0.03</c:v>
                </c:pt>
                <c:pt idx="14195">
                  <c:v>0</c:v>
                </c:pt>
                <c:pt idx="14196">
                  <c:v>0</c:v>
                </c:pt>
                <c:pt idx="14197">
                  <c:v>0.03</c:v>
                </c:pt>
                <c:pt idx="14198">
                  <c:v>0.03</c:v>
                </c:pt>
                <c:pt idx="14199">
                  <c:v>0.03</c:v>
                </c:pt>
                <c:pt idx="14200">
                  <c:v>0</c:v>
                </c:pt>
                <c:pt idx="14201">
                  <c:v>0.03</c:v>
                </c:pt>
                <c:pt idx="14202">
                  <c:v>0.03</c:v>
                </c:pt>
                <c:pt idx="14203">
                  <c:v>0.03</c:v>
                </c:pt>
                <c:pt idx="14204">
                  <c:v>0</c:v>
                </c:pt>
                <c:pt idx="14205">
                  <c:v>0</c:v>
                </c:pt>
                <c:pt idx="14206">
                  <c:v>0</c:v>
                </c:pt>
                <c:pt idx="14207">
                  <c:v>0.03</c:v>
                </c:pt>
                <c:pt idx="14208">
                  <c:v>0.03</c:v>
                </c:pt>
                <c:pt idx="14209">
                  <c:v>0.03</c:v>
                </c:pt>
                <c:pt idx="14210">
                  <c:v>0</c:v>
                </c:pt>
                <c:pt idx="14211">
                  <c:v>0</c:v>
                </c:pt>
                <c:pt idx="14212">
                  <c:v>0.03</c:v>
                </c:pt>
                <c:pt idx="14213">
                  <c:v>0.03</c:v>
                </c:pt>
                <c:pt idx="14214">
                  <c:v>0</c:v>
                </c:pt>
                <c:pt idx="14215">
                  <c:v>0</c:v>
                </c:pt>
                <c:pt idx="14216">
                  <c:v>0</c:v>
                </c:pt>
                <c:pt idx="14217">
                  <c:v>0.03</c:v>
                </c:pt>
                <c:pt idx="14218">
                  <c:v>0.03</c:v>
                </c:pt>
                <c:pt idx="14219">
                  <c:v>0</c:v>
                </c:pt>
                <c:pt idx="14220">
                  <c:v>0.03</c:v>
                </c:pt>
                <c:pt idx="14221">
                  <c:v>0</c:v>
                </c:pt>
                <c:pt idx="14222">
                  <c:v>0</c:v>
                </c:pt>
                <c:pt idx="14223">
                  <c:v>0</c:v>
                </c:pt>
                <c:pt idx="14224">
                  <c:v>0</c:v>
                </c:pt>
                <c:pt idx="14225">
                  <c:v>0.03</c:v>
                </c:pt>
                <c:pt idx="14226">
                  <c:v>0.03</c:v>
                </c:pt>
                <c:pt idx="14227">
                  <c:v>0.03</c:v>
                </c:pt>
                <c:pt idx="14228">
                  <c:v>0</c:v>
                </c:pt>
                <c:pt idx="14229">
                  <c:v>0.03</c:v>
                </c:pt>
                <c:pt idx="14230">
                  <c:v>0.03</c:v>
                </c:pt>
                <c:pt idx="14231">
                  <c:v>0</c:v>
                </c:pt>
                <c:pt idx="14232">
                  <c:v>0</c:v>
                </c:pt>
                <c:pt idx="14233">
                  <c:v>0</c:v>
                </c:pt>
                <c:pt idx="14234">
                  <c:v>0.03</c:v>
                </c:pt>
                <c:pt idx="14235">
                  <c:v>0</c:v>
                </c:pt>
                <c:pt idx="14236">
                  <c:v>0</c:v>
                </c:pt>
                <c:pt idx="14237">
                  <c:v>0</c:v>
                </c:pt>
                <c:pt idx="14238">
                  <c:v>0</c:v>
                </c:pt>
                <c:pt idx="14239">
                  <c:v>0.03</c:v>
                </c:pt>
                <c:pt idx="14240">
                  <c:v>0.03</c:v>
                </c:pt>
                <c:pt idx="14241">
                  <c:v>0.03</c:v>
                </c:pt>
                <c:pt idx="14242">
                  <c:v>0</c:v>
                </c:pt>
                <c:pt idx="14243">
                  <c:v>0</c:v>
                </c:pt>
                <c:pt idx="14244">
                  <c:v>0</c:v>
                </c:pt>
                <c:pt idx="14245">
                  <c:v>0</c:v>
                </c:pt>
                <c:pt idx="14246">
                  <c:v>0</c:v>
                </c:pt>
                <c:pt idx="14247">
                  <c:v>0.03</c:v>
                </c:pt>
                <c:pt idx="14248">
                  <c:v>0.03</c:v>
                </c:pt>
                <c:pt idx="14249">
                  <c:v>0</c:v>
                </c:pt>
                <c:pt idx="14250">
                  <c:v>0</c:v>
                </c:pt>
                <c:pt idx="14251">
                  <c:v>0</c:v>
                </c:pt>
                <c:pt idx="14252">
                  <c:v>0</c:v>
                </c:pt>
                <c:pt idx="14253">
                  <c:v>0</c:v>
                </c:pt>
                <c:pt idx="14254">
                  <c:v>0</c:v>
                </c:pt>
                <c:pt idx="14255">
                  <c:v>0</c:v>
                </c:pt>
                <c:pt idx="14256">
                  <c:v>0</c:v>
                </c:pt>
                <c:pt idx="14257">
                  <c:v>0</c:v>
                </c:pt>
                <c:pt idx="14258">
                  <c:v>0.03</c:v>
                </c:pt>
                <c:pt idx="14259">
                  <c:v>0.03</c:v>
                </c:pt>
                <c:pt idx="14260">
                  <c:v>0.03</c:v>
                </c:pt>
                <c:pt idx="14261">
                  <c:v>0</c:v>
                </c:pt>
                <c:pt idx="14262">
                  <c:v>0</c:v>
                </c:pt>
                <c:pt idx="14263">
                  <c:v>0</c:v>
                </c:pt>
                <c:pt idx="14264">
                  <c:v>0</c:v>
                </c:pt>
                <c:pt idx="14265">
                  <c:v>0</c:v>
                </c:pt>
                <c:pt idx="14266">
                  <c:v>0</c:v>
                </c:pt>
                <c:pt idx="14267">
                  <c:v>0</c:v>
                </c:pt>
                <c:pt idx="14268">
                  <c:v>0.03</c:v>
                </c:pt>
                <c:pt idx="14269">
                  <c:v>0.03</c:v>
                </c:pt>
                <c:pt idx="14270">
                  <c:v>0.03</c:v>
                </c:pt>
                <c:pt idx="14271">
                  <c:v>0</c:v>
                </c:pt>
                <c:pt idx="14272">
                  <c:v>0</c:v>
                </c:pt>
                <c:pt idx="14273">
                  <c:v>0.03</c:v>
                </c:pt>
                <c:pt idx="14274">
                  <c:v>0</c:v>
                </c:pt>
                <c:pt idx="14275">
                  <c:v>0.03</c:v>
                </c:pt>
                <c:pt idx="14276">
                  <c:v>0.03</c:v>
                </c:pt>
                <c:pt idx="14277">
                  <c:v>0</c:v>
                </c:pt>
                <c:pt idx="14278">
                  <c:v>0</c:v>
                </c:pt>
                <c:pt idx="14279">
                  <c:v>0.03</c:v>
                </c:pt>
                <c:pt idx="14280">
                  <c:v>0.03</c:v>
                </c:pt>
                <c:pt idx="14281">
                  <c:v>0</c:v>
                </c:pt>
                <c:pt idx="14282">
                  <c:v>0</c:v>
                </c:pt>
                <c:pt idx="14283">
                  <c:v>0</c:v>
                </c:pt>
                <c:pt idx="14284">
                  <c:v>0</c:v>
                </c:pt>
                <c:pt idx="14285">
                  <c:v>0</c:v>
                </c:pt>
                <c:pt idx="14286">
                  <c:v>0.03</c:v>
                </c:pt>
                <c:pt idx="14287">
                  <c:v>0.03</c:v>
                </c:pt>
                <c:pt idx="14288">
                  <c:v>0</c:v>
                </c:pt>
                <c:pt idx="14289">
                  <c:v>0</c:v>
                </c:pt>
                <c:pt idx="14290">
                  <c:v>0</c:v>
                </c:pt>
                <c:pt idx="14291">
                  <c:v>0.03</c:v>
                </c:pt>
                <c:pt idx="14292">
                  <c:v>0</c:v>
                </c:pt>
                <c:pt idx="14293">
                  <c:v>0</c:v>
                </c:pt>
                <c:pt idx="14294">
                  <c:v>0.03</c:v>
                </c:pt>
                <c:pt idx="14295">
                  <c:v>0.03</c:v>
                </c:pt>
                <c:pt idx="14296">
                  <c:v>0.03</c:v>
                </c:pt>
                <c:pt idx="14297">
                  <c:v>0.03</c:v>
                </c:pt>
                <c:pt idx="14298">
                  <c:v>0</c:v>
                </c:pt>
                <c:pt idx="14299">
                  <c:v>0</c:v>
                </c:pt>
                <c:pt idx="14300">
                  <c:v>0</c:v>
                </c:pt>
                <c:pt idx="14301">
                  <c:v>0.01</c:v>
                </c:pt>
                <c:pt idx="14302">
                  <c:v>0</c:v>
                </c:pt>
                <c:pt idx="14303">
                  <c:v>0</c:v>
                </c:pt>
                <c:pt idx="14304">
                  <c:v>0.03</c:v>
                </c:pt>
                <c:pt idx="14305">
                  <c:v>0.03</c:v>
                </c:pt>
                <c:pt idx="14306">
                  <c:v>0</c:v>
                </c:pt>
                <c:pt idx="14307">
                  <c:v>0</c:v>
                </c:pt>
                <c:pt idx="14308">
                  <c:v>0</c:v>
                </c:pt>
                <c:pt idx="14309">
                  <c:v>0</c:v>
                </c:pt>
                <c:pt idx="14310">
                  <c:v>0.03</c:v>
                </c:pt>
                <c:pt idx="14311">
                  <c:v>0</c:v>
                </c:pt>
                <c:pt idx="14312">
                  <c:v>0</c:v>
                </c:pt>
                <c:pt idx="14313">
                  <c:v>0.03</c:v>
                </c:pt>
                <c:pt idx="14314">
                  <c:v>0.03</c:v>
                </c:pt>
                <c:pt idx="14315">
                  <c:v>0</c:v>
                </c:pt>
                <c:pt idx="14316">
                  <c:v>0.03</c:v>
                </c:pt>
                <c:pt idx="14317">
                  <c:v>0.03</c:v>
                </c:pt>
                <c:pt idx="14318">
                  <c:v>0</c:v>
                </c:pt>
                <c:pt idx="14319">
                  <c:v>0</c:v>
                </c:pt>
                <c:pt idx="14320">
                  <c:v>0.03</c:v>
                </c:pt>
                <c:pt idx="14321">
                  <c:v>0</c:v>
                </c:pt>
                <c:pt idx="14322">
                  <c:v>0</c:v>
                </c:pt>
                <c:pt idx="14323">
                  <c:v>0</c:v>
                </c:pt>
                <c:pt idx="14324">
                  <c:v>0.03</c:v>
                </c:pt>
                <c:pt idx="14325">
                  <c:v>0.03</c:v>
                </c:pt>
                <c:pt idx="14326">
                  <c:v>0</c:v>
                </c:pt>
                <c:pt idx="14327">
                  <c:v>0</c:v>
                </c:pt>
                <c:pt idx="14328">
                  <c:v>0</c:v>
                </c:pt>
                <c:pt idx="14329">
                  <c:v>0</c:v>
                </c:pt>
                <c:pt idx="14330">
                  <c:v>0</c:v>
                </c:pt>
                <c:pt idx="14331">
                  <c:v>0.03</c:v>
                </c:pt>
                <c:pt idx="14332">
                  <c:v>0</c:v>
                </c:pt>
                <c:pt idx="14333">
                  <c:v>0.03</c:v>
                </c:pt>
                <c:pt idx="14334">
                  <c:v>0.03</c:v>
                </c:pt>
                <c:pt idx="14335">
                  <c:v>0</c:v>
                </c:pt>
                <c:pt idx="14336">
                  <c:v>0.03</c:v>
                </c:pt>
                <c:pt idx="14337">
                  <c:v>0.03</c:v>
                </c:pt>
                <c:pt idx="14338">
                  <c:v>0.02</c:v>
                </c:pt>
                <c:pt idx="14339">
                  <c:v>0.03</c:v>
                </c:pt>
                <c:pt idx="14340">
                  <c:v>0.03</c:v>
                </c:pt>
                <c:pt idx="14341">
                  <c:v>0.02</c:v>
                </c:pt>
                <c:pt idx="14342">
                  <c:v>0</c:v>
                </c:pt>
                <c:pt idx="14343">
                  <c:v>0.03</c:v>
                </c:pt>
                <c:pt idx="14344">
                  <c:v>0.03</c:v>
                </c:pt>
                <c:pt idx="14345">
                  <c:v>0</c:v>
                </c:pt>
                <c:pt idx="14346">
                  <c:v>0.03</c:v>
                </c:pt>
                <c:pt idx="14347">
                  <c:v>0.03</c:v>
                </c:pt>
                <c:pt idx="14348">
                  <c:v>0.03</c:v>
                </c:pt>
                <c:pt idx="14349">
                  <c:v>0</c:v>
                </c:pt>
                <c:pt idx="14350">
                  <c:v>0.03</c:v>
                </c:pt>
                <c:pt idx="14351">
                  <c:v>0</c:v>
                </c:pt>
                <c:pt idx="14352">
                  <c:v>0</c:v>
                </c:pt>
                <c:pt idx="14353">
                  <c:v>0</c:v>
                </c:pt>
                <c:pt idx="14354">
                  <c:v>0</c:v>
                </c:pt>
                <c:pt idx="14355">
                  <c:v>0</c:v>
                </c:pt>
                <c:pt idx="14356">
                  <c:v>0.03</c:v>
                </c:pt>
                <c:pt idx="14357">
                  <c:v>0.03</c:v>
                </c:pt>
                <c:pt idx="14358">
                  <c:v>0.01</c:v>
                </c:pt>
                <c:pt idx="14359">
                  <c:v>0.03</c:v>
                </c:pt>
                <c:pt idx="14360">
                  <c:v>0</c:v>
                </c:pt>
                <c:pt idx="14361">
                  <c:v>0</c:v>
                </c:pt>
                <c:pt idx="14362">
                  <c:v>0</c:v>
                </c:pt>
                <c:pt idx="14363">
                  <c:v>0.03</c:v>
                </c:pt>
                <c:pt idx="14364">
                  <c:v>0</c:v>
                </c:pt>
                <c:pt idx="14365">
                  <c:v>0.03</c:v>
                </c:pt>
                <c:pt idx="14366">
                  <c:v>0</c:v>
                </c:pt>
                <c:pt idx="14367">
                  <c:v>0.03</c:v>
                </c:pt>
                <c:pt idx="14368">
                  <c:v>0.03</c:v>
                </c:pt>
                <c:pt idx="14369">
                  <c:v>0</c:v>
                </c:pt>
                <c:pt idx="14370">
                  <c:v>0</c:v>
                </c:pt>
                <c:pt idx="14371">
                  <c:v>0</c:v>
                </c:pt>
                <c:pt idx="14372">
                  <c:v>0</c:v>
                </c:pt>
                <c:pt idx="14373">
                  <c:v>0.03</c:v>
                </c:pt>
                <c:pt idx="14374">
                  <c:v>0.03</c:v>
                </c:pt>
                <c:pt idx="14375">
                  <c:v>0.03</c:v>
                </c:pt>
                <c:pt idx="14376">
                  <c:v>0.03</c:v>
                </c:pt>
                <c:pt idx="14377">
                  <c:v>0.03</c:v>
                </c:pt>
                <c:pt idx="14378">
                  <c:v>0.03</c:v>
                </c:pt>
                <c:pt idx="14379">
                  <c:v>0.03</c:v>
                </c:pt>
                <c:pt idx="14380">
                  <c:v>0</c:v>
                </c:pt>
                <c:pt idx="14381">
                  <c:v>0</c:v>
                </c:pt>
                <c:pt idx="14382">
                  <c:v>0.03</c:v>
                </c:pt>
                <c:pt idx="14383">
                  <c:v>0</c:v>
                </c:pt>
                <c:pt idx="14384">
                  <c:v>0</c:v>
                </c:pt>
                <c:pt idx="14385">
                  <c:v>0.03</c:v>
                </c:pt>
                <c:pt idx="14386">
                  <c:v>0</c:v>
                </c:pt>
                <c:pt idx="14387">
                  <c:v>0.03</c:v>
                </c:pt>
                <c:pt idx="14388">
                  <c:v>0</c:v>
                </c:pt>
                <c:pt idx="14389">
                  <c:v>0.03</c:v>
                </c:pt>
                <c:pt idx="14390">
                  <c:v>0.03</c:v>
                </c:pt>
                <c:pt idx="14391">
                  <c:v>0</c:v>
                </c:pt>
                <c:pt idx="14392">
                  <c:v>0.03</c:v>
                </c:pt>
                <c:pt idx="14393">
                  <c:v>0</c:v>
                </c:pt>
                <c:pt idx="14394">
                  <c:v>0.03</c:v>
                </c:pt>
                <c:pt idx="14395">
                  <c:v>0</c:v>
                </c:pt>
                <c:pt idx="14396">
                  <c:v>0.03</c:v>
                </c:pt>
                <c:pt idx="14397">
                  <c:v>0</c:v>
                </c:pt>
                <c:pt idx="14398">
                  <c:v>0</c:v>
                </c:pt>
                <c:pt idx="14399">
                  <c:v>0.03</c:v>
                </c:pt>
                <c:pt idx="14400">
                  <c:v>0</c:v>
                </c:pt>
                <c:pt idx="14401">
                  <c:v>0.03</c:v>
                </c:pt>
                <c:pt idx="14402">
                  <c:v>0</c:v>
                </c:pt>
                <c:pt idx="14403">
                  <c:v>0.03</c:v>
                </c:pt>
                <c:pt idx="14404">
                  <c:v>0</c:v>
                </c:pt>
                <c:pt idx="14405">
                  <c:v>0.03</c:v>
                </c:pt>
                <c:pt idx="14406">
                  <c:v>0</c:v>
                </c:pt>
                <c:pt idx="14407">
                  <c:v>0</c:v>
                </c:pt>
                <c:pt idx="14408">
                  <c:v>0</c:v>
                </c:pt>
                <c:pt idx="14409">
                  <c:v>0.03</c:v>
                </c:pt>
                <c:pt idx="14410">
                  <c:v>0</c:v>
                </c:pt>
                <c:pt idx="14411">
                  <c:v>0</c:v>
                </c:pt>
                <c:pt idx="14412">
                  <c:v>0.03</c:v>
                </c:pt>
                <c:pt idx="14413">
                  <c:v>0</c:v>
                </c:pt>
                <c:pt idx="14414">
                  <c:v>0.03</c:v>
                </c:pt>
                <c:pt idx="14415">
                  <c:v>0</c:v>
                </c:pt>
                <c:pt idx="14416">
                  <c:v>0.03</c:v>
                </c:pt>
                <c:pt idx="14417">
                  <c:v>0</c:v>
                </c:pt>
                <c:pt idx="14418">
                  <c:v>0</c:v>
                </c:pt>
                <c:pt idx="14419">
                  <c:v>0</c:v>
                </c:pt>
                <c:pt idx="14420">
                  <c:v>0</c:v>
                </c:pt>
                <c:pt idx="14421">
                  <c:v>0</c:v>
                </c:pt>
                <c:pt idx="14422">
                  <c:v>0.03</c:v>
                </c:pt>
                <c:pt idx="14423">
                  <c:v>0.03</c:v>
                </c:pt>
                <c:pt idx="14424">
                  <c:v>0</c:v>
                </c:pt>
                <c:pt idx="14425">
                  <c:v>0.03</c:v>
                </c:pt>
                <c:pt idx="14426">
                  <c:v>0</c:v>
                </c:pt>
                <c:pt idx="14427">
                  <c:v>0.03</c:v>
                </c:pt>
                <c:pt idx="14428">
                  <c:v>0.03</c:v>
                </c:pt>
                <c:pt idx="14429">
                  <c:v>0.03</c:v>
                </c:pt>
                <c:pt idx="14430">
                  <c:v>0</c:v>
                </c:pt>
                <c:pt idx="14431">
                  <c:v>0</c:v>
                </c:pt>
                <c:pt idx="14432">
                  <c:v>0.03</c:v>
                </c:pt>
                <c:pt idx="14433">
                  <c:v>0</c:v>
                </c:pt>
                <c:pt idx="14434">
                  <c:v>0.03</c:v>
                </c:pt>
                <c:pt idx="14435">
                  <c:v>0.03</c:v>
                </c:pt>
                <c:pt idx="14436">
                  <c:v>0.03</c:v>
                </c:pt>
                <c:pt idx="14437">
                  <c:v>0.03</c:v>
                </c:pt>
                <c:pt idx="14438">
                  <c:v>0.03</c:v>
                </c:pt>
                <c:pt idx="14439">
                  <c:v>0</c:v>
                </c:pt>
                <c:pt idx="14440">
                  <c:v>0.03</c:v>
                </c:pt>
                <c:pt idx="14441">
                  <c:v>0.03</c:v>
                </c:pt>
                <c:pt idx="14442">
                  <c:v>0.03</c:v>
                </c:pt>
                <c:pt idx="14443">
                  <c:v>0.03</c:v>
                </c:pt>
                <c:pt idx="14444">
                  <c:v>0.03</c:v>
                </c:pt>
                <c:pt idx="14445">
                  <c:v>0.03</c:v>
                </c:pt>
                <c:pt idx="14446">
                  <c:v>0.03</c:v>
                </c:pt>
                <c:pt idx="14447">
                  <c:v>0</c:v>
                </c:pt>
                <c:pt idx="14448">
                  <c:v>0</c:v>
                </c:pt>
                <c:pt idx="14449">
                  <c:v>0.03</c:v>
                </c:pt>
                <c:pt idx="14450">
                  <c:v>0.03</c:v>
                </c:pt>
                <c:pt idx="14451">
                  <c:v>0</c:v>
                </c:pt>
                <c:pt idx="14452">
                  <c:v>0</c:v>
                </c:pt>
                <c:pt idx="14453">
                  <c:v>0</c:v>
                </c:pt>
                <c:pt idx="14454">
                  <c:v>0</c:v>
                </c:pt>
                <c:pt idx="14455">
                  <c:v>0.03</c:v>
                </c:pt>
                <c:pt idx="14456">
                  <c:v>0.03</c:v>
                </c:pt>
                <c:pt idx="14457">
                  <c:v>0</c:v>
                </c:pt>
                <c:pt idx="14458">
                  <c:v>0</c:v>
                </c:pt>
                <c:pt idx="14459">
                  <c:v>0</c:v>
                </c:pt>
                <c:pt idx="14460">
                  <c:v>0</c:v>
                </c:pt>
                <c:pt idx="14461">
                  <c:v>0.03</c:v>
                </c:pt>
                <c:pt idx="14462">
                  <c:v>0</c:v>
                </c:pt>
                <c:pt idx="14463">
                  <c:v>0.03</c:v>
                </c:pt>
                <c:pt idx="14464">
                  <c:v>0.03</c:v>
                </c:pt>
                <c:pt idx="14465">
                  <c:v>0</c:v>
                </c:pt>
                <c:pt idx="14466">
                  <c:v>0</c:v>
                </c:pt>
                <c:pt idx="14467">
                  <c:v>0.01</c:v>
                </c:pt>
                <c:pt idx="14468">
                  <c:v>0.03</c:v>
                </c:pt>
                <c:pt idx="14469">
                  <c:v>0</c:v>
                </c:pt>
                <c:pt idx="14470">
                  <c:v>0.03</c:v>
                </c:pt>
                <c:pt idx="14471">
                  <c:v>0.03</c:v>
                </c:pt>
                <c:pt idx="14472">
                  <c:v>0.03</c:v>
                </c:pt>
                <c:pt idx="14473">
                  <c:v>0</c:v>
                </c:pt>
                <c:pt idx="14474">
                  <c:v>0.03</c:v>
                </c:pt>
                <c:pt idx="14475">
                  <c:v>0</c:v>
                </c:pt>
                <c:pt idx="14476">
                  <c:v>0</c:v>
                </c:pt>
                <c:pt idx="14477">
                  <c:v>0.03</c:v>
                </c:pt>
                <c:pt idx="14478">
                  <c:v>0.03</c:v>
                </c:pt>
                <c:pt idx="14479">
                  <c:v>0</c:v>
                </c:pt>
                <c:pt idx="14480">
                  <c:v>0</c:v>
                </c:pt>
                <c:pt idx="14481">
                  <c:v>0</c:v>
                </c:pt>
                <c:pt idx="14482">
                  <c:v>0</c:v>
                </c:pt>
                <c:pt idx="14483">
                  <c:v>0</c:v>
                </c:pt>
                <c:pt idx="14484">
                  <c:v>0</c:v>
                </c:pt>
                <c:pt idx="14485">
                  <c:v>0</c:v>
                </c:pt>
                <c:pt idx="14486">
                  <c:v>0.03</c:v>
                </c:pt>
                <c:pt idx="14487">
                  <c:v>0</c:v>
                </c:pt>
                <c:pt idx="14488">
                  <c:v>0.03</c:v>
                </c:pt>
                <c:pt idx="14489">
                  <c:v>0.03</c:v>
                </c:pt>
                <c:pt idx="14490">
                  <c:v>0</c:v>
                </c:pt>
                <c:pt idx="14491">
                  <c:v>0.03</c:v>
                </c:pt>
                <c:pt idx="14492">
                  <c:v>0</c:v>
                </c:pt>
                <c:pt idx="14493">
                  <c:v>0</c:v>
                </c:pt>
                <c:pt idx="14494">
                  <c:v>0</c:v>
                </c:pt>
                <c:pt idx="14495">
                  <c:v>0.03</c:v>
                </c:pt>
                <c:pt idx="14496">
                  <c:v>0</c:v>
                </c:pt>
                <c:pt idx="14497">
                  <c:v>0</c:v>
                </c:pt>
                <c:pt idx="14498">
                  <c:v>0.03</c:v>
                </c:pt>
                <c:pt idx="14499">
                  <c:v>0.03</c:v>
                </c:pt>
                <c:pt idx="14500">
                  <c:v>0</c:v>
                </c:pt>
                <c:pt idx="14501">
                  <c:v>0.03</c:v>
                </c:pt>
                <c:pt idx="14502">
                  <c:v>0.03</c:v>
                </c:pt>
                <c:pt idx="14503">
                  <c:v>0</c:v>
                </c:pt>
                <c:pt idx="14504">
                  <c:v>0</c:v>
                </c:pt>
                <c:pt idx="14505">
                  <c:v>0.02</c:v>
                </c:pt>
                <c:pt idx="14506">
                  <c:v>0.03</c:v>
                </c:pt>
                <c:pt idx="14507">
                  <c:v>0</c:v>
                </c:pt>
                <c:pt idx="14508">
                  <c:v>0.03</c:v>
                </c:pt>
                <c:pt idx="14509">
                  <c:v>0.03</c:v>
                </c:pt>
                <c:pt idx="14510">
                  <c:v>0</c:v>
                </c:pt>
                <c:pt idx="14511">
                  <c:v>0.03</c:v>
                </c:pt>
                <c:pt idx="14512">
                  <c:v>0.03</c:v>
                </c:pt>
                <c:pt idx="14513">
                  <c:v>0.03</c:v>
                </c:pt>
                <c:pt idx="14514">
                  <c:v>0.03</c:v>
                </c:pt>
                <c:pt idx="14515">
                  <c:v>0</c:v>
                </c:pt>
                <c:pt idx="14516">
                  <c:v>0</c:v>
                </c:pt>
                <c:pt idx="14517">
                  <c:v>0.03</c:v>
                </c:pt>
                <c:pt idx="14518">
                  <c:v>0</c:v>
                </c:pt>
                <c:pt idx="14519">
                  <c:v>0</c:v>
                </c:pt>
                <c:pt idx="14520">
                  <c:v>0</c:v>
                </c:pt>
                <c:pt idx="14521">
                  <c:v>0.03</c:v>
                </c:pt>
                <c:pt idx="14522">
                  <c:v>0.03</c:v>
                </c:pt>
                <c:pt idx="14523">
                  <c:v>0</c:v>
                </c:pt>
                <c:pt idx="14524">
                  <c:v>0</c:v>
                </c:pt>
                <c:pt idx="14525">
                  <c:v>0</c:v>
                </c:pt>
                <c:pt idx="14526">
                  <c:v>0</c:v>
                </c:pt>
                <c:pt idx="14527">
                  <c:v>0.03</c:v>
                </c:pt>
                <c:pt idx="14528">
                  <c:v>0</c:v>
                </c:pt>
                <c:pt idx="14529">
                  <c:v>0</c:v>
                </c:pt>
                <c:pt idx="14530">
                  <c:v>0</c:v>
                </c:pt>
                <c:pt idx="14531">
                  <c:v>0.03</c:v>
                </c:pt>
                <c:pt idx="14532">
                  <c:v>0</c:v>
                </c:pt>
                <c:pt idx="14533">
                  <c:v>0</c:v>
                </c:pt>
                <c:pt idx="14534">
                  <c:v>0.03</c:v>
                </c:pt>
                <c:pt idx="14535">
                  <c:v>0</c:v>
                </c:pt>
                <c:pt idx="14536">
                  <c:v>0</c:v>
                </c:pt>
                <c:pt idx="14537">
                  <c:v>0</c:v>
                </c:pt>
                <c:pt idx="14538">
                  <c:v>0.03</c:v>
                </c:pt>
                <c:pt idx="14539">
                  <c:v>0.03</c:v>
                </c:pt>
                <c:pt idx="14540">
                  <c:v>0</c:v>
                </c:pt>
                <c:pt idx="14541">
                  <c:v>0</c:v>
                </c:pt>
                <c:pt idx="14542">
                  <c:v>0</c:v>
                </c:pt>
                <c:pt idx="14543">
                  <c:v>0</c:v>
                </c:pt>
                <c:pt idx="14544">
                  <c:v>0</c:v>
                </c:pt>
                <c:pt idx="14545">
                  <c:v>0</c:v>
                </c:pt>
                <c:pt idx="14546">
                  <c:v>0.03</c:v>
                </c:pt>
                <c:pt idx="14547">
                  <c:v>0</c:v>
                </c:pt>
                <c:pt idx="14548">
                  <c:v>0.03</c:v>
                </c:pt>
                <c:pt idx="14549">
                  <c:v>0.03</c:v>
                </c:pt>
                <c:pt idx="14550">
                  <c:v>0</c:v>
                </c:pt>
                <c:pt idx="14551">
                  <c:v>0</c:v>
                </c:pt>
                <c:pt idx="14552">
                  <c:v>0</c:v>
                </c:pt>
                <c:pt idx="14553">
                  <c:v>0</c:v>
                </c:pt>
                <c:pt idx="14554">
                  <c:v>0</c:v>
                </c:pt>
                <c:pt idx="14555">
                  <c:v>0</c:v>
                </c:pt>
                <c:pt idx="14556">
                  <c:v>0.03</c:v>
                </c:pt>
                <c:pt idx="14557">
                  <c:v>0.03</c:v>
                </c:pt>
                <c:pt idx="14558">
                  <c:v>0</c:v>
                </c:pt>
                <c:pt idx="14559">
                  <c:v>0.03</c:v>
                </c:pt>
                <c:pt idx="14560">
                  <c:v>0</c:v>
                </c:pt>
                <c:pt idx="14561">
                  <c:v>0.03</c:v>
                </c:pt>
                <c:pt idx="14562">
                  <c:v>0</c:v>
                </c:pt>
                <c:pt idx="14563">
                  <c:v>0</c:v>
                </c:pt>
                <c:pt idx="14564">
                  <c:v>0</c:v>
                </c:pt>
                <c:pt idx="14565">
                  <c:v>0</c:v>
                </c:pt>
                <c:pt idx="14566">
                  <c:v>0.03</c:v>
                </c:pt>
                <c:pt idx="14567">
                  <c:v>0.03</c:v>
                </c:pt>
                <c:pt idx="14568">
                  <c:v>0</c:v>
                </c:pt>
                <c:pt idx="14569">
                  <c:v>0</c:v>
                </c:pt>
                <c:pt idx="14570">
                  <c:v>0</c:v>
                </c:pt>
                <c:pt idx="14571">
                  <c:v>0.03</c:v>
                </c:pt>
                <c:pt idx="14572">
                  <c:v>0.03</c:v>
                </c:pt>
                <c:pt idx="14573">
                  <c:v>0</c:v>
                </c:pt>
                <c:pt idx="14574">
                  <c:v>0</c:v>
                </c:pt>
                <c:pt idx="14575">
                  <c:v>0.03</c:v>
                </c:pt>
                <c:pt idx="14576">
                  <c:v>0</c:v>
                </c:pt>
                <c:pt idx="14577">
                  <c:v>0</c:v>
                </c:pt>
                <c:pt idx="14578">
                  <c:v>0</c:v>
                </c:pt>
                <c:pt idx="14579">
                  <c:v>0.03</c:v>
                </c:pt>
                <c:pt idx="14580">
                  <c:v>0</c:v>
                </c:pt>
                <c:pt idx="14581">
                  <c:v>0.03</c:v>
                </c:pt>
                <c:pt idx="14582">
                  <c:v>0.03</c:v>
                </c:pt>
                <c:pt idx="14583">
                  <c:v>0</c:v>
                </c:pt>
                <c:pt idx="14584">
                  <c:v>0</c:v>
                </c:pt>
                <c:pt idx="14585">
                  <c:v>0</c:v>
                </c:pt>
                <c:pt idx="14586">
                  <c:v>0</c:v>
                </c:pt>
                <c:pt idx="14587">
                  <c:v>0.03</c:v>
                </c:pt>
                <c:pt idx="14588">
                  <c:v>0.03</c:v>
                </c:pt>
                <c:pt idx="14589">
                  <c:v>0</c:v>
                </c:pt>
                <c:pt idx="14590">
                  <c:v>0</c:v>
                </c:pt>
                <c:pt idx="14591">
                  <c:v>0</c:v>
                </c:pt>
                <c:pt idx="14592">
                  <c:v>0</c:v>
                </c:pt>
                <c:pt idx="14593">
                  <c:v>0.03</c:v>
                </c:pt>
                <c:pt idx="14594">
                  <c:v>0</c:v>
                </c:pt>
                <c:pt idx="14595">
                  <c:v>0</c:v>
                </c:pt>
                <c:pt idx="14596">
                  <c:v>0.03</c:v>
                </c:pt>
                <c:pt idx="14597">
                  <c:v>0.03</c:v>
                </c:pt>
                <c:pt idx="14598">
                  <c:v>0</c:v>
                </c:pt>
                <c:pt idx="14599">
                  <c:v>0</c:v>
                </c:pt>
                <c:pt idx="14600">
                  <c:v>0</c:v>
                </c:pt>
                <c:pt idx="14601">
                  <c:v>0.03</c:v>
                </c:pt>
                <c:pt idx="14602">
                  <c:v>0</c:v>
                </c:pt>
                <c:pt idx="14603">
                  <c:v>0</c:v>
                </c:pt>
                <c:pt idx="14604">
                  <c:v>0.03</c:v>
                </c:pt>
                <c:pt idx="14605">
                  <c:v>0.03</c:v>
                </c:pt>
                <c:pt idx="14606">
                  <c:v>0.03</c:v>
                </c:pt>
                <c:pt idx="14607">
                  <c:v>0</c:v>
                </c:pt>
                <c:pt idx="14608">
                  <c:v>0.03</c:v>
                </c:pt>
                <c:pt idx="14609">
                  <c:v>0</c:v>
                </c:pt>
                <c:pt idx="14610">
                  <c:v>0.03</c:v>
                </c:pt>
                <c:pt idx="14611">
                  <c:v>0</c:v>
                </c:pt>
                <c:pt idx="14612">
                  <c:v>0.03</c:v>
                </c:pt>
                <c:pt idx="14613">
                  <c:v>0</c:v>
                </c:pt>
                <c:pt idx="14614">
                  <c:v>0.03</c:v>
                </c:pt>
                <c:pt idx="14615">
                  <c:v>0.03</c:v>
                </c:pt>
                <c:pt idx="14616">
                  <c:v>0.03</c:v>
                </c:pt>
                <c:pt idx="14617">
                  <c:v>0.03</c:v>
                </c:pt>
                <c:pt idx="14618">
                  <c:v>0</c:v>
                </c:pt>
                <c:pt idx="14619">
                  <c:v>0</c:v>
                </c:pt>
                <c:pt idx="14620">
                  <c:v>0</c:v>
                </c:pt>
                <c:pt idx="14621">
                  <c:v>0</c:v>
                </c:pt>
                <c:pt idx="14622">
                  <c:v>0</c:v>
                </c:pt>
                <c:pt idx="14623">
                  <c:v>0.03</c:v>
                </c:pt>
                <c:pt idx="14624">
                  <c:v>0.03</c:v>
                </c:pt>
                <c:pt idx="14625">
                  <c:v>0.03</c:v>
                </c:pt>
                <c:pt idx="14626">
                  <c:v>0.03</c:v>
                </c:pt>
                <c:pt idx="14627">
                  <c:v>0</c:v>
                </c:pt>
                <c:pt idx="14628">
                  <c:v>0</c:v>
                </c:pt>
                <c:pt idx="14629">
                  <c:v>0.03</c:v>
                </c:pt>
                <c:pt idx="14630">
                  <c:v>0.03</c:v>
                </c:pt>
                <c:pt idx="14631">
                  <c:v>0</c:v>
                </c:pt>
                <c:pt idx="14632">
                  <c:v>0</c:v>
                </c:pt>
                <c:pt idx="14633">
                  <c:v>0.03</c:v>
                </c:pt>
                <c:pt idx="14634">
                  <c:v>0</c:v>
                </c:pt>
                <c:pt idx="14635">
                  <c:v>0</c:v>
                </c:pt>
                <c:pt idx="14636">
                  <c:v>0</c:v>
                </c:pt>
                <c:pt idx="14637">
                  <c:v>0.03</c:v>
                </c:pt>
                <c:pt idx="14638">
                  <c:v>0</c:v>
                </c:pt>
                <c:pt idx="14639">
                  <c:v>0</c:v>
                </c:pt>
                <c:pt idx="14640">
                  <c:v>0.03</c:v>
                </c:pt>
                <c:pt idx="14641">
                  <c:v>0</c:v>
                </c:pt>
                <c:pt idx="14642">
                  <c:v>0</c:v>
                </c:pt>
                <c:pt idx="14643">
                  <c:v>0</c:v>
                </c:pt>
                <c:pt idx="14644">
                  <c:v>0.03</c:v>
                </c:pt>
                <c:pt idx="14645">
                  <c:v>0</c:v>
                </c:pt>
                <c:pt idx="14646">
                  <c:v>0</c:v>
                </c:pt>
                <c:pt idx="14647">
                  <c:v>0.03</c:v>
                </c:pt>
                <c:pt idx="14648">
                  <c:v>0.03</c:v>
                </c:pt>
                <c:pt idx="14649">
                  <c:v>0.03</c:v>
                </c:pt>
                <c:pt idx="14650">
                  <c:v>0</c:v>
                </c:pt>
                <c:pt idx="14651">
                  <c:v>0.03</c:v>
                </c:pt>
                <c:pt idx="14652">
                  <c:v>0</c:v>
                </c:pt>
                <c:pt idx="14653">
                  <c:v>0</c:v>
                </c:pt>
                <c:pt idx="14654">
                  <c:v>0</c:v>
                </c:pt>
                <c:pt idx="14655">
                  <c:v>0</c:v>
                </c:pt>
                <c:pt idx="14656">
                  <c:v>0</c:v>
                </c:pt>
                <c:pt idx="14657">
                  <c:v>0</c:v>
                </c:pt>
                <c:pt idx="14658">
                  <c:v>0.03</c:v>
                </c:pt>
                <c:pt idx="14659">
                  <c:v>0</c:v>
                </c:pt>
                <c:pt idx="14660">
                  <c:v>0</c:v>
                </c:pt>
                <c:pt idx="14661">
                  <c:v>0.03</c:v>
                </c:pt>
                <c:pt idx="14662">
                  <c:v>0.03</c:v>
                </c:pt>
                <c:pt idx="14663">
                  <c:v>0</c:v>
                </c:pt>
                <c:pt idx="14664">
                  <c:v>0.03</c:v>
                </c:pt>
                <c:pt idx="14665">
                  <c:v>0.03</c:v>
                </c:pt>
                <c:pt idx="14666">
                  <c:v>0</c:v>
                </c:pt>
                <c:pt idx="14667">
                  <c:v>0</c:v>
                </c:pt>
                <c:pt idx="14668">
                  <c:v>0</c:v>
                </c:pt>
                <c:pt idx="14669">
                  <c:v>0</c:v>
                </c:pt>
                <c:pt idx="14670">
                  <c:v>0</c:v>
                </c:pt>
                <c:pt idx="14671">
                  <c:v>0.03</c:v>
                </c:pt>
                <c:pt idx="14672">
                  <c:v>0.03</c:v>
                </c:pt>
                <c:pt idx="14673">
                  <c:v>0.03</c:v>
                </c:pt>
                <c:pt idx="14674">
                  <c:v>0.03</c:v>
                </c:pt>
                <c:pt idx="14675">
                  <c:v>0.03</c:v>
                </c:pt>
                <c:pt idx="14676">
                  <c:v>0</c:v>
                </c:pt>
                <c:pt idx="14677">
                  <c:v>0.03</c:v>
                </c:pt>
                <c:pt idx="14678">
                  <c:v>0.03</c:v>
                </c:pt>
                <c:pt idx="14679">
                  <c:v>0</c:v>
                </c:pt>
                <c:pt idx="14680">
                  <c:v>0</c:v>
                </c:pt>
                <c:pt idx="14681">
                  <c:v>0</c:v>
                </c:pt>
                <c:pt idx="14682">
                  <c:v>0.03</c:v>
                </c:pt>
                <c:pt idx="14683">
                  <c:v>0</c:v>
                </c:pt>
                <c:pt idx="14684">
                  <c:v>0</c:v>
                </c:pt>
                <c:pt idx="14685">
                  <c:v>0.03</c:v>
                </c:pt>
                <c:pt idx="14686">
                  <c:v>0.03</c:v>
                </c:pt>
                <c:pt idx="14687">
                  <c:v>0.03</c:v>
                </c:pt>
                <c:pt idx="14688">
                  <c:v>0</c:v>
                </c:pt>
                <c:pt idx="14689">
                  <c:v>0</c:v>
                </c:pt>
                <c:pt idx="14690">
                  <c:v>0</c:v>
                </c:pt>
                <c:pt idx="14691">
                  <c:v>0.03</c:v>
                </c:pt>
                <c:pt idx="14692">
                  <c:v>0.03</c:v>
                </c:pt>
                <c:pt idx="14693">
                  <c:v>0.03</c:v>
                </c:pt>
                <c:pt idx="14694">
                  <c:v>0.03</c:v>
                </c:pt>
                <c:pt idx="14695">
                  <c:v>0</c:v>
                </c:pt>
                <c:pt idx="14696">
                  <c:v>0</c:v>
                </c:pt>
                <c:pt idx="14697">
                  <c:v>0</c:v>
                </c:pt>
                <c:pt idx="14698">
                  <c:v>0</c:v>
                </c:pt>
                <c:pt idx="14699">
                  <c:v>0.03</c:v>
                </c:pt>
                <c:pt idx="14700">
                  <c:v>0</c:v>
                </c:pt>
                <c:pt idx="14701">
                  <c:v>0</c:v>
                </c:pt>
                <c:pt idx="14702">
                  <c:v>0</c:v>
                </c:pt>
                <c:pt idx="14703">
                  <c:v>0</c:v>
                </c:pt>
                <c:pt idx="14704">
                  <c:v>0.03</c:v>
                </c:pt>
                <c:pt idx="14705">
                  <c:v>0</c:v>
                </c:pt>
                <c:pt idx="14706">
                  <c:v>0.03</c:v>
                </c:pt>
                <c:pt idx="14707">
                  <c:v>0.03</c:v>
                </c:pt>
                <c:pt idx="14708">
                  <c:v>0.03</c:v>
                </c:pt>
                <c:pt idx="14709">
                  <c:v>0</c:v>
                </c:pt>
                <c:pt idx="14710">
                  <c:v>0</c:v>
                </c:pt>
                <c:pt idx="14711">
                  <c:v>0</c:v>
                </c:pt>
                <c:pt idx="14712">
                  <c:v>0</c:v>
                </c:pt>
                <c:pt idx="14713">
                  <c:v>0.03</c:v>
                </c:pt>
                <c:pt idx="14714">
                  <c:v>0</c:v>
                </c:pt>
                <c:pt idx="14715">
                  <c:v>0</c:v>
                </c:pt>
                <c:pt idx="14716">
                  <c:v>0</c:v>
                </c:pt>
                <c:pt idx="14717">
                  <c:v>0.03</c:v>
                </c:pt>
                <c:pt idx="14718">
                  <c:v>0</c:v>
                </c:pt>
                <c:pt idx="14719">
                  <c:v>0.03</c:v>
                </c:pt>
                <c:pt idx="14720">
                  <c:v>0.03</c:v>
                </c:pt>
                <c:pt idx="14721">
                  <c:v>0</c:v>
                </c:pt>
                <c:pt idx="14722">
                  <c:v>0</c:v>
                </c:pt>
                <c:pt idx="14723">
                  <c:v>0</c:v>
                </c:pt>
                <c:pt idx="14724">
                  <c:v>0</c:v>
                </c:pt>
                <c:pt idx="14725">
                  <c:v>0</c:v>
                </c:pt>
                <c:pt idx="14726">
                  <c:v>0</c:v>
                </c:pt>
                <c:pt idx="14727">
                  <c:v>0.03</c:v>
                </c:pt>
                <c:pt idx="14728">
                  <c:v>0</c:v>
                </c:pt>
                <c:pt idx="14729">
                  <c:v>0</c:v>
                </c:pt>
                <c:pt idx="14730">
                  <c:v>0</c:v>
                </c:pt>
                <c:pt idx="14731">
                  <c:v>0</c:v>
                </c:pt>
                <c:pt idx="14732">
                  <c:v>0</c:v>
                </c:pt>
                <c:pt idx="14733">
                  <c:v>0</c:v>
                </c:pt>
                <c:pt idx="14734">
                  <c:v>0.03</c:v>
                </c:pt>
                <c:pt idx="14735">
                  <c:v>0.03</c:v>
                </c:pt>
                <c:pt idx="14736">
                  <c:v>0.03</c:v>
                </c:pt>
                <c:pt idx="14737">
                  <c:v>0</c:v>
                </c:pt>
                <c:pt idx="14738">
                  <c:v>0</c:v>
                </c:pt>
                <c:pt idx="14739">
                  <c:v>0.03</c:v>
                </c:pt>
                <c:pt idx="14740">
                  <c:v>0.03</c:v>
                </c:pt>
                <c:pt idx="14741">
                  <c:v>0.03</c:v>
                </c:pt>
                <c:pt idx="14742">
                  <c:v>0</c:v>
                </c:pt>
                <c:pt idx="14743">
                  <c:v>0</c:v>
                </c:pt>
                <c:pt idx="14744">
                  <c:v>0.03</c:v>
                </c:pt>
                <c:pt idx="14745">
                  <c:v>0.03</c:v>
                </c:pt>
                <c:pt idx="14746">
                  <c:v>0.03</c:v>
                </c:pt>
                <c:pt idx="14747">
                  <c:v>0</c:v>
                </c:pt>
                <c:pt idx="14748">
                  <c:v>0.03</c:v>
                </c:pt>
                <c:pt idx="14749">
                  <c:v>0</c:v>
                </c:pt>
                <c:pt idx="14750">
                  <c:v>0.01</c:v>
                </c:pt>
                <c:pt idx="14751">
                  <c:v>0.03</c:v>
                </c:pt>
                <c:pt idx="14752">
                  <c:v>0</c:v>
                </c:pt>
                <c:pt idx="14753">
                  <c:v>0</c:v>
                </c:pt>
                <c:pt idx="14754">
                  <c:v>0</c:v>
                </c:pt>
                <c:pt idx="14755">
                  <c:v>0</c:v>
                </c:pt>
                <c:pt idx="14756">
                  <c:v>0.03</c:v>
                </c:pt>
                <c:pt idx="14757">
                  <c:v>0</c:v>
                </c:pt>
                <c:pt idx="14758">
                  <c:v>0.03</c:v>
                </c:pt>
                <c:pt idx="14759">
                  <c:v>0</c:v>
                </c:pt>
                <c:pt idx="14760">
                  <c:v>0</c:v>
                </c:pt>
                <c:pt idx="14761">
                  <c:v>0</c:v>
                </c:pt>
                <c:pt idx="14762">
                  <c:v>0</c:v>
                </c:pt>
                <c:pt idx="14763">
                  <c:v>0.03</c:v>
                </c:pt>
                <c:pt idx="14764">
                  <c:v>0</c:v>
                </c:pt>
                <c:pt idx="14765">
                  <c:v>0.03</c:v>
                </c:pt>
                <c:pt idx="14766">
                  <c:v>0.03</c:v>
                </c:pt>
                <c:pt idx="14767">
                  <c:v>0</c:v>
                </c:pt>
                <c:pt idx="14768">
                  <c:v>0</c:v>
                </c:pt>
                <c:pt idx="14769">
                  <c:v>0.03</c:v>
                </c:pt>
                <c:pt idx="14770">
                  <c:v>0.03</c:v>
                </c:pt>
                <c:pt idx="14771">
                  <c:v>0.03</c:v>
                </c:pt>
                <c:pt idx="14772">
                  <c:v>0</c:v>
                </c:pt>
                <c:pt idx="14773">
                  <c:v>0</c:v>
                </c:pt>
                <c:pt idx="14774">
                  <c:v>0</c:v>
                </c:pt>
                <c:pt idx="14775">
                  <c:v>0.03</c:v>
                </c:pt>
                <c:pt idx="14776">
                  <c:v>0</c:v>
                </c:pt>
                <c:pt idx="14777">
                  <c:v>0</c:v>
                </c:pt>
                <c:pt idx="14778">
                  <c:v>0</c:v>
                </c:pt>
                <c:pt idx="14779">
                  <c:v>0</c:v>
                </c:pt>
                <c:pt idx="14780">
                  <c:v>0</c:v>
                </c:pt>
                <c:pt idx="14781">
                  <c:v>0</c:v>
                </c:pt>
                <c:pt idx="14782">
                  <c:v>0</c:v>
                </c:pt>
                <c:pt idx="14783">
                  <c:v>0</c:v>
                </c:pt>
                <c:pt idx="14784">
                  <c:v>0.03</c:v>
                </c:pt>
                <c:pt idx="14785">
                  <c:v>0</c:v>
                </c:pt>
                <c:pt idx="14786">
                  <c:v>0</c:v>
                </c:pt>
                <c:pt idx="14787">
                  <c:v>0.02</c:v>
                </c:pt>
                <c:pt idx="14788">
                  <c:v>0</c:v>
                </c:pt>
                <c:pt idx="14789">
                  <c:v>0</c:v>
                </c:pt>
                <c:pt idx="14790">
                  <c:v>0.03</c:v>
                </c:pt>
                <c:pt idx="14791">
                  <c:v>0.03</c:v>
                </c:pt>
                <c:pt idx="14792">
                  <c:v>0.03</c:v>
                </c:pt>
                <c:pt idx="14793">
                  <c:v>0</c:v>
                </c:pt>
                <c:pt idx="14794">
                  <c:v>0</c:v>
                </c:pt>
                <c:pt idx="14795">
                  <c:v>0</c:v>
                </c:pt>
                <c:pt idx="14796">
                  <c:v>0</c:v>
                </c:pt>
                <c:pt idx="14797">
                  <c:v>0.03</c:v>
                </c:pt>
                <c:pt idx="14798">
                  <c:v>0</c:v>
                </c:pt>
                <c:pt idx="14799">
                  <c:v>0.03</c:v>
                </c:pt>
                <c:pt idx="14800">
                  <c:v>0</c:v>
                </c:pt>
                <c:pt idx="14801">
                  <c:v>0.03</c:v>
                </c:pt>
                <c:pt idx="14802">
                  <c:v>0.03</c:v>
                </c:pt>
                <c:pt idx="14803">
                  <c:v>0.03</c:v>
                </c:pt>
                <c:pt idx="14804">
                  <c:v>0</c:v>
                </c:pt>
                <c:pt idx="14805">
                  <c:v>0.03</c:v>
                </c:pt>
                <c:pt idx="14806">
                  <c:v>0</c:v>
                </c:pt>
                <c:pt idx="14807">
                  <c:v>0.03</c:v>
                </c:pt>
                <c:pt idx="14808">
                  <c:v>0</c:v>
                </c:pt>
                <c:pt idx="14809">
                  <c:v>0</c:v>
                </c:pt>
                <c:pt idx="14810">
                  <c:v>0.03</c:v>
                </c:pt>
                <c:pt idx="14811">
                  <c:v>0.03</c:v>
                </c:pt>
                <c:pt idx="14812">
                  <c:v>0</c:v>
                </c:pt>
                <c:pt idx="14813">
                  <c:v>0.03</c:v>
                </c:pt>
                <c:pt idx="14814">
                  <c:v>0</c:v>
                </c:pt>
                <c:pt idx="14815">
                  <c:v>0</c:v>
                </c:pt>
                <c:pt idx="14816">
                  <c:v>0</c:v>
                </c:pt>
                <c:pt idx="14817">
                  <c:v>0</c:v>
                </c:pt>
                <c:pt idx="14818">
                  <c:v>0</c:v>
                </c:pt>
                <c:pt idx="14819">
                  <c:v>0</c:v>
                </c:pt>
                <c:pt idx="14820">
                  <c:v>0.03</c:v>
                </c:pt>
                <c:pt idx="14821">
                  <c:v>0</c:v>
                </c:pt>
                <c:pt idx="14822">
                  <c:v>0</c:v>
                </c:pt>
                <c:pt idx="14823">
                  <c:v>0</c:v>
                </c:pt>
                <c:pt idx="14824">
                  <c:v>0</c:v>
                </c:pt>
                <c:pt idx="14825">
                  <c:v>0</c:v>
                </c:pt>
                <c:pt idx="14826">
                  <c:v>0</c:v>
                </c:pt>
                <c:pt idx="14827">
                  <c:v>0</c:v>
                </c:pt>
                <c:pt idx="14828">
                  <c:v>0.03</c:v>
                </c:pt>
                <c:pt idx="14829">
                  <c:v>0</c:v>
                </c:pt>
                <c:pt idx="14830">
                  <c:v>0.03</c:v>
                </c:pt>
                <c:pt idx="14831">
                  <c:v>0</c:v>
                </c:pt>
                <c:pt idx="14832">
                  <c:v>0</c:v>
                </c:pt>
                <c:pt idx="14833">
                  <c:v>0.03</c:v>
                </c:pt>
                <c:pt idx="14834">
                  <c:v>0</c:v>
                </c:pt>
                <c:pt idx="14835">
                  <c:v>0</c:v>
                </c:pt>
                <c:pt idx="14836">
                  <c:v>0</c:v>
                </c:pt>
                <c:pt idx="14837">
                  <c:v>0.03</c:v>
                </c:pt>
                <c:pt idx="14838">
                  <c:v>0</c:v>
                </c:pt>
                <c:pt idx="14839">
                  <c:v>0</c:v>
                </c:pt>
                <c:pt idx="14840">
                  <c:v>0</c:v>
                </c:pt>
                <c:pt idx="14841">
                  <c:v>0</c:v>
                </c:pt>
                <c:pt idx="14842">
                  <c:v>0.03</c:v>
                </c:pt>
                <c:pt idx="14843">
                  <c:v>0.03</c:v>
                </c:pt>
                <c:pt idx="14844">
                  <c:v>0</c:v>
                </c:pt>
                <c:pt idx="14845">
                  <c:v>0</c:v>
                </c:pt>
                <c:pt idx="14846">
                  <c:v>0.03</c:v>
                </c:pt>
                <c:pt idx="14847">
                  <c:v>0</c:v>
                </c:pt>
                <c:pt idx="14848">
                  <c:v>0</c:v>
                </c:pt>
                <c:pt idx="14849">
                  <c:v>0</c:v>
                </c:pt>
                <c:pt idx="14850">
                  <c:v>0.03</c:v>
                </c:pt>
                <c:pt idx="14851">
                  <c:v>0</c:v>
                </c:pt>
                <c:pt idx="14852">
                  <c:v>0</c:v>
                </c:pt>
                <c:pt idx="14853">
                  <c:v>0.03</c:v>
                </c:pt>
                <c:pt idx="14854">
                  <c:v>0</c:v>
                </c:pt>
                <c:pt idx="14855">
                  <c:v>0</c:v>
                </c:pt>
                <c:pt idx="14856">
                  <c:v>0.03</c:v>
                </c:pt>
                <c:pt idx="14857">
                  <c:v>0.03</c:v>
                </c:pt>
                <c:pt idx="14858">
                  <c:v>0.03</c:v>
                </c:pt>
                <c:pt idx="14859">
                  <c:v>0.01</c:v>
                </c:pt>
                <c:pt idx="14860">
                  <c:v>0</c:v>
                </c:pt>
                <c:pt idx="14861">
                  <c:v>0</c:v>
                </c:pt>
                <c:pt idx="14862">
                  <c:v>0.03</c:v>
                </c:pt>
                <c:pt idx="14863">
                  <c:v>0</c:v>
                </c:pt>
                <c:pt idx="14864">
                  <c:v>0.03</c:v>
                </c:pt>
                <c:pt idx="14865">
                  <c:v>0.03</c:v>
                </c:pt>
                <c:pt idx="14866">
                  <c:v>0.03</c:v>
                </c:pt>
                <c:pt idx="14867">
                  <c:v>0.03</c:v>
                </c:pt>
                <c:pt idx="14868">
                  <c:v>0</c:v>
                </c:pt>
                <c:pt idx="14869">
                  <c:v>0</c:v>
                </c:pt>
                <c:pt idx="14870">
                  <c:v>0</c:v>
                </c:pt>
                <c:pt idx="14871">
                  <c:v>0.03</c:v>
                </c:pt>
                <c:pt idx="14872">
                  <c:v>0</c:v>
                </c:pt>
                <c:pt idx="14873">
                  <c:v>0</c:v>
                </c:pt>
                <c:pt idx="14874">
                  <c:v>0</c:v>
                </c:pt>
                <c:pt idx="14875">
                  <c:v>0</c:v>
                </c:pt>
                <c:pt idx="14876">
                  <c:v>0</c:v>
                </c:pt>
                <c:pt idx="14877">
                  <c:v>0.03</c:v>
                </c:pt>
                <c:pt idx="14878">
                  <c:v>0</c:v>
                </c:pt>
                <c:pt idx="14879">
                  <c:v>0</c:v>
                </c:pt>
                <c:pt idx="14880">
                  <c:v>0</c:v>
                </c:pt>
                <c:pt idx="14881">
                  <c:v>0.03</c:v>
                </c:pt>
                <c:pt idx="14882">
                  <c:v>0.03</c:v>
                </c:pt>
                <c:pt idx="14883">
                  <c:v>0</c:v>
                </c:pt>
                <c:pt idx="14884">
                  <c:v>0</c:v>
                </c:pt>
                <c:pt idx="14885">
                  <c:v>0</c:v>
                </c:pt>
                <c:pt idx="14886">
                  <c:v>0</c:v>
                </c:pt>
                <c:pt idx="14887">
                  <c:v>0</c:v>
                </c:pt>
                <c:pt idx="14888">
                  <c:v>0.03</c:v>
                </c:pt>
                <c:pt idx="14889">
                  <c:v>0.03</c:v>
                </c:pt>
                <c:pt idx="14890">
                  <c:v>0.03</c:v>
                </c:pt>
                <c:pt idx="14891">
                  <c:v>0</c:v>
                </c:pt>
                <c:pt idx="14892">
                  <c:v>0.02</c:v>
                </c:pt>
                <c:pt idx="14893">
                  <c:v>0</c:v>
                </c:pt>
                <c:pt idx="14894">
                  <c:v>0.03</c:v>
                </c:pt>
                <c:pt idx="14895">
                  <c:v>0.03</c:v>
                </c:pt>
                <c:pt idx="14896">
                  <c:v>0</c:v>
                </c:pt>
                <c:pt idx="14897">
                  <c:v>0.03</c:v>
                </c:pt>
                <c:pt idx="14898">
                  <c:v>0.03</c:v>
                </c:pt>
                <c:pt idx="14899">
                  <c:v>0</c:v>
                </c:pt>
                <c:pt idx="14900">
                  <c:v>0.03</c:v>
                </c:pt>
                <c:pt idx="14901">
                  <c:v>0</c:v>
                </c:pt>
                <c:pt idx="14902">
                  <c:v>0</c:v>
                </c:pt>
                <c:pt idx="14903">
                  <c:v>0.03</c:v>
                </c:pt>
                <c:pt idx="14904">
                  <c:v>0.02</c:v>
                </c:pt>
                <c:pt idx="14905">
                  <c:v>0.03</c:v>
                </c:pt>
                <c:pt idx="14906">
                  <c:v>0.03</c:v>
                </c:pt>
                <c:pt idx="14907">
                  <c:v>0.03</c:v>
                </c:pt>
                <c:pt idx="14908">
                  <c:v>0.03</c:v>
                </c:pt>
                <c:pt idx="14909">
                  <c:v>0.02</c:v>
                </c:pt>
                <c:pt idx="14910">
                  <c:v>0</c:v>
                </c:pt>
                <c:pt idx="14911">
                  <c:v>0.02</c:v>
                </c:pt>
                <c:pt idx="14912">
                  <c:v>0</c:v>
                </c:pt>
                <c:pt idx="14913">
                  <c:v>0</c:v>
                </c:pt>
                <c:pt idx="14914">
                  <c:v>0</c:v>
                </c:pt>
                <c:pt idx="14915">
                  <c:v>0.02</c:v>
                </c:pt>
                <c:pt idx="14916">
                  <c:v>0.02</c:v>
                </c:pt>
                <c:pt idx="14917">
                  <c:v>0</c:v>
                </c:pt>
                <c:pt idx="14918">
                  <c:v>0</c:v>
                </c:pt>
                <c:pt idx="14919">
                  <c:v>0</c:v>
                </c:pt>
                <c:pt idx="14920">
                  <c:v>0</c:v>
                </c:pt>
                <c:pt idx="14921">
                  <c:v>0.02</c:v>
                </c:pt>
                <c:pt idx="14922">
                  <c:v>0.02</c:v>
                </c:pt>
                <c:pt idx="14923">
                  <c:v>0</c:v>
                </c:pt>
                <c:pt idx="14924">
                  <c:v>0.02</c:v>
                </c:pt>
                <c:pt idx="14925">
                  <c:v>0</c:v>
                </c:pt>
                <c:pt idx="14926">
                  <c:v>0</c:v>
                </c:pt>
                <c:pt idx="14927">
                  <c:v>0.02</c:v>
                </c:pt>
                <c:pt idx="14928">
                  <c:v>0.02</c:v>
                </c:pt>
                <c:pt idx="14929">
                  <c:v>0</c:v>
                </c:pt>
                <c:pt idx="14930">
                  <c:v>0</c:v>
                </c:pt>
                <c:pt idx="14931">
                  <c:v>0</c:v>
                </c:pt>
                <c:pt idx="14932">
                  <c:v>0.02</c:v>
                </c:pt>
                <c:pt idx="14933">
                  <c:v>0</c:v>
                </c:pt>
                <c:pt idx="14934">
                  <c:v>0</c:v>
                </c:pt>
                <c:pt idx="14935">
                  <c:v>0.02</c:v>
                </c:pt>
                <c:pt idx="14936">
                  <c:v>0.02</c:v>
                </c:pt>
                <c:pt idx="14937">
                  <c:v>0.02</c:v>
                </c:pt>
                <c:pt idx="14938">
                  <c:v>0</c:v>
                </c:pt>
                <c:pt idx="14939">
                  <c:v>0</c:v>
                </c:pt>
                <c:pt idx="14940">
                  <c:v>0</c:v>
                </c:pt>
                <c:pt idx="14941">
                  <c:v>0</c:v>
                </c:pt>
                <c:pt idx="14942">
                  <c:v>0.02</c:v>
                </c:pt>
                <c:pt idx="14943">
                  <c:v>0.02</c:v>
                </c:pt>
                <c:pt idx="14944">
                  <c:v>0.02</c:v>
                </c:pt>
                <c:pt idx="14945">
                  <c:v>0</c:v>
                </c:pt>
                <c:pt idx="14946">
                  <c:v>0.02</c:v>
                </c:pt>
                <c:pt idx="14947">
                  <c:v>0</c:v>
                </c:pt>
                <c:pt idx="14948">
                  <c:v>0.02</c:v>
                </c:pt>
                <c:pt idx="14949">
                  <c:v>0.02</c:v>
                </c:pt>
                <c:pt idx="14950">
                  <c:v>0.02</c:v>
                </c:pt>
                <c:pt idx="14951">
                  <c:v>0</c:v>
                </c:pt>
                <c:pt idx="14952">
                  <c:v>0.02</c:v>
                </c:pt>
                <c:pt idx="14953">
                  <c:v>0</c:v>
                </c:pt>
                <c:pt idx="14954">
                  <c:v>0</c:v>
                </c:pt>
                <c:pt idx="14955">
                  <c:v>0</c:v>
                </c:pt>
                <c:pt idx="14956">
                  <c:v>0.02</c:v>
                </c:pt>
                <c:pt idx="14957">
                  <c:v>0</c:v>
                </c:pt>
                <c:pt idx="14958">
                  <c:v>0.02</c:v>
                </c:pt>
                <c:pt idx="14959">
                  <c:v>0</c:v>
                </c:pt>
                <c:pt idx="14960">
                  <c:v>0</c:v>
                </c:pt>
                <c:pt idx="14961">
                  <c:v>0.02</c:v>
                </c:pt>
                <c:pt idx="14962">
                  <c:v>0</c:v>
                </c:pt>
                <c:pt idx="14963">
                  <c:v>0</c:v>
                </c:pt>
                <c:pt idx="14964">
                  <c:v>0</c:v>
                </c:pt>
                <c:pt idx="14965">
                  <c:v>0</c:v>
                </c:pt>
                <c:pt idx="14966">
                  <c:v>0</c:v>
                </c:pt>
                <c:pt idx="14967">
                  <c:v>0</c:v>
                </c:pt>
                <c:pt idx="14968">
                  <c:v>0</c:v>
                </c:pt>
                <c:pt idx="14969">
                  <c:v>0</c:v>
                </c:pt>
                <c:pt idx="14970">
                  <c:v>0.02</c:v>
                </c:pt>
                <c:pt idx="14971">
                  <c:v>0.02</c:v>
                </c:pt>
                <c:pt idx="14972">
                  <c:v>0.02</c:v>
                </c:pt>
                <c:pt idx="14973">
                  <c:v>0</c:v>
                </c:pt>
                <c:pt idx="14974">
                  <c:v>0</c:v>
                </c:pt>
                <c:pt idx="14975">
                  <c:v>0</c:v>
                </c:pt>
                <c:pt idx="14976">
                  <c:v>0.02</c:v>
                </c:pt>
                <c:pt idx="14977">
                  <c:v>0.02</c:v>
                </c:pt>
                <c:pt idx="14978">
                  <c:v>0.02</c:v>
                </c:pt>
                <c:pt idx="14979">
                  <c:v>0.02</c:v>
                </c:pt>
                <c:pt idx="14980">
                  <c:v>0.02</c:v>
                </c:pt>
                <c:pt idx="14981">
                  <c:v>0</c:v>
                </c:pt>
                <c:pt idx="14982">
                  <c:v>0</c:v>
                </c:pt>
                <c:pt idx="14983">
                  <c:v>0</c:v>
                </c:pt>
                <c:pt idx="14984">
                  <c:v>0.02</c:v>
                </c:pt>
                <c:pt idx="14985">
                  <c:v>0.02</c:v>
                </c:pt>
                <c:pt idx="14986">
                  <c:v>0</c:v>
                </c:pt>
                <c:pt idx="14987">
                  <c:v>0</c:v>
                </c:pt>
                <c:pt idx="14988">
                  <c:v>0</c:v>
                </c:pt>
                <c:pt idx="14989">
                  <c:v>0</c:v>
                </c:pt>
                <c:pt idx="14990">
                  <c:v>0</c:v>
                </c:pt>
                <c:pt idx="14991">
                  <c:v>0</c:v>
                </c:pt>
                <c:pt idx="14992">
                  <c:v>0.02</c:v>
                </c:pt>
                <c:pt idx="14993">
                  <c:v>0</c:v>
                </c:pt>
                <c:pt idx="14994">
                  <c:v>0</c:v>
                </c:pt>
                <c:pt idx="14995">
                  <c:v>0</c:v>
                </c:pt>
                <c:pt idx="14996">
                  <c:v>0.02</c:v>
                </c:pt>
                <c:pt idx="14997">
                  <c:v>0.02</c:v>
                </c:pt>
                <c:pt idx="14998">
                  <c:v>0</c:v>
                </c:pt>
                <c:pt idx="14999">
                  <c:v>0.02</c:v>
                </c:pt>
                <c:pt idx="15000">
                  <c:v>0.02</c:v>
                </c:pt>
                <c:pt idx="15001">
                  <c:v>0.02</c:v>
                </c:pt>
                <c:pt idx="15002">
                  <c:v>0.02</c:v>
                </c:pt>
                <c:pt idx="15003">
                  <c:v>0.02</c:v>
                </c:pt>
                <c:pt idx="15004">
                  <c:v>0</c:v>
                </c:pt>
                <c:pt idx="15005">
                  <c:v>0.02</c:v>
                </c:pt>
                <c:pt idx="15006">
                  <c:v>0.02</c:v>
                </c:pt>
                <c:pt idx="15007">
                  <c:v>0</c:v>
                </c:pt>
                <c:pt idx="15008">
                  <c:v>0</c:v>
                </c:pt>
                <c:pt idx="15009">
                  <c:v>0</c:v>
                </c:pt>
                <c:pt idx="15010">
                  <c:v>0</c:v>
                </c:pt>
                <c:pt idx="15011">
                  <c:v>0</c:v>
                </c:pt>
                <c:pt idx="15012">
                  <c:v>0</c:v>
                </c:pt>
                <c:pt idx="15013">
                  <c:v>0.02</c:v>
                </c:pt>
                <c:pt idx="15014">
                  <c:v>0</c:v>
                </c:pt>
                <c:pt idx="15015">
                  <c:v>0.02</c:v>
                </c:pt>
                <c:pt idx="15016">
                  <c:v>0.02</c:v>
                </c:pt>
                <c:pt idx="15017">
                  <c:v>0</c:v>
                </c:pt>
                <c:pt idx="15018">
                  <c:v>0.02</c:v>
                </c:pt>
                <c:pt idx="15019">
                  <c:v>0.02</c:v>
                </c:pt>
                <c:pt idx="15020">
                  <c:v>0.02</c:v>
                </c:pt>
                <c:pt idx="15021">
                  <c:v>0</c:v>
                </c:pt>
                <c:pt idx="15022">
                  <c:v>0.02</c:v>
                </c:pt>
                <c:pt idx="15023">
                  <c:v>0</c:v>
                </c:pt>
                <c:pt idx="15024">
                  <c:v>0.02</c:v>
                </c:pt>
                <c:pt idx="15025">
                  <c:v>0</c:v>
                </c:pt>
                <c:pt idx="15026">
                  <c:v>0</c:v>
                </c:pt>
                <c:pt idx="15027">
                  <c:v>0</c:v>
                </c:pt>
                <c:pt idx="15028">
                  <c:v>0</c:v>
                </c:pt>
                <c:pt idx="15029">
                  <c:v>0.02</c:v>
                </c:pt>
                <c:pt idx="15030">
                  <c:v>0.02</c:v>
                </c:pt>
                <c:pt idx="15031">
                  <c:v>0</c:v>
                </c:pt>
                <c:pt idx="15032">
                  <c:v>0</c:v>
                </c:pt>
                <c:pt idx="15033">
                  <c:v>0.02</c:v>
                </c:pt>
                <c:pt idx="15034">
                  <c:v>0</c:v>
                </c:pt>
                <c:pt idx="15035">
                  <c:v>0</c:v>
                </c:pt>
                <c:pt idx="15036">
                  <c:v>0.02</c:v>
                </c:pt>
                <c:pt idx="15037">
                  <c:v>0.02</c:v>
                </c:pt>
                <c:pt idx="15038">
                  <c:v>0.02</c:v>
                </c:pt>
                <c:pt idx="15039">
                  <c:v>0</c:v>
                </c:pt>
                <c:pt idx="15040">
                  <c:v>0.02</c:v>
                </c:pt>
                <c:pt idx="15041">
                  <c:v>0.02</c:v>
                </c:pt>
                <c:pt idx="15042">
                  <c:v>0.02</c:v>
                </c:pt>
                <c:pt idx="15043">
                  <c:v>0</c:v>
                </c:pt>
                <c:pt idx="15044">
                  <c:v>0</c:v>
                </c:pt>
                <c:pt idx="15045">
                  <c:v>0.02</c:v>
                </c:pt>
                <c:pt idx="15046">
                  <c:v>0</c:v>
                </c:pt>
                <c:pt idx="15047">
                  <c:v>0.02</c:v>
                </c:pt>
                <c:pt idx="15048">
                  <c:v>0</c:v>
                </c:pt>
                <c:pt idx="15049">
                  <c:v>0</c:v>
                </c:pt>
                <c:pt idx="15050">
                  <c:v>0</c:v>
                </c:pt>
                <c:pt idx="15051">
                  <c:v>0</c:v>
                </c:pt>
                <c:pt idx="15052">
                  <c:v>0</c:v>
                </c:pt>
                <c:pt idx="15053">
                  <c:v>0</c:v>
                </c:pt>
                <c:pt idx="15054">
                  <c:v>0.02</c:v>
                </c:pt>
                <c:pt idx="15055">
                  <c:v>0</c:v>
                </c:pt>
                <c:pt idx="15056">
                  <c:v>0</c:v>
                </c:pt>
                <c:pt idx="15057">
                  <c:v>0</c:v>
                </c:pt>
                <c:pt idx="15058">
                  <c:v>0.02</c:v>
                </c:pt>
                <c:pt idx="15059">
                  <c:v>0.02</c:v>
                </c:pt>
                <c:pt idx="15060">
                  <c:v>0</c:v>
                </c:pt>
                <c:pt idx="15061">
                  <c:v>0</c:v>
                </c:pt>
                <c:pt idx="15062">
                  <c:v>0</c:v>
                </c:pt>
                <c:pt idx="15063">
                  <c:v>0</c:v>
                </c:pt>
                <c:pt idx="15064">
                  <c:v>0.02</c:v>
                </c:pt>
                <c:pt idx="15065">
                  <c:v>0</c:v>
                </c:pt>
                <c:pt idx="15066">
                  <c:v>0</c:v>
                </c:pt>
                <c:pt idx="15067">
                  <c:v>0.02</c:v>
                </c:pt>
                <c:pt idx="15068">
                  <c:v>0.02</c:v>
                </c:pt>
                <c:pt idx="15069">
                  <c:v>0</c:v>
                </c:pt>
                <c:pt idx="15070">
                  <c:v>0.02</c:v>
                </c:pt>
                <c:pt idx="15071">
                  <c:v>0</c:v>
                </c:pt>
                <c:pt idx="15072">
                  <c:v>0</c:v>
                </c:pt>
                <c:pt idx="15073">
                  <c:v>0</c:v>
                </c:pt>
                <c:pt idx="15074">
                  <c:v>0</c:v>
                </c:pt>
                <c:pt idx="15075">
                  <c:v>0.02</c:v>
                </c:pt>
                <c:pt idx="15076">
                  <c:v>0</c:v>
                </c:pt>
                <c:pt idx="15077">
                  <c:v>0</c:v>
                </c:pt>
                <c:pt idx="15078">
                  <c:v>0.02</c:v>
                </c:pt>
                <c:pt idx="15079">
                  <c:v>0</c:v>
                </c:pt>
                <c:pt idx="15080">
                  <c:v>0</c:v>
                </c:pt>
                <c:pt idx="15081">
                  <c:v>0</c:v>
                </c:pt>
                <c:pt idx="15082">
                  <c:v>0</c:v>
                </c:pt>
                <c:pt idx="15083">
                  <c:v>0.02</c:v>
                </c:pt>
                <c:pt idx="15084">
                  <c:v>0.02</c:v>
                </c:pt>
                <c:pt idx="15085">
                  <c:v>0.02</c:v>
                </c:pt>
                <c:pt idx="15086">
                  <c:v>0</c:v>
                </c:pt>
                <c:pt idx="15087">
                  <c:v>0</c:v>
                </c:pt>
                <c:pt idx="15088">
                  <c:v>0</c:v>
                </c:pt>
                <c:pt idx="15089">
                  <c:v>0</c:v>
                </c:pt>
                <c:pt idx="15090">
                  <c:v>0</c:v>
                </c:pt>
                <c:pt idx="15091">
                  <c:v>0.02</c:v>
                </c:pt>
                <c:pt idx="15092">
                  <c:v>0.02</c:v>
                </c:pt>
                <c:pt idx="15093">
                  <c:v>0</c:v>
                </c:pt>
                <c:pt idx="15094">
                  <c:v>0</c:v>
                </c:pt>
                <c:pt idx="15095">
                  <c:v>0</c:v>
                </c:pt>
                <c:pt idx="15096">
                  <c:v>0.02</c:v>
                </c:pt>
                <c:pt idx="15097">
                  <c:v>0.02</c:v>
                </c:pt>
                <c:pt idx="15098">
                  <c:v>0</c:v>
                </c:pt>
                <c:pt idx="15099">
                  <c:v>0.02</c:v>
                </c:pt>
                <c:pt idx="15100">
                  <c:v>0.02</c:v>
                </c:pt>
                <c:pt idx="15101">
                  <c:v>0</c:v>
                </c:pt>
                <c:pt idx="15102">
                  <c:v>0.02</c:v>
                </c:pt>
                <c:pt idx="15103">
                  <c:v>0.02</c:v>
                </c:pt>
                <c:pt idx="15104">
                  <c:v>0</c:v>
                </c:pt>
                <c:pt idx="15105">
                  <c:v>0</c:v>
                </c:pt>
                <c:pt idx="15106">
                  <c:v>0.02</c:v>
                </c:pt>
                <c:pt idx="15107">
                  <c:v>0</c:v>
                </c:pt>
                <c:pt idx="15108">
                  <c:v>0.02</c:v>
                </c:pt>
                <c:pt idx="15109">
                  <c:v>0</c:v>
                </c:pt>
                <c:pt idx="15110">
                  <c:v>0.02</c:v>
                </c:pt>
                <c:pt idx="15111">
                  <c:v>0.02</c:v>
                </c:pt>
                <c:pt idx="15112">
                  <c:v>0</c:v>
                </c:pt>
                <c:pt idx="15113">
                  <c:v>0.02</c:v>
                </c:pt>
                <c:pt idx="15114">
                  <c:v>0.02</c:v>
                </c:pt>
                <c:pt idx="15115">
                  <c:v>0.02</c:v>
                </c:pt>
                <c:pt idx="15116">
                  <c:v>0</c:v>
                </c:pt>
                <c:pt idx="15117">
                  <c:v>0</c:v>
                </c:pt>
                <c:pt idx="15118">
                  <c:v>0</c:v>
                </c:pt>
                <c:pt idx="15119">
                  <c:v>0.02</c:v>
                </c:pt>
                <c:pt idx="15120">
                  <c:v>0</c:v>
                </c:pt>
                <c:pt idx="15121">
                  <c:v>0</c:v>
                </c:pt>
                <c:pt idx="15122">
                  <c:v>0</c:v>
                </c:pt>
                <c:pt idx="15123">
                  <c:v>0.02</c:v>
                </c:pt>
                <c:pt idx="15124">
                  <c:v>0.02</c:v>
                </c:pt>
                <c:pt idx="15125">
                  <c:v>0.02</c:v>
                </c:pt>
                <c:pt idx="15126">
                  <c:v>0.02</c:v>
                </c:pt>
                <c:pt idx="15127">
                  <c:v>0</c:v>
                </c:pt>
                <c:pt idx="15128">
                  <c:v>0</c:v>
                </c:pt>
                <c:pt idx="15129">
                  <c:v>0.02</c:v>
                </c:pt>
                <c:pt idx="15130">
                  <c:v>0.02</c:v>
                </c:pt>
                <c:pt idx="15131">
                  <c:v>0</c:v>
                </c:pt>
                <c:pt idx="15132">
                  <c:v>0</c:v>
                </c:pt>
                <c:pt idx="15133">
                  <c:v>0</c:v>
                </c:pt>
                <c:pt idx="15134">
                  <c:v>0</c:v>
                </c:pt>
                <c:pt idx="15135">
                  <c:v>0</c:v>
                </c:pt>
                <c:pt idx="15136">
                  <c:v>0</c:v>
                </c:pt>
                <c:pt idx="15137">
                  <c:v>0</c:v>
                </c:pt>
                <c:pt idx="15138">
                  <c:v>0</c:v>
                </c:pt>
                <c:pt idx="15139">
                  <c:v>0</c:v>
                </c:pt>
                <c:pt idx="15140">
                  <c:v>0.02</c:v>
                </c:pt>
                <c:pt idx="15141">
                  <c:v>0</c:v>
                </c:pt>
                <c:pt idx="15142">
                  <c:v>0.02</c:v>
                </c:pt>
                <c:pt idx="15143">
                  <c:v>0</c:v>
                </c:pt>
                <c:pt idx="15144">
                  <c:v>0</c:v>
                </c:pt>
                <c:pt idx="15145">
                  <c:v>0</c:v>
                </c:pt>
                <c:pt idx="15146">
                  <c:v>0</c:v>
                </c:pt>
                <c:pt idx="15147">
                  <c:v>0</c:v>
                </c:pt>
                <c:pt idx="15148">
                  <c:v>0.02</c:v>
                </c:pt>
                <c:pt idx="15149">
                  <c:v>0</c:v>
                </c:pt>
                <c:pt idx="15150">
                  <c:v>0</c:v>
                </c:pt>
                <c:pt idx="15151">
                  <c:v>0</c:v>
                </c:pt>
                <c:pt idx="15152">
                  <c:v>0</c:v>
                </c:pt>
                <c:pt idx="15153">
                  <c:v>0</c:v>
                </c:pt>
                <c:pt idx="15154">
                  <c:v>0.02</c:v>
                </c:pt>
                <c:pt idx="15155">
                  <c:v>0</c:v>
                </c:pt>
                <c:pt idx="15156">
                  <c:v>0</c:v>
                </c:pt>
                <c:pt idx="15157">
                  <c:v>0.02</c:v>
                </c:pt>
                <c:pt idx="15158">
                  <c:v>0</c:v>
                </c:pt>
                <c:pt idx="15159">
                  <c:v>0.02</c:v>
                </c:pt>
                <c:pt idx="15160">
                  <c:v>0</c:v>
                </c:pt>
                <c:pt idx="15161">
                  <c:v>0.02</c:v>
                </c:pt>
                <c:pt idx="15162">
                  <c:v>0</c:v>
                </c:pt>
                <c:pt idx="15163">
                  <c:v>0</c:v>
                </c:pt>
                <c:pt idx="15164">
                  <c:v>0</c:v>
                </c:pt>
                <c:pt idx="15165">
                  <c:v>0.02</c:v>
                </c:pt>
                <c:pt idx="15166">
                  <c:v>0</c:v>
                </c:pt>
                <c:pt idx="15167">
                  <c:v>0</c:v>
                </c:pt>
                <c:pt idx="15168">
                  <c:v>0.02</c:v>
                </c:pt>
                <c:pt idx="15169">
                  <c:v>0.02</c:v>
                </c:pt>
                <c:pt idx="15170">
                  <c:v>0</c:v>
                </c:pt>
                <c:pt idx="15171">
                  <c:v>0</c:v>
                </c:pt>
                <c:pt idx="15172">
                  <c:v>0</c:v>
                </c:pt>
                <c:pt idx="15173">
                  <c:v>0.02</c:v>
                </c:pt>
                <c:pt idx="15174">
                  <c:v>0</c:v>
                </c:pt>
                <c:pt idx="15175">
                  <c:v>0.02</c:v>
                </c:pt>
                <c:pt idx="15176">
                  <c:v>0.02</c:v>
                </c:pt>
                <c:pt idx="15177">
                  <c:v>0.02</c:v>
                </c:pt>
                <c:pt idx="15178">
                  <c:v>0</c:v>
                </c:pt>
                <c:pt idx="15179">
                  <c:v>0</c:v>
                </c:pt>
                <c:pt idx="15180">
                  <c:v>0.02</c:v>
                </c:pt>
                <c:pt idx="15181">
                  <c:v>0</c:v>
                </c:pt>
                <c:pt idx="15182">
                  <c:v>0</c:v>
                </c:pt>
                <c:pt idx="15183">
                  <c:v>0</c:v>
                </c:pt>
                <c:pt idx="15184">
                  <c:v>0.02</c:v>
                </c:pt>
                <c:pt idx="15185">
                  <c:v>0.02</c:v>
                </c:pt>
                <c:pt idx="15186">
                  <c:v>0.02</c:v>
                </c:pt>
                <c:pt idx="15187">
                  <c:v>0.02</c:v>
                </c:pt>
                <c:pt idx="15188">
                  <c:v>0</c:v>
                </c:pt>
                <c:pt idx="15189">
                  <c:v>0.02</c:v>
                </c:pt>
                <c:pt idx="15190">
                  <c:v>0</c:v>
                </c:pt>
                <c:pt idx="15191">
                  <c:v>0</c:v>
                </c:pt>
                <c:pt idx="15192">
                  <c:v>0.02</c:v>
                </c:pt>
                <c:pt idx="15193">
                  <c:v>0.02</c:v>
                </c:pt>
                <c:pt idx="15194">
                  <c:v>0</c:v>
                </c:pt>
                <c:pt idx="15195">
                  <c:v>0.02</c:v>
                </c:pt>
                <c:pt idx="15196">
                  <c:v>0</c:v>
                </c:pt>
                <c:pt idx="15197">
                  <c:v>0</c:v>
                </c:pt>
                <c:pt idx="15198">
                  <c:v>0</c:v>
                </c:pt>
                <c:pt idx="15199">
                  <c:v>0.02</c:v>
                </c:pt>
                <c:pt idx="15200">
                  <c:v>0</c:v>
                </c:pt>
                <c:pt idx="15201">
                  <c:v>0.02</c:v>
                </c:pt>
                <c:pt idx="15202">
                  <c:v>0</c:v>
                </c:pt>
                <c:pt idx="15203">
                  <c:v>0</c:v>
                </c:pt>
                <c:pt idx="15204">
                  <c:v>0</c:v>
                </c:pt>
                <c:pt idx="15205">
                  <c:v>0</c:v>
                </c:pt>
                <c:pt idx="15206">
                  <c:v>0</c:v>
                </c:pt>
                <c:pt idx="15207">
                  <c:v>0</c:v>
                </c:pt>
                <c:pt idx="15208">
                  <c:v>0</c:v>
                </c:pt>
                <c:pt idx="15209">
                  <c:v>0</c:v>
                </c:pt>
                <c:pt idx="15210">
                  <c:v>0</c:v>
                </c:pt>
                <c:pt idx="15211">
                  <c:v>0.02</c:v>
                </c:pt>
                <c:pt idx="15212">
                  <c:v>0</c:v>
                </c:pt>
                <c:pt idx="15213">
                  <c:v>0</c:v>
                </c:pt>
                <c:pt idx="15214">
                  <c:v>0.02</c:v>
                </c:pt>
                <c:pt idx="15215">
                  <c:v>0.02</c:v>
                </c:pt>
                <c:pt idx="15216">
                  <c:v>0.02</c:v>
                </c:pt>
                <c:pt idx="15217">
                  <c:v>0.02</c:v>
                </c:pt>
                <c:pt idx="15218">
                  <c:v>0</c:v>
                </c:pt>
                <c:pt idx="15219">
                  <c:v>0</c:v>
                </c:pt>
                <c:pt idx="15220">
                  <c:v>0</c:v>
                </c:pt>
                <c:pt idx="15221">
                  <c:v>0.02</c:v>
                </c:pt>
                <c:pt idx="15222">
                  <c:v>0</c:v>
                </c:pt>
                <c:pt idx="15223">
                  <c:v>0.02</c:v>
                </c:pt>
                <c:pt idx="15224">
                  <c:v>0.02</c:v>
                </c:pt>
                <c:pt idx="15225">
                  <c:v>0.02</c:v>
                </c:pt>
                <c:pt idx="15226">
                  <c:v>0</c:v>
                </c:pt>
                <c:pt idx="15227">
                  <c:v>0.02</c:v>
                </c:pt>
                <c:pt idx="15228">
                  <c:v>0</c:v>
                </c:pt>
                <c:pt idx="15229">
                  <c:v>0</c:v>
                </c:pt>
                <c:pt idx="15230">
                  <c:v>0</c:v>
                </c:pt>
                <c:pt idx="15231">
                  <c:v>0</c:v>
                </c:pt>
                <c:pt idx="15232">
                  <c:v>0</c:v>
                </c:pt>
                <c:pt idx="15233">
                  <c:v>0</c:v>
                </c:pt>
                <c:pt idx="15234">
                  <c:v>0</c:v>
                </c:pt>
                <c:pt idx="15235">
                  <c:v>0.02</c:v>
                </c:pt>
                <c:pt idx="15236">
                  <c:v>0.02</c:v>
                </c:pt>
                <c:pt idx="15237">
                  <c:v>0</c:v>
                </c:pt>
                <c:pt idx="15238">
                  <c:v>0.02</c:v>
                </c:pt>
                <c:pt idx="15239">
                  <c:v>0</c:v>
                </c:pt>
                <c:pt idx="15240">
                  <c:v>0.02</c:v>
                </c:pt>
                <c:pt idx="15241">
                  <c:v>0.02</c:v>
                </c:pt>
                <c:pt idx="15242">
                  <c:v>0</c:v>
                </c:pt>
                <c:pt idx="15243">
                  <c:v>0.02</c:v>
                </c:pt>
                <c:pt idx="15244">
                  <c:v>0</c:v>
                </c:pt>
                <c:pt idx="15245">
                  <c:v>0</c:v>
                </c:pt>
                <c:pt idx="15246">
                  <c:v>0.02</c:v>
                </c:pt>
                <c:pt idx="15247">
                  <c:v>0</c:v>
                </c:pt>
                <c:pt idx="15248">
                  <c:v>0</c:v>
                </c:pt>
                <c:pt idx="15249">
                  <c:v>0</c:v>
                </c:pt>
                <c:pt idx="15250">
                  <c:v>0</c:v>
                </c:pt>
                <c:pt idx="15251">
                  <c:v>0</c:v>
                </c:pt>
                <c:pt idx="15252">
                  <c:v>0.02</c:v>
                </c:pt>
                <c:pt idx="15253">
                  <c:v>0</c:v>
                </c:pt>
                <c:pt idx="15254">
                  <c:v>0.02</c:v>
                </c:pt>
                <c:pt idx="15255">
                  <c:v>0.02</c:v>
                </c:pt>
                <c:pt idx="15256">
                  <c:v>0.02</c:v>
                </c:pt>
                <c:pt idx="15257">
                  <c:v>0</c:v>
                </c:pt>
                <c:pt idx="15258">
                  <c:v>0</c:v>
                </c:pt>
                <c:pt idx="15259">
                  <c:v>0</c:v>
                </c:pt>
                <c:pt idx="15260">
                  <c:v>0</c:v>
                </c:pt>
                <c:pt idx="15261">
                  <c:v>0.02</c:v>
                </c:pt>
                <c:pt idx="15262">
                  <c:v>0.02</c:v>
                </c:pt>
                <c:pt idx="15263">
                  <c:v>0</c:v>
                </c:pt>
                <c:pt idx="15264">
                  <c:v>0.02</c:v>
                </c:pt>
                <c:pt idx="15265">
                  <c:v>0</c:v>
                </c:pt>
                <c:pt idx="15266">
                  <c:v>0.02</c:v>
                </c:pt>
                <c:pt idx="15267">
                  <c:v>0</c:v>
                </c:pt>
                <c:pt idx="15268">
                  <c:v>0.01</c:v>
                </c:pt>
                <c:pt idx="15269">
                  <c:v>0</c:v>
                </c:pt>
                <c:pt idx="15270">
                  <c:v>0.02</c:v>
                </c:pt>
                <c:pt idx="15271">
                  <c:v>0</c:v>
                </c:pt>
                <c:pt idx="15272">
                  <c:v>0</c:v>
                </c:pt>
                <c:pt idx="15273">
                  <c:v>0</c:v>
                </c:pt>
                <c:pt idx="15274">
                  <c:v>0</c:v>
                </c:pt>
                <c:pt idx="15275">
                  <c:v>0</c:v>
                </c:pt>
                <c:pt idx="15276">
                  <c:v>0</c:v>
                </c:pt>
                <c:pt idx="15277">
                  <c:v>0.02</c:v>
                </c:pt>
                <c:pt idx="15278">
                  <c:v>0.02</c:v>
                </c:pt>
                <c:pt idx="15279">
                  <c:v>0</c:v>
                </c:pt>
                <c:pt idx="15280">
                  <c:v>0.02</c:v>
                </c:pt>
                <c:pt idx="15281">
                  <c:v>0.02</c:v>
                </c:pt>
                <c:pt idx="15282">
                  <c:v>0</c:v>
                </c:pt>
                <c:pt idx="15283">
                  <c:v>0.02</c:v>
                </c:pt>
                <c:pt idx="15284">
                  <c:v>0</c:v>
                </c:pt>
                <c:pt idx="15285">
                  <c:v>0</c:v>
                </c:pt>
                <c:pt idx="15286">
                  <c:v>0.02</c:v>
                </c:pt>
                <c:pt idx="15287">
                  <c:v>0</c:v>
                </c:pt>
                <c:pt idx="15288">
                  <c:v>0</c:v>
                </c:pt>
                <c:pt idx="15289">
                  <c:v>0.02</c:v>
                </c:pt>
                <c:pt idx="15290">
                  <c:v>0.02</c:v>
                </c:pt>
                <c:pt idx="15291">
                  <c:v>0</c:v>
                </c:pt>
                <c:pt idx="15292">
                  <c:v>0.02</c:v>
                </c:pt>
                <c:pt idx="15293">
                  <c:v>0.02</c:v>
                </c:pt>
                <c:pt idx="15294">
                  <c:v>0.02</c:v>
                </c:pt>
                <c:pt idx="15295">
                  <c:v>0</c:v>
                </c:pt>
                <c:pt idx="15296">
                  <c:v>0.02</c:v>
                </c:pt>
                <c:pt idx="15297">
                  <c:v>0.02</c:v>
                </c:pt>
                <c:pt idx="15298">
                  <c:v>0</c:v>
                </c:pt>
                <c:pt idx="15299">
                  <c:v>0.02</c:v>
                </c:pt>
                <c:pt idx="15300">
                  <c:v>0</c:v>
                </c:pt>
                <c:pt idx="15301">
                  <c:v>0</c:v>
                </c:pt>
                <c:pt idx="15302">
                  <c:v>0</c:v>
                </c:pt>
                <c:pt idx="15303">
                  <c:v>0.02</c:v>
                </c:pt>
                <c:pt idx="15304">
                  <c:v>0</c:v>
                </c:pt>
                <c:pt idx="15305">
                  <c:v>0</c:v>
                </c:pt>
                <c:pt idx="15306">
                  <c:v>0.02</c:v>
                </c:pt>
                <c:pt idx="15307">
                  <c:v>0</c:v>
                </c:pt>
                <c:pt idx="15308">
                  <c:v>0</c:v>
                </c:pt>
                <c:pt idx="15309">
                  <c:v>0</c:v>
                </c:pt>
                <c:pt idx="15310">
                  <c:v>0.02</c:v>
                </c:pt>
                <c:pt idx="15311">
                  <c:v>0</c:v>
                </c:pt>
                <c:pt idx="15312">
                  <c:v>0</c:v>
                </c:pt>
                <c:pt idx="15313">
                  <c:v>0</c:v>
                </c:pt>
                <c:pt idx="15314">
                  <c:v>0</c:v>
                </c:pt>
                <c:pt idx="15315">
                  <c:v>0.02</c:v>
                </c:pt>
                <c:pt idx="15316">
                  <c:v>0</c:v>
                </c:pt>
                <c:pt idx="15317">
                  <c:v>0</c:v>
                </c:pt>
                <c:pt idx="15318">
                  <c:v>0.02</c:v>
                </c:pt>
                <c:pt idx="15319">
                  <c:v>0</c:v>
                </c:pt>
                <c:pt idx="15320">
                  <c:v>0</c:v>
                </c:pt>
                <c:pt idx="15321">
                  <c:v>0.02</c:v>
                </c:pt>
                <c:pt idx="15322">
                  <c:v>0.02</c:v>
                </c:pt>
                <c:pt idx="15323">
                  <c:v>0.02</c:v>
                </c:pt>
                <c:pt idx="15324">
                  <c:v>0.02</c:v>
                </c:pt>
                <c:pt idx="15325">
                  <c:v>0</c:v>
                </c:pt>
                <c:pt idx="15326">
                  <c:v>0.02</c:v>
                </c:pt>
                <c:pt idx="15327">
                  <c:v>0</c:v>
                </c:pt>
                <c:pt idx="15328">
                  <c:v>0.02</c:v>
                </c:pt>
                <c:pt idx="15329">
                  <c:v>0</c:v>
                </c:pt>
                <c:pt idx="15330">
                  <c:v>0.02</c:v>
                </c:pt>
                <c:pt idx="15331">
                  <c:v>0.02</c:v>
                </c:pt>
                <c:pt idx="15332">
                  <c:v>0.02</c:v>
                </c:pt>
                <c:pt idx="15333">
                  <c:v>0</c:v>
                </c:pt>
                <c:pt idx="15334">
                  <c:v>0.02</c:v>
                </c:pt>
                <c:pt idx="15335">
                  <c:v>0</c:v>
                </c:pt>
                <c:pt idx="15336">
                  <c:v>0</c:v>
                </c:pt>
                <c:pt idx="15337">
                  <c:v>0</c:v>
                </c:pt>
                <c:pt idx="15338">
                  <c:v>0</c:v>
                </c:pt>
                <c:pt idx="15339">
                  <c:v>0</c:v>
                </c:pt>
                <c:pt idx="15340">
                  <c:v>0.02</c:v>
                </c:pt>
                <c:pt idx="15341">
                  <c:v>0</c:v>
                </c:pt>
                <c:pt idx="15342">
                  <c:v>0.02</c:v>
                </c:pt>
                <c:pt idx="15343">
                  <c:v>0</c:v>
                </c:pt>
                <c:pt idx="15344">
                  <c:v>0</c:v>
                </c:pt>
                <c:pt idx="15345">
                  <c:v>0</c:v>
                </c:pt>
                <c:pt idx="15346">
                  <c:v>0.02</c:v>
                </c:pt>
                <c:pt idx="15347">
                  <c:v>0.02</c:v>
                </c:pt>
                <c:pt idx="15348">
                  <c:v>0</c:v>
                </c:pt>
                <c:pt idx="15349">
                  <c:v>0</c:v>
                </c:pt>
                <c:pt idx="15350">
                  <c:v>0</c:v>
                </c:pt>
                <c:pt idx="15351">
                  <c:v>0</c:v>
                </c:pt>
                <c:pt idx="15352">
                  <c:v>0.02</c:v>
                </c:pt>
                <c:pt idx="15353">
                  <c:v>0</c:v>
                </c:pt>
                <c:pt idx="15354">
                  <c:v>0</c:v>
                </c:pt>
                <c:pt idx="15355">
                  <c:v>0.02</c:v>
                </c:pt>
                <c:pt idx="15356">
                  <c:v>0.02</c:v>
                </c:pt>
                <c:pt idx="15357">
                  <c:v>0.02</c:v>
                </c:pt>
                <c:pt idx="15358">
                  <c:v>0</c:v>
                </c:pt>
                <c:pt idx="15359">
                  <c:v>0.02</c:v>
                </c:pt>
                <c:pt idx="15360">
                  <c:v>0</c:v>
                </c:pt>
                <c:pt idx="15361">
                  <c:v>0</c:v>
                </c:pt>
                <c:pt idx="15362">
                  <c:v>0</c:v>
                </c:pt>
                <c:pt idx="15363">
                  <c:v>0</c:v>
                </c:pt>
                <c:pt idx="15364">
                  <c:v>0.02</c:v>
                </c:pt>
                <c:pt idx="15365">
                  <c:v>0.02</c:v>
                </c:pt>
                <c:pt idx="15366">
                  <c:v>0.02</c:v>
                </c:pt>
                <c:pt idx="15367">
                  <c:v>0</c:v>
                </c:pt>
                <c:pt idx="15368">
                  <c:v>0.02</c:v>
                </c:pt>
                <c:pt idx="15369">
                  <c:v>0.02</c:v>
                </c:pt>
                <c:pt idx="15370">
                  <c:v>0</c:v>
                </c:pt>
                <c:pt idx="15371">
                  <c:v>0</c:v>
                </c:pt>
                <c:pt idx="15372">
                  <c:v>0</c:v>
                </c:pt>
                <c:pt idx="15373">
                  <c:v>0</c:v>
                </c:pt>
                <c:pt idx="15374">
                  <c:v>0.02</c:v>
                </c:pt>
                <c:pt idx="15375">
                  <c:v>0.02</c:v>
                </c:pt>
                <c:pt idx="15376">
                  <c:v>0</c:v>
                </c:pt>
                <c:pt idx="15377">
                  <c:v>0</c:v>
                </c:pt>
                <c:pt idx="15378">
                  <c:v>0</c:v>
                </c:pt>
                <c:pt idx="15379">
                  <c:v>0.02</c:v>
                </c:pt>
                <c:pt idx="15380">
                  <c:v>0.02</c:v>
                </c:pt>
                <c:pt idx="15381">
                  <c:v>0</c:v>
                </c:pt>
                <c:pt idx="15382">
                  <c:v>0</c:v>
                </c:pt>
                <c:pt idx="15383">
                  <c:v>0.02</c:v>
                </c:pt>
                <c:pt idx="15384">
                  <c:v>0.02</c:v>
                </c:pt>
                <c:pt idx="15385">
                  <c:v>0.02</c:v>
                </c:pt>
                <c:pt idx="15386">
                  <c:v>0.02</c:v>
                </c:pt>
                <c:pt idx="15387">
                  <c:v>0</c:v>
                </c:pt>
                <c:pt idx="15388">
                  <c:v>0.02</c:v>
                </c:pt>
                <c:pt idx="15389">
                  <c:v>0</c:v>
                </c:pt>
                <c:pt idx="15390">
                  <c:v>0.02</c:v>
                </c:pt>
                <c:pt idx="15391">
                  <c:v>0.02</c:v>
                </c:pt>
                <c:pt idx="15392">
                  <c:v>0.02</c:v>
                </c:pt>
                <c:pt idx="15393">
                  <c:v>0</c:v>
                </c:pt>
                <c:pt idx="15394">
                  <c:v>0</c:v>
                </c:pt>
                <c:pt idx="15395">
                  <c:v>0</c:v>
                </c:pt>
                <c:pt idx="15396">
                  <c:v>0.02</c:v>
                </c:pt>
                <c:pt idx="15397">
                  <c:v>0.02</c:v>
                </c:pt>
                <c:pt idx="15398">
                  <c:v>0.02</c:v>
                </c:pt>
                <c:pt idx="15399">
                  <c:v>0</c:v>
                </c:pt>
                <c:pt idx="15400">
                  <c:v>0.01</c:v>
                </c:pt>
                <c:pt idx="15401">
                  <c:v>0</c:v>
                </c:pt>
                <c:pt idx="15402">
                  <c:v>0.02</c:v>
                </c:pt>
                <c:pt idx="15403">
                  <c:v>0.02</c:v>
                </c:pt>
                <c:pt idx="15404">
                  <c:v>0.02</c:v>
                </c:pt>
                <c:pt idx="15405">
                  <c:v>0.02</c:v>
                </c:pt>
                <c:pt idx="15406">
                  <c:v>0.02</c:v>
                </c:pt>
                <c:pt idx="15407">
                  <c:v>0</c:v>
                </c:pt>
                <c:pt idx="15408">
                  <c:v>0</c:v>
                </c:pt>
                <c:pt idx="15409">
                  <c:v>0</c:v>
                </c:pt>
                <c:pt idx="15410">
                  <c:v>0.02</c:v>
                </c:pt>
                <c:pt idx="15411">
                  <c:v>0</c:v>
                </c:pt>
                <c:pt idx="15412">
                  <c:v>0</c:v>
                </c:pt>
                <c:pt idx="15413">
                  <c:v>0.02</c:v>
                </c:pt>
                <c:pt idx="15414">
                  <c:v>0</c:v>
                </c:pt>
                <c:pt idx="15415">
                  <c:v>0</c:v>
                </c:pt>
                <c:pt idx="15416">
                  <c:v>0.02</c:v>
                </c:pt>
                <c:pt idx="15417">
                  <c:v>0</c:v>
                </c:pt>
                <c:pt idx="15418">
                  <c:v>0</c:v>
                </c:pt>
                <c:pt idx="15419">
                  <c:v>0.02</c:v>
                </c:pt>
                <c:pt idx="15420">
                  <c:v>0</c:v>
                </c:pt>
                <c:pt idx="15421">
                  <c:v>0.02</c:v>
                </c:pt>
                <c:pt idx="15422">
                  <c:v>0.02</c:v>
                </c:pt>
                <c:pt idx="15423">
                  <c:v>0</c:v>
                </c:pt>
                <c:pt idx="15424">
                  <c:v>0.02</c:v>
                </c:pt>
                <c:pt idx="15425">
                  <c:v>0</c:v>
                </c:pt>
                <c:pt idx="15426">
                  <c:v>0</c:v>
                </c:pt>
                <c:pt idx="15427">
                  <c:v>0</c:v>
                </c:pt>
                <c:pt idx="15428">
                  <c:v>0.02</c:v>
                </c:pt>
                <c:pt idx="15429">
                  <c:v>0</c:v>
                </c:pt>
                <c:pt idx="15430">
                  <c:v>0</c:v>
                </c:pt>
                <c:pt idx="15431">
                  <c:v>0.02</c:v>
                </c:pt>
                <c:pt idx="15432">
                  <c:v>0</c:v>
                </c:pt>
                <c:pt idx="15433">
                  <c:v>0</c:v>
                </c:pt>
                <c:pt idx="15434">
                  <c:v>0</c:v>
                </c:pt>
                <c:pt idx="15435">
                  <c:v>0</c:v>
                </c:pt>
                <c:pt idx="15436">
                  <c:v>0</c:v>
                </c:pt>
                <c:pt idx="15437">
                  <c:v>0</c:v>
                </c:pt>
                <c:pt idx="15438">
                  <c:v>0.02</c:v>
                </c:pt>
                <c:pt idx="15439">
                  <c:v>0</c:v>
                </c:pt>
                <c:pt idx="15440">
                  <c:v>0.02</c:v>
                </c:pt>
                <c:pt idx="15441">
                  <c:v>0</c:v>
                </c:pt>
                <c:pt idx="15442">
                  <c:v>0</c:v>
                </c:pt>
                <c:pt idx="15443">
                  <c:v>0</c:v>
                </c:pt>
                <c:pt idx="15444">
                  <c:v>0</c:v>
                </c:pt>
                <c:pt idx="15445">
                  <c:v>0.02</c:v>
                </c:pt>
                <c:pt idx="15446">
                  <c:v>0.02</c:v>
                </c:pt>
                <c:pt idx="15447">
                  <c:v>0</c:v>
                </c:pt>
                <c:pt idx="15448">
                  <c:v>0.02</c:v>
                </c:pt>
                <c:pt idx="15449">
                  <c:v>0.02</c:v>
                </c:pt>
                <c:pt idx="15450">
                  <c:v>0</c:v>
                </c:pt>
                <c:pt idx="15451">
                  <c:v>0</c:v>
                </c:pt>
                <c:pt idx="15452">
                  <c:v>0</c:v>
                </c:pt>
                <c:pt idx="15453">
                  <c:v>0</c:v>
                </c:pt>
                <c:pt idx="15454">
                  <c:v>0</c:v>
                </c:pt>
                <c:pt idx="15455">
                  <c:v>0.02</c:v>
                </c:pt>
                <c:pt idx="15456">
                  <c:v>0</c:v>
                </c:pt>
                <c:pt idx="15457">
                  <c:v>0.02</c:v>
                </c:pt>
                <c:pt idx="15458">
                  <c:v>0</c:v>
                </c:pt>
                <c:pt idx="15459">
                  <c:v>0.02</c:v>
                </c:pt>
                <c:pt idx="15460">
                  <c:v>0</c:v>
                </c:pt>
                <c:pt idx="15461">
                  <c:v>0.02</c:v>
                </c:pt>
                <c:pt idx="15462">
                  <c:v>0</c:v>
                </c:pt>
                <c:pt idx="15463">
                  <c:v>0.02</c:v>
                </c:pt>
                <c:pt idx="15464">
                  <c:v>0</c:v>
                </c:pt>
                <c:pt idx="15465">
                  <c:v>0</c:v>
                </c:pt>
                <c:pt idx="15466">
                  <c:v>0</c:v>
                </c:pt>
                <c:pt idx="15467">
                  <c:v>0</c:v>
                </c:pt>
                <c:pt idx="15468">
                  <c:v>0</c:v>
                </c:pt>
                <c:pt idx="15469">
                  <c:v>0.02</c:v>
                </c:pt>
                <c:pt idx="15470">
                  <c:v>0</c:v>
                </c:pt>
                <c:pt idx="15471">
                  <c:v>0.02</c:v>
                </c:pt>
                <c:pt idx="15472">
                  <c:v>0.02</c:v>
                </c:pt>
                <c:pt idx="15473">
                  <c:v>0</c:v>
                </c:pt>
                <c:pt idx="15474">
                  <c:v>0.02</c:v>
                </c:pt>
                <c:pt idx="15475">
                  <c:v>0.02</c:v>
                </c:pt>
                <c:pt idx="15476">
                  <c:v>0.02</c:v>
                </c:pt>
                <c:pt idx="15477">
                  <c:v>0.02</c:v>
                </c:pt>
                <c:pt idx="15478">
                  <c:v>0.02</c:v>
                </c:pt>
                <c:pt idx="15479">
                  <c:v>0.02</c:v>
                </c:pt>
                <c:pt idx="15480">
                  <c:v>0</c:v>
                </c:pt>
                <c:pt idx="15481">
                  <c:v>0</c:v>
                </c:pt>
                <c:pt idx="15482">
                  <c:v>0</c:v>
                </c:pt>
                <c:pt idx="15483">
                  <c:v>0.02</c:v>
                </c:pt>
                <c:pt idx="15484">
                  <c:v>0</c:v>
                </c:pt>
                <c:pt idx="15485">
                  <c:v>0</c:v>
                </c:pt>
                <c:pt idx="15486">
                  <c:v>0</c:v>
                </c:pt>
                <c:pt idx="15487">
                  <c:v>0</c:v>
                </c:pt>
                <c:pt idx="15488">
                  <c:v>0.02</c:v>
                </c:pt>
                <c:pt idx="15489">
                  <c:v>0</c:v>
                </c:pt>
                <c:pt idx="15490">
                  <c:v>0.02</c:v>
                </c:pt>
                <c:pt idx="15491">
                  <c:v>0.02</c:v>
                </c:pt>
                <c:pt idx="15492">
                  <c:v>0</c:v>
                </c:pt>
                <c:pt idx="15493">
                  <c:v>0.02</c:v>
                </c:pt>
                <c:pt idx="15494">
                  <c:v>0</c:v>
                </c:pt>
                <c:pt idx="15495">
                  <c:v>0</c:v>
                </c:pt>
                <c:pt idx="15496">
                  <c:v>0.02</c:v>
                </c:pt>
                <c:pt idx="15497">
                  <c:v>0</c:v>
                </c:pt>
                <c:pt idx="15498">
                  <c:v>0</c:v>
                </c:pt>
                <c:pt idx="15499">
                  <c:v>0</c:v>
                </c:pt>
                <c:pt idx="15500">
                  <c:v>0.02</c:v>
                </c:pt>
                <c:pt idx="15501">
                  <c:v>0</c:v>
                </c:pt>
                <c:pt idx="15502">
                  <c:v>0</c:v>
                </c:pt>
                <c:pt idx="15503">
                  <c:v>0.02</c:v>
                </c:pt>
                <c:pt idx="15504">
                  <c:v>0.02</c:v>
                </c:pt>
                <c:pt idx="15505">
                  <c:v>0</c:v>
                </c:pt>
                <c:pt idx="15506">
                  <c:v>0.02</c:v>
                </c:pt>
                <c:pt idx="15507">
                  <c:v>0.02</c:v>
                </c:pt>
                <c:pt idx="15508">
                  <c:v>0.02</c:v>
                </c:pt>
                <c:pt idx="15509">
                  <c:v>0.02</c:v>
                </c:pt>
                <c:pt idx="15510">
                  <c:v>0</c:v>
                </c:pt>
                <c:pt idx="15511">
                  <c:v>0.02</c:v>
                </c:pt>
                <c:pt idx="15512">
                  <c:v>0.02</c:v>
                </c:pt>
                <c:pt idx="15513">
                  <c:v>0.02</c:v>
                </c:pt>
                <c:pt idx="15514">
                  <c:v>0.02</c:v>
                </c:pt>
                <c:pt idx="15515">
                  <c:v>0</c:v>
                </c:pt>
                <c:pt idx="15516">
                  <c:v>0.02</c:v>
                </c:pt>
                <c:pt idx="15517">
                  <c:v>0</c:v>
                </c:pt>
                <c:pt idx="15518">
                  <c:v>0</c:v>
                </c:pt>
                <c:pt idx="15519">
                  <c:v>0.02</c:v>
                </c:pt>
                <c:pt idx="15520">
                  <c:v>0</c:v>
                </c:pt>
                <c:pt idx="15521">
                  <c:v>0</c:v>
                </c:pt>
                <c:pt idx="15522">
                  <c:v>0</c:v>
                </c:pt>
                <c:pt idx="15523">
                  <c:v>0</c:v>
                </c:pt>
                <c:pt idx="15524">
                  <c:v>0.02</c:v>
                </c:pt>
                <c:pt idx="15525">
                  <c:v>0</c:v>
                </c:pt>
                <c:pt idx="15526">
                  <c:v>0.02</c:v>
                </c:pt>
                <c:pt idx="15527">
                  <c:v>0.02</c:v>
                </c:pt>
                <c:pt idx="15528">
                  <c:v>0</c:v>
                </c:pt>
                <c:pt idx="15529">
                  <c:v>0</c:v>
                </c:pt>
                <c:pt idx="15530">
                  <c:v>0</c:v>
                </c:pt>
                <c:pt idx="15531">
                  <c:v>0.02</c:v>
                </c:pt>
                <c:pt idx="15532">
                  <c:v>0.02</c:v>
                </c:pt>
                <c:pt idx="15533">
                  <c:v>0</c:v>
                </c:pt>
                <c:pt idx="15534">
                  <c:v>0</c:v>
                </c:pt>
                <c:pt idx="15535">
                  <c:v>0.02</c:v>
                </c:pt>
                <c:pt idx="15536">
                  <c:v>0.02</c:v>
                </c:pt>
                <c:pt idx="15537">
                  <c:v>0</c:v>
                </c:pt>
                <c:pt idx="15538">
                  <c:v>0.02</c:v>
                </c:pt>
                <c:pt idx="15539">
                  <c:v>0</c:v>
                </c:pt>
                <c:pt idx="15540">
                  <c:v>0</c:v>
                </c:pt>
                <c:pt idx="15541">
                  <c:v>0</c:v>
                </c:pt>
                <c:pt idx="15542">
                  <c:v>0.02</c:v>
                </c:pt>
                <c:pt idx="15543">
                  <c:v>0.02</c:v>
                </c:pt>
                <c:pt idx="15544">
                  <c:v>0.02</c:v>
                </c:pt>
                <c:pt idx="15545">
                  <c:v>0.02</c:v>
                </c:pt>
                <c:pt idx="15546">
                  <c:v>0</c:v>
                </c:pt>
                <c:pt idx="15547">
                  <c:v>0</c:v>
                </c:pt>
                <c:pt idx="15548">
                  <c:v>0</c:v>
                </c:pt>
                <c:pt idx="15549">
                  <c:v>0.02</c:v>
                </c:pt>
                <c:pt idx="15550">
                  <c:v>0.02</c:v>
                </c:pt>
                <c:pt idx="15551">
                  <c:v>0.02</c:v>
                </c:pt>
                <c:pt idx="15552">
                  <c:v>0.02</c:v>
                </c:pt>
                <c:pt idx="15553">
                  <c:v>0.02</c:v>
                </c:pt>
                <c:pt idx="15554">
                  <c:v>0.02</c:v>
                </c:pt>
                <c:pt idx="15555">
                  <c:v>0.02</c:v>
                </c:pt>
                <c:pt idx="15556">
                  <c:v>0.02</c:v>
                </c:pt>
                <c:pt idx="15557">
                  <c:v>0.02</c:v>
                </c:pt>
                <c:pt idx="15558">
                  <c:v>0</c:v>
                </c:pt>
                <c:pt idx="15559">
                  <c:v>0.02</c:v>
                </c:pt>
                <c:pt idx="15560">
                  <c:v>0.02</c:v>
                </c:pt>
                <c:pt idx="15561">
                  <c:v>0.02</c:v>
                </c:pt>
                <c:pt idx="15562">
                  <c:v>0</c:v>
                </c:pt>
                <c:pt idx="15563">
                  <c:v>0</c:v>
                </c:pt>
                <c:pt idx="15564">
                  <c:v>0.02</c:v>
                </c:pt>
                <c:pt idx="15565">
                  <c:v>0</c:v>
                </c:pt>
                <c:pt idx="15566">
                  <c:v>0.02</c:v>
                </c:pt>
                <c:pt idx="15567">
                  <c:v>0</c:v>
                </c:pt>
                <c:pt idx="15568">
                  <c:v>0</c:v>
                </c:pt>
                <c:pt idx="15569">
                  <c:v>0.02</c:v>
                </c:pt>
                <c:pt idx="15570">
                  <c:v>0.02</c:v>
                </c:pt>
                <c:pt idx="15571">
                  <c:v>0</c:v>
                </c:pt>
                <c:pt idx="15572">
                  <c:v>0</c:v>
                </c:pt>
                <c:pt idx="15573">
                  <c:v>0</c:v>
                </c:pt>
                <c:pt idx="15574">
                  <c:v>0</c:v>
                </c:pt>
                <c:pt idx="15575">
                  <c:v>0</c:v>
                </c:pt>
                <c:pt idx="15576">
                  <c:v>0.02</c:v>
                </c:pt>
                <c:pt idx="15577">
                  <c:v>0.02</c:v>
                </c:pt>
                <c:pt idx="15578">
                  <c:v>0.02</c:v>
                </c:pt>
                <c:pt idx="15579">
                  <c:v>0</c:v>
                </c:pt>
                <c:pt idx="15580">
                  <c:v>0</c:v>
                </c:pt>
                <c:pt idx="15581">
                  <c:v>0.02</c:v>
                </c:pt>
                <c:pt idx="15582">
                  <c:v>0</c:v>
                </c:pt>
                <c:pt idx="15583">
                  <c:v>0</c:v>
                </c:pt>
                <c:pt idx="15584">
                  <c:v>0.02</c:v>
                </c:pt>
                <c:pt idx="15585">
                  <c:v>0.02</c:v>
                </c:pt>
                <c:pt idx="15586">
                  <c:v>0.02</c:v>
                </c:pt>
                <c:pt idx="15587">
                  <c:v>0.02</c:v>
                </c:pt>
                <c:pt idx="15588">
                  <c:v>0.02</c:v>
                </c:pt>
                <c:pt idx="15589">
                  <c:v>0</c:v>
                </c:pt>
                <c:pt idx="15590">
                  <c:v>0.02</c:v>
                </c:pt>
                <c:pt idx="15591">
                  <c:v>0</c:v>
                </c:pt>
                <c:pt idx="15592">
                  <c:v>0</c:v>
                </c:pt>
                <c:pt idx="15593">
                  <c:v>0.02</c:v>
                </c:pt>
                <c:pt idx="15594">
                  <c:v>0</c:v>
                </c:pt>
                <c:pt idx="15595">
                  <c:v>0</c:v>
                </c:pt>
                <c:pt idx="15596">
                  <c:v>0.02</c:v>
                </c:pt>
                <c:pt idx="15597">
                  <c:v>0</c:v>
                </c:pt>
                <c:pt idx="15598">
                  <c:v>0</c:v>
                </c:pt>
                <c:pt idx="15599">
                  <c:v>0.02</c:v>
                </c:pt>
                <c:pt idx="15600">
                  <c:v>0</c:v>
                </c:pt>
                <c:pt idx="15601">
                  <c:v>0</c:v>
                </c:pt>
                <c:pt idx="15602">
                  <c:v>0.02</c:v>
                </c:pt>
                <c:pt idx="15603">
                  <c:v>0.02</c:v>
                </c:pt>
                <c:pt idx="15604">
                  <c:v>0</c:v>
                </c:pt>
                <c:pt idx="15605">
                  <c:v>0</c:v>
                </c:pt>
                <c:pt idx="15606">
                  <c:v>0.02</c:v>
                </c:pt>
                <c:pt idx="15607">
                  <c:v>0.02</c:v>
                </c:pt>
                <c:pt idx="15608">
                  <c:v>0</c:v>
                </c:pt>
                <c:pt idx="15609">
                  <c:v>0</c:v>
                </c:pt>
                <c:pt idx="15610">
                  <c:v>0</c:v>
                </c:pt>
                <c:pt idx="15611">
                  <c:v>0</c:v>
                </c:pt>
                <c:pt idx="15612">
                  <c:v>0</c:v>
                </c:pt>
                <c:pt idx="15613">
                  <c:v>0.02</c:v>
                </c:pt>
                <c:pt idx="15614">
                  <c:v>0.02</c:v>
                </c:pt>
                <c:pt idx="15615">
                  <c:v>0.02</c:v>
                </c:pt>
                <c:pt idx="15616">
                  <c:v>0.02</c:v>
                </c:pt>
                <c:pt idx="15617">
                  <c:v>0</c:v>
                </c:pt>
                <c:pt idx="15618">
                  <c:v>0</c:v>
                </c:pt>
                <c:pt idx="15619">
                  <c:v>0.02</c:v>
                </c:pt>
                <c:pt idx="15620">
                  <c:v>0.02</c:v>
                </c:pt>
                <c:pt idx="15621">
                  <c:v>0</c:v>
                </c:pt>
                <c:pt idx="15622">
                  <c:v>0</c:v>
                </c:pt>
                <c:pt idx="15623">
                  <c:v>0.02</c:v>
                </c:pt>
                <c:pt idx="15624">
                  <c:v>0</c:v>
                </c:pt>
                <c:pt idx="15625">
                  <c:v>0.02</c:v>
                </c:pt>
                <c:pt idx="15626">
                  <c:v>0</c:v>
                </c:pt>
                <c:pt idx="15627">
                  <c:v>0</c:v>
                </c:pt>
                <c:pt idx="15628">
                  <c:v>0</c:v>
                </c:pt>
                <c:pt idx="15629">
                  <c:v>0.02</c:v>
                </c:pt>
                <c:pt idx="15630">
                  <c:v>0</c:v>
                </c:pt>
                <c:pt idx="15631">
                  <c:v>0</c:v>
                </c:pt>
                <c:pt idx="15632">
                  <c:v>0</c:v>
                </c:pt>
                <c:pt idx="15633">
                  <c:v>0</c:v>
                </c:pt>
                <c:pt idx="15634">
                  <c:v>0.02</c:v>
                </c:pt>
                <c:pt idx="15635">
                  <c:v>0.02</c:v>
                </c:pt>
                <c:pt idx="15636">
                  <c:v>0.02</c:v>
                </c:pt>
                <c:pt idx="15637">
                  <c:v>0</c:v>
                </c:pt>
                <c:pt idx="15638">
                  <c:v>0.02</c:v>
                </c:pt>
                <c:pt idx="15639">
                  <c:v>0</c:v>
                </c:pt>
                <c:pt idx="15640">
                  <c:v>0</c:v>
                </c:pt>
                <c:pt idx="15641">
                  <c:v>0.02</c:v>
                </c:pt>
                <c:pt idx="15642">
                  <c:v>0.02</c:v>
                </c:pt>
                <c:pt idx="15643">
                  <c:v>0.02</c:v>
                </c:pt>
                <c:pt idx="15644">
                  <c:v>0</c:v>
                </c:pt>
                <c:pt idx="15645">
                  <c:v>0</c:v>
                </c:pt>
                <c:pt idx="15646">
                  <c:v>0</c:v>
                </c:pt>
                <c:pt idx="15647">
                  <c:v>0</c:v>
                </c:pt>
                <c:pt idx="15648">
                  <c:v>0</c:v>
                </c:pt>
                <c:pt idx="15649">
                  <c:v>0</c:v>
                </c:pt>
                <c:pt idx="15650">
                  <c:v>0</c:v>
                </c:pt>
                <c:pt idx="15651">
                  <c:v>0</c:v>
                </c:pt>
                <c:pt idx="15652">
                  <c:v>0</c:v>
                </c:pt>
                <c:pt idx="15653">
                  <c:v>0</c:v>
                </c:pt>
                <c:pt idx="15654">
                  <c:v>0</c:v>
                </c:pt>
                <c:pt idx="15655">
                  <c:v>0</c:v>
                </c:pt>
                <c:pt idx="15656">
                  <c:v>0</c:v>
                </c:pt>
                <c:pt idx="15657">
                  <c:v>0</c:v>
                </c:pt>
                <c:pt idx="15658">
                  <c:v>0</c:v>
                </c:pt>
                <c:pt idx="15659">
                  <c:v>0.02</c:v>
                </c:pt>
                <c:pt idx="15660">
                  <c:v>0.02</c:v>
                </c:pt>
                <c:pt idx="15661">
                  <c:v>0</c:v>
                </c:pt>
                <c:pt idx="15662">
                  <c:v>0</c:v>
                </c:pt>
                <c:pt idx="15663">
                  <c:v>0.02</c:v>
                </c:pt>
                <c:pt idx="15664">
                  <c:v>0</c:v>
                </c:pt>
                <c:pt idx="15665">
                  <c:v>0.02</c:v>
                </c:pt>
                <c:pt idx="15666">
                  <c:v>0.02</c:v>
                </c:pt>
                <c:pt idx="15667">
                  <c:v>0</c:v>
                </c:pt>
                <c:pt idx="15668">
                  <c:v>0</c:v>
                </c:pt>
                <c:pt idx="15669">
                  <c:v>0.02</c:v>
                </c:pt>
                <c:pt idx="15670">
                  <c:v>0</c:v>
                </c:pt>
                <c:pt idx="15671">
                  <c:v>0</c:v>
                </c:pt>
                <c:pt idx="15672">
                  <c:v>0</c:v>
                </c:pt>
                <c:pt idx="15673">
                  <c:v>0.02</c:v>
                </c:pt>
                <c:pt idx="15674">
                  <c:v>0</c:v>
                </c:pt>
                <c:pt idx="15675">
                  <c:v>0</c:v>
                </c:pt>
                <c:pt idx="15676">
                  <c:v>0.02</c:v>
                </c:pt>
                <c:pt idx="15677">
                  <c:v>0</c:v>
                </c:pt>
                <c:pt idx="15678">
                  <c:v>0</c:v>
                </c:pt>
                <c:pt idx="15679">
                  <c:v>0</c:v>
                </c:pt>
                <c:pt idx="15680">
                  <c:v>0.02</c:v>
                </c:pt>
                <c:pt idx="15681">
                  <c:v>0</c:v>
                </c:pt>
                <c:pt idx="15682">
                  <c:v>0.02</c:v>
                </c:pt>
                <c:pt idx="15683">
                  <c:v>0.02</c:v>
                </c:pt>
                <c:pt idx="15684">
                  <c:v>0.02</c:v>
                </c:pt>
                <c:pt idx="15685">
                  <c:v>0</c:v>
                </c:pt>
                <c:pt idx="15686">
                  <c:v>0.02</c:v>
                </c:pt>
                <c:pt idx="15687">
                  <c:v>0.02</c:v>
                </c:pt>
                <c:pt idx="15688">
                  <c:v>0</c:v>
                </c:pt>
                <c:pt idx="15689">
                  <c:v>0.02</c:v>
                </c:pt>
                <c:pt idx="15690">
                  <c:v>0.02</c:v>
                </c:pt>
                <c:pt idx="15691">
                  <c:v>0.02</c:v>
                </c:pt>
                <c:pt idx="15692">
                  <c:v>0</c:v>
                </c:pt>
                <c:pt idx="15693">
                  <c:v>0</c:v>
                </c:pt>
                <c:pt idx="15694">
                  <c:v>0</c:v>
                </c:pt>
                <c:pt idx="15695">
                  <c:v>0</c:v>
                </c:pt>
                <c:pt idx="15696">
                  <c:v>0.02</c:v>
                </c:pt>
                <c:pt idx="15697">
                  <c:v>0.02</c:v>
                </c:pt>
                <c:pt idx="15698">
                  <c:v>0.02</c:v>
                </c:pt>
                <c:pt idx="15699">
                  <c:v>0</c:v>
                </c:pt>
                <c:pt idx="15700">
                  <c:v>0</c:v>
                </c:pt>
                <c:pt idx="15701">
                  <c:v>0.02</c:v>
                </c:pt>
                <c:pt idx="15702">
                  <c:v>0.02</c:v>
                </c:pt>
                <c:pt idx="15703">
                  <c:v>0.02</c:v>
                </c:pt>
                <c:pt idx="15704">
                  <c:v>0</c:v>
                </c:pt>
                <c:pt idx="15705">
                  <c:v>0</c:v>
                </c:pt>
                <c:pt idx="15706">
                  <c:v>0</c:v>
                </c:pt>
                <c:pt idx="15707">
                  <c:v>0</c:v>
                </c:pt>
                <c:pt idx="15708">
                  <c:v>0</c:v>
                </c:pt>
                <c:pt idx="15709">
                  <c:v>0.02</c:v>
                </c:pt>
                <c:pt idx="15710">
                  <c:v>0.02</c:v>
                </c:pt>
                <c:pt idx="15711">
                  <c:v>0.02</c:v>
                </c:pt>
                <c:pt idx="15712">
                  <c:v>0.02</c:v>
                </c:pt>
                <c:pt idx="15713">
                  <c:v>0</c:v>
                </c:pt>
                <c:pt idx="15714">
                  <c:v>0</c:v>
                </c:pt>
                <c:pt idx="15715">
                  <c:v>0</c:v>
                </c:pt>
                <c:pt idx="15716">
                  <c:v>0.02</c:v>
                </c:pt>
                <c:pt idx="15717">
                  <c:v>0</c:v>
                </c:pt>
                <c:pt idx="15718">
                  <c:v>0</c:v>
                </c:pt>
                <c:pt idx="15719">
                  <c:v>0.02</c:v>
                </c:pt>
                <c:pt idx="15720">
                  <c:v>0</c:v>
                </c:pt>
                <c:pt idx="15721">
                  <c:v>0.02</c:v>
                </c:pt>
                <c:pt idx="15722">
                  <c:v>0.02</c:v>
                </c:pt>
                <c:pt idx="15723">
                  <c:v>0</c:v>
                </c:pt>
                <c:pt idx="15724">
                  <c:v>0.02</c:v>
                </c:pt>
                <c:pt idx="15725">
                  <c:v>0</c:v>
                </c:pt>
                <c:pt idx="15726">
                  <c:v>0</c:v>
                </c:pt>
                <c:pt idx="15727">
                  <c:v>0</c:v>
                </c:pt>
                <c:pt idx="15728">
                  <c:v>0</c:v>
                </c:pt>
                <c:pt idx="15729">
                  <c:v>0</c:v>
                </c:pt>
                <c:pt idx="15730">
                  <c:v>0</c:v>
                </c:pt>
                <c:pt idx="15731">
                  <c:v>0.02</c:v>
                </c:pt>
                <c:pt idx="15732">
                  <c:v>0.02</c:v>
                </c:pt>
                <c:pt idx="15733">
                  <c:v>0</c:v>
                </c:pt>
                <c:pt idx="15734">
                  <c:v>0</c:v>
                </c:pt>
                <c:pt idx="15735">
                  <c:v>0</c:v>
                </c:pt>
                <c:pt idx="15736">
                  <c:v>0.02</c:v>
                </c:pt>
                <c:pt idx="15737">
                  <c:v>0.02</c:v>
                </c:pt>
                <c:pt idx="15738">
                  <c:v>0</c:v>
                </c:pt>
                <c:pt idx="15739">
                  <c:v>0</c:v>
                </c:pt>
                <c:pt idx="15740">
                  <c:v>0.02</c:v>
                </c:pt>
                <c:pt idx="15741">
                  <c:v>0</c:v>
                </c:pt>
                <c:pt idx="15742">
                  <c:v>0</c:v>
                </c:pt>
                <c:pt idx="15743">
                  <c:v>0</c:v>
                </c:pt>
                <c:pt idx="15744">
                  <c:v>0.02</c:v>
                </c:pt>
                <c:pt idx="15745">
                  <c:v>0</c:v>
                </c:pt>
                <c:pt idx="15746">
                  <c:v>0</c:v>
                </c:pt>
                <c:pt idx="15747">
                  <c:v>0.02</c:v>
                </c:pt>
                <c:pt idx="15748">
                  <c:v>0</c:v>
                </c:pt>
                <c:pt idx="15749">
                  <c:v>0.02</c:v>
                </c:pt>
                <c:pt idx="15750">
                  <c:v>0</c:v>
                </c:pt>
                <c:pt idx="15751">
                  <c:v>0.02</c:v>
                </c:pt>
                <c:pt idx="15752">
                  <c:v>0.02</c:v>
                </c:pt>
                <c:pt idx="15753">
                  <c:v>0.02</c:v>
                </c:pt>
                <c:pt idx="15754">
                  <c:v>0.02</c:v>
                </c:pt>
                <c:pt idx="15755">
                  <c:v>0</c:v>
                </c:pt>
                <c:pt idx="15756">
                  <c:v>0</c:v>
                </c:pt>
                <c:pt idx="15757">
                  <c:v>0</c:v>
                </c:pt>
                <c:pt idx="15758">
                  <c:v>0</c:v>
                </c:pt>
                <c:pt idx="15759">
                  <c:v>0</c:v>
                </c:pt>
                <c:pt idx="15760">
                  <c:v>0</c:v>
                </c:pt>
                <c:pt idx="15761">
                  <c:v>0</c:v>
                </c:pt>
                <c:pt idx="15762">
                  <c:v>0.02</c:v>
                </c:pt>
                <c:pt idx="15763">
                  <c:v>0</c:v>
                </c:pt>
                <c:pt idx="15764">
                  <c:v>0.02</c:v>
                </c:pt>
                <c:pt idx="15765">
                  <c:v>0.02</c:v>
                </c:pt>
                <c:pt idx="15766">
                  <c:v>0</c:v>
                </c:pt>
                <c:pt idx="15767">
                  <c:v>0</c:v>
                </c:pt>
                <c:pt idx="15768">
                  <c:v>0.02</c:v>
                </c:pt>
                <c:pt idx="15769">
                  <c:v>0.02</c:v>
                </c:pt>
                <c:pt idx="15770">
                  <c:v>0.02</c:v>
                </c:pt>
                <c:pt idx="15771">
                  <c:v>0.02</c:v>
                </c:pt>
                <c:pt idx="15772">
                  <c:v>0</c:v>
                </c:pt>
                <c:pt idx="15773">
                  <c:v>0.02</c:v>
                </c:pt>
                <c:pt idx="15774">
                  <c:v>0</c:v>
                </c:pt>
                <c:pt idx="15775">
                  <c:v>0.02</c:v>
                </c:pt>
                <c:pt idx="15776">
                  <c:v>0.02</c:v>
                </c:pt>
                <c:pt idx="15777">
                  <c:v>0</c:v>
                </c:pt>
                <c:pt idx="15778">
                  <c:v>0.02</c:v>
                </c:pt>
                <c:pt idx="15779">
                  <c:v>0.02</c:v>
                </c:pt>
                <c:pt idx="15780">
                  <c:v>0.02</c:v>
                </c:pt>
                <c:pt idx="15781">
                  <c:v>0</c:v>
                </c:pt>
                <c:pt idx="15782">
                  <c:v>0.02</c:v>
                </c:pt>
                <c:pt idx="15783">
                  <c:v>0.02</c:v>
                </c:pt>
                <c:pt idx="15784">
                  <c:v>0</c:v>
                </c:pt>
                <c:pt idx="15785">
                  <c:v>0</c:v>
                </c:pt>
                <c:pt idx="15786">
                  <c:v>0.02</c:v>
                </c:pt>
                <c:pt idx="15787">
                  <c:v>0</c:v>
                </c:pt>
                <c:pt idx="15788">
                  <c:v>0.02</c:v>
                </c:pt>
                <c:pt idx="15789">
                  <c:v>0</c:v>
                </c:pt>
                <c:pt idx="15790">
                  <c:v>0.02</c:v>
                </c:pt>
                <c:pt idx="15791">
                  <c:v>0</c:v>
                </c:pt>
                <c:pt idx="15792">
                  <c:v>0</c:v>
                </c:pt>
                <c:pt idx="15793">
                  <c:v>0.02</c:v>
                </c:pt>
                <c:pt idx="15794">
                  <c:v>0</c:v>
                </c:pt>
                <c:pt idx="15795">
                  <c:v>0</c:v>
                </c:pt>
                <c:pt idx="15796">
                  <c:v>0</c:v>
                </c:pt>
                <c:pt idx="15797">
                  <c:v>0</c:v>
                </c:pt>
                <c:pt idx="15798">
                  <c:v>0.02</c:v>
                </c:pt>
                <c:pt idx="15799">
                  <c:v>0</c:v>
                </c:pt>
                <c:pt idx="15800">
                  <c:v>0</c:v>
                </c:pt>
                <c:pt idx="15801">
                  <c:v>0</c:v>
                </c:pt>
                <c:pt idx="15802">
                  <c:v>0</c:v>
                </c:pt>
                <c:pt idx="15803">
                  <c:v>0.02</c:v>
                </c:pt>
                <c:pt idx="15804">
                  <c:v>0</c:v>
                </c:pt>
                <c:pt idx="15805">
                  <c:v>0</c:v>
                </c:pt>
                <c:pt idx="15806">
                  <c:v>0.02</c:v>
                </c:pt>
                <c:pt idx="15807">
                  <c:v>0.02</c:v>
                </c:pt>
                <c:pt idx="15808">
                  <c:v>0.02</c:v>
                </c:pt>
                <c:pt idx="15809">
                  <c:v>0</c:v>
                </c:pt>
                <c:pt idx="15810">
                  <c:v>0.02</c:v>
                </c:pt>
                <c:pt idx="15811">
                  <c:v>0</c:v>
                </c:pt>
                <c:pt idx="15812">
                  <c:v>0.02</c:v>
                </c:pt>
                <c:pt idx="15813">
                  <c:v>0</c:v>
                </c:pt>
                <c:pt idx="15814">
                  <c:v>0</c:v>
                </c:pt>
                <c:pt idx="15815">
                  <c:v>0</c:v>
                </c:pt>
                <c:pt idx="15816">
                  <c:v>0.02</c:v>
                </c:pt>
                <c:pt idx="15817">
                  <c:v>0</c:v>
                </c:pt>
                <c:pt idx="15818">
                  <c:v>0</c:v>
                </c:pt>
                <c:pt idx="15819">
                  <c:v>0</c:v>
                </c:pt>
                <c:pt idx="15820">
                  <c:v>0</c:v>
                </c:pt>
                <c:pt idx="15821">
                  <c:v>0</c:v>
                </c:pt>
                <c:pt idx="15822">
                  <c:v>0.02</c:v>
                </c:pt>
                <c:pt idx="15823">
                  <c:v>0.02</c:v>
                </c:pt>
                <c:pt idx="15824">
                  <c:v>0</c:v>
                </c:pt>
                <c:pt idx="15825">
                  <c:v>0.02</c:v>
                </c:pt>
                <c:pt idx="15826">
                  <c:v>0</c:v>
                </c:pt>
                <c:pt idx="15827">
                  <c:v>0.02</c:v>
                </c:pt>
                <c:pt idx="15828">
                  <c:v>0</c:v>
                </c:pt>
                <c:pt idx="15829">
                  <c:v>0.02</c:v>
                </c:pt>
                <c:pt idx="15830">
                  <c:v>0.02</c:v>
                </c:pt>
                <c:pt idx="15831">
                  <c:v>0</c:v>
                </c:pt>
                <c:pt idx="15832">
                  <c:v>0</c:v>
                </c:pt>
                <c:pt idx="15833">
                  <c:v>0</c:v>
                </c:pt>
                <c:pt idx="15834">
                  <c:v>0</c:v>
                </c:pt>
                <c:pt idx="15835">
                  <c:v>0</c:v>
                </c:pt>
                <c:pt idx="15836">
                  <c:v>0</c:v>
                </c:pt>
                <c:pt idx="15837">
                  <c:v>0</c:v>
                </c:pt>
                <c:pt idx="15838">
                  <c:v>0</c:v>
                </c:pt>
                <c:pt idx="15839">
                  <c:v>0.02</c:v>
                </c:pt>
                <c:pt idx="15840">
                  <c:v>0.02</c:v>
                </c:pt>
                <c:pt idx="15841">
                  <c:v>0.02</c:v>
                </c:pt>
                <c:pt idx="15842">
                  <c:v>0.02</c:v>
                </c:pt>
                <c:pt idx="15843">
                  <c:v>0.02</c:v>
                </c:pt>
                <c:pt idx="15844">
                  <c:v>0.02</c:v>
                </c:pt>
                <c:pt idx="15845">
                  <c:v>0.02</c:v>
                </c:pt>
                <c:pt idx="15846">
                  <c:v>0.02</c:v>
                </c:pt>
                <c:pt idx="15847">
                  <c:v>0.02</c:v>
                </c:pt>
                <c:pt idx="15848">
                  <c:v>0</c:v>
                </c:pt>
                <c:pt idx="15849">
                  <c:v>0.02</c:v>
                </c:pt>
                <c:pt idx="15850">
                  <c:v>0.02</c:v>
                </c:pt>
                <c:pt idx="15851">
                  <c:v>0</c:v>
                </c:pt>
                <c:pt idx="15852">
                  <c:v>0</c:v>
                </c:pt>
                <c:pt idx="15853">
                  <c:v>0</c:v>
                </c:pt>
                <c:pt idx="15854">
                  <c:v>0</c:v>
                </c:pt>
                <c:pt idx="15855">
                  <c:v>0</c:v>
                </c:pt>
                <c:pt idx="15856">
                  <c:v>0.02</c:v>
                </c:pt>
                <c:pt idx="15857">
                  <c:v>0.02</c:v>
                </c:pt>
                <c:pt idx="15858">
                  <c:v>0</c:v>
                </c:pt>
                <c:pt idx="15859">
                  <c:v>0</c:v>
                </c:pt>
                <c:pt idx="15860">
                  <c:v>0</c:v>
                </c:pt>
                <c:pt idx="15861">
                  <c:v>0.02</c:v>
                </c:pt>
                <c:pt idx="15862">
                  <c:v>0.02</c:v>
                </c:pt>
                <c:pt idx="15863">
                  <c:v>0.02</c:v>
                </c:pt>
                <c:pt idx="15864">
                  <c:v>0.02</c:v>
                </c:pt>
                <c:pt idx="15865">
                  <c:v>0</c:v>
                </c:pt>
                <c:pt idx="15866">
                  <c:v>0.02</c:v>
                </c:pt>
                <c:pt idx="15867">
                  <c:v>0.02</c:v>
                </c:pt>
                <c:pt idx="15868">
                  <c:v>0.02</c:v>
                </c:pt>
                <c:pt idx="15869">
                  <c:v>0</c:v>
                </c:pt>
                <c:pt idx="15870">
                  <c:v>0</c:v>
                </c:pt>
                <c:pt idx="15871">
                  <c:v>0.02</c:v>
                </c:pt>
                <c:pt idx="15872">
                  <c:v>0</c:v>
                </c:pt>
                <c:pt idx="15873">
                  <c:v>0.02</c:v>
                </c:pt>
                <c:pt idx="15874">
                  <c:v>0</c:v>
                </c:pt>
                <c:pt idx="15875">
                  <c:v>0</c:v>
                </c:pt>
                <c:pt idx="15876">
                  <c:v>0</c:v>
                </c:pt>
                <c:pt idx="15877">
                  <c:v>0.02</c:v>
                </c:pt>
                <c:pt idx="15878">
                  <c:v>0</c:v>
                </c:pt>
                <c:pt idx="15879">
                  <c:v>0.02</c:v>
                </c:pt>
                <c:pt idx="15880">
                  <c:v>0</c:v>
                </c:pt>
                <c:pt idx="15881">
                  <c:v>0.02</c:v>
                </c:pt>
                <c:pt idx="15882">
                  <c:v>0.02</c:v>
                </c:pt>
                <c:pt idx="15883">
                  <c:v>0.02</c:v>
                </c:pt>
                <c:pt idx="15884">
                  <c:v>0</c:v>
                </c:pt>
                <c:pt idx="15885">
                  <c:v>0.02</c:v>
                </c:pt>
                <c:pt idx="15886">
                  <c:v>0.02</c:v>
                </c:pt>
                <c:pt idx="15887">
                  <c:v>0.02</c:v>
                </c:pt>
                <c:pt idx="15888">
                  <c:v>0</c:v>
                </c:pt>
                <c:pt idx="15889">
                  <c:v>0.02</c:v>
                </c:pt>
                <c:pt idx="15890">
                  <c:v>0</c:v>
                </c:pt>
                <c:pt idx="15891">
                  <c:v>0</c:v>
                </c:pt>
                <c:pt idx="15892">
                  <c:v>0.02</c:v>
                </c:pt>
                <c:pt idx="15893">
                  <c:v>0.02</c:v>
                </c:pt>
                <c:pt idx="15894">
                  <c:v>0</c:v>
                </c:pt>
                <c:pt idx="15895">
                  <c:v>0</c:v>
                </c:pt>
                <c:pt idx="15896">
                  <c:v>0</c:v>
                </c:pt>
                <c:pt idx="15897">
                  <c:v>0</c:v>
                </c:pt>
                <c:pt idx="15898">
                  <c:v>0.02</c:v>
                </c:pt>
                <c:pt idx="15899">
                  <c:v>0.02</c:v>
                </c:pt>
                <c:pt idx="15900">
                  <c:v>0.02</c:v>
                </c:pt>
                <c:pt idx="15901">
                  <c:v>0</c:v>
                </c:pt>
                <c:pt idx="15902">
                  <c:v>0.02</c:v>
                </c:pt>
                <c:pt idx="15903">
                  <c:v>0.02</c:v>
                </c:pt>
                <c:pt idx="15904">
                  <c:v>0.02</c:v>
                </c:pt>
                <c:pt idx="15905">
                  <c:v>0.02</c:v>
                </c:pt>
                <c:pt idx="15906">
                  <c:v>0.02</c:v>
                </c:pt>
                <c:pt idx="15907">
                  <c:v>0.02</c:v>
                </c:pt>
                <c:pt idx="15908">
                  <c:v>0</c:v>
                </c:pt>
                <c:pt idx="15909">
                  <c:v>0</c:v>
                </c:pt>
                <c:pt idx="15910">
                  <c:v>0.02</c:v>
                </c:pt>
                <c:pt idx="15911">
                  <c:v>0</c:v>
                </c:pt>
                <c:pt idx="15912">
                  <c:v>0</c:v>
                </c:pt>
                <c:pt idx="15913">
                  <c:v>0</c:v>
                </c:pt>
                <c:pt idx="15914">
                  <c:v>0.02</c:v>
                </c:pt>
                <c:pt idx="15915">
                  <c:v>0</c:v>
                </c:pt>
                <c:pt idx="15916">
                  <c:v>0</c:v>
                </c:pt>
                <c:pt idx="15917">
                  <c:v>0.02</c:v>
                </c:pt>
                <c:pt idx="15918">
                  <c:v>0</c:v>
                </c:pt>
                <c:pt idx="15919">
                  <c:v>0</c:v>
                </c:pt>
                <c:pt idx="15920">
                  <c:v>0.02</c:v>
                </c:pt>
                <c:pt idx="15921">
                  <c:v>0</c:v>
                </c:pt>
                <c:pt idx="15922">
                  <c:v>0.02</c:v>
                </c:pt>
                <c:pt idx="15923">
                  <c:v>0</c:v>
                </c:pt>
                <c:pt idx="15924">
                  <c:v>0</c:v>
                </c:pt>
                <c:pt idx="15925">
                  <c:v>0</c:v>
                </c:pt>
                <c:pt idx="15926">
                  <c:v>0.02</c:v>
                </c:pt>
                <c:pt idx="15927">
                  <c:v>0</c:v>
                </c:pt>
                <c:pt idx="15928">
                  <c:v>0.02</c:v>
                </c:pt>
                <c:pt idx="15929">
                  <c:v>0.02</c:v>
                </c:pt>
                <c:pt idx="15930">
                  <c:v>0.02</c:v>
                </c:pt>
                <c:pt idx="15931">
                  <c:v>0</c:v>
                </c:pt>
                <c:pt idx="15932">
                  <c:v>0.02</c:v>
                </c:pt>
                <c:pt idx="15933">
                  <c:v>0.02</c:v>
                </c:pt>
                <c:pt idx="15934">
                  <c:v>0.02</c:v>
                </c:pt>
                <c:pt idx="15935">
                  <c:v>0</c:v>
                </c:pt>
                <c:pt idx="15936">
                  <c:v>0</c:v>
                </c:pt>
                <c:pt idx="15937">
                  <c:v>0.02</c:v>
                </c:pt>
                <c:pt idx="15938">
                  <c:v>0</c:v>
                </c:pt>
                <c:pt idx="15939">
                  <c:v>0</c:v>
                </c:pt>
                <c:pt idx="15940">
                  <c:v>0</c:v>
                </c:pt>
                <c:pt idx="15941">
                  <c:v>0</c:v>
                </c:pt>
                <c:pt idx="15942">
                  <c:v>0</c:v>
                </c:pt>
                <c:pt idx="15943">
                  <c:v>0.02</c:v>
                </c:pt>
                <c:pt idx="15944">
                  <c:v>0.02</c:v>
                </c:pt>
                <c:pt idx="15945">
                  <c:v>0.02</c:v>
                </c:pt>
                <c:pt idx="15946">
                  <c:v>0</c:v>
                </c:pt>
                <c:pt idx="15947">
                  <c:v>0.02</c:v>
                </c:pt>
                <c:pt idx="15948">
                  <c:v>0.02</c:v>
                </c:pt>
                <c:pt idx="15949">
                  <c:v>0.02</c:v>
                </c:pt>
                <c:pt idx="15950">
                  <c:v>0</c:v>
                </c:pt>
                <c:pt idx="15951">
                  <c:v>0</c:v>
                </c:pt>
                <c:pt idx="15952">
                  <c:v>0.02</c:v>
                </c:pt>
                <c:pt idx="15953">
                  <c:v>0.02</c:v>
                </c:pt>
                <c:pt idx="15954">
                  <c:v>0</c:v>
                </c:pt>
                <c:pt idx="15955">
                  <c:v>0.02</c:v>
                </c:pt>
                <c:pt idx="15956">
                  <c:v>0</c:v>
                </c:pt>
                <c:pt idx="15957">
                  <c:v>0.02</c:v>
                </c:pt>
                <c:pt idx="15958">
                  <c:v>0</c:v>
                </c:pt>
                <c:pt idx="15959">
                  <c:v>0</c:v>
                </c:pt>
                <c:pt idx="15960">
                  <c:v>0.02</c:v>
                </c:pt>
                <c:pt idx="15961">
                  <c:v>0</c:v>
                </c:pt>
                <c:pt idx="15962">
                  <c:v>0</c:v>
                </c:pt>
                <c:pt idx="15963">
                  <c:v>0</c:v>
                </c:pt>
                <c:pt idx="15964">
                  <c:v>0</c:v>
                </c:pt>
                <c:pt idx="15965">
                  <c:v>0</c:v>
                </c:pt>
                <c:pt idx="15966">
                  <c:v>0.02</c:v>
                </c:pt>
                <c:pt idx="15967">
                  <c:v>0.02</c:v>
                </c:pt>
                <c:pt idx="15968">
                  <c:v>0</c:v>
                </c:pt>
                <c:pt idx="15969">
                  <c:v>0.02</c:v>
                </c:pt>
                <c:pt idx="15970">
                  <c:v>0</c:v>
                </c:pt>
                <c:pt idx="15971">
                  <c:v>0.02</c:v>
                </c:pt>
                <c:pt idx="15972">
                  <c:v>0.02</c:v>
                </c:pt>
                <c:pt idx="15973">
                  <c:v>0.02</c:v>
                </c:pt>
                <c:pt idx="15974">
                  <c:v>0.02</c:v>
                </c:pt>
                <c:pt idx="15975">
                  <c:v>0</c:v>
                </c:pt>
                <c:pt idx="15976">
                  <c:v>0.02</c:v>
                </c:pt>
                <c:pt idx="15977">
                  <c:v>0</c:v>
                </c:pt>
                <c:pt idx="15978">
                  <c:v>0.02</c:v>
                </c:pt>
                <c:pt idx="15979">
                  <c:v>0</c:v>
                </c:pt>
                <c:pt idx="15980">
                  <c:v>0</c:v>
                </c:pt>
                <c:pt idx="15981">
                  <c:v>0.01</c:v>
                </c:pt>
                <c:pt idx="15982">
                  <c:v>0.01</c:v>
                </c:pt>
                <c:pt idx="15983">
                  <c:v>0.01</c:v>
                </c:pt>
                <c:pt idx="15984">
                  <c:v>0</c:v>
                </c:pt>
                <c:pt idx="15985">
                  <c:v>0</c:v>
                </c:pt>
                <c:pt idx="15986">
                  <c:v>0.01</c:v>
                </c:pt>
                <c:pt idx="15987">
                  <c:v>0</c:v>
                </c:pt>
                <c:pt idx="15988">
                  <c:v>0</c:v>
                </c:pt>
                <c:pt idx="15989">
                  <c:v>0.01</c:v>
                </c:pt>
                <c:pt idx="15990">
                  <c:v>0.01</c:v>
                </c:pt>
                <c:pt idx="15991">
                  <c:v>0</c:v>
                </c:pt>
                <c:pt idx="15992">
                  <c:v>0.01</c:v>
                </c:pt>
                <c:pt idx="15993">
                  <c:v>0.01</c:v>
                </c:pt>
                <c:pt idx="15994">
                  <c:v>0.01</c:v>
                </c:pt>
                <c:pt idx="15995">
                  <c:v>0</c:v>
                </c:pt>
                <c:pt idx="15996">
                  <c:v>0</c:v>
                </c:pt>
                <c:pt idx="15997">
                  <c:v>0.01</c:v>
                </c:pt>
                <c:pt idx="15998">
                  <c:v>0.01</c:v>
                </c:pt>
                <c:pt idx="15999">
                  <c:v>0</c:v>
                </c:pt>
                <c:pt idx="16000">
                  <c:v>0</c:v>
                </c:pt>
                <c:pt idx="16001">
                  <c:v>0</c:v>
                </c:pt>
                <c:pt idx="16002">
                  <c:v>0.01</c:v>
                </c:pt>
                <c:pt idx="16003">
                  <c:v>0</c:v>
                </c:pt>
                <c:pt idx="16004">
                  <c:v>0.01</c:v>
                </c:pt>
                <c:pt idx="16005">
                  <c:v>0.01</c:v>
                </c:pt>
                <c:pt idx="16006">
                  <c:v>0.01</c:v>
                </c:pt>
                <c:pt idx="16007">
                  <c:v>0.01</c:v>
                </c:pt>
                <c:pt idx="16008">
                  <c:v>0</c:v>
                </c:pt>
                <c:pt idx="16009">
                  <c:v>0.01</c:v>
                </c:pt>
                <c:pt idx="16010">
                  <c:v>0</c:v>
                </c:pt>
                <c:pt idx="16011">
                  <c:v>0.01</c:v>
                </c:pt>
                <c:pt idx="16012">
                  <c:v>0</c:v>
                </c:pt>
                <c:pt idx="16013">
                  <c:v>0</c:v>
                </c:pt>
                <c:pt idx="16014">
                  <c:v>0.01</c:v>
                </c:pt>
                <c:pt idx="16015">
                  <c:v>0</c:v>
                </c:pt>
                <c:pt idx="16016">
                  <c:v>0.01</c:v>
                </c:pt>
                <c:pt idx="16017">
                  <c:v>0</c:v>
                </c:pt>
                <c:pt idx="16018">
                  <c:v>0.01</c:v>
                </c:pt>
                <c:pt idx="16019">
                  <c:v>0.01</c:v>
                </c:pt>
                <c:pt idx="16020">
                  <c:v>0.01</c:v>
                </c:pt>
                <c:pt idx="16021">
                  <c:v>0.01</c:v>
                </c:pt>
                <c:pt idx="16022">
                  <c:v>0</c:v>
                </c:pt>
                <c:pt idx="16023">
                  <c:v>0.01</c:v>
                </c:pt>
                <c:pt idx="16024">
                  <c:v>0.01</c:v>
                </c:pt>
                <c:pt idx="16025">
                  <c:v>0</c:v>
                </c:pt>
                <c:pt idx="16026">
                  <c:v>0</c:v>
                </c:pt>
                <c:pt idx="16027">
                  <c:v>0.01</c:v>
                </c:pt>
                <c:pt idx="16028">
                  <c:v>0.01</c:v>
                </c:pt>
                <c:pt idx="16029">
                  <c:v>0.01</c:v>
                </c:pt>
                <c:pt idx="16030">
                  <c:v>0</c:v>
                </c:pt>
                <c:pt idx="16031">
                  <c:v>0.01</c:v>
                </c:pt>
                <c:pt idx="16032">
                  <c:v>0.01</c:v>
                </c:pt>
                <c:pt idx="16033">
                  <c:v>0.01</c:v>
                </c:pt>
                <c:pt idx="16034">
                  <c:v>0</c:v>
                </c:pt>
                <c:pt idx="16035">
                  <c:v>0.01</c:v>
                </c:pt>
                <c:pt idx="16036">
                  <c:v>0.01</c:v>
                </c:pt>
                <c:pt idx="16037">
                  <c:v>0</c:v>
                </c:pt>
                <c:pt idx="16038">
                  <c:v>0</c:v>
                </c:pt>
                <c:pt idx="16039">
                  <c:v>0.01</c:v>
                </c:pt>
                <c:pt idx="16040">
                  <c:v>0</c:v>
                </c:pt>
                <c:pt idx="16041">
                  <c:v>0</c:v>
                </c:pt>
                <c:pt idx="16042">
                  <c:v>0.01</c:v>
                </c:pt>
                <c:pt idx="16043">
                  <c:v>0</c:v>
                </c:pt>
                <c:pt idx="16044">
                  <c:v>0.01</c:v>
                </c:pt>
                <c:pt idx="16045">
                  <c:v>0</c:v>
                </c:pt>
                <c:pt idx="16046">
                  <c:v>0</c:v>
                </c:pt>
                <c:pt idx="16047">
                  <c:v>0</c:v>
                </c:pt>
                <c:pt idx="16048">
                  <c:v>0.01</c:v>
                </c:pt>
                <c:pt idx="16049">
                  <c:v>0.01</c:v>
                </c:pt>
                <c:pt idx="16050">
                  <c:v>0</c:v>
                </c:pt>
                <c:pt idx="16051">
                  <c:v>0</c:v>
                </c:pt>
                <c:pt idx="16052">
                  <c:v>0.01</c:v>
                </c:pt>
                <c:pt idx="16053">
                  <c:v>0</c:v>
                </c:pt>
                <c:pt idx="16054">
                  <c:v>0.01</c:v>
                </c:pt>
                <c:pt idx="16055">
                  <c:v>0.01</c:v>
                </c:pt>
                <c:pt idx="16056">
                  <c:v>0.01</c:v>
                </c:pt>
                <c:pt idx="16057">
                  <c:v>0</c:v>
                </c:pt>
                <c:pt idx="16058">
                  <c:v>0</c:v>
                </c:pt>
                <c:pt idx="16059">
                  <c:v>0</c:v>
                </c:pt>
                <c:pt idx="16060">
                  <c:v>0.01</c:v>
                </c:pt>
                <c:pt idx="16061">
                  <c:v>0</c:v>
                </c:pt>
                <c:pt idx="16062">
                  <c:v>0</c:v>
                </c:pt>
                <c:pt idx="16063">
                  <c:v>0.01</c:v>
                </c:pt>
                <c:pt idx="16064">
                  <c:v>0.01</c:v>
                </c:pt>
                <c:pt idx="16065">
                  <c:v>0</c:v>
                </c:pt>
                <c:pt idx="16066">
                  <c:v>0.01</c:v>
                </c:pt>
                <c:pt idx="16067">
                  <c:v>0</c:v>
                </c:pt>
                <c:pt idx="16068">
                  <c:v>0</c:v>
                </c:pt>
                <c:pt idx="16069">
                  <c:v>0</c:v>
                </c:pt>
                <c:pt idx="16070">
                  <c:v>0</c:v>
                </c:pt>
                <c:pt idx="16071">
                  <c:v>0</c:v>
                </c:pt>
                <c:pt idx="16072">
                  <c:v>0.01</c:v>
                </c:pt>
                <c:pt idx="16073">
                  <c:v>0</c:v>
                </c:pt>
                <c:pt idx="16074">
                  <c:v>0.01</c:v>
                </c:pt>
                <c:pt idx="16075">
                  <c:v>0.01</c:v>
                </c:pt>
                <c:pt idx="16076">
                  <c:v>0</c:v>
                </c:pt>
                <c:pt idx="16077">
                  <c:v>0.01</c:v>
                </c:pt>
                <c:pt idx="16078">
                  <c:v>0</c:v>
                </c:pt>
                <c:pt idx="16079">
                  <c:v>0</c:v>
                </c:pt>
                <c:pt idx="16080">
                  <c:v>0</c:v>
                </c:pt>
                <c:pt idx="16081">
                  <c:v>0</c:v>
                </c:pt>
                <c:pt idx="16082">
                  <c:v>0.01</c:v>
                </c:pt>
                <c:pt idx="16083">
                  <c:v>0.01</c:v>
                </c:pt>
                <c:pt idx="16084">
                  <c:v>0.01</c:v>
                </c:pt>
                <c:pt idx="16085">
                  <c:v>0</c:v>
                </c:pt>
                <c:pt idx="16086">
                  <c:v>0.01</c:v>
                </c:pt>
                <c:pt idx="16087">
                  <c:v>0.01</c:v>
                </c:pt>
                <c:pt idx="16088">
                  <c:v>0.01</c:v>
                </c:pt>
                <c:pt idx="16089">
                  <c:v>0.01</c:v>
                </c:pt>
                <c:pt idx="16090">
                  <c:v>0</c:v>
                </c:pt>
                <c:pt idx="16091">
                  <c:v>0</c:v>
                </c:pt>
                <c:pt idx="16092">
                  <c:v>0</c:v>
                </c:pt>
                <c:pt idx="16093">
                  <c:v>0</c:v>
                </c:pt>
                <c:pt idx="16094">
                  <c:v>0.01</c:v>
                </c:pt>
                <c:pt idx="16095">
                  <c:v>0</c:v>
                </c:pt>
                <c:pt idx="16096">
                  <c:v>0.01</c:v>
                </c:pt>
                <c:pt idx="16097">
                  <c:v>0</c:v>
                </c:pt>
                <c:pt idx="16098">
                  <c:v>0</c:v>
                </c:pt>
                <c:pt idx="16099">
                  <c:v>0.01</c:v>
                </c:pt>
                <c:pt idx="16100">
                  <c:v>0</c:v>
                </c:pt>
                <c:pt idx="16101">
                  <c:v>0</c:v>
                </c:pt>
                <c:pt idx="16102">
                  <c:v>0.01</c:v>
                </c:pt>
                <c:pt idx="16103">
                  <c:v>0.01</c:v>
                </c:pt>
                <c:pt idx="16104">
                  <c:v>0</c:v>
                </c:pt>
                <c:pt idx="16105">
                  <c:v>0.01</c:v>
                </c:pt>
                <c:pt idx="16106">
                  <c:v>0.01</c:v>
                </c:pt>
                <c:pt idx="16107">
                  <c:v>0.01</c:v>
                </c:pt>
                <c:pt idx="16108">
                  <c:v>0.01</c:v>
                </c:pt>
                <c:pt idx="16109">
                  <c:v>0</c:v>
                </c:pt>
                <c:pt idx="16110">
                  <c:v>0.01</c:v>
                </c:pt>
                <c:pt idx="16111">
                  <c:v>0.01</c:v>
                </c:pt>
                <c:pt idx="16112">
                  <c:v>0.01</c:v>
                </c:pt>
                <c:pt idx="16113">
                  <c:v>0.01</c:v>
                </c:pt>
                <c:pt idx="16114">
                  <c:v>0.01</c:v>
                </c:pt>
                <c:pt idx="16115">
                  <c:v>0</c:v>
                </c:pt>
                <c:pt idx="16116">
                  <c:v>0.01</c:v>
                </c:pt>
                <c:pt idx="16117">
                  <c:v>0</c:v>
                </c:pt>
                <c:pt idx="16118">
                  <c:v>0</c:v>
                </c:pt>
                <c:pt idx="16119">
                  <c:v>0.01</c:v>
                </c:pt>
                <c:pt idx="16120">
                  <c:v>0.01</c:v>
                </c:pt>
                <c:pt idx="16121">
                  <c:v>0</c:v>
                </c:pt>
                <c:pt idx="16122">
                  <c:v>0</c:v>
                </c:pt>
                <c:pt idx="16123">
                  <c:v>0</c:v>
                </c:pt>
                <c:pt idx="16124">
                  <c:v>0</c:v>
                </c:pt>
                <c:pt idx="16125">
                  <c:v>0.01</c:v>
                </c:pt>
                <c:pt idx="16126">
                  <c:v>0</c:v>
                </c:pt>
                <c:pt idx="16127">
                  <c:v>0</c:v>
                </c:pt>
                <c:pt idx="16128">
                  <c:v>0</c:v>
                </c:pt>
                <c:pt idx="16129">
                  <c:v>0.01</c:v>
                </c:pt>
                <c:pt idx="16130">
                  <c:v>0.01</c:v>
                </c:pt>
                <c:pt idx="16131">
                  <c:v>0.01</c:v>
                </c:pt>
                <c:pt idx="16132">
                  <c:v>0.01</c:v>
                </c:pt>
                <c:pt idx="16133">
                  <c:v>0.01</c:v>
                </c:pt>
                <c:pt idx="16134">
                  <c:v>0.01</c:v>
                </c:pt>
                <c:pt idx="16135">
                  <c:v>0</c:v>
                </c:pt>
                <c:pt idx="16136">
                  <c:v>0.01</c:v>
                </c:pt>
                <c:pt idx="16137">
                  <c:v>0.01</c:v>
                </c:pt>
                <c:pt idx="16138">
                  <c:v>0</c:v>
                </c:pt>
                <c:pt idx="16139">
                  <c:v>0.01</c:v>
                </c:pt>
                <c:pt idx="16140">
                  <c:v>0</c:v>
                </c:pt>
                <c:pt idx="16141">
                  <c:v>0</c:v>
                </c:pt>
                <c:pt idx="16142">
                  <c:v>0</c:v>
                </c:pt>
                <c:pt idx="16143">
                  <c:v>0</c:v>
                </c:pt>
                <c:pt idx="16144">
                  <c:v>0.01</c:v>
                </c:pt>
                <c:pt idx="16145">
                  <c:v>0</c:v>
                </c:pt>
                <c:pt idx="16146">
                  <c:v>0.01</c:v>
                </c:pt>
                <c:pt idx="16147">
                  <c:v>0.01</c:v>
                </c:pt>
                <c:pt idx="16148">
                  <c:v>0</c:v>
                </c:pt>
                <c:pt idx="16149">
                  <c:v>0.01</c:v>
                </c:pt>
                <c:pt idx="16150">
                  <c:v>0.01</c:v>
                </c:pt>
                <c:pt idx="16151">
                  <c:v>0.01</c:v>
                </c:pt>
                <c:pt idx="16152">
                  <c:v>0.01</c:v>
                </c:pt>
                <c:pt idx="16153">
                  <c:v>0.01</c:v>
                </c:pt>
                <c:pt idx="16154">
                  <c:v>0</c:v>
                </c:pt>
                <c:pt idx="16155">
                  <c:v>0.01</c:v>
                </c:pt>
                <c:pt idx="16156">
                  <c:v>0.01</c:v>
                </c:pt>
                <c:pt idx="16157">
                  <c:v>0.01</c:v>
                </c:pt>
                <c:pt idx="16158">
                  <c:v>0</c:v>
                </c:pt>
                <c:pt idx="16159">
                  <c:v>0</c:v>
                </c:pt>
                <c:pt idx="16160">
                  <c:v>0</c:v>
                </c:pt>
                <c:pt idx="16161">
                  <c:v>0.01</c:v>
                </c:pt>
                <c:pt idx="16162">
                  <c:v>0</c:v>
                </c:pt>
                <c:pt idx="16163">
                  <c:v>0</c:v>
                </c:pt>
                <c:pt idx="16164">
                  <c:v>0.01</c:v>
                </c:pt>
                <c:pt idx="16165">
                  <c:v>0.01</c:v>
                </c:pt>
                <c:pt idx="16166">
                  <c:v>0</c:v>
                </c:pt>
                <c:pt idx="16167">
                  <c:v>0</c:v>
                </c:pt>
                <c:pt idx="16168">
                  <c:v>0</c:v>
                </c:pt>
                <c:pt idx="16169">
                  <c:v>0.01</c:v>
                </c:pt>
                <c:pt idx="16170">
                  <c:v>0.01</c:v>
                </c:pt>
                <c:pt idx="16171">
                  <c:v>0</c:v>
                </c:pt>
                <c:pt idx="16172">
                  <c:v>0</c:v>
                </c:pt>
                <c:pt idx="16173">
                  <c:v>0.01</c:v>
                </c:pt>
                <c:pt idx="16174">
                  <c:v>0</c:v>
                </c:pt>
                <c:pt idx="16175">
                  <c:v>0.01</c:v>
                </c:pt>
                <c:pt idx="16176">
                  <c:v>0.01</c:v>
                </c:pt>
                <c:pt idx="16177">
                  <c:v>0</c:v>
                </c:pt>
                <c:pt idx="16178">
                  <c:v>0</c:v>
                </c:pt>
                <c:pt idx="16179">
                  <c:v>0.01</c:v>
                </c:pt>
                <c:pt idx="16180">
                  <c:v>0.01</c:v>
                </c:pt>
                <c:pt idx="16181">
                  <c:v>0</c:v>
                </c:pt>
                <c:pt idx="16182">
                  <c:v>0.01</c:v>
                </c:pt>
                <c:pt idx="16183">
                  <c:v>0.01</c:v>
                </c:pt>
                <c:pt idx="16184">
                  <c:v>0.01</c:v>
                </c:pt>
                <c:pt idx="16185">
                  <c:v>0.01</c:v>
                </c:pt>
                <c:pt idx="16186">
                  <c:v>0</c:v>
                </c:pt>
                <c:pt idx="16187">
                  <c:v>0</c:v>
                </c:pt>
                <c:pt idx="16188">
                  <c:v>0.01</c:v>
                </c:pt>
                <c:pt idx="16189">
                  <c:v>0</c:v>
                </c:pt>
                <c:pt idx="16190">
                  <c:v>0</c:v>
                </c:pt>
                <c:pt idx="16191">
                  <c:v>0</c:v>
                </c:pt>
                <c:pt idx="16192">
                  <c:v>0.01</c:v>
                </c:pt>
                <c:pt idx="16193">
                  <c:v>0</c:v>
                </c:pt>
                <c:pt idx="16194">
                  <c:v>0</c:v>
                </c:pt>
                <c:pt idx="16195">
                  <c:v>0</c:v>
                </c:pt>
                <c:pt idx="16196">
                  <c:v>0</c:v>
                </c:pt>
                <c:pt idx="16197">
                  <c:v>0.01</c:v>
                </c:pt>
                <c:pt idx="16198">
                  <c:v>0.01</c:v>
                </c:pt>
                <c:pt idx="16199">
                  <c:v>0</c:v>
                </c:pt>
                <c:pt idx="16200">
                  <c:v>0.01</c:v>
                </c:pt>
                <c:pt idx="16201">
                  <c:v>0</c:v>
                </c:pt>
                <c:pt idx="16202">
                  <c:v>0.01</c:v>
                </c:pt>
                <c:pt idx="16203">
                  <c:v>0.01</c:v>
                </c:pt>
                <c:pt idx="16204">
                  <c:v>0.01</c:v>
                </c:pt>
                <c:pt idx="16205">
                  <c:v>0.01</c:v>
                </c:pt>
                <c:pt idx="16206">
                  <c:v>0</c:v>
                </c:pt>
                <c:pt idx="16207">
                  <c:v>0.01</c:v>
                </c:pt>
                <c:pt idx="16208">
                  <c:v>0</c:v>
                </c:pt>
                <c:pt idx="16209">
                  <c:v>0</c:v>
                </c:pt>
                <c:pt idx="16210">
                  <c:v>0</c:v>
                </c:pt>
                <c:pt idx="16211">
                  <c:v>0.01</c:v>
                </c:pt>
                <c:pt idx="16212">
                  <c:v>0</c:v>
                </c:pt>
                <c:pt idx="16213">
                  <c:v>0.01</c:v>
                </c:pt>
                <c:pt idx="16214">
                  <c:v>0.01</c:v>
                </c:pt>
                <c:pt idx="16215">
                  <c:v>0</c:v>
                </c:pt>
                <c:pt idx="16216">
                  <c:v>0.01</c:v>
                </c:pt>
                <c:pt idx="16217">
                  <c:v>0.01</c:v>
                </c:pt>
                <c:pt idx="16218">
                  <c:v>0.01</c:v>
                </c:pt>
                <c:pt idx="16219">
                  <c:v>0</c:v>
                </c:pt>
                <c:pt idx="16220">
                  <c:v>0.01</c:v>
                </c:pt>
                <c:pt idx="16221">
                  <c:v>0</c:v>
                </c:pt>
                <c:pt idx="16222">
                  <c:v>0</c:v>
                </c:pt>
                <c:pt idx="16223">
                  <c:v>0.01</c:v>
                </c:pt>
                <c:pt idx="16224">
                  <c:v>0.01</c:v>
                </c:pt>
                <c:pt idx="16225">
                  <c:v>0.01</c:v>
                </c:pt>
                <c:pt idx="16226">
                  <c:v>0.01</c:v>
                </c:pt>
                <c:pt idx="16227">
                  <c:v>0.01</c:v>
                </c:pt>
                <c:pt idx="16228">
                  <c:v>0</c:v>
                </c:pt>
                <c:pt idx="16229">
                  <c:v>0</c:v>
                </c:pt>
                <c:pt idx="16230">
                  <c:v>0</c:v>
                </c:pt>
                <c:pt idx="16231">
                  <c:v>0.01</c:v>
                </c:pt>
                <c:pt idx="16232">
                  <c:v>0.01</c:v>
                </c:pt>
                <c:pt idx="16233">
                  <c:v>0</c:v>
                </c:pt>
                <c:pt idx="16234">
                  <c:v>0</c:v>
                </c:pt>
                <c:pt idx="16235">
                  <c:v>0.01</c:v>
                </c:pt>
                <c:pt idx="16236">
                  <c:v>0</c:v>
                </c:pt>
                <c:pt idx="16237">
                  <c:v>0.01</c:v>
                </c:pt>
                <c:pt idx="16238">
                  <c:v>0</c:v>
                </c:pt>
                <c:pt idx="16239">
                  <c:v>0</c:v>
                </c:pt>
                <c:pt idx="16240">
                  <c:v>0.01</c:v>
                </c:pt>
                <c:pt idx="16241">
                  <c:v>0.01</c:v>
                </c:pt>
                <c:pt idx="16242">
                  <c:v>0</c:v>
                </c:pt>
                <c:pt idx="16243">
                  <c:v>0.01</c:v>
                </c:pt>
                <c:pt idx="16244">
                  <c:v>0</c:v>
                </c:pt>
                <c:pt idx="16245">
                  <c:v>0</c:v>
                </c:pt>
                <c:pt idx="16246">
                  <c:v>0.01</c:v>
                </c:pt>
                <c:pt idx="16247">
                  <c:v>0.01</c:v>
                </c:pt>
                <c:pt idx="16248">
                  <c:v>0.01</c:v>
                </c:pt>
                <c:pt idx="16249">
                  <c:v>0</c:v>
                </c:pt>
                <c:pt idx="16250">
                  <c:v>0.01</c:v>
                </c:pt>
                <c:pt idx="16251">
                  <c:v>0.01</c:v>
                </c:pt>
                <c:pt idx="16252">
                  <c:v>0</c:v>
                </c:pt>
                <c:pt idx="16253">
                  <c:v>0.01</c:v>
                </c:pt>
                <c:pt idx="16254">
                  <c:v>0.01</c:v>
                </c:pt>
                <c:pt idx="16255">
                  <c:v>0.01</c:v>
                </c:pt>
                <c:pt idx="16256">
                  <c:v>0</c:v>
                </c:pt>
                <c:pt idx="16257">
                  <c:v>0.01</c:v>
                </c:pt>
                <c:pt idx="16258">
                  <c:v>0</c:v>
                </c:pt>
                <c:pt idx="16259">
                  <c:v>0.01</c:v>
                </c:pt>
                <c:pt idx="16260">
                  <c:v>0</c:v>
                </c:pt>
                <c:pt idx="16261">
                  <c:v>0.01</c:v>
                </c:pt>
                <c:pt idx="16262">
                  <c:v>0.01</c:v>
                </c:pt>
                <c:pt idx="16263">
                  <c:v>0.01</c:v>
                </c:pt>
                <c:pt idx="16264">
                  <c:v>0.01</c:v>
                </c:pt>
                <c:pt idx="16265">
                  <c:v>0.01</c:v>
                </c:pt>
                <c:pt idx="16266">
                  <c:v>0.01</c:v>
                </c:pt>
                <c:pt idx="16267">
                  <c:v>0.01</c:v>
                </c:pt>
                <c:pt idx="16268">
                  <c:v>0.01</c:v>
                </c:pt>
                <c:pt idx="16269">
                  <c:v>0.01</c:v>
                </c:pt>
                <c:pt idx="16270">
                  <c:v>0</c:v>
                </c:pt>
                <c:pt idx="16271">
                  <c:v>0</c:v>
                </c:pt>
                <c:pt idx="16272">
                  <c:v>0.01</c:v>
                </c:pt>
                <c:pt idx="16273">
                  <c:v>0</c:v>
                </c:pt>
                <c:pt idx="16274">
                  <c:v>0</c:v>
                </c:pt>
                <c:pt idx="16275">
                  <c:v>0.01</c:v>
                </c:pt>
                <c:pt idx="16276">
                  <c:v>0</c:v>
                </c:pt>
                <c:pt idx="16277">
                  <c:v>0.01</c:v>
                </c:pt>
                <c:pt idx="16278">
                  <c:v>0</c:v>
                </c:pt>
                <c:pt idx="16279">
                  <c:v>0.01</c:v>
                </c:pt>
                <c:pt idx="16280">
                  <c:v>0.01</c:v>
                </c:pt>
                <c:pt idx="16281">
                  <c:v>0</c:v>
                </c:pt>
                <c:pt idx="16282">
                  <c:v>0.01</c:v>
                </c:pt>
                <c:pt idx="16283">
                  <c:v>0</c:v>
                </c:pt>
                <c:pt idx="16284">
                  <c:v>0</c:v>
                </c:pt>
                <c:pt idx="16285">
                  <c:v>0.01</c:v>
                </c:pt>
                <c:pt idx="16286">
                  <c:v>0</c:v>
                </c:pt>
                <c:pt idx="16287">
                  <c:v>0</c:v>
                </c:pt>
                <c:pt idx="16288">
                  <c:v>0.01</c:v>
                </c:pt>
                <c:pt idx="16289">
                  <c:v>0</c:v>
                </c:pt>
                <c:pt idx="16290">
                  <c:v>0.01</c:v>
                </c:pt>
                <c:pt idx="16291">
                  <c:v>0.01</c:v>
                </c:pt>
                <c:pt idx="16292">
                  <c:v>0</c:v>
                </c:pt>
                <c:pt idx="16293">
                  <c:v>0</c:v>
                </c:pt>
                <c:pt idx="16294">
                  <c:v>0.01</c:v>
                </c:pt>
                <c:pt idx="16295">
                  <c:v>0</c:v>
                </c:pt>
                <c:pt idx="16296">
                  <c:v>0</c:v>
                </c:pt>
                <c:pt idx="16297">
                  <c:v>0.01</c:v>
                </c:pt>
                <c:pt idx="16298">
                  <c:v>0.01</c:v>
                </c:pt>
                <c:pt idx="16299">
                  <c:v>0.01</c:v>
                </c:pt>
                <c:pt idx="16300">
                  <c:v>0.01</c:v>
                </c:pt>
                <c:pt idx="16301">
                  <c:v>0</c:v>
                </c:pt>
                <c:pt idx="16302">
                  <c:v>0</c:v>
                </c:pt>
                <c:pt idx="16303">
                  <c:v>0.01</c:v>
                </c:pt>
                <c:pt idx="16304">
                  <c:v>0</c:v>
                </c:pt>
                <c:pt idx="16305">
                  <c:v>0</c:v>
                </c:pt>
                <c:pt idx="16306">
                  <c:v>0</c:v>
                </c:pt>
                <c:pt idx="16307">
                  <c:v>0</c:v>
                </c:pt>
                <c:pt idx="16308">
                  <c:v>0</c:v>
                </c:pt>
                <c:pt idx="16309">
                  <c:v>0</c:v>
                </c:pt>
                <c:pt idx="16310">
                  <c:v>0.01</c:v>
                </c:pt>
                <c:pt idx="16311">
                  <c:v>0</c:v>
                </c:pt>
                <c:pt idx="16312">
                  <c:v>0</c:v>
                </c:pt>
                <c:pt idx="16313">
                  <c:v>0.01</c:v>
                </c:pt>
                <c:pt idx="16314">
                  <c:v>0.01</c:v>
                </c:pt>
                <c:pt idx="16315">
                  <c:v>0.01</c:v>
                </c:pt>
                <c:pt idx="16316">
                  <c:v>0.01</c:v>
                </c:pt>
                <c:pt idx="16317">
                  <c:v>0.01</c:v>
                </c:pt>
                <c:pt idx="16318">
                  <c:v>0</c:v>
                </c:pt>
                <c:pt idx="16319">
                  <c:v>0.01</c:v>
                </c:pt>
                <c:pt idx="16320">
                  <c:v>0</c:v>
                </c:pt>
                <c:pt idx="16321">
                  <c:v>0.01</c:v>
                </c:pt>
                <c:pt idx="16322">
                  <c:v>0.01</c:v>
                </c:pt>
                <c:pt idx="16323">
                  <c:v>0</c:v>
                </c:pt>
                <c:pt idx="16324">
                  <c:v>0</c:v>
                </c:pt>
                <c:pt idx="16325">
                  <c:v>0.01</c:v>
                </c:pt>
                <c:pt idx="16326">
                  <c:v>0.01</c:v>
                </c:pt>
                <c:pt idx="16327">
                  <c:v>0</c:v>
                </c:pt>
                <c:pt idx="16328">
                  <c:v>0</c:v>
                </c:pt>
                <c:pt idx="16329">
                  <c:v>0.01</c:v>
                </c:pt>
                <c:pt idx="16330">
                  <c:v>0.01</c:v>
                </c:pt>
                <c:pt idx="16331">
                  <c:v>0.01</c:v>
                </c:pt>
                <c:pt idx="16332">
                  <c:v>0.01</c:v>
                </c:pt>
                <c:pt idx="16333">
                  <c:v>0.01</c:v>
                </c:pt>
                <c:pt idx="16334">
                  <c:v>0</c:v>
                </c:pt>
                <c:pt idx="16335">
                  <c:v>0</c:v>
                </c:pt>
                <c:pt idx="16336">
                  <c:v>0.01</c:v>
                </c:pt>
                <c:pt idx="16337">
                  <c:v>0.01</c:v>
                </c:pt>
                <c:pt idx="16338">
                  <c:v>0.01</c:v>
                </c:pt>
                <c:pt idx="16339">
                  <c:v>0</c:v>
                </c:pt>
                <c:pt idx="16340">
                  <c:v>0</c:v>
                </c:pt>
                <c:pt idx="16341">
                  <c:v>0.01</c:v>
                </c:pt>
                <c:pt idx="16342">
                  <c:v>0.01</c:v>
                </c:pt>
                <c:pt idx="16343">
                  <c:v>0.01</c:v>
                </c:pt>
                <c:pt idx="16344">
                  <c:v>0</c:v>
                </c:pt>
                <c:pt idx="16345">
                  <c:v>0</c:v>
                </c:pt>
                <c:pt idx="16346">
                  <c:v>0</c:v>
                </c:pt>
                <c:pt idx="16347">
                  <c:v>0.01</c:v>
                </c:pt>
                <c:pt idx="16348">
                  <c:v>0</c:v>
                </c:pt>
                <c:pt idx="16349">
                  <c:v>0.01</c:v>
                </c:pt>
                <c:pt idx="16350">
                  <c:v>0.01</c:v>
                </c:pt>
                <c:pt idx="16351">
                  <c:v>0</c:v>
                </c:pt>
                <c:pt idx="16352">
                  <c:v>0</c:v>
                </c:pt>
                <c:pt idx="16353">
                  <c:v>0</c:v>
                </c:pt>
                <c:pt idx="16354">
                  <c:v>0</c:v>
                </c:pt>
                <c:pt idx="16355">
                  <c:v>0</c:v>
                </c:pt>
                <c:pt idx="16356">
                  <c:v>0</c:v>
                </c:pt>
                <c:pt idx="16357">
                  <c:v>0.01</c:v>
                </c:pt>
                <c:pt idx="16358">
                  <c:v>0.01</c:v>
                </c:pt>
                <c:pt idx="16359">
                  <c:v>0</c:v>
                </c:pt>
                <c:pt idx="16360">
                  <c:v>0.01</c:v>
                </c:pt>
                <c:pt idx="16361">
                  <c:v>0</c:v>
                </c:pt>
                <c:pt idx="16362">
                  <c:v>0</c:v>
                </c:pt>
                <c:pt idx="16363">
                  <c:v>0</c:v>
                </c:pt>
                <c:pt idx="16364">
                  <c:v>0</c:v>
                </c:pt>
                <c:pt idx="16365">
                  <c:v>0</c:v>
                </c:pt>
                <c:pt idx="16366">
                  <c:v>0</c:v>
                </c:pt>
                <c:pt idx="16367">
                  <c:v>0.01</c:v>
                </c:pt>
                <c:pt idx="16368">
                  <c:v>0.01</c:v>
                </c:pt>
                <c:pt idx="16369">
                  <c:v>0.01</c:v>
                </c:pt>
                <c:pt idx="16370">
                  <c:v>0</c:v>
                </c:pt>
                <c:pt idx="16371">
                  <c:v>0.01</c:v>
                </c:pt>
                <c:pt idx="16372">
                  <c:v>0</c:v>
                </c:pt>
                <c:pt idx="16373">
                  <c:v>0.01</c:v>
                </c:pt>
                <c:pt idx="16374">
                  <c:v>0.01</c:v>
                </c:pt>
                <c:pt idx="16375">
                  <c:v>0</c:v>
                </c:pt>
                <c:pt idx="16376">
                  <c:v>0</c:v>
                </c:pt>
                <c:pt idx="16377">
                  <c:v>0</c:v>
                </c:pt>
                <c:pt idx="16378">
                  <c:v>0</c:v>
                </c:pt>
                <c:pt idx="16379">
                  <c:v>0</c:v>
                </c:pt>
                <c:pt idx="16380">
                  <c:v>0.01</c:v>
                </c:pt>
                <c:pt idx="16381">
                  <c:v>0.01</c:v>
                </c:pt>
                <c:pt idx="16382">
                  <c:v>0.01</c:v>
                </c:pt>
                <c:pt idx="16383">
                  <c:v>0</c:v>
                </c:pt>
                <c:pt idx="16384">
                  <c:v>0</c:v>
                </c:pt>
                <c:pt idx="16385">
                  <c:v>0</c:v>
                </c:pt>
                <c:pt idx="16386">
                  <c:v>0</c:v>
                </c:pt>
                <c:pt idx="16387">
                  <c:v>0</c:v>
                </c:pt>
                <c:pt idx="16388">
                  <c:v>0.01</c:v>
                </c:pt>
                <c:pt idx="16389">
                  <c:v>0</c:v>
                </c:pt>
                <c:pt idx="16390">
                  <c:v>0</c:v>
                </c:pt>
                <c:pt idx="16391">
                  <c:v>0</c:v>
                </c:pt>
                <c:pt idx="16392">
                  <c:v>0.01</c:v>
                </c:pt>
                <c:pt idx="16393">
                  <c:v>0</c:v>
                </c:pt>
                <c:pt idx="16394">
                  <c:v>0.01</c:v>
                </c:pt>
                <c:pt idx="16395">
                  <c:v>0</c:v>
                </c:pt>
                <c:pt idx="16396">
                  <c:v>0.01</c:v>
                </c:pt>
                <c:pt idx="16397">
                  <c:v>0.01</c:v>
                </c:pt>
                <c:pt idx="16398">
                  <c:v>0</c:v>
                </c:pt>
                <c:pt idx="16399">
                  <c:v>0</c:v>
                </c:pt>
                <c:pt idx="16400">
                  <c:v>0</c:v>
                </c:pt>
                <c:pt idx="16401">
                  <c:v>0.01</c:v>
                </c:pt>
                <c:pt idx="16402">
                  <c:v>0.01</c:v>
                </c:pt>
                <c:pt idx="16403">
                  <c:v>0</c:v>
                </c:pt>
                <c:pt idx="16404">
                  <c:v>0.01</c:v>
                </c:pt>
                <c:pt idx="16405">
                  <c:v>0</c:v>
                </c:pt>
                <c:pt idx="16406">
                  <c:v>0</c:v>
                </c:pt>
                <c:pt idx="16407">
                  <c:v>0.01</c:v>
                </c:pt>
                <c:pt idx="16408">
                  <c:v>0</c:v>
                </c:pt>
                <c:pt idx="16409">
                  <c:v>0</c:v>
                </c:pt>
                <c:pt idx="16410">
                  <c:v>0.01</c:v>
                </c:pt>
                <c:pt idx="16411">
                  <c:v>0</c:v>
                </c:pt>
                <c:pt idx="16412">
                  <c:v>0.01</c:v>
                </c:pt>
                <c:pt idx="16413">
                  <c:v>0.01</c:v>
                </c:pt>
                <c:pt idx="16414">
                  <c:v>0</c:v>
                </c:pt>
                <c:pt idx="16415">
                  <c:v>0.01</c:v>
                </c:pt>
                <c:pt idx="16416">
                  <c:v>0.01</c:v>
                </c:pt>
                <c:pt idx="16417">
                  <c:v>0</c:v>
                </c:pt>
                <c:pt idx="16418">
                  <c:v>0.01</c:v>
                </c:pt>
                <c:pt idx="16419">
                  <c:v>0.01</c:v>
                </c:pt>
                <c:pt idx="16420">
                  <c:v>0</c:v>
                </c:pt>
                <c:pt idx="16421">
                  <c:v>0.01</c:v>
                </c:pt>
                <c:pt idx="16422">
                  <c:v>0.01</c:v>
                </c:pt>
                <c:pt idx="16423">
                  <c:v>0.01</c:v>
                </c:pt>
                <c:pt idx="16424">
                  <c:v>0</c:v>
                </c:pt>
                <c:pt idx="16425">
                  <c:v>0.01</c:v>
                </c:pt>
                <c:pt idx="16426">
                  <c:v>0</c:v>
                </c:pt>
                <c:pt idx="16427">
                  <c:v>0</c:v>
                </c:pt>
                <c:pt idx="16428">
                  <c:v>0</c:v>
                </c:pt>
                <c:pt idx="16429">
                  <c:v>0</c:v>
                </c:pt>
                <c:pt idx="16430">
                  <c:v>0.01</c:v>
                </c:pt>
                <c:pt idx="16431">
                  <c:v>0.01</c:v>
                </c:pt>
                <c:pt idx="16432">
                  <c:v>0.01</c:v>
                </c:pt>
                <c:pt idx="16433">
                  <c:v>0</c:v>
                </c:pt>
                <c:pt idx="16434">
                  <c:v>0.01</c:v>
                </c:pt>
                <c:pt idx="16435">
                  <c:v>0.01</c:v>
                </c:pt>
                <c:pt idx="16436">
                  <c:v>0</c:v>
                </c:pt>
                <c:pt idx="16437">
                  <c:v>0</c:v>
                </c:pt>
                <c:pt idx="16438">
                  <c:v>0.01</c:v>
                </c:pt>
                <c:pt idx="16439">
                  <c:v>0.01</c:v>
                </c:pt>
                <c:pt idx="16440">
                  <c:v>0.01</c:v>
                </c:pt>
                <c:pt idx="16441">
                  <c:v>0.01</c:v>
                </c:pt>
                <c:pt idx="16442">
                  <c:v>0.01</c:v>
                </c:pt>
                <c:pt idx="16443">
                  <c:v>0.01</c:v>
                </c:pt>
                <c:pt idx="16444">
                  <c:v>0</c:v>
                </c:pt>
                <c:pt idx="16445">
                  <c:v>0</c:v>
                </c:pt>
                <c:pt idx="16446">
                  <c:v>0.01</c:v>
                </c:pt>
                <c:pt idx="16447">
                  <c:v>0</c:v>
                </c:pt>
                <c:pt idx="16448">
                  <c:v>0</c:v>
                </c:pt>
                <c:pt idx="16449">
                  <c:v>0</c:v>
                </c:pt>
                <c:pt idx="16450">
                  <c:v>0</c:v>
                </c:pt>
                <c:pt idx="16451">
                  <c:v>0.01</c:v>
                </c:pt>
                <c:pt idx="16452">
                  <c:v>0</c:v>
                </c:pt>
                <c:pt idx="16453">
                  <c:v>0</c:v>
                </c:pt>
                <c:pt idx="16454">
                  <c:v>0.01</c:v>
                </c:pt>
                <c:pt idx="16455">
                  <c:v>0.01</c:v>
                </c:pt>
                <c:pt idx="16456">
                  <c:v>0.01</c:v>
                </c:pt>
                <c:pt idx="16457">
                  <c:v>0.01</c:v>
                </c:pt>
                <c:pt idx="16458">
                  <c:v>0.01</c:v>
                </c:pt>
                <c:pt idx="16459">
                  <c:v>0</c:v>
                </c:pt>
                <c:pt idx="16460">
                  <c:v>0</c:v>
                </c:pt>
                <c:pt idx="16461">
                  <c:v>0</c:v>
                </c:pt>
                <c:pt idx="16462">
                  <c:v>0</c:v>
                </c:pt>
                <c:pt idx="16463">
                  <c:v>0.01</c:v>
                </c:pt>
                <c:pt idx="16464">
                  <c:v>0</c:v>
                </c:pt>
                <c:pt idx="16465">
                  <c:v>0.01</c:v>
                </c:pt>
                <c:pt idx="16466">
                  <c:v>0.01</c:v>
                </c:pt>
                <c:pt idx="16467">
                  <c:v>0.01</c:v>
                </c:pt>
                <c:pt idx="16468">
                  <c:v>0.01</c:v>
                </c:pt>
                <c:pt idx="16469">
                  <c:v>0.01</c:v>
                </c:pt>
                <c:pt idx="16470">
                  <c:v>0.01</c:v>
                </c:pt>
                <c:pt idx="16471">
                  <c:v>0</c:v>
                </c:pt>
                <c:pt idx="16472">
                  <c:v>0.01</c:v>
                </c:pt>
                <c:pt idx="16473">
                  <c:v>0.01</c:v>
                </c:pt>
                <c:pt idx="16474">
                  <c:v>0</c:v>
                </c:pt>
                <c:pt idx="16475">
                  <c:v>0</c:v>
                </c:pt>
                <c:pt idx="16476">
                  <c:v>0.01</c:v>
                </c:pt>
                <c:pt idx="16477">
                  <c:v>0.01</c:v>
                </c:pt>
                <c:pt idx="16478">
                  <c:v>0.01</c:v>
                </c:pt>
                <c:pt idx="16479">
                  <c:v>0</c:v>
                </c:pt>
                <c:pt idx="16480">
                  <c:v>0.01</c:v>
                </c:pt>
                <c:pt idx="16481">
                  <c:v>0.01</c:v>
                </c:pt>
                <c:pt idx="16482">
                  <c:v>0</c:v>
                </c:pt>
                <c:pt idx="16483">
                  <c:v>0</c:v>
                </c:pt>
                <c:pt idx="16484">
                  <c:v>0</c:v>
                </c:pt>
                <c:pt idx="16485">
                  <c:v>0.01</c:v>
                </c:pt>
                <c:pt idx="16486">
                  <c:v>0.01</c:v>
                </c:pt>
                <c:pt idx="16487">
                  <c:v>0.01</c:v>
                </c:pt>
                <c:pt idx="16488">
                  <c:v>0.01</c:v>
                </c:pt>
                <c:pt idx="16489">
                  <c:v>0</c:v>
                </c:pt>
                <c:pt idx="16490">
                  <c:v>0</c:v>
                </c:pt>
                <c:pt idx="16491">
                  <c:v>0</c:v>
                </c:pt>
                <c:pt idx="16492">
                  <c:v>0.01</c:v>
                </c:pt>
                <c:pt idx="16493">
                  <c:v>0</c:v>
                </c:pt>
                <c:pt idx="16494">
                  <c:v>0</c:v>
                </c:pt>
                <c:pt idx="16495">
                  <c:v>0.01</c:v>
                </c:pt>
                <c:pt idx="16496">
                  <c:v>0.01</c:v>
                </c:pt>
                <c:pt idx="16497">
                  <c:v>0</c:v>
                </c:pt>
                <c:pt idx="16498">
                  <c:v>0</c:v>
                </c:pt>
                <c:pt idx="16499">
                  <c:v>0.01</c:v>
                </c:pt>
                <c:pt idx="16500">
                  <c:v>0.01</c:v>
                </c:pt>
                <c:pt idx="16501">
                  <c:v>0</c:v>
                </c:pt>
                <c:pt idx="16502">
                  <c:v>0.01</c:v>
                </c:pt>
                <c:pt idx="16503">
                  <c:v>0.01</c:v>
                </c:pt>
                <c:pt idx="16504">
                  <c:v>0.01</c:v>
                </c:pt>
                <c:pt idx="16505">
                  <c:v>0</c:v>
                </c:pt>
                <c:pt idx="16506">
                  <c:v>0</c:v>
                </c:pt>
                <c:pt idx="16507">
                  <c:v>0.01</c:v>
                </c:pt>
                <c:pt idx="16508">
                  <c:v>0</c:v>
                </c:pt>
                <c:pt idx="16509">
                  <c:v>0</c:v>
                </c:pt>
                <c:pt idx="16510">
                  <c:v>0.01</c:v>
                </c:pt>
                <c:pt idx="16511">
                  <c:v>0</c:v>
                </c:pt>
                <c:pt idx="16512">
                  <c:v>0</c:v>
                </c:pt>
                <c:pt idx="16513">
                  <c:v>0</c:v>
                </c:pt>
                <c:pt idx="16514">
                  <c:v>0.01</c:v>
                </c:pt>
                <c:pt idx="16515">
                  <c:v>0.01</c:v>
                </c:pt>
                <c:pt idx="16516">
                  <c:v>0.01</c:v>
                </c:pt>
                <c:pt idx="16517">
                  <c:v>0</c:v>
                </c:pt>
                <c:pt idx="16518">
                  <c:v>0</c:v>
                </c:pt>
                <c:pt idx="16519">
                  <c:v>0.01</c:v>
                </c:pt>
                <c:pt idx="16520">
                  <c:v>0.01</c:v>
                </c:pt>
                <c:pt idx="16521">
                  <c:v>0.01</c:v>
                </c:pt>
                <c:pt idx="16522">
                  <c:v>0</c:v>
                </c:pt>
                <c:pt idx="16523">
                  <c:v>0.01</c:v>
                </c:pt>
                <c:pt idx="16524">
                  <c:v>0.01</c:v>
                </c:pt>
                <c:pt idx="16525">
                  <c:v>0.01</c:v>
                </c:pt>
                <c:pt idx="16526">
                  <c:v>0.01</c:v>
                </c:pt>
                <c:pt idx="16527">
                  <c:v>0.01</c:v>
                </c:pt>
                <c:pt idx="16528">
                  <c:v>0.01</c:v>
                </c:pt>
                <c:pt idx="16529">
                  <c:v>0.01</c:v>
                </c:pt>
                <c:pt idx="16530">
                  <c:v>0</c:v>
                </c:pt>
                <c:pt idx="16531">
                  <c:v>0</c:v>
                </c:pt>
                <c:pt idx="16532">
                  <c:v>0</c:v>
                </c:pt>
                <c:pt idx="16533">
                  <c:v>0.01</c:v>
                </c:pt>
                <c:pt idx="16534">
                  <c:v>0.01</c:v>
                </c:pt>
                <c:pt idx="16535">
                  <c:v>0.01</c:v>
                </c:pt>
                <c:pt idx="16536">
                  <c:v>0</c:v>
                </c:pt>
                <c:pt idx="16537">
                  <c:v>0</c:v>
                </c:pt>
                <c:pt idx="16538">
                  <c:v>0</c:v>
                </c:pt>
                <c:pt idx="16539">
                  <c:v>0</c:v>
                </c:pt>
                <c:pt idx="16540">
                  <c:v>0</c:v>
                </c:pt>
                <c:pt idx="16541">
                  <c:v>0.01</c:v>
                </c:pt>
                <c:pt idx="16542">
                  <c:v>0.01</c:v>
                </c:pt>
                <c:pt idx="16543">
                  <c:v>0</c:v>
                </c:pt>
                <c:pt idx="16544">
                  <c:v>0.01</c:v>
                </c:pt>
                <c:pt idx="16545">
                  <c:v>0</c:v>
                </c:pt>
                <c:pt idx="16546">
                  <c:v>0.01</c:v>
                </c:pt>
                <c:pt idx="16547">
                  <c:v>0</c:v>
                </c:pt>
                <c:pt idx="16548">
                  <c:v>0.01</c:v>
                </c:pt>
                <c:pt idx="16549">
                  <c:v>0</c:v>
                </c:pt>
                <c:pt idx="16550">
                  <c:v>0.01</c:v>
                </c:pt>
                <c:pt idx="16551">
                  <c:v>0.01</c:v>
                </c:pt>
                <c:pt idx="16552">
                  <c:v>0.01</c:v>
                </c:pt>
                <c:pt idx="16553">
                  <c:v>0</c:v>
                </c:pt>
                <c:pt idx="16554">
                  <c:v>0</c:v>
                </c:pt>
                <c:pt idx="16555">
                  <c:v>0</c:v>
                </c:pt>
                <c:pt idx="16556">
                  <c:v>0</c:v>
                </c:pt>
                <c:pt idx="16557">
                  <c:v>0.01</c:v>
                </c:pt>
                <c:pt idx="16558">
                  <c:v>0</c:v>
                </c:pt>
                <c:pt idx="16559">
                  <c:v>0.01</c:v>
                </c:pt>
                <c:pt idx="16560">
                  <c:v>0.01</c:v>
                </c:pt>
                <c:pt idx="16561">
                  <c:v>0.01</c:v>
                </c:pt>
                <c:pt idx="16562">
                  <c:v>0</c:v>
                </c:pt>
                <c:pt idx="16563">
                  <c:v>0</c:v>
                </c:pt>
                <c:pt idx="16564">
                  <c:v>0</c:v>
                </c:pt>
                <c:pt idx="16565">
                  <c:v>0</c:v>
                </c:pt>
                <c:pt idx="16566">
                  <c:v>0</c:v>
                </c:pt>
                <c:pt idx="16567">
                  <c:v>0.01</c:v>
                </c:pt>
                <c:pt idx="16568">
                  <c:v>0.01</c:v>
                </c:pt>
                <c:pt idx="16569">
                  <c:v>0</c:v>
                </c:pt>
                <c:pt idx="16570">
                  <c:v>0</c:v>
                </c:pt>
                <c:pt idx="16571">
                  <c:v>0.01</c:v>
                </c:pt>
                <c:pt idx="16572">
                  <c:v>0.01</c:v>
                </c:pt>
                <c:pt idx="16573">
                  <c:v>0</c:v>
                </c:pt>
                <c:pt idx="16574">
                  <c:v>0.01</c:v>
                </c:pt>
                <c:pt idx="16575">
                  <c:v>0.01</c:v>
                </c:pt>
                <c:pt idx="16576">
                  <c:v>0</c:v>
                </c:pt>
                <c:pt idx="16577">
                  <c:v>0</c:v>
                </c:pt>
                <c:pt idx="16578">
                  <c:v>0</c:v>
                </c:pt>
                <c:pt idx="16579">
                  <c:v>0</c:v>
                </c:pt>
                <c:pt idx="16580">
                  <c:v>0.01</c:v>
                </c:pt>
                <c:pt idx="16581">
                  <c:v>0</c:v>
                </c:pt>
                <c:pt idx="16582">
                  <c:v>0</c:v>
                </c:pt>
                <c:pt idx="16583">
                  <c:v>0</c:v>
                </c:pt>
                <c:pt idx="16584">
                  <c:v>0</c:v>
                </c:pt>
                <c:pt idx="16585">
                  <c:v>0</c:v>
                </c:pt>
                <c:pt idx="16586">
                  <c:v>0</c:v>
                </c:pt>
                <c:pt idx="16587">
                  <c:v>0.01</c:v>
                </c:pt>
                <c:pt idx="16588">
                  <c:v>0</c:v>
                </c:pt>
                <c:pt idx="16589">
                  <c:v>0.01</c:v>
                </c:pt>
                <c:pt idx="16590">
                  <c:v>0.01</c:v>
                </c:pt>
                <c:pt idx="16591">
                  <c:v>0</c:v>
                </c:pt>
                <c:pt idx="16592">
                  <c:v>0</c:v>
                </c:pt>
                <c:pt idx="16593">
                  <c:v>0</c:v>
                </c:pt>
                <c:pt idx="16594">
                  <c:v>0</c:v>
                </c:pt>
                <c:pt idx="16595">
                  <c:v>0</c:v>
                </c:pt>
                <c:pt idx="16596">
                  <c:v>0</c:v>
                </c:pt>
                <c:pt idx="16597">
                  <c:v>0</c:v>
                </c:pt>
              </c:numCache>
            </c:numRef>
          </c:yVal>
          <c:smooth val="0"/>
          <c:extLst>
            <c:ext xmlns:c16="http://schemas.microsoft.com/office/drawing/2014/chart" uri="{C3380CC4-5D6E-409C-BE32-E72D297353CC}">
              <c16:uniqueId val="{00000000-CCCC-4EF2-B81B-6156C01D1C56}"/>
            </c:ext>
          </c:extLst>
        </c:ser>
        <c:dLbls>
          <c:showLegendKey val="0"/>
          <c:showVal val="0"/>
          <c:showCatName val="0"/>
          <c:showSerName val="0"/>
          <c:showPercent val="0"/>
          <c:showBubbleSize val="0"/>
        </c:dLbls>
        <c:axId val="1564323231"/>
        <c:axId val="1564323647"/>
      </c:scatterChart>
      <c:valAx>
        <c:axId val="15643232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American sales</a:t>
                </a:r>
              </a:p>
              <a:p>
                <a:pPr>
                  <a:defRPr/>
                </a:pPr>
                <a:endParaRPr lang="nb-NO"/>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4323647"/>
        <c:crosses val="autoZero"/>
        <c:crossBetween val="midCat"/>
      </c:valAx>
      <c:valAx>
        <c:axId val="1564323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Japanese</a:t>
                </a:r>
                <a:r>
                  <a:rPr lang="en-US"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4323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nb-NO"/>
              <a:t>Number of releases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nb-NO"/>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questions'!$I$60:$I$69</c:f>
              <c:numCache>
                <c:formatCode>General</c:formatCode>
                <c:ptCount val="10"/>
                <c:pt idx="0">
                  <c:v>1</c:v>
                </c:pt>
                <c:pt idx="1">
                  <c:v>2</c:v>
                </c:pt>
                <c:pt idx="2">
                  <c:v>5</c:v>
                </c:pt>
                <c:pt idx="3">
                  <c:v>4</c:v>
                </c:pt>
                <c:pt idx="4">
                  <c:v>3</c:v>
                </c:pt>
                <c:pt idx="5">
                  <c:v>6</c:v>
                </c:pt>
                <c:pt idx="6">
                  <c:v>8</c:v>
                </c:pt>
                <c:pt idx="7">
                  <c:v>9</c:v>
                </c:pt>
                <c:pt idx="8">
                  <c:v>7</c:v>
                </c:pt>
                <c:pt idx="9">
                  <c:v>12</c:v>
                </c:pt>
              </c:numCache>
            </c:numRef>
          </c:val>
          <c:extLst>
            <c:ext xmlns:c16="http://schemas.microsoft.com/office/drawing/2014/chart" uri="{C3380CC4-5D6E-409C-BE32-E72D297353CC}">
              <c16:uniqueId val="{00000004-0CB6-4A58-B696-0388F5A460F7}"/>
            </c:ext>
          </c:extLst>
        </c:ser>
        <c: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questions'!$J$60:$J$69</c:f>
              <c:numCache>
                <c:formatCode>General</c:formatCode>
                <c:ptCount val="10"/>
                <c:pt idx="0">
                  <c:v>8718</c:v>
                </c:pt>
                <c:pt idx="1">
                  <c:v>1502</c:v>
                </c:pt>
                <c:pt idx="2">
                  <c:v>142</c:v>
                </c:pt>
                <c:pt idx="3">
                  <c:v>283</c:v>
                </c:pt>
                <c:pt idx="4">
                  <c:v>710</c:v>
                </c:pt>
                <c:pt idx="5">
                  <c:v>88</c:v>
                </c:pt>
                <c:pt idx="6">
                  <c:v>13</c:v>
                </c:pt>
                <c:pt idx="7">
                  <c:v>4</c:v>
                </c:pt>
                <c:pt idx="8">
                  <c:v>32</c:v>
                </c:pt>
                <c:pt idx="9">
                  <c:v>1</c:v>
                </c:pt>
              </c:numCache>
            </c:numRef>
          </c:val>
          <c:extLst>
            <c:ext xmlns:c16="http://schemas.microsoft.com/office/drawing/2014/chart" uri="{C3380CC4-5D6E-409C-BE32-E72D297353CC}">
              <c16:uniqueId val="{00000005-0CB6-4A58-B696-0388F5A460F7}"/>
            </c:ext>
          </c:extLst>
        </c:ser>
        <c:dLbls>
          <c:showLegendKey val="0"/>
          <c:showVal val="0"/>
          <c:showCatName val="0"/>
          <c:showSerName val="0"/>
          <c:showPercent val="0"/>
          <c:showBubbleSize val="0"/>
        </c:dLbls>
        <c:gapWidth val="100"/>
        <c:overlap val="-24"/>
        <c:axId val="1789310144"/>
        <c:axId val="1789322624"/>
      </c:barChart>
      <c:catAx>
        <c:axId val="1789310144"/>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89322624"/>
        <c:crosses val="autoZero"/>
        <c:auto val="1"/>
        <c:lblAlgn val="ctr"/>
        <c:lblOffset val="100"/>
        <c:noMultiLvlLbl val="0"/>
      </c:catAx>
      <c:valAx>
        <c:axId val="178932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8931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43543</xdr:colOff>
      <xdr:row>24</xdr:row>
      <xdr:rowOff>65314</xdr:rowOff>
    </xdr:from>
    <xdr:to>
      <xdr:col>9</xdr:col>
      <xdr:colOff>582386</xdr:colOff>
      <xdr:row>33</xdr:row>
      <xdr:rowOff>179614</xdr:rowOff>
    </xdr:to>
    <xdr:sp macro="" textlink="">
      <xdr:nvSpPr>
        <xdr:cNvPr id="3" name="TextBox 2">
          <a:extLst>
            <a:ext uri="{FF2B5EF4-FFF2-40B4-BE49-F238E27FC236}">
              <a16:creationId xmlns:a16="http://schemas.microsoft.com/office/drawing/2014/main" id="{616D7820-A4C8-4CE5-9B5F-715198F4ABD5}"/>
            </a:ext>
          </a:extLst>
        </xdr:cNvPr>
        <xdr:cNvSpPr txBox="1"/>
      </xdr:nvSpPr>
      <xdr:spPr>
        <a:xfrm>
          <a:off x="43543" y="4849585"/>
          <a:ext cx="8327572" cy="18396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latin typeface="Courier New" panose="02070309020205020404" pitchFamily="49" charset="0"/>
              <a:cs typeface="Courier New" panose="02070309020205020404" pitchFamily="49" charset="0"/>
            </a:rPr>
            <a:t>XLOOKUP</a:t>
          </a:r>
          <a:r>
            <a:rPr lang="nb-NO" sz="1400" baseline="0"/>
            <a:t> can only returns the first match, even if there are multiple matchs. Moreover, it cannot proccess multiple criteria at the same time. In the VGSales sheet, there are several games with multiple console releases. For instance, Super Mario 64 was released both on the Nintendo 64 and on the Nintendo DS. To be specify which game you want information about, you need to provide platform information in additon to game information.</a:t>
          </a:r>
        </a:p>
        <a:p>
          <a:endParaRPr lang="nb-NO" sz="1400" baseline="0"/>
        </a:p>
        <a:p>
          <a:r>
            <a:rPr lang="nb-NO" sz="1400" baseline="0"/>
            <a:t>Please fill out the table below. If a game-platform does not exist, write a 0. (</a:t>
          </a:r>
          <a:r>
            <a:rPr lang="nb-NO" sz="1400" i="1" baseline="0"/>
            <a:t>Hint</a:t>
          </a:r>
          <a:r>
            <a:rPr lang="nb-NO" sz="1400" baseline="0"/>
            <a:t>: Recall that you can check for two conditions at the same time in </a:t>
          </a:r>
          <a:r>
            <a:rPr lang="nb-NO" sz="1400" baseline="0">
              <a:latin typeface="Courier New" panose="02070309020205020404" pitchFamily="49" charset="0"/>
              <a:cs typeface="Courier New" panose="02070309020205020404" pitchFamily="49" charset="0"/>
            </a:rPr>
            <a:t>FILTER</a:t>
          </a:r>
          <a:r>
            <a:rPr lang="nb-NO" sz="1400" baseline="0"/>
            <a:t> using the multiplication operator </a:t>
          </a:r>
          <a:r>
            <a:rPr lang="nb-NO" sz="1400" baseline="0">
              <a:latin typeface="Courier New" panose="02070309020205020404" pitchFamily="49" charset="0"/>
              <a:cs typeface="Courier New" panose="02070309020205020404" pitchFamily="49" charset="0"/>
            </a:rPr>
            <a:t>*</a:t>
          </a:r>
          <a:r>
            <a:rPr lang="nb-NO" sz="1400" baseline="0"/>
            <a:t>.)</a:t>
          </a:r>
          <a:endParaRPr lang="nb-NO" sz="1400"/>
        </a:p>
      </xdr:txBody>
    </xdr:sp>
    <xdr:clientData/>
  </xdr:twoCellAnchor>
  <xdr:twoCellAnchor>
    <xdr:from>
      <xdr:col>0</xdr:col>
      <xdr:colOff>27215</xdr:colOff>
      <xdr:row>115</xdr:row>
      <xdr:rowOff>76864</xdr:rowOff>
    </xdr:from>
    <xdr:to>
      <xdr:col>9</xdr:col>
      <xdr:colOff>560614</xdr:colOff>
      <xdr:row>123</xdr:row>
      <xdr:rowOff>103415</xdr:rowOff>
    </xdr:to>
    <xdr:sp macro="" textlink="">
      <xdr:nvSpPr>
        <xdr:cNvPr id="4" name="TextBox 3">
          <a:extLst>
            <a:ext uri="{FF2B5EF4-FFF2-40B4-BE49-F238E27FC236}">
              <a16:creationId xmlns:a16="http://schemas.microsoft.com/office/drawing/2014/main" id="{B40FD7DE-269B-4EE5-A755-A234351269BC}"/>
            </a:ext>
          </a:extLst>
        </xdr:cNvPr>
        <xdr:cNvSpPr txBox="1"/>
      </xdr:nvSpPr>
      <xdr:spPr>
        <a:xfrm>
          <a:off x="27215" y="30643950"/>
          <a:ext cx="8322128" cy="156143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For each combination of platform, genre, and number, print out the game with the largest difference in sales between North America and , the difference itself, and the sales for both regions. Make dropdown lists where appropriate. </a:t>
          </a:r>
          <a:r>
            <a:rPr lang="nb-NO" sz="1400" baseline="0">
              <a:solidFill>
                <a:schemeClr val="dk1"/>
              </a:solidFill>
              <a:effectLst/>
              <a:latin typeface="+mn-lt"/>
              <a:ea typeface="+mn-ea"/>
              <a:cs typeface="+mn-cs"/>
            </a:rPr>
            <a:t>Ignore the possibility that more than one game can attain the maximal difference.</a:t>
          </a:r>
          <a:r>
            <a:rPr lang="nb-NO" sz="1400" baseline="0"/>
            <a:t> (</a:t>
          </a:r>
          <a:r>
            <a:rPr lang="nb-NO" sz="1400" i="1" baseline="0"/>
            <a:t>Hint</a:t>
          </a:r>
          <a:r>
            <a:rPr lang="nb-NO" sz="1400" baseline="0"/>
            <a:t>: Recall the </a:t>
          </a:r>
          <a:r>
            <a:rPr lang="nb-NO" sz="1400" baseline="0">
              <a:latin typeface="Courier New" panose="02070309020205020404" pitchFamily="49" charset="0"/>
              <a:cs typeface="Courier New" panose="02070309020205020404" pitchFamily="49" charset="0"/>
            </a:rPr>
            <a:t>UNIQUE </a:t>
          </a:r>
          <a:r>
            <a:rPr lang="nb-NO" sz="1400" baseline="0"/>
            <a:t>can be used to make dropdown list. Use the </a:t>
          </a:r>
          <a:r>
            <a:rPr lang="nb-NO" sz="1400" baseline="0">
              <a:latin typeface="Courier New" panose="02070309020205020404" pitchFamily="49" charset="0"/>
              <a:cs typeface="Courier New" panose="02070309020205020404" pitchFamily="49" charset="0"/>
            </a:rPr>
            <a:t>TRANSPOSE</a:t>
          </a:r>
          <a:r>
            <a:rPr lang="nb-NO" sz="1400" baseline="0"/>
            <a:t> function to make a row into a column and vice versa. You might need to use many intermediate calculations.</a:t>
          </a:r>
          <a:endParaRPr lang="nb-NO" sz="1400"/>
        </a:p>
      </xdr:txBody>
    </xdr:sp>
    <xdr:clientData/>
  </xdr:twoCellAnchor>
  <xdr:twoCellAnchor>
    <xdr:from>
      <xdr:col>0</xdr:col>
      <xdr:colOff>196342</xdr:colOff>
      <xdr:row>53</xdr:row>
      <xdr:rowOff>65976</xdr:rowOff>
    </xdr:from>
    <xdr:to>
      <xdr:col>9</xdr:col>
      <xdr:colOff>479769</xdr:colOff>
      <xdr:row>61</xdr:row>
      <xdr:rowOff>179614</xdr:rowOff>
    </xdr:to>
    <xdr:sp macro="" textlink="">
      <xdr:nvSpPr>
        <xdr:cNvPr id="6" name="TextBox 5">
          <a:extLst>
            <a:ext uri="{FF2B5EF4-FFF2-40B4-BE49-F238E27FC236}">
              <a16:creationId xmlns:a16="http://schemas.microsoft.com/office/drawing/2014/main" id="{DA74DBCD-7BAC-446C-B20C-B2DCC08B687D}"/>
            </a:ext>
          </a:extLst>
        </xdr:cNvPr>
        <xdr:cNvSpPr txBox="1"/>
      </xdr:nvSpPr>
      <xdr:spPr>
        <a:xfrm>
          <a:off x="196342" y="10472719"/>
          <a:ext cx="8072156" cy="1648524"/>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First fill out Table</a:t>
          </a:r>
          <a:r>
            <a:rPr lang="nb-NO" sz="1400" baseline="0"/>
            <a:t> 5.4 with all platforms and global sales for each combination of year and platform. </a:t>
          </a:r>
          <a:r>
            <a:rPr lang="nb-NO" sz="1400" baseline="0">
              <a:latin typeface="+mn-lt"/>
              <a:cs typeface="Courier New" panose="02070309020205020404" pitchFamily="49" charset="0"/>
            </a:rPr>
            <a:t>Then </a:t>
          </a:r>
          <a:r>
            <a:rPr lang="nb-NO" sz="1400" baseline="0">
              <a:latin typeface="+mn-lt"/>
              <a:cs typeface="+mn-cs"/>
            </a:rPr>
            <a:t>m</a:t>
          </a:r>
          <a:r>
            <a:rPr lang="nb-NO" sz="1400"/>
            <a:t>ake</a:t>
          </a:r>
          <a:r>
            <a:rPr lang="nb-NO" sz="1400" baseline="0"/>
            <a:t> a dropdown list for platforms and use INDEX+MATCH to find the correct sales number for a given combination of year and platform. (</a:t>
          </a:r>
          <a:r>
            <a:rPr lang="nb-NO" sz="1400" i="1" baseline="0"/>
            <a:t>Hint:</a:t>
          </a:r>
          <a:r>
            <a:rPr lang="nb-NO" sz="1400" baseline="0"/>
            <a:t> </a:t>
          </a:r>
          <a:r>
            <a:rPr lang="nb-NO" sz="1400" baseline="0">
              <a:solidFill>
                <a:schemeClr val="dk1"/>
              </a:solidFill>
              <a:effectLst/>
              <a:latin typeface="+mn-lt"/>
              <a:ea typeface="+mn-ea"/>
              <a:cs typeface="+mn-cs"/>
            </a:rPr>
            <a:t>Remember to use e.g. </a:t>
          </a:r>
          <a:r>
            <a:rPr lang="nb-NO" sz="1400" baseline="0">
              <a:solidFill>
                <a:schemeClr val="dk1"/>
              </a:solidFill>
              <a:effectLst/>
              <a:latin typeface="Courier New" panose="02070309020205020404" pitchFamily="49" charset="0"/>
              <a:ea typeface="+mn-ea"/>
              <a:cs typeface="Courier New" panose="02070309020205020404" pitchFamily="49" charset="0"/>
            </a:rPr>
            <a:t>VGSales[[Global_Sales]:[Global_Sales]]</a:t>
          </a:r>
          <a:r>
            <a:rPr lang="nb-NO" sz="1400" baseline="0">
              <a:solidFill>
                <a:schemeClr val="dk1"/>
              </a:solidFill>
              <a:effectLst/>
              <a:latin typeface="+mn-lt"/>
              <a:ea typeface="+mn-ea"/>
              <a:cs typeface="+mn-cs"/>
            </a:rPr>
            <a:t> to ensure absolute referencing of the table)</a:t>
          </a:r>
          <a:endParaRPr lang="nb-NO" sz="1400" baseline="0"/>
        </a:p>
        <a:p>
          <a:endParaRPr lang="nb-NO" sz="1400" baseline="0"/>
        </a:p>
        <a:p>
          <a:r>
            <a:rPr lang="nb-NO" sz="1400" b="1" i="1"/>
            <a:t>Bonus:</a:t>
          </a:r>
          <a:r>
            <a:rPr lang="nb-NO" sz="1400" b="1" i="1" baseline="0"/>
            <a:t> </a:t>
          </a:r>
          <a:r>
            <a:rPr lang="nb-NO" sz="1400" b="0" i="0" baseline="0"/>
            <a:t>Figure out a way to </a:t>
          </a:r>
          <a:r>
            <a:rPr lang="nb-NO" sz="1400" baseline="0"/>
            <a:t>Include only the platforms with sales greater than 0 in the table. Be sure to ignore </a:t>
          </a:r>
          <a:r>
            <a:rPr lang="nb-NO" sz="1400" baseline="0">
              <a:latin typeface="Courier New" panose="02070309020205020404" pitchFamily="49" charset="0"/>
              <a:cs typeface="Courier New" panose="02070309020205020404" pitchFamily="49" charset="0"/>
            </a:rPr>
            <a:t>N/A</a:t>
          </a:r>
          <a:r>
            <a:rPr lang="nb-NO" sz="1400" baseline="0"/>
            <a:t> data!</a:t>
          </a:r>
          <a:endParaRPr lang="nb-NO" sz="1400"/>
        </a:p>
      </xdr:txBody>
    </xdr:sp>
    <xdr:clientData/>
  </xdr:twoCellAnchor>
  <xdr:twoCellAnchor>
    <xdr:from>
      <xdr:col>0</xdr:col>
      <xdr:colOff>61996</xdr:colOff>
      <xdr:row>45</xdr:row>
      <xdr:rowOff>65979</xdr:rowOff>
    </xdr:from>
    <xdr:to>
      <xdr:col>9</xdr:col>
      <xdr:colOff>549728</xdr:colOff>
      <xdr:row>48</xdr:row>
      <xdr:rowOff>92528</xdr:rowOff>
    </xdr:to>
    <xdr:sp macro="" textlink="">
      <xdr:nvSpPr>
        <xdr:cNvPr id="5" name="TextBox 4">
          <a:extLst>
            <a:ext uri="{FF2B5EF4-FFF2-40B4-BE49-F238E27FC236}">
              <a16:creationId xmlns:a16="http://schemas.microsoft.com/office/drawing/2014/main" id="{04135AE6-4A2A-4B7D-995E-6D579B177648}"/>
            </a:ext>
          </a:extLst>
        </xdr:cNvPr>
        <xdr:cNvSpPr txBox="1"/>
      </xdr:nvSpPr>
      <xdr:spPr>
        <a:xfrm>
          <a:off x="61996" y="8899736"/>
          <a:ext cx="8276461" cy="60893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Find the game where the absolute difference between the Japanese and American sales are the highest.</a:t>
          </a:r>
          <a:endParaRPr lang="nb-NO" sz="1400"/>
        </a:p>
      </xdr:txBody>
    </xdr:sp>
    <xdr:clientData/>
  </xdr:twoCellAnchor>
  <xdr:twoCellAnchor>
    <xdr:from>
      <xdr:col>0</xdr:col>
      <xdr:colOff>32657</xdr:colOff>
      <xdr:row>3</xdr:row>
      <xdr:rowOff>70757</xdr:rowOff>
    </xdr:from>
    <xdr:to>
      <xdr:col>9</xdr:col>
      <xdr:colOff>571500</xdr:colOff>
      <xdr:row>7</xdr:row>
      <xdr:rowOff>108857</xdr:rowOff>
    </xdr:to>
    <xdr:sp macro="" textlink="">
      <xdr:nvSpPr>
        <xdr:cNvPr id="2" name="TextBox 1">
          <a:extLst>
            <a:ext uri="{FF2B5EF4-FFF2-40B4-BE49-F238E27FC236}">
              <a16:creationId xmlns:a16="http://schemas.microsoft.com/office/drawing/2014/main" id="{C9C2A653-D3B5-4FA3-A8E3-3A5F275F6B7D}"/>
            </a:ext>
          </a:extLst>
        </xdr:cNvPr>
        <xdr:cNvSpPr txBox="1"/>
      </xdr:nvSpPr>
      <xdr:spPr>
        <a:xfrm>
          <a:off x="32657" y="756557"/>
          <a:ext cx="8267700" cy="8109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Fill out Table 1. In other words, find the publisher and sales of the following games. Then add the fill the column max sale with the maximal sale of the publisher in the corresponding row. Then add a percentage column, showing how well the game sold compared to the best-selling game from the publisher.</a:t>
          </a:r>
          <a:endParaRPr lang="nb-NO" sz="1400"/>
        </a:p>
      </xdr:txBody>
    </xdr:sp>
    <xdr:clientData/>
  </xdr:twoCellAnchor>
  <xdr:twoCellAnchor>
    <xdr:from>
      <xdr:col>0</xdr:col>
      <xdr:colOff>59870</xdr:colOff>
      <xdr:row>80</xdr:row>
      <xdr:rowOff>60535</xdr:rowOff>
    </xdr:from>
    <xdr:to>
      <xdr:col>9</xdr:col>
      <xdr:colOff>547602</xdr:colOff>
      <xdr:row>82</xdr:row>
      <xdr:rowOff>27214</xdr:rowOff>
    </xdr:to>
    <xdr:sp macro="" textlink="">
      <xdr:nvSpPr>
        <xdr:cNvPr id="7" name="TextBox 6">
          <a:extLst>
            <a:ext uri="{FF2B5EF4-FFF2-40B4-BE49-F238E27FC236}">
              <a16:creationId xmlns:a16="http://schemas.microsoft.com/office/drawing/2014/main" id="{CDA9D2B8-E27A-4DF1-8C2A-1F9DD486A11B}"/>
            </a:ext>
          </a:extLst>
        </xdr:cNvPr>
        <xdr:cNvSpPr txBox="1"/>
      </xdr:nvSpPr>
      <xdr:spPr>
        <a:xfrm>
          <a:off x="59870" y="23862149"/>
          <a:ext cx="8276461" cy="35856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5 worst and five</a:t>
          </a:r>
          <a:r>
            <a:rPr lang="nb-NO" sz="1400" baseline="0"/>
            <a:t> best-selling, across all platforms</a:t>
          </a:r>
          <a:endParaRPr lang="nb-NO" sz="1400"/>
        </a:p>
      </xdr:txBody>
    </xdr:sp>
    <xdr:clientData/>
  </xdr:twoCellAnchor>
  <xdr:twoCellAnchor>
    <xdr:from>
      <xdr:col>0</xdr:col>
      <xdr:colOff>97970</xdr:colOff>
      <xdr:row>94</xdr:row>
      <xdr:rowOff>114963</xdr:rowOff>
    </xdr:from>
    <xdr:to>
      <xdr:col>9</xdr:col>
      <xdr:colOff>585702</xdr:colOff>
      <xdr:row>100</xdr:row>
      <xdr:rowOff>76200</xdr:rowOff>
    </xdr:to>
    <xdr:sp macro="" textlink="">
      <xdr:nvSpPr>
        <xdr:cNvPr id="8" name="TextBox 7">
          <a:extLst>
            <a:ext uri="{FF2B5EF4-FFF2-40B4-BE49-F238E27FC236}">
              <a16:creationId xmlns:a16="http://schemas.microsoft.com/office/drawing/2014/main" id="{5AFF10A7-3FEB-4C4B-8FEC-B5F22DF32E1F}"/>
            </a:ext>
          </a:extLst>
        </xdr:cNvPr>
        <xdr:cNvSpPr txBox="1"/>
      </xdr:nvSpPr>
      <xdr:spPr>
        <a:xfrm>
          <a:off x="97970" y="18441063"/>
          <a:ext cx="8276461" cy="111512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10 </a:t>
          </a:r>
          <a:r>
            <a:rPr lang="nb-NO" sz="1400" baseline="0"/>
            <a:t>best-selling games for each platform, selected from a dropdown list. You don't have to worry about draws in sales. (</a:t>
          </a:r>
          <a:r>
            <a:rPr lang="nb-NO" sz="1400" i="1" baseline="0"/>
            <a:t>Hint</a:t>
          </a:r>
          <a:r>
            <a:rPr lang="nb-NO" sz="1400" baseline="0"/>
            <a:t>: Use intermediate calculations to make the dropdown list of platforms. It might be a good idea to use many intermediate calculations in this execise. </a:t>
          </a:r>
          <a:r>
            <a:rPr lang="nb-NO" sz="1400" baseline="0">
              <a:solidFill>
                <a:schemeClr val="dk1"/>
              </a:solidFill>
              <a:effectLst/>
              <a:latin typeface="+mn-lt"/>
              <a:ea typeface="+mn-ea"/>
              <a:cs typeface="+mn-cs"/>
            </a:rPr>
            <a:t>Use the TRANSPOSE function to make a row into a column and vice versa.</a:t>
          </a:r>
          <a:r>
            <a:rPr lang="nb-NO" sz="1400" baseline="0"/>
            <a:t>)</a:t>
          </a:r>
        </a:p>
        <a:p>
          <a:endParaRPr lang="nb-NO" sz="1400"/>
        </a:p>
      </xdr:txBody>
    </xdr:sp>
    <xdr:clientData/>
  </xdr:twoCellAnchor>
  <xdr:twoCellAnchor>
    <xdr:from>
      <xdr:col>0</xdr:col>
      <xdr:colOff>38100</xdr:colOff>
      <xdr:row>15</xdr:row>
      <xdr:rowOff>81642</xdr:rowOff>
    </xdr:from>
    <xdr:to>
      <xdr:col>9</xdr:col>
      <xdr:colOff>576943</xdr:colOff>
      <xdr:row>16</xdr:row>
      <xdr:rowOff>190500</xdr:rowOff>
    </xdr:to>
    <xdr:sp macro="" textlink="">
      <xdr:nvSpPr>
        <xdr:cNvPr id="9" name="TextBox 8">
          <a:extLst>
            <a:ext uri="{FF2B5EF4-FFF2-40B4-BE49-F238E27FC236}">
              <a16:creationId xmlns:a16="http://schemas.microsoft.com/office/drawing/2014/main" id="{6C286264-F1DA-485B-A954-C1744A79B4E3}"/>
            </a:ext>
          </a:extLst>
        </xdr:cNvPr>
        <xdr:cNvSpPr txBox="1"/>
      </xdr:nvSpPr>
      <xdr:spPr>
        <a:xfrm>
          <a:off x="38100" y="3102428"/>
          <a:ext cx="8327572" cy="31024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Answer the three questions below.</a:t>
          </a:r>
          <a:endParaRPr lang="nb-NO"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43543</xdr:colOff>
      <xdr:row>16</xdr:row>
      <xdr:rowOff>76201</xdr:rowOff>
    </xdr:from>
    <xdr:to>
      <xdr:col>9</xdr:col>
      <xdr:colOff>604157</xdr:colOff>
      <xdr:row>18</xdr:row>
      <xdr:rowOff>146957</xdr:rowOff>
    </xdr:to>
    <xdr:sp macro="" textlink="">
      <xdr:nvSpPr>
        <xdr:cNvPr id="2" name="TextBox 1">
          <a:extLst>
            <a:ext uri="{FF2B5EF4-FFF2-40B4-BE49-F238E27FC236}">
              <a16:creationId xmlns:a16="http://schemas.microsoft.com/office/drawing/2014/main" id="{68A7B11B-6CBF-4107-A7FD-81F301063A70}"/>
            </a:ext>
          </a:extLst>
        </xdr:cNvPr>
        <xdr:cNvSpPr txBox="1"/>
      </xdr:nvSpPr>
      <xdr:spPr>
        <a:xfrm>
          <a:off x="43543" y="3298372"/>
          <a:ext cx="7015843" cy="462642"/>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Mak</a:t>
          </a:r>
          <a:r>
            <a:rPr lang="nb-NO" sz="1400" baseline="0"/>
            <a:t>e a table showing the aggregated sales in all regions, for all genres.</a:t>
          </a:r>
          <a:endParaRPr lang="nb-NO" sz="1400"/>
        </a:p>
      </xdr:txBody>
    </xdr:sp>
    <xdr:clientData/>
  </xdr:twoCellAnchor>
  <xdr:twoCellAnchor>
    <xdr:from>
      <xdr:col>0</xdr:col>
      <xdr:colOff>43543</xdr:colOff>
      <xdr:row>35</xdr:row>
      <xdr:rowOff>120789</xdr:rowOff>
    </xdr:from>
    <xdr:to>
      <xdr:col>9</xdr:col>
      <xdr:colOff>604157</xdr:colOff>
      <xdr:row>38</xdr:row>
      <xdr:rowOff>146956</xdr:rowOff>
    </xdr:to>
    <xdr:sp macro="" textlink="">
      <xdr:nvSpPr>
        <xdr:cNvPr id="5" name="TextBox 2">
          <a:extLst>
            <a:ext uri="{FF2B5EF4-FFF2-40B4-BE49-F238E27FC236}">
              <a16:creationId xmlns:a16="http://schemas.microsoft.com/office/drawing/2014/main" id="{E7870DBA-7693-41E7-8D7B-CC7C1FA52DBE}"/>
            </a:ext>
          </a:extLst>
        </xdr:cNvPr>
        <xdr:cNvSpPr txBox="1"/>
      </xdr:nvSpPr>
      <xdr:spPr>
        <a:xfrm>
          <a:off x="43543" y="7011446"/>
          <a:ext cx="7015843" cy="60855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Fill out</a:t>
          </a:r>
          <a:r>
            <a:rPr lang="nb-NO" sz="1400" baseline="0"/>
            <a:t> the table below with global sales. The "Total" row and column should sum up all sales the the corresponding columns and rows.</a:t>
          </a:r>
          <a:endParaRPr lang="nb-NO" sz="1400"/>
        </a:p>
      </xdr:txBody>
    </xdr:sp>
    <xdr:clientData/>
  </xdr:twoCellAnchor>
  <xdr:twoCellAnchor>
    <xdr:from>
      <xdr:col>0</xdr:col>
      <xdr:colOff>43542</xdr:colOff>
      <xdr:row>75</xdr:row>
      <xdr:rowOff>43856</xdr:rowOff>
    </xdr:from>
    <xdr:to>
      <xdr:col>10</xdr:col>
      <xdr:colOff>16328</xdr:colOff>
      <xdr:row>97</xdr:row>
      <xdr:rowOff>114300</xdr:rowOff>
    </xdr:to>
    <xdr:sp macro="" textlink="">
      <xdr:nvSpPr>
        <xdr:cNvPr id="22" name="TextBox 3">
          <a:extLst>
            <a:ext uri="{FF2B5EF4-FFF2-40B4-BE49-F238E27FC236}">
              <a16:creationId xmlns:a16="http://schemas.microsoft.com/office/drawing/2014/main" id="{0E0B5253-DEDE-4DAB-B823-B42D6D34C4B3}"/>
            </a:ext>
          </a:extLst>
        </xdr:cNvPr>
        <xdr:cNvSpPr txBox="1"/>
      </xdr:nvSpPr>
      <xdr:spPr>
        <a:xfrm>
          <a:off x="43542" y="14603499"/>
          <a:ext cx="7037615" cy="427233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It</a:t>
          </a:r>
          <a:r>
            <a:rPr lang="nb-NO" sz="1400" baseline="0"/>
            <a:t> is well-known that the Japanese and American markets do not prefer exactly the same games. Still, there should be a reasonable correlation between Japanese and American sales. In this exercise you need to </a:t>
          </a:r>
        </a:p>
        <a:p>
          <a:pPr marL="171450" indent="-171450">
            <a:buFont typeface="Arial" panose="020B0604020202020204" pitchFamily="34" charset="0"/>
            <a:buChar char="•"/>
          </a:pPr>
          <a:r>
            <a:rPr lang="nb-NO" sz="1400" b="1"/>
            <a:t>(a)</a:t>
          </a:r>
          <a:r>
            <a:rPr lang="nb-NO" sz="1400"/>
            <a:t> Calculate the correlation between</a:t>
          </a:r>
          <a:r>
            <a:rPr lang="nb-NO" sz="1400" baseline="0"/>
            <a:t> Japanese and American sales. How impressive is it? Make a scatter plot displaying the association. Add a trend line and axis titles to the plot. (</a:t>
          </a:r>
          <a:r>
            <a:rPr lang="nb-NO" sz="1400" i="1" baseline="0"/>
            <a:t>Hint</a:t>
          </a:r>
          <a:r>
            <a:rPr lang="nb-NO" sz="1400" baseline="0"/>
            <a:t>: You must find the function for calculating the correlation yourself. Make a scatter plot by selecting the appropriate option from the "charts" part of the insert ribbon, then selecting the NA, EU and JP sales columns from the VGSales sheet. This results in a plot of both NA sales vs EU sales and NA sales vs JP sales. To remove the NA sales vs EU sales, right-click on the chart and select "Select data" and remove one of the series. Figure out which on your own..  Now add a trend line and axis titles using the plus sign on the chart.)</a:t>
          </a:r>
        </a:p>
        <a:p>
          <a:pPr marL="171450" indent="-171450">
            <a:buFont typeface="Arial" panose="020B0604020202020204" pitchFamily="34" charset="0"/>
            <a:buChar char="•"/>
          </a:pPr>
          <a:r>
            <a:rPr lang="nb-NO" sz="1400" b="1" baseline="0"/>
            <a:t>(b)</a:t>
          </a:r>
          <a:r>
            <a:rPr lang="nb-NO" sz="1400" baseline="0"/>
            <a:t> There many games with zero sales in either Japan or the North America. Fill in the table below.</a:t>
          </a:r>
        </a:p>
        <a:p>
          <a:pPr marL="171450" lvl="0" indent="-171450">
            <a:buFont typeface="Arial" panose="020B0604020202020204" pitchFamily="34" charset="0"/>
            <a:buChar char="•"/>
          </a:pPr>
          <a:r>
            <a:rPr lang="nb-NO" sz="1400" b="1"/>
            <a:t>(c)</a:t>
          </a:r>
          <a:r>
            <a:rPr lang="nb-NO" sz="1400"/>
            <a:t> Add </a:t>
          </a:r>
          <a:r>
            <a:rPr lang="nb-NO" sz="1400" baseline="0"/>
            <a:t>lower bounds to the data, i.e., only consider data points where both sales are greater than some lower threshold such as 0.1. Make a formula that calculates the correlation when both sales are above a certain threshold, and fill out the table.</a:t>
          </a:r>
        </a:p>
        <a:p>
          <a:pPr marL="171450" lvl="0" indent="-171450">
            <a:buFont typeface="Arial" panose="020B0604020202020204" pitchFamily="34" charset="0"/>
            <a:buChar char="•"/>
          </a:pPr>
          <a:r>
            <a:rPr lang="nb-NO" sz="1400" b="1" baseline="0"/>
            <a:t>(d) </a:t>
          </a:r>
          <a:r>
            <a:rPr lang="nb-NO" sz="1400" b="0" baseline="0"/>
            <a:t>Make a new scatter plat, as in exercise (a), but use only the data with the lowest correlation from (c). You might need to use intermediate calculations here.  Does it look like there is any association at all?</a:t>
          </a:r>
          <a:endParaRPr lang="nb-NO" sz="1400" b="1"/>
        </a:p>
      </xdr:txBody>
    </xdr:sp>
    <xdr:clientData/>
  </xdr:twoCellAnchor>
  <xdr:twoCellAnchor>
    <xdr:from>
      <xdr:col>2</xdr:col>
      <xdr:colOff>318407</xdr:colOff>
      <xdr:row>135</xdr:row>
      <xdr:rowOff>21771</xdr:rowOff>
    </xdr:from>
    <xdr:to>
      <xdr:col>10</xdr:col>
      <xdr:colOff>13607</xdr:colOff>
      <xdr:row>149</xdr:row>
      <xdr:rowOff>97971</xdr:rowOff>
    </xdr:to>
    <xdr:graphicFrame macro="">
      <xdr:nvGraphicFramePr>
        <xdr:cNvPr id="25" name="Chart 24">
          <a:extLst>
            <a:ext uri="{FF2B5EF4-FFF2-40B4-BE49-F238E27FC236}">
              <a16:creationId xmlns:a16="http://schemas.microsoft.com/office/drawing/2014/main" id="{9193C40B-9527-6870-FD13-4EE146CF4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100</xdr:row>
      <xdr:rowOff>0</xdr:rowOff>
    </xdr:from>
    <xdr:to>
      <xdr:col>9</xdr:col>
      <xdr:colOff>304800</xdr:colOff>
      <xdr:row>114</xdr:row>
      <xdr:rowOff>76200</xdr:rowOff>
    </xdr:to>
    <xdr:graphicFrame macro="">
      <xdr:nvGraphicFramePr>
        <xdr:cNvPr id="28" name="Chart 27">
          <a:extLst>
            <a:ext uri="{FF2B5EF4-FFF2-40B4-BE49-F238E27FC236}">
              <a16:creationId xmlns:a16="http://schemas.microsoft.com/office/drawing/2014/main" id="{0F63C83A-DEA2-4EC8-A1B5-384B2BC6F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43543</xdr:colOff>
      <xdr:row>3</xdr:row>
      <xdr:rowOff>76201</xdr:rowOff>
    </xdr:from>
    <xdr:to>
      <xdr:col>9</xdr:col>
      <xdr:colOff>604157</xdr:colOff>
      <xdr:row>8</xdr:row>
      <xdr:rowOff>125186</xdr:rowOff>
    </xdr:to>
    <xdr:sp macro="" textlink="">
      <xdr:nvSpPr>
        <xdr:cNvPr id="29" name="TextBox 28">
          <a:extLst>
            <a:ext uri="{FF2B5EF4-FFF2-40B4-BE49-F238E27FC236}">
              <a16:creationId xmlns:a16="http://schemas.microsoft.com/office/drawing/2014/main" id="{1D5D0B52-589F-4AEC-A92D-23D8BE694D3C}"/>
            </a:ext>
          </a:extLst>
        </xdr:cNvPr>
        <xdr:cNvSpPr txBox="1"/>
      </xdr:nvSpPr>
      <xdr:spPr>
        <a:xfrm>
          <a:off x="43543" y="772887"/>
          <a:ext cx="7015843" cy="101237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 of the</a:t>
          </a:r>
          <a:r>
            <a:rPr lang="nb-NO" sz="1400" baseline="0"/>
            <a:t> games in the VGSales database appear more than once, as they can be relased for multiple platforms. When a game is released for multiple platforms, were all versions released in the same year? Please fill in the following table. (</a:t>
          </a:r>
          <a:r>
            <a:rPr lang="nb-NO" sz="1400" i="1" baseline="0"/>
            <a:t>Hint:</a:t>
          </a:r>
          <a:r>
            <a:rPr lang="nb-NO" sz="1400" baseline="0"/>
            <a:t> All release years are identical if and only if the product of all release years equals N times the first release year!)</a:t>
          </a:r>
          <a:endParaRPr lang="nb-NO"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138206</xdr:colOff>
      <xdr:row>17</xdr:row>
      <xdr:rowOff>164116</xdr:rowOff>
    </xdr:from>
    <xdr:to>
      <xdr:col>5</xdr:col>
      <xdr:colOff>521775</xdr:colOff>
      <xdr:row>32</xdr:row>
      <xdr:rowOff>20751</xdr:rowOff>
    </xdr:to>
    <xdr:graphicFrame macro="">
      <xdr:nvGraphicFramePr>
        <xdr:cNvPr id="4" name="Chart 3">
          <a:extLst>
            <a:ext uri="{FF2B5EF4-FFF2-40B4-BE49-F238E27FC236}">
              <a16:creationId xmlns:a16="http://schemas.microsoft.com/office/drawing/2014/main" id="{93167230-31AB-EF80-6EE5-85FFFEED18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37"/>
  <sheetViews>
    <sheetView tabSelected="1" topLeftCell="A38" zoomScale="130" zoomScaleNormal="130" workbookViewId="0">
      <selection activeCell="E51" sqref="E51"/>
    </sheetView>
  </sheetViews>
  <sheetFormatPr defaultRowHeight="15" x14ac:dyDescent="0.25"/>
  <cols>
    <col min="1" max="1" width="32.140625" customWidth="1"/>
    <col min="2" max="2" width="18.5703125" bestFit="1" customWidth="1"/>
    <col min="3" max="3" width="10" customWidth="1"/>
    <col min="4" max="4" width="10.28515625" customWidth="1"/>
    <col min="5" max="5" width="9.140625" customWidth="1"/>
  </cols>
  <sheetData>
    <row r="1" spans="1:10" ht="20.25" thickBot="1" x14ac:dyDescent="0.35">
      <c r="A1" s="38" t="s">
        <v>12189</v>
      </c>
      <c r="B1" s="38"/>
      <c r="C1" s="38"/>
      <c r="D1" s="38"/>
      <c r="E1" s="38"/>
      <c r="F1" s="38"/>
      <c r="G1" s="38"/>
      <c r="H1" s="38"/>
      <c r="I1" s="38"/>
      <c r="J1" s="38"/>
    </row>
    <row r="2" spans="1:10" ht="15.75" thickTop="1" x14ac:dyDescent="0.25"/>
    <row r="3" spans="1:10" ht="18" thickBot="1" x14ac:dyDescent="0.35">
      <c r="A3" s="32" t="s">
        <v>12135</v>
      </c>
      <c r="B3" s="32"/>
      <c r="C3" s="32"/>
      <c r="D3" s="32"/>
      <c r="E3" s="32"/>
      <c r="F3" s="32"/>
      <c r="G3" s="32"/>
      <c r="H3" s="32"/>
      <c r="I3" s="32"/>
      <c r="J3" s="32"/>
    </row>
    <row r="4" spans="1:10" ht="15.75" thickTop="1" x14ac:dyDescent="0.25"/>
    <row r="9" spans="1:10" x14ac:dyDescent="0.25">
      <c r="A9" s="33" t="s">
        <v>12188</v>
      </c>
      <c r="B9" s="33"/>
      <c r="C9" s="33"/>
      <c r="D9" s="33"/>
      <c r="E9" s="33"/>
    </row>
    <row r="10" spans="1:10" x14ac:dyDescent="0.25">
      <c r="A10" s="14" t="s">
        <v>12136</v>
      </c>
      <c r="B10" s="15" t="s">
        <v>5</v>
      </c>
      <c r="C10" s="24" t="s">
        <v>12145</v>
      </c>
      <c r="D10" s="24" t="s">
        <v>12146</v>
      </c>
      <c r="E10" s="25" t="s">
        <v>12147</v>
      </c>
    </row>
    <row r="11" spans="1:10" x14ac:dyDescent="0.25">
      <c r="A11" s="16" t="s">
        <v>215</v>
      </c>
      <c r="B11" s="17" t="str">
        <f>_xlfn.XLOOKUP(A11,VGSales[Name],VGSales[Publisher])</f>
        <v>Square Enix</v>
      </c>
      <c r="C11" s="20">
        <f>_xlfn.XLOOKUP(A11,VGSales[Name],VGSales[Global_Sales])</f>
        <v>5.36</v>
      </c>
      <c r="D11" s="20" cm="1">
        <f t="array" ref="D11">MAX(_xlfn._xlws.FILTER(VGSales[Global_Sales],VGSales[Publisher]=B11))</f>
        <v>5.95</v>
      </c>
      <c r="E11" s="21">
        <f>C11/D11%</f>
        <v>90.084033613445371</v>
      </c>
    </row>
    <row r="12" spans="1:10" x14ac:dyDescent="0.25">
      <c r="A12" s="16" t="s">
        <v>5594</v>
      </c>
      <c r="B12" s="17" t="str">
        <f>_xlfn.XLOOKUP(A12,VGSales[Name],VGSales[Publisher])</f>
        <v>Interplay</v>
      </c>
      <c r="C12" s="20">
        <f>_xlfn.XLOOKUP(A12,VGSales[Name],VGSales[Global_Sales])</f>
        <v>0.2</v>
      </c>
      <c r="D12" s="20" cm="1">
        <f t="array" ref="D12">MAX(_xlfn._xlws.FILTER(VGSales[Global_Sales],VGSales[Publisher]=B12))</f>
        <v>0.83</v>
      </c>
      <c r="E12" s="21">
        <f t="shared" ref="E12:E13" si="0">C12/D12%</f>
        <v>24.096385542168676</v>
      </c>
    </row>
    <row r="13" spans="1:10" x14ac:dyDescent="0.25">
      <c r="A13" s="18" t="s">
        <v>6573</v>
      </c>
      <c r="B13" s="19" t="str">
        <f>_xlfn.XLOOKUP(A13,VGSales[Name],VGSales[Publisher])</f>
        <v>Electronic Arts</v>
      </c>
      <c r="C13" s="22">
        <f>_xlfn.XLOOKUP(A13,VGSales[Name],VGSales[Global_Sales])</f>
        <v>0.14000000000000001</v>
      </c>
      <c r="D13" s="22" cm="1">
        <f t="array" ref="D13">MAX(_xlfn._xlws.FILTER(VGSales[Global_Sales],VGSales[Publisher]=B13))</f>
        <v>8.49</v>
      </c>
      <c r="E13" s="23">
        <f t="shared" si="0"/>
        <v>1.6489988221436986</v>
      </c>
    </row>
    <row r="15" spans="1:10" ht="18" thickBot="1" x14ac:dyDescent="0.35">
      <c r="A15" s="32" t="s">
        <v>12179</v>
      </c>
      <c r="B15" s="32"/>
      <c r="C15" s="32"/>
      <c r="D15" s="32"/>
      <c r="E15" s="32"/>
      <c r="F15" s="32"/>
      <c r="G15" s="32"/>
      <c r="H15" s="32"/>
      <c r="I15" s="32"/>
      <c r="J15" s="32"/>
    </row>
    <row r="16" spans="1:10" ht="15.75" thickTop="1" x14ac:dyDescent="0.25"/>
    <row r="19" spans="1:10" x14ac:dyDescent="0.25">
      <c r="A19" s="35" t="s">
        <v>12155</v>
      </c>
      <c r="B19" s="35"/>
      <c r="C19" s="35"/>
      <c r="D19" s="35"/>
      <c r="E19" s="35"/>
      <c r="F19" s="35"/>
      <c r="G19" s="35"/>
      <c r="H19" s="7" t="s">
        <v>12156</v>
      </c>
    </row>
    <row r="20" spans="1:10" x14ac:dyDescent="0.25">
      <c r="A20" t="s">
        <v>12194</v>
      </c>
      <c r="H20" s="8" t="str">
        <f>_xlfn.XLOOKUP("PCFX",VGSales[Platform],VGSales[Name])</f>
        <v>Blue Breaker: Ken Yorimo Hohoemi o</v>
      </c>
    </row>
    <row r="21" spans="1:10" x14ac:dyDescent="0.25">
      <c r="A21" t="s">
        <v>12195</v>
      </c>
      <c r="H21" s="8" t="str">
        <f>_xlfn.XLOOKUP("Luxor: Pharaoh's Challenge",VGSales[Name],VGSales[Genre])</f>
        <v>Puzzle</v>
      </c>
    </row>
    <row r="22" spans="1:10" x14ac:dyDescent="0.25">
      <c r="A22" t="s">
        <v>12196</v>
      </c>
      <c r="H22" s="8" cm="1">
        <f t="array" ref="H22">_xlfn.XLOOKUP(6.73,VGSales[Global_Sales],VGSales[EU_Sales]-VGSales[NA_Sales])</f>
        <v>-1.02</v>
      </c>
    </row>
    <row r="24" spans="1:10" ht="18" thickBot="1" x14ac:dyDescent="0.35">
      <c r="A24" s="32" t="s">
        <v>12190</v>
      </c>
      <c r="B24" s="32"/>
      <c r="C24" s="32"/>
      <c r="D24" s="32"/>
      <c r="E24" s="32"/>
      <c r="F24" s="32"/>
      <c r="G24" s="32"/>
      <c r="H24" s="32"/>
      <c r="I24" s="32"/>
      <c r="J24" s="32"/>
    </row>
    <row r="25" spans="1:10" ht="15.75" thickTop="1" x14ac:dyDescent="0.25"/>
    <row r="27" spans="1:10" s="26" customFormat="1" x14ac:dyDescent="0.25"/>
    <row r="36" spans="1:10" x14ac:dyDescent="0.25">
      <c r="A36" s="7" t="s">
        <v>12136</v>
      </c>
      <c r="B36" s="7" t="s">
        <v>2</v>
      </c>
      <c r="C36" s="7" t="s">
        <v>12126</v>
      </c>
    </row>
    <row r="37" spans="1:10" x14ac:dyDescent="0.25">
      <c r="A37" t="s">
        <v>70</v>
      </c>
      <c r="B37" t="s">
        <v>46</v>
      </c>
      <c r="C37" s="8" cm="1">
        <f t="array" ref="C37">_xlfn._xlws.FILTER(VGSales[Global_Sales],(VGSales[Name]=A37)*(VGSales[Platform]=B37),0)</f>
        <v>13.1</v>
      </c>
    </row>
    <row r="38" spans="1:10" x14ac:dyDescent="0.25">
      <c r="A38" t="s">
        <v>70</v>
      </c>
      <c r="B38" t="s">
        <v>118</v>
      </c>
      <c r="C38" s="8" cm="1">
        <f t="array" ref="C38">_xlfn._xlws.FILTER(VGSales[Global_Sales],(VGSales[Name]=A38)*(VGSales[Platform]=B38),0)</f>
        <v>0.01</v>
      </c>
    </row>
    <row r="39" spans="1:10" x14ac:dyDescent="0.25">
      <c r="A39" t="s">
        <v>77</v>
      </c>
      <c r="B39" t="s">
        <v>26</v>
      </c>
      <c r="C39" s="8" cm="1">
        <f t="array" ref="C39">_xlfn._xlws.FILTER(VGSales[Global_Sales],(VGSales[Name]=A39)*(VGSales[Platform]=B39),0)</f>
        <v>10.42</v>
      </c>
    </row>
    <row r="40" spans="1:10" x14ac:dyDescent="0.25">
      <c r="A40" t="s">
        <v>77</v>
      </c>
      <c r="B40" t="s">
        <v>78</v>
      </c>
      <c r="C40" s="8" cm="1">
        <f t="array" ref="C40">_xlfn._xlws.FILTER(VGSales[Global_Sales],(VGSales[Name]=A40)*(VGSales[Platform]=B40),0)</f>
        <v>11.89</v>
      </c>
    </row>
    <row r="41" spans="1:10" x14ac:dyDescent="0.25">
      <c r="A41" t="s">
        <v>12139</v>
      </c>
      <c r="B41" t="s">
        <v>118</v>
      </c>
      <c r="C41" s="8" cm="1">
        <f t="array" ref="C41">_xlfn._xlws.FILTER(VGSales[Global_Sales],(VGSales[Name]=A41)*(VGSales[Platform]=B41),0)</f>
        <v>0</v>
      </c>
    </row>
    <row r="42" spans="1:10" x14ac:dyDescent="0.25">
      <c r="A42" t="s">
        <v>3931</v>
      </c>
      <c r="B42" t="s">
        <v>42</v>
      </c>
      <c r="C42" s="8" cm="1">
        <f t="array" ref="C42">_xlfn._xlws.FILTER(VGSales[Global_Sales],(VGSales[Name]=A42)*(VGSales[Platform]=B42),0)</f>
        <v>0.36</v>
      </c>
    </row>
    <row r="43" spans="1:10" x14ac:dyDescent="0.25">
      <c r="A43" t="s">
        <v>3931</v>
      </c>
      <c r="B43" t="s">
        <v>39</v>
      </c>
      <c r="C43" s="8" cm="1">
        <f t="array" ref="C43">_xlfn._xlws.FILTER(VGSales[Global_Sales],(VGSales[Name]=A43)*(VGSales[Platform]=B43),0)</f>
        <v>0.31</v>
      </c>
    </row>
    <row r="45" spans="1:10" ht="18" thickBot="1" x14ac:dyDescent="0.35">
      <c r="A45" s="32" t="s">
        <v>12191</v>
      </c>
      <c r="B45" s="32"/>
      <c r="C45" s="32"/>
      <c r="D45" s="32"/>
      <c r="E45" s="32"/>
      <c r="F45" s="32"/>
      <c r="G45" s="32"/>
      <c r="H45" s="32"/>
      <c r="I45" s="32"/>
      <c r="J45" s="32"/>
    </row>
    <row r="46" spans="1:10" ht="15.75" thickTop="1" x14ac:dyDescent="0.25"/>
    <row r="50" spans="1:10" x14ac:dyDescent="0.25">
      <c r="A50" s="7" t="s">
        <v>12187</v>
      </c>
    </row>
    <row r="51" spans="1:10" x14ac:dyDescent="0.25">
      <c r="A51" s="8" t="str" cm="1">
        <f t="array" ref="A51">_xlfn._xlws.FILTER(VGSales[Name],ABS(VGSales[NA_Sales]-VGSales[JP_Sales])=MAX(ABS(VGSales[NA_Sales]-VGSales[JP_Sales])))</f>
        <v>Wii Sports</v>
      </c>
    </row>
    <row r="53" spans="1:10" ht="18" thickBot="1" x14ac:dyDescent="0.35">
      <c r="A53" s="32" t="s">
        <v>12197</v>
      </c>
      <c r="B53" s="32"/>
      <c r="C53" s="32"/>
      <c r="D53" s="32"/>
      <c r="E53" s="32"/>
      <c r="F53" s="32"/>
      <c r="G53" s="32"/>
      <c r="H53" s="32"/>
      <c r="I53" s="32"/>
      <c r="J53" s="32"/>
    </row>
    <row r="54" spans="1:10" ht="15.75" thickTop="1" x14ac:dyDescent="0.25"/>
    <row r="64" spans="1:10" ht="15.75" thickBot="1" x14ac:dyDescent="0.3">
      <c r="A64" s="36" t="s">
        <v>12200</v>
      </c>
      <c r="B64" s="36"/>
      <c r="C64" s="36"/>
      <c r="D64" s="36"/>
      <c r="E64" s="36"/>
    </row>
    <row r="65" spans="1:31" x14ac:dyDescent="0.25">
      <c r="B65" s="37" t="s">
        <v>12126</v>
      </c>
      <c r="C65" s="37"/>
      <c r="D65" s="37"/>
      <c r="E65" s="37"/>
    </row>
    <row r="66" spans="1:31" x14ac:dyDescent="0.25">
      <c r="A66" s="7" t="s">
        <v>2</v>
      </c>
      <c r="B66" s="11">
        <v>2011</v>
      </c>
      <c r="C66" s="7">
        <v>2012</v>
      </c>
      <c r="D66" s="7">
        <v>2013</v>
      </c>
      <c r="E66" s="7">
        <v>2014</v>
      </c>
    </row>
    <row r="67" spans="1:31" x14ac:dyDescent="0.25">
      <c r="A67" t="str" cm="1">
        <f t="array" ref="A67:A78">_xlfn.UNIQUE(_xlfn._xlws.FILTER(VGSales[Platform],(VGSales[Year]&gt;2010)*(VGSales[Global_Sales]&gt;0)*(VGSales[Year]&lt;&gt;"N/A")))</f>
        <v>PS3</v>
      </c>
      <c r="B67" s="8" cm="1">
        <f t="array" ref="B67">SUM(_xlfn._xlws.FILTER(VGSales[[Global_Sales]:[Global_Sales]],(VGSales[[Platform]:[Platform]]=$A67)*(VGSales[[Year]:[Year]]=B$66)))</f>
        <v>159.37000000000009</v>
      </c>
      <c r="C67" s="8" cm="1">
        <f t="array" ref="C67">SUM(_xlfn._xlws.FILTER(VGSales[[Global_Sales]:[Global_Sales]],(VGSales[[Platform]:[Platform]]=$A67)*(VGSales[[Year]:[Year]]=C$66),0))</f>
        <v>109.49000000000002</v>
      </c>
      <c r="D67" s="8" cm="1">
        <f t="array" ref="D67">SUM(_xlfn._xlws.FILTER(VGSales[[Global_Sales]:[Global_Sales]],(VGSales[[Platform]:[Platform]]=$A67)*(VGSales[[Year]:[Year]]=D$66),0))</f>
        <v>117.38999999999994</v>
      </c>
      <c r="E67" s="8" cm="1">
        <f t="array" ref="E67">SUM(_xlfn._xlws.FILTER(VGSales[[Global_Sales]:[Global_Sales]],(VGSales[[Platform]:[Platform]]=$A67)*(VGSales[[Year]:[Year]]=E$66),0))</f>
        <v>50.960000000000022</v>
      </c>
      <c r="G67" s="12" t="s">
        <v>12140</v>
      </c>
      <c r="H67" t="s">
        <v>12</v>
      </c>
    </row>
    <row r="68" spans="1:31" x14ac:dyDescent="0.25">
      <c r="A68" t="str">
        <v>X360</v>
      </c>
      <c r="B68" s="8" cm="1">
        <f t="array" ref="B68">SUM(_xlfn._xlws.FILTER(VGSales[[Global_Sales]:[Global_Sales]],(VGSales[[Platform]:[Platform]]=$A68)*(VGSales[[Year]:[Year]]=B$66),0))</f>
        <v>145.1200000000002</v>
      </c>
      <c r="C68" s="8" cm="1">
        <f t="array" ref="C68">SUM(_xlfn._xlws.FILTER(VGSales[[Global_Sales]:[Global_Sales]],(VGSales[[Platform]:[Platform]]=$A68)*(VGSales[[Year]:[Year]]=C$66),0))</f>
        <v>100.87999999999992</v>
      </c>
      <c r="D68" s="8" cm="1">
        <f t="array" ref="D68">SUM(_xlfn._xlws.FILTER(VGSales[[Global_Sales]:[Global_Sales]],(VGSales[[Platform]:[Platform]]=$A68)*(VGSales[[Year]:[Year]]=D$66),0))</f>
        <v>89.610000000000014</v>
      </c>
      <c r="E68" s="8" cm="1">
        <f t="array" ref="E68">SUM(_xlfn._xlws.FILTER(VGSales[[Global_Sales]:[Global_Sales]],(VGSales[[Platform]:[Platform]]=$A68)*(VGSales[[Year]:[Year]]=E$66),0))</f>
        <v>36.41999999999998</v>
      </c>
      <c r="G68" s="13" t="s">
        <v>12142</v>
      </c>
      <c r="H68">
        <v>2012</v>
      </c>
    </row>
    <row r="69" spans="1:31" x14ac:dyDescent="0.25">
      <c r="A69" t="str">
        <v>3DS</v>
      </c>
      <c r="B69" s="8" cm="1">
        <f t="array" ref="B69">SUM(_xlfn._xlws.FILTER(VGSales[[Global_Sales]:[Global_Sales]],(VGSales[[Platform]:[Platform]]=$A69)*(VGSales[[Year]:[Year]]=B$66),0))</f>
        <v>62.53</v>
      </c>
      <c r="C69" s="8" cm="1">
        <f t="array" ref="C69">SUM(_xlfn._xlws.FILTER(VGSales[[Global_Sales]:[Global_Sales]],(VGSales[[Platform]:[Platform]]=$A69)*(VGSales[[Year]:[Year]]=C$66),0))</f>
        <v>51.140000000000043</v>
      </c>
      <c r="D69" s="8" cm="1">
        <f t="array" ref="D69">SUM(_xlfn._xlws.FILTER(VGSales[[Global_Sales]:[Global_Sales]],(VGSales[[Platform]:[Platform]]=$A69)*(VGSales[[Year]:[Year]]=D$66),0))</f>
        <v>55.880000000000017</v>
      </c>
      <c r="E69" s="8" cm="1">
        <f t="array" ref="E69">SUM(_xlfn._xlws.FILTER(VGSales[[Global_Sales]:[Global_Sales]],(VGSales[[Platform]:[Platform]]=$A69)*(VGSales[[Year]:[Year]]=E$66),0))</f>
        <v>43.140000000000036</v>
      </c>
      <c r="G69" s="13" t="s">
        <v>12143</v>
      </c>
      <c r="H69" s="8" cm="1">
        <f t="array" ref="H69">INDEX(B67:E78,_xlfn.XMATCH(H67,_xlfn.ANCHORARRAY(A67)),_xlfn.XMATCH(H68,B66:E66))</f>
        <v>22.770000000000003</v>
      </c>
    </row>
    <row r="70" spans="1:31" x14ac:dyDescent="0.25">
      <c r="A70" t="str">
        <v>PS4</v>
      </c>
      <c r="B70" s="8" cm="1">
        <f t="array" ref="B70">SUM(_xlfn._xlws.FILTER(VGSales[[Global_Sales]:[Global_Sales]],(VGSales[[Platform]:[Platform]]=$A70)*(VGSales[[Year]:[Year]]=B$66),0))</f>
        <v>0</v>
      </c>
      <c r="C70" s="8" cm="1">
        <f t="array" ref="C70">SUM(_xlfn._xlws.FILTER(VGSales[[Global_Sales]:[Global_Sales]],(VGSales[[Platform]:[Platform]]=$A70)*(VGSales[[Year]:[Year]]=C$66),0))</f>
        <v>0</v>
      </c>
      <c r="D70" s="8" cm="1">
        <f t="array" ref="D70">SUM(_xlfn._xlws.FILTER(VGSales[[Global_Sales]:[Global_Sales]],(VGSales[[Platform]:[Platform]]=$A70)*(VGSales[[Year]:[Year]]=D$66),0))</f>
        <v>24.760000000000005</v>
      </c>
      <c r="E70" s="8" cm="1">
        <f t="array" ref="E70">SUM(_xlfn._xlws.FILTER(VGSales[[Global_Sales]:[Global_Sales]],(VGSales[[Platform]:[Platform]]=$A70)*(VGSales[[Year]:[Year]]=E$66),0))</f>
        <v>98.760000000000034</v>
      </c>
    </row>
    <row r="71" spans="1:31" x14ac:dyDescent="0.25">
      <c r="A71" t="str">
        <v>Wii</v>
      </c>
      <c r="B71" s="8" cm="1">
        <f t="array" ref="B71">SUM(_xlfn._xlws.FILTER(VGSales[[Global_Sales]:[Global_Sales]],(VGSales[[Platform]:[Platform]]=$A71)*(VGSales[[Year]:[Year]]=B$66),0))</f>
        <v>62.410000000000011</v>
      </c>
      <c r="C71" s="8" cm="1">
        <f t="array" ref="C71">SUM(_xlfn._xlws.FILTER(VGSales[[Global_Sales]:[Global_Sales]],(VGSales[[Platform]:[Platform]]=$A71)*(VGSales[[Year]:[Year]]=C$66),0))</f>
        <v>22.770000000000003</v>
      </c>
      <c r="D71" s="8" cm="1">
        <f t="array" ref="D71">SUM(_xlfn._xlws.FILTER(VGSales[[Global_Sales]:[Global_Sales]],(VGSales[[Platform]:[Platform]]=$A71)*(VGSales[[Year]:[Year]]=D$66),0))</f>
        <v>9.3599999999999977</v>
      </c>
      <c r="E71" s="8" cm="1">
        <f t="array" ref="E71">SUM(_xlfn._xlws.FILTER(VGSales[[Global_Sales]:[Global_Sales]],(VGSales[[Platform]:[Platform]]=$A71)*(VGSales[[Year]:[Year]]=E$66),0))</f>
        <v>4.4399999999999986</v>
      </c>
    </row>
    <row r="72" spans="1:31" x14ac:dyDescent="0.25">
      <c r="A72" t="str">
        <v>DS</v>
      </c>
      <c r="B72" s="8" cm="1">
        <f t="array" ref="B72">SUM(_xlfn._xlws.FILTER(VGSales[[Global_Sales]:[Global_Sales]],(VGSales[[Platform]:[Platform]]=$A72)*(VGSales[[Year]:[Year]]=B$66),0))</f>
        <v>27.799999999999994</v>
      </c>
      <c r="C72" s="8" cm="1">
        <f t="array" ref="C72">SUM(_xlfn._xlws.FILTER(VGSales[[Global_Sales]:[Global_Sales]],(VGSales[[Platform]:[Platform]]=$A72)*(VGSales[[Year]:[Year]]=C$66),0))</f>
        <v>11.639999999999993</v>
      </c>
      <c r="D72" s="8" cm="1">
        <f t="array" ref="D72">SUM(_xlfn._xlws.FILTER(VGSales[[Global_Sales]:[Global_Sales]],(VGSales[[Platform]:[Platform]]=$A72)*(VGSales[[Year]:[Year]]=D$66),0))</f>
        <v>1.96</v>
      </c>
      <c r="E72" s="8" cm="1">
        <f t="array" ref="E72">SUM(_xlfn._xlws.FILTER(VGSales[[Global_Sales]:[Global_Sales]],(VGSales[[Platform]:[Platform]]=$A72)*(VGSales[[Year]:[Year]]=E$66),0))</f>
        <v>0.02</v>
      </c>
    </row>
    <row r="73" spans="1:31" x14ac:dyDescent="0.25">
      <c r="A73" t="str">
        <v>XOne</v>
      </c>
      <c r="B73" s="8" cm="1">
        <f t="array" ref="B73">SUM(_xlfn._xlws.FILTER(VGSales[[Global_Sales]:[Global_Sales]],(VGSales[[Platform]:[Platform]]=$A73)*(VGSales[[Year]:[Year]]=B$66),0))</f>
        <v>0</v>
      </c>
      <c r="C73" s="8" cm="1">
        <f t="array" ref="C73">SUM(_xlfn._xlws.FILTER(VGSales[[Global_Sales]:[Global_Sales]],(VGSales[[Platform]:[Platform]]=$A73)*(VGSales[[Year]:[Year]]=C$66),0))</f>
        <v>0</v>
      </c>
      <c r="D73" s="8" cm="1">
        <f t="array" ref="D73">SUM(_xlfn._xlws.FILTER(VGSales[[Global_Sales]:[Global_Sales]],(VGSales[[Platform]:[Platform]]=$A73)*(VGSales[[Year]:[Year]]=D$66),0))</f>
        <v>18.599999999999998</v>
      </c>
      <c r="E73" s="8" cm="1">
        <f t="array" ref="E73">SUM(_xlfn._xlws.FILTER(VGSales[[Global_Sales]:[Global_Sales]],(VGSales[[Platform]:[Platform]]=$A73)*(VGSales[[Year]:[Year]]=E$66),0))</f>
        <v>52.43</v>
      </c>
    </row>
    <row r="74" spans="1:31" x14ac:dyDescent="0.25">
      <c r="A74" t="str">
        <v>WiiU</v>
      </c>
      <c r="B74" s="8" cm="1">
        <f t="array" ref="B74">SUM(_xlfn._xlws.FILTER(VGSales[[Global_Sales]:[Global_Sales]],(VGSales[[Platform]:[Platform]]=$A74)*(VGSales[[Year]:[Year]]=B$66),0))</f>
        <v>0</v>
      </c>
      <c r="C74" s="8" cm="1">
        <f t="array" ref="C74">SUM(_xlfn._xlws.FILTER(VGSales[[Global_Sales]:[Global_Sales]],(VGSales[[Platform]:[Platform]]=$A74)*(VGSales[[Year]:[Year]]=C$66),0))</f>
        <v>17.840000000000003</v>
      </c>
      <c r="D74" s="8" cm="1">
        <f t="array" ref="D74">SUM(_xlfn._xlws.FILTER(VGSales[[Global_Sales]:[Global_Sales]],(VGSales[[Platform]:[Platform]]=$A74)*(VGSales[[Year]:[Year]]=D$66),0))</f>
        <v>21.84</v>
      </c>
      <c r="E74" s="8" cm="1">
        <f t="array" ref="E74">SUM(_xlfn._xlws.FILTER(VGSales[[Global_Sales]:[Global_Sales]],(VGSales[[Platform]:[Platform]]=$A74)*(VGSales[[Year]:[Year]]=E$66),0))</f>
        <v>22.509999999999994</v>
      </c>
    </row>
    <row r="75" spans="1:31" x14ac:dyDescent="0.25">
      <c r="A75" t="str">
        <v>PC</v>
      </c>
      <c r="B75" s="8" cm="1">
        <f t="array" ref="B75">SUM(_xlfn._xlws.FILTER(VGSales[[Global_Sales]:[Global_Sales]],(VGSales[[Platform]:[Platform]]=$A75)*(VGSales[[Year]:[Year]]=B$66),0))</f>
        <v>35.250000000000036</v>
      </c>
      <c r="C75" s="8" cm="1">
        <f t="array" ref="C75">SUM(_xlfn._xlws.FILTER(VGSales[[Global_Sales]:[Global_Sales]],(VGSales[[Platform]:[Platform]]=$A75)*(VGSales[[Year]:[Year]]=C$66),0))</f>
        <v>23.53</v>
      </c>
      <c r="D75" s="8" cm="1">
        <f t="array" ref="D75">SUM(_xlfn._xlws.FILTER(VGSales[[Global_Sales]:[Global_Sales]],(VGSales[[Platform]:[Platform]]=$A75)*(VGSales[[Year]:[Year]]=D$66),0))</f>
        <v>12.829999999999995</v>
      </c>
      <c r="E75" s="8" cm="1">
        <f t="array" ref="E75">SUM(_xlfn._xlws.FILTER(VGSales[[Global_Sales]:[Global_Sales]],(VGSales[[Platform]:[Platform]]=$A75)*(VGSales[[Year]:[Year]]=E$66),0))</f>
        <v>13.389999999999993</v>
      </c>
    </row>
    <row r="76" spans="1:31" x14ac:dyDescent="0.25">
      <c r="A76" t="str">
        <v>PSV</v>
      </c>
      <c r="B76" s="8" cm="1">
        <f t="array" ref="B76">SUM(_xlfn._xlws.FILTER(VGSales[[Global_Sales]:[Global_Sales]],(VGSales[[Platform]:[Platform]]=$A76)*(VGSales[[Year]:[Year]]=B$66),0))</f>
        <v>5.1499999999999995</v>
      </c>
      <c r="C76" s="8" cm="1">
        <f t="array" ref="C76">SUM(_xlfn._xlws.FILTER(VGSales[[Global_Sales]:[Global_Sales]],(VGSales[[Platform]:[Platform]]=$A76)*(VGSales[[Year]:[Year]]=C$66),0))</f>
        <v>18.530000000000005</v>
      </c>
      <c r="D76" s="8" cm="1">
        <f t="array" ref="D76">SUM(_xlfn._xlws.FILTER(VGSales[[Global_Sales]:[Global_Sales]],(VGSales[[Platform]:[Platform]]=$A76)*(VGSales[[Year]:[Year]]=D$66),0))</f>
        <v>12.690000000000001</v>
      </c>
      <c r="E76" s="8" cm="1">
        <f t="array" ref="E76">SUM(_xlfn._xlws.FILTER(VGSales[[Global_Sales]:[Global_Sales]],(VGSales[[Platform]:[Platform]]=$A76)*(VGSales[[Year]:[Year]]=E$66),0))</f>
        <v>14.73999999999999</v>
      </c>
    </row>
    <row r="77" spans="1:31" x14ac:dyDescent="0.25">
      <c r="A77" t="str">
        <v>PSP</v>
      </c>
      <c r="B77" s="8" cm="1">
        <f t="array" ref="B77">SUM(_xlfn._xlws.FILTER(VGSales[[Global_Sales]:[Global_Sales]],(VGSales[[Platform]:[Platform]]=$A77)*(VGSales[[Year]:[Year]]=B$66),0))</f>
        <v>17.890000000000011</v>
      </c>
      <c r="C77" s="8" cm="1">
        <f t="array" ref="C77">SUM(_xlfn._xlws.FILTER(VGSales[[Global_Sales]:[Global_Sales]],(VGSales[[Platform]:[Platform]]=$A77)*(VGSales[[Year]:[Year]]=C$66),0))</f>
        <v>7.71999999999999</v>
      </c>
      <c r="D77" s="8" cm="1">
        <f t="array" ref="D77">SUM(_xlfn._xlws.FILTER(VGSales[[Global_Sales]:[Global_Sales]],(VGSales[[Platform]:[Platform]]=$A77)*(VGSales[[Year]:[Year]]=D$66),0))</f>
        <v>3.1899999999999959</v>
      </c>
      <c r="E77" s="8" cm="1">
        <f t="array" ref="E77">SUM(_xlfn._xlws.FILTER(VGSales[[Global_Sales]:[Global_Sales]],(VGSales[[Platform]:[Platform]]=$A77)*(VGSales[[Year]:[Year]]=E$66),0))</f>
        <v>0.24000000000000005</v>
      </c>
      <c r="K77" s="8"/>
      <c r="L77" s="8"/>
      <c r="M77" s="8"/>
      <c r="N77" s="8"/>
      <c r="O77" s="8"/>
      <c r="P77" s="8"/>
      <c r="Q77" s="8"/>
      <c r="R77" s="8"/>
      <c r="S77" s="8"/>
      <c r="T77" s="8"/>
      <c r="U77" s="8"/>
      <c r="V77" s="8"/>
      <c r="W77" s="8"/>
      <c r="X77" s="8"/>
      <c r="Y77" s="8"/>
      <c r="Z77" s="8"/>
      <c r="AA77" s="8"/>
      <c r="AB77" s="8"/>
      <c r="AC77" s="8"/>
      <c r="AD77" s="8"/>
      <c r="AE77" s="8"/>
    </row>
    <row r="78" spans="1:31" x14ac:dyDescent="0.25">
      <c r="A78" t="str">
        <v>PS2</v>
      </c>
      <c r="B78" s="8" cm="1">
        <f t="array" ref="B78">SUM(_xlfn._xlws.FILTER(VGSales[[Global_Sales]:[Global_Sales]],(VGSales[[Platform]:[Platform]]=$A78)*(VGSales[[Year]:[Year]]=B$66),0))</f>
        <v>0.47</v>
      </c>
      <c r="C78" s="8" cm="1">
        <f t="array" ref="C78">SUM(_xlfn._xlws.FILTER(VGSales[[Global_Sales]:[Global_Sales]],(VGSales[[Platform]:[Platform]]=$A78)*(VGSales[[Year]:[Year]]=C$66),0))</f>
        <v>0</v>
      </c>
      <c r="D78" s="8" cm="1">
        <f t="array" ref="D78">SUM(_xlfn._xlws.FILTER(VGSales[[Global_Sales]:[Global_Sales]],(VGSales[[Platform]:[Platform]]=$A78)*(VGSales[[Year]:[Year]]=D$66),0))</f>
        <v>0</v>
      </c>
      <c r="E78" s="8" cm="1">
        <f t="array" ref="E78">SUM(_xlfn._xlws.FILTER(VGSales[[Global_Sales]:[Global_Sales]],(VGSales[[Platform]:[Platform]]=$A78)*(VGSales[[Year]:[Year]]=E$66),0))</f>
        <v>0</v>
      </c>
      <c r="K78" s="8"/>
      <c r="L78" s="8"/>
      <c r="M78" s="8"/>
      <c r="N78" s="8"/>
      <c r="O78" s="8"/>
      <c r="P78" s="8"/>
      <c r="Q78" s="8"/>
      <c r="R78" s="8"/>
      <c r="S78" s="8"/>
      <c r="T78" s="8"/>
      <c r="U78" s="8"/>
      <c r="V78" s="8"/>
      <c r="W78" s="8"/>
      <c r="X78" s="8"/>
      <c r="Y78" s="8"/>
      <c r="Z78" s="8"/>
      <c r="AA78" s="8"/>
      <c r="AB78" s="8"/>
      <c r="AC78" s="8"/>
      <c r="AD78" s="8"/>
      <c r="AE78" s="8"/>
    </row>
    <row r="79" spans="1:31" x14ac:dyDescent="0.25">
      <c r="K79" s="8"/>
      <c r="L79" s="8"/>
      <c r="M79" s="8"/>
      <c r="N79" s="8"/>
      <c r="O79" s="8"/>
      <c r="P79" s="8"/>
      <c r="Q79" s="8"/>
      <c r="R79" s="8"/>
      <c r="S79" s="8"/>
      <c r="T79" s="8"/>
      <c r="U79" s="8"/>
      <c r="V79" s="8"/>
      <c r="W79" s="8"/>
      <c r="X79" s="8"/>
      <c r="Y79" s="8"/>
      <c r="Z79" s="8"/>
      <c r="AA79" s="8"/>
      <c r="AB79" s="8"/>
      <c r="AC79" s="8"/>
      <c r="AD79" s="8"/>
      <c r="AE79" s="8"/>
    </row>
    <row r="80" spans="1:31" ht="18" thickBot="1" x14ac:dyDescent="0.35">
      <c r="A80" s="32" t="s">
        <v>12198</v>
      </c>
      <c r="B80" s="32"/>
      <c r="C80" s="32"/>
      <c r="D80" s="32"/>
      <c r="E80" s="32"/>
      <c r="F80" s="32"/>
      <c r="G80" s="32"/>
      <c r="H80" s="32"/>
      <c r="I80" s="32"/>
      <c r="J80" s="32"/>
      <c r="K80" s="8"/>
      <c r="L80" s="8"/>
      <c r="M80" s="8"/>
      <c r="N80" s="8"/>
      <c r="O80" s="8"/>
      <c r="P80" s="8"/>
      <c r="Q80" s="8"/>
      <c r="R80" s="8"/>
      <c r="S80" s="8"/>
      <c r="T80" s="8"/>
      <c r="U80" s="8"/>
      <c r="V80" s="8"/>
      <c r="W80" s="8"/>
      <c r="X80" s="8"/>
      <c r="Y80" s="8"/>
      <c r="Z80" s="8"/>
      <c r="AA80" s="8"/>
      <c r="AB80" s="8"/>
      <c r="AC80" s="8"/>
      <c r="AD80" s="8"/>
      <c r="AE80" s="8"/>
    </row>
    <row r="81" spans="1:31" ht="15.75" thickTop="1" x14ac:dyDescent="0.25">
      <c r="K81" s="8"/>
      <c r="L81" s="8"/>
      <c r="M81" s="8"/>
      <c r="N81" s="8"/>
      <c r="O81" s="8"/>
      <c r="P81" s="8"/>
      <c r="Q81" s="8"/>
      <c r="R81" s="8"/>
      <c r="S81" s="8"/>
      <c r="T81" s="8"/>
      <c r="U81" s="8"/>
      <c r="V81" s="8"/>
      <c r="W81" s="8"/>
      <c r="X81" s="8"/>
      <c r="Y81" s="8"/>
      <c r="Z81" s="8"/>
      <c r="AA81" s="8"/>
      <c r="AB81" s="8"/>
      <c r="AC81" s="8"/>
      <c r="AD81" s="8"/>
      <c r="AE81" s="8"/>
    </row>
    <row r="85" spans="1:31" x14ac:dyDescent="0.25">
      <c r="A85" s="34" t="s">
        <v>12144</v>
      </c>
      <c r="B85" s="34"/>
      <c r="C85" s="34"/>
    </row>
    <row r="86" spans="1:31" x14ac:dyDescent="0.25">
      <c r="A86" s="7" t="s">
        <v>0</v>
      </c>
      <c r="B86" s="7" t="s">
        <v>12145</v>
      </c>
      <c r="C86" s="7" t="s">
        <v>1</v>
      </c>
    </row>
    <row r="87" spans="1:31" x14ac:dyDescent="0.25">
      <c r="A87">
        <v>1</v>
      </c>
      <c r="B87" s="8">
        <f>LARGE(VGSales[Global_Sales],A87)</f>
        <v>82.74</v>
      </c>
      <c r="C87" s="8" t="str">
        <f>_xlfn.XLOOKUP(B87,VGSales[Global_Sales],VGSales[Name])</f>
        <v>Wii Sports</v>
      </c>
    </row>
    <row r="88" spans="1:31" x14ac:dyDescent="0.25">
      <c r="A88">
        <v>2</v>
      </c>
      <c r="B88" s="8">
        <f>LARGE(VGSales[Global_Sales],A88)</f>
        <v>40.24</v>
      </c>
      <c r="C88" s="8" t="str">
        <f>_xlfn.XLOOKUP(B88,VGSales[Global_Sales],VGSales[Name])</f>
        <v>Super Mario Bros.</v>
      </c>
    </row>
    <row r="89" spans="1:31" x14ac:dyDescent="0.25">
      <c r="A89">
        <v>3</v>
      </c>
      <c r="B89" s="8">
        <f>LARGE(VGSales[Global_Sales],A89)</f>
        <v>35.82</v>
      </c>
      <c r="C89" s="8" t="str">
        <f>_xlfn.XLOOKUP(B89,VGSales[Global_Sales],VGSales[Name])</f>
        <v>Mario Kart Wii</v>
      </c>
    </row>
    <row r="90" spans="1:31" x14ac:dyDescent="0.25">
      <c r="A90">
        <v>4</v>
      </c>
      <c r="B90" s="8">
        <f>LARGE(VGSales[Global_Sales],A90)</f>
        <v>33</v>
      </c>
      <c r="C90" s="8" t="str">
        <f>_xlfn.XLOOKUP(B90,VGSales[Global_Sales],VGSales[Name])</f>
        <v>Wii Sports Resort</v>
      </c>
    </row>
    <row r="91" spans="1:31" x14ac:dyDescent="0.25">
      <c r="A91">
        <v>5</v>
      </c>
      <c r="B91" s="8">
        <f>LARGE(VGSales[Global_Sales],A91)</f>
        <v>31.37</v>
      </c>
      <c r="C91" s="8" t="str">
        <f>_xlfn.XLOOKUP(B91,VGSales[Global_Sales],VGSales[Name])</f>
        <v>Pokemon Red/Pokemon Blue</v>
      </c>
    </row>
    <row r="94" spans="1:31" ht="18" thickBot="1" x14ac:dyDescent="0.35">
      <c r="A94" s="32" t="s">
        <v>12199</v>
      </c>
      <c r="B94" s="32"/>
      <c r="C94" s="32"/>
      <c r="D94" s="32"/>
      <c r="E94" s="32"/>
      <c r="F94" s="32"/>
      <c r="G94" s="32"/>
      <c r="H94" s="32"/>
      <c r="I94" s="32"/>
      <c r="J94" s="32"/>
    </row>
    <row r="95" spans="1:31" ht="15.75" thickTop="1" x14ac:dyDescent="0.25"/>
    <row r="100" spans="1:6" x14ac:dyDescent="0.25">
      <c r="A100" s="27" t="s">
        <v>12192</v>
      </c>
      <c r="B100" s="27"/>
      <c r="C100" s="27"/>
    </row>
    <row r="102" spans="1:6" x14ac:dyDescent="0.25">
      <c r="A102" s="7" t="s">
        <v>0</v>
      </c>
      <c r="B102" s="7" t="s">
        <v>12145</v>
      </c>
      <c r="C102" s="7" t="s">
        <v>1</v>
      </c>
      <c r="E102" s="7" t="s">
        <v>12140</v>
      </c>
      <c r="F102" s="8" t="s">
        <v>21</v>
      </c>
    </row>
    <row r="103" spans="1:6" x14ac:dyDescent="0.25">
      <c r="A103">
        <v>1</v>
      </c>
      <c r="B103" s="8" cm="1">
        <f t="array" ref="B103">LARGE(_xlfn._xlws.FILTER(VGSales[[Global_Sales]:[Global_Sales]],VGSales[[Platform]:[Platform]]=$F$102),A103)</f>
        <v>31.37</v>
      </c>
      <c r="C103" s="8" t="str" cm="1">
        <f t="array" ref="C103">_xlfn.XLOOKUP(B103,_xlfn._xlws.FILTER(VGSales[[Global_Sales]:[Global_Sales]],VGSales[[Platform]:[Platform]]=$F$102),_xlfn._xlws.FILTER(VGSales[[Name]:[Name]],VGSales[[Platform]:[Platform]]=$F$102))</f>
        <v>Pokemon Red/Pokemon Blue</v>
      </c>
      <c r="D103" s="8"/>
      <c r="E103" s="8"/>
    </row>
    <row r="104" spans="1:6" x14ac:dyDescent="0.25">
      <c r="A104">
        <v>2</v>
      </c>
      <c r="B104" s="8" cm="1">
        <f t="array" ref="B104">LARGE(_xlfn._xlws.FILTER(VGSales[[Global_Sales]:[Global_Sales]],VGSales[[Platform]:[Platform]]=$F$102),A104)</f>
        <v>30.26</v>
      </c>
      <c r="C104" s="8" t="str" cm="1">
        <f t="array" ref="C104">_xlfn.XLOOKUP(B104,_xlfn._xlws.FILTER(VGSales[[Global_Sales]:[Global_Sales]],VGSales[[Platform]:[Platform]]=$F$102),_xlfn._xlws.FILTER(VGSales[[Name]:[Name]],VGSales[[Platform]:[Platform]]=$F$102))</f>
        <v>Tetris</v>
      </c>
      <c r="D104" s="8"/>
      <c r="E104" s="8"/>
    </row>
    <row r="105" spans="1:6" x14ac:dyDescent="0.25">
      <c r="A105">
        <v>3</v>
      </c>
      <c r="B105" s="8" cm="1">
        <f t="array" ref="B105">LARGE(_xlfn._xlws.FILTER(VGSales[[Global_Sales]:[Global_Sales]],VGSales[[Platform]:[Platform]]=$F$102),A105)</f>
        <v>23.1</v>
      </c>
      <c r="C105" s="8" t="str" cm="1">
        <f t="array" ref="C105">_xlfn.XLOOKUP(B105,_xlfn._xlws.FILTER(VGSales[[Global_Sales]:[Global_Sales]],VGSales[[Platform]:[Platform]]=$F$102),_xlfn._xlws.FILTER(VGSales[[Name]:[Name]],VGSales[[Platform]:[Platform]]=$F$102))</f>
        <v>Pokemon Gold/Pokemon Silver</v>
      </c>
      <c r="D105" s="8"/>
      <c r="E105" s="8"/>
    </row>
    <row r="106" spans="1:6" x14ac:dyDescent="0.25">
      <c r="A106">
        <v>4</v>
      </c>
      <c r="B106" s="8" cm="1">
        <f t="array" ref="B106">LARGE(_xlfn._xlws.FILTER(VGSales[[Global_Sales]:[Global_Sales]],VGSales[[Platform]:[Platform]]=$F$102),A106)</f>
        <v>18.14</v>
      </c>
      <c r="C106" s="8" t="str" cm="1">
        <f t="array" ref="C106">_xlfn.XLOOKUP(B106,_xlfn._xlws.FILTER(VGSales[[Global_Sales]:[Global_Sales]],VGSales[[Platform]:[Platform]]=$F$102),_xlfn._xlws.FILTER(VGSales[[Name]:[Name]],VGSales[[Platform]:[Platform]]=$F$102))</f>
        <v>Super Mario Land</v>
      </c>
      <c r="D106" s="8"/>
      <c r="E106" s="8"/>
    </row>
    <row r="107" spans="1:6" x14ac:dyDescent="0.25">
      <c r="A107">
        <v>5</v>
      </c>
      <c r="B107" s="8" cm="1">
        <f t="array" ref="B107">LARGE(_xlfn._xlws.FILTER(VGSales[[Global_Sales]:[Global_Sales]],VGSales[[Platform]:[Platform]]=$F$102),A107)</f>
        <v>14.64</v>
      </c>
      <c r="C107" s="8" t="str" cm="1">
        <f t="array" ref="C107">_xlfn.XLOOKUP(B107,_xlfn._xlws.FILTER(VGSales[[Global_Sales]:[Global_Sales]],VGSales[[Platform]:[Platform]]=$F$102),_xlfn._xlws.FILTER(VGSales[[Name]:[Name]],VGSales[[Platform]:[Platform]]=$F$102))</f>
        <v>Pokémon Yellow: Special Pikachu Edition</v>
      </c>
      <c r="D107" s="8"/>
      <c r="E107" s="8"/>
    </row>
    <row r="108" spans="1:6" x14ac:dyDescent="0.25">
      <c r="A108">
        <v>6</v>
      </c>
      <c r="B108" s="8" cm="1">
        <f t="array" ref="B108">LARGE(_xlfn._xlws.FILTER(VGSales[[Global_Sales]:[Global_Sales]],VGSales[[Platform]:[Platform]]=$F$102),A108)</f>
        <v>11.18</v>
      </c>
      <c r="C108" s="8" t="str" cm="1">
        <f t="array" ref="C108">_xlfn.XLOOKUP(B108,_xlfn._xlws.FILTER(VGSales[[Global_Sales]:[Global_Sales]],VGSales[[Platform]:[Platform]]=$F$102),_xlfn._xlws.FILTER(VGSales[[Name]:[Name]],VGSales[[Platform]:[Platform]]=$F$102))</f>
        <v>Super Mario Land 2: 6 Golden Coins</v>
      </c>
      <c r="D108" s="8"/>
      <c r="E108" s="8"/>
    </row>
    <row r="109" spans="1:6" x14ac:dyDescent="0.25">
      <c r="A109">
        <v>7</v>
      </c>
      <c r="B109" s="8" cm="1">
        <f t="array" ref="B109">LARGE(_xlfn._xlws.FILTER(VGSales[[Global_Sales]:[Global_Sales]],VGSales[[Platform]:[Platform]]=$F$102),A109)</f>
        <v>6.39</v>
      </c>
      <c r="C109" s="8" t="str" cm="1">
        <f t="array" ref="C109">_xlfn.XLOOKUP(B109,_xlfn._xlws.FILTER(VGSales[[Global_Sales]:[Global_Sales]],VGSales[[Platform]:[Platform]]=$F$102),_xlfn._xlws.FILTER(VGSales[[Name]:[Name]],VGSales[[Platform]:[Platform]]=$F$102))</f>
        <v>Pokémon Crystal Version</v>
      </c>
      <c r="D109" s="8"/>
      <c r="E109" s="8"/>
    </row>
    <row r="110" spans="1:6" x14ac:dyDescent="0.25">
      <c r="A110">
        <v>8</v>
      </c>
      <c r="B110" s="8" cm="1">
        <f t="array" ref="B110">LARGE(_xlfn._xlws.FILTER(VGSales[[Global_Sales]:[Global_Sales]],VGSales[[Platform]:[Platform]]=$F$102),A110)</f>
        <v>5.34</v>
      </c>
      <c r="C110" s="8" t="str" cm="1">
        <f t="array" ref="C110">_xlfn.XLOOKUP(B110,_xlfn._xlws.FILTER(VGSales[[Global_Sales]:[Global_Sales]],VGSales[[Platform]:[Platform]]=$F$102),_xlfn._xlws.FILTER(VGSales[[Name]:[Name]],VGSales[[Platform]:[Platform]]=$F$102))</f>
        <v>Dr. Mario</v>
      </c>
      <c r="D110" s="8"/>
      <c r="E110" s="8"/>
    </row>
    <row r="111" spans="1:6" x14ac:dyDescent="0.25">
      <c r="A111">
        <v>9</v>
      </c>
      <c r="B111" s="8" cm="1">
        <f t="array" ref="B111">LARGE(_xlfn._xlws.FILTER(VGSales[[Global_Sales]:[Global_Sales]],VGSales[[Platform]:[Platform]]=$F$102),A111)</f>
        <v>5.31</v>
      </c>
      <c r="C111" s="8" t="str" cm="1">
        <f t="array" ref="C111">_xlfn.XLOOKUP(B111,_xlfn._xlws.FILTER(VGSales[[Global_Sales]:[Global_Sales]],VGSales[[Platform]:[Platform]]=$F$102),_xlfn._xlws.FILTER(VGSales[[Name]:[Name]],VGSales[[Platform]:[Platform]]=$F$102))</f>
        <v>Pokemon Pinball</v>
      </c>
      <c r="D111" s="8"/>
      <c r="E111" s="8"/>
    </row>
    <row r="112" spans="1:6" x14ac:dyDescent="0.25">
      <c r="A112">
        <v>10</v>
      </c>
      <c r="B112" s="8" cm="1">
        <f t="array" ref="B112">LARGE(_xlfn._xlws.FILTER(VGSales[[Global_Sales]:[Global_Sales]],VGSales[[Platform]:[Platform]]=$F$102),A112)</f>
        <v>5.19</v>
      </c>
      <c r="C112" s="8" t="str" cm="1">
        <f t="array" ref="C112">_xlfn.XLOOKUP(B112,_xlfn._xlws.FILTER(VGSales[[Global_Sales]:[Global_Sales]],VGSales[[Platform]:[Platform]]=$F$102),_xlfn._xlws.FILTER(VGSales[[Name]:[Name]],VGSales[[Platform]:[Platform]]=$F$102))</f>
        <v>Super Mario Land 3: Wario Land</v>
      </c>
      <c r="D112" s="8"/>
      <c r="E112" s="8"/>
    </row>
    <row r="115" spans="1:10" ht="18" thickBot="1" x14ac:dyDescent="0.35">
      <c r="A115" s="32" t="s">
        <v>12201</v>
      </c>
      <c r="B115" s="32"/>
      <c r="C115" s="32"/>
      <c r="D115" s="32"/>
      <c r="E115" s="32"/>
      <c r="F115" s="32"/>
      <c r="G115" s="32"/>
      <c r="H115" s="32"/>
      <c r="I115" s="32"/>
      <c r="J115" s="32"/>
    </row>
    <row r="116" spans="1:10" ht="15.75" thickTop="1" x14ac:dyDescent="0.25"/>
    <row r="125" spans="1:10" x14ac:dyDescent="0.25">
      <c r="A125" s="7" t="s">
        <v>12140</v>
      </c>
      <c r="B125" s="8" t="s">
        <v>65</v>
      </c>
    </row>
    <row r="126" spans="1:10" x14ac:dyDescent="0.25">
      <c r="A126" s="7" t="s">
        <v>12141</v>
      </c>
      <c r="B126" s="8" t="s">
        <v>33</v>
      </c>
    </row>
    <row r="128" spans="1:10" x14ac:dyDescent="0.25">
      <c r="B128" s="7" t="s">
        <v>12184</v>
      </c>
      <c r="C128" s="7" t="s">
        <v>12185</v>
      </c>
      <c r="D128" s="7" t="s">
        <v>12186</v>
      </c>
      <c r="E128" s="7" t="s">
        <v>12136</v>
      </c>
    </row>
    <row r="129" spans="1:31" x14ac:dyDescent="0.25">
      <c r="A129" s="7" t="s">
        <v>12180</v>
      </c>
      <c r="B129" s="8" cm="1">
        <f t="array" ref="B129">_xlfn.XLOOKUP(D129,_xlfn._xlws.FILTER(VGSales[NA_Sales],(VGSales[Platform]=$B$125)*(VGSales[Genre]=$B$126))-_xlfn._xlws.FILTER(VGSales[JP_Sales],(VGSales[Platform]=$B$125)*(VGSales[Genre]=$B$126)),_xlfn._xlws.FILTER(VGSales[NA_Sales],(VGSales[Platform]=$B$125)*(VGSales[Genre]=$B$126)))</f>
        <v>1.44</v>
      </c>
      <c r="C129" s="8" cm="1">
        <f t="array" ref="C129">_xlfn.XLOOKUP(D129,_xlfn._xlws.FILTER(VGSales[NA_Sales],(VGSales[Platform]=$B$125)*(VGSales[Genre]=$B$126))-_xlfn._xlws.FILTER(VGSales[JP_Sales],(VGSales[Platform]=$B$125)*(VGSales[Genre]=$B$126)),_xlfn._xlws.FILTER(VGSales[JP_Sales],(VGSales[Platform]=$B$125)*(VGSales[Genre]=$B$126)))</f>
        <v>0.73</v>
      </c>
      <c r="D129" s="8" cm="1">
        <f t="array" ref="D129">MAX(_xlfn._xlws.FILTER(VGSales[NA_Sales],(VGSales[Platform]=$B$125)*(VGSales[Genre]=$B$126))-_xlfn._xlws.FILTER(VGSales[JP_Sales],(VGSales[Platform]=$B$125)*(VGSales[Genre]=$B$126)))</f>
        <v>0.71</v>
      </c>
      <c r="E129" s="8" t="str" cm="1">
        <f t="array" ref="E129">_xlfn.XLOOKUP(D129,_xlfn._xlws.FILTER(VGSales[NA_Sales],(VGSales[Platform]=$B$125)*(VGSales[Genre]=$B$126))-_xlfn._xlws.FILTER(VGSales[JP_Sales],(VGSales[Platform]=$B$125)*(VGSales[Genre]=$B$126)),_xlfn._xlws.FILTER(VGSales[Name],(VGSales[Platform]=$B$125)*(VGSales[Genre]=$B$126)))</f>
        <v>Nintendogs + cats</v>
      </c>
      <c r="F129" s="8"/>
      <c r="G129" s="8"/>
    </row>
    <row r="130" spans="1:31" x14ac:dyDescent="0.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x14ac:dyDescent="0.25">
      <c r="A131" s="31" t="s">
        <v>12160</v>
      </c>
      <c r="B131" s="31"/>
      <c r="C131" s="31"/>
      <c r="D131" s="31"/>
      <c r="E131" s="31"/>
      <c r="F131" s="31"/>
      <c r="G131" s="31"/>
      <c r="H131" s="31"/>
      <c r="I131" s="31"/>
      <c r="J131" s="31"/>
      <c r="K131" s="8"/>
      <c r="L131" s="8"/>
      <c r="M131" s="8"/>
      <c r="N131" s="8"/>
      <c r="O131" s="8"/>
      <c r="P131" s="8"/>
      <c r="Q131" s="8"/>
      <c r="R131" s="8"/>
      <c r="S131" s="8"/>
      <c r="T131" s="8"/>
      <c r="U131" s="8"/>
      <c r="V131" s="8"/>
      <c r="W131" s="8"/>
      <c r="X131" s="8"/>
      <c r="Y131" s="8"/>
      <c r="Z131" s="8"/>
      <c r="AA131" s="8"/>
      <c r="AB131" s="8"/>
      <c r="AC131" s="8"/>
      <c r="AD131" s="8"/>
      <c r="AE131" s="8"/>
    </row>
    <row r="132" spans="1:31" x14ac:dyDescent="0.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x14ac:dyDescent="0.25">
      <c r="A133" s="29" t="s">
        <v>12181</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x14ac:dyDescent="0.25">
      <c r="A134" s="8" t="str" cm="1">
        <f t="array" ref="A134:L134">TRANSPOSE(_xlfn.UNIQUE(VGSales[Genre]))</f>
        <v>Sports</v>
      </c>
      <c r="B134" s="8" t="str">
        <v>Platform</v>
      </c>
      <c r="C134" s="8" t="str">
        <v>Racing</v>
      </c>
      <c r="D134" s="8" t="str">
        <v>Role-Playing</v>
      </c>
      <c r="E134" s="8" t="str">
        <v>Puzzle</v>
      </c>
      <c r="F134" s="8" t="str">
        <v>Misc</v>
      </c>
      <c r="G134" s="8" t="str">
        <v>Shooter</v>
      </c>
      <c r="H134" s="8" t="str">
        <v>Simulation</v>
      </c>
      <c r="I134" s="8" t="str">
        <v>Action</v>
      </c>
      <c r="J134" s="8" t="str">
        <v>Fighting</v>
      </c>
      <c r="K134" s="8" t="str">
        <v>Adventure</v>
      </c>
      <c r="L134" s="8" t="str">
        <v>Strategy</v>
      </c>
      <c r="M134" s="8"/>
      <c r="N134" s="8"/>
      <c r="O134" s="8"/>
      <c r="P134" s="8"/>
      <c r="Q134" s="8"/>
      <c r="R134" s="8"/>
      <c r="S134" s="8"/>
      <c r="T134" s="8"/>
      <c r="U134" s="8"/>
      <c r="V134" s="8"/>
      <c r="W134" s="8"/>
      <c r="X134" s="8"/>
      <c r="Y134" s="8"/>
      <c r="Z134" s="8"/>
      <c r="AA134" s="8"/>
      <c r="AB134" s="8"/>
      <c r="AC134" s="8"/>
      <c r="AD134" s="8"/>
      <c r="AE134" s="8"/>
    </row>
    <row r="135" spans="1:31" x14ac:dyDescent="0.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x14ac:dyDescent="0.25">
      <c r="A136" s="29" t="s">
        <v>12182</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x14ac:dyDescent="0.25">
      <c r="A137" s="8" t="str" cm="1">
        <f t="array" ref="A137:AE137">TRANSPOSE(_xlfn.UNIQUE(VGSales[Platform]))</f>
        <v>Wii</v>
      </c>
      <c r="B137" s="8" t="str">
        <v>NES</v>
      </c>
      <c r="C137" s="8" t="str">
        <v>GB</v>
      </c>
      <c r="D137" s="8" t="str">
        <v>DS</v>
      </c>
      <c r="E137" s="8" t="str">
        <v>X360</v>
      </c>
      <c r="F137" s="8" t="str">
        <v>PS3</v>
      </c>
      <c r="G137" s="8" t="str">
        <v>PS2</v>
      </c>
      <c r="H137" s="8" t="str">
        <v>SNES</v>
      </c>
      <c r="I137" s="8" t="str">
        <v>GBA</v>
      </c>
      <c r="J137" s="8" t="str">
        <v>3DS</v>
      </c>
      <c r="K137" s="8" t="str">
        <v>PS4</v>
      </c>
      <c r="L137" s="8" t="str">
        <v>N64</v>
      </c>
      <c r="M137" s="8" t="str">
        <v>PS</v>
      </c>
      <c r="N137" s="8" t="str">
        <v>XB</v>
      </c>
      <c r="O137" s="8" t="str">
        <v>PC</v>
      </c>
      <c r="P137" s="8" t="str">
        <v>2600</v>
      </c>
      <c r="Q137" s="8" t="str">
        <v>PSP</v>
      </c>
      <c r="R137" s="8" t="str">
        <v>XOne</v>
      </c>
      <c r="S137" s="8" t="str">
        <v>GC</v>
      </c>
      <c r="T137" s="8" t="str">
        <v>WiiU</v>
      </c>
      <c r="U137" s="8" t="str">
        <v>GEN</v>
      </c>
      <c r="V137" s="8" t="str">
        <v>DC</v>
      </c>
      <c r="W137" s="8" t="str">
        <v>PSV</v>
      </c>
      <c r="X137" s="8" t="str">
        <v>SAT</v>
      </c>
      <c r="Y137" s="8" t="str">
        <v>SCD</v>
      </c>
      <c r="Z137" s="8" t="str">
        <v>WS</v>
      </c>
      <c r="AA137" s="8" t="str">
        <v>NG</v>
      </c>
      <c r="AB137" s="8" t="str">
        <v>TG16</v>
      </c>
      <c r="AC137" s="8" t="str">
        <v>3DO</v>
      </c>
      <c r="AD137" s="8" t="str">
        <v>GG</v>
      </c>
      <c r="AE137" s="8" t="str">
        <v>PCFX</v>
      </c>
    </row>
  </sheetData>
  <mergeCells count="15">
    <mergeCell ref="A1:J1"/>
    <mergeCell ref="A3:J3"/>
    <mergeCell ref="A24:J24"/>
    <mergeCell ref="A115:J115"/>
    <mergeCell ref="A53:J53"/>
    <mergeCell ref="A15:J15"/>
    <mergeCell ref="A131:J131"/>
    <mergeCell ref="A45:J45"/>
    <mergeCell ref="A9:E9"/>
    <mergeCell ref="A85:C85"/>
    <mergeCell ref="A19:G19"/>
    <mergeCell ref="A64:E64"/>
    <mergeCell ref="B65:E65"/>
    <mergeCell ref="A80:J80"/>
    <mergeCell ref="A94:J94"/>
  </mergeCells>
  <dataValidations count="5">
    <dataValidation type="list" allowBlank="1" showErrorMessage="1" sqref="H67" xr:uid="{474C0097-8E5D-405C-9737-DC8A3742BCCA}">
      <formula1>$A$67:$A$78</formula1>
    </dataValidation>
    <dataValidation type="list" allowBlank="1" showInputMessage="1" showErrorMessage="1" sqref="H68" xr:uid="{B589EBEB-87AE-4C8F-A6F7-18CBAAC893A0}">
      <formula1>#REF!</formula1>
    </dataValidation>
    <dataValidation type="list" allowBlank="1" showInputMessage="1" showErrorMessage="1" sqref="B126" xr:uid="{A41C52A6-6F33-416A-BB22-D9B41899577B}">
      <formula1>$B$134:$L$134</formula1>
    </dataValidation>
    <dataValidation type="list" allowBlank="1" showInputMessage="1" showErrorMessage="1" sqref="B125" xr:uid="{D5BD4F08-A58B-4CF6-AE1F-6932BB7D7966}">
      <formula1>$B$137:$AE$137</formula1>
    </dataValidation>
    <dataValidation type="list" allowBlank="1" showInputMessage="1" showErrorMessage="1" sqref="F102" xr:uid="{D52D1E25-E635-4FAF-AB0A-EAC3ED2D8B68}">
      <formula1>$A$137:$AE$137</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4E59-91A2-4847-B906-8209A474F135}">
  <dimension ref="A1:O170"/>
  <sheetViews>
    <sheetView topLeftCell="A115" zoomScale="175" zoomScaleNormal="175" workbookViewId="0">
      <selection activeCell="D122" sqref="D122"/>
    </sheetView>
  </sheetViews>
  <sheetFormatPr defaultRowHeight="15" x14ac:dyDescent="0.25"/>
  <cols>
    <col min="1" max="1" width="13.5703125" customWidth="1"/>
    <col min="2" max="2" width="18.28515625" customWidth="1"/>
    <col min="4" max="4" width="10.140625" bestFit="1" customWidth="1"/>
  </cols>
  <sheetData>
    <row r="1" spans="1:10" ht="21" thickBot="1" x14ac:dyDescent="0.4">
      <c r="A1" s="38" t="s">
        <v>12183</v>
      </c>
      <c r="B1" s="38"/>
      <c r="C1" s="38"/>
      <c r="D1" s="38"/>
      <c r="E1" s="38"/>
      <c r="F1" s="38"/>
      <c r="G1" s="38"/>
      <c r="H1" s="38"/>
      <c r="I1" s="38"/>
      <c r="J1" s="38"/>
    </row>
    <row r="2" spans="1:10" ht="15.75" thickTop="1" x14ac:dyDescent="0.25"/>
    <row r="3" spans="1:10" ht="18" thickBot="1" x14ac:dyDescent="0.35">
      <c r="A3" s="32" t="s">
        <v>12171</v>
      </c>
      <c r="B3" s="32"/>
      <c r="C3" s="32"/>
      <c r="D3" s="32"/>
      <c r="E3" s="32"/>
      <c r="F3" s="32"/>
      <c r="G3" s="32"/>
      <c r="H3" s="32"/>
      <c r="I3" s="32"/>
      <c r="J3" s="32"/>
    </row>
    <row r="4" spans="1:10" ht="15.75" thickTop="1" x14ac:dyDescent="0.25"/>
    <row r="10" spans="1:10" x14ac:dyDescent="0.25">
      <c r="B10" s="7" t="s">
        <v>12136</v>
      </c>
      <c r="C10" s="7" t="s">
        <v>12137</v>
      </c>
      <c r="D10" s="7" t="s">
        <v>12138</v>
      </c>
    </row>
    <row r="11" spans="1:10" x14ac:dyDescent="0.25">
      <c r="B11" s="8" t="s">
        <v>41</v>
      </c>
      <c r="C11" s="8">
        <f>COUNTIFS(VGSales[Name],B11)</f>
        <v>5</v>
      </c>
      <c r="D11" s="8" t="b" cm="1">
        <f t="array" ref="D11">SUM(_xlfn._xlws.FILTER(VGSales[Year],VGSales[Name]=B11))= C11*_xlfn.XLOOKUP(B11,VGSales[Name],VGSales[Year])</f>
        <v>0</v>
      </c>
    </row>
    <row r="12" spans="1:10" x14ac:dyDescent="0.25">
      <c r="B12" s="8" t="s">
        <v>109</v>
      </c>
      <c r="C12" s="8">
        <f>COUNTIFS(VGSales[Name],B12)</f>
        <v>5</v>
      </c>
      <c r="D12" s="8" t="b" cm="1">
        <f t="array" ref="D12">SUM(_xlfn._xlws.FILTER(VGSales[Year],VGSales[Name]=B12))= C12*_xlfn.XLOOKUP(B12,VGSales[Name],VGSales[Year])</f>
        <v>1</v>
      </c>
    </row>
    <row r="13" spans="1:10" x14ac:dyDescent="0.25">
      <c r="B13" s="8" t="s">
        <v>77</v>
      </c>
      <c r="C13" s="8">
        <f>COUNTIFS(VGSales[Name],B13)</f>
        <v>2</v>
      </c>
      <c r="D13" s="8" t="b" cm="1">
        <f t="array" ref="D13">SUM(_xlfn._xlws.FILTER(VGSales[Year],VGSales[Name]=B13))= C13*_xlfn.XLOOKUP(B13,VGSales[Name],VGSales[Year])</f>
        <v>0</v>
      </c>
    </row>
    <row r="14" spans="1:10" x14ac:dyDescent="0.25">
      <c r="B14" s="8" t="s">
        <v>1007</v>
      </c>
      <c r="C14" s="8">
        <f>COUNTIFS(VGSales[Name],B14)</f>
        <v>3</v>
      </c>
      <c r="D14" s="8" t="b" cm="1">
        <f t="array" ref="D14">SUM(_xlfn._xlws.FILTER(VGSales[Year],VGSales[Name]=B14))= C14*_xlfn.XLOOKUP(B14,VGSales[Name],VGSales[Year])</f>
        <v>0</v>
      </c>
    </row>
    <row r="16" spans="1:10" ht="18" thickBot="1" x14ac:dyDescent="0.35">
      <c r="A16" s="32" t="s">
        <v>12172</v>
      </c>
      <c r="B16" s="32"/>
      <c r="C16" s="32"/>
      <c r="D16" s="32"/>
      <c r="E16" s="32"/>
      <c r="F16" s="32"/>
      <c r="G16" s="32"/>
      <c r="H16" s="32"/>
      <c r="I16" s="32"/>
      <c r="J16" s="32"/>
    </row>
    <row r="17" spans="1:4" ht="15.75" thickTop="1" x14ac:dyDescent="0.25"/>
    <row r="20" spans="1:4" x14ac:dyDescent="0.25">
      <c r="B20" s="39" t="s">
        <v>12126</v>
      </c>
      <c r="C20" s="39"/>
      <c r="D20" s="39"/>
    </row>
    <row r="21" spans="1:4" x14ac:dyDescent="0.25">
      <c r="A21" s="7" t="s">
        <v>4</v>
      </c>
      <c r="B21" s="7" t="s">
        <v>12125</v>
      </c>
      <c r="C21" s="7" t="s">
        <v>12124</v>
      </c>
      <c r="D21" s="7" t="s">
        <v>12123</v>
      </c>
    </row>
    <row r="22" spans="1:4" x14ac:dyDescent="0.25">
      <c r="A22" t="str" cm="1">
        <f t="array" ref="A22:A33">_xlfn.UNIQUE(VGSales[Genre])</f>
        <v>Sports</v>
      </c>
      <c r="B22" s="8" cm="1">
        <f t="array" ref="B22">SUM(_xlfn._xlws.FILTER(VGSales[NA_Sales],VGSales[Genre]=A22))</f>
        <v>683.34999999999673</v>
      </c>
      <c r="C22" s="8" cm="1">
        <f t="array" ref="C22">SUM(_xlfn._xlws.FILTER(VGSales[EU_Sales],VGSales[Genre]=A22))</f>
        <v>376.84999999999457</v>
      </c>
      <c r="D22" s="8" cm="1">
        <f t="array" ref="D22">SUM(_xlfn._xlws.FILTER(VGSales[JP_Sales],VGSales[Genre]=A22))</f>
        <v>135.3700000000004</v>
      </c>
    </row>
    <row r="23" spans="1:4" x14ac:dyDescent="0.25">
      <c r="A23" t="str">
        <v>Platform</v>
      </c>
      <c r="B23" s="8" cm="1">
        <f t="array" ref="B23">SUM(_xlfn._xlws.FILTER(VGSales[NA_Sales],VGSales[Genre]=A23))</f>
        <v>447.0499999999991</v>
      </c>
      <c r="C23" s="8" cm="1">
        <f t="array" ref="C23">SUM(_xlfn._xlws.FILTER(VGSales[EU_Sales],VGSales[Genre]=A23))</f>
        <v>201.63000000000017</v>
      </c>
      <c r="D23" s="8" cm="1">
        <f t="array" ref="D23">SUM(_xlfn._xlws.FILTER(VGSales[JP_Sales],VGSales[Genre]=A23))</f>
        <v>130.77000000000012</v>
      </c>
    </row>
    <row r="24" spans="1:4" x14ac:dyDescent="0.25">
      <c r="A24" t="str">
        <v>Racing</v>
      </c>
      <c r="B24" s="8" cm="1">
        <f t="array" ref="B24">SUM(_xlfn._xlws.FILTER(VGSales[NA_Sales],VGSales[Genre]=A24))</f>
        <v>359.41999999999774</v>
      </c>
      <c r="C24" s="8" cm="1">
        <f t="array" ref="C24">SUM(_xlfn._xlws.FILTER(VGSales[EU_Sales],VGSales[Genre]=A24))</f>
        <v>238.39000000000024</v>
      </c>
      <c r="D24" s="8" cm="1">
        <f t="array" ref="D24">SUM(_xlfn._xlws.FILTER(VGSales[JP_Sales],VGSales[Genre]=A24))</f>
        <v>56.690000000000019</v>
      </c>
    </row>
    <row r="25" spans="1:4" x14ac:dyDescent="0.25">
      <c r="A25" t="str">
        <v>Role-Playing</v>
      </c>
      <c r="B25" s="8" cm="1">
        <f t="array" ref="B25">SUM(_xlfn._xlws.FILTER(VGSales[NA_Sales],VGSales[Genre]=A25))</f>
        <v>327.27999999999901</v>
      </c>
      <c r="C25" s="8" cm="1">
        <f t="array" ref="C25">SUM(_xlfn._xlws.FILTER(VGSales[EU_Sales],VGSales[Genre]=A25))</f>
        <v>188.06000000000031</v>
      </c>
      <c r="D25" s="8" cm="1">
        <f t="array" ref="D25">SUM(_xlfn._xlws.FILTER(VGSales[JP_Sales],VGSales[Genre]=A25))</f>
        <v>352.3099999999979</v>
      </c>
    </row>
    <row r="26" spans="1:4" x14ac:dyDescent="0.25">
      <c r="A26" t="str">
        <v>Puzzle</v>
      </c>
      <c r="B26" s="8" cm="1">
        <f t="array" ref="B26">SUM(_xlfn._xlws.FILTER(VGSales[NA_Sales],VGSales[Genre]=A26))</f>
        <v>123.78000000000009</v>
      </c>
      <c r="C26" s="8" cm="1">
        <f t="array" ref="C26">SUM(_xlfn._xlws.FILTER(VGSales[EU_Sales],VGSales[Genre]=A26))</f>
        <v>50.77999999999998</v>
      </c>
      <c r="D26" s="8" cm="1">
        <f t="array" ref="D26">SUM(_xlfn._xlws.FILTER(VGSales[JP_Sales],VGSales[Genre]=A26))</f>
        <v>57.309999999999967</v>
      </c>
    </row>
    <row r="27" spans="1:4" x14ac:dyDescent="0.25">
      <c r="A27" t="str">
        <v>Misc</v>
      </c>
      <c r="B27" s="8" cm="1">
        <f t="array" ref="B27">SUM(_xlfn._xlws.FILTER(VGSales[NA_Sales],VGSales[Genre]=A27))</f>
        <v>410.23999999999904</v>
      </c>
      <c r="C27" s="8" cm="1">
        <f t="array" ref="C27">SUM(_xlfn._xlws.FILTER(VGSales[EU_Sales],VGSales[Genre]=A27))</f>
        <v>215.98000000000036</v>
      </c>
      <c r="D27" s="8" cm="1">
        <f t="array" ref="D27">SUM(_xlfn._xlws.FILTER(VGSales[JP_Sales],VGSales[Genre]=A27))</f>
        <v>107.75999999999995</v>
      </c>
    </row>
    <row r="28" spans="1:4" x14ac:dyDescent="0.25">
      <c r="A28" t="str">
        <v>Shooter</v>
      </c>
      <c r="B28" s="8" cm="1">
        <f t="array" ref="B28">SUM(_xlfn._xlws.FILTER(VGSales[NA_Sales],VGSales[Genre]=A28))</f>
        <v>582.59999999999502</v>
      </c>
      <c r="C28" s="8" cm="1">
        <f t="array" ref="C28">SUM(_xlfn._xlws.FILTER(VGSales[EU_Sales],VGSales[Genre]=A28))</f>
        <v>313.26999999999668</v>
      </c>
      <c r="D28" s="8" cm="1">
        <f t="array" ref="D28">SUM(_xlfn._xlws.FILTER(VGSales[JP_Sales],VGSales[Genre]=A28))</f>
        <v>38.280000000000072</v>
      </c>
    </row>
    <row r="29" spans="1:4" x14ac:dyDescent="0.25">
      <c r="A29" t="str">
        <v>Simulation</v>
      </c>
      <c r="B29" s="8" cm="1">
        <f t="array" ref="B29">SUM(_xlfn._xlws.FILTER(VGSales[NA_Sales],VGSales[Genre]=A29))</f>
        <v>183.31000000000068</v>
      </c>
      <c r="C29" s="8" cm="1">
        <f t="array" ref="C29">SUM(_xlfn._xlws.FILTER(VGSales[EU_Sales],VGSales[Genre]=A29))</f>
        <v>113.38000000000019</v>
      </c>
      <c r="D29" s="8" cm="1">
        <f t="array" ref="D29">SUM(_xlfn._xlws.FILTER(VGSales[JP_Sales],VGSales[Genre]=A29))</f>
        <v>63.700000000000067</v>
      </c>
    </row>
    <row r="30" spans="1:4" x14ac:dyDescent="0.25">
      <c r="A30" t="str">
        <v>Action</v>
      </c>
      <c r="B30" s="8" cm="1">
        <f t="array" ref="B30">SUM(_xlfn._xlws.FILTER(VGSales[NA_Sales],VGSales[Genre]=A30))</f>
        <v>877.82999999999163</v>
      </c>
      <c r="C30" s="8" cm="1">
        <f t="array" ref="C30">SUM(_xlfn._xlws.FILTER(VGSales[EU_Sales],VGSales[Genre]=A30))</f>
        <v>524.99999999998545</v>
      </c>
      <c r="D30" s="8" cm="1">
        <f t="array" ref="D30">SUM(_xlfn._xlws.FILTER(VGSales[JP_Sales],VGSales[Genre]=A30))</f>
        <v>159.95000000000087</v>
      </c>
    </row>
    <row r="31" spans="1:4" x14ac:dyDescent="0.25">
      <c r="A31" t="str">
        <v>Fighting</v>
      </c>
      <c r="B31" s="8" cm="1">
        <f t="array" ref="B31">SUM(_xlfn._xlws.FILTER(VGSales[NA_Sales],VGSales[Genre]=A31))</f>
        <v>223.59000000000017</v>
      </c>
      <c r="C31" s="8" cm="1">
        <f t="array" ref="C31">SUM(_xlfn._xlws.FILTER(VGSales[EU_Sales],VGSales[Genre]=A31))</f>
        <v>101.32000000000025</v>
      </c>
      <c r="D31" s="8" cm="1">
        <f t="array" ref="D31">SUM(_xlfn._xlws.FILTER(VGSales[JP_Sales],VGSales[Genre]=A31))</f>
        <v>87.350000000000136</v>
      </c>
    </row>
    <row r="32" spans="1:4" x14ac:dyDescent="0.25">
      <c r="A32" t="str">
        <v>Adventure</v>
      </c>
      <c r="B32" s="8" cm="1">
        <f t="array" ref="B32">SUM(_xlfn._xlws.FILTER(VGSales[NA_Sales],VGSales[Genre]=A32))</f>
        <v>105.79999999999998</v>
      </c>
      <c r="C32" s="8" cm="1">
        <f t="array" ref="C32">SUM(_xlfn._xlws.FILTER(VGSales[EU_Sales],VGSales[Genre]=A32))</f>
        <v>64.130000000000081</v>
      </c>
      <c r="D32" s="8" cm="1">
        <f t="array" ref="D32">SUM(_xlfn._xlws.FILTER(VGSales[JP_Sales],VGSales[Genre]=A32))</f>
        <v>52.070000000000299</v>
      </c>
    </row>
    <row r="33" spans="1:15" x14ac:dyDescent="0.25">
      <c r="A33" t="str">
        <v>Strategy</v>
      </c>
      <c r="B33" s="8" cm="1">
        <f t="array" ref="B33">SUM(_xlfn._xlws.FILTER(VGSales[NA_Sales],VGSales[Genre]=A33))</f>
        <v>68.700000000000188</v>
      </c>
      <c r="C33" s="8" cm="1">
        <f t="array" ref="C33">SUM(_xlfn._xlws.FILTER(VGSales[EU_Sales],VGSales[Genre]=A33))</f>
        <v>45.340000000000053</v>
      </c>
      <c r="D33" s="8" cm="1">
        <f t="array" ref="D33">SUM(_xlfn._xlws.FILTER(VGSales[JP_Sales],VGSales[Genre]=A33))</f>
        <v>49.460000000000029</v>
      </c>
    </row>
    <row r="35" spans="1:15" ht="18" thickBot="1" x14ac:dyDescent="0.35">
      <c r="A35" s="32" t="s">
        <v>12173</v>
      </c>
      <c r="B35" s="32"/>
      <c r="C35" s="32"/>
      <c r="D35" s="32"/>
      <c r="E35" s="32"/>
      <c r="F35" s="32"/>
      <c r="G35" s="32"/>
      <c r="H35" s="32"/>
      <c r="I35" s="32"/>
      <c r="J35" s="32"/>
    </row>
    <row r="36" spans="1:15" ht="15.75" thickTop="1" x14ac:dyDescent="0.25"/>
    <row r="40" spans="1:15" x14ac:dyDescent="0.25">
      <c r="B40" s="7" t="s">
        <v>4</v>
      </c>
      <c r="C40" t="str" cm="1">
        <f t="array" ref="C40:N40">TRANSPOSE(_xlfn.UNIQUE(VGSales[Genre]))</f>
        <v>Sports</v>
      </c>
      <c r="D40" t="str">
        <v>Platform</v>
      </c>
      <c r="E40" t="str">
        <v>Racing</v>
      </c>
      <c r="F40" t="str">
        <v>Role-Playing</v>
      </c>
      <c r="G40" t="str">
        <v>Puzzle</v>
      </c>
      <c r="H40" t="str">
        <v>Misc</v>
      </c>
      <c r="I40" t="str">
        <v>Shooter</v>
      </c>
      <c r="J40" t="str">
        <v>Simulation</v>
      </c>
      <c r="K40" t="str">
        <v>Action</v>
      </c>
      <c r="L40" t="str">
        <v>Fighting</v>
      </c>
      <c r="M40" t="str">
        <v>Adventure</v>
      </c>
      <c r="N40" t="str">
        <v>Strategy</v>
      </c>
      <c r="O40" t="s">
        <v>12127</v>
      </c>
    </row>
    <row r="41" spans="1:15" x14ac:dyDescent="0.25">
      <c r="A41" s="7" t="s">
        <v>2</v>
      </c>
    </row>
    <row r="42" spans="1:15" x14ac:dyDescent="0.25">
      <c r="A42" t="str" cm="1">
        <f t="array" ref="A42:A72">_xlfn.UNIQUE(VGSales[Platform])</f>
        <v>Wii</v>
      </c>
      <c r="C42" s="8" cm="1">
        <f t="array" ref="C42">SUM(_xlfn._xlws.FILTER(VGSales[[Global_Sales]:[Global_Sales]],(VGSales[[Genre]:[Genre]]=C$40)*(VGSales[[Platform]:[Platform]]=$A42),0))</f>
        <v>292.05999999999977</v>
      </c>
      <c r="D42" s="8" cm="1">
        <f t="array" ref="D42">SUM(_xlfn._xlws.FILTER(VGSales[[Global_Sales]:[Global_Sales]],(VGSales[[Genre]:[Genre]]=D$40)*(VGSales[[Platform]:[Platform]]=$A42),0))</f>
        <v>90.740000000000038</v>
      </c>
      <c r="E42" s="8" cm="1">
        <f t="array" ref="E42">SUM(_xlfn._xlws.FILTER(VGSales[[Global_Sales]:[Global_Sales]],(VGSales[[Genre]:[Genre]]=E$40)*(VGSales[[Platform]:[Platform]]=$A42),0))</f>
        <v>61.280000000000022</v>
      </c>
      <c r="F42" s="8" cm="1">
        <f t="array" ref="F42">SUM(_xlfn._xlws.FILTER(VGSales[[Global_Sales]:[Global_Sales]],(VGSales[[Genre]:[Genre]]=F$40)*(VGSales[[Platform]:[Platform]]=$A42),0))</f>
        <v>14.060000000000002</v>
      </c>
      <c r="G42" s="8" cm="1">
        <f t="array" ref="G42">SUM(_xlfn._xlws.FILTER(VGSales[[Global_Sales]:[Global_Sales]],(VGSales[[Genre]:[Genre]]=G$40)*(VGSales[[Platform]:[Platform]]=$A42),0))</f>
        <v>15.669999999999996</v>
      </c>
      <c r="H42" s="8" cm="1">
        <f t="array" ref="H42">SUM(_xlfn._xlws.FILTER(VGSales[[Global_Sales]:[Global_Sales]],(VGSales[[Genre]:[Genre]]=H$40)*(VGSales[[Platform]:[Platform]]=$A42),0))</f>
        <v>221.06000000000006</v>
      </c>
      <c r="I42" s="8" cm="1">
        <f t="array" ref="I42">SUM(_xlfn._xlws.FILTER(VGSales[[Global_Sales]:[Global_Sales]],(VGSales[[Genre]:[Genre]]=I$40)*(VGSales[[Platform]:[Platform]]=$A42),0))</f>
        <v>28.769999999999982</v>
      </c>
      <c r="J42" s="8" cm="1">
        <f t="array" ref="J42">SUM(_xlfn._xlws.FILTER(VGSales[[Global_Sales]:[Global_Sales]],(VGSales[[Genre]:[Genre]]=J$40)*(VGSales[[Platform]:[Platform]]=$A42),0))</f>
        <v>36.97000000000002</v>
      </c>
      <c r="K42" s="8" cm="1">
        <f t="array" ref="K42">SUM(_xlfn._xlws.FILTER(VGSales[[Global_Sales]:[Global_Sales]],(VGSales[[Genre]:[Genre]]=K$40)*(VGSales[[Platform]:[Platform]]=$A42),0))</f>
        <v>118.58000000000004</v>
      </c>
      <c r="L42" s="8" cm="1">
        <f t="array" ref="L42">SUM(_xlfn._xlws.FILTER(VGSales[[Global_Sales]:[Global_Sales]],(VGSales[[Genre]:[Genre]]=L$40)*(VGSales[[Platform]:[Platform]]=$A42),0))</f>
        <v>23.859999999999989</v>
      </c>
      <c r="M42" s="8" cm="1">
        <f t="array" ref="M42">SUM(_xlfn._xlws.FILTER(VGSales[[Global_Sales]:[Global_Sales]],(VGSales[[Genre]:[Genre]]=M$40)*(VGSales[[Platform]:[Platform]]=$A42),0))</f>
        <v>18.430000000000003</v>
      </c>
      <c r="N42" s="8" cm="1">
        <f t="array" ref="N42">SUM(_xlfn._xlws.FILTER(VGSales[[Global_Sales]:[Global_Sales]],(VGSales[[Genre]:[Genre]]=N$40)*(VGSales[[Platform]:[Platform]]=$A42),0))</f>
        <v>5.2299999999999995</v>
      </c>
      <c r="O42" s="8">
        <f>SUM(C42:N42)</f>
        <v>926.70999999999992</v>
      </c>
    </row>
    <row r="43" spans="1:15" x14ac:dyDescent="0.25">
      <c r="A43" t="str">
        <v>NES</v>
      </c>
      <c r="C43" s="8" cm="1">
        <f t="array" ref="C43">SUM(_xlfn._xlws.FILTER(VGSales[[Global_Sales]:[Global_Sales]],(VGSales[[Genre]:[Genre]]=C$40)*(VGSales[[Platform]:[Platform]]=$A43),0))</f>
        <v>26.849999999999998</v>
      </c>
      <c r="D43" s="8" cm="1">
        <f t="array" ref="D43">SUM(_xlfn._xlws.FILTER(VGSales[[Global_Sales]:[Global_Sales]],(VGSales[[Genre]:[Genre]]=D$40)*(VGSales[[Platform]:[Platform]]=$A43),0))</f>
        <v>95.78000000000003</v>
      </c>
      <c r="E43" s="8" cm="1">
        <f t="array" ref="E43">SUM(_xlfn._xlws.FILTER(VGSales[[Global_Sales]:[Global_Sales]],(VGSales[[Genre]:[Genre]]=E$40)*(VGSales[[Platform]:[Platform]]=$A43),0))</f>
        <v>9.7800000000000011</v>
      </c>
      <c r="F43" s="8" cm="1">
        <f t="array" ref="F43">SUM(_xlfn._xlws.FILTER(VGSales[[Global_Sales]:[Global_Sales]],(VGSales[[Genre]:[Genre]]=F$40)*(VGSales[[Platform]:[Platform]]=$A43),0))</f>
        <v>18.78</v>
      </c>
      <c r="G43" s="8" cm="1">
        <f t="array" ref="G43">SUM(_xlfn._xlws.FILTER(VGSales[[Global_Sales]:[Global_Sales]],(VGSales[[Genre]:[Genre]]=G$40)*(VGSales[[Platform]:[Platform]]=$A43),0))</f>
        <v>21.000000000000004</v>
      </c>
      <c r="H43" s="8" cm="1">
        <f t="array" ref="H43">SUM(_xlfn._xlws.FILTER(VGSales[[Global_Sales]:[Global_Sales]],(VGSales[[Genre]:[Genre]]=H$40)*(VGSales[[Platform]:[Platform]]=$A43),0))</f>
        <v>3.59</v>
      </c>
      <c r="I43" s="8" cm="1">
        <f t="array" ref="I43">SUM(_xlfn._xlws.FILTER(VGSales[[Global_Sales]:[Global_Sales]],(VGSales[[Genre]:[Genre]]=I$40)*(VGSales[[Platform]:[Platform]]=$A43),0))</f>
        <v>35.620000000000005</v>
      </c>
      <c r="J43" s="8" cm="1">
        <f t="array" ref="J43">SUM(_xlfn._xlws.FILTER(VGSales[[Global_Sales]:[Global_Sales]],(VGSales[[Genre]:[Genre]]=J$40)*(VGSales[[Platform]:[Platform]]=$A43),0))</f>
        <v>0</v>
      </c>
      <c r="K43" s="8" cm="1">
        <f t="array" ref="K43">SUM(_xlfn._xlws.FILTER(VGSales[[Global_Sales]:[Global_Sales]],(VGSales[[Genre]:[Genre]]=K$40)*(VGSales[[Platform]:[Platform]]=$A43),0))</f>
        <v>28.750000000000004</v>
      </c>
      <c r="L43" s="8" cm="1">
        <f t="array" ref="L43">SUM(_xlfn._xlws.FILTER(VGSales[[Global_Sales]:[Global_Sales]],(VGSales[[Genre]:[Genre]]=L$40)*(VGSales[[Platform]:[Platform]]=$A43),0))</f>
        <v>6.54</v>
      </c>
      <c r="M43" s="8" cm="1">
        <f t="array" ref="M43">SUM(_xlfn._xlws.FILTER(VGSales[[Global_Sales]:[Global_Sales]],(VGSales[[Genre]:[Genre]]=M$40)*(VGSales[[Platform]:[Platform]]=$A43),0))</f>
        <v>4.38</v>
      </c>
      <c r="N43" s="8" cm="1">
        <f t="array" ref="N43">SUM(_xlfn._xlws.FILTER(VGSales[[Global_Sales]:[Global_Sales]],(VGSales[[Genre]:[Genre]]=N$40)*(VGSales[[Platform]:[Platform]]=$A43),0))</f>
        <v>0</v>
      </c>
      <c r="O43" s="8">
        <f t="shared" ref="O43:O72" si="0">SUM(C43:N43)</f>
        <v>251.07000000000002</v>
      </c>
    </row>
    <row r="44" spans="1:15" x14ac:dyDescent="0.25">
      <c r="A44" t="str">
        <v>GB</v>
      </c>
      <c r="C44" s="8" cm="1">
        <f t="array" ref="C44">SUM(_xlfn._xlws.FILTER(VGSales[[Global_Sales]:[Global_Sales]],(VGSales[[Genre]:[Genre]]=C$40)*(VGSales[[Platform]:[Platform]]=$A44),0))</f>
        <v>9.0500000000000007</v>
      </c>
      <c r="D44" s="8" cm="1">
        <f t="array" ref="D44">SUM(_xlfn._xlws.FILTER(VGSales[[Global_Sales]:[Global_Sales]],(VGSales[[Genre]:[Genre]]=D$40)*(VGSales[[Platform]:[Platform]]=$A44),0))</f>
        <v>54.910000000000004</v>
      </c>
      <c r="E44" s="8" cm="1">
        <f t="array" ref="E44">SUM(_xlfn._xlws.FILTER(VGSales[[Global_Sales]:[Global_Sales]],(VGSales[[Genre]:[Genre]]=E$40)*(VGSales[[Platform]:[Platform]]=$A44),0))</f>
        <v>4.55</v>
      </c>
      <c r="F44" s="8" cm="1">
        <f t="array" ref="F44">SUM(_xlfn._xlws.FILTER(VGSales[[Global_Sales]:[Global_Sales]],(VGSales[[Genre]:[Genre]]=F$40)*(VGSales[[Platform]:[Platform]]=$A44),0))</f>
        <v>88.240000000000009</v>
      </c>
      <c r="G44" s="8" cm="1">
        <f t="array" ref="G44">SUM(_xlfn._xlws.FILTER(VGSales[[Global_Sales]:[Global_Sales]],(VGSales[[Genre]:[Genre]]=G$40)*(VGSales[[Platform]:[Platform]]=$A44),0))</f>
        <v>47.469999999999985</v>
      </c>
      <c r="H44" s="8" cm="1">
        <f t="array" ref="H44">SUM(_xlfn._xlws.FILTER(VGSales[[Global_Sales]:[Global_Sales]],(VGSales[[Genre]:[Genre]]=H$40)*(VGSales[[Platform]:[Platform]]=$A44),0))</f>
        <v>13.350000000000001</v>
      </c>
      <c r="I44" s="8" cm="1">
        <f t="array" ref="I44">SUM(_xlfn._xlws.FILTER(VGSales[[Global_Sales]:[Global_Sales]],(VGSales[[Genre]:[Genre]]=I$40)*(VGSales[[Platform]:[Platform]]=$A44),0))</f>
        <v>1.2</v>
      </c>
      <c r="J44" s="8" cm="1">
        <f t="array" ref="J44">SUM(_xlfn._xlws.FILTER(VGSales[[Global_Sales]:[Global_Sales]],(VGSales[[Genre]:[Genre]]=J$40)*(VGSales[[Platform]:[Platform]]=$A44),0))</f>
        <v>3.55</v>
      </c>
      <c r="K44" s="8" cm="1">
        <f t="array" ref="K44">SUM(_xlfn._xlws.FILTER(VGSales[[Global_Sales]:[Global_Sales]],(VGSales[[Genre]:[Genre]]=K$40)*(VGSales[[Platform]:[Platform]]=$A44),0))</f>
        <v>7.92</v>
      </c>
      <c r="L44" s="8" cm="1">
        <f t="array" ref="L44">SUM(_xlfn._xlws.FILTER(VGSales[[Global_Sales]:[Global_Sales]],(VGSales[[Genre]:[Genre]]=L$40)*(VGSales[[Platform]:[Platform]]=$A44),0))</f>
        <v>0</v>
      </c>
      <c r="M44" s="8" cm="1">
        <f t="array" ref="M44">SUM(_xlfn._xlws.FILTER(VGSales[[Global_Sales]:[Global_Sales]],(VGSales[[Genre]:[Genre]]=M$40)*(VGSales[[Platform]:[Platform]]=$A44),0))</f>
        <v>17.16</v>
      </c>
      <c r="N44" s="8" cm="1">
        <f t="array" ref="N44">SUM(_xlfn._xlws.FILTER(VGSales[[Global_Sales]:[Global_Sales]],(VGSales[[Genre]:[Genre]]=N$40)*(VGSales[[Platform]:[Platform]]=$A44),0))</f>
        <v>8.0500000000000007</v>
      </c>
      <c r="O44" s="8">
        <f t="shared" si="0"/>
        <v>255.44999999999996</v>
      </c>
    </row>
    <row r="45" spans="1:15" x14ac:dyDescent="0.25">
      <c r="A45" t="str">
        <v>DS</v>
      </c>
      <c r="C45" s="8" cm="1">
        <f t="array" ref="C45">SUM(_xlfn._xlws.FILTER(VGSales[[Global_Sales]:[Global_Sales]],(VGSales[[Genre]:[Genre]]=C$40)*(VGSales[[Platform]:[Platform]]=$A45),0))</f>
        <v>31.830000000000005</v>
      </c>
      <c r="D45" s="8" cm="1">
        <f t="array" ref="D45">SUM(_xlfn._xlws.FILTER(VGSales[[Global_Sales]:[Global_Sales]],(VGSales[[Genre]:[Genre]]=D$40)*(VGSales[[Platform]:[Platform]]=$A45),0))</f>
        <v>77.449999999999932</v>
      </c>
      <c r="E45" s="8" cm="1">
        <f t="array" ref="E45">SUM(_xlfn._xlws.FILTER(VGSales[[Global_Sales]:[Global_Sales]],(VGSales[[Genre]:[Genre]]=E$40)*(VGSales[[Platform]:[Platform]]=$A45),0))</f>
        <v>38.640000000000015</v>
      </c>
      <c r="F45" s="8" cm="1">
        <f t="array" ref="F45">SUM(_xlfn._xlws.FILTER(VGSales[[Global_Sales]:[Global_Sales]],(VGSales[[Genre]:[Genre]]=F$40)*(VGSales[[Platform]:[Platform]]=$A45),0))</f>
        <v>126.85000000000011</v>
      </c>
      <c r="G45" s="8" cm="1">
        <f t="array" ref="G45">SUM(_xlfn._xlws.FILTER(VGSales[[Global_Sales]:[Global_Sales]],(VGSales[[Genre]:[Genre]]=G$40)*(VGSales[[Platform]:[Platform]]=$A45),0))</f>
        <v>84.29000000000002</v>
      </c>
      <c r="H45" s="8" cm="1">
        <f t="array" ref="H45">SUM(_xlfn._xlws.FILTER(VGSales[[Global_Sales]:[Global_Sales]],(VGSales[[Genre]:[Genre]]=H$40)*(VGSales[[Platform]:[Platform]]=$A45),0))</f>
        <v>137.76000000000028</v>
      </c>
      <c r="I45" s="8" cm="1">
        <f t="array" ref="I45">SUM(_xlfn._xlws.FILTER(VGSales[[Global_Sales]:[Global_Sales]],(VGSales[[Genre]:[Genre]]=I$40)*(VGSales[[Platform]:[Platform]]=$A45),0))</f>
        <v>8.1999999999999957</v>
      </c>
      <c r="J45" s="8" cm="1">
        <f t="array" ref="J45">SUM(_xlfn._xlws.FILTER(VGSales[[Global_Sales]:[Global_Sales]],(VGSales[[Genre]:[Genre]]=J$40)*(VGSales[[Platform]:[Platform]]=$A45),0))</f>
        <v>132.03000000000026</v>
      </c>
      <c r="K45" s="8" cm="1">
        <f t="array" ref="K45">SUM(_xlfn._xlws.FILTER(VGSales[[Global_Sales]:[Global_Sales]],(VGSales[[Genre]:[Genre]]=K$40)*(VGSales[[Platform]:[Platform]]=$A45),0))</f>
        <v>115.55999999999995</v>
      </c>
      <c r="L45" s="8" cm="1">
        <f t="array" ref="L45">SUM(_xlfn._xlws.FILTER(VGSales[[Global_Sales]:[Global_Sales]],(VGSales[[Genre]:[Genre]]=L$40)*(VGSales[[Platform]:[Platform]]=$A45),0))</f>
        <v>7.1999999999999993</v>
      </c>
      <c r="M45" s="8" cm="1">
        <f t="array" ref="M45">SUM(_xlfn._xlws.FILTER(VGSales[[Global_Sales]:[Global_Sales]],(VGSales[[Genre]:[Genre]]=M$40)*(VGSales[[Platform]:[Platform]]=$A45),0))</f>
        <v>47.290000000000035</v>
      </c>
      <c r="N45" s="8" cm="1">
        <f t="array" ref="N45">SUM(_xlfn._xlws.FILTER(VGSales[[Global_Sales]:[Global_Sales]],(VGSales[[Genre]:[Genre]]=N$40)*(VGSales[[Platform]:[Platform]]=$A45),0))</f>
        <v>15.389999999999999</v>
      </c>
      <c r="O45" s="8">
        <f t="shared" si="0"/>
        <v>822.49000000000069</v>
      </c>
    </row>
    <row r="46" spans="1:15" x14ac:dyDescent="0.25">
      <c r="A46" t="str">
        <v>X360</v>
      </c>
      <c r="C46" s="8" cm="1">
        <f t="array" ref="C46">SUM(_xlfn._xlws.FILTER(VGSales[[Global_Sales]:[Global_Sales]],(VGSales[[Genre]:[Genre]]=C$40)*(VGSales[[Platform]:[Platform]]=$A46),0))</f>
        <v>139.12000000000009</v>
      </c>
      <c r="D46" s="8" cm="1">
        <f t="array" ref="D46">SUM(_xlfn._xlws.FILTER(VGSales[[Global_Sales]:[Global_Sales]],(VGSales[[Genre]:[Genre]]=D$40)*(VGSales[[Platform]:[Platform]]=$A46),0))</f>
        <v>11.389999999999999</v>
      </c>
      <c r="E46" s="8" cm="1">
        <f t="array" ref="E46">SUM(_xlfn._xlws.FILTER(VGSales[[Global_Sales]:[Global_Sales]],(VGSales[[Genre]:[Genre]]=E$40)*(VGSales[[Platform]:[Platform]]=$A46),0))</f>
        <v>65.989999999999981</v>
      </c>
      <c r="F46" s="8" cm="1">
        <f t="array" ref="F46">SUM(_xlfn._xlws.FILTER(VGSales[[Global_Sales]:[Global_Sales]],(VGSales[[Genre]:[Genre]]=F$40)*(VGSales[[Platform]:[Platform]]=$A46),0))</f>
        <v>71.980000000000018</v>
      </c>
      <c r="G46" s="8" cm="1">
        <f t="array" ref="G46">SUM(_xlfn._xlws.FILTER(VGSales[[Global_Sales]:[Global_Sales]],(VGSales[[Genre]:[Genre]]=G$40)*(VGSales[[Platform]:[Platform]]=$A46),0))</f>
        <v>0.85000000000000009</v>
      </c>
      <c r="H46" s="8" cm="1">
        <f t="array" ref="H46">SUM(_xlfn._xlws.FILTER(VGSales[[Global_Sales]:[Global_Sales]],(VGSales[[Genre]:[Genre]]=H$40)*(VGSales[[Platform]:[Platform]]=$A46),0))</f>
        <v>91.959999999999894</v>
      </c>
      <c r="I46" s="8" cm="1">
        <f t="array" ref="I46">SUM(_xlfn._xlws.FILTER(VGSales[[Global_Sales]:[Global_Sales]],(VGSales[[Genre]:[Genre]]=I$40)*(VGSales[[Platform]:[Platform]]=$A46),0))</f>
        <v>278.54999999999978</v>
      </c>
      <c r="J46" s="8" cm="1">
        <f t="array" ref="J46">SUM(_xlfn._xlws.FILTER(VGSales[[Global_Sales]:[Global_Sales]],(VGSales[[Genre]:[Genre]]=J$40)*(VGSales[[Platform]:[Platform]]=$A46),0))</f>
        <v>14.450000000000003</v>
      </c>
      <c r="K46" s="8" cm="1">
        <f t="array" ref="K46">SUM(_xlfn._xlws.FILTER(VGSales[[Global_Sales]:[Global_Sales]],(VGSales[[Genre]:[Genre]]=K$40)*(VGSales[[Platform]:[Platform]]=$A46),0))</f>
        <v>242.67000000000024</v>
      </c>
      <c r="L46" s="8" cm="1">
        <f t="array" ref="L46">SUM(_xlfn._xlws.FILTER(VGSales[[Global_Sales]:[Global_Sales]],(VGSales[[Genre]:[Genre]]=L$40)*(VGSales[[Platform]:[Platform]]=$A46),0))</f>
        <v>37.639999999999993</v>
      </c>
      <c r="M46" s="8" cm="1">
        <f t="array" ref="M46">SUM(_xlfn._xlws.FILTER(VGSales[[Global_Sales]:[Global_Sales]],(VGSales[[Genre]:[Genre]]=M$40)*(VGSales[[Platform]:[Platform]]=$A46),0))</f>
        <v>15.229999999999993</v>
      </c>
      <c r="N46" s="8" cm="1">
        <f t="array" ref="N46">SUM(_xlfn._xlws.FILTER(VGSales[[Global_Sales]:[Global_Sales]],(VGSales[[Genre]:[Genre]]=N$40)*(VGSales[[Platform]:[Platform]]=$A46),0))</f>
        <v>10.129999999999999</v>
      </c>
      <c r="O46" s="8">
        <f t="shared" si="0"/>
        <v>979.96</v>
      </c>
    </row>
    <row r="47" spans="1:15" x14ac:dyDescent="0.25">
      <c r="A47" t="str">
        <v>PS3</v>
      </c>
      <c r="C47" s="8" cm="1">
        <f t="array" ref="C47">SUM(_xlfn._xlws.FILTER(VGSales[[Global_Sales]:[Global_Sales]],(VGSales[[Genre]:[Genre]]=C$40)*(VGSales[[Platform]:[Platform]]=$A47),0))</f>
        <v>135.55999999999997</v>
      </c>
      <c r="D47" s="8" cm="1">
        <f t="array" ref="D47">SUM(_xlfn._xlws.FILTER(VGSales[[Global_Sales]:[Global_Sales]],(VGSales[[Genre]:[Genre]]=D$40)*(VGSales[[Platform]:[Platform]]=$A47),0))</f>
        <v>30.330000000000009</v>
      </c>
      <c r="E47" s="8" cm="1">
        <f t="array" ref="E47">SUM(_xlfn._xlws.FILTER(VGSales[[Global_Sales]:[Global_Sales]],(VGSales[[Genre]:[Genre]]=E$40)*(VGSales[[Platform]:[Platform]]=$A47),0))</f>
        <v>73.949999999999946</v>
      </c>
      <c r="F47" s="8" cm="1">
        <f t="array" ref="F47">SUM(_xlfn._xlws.FILTER(VGSales[[Global_Sales]:[Global_Sales]],(VGSales[[Genre]:[Genre]]=F$40)*(VGSales[[Platform]:[Platform]]=$A47),0))</f>
        <v>75.299999999999983</v>
      </c>
      <c r="G47" s="8" cm="1">
        <f t="array" ref="G47">SUM(_xlfn._xlws.FILTER(VGSales[[Global_Sales]:[Global_Sales]],(VGSales[[Genre]:[Genre]]=G$40)*(VGSales[[Platform]:[Platform]]=$A47),0))</f>
        <v>0.60000000000000009</v>
      </c>
      <c r="H47" s="8" cm="1">
        <f t="array" ref="H47">SUM(_xlfn._xlws.FILTER(VGSales[[Global_Sales]:[Global_Sales]],(VGSales[[Genre]:[Genre]]=H$40)*(VGSales[[Platform]:[Platform]]=$A47),0))</f>
        <v>47.850000000000023</v>
      </c>
      <c r="I47" s="8" cm="1">
        <f t="array" ref="I47">SUM(_xlfn._xlws.FILTER(VGSales[[Global_Sales]:[Global_Sales]],(VGSales[[Genre]:[Genre]]=I$40)*(VGSales[[Platform]:[Platform]]=$A47),0))</f>
        <v>196.04000000000002</v>
      </c>
      <c r="J47" s="8" cm="1">
        <f t="array" ref="J47">SUM(_xlfn._xlws.FILTER(VGSales[[Global_Sales]:[Global_Sales]],(VGSales[[Genre]:[Genre]]=J$40)*(VGSales[[Platform]:[Platform]]=$A47),0))</f>
        <v>10.789999999999994</v>
      </c>
      <c r="K47" s="8" cm="1">
        <f t="array" ref="K47">SUM(_xlfn._xlws.FILTER(VGSales[[Global_Sales]:[Global_Sales]],(VGSales[[Genre]:[Genre]]=K$40)*(VGSales[[Platform]:[Platform]]=$A47),0))</f>
        <v>307.87999999999948</v>
      </c>
      <c r="L47" s="8" cm="1">
        <f t="array" ref="L47">SUM(_xlfn._xlws.FILTER(VGSales[[Global_Sales]:[Global_Sales]],(VGSales[[Genre]:[Genre]]=L$40)*(VGSales[[Platform]:[Platform]]=$A47),0))</f>
        <v>51.70000000000001</v>
      </c>
      <c r="M47" s="8" cm="1">
        <f t="array" ref="M47">SUM(_xlfn._xlws.FILTER(VGSales[[Global_Sales]:[Global_Sales]],(VGSales[[Genre]:[Genre]]=M$40)*(VGSales[[Platform]:[Platform]]=$A47),0))</f>
        <v>22.900000000000006</v>
      </c>
      <c r="N47" s="8" cm="1">
        <f t="array" ref="N47">SUM(_xlfn._xlws.FILTER(VGSales[[Global_Sales]:[Global_Sales]],(VGSales[[Genre]:[Genre]]=N$40)*(VGSales[[Platform]:[Platform]]=$A47),0))</f>
        <v>4.9399999999999995</v>
      </c>
      <c r="O47" s="8">
        <f t="shared" si="0"/>
        <v>957.83999999999935</v>
      </c>
    </row>
    <row r="48" spans="1:15" x14ac:dyDescent="0.25">
      <c r="A48" t="str">
        <v>PS2</v>
      </c>
      <c r="C48" s="8" cm="1">
        <f t="array" ref="C48">SUM(_xlfn._xlws.FILTER(VGSales[[Global_Sales]:[Global_Sales]],(VGSales[[Genre]:[Genre]]=C$40)*(VGSales[[Platform]:[Platform]]=$A48),0))</f>
        <v>273.40999999999946</v>
      </c>
      <c r="D48" s="8" cm="1">
        <f t="array" ref="D48">SUM(_xlfn._xlws.FILTER(VGSales[[Global_Sales]:[Global_Sales]],(VGSales[[Genre]:[Genre]]=D$40)*(VGSales[[Platform]:[Platform]]=$A48),0))</f>
        <v>72.50999999999992</v>
      </c>
      <c r="E48" s="8" cm="1">
        <f t="array" ref="E48">SUM(_xlfn._xlws.FILTER(VGSales[[Global_Sales]:[Global_Sales]],(VGSales[[Genre]:[Genre]]=E$40)*(VGSales[[Platform]:[Platform]]=$A48),0))</f>
        <v>156.28000000000017</v>
      </c>
      <c r="F48" s="8" cm="1">
        <f t="array" ref="F48">SUM(_xlfn._xlws.FILTER(VGSales[[Global_Sales]:[Global_Sales]],(VGSales[[Genre]:[Genre]]=F$40)*(VGSales[[Platform]:[Platform]]=$A48),0))</f>
        <v>93.499999999999957</v>
      </c>
      <c r="G48" s="8" cm="1">
        <f t="array" ref="G48">SUM(_xlfn._xlws.FILTER(VGSales[[Global_Sales]:[Global_Sales]],(VGSales[[Genre]:[Genre]]=G$40)*(VGSales[[Platform]:[Platform]]=$A48),0))</f>
        <v>5.8999999999999995</v>
      </c>
      <c r="H48" s="8" cm="1">
        <f t="array" ref="H48">SUM(_xlfn._xlws.FILTER(VGSales[[Global_Sales]:[Global_Sales]],(VGSales[[Genre]:[Genre]]=H$40)*(VGSales[[Platform]:[Platform]]=$A48),0))</f>
        <v>101.14000000000001</v>
      </c>
      <c r="I48" s="8" cm="1">
        <f t="array" ref="I48">SUM(_xlfn._xlws.FILTER(VGSales[[Global_Sales]:[Global_Sales]],(VGSales[[Genre]:[Genre]]=I$40)*(VGSales[[Platform]:[Platform]]=$A48),0))</f>
        <v>108.56999999999998</v>
      </c>
      <c r="J48" s="8" cm="1">
        <f t="array" ref="J48">SUM(_xlfn._xlws.FILTER(VGSales[[Global_Sales]:[Global_Sales]],(VGSales[[Genre]:[Genre]]=J$40)*(VGSales[[Platform]:[Platform]]=$A48),0))</f>
        <v>42.660000000000018</v>
      </c>
      <c r="K48" s="8" cm="1">
        <f t="array" ref="K48">SUM(_xlfn._xlws.FILTER(VGSales[[Global_Sales]:[Global_Sales]],(VGSales[[Genre]:[Genre]]=K$40)*(VGSales[[Platform]:[Platform]]=$A48),0))</f>
        <v>272.75999999999971</v>
      </c>
      <c r="L48" s="8" cm="1">
        <f t="array" ref="L48">SUM(_xlfn._xlws.FILTER(VGSales[[Global_Sales]:[Global_Sales]],(VGSales[[Genre]:[Genre]]=L$40)*(VGSales[[Platform]:[Platform]]=$A48),0))</f>
        <v>92.600000000000009</v>
      </c>
      <c r="M48" s="8" cm="1">
        <f t="array" ref="M48">SUM(_xlfn._xlws.FILTER(VGSales[[Global_Sales]:[Global_Sales]],(VGSales[[Genre]:[Genre]]=M$40)*(VGSales[[Platform]:[Platform]]=$A48),0))</f>
        <v>21.160000000000057</v>
      </c>
      <c r="N48" s="8" cm="1">
        <f t="array" ref="N48">SUM(_xlfn._xlws.FILTER(VGSales[[Global_Sales]:[Global_Sales]],(VGSales[[Genre]:[Genre]]=N$40)*(VGSales[[Platform]:[Platform]]=$A48),0))</f>
        <v>15.149999999999993</v>
      </c>
      <c r="O48" s="8">
        <f t="shared" si="0"/>
        <v>1255.6399999999992</v>
      </c>
    </row>
    <row r="49" spans="1:15" x14ac:dyDescent="0.25">
      <c r="A49" t="str">
        <v>SNES</v>
      </c>
      <c r="C49" s="8" cm="1">
        <f t="array" ref="C49">SUM(_xlfn._xlws.FILTER(VGSales[[Global_Sales]:[Global_Sales]],(VGSales[[Genre]:[Genre]]=C$40)*(VGSales[[Platform]:[Platform]]=$A49),0))</f>
        <v>17.87</v>
      </c>
      <c r="D49" s="8" cm="1">
        <f t="array" ref="D49">SUM(_xlfn._xlws.FILTER(VGSales[[Global_Sales]:[Global_Sales]],(VGSales[[Genre]:[Genre]]=D$40)*(VGSales[[Platform]:[Platform]]=$A49),0))</f>
        <v>65.65000000000002</v>
      </c>
      <c r="E49" s="8" cm="1">
        <f t="array" ref="E49">SUM(_xlfn._xlws.FILTER(VGSales[[Global_Sales]:[Global_Sales]],(VGSales[[Genre]:[Genre]]=E$40)*(VGSales[[Platform]:[Platform]]=$A49),0))</f>
        <v>13.489999999999997</v>
      </c>
      <c r="F49" s="8" cm="1">
        <f t="array" ref="F49">SUM(_xlfn._xlws.FILTER(VGSales[[Global_Sales]:[Global_Sales]],(VGSales[[Genre]:[Genre]]=F$40)*(VGSales[[Platform]:[Platform]]=$A49),0))</f>
        <v>36.429999999999986</v>
      </c>
      <c r="G49" s="8" cm="1">
        <f t="array" ref="G49">SUM(_xlfn._xlws.FILTER(VGSales[[Global_Sales]:[Global_Sales]],(VGSales[[Genre]:[Genre]]=G$40)*(VGSales[[Platform]:[Platform]]=$A49),0))</f>
        <v>6.38</v>
      </c>
      <c r="H49" s="8" cm="1">
        <f t="array" ref="H49">SUM(_xlfn._xlws.FILTER(VGSales[[Global_Sales]:[Global_Sales]],(VGSales[[Genre]:[Genre]]=H$40)*(VGSales[[Platform]:[Platform]]=$A49),0))</f>
        <v>5.0200000000000005</v>
      </c>
      <c r="I49" s="8" cm="1">
        <f t="array" ref="I49">SUM(_xlfn._xlws.FILTER(VGSales[[Global_Sales]:[Global_Sales]],(VGSales[[Genre]:[Genre]]=I$40)*(VGSales[[Platform]:[Platform]]=$A49),0))</f>
        <v>6.07</v>
      </c>
      <c r="J49" s="8" cm="1">
        <f t="array" ref="J49">SUM(_xlfn._xlws.FILTER(VGSales[[Global_Sales]:[Global_Sales]],(VGSales[[Genre]:[Genre]]=J$40)*(VGSales[[Platform]:[Platform]]=$A49),0))</f>
        <v>5.6300000000000008</v>
      </c>
      <c r="K49" s="8" cm="1">
        <f t="array" ref="K49">SUM(_xlfn._xlws.FILTER(VGSales[[Global_Sales]:[Global_Sales]],(VGSales[[Genre]:[Genre]]=K$40)*(VGSales[[Platform]:[Platform]]=$A49),0))</f>
        <v>10.079999999999998</v>
      </c>
      <c r="L49" s="8" cm="1">
        <f t="array" ref="L49">SUM(_xlfn._xlws.FILTER(VGSales[[Global_Sales]:[Global_Sales]],(VGSales[[Genre]:[Genre]]=L$40)*(VGSales[[Platform]:[Platform]]=$A49),0))</f>
        <v>26.949999999999996</v>
      </c>
      <c r="M49" s="8" cm="1">
        <f t="array" ref="M49">SUM(_xlfn._xlws.FILTER(VGSales[[Global_Sales]:[Global_Sales]],(VGSales[[Genre]:[Genre]]=M$40)*(VGSales[[Platform]:[Platform]]=$A49),0))</f>
        <v>1.5</v>
      </c>
      <c r="N49" s="8" cm="1">
        <f t="array" ref="N49">SUM(_xlfn._xlws.FILTER(VGSales[[Global_Sales]:[Global_Sales]],(VGSales[[Genre]:[Genre]]=N$40)*(VGSales[[Platform]:[Platform]]=$A49),0))</f>
        <v>4.9800000000000004</v>
      </c>
      <c r="O49" s="8">
        <f t="shared" si="0"/>
        <v>200.04999999999998</v>
      </c>
    </row>
    <row r="50" spans="1:15" x14ac:dyDescent="0.25">
      <c r="A50" t="str">
        <v>GBA</v>
      </c>
      <c r="C50" s="8" cm="1">
        <f t="array" ref="C50">SUM(_xlfn._xlws.FILTER(VGSales[[Global_Sales]:[Global_Sales]],(VGSales[[Genre]:[Genre]]=C$40)*(VGSales[[Platform]:[Platform]]=$A50),0))</f>
        <v>16.410000000000014</v>
      </c>
      <c r="D50" s="8" cm="1">
        <f t="array" ref="D50">SUM(_xlfn._xlws.FILTER(VGSales[[Global_Sales]:[Global_Sales]],(VGSales[[Genre]:[Genre]]=D$40)*(VGSales[[Platform]:[Platform]]=$A50),0))</f>
        <v>78.299999999999983</v>
      </c>
      <c r="E50" s="8" cm="1">
        <f t="array" ref="E50">SUM(_xlfn._xlws.FILTER(VGSales[[Global_Sales]:[Global_Sales]],(VGSales[[Genre]:[Genre]]=E$40)*(VGSales[[Platform]:[Platform]]=$A50),0))</f>
        <v>18.800000000000011</v>
      </c>
      <c r="F50" s="8" cm="1">
        <f t="array" ref="F50">SUM(_xlfn._xlws.FILTER(VGSales[[Global_Sales]:[Global_Sales]],(VGSales[[Genre]:[Genre]]=F$40)*(VGSales[[Platform]:[Platform]]=$A50),0))</f>
        <v>64.209999999999951</v>
      </c>
      <c r="G50" s="8" cm="1">
        <f t="array" ref="G50">SUM(_xlfn._xlws.FILTER(VGSales[[Global_Sales]:[Global_Sales]],(VGSales[[Genre]:[Genre]]=G$40)*(VGSales[[Platform]:[Platform]]=$A50),0))</f>
        <v>12.920000000000005</v>
      </c>
      <c r="H50" s="8" cm="1">
        <f t="array" ref="H50">SUM(_xlfn._xlws.FILTER(VGSales[[Global_Sales]:[Global_Sales]],(VGSales[[Genre]:[Genre]]=H$40)*(VGSales[[Platform]:[Platform]]=$A50),0))</f>
        <v>36.249999999999993</v>
      </c>
      <c r="I50" s="8" cm="1">
        <f t="array" ref="I50">SUM(_xlfn._xlws.FILTER(VGSales[[Global_Sales]:[Global_Sales]],(VGSales[[Genre]:[Genre]]=I$40)*(VGSales[[Platform]:[Platform]]=$A50),0))</f>
        <v>3.5999999999999983</v>
      </c>
      <c r="J50" s="8" cm="1">
        <f t="array" ref="J50">SUM(_xlfn._xlws.FILTER(VGSales[[Global_Sales]:[Global_Sales]],(VGSales[[Genre]:[Genre]]=J$40)*(VGSales[[Platform]:[Platform]]=$A50),0))</f>
        <v>5.91</v>
      </c>
      <c r="K50" s="8" cm="1">
        <f t="array" ref="K50">SUM(_xlfn._xlws.FILTER(VGSales[[Global_Sales]:[Global_Sales]],(VGSales[[Genre]:[Genre]]=K$40)*(VGSales[[Platform]:[Platform]]=$A50),0))</f>
        <v>55.760000000000012</v>
      </c>
      <c r="L50" s="8" cm="1">
        <f t="array" ref="L50">SUM(_xlfn._xlws.FILTER(VGSales[[Global_Sales]:[Global_Sales]],(VGSales[[Genre]:[Genre]]=L$40)*(VGSales[[Platform]:[Platform]]=$A50),0))</f>
        <v>4.2099999999999991</v>
      </c>
      <c r="M50" s="8" cm="1">
        <f t="array" ref="M50">SUM(_xlfn._xlws.FILTER(VGSales[[Global_Sales]:[Global_Sales]],(VGSales[[Genre]:[Genre]]=M$40)*(VGSales[[Platform]:[Platform]]=$A50),0))</f>
        <v>14.679999999999998</v>
      </c>
      <c r="N50" s="8" cm="1">
        <f t="array" ref="N50">SUM(_xlfn._xlws.FILTER(VGSales[[Global_Sales]:[Global_Sales]],(VGSales[[Genre]:[Genre]]=N$40)*(VGSales[[Platform]:[Platform]]=$A50),0))</f>
        <v>7.4499999999999993</v>
      </c>
      <c r="O50" s="8">
        <f t="shared" si="0"/>
        <v>318.49999999999994</v>
      </c>
    </row>
    <row r="51" spans="1:15" x14ac:dyDescent="0.25">
      <c r="A51" t="str">
        <v>3DS</v>
      </c>
      <c r="C51" s="8" cm="1">
        <f t="array" ref="C51">SUM(_xlfn._xlws.FILTER(VGSales[[Global_Sales]:[Global_Sales]],(VGSales[[Genre]:[Genre]]=C$40)*(VGSales[[Platform]:[Platform]]=$A51),0))</f>
        <v>6.1999999999999993</v>
      </c>
      <c r="D51" s="8" cm="1">
        <f t="array" ref="D51">SUM(_xlfn._xlws.FILTER(VGSales[[Global_Sales]:[Global_Sales]],(VGSales[[Genre]:[Genre]]=D$40)*(VGSales[[Platform]:[Platform]]=$A51),0))</f>
        <v>32.229999999999997</v>
      </c>
      <c r="E51" s="8" cm="1">
        <f t="array" ref="E51">SUM(_xlfn._xlws.FILTER(VGSales[[Global_Sales]:[Global_Sales]],(VGSales[[Genre]:[Genre]]=E$40)*(VGSales[[Platform]:[Platform]]=$A51),0))</f>
        <v>14.49</v>
      </c>
      <c r="F51" s="8" cm="1">
        <f t="array" ref="F51">SUM(_xlfn._xlws.FILTER(VGSales[[Global_Sales]:[Global_Sales]],(VGSales[[Genre]:[Genre]]=F$40)*(VGSales[[Platform]:[Platform]]=$A51),0))</f>
        <v>75.739999999999995</v>
      </c>
      <c r="G51" s="8" cm="1">
        <f t="array" ref="G51">SUM(_xlfn._xlws.FILTER(VGSales[[Global_Sales]:[Global_Sales]],(VGSales[[Genre]:[Genre]]=G$40)*(VGSales[[Platform]:[Platform]]=$A51),0))</f>
        <v>5.5699999999999985</v>
      </c>
      <c r="H51" s="8" cm="1">
        <f t="array" ref="H51">SUM(_xlfn._xlws.FILTER(VGSales[[Global_Sales]:[Global_Sales]],(VGSales[[Genre]:[Genre]]=H$40)*(VGSales[[Platform]:[Platform]]=$A51),0))</f>
        <v>10.479999999999997</v>
      </c>
      <c r="I51" s="8" cm="1">
        <f t="array" ref="I51">SUM(_xlfn._xlws.FILTER(VGSales[[Global_Sales]:[Global_Sales]],(VGSales[[Genre]:[Genre]]=I$40)*(VGSales[[Platform]:[Platform]]=$A51),0))</f>
        <v>1.2900000000000003</v>
      </c>
      <c r="J51" s="8" cm="1">
        <f t="array" ref="J51">SUM(_xlfn._xlws.FILTER(VGSales[[Global_Sales]:[Global_Sales]],(VGSales[[Genre]:[Genre]]=J$40)*(VGSales[[Platform]:[Platform]]=$A51),0))</f>
        <v>27.080000000000002</v>
      </c>
      <c r="K51" s="8" cm="1">
        <f t="array" ref="K51">SUM(_xlfn._xlws.FILTER(VGSales[[Global_Sales]:[Global_Sales]],(VGSales[[Genre]:[Genre]]=K$40)*(VGSales[[Platform]:[Platform]]=$A51),0))</f>
        <v>57.020000000000046</v>
      </c>
      <c r="L51" s="8" cm="1">
        <f t="array" ref="L51">SUM(_xlfn._xlws.FILTER(VGSales[[Global_Sales]:[Global_Sales]],(VGSales[[Genre]:[Genre]]=L$40)*(VGSales[[Platform]:[Platform]]=$A51),0))</f>
        <v>10.459999999999997</v>
      </c>
      <c r="M51" s="8" cm="1">
        <f t="array" ref="M51">SUM(_xlfn._xlws.FILTER(VGSales[[Global_Sales]:[Global_Sales]],(VGSales[[Genre]:[Genre]]=M$40)*(VGSales[[Platform]:[Platform]]=$A51),0))</f>
        <v>4.8099999999999987</v>
      </c>
      <c r="N51" s="8" cm="1">
        <f t="array" ref="N51">SUM(_xlfn._xlws.FILTER(VGSales[[Global_Sales]:[Global_Sales]],(VGSales[[Genre]:[Genre]]=N$40)*(VGSales[[Platform]:[Platform]]=$A51),0))</f>
        <v>2.09</v>
      </c>
      <c r="O51" s="8">
        <f t="shared" si="0"/>
        <v>247.46000000000004</v>
      </c>
    </row>
    <row r="52" spans="1:15" x14ac:dyDescent="0.25">
      <c r="A52" t="str">
        <v>PS4</v>
      </c>
      <c r="C52" s="8" cm="1">
        <f t="array" ref="C52">SUM(_xlfn._xlws.FILTER(VGSales[[Global_Sales]:[Global_Sales]],(VGSales[[Genre]:[Genre]]=C$40)*(VGSales[[Platform]:[Platform]]=$A52),0))</f>
        <v>50.07</v>
      </c>
      <c r="D52" s="8" cm="1">
        <f t="array" ref="D52">SUM(_xlfn._xlws.FILTER(VGSales[[Global_Sales]:[Global_Sales]],(VGSales[[Genre]:[Genre]]=D$40)*(VGSales[[Platform]:[Platform]]=$A52),0))</f>
        <v>7.0100000000000007</v>
      </c>
      <c r="E52" s="8" cm="1">
        <f t="array" ref="E52">SUM(_xlfn._xlws.FILTER(VGSales[[Global_Sales]:[Global_Sales]],(VGSales[[Genre]:[Genre]]=E$40)*(VGSales[[Platform]:[Platform]]=$A52),0))</f>
        <v>11.53</v>
      </c>
      <c r="F52" s="8" cm="1">
        <f t="array" ref="F52">SUM(_xlfn._xlws.FILTER(VGSales[[Global_Sales]:[Global_Sales]],(VGSales[[Genre]:[Genre]]=F$40)*(VGSales[[Platform]:[Platform]]=$A52),0))</f>
        <v>25.77</v>
      </c>
      <c r="G52" s="8" cm="1">
        <f t="array" ref="G52">SUM(_xlfn._xlws.FILTER(VGSales[[Global_Sales]:[Global_Sales]],(VGSales[[Genre]:[Genre]]=G$40)*(VGSales[[Platform]:[Platform]]=$A52),0))</f>
        <v>0.02</v>
      </c>
      <c r="H52" s="8" cm="1">
        <f t="array" ref="H52">SUM(_xlfn._xlws.FILTER(VGSales[[Global_Sales]:[Global_Sales]],(VGSales[[Genre]:[Genre]]=H$40)*(VGSales[[Platform]:[Platform]]=$A52),0))</f>
        <v>7.3999999999999995</v>
      </c>
      <c r="I52" s="8" cm="1">
        <f t="array" ref="I52">SUM(_xlfn._xlws.FILTER(VGSales[[Global_Sales]:[Global_Sales]],(VGSales[[Genre]:[Genre]]=I$40)*(VGSales[[Platform]:[Platform]]=$A52),0))</f>
        <v>75.319999999999993</v>
      </c>
      <c r="J52" s="8" cm="1">
        <f t="array" ref="J52">SUM(_xlfn._xlws.FILTER(VGSales[[Global_Sales]:[Global_Sales]],(VGSales[[Genre]:[Genre]]=J$40)*(VGSales[[Platform]:[Platform]]=$A52),0))</f>
        <v>0.76999999999999991</v>
      </c>
      <c r="K52" s="8" cm="1">
        <f t="array" ref="K52">SUM(_xlfn._xlws.FILTER(VGSales[[Global_Sales]:[Global_Sales]],(VGSales[[Genre]:[Genre]]=K$40)*(VGSales[[Platform]:[Platform]]=$A52),0))</f>
        <v>87.060000000000059</v>
      </c>
      <c r="L52" s="8" cm="1">
        <f t="array" ref="L52">SUM(_xlfn._xlws.FILTER(VGSales[[Global_Sales]:[Global_Sales]],(VGSales[[Genre]:[Genre]]=L$40)*(VGSales[[Platform]:[Platform]]=$A52),0))</f>
        <v>8.0400000000000009</v>
      </c>
      <c r="M52" s="8" cm="1">
        <f t="array" ref="M52">SUM(_xlfn._xlws.FILTER(VGSales[[Global_Sales]:[Global_Sales]],(VGSales[[Genre]:[Genre]]=M$40)*(VGSales[[Platform]:[Platform]]=$A52),0))</f>
        <v>4.6999999999999993</v>
      </c>
      <c r="N52" s="8" cm="1">
        <f t="array" ref="N52">SUM(_xlfn._xlws.FILTER(VGSales[[Global_Sales]:[Global_Sales]],(VGSales[[Genre]:[Genre]]=N$40)*(VGSales[[Platform]:[Platform]]=$A52),0))</f>
        <v>0.41</v>
      </c>
      <c r="O52" s="8">
        <f t="shared" si="0"/>
        <v>278.10000000000008</v>
      </c>
    </row>
    <row r="53" spans="1:15" x14ac:dyDescent="0.25">
      <c r="A53" t="str">
        <v>N64</v>
      </c>
      <c r="C53" s="8" cm="1">
        <f t="array" ref="C53">SUM(_xlfn._xlws.FILTER(VGSales[[Global_Sales]:[Global_Sales]],(VGSales[[Genre]:[Genre]]=C$40)*(VGSales[[Platform]:[Platform]]=$A53),0))</f>
        <v>32.799999999999997</v>
      </c>
      <c r="D53" s="8" cm="1">
        <f t="array" ref="D53">SUM(_xlfn._xlws.FILTER(VGSales[[Global_Sales]:[Global_Sales]],(VGSales[[Genre]:[Genre]]=D$40)*(VGSales[[Platform]:[Platform]]=$A53),0))</f>
        <v>36.129999999999995</v>
      </c>
      <c r="E53" s="8" cm="1">
        <f t="array" ref="E53">SUM(_xlfn._xlws.FILTER(VGSales[[Global_Sales]:[Global_Sales]],(VGSales[[Genre]:[Genre]]=E$40)*(VGSales[[Platform]:[Platform]]=$A53),0))</f>
        <v>40.090000000000025</v>
      </c>
      <c r="F53" s="8" cm="1">
        <f t="array" ref="F53">SUM(_xlfn._xlws.FILTER(VGSales[[Global_Sales]:[Global_Sales]],(VGSales[[Genre]:[Genre]]=F$40)*(VGSales[[Platform]:[Platform]]=$A53),0))</f>
        <v>3.36</v>
      </c>
      <c r="G53" s="8" cm="1">
        <f t="array" ref="G53">SUM(_xlfn._xlws.FILTER(VGSales[[Global_Sales]:[Global_Sales]],(VGSales[[Genre]:[Genre]]=G$40)*(VGSales[[Platform]:[Platform]]=$A53),0))</f>
        <v>3.4100000000000006</v>
      </c>
      <c r="H53" s="8" cm="1">
        <f t="array" ref="H53">SUM(_xlfn._xlws.FILTER(VGSales[[Global_Sales]:[Global_Sales]],(VGSales[[Genre]:[Genre]]=H$40)*(VGSales[[Platform]:[Platform]]=$A53),0))</f>
        <v>11.190000000000001</v>
      </c>
      <c r="I53" s="8" cm="1">
        <f t="array" ref="I53">SUM(_xlfn._xlws.FILTER(VGSales[[Global_Sales]:[Global_Sales]],(VGSales[[Genre]:[Genre]]=I$40)*(VGSales[[Platform]:[Platform]]=$A53),0))</f>
        <v>19.27000000000001</v>
      </c>
      <c r="J53" s="8" cm="1">
        <f t="array" ref="J53">SUM(_xlfn._xlws.FILTER(VGSales[[Global_Sales]:[Global_Sales]],(VGSales[[Genre]:[Genre]]=J$40)*(VGSales[[Platform]:[Platform]]=$A53),0))</f>
        <v>10.19</v>
      </c>
      <c r="K53" s="8" cm="1">
        <f t="array" ref="K53">SUM(_xlfn._xlws.FILTER(VGSales[[Global_Sales]:[Global_Sales]],(VGSales[[Genre]:[Genre]]=K$40)*(VGSales[[Platform]:[Platform]]=$A53),0))</f>
        <v>29.58</v>
      </c>
      <c r="L53" s="8" cm="1">
        <f t="array" ref="L53">SUM(_xlfn._xlws.FILTER(VGSales[[Global_Sales]:[Global_Sales]],(VGSales[[Genre]:[Genre]]=L$40)*(VGSales[[Platform]:[Platform]]=$A53),0))</f>
        <v>22.08</v>
      </c>
      <c r="M53" s="8" cm="1">
        <f t="array" ref="M53">SUM(_xlfn._xlws.FILTER(VGSales[[Global_Sales]:[Global_Sales]],(VGSales[[Genre]:[Genre]]=M$40)*(VGSales[[Platform]:[Platform]]=$A53),0))</f>
        <v>0.45</v>
      </c>
      <c r="N53" s="8" cm="1">
        <f t="array" ref="N53">SUM(_xlfn._xlws.FILTER(VGSales[[Global_Sales]:[Global_Sales]],(VGSales[[Genre]:[Genre]]=N$40)*(VGSales[[Platform]:[Platform]]=$A53),0))</f>
        <v>10.329999999999998</v>
      </c>
      <c r="O53" s="8">
        <f t="shared" si="0"/>
        <v>218.87999999999994</v>
      </c>
    </row>
    <row r="54" spans="1:15" x14ac:dyDescent="0.25">
      <c r="A54" t="str">
        <v>PS</v>
      </c>
      <c r="C54" s="8" cm="1">
        <f t="array" ref="C54">SUM(_xlfn._xlws.FILTER(VGSales[[Global_Sales]:[Global_Sales]],(VGSales[[Genre]:[Genre]]=C$40)*(VGSales[[Platform]:[Platform]]=$A54),0))</f>
        <v>120.97</v>
      </c>
      <c r="D54" s="8" cm="1">
        <f t="array" ref="D54">SUM(_xlfn._xlws.FILTER(VGSales[[Global_Sales]:[Global_Sales]],(VGSales[[Genre]:[Genre]]=D$40)*(VGSales[[Platform]:[Platform]]=$A54),0))</f>
        <v>64.210000000000008</v>
      </c>
      <c r="E54" s="8" cm="1">
        <f t="array" ref="E54">SUM(_xlfn._xlws.FILTER(VGSales[[Global_Sales]:[Global_Sales]],(VGSales[[Genre]:[Genre]]=E$40)*(VGSales[[Platform]:[Platform]]=$A54),0))</f>
        <v>103.18999999999996</v>
      </c>
      <c r="F54" s="8" cm="1">
        <f t="array" ref="F54">SUM(_xlfn._xlws.FILTER(VGSales[[Global_Sales]:[Global_Sales]],(VGSales[[Genre]:[Genre]]=F$40)*(VGSales[[Platform]:[Platform]]=$A54),0))</f>
        <v>78.299999999999926</v>
      </c>
      <c r="G54" s="8" cm="1">
        <f t="array" ref="G54">SUM(_xlfn._xlws.FILTER(VGSales[[Global_Sales]:[Global_Sales]],(VGSales[[Genre]:[Genre]]=G$40)*(VGSales[[Platform]:[Platform]]=$A54),0))</f>
        <v>12.079999999999998</v>
      </c>
      <c r="H54" s="8" cm="1">
        <f t="array" ref="H54">SUM(_xlfn._xlws.FILTER(VGSales[[Global_Sales]:[Global_Sales]],(VGSales[[Genre]:[Genre]]=H$40)*(VGSales[[Platform]:[Platform]]=$A54),0))</f>
        <v>44.9</v>
      </c>
      <c r="I54" s="8" cm="1">
        <f t="array" ref="I54">SUM(_xlfn._xlws.FILTER(VGSales[[Global_Sales]:[Global_Sales]],(VGSales[[Genre]:[Genre]]=I$40)*(VGSales[[Platform]:[Platform]]=$A54),0))</f>
        <v>39.310000000000016</v>
      </c>
      <c r="J54" s="8" cm="1">
        <f t="array" ref="J54">SUM(_xlfn._xlws.FILTER(VGSales[[Global_Sales]:[Global_Sales]],(VGSales[[Genre]:[Genre]]=J$40)*(VGSales[[Platform]:[Platform]]=$A54),0))</f>
        <v>25.33</v>
      </c>
      <c r="K54" s="8" cm="1">
        <f t="array" ref="K54">SUM(_xlfn._xlws.FILTER(VGSales[[Global_Sales]:[Global_Sales]],(VGSales[[Genre]:[Genre]]=K$40)*(VGSales[[Platform]:[Platform]]=$A54),0))</f>
        <v>127.04999999999991</v>
      </c>
      <c r="L54" s="8" cm="1">
        <f t="array" ref="L54">SUM(_xlfn._xlws.FILTER(VGSales[[Global_Sales]:[Global_Sales]],(VGSales[[Genre]:[Genre]]=L$40)*(VGSales[[Platform]:[Platform]]=$A54),0))</f>
        <v>72.67999999999995</v>
      </c>
      <c r="M54" s="8" cm="1">
        <f t="array" ref="M54">SUM(_xlfn._xlws.FILTER(VGSales[[Global_Sales]:[Global_Sales]],(VGSales[[Genre]:[Genre]]=M$40)*(VGSales[[Platform]:[Platform]]=$A54),0))</f>
        <v>20.970000000000006</v>
      </c>
      <c r="N54" s="8" cm="1">
        <f t="array" ref="N54">SUM(_xlfn._xlws.FILTER(VGSales[[Global_Sales]:[Global_Sales]],(VGSales[[Genre]:[Genre]]=N$40)*(VGSales[[Platform]:[Platform]]=$A54),0))</f>
        <v>21.670000000000009</v>
      </c>
      <c r="O54" s="8">
        <f t="shared" si="0"/>
        <v>730.65999999999963</v>
      </c>
    </row>
    <row r="55" spans="1:15" x14ac:dyDescent="0.25">
      <c r="A55" t="str">
        <v>XB</v>
      </c>
      <c r="C55" s="8" cm="1">
        <f t="array" ref="C55">SUM(_xlfn._xlws.FILTER(VGSales[[Global_Sales]:[Global_Sales]],(VGSales[[Genre]:[Genre]]=C$40)*(VGSales[[Platform]:[Platform]]=$A55),0))</f>
        <v>54.270000000000032</v>
      </c>
      <c r="D55" s="8" cm="1">
        <f t="array" ref="D55">SUM(_xlfn._xlws.FILTER(VGSales[[Global_Sales]:[Global_Sales]],(VGSales[[Genre]:[Genre]]=D$40)*(VGSales[[Platform]:[Platform]]=$A55),0))</f>
        <v>9.6599999999999966</v>
      </c>
      <c r="E55" s="8" cm="1">
        <f t="array" ref="E55">SUM(_xlfn._xlws.FILTER(VGSales[[Global_Sales]:[Global_Sales]],(VGSales[[Genre]:[Genre]]=E$40)*(VGSales[[Platform]:[Platform]]=$A55),0))</f>
        <v>31.489999999999988</v>
      </c>
      <c r="F55" s="8" cm="1">
        <f t="array" ref="F55">SUM(_xlfn._xlws.FILTER(VGSales[[Global_Sales]:[Global_Sales]],(VGSales[[Genre]:[Genre]]=F$40)*(VGSales[[Platform]:[Platform]]=$A55),0))</f>
        <v>13.509999999999994</v>
      </c>
      <c r="G55" s="8" cm="1">
        <f t="array" ref="G55">SUM(_xlfn._xlws.FILTER(VGSales[[Global_Sales]:[Global_Sales]],(VGSales[[Genre]:[Genre]]=G$40)*(VGSales[[Platform]:[Platform]]=$A55),0))</f>
        <v>0.42000000000000004</v>
      </c>
      <c r="H55" s="8" cm="1">
        <f t="array" ref="H55">SUM(_xlfn._xlws.FILTER(VGSales[[Global_Sales]:[Global_Sales]],(VGSales[[Genre]:[Genre]]=H$40)*(VGSales[[Platform]:[Platform]]=$A55),0))</f>
        <v>9.58</v>
      </c>
      <c r="I55" s="8" cm="1">
        <f t="array" ref="I55">SUM(_xlfn._xlws.FILTER(VGSales[[Global_Sales]:[Global_Sales]],(VGSales[[Genre]:[Genre]]=I$40)*(VGSales[[Platform]:[Platform]]=$A55),0))</f>
        <v>63.550000000000033</v>
      </c>
      <c r="J55" s="8" cm="1">
        <f t="array" ref="J55">SUM(_xlfn._xlws.FILTER(VGSales[[Global_Sales]:[Global_Sales]],(VGSales[[Genre]:[Genre]]=J$40)*(VGSales[[Platform]:[Platform]]=$A55),0))</f>
        <v>7.1099999999999985</v>
      </c>
      <c r="K55" s="8" cm="1">
        <f t="array" ref="K55">SUM(_xlfn._xlws.FILTER(VGSales[[Global_Sales]:[Global_Sales]],(VGSales[[Genre]:[Genre]]=K$40)*(VGSales[[Platform]:[Platform]]=$A55),0))</f>
        <v>49.280000000000058</v>
      </c>
      <c r="L55" s="8" cm="1">
        <f t="array" ref="L55">SUM(_xlfn._xlws.FILTER(VGSales[[Global_Sales]:[Global_Sales]],(VGSales[[Genre]:[Genre]]=L$40)*(VGSales[[Platform]:[Platform]]=$A55),0))</f>
        <v>13.549999999999992</v>
      </c>
      <c r="M55" s="8" cm="1">
        <f t="array" ref="M55">SUM(_xlfn._xlws.FILTER(VGSales[[Global_Sales]:[Global_Sales]],(VGSales[[Genre]:[Genre]]=M$40)*(VGSales[[Platform]:[Platform]]=$A55),0))</f>
        <v>3.0599999999999992</v>
      </c>
      <c r="N55" s="8" cm="1">
        <f t="array" ref="N55">SUM(_xlfn._xlws.FILTER(VGSales[[Global_Sales]:[Global_Sales]],(VGSales[[Genre]:[Genre]]=N$40)*(VGSales[[Platform]:[Platform]]=$A55),0))</f>
        <v>2.7799999999999994</v>
      </c>
      <c r="O55" s="8">
        <f t="shared" si="0"/>
        <v>258.26000000000005</v>
      </c>
    </row>
    <row r="56" spans="1:15" x14ac:dyDescent="0.25">
      <c r="A56" t="str">
        <v>PC</v>
      </c>
      <c r="C56" s="8" cm="1">
        <f t="array" ref="C56">SUM(_xlfn._xlws.FILTER(VGSales[[Global_Sales]:[Global_Sales]],(VGSales[[Genre]:[Genre]]=C$40)*(VGSales[[Platform]:[Platform]]=$A56),0))</f>
        <v>12.009999999999993</v>
      </c>
      <c r="D56" s="8" cm="1">
        <f t="array" ref="D56">SUM(_xlfn._xlws.FILTER(VGSales[[Global_Sales]:[Global_Sales]],(VGSales[[Genre]:[Genre]]=D$40)*(VGSales[[Platform]:[Platform]]=$A56),0))</f>
        <v>0.4900000000000001</v>
      </c>
      <c r="E56" s="8" cm="1">
        <f t="array" ref="E56">SUM(_xlfn._xlws.FILTER(VGSales[[Global_Sales]:[Global_Sales]],(VGSales[[Genre]:[Genre]]=E$40)*(VGSales[[Platform]:[Platform]]=$A56),0))</f>
        <v>4.0599999999999961</v>
      </c>
      <c r="F56" s="8" cm="1">
        <f t="array" ref="F56">SUM(_xlfn._xlws.FILTER(VGSales[[Global_Sales]:[Global_Sales]],(VGSales[[Genre]:[Genre]]=F$40)*(VGSales[[Platform]:[Platform]]=$A56),0))</f>
        <v>47.780000000000058</v>
      </c>
      <c r="G56" s="8" cm="1">
        <f t="array" ref="G56">SUM(_xlfn._xlws.FILTER(VGSales[[Global_Sales]:[Global_Sales]],(VGSales[[Genre]:[Genre]]=G$40)*(VGSales[[Platform]:[Platform]]=$A56),0))</f>
        <v>0.92000000000000037</v>
      </c>
      <c r="H56" s="8" cm="1">
        <f t="array" ref="H56">SUM(_xlfn._xlws.FILTER(VGSales[[Global_Sales]:[Global_Sales]],(VGSales[[Genre]:[Genre]]=H$40)*(VGSales[[Platform]:[Platform]]=$A56),0))</f>
        <v>8.5599999999999934</v>
      </c>
      <c r="I56" s="8" cm="1">
        <f t="array" ref="I56">SUM(_xlfn._xlws.FILTER(VGSales[[Global_Sales]:[Global_Sales]],(VGSales[[Genre]:[Genre]]=I$40)*(VGSales[[Platform]:[Platform]]=$A56),0))</f>
        <v>45.320000000000014</v>
      </c>
      <c r="J56" s="8" cm="1">
        <f t="array" ref="J56">SUM(_xlfn._xlws.FILTER(VGSales[[Global_Sales]:[Global_Sales]],(VGSales[[Genre]:[Genre]]=J$40)*(VGSales[[Platform]:[Platform]]=$A56),0))</f>
        <v>51.910000000000032</v>
      </c>
      <c r="K56" s="8" cm="1">
        <f t="array" ref="K56">SUM(_xlfn._xlws.FILTER(VGSales[[Global_Sales]:[Global_Sales]],(VGSales[[Genre]:[Genre]]=K$40)*(VGSales[[Platform]:[Platform]]=$A56),0))</f>
        <v>31.530000000000005</v>
      </c>
      <c r="L56" s="8" cm="1">
        <f t="array" ref="L56">SUM(_xlfn._xlws.FILTER(VGSales[[Global_Sales]:[Global_Sales]],(VGSales[[Genre]:[Genre]]=L$40)*(VGSales[[Platform]:[Platform]]=$A56),0))</f>
        <v>0.26999999999999996</v>
      </c>
      <c r="M56" s="8" cm="1">
        <f t="array" ref="M56">SUM(_xlfn._xlws.FILTER(VGSales[[Global_Sales]:[Global_Sales]],(VGSales[[Genre]:[Genre]]=M$40)*(VGSales[[Platform]:[Platform]]=$A56),0))</f>
        <v>10.089999999999984</v>
      </c>
      <c r="N56" s="8" cm="1">
        <f t="array" ref="N56">SUM(_xlfn._xlws.FILTER(VGSales[[Global_Sales]:[Global_Sales]],(VGSales[[Genre]:[Genre]]=N$40)*(VGSales[[Platform]:[Platform]]=$A56),0))</f>
        <v>45.880000000000102</v>
      </c>
      <c r="O56" s="8">
        <f t="shared" si="0"/>
        <v>258.82000000000016</v>
      </c>
    </row>
    <row r="57" spans="1:15" x14ac:dyDescent="0.25">
      <c r="A57" t="str">
        <v>2600</v>
      </c>
      <c r="C57" s="8" cm="1">
        <f t="array" ref="C57">SUM(_xlfn._xlws.FILTER(VGSales[[Global_Sales]:[Global_Sales]],(VGSales[[Genre]:[Genre]]=C$40)*(VGSales[[Platform]:[Platform]]=$A57),0))</f>
        <v>3.4299999999999993</v>
      </c>
      <c r="D57" s="8" cm="1">
        <f t="array" ref="D57">SUM(_xlfn._xlws.FILTER(VGSales[[Global_Sales]:[Global_Sales]],(VGSales[[Genre]:[Genre]]=D$40)*(VGSales[[Platform]:[Platform]]=$A57),0))</f>
        <v>13.27</v>
      </c>
      <c r="E57" s="8" cm="1">
        <f t="array" ref="E57">SUM(_xlfn._xlws.FILTER(VGSales[[Global_Sales]:[Global_Sales]],(VGSales[[Genre]:[Genre]]=E$40)*(VGSales[[Platform]:[Platform]]=$A57),0))</f>
        <v>2.9099999999999997</v>
      </c>
      <c r="F57" s="8" cm="1">
        <f t="array" ref="F57">SUM(_xlfn._xlws.FILTER(VGSales[[Global_Sales]:[Global_Sales]],(VGSales[[Genre]:[Genre]]=F$40)*(VGSales[[Platform]:[Platform]]=$A57),0))</f>
        <v>0</v>
      </c>
      <c r="G57" s="8" cm="1">
        <f t="array" ref="G57">SUM(_xlfn._xlws.FILTER(VGSales[[Global_Sales]:[Global_Sales]],(VGSales[[Genre]:[Genre]]=G$40)*(VGSales[[Platform]:[Platform]]=$A57),0))</f>
        <v>14.68</v>
      </c>
      <c r="H57" s="8" cm="1">
        <f t="array" ref="H57">SUM(_xlfn._xlws.FILTER(VGSales[[Global_Sales]:[Global_Sales]],(VGSales[[Genre]:[Genre]]=H$40)*(VGSales[[Platform]:[Platform]]=$A57),0))</f>
        <v>3.58</v>
      </c>
      <c r="I57" s="8" cm="1">
        <f t="array" ref="I57">SUM(_xlfn._xlws.FILTER(VGSales[[Global_Sales]:[Global_Sales]],(VGSales[[Genre]:[Genre]]=I$40)*(VGSales[[Platform]:[Platform]]=$A57),0))</f>
        <v>26.480000000000004</v>
      </c>
      <c r="J57" s="8" cm="1">
        <f t="array" ref="J57">SUM(_xlfn._xlws.FILTER(VGSales[[Global_Sales]:[Global_Sales]],(VGSales[[Genre]:[Genre]]=J$40)*(VGSales[[Platform]:[Platform]]=$A57),0))</f>
        <v>0.45</v>
      </c>
      <c r="K57" s="8" cm="1">
        <f t="array" ref="K57">SUM(_xlfn._xlws.FILTER(VGSales[[Global_Sales]:[Global_Sales]],(VGSales[[Genre]:[Genre]]=K$40)*(VGSales[[Platform]:[Platform]]=$A57),0))</f>
        <v>29.339999999999986</v>
      </c>
      <c r="L57" s="8" cm="1">
        <f t="array" ref="L57">SUM(_xlfn._xlws.FILTER(VGSales[[Global_Sales]:[Global_Sales]],(VGSales[[Genre]:[Genre]]=L$40)*(VGSales[[Platform]:[Platform]]=$A57),0))</f>
        <v>1.24</v>
      </c>
      <c r="M57" s="8" cm="1">
        <f t="array" ref="M57">SUM(_xlfn._xlws.FILTER(VGSales[[Global_Sales]:[Global_Sales]],(VGSales[[Genre]:[Genre]]=M$40)*(VGSales[[Platform]:[Platform]]=$A57),0))</f>
        <v>1.7000000000000002</v>
      </c>
      <c r="N57" s="8" cm="1">
        <f t="array" ref="N57">SUM(_xlfn._xlws.FILTER(VGSales[[Global_Sales]:[Global_Sales]],(VGSales[[Genre]:[Genre]]=N$40)*(VGSales[[Platform]:[Platform]]=$A57),0))</f>
        <v>0</v>
      </c>
      <c r="O57" s="8">
        <f t="shared" si="0"/>
        <v>97.079999999999984</v>
      </c>
    </row>
    <row r="58" spans="1:15" x14ac:dyDescent="0.25">
      <c r="A58" t="str">
        <v>PSP</v>
      </c>
      <c r="C58" s="8" cm="1">
        <f t="array" ref="C58">SUM(_xlfn._xlws.FILTER(VGSales[[Global_Sales]:[Global_Sales]],(VGSales[[Genre]:[Genre]]=C$40)*(VGSales[[Platform]:[Platform]]=$A58),0))</f>
        <v>41.690000000000019</v>
      </c>
      <c r="D58" s="8" cm="1">
        <f t="array" ref="D58">SUM(_xlfn._xlws.FILTER(VGSales[[Global_Sales]:[Global_Sales]],(VGSales[[Genre]:[Genre]]=D$40)*(VGSales[[Platform]:[Platform]]=$A58),0))</f>
        <v>17.279999999999994</v>
      </c>
      <c r="E58" s="8" cm="1">
        <f t="array" ref="E58">SUM(_xlfn._xlws.FILTER(VGSales[[Global_Sales]:[Global_Sales]],(VGSales[[Genre]:[Genre]]=E$40)*(VGSales[[Platform]:[Platform]]=$A58),0))</f>
        <v>34.730000000000004</v>
      </c>
      <c r="F58" s="8" cm="1">
        <f t="array" ref="F58">SUM(_xlfn._xlws.FILTER(VGSales[[Global_Sales]:[Global_Sales]],(VGSales[[Genre]:[Genre]]=F$40)*(VGSales[[Platform]:[Platform]]=$A58),0))</f>
        <v>49.050000000000097</v>
      </c>
      <c r="G58" s="8" cm="1">
        <f t="array" ref="G58">SUM(_xlfn._xlws.FILTER(VGSales[[Global_Sales]:[Global_Sales]],(VGSales[[Genre]:[Genre]]=G$40)*(VGSales[[Platform]:[Platform]]=$A58),0))</f>
        <v>5.52</v>
      </c>
      <c r="H58" s="8" cm="1">
        <f t="array" ref="H58">SUM(_xlfn._xlws.FILTER(VGSales[[Global_Sales]:[Global_Sales]],(VGSales[[Genre]:[Genre]]=H$40)*(VGSales[[Platform]:[Platform]]=$A58),0))</f>
        <v>13.959999999999988</v>
      </c>
      <c r="I58" s="8" cm="1">
        <f t="array" ref="I58">SUM(_xlfn._xlws.FILTER(VGSales[[Global_Sales]:[Global_Sales]],(VGSales[[Genre]:[Genre]]=I$40)*(VGSales[[Platform]:[Platform]]=$A58),0))</f>
        <v>19.77</v>
      </c>
      <c r="J58" s="8" cm="1">
        <f t="array" ref="J58">SUM(_xlfn._xlws.FILTER(VGSales[[Global_Sales]:[Global_Sales]],(VGSales[[Genre]:[Genre]]=J$40)*(VGSales[[Platform]:[Platform]]=$A58),0))</f>
        <v>6.2799999999999976</v>
      </c>
      <c r="K58" s="8" cm="1">
        <f t="array" ref="K58">SUM(_xlfn._xlws.FILTER(VGSales[[Global_Sales]:[Global_Sales]],(VGSales[[Genre]:[Genre]]=K$40)*(VGSales[[Platform]:[Platform]]=$A58),0))</f>
        <v>64.71999999999997</v>
      </c>
      <c r="L58" s="8" cm="1">
        <f t="array" ref="L58">SUM(_xlfn._xlws.FILTER(VGSales[[Global_Sales]:[Global_Sales]],(VGSales[[Genre]:[Genre]]=L$40)*(VGSales[[Platform]:[Platform]]=$A58),0))</f>
        <v>21.969999999999995</v>
      </c>
      <c r="M58" s="8" cm="1">
        <f t="array" ref="M58">SUM(_xlfn._xlws.FILTER(VGSales[[Global_Sales]:[Global_Sales]],(VGSales[[Genre]:[Genre]]=M$40)*(VGSales[[Platform]:[Platform]]=$A58),0))</f>
        <v>10.689999999999939</v>
      </c>
      <c r="N58" s="8" cm="1">
        <f t="array" ref="N58">SUM(_xlfn._xlws.FILTER(VGSales[[Global_Sales]:[Global_Sales]],(VGSales[[Genre]:[Genre]]=N$40)*(VGSales[[Platform]:[Platform]]=$A58),0))</f>
        <v>10.619999999999989</v>
      </c>
      <c r="O58" s="8">
        <f t="shared" si="0"/>
        <v>296.28000000000003</v>
      </c>
    </row>
    <row r="59" spans="1:15" x14ac:dyDescent="0.25">
      <c r="A59" t="str">
        <v>XOne</v>
      </c>
      <c r="C59" s="8" cm="1">
        <f t="array" ref="C59">SUM(_xlfn._xlws.FILTER(VGSales[[Global_Sales]:[Global_Sales]],(VGSales[[Genre]:[Genre]]=C$40)*(VGSales[[Platform]:[Platform]]=$A59),0))</f>
        <v>23.97</v>
      </c>
      <c r="D59" s="8" cm="1">
        <f t="array" ref="D59">SUM(_xlfn._xlws.FILTER(VGSales[[Global_Sales]:[Global_Sales]],(VGSales[[Genre]:[Genre]]=D$40)*(VGSales[[Platform]:[Platform]]=$A59),0))</f>
        <v>0.81</v>
      </c>
      <c r="E59" s="8" cm="1">
        <f t="array" ref="E59">SUM(_xlfn._xlws.FILTER(VGSales[[Global_Sales]:[Global_Sales]],(VGSales[[Genre]:[Genre]]=E$40)*(VGSales[[Platform]:[Platform]]=$A59),0))</f>
        <v>8.7999999999999972</v>
      </c>
      <c r="F59" s="8" cm="1">
        <f t="array" ref="F59">SUM(_xlfn._xlws.FILTER(VGSales[[Global_Sales]:[Global_Sales]],(VGSales[[Genre]:[Genre]]=F$40)*(VGSales[[Platform]:[Platform]]=$A59),0))</f>
        <v>9.4800000000000022</v>
      </c>
      <c r="G59" s="8" cm="1">
        <f t="array" ref="G59">SUM(_xlfn._xlws.FILTER(VGSales[[Global_Sales]:[Global_Sales]],(VGSales[[Genre]:[Genre]]=G$40)*(VGSales[[Platform]:[Platform]]=$A59),0))</f>
        <v>0</v>
      </c>
      <c r="H59" s="8" cm="1">
        <f t="array" ref="H59">SUM(_xlfn._xlws.FILTER(VGSales[[Global_Sales]:[Global_Sales]],(VGSales[[Genre]:[Genre]]=H$40)*(VGSales[[Platform]:[Platform]]=$A59),0))</f>
        <v>6.8600000000000012</v>
      </c>
      <c r="I59" s="8" cm="1">
        <f t="array" ref="I59">SUM(_xlfn._xlws.FILTER(VGSales[[Global_Sales]:[Global_Sales]],(VGSales[[Genre]:[Genre]]=I$40)*(VGSales[[Platform]:[Platform]]=$A59),0))</f>
        <v>51.609999999999985</v>
      </c>
      <c r="J59" s="8" cm="1">
        <f t="array" ref="J59">SUM(_xlfn._xlws.FILTER(VGSales[[Global_Sales]:[Global_Sales]],(VGSales[[Genre]:[Genre]]=J$40)*(VGSales[[Platform]:[Platform]]=$A59),0))</f>
        <v>0.54</v>
      </c>
      <c r="K59" s="8" cm="1">
        <f t="array" ref="K59">SUM(_xlfn._xlws.FILTER(VGSales[[Global_Sales]:[Global_Sales]],(VGSales[[Genre]:[Genre]]=K$40)*(VGSales[[Platform]:[Platform]]=$A59),0))</f>
        <v>33.790000000000006</v>
      </c>
      <c r="L59" s="8" cm="1">
        <f t="array" ref="L59">SUM(_xlfn._xlws.FILTER(VGSales[[Global_Sales]:[Global_Sales]],(VGSales[[Genre]:[Genre]]=L$40)*(VGSales[[Platform]:[Platform]]=$A59),0))</f>
        <v>2.3100000000000005</v>
      </c>
      <c r="M59" s="8" cm="1">
        <f t="array" ref="M59">SUM(_xlfn._xlws.FILTER(VGSales[[Global_Sales]:[Global_Sales]],(VGSales[[Genre]:[Genre]]=M$40)*(VGSales[[Platform]:[Platform]]=$A59),0))</f>
        <v>2.5099999999999993</v>
      </c>
      <c r="N59" s="8" cm="1">
        <f t="array" ref="N59">SUM(_xlfn._xlws.FILTER(VGSales[[Global_Sales]:[Global_Sales]],(VGSales[[Genre]:[Genre]]=N$40)*(VGSales[[Platform]:[Platform]]=$A59),0))</f>
        <v>0.38</v>
      </c>
      <c r="O59" s="8">
        <f t="shared" si="0"/>
        <v>141.06</v>
      </c>
    </row>
    <row r="60" spans="1:15" x14ac:dyDescent="0.25">
      <c r="A60" t="str">
        <v>GC</v>
      </c>
      <c r="C60" s="8" cm="1">
        <f t="array" ref="C60">SUM(_xlfn._xlws.FILTER(VGSales[[Global_Sales]:[Global_Sales]],(VGSales[[Genre]:[Genre]]=C$40)*(VGSales[[Platform]:[Platform]]=$A60),0))</f>
        <v>25.489999999999988</v>
      </c>
      <c r="D60" s="8" cm="1">
        <f t="array" ref="D60">SUM(_xlfn._xlws.FILTER(VGSales[[Global_Sales]:[Global_Sales]],(VGSales[[Genre]:[Genre]]=D$40)*(VGSales[[Platform]:[Platform]]=$A60),0))</f>
        <v>28.660000000000007</v>
      </c>
      <c r="E60" s="8" cm="1">
        <f t="array" ref="E60">SUM(_xlfn._xlws.FILTER(VGSales[[Global_Sales]:[Global_Sales]],(VGSales[[Genre]:[Genre]]=E$40)*(VGSales[[Platform]:[Platform]]=$A60),0))</f>
        <v>21.889999999999997</v>
      </c>
      <c r="F60" s="8" cm="1">
        <f t="array" ref="F60">SUM(_xlfn._xlws.FILTER(VGSales[[Global_Sales]:[Global_Sales]],(VGSales[[Genre]:[Genre]]=F$40)*(VGSales[[Platform]:[Platform]]=$A60),0))</f>
        <v>13.15</v>
      </c>
      <c r="G60" s="8" cm="1">
        <f t="array" ref="G60">SUM(_xlfn._xlws.FILTER(VGSales[[Global_Sales]:[Global_Sales]],(VGSales[[Genre]:[Genre]]=G$40)*(VGSales[[Platform]:[Platform]]=$A60),0))</f>
        <v>4.6999999999999984</v>
      </c>
      <c r="H60" s="8" cm="1">
        <f t="array" ref="H60">SUM(_xlfn._xlws.FILTER(VGSales[[Global_Sales]:[Global_Sales]],(VGSales[[Genre]:[Genre]]=H$40)*(VGSales[[Platform]:[Platform]]=$A60),0))</f>
        <v>16.729999999999997</v>
      </c>
      <c r="I60" s="8" cm="1">
        <f t="array" ref="I60">SUM(_xlfn._xlws.FILTER(VGSales[[Global_Sales]:[Global_Sales]],(VGSales[[Genre]:[Genre]]=I$40)*(VGSales[[Platform]:[Platform]]=$A60),0))</f>
        <v>13.629999999999999</v>
      </c>
      <c r="J60" s="8" cm="1">
        <f t="array" ref="J60">SUM(_xlfn._xlws.FILTER(VGSales[[Global_Sales]:[Global_Sales]],(VGSales[[Genre]:[Genre]]=J$40)*(VGSales[[Platform]:[Platform]]=$A60),0))</f>
        <v>8.5900000000000016</v>
      </c>
      <c r="K60" s="8" cm="1">
        <f t="array" ref="K60">SUM(_xlfn._xlws.FILTER(VGSales[[Global_Sales]:[Global_Sales]],(VGSales[[Genre]:[Genre]]=K$40)*(VGSales[[Platform]:[Platform]]=$A60),0))</f>
        <v>37.839999999999996</v>
      </c>
      <c r="L60" s="8" cm="1">
        <f t="array" ref="L60">SUM(_xlfn._xlws.FILTER(VGSales[[Global_Sales]:[Global_Sales]],(VGSales[[Genre]:[Genre]]=L$40)*(VGSales[[Platform]:[Platform]]=$A60),0))</f>
        <v>18.429999999999993</v>
      </c>
      <c r="M60" s="8" cm="1">
        <f t="array" ref="M60">SUM(_xlfn._xlws.FILTER(VGSales[[Global_Sales]:[Global_Sales]],(VGSales[[Genre]:[Genre]]=M$40)*(VGSales[[Platform]:[Platform]]=$A60),0))</f>
        <v>5.9300000000000006</v>
      </c>
      <c r="N60" s="8" cm="1">
        <f t="array" ref="N60">SUM(_xlfn._xlws.FILTER(VGSales[[Global_Sales]:[Global_Sales]],(VGSales[[Genre]:[Genre]]=N$40)*(VGSales[[Platform]:[Platform]]=$A60),0))</f>
        <v>4.3199999999999994</v>
      </c>
      <c r="O60" s="8">
        <f t="shared" si="0"/>
        <v>199.36</v>
      </c>
    </row>
    <row r="61" spans="1:15" x14ac:dyDescent="0.25">
      <c r="A61" t="str">
        <v>WiiU</v>
      </c>
      <c r="C61" s="8" cm="1">
        <f t="array" ref="C61">SUM(_xlfn._xlws.FILTER(VGSales[[Global_Sales]:[Global_Sales]],(VGSales[[Genre]:[Genre]]=C$40)*(VGSales[[Platform]:[Platform]]=$A61),0))</f>
        <v>3.3200000000000003</v>
      </c>
      <c r="D61" s="8" cm="1">
        <f t="array" ref="D61">SUM(_xlfn._xlws.FILTER(VGSales[[Global_Sales]:[Global_Sales]],(VGSales[[Genre]:[Genre]]=D$40)*(VGSales[[Platform]:[Platform]]=$A61),0))</f>
        <v>21.240000000000006</v>
      </c>
      <c r="E61" s="8" cm="1">
        <f t="array" ref="E61">SUM(_xlfn._xlws.FILTER(VGSales[[Global_Sales]:[Global_Sales]],(VGSales[[Genre]:[Genre]]=E$40)*(VGSales[[Platform]:[Platform]]=$A61),0))</f>
        <v>7.7700000000000005</v>
      </c>
      <c r="F61" s="8" cm="1">
        <f t="array" ref="F61">SUM(_xlfn._xlws.FILTER(VGSales[[Global_Sales]:[Global_Sales]],(VGSales[[Genre]:[Genre]]=F$40)*(VGSales[[Platform]:[Platform]]=$A61),0))</f>
        <v>2.4700000000000002</v>
      </c>
      <c r="G61" s="8" cm="1">
        <f t="array" ref="G61">SUM(_xlfn._xlws.FILTER(VGSales[[Global_Sales]:[Global_Sales]],(VGSales[[Genre]:[Genre]]=G$40)*(VGSales[[Platform]:[Platform]]=$A61),0))</f>
        <v>1.33</v>
      </c>
      <c r="H61" s="8" cm="1">
        <f t="array" ref="H61">SUM(_xlfn._xlws.FILTER(VGSales[[Global_Sales]:[Global_Sales]],(VGSales[[Genre]:[Genre]]=H$40)*(VGSales[[Platform]:[Platform]]=$A61),0))</f>
        <v>12.229999999999997</v>
      </c>
      <c r="I61" s="8" cm="1">
        <f t="array" ref="I61">SUM(_xlfn._xlws.FILTER(VGSales[[Global_Sales]:[Global_Sales]],(VGSales[[Genre]:[Genre]]=I$40)*(VGSales[[Platform]:[Platform]]=$A61),0))</f>
        <v>6.169999999999999</v>
      </c>
      <c r="J61" s="8" cm="1">
        <f t="array" ref="J61">SUM(_xlfn._xlws.FILTER(VGSales[[Global_Sales]:[Global_Sales]],(VGSales[[Genre]:[Genre]]=J$40)*(VGSales[[Platform]:[Platform]]=$A61),0))</f>
        <v>0.21</v>
      </c>
      <c r="K61" s="8" cm="1">
        <f t="array" ref="K61">SUM(_xlfn._xlws.FILTER(VGSales[[Global_Sales]:[Global_Sales]],(VGSales[[Genre]:[Genre]]=K$40)*(VGSales[[Platform]:[Platform]]=$A61),0))</f>
        <v>19.350000000000005</v>
      </c>
      <c r="L61" s="8" cm="1">
        <f t="array" ref="L61">SUM(_xlfn._xlws.FILTER(VGSales[[Global_Sales]:[Global_Sales]],(VGSales[[Genre]:[Genre]]=L$40)*(VGSales[[Platform]:[Platform]]=$A61),0))</f>
        <v>6.3599999999999994</v>
      </c>
      <c r="M61" s="8" cm="1">
        <f t="array" ref="M61">SUM(_xlfn._xlws.FILTER(VGSales[[Global_Sales]:[Global_Sales]],(VGSales[[Genre]:[Genre]]=M$40)*(VGSales[[Platform]:[Platform]]=$A61),0))</f>
        <v>0.17</v>
      </c>
      <c r="N61" s="8" cm="1">
        <f t="array" ref="N61">SUM(_xlfn._xlws.FILTER(VGSales[[Global_Sales]:[Global_Sales]],(VGSales[[Genre]:[Genre]]=N$40)*(VGSales[[Platform]:[Platform]]=$A61),0))</f>
        <v>1.2400000000000002</v>
      </c>
      <c r="O61" s="8">
        <f t="shared" si="0"/>
        <v>81.86</v>
      </c>
    </row>
    <row r="62" spans="1:15" x14ac:dyDescent="0.25">
      <c r="A62" t="str">
        <v>GEN</v>
      </c>
      <c r="C62" s="8" cm="1">
        <f t="array" ref="C62">SUM(_xlfn._xlws.FILTER(VGSales[[Global_Sales]:[Global_Sales]],(VGSales[[Genre]:[Genre]]=C$40)*(VGSales[[Platform]:[Platform]]=$A62),0))</f>
        <v>3.2</v>
      </c>
      <c r="D62" s="8" cm="1">
        <f t="array" ref="D62">SUM(_xlfn._xlws.FILTER(VGSales[[Global_Sales]:[Global_Sales]],(VGSales[[Genre]:[Genre]]=D$40)*(VGSales[[Platform]:[Platform]]=$A62),0))</f>
        <v>15.450000000000001</v>
      </c>
      <c r="E62" s="8" cm="1">
        <f t="array" ref="E62">SUM(_xlfn._xlws.FILTER(VGSales[[Global_Sales]:[Global_Sales]],(VGSales[[Genre]:[Genre]]=E$40)*(VGSales[[Platform]:[Platform]]=$A62),0))</f>
        <v>0.26</v>
      </c>
      <c r="F62" s="8" cm="1">
        <f t="array" ref="F62">SUM(_xlfn._xlws.FILTER(VGSales[[Global_Sales]:[Global_Sales]],(VGSales[[Genre]:[Genre]]=F$40)*(VGSales[[Platform]:[Platform]]=$A62),0))</f>
        <v>0.27</v>
      </c>
      <c r="G62" s="8" cm="1">
        <f t="array" ref="G62">SUM(_xlfn._xlws.FILTER(VGSales[[Global_Sales]:[Global_Sales]],(VGSales[[Genre]:[Genre]]=G$40)*(VGSales[[Platform]:[Platform]]=$A62),0))</f>
        <v>0</v>
      </c>
      <c r="H62" s="8" cm="1">
        <f t="array" ref="H62">SUM(_xlfn._xlws.FILTER(VGSales[[Global_Sales]:[Global_Sales]],(VGSales[[Genre]:[Genre]]=H$40)*(VGSales[[Platform]:[Platform]]=$A62),0))</f>
        <v>0.03</v>
      </c>
      <c r="I62" s="8" cm="1">
        <f t="array" ref="I62">SUM(_xlfn._xlws.FILTER(VGSales[[Global_Sales]:[Global_Sales]],(VGSales[[Genre]:[Genre]]=I$40)*(VGSales[[Platform]:[Platform]]=$A62),0))</f>
        <v>0.13</v>
      </c>
      <c r="J62" s="8" cm="1">
        <f t="array" ref="J62">SUM(_xlfn._xlws.FILTER(VGSales[[Global_Sales]:[Global_Sales]],(VGSales[[Genre]:[Genre]]=J$40)*(VGSales[[Platform]:[Platform]]=$A62),0))</f>
        <v>0</v>
      </c>
      <c r="K62" s="8" cm="1">
        <f t="array" ref="K62">SUM(_xlfn._xlws.FILTER(VGSales[[Global_Sales]:[Global_Sales]],(VGSales[[Genre]:[Genre]]=K$40)*(VGSales[[Platform]:[Platform]]=$A62),0))</f>
        <v>2.7399999999999998</v>
      </c>
      <c r="L62" s="8" cm="1">
        <f t="array" ref="L62">SUM(_xlfn._xlws.FILTER(VGSales[[Global_Sales]:[Global_Sales]],(VGSales[[Genre]:[Genre]]=L$40)*(VGSales[[Platform]:[Platform]]=$A62),0))</f>
        <v>5.9</v>
      </c>
      <c r="M62" s="8" cm="1">
        <f t="array" ref="M62">SUM(_xlfn._xlws.FILTER(VGSales[[Global_Sales]:[Global_Sales]],(VGSales[[Genre]:[Genre]]=M$40)*(VGSales[[Platform]:[Platform]]=$A62),0))</f>
        <v>0.19</v>
      </c>
      <c r="N62" s="8" cm="1">
        <f t="array" ref="N62">SUM(_xlfn._xlws.FILTER(VGSales[[Global_Sales]:[Global_Sales]],(VGSales[[Genre]:[Genre]]=N$40)*(VGSales[[Platform]:[Platform]]=$A62),0))</f>
        <v>0.19</v>
      </c>
      <c r="O62" s="8">
        <f t="shared" si="0"/>
        <v>28.360000000000007</v>
      </c>
    </row>
    <row r="63" spans="1:15" x14ac:dyDescent="0.25">
      <c r="A63" t="str">
        <v>DC</v>
      </c>
      <c r="C63" s="8" cm="1">
        <f t="array" ref="C63">SUM(_xlfn._xlws.FILTER(VGSales[[Global_Sales]:[Global_Sales]],(VGSales[[Genre]:[Genre]]=C$40)*(VGSales[[Platform]:[Platform]]=$A63),0))</f>
        <v>3.6599999999999997</v>
      </c>
      <c r="D63" s="8" cm="1">
        <f t="array" ref="D63">SUM(_xlfn._xlws.FILTER(VGSales[[Global_Sales]:[Global_Sales]],(VGSales[[Genre]:[Genre]]=D$40)*(VGSales[[Platform]:[Platform]]=$A63),0))</f>
        <v>2.54</v>
      </c>
      <c r="E63" s="8" cm="1">
        <f t="array" ref="E63">SUM(_xlfn._xlws.FILTER(VGSales[[Global_Sales]:[Global_Sales]],(VGSales[[Genre]:[Genre]]=E$40)*(VGSales[[Platform]:[Platform]]=$A63),0))</f>
        <v>2.65</v>
      </c>
      <c r="F63" s="8" cm="1">
        <f t="array" ref="F63">SUM(_xlfn._xlws.FILTER(VGSales[[Global_Sales]:[Global_Sales]],(VGSales[[Genre]:[Genre]]=F$40)*(VGSales[[Platform]:[Platform]]=$A63),0))</f>
        <v>0.68</v>
      </c>
      <c r="G63" s="8" cm="1">
        <f t="array" ref="G63">SUM(_xlfn._xlws.FILTER(VGSales[[Global_Sales]:[Global_Sales]],(VGSales[[Genre]:[Genre]]=G$40)*(VGSales[[Platform]:[Platform]]=$A63),0))</f>
        <v>0</v>
      </c>
      <c r="H63" s="8" cm="1">
        <f t="array" ref="H63">SUM(_xlfn._xlws.FILTER(VGSales[[Global_Sales]:[Global_Sales]],(VGSales[[Genre]:[Genre]]=H$40)*(VGSales[[Platform]:[Platform]]=$A63),0))</f>
        <v>0</v>
      </c>
      <c r="I63" s="8" cm="1">
        <f t="array" ref="I63">SUM(_xlfn._xlws.FILTER(VGSales[[Global_Sales]:[Global_Sales]],(VGSales[[Genre]:[Genre]]=I$40)*(VGSales[[Platform]:[Platform]]=$A63),0))</f>
        <v>0.33</v>
      </c>
      <c r="J63" s="8" cm="1">
        <f t="array" ref="J63">SUM(_xlfn._xlws.FILTER(VGSales[[Global_Sales]:[Global_Sales]],(VGSales[[Genre]:[Genre]]=J$40)*(VGSales[[Platform]:[Platform]]=$A63),0))</f>
        <v>0.52</v>
      </c>
      <c r="K63" s="8" cm="1">
        <f t="array" ref="K63">SUM(_xlfn._xlws.FILTER(VGSales[[Global_Sales]:[Global_Sales]],(VGSales[[Genre]:[Genre]]=K$40)*(VGSales[[Platform]:[Platform]]=$A63),0))</f>
        <v>1.26</v>
      </c>
      <c r="L63" s="8" cm="1">
        <f t="array" ref="L63">SUM(_xlfn._xlws.FILTER(VGSales[[Global_Sales]:[Global_Sales]],(VGSales[[Genre]:[Genre]]=L$40)*(VGSales[[Platform]:[Platform]]=$A63),0))</f>
        <v>1.8300000000000005</v>
      </c>
      <c r="M63" s="8" cm="1">
        <f t="array" ref="M63">SUM(_xlfn._xlws.FILTER(VGSales[[Global_Sales]:[Global_Sales]],(VGSales[[Genre]:[Genre]]=M$40)*(VGSales[[Platform]:[Platform]]=$A63),0))</f>
        <v>2.5000000000000004</v>
      </c>
      <c r="N63" s="8" cm="1">
        <f t="array" ref="N63">SUM(_xlfn._xlws.FILTER(VGSales[[Global_Sales]:[Global_Sales]],(VGSales[[Genre]:[Genre]]=N$40)*(VGSales[[Platform]:[Platform]]=$A63),0))</f>
        <v>0</v>
      </c>
      <c r="O63" s="8">
        <f t="shared" si="0"/>
        <v>15.969999999999999</v>
      </c>
    </row>
    <row r="64" spans="1:15" x14ac:dyDescent="0.25">
      <c r="A64" t="str">
        <v>PSV</v>
      </c>
      <c r="C64" s="8" cm="1">
        <f t="array" ref="C64">SUM(_xlfn._xlws.FILTER(VGSales[[Global_Sales]:[Global_Sales]],(VGSales[[Genre]:[Genre]]=C$40)*(VGSales[[Platform]:[Platform]]=$A64),0))</f>
        <v>4.879999999999999</v>
      </c>
      <c r="D64" s="8" cm="1">
        <f t="array" ref="D64">SUM(_xlfn._xlws.FILTER(VGSales[[Global_Sales]:[Global_Sales]],(VGSales[[Genre]:[Genre]]=D$40)*(VGSales[[Platform]:[Platform]]=$A64),0))</f>
        <v>3.0299999999999989</v>
      </c>
      <c r="E64" s="8" cm="1">
        <f t="array" ref="E64">SUM(_xlfn._xlws.FILTER(VGSales[[Global_Sales]:[Global_Sales]],(VGSales[[Genre]:[Genre]]=E$40)*(VGSales[[Platform]:[Platform]]=$A64),0))</f>
        <v>2.9499999999999993</v>
      </c>
      <c r="F64" s="8" cm="1">
        <f t="array" ref="F64">SUM(_xlfn._xlws.FILTER(VGSales[[Global_Sales]:[Global_Sales]],(VGSales[[Genre]:[Genre]]=F$40)*(VGSales[[Platform]:[Platform]]=$A64),0))</f>
        <v>13.38999999999999</v>
      </c>
      <c r="G64" s="8" cm="1">
        <f t="array" ref="G64">SUM(_xlfn._xlws.FILTER(VGSales[[Global_Sales]:[Global_Sales]],(VGSales[[Genre]:[Genre]]=G$40)*(VGSales[[Platform]:[Platform]]=$A64),0))</f>
        <v>0.2</v>
      </c>
      <c r="H64" s="8" cm="1">
        <f t="array" ref="H64">SUM(_xlfn._xlws.FILTER(VGSales[[Global_Sales]:[Global_Sales]],(VGSales[[Genre]:[Genre]]=H$40)*(VGSales[[Platform]:[Platform]]=$A64),0))</f>
        <v>5.1799999999999988</v>
      </c>
      <c r="I64" s="8" cm="1">
        <f t="array" ref="I64">SUM(_xlfn._xlws.FILTER(VGSales[[Global_Sales]:[Global_Sales]],(VGSales[[Genre]:[Genre]]=I$40)*(VGSales[[Platform]:[Platform]]=$A64),0))</f>
        <v>4.57</v>
      </c>
      <c r="J64" s="8" cm="1">
        <f t="array" ref="J64">SUM(_xlfn._xlws.FILTER(VGSales[[Global_Sales]:[Global_Sales]],(VGSales[[Genre]:[Genre]]=J$40)*(VGSales[[Platform]:[Platform]]=$A64),0))</f>
        <v>0.08</v>
      </c>
      <c r="K64" s="8" cm="1">
        <f t="array" ref="K64">SUM(_xlfn._xlws.FILTER(VGSales[[Global_Sales]:[Global_Sales]],(VGSales[[Genre]:[Genre]]=K$40)*(VGSales[[Platform]:[Platform]]=$A64),0))</f>
        <v>20.010000000000026</v>
      </c>
      <c r="L64" s="8" cm="1">
        <f t="array" ref="L64">SUM(_xlfn._xlws.FILTER(VGSales[[Global_Sales]:[Global_Sales]],(VGSales[[Genre]:[Genre]]=L$40)*(VGSales[[Platform]:[Platform]]=$A64),0))</f>
        <v>3.1500000000000004</v>
      </c>
      <c r="M64" s="8" cm="1">
        <f t="array" ref="M64">SUM(_xlfn._xlws.FILTER(VGSales[[Global_Sales]:[Global_Sales]],(VGSales[[Genre]:[Genre]]=M$40)*(VGSales[[Platform]:[Platform]]=$A64),0))</f>
        <v>4.1799999999999917</v>
      </c>
      <c r="N64" s="8" cm="1">
        <f t="array" ref="N64">SUM(_xlfn._xlws.FILTER(VGSales[[Global_Sales]:[Global_Sales]],(VGSales[[Genre]:[Genre]]=N$40)*(VGSales[[Platform]:[Platform]]=$A64),0))</f>
        <v>0.31000000000000005</v>
      </c>
      <c r="O64" s="8">
        <f t="shared" si="0"/>
        <v>61.930000000000007</v>
      </c>
    </row>
    <row r="65" spans="1:15" x14ac:dyDescent="0.25">
      <c r="A65" t="str">
        <v>SAT</v>
      </c>
      <c r="C65" s="8" cm="1">
        <f t="array" ref="C65">SUM(_xlfn._xlws.FILTER(VGSales[[Global_Sales]:[Global_Sales]],(VGSales[[Genre]:[Genre]]=C$40)*(VGSales[[Platform]:[Platform]]=$A65),0))</f>
        <v>2.7899999999999996</v>
      </c>
      <c r="D65" s="8" cm="1">
        <f t="array" ref="D65">SUM(_xlfn._xlws.FILTER(VGSales[[Global_Sales]:[Global_Sales]],(VGSales[[Genre]:[Genre]]=D$40)*(VGSales[[Platform]:[Platform]]=$A65),0))</f>
        <v>0.76</v>
      </c>
      <c r="E65" s="8" cm="1">
        <f t="array" ref="E65">SUM(_xlfn._xlws.FILTER(VGSales[[Global_Sales]:[Global_Sales]],(VGSales[[Genre]:[Genre]]=E$40)*(VGSales[[Platform]:[Platform]]=$A65),0))</f>
        <v>2.3999999999999995</v>
      </c>
      <c r="F65" s="8" cm="1">
        <f t="array" ref="F65">SUM(_xlfn._xlws.FILTER(VGSales[[Global_Sales]:[Global_Sales]],(VGSales[[Genre]:[Genre]]=F$40)*(VGSales[[Platform]:[Platform]]=$A65),0))</f>
        <v>3.7599999999999993</v>
      </c>
      <c r="G65" s="8" cm="1">
        <f t="array" ref="G65">SUM(_xlfn._xlws.FILTER(VGSales[[Global_Sales]:[Global_Sales]],(VGSales[[Genre]:[Genre]]=G$40)*(VGSales[[Platform]:[Platform]]=$A65),0))</f>
        <v>1</v>
      </c>
      <c r="H65" s="8" cm="1">
        <f t="array" ref="H65">SUM(_xlfn._xlws.FILTER(VGSales[[Global_Sales]:[Global_Sales]],(VGSales[[Genre]:[Genre]]=H$40)*(VGSales[[Platform]:[Platform]]=$A65),0))</f>
        <v>1.2000000000000002</v>
      </c>
      <c r="I65" s="8" cm="1">
        <f t="array" ref="I65">SUM(_xlfn._xlws.FILTER(VGSales[[Global_Sales]:[Global_Sales]],(VGSales[[Genre]:[Genre]]=I$40)*(VGSales[[Platform]:[Platform]]=$A65),0))</f>
        <v>3.98</v>
      </c>
      <c r="J65" s="8" cm="1">
        <f t="array" ref="J65">SUM(_xlfn._xlws.FILTER(VGSales[[Global_Sales]:[Global_Sales]],(VGSales[[Genre]:[Genre]]=J$40)*(VGSales[[Platform]:[Platform]]=$A65),0))</f>
        <v>1.1300000000000001</v>
      </c>
      <c r="K65" s="8" cm="1">
        <f t="array" ref="K65">SUM(_xlfn._xlws.FILTER(VGSales[[Global_Sales]:[Global_Sales]],(VGSales[[Genre]:[Genre]]=K$40)*(VGSales[[Platform]:[Platform]]=$A65),0))</f>
        <v>0.64999999999999991</v>
      </c>
      <c r="L65" s="8" cm="1">
        <f t="array" ref="L65">SUM(_xlfn._xlws.FILTER(VGSales[[Global_Sales]:[Global_Sales]],(VGSales[[Genre]:[Genre]]=L$40)*(VGSales[[Platform]:[Platform]]=$A65),0))</f>
        <v>8.52</v>
      </c>
      <c r="M65" s="8" cm="1">
        <f t="array" ref="M65">SUM(_xlfn._xlws.FILTER(VGSales[[Global_Sales]:[Global_Sales]],(VGSales[[Genre]:[Genre]]=M$40)*(VGSales[[Platform]:[Platform]]=$A65),0))</f>
        <v>4.16</v>
      </c>
      <c r="N65" s="8" cm="1">
        <f t="array" ref="N65">SUM(_xlfn._xlws.FILTER(VGSales[[Global_Sales]:[Global_Sales]],(VGSales[[Genre]:[Genre]]=N$40)*(VGSales[[Platform]:[Platform]]=$A65),0))</f>
        <v>3.2399999999999998</v>
      </c>
      <c r="O65" s="8">
        <f t="shared" si="0"/>
        <v>33.589999999999996</v>
      </c>
    </row>
    <row r="66" spans="1:15" x14ac:dyDescent="0.25">
      <c r="A66" t="str">
        <v>SCD</v>
      </c>
      <c r="C66" s="8" cm="1">
        <f t="array" ref="C66">SUM(_xlfn._xlws.FILTER(VGSales[[Global_Sales]:[Global_Sales]],(VGSales[[Genre]:[Genre]]=C$40)*(VGSales[[Platform]:[Platform]]=$A66),0))</f>
        <v>0</v>
      </c>
      <c r="D66" s="8" cm="1">
        <f t="array" ref="D66">SUM(_xlfn._xlws.FILTER(VGSales[[Global_Sales]:[Global_Sales]],(VGSales[[Genre]:[Genre]]=D$40)*(VGSales[[Platform]:[Platform]]=$A66),0))</f>
        <v>1.5</v>
      </c>
      <c r="E66" s="8" cm="1">
        <f t="array" ref="E66">SUM(_xlfn._xlws.FILTER(VGSales[[Global_Sales]:[Global_Sales]],(VGSales[[Genre]:[Genre]]=E$40)*(VGSales[[Platform]:[Platform]]=$A66),0))</f>
        <v>7.0000000000000007E-2</v>
      </c>
      <c r="F66" s="8" cm="1">
        <f t="array" ref="F66">SUM(_xlfn._xlws.FILTER(VGSales[[Global_Sales]:[Global_Sales]],(VGSales[[Genre]:[Genre]]=F$40)*(VGSales[[Platform]:[Platform]]=$A66),0))</f>
        <v>0.06</v>
      </c>
      <c r="G66" s="8" cm="1">
        <f t="array" ref="G66">SUM(_xlfn._xlws.FILTER(VGSales[[Global_Sales]:[Global_Sales]],(VGSales[[Genre]:[Genre]]=G$40)*(VGSales[[Platform]:[Platform]]=$A66),0))</f>
        <v>0</v>
      </c>
      <c r="H66" s="8" cm="1">
        <f t="array" ref="H66">SUM(_xlfn._xlws.FILTER(VGSales[[Global_Sales]:[Global_Sales]],(VGSales[[Genre]:[Genre]]=H$40)*(VGSales[[Platform]:[Platform]]=$A66),0))</f>
        <v>0.1</v>
      </c>
      <c r="I66" s="8" cm="1">
        <f t="array" ref="I66">SUM(_xlfn._xlws.FILTER(VGSales[[Global_Sales]:[Global_Sales]],(VGSales[[Genre]:[Genre]]=I$40)*(VGSales[[Platform]:[Platform]]=$A66),0))</f>
        <v>0</v>
      </c>
      <c r="J66" s="8" cm="1">
        <f t="array" ref="J66">SUM(_xlfn._xlws.FILTER(VGSales[[Global_Sales]:[Global_Sales]],(VGSales[[Genre]:[Genre]]=J$40)*(VGSales[[Platform]:[Platform]]=$A66),0))</f>
        <v>0</v>
      </c>
      <c r="K66" s="8" cm="1">
        <f t="array" ref="K66">SUM(_xlfn._xlws.FILTER(VGSales[[Global_Sales]:[Global_Sales]],(VGSales[[Genre]:[Genre]]=K$40)*(VGSales[[Platform]:[Platform]]=$A66),0))</f>
        <v>0</v>
      </c>
      <c r="L66" s="8" cm="1">
        <f t="array" ref="L66">SUM(_xlfn._xlws.FILTER(VGSales[[Global_Sales]:[Global_Sales]],(VGSales[[Genre]:[Genre]]=L$40)*(VGSales[[Platform]:[Platform]]=$A66),0))</f>
        <v>0</v>
      </c>
      <c r="M66" s="8" cm="1">
        <f t="array" ref="M66">SUM(_xlfn._xlws.FILTER(VGSales[[Global_Sales]:[Global_Sales]],(VGSales[[Genre]:[Genre]]=M$40)*(VGSales[[Platform]:[Platform]]=$A66),0))</f>
        <v>0</v>
      </c>
      <c r="N66" s="8" cm="1">
        <f t="array" ref="N66">SUM(_xlfn._xlws.FILTER(VGSales[[Global_Sales]:[Global_Sales]],(VGSales[[Genre]:[Genre]]=N$40)*(VGSales[[Platform]:[Platform]]=$A66),0))</f>
        <v>0.14000000000000001</v>
      </c>
      <c r="O66" s="8">
        <f t="shared" si="0"/>
        <v>1.87</v>
      </c>
    </row>
    <row r="67" spans="1:15" x14ac:dyDescent="0.25">
      <c r="A67" t="str">
        <v>WS</v>
      </c>
      <c r="C67" s="8" cm="1">
        <f t="array" ref="C67">SUM(_xlfn._xlws.FILTER(VGSales[[Global_Sales]:[Global_Sales]],(VGSales[[Genre]:[Genre]]=C$40)*(VGSales[[Platform]:[Platform]]=$A67),0))</f>
        <v>0</v>
      </c>
      <c r="D67" s="8" cm="1">
        <f t="array" ref="D67">SUM(_xlfn._xlws.FILTER(VGSales[[Global_Sales]:[Global_Sales]],(VGSales[[Genre]:[Genre]]=D$40)*(VGSales[[Platform]:[Platform]]=$A67),0))</f>
        <v>0</v>
      </c>
      <c r="E67" s="8" cm="1">
        <f t="array" ref="E67">SUM(_xlfn._xlws.FILTER(VGSales[[Global_Sales]:[Global_Sales]],(VGSales[[Genre]:[Genre]]=E$40)*(VGSales[[Platform]:[Platform]]=$A67),0))</f>
        <v>0</v>
      </c>
      <c r="F67" s="8" cm="1">
        <f t="array" ref="F67">SUM(_xlfn._xlws.FILTER(VGSales[[Global_Sales]:[Global_Sales]],(VGSales[[Genre]:[Genre]]=F$40)*(VGSales[[Platform]:[Platform]]=$A67),0))</f>
        <v>1.22</v>
      </c>
      <c r="G67" s="8" cm="1">
        <f t="array" ref="G67">SUM(_xlfn._xlws.FILTER(VGSales[[Global_Sales]:[Global_Sales]],(VGSales[[Genre]:[Genre]]=G$40)*(VGSales[[Platform]:[Platform]]=$A67),0))</f>
        <v>0</v>
      </c>
      <c r="H67" s="8" cm="1">
        <f t="array" ref="H67">SUM(_xlfn._xlws.FILTER(VGSales[[Global_Sales]:[Global_Sales]],(VGSales[[Genre]:[Genre]]=H$40)*(VGSales[[Platform]:[Platform]]=$A67),0))</f>
        <v>0</v>
      </c>
      <c r="I67" s="8" cm="1">
        <f t="array" ref="I67">SUM(_xlfn._xlws.FILTER(VGSales[[Global_Sales]:[Global_Sales]],(VGSales[[Genre]:[Genre]]=I$40)*(VGSales[[Platform]:[Platform]]=$A67),0))</f>
        <v>0</v>
      </c>
      <c r="J67" s="8" cm="1">
        <f t="array" ref="J67">SUM(_xlfn._xlws.FILTER(VGSales[[Global_Sales]:[Global_Sales]],(VGSales[[Genre]:[Genre]]=J$40)*(VGSales[[Platform]:[Platform]]=$A67),0))</f>
        <v>0</v>
      </c>
      <c r="K67" s="8" cm="1">
        <f t="array" ref="K67">SUM(_xlfn._xlws.FILTER(VGSales[[Global_Sales]:[Global_Sales]],(VGSales[[Genre]:[Genre]]=K$40)*(VGSales[[Platform]:[Platform]]=$A67),0))</f>
        <v>0</v>
      </c>
      <c r="L67" s="8" cm="1">
        <f t="array" ref="L67">SUM(_xlfn._xlws.FILTER(VGSales[[Global_Sales]:[Global_Sales]],(VGSales[[Genre]:[Genre]]=L$40)*(VGSales[[Platform]:[Platform]]=$A67),0))</f>
        <v>0</v>
      </c>
      <c r="M67" s="8" cm="1">
        <f t="array" ref="M67">SUM(_xlfn._xlws.FILTER(VGSales[[Global_Sales]:[Global_Sales]],(VGSales[[Genre]:[Genre]]=M$40)*(VGSales[[Platform]:[Platform]]=$A67),0))</f>
        <v>0</v>
      </c>
      <c r="N67" s="8" cm="1">
        <f t="array" ref="N67">SUM(_xlfn._xlws.FILTER(VGSales[[Global_Sales]:[Global_Sales]],(VGSales[[Genre]:[Genre]]=N$40)*(VGSales[[Platform]:[Platform]]=$A67),0))</f>
        <v>0.2</v>
      </c>
      <c r="O67" s="8">
        <f t="shared" si="0"/>
        <v>1.42</v>
      </c>
    </row>
    <row r="68" spans="1:15" x14ac:dyDescent="0.25">
      <c r="A68" t="str">
        <v>NG</v>
      </c>
      <c r="C68" s="8" cm="1">
        <f t="array" ref="C68">SUM(_xlfn._xlws.FILTER(VGSales[[Global_Sales]:[Global_Sales]],(VGSales[[Genre]:[Genre]]=C$40)*(VGSales[[Platform]:[Platform]]=$A68),0))</f>
        <v>0.02</v>
      </c>
      <c r="D68" s="8" cm="1">
        <f t="array" ref="D68">SUM(_xlfn._xlws.FILTER(VGSales[[Global_Sales]:[Global_Sales]],(VGSales[[Genre]:[Genre]]=D$40)*(VGSales[[Platform]:[Platform]]=$A68),0))</f>
        <v>0</v>
      </c>
      <c r="E68" s="8" cm="1">
        <f t="array" ref="E68">SUM(_xlfn._xlws.FILTER(VGSales[[Global_Sales]:[Global_Sales]],(VGSales[[Genre]:[Genre]]=E$40)*(VGSales[[Platform]:[Platform]]=$A68),0))</f>
        <v>0</v>
      </c>
      <c r="F68" s="8" cm="1">
        <f t="array" ref="F68">SUM(_xlfn._xlws.FILTER(VGSales[[Global_Sales]:[Global_Sales]],(VGSales[[Genre]:[Genre]]=F$40)*(VGSales[[Platform]:[Platform]]=$A68),0))</f>
        <v>0</v>
      </c>
      <c r="G68" s="8" cm="1">
        <f t="array" ref="G68">SUM(_xlfn._xlws.FILTER(VGSales[[Global_Sales]:[Global_Sales]],(VGSales[[Genre]:[Genre]]=G$40)*(VGSales[[Platform]:[Platform]]=$A68),0))</f>
        <v>0</v>
      </c>
      <c r="H68" s="8" cm="1">
        <f t="array" ref="H68">SUM(_xlfn._xlws.FILTER(VGSales[[Global_Sales]:[Global_Sales]],(VGSales[[Genre]:[Genre]]=H$40)*(VGSales[[Platform]:[Platform]]=$A68),0))</f>
        <v>0</v>
      </c>
      <c r="I68" s="8" cm="1">
        <f t="array" ref="I68">SUM(_xlfn._xlws.FILTER(VGSales[[Global_Sales]:[Global_Sales]],(VGSales[[Genre]:[Genre]]=I$40)*(VGSales[[Platform]:[Platform]]=$A68),0))</f>
        <v>0</v>
      </c>
      <c r="J68" s="8" cm="1">
        <f t="array" ref="J68">SUM(_xlfn._xlws.FILTER(VGSales[[Global_Sales]:[Global_Sales]],(VGSales[[Genre]:[Genre]]=J$40)*(VGSales[[Platform]:[Platform]]=$A68),0))</f>
        <v>0</v>
      </c>
      <c r="K68" s="8" cm="1">
        <f t="array" ref="K68">SUM(_xlfn._xlws.FILTER(VGSales[[Global_Sales]:[Global_Sales]],(VGSales[[Genre]:[Genre]]=K$40)*(VGSales[[Platform]:[Platform]]=$A68),0))</f>
        <v>0</v>
      </c>
      <c r="L68" s="8" cm="1">
        <f t="array" ref="L68">SUM(_xlfn._xlws.FILTER(VGSales[[Global_Sales]:[Global_Sales]],(VGSales[[Genre]:[Genre]]=L$40)*(VGSales[[Platform]:[Platform]]=$A68),0))</f>
        <v>1.4200000000000004</v>
      </c>
      <c r="M68" s="8" cm="1">
        <f t="array" ref="M68">SUM(_xlfn._xlws.FILTER(VGSales[[Global_Sales]:[Global_Sales]],(VGSales[[Genre]:[Genre]]=M$40)*(VGSales[[Platform]:[Platform]]=$A68),0))</f>
        <v>0</v>
      </c>
      <c r="N68" s="8" cm="1">
        <f t="array" ref="N68">SUM(_xlfn._xlws.FILTER(VGSales[[Global_Sales]:[Global_Sales]],(VGSales[[Genre]:[Genre]]=N$40)*(VGSales[[Platform]:[Platform]]=$A68),0))</f>
        <v>0</v>
      </c>
      <c r="O68" s="8">
        <f t="shared" si="0"/>
        <v>1.4400000000000004</v>
      </c>
    </row>
    <row r="69" spans="1:15" x14ac:dyDescent="0.25">
      <c r="A69" t="str">
        <v>TG16</v>
      </c>
      <c r="C69" s="8" cm="1">
        <f t="array" ref="C69">SUM(_xlfn._xlws.FILTER(VGSales[[Global_Sales]:[Global_Sales]],(VGSales[[Genre]:[Genre]]=C$40)*(VGSales[[Platform]:[Platform]]=$A69),0))</f>
        <v>0</v>
      </c>
      <c r="D69" s="8" cm="1">
        <f t="array" ref="D69">SUM(_xlfn._xlws.FILTER(VGSales[[Global_Sales]:[Global_Sales]],(VGSales[[Genre]:[Genre]]=D$40)*(VGSales[[Platform]:[Platform]]=$A69),0))</f>
        <v>0</v>
      </c>
      <c r="E69" s="8" cm="1">
        <f t="array" ref="E69">SUM(_xlfn._xlws.FILTER(VGSales[[Global_Sales]:[Global_Sales]],(VGSales[[Genre]:[Genre]]=E$40)*(VGSales[[Platform]:[Platform]]=$A69),0))</f>
        <v>0</v>
      </c>
      <c r="F69" s="8" cm="1">
        <f t="array" ref="F69">SUM(_xlfn._xlws.FILTER(VGSales[[Global_Sales]:[Global_Sales]],(VGSales[[Genre]:[Genre]]=F$40)*(VGSales[[Platform]:[Platform]]=$A69),0))</f>
        <v>0</v>
      </c>
      <c r="G69" s="8" cm="1">
        <f t="array" ref="G69">SUM(_xlfn._xlws.FILTER(VGSales[[Global_Sales]:[Global_Sales]],(VGSales[[Genre]:[Genre]]=G$40)*(VGSales[[Platform]:[Platform]]=$A69),0))</f>
        <v>0</v>
      </c>
      <c r="H69" s="8" cm="1">
        <f t="array" ref="H69">SUM(_xlfn._xlws.FILTER(VGSales[[Global_Sales]:[Global_Sales]],(VGSales[[Genre]:[Genre]]=H$40)*(VGSales[[Platform]:[Platform]]=$A69),0))</f>
        <v>0</v>
      </c>
      <c r="I69" s="8" cm="1">
        <f t="array" ref="I69">SUM(_xlfn._xlws.FILTER(VGSales[[Global_Sales]:[Global_Sales]],(VGSales[[Genre]:[Genre]]=I$40)*(VGSales[[Platform]:[Platform]]=$A69),0))</f>
        <v>0.02</v>
      </c>
      <c r="J69" s="8" cm="1">
        <f t="array" ref="J69">SUM(_xlfn._xlws.FILTER(VGSales[[Global_Sales]:[Global_Sales]],(VGSales[[Genre]:[Genre]]=J$40)*(VGSales[[Platform]:[Platform]]=$A69),0))</f>
        <v>0</v>
      </c>
      <c r="K69" s="8" cm="1">
        <f t="array" ref="K69">SUM(_xlfn._xlws.FILTER(VGSales[[Global_Sales]:[Global_Sales]],(VGSales[[Genre]:[Genre]]=K$40)*(VGSales[[Platform]:[Platform]]=$A69),0))</f>
        <v>0</v>
      </c>
      <c r="L69" s="8" cm="1">
        <f t="array" ref="L69">SUM(_xlfn._xlws.FILTER(VGSales[[Global_Sales]:[Global_Sales]],(VGSales[[Genre]:[Genre]]=L$40)*(VGSales[[Platform]:[Platform]]=$A69),0))</f>
        <v>0</v>
      </c>
      <c r="M69" s="8" cm="1">
        <f t="array" ref="M69">SUM(_xlfn._xlws.FILTER(VGSales[[Global_Sales]:[Global_Sales]],(VGSales[[Genre]:[Genre]]=M$40)*(VGSales[[Platform]:[Platform]]=$A69),0))</f>
        <v>0.14000000000000001</v>
      </c>
      <c r="N69" s="8" cm="1">
        <f t="array" ref="N69">SUM(_xlfn._xlws.FILTER(VGSales[[Global_Sales]:[Global_Sales]],(VGSales[[Genre]:[Genre]]=N$40)*(VGSales[[Platform]:[Platform]]=$A69),0))</f>
        <v>0</v>
      </c>
      <c r="O69" s="8">
        <f t="shared" si="0"/>
        <v>0.16</v>
      </c>
    </row>
    <row r="70" spans="1:15" x14ac:dyDescent="0.25">
      <c r="A70" t="str">
        <v>3DO</v>
      </c>
      <c r="C70" s="8" cm="1">
        <f t="array" ref="C70">SUM(_xlfn._xlws.FILTER(VGSales[[Global_Sales]:[Global_Sales]],(VGSales[[Genre]:[Genre]]=C$40)*(VGSales[[Platform]:[Platform]]=$A70),0))</f>
        <v>0</v>
      </c>
      <c r="D70" s="8" cm="1">
        <f t="array" ref="D70">SUM(_xlfn._xlws.FILTER(VGSales[[Global_Sales]:[Global_Sales]],(VGSales[[Genre]:[Genre]]=D$40)*(VGSales[[Platform]:[Platform]]=$A70),0))</f>
        <v>0</v>
      </c>
      <c r="E70" s="8" cm="1">
        <f t="array" ref="E70">SUM(_xlfn._xlws.FILTER(VGSales[[Global_Sales]:[Global_Sales]],(VGSales[[Genre]:[Genre]]=E$40)*(VGSales[[Platform]:[Platform]]=$A70),0))</f>
        <v>0</v>
      </c>
      <c r="F70" s="8" cm="1">
        <f t="array" ref="F70">SUM(_xlfn._xlws.FILTER(VGSales[[Global_Sales]:[Global_Sales]],(VGSales[[Genre]:[Genre]]=F$40)*(VGSales[[Platform]:[Platform]]=$A70),0))</f>
        <v>0</v>
      </c>
      <c r="G70" s="8" cm="1">
        <f t="array" ref="G70">SUM(_xlfn._xlws.FILTER(VGSales[[Global_Sales]:[Global_Sales]],(VGSales[[Genre]:[Genre]]=G$40)*(VGSales[[Platform]:[Platform]]=$A70),0))</f>
        <v>0.02</v>
      </c>
      <c r="H70" s="8" cm="1">
        <f t="array" ref="H70">SUM(_xlfn._xlws.FILTER(VGSales[[Global_Sales]:[Global_Sales]],(VGSales[[Genre]:[Genre]]=H$40)*(VGSales[[Platform]:[Platform]]=$A70),0))</f>
        <v>0</v>
      </c>
      <c r="I70" s="8" cm="1">
        <f t="array" ref="I70">SUM(_xlfn._xlws.FILTER(VGSales[[Global_Sales]:[Global_Sales]],(VGSales[[Genre]:[Genre]]=I$40)*(VGSales[[Platform]:[Platform]]=$A70),0))</f>
        <v>0</v>
      </c>
      <c r="J70" s="8" cm="1">
        <f t="array" ref="J70">SUM(_xlfn._xlws.FILTER(VGSales[[Global_Sales]:[Global_Sales]],(VGSales[[Genre]:[Genre]]=J$40)*(VGSales[[Platform]:[Platform]]=$A70),0))</f>
        <v>0.02</v>
      </c>
      <c r="K70" s="8" cm="1">
        <f t="array" ref="K70">SUM(_xlfn._xlws.FILTER(VGSales[[Global_Sales]:[Global_Sales]],(VGSales[[Genre]:[Genre]]=K$40)*(VGSales[[Platform]:[Platform]]=$A70),0))</f>
        <v>0</v>
      </c>
      <c r="L70" s="8" cm="1">
        <f t="array" ref="L70">SUM(_xlfn._xlws.FILTER(VGSales[[Global_Sales]:[Global_Sales]],(VGSales[[Genre]:[Genre]]=L$40)*(VGSales[[Platform]:[Platform]]=$A70),0))</f>
        <v>0</v>
      </c>
      <c r="M70" s="8" cm="1">
        <f t="array" ref="M70">SUM(_xlfn._xlws.FILTER(VGSales[[Global_Sales]:[Global_Sales]],(VGSales[[Genre]:[Genre]]=M$40)*(VGSales[[Platform]:[Platform]]=$A70),0))</f>
        <v>0.06</v>
      </c>
      <c r="N70" s="8" cm="1">
        <f t="array" ref="N70">SUM(_xlfn._xlws.FILTER(VGSales[[Global_Sales]:[Global_Sales]],(VGSales[[Genre]:[Genre]]=N$40)*(VGSales[[Platform]:[Platform]]=$A70),0))</f>
        <v>0</v>
      </c>
      <c r="O70" s="8">
        <f t="shared" si="0"/>
        <v>0.1</v>
      </c>
    </row>
    <row r="71" spans="1:15" x14ac:dyDescent="0.25">
      <c r="A71" t="str">
        <v>GG</v>
      </c>
      <c r="C71" s="8" cm="1">
        <f t="array" ref="C71">SUM(_xlfn._xlws.FILTER(VGSales[[Global_Sales]:[Global_Sales]],(VGSales[[Genre]:[Genre]]=C$40)*(VGSales[[Platform]:[Platform]]=$A71),0))</f>
        <v>0</v>
      </c>
      <c r="D71" s="8" cm="1">
        <f t="array" ref="D71">SUM(_xlfn._xlws.FILTER(VGSales[[Global_Sales]:[Global_Sales]],(VGSales[[Genre]:[Genre]]=D$40)*(VGSales[[Platform]:[Platform]]=$A71),0))</f>
        <v>0.04</v>
      </c>
      <c r="E71" s="8" cm="1">
        <f t="array" ref="E71">SUM(_xlfn._xlws.FILTER(VGSales[[Global_Sales]:[Global_Sales]],(VGSales[[Genre]:[Genre]]=E$40)*(VGSales[[Platform]:[Platform]]=$A71),0))</f>
        <v>0</v>
      </c>
      <c r="F71" s="8" cm="1">
        <f t="array" ref="F71">SUM(_xlfn._xlws.FILTER(VGSales[[Global_Sales]:[Global_Sales]],(VGSales[[Genre]:[Genre]]=F$40)*(VGSales[[Platform]:[Platform]]=$A71),0))</f>
        <v>0</v>
      </c>
      <c r="G71" s="8" cm="1">
        <f t="array" ref="G71">SUM(_xlfn._xlws.FILTER(VGSales[[Global_Sales]:[Global_Sales]],(VGSales[[Genre]:[Genre]]=G$40)*(VGSales[[Platform]:[Platform]]=$A71),0))</f>
        <v>0</v>
      </c>
      <c r="H71" s="8" cm="1">
        <f t="array" ref="H71">SUM(_xlfn._xlws.FILTER(VGSales[[Global_Sales]:[Global_Sales]],(VGSales[[Genre]:[Genre]]=H$40)*(VGSales[[Platform]:[Platform]]=$A71),0))</f>
        <v>0</v>
      </c>
      <c r="I71" s="8" cm="1">
        <f t="array" ref="I71">SUM(_xlfn._xlws.FILTER(VGSales[[Global_Sales]:[Global_Sales]],(VGSales[[Genre]:[Genre]]=I$40)*(VGSales[[Platform]:[Platform]]=$A71),0))</f>
        <v>0</v>
      </c>
      <c r="J71" s="8" cm="1">
        <f t="array" ref="J71">SUM(_xlfn._xlws.FILTER(VGSales[[Global_Sales]:[Global_Sales]],(VGSales[[Genre]:[Genre]]=J$40)*(VGSales[[Platform]:[Platform]]=$A71),0))</f>
        <v>0</v>
      </c>
      <c r="K71" s="8" cm="1">
        <f t="array" ref="K71">SUM(_xlfn._xlws.FILTER(VGSales[[Global_Sales]:[Global_Sales]],(VGSales[[Genre]:[Genre]]=K$40)*(VGSales[[Platform]:[Platform]]=$A71),0))</f>
        <v>0</v>
      </c>
      <c r="L71" s="8" cm="1">
        <f t="array" ref="L71">SUM(_xlfn._xlws.FILTER(VGSales[[Global_Sales]:[Global_Sales]],(VGSales[[Genre]:[Genre]]=L$40)*(VGSales[[Platform]:[Platform]]=$A71),0))</f>
        <v>0</v>
      </c>
      <c r="M71" s="8" cm="1">
        <f t="array" ref="M71">SUM(_xlfn._xlws.FILTER(VGSales[[Global_Sales]:[Global_Sales]],(VGSales[[Genre]:[Genre]]=M$40)*(VGSales[[Platform]:[Platform]]=$A71),0))</f>
        <v>0</v>
      </c>
      <c r="N71" s="8" cm="1">
        <f t="array" ref="N71">SUM(_xlfn._xlws.FILTER(VGSales[[Global_Sales]:[Global_Sales]],(VGSales[[Genre]:[Genre]]=N$40)*(VGSales[[Platform]:[Platform]]=$A71),0))</f>
        <v>0</v>
      </c>
      <c r="O71" s="8">
        <f t="shared" si="0"/>
        <v>0.04</v>
      </c>
    </row>
    <row r="72" spans="1:15" x14ac:dyDescent="0.25">
      <c r="A72" t="str">
        <v>PCFX</v>
      </c>
      <c r="C72" s="8" cm="1">
        <f t="array" ref="C72">SUM(_xlfn._xlws.FILTER(VGSales[[Global_Sales]:[Global_Sales]],(VGSales[[Genre]:[Genre]]=C$40)*(VGSales[[Platform]:[Platform]]=$A72),0))</f>
        <v>0</v>
      </c>
      <c r="D72" s="8" cm="1">
        <f t="array" ref="D72">SUM(_xlfn._xlws.FILTER(VGSales[[Global_Sales]:[Global_Sales]],(VGSales[[Genre]:[Genre]]=D$40)*(VGSales[[Platform]:[Platform]]=$A72),0))</f>
        <v>0</v>
      </c>
      <c r="E72" s="8" cm="1">
        <f t="array" ref="E72">SUM(_xlfn._xlws.FILTER(VGSales[[Global_Sales]:[Global_Sales]],(VGSales[[Genre]:[Genre]]=E$40)*(VGSales[[Platform]:[Platform]]=$A72),0))</f>
        <v>0</v>
      </c>
      <c r="F72" s="8" cm="1">
        <f t="array" ref="F72">SUM(_xlfn._xlws.FILTER(VGSales[[Global_Sales]:[Global_Sales]],(VGSales[[Genre]:[Genre]]=F$40)*(VGSales[[Platform]:[Platform]]=$A72),0))</f>
        <v>0.03</v>
      </c>
      <c r="G72" s="8" cm="1">
        <f t="array" ref="G72">SUM(_xlfn._xlws.FILTER(VGSales[[Global_Sales]:[Global_Sales]],(VGSales[[Genre]:[Genre]]=G$40)*(VGSales[[Platform]:[Platform]]=$A72),0))</f>
        <v>0</v>
      </c>
      <c r="H72" s="8" cm="1">
        <f t="array" ref="H72">SUM(_xlfn._xlws.FILTER(VGSales[[Global_Sales]:[Global_Sales]],(VGSales[[Genre]:[Genre]]=H$40)*(VGSales[[Platform]:[Platform]]=$A72),0))</f>
        <v>0</v>
      </c>
      <c r="I72" s="8" cm="1">
        <f t="array" ref="I72">SUM(_xlfn._xlws.FILTER(VGSales[[Global_Sales]:[Global_Sales]],(VGSales[[Genre]:[Genre]]=I$40)*(VGSales[[Platform]:[Platform]]=$A72),0))</f>
        <v>0</v>
      </c>
      <c r="J72" s="8" cm="1">
        <f t="array" ref="J72">SUM(_xlfn._xlws.FILTER(VGSales[[Global_Sales]:[Global_Sales]],(VGSales[[Genre]:[Genre]]=J$40)*(VGSales[[Platform]:[Platform]]=$A72),0))</f>
        <v>0</v>
      </c>
      <c r="K72" s="8" cm="1">
        <f t="array" ref="K72">SUM(_xlfn._xlws.FILTER(VGSales[[Global_Sales]:[Global_Sales]],(VGSales[[Genre]:[Genre]]=K$40)*(VGSales[[Platform]:[Platform]]=$A72),0))</f>
        <v>0</v>
      </c>
      <c r="L72" s="8" cm="1">
        <f t="array" ref="L72">SUM(_xlfn._xlws.FILTER(VGSales[[Global_Sales]:[Global_Sales]],(VGSales[[Genre]:[Genre]]=L$40)*(VGSales[[Platform]:[Platform]]=$A72),0))</f>
        <v>0</v>
      </c>
      <c r="M72" s="8" cm="1">
        <f t="array" ref="M72">SUM(_xlfn._xlws.FILTER(VGSales[[Global_Sales]:[Global_Sales]],(VGSales[[Genre]:[Genre]]=M$40)*(VGSales[[Platform]:[Platform]]=$A72),0))</f>
        <v>0</v>
      </c>
      <c r="N72" s="8" cm="1">
        <f t="array" ref="N72">SUM(_xlfn._xlws.FILTER(VGSales[[Global_Sales]:[Global_Sales]],(VGSales[[Genre]:[Genre]]=N$40)*(VGSales[[Platform]:[Platform]]=$A72),0))</f>
        <v>0</v>
      </c>
      <c r="O72" s="8">
        <f t="shared" si="0"/>
        <v>0.03</v>
      </c>
    </row>
    <row r="73" spans="1:15" x14ac:dyDescent="0.25">
      <c r="A73" t="s">
        <v>12127</v>
      </c>
      <c r="C73" s="8">
        <f>SUM(C42:C72)</f>
        <v>1330.9299999999996</v>
      </c>
      <c r="D73" s="8">
        <f t="shared" ref="D73:N73" si="1">SUM(D42:D72)</f>
        <v>831.36999999999978</v>
      </c>
      <c r="E73" s="8">
        <f t="shared" si="1"/>
        <v>732.04000000000008</v>
      </c>
      <c r="F73" s="8">
        <f t="shared" si="1"/>
        <v>927.37</v>
      </c>
      <c r="G73" s="8">
        <f t="shared" si="1"/>
        <v>244.95000000000002</v>
      </c>
      <c r="H73" s="8">
        <f t="shared" si="1"/>
        <v>809.96000000000038</v>
      </c>
      <c r="I73" s="8">
        <f t="shared" si="1"/>
        <v>1037.3699999999999</v>
      </c>
      <c r="J73" s="8">
        <f t="shared" si="1"/>
        <v>392.20000000000016</v>
      </c>
      <c r="K73" s="8">
        <f t="shared" si="1"/>
        <v>1751.1799999999992</v>
      </c>
      <c r="L73" s="8">
        <f t="shared" si="1"/>
        <v>448.90999999999991</v>
      </c>
      <c r="M73" s="8">
        <f t="shared" si="1"/>
        <v>239.03999999999994</v>
      </c>
      <c r="N73" s="8">
        <f t="shared" si="1"/>
        <v>175.12000000000006</v>
      </c>
      <c r="O73" s="8"/>
    </row>
    <row r="75" spans="1:15" ht="18" thickBot="1" x14ac:dyDescent="0.35">
      <c r="A75" s="32" t="s">
        <v>12174</v>
      </c>
      <c r="B75" s="32"/>
      <c r="C75" s="32"/>
      <c r="D75" s="32"/>
      <c r="E75" s="32"/>
      <c r="F75" s="32"/>
      <c r="G75" s="32"/>
      <c r="H75" s="32"/>
      <c r="I75" s="32"/>
      <c r="J75" s="32"/>
    </row>
    <row r="76" spans="1:15" ht="15.75" thickTop="1" x14ac:dyDescent="0.25"/>
    <row r="99" spans="1:10" ht="15.75" thickBot="1" x14ac:dyDescent="0.3">
      <c r="A99" s="36" t="s">
        <v>12175</v>
      </c>
      <c r="B99" s="36"/>
      <c r="C99" s="36"/>
      <c r="D99" s="36"/>
      <c r="E99" s="36"/>
      <c r="F99" s="36"/>
      <c r="G99" s="36"/>
      <c r="H99" s="36"/>
      <c r="I99" s="36"/>
      <c r="J99" s="36"/>
    </row>
    <row r="101" spans="1:10" x14ac:dyDescent="0.25">
      <c r="A101" s="10" t="s">
        <v>12128</v>
      </c>
    </row>
    <row r="102" spans="1:10" x14ac:dyDescent="0.25">
      <c r="A102">
        <f>CORREL(VGSales[JP_Sales],VGSales[NA_Sales])</f>
        <v>0.44978740707042869</v>
      </c>
    </row>
    <row r="117" spans="1:10" ht="15.75" thickBot="1" x14ac:dyDescent="0.3">
      <c r="A117" s="36" t="s">
        <v>12176</v>
      </c>
      <c r="B117" s="36"/>
      <c r="C117" s="36"/>
      <c r="D117" s="36"/>
      <c r="E117" s="36"/>
      <c r="F117" s="36"/>
      <c r="G117" s="36"/>
      <c r="H117" s="36"/>
      <c r="I117" s="36"/>
      <c r="J117" s="36"/>
    </row>
    <row r="119" spans="1:10" ht="15.75" thickBot="1" x14ac:dyDescent="0.3">
      <c r="A119" s="9" t="s">
        <v>12134</v>
      </c>
      <c r="B119" s="39" t="s">
        <v>12133</v>
      </c>
      <c r="C119" s="39"/>
    </row>
    <row r="120" spans="1:10" x14ac:dyDescent="0.25">
      <c r="B120" s="11" t="s">
        <v>12132</v>
      </c>
      <c r="C120" s="7" t="s">
        <v>12131</v>
      </c>
    </row>
    <row r="121" spans="1:10" x14ac:dyDescent="0.25">
      <c r="A121" s="11" t="s">
        <v>12132</v>
      </c>
      <c r="B121">
        <f>COUNTIFS(VGSales[JP_Sales],"=0",VGSales[NA_Sales],"=0")</f>
        <v>1041</v>
      </c>
      <c r="C121">
        <f>COUNTIFS(VGSales[JP_Sales],"0",VGSales[NA_Sales],"&gt;0")</f>
        <v>9414</v>
      </c>
    </row>
    <row r="122" spans="1:10" x14ac:dyDescent="0.25">
      <c r="A122" s="7" t="s">
        <v>12131</v>
      </c>
      <c r="B122">
        <f>COUNTIFS(VGSales[JP_Sales],"&gt;0",VGSales[NA_Sales],"0")</f>
        <v>3458</v>
      </c>
      <c r="C122">
        <f>COUNTIFS(VGSales[JP_Sales],"&gt;0",VGSales[NA_Sales],"&gt;0")</f>
        <v>2685</v>
      </c>
    </row>
    <row r="124" spans="1:10" ht="15.75" thickBot="1" x14ac:dyDescent="0.3">
      <c r="A124" s="36" t="s">
        <v>12177</v>
      </c>
      <c r="B124" s="36"/>
      <c r="C124" s="36"/>
      <c r="D124" s="36"/>
      <c r="E124" s="36"/>
      <c r="F124" s="36"/>
      <c r="G124" s="36"/>
      <c r="H124" s="36"/>
      <c r="I124" s="36"/>
      <c r="J124" s="36"/>
    </row>
    <row r="126" spans="1:10" x14ac:dyDescent="0.25">
      <c r="A126" s="7" t="s">
        <v>12130</v>
      </c>
      <c r="B126" s="7" t="s">
        <v>12129</v>
      </c>
    </row>
    <row r="127" spans="1:10" x14ac:dyDescent="0.25">
      <c r="A127">
        <v>0</v>
      </c>
      <c r="B127" s="8" cm="1">
        <f t="array" ref="B127">CORREL(_xlfn._xlws.FILTER(VGSales[JP_Sales],(VGSales[JP_Sales]&gt;A127) * (VGSales[NA_Sales]&gt;A127)),_xlfn._xlws.FILTER(VGSales[NA_Sales],(VGSales[JP_Sales]&gt;A127) * (VGSales[NA_Sales]&gt;A127)))</f>
        <v>0.50031086021515425</v>
      </c>
    </row>
    <row r="128" spans="1:10" x14ac:dyDescent="0.25">
      <c r="A128">
        <v>0.01</v>
      </c>
      <c r="B128" s="8" cm="1">
        <f t="array" ref="B128">CORREL(_xlfn._xlws.FILTER(VGSales[JP_Sales],(VGSales[JP_Sales]&gt;A128) * (VGSales[NA_Sales]&gt;A128)),_xlfn._xlws.FILTER(VGSales[NA_Sales],(VGSales[JP_Sales]&gt;A128) * (VGSales[NA_Sales]&gt;A128)))</f>
        <v>0.50445387430192712</v>
      </c>
    </row>
    <row r="129" spans="1:10" x14ac:dyDescent="0.25">
      <c r="A129">
        <v>0.1</v>
      </c>
      <c r="B129" s="8" cm="1">
        <f t="array" ref="B129">CORREL(_xlfn._xlws.FILTER(VGSales[JP_Sales],(VGSales[JP_Sales]&gt;A129) * (VGSales[NA_Sales]&gt;A129)),_xlfn._xlws.FILTER(VGSales[NA_Sales],(VGSales[JP_Sales]&gt;A129) * (VGSales[NA_Sales]&gt;A129)))</f>
        <v>0.52585757469195138</v>
      </c>
    </row>
    <row r="130" spans="1:10" x14ac:dyDescent="0.25">
      <c r="A130">
        <v>0.5</v>
      </c>
      <c r="B130" s="8" cm="1">
        <f t="array" ref="B130">CORREL(_xlfn._xlws.FILTER(VGSales[JP_Sales],(VGSales[JP_Sales]&gt;A130) * (VGSales[NA_Sales]&gt;A130)),_xlfn._xlws.FILTER(VGSales[NA_Sales],(VGSales[JP_Sales]&gt;A130) * (VGSales[NA_Sales]&gt;A130)))</f>
        <v>0.57687491139763669</v>
      </c>
    </row>
    <row r="131" spans="1:10" x14ac:dyDescent="0.25">
      <c r="A131">
        <v>1</v>
      </c>
      <c r="B131" s="8" cm="1">
        <f t="array" ref="B131">CORREL(_xlfn._xlws.FILTER(VGSales[JP_Sales],(VGSales[JP_Sales]&gt;A131) * (VGSales[NA_Sales]&gt;A131)),_xlfn._xlws.FILTER(VGSales[NA_Sales],(VGSales[JP_Sales]&gt;A131) * (VGSales[NA_Sales]&gt;A131)))</f>
        <v>0.49355958679071332</v>
      </c>
    </row>
    <row r="132" spans="1:10" x14ac:dyDescent="0.25">
      <c r="A132">
        <v>3</v>
      </c>
      <c r="B132" s="8" cm="1">
        <f t="array" ref="B132">CORREL(_xlfn._xlws.FILTER(VGSales[JP_Sales],(VGSales[JP_Sales]&gt;A132) * (VGSales[NA_Sales]&gt;A132)),_xlfn._xlws.FILTER(VGSales[NA_Sales],(VGSales[JP_Sales]&gt;A132) * (VGSales[NA_Sales]&gt;A132)))</f>
        <v>8.351772395040663E-2</v>
      </c>
    </row>
    <row r="134" spans="1:10" ht="15.75" thickBot="1" x14ac:dyDescent="0.3">
      <c r="A134" s="36" t="s">
        <v>12178</v>
      </c>
      <c r="B134" s="36"/>
      <c r="C134" s="36"/>
      <c r="D134" s="36"/>
      <c r="E134" s="36"/>
      <c r="F134" s="36"/>
      <c r="G134" s="36"/>
      <c r="H134" s="36"/>
      <c r="I134" s="36"/>
      <c r="J134" s="36"/>
    </row>
    <row r="136" spans="1:10" x14ac:dyDescent="0.25">
      <c r="A136" s="7" t="s">
        <v>12133</v>
      </c>
      <c r="B136" s="7" t="s">
        <v>12134</v>
      </c>
    </row>
    <row r="137" spans="1:10" x14ac:dyDescent="0.25">
      <c r="A137" s="8" cm="1">
        <f t="array" ref="A137:A162">_xlfn._xlws.FILTER(VGSales[NA_Sales],(VGSales[JP_Sales]&gt;A132) * (VGSales[NA_Sales]&gt;A132))</f>
        <v>41.49</v>
      </c>
      <c r="B137" s="8" cm="1">
        <f t="array" ref="B137:B162">_xlfn._xlws.FILTER(VGSales[JP_Sales],(VGSales[JP_Sales]&gt;A132) * (VGSales[NA_Sales]&gt;A132))</f>
        <v>3.77</v>
      </c>
    </row>
    <row r="138" spans="1:10" x14ac:dyDescent="0.25">
      <c r="A138" s="8">
        <v>29.08</v>
      </c>
      <c r="B138" s="8">
        <v>6.81</v>
      </c>
    </row>
    <row r="139" spans="1:10" x14ac:dyDescent="0.25">
      <c r="A139" s="8">
        <v>15.85</v>
      </c>
      <c r="B139" s="8">
        <v>3.79</v>
      </c>
    </row>
    <row r="140" spans="1:10" x14ac:dyDescent="0.25">
      <c r="A140" s="8">
        <v>15.75</v>
      </c>
      <c r="B140" s="8">
        <v>3.28</v>
      </c>
    </row>
    <row r="141" spans="1:10" x14ac:dyDescent="0.25">
      <c r="A141" s="8">
        <v>11.27</v>
      </c>
      <c r="B141" s="8">
        <v>10.220000000000001</v>
      </c>
    </row>
    <row r="142" spans="1:10" x14ac:dyDescent="0.25">
      <c r="A142" s="8">
        <v>23.2</v>
      </c>
      <c r="B142" s="8">
        <v>4.22</v>
      </c>
    </row>
    <row r="143" spans="1:10" x14ac:dyDescent="0.25">
      <c r="A143" s="8">
        <v>11.38</v>
      </c>
      <c r="B143" s="8">
        <v>6.5</v>
      </c>
    </row>
    <row r="144" spans="1:10" x14ac:dyDescent="0.25">
      <c r="A144" s="8">
        <v>14.59</v>
      </c>
      <c r="B144" s="8">
        <v>4.7</v>
      </c>
    </row>
    <row r="145" spans="1:2" x14ac:dyDescent="0.25">
      <c r="A145" s="8">
        <v>9.81</v>
      </c>
      <c r="B145" s="8">
        <v>4.13</v>
      </c>
    </row>
    <row r="146" spans="1:2" x14ac:dyDescent="0.25">
      <c r="A146" s="8">
        <v>9</v>
      </c>
      <c r="B146" s="8">
        <v>7.2</v>
      </c>
    </row>
    <row r="147" spans="1:2" x14ac:dyDescent="0.25">
      <c r="A147" s="8">
        <v>8.94</v>
      </c>
      <c r="B147" s="8">
        <v>3.6</v>
      </c>
    </row>
    <row r="148" spans="1:2" x14ac:dyDescent="0.25">
      <c r="A148" s="8">
        <v>12.78</v>
      </c>
      <c r="B148" s="8">
        <v>3.54</v>
      </c>
    </row>
    <row r="149" spans="1:2" x14ac:dyDescent="0.25">
      <c r="A149" s="8">
        <v>4.75</v>
      </c>
      <c r="B149" s="8">
        <v>4.16</v>
      </c>
    </row>
    <row r="150" spans="1:2" x14ac:dyDescent="0.25">
      <c r="A150" s="8">
        <v>6.42</v>
      </c>
      <c r="B150" s="8">
        <v>6.04</v>
      </c>
    </row>
    <row r="151" spans="1:2" x14ac:dyDescent="0.25">
      <c r="A151" s="8">
        <v>10.83</v>
      </c>
      <c r="B151" s="8">
        <v>4.18</v>
      </c>
    </row>
    <row r="152" spans="1:2" x14ac:dyDescent="0.25">
      <c r="A152" s="8">
        <v>9.5399999999999991</v>
      </c>
      <c r="B152" s="8">
        <v>3.84</v>
      </c>
    </row>
    <row r="153" spans="1:2" x14ac:dyDescent="0.25">
      <c r="A153" s="8">
        <v>6.06</v>
      </c>
      <c r="B153" s="8">
        <v>5.38</v>
      </c>
    </row>
    <row r="154" spans="1:2" x14ac:dyDescent="0.25">
      <c r="A154" s="8">
        <v>5.57</v>
      </c>
      <c r="B154" s="8">
        <v>5.65</v>
      </c>
    </row>
    <row r="155" spans="1:2" x14ac:dyDescent="0.25">
      <c r="A155" s="8">
        <v>3.44</v>
      </c>
      <c r="B155" s="8">
        <v>5.32</v>
      </c>
    </row>
    <row r="156" spans="1:2" x14ac:dyDescent="0.25">
      <c r="A156" s="8">
        <v>5.89</v>
      </c>
      <c r="B156" s="8">
        <v>3.12</v>
      </c>
    </row>
    <row r="157" spans="1:2" x14ac:dyDescent="0.25">
      <c r="A157" s="8">
        <v>5.17</v>
      </c>
      <c r="B157" s="8">
        <v>4.34</v>
      </c>
    </row>
    <row r="158" spans="1:2" x14ac:dyDescent="0.25">
      <c r="A158" s="8">
        <v>4.4000000000000004</v>
      </c>
      <c r="B158" s="8">
        <v>3.96</v>
      </c>
    </row>
    <row r="159" spans="1:2" x14ac:dyDescent="0.25">
      <c r="A159" s="8">
        <v>4.2300000000000004</v>
      </c>
      <c r="B159" s="8">
        <v>3.08</v>
      </c>
    </row>
    <row r="160" spans="1:2" x14ac:dyDescent="0.25">
      <c r="A160" s="8">
        <v>4.34</v>
      </c>
      <c r="B160" s="8">
        <v>3.15</v>
      </c>
    </row>
    <row r="161" spans="1:2" x14ac:dyDescent="0.25">
      <c r="A161" s="8">
        <v>3.01</v>
      </c>
      <c r="B161" s="8">
        <v>3.28</v>
      </c>
    </row>
    <row r="162" spans="1:2" x14ac:dyDescent="0.25">
      <c r="A162" s="8">
        <v>3.54</v>
      </c>
      <c r="B162" s="8">
        <v>3.81</v>
      </c>
    </row>
    <row r="163" spans="1:2" x14ac:dyDescent="0.25">
      <c r="A163" s="8"/>
      <c r="B163" s="8"/>
    </row>
    <row r="164" spans="1:2" x14ac:dyDescent="0.25">
      <c r="A164" s="8"/>
      <c r="B164" s="8"/>
    </row>
    <row r="165" spans="1:2" x14ac:dyDescent="0.25">
      <c r="A165" s="8"/>
      <c r="B165" s="8"/>
    </row>
    <row r="166" spans="1:2" x14ac:dyDescent="0.25">
      <c r="A166" s="8"/>
      <c r="B166" s="8"/>
    </row>
    <row r="167" spans="1:2" x14ac:dyDescent="0.25">
      <c r="A167" s="8"/>
      <c r="B167" s="8"/>
    </row>
    <row r="168" spans="1:2" x14ac:dyDescent="0.25">
      <c r="A168" s="8"/>
      <c r="B168" s="8"/>
    </row>
    <row r="169" spans="1:2" x14ac:dyDescent="0.25">
      <c r="A169" s="8"/>
      <c r="B169" s="8"/>
    </row>
    <row r="170" spans="1:2" x14ac:dyDescent="0.25">
      <c r="A170" s="8"/>
      <c r="B170" s="8"/>
    </row>
  </sheetData>
  <mergeCells count="11">
    <mergeCell ref="A1:J1"/>
    <mergeCell ref="A16:J16"/>
    <mergeCell ref="B20:D20"/>
    <mergeCell ref="A35:J35"/>
    <mergeCell ref="A75:J75"/>
    <mergeCell ref="A3:J3"/>
    <mergeCell ref="A99:J99"/>
    <mergeCell ref="A117:J117"/>
    <mergeCell ref="A124:J124"/>
    <mergeCell ref="B119:C119"/>
    <mergeCell ref="A134:J134"/>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30FFF-6051-4E39-9A21-697431970BE6}">
  <dimension ref="A1:J11544"/>
  <sheetViews>
    <sheetView topLeftCell="A20" zoomScale="130" zoomScaleNormal="130" workbookViewId="0">
      <selection activeCell="C37" sqref="C37"/>
    </sheetView>
  </sheetViews>
  <sheetFormatPr defaultRowHeight="15" x14ac:dyDescent="0.25"/>
  <cols>
    <col min="1" max="1" width="5.140625" customWidth="1"/>
    <col min="2" max="2" width="34.28515625" customWidth="1"/>
    <col min="3" max="3" width="7.42578125" bestFit="1" customWidth="1"/>
    <col min="4" max="4" width="8.7109375" customWidth="1"/>
    <col min="5" max="5" width="4" customWidth="1"/>
    <col min="6" max="6" width="9.140625" bestFit="1" customWidth="1"/>
    <col min="7" max="7" width="6.28515625" bestFit="1" customWidth="1"/>
    <col min="8" max="8" width="6.7109375" customWidth="1"/>
  </cols>
  <sheetData>
    <row r="1" spans="1:10" ht="20.25" thickBot="1" x14ac:dyDescent="0.35">
      <c r="A1" s="38" t="s">
        <v>12170</v>
      </c>
      <c r="B1" s="38"/>
      <c r="C1" s="38"/>
      <c r="D1" s="38"/>
      <c r="E1" s="38"/>
      <c r="F1" s="38"/>
      <c r="G1" s="38"/>
      <c r="H1" s="38"/>
      <c r="I1" s="38"/>
      <c r="J1" s="38"/>
    </row>
    <row r="2" spans="1:10" ht="15.75" thickTop="1" x14ac:dyDescent="0.25"/>
    <row r="3" spans="1:10" x14ac:dyDescent="0.25">
      <c r="A3" s="7" t="s">
        <v>12161</v>
      </c>
      <c r="B3" s="35" t="s">
        <v>12155</v>
      </c>
      <c r="C3" s="35"/>
      <c r="D3" s="35"/>
      <c r="E3" s="35"/>
      <c r="F3" s="35"/>
      <c r="G3" s="35"/>
      <c r="H3" s="35"/>
      <c r="I3" s="7" t="s">
        <v>12156</v>
      </c>
    </row>
    <row r="4" spans="1:10" x14ac:dyDescent="0.25">
      <c r="A4">
        <v>1</v>
      </c>
      <c r="B4" s="28" t="s">
        <v>12148</v>
      </c>
      <c r="C4" s="28"/>
      <c r="D4" s="28"/>
      <c r="E4" s="28"/>
      <c r="F4" s="28"/>
      <c r="G4" s="28"/>
      <c r="H4" s="28"/>
      <c r="I4" s="8">
        <f>ROWS(_xlfn.UNIQUE(VGSales[Name]))</f>
        <v>11493</v>
      </c>
    </row>
    <row r="5" spans="1:10" x14ac:dyDescent="0.25">
      <c r="A5">
        <v>2</v>
      </c>
      <c r="B5" s="28" t="s">
        <v>12152</v>
      </c>
      <c r="C5" s="28"/>
      <c r="D5" s="28"/>
      <c r="E5" s="28"/>
      <c r="F5" s="28"/>
      <c r="G5" s="28"/>
      <c r="H5" s="28"/>
      <c r="I5" s="8" cm="1">
        <f t="array" ref="I5">ROWS(_xlfn.UNIQUE(_xlfn._xlws.FILTER(VGSales[Name],VGSales[Genre]="Platform")))</f>
        <v>589</v>
      </c>
    </row>
    <row r="6" spans="1:10" x14ac:dyDescent="0.25">
      <c r="A6">
        <v>3</v>
      </c>
      <c r="B6" s="28" t="s">
        <v>12165</v>
      </c>
      <c r="C6" s="28"/>
      <c r="D6" s="28"/>
      <c r="E6" s="28"/>
      <c r="F6" s="28"/>
      <c r="G6" s="28"/>
      <c r="H6" s="28"/>
      <c r="I6" s="8" t="str">
        <f>IF(MAX(C52:C11544)=1,"No","Yes")</f>
        <v>Yes</v>
      </c>
    </row>
    <row r="7" spans="1:10" x14ac:dyDescent="0.25">
      <c r="A7">
        <v>4</v>
      </c>
      <c r="B7" s="28" t="s">
        <v>12150</v>
      </c>
      <c r="C7" s="28"/>
      <c r="D7" s="28"/>
      <c r="E7" s="28"/>
      <c r="F7" s="28"/>
      <c r="G7" s="28"/>
      <c r="H7" s="28"/>
      <c r="I7" s="8">
        <f>SUMIFS(VGSales[JP_Sales],VGSales[Platform],"DS")</f>
        <v>175.57000000000048</v>
      </c>
    </row>
    <row r="8" spans="1:10" x14ac:dyDescent="0.25">
      <c r="A8">
        <v>5</v>
      </c>
      <c r="B8" s="28" t="s">
        <v>12193</v>
      </c>
      <c r="C8" s="28"/>
      <c r="D8" s="28"/>
      <c r="E8" s="28"/>
      <c r="F8" s="28"/>
      <c r="G8" s="28"/>
      <c r="H8" s="28"/>
      <c r="I8" s="8" cm="1">
        <f t="array" ref="I8">ROWS(_xlfn.UNIQUE(_xlfn._xlws.FILTER(VGSales[Name],VGSales[Platform]="SAT")))</f>
        <v>173</v>
      </c>
    </row>
    <row r="9" spans="1:10" x14ac:dyDescent="0.25">
      <c r="A9">
        <v>6</v>
      </c>
      <c r="B9" s="28" t="s">
        <v>12151</v>
      </c>
      <c r="C9" s="28"/>
      <c r="D9" s="28"/>
      <c r="E9" s="28"/>
      <c r="F9" s="28"/>
      <c r="G9" s="28"/>
      <c r="H9" s="28"/>
      <c r="I9" s="8" t="str">
        <f>_xlfn.XLOOKUP(MAX(G52:G630),G52:G630,F52:F630)</f>
        <v>Nintendo</v>
      </c>
    </row>
    <row r="10" spans="1:10" x14ac:dyDescent="0.25">
      <c r="A10">
        <v>7</v>
      </c>
      <c r="B10" s="28" t="s">
        <v>12159</v>
      </c>
      <c r="C10" s="28"/>
      <c r="D10" s="28"/>
      <c r="E10" s="28"/>
      <c r="F10" s="28"/>
      <c r="G10" s="28"/>
      <c r="H10" s="28"/>
      <c r="I10" s="8" cm="1">
        <f t="array" ref="I10">SUM(1*(VGSales[Year]="N/A"))</f>
        <v>271</v>
      </c>
    </row>
    <row r="11" spans="1:10" x14ac:dyDescent="0.25">
      <c r="A11">
        <v>8</v>
      </c>
      <c r="B11" s="28" t="s">
        <v>12149</v>
      </c>
      <c r="C11" s="28"/>
      <c r="D11" s="28"/>
      <c r="E11" s="28"/>
      <c r="F11" s="28"/>
      <c r="G11" s="28"/>
      <c r="H11" s="28"/>
      <c r="I11" s="8">
        <f>SUM(J61:J69)</f>
        <v>2775</v>
      </c>
    </row>
    <row r="12" spans="1:10" x14ac:dyDescent="0.25">
      <c r="A12">
        <v>9</v>
      </c>
      <c r="B12" s="28" t="s">
        <v>12153</v>
      </c>
      <c r="C12" s="28"/>
      <c r="D12" s="28"/>
      <c r="E12" s="28"/>
      <c r="F12" s="28"/>
      <c r="G12" s="28"/>
      <c r="H12" s="28"/>
      <c r="I12" s="8" t="s">
        <v>12163</v>
      </c>
    </row>
    <row r="13" spans="1:10" x14ac:dyDescent="0.25">
      <c r="A13">
        <v>10</v>
      </c>
      <c r="B13" s="28" t="s">
        <v>12157</v>
      </c>
      <c r="C13" s="28"/>
      <c r="D13" s="28"/>
      <c r="E13" s="28"/>
      <c r="F13" s="28"/>
      <c r="G13" s="28"/>
      <c r="H13" s="28"/>
      <c r="I13" s="8" t="str">
        <f>_xlfn.XLOOKUP(12,B51:B11544,A51:A11544)</f>
        <v>Need for Speed: Most Wanted</v>
      </c>
    </row>
    <row r="14" spans="1:10" x14ac:dyDescent="0.25">
      <c r="A14">
        <v>11</v>
      </c>
      <c r="B14" s="28" t="s">
        <v>12158</v>
      </c>
      <c r="C14" s="28"/>
      <c r="D14" s="28"/>
      <c r="E14" s="28"/>
      <c r="F14" s="28"/>
      <c r="G14" s="28"/>
      <c r="H14" s="28"/>
      <c r="I14" s="8">
        <f>J57</f>
        <v>41.49</v>
      </c>
    </row>
    <row r="15" spans="1:10" x14ac:dyDescent="0.25">
      <c r="A15">
        <v>12</v>
      </c>
      <c r="B15" s="28" t="s">
        <v>12169</v>
      </c>
      <c r="C15" s="28"/>
      <c r="D15" s="28"/>
      <c r="E15" s="28"/>
      <c r="F15" s="28"/>
      <c r="G15" s="28"/>
      <c r="H15" s="28"/>
      <c r="I15" s="8" t="s">
        <v>12163</v>
      </c>
    </row>
    <row r="17" spans="1:10" ht="15.75" thickBot="1" x14ac:dyDescent="0.3">
      <c r="A17" s="36" t="s">
        <v>12162</v>
      </c>
      <c r="B17" s="36"/>
      <c r="C17" s="36"/>
      <c r="D17" s="36"/>
      <c r="E17" s="36"/>
      <c r="F17" s="36"/>
      <c r="G17" s="36"/>
      <c r="H17" s="36"/>
      <c r="I17" s="36"/>
      <c r="J17" s="36"/>
    </row>
    <row r="24" spans="1:10" ht="15.75" customHeight="1" x14ac:dyDescent="0.25"/>
    <row r="34" spans="1:10" ht="15.75" thickBot="1" x14ac:dyDescent="0.3">
      <c r="A34" s="36" t="s">
        <v>12164</v>
      </c>
      <c r="B34" s="36"/>
      <c r="C34" s="36"/>
      <c r="D34" s="36"/>
      <c r="E34" s="36"/>
      <c r="F34" s="36"/>
      <c r="G34" s="36"/>
      <c r="H34" s="36"/>
      <c r="I34" s="36"/>
      <c r="J34" s="36"/>
    </row>
    <row r="36" spans="1:10" x14ac:dyDescent="0.25">
      <c r="A36" s="7" t="s">
        <v>0</v>
      </c>
      <c r="B36" s="7" t="s">
        <v>12136</v>
      </c>
      <c r="C36" s="7" t="s">
        <v>12126</v>
      </c>
    </row>
    <row r="37" spans="1:10" x14ac:dyDescent="0.25">
      <c r="A37">
        <v>1</v>
      </c>
      <c r="B37" s="8" t="str" cm="1">
        <f t="array" ref="B37">_xlfn.XLOOKUP(C37,_xlfn._xlws.FILTER(VGSales[Global_Sales],VGSales[Platform]="N64"),_xlfn._xlws.FILTER(VGSales[Name],VGSales[Platform]="N64"))</f>
        <v>Super Mario 64</v>
      </c>
      <c r="C37" s="8" cm="1">
        <f t="array" ref="C37">LARGE(_xlfn._xlws.FILTER(VGSales[Global_Sales],VGSales[Platform]="N64"),A37)</f>
        <v>11.89</v>
      </c>
    </row>
    <row r="38" spans="1:10" x14ac:dyDescent="0.25">
      <c r="A38">
        <v>2</v>
      </c>
      <c r="B38" s="8" t="str" cm="1">
        <f t="array" ref="B38">_xlfn.XLOOKUP(C38,_xlfn._xlws.FILTER(VGSales[Global_Sales],VGSales[Platform]="N64"),_xlfn._xlws.FILTER(VGSales[Name],VGSales[Platform]="N64"))</f>
        <v>Mario Kart 64</v>
      </c>
      <c r="C38" s="8" cm="1">
        <f t="array" ref="C38">LARGE(_xlfn._xlws.FILTER(VGSales[Global_Sales],VGSales[Platform]="N64"),A38)</f>
        <v>9.8699999999999992</v>
      </c>
    </row>
    <row r="39" spans="1:10" x14ac:dyDescent="0.25">
      <c r="A39">
        <v>3</v>
      </c>
      <c r="B39" s="8" t="str" cm="1">
        <f t="array" ref="B39">_xlfn.XLOOKUP(C39,_xlfn._xlws.FILTER(VGSales[Global_Sales],VGSales[Platform]="N64"),_xlfn._xlws.FILTER(VGSales[Name],VGSales[Platform]="N64"))</f>
        <v>GoldenEye 007</v>
      </c>
      <c r="C39" s="8" cm="1">
        <f t="array" ref="C39">LARGE(_xlfn._xlws.FILTER(VGSales[Global_Sales],VGSales[Platform]="N64"),A39)</f>
        <v>8.09</v>
      </c>
    </row>
    <row r="40" spans="1:10" x14ac:dyDescent="0.25">
      <c r="A40">
        <v>4</v>
      </c>
      <c r="B40" s="8" t="str" cm="1">
        <f t="array" ref="B40">_xlfn.XLOOKUP(C40,_xlfn._xlws.FILTER(VGSales[Global_Sales],VGSales[Platform]="N64"),_xlfn._xlws.FILTER(VGSales[Name],VGSales[Platform]="N64"))</f>
        <v>The Legend of Zelda: Ocarina of Time</v>
      </c>
      <c r="C40" s="8" cm="1">
        <f t="array" ref="C40">LARGE(_xlfn._xlws.FILTER(VGSales[Global_Sales],VGSales[Platform]="N64"),A40)</f>
        <v>7.6</v>
      </c>
    </row>
    <row r="41" spans="1:10" x14ac:dyDescent="0.25">
      <c r="A41">
        <v>5</v>
      </c>
      <c r="B41" s="8" t="str" cm="1">
        <f t="array" ref="B41">_xlfn.XLOOKUP(C41,_xlfn._xlws.FILTER(VGSales[Global_Sales],VGSales[Platform]="N64"),_xlfn._xlws.FILTER(VGSales[Name],VGSales[Platform]="N64"))</f>
        <v>Super Smash Bros.</v>
      </c>
      <c r="C41" s="8" cm="1">
        <f t="array" ref="C41">LARGE(_xlfn._xlws.FILTER(VGSales[Global_Sales],VGSales[Platform]="N64"),A41)</f>
        <v>5.55</v>
      </c>
    </row>
    <row r="42" spans="1:10" x14ac:dyDescent="0.25">
      <c r="A42">
        <v>6</v>
      </c>
      <c r="B42" s="8" t="str" cm="1">
        <f t="array" ref="B42">_xlfn.XLOOKUP(C42,_xlfn._xlws.FILTER(VGSales[Global_Sales],VGSales[Platform]="N64"),_xlfn._xlws.FILTER(VGSales[Name],VGSales[Platform]="N64"))</f>
        <v>Pokemon Stadium</v>
      </c>
      <c r="C42" s="8" cm="1">
        <f t="array" ref="C42">LARGE(_xlfn._xlws.FILTER(VGSales[Global_Sales],VGSales[Platform]="N64"),A42)</f>
        <v>5.45</v>
      </c>
    </row>
    <row r="43" spans="1:10" x14ac:dyDescent="0.25">
      <c r="A43">
        <v>7</v>
      </c>
      <c r="B43" s="8" t="str" cm="1">
        <f t="array" ref="B43">_xlfn.XLOOKUP(C43,_xlfn._xlws.FILTER(VGSales[Global_Sales],VGSales[Platform]="N64"),_xlfn._xlws.FILTER(VGSales[Name],VGSales[Platform]="N64"))</f>
        <v>Donkey Kong 64</v>
      </c>
      <c r="C43" s="8" cm="1">
        <f t="array" ref="C43">LARGE(_xlfn._xlws.FILTER(VGSales[Global_Sales],VGSales[Platform]="N64"),A43)</f>
        <v>5.27</v>
      </c>
    </row>
    <row r="44" spans="1:10" x14ac:dyDescent="0.25">
      <c r="A44">
        <v>8</v>
      </c>
      <c r="B44" s="8" t="str" cm="1">
        <f t="array" ref="B44">_xlfn.XLOOKUP(C44,_xlfn._xlws.FILTER(VGSales[Global_Sales],VGSales[Platform]="N64"),_xlfn._xlws.FILTER(VGSales[Name],VGSales[Platform]="N64"))</f>
        <v>Diddy Kong Racing</v>
      </c>
      <c r="C44" s="8" cm="1">
        <f t="array" ref="C44">LARGE(_xlfn._xlws.FILTER(VGSales[Global_Sales],VGSales[Platform]="N64"),A44)</f>
        <v>4.88</v>
      </c>
    </row>
    <row r="45" spans="1:10" x14ac:dyDescent="0.25">
      <c r="A45">
        <v>9</v>
      </c>
      <c r="B45" s="8" t="str" cm="1">
        <f t="array" ref="B45">_xlfn.XLOOKUP(C45,_xlfn._xlws.FILTER(VGSales[Global_Sales],VGSales[Platform]="N64"),_xlfn._xlws.FILTER(VGSales[Name],VGSales[Platform]="N64"))</f>
        <v>Star Fox 64</v>
      </c>
      <c r="C45" s="8" cm="1">
        <f t="array" ref="C45">LARGE(_xlfn._xlws.FILTER(VGSales[Global_Sales],VGSales[Platform]="N64"),A45)</f>
        <v>4.03</v>
      </c>
    </row>
    <row r="46" spans="1:10" x14ac:dyDescent="0.25">
      <c r="A46">
        <v>10</v>
      </c>
      <c r="B46" s="8" t="str" cm="1">
        <f t="array" ref="B46">_xlfn.XLOOKUP(C46,_xlfn._xlws.FILTER(VGSales[Global_Sales],VGSales[Platform]="N64"),_xlfn._xlws.FILTER(VGSales[Name],VGSales[Platform]="N64"))</f>
        <v>Banjo-Kazooie</v>
      </c>
      <c r="C46" s="8" cm="1">
        <f t="array" ref="C46">LARGE(_xlfn._xlws.FILTER(VGSales[Global_Sales],VGSales[Platform]="N64"),A46)</f>
        <v>3.65</v>
      </c>
    </row>
    <row r="49" spans="1:10" s="8" customFormat="1" ht="18" thickBot="1" x14ac:dyDescent="0.35">
      <c r="A49" s="32" t="s">
        <v>12160</v>
      </c>
      <c r="B49" s="32"/>
      <c r="C49" s="32"/>
      <c r="D49" s="32"/>
      <c r="E49" s="32"/>
      <c r="F49" s="32"/>
      <c r="G49" s="32"/>
      <c r="H49" s="32"/>
      <c r="I49" s="32"/>
      <c r="J49" s="32"/>
    </row>
    <row r="50" spans="1:10" s="8" customFormat="1" ht="15.75" thickTop="1" x14ac:dyDescent="0.25"/>
    <row r="51" spans="1:10" s="8" customFormat="1" x14ac:dyDescent="0.25">
      <c r="A51" s="30" t="s">
        <v>12136</v>
      </c>
      <c r="B51" s="30" t="s">
        <v>12154</v>
      </c>
      <c r="C51" s="30" t="s">
        <v>12167</v>
      </c>
      <c r="D51" s="30" t="s">
        <v>12168</v>
      </c>
      <c r="F51" s="30" t="s">
        <v>5</v>
      </c>
      <c r="G51" s="30" t="s">
        <v>12126</v>
      </c>
      <c r="I51" s="30" t="s">
        <v>12136</v>
      </c>
      <c r="J51" s="30" t="s">
        <v>12126</v>
      </c>
    </row>
    <row r="52" spans="1:10" s="8" customFormat="1" x14ac:dyDescent="0.25">
      <c r="A52" s="8" t="str" cm="1">
        <f t="array" ref="A52:A11544">_xlfn.UNIQUE(VGSales[Name])</f>
        <v>Wii Sports</v>
      </c>
      <c r="B52" s="8" cm="1">
        <f t="array" ref="B52">SUM(1*(VGSales[Name]=A52))</f>
        <v>1</v>
      </c>
      <c r="C52" s="8" cm="1">
        <f t="array" ref="C52">ROWS(_xlfn.UNIQUE(_xlfn._xlws.FILTER(VGSales[Genre],VGSales[Name]=A52)))</f>
        <v>1</v>
      </c>
      <c r="D52" s="8">
        <f>SUMIFS(VGSales[Global_Sales],VGSales[Name],A52)</f>
        <v>82.74</v>
      </c>
      <c r="F52" s="8" t="str" cm="1">
        <f t="array" ref="F52:F630">_xlfn.UNIQUE(VGSales[Publisher])</f>
        <v>Nintendo</v>
      </c>
      <c r="G52" s="8">
        <f>SUMIFS(VGSales[Global_Sales],VGSales[Publisher],F52)</f>
        <v>1786.5599999999981</v>
      </c>
      <c r="I52" s="8" t="str" cm="1">
        <f t="array" ref="I52:I55">_xlfn._xlws.FILTER(_xlfn.ANCHORARRAY(A52),B52:B11544=9)</f>
        <v>FIFA 14</v>
      </c>
      <c r="J52" s="8">
        <f>SUMIFS(VGSales[Global_Sales],VGSales[Name],I52)</f>
        <v>17.14</v>
      </c>
    </row>
    <row r="53" spans="1:10" s="8" customFormat="1" x14ac:dyDescent="0.25">
      <c r="A53" s="8" t="str">
        <v>Super Mario Bros.</v>
      </c>
      <c r="B53" s="8" cm="1">
        <f t="array" ref="B53">SUM(1*(VGSales[Name]=A53))</f>
        <v>2</v>
      </c>
      <c r="C53" s="8" cm="1">
        <f t="array" ref="C53">ROWS(_xlfn.UNIQUE(_xlfn._xlws.FILTER(VGSales[Genre],VGSales[Name]=A53)))</f>
        <v>1</v>
      </c>
      <c r="D53" s="8">
        <f>SUMIFS(VGSales[Global_Sales],VGSales[Name],A53)</f>
        <v>45.31</v>
      </c>
      <c r="F53" s="8" t="str">
        <v>Microsoft Game Studios</v>
      </c>
      <c r="G53" s="8">
        <f>SUMIFS(VGSales[Global_Sales],VGSales[Publisher],F53)</f>
        <v>245.79000000000005</v>
      </c>
      <c r="I53" s="8" t="str">
        <v>Madden NFL 07</v>
      </c>
      <c r="J53" s="8">
        <f>SUMIFS(VGSales[Global_Sales],VGSales[Name],I53)</f>
        <v>10.029999999999999</v>
      </c>
    </row>
    <row r="54" spans="1:10" s="8" customFormat="1" x14ac:dyDescent="0.25">
      <c r="A54" s="8" t="str">
        <v>Mario Kart Wii</v>
      </c>
      <c r="B54" s="8" cm="1">
        <f t="array" ref="B54">SUM(1*(VGSales[Name]=A54))</f>
        <v>1</v>
      </c>
      <c r="C54" s="8" cm="1">
        <f t="array" ref="C54">ROWS(_xlfn.UNIQUE(_xlfn._xlws.FILTER(VGSales[Genre],VGSales[Name]=A54)))</f>
        <v>1</v>
      </c>
      <c r="D54" s="8">
        <f>SUMIFS(VGSales[Global_Sales],VGSales[Name],A54)</f>
        <v>35.82</v>
      </c>
      <c r="F54" s="8" t="str">
        <v>Take-Two Interactive</v>
      </c>
      <c r="G54" s="8">
        <f>SUMIFS(VGSales[Global_Sales],VGSales[Publisher],F54)</f>
        <v>399.53999999999962</v>
      </c>
      <c r="I54" s="8" t="str">
        <v>LEGO Marvel Super Heroes</v>
      </c>
      <c r="J54" s="8">
        <f>SUMIFS(VGSales[Global_Sales],VGSales[Name],I54)</f>
        <v>9.86</v>
      </c>
    </row>
    <row r="55" spans="1:10" s="8" customFormat="1" x14ac:dyDescent="0.25">
      <c r="A55" s="8" t="str">
        <v>Wii Sports Resort</v>
      </c>
      <c r="B55" s="8" cm="1">
        <f t="array" ref="B55">SUM(1*(VGSales[Name]=A55))</f>
        <v>1</v>
      </c>
      <c r="C55" s="8" cm="1">
        <f t="array" ref="C55">ROWS(_xlfn.UNIQUE(_xlfn._xlws.FILTER(VGSales[Genre],VGSales[Name]=A55)))</f>
        <v>1</v>
      </c>
      <c r="D55" s="8">
        <f>SUMIFS(VGSales[Global_Sales],VGSales[Name],A55)</f>
        <v>33</v>
      </c>
      <c r="F55" s="8" t="str">
        <v>Sony Computer Entertainment</v>
      </c>
      <c r="G55" s="8">
        <f>SUMIFS(VGSales[Global_Sales],VGSales[Publisher],F55)</f>
        <v>607.49999999999886</v>
      </c>
      <c r="I55" s="8" t="str">
        <v>Ratatouille</v>
      </c>
      <c r="J55" s="8">
        <f>SUMIFS(VGSales[Global_Sales],VGSales[Name],I55)</f>
        <v>4.46</v>
      </c>
    </row>
    <row r="56" spans="1:10" s="8" customFormat="1" x14ac:dyDescent="0.25">
      <c r="A56" s="8" t="str">
        <v>Pokemon Red/Pokemon Blue</v>
      </c>
      <c r="B56" s="8" cm="1">
        <f t="array" ref="B56">SUM(1*(VGSales[Name]=A56))</f>
        <v>1</v>
      </c>
      <c r="C56" s="8" cm="1">
        <f t="array" ref="C56">ROWS(_xlfn.UNIQUE(_xlfn._xlws.FILTER(VGSales[Genre],VGSales[Name]=A56)))</f>
        <v>1</v>
      </c>
      <c r="D56" s="8">
        <f>SUMIFS(VGSales[Global_Sales],VGSales[Name],A56)</f>
        <v>31.37</v>
      </c>
      <c r="F56" s="8" t="str">
        <v>Activision</v>
      </c>
      <c r="G56" s="8">
        <f>SUMIFS(VGSales[Global_Sales],VGSales[Publisher],F56)</f>
        <v>727.45999999999833</v>
      </c>
    </row>
    <row r="57" spans="1:10" s="8" customFormat="1" x14ac:dyDescent="0.25">
      <c r="A57" s="8" t="str">
        <v>Tetris</v>
      </c>
      <c r="B57" s="8" cm="1">
        <f t="array" ref="B57">SUM(1*(VGSales[Name]=A57))</f>
        <v>2</v>
      </c>
      <c r="C57" s="8" cm="1">
        <f t="array" ref="C57">ROWS(_xlfn.UNIQUE(_xlfn._xlws.FILTER(VGSales[Genre],VGSales[Name]=A57)))</f>
        <v>1</v>
      </c>
      <c r="D57" s="8">
        <f>SUMIFS(VGSales[Global_Sales],VGSales[Name],A57)</f>
        <v>35.840000000000003</v>
      </c>
      <c r="F57" s="8" t="str">
        <v>Ubisoft</v>
      </c>
      <c r="G57" s="8">
        <f>SUMIFS(VGSales[Global_Sales],VGSales[Publisher],F57)</f>
        <v>474.71999999999935</v>
      </c>
      <c r="I57" s="8" t="s">
        <v>12166</v>
      </c>
      <c r="J57" s="8">
        <f>SUM(J52:J55)</f>
        <v>41.49</v>
      </c>
    </row>
    <row r="58" spans="1:10" s="8" customFormat="1" x14ac:dyDescent="0.25">
      <c r="A58" s="8" t="str">
        <v>New Super Mario Bros.</v>
      </c>
      <c r="B58" s="8" cm="1">
        <f t="array" ref="B58">SUM(1*(VGSales[Name]=A58))</f>
        <v>1</v>
      </c>
      <c r="C58" s="8" cm="1">
        <f t="array" ref="C58">ROWS(_xlfn.UNIQUE(_xlfn._xlws.FILTER(VGSales[Genre],VGSales[Name]=A58)))</f>
        <v>1</v>
      </c>
      <c r="D58" s="8">
        <f>SUMIFS(VGSales[Global_Sales],VGSales[Name],A58)</f>
        <v>30.01</v>
      </c>
      <c r="F58" s="8" t="str">
        <v>Bethesda Softworks</v>
      </c>
      <c r="G58" s="8">
        <f>SUMIFS(VGSales[Global_Sales],VGSales[Publisher],F58)</f>
        <v>82.140000000000029</v>
      </c>
    </row>
    <row r="59" spans="1:10" s="8" customFormat="1" x14ac:dyDescent="0.25">
      <c r="A59" s="8" t="str">
        <v>Wii Play</v>
      </c>
      <c r="B59" s="8" cm="1">
        <f t="array" ref="B59">SUM(1*(VGSales[Name]=A59))</f>
        <v>1</v>
      </c>
      <c r="C59" s="8" cm="1">
        <f t="array" ref="C59">ROWS(_xlfn.UNIQUE(_xlfn._xlws.FILTER(VGSales[Genre],VGSales[Name]=A59)))</f>
        <v>1</v>
      </c>
      <c r="D59" s="8">
        <f>SUMIFS(VGSales[Global_Sales],VGSales[Name],A59)</f>
        <v>29.02</v>
      </c>
      <c r="F59" s="8" t="str">
        <v>Electronic Arts</v>
      </c>
      <c r="G59" s="8">
        <f>SUMIFS(VGSales[Global_Sales],VGSales[Publisher],F59)</f>
        <v>1110.3199999999915</v>
      </c>
      <c r="I59" s="30" t="s">
        <v>12154</v>
      </c>
      <c r="J59" s="30" t="s">
        <v>12161</v>
      </c>
    </row>
    <row r="60" spans="1:10" s="8" customFormat="1" x14ac:dyDescent="0.25">
      <c r="A60" s="8" t="str">
        <v>New Super Mario Bros. Wii</v>
      </c>
      <c r="B60" s="8" cm="1">
        <f t="array" ref="B60">SUM(1*(VGSales[Name]=A60))</f>
        <v>1</v>
      </c>
      <c r="C60" s="8" cm="1">
        <f t="array" ref="C60">ROWS(_xlfn.UNIQUE(_xlfn._xlws.FILTER(VGSales[Genre],VGSales[Name]=A60)))</f>
        <v>1</v>
      </c>
      <c r="D60" s="8">
        <f>SUMIFS(VGSales[Global_Sales],VGSales[Name],A60)</f>
        <v>28.62</v>
      </c>
      <c r="F60" s="8" t="str">
        <v>Sega</v>
      </c>
      <c r="G60" s="8">
        <f>SUMIFS(VGSales[Global_Sales],VGSales[Publisher],F60)</f>
        <v>272.98999999999927</v>
      </c>
      <c r="I60" s="8" cm="1">
        <f t="array" ref="I60:I69">_xlfn.UNIQUE(B52:B11544)</f>
        <v>1</v>
      </c>
      <c r="J60" s="8">
        <f>COUNTIFS($B$52:$B$11544,I60)</f>
        <v>8718</v>
      </c>
    </row>
    <row r="61" spans="1:10" s="8" customFormat="1" x14ac:dyDescent="0.25">
      <c r="A61" s="8" t="str">
        <v>Duck Hunt</v>
      </c>
      <c r="B61" s="8" cm="1">
        <f t="array" ref="B61">SUM(1*(VGSales[Name]=A61))</f>
        <v>1</v>
      </c>
      <c r="C61" s="8" cm="1">
        <f t="array" ref="C61">ROWS(_xlfn.UNIQUE(_xlfn._xlws.FILTER(VGSales[Genre],VGSales[Name]=A61)))</f>
        <v>1</v>
      </c>
      <c r="D61" s="8">
        <f>SUMIFS(VGSales[Global_Sales],VGSales[Name],A61)</f>
        <v>28.31</v>
      </c>
      <c r="F61" s="8" t="str">
        <v>SquareSoft</v>
      </c>
      <c r="G61" s="8">
        <f>SUMIFS(VGSales[Global_Sales],VGSales[Publisher],F61)</f>
        <v>57.65</v>
      </c>
      <c r="I61" s="8">
        <v>2</v>
      </c>
      <c r="J61" s="8">
        <f t="shared" ref="J61:J67" si="0">COUNTIFS($B$52:$B$11544,I61)</f>
        <v>1502</v>
      </c>
    </row>
    <row r="62" spans="1:10" s="8" customFormat="1" x14ac:dyDescent="0.25">
      <c r="A62" s="8" t="str">
        <v>Nintendogs</v>
      </c>
      <c r="B62" s="8" cm="1">
        <f t="array" ref="B62">SUM(1*(VGSales[Name]=A62))</f>
        <v>1</v>
      </c>
      <c r="C62" s="8" cm="1">
        <f t="array" ref="C62">ROWS(_xlfn.UNIQUE(_xlfn._xlws.FILTER(VGSales[Genre],VGSales[Name]=A62)))</f>
        <v>1</v>
      </c>
      <c r="D62" s="8">
        <f>SUMIFS(VGSales[Global_Sales],VGSales[Name],A62)</f>
        <v>24.76</v>
      </c>
      <c r="F62" s="8" t="str">
        <v>Atari</v>
      </c>
      <c r="G62" s="8">
        <f>SUMIFS(VGSales[Global_Sales],VGSales[Publisher],F62)</f>
        <v>157.22000000000025</v>
      </c>
      <c r="I62" s="8">
        <v>5</v>
      </c>
      <c r="J62" s="8">
        <f t="shared" si="0"/>
        <v>142</v>
      </c>
    </row>
    <row r="63" spans="1:10" s="8" customFormat="1" x14ac:dyDescent="0.25">
      <c r="A63" s="8" t="str">
        <v>Mario Kart DS</v>
      </c>
      <c r="B63" s="8" cm="1">
        <f t="array" ref="B63">SUM(1*(VGSales[Name]=A63))</f>
        <v>1</v>
      </c>
      <c r="C63" s="8" cm="1">
        <f t="array" ref="C63">ROWS(_xlfn.UNIQUE(_xlfn._xlws.FILTER(VGSales[Genre],VGSales[Name]=A63)))</f>
        <v>1</v>
      </c>
      <c r="D63" s="8">
        <f>SUMIFS(VGSales[Global_Sales],VGSales[Name],A63)</f>
        <v>23.42</v>
      </c>
      <c r="F63" s="8" t="str">
        <v>505 Games</v>
      </c>
      <c r="G63" s="8">
        <f>SUMIFS(VGSales[Global_Sales],VGSales[Publisher],F63)</f>
        <v>55.910000000000032</v>
      </c>
      <c r="I63" s="8">
        <v>4</v>
      </c>
      <c r="J63" s="8">
        <f t="shared" si="0"/>
        <v>283</v>
      </c>
    </row>
    <row r="64" spans="1:10" s="8" customFormat="1" x14ac:dyDescent="0.25">
      <c r="A64" s="8" t="str">
        <v>Pokemon Gold/Pokemon Silver</v>
      </c>
      <c r="B64" s="8" cm="1">
        <f t="array" ref="B64">SUM(1*(VGSales[Name]=A64))</f>
        <v>1</v>
      </c>
      <c r="C64" s="8" cm="1">
        <f t="array" ref="C64">ROWS(_xlfn.UNIQUE(_xlfn._xlws.FILTER(VGSales[Genre],VGSales[Name]=A64)))</f>
        <v>1</v>
      </c>
      <c r="D64" s="8">
        <f>SUMIFS(VGSales[Global_Sales],VGSales[Name],A64)</f>
        <v>23.1</v>
      </c>
      <c r="F64" s="8" t="str">
        <v>Capcom</v>
      </c>
      <c r="G64" s="8">
        <f>SUMIFS(VGSales[Global_Sales],VGSales[Publisher],F64)</f>
        <v>200.89000000000001</v>
      </c>
      <c r="I64" s="8">
        <v>3</v>
      </c>
      <c r="J64" s="8">
        <f t="shared" si="0"/>
        <v>710</v>
      </c>
    </row>
    <row r="65" spans="1:10" s="8" customFormat="1" x14ac:dyDescent="0.25">
      <c r="A65" s="8" t="str">
        <v>Wii Fit</v>
      </c>
      <c r="B65" s="8" cm="1">
        <f t="array" ref="B65">SUM(1*(VGSales[Name]=A65))</f>
        <v>1</v>
      </c>
      <c r="C65" s="8" cm="1">
        <f t="array" ref="C65">ROWS(_xlfn.UNIQUE(_xlfn._xlws.FILTER(VGSales[Genre],VGSales[Name]=A65)))</f>
        <v>1</v>
      </c>
      <c r="D65" s="8">
        <f>SUMIFS(VGSales[Global_Sales],VGSales[Name],A65)</f>
        <v>22.72</v>
      </c>
      <c r="F65" s="8" t="str">
        <v>GT Interactive</v>
      </c>
      <c r="G65" s="8">
        <f>SUMIFS(VGSales[Global_Sales],VGSales[Publisher],F65)</f>
        <v>25.229999999999993</v>
      </c>
      <c r="I65" s="8">
        <v>6</v>
      </c>
      <c r="J65" s="8">
        <f t="shared" si="0"/>
        <v>88</v>
      </c>
    </row>
    <row r="66" spans="1:10" s="8" customFormat="1" x14ac:dyDescent="0.25">
      <c r="A66" s="8" t="str">
        <v>Wii Fit Plus</v>
      </c>
      <c r="B66" s="8" cm="1">
        <f t="array" ref="B66">SUM(1*(VGSales[Name]=A66))</f>
        <v>1</v>
      </c>
      <c r="C66" s="8" cm="1">
        <f t="array" ref="C66">ROWS(_xlfn.UNIQUE(_xlfn._xlws.FILTER(VGSales[Genre],VGSales[Name]=A66)))</f>
        <v>1</v>
      </c>
      <c r="D66" s="8">
        <f>SUMIFS(VGSales[Global_Sales],VGSales[Name],A66)</f>
        <v>22</v>
      </c>
      <c r="F66" s="8" t="str">
        <v>Konami Digital Entertainment</v>
      </c>
      <c r="G66" s="8">
        <f>SUMIFS(VGSales[Global_Sales],VGSales[Publisher],F66)</f>
        <v>283.639999999998</v>
      </c>
      <c r="I66" s="8">
        <v>8</v>
      </c>
      <c r="J66" s="8">
        <f t="shared" si="0"/>
        <v>13</v>
      </c>
    </row>
    <row r="67" spans="1:10" s="8" customFormat="1" x14ac:dyDescent="0.25">
      <c r="A67" s="8" t="str">
        <v>Kinect Adventures!</v>
      </c>
      <c r="B67" s="8" cm="1">
        <f t="array" ref="B67">SUM(1*(VGSales[Name]=A67))</f>
        <v>1</v>
      </c>
      <c r="C67" s="8" cm="1">
        <f t="array" ref="C67">ROWS(_xlfn.UNIQUE(_xlfn._xlws.FILTER(VGSales[Genre],VGSales[Name]=A67)))</f>
        <v>1</v>
      </c>
      <c r="D67" s="8">
        <f>SUMIFS(VGSales[Global_Sales],VGSales[Name],A67)</f>
        <v>21.82</v>
      </c>
      <c r="F67" s="8" t="str">
        <v>Sony Computer Entertainment Europe</v>
      </c>
      <c r="G67" s="8">
        <f>SUMIFS(VGSales[Global_Sales],VGSales[Publisher],F67)</f>
        <v>23.890000000000008</v>
      </c>
      <c r="I67" s="8">
        <v>9</v>
      </c>
      <c r="J67" s="8">
        <f t="shared" si="0"/>
        <v>4</v>
      </c>
    </row>
    <row r="68" spans="1:10" s="8" customFormat="1" x14ac:dyDescent="0.25">
      <c r="A68" s="8" t="str">
        <v>Grand Theft Auto V</v>
      </c>
      <c r="B68" s="8" cm="1">
        <f t="array" ref="B68">SUM(1*(VGSales[Name]=A68))</f>
        <v>5</v>
      </c>
      <c r="C68" s="8" cm="1">
        <f t="array" ref="C68">ROWS(_xlfn.UNIQUE(_xlfn._xlws.FILTER(VGSales[Genre],VGSales[Name]=A68)))</f>
        <v>1</v>
      </c>
      <c r="D68" s="8">
        <f>SUMIFS(VGSales[Global_Sales],VGSales[Name],A68)</f>
        <v>55.92</v>
      </c>
      <c r="F68" s="8" t="str">
        <v>Square Enix</v>
      </c>
      <c r="G68" s="8">
        <f>SUMIFS(VGSales[Global_Sales],VGSales[Publisher],F68)</f>
        <v>145.18000000000026</v>
      </c>
      <c r="I68" s="8">
        <v>7</v>
      </c>
      <c r="J68" s="8">
        <f>COUNTIFS($B$52:$B$11544,I68)</f>
        <v>32</v>
      </c>
    </row>
    <row r="69" spans="1:10" s="8" customFormat="1" x14ac:dyDescent="0.25">
      <c r="A69" s="8" t="str">
        <v>Grand Theft Auto: San Andreas</v>
      </c>
      <c r="B69" s="8" cm="1">
        <f t="array" ref="B69">SUM(1*(VGSales[Name]=A69))</f>
        <v>4</v>
      </c>
      <c r="C69" s="8" cm="1">
        <f t="array" ref="C69">ROWS(_xlfn.UNIQUE(_xlfn._xlws.FILTER(VGSales[Genre],VGSales[Name]=A69)))</f>
        <v>1</v>
      </c>
      <c r="D69" s="8">
        <f>SUMIFS(VGSales[Global_Sales],VGSales[Name],A69)</f>
        <v>23.86</v>
      </c>
      <c r="F69" s="8" t="str">
        <v>LucasArts</v>
      </c>
      <c r="G69" s="8">
        <f>SUMIFS(VGSales[Global_Sales],VGSales[Publisher],F69)</f>
        <v>87.340000000000032</v>
      </c>
      <c r="I69" s="8">
        <v>12</v>
      </c>
      <c r="J69" s="8">
        <f>COUNTIFS($B$52:$B$11544,I69)</f>
        <v>1</v>
      </c>
    </row>
    <row r="70" spans="1:10" s="8" customFormat="1" x14ac:dyDescent="0.25">
      <c r="A70" s="8" t="str">
        <v>Super Mario World</v>
      </c>
      <c r="B70" s="8" cm="1">
        <f t="array" ref="B70">SUM(1*(VGSales[Name]=A70))</f>
        <v>2</v>
      </c>
      <c r="C70" s="8" cm="1">
        <f t="array" ref="C70">ROWS(_xlfn.UNIQUE(_xlfn._xlws.FILTER(VGSales[Genre],VGSales[Name]=A70)))</f>
        <v>1</v>
      </c>
      <c r="D70" s="8">
        <f>SUMIFS(VGSales[Global_Sales],VGSales[Name],A70)</f>
        <v>26.07</v>
      </c>
      <c r="F70" s="8" t="str">
        <v>Virgin Interactive</v>
      </c>
      <c r="G70" s="8">
        <f>SUMIFS(VGSales[Global_Sales],VGSales[Publisher],F70)</f>
        <v>43.870000000000012</v>
      </c>
    </row>
    <row r="71" spans="1:10" s="8" customFormat="1" x14ac:dyDescent="0.25">
      <c r="A71" s="8" t="str">
        <v>Brain Age: Train Your Brain in Minutes a Day</v>
      </c>
      <c r="B71" s="8" cm="1">
        <f t="array" ref="B71">SUM(1*(VGSales[Name]=A71))</f>
        <v>1</v>
      </c>
      <c r="C71" s="8" cm="1">
        <f t="array" ref="C71">ROWS(_xlfn.UNIQUE(_xlfn._xlws.FILTER(VGSales[Genre],VGSales[Name]=A71)))</f>
        <v>1</v>
      </c>
      <c r="D71" s="8">
        <f>SUMIFS(VGSales[Global_Sales],VGSales[Name],A71)</f>
        <v>20.22</v>
      </c>
      <c r="F71" s="8" t="str">
        <v>Warner Bros. Interactive Entertainment</v>
      </c>
      <c r="G71" s="8">
        <f>SUMIFS(VGSales[Global_Sales],VGSales[Publisher],F71)</f>
        <v>153.89000000000013</v>
      </c>
    </row>
    <row r="72" spans="1:10" s="8" customFormat="1" x14ac:dyDescent="0.25">
      <c r="A72" s="8" t="str">
        <v>Pokemon Diamond/Pokemon Pearl</v>
      </c>
      <c r="B72" s="8" cm="1">
        <f t="array" ref="B72">SUM(1*(VGSales[Name]=A72))</f>
        <v>1</v>
      </c>
      <c r="C72" s="8" cm="1">
        <f t="array" ref="C72">ROWS(_xlfn.UNIQUE(_xlfn._xlws.FILTER(VGSales[Genre],VGSales[Name]=A72)))</f>
        <v>1</v>
      </c>
      <c r="D72" s="8">
        <f>SUMIFS(VGSales[Global_Sales],VGSales[Name],A72)</f>
        <v>18.36</v>
      </c>
      <c r="F72" s="8" t="str">
        <v>Universal Interactive</v>
      </c>
      <c r="G72" s="8">
        <f>SUMIFS(VGSales[Global_Sales],VGSales[Publisher],F72)</f>
        <v>17.770000000000003</v>
      </c>
    </row>
    <row r="73" spans="1:10" s="8" customFormat="1" x14ac:dyDescent="0.25">
      <c r="A73" s="8" t="str">
        <v>Super Mario Land</v>
      </c>
      <c r="B73" s="8" cm="1">
        <f t="array" ref="B73">SUM(1*(VGSales[Name]=A73))</f>
        <v>1</v>
      </c>
      <c r="C73" s="8" cm="1">
        <f t="array" ref="C73">ROWS(_xlfn.UNIQUE(_xlfn._xlws.FILTER(VGSales[Genre],VGSales[Name]=A73)))</f>
        <v>1</v>
      </c>
      <c r="D73" s="8">
        <f>SUMIFS(VGSales[Global_Sales],VGSales[Name],A73)</f>
        <v>18.14</v>
      </c>
      <c r="F73" s="8" t="str">
        <v>Eidos Interactive</v>
      </c>
      <c r="G73" s="8">
        <f>SUMIFS(VGSales[Global_Sales],VGSales[Publisher],F73)</f>
        <v>98.979999999999976</v>
      </c>
    </row>
    <row r="74" spans="1:10" s="8" customFormat="1" x14ac:dyDescent="0.25">
      <c r="A74" s="8" t="str">
        <v>Super Mario Bros. 3</v>
      </c>
      <c r="B74" s="8" cm="1">
        <f t="array" ref="B74">SUM(1*(VGSales[Name]=A74))</f>
        <v>2</v>
      </c>
      <c r="C74" s="8" cm="1">
        <f t="array" ref="C74">ROWS(_xlfn.UNIQUE(_xlfn._xlws.FILTER(VGSales[Genre],VGSales[Name]=A74)))</f>
        <v>1</v>
      </c>
      <c r="D74" s="8">
        <f>SUMIFS(VGSales[Global_Sales],VGSales[Name],A74)</f>
        <v>22.48</v>
      </c>
      <c r="F74" s="8" t="str">
        <v>RedOctane</v>
      </c>
      <c r="G74" s="8">
        <f>SUMIFS(VGSales[Global_Sales],VGSales[Publisher],F74)</f>
        <v>8.68</v>
      </c>
    </row>
    <row r="75" spans="1:10" s="8" customFormat="1" x14ac:dyDescent="0.25">
      <c r="A75" s="8" t="str">
        <v>Grand Theft Auto: Vice City</v>
      </c>
      <c r="B75" s="8" cm="1">
        <f t="array" ref="B75">SUM(1*(VGSales[Name]=A75))</f>
        <v>2</v>
      </c>
      <c r="C75" s="8" cm="1">
        <f t="array" ref="C75">ROWS(_xlfn.UNIQUE(_xlfn._xlws.FILTER(VGSales[Genre],VGSales[Name]=A75)))</f>
        <v>1</v>
      </c>
      <c r="D75" s="8">
        <f>SUMIFS(VGSales[Global_Sales],VGSales[Name],A75)</f>
        <v>16.189999999999998</v>
      </c>
      <c r="F75" s="8" t="str">
        <v>Vivendi Games</v>
      </c>
      <c r="G75" s="8">
        <f>SUMIFS(VGSales[Global_Sales],VGSales[Publisher],F75)</f>
        <v>58.210000000000022</v>
      </c>
    </row>
    <row r="76" spans="1:10" s="8" customFormat="1" x14ac:dyDescent="0.25">
      <c r="A76" s="8" t="str">
        <v>Pokemon Ruby/Pokemon Sapphire</v>
      </c>
      <c r="B76" s="8" cm="1">
        <f t="array" ref="B76">SUM(1*(VGSales[Name]=A76))</f>
        <v>1</v>
      </c>
      <c r="C76" s="8" cm="1">
        <f t="array" ref="C76">ROWS(_xlfn.UNIQUE(_xlfn._xlws.FILTER(VGSales[Genre],VGSales[Name]=A76)))</f>
        <v>1</v>
      </c>
      <c r="D76" s="8">
        <f>SUMIFS(VGSales[Global_Sales],VGSales[Name],A76)</f>
        <v>15.85</v>
      </c>
      <c r="F76" s="8" t="str">
        <v>Enix Corporation</v>
      </c>
      <c r="G76" s="8">
        <f>SUMIFS(VGSales[Global_Sales],VGSales[Publisher],F76)</f>
        <v>33.739999999999974</v>
      </c>
    </row>
    <row r="77" spans="1:10" s="8" customFormat="1" x14ac:dyDescent="0.25">
      <c r="A77" s="8" t="str">
        <v>Pokemon Black/Pokemon White</v>
      </c>
      <c r="B77" s="8" cm="1">
        <f t="array" ref="B77">SUM(1*(VGSales[Name]=A77))</f>
        <v>1</v>
      </c>
      <c r="C77" s="8" cm="1">
        <f t="array" ref="C77">ROWS(_xlfn.UNIQUE(_xlfn._xlws.FILTER(VGSales[Genre],VGSales[Name]=A77)))</f>
        <v>1</v>
      </c>
      <c r="D77" s="8">
        <f>SUMIFS(VGSales[Global_Sales],VGSales[Name],A77)</f>
        <v>15.32</v>
      </c>
      <c r="F77" s="8" t="str">
        <v>Namco Bandai Games</v>
      </c>
      <c r="G77" s="8">
        <f>SUMIFS(VGSales[Global_Sales],VGSales[Publisher],F77)</f>
        <v>254.0900000000008</v>
      </c>
    </row>
    <row r="78" spans="1:10" s="8" customFormat="1" x14ac:dyDescent="0.25">
      <c r="A78" s="8" t="str">
        <v>Brain Age 2: More Training in Minutes a Day</v>
      </c>
      <c r="B78" s="8" cm="1">
        <f t="array" ref="B78">SUM(1*(VGSales[Name]=A78))</f>
        <v>1</v>
      </c>
      <c r="C78" s="8" cm="1">
        <f t="array" ref="C78">ROWS(_xlfn.UNIQUE(_xlfn._xlws.FILTER(VGSales[Genre],VGSales[Name]=A78)))</f>
        <v>1</v>
      </c>
      <c r="D78" s="8">
        <f>SUMIFS(VGSales[Global_Sales],VGSales[Name],A78)</f>
        <v>15.3</v>
      </c>
      <c r="F78" s="8" t="str">
        <v>Palcom</v>
      </c>
      <c r="G78" s="8">
        <f>SUMIFS(VGSales[Global_Sales],VGSales[Publisher],F78)</f>
        <v>4.17</v>
      </c>
    </row>
    <row r="79" spans="1:10" s="8" customFormat="1" x14ac:dyDescent="0.25">
      <c r="A79" s="8" t="str">
        <v>Gran Turismo 3: A-Spec</v>
      </c>
      <c r="B79" s="8" cm="1">
        <f t="array" ref="B79">SUM(1*(VGSales[Name]=A79))</f>
        <v>1</v>
      </c>
      <c r="C79" s="8" cm="1">
        <f t="array" ref="C79">ROWS(_xlfn.UNIQUE(_xlfn._xlws.FILTER(VGSales[Genre],VGSales[Name]=A79)))</f>
        <v>1</v>
      </c>
      <c r="D79" s="8">
        <f>SUMIFS(VGSales[Global_Sales],VGSales[Name],A79)</f>
        <v>14.98</v>
      </c>
      <c r="F79" s="8" t="str">
        <v>Hasbro Interactive</v>
      </c>
      <c r="G79" s="8">
        <f>SUMIFS(VGSales[Global_Sales],VGSales[Publisher],F79)</f>
        <v>15.219999999999999</v>
      </c>
    </row>
    <row r="80" spans="1:10" s="8" customFormat="1" x14ac:dyDescent="0.25">
      <c r="A80" s="8" t="str">
        <v>Call of Duty: Modern Warfare 3</v>
      </c>
      <c r="B80" s="8" cm="1">
        <f t="array" ref="B80">SUM(1*(VGSales[Name]=A80))</f>
        <v>4</v>
      </c>
      <c r="C80" s="8" cm="1">
        <f t="array" ref="C80">ROWS(_xlfn.UNIQUE(_xlfn._xlws.FILTER(VGSales[Genre],VGSales[Name]=A80)))</f>
        <v>1</v>
      </c>
      <c r="D80" s="8">
        <f>SUMIFS(VGSales[Global_Sales],VGSales[Name],A80)</f>
        <v>30.83</v>
      </c>
      <c r="F80" s="8" t="str">
        <v>THQ</v>
      </c>
      <c r="G80" s="8">
        <f>SUMIFS(VGSales[Global_Sales],VGSales[Publisher],F80)</f>
        <v>340.76999999999941</v>
      </c>
    </row>
    <row r="81" spans="1:7" s="8" customFormat="1" x14ac:dyDescent="0.25">
      <c r="A81" s="8" t="str">
        <v>Pokémon Yellow: Special Pikachu Edition</v>
      </c>
      <c r="B81" s="8" cm="1">
        <f t="array" ref="B81">SUM(1*(VGSales[Name]=A81))</f>
        <v>1</v>
      </c>
      <c r="C81" s="8" cm="1">
        <f t="array" ref="C81">ROWS(_xlfn.UNIQUE(_xlfn._xlws.FILTER(VGSales[Genre],VGSales[Name]=A81)))</f>
        <v>1</v>
      </c>
      <c r="D81" s="8">
        <f>SUMIFS(VGSales[Global_Sales],VGSales[Name],A81)</f>
        <v>14.64</v>
      </c>
      <c r="F81" s="8" t="str">
        <v>Fox Interactive</v>
      </c>
      <c r="G81" s="8">
        <f>SUMIFS(VGSales[Global_Sales],VGSales[Publisher],F81)</f>
        <v>7.3900000000000006</v>
      </c>
    </row>
    <row r="82" spans="1:7" s="8" customFormat="1" x14ac:dyDescent="0.25">
      <c r="A82" s="8" t="str">
        <v>Call of Duty: Black Ops</v>
      </c>
      <c r="B82" s="8" cm="1">
        <f t="array" ref="B82">SUM(1*(VGSales[Name]=A82))</f>
        <v>5</v>
      </c>
      <c r="C82" s="8" cm="1">
        <f t="array" ref="C82">ROWS(_xlfn.UNIQUE(_xlfn._xlws.FILTER(VGSales[Genre],VGSales[Name]=A82)))</f>
        <v>1</v>
      </c>
      <c r="D82" s="8">
        <f>SUMIFS(VGSales[Global_Sales],VGSales[Name],A82)</f>
        <v>31.029999999999998</v>
      </c>
      <c r="F82" s="8" t="str">
        <v>Acclaim Entertainment</v>
      </c>
      <c r="G82" s="8">
        <f>SUMIFS(VGSales[Global_Sales],VGSales[Publisher],F82)</f>
        <v>64.139999999999972</v>
      </c>
    </row>
    <row r="83" spans="1:7" s="8" customFormat="1" x14ac:dyDescent="0.25">
      <c r="A83" s="8" t="str">
        <v>Pokemon X/Pokemon Y</v>
      </c>
      <c r="B83" s="8" cm="1">
        <f t="array" ref="B83">SUM(1*(VGSales[Name]=A83))</f>
        <v>1</v>
      </c>
      <c r="C83" s="8" cm="1">
        <f t="array" ref="C83">ROWS(_xlfn.UNIQUE(_xlfn._xlws.FILTER(VGSales[Genre],VGSales[Name]=A83)))</f>
        <v>1</v>
      </c>
      <c r="D83" s="8">
        <f>SUMIFS(VGSales[Global_Sales],VGSales[Name],A83)</f>
        <v>14.35</v>
      </c>
      <c r="F83" s="8" t="str">
        <v>MTV Games</v>
      </c>
      <c r="G83" s="8">
        <f>SUMIFS(VGSales[Global_Sales],VGSales[Publisher],F83)</f>
        <v>20.97</v>
      </c>
    </row>
    <row r="84" spans="1:7" s="8" customFormat="1" x14ac:dyDescent="0.25">
      <c r="A84" s="8" t="str">
        <v>Call of Duty: Black Ops 3</v>
      </c>
      <c r="B84" s="8" cm="1">
        <f t="array" ref="B84">SUM(1*(VGSales[Name]=A84))</f>
        <v>5</v>
      </c>
      <c r="C84" s="8" cm="1">
        <f t="array" ref="C84">ROWS(_xlfn.UNIQUE(_xlfn._xlws.FILTER(VGSales[Genre],VGSales[Name]=A84)))</f>
        <v>1</v>
      </c>
      <c r="D84" s="8">
        <f>SUMIFS(VGSales[Global_Sales],VGSales[Name],A84)</f>
        <v>25.32</v>
      </c>
      <c r="F84" s="8" t="str">
        <v>Disney Interactive Studios</v>
      </c>
      <c r="G84" s="8">
        <f>SUMIFS(VGSales[Global_Sales],VGSales[Publisher],F84)</f>
        <v>119.96000000000004</v>
      </c>
    </row>
    <row r="85" spans="1:7" s="8" customFormat="1" x14ac:dyDescent="0.25">
      <c r="A85" s="8" t="str">
        <v>Call of Duty: Black Ops II</v>
      </c>
      <c r="B85" s="8" cm="1">
        <f t="array" ref="B85">SUM(1*(VGSales[Name]=A85))</f>
        <v>4</v>
      </c>
      <c r="C85" s="8" cm="1">
        <f t="array" ref="C85">ROWS(_xlfn.UNIQUE(_xlfn._xlws.FILTER(VGSales[Genre],VGSales[Name]=A85)))</f>
        <v>1</v>
      </c>
      <c r="D85" s="8">
        <f>SUMIFS(VGSales[Global_Sales],VGSales[Name],A85)</f>
        <v>29.72</v>
      </c>
      <c r="F85" s="8" t="str">
        <v>N/A</v>
      </c>
      <c r="G85" s="8">
        <f>SUMIFS(VGSales[Global_Sales],VGSales[Publisher],F85)</f>
        <v>14.879999999999992</v>
      </c>
    </row>
    <row r="86" spans="1:7" s="8" customFormat="1" x14ac:dyDescent="0.25">
      <c r="A86" s="8" t="str">
        <v>Call of Duty: Modern Warfare 2</v>
      </c>
      <c r="B86" s="8" cm="1">
        <f t="array" ref="B86">SUM(1*(VGSales[Name]=A86))</f>
        <v>3</v>
      </c>
      <c r="C86" s="8" cm="1">
        <f t="array" ref="C86">ROWS(_xlfn.UNIQUE(_xlfn._xlws.FILTER(VGSales[Genre],VGSales[Name]=A86)))</f>
        <v>1</v>
      </c>
      <c r="D86" s="8">
        <f>SUMIFS(VGSales[Global_Sales],VGSales[Name],A86)</f>
        <v>25.09</v>
      </c>
      <c r="F86" s="8" t="str">
        <v>Majesco Entertainment</v>
      </c>
      <c r="G86" s="8">
        <f>SUMIFS(VGSales[Global_Sales],VGSales[Publisher],F86)</f>
        <v>16.079999999999998</v>
      </c>
    </row>
    <row r="87" spans="1:7" s="8" customFormat="1" x14ac:dyDescent="0.25">
      <c r="A87" s="8" t="str">
        <v>Grand Theft Auto III</v>
      </c>
      <c r="B87" s="8" cm="1">
        <f t="array" ref="B87">SUM(1*(VGSales[Name]=A87))</f>
        <v>2</v>
      </c>
      <c r="C87" s="8" cm="1">
        <f t="array" ref="C87">ROWS(_xlfn.UNIQUE(_xlfn._xlws.FILTER(VGSales[Genre],VGSales[Name]=A87)))</f>
        <v>1</v>
      </c>
      <c r="D87" s="8">
        <f>SUMIFS(VGSales[Global_Sales],VGSales[Name],A87)</f>
        <v>13.11</v>
      </c>
      <c r="F87" s="8" t="str">
        <v>Codemasters</v>
      </c>
      <c r="G87" s="8">
        <f>SUMIFS(VGSales[Global_Sales],VGSales[Publisher],F87)</f>
        <v>47.870000000000026</v>
      </c>
    </row>
    <row r="88" spans="1:7" s="8" customFormat="1" x14ac:dyDescent="0.25">
      <c r="A88" s="8" t="str">
        <v>Super Smash Bros. Brawl</v>
      </c>
      <c r="B88" s="8" cm="1">
        <f t="array" ref="B88">SUM(1*(VGSales[Name]=A88))</f>
        <v>1</v>
      </c>
      <c r="C88" s="8" cm="1">
        <f t="array" ref="C88">ROWS(_xlfn.UNIQUE(_xlfn._xlws.FILTER(VGSales[Genre],VGSales[Name]=A88)))</f>
        <v>1</v>
      </c>
      <c r="D88" s="8">
        <f>SUMIFS(VGSales[Global_Sales],VGSales[Name],A88)</f>
        <v>13.04</v>
      </c>
      <c r="F88" s="8" t="str">
        <v>Red Orb</v>
      </c>
      <c r="G88" s="8">
        <f>SUMIFS(VGSales[Global_Sales],VGSales[Publisher],F88)</f>
        <v>5.24</v>
      </c>
    </row>
    <row r="89" spans="1:7" s="8" customFormat="1" x14ac:dyDescent="0.25">
      <c r="A89" s="8" t="str">
        <v>Animal Crossing: Wild World</v>
      </c>
      <c r="B89" s="8" cm="1">
        <f t="array" ref="B89">SUM(1*(VGSales[Name]=A89))</f>
        <v>1</v>
      </c>
      <c r="C89" s="8" cm="1">
        <f t="array" ref="C89">ROWS(_xlfn.UNIQUE(_xlfn._xlws.FILTER(VGSales[Genre],VGSales[Name]=A89)))</f>
        <v>1</v>
      </c>
      <c r="D89" s="8">
        <f>SUMIFS(VGSales[Global_Sales],VGSales[Name],A89)</f>
        <v>12.27</v>
      </c>
      <c r="F89" s="8" t="str">
        <v>Level 5</v>
      </c>
      <c r="G89" s="8">
        <f>SUMIFS(VGSales[Global_Sales],VGSales[Publisher],F89)</f>
        <v>12.170000000000002</v>
      </c>
    </row>
    <row r="90" spans="1:7" s="8" customFormat="1" x14ac:dyDescent="0.25">
      <c r="A90" s="8" t="str">
        <v>Mario Kart 7</v>
      </c>
      <c r="B90" s="8" cm="1">
        <f t="array" ref="B90">SUM(1*(VGSales[Name]=A90))</f>
        <v>1</v>
      </c>
      <c r="C90" s="8" cm="1">
        <f t="array" ref="C90">ROWS(_xlfn.UNIQUE(_xlfn._xlws.FILTER(VGSales[Genre],VGSales[Name]=A90)))</f>
        <v>1</v>
      </c>
      <c r="D90" s="8">
        <f>SUMIFS(VGSales[Global_Sales],VGSales[Name],A90)</f>
        <v>12.21</v>
      </c>
      <c r="F90" s="8" t="str">
        <v>Arena Entertainment</v>
      </c>
      <c r="G90" s="8">
        <f>SUMIFS(VGSales[Global_Sales],VGSales[Publisher],F90)</f>
        <v>4.72</v>
      </c>
    </row>
    <row r="91" spans="1:7" s="8" customFormat="1" x14ac:dyDescent="0.25">
      <c r="A91" s="8" t="str">
        <v>Halo 3</v>
      </c>
      <c r="B91" s="8" cm="1">
        <f t="array" ref="B91">SUM(1*(VGSales[Name]=A91))</f>
        <v>1</v>
      </c>
      <c r="C91" s="8" cm="1">
        <f t="array" ref="C91">ROWS(_xlfn.UNIQUE(_xlfn._xlws.FILTER(VGSales[Genre],VGSales[Name]=A91)))</f>
        <v>1</v>
      </c>
      <c r="D91" s="8">
        <f>SUMIFS(VGSales[Global_Sales],VGSales[Name],A91)</f>
        <v>12.14</v>
      </c>
      <c r="F91" s="8" t="str">
        <v>Midway Games</v>
      </c>
      <c r="G91" s="8">
        <f>SUMIFS(VGSales[Global_Sales],VGSales[Publisher],F91)</f>
        <v>69.849999999999937</v>
      </c>
    </row>
    <row r="92" spans="1:7" s="8" customFormat="1" x14ac:dyDescent="0.25">
      <c r="A92" s="8" t="str">
        <v>Pokemon HeartGold/Pokemon SoulSilver</v>
      </c>
      <c r="B92" s="8" cm="1">
        <f t="array" ref="B92">SUM(1*(VGSales[Name]=A92))</f>
        <v>1</v>
      </c>
      <c r="C92" s="8" cm="1">
        <f t="array" ref="C92">ROWS(_xlfn.UNIQUE(_xlfn._xlws.FILTER(VGSales[Genre],VGSales[Name]=A92)))</f>
        <v>1</v>
      </c>
      <c r="D92" s="8">
        <f>SUMIFS(VGSales[Global_Sales],VGSales[Name],A92)</f>
        <v>11.9</v>
      </c>
      <c r="F92" s="8" t="str">
        <v>JVC</v>
      </c>
      <c r="G92" s="8">
        <f>SUMIFS(VGSales[Global_Sales],VGSales[Publisher],F92)</f>
        <v>2.8</v>
      </c>
    </row>
    <row r="93" spans="1:7" s="8" customFormat="1" x14ac:dyDescent="0.25">
      <c r="A93" s="8" t="str">
        <v>Super Mario 64</v>
      </c>
      <c r="B93" s="8" cm="1">
        <f t="array" ref="B93">SUM(1*(VGSales[Name]=A93))</f>
        <v>2</v>
      </c>
      <c r="C93" s="8" cm="1">
        <f t="array" ref="C93">ROWS(_xlfn.UNIQUE(_xlfn._xlws.FILTER(VGSales[Genre],VGSales[Name]=A93)))</f>
        <v>1</v>
      </c>
      <c r="D93" s="8">
        <f>SUMIFS(VGSales[Global_Sales],VGSales[Name],A93)</f>
        <v>22.310000000000002</v>
      </c>
      <c r="F93" s="8" t="str">
        <v>Deep Silver</v>
      </c>
      <c r="G93" s="8">
        <f>SUMIFS(VGSales[Global_Sales],VGSales[Publisher],F93)</f>
        <v>25.670000000000005</v>
      </c>
    </row>
    <row r="94" spans="1:7" s="8" customFormat="1" x14ac:dyDescent="0.25">
      <c r="A94" s="8" t="str">
        <v>Gran Turismo 4</v>
      </c>
      <c r="B94" s="8" cm="1">
        <f t="array" ref="B94">SUM(1*(VGSales[Name]=A94))</f>
        <v>1</v>
      </c>
      <c r="C94" s="8" cm="1">
        <f t="array" ref="C94">ROWS(_xlfn.UNIQUE(_xlfn._xlws.FILTER(VGSales[Genre],VGSales[Name]=A94)))</f>
        <v>1</v>
      </c>
      <c r="D94" s="8">
        <f>SUMIFS(VGSales[Global_Sales],VGSales[Name],A94)</f>
        <v>11.66</v>
      </c>
      <c r="F94" s="8" t="str">
        <v>989 Studios</v>
      </c>
      <c r="G94" s="8">
        <f>SUMIFS(VGSales[Global_Sales],VGSales[Publisher],F94)</f>
        <v>13.32</v>
      </c>
    </row>
    <row r="95" spans="1:7" s="8" customFormat="1" x14ac:dyDescent="0.25">
      <c r="A95" s="8" t="str">
        <v>Super Mario Galaxy</v>
      </c>
      <c r="B95" s="8" cm="1">
        <f t="array" ref="B95">SUM(1*(VGSales[Name]=A95))</f>
        <v>1</v>
      </c>
      <c r="C95" s="8" cm="1">
        <f t="array" ref="C95">ROWS(_xlfn.UNIQUE(_xlfn._xlws.FILTER(VGSales[Genre],VGSales[Name]=A95)))</f>
        <v>1</v>
      </c>
      <c r="D95" s="8">
        <f>SUMIFS(VGSales[Global_Sales],VGSales[Name],A95)</f>
        <v>11.52</v>
      </c>
      <c r="F95" s="8" t="str">
        <v>NCSoft</v>
      </c>
      <c r="G95" s="8">
        <f>SUMIFS(VGSales[Global_Sales],VGSales[Publisher],F95)</f>
        <v>2.5899999999999994</v>
      </c>
    </row>
    <row r="96" spans="1:7" s="8" customFormat="1" x14ac:dyDescent="0.25">
      <c r="A96" s="8" t="str">
        <v>Pokemon Omega Ruby/Pokemon Alpha Sapphire</v>
      </c>
      <c r="B96" s="8" cm="1">
        <f t="array" ref="B96">SUM(1*(VGSales[Name]=A96))</f>
        <v>1</v>
      </c>
      <c r="C96" s="8" cm="1">
        <f t="array" ref="C96">ROWS(_xlfn.UNIQUE(_xlfn._xlws.FILTER(VGSales[Genre],VGSales[Name]=A96)))</f>
        <v>1</v>
      </c>
      <c r="D96" s="8">
        <f>SUMIFS(VGSales[Global_Sales],VGSales[Name],A96)</f>
        <v>11.33</v>
      </c>
      <c r="F96" s="8" t="str">
        <v>UEP Systems</v>
      </c>
      <c r="G96" s="8">
        <f>SUMIFS(VGSales[Global_Sales],VGSales[Publisher],F96)</f>
        <v>2.25</v>
      </c>
    </row>
    <row r="97" spans="1:7" s="8" customFormat="1" x14ac:dyDescent="0.25">
      <c r="A97" s="8" t="str">
        <v>Super Mario Land 2: 6 Golden Coins</v>
      </c>
      <c r="B97" s="8" cm="1">
        <f t="array" ref="B97">SUM(1*(VGSales[Name]=A97))</f>
        <v>1</v>
      </c>
      <c r="C97" s="8" cm="1">
        <f t="array" ref="C97">ROWS(_xlfn.UNIQUE(_xlfn._xlws.FILTER(VGSales[Genre],VGSales[Name]=A97)))</f>
        <v>1</v>
      </c>
      <c r="D97" s="8">
        <f>SUMIFS(VGSales[Global_Sales],VGSales[Name],A97)</f>
        <v>11.18</v>
      </c>
      <c r="F97" s="8" t="str">
        <v>Parker Bros.</v>
      </c>
      <c r="G97" s="8">
        <f>SUMIFS(VGSales[Global_Sales],VGSales[Publisher],F97)</f>
        <v>4.97</v>
      </c>
    </row>
    <row r="98" spans="1:7" s="8" customFormat="1" x14ac:dyDescent="0.25">
      <c r="A98" s="8" t="str">
        <v>Grand Theft Auto IV</v>
      </c>
      <c r="B98" s="8" cm="1">
        <f t="array" ref="B98">SUM(1*(VGSales[Name]=A98))</f>
        <v>3</v>
      </c>
      <c r="C98" s="8" cm="1">
        <f t="array" ref="C98">ROWS(_xlfn.UNIQUE(_xlfn._xlws.FILTER(VGSales[Genre],VGSales[Name]=A98)))</f>
        <v>1</v>
      </c>
      <c r="D98" s="8">
        <f>SUMIFS(VGSales[Global_Sales],VGSales[Name],A98)</f>
        <v>22.47</v>
      </c>
      <c r="F98" s="8" t="str">
        <v>Maxis</v>
      </c>
      <c r="G98" s="8">
        <f>SUMIFS(VGSales[Global_Sales],VGSales[Publisher],F98)</f>
        <v>3.39</v>
      </c>
    </row>
    <row r="99" spans="1:7" s="8" customFormat="1" x14ac:dyDescent="0.25">
      <c r="A99" s="8" t="str">
        <v>Gran Turismo</v>
      </c>
      <c r="B99" s="8" cm="1">
        <f t="array" ref="B99">SUM(1*(VGSales[Name]=A99))</f>
        <v>1</v>
      </c>
      <c r="C99" s="8" cm="1">
        <f t="array" ref="C99">ROWS(_xlfn.UNIQUE(_xlfn._xlws.FILTER(VGSales[Genre],VGSales[Name]=A99)))</f>
        <v>1</v>
      </c>
      <c r="D99" s="8">
        <f>SUMIFS(VGSales[Global_Sales],VGSales[Name],A99)</f>
        <v>10.95</v>
      </c>
      <c r="F99" s="8" t="str">
        <v>Imagic</v>
      </c>
      <c r="G99" s="8">
        <f>SUMIFS(VGSales[Global_Sales],VGSales[Publisher],F99)</f>
        <v>4.82</v>
      </c>
    </row>
    <row r="100" spans="1:7" s="8" customFormat="1" x14ac:dyDescent="0.25">
      <c r="A100" s="8" t="str">
        <v>Super Mario 3D Land</v>
      </c>
      <c r="B100" s="8" cm="1">
        <f t="array" ref="B100">SUM(1*(VGSales[Name]=A100))</f>
        <v>1</v>
      </c>
      <c r="C100" s="8" cm="1">
        <f t="array" ref="C100">ROWS(_xlfn.UNIQUE(_xlfn._xlws.FILTER(VGSales[Genre],VGSales[Name]=A100)))</f>
        <v>1</v>
      </c>
      <c r="D100" s="8">
        <f>SUMIFS(VGSales[Global_Sales],VGSales[Name],A100)</f>
        <v>10.79</v>
      </c>
      <c r="F100" s="8" t="str">
        <v>Tecmo Koei</v>
      </c>
      <c r="G100" s="8">
        <f>SUMIFS(VGSales[Global_Sales],VGSales[Publisher],F100)</f>
        <v>53.550000000000033</v>
      </c>
    </row>
    <row r="101" spans="1:7" s="8" customFormat="1" x14ac:dyDescent="0.25">
      <c r="A101" s="8" t="str">
        <v>Gran Turismo 5</v>
      </c>
      <c r="B101" s="8" cm="1">
        <f t="array" ref="B101">SUM(1*(VGSales[Name]=A101))</f>
        <v>1</v>
      </c>
      <c r="C101" s="8" cm="1">
        <f t="array" ref="C101">ROWS(_xlfn.UNIQUE(_xlfn._xlws.FILTER(VGSales[Genre],VGSales[Name]=A101)))</f>
        <v>1</v>
      </c>
      <c r="D101" s="8">
        <f>SUMIFS(VGSales[Global_Sales],VGSales[Name],A101)</f>
        <v>10.77</v>
      </c>
      <c r="F101" s="8" t="str">
        <v>Valve Software</v>
      </c>
      <c r="G101" s="8">
        <f>SUMIFS(VGSales[Global_Sales],VGSales[Publisher],F101)</f>
        <v>3.2300000000000004</v>
      </c>
    </row>
    <row r="102" spans="1:7" s="8" customFormat="1" x14ac:dyDescent="0.25">
      <c r="A102" s="8" t="str">
        <v>Super Mario All-Stars</v>
      </c>
      <c r="B102" s="8" cm="1">
        <f t="array" ref="B102">SUM(1*(VGSales[Name]=A102))</f>
        <v>1</v>
      </c>
      <c r="C102" s="8" cm="1">
        <f t="array" ref="C102">ROWS(_xlfn.UNIQUE(_xlfn._xlws.FILTER(VGSales[Genre],VGSales[Name]=A102)))</f>
        <v>1</v>
      </c>
      <c r="D102" s="8">
        <f>SUMIFS(VGSales[Global_Sales],VGSales[Name],A102)</f>
        <v>10.55</v>
      </c>
      <c r="F102" s="8" t="str">
        <v>ASCII Entertainment</v>
      </c>
      <c r="G102" s="8">
        <f>SUMIFS(VGSales[Global_Sales],VGSales[Publisher],F102)</f>
        <v>10.889999999999999</v>
      </c>
    </row>
    <row r="103" spans="1:7" s="8" customFormat="1" x14ac:dyDescent="0.25">
      <c r="A103" s="8" t="str">
        <v>Pokemon FireRed/Pokemon LeafGreen</v>
      </c>
      <c r="B103" s="8" cm="1">
        <f t="array" ref="B103">SUM(1*(VGSales[Name]=A103))</f>
        <v>1</v>
      </c>
      <c r="C103" s="8" cm="1">
        <f t="array" ref="C103">ROWS(_xlfn.UNIQUE(_xlfn._xlws.FILTER(VGSales[Genre],VGSales[Name]=A103)))</f>
        <v>1</v>
      </c>
      <c r="D103" s="8">
        <f>SUMIFS(VGSales[Global_Sales],VGSales[Name],A103)</f>
        <v>10.49</v>
      </c>
      <c r="F103" s="8" t="str">
        <v>Mindscape</v>
      </c>
      <c r="G103" s="8">
        <f>SUMIFS(VGSales[Global_Sales],VGSales[Publisher],F103)</f>
        <v>7.7399999999999993</v>
      </c>
    </row>
    <row r="104" spans="1:7" s="8" customFormat="1" x14ac:dyDescent="0.25">
      <c r="A104" s="8" t="str">
        <v>Just Dance 3</v>
      </c>
      <c r="B104" s="8" cm="1">
        <f t="array" ref="B104">SUM(1*(VGSales[Name]=A104))</f>
        <v>3</v>
      </c>
      <c r="C104" s="8" cm="1">
        <f t="array" ref="C104">ROWS(_xlfn.UNIQUE(_xlfn._xlws.FILTER(VGSales[Genre],VGSales[Name]=A104)))</f>
        <v>1</v>
      </c>
      <c r="D104" s="8">
        <f>SUMIFS(VGSales[Global_Sales],VGSales[Name],A104)</f>
        <v>12.92</v>
      </c>
      <c r="F104" s="8" t="str">
        <v>Infogrames</v>
      </c>
      <c r="G104" s="8">
        <f>SUMIFS(VGSales[Global_Sales],VGSales[Publisher],F104)</f>
        <v>16.340000000000003</v>
      </c>
    </row>
    <row r="105" spans="1:7" s="8" customFormat="1" x14ac:dyDescent="0.25">
      <c r="A105" s="8" t="str">
        <v>Call of Duty: Ghosts</v>
      </c>
      <c r="B105" s="8" cm="1">
        <f t="array" ref="B105">SUM(1*(VGSales[Name]=A105))</f>
        <v>6</v>
      </c>
      <c r="C105" s="8" cm="1">
        <f t="array" ref="C105">ROWS(_xlfn.UNIQUE(_xlfn._xlws.FILTER(VGSales[Genre],VGSales[Name]=A105)))</f>
        <v>1</v>
      </c>
      <c r="D105" s="8">
        <f>SUMIFS(VGSales[Global_Sales],VGSales[Name],A105)</f>
        <v>27.38</v>
      </c>
      <c r="F105" s="8" t="str">
        <v>Unknown</v>
      </c>
      <c r="G105" s="8">
        <f>SUMIFS(VGSales[Global_Sales],VGSales[Publisher],F105)</f>
        <v>34.660000000000053</v>
      </c>
    </row>
    <row r="106" spans="1:7" s="8" customFormat="1" x14ac:dyDescent="0.25">
      <c r="A106" s="8" t="str">
        <v>Halo: Reach</v>
      </c>
      <c r="B106" s="8" cm="1">
        <f t="array" ref="B106">SUM(1*(VGSales[Name]=A106))</f>
        <v>1</v>
      </c>
      <c r="C106" s="8" cm="1">
        <f t="array" ref="C106">ROWS(_xlfn.UNIQUE(_xlfn._xlws.FILTER(VGSales[Genre],VGSales[Name]=A106)))</f>
        <v>1</v>
      </c>
      <c r="D106" s="8">
        <f>SUMIFS(VGSales[Global_Sales],VGSales[Name],A106)</f>
        <v>9.8800000000000008</v>
      </c>
      <c r="F106" s="8" t="str">
        <v>Square</v>
      </c>
      <c r="G106" s="8">
        <f>SUMIFS(VGSales[Global_Sales],VGSales[Publisher],F106)</f>
        <v>3.64</v>
      </c>
    </row>
    <row r="107" spans="1:7" s="8" customFormat="1" x14ac:dyDescent="0.25">
      <c r="A107" s="8" t="str">
        <v>Mario Kart 64</v>
      </c>
      <c r="B107" s="8" cm="1">
        <f t="array" ref="B107">SUM(1*(VGSales[Name]=A107))</f>
        <v>1</v>
      </c>
      <c r="C107" s="8" cm="1">
        <f t="array" ref="C107">ROWS(_xlfn.UNIQUE(_xlfn._xlws.FILTER(VGSales[Genre],VGSales[Name]=A107)))</f>
        <v>1</v>
      </c>
      <c r="D107" s="8">
        <f>SUMIFS(VGSales[Global_Sales],VGSales[Name],A107)</f>
        <v>9.8699999999999992</v>
      </c>
      <c r="F107" s="8" t="str">
        <v>Valve</v>
      </c>
      <c r="G107" s="8">
        <f>SUMIFS(VGSales[Global_Sales],VGSales[Publisher],F107)</f>
        <v>1.74</v>
      </c>
    </row>
    <row r="108" spans="1:7" s="8" customFormat="1" x14ac:dyDescent="0.25">
      <c r="A108" s="8" t="str">
        <v>New Super Mario Bros. 2</v>
      </c>
      <c r="B108" s="8" cm="1">
        <f t="array" ref="B108">SUM(1*(VGSales[Name]=A108))</f>
        <v>1</v>
      </c>
      <c r="C108" s="8" cm="1">
        <f t="array" ref="C108">ROWS(_xlfn.UNIQUE(_xlfn._xlws.FILTER(VGSales[Genre],VGSales[Name]=A108)))</f>
        <v>1</v>
      </c>
      <c r="D108" s="8">
        <f>SUMIFS(VGSales[Global_Sales],VGSales[Name],A108)</f>
        <v>9.82</v>
      </c>
      <c r="F108" s="8" t="str">
        <v>Activision Value</v>
      </c>
      <c r="G108" s="8">
        <f>SUMIFS(VGSales[Global_Sales],VGSales[Publisher],F108)</f>
        <v>6.9599999999999973</v>
      </c>
    </row>
    <row r="109" spans="1:7" s="8" customFormat="1" x14ac:dyDescent="0.25">
      <c r="A109" s="8" t="str">
        <v>Halo 4</v>
      </c>
      <c r="B109" s="8" cm="1">
        <f t="array" ref="B109">SUM(1*(VGSales[Name]=A109))</f>
        <v>1</v>
      </c>
      <c r="C109" s="8" cm="1">
        <f t="array" ref="C109">ROWS(_xlfn.UNIQUE(_xlfn._xlws.FILTER(VGSales[Genre],VGSales[Name]=A109)))</f>
        <v>1</v>
      </c>
      <c r="D109" s="8">
        <f>SUMIFS(VGSales[Global_Sales],VGSales[Name],A109)</f>
        <v>9.76</v>
      </c>
      <c r="F109" s="8" t="str">
        <v>Banpresto</v>
      </c>
      <c r="G109" s="8">
        <f>SUMIFS(VGSales[Global_Sales],VGSales[Publisher],F109)</f>
        <v>17.400000000000013</v>
      </c>
    </row>
    <row r="110" spans="1:7" s="8" customFormat="1" x14ac:dyDescent="0.25">
      <c r="A110" s="8" t="str">
        <v>Final Fantasy VII</v>
      </c>
      <c r="B110" s="8" cm="1">
        <f t="array" ref="B110">SUM(1*(VGSales[Name]=A110))</f>
        <v>1</v>
      </c>
      <c r="C110" s="8" cm="1">
        <f t="array" ref="C110">ROWS(_xlfn.UNIQUE(_xlfn._xlws.FILTER(VGSales[Genre],VGSales[Name]=A110)))</f>
        <v>1</v>
      </c>
      <c r="D110" s="8">
        <f>SUMIFS(VGSales[Global_Sales],VGSales[Name],A110)</f>
        <v>9.7200000000000006</v>
      </c>
      <c r="F110" s="8" t="str">
        <v>D3Publisher</v>
      </c>
      <c r="G110" s="8">
        <f>SUMIFS(VGSales[Global_Sales],VGSales[Publisher],F110)</f>
        <v>24.13000000000001</v>
      </c>
    </row>
    <row r="111" spans="1:7" s="8" customFormat="1" x14ac:dyDescent="0.25">
      <c r="A111" s="8" t="str">
        <v>Just Dance 2</v>
      </c>
      <c r="B111" s="8" cm="1">
        <f t="array" ref="B111">SUM(1*(VGSales[Name]=A111))</f>
        <v>1</v>
      </c>
      <c r="C111" s="8" cm="1">
        <f t="array" ref="C111">ROWS(_xlfn.UNIQUE(_xlfn._xlws.FILTER(VGSales[Genre],VGSales[Name]=A111)))</f>
        <v>1</v>
      </c>
      <c r="D111" s="8">
        <f>SUMIFS(VGSales[Global_Sales],VGSales[Name],A111)</f>
        <v>9.52</v>
      </c>
      <c r="F111" s="8" t="str">
        <v>Oxygen Interactive</v>
      </c>
      <c r="G111" s="8">
        <f>SUMIFS(VGSales[Global_Sales],VGSales[Publisher],F111)</f>
        <v>3.4599999999999986</v>
      </c>
    </row>
    <row r="112" spans="1:7" s="8" customFormat="1" x14ac:dyDescent="0.25">
      <c r="A112" s="8" t="str">
        <v>Gran Turismo 2</v>
      </c>
      <c r="B112" s="8" cm="1">
        <f t="array" ref="B112">SUM(1*(VGSales[Name]=A112))</f>
        <v>1</v>
      </c>
      <c r="C112" s="8" cm="1">
        <f t="array" ref="C112">ROWS(_xlfn.UNIQUE(_xlfn._xlws.FILTER(VGSales[Genre],VGSales[Name]=A112)))</f>
        <v>1</v>
      </c>
      <c r="D112" s="8">
        <f>SUMIFS(VGSales[Global_Sales],VGSales[Name],A112)</f>
        <v>9.49</v>
      </c>
      <c r="F112" s="8" t="str">
        <v>Red Storm Entertainment</v>
      </c>
      <c r="G112" s="8">
        <f>SUMIFS(VGSales[Global_Sales],VGSales[Publisher],F112)</f>
        <v>2.3199999999999998</v>
      </c>
    </row>
    <row r="113" spans="1:7" s="8" customFormat="1" x14ac:dyDescent="0.25">
      <c r="A113" s="8" t="str">
        <v>Call of Duty 4: Modern Warfare</v>
      </c>
      <c r="B113" s="8" cm="1">
        <f t="array" ref="B113">SUM(1*(VGSales[Name]=A113))</f>
        <v>4</v>
      </c>
      <c r="C113" s="8" cm="1">
        <f t="array" ref="C113">ROWS(_xlfn.UNIQUE(_xlfn._xlws.FILTER(VGSales[Genre],VGSales[Name]=A113)))</f>
        <v>1</v>
      </c>
      <c r="D113" s="8">
        <f>SUMIFS(VGSales[Global_Sales],VGSales[Name],A113)</f>
        <v>18.249999999999996</v>
      </c>
      <c r="F113" s="8" t="str">
        <v>Video System</v>
      </c>
      <c r="G113" s="8">
        <f>SUMIFS(VGSales[Global_Sales],VGSales[Publisher],F113)</f>
        <v>2.1800000000000002</v>
      </c>
    </row>
    <row r="114" spans="1:7" s="8" customFormat="1" x14ac:dyDescent="0.25">
      <c r="A114" s="8" t="str">
        <v>Donkey Kong Country</v>
      </c>
      <c r="B114" s="8" cm="1">
        <f t="array" ref="B114">SUM(1*(VGSales[Name]=A114))</f>
        <v>3</v>
      </c>
      <c r="C114" s="8" cm="1">
        <f t="array" ref="C114">ROWS(_xlfn.UNIQUE(_xlfn._xlws.FILTER(VGSales[Genre],VGSales[Name]=A114)))</f>
        <v>1</v>
      </c>
      <c r="D114" s="8">
        <f>SUMIFS(VGSales[Global_Sales],VGSales[Name],A114)</f>
        <v>13.530000000000001</v>
      </c>
      <c r="F114" s="8" t="str">
        <v>Hello Games</v>
      </c>
      <c r="G114" s="8">
        <f>SUMIFS(VGSales[Global_Sales],VGSales[Publisher],F114)</f>
        <v>1.6</v>
      </c>
    </row>
    <row r="115" spans="1:7" s="8" customFormat="1" x14ac:dyDescent="0.25">
      <c r="A115" s="8" t="str">
        <v>Minecraft</v>
      </c>
      <c r="B115" s="8" cm="1">
        <f t="array" ref="B115">SUM(1*(VGSales[Name]=A115))</f>
        <v>6</v>
      </c>
      <c r="C115" s="8" cm="1">
        <f t="array" ref="C115">ROWS(_xlfn.UNIQUE(_xlfn._xlws.FILTER(VGSales[Genre],VGSales[Name]=A115)))</f>
        <v>1</v>
      </c>
      <c r="D115" s="8">
        <f>SUMIFS(VGSales[Global_Sales],VGSales[Name],A115)</f>
        <v>23.73</v>
      </c>
      <c r="F115" s="8" t="str">
        <v>Global Star</v>
      </c>
      <c r="G115" s="8">
        <f>SUMIFS(VGSales[Global_Sales],VGSales[Publisher],F115)</f>
        <v>7.6499999999999977</v>
      </c>
    </row>
    <row r="116" spans="1:7" s="8" customFormat="1" x14ac:dyDescent="0.25">
      <c r="A116" s="8" t="str">
        <v>Animal Crossing: New Leaf</v>
      </c>
      <c r="B116" s="8" cm="1">
        <f t="array" ref="B116">SUM(1*(VGSales[Name]=A116))</f>
        <v>1</v>
      </c>
      <c r="C116" s="8" cm="1">
        <f t="array" ref="C116">ROWS(_xlfn.UNIQUE(_xlfn._xlws.FILTER(VGSales[Genre],VGSales[Name]=A116)))</f>
        <v>1</v>
      </c>
      <c r="D116" s="8">
        <f>SUMIFS(VGSales[Global_Sales],VGSales[Name],A116)</f>
        <v>9.09</v>
      </c>
      <c r="F116" s="8" t="str">
        <v>Gotham Games</v>
      </c>
      <c r="G116" s="8">
        <f>SUMIFS(VGSales[Global_Sales],VGSales[Publisher],F116)</f>
        <v>3.7199999999999998</v>
      </c>
    </row>
    <row r="117" spans="1:7" s="8" customFormat="1" x14ac:dyDescent="0.25">
      <c r="A117" s="8" t="str">
        <v>Mario Party DS</v>
      </c>
      <c r="B117" s="8" cm="1">
        <f t="array" ref="B117">SUM(1*(VGSales[Name]=A117))</f>
        <v>1</v>
      </c>
      <c r="C117" s="8" cm="1">
        <f t="array" ref="C117">ROWS(_xlfn.UNIQUE(_xlfn._xlws.FILTER(VGSales[Genre],VGSales[Name]=A117)))</f>
        <v>1</v>
      </c>
      <c r="D117" s="8">
        <f>SUMIFS(VGSales[Global_Sales],VGSales[Name],A117)</f>
        <v>9.02</v>
      </c>
      <c r="F117" s="8" t="str">
        <v>Westwood Studios</v>
      </c>
      <c r="G117" s="8">
        <f>SUMIFS(VGSales[Global_Sales],VGSales[Publisher],F117)</f>
        <v>1.55</v>
      </c>
    </row>
    <row r="118" spans="1:7" s="8" customFormat="1" x14ac:dyDescent="0.25">
      <c r="A118" s="8" t="str">
        <v>The Elder Scrolls V: Skyrim</v>
      </c>
      <c r="B118" s="8" cm="1">
        <f t="array" ref="B118">SUM(1*(VGSales[Name]=A118))</f>
        <v>3</v>
      </c>
      <c r="C118" s="8" cm="1">
        <f t="array" ref="C118">ROWS(_xlfn.UNIQUE(_xlfn._xlws.FILTER(VGSales[Genre],VGSales[Name]=A118)))</f>
        <v>1</v>
      </c>
      <c r="D118" s="8">
        <f>SUMIFS(VGSales[Global_Sales],VGSales[Name],A118)</f>
        <v>19.279999999999998</v>
      </c>
      <c r="F118" s="8" t="str">
        <v>GungHo</v>
      </c>
      <c r="G118" s="8">
        <f>SUMIFS(VGSales[Global_Sales],VGSales[Publisher],F118)</f>
        <v>3.15</v>
      </c>
    </row>
    <row r="119" spans="1:7" s="8" customFormat="1" x14ac:dyDescent="0.25">
      <c r="A119" s="8" t="str">
        <v>Super Mario Kart</v>
      </c>
      <c r="B119" s="8" cm="1">
        <f t="array" ref="B119">SUM(1*(VGSales[Name]=A119))</f>
        <v>1</v>
      </c>
      <c r="C119" s="8" cm="1">
        <f t="array" ref="C119">ROWS(_xlfn.UNIQUE(_xlfn._xlws.FILTER(VGSales[Genre],VGSales[Name]=A119)))</f>
        <v>1</v>
      </c>
      <c r="D119" s="8">
        <f>SUMIFS(VGSales[Global_Sales],VGSales[Name],A119)</f>
        <v>8.76</v>
      </c>
      <c r="F119" s="8" t="str">
        <v>Crave Entertainment</v>
      </c>
      <c r="G119" s="8">
        <f>SUMIFS(VGSales[Global_Sales],VGSales[Publisher],F119)</f>
        <v>9.9300000000000033</v>
      </c>
    </row>
    <row r="120" spans="1:7" s="8" customFormat="1" x14ac:dyDescent="0.25">
      <c r="A120" s="8" t="str">
        <v>FIFA 16</v>
      </c>
      <c r="B120" s="8" cm="1">
        <f t="array" ref="B120">SUM(1*(VGSales[Name]=A120))</f>
        <v>5</v>
      </c>
      <c r="C120" s="8" cm="1">
        <f t="array" ref="C120">ROWS(_xlfn.UNIQUE(_xlfn._xlws.FILTER(VGSales[Genre],VGSales[Name]=A120)))</f>
        <v>1</v>
      </c>
      <c r="D120" s="8">
        <f>SUMIFS(VGSales[Global_Sales],VGSales[Name],A120)</f>
        <v>16.440000000000001</v>
      </c>
      <c r="F120" s="8" t="str">
        <v>Hudson Soft</v>
      </c>
      <c r="G120" s="8">
        <f>SUMIFS(VGSales[Global_Sales],VGSales[Publisher],F120)</f>
        <v>23.010000000000019</v>
      </c>
    </row>
    <row r="121" spans="1:7" s="8" customFormat="1" x14ac:dyDescent="0.25">
      <c r="A121" s="8" t="str">
        <v>Wii Party</v>
      </c>
      <c r="B121" s="8" cm="1">
        <f t="array" ref="B121">SUM(1*(VGSales[Name]=A121))</f>
        <v>1</v>
      </c>
      <c r="C121" s="8" cm="1">
        <f t="array" ref="C121">ROWS(_xlfn.UNIQUE(_xlfn._xlws.FILTER(VGSales[Genre],VGSales[Name]=A121)))</f>
        <v>1</v>
      </c>
      <c r="D121" s="8">
        <f>SUMIFS(VGSales[Global_Sales],VGSales[Name],A121)</f>
        <v>8.49</v>
      </c>
      <c r="F121" s="8" t="str">
        <v>Coleco</v>
      </c>
      <c r="G121" s="8">
        <f>SUMIFS(VGSales[Global_Sales],VGSales[Publisher],F121)</f>
        <v>3.0599999999999996</v>
      </c>
    </row>
    <row r="122" spans="1:7" s="8" customFormat="1" x14ac:dyDescent="0.25">
      <c r="A122" s="8" t="str">
        <v>Halo 2</v>
      </c>
      <c r="B122" s="8" cm="1">
        <f t="array" ref="B122">SUM(1*(VGSales[Name]=A122))</f>
        <v>2</v>
      </c>
      <c r="C122" s="8" cm="1">
        <f t="array" ref="C122">ROWS(_xlfn.UNIQUE(_xlfn._xlws.FILTER(VGSales[Genre],VGSales[Name]=A122)))</f>
        <v>1</v>
      </c>
      <c r="D122" s="8">
        <f>SUMIFS(VGSales[Global_Sales],VGSales[Name],A122)</f>
        <v>8.59</v>
      </c>
      <c r="F122" s="8" t="str">
        <v>Rising Star Games</v>
      </c>
      <c r="G122" s="8">
        <f>SUMIFS(VGSales[Global_Sales],VGSales[Publisher],F122)</f>
        <v>17.310000000000006</v>
      </c>
    </row>
    <row r="123" spans="1:7" s="8" customFormat="1" x14ac:dyDescent="0.25">
      <c r="A123" s="8" t="str">
        <v>Mario Party 8</v>
      </c>
      <c r="B123" s="8" cm="1">
        <f t="array" ref="B123">SUM(1*(VGSales[Name]=A123))</f>
        <v>1</v>
      </c>
      <c r="C123" s="8" cm="1">
        <f t="array" ref="C123">ROWS(_xlfn.UNIQUE(_xlfn._xlws.FILTER(VGSales[Genre],VGSales[Name]=A123)))</f>
        <v>1</v>
      </c>
      <c r="D123" s="8">
        <f>SUMIFS(VGSales[Global_Sales],VGSales[Name],A123)</f>
        <v>8.42</v>
      </c>
      <c r="F123" s="8" t="str">
        <v>Atlus</v>
      </c>
      <c r="G123" s="8">
        <f>SUMIFS(VGSales[Global_Sales],VGSales[Publisher],F123)</f>
        <v>12.739999999999995</v>
      </c>
    </row>
    <row r="124" spans="1:7" s="8" customFormat="1" x14ac:dyDescent="0.25">
      <c r="A124" s="8" t="str">
        <v>Pokemon Black 2/Pokemon White 2</v>
      </c>
      <c r="B124" s="8" cm="1">
        <f t="array" ref="B124">SUM(1*(VGSales[Name]=A124))</f>
        <v>1</v>
      </c>
      <c r="C124" s="8" cm="1">
        <f t="array" ref="C124">ROWS(_xlfn.UNIQUE(_xlfn._xlws.FILTER(VGSales[Genre],VGSales[Name]=A124)))</f>
        <v>1</v>
      </c>
      <c r="D124" s="8">
        <f>SUMIFS(VGSales[Global_Sales],VGSales[Name],A124)</f>
        <v>8.33</v>
      </c>
      <c r="F124" s="8" t="str">
        <v>TDK Mediactive</v>
      </c>
      <c r="G124" s="8">
        <f>SUMIFS(VGSales[Global_Sales],VGSales[Publisher],F124)</f>
        <v>8.3099999999999987</v>
      </c>
    </row>
    <row r="125" spans="1:7" s="8" customFormat="1" x14ac:dyDescent="0.25">
      <c r="A125" s="8" t="str">
        <v>FIFA Soccer 13</v>
      </c>
      <c r="B125" s="8" cm="1">
        <f t="array" ref="B125">SUM(1*(VGSales[Name]=A125))</f>
        <v>8</v>
      </c>
      <c r="C125" s="8" cm="1">
        <f t="array" ref="C125">ROWS(_xlfn.UNIQUE(_xlfn._xlws.FILTER(VGSales[Genre],VGSales[Name]=A125)))</f>
        <v>1</v>
      </c>
      <c r="D125" s="8">
        <f>SUMIFS(VGSales[Global_Sales],VGSales[Name],A125)</f>
        <v>16.16</v>
      </c>
      <c r="F125" s="8" t="str">
        <v>ASC Games</v>
      </c>
      <c r="G125" s="8">
        <f>SUMIFS(VGSales[Global_Sales],VGSales[Publisher],F125)</f>
        <v>2.02</v>
      </c>
    </row>
    <row r="126" spans="1:7" s="8" customFormat="1" x14ac:dyDescent="0.25">
      <c r="A126" s="8" t="str">
        <v>The Sims 3</v>
      </c>
      <c r="B126" s="8" cm="1">
        <f t="array" ref="B126">SUM(1*(VGSales[Name]=A126))</f>
        <v>6</v>
      </c>
      <c r="C126" s="8" cm="1">
        <f t="array" ref="C126">ROWS(_xlfn.UNIQUE(_xlfn._xlws.FILTER(VGSales[Genre],VGSales[Name]=A126)))</f>
        <v>1</v>
      </c>
      <c r="D126" s="8">
        <f>SUMIFS(VGSales[Global_Sales],VGSales[Name],A126)</f>
        <v>15.45</v>
      </c>
      <c r="F126" s="8" t="str">
        <v>Zoo Games</v>
      </c>
      <c r="G126" s="8">
        <f>SUMIFS(VGSales[Global_Sales],VGSales[Publisher],F126)</f>
        <v>4.8200000000000012</v>
      </c>
    </row>
    <row r="127" spans="1:7" s="8" customFormat="1" x14ac:dyDescent="0.25">
      <c r="A127" s="8" t="str">
        <v>GoldenEye 007</v>
      </c>
      <c r="B127" s="8" cm="1">
        <f t="array" ref="B127">SUM(1*(VGSales[Name]=A127))</f>
        <v>1</v>
      </c>
      <c r="C127" s="8" cm="1">
        <f t="array" ref="C127">ROWS(_xlfn.UNIQUE(_xlfn._xlws.FILTER(VGSales[Genre],VGSales[Name]=A127)))</f>
        <v>1</v>
      </c>
      <c r="D127" s="8">
        <f>SUMIFS(VGSales[Global_Sales],VGSales[Name],A127)</f>
        <v>8.09</v>
      </c>
      <c r="F127" s="8" t="str">
        <v>Accolade</v>
      </c>
      <c r="G127" s="8">
        <f>SUMIFS(VGSales[Global_Sales],VGSales[Publisher],F127)</f>
        <v>1.68</v>
      </c>
    </row>
    <row r="128" spans="1:7" s="8" customFormat="1" x14ac:dyDescent="0.25">
      <c r="A128" s="8" t="str">
        <v>Mario &amp; Sonic at the Olympic Games</v>
      </c>
      <c r="B128" s="8" cm="1">
        <f t="array" ref="B128">SUM(1*(VGSales[Name]=A128))</f>
        <v>2</v>
      </c>
      <c r="C128" s="8" cm="1">
        <f t="array" ref="C128">ROWS(_xlfn.UNIQUE(_xlfn._xlws.FILTER(VGSales[Genre],VGSales[Name]=A128)))</f>
        <v>1</v>
      </c>
      <c r="D128" s="8">
        <f>SUMIFS(VGSales[Global_Sales],VGSales[Name],A128)</f>
        <v>13.2</v>
      </c>
      <c r="F128" s="8" t="str">
        <v>Sony Online Entertainment</v>
      </c>
      <c r="G128" s="8">
        <f>SUMIFS(VGSales[Global_Sales],VGSales[Publisher],F128)</f>
        <v>3.5300000000000002</v>
      </c>
    </row>
    <row r="129" spans="1:7" s="8" customFormat="1" x14ac:dyDescent="0.25">
      <c r="A129" s="8" t="str">
        <v>Final Fantasy X</v>
      </c>
      <c r="B129" s="8" cm="1">
        <f t="array" ref="B129">SUM(1*(VGSales[Name]=A129))</f>
        <v>1</v>
      </c>
      <c r="C129" s="8" cm="1">
        <f t="array" ref="C129">ROWS(_xlfn.UNIQUE(_xlfn._xlws.FILTER(VGSales[Genre],VGSales[Name]=A129)))</f>
        <v>1</v>
      </c>
      <c r="D129" s="8">
        <f>SUMIFS(VGSales[Global_Sales],VGSales[Name],A129)</f>
        <v>8.0500000000000007</v>
      </c>
      <c r="F129" s="8" t="str">
        <v>3DO</v>
      </c>
      <c r="G129" s="8">
        <f>SUMIFS(VGSales[Global_Sales],VGSales[Publisher],F129)</f>
        <v>10.120000000000001</v>
      </c>
    </row>
    <row r="130" spans="1:7" s="8" customFormat="1" x14ac:dyDescent="0.25">
      <c r="A130" s="8" t="str">
        <v>Final Fantasy VIII</v>
      </c>
      <c r="B130" s="8" cm="1">
        <f t="array" ref="B130">SUM(1*(VGSales[Name]=A130))</f>
        <v>1</v>
      </c>
      <c r="C130" s="8" cm="1">
        <f t="array" ref="C130">ROWS(_xlfn.UNIQUE(_xlfn._xlws.FILTER(VGSales[Genre],VGSales[Name]=A130)))</f>
        <v>1</v>
      </c>
      <c r="D130" s="8">
        <f>SUMIFS(VGSales[Global_Sales],VGSales[Name],A130)</f>
        <v>7.86</v>
      </c>
      <c r="F130" s="8" t="str">
        <v>RTL</v>
      </c>
      <c r="G130" s="8">
        <f>SUMIFS(VGSales[Global_Sales],VGSales[Publisher],F130)</f>
        <v>2</v>
      </c>
    </row>
    <row r="131" spans="1:7" s="8" customFormat="1" x14ac:dyDescent="0.25">
      <c r="A131" s="8" t="str">
        <v>Pokémon Platinum Version</v>
      </c>
      <c r="B131" s="8" cm="1">
        <f t="array" ref="B131">SUM(1*(VGSales[Name]=A131))</f>
        <v>1</v>
      </c>
      <c r="C131" s="8" cm="1">
        <f t="array" ref="C131">ROWS(_xlfn.UNIQUE(_xlfn._xlws.FILTER(VGSales[Genre],VGSales[Name]=A131)))</f>
        <v>1</v>
      </c>
      <c r="D131" s="8">
        <f>SUMIFS(VGSales[Global_Sales],VGSales[Name],A131)</f>
        <v>7.84</v>
      </c>
      <c r="F131" s="8" t="str">
        <v>Natsume</v>
      </c>
      <c r="G131" s="8">
        <f>SUMIFS(VGSales[Global_Sales],VGSales[Publisher],F131)</f>
        <v>3.6899999999999995</v>
      </c>
    </row>
    <row r="132" spans="1:7" s="8" customFormat="1" x14ac:dyDescent="0.25">
      <c r="A132" s="8" t="str">
        <v>Pac-Man</v>
      </c>
      <c r="B132" s="8" cm="1">
        <f t="array" ref="B132">SUM(1*(VGSales[Name]=A132))</f>
        <v>2</v>
      </c>
      <c r="C132" s="8" cm="1">
        <f t="array" ref="C132">ROWS(_xlfn.UNIQUE(_xlfn._xlws.FILTER(VGSales[Genre],VGSales[Name]=A132)))</f>
        <v>1</v>
      </c>
      <c r="D132" s="8">
        <f>SUMIFS(VGSales[Global_Sales],VGSales[Name],A132)</f>
        <v>9.0299999999999994</v>
      </c>
      <c r="F132" s="8" t="str">
        <v>Focus Home Interactive</v>
      </c>
      <c r="G132" s="8">
        <f>SUMIFS(VGSales[Global_Sales],VGSales[Publisher],F132)</f>
        <v>7.5099999999999953</v>
      </c>
    </row>
    <row r="133" spans="1:7" s="8" customFormat="1" x14ac:dyDescent="0.25">
      <c r="A133" s="8" t="str">
        <v>Grand Theft Auto: Liberty City Stories</v>
      </c>
      <c r="B133" s="8" cm="1">
        <f t="array" ref="B133">SUM(1*(VGSales[Name]=A133))</f>
        <v>2</v>
      </c>
      <c r="C133" s="8" cm="1">
        <f t="array" ref="C133">ROWS(_xlfn.UNIQUE(_xlfn._xlws.FILTER(VGSales[Genre],VGSales[Name]=A133)))</f>
        <v>1</v>
      </c>
      <c r="D133" s="8">
        <f>SUMIFS(VGSales[Global_Sales],VGSales[Name],A133)</f>
        <v>11.26</v>
      </c>
      <c r="F133" s="8" t="str">
        <v>Alchemist</v>
      </c>
      <c r="G133" s="8">
        <f>SUMIFS(VGSales[Global_Sales],VGSales[Publisher],F133)</f>
        <v>2.6299999999999981</v>
      </c>
    </row>
    <row r="134" spans="1:7" s="8" customFormat="1" x14ac:dyDescent="0.25">
      <c r="A134" s="8" t="str">
        <v>Super Mario Galaxy 2</v>
      </c>
      <c r="B134" s="8" cm="1">
        <f t="array" ref="B134">SUM(1*(VGSales[Name]=A134))</f>
        <v>1</v>
      </c>
      <c r="C134" s="8" cm="1">
        <f t="array" ref="C134">ROWS(_xlfn.UNIQUE(_xlfn._xlws.FILTER(VGSales[Genre],VGSales[Name]=A134)))</f>
        <v>1</v>
      </c>
      <c r="D134" s="8">
        <f>SUMIFS(VGSales[Global_Sales],VGSales[Name],A134)</f>
        <v>7.69</v>
      </c>
      <c r="F134" s="8" t="str">
        <v>Black Label Games</v>
      </c>
      <c r="G134" s="8">
        <f>SUMIFS(VGSales[Global_Sales],VGSales[Publisher],F134)</f>
        <v>1.2</v>
      </c>
    </row>
    <row r="135" spans="1:7" s="8" customFormat="1" x14ac:dyDescent="0.25">
      <c r="A135" s="8" t="str">
        <v>Star Wars Battlefront (2015)</v>
      </c>
      <c r="B135" s="8" cm="1">
        <f t="array" ref="B135">SUM(1*(VGSales[Name]=A135))</f>
        <v>3</v>
      </c>
      <c r="C135" s="8" cm="1">
        <f t="array" ref="C135">ROWS(_xlfn.UNIQUE(_xlfn._xlws.FILTER(VGSales[Genre],VGSales[Name]=A135)))</f>
        <v>1</v>
      </c>
      <c r="D135" s="8">
        <f>SUMIFS(VGSales[Global_Sales],VGSales[Name],A135)</f>
        <v>11.7</v>
      </c>
      <c r="F135" s="8" t="str">
        <v>SouthPeak Games</v>
      </c>
      <c r="G135" s="8">
        <f>SUMIFS(VGSales[Global_Sales],VGSales[Publisher],F135)</f>
        <v>6.3499999999999952</v>
      </c>
    </row>
    <row r="136" spans="1:7" s="8" customFormat="1" x14ac:dyDescent="0.25">
      <c r="A136" s="8" t="str">
        <v>Call of Duty: Advanced Warfare</v>
      </c>
      <c r="B136" s="8" cm="1">
        <f t="array" ref="B136">SUM(1*(VGSales[Name]=A136))</f>
        <v>5</v>
      </c>
      <c r="C136" s="8" cm="1">
        <f t="array" ref="C136">ROWS(_xlfn.UNIQUE(_xlfn._xlws.FILTER(VGSales[Genre],VGSales[Name]=A136)))</f>
        <v>1</v>
      </c>
      <c r="D136" s="8">
        <f>SUMIFS(VGSales[Global_Sales],VGSales[Name],A136)</f>
        <v>21.9</v>
      </c>
      <c r="F136" s="8" t="str">
        <v>Mastertronic</v>
      </c>
      <c r="G136" s="8">
        <f>SUMIFS(VGSales[Global_Sales],VGSales[Publisher],F136)</f>
        <v>1.7300000000000004</v>
      </c>
    </row>
    <row r="137" spans="1:7" s="8" customFormat="1" x14ac:dyDescent="0.25">
      <c r="A137" s="8" t="str">
        <v>The Legend of Zelda: Ocarina of Time</v>
      </c>
      <c r="B137" s="8" cm="1">
        <f t="array" ref="B137">SUM(1*(VGSales[Name]=A137))</f>
        <v>2</v>
      </c>
      <c r="C137" s="8" cm="1">
        <f t="array" ref="C137">ROWS(_xlfn.UNIQUE(_xlfn._xlws.FILTER(VGSales[Genre],VGSales[Name]=A137)))</f>
        <v>1</v>
      </c>
      <c r="D137" s="8">
        <f>SUMIFS(VGSales[Global_Sales],VGSales[Name],A137)</f>
        <v>11.809999999999999</v>
      </c>
      <c r="F137" s="8" t="str">
        <v>Ocean</v>
      </c>
      <c r="G137" s="8">
        <f>SUMIFS(VGSales[Global_Sales],VGSales[Publisher],F137)</f>
        <v>3.6100000000000003</v>
      </c>
    </row>
    <row r="138" spans="1:7" s="8" customFormat="1" x14ac:dyDescent="0.25">
      <c r="A138" s="8" t="str">
        <v>Crash Bandicoot 2: Cortex Strikes Back</v>
      </c>
      <c r="B138" s="8" cm="1">
        <f t="array" ref="B138">SUM(1*(VGSales[Name]=A138))</f>
        <v>1</v>
      </c>
      <c r="C138" s="8" cm="1">
        <f t="array" ref="C138">ROWS(_xlfn.UNIQUE(_xlfn._xlws.FILTER(VGSales[Genre],VGSales[Name]=A138)))</f>
        <v>1</v>
      </c>
      <c r="D138" s="8">
        <f>SUMIFS(VGSales[Global_Sales],VGSales[Name],A138)</f>
        <v>7.58</v>
      </c>
      <c r="F138" s="8" t="str">
        <v>Zoo Digital Publishing</v>
      </c>
      <c r="G138" s="8">
        <f>SUMIFS(VGSales[Global_Sales],VGSales[Publisher],F138)</f>
        <v>12.86999999999999</v>
      </c>
    </row>
    <row r="139" spans="1:7" s="8" customFormat="1" x14ac:dyDescent="0.25">
      <c r="A139" s="8" t="str">
        <v>Super Mario Bros. 2</v>
      </c>
      <c r="B139" s="8" cm="1">
        <f t="array" ref="B139">SUM(1*(VGSales[Name]=A139))</f>
        <v>1</v>
      </c>
      <c r="C139" s="8" cm="1">
        <f t="array" ref="C139">ROWS(_xlfn.UNIQUE(_xlfn._xlws.FILTER(VGSales[Genre],VGSales[Name]=A139)))</f>
        <v>1</v>
      </c>
      <c r="D139" s="8">
        <f>SUMIFS(VGSales[Global_Sales],VGSales[Name],A139)</f>
        <v>7.46</v>
      </c>
      <c r="F139" s="8" t="str">
        <v>Psygnosis</v>
      </c>
      <c r="G139" s="8">
        <f>SUMIFS(VGSales[Global_Sales],VGSales[Publisher],F139)</f>
        <v>7.27</v>
      </c>
    </row>
    <row r="140" spans="1:7" s="8" customFormat="1" x14ac:dyDescent="0.25">
      <c r="A140" s="8" t="str">
        <v>Super Smash Bros. for Wii U and 3DS</v>
      </c>
      <c r="B140" s="8" cm="1">
        <f t="array" ref="B140">SUM(1*(VGSales[Name]=A140))</f>
        <v>2</v>
      </c>
      <c r="C140" s="8" cm="1">
        <f t="array" ref="C140">ROWS(_xlfn.UNIQUE(_xlfn._xlws.FILTER(VGSales[Genre],VGSales[Name]=A140)))</f>
        <v>1</v>
      </c>
      <c r="D140" s="8">
        <f>SUMIFS(VGSales[Global_Sales],VGSales[Name],A140)</f>
        <v>12.469999999999999</v>
      </c>
      <c r="F140" s="8" t="str">
        <v>City Interactive</v>
      </c>
      <c r="G140" s="8">
        <f>SUMIFS(VGSales[Global_Sales],VGSales[Publisher],F140)</f>
        <v>4.6100000000000012</v>
      </c>
    </row>
    <row r="141" spans="1:7" s="8" customFormat="1" x14ac:dyDescent="0.25">
      <c r="A141" s="8" t="str">
        <v>Call of Duty: World at War</v>
      </c>
      <c r="B141" s="8" cm="1">
        <f t="array" ref="B141">SUM(1*(VGSales[Name]=A141))</f>
        <v>5</v>
      </c>
      <c r="C141" s="8" cm="1">
        <f t="array" ref="C141">ROWS(_xlfn.UNIQUE(_xlfn._xlws.FILTER(VGSales[Genre],VGSales[Name]=A141)))</f>
        <v>1</v>
      </c>
      <c r="D141" s="8">
        <f>SUMIFS(VGSales[Global_Sales],VGSales[Name],A141)</f>
        <v>15.870000000000001</v>
      </c>
      <c r="F141" s="8" t="str">
        <v>Empire Interactive</v>
      </c>
      <c r="G141" s="8">
        <f>SUMIFS(VGSales[Global_Sales],VGSales[Publisher],F141)</f>
        <v>11.289999999999996</v>
      </c>
    </row>
    <row r="142" spans="1:7" s="8" customFormat="1" x14ac:dyDescent="0.25">
      <c r="A142" s="8" t="str">
        <v>Battlefield 3</v>
      </c>
      <c r="B142" s="8" cm="1">
        <f t="array" ref="B142">SUM(1*(VGSales[Name]=A142))</f>
        <v>3</v>
      </c>
      <c r="C142" s="8" cm="1">
        <f t="array" ref="C142">ROWS(_xlfn.UNIQUE(_xlfn._xlws.FILTER(VGSales[Genre],VGSales[Name]=A142)))</f>
        <v>1</v>
      </c>
      <c r="D142" s="8">
        <f>SUMIFS(VGSales[Global_Sales],VGSales[Name],A142)</f>
        <v>17.36</v>
      </c>
      <c r="F142" s="8" t="str">
        <v>Success</v>
      </c>
      <c r="G142" s="8">
        <f>SUMIFS(VGSales[Global_Sales],VGSales[Publisher],F142)</f>
        <v>1.9600000000000004</v>
      </c>
    </row>
    <row r="143" spans="1:7" s="8" customFormat="1" x14ac:dyDescent="0.25">
      <c r="A143" s="8" t="str">
        <v>The Legend of Zelda: Twilight Princess</v>
      </c>
      <c r="B143" s="8" cm="1">
        <f t="array" ref="B143">SUM(1*(VGSales[Name]=A143))</f>
        <v>2</v>
      </c>
      <c r="C143" s="8" cm="1">
        <f t="array" ref="C143">ROWS(_xlfn.UNIQUE(_xlfn._xlws.FILTER(VGSales[Genre],VGSales[Name]=A143)))</f>
        <v>1</v>
      </c>
      <c r="D143" s="8">
        <f>SUMIFS(VGSales[Global_Sales],VGSales[Name],A143)</f>
        <v>8.9</v>
      </c>
      <c r="F143" s="8" t="str">
        <v>Compile</v>
      </c>
      <c r="G143" s="8">
        <f>SUMIFS(VGSales[Global_Sales],VGSales[Publisher],F143)</f>
        <v>2.4599999999999995</v>
      </c>
    </row>
    <row r="144" spans="1:7" s="8" customFormat="1" x14ac:dyDescent="0.25">
      <c r="A144" s="8" t="str">
        <v>Just Dance</v>
      </c>
      <c r="B144" s="8" cm="1">
        <f t="array" ref="B144">SUM(1*(VGSales[Name]=A144))</f>
        <v>1</v>
      </c>
      <c r="C144" s="8" cm="1">
        <f t="array" ref="C144">ROWS(_xlfn.UNIQUE(_xlfn._xlws.FILTER(VGSales[Genre],VGSales[Name]=A144)))</f>
        <v>1</v>
      </c>
      <c r="D144" s="8">
        <f>SUMIFS(VGSales[Global_Sales],VGSales[Name],A144)</f>
        <v>7.27</v>
      </c>
      <c r="F144" s="8" t="str">
        <v>Russel</v>
      </c>
      <c r="G144" s="8">
        <f>SUMIFS(VGSales[Global_Sales],VGSales[Publisher],F144)</f>
        <v>1.2100000000000002</v>
      </c>
    </row>
    <row r="145" spans="1:7" s="8" customFormat="1" x14ac:dyDescent="0.25">
      <c r="A145" s="8" t="str">
        <v>Need for Speed Underground</v>
      </c>
      <c r="B145" s="8" cm="1">
        <f t="array" ref="B145">SUM(1*(VGSales[Name]=A145))</f>
        <v>5</v>
      </c>
      <c r="C145" s="8" cm="1">
        <f t="array" ref="C145">ROWS(_xlfn.UNIQUE(_xlfn._xlws.FILTER(VGSales[Genre],VGSales[Name]=A145)))</f>
        <v>1</v>
      </c>
      <c r="D145" s="8">
        <f>SUMIFS(VGSales[Global_Sales],VGSales[Name],A145)</f>
        <v>10.46</v>
      </c>
      <c r="F145" s="8" t="str">
        <v>Taito</v>
      </c>
      <c r="G145" s="8">
        <f>SUMIFS(VGSales[Global_Sales],VGSales[Publisher],F145)</f>
        <v>2.8399999999999985</v>
      </c>
    </row>
    <row r="146" spans="1:7" s="8" customFormat="1" x14ac:dyDescent="0.25">
      <c r="A146" s="8" t="str">
        <v>Tekken 3</v>
      </c>
      <c r="B146" s="8" cm="1">
        <f t="array" ref="B146">SUM(1*(VGSales[Name]=A146))</f>
        <v>1</v>
      </c>
      <c r="C146" s="8" cm="1">
        <f t="array" ref="C146">ROWS(_xlfn.UNIQUE(_xlfn._xlws.FILTER(VGSales[Genre],VGSales[Name]=A146)))</f>
        <v>1</v>
      </c>
      <c r="D146" s="8">
        <f>SUMIFS(VGSales[Global_Sales],VGSales[Name],A146)</f>
        <v>7.16</v>
      </c>
      <c r="F146" s="8" t="str">
        <v>Agetec</v>
      </c>
      <c r="G146" s="8">
        <f>SUMIFS(VGSales[Global_Sales],VGSales[Publisher],F146)</f>
        <v>1.9400000000000002</v>
      </c>
    </row>
    <row r="147" spans="1:7" s="8" customFormat="1" x14ac:dyDescent="0.25">
      <c r="A147" s="8" t="str">
        <v>Crash Bandicoot 3: Warped</v>
      </c>
      <c r="B147" s="8" cm="1">
        <f t="array" ref="B147">SUM(1*(VGSales[Name]=A147))</f>
        <v>1</v>
      </c>
      <c r="C147" s="8" cm="1">
        <f t="array" ref="C147">ROWS(_xlfn.UNIQUE(_xlfn._xlws.FILTER(VGSales[Genre],VGSales[Name]=A147)))</f>
        <v>1</v>
      </c>
      <c r="D147" s="8">
        <f>SUMIFS(VGSales[Global_Sales],VGSales[Name],A147)</f>
        <v>7.13</v>
      </c>
      <c r="F147" s="8" t="str">
        <v>GSP</v>
      </c>
      <c r="G147" s="8">
        <f>SUMIFS(VGSales[Global_Sales],VGSales[Publisher],F147)</f>
        <v>3.6899999999999995</v>
      </c>
    </row>
    <row r="148" spans="1:7" s="8" customFormat="1" x14ac:dyDescent="0.25">
      <c r="A148" s="8" t="str">
        <v>Super Smash Bros. Melee</v>
      </c>
      <c r="B148" s="8" cm="1">
        <f t="array" ref="B148">SUM(1*(VGSales[Name]=A148))</f>
        <v>1</v>
      </c>
      <c r="C148" s="8" cm="1">
        <f t="array" ref="C148">ROWS(_xlfn.UNIQUE(_xlfn._xlws.FILTER(VGSales[Genre],VGSales[Name]=A148)))</f>
        <v>1</v>
      </c>
      <c r="D148" s="8">
        <f>SUMIFS(VGSales[Global_Sales],VGSales[Name],A148)</f>
        <v>7.07</v>
      </c>
      <c r="F148" s="8" t="str">
        <v>Microprose</v>
      </c>
      <c r="G148" s="8">
        <f>SUMIFS(VGSales[Global_Sales],VGSales[Publisher],F148)</f>
        <v>2.02</v>
      </c>
    </row>
    <row r="149" spans="1:7" s="8" customFormat="1" x14ac:dyDescent="0.25">
      <c r="A149" s="8" t="str">
        <v>Mario Kart 8</v>
      </c>
      <c r="B149" s="8" cm="1">
        <f t="array" ref="B149">SUM(1*(VGSales[Name]=A149))</f>
        <v>1</v>
      </c>
      <c r="C149" s="8" cm="1">
        <f t="array" ref="C149">ROWS(_xlfn.UNIQUE(_xlfn._xlws.FILTER(VGSales[Genre],VGSales[Name]=A149)))</f>
        <v>1</v>
      </c>
      <c r="D149" s="8">
        <f>SUMIFS(VGSales[Global_Sales],VGSales[Name],A149)</f>
        <v>6.96</v>
      </c>
      <c r="F149" s="8" t="str">
        <v>Play It</v>
      </c>
      <c r="G149" s="8">
        <f>SUMIFS(VGSales[Global_Sales],VGSales[Publisher],F149)</f>
        <v>4.3099999999999996</v>
      </c>
    </row>
    <row r="150" spans="1:7" s="8" customFormat="1" x14ac:dyDescent="0.25">
      <c r="A150" s="8" t="str">
        <v>Fallout 4</v>
      </c>
      <c r="B150" s="8" cm="1">
        <f t="array" ref="B150">SUM(1*(VGSales[Name]=A150))</f>
        <v>3</v>
      </c>
      <c r="C150" s="8" cm="1">
        <f t="array" ref="C150">ROWS(_xlfn.UNIQUE(_xlfn._xlws.FILTER(VGSales[Genre],VGSales[Name]=A150)))</f>
        <v>1</v>
      </c>
      <c r="D150" s="8">
        <f>SUMIFS(VGSales[Global_Sales],VGSales[Name],A150)</f>
        <v>12.280000000000001</v>
      </c>
      <c r="F150" s="8" t="str">
        <v>Slightly Mad Studios</v>
      </c>
      <c r="G150" s="8">
        <f>SUMIFS(VGSales[Global_Sales],VGSales[Publisher],F150)</f>
        <v>1.3800000000000001</v>
      </c>
    </row>
    <row r="151" spans="1:7" s="8" customFormat="1" x14ac:dyDescent="0.25">
      <c r="A151" s="8" t="str">
        <v>Mario Kart: Double Dash!!</v>
      </c>
      <c r="B151" s="8" cm="1">
        <f t="array" ref="B151">SUM(1*(VGSales[Name]=A151))</f>
        <v>1</v>
      </c>
      <c r="C151" s="8" cm="1">
        <f t="array" ref="C151">ROWS(_xlfn.UNIQUE(_xlfn._xlws.FILTER(VGSales[Genre],VGSales[Name]=A151)))</f>
        <v>1</v>
      </c>
      <c r="D151" s="8">
        <f>SUMIFS(VGSales[Global_Sales],VGSales[Name],A151)</f>
        <v>6.95</v>
      </c>
      <c r="F151" s="8" t="str">
        <v>Tomy Corporation</v>
      </c>
      <c r="G151" s="8">
        <f>SUMIFS(VGSales[Global_Sales],VGSales[Publisher],F151)</f>
        <v>4.9700000000000006</v>
      </c>
    </row>
    <row r="152" spans="1:7" s="8" customFormat="1" x14ac:dyDescent="0.25">
      <c r="A152" s="8" t="str">
        <v>Just Dance 4</v>
      </c>
      <c r="B152" s="8" cm="1">
        <f t="array" ref="B152">SUM(1*(VGSales[Name]=A152))</f>
        <v>4</v>
      </c>
      <c r="C152" s="8" cm="1">
        <f t="array" ref="C152">ROWS(_xlfn.UNIQUE(_xlfn._xlws.FILTER(VGSales[Genre],VGSales[Name]=A152)))</f>
        <v>1</v>
      </c>
      <c r="D152" s="8">
        <f>SUMIFS(VGSales[Global_Sales],VGSales[Name],A152)</f>
        <v>8.93</v>
      </c>
      <c r="F152" s="8" t="str">
        <v>Sammy Corporation</v>
      </c>
      <c r="G152" s="8">
        <f>SUMIFS(VGSales[Global_Sales],VGSales[Publisher],F152)</f>
        <v>2.7300000000000004</v>
      </c>
    </row>
    <row r="153" spans="1:7" s="8" customFormat="1" x14ac:dyDescent="0.25">
      <c r="A153" s="8" t="str">
        <v>FIFA 14</v>
      </c>
      <c r="B153" s="8" cm="1">
        <f t="array" ref="B153">SUM(1*(VGSales[Name]=A153))</f>
        <v>9</v>
      </c>
      <c r="C153" s="8" cm="1">
        <f t="array" ref="C153">ROWS(_xlfn.UNIQUE(_xlfn._xlws.FILTER(VGSales[Genre],VGSales[Name]=A153)))</f>
        <v>1</v>
      </c>
      <c r="D153" s="8">
        <f>SUMIFS(VGSales[Global_Sales],VGSales[Name],A153)</f>
        <v>17.14</v>
      </c>
      <c r="F153" s="8" t="str">
        <v>Koch Media</v>
      </c>
      <c r="G153" s="8">
        <f>SUMIFS(VGSales[Global_Sales],VGSales[Publisher],F153)</f>
        <v>4.7099999999999991</v>
      </c>
    </row>
    <row r="154" spans="1:7" s="8" customFormat="1" x14ac:dyDescent="0.25">
      <c r="A154" s="8" t="str">
        <v>Need for Speed Underground 2</v>
      </c>
      <c r="B154" s="8" cm="1">
        <f t="array" ref="B154">SUM(1*(VGSales[Name]=A154))</f>
        <v>6</v>
      </c>
      <c r="C154" s="8" cm="1">
        <f t="array" ref="C154">ROWS(_xlfn.UNIQUE(_xlfn._xlws.FILTER(VGSales[Genre],VGSales[Name]=A154)))</f>
        <v>1</v>
      </c>
      <c r="D154" s="8">
        <f>SUMIFS(VGSales[Global_Sales],VGSales[Name],A154)</f>
        <v>10.97</v>
      </c>
      <c r="F154" s="8" t="str">
        <v>Game Factory</v>
      </c>
      <c r="G154" s="8">
        <f>SUMIFS(VGSales[Global_Sales],VGSales[Publisher],F154)</f>
        <v>3.7899999999999983</v>
      </c>
    </row>
    <row r="155" spans="1:7" s="8" customFormat="1" x14ac:dyDescent="0.25">
      <c r="A155" s="8" t="str">
        <v>Medal of Honor: Frontline</v>
      </c>
      <c r="B155" s="8" cm="1">
        <f t="array" ref="B155">SUM(1*(VGSales[Name]=A155))</f>
        <v>3</v>
      </c>
      <c r="C155" s="8" cm="1">
        <f t="array" ref="C155">ROWS(_xlfn.UNIQUE(_xlfn._xlws.FILTER(VGSales[Genre],VGSales[Name]=A155)))</f>
        <v>1</v>
      </c>
      <c r="D155" s="8">
        <f>SUMIFS(VGSales[Global_Sales],VGSales[Name],A155)</f>
        <v>8.91</v>
      </c>
      <c r="F155" s="8" t="str">
        <v>Titus</v>
      </c>
      <c r="G155" s="8">
        <f>SUMIFS(VGSales[Global_Sales],VGSales[Publisher],F155)</f>
        <v>3.319999999999999</v>
      </c>
    </row>
    <row r="156" spans="1:7" s="8" customFormat="1" x14ac:dyDescent="0.25">
      <c r="A156" s="8" t="str">
        <v>Uncharted 3: Drake's Deception</v>
      </c>
      <c r="B156" s="8" cm="1">
        <f t="array" ref="B156">SUM(1*(VGSales[Name]=A156))</f>
        <v>1</v>
      </c>
      <c r="C156" s="8" cm="1">
        <f t="array" ref="C156">ROWS(_xlfn.UNIQUE(_xlfn._xlws.FILTER(VGSales[Genre],VGSales[Name]=A156)))</f>
        <v>1</v>
      </c>
      <c r="D156" s="8">
        <f>SUMIFS(VGSales[Global_Sales],VGSales[Name],A156)</f>
        <v>6.83</v>
      </c>
      <c r="F156" s="8" t="str">
        <v>Marvelous Entertainment</v>
      </c>
      <c r="G156" s="8">
        <f>SUMIFS(VGSales[Global_Sales],VGSales[Publisher],F156)</f>
        <v>2.3299999999999992</v>
      </c>
    </row>
    <row r="157" spans="1:7" s="8" customFormat="1" x14ac:dyDescent="0.25">
      <c r="A157" s="8" t="str">
        <v>Crash Bandicoot</v>
      </c>
      <c r="B157" s="8" cm="1">
        <f t="array" ref="B157">SUM(1*(VGSales[Name]=A157))</f>
        <v>1</v>
      </c>
      <c r="C157" s="8" cm="1">
        <f t="array" ref="C157">ROWS(_xlfn.UNIQUE(_xlfn._xlws.FILTER(VGSales[Genre],VGSales[Name]=A157)))</f>
        <v>1</v>
      </c>
      <c r="D157" s="8">
        <f>SUMIFS(VGSales[Global_Sales],VGSales[Name],A157)</f>
        <v>6.82</v>
      </c>
      <c r="F157" s="8" t="str">
        <v>Genki</v>
      </c>
      <c r="G157" s="8">
        <f>SUMIFS(VGSales[Global_Sales],VGSales[Publisher],F157)</f>
        <v>1.4600000000000002</v>
      </c>
    </row>
    <row r="158" spans="1:7" s="8" customFormat="1" x14ac:dyDescent="0.25">
      <c r="A158" s="8" t="str">
        <v>Zumba Fitness</v>
      </c>
      <c r="B158" s="8" cm="1">
        <f t="array" ref="B158">SUM(1*(VGSales[Name]=A158))</f>
        <v>3</v>
      </c>
      <c r="C158" s="8" cm="1">
        <f t="array" ref="C158">ROWS(_xlfn.UNIQUE(_xlfn._xlws.FILTER(VGSales[Genre],VGSales[Name]=A158)))</f>
        <v>1</v>
      </c>
      <c r="D158" s="8">
        <f>SUMIFS(VGSales[Global_Sales],VGSales[Name],A158)</f>
        <v>9.7899999999999991</v>
      </c>
      <c r="F158" s="8" t="str">
        <v>Mojang</v>
      </c>
      <c r="G158" s="8">
        <f>SUMIFS(VGSales[Global_Sales],VGSales[Publisher],F158)</f>
        <v>2.89</v>
      </c>
    </row>
    <row r="159" spans="1:7" s="8" customFormat="1" x14ac:dyDescent="0.25">
      <c r="A159" s="8" t="str">
        <v>Gears of War 2</v>
      </c>
      <c r="B159" s="8" cm="1">
        <f t="array" ref="B159">SUM(1*(VGSales[Name]=A159))</f>
        <v>1</v>
      </c>
      <c r="C159" s="8" cm="1">
        <f t="array" ref="C159">ROWS(_xlfn.UNIQUE(_xlfn._xlws.FILTER(VGSales[Genre],VGSales[Name]=A159)))</f>
        <v>1</v>
      </c>
      <c r="D159" s="8">
        <f>SUMIFS(VGSales[Global_Sales],VGSales[Name],A159)</f>
        <v>6.76</v>
      </c>
      <c r="F159" s="8" t="str">
        <v>Pinnacle</v>
      </c>
      <c r="G159" s="8">
        <f>SUMIFS(VGSales[Global_Sales],VGSales[Publisher],F159)</f>
        <v>1.4200000000000002</v>
      </c>
    </row>
    <row r="160" spans="1:7" s="8" customFormat="1" x14ac:dyDescent="0.25">
      <c r="A160" s="8" t="str">
        <v>Uncharted 2: Among Thieves</v>
      </c>
      <c r="B160" s="8" cm="1">
        <f t="array" ref="B160">SUM(1*(VGSales[Name]=A160))</f>
        <v>1</v>
      </c>
      <c r="C160" s="8" cm="1">
        <f t="array" ref="C160">ROWS(_xlfn.UNIQUE(_xlfn._xlws.FILTER(VGSales[Genre],VGSales[Name]=A160)))</f>
        <v>1</v>
      </c>
      <c r="D160" s="8">
        <f>SUMIFS(VGSales[Global_Sales],VGSales[Name],A160)</f>
        <v>6.73</v>
      </c>
      <c r="F160" s="8" t="str">
        <v>CTO SpA</v>
      </c>
      <c r="G160" s="8">
        <f>SUMIFS(VGSales[Global_Sales],VGSales[Publisher],F160)</f>
        <v>0.9</v>
      </c>
    </row>
    <row r="161" spans="1:7" s="8" customFormat="1" x14ac:dyDescent="0.25">
      <c r="A161" s="8" t="str">
        <v>FIFA 12</v>
      </c>
      <c r="B161" s="8" cm="1">
        <f t="array" ref="B161">SUM(1*(VGSales[Name]=A161))</f>
        <v>7</v>
      </c>
      <c r="C161" s="8" cm="1">
        <f t="array" ref="C161">ROWS(_xlfn.UNIQUE(_xlfn._xlws.FILTER(VGSales[Genre],VGSales[Name]=A161)))</f>
        <v>1</v>
      </c>
      <c r="D161" s="8">
        <f>SUMIFS(VGSales[Global_Sales],VGSales[Name],A161)</f>
        <v>13.150000000000002</v>
      </c>
      <c r="F161" s="8" t="str">
        <v>TalonSoft</v>
      </c>
      <c r="G161" s="8">
        <f>SUMIFS(VGSales[Global_Sales],VGSales[Publisher],F161)</f>
        <v>0.87</v>
      </c>
    </row>
    <row r="162" spans="1:7" s="8" customFormat="1" x14ac:dyDescent="0.25">
      <c r="A162" s="8" t="str">
        <v>Big Brain Academy</v>
      </c>
      <c r="B162" s="8" cm="1">
        <f t="array" ref="B162">SUM(1*(VGSales[Name]=A162))</f>
        <v>1</v>
      </c>
      <c r="C162" s="8" cm="1">
        <f t="array" ref="C162">ROWS(_xlfn.UNIQUE(_xlfn._xlws.FILTER(VGSales[Genre],VGSales[Name]=A162)))</f>
        <v>1</v>
      </c>
      <c r="D162" s="8">
        <f>SUMIFS(VGSales[Global_Sales],VGSales[Name],A162)</f>
        <v>6.67</v>
      </c>
      <c r="F162" s="8" t="str">
        <v>Crystal Dynamics</v>
      </c>
      <c r="G162" s="8">
        <f>SUMIFS(VGSales[Global_Sales],VGSales[Publisher],F162)</f>
        <v>1.71</v>
      </c>
    </row>
    <row r="163" spans="1:7" s="8" customFormat="1" x14ac:dyDescent="0.25">
      <c r="A163" s="8" t="str">
        <v>Red Dead Redemption</v>
      </c>
      <c r="B163" s="8" cm="1">
        <f t="array" ref="B163">SUM(1*(VGSales[Name]=A163))</f>
        <v>2</v>
      </c>
      <c r="C163" s="8" cm="1">
        <f t="array" ref="C163">ROWS(_xlfn.UNIQUE(_xlfn._xlws.FILTER(VGSales[Genre],VGSales[Name]=A163)))</f>
        <v>1</v>
      </c>
      <c r="D163" s="8">
        <f>SUMIFS(VGSales[Global_Sales],VGSales[Name],A163)</f>
        <v>12.94</v>
      </c>
      <c r="F163" s="8" t="str">
        <v>SCi</v>
      </c>
      <c r="G163" s="8">
        <f>SUMIFS(VGSales[Global_Sales],VGSales[Publisher],F163)</f>
        <v>3.52</v>
      </c>
    </row>
    <row r="164" spans="1:7" s="8" customFormat="1" x14ac:dyDescent="0.25">
      <c r="A164" s="8" t="str">
        <v>FIFA 15</v>
      </c>
      <c r="B164" s="8" cm="1">
        <f t="array" ref="B164">SUM(1*(VGSales[Name]=A164))</f>
        <v>8</v>
      </c>
      <c r="C164" s="8" cm="1">
        <f t="array" ref="C164">ROWS(_xlfn.UNIQUE(_xlfn._xlws.FILTER(VGSales[Genre],VGSales[Name]=A164)))</f>
        <v>1</v>
      </c>
      <c r="D164" s="8">
        <f>SUMIFS(VGSales[Global_Sales],VGSales[Name],A164)</f>
        <v>19.02</v>
      </c>
      <c r="F164" s="8" t="str">
        <v>Quelle</v>
      </c>
      <c r="G164" s="8">
        <f>SUMIFS(VGSales[Global_Sales],VGSales[Publisher],F164)</f>
        <v>0.87</v>
      </c>
    </row>
    <row r="165" spans="1:7" s="8" customFormat="1" x14ac:dyDescent="0.25">
      <c r="A165" s="8" t="str">
        <v>Donkey Kong Country Returns</v>
      </c>
      <c r="B165" s="8" cm="1">
        <f t="array" ref="B165">SUM(1*(VGSales[Name]=A165))</f>
        <v>2</v>
      </c>
      <c r="C165" s="8" cm="1">
        <f t="array" ref="C165">ROWS(_xlfn.UNIQUE(_xlfn._xlws.FILTER(VGSales[Genre],VGSales[Name]=A165)))</f>
        <v>1</v>
      </c>
      <c r="D165" s="8">
        <f>SUMIFS(VGSales[Global_Sales],VGSales[Name],A165)</f>
        <v>8.4600000000000009</v>
      </c>
      <c r="F165" s="8" t="str">
        <v>mixi, Inc</v>
      </c>
      <c r="G165" s="8">
        <f>SUMIFS(VGSales[Global_Sales],VGSales[Publisher],F165)</f>
        <v>0.86</v>
      </c>
    </row>
    <row r="166" spans="1:7" s="8" customFormat="1" x14ac:dyDescent="0.25">
      <c r="A166" s="8" t="str">
        <v>The Legend of Zelda</v>
      </c>
      <c r="B166" s="8" cm="1">
        <f t="array" ref="B166">SUM(1*(VGSales[Name]=A166))</f>
        <v>1</v>
      </c>
      <c r="C166" s="8" cm="1">
        <f t="array" ref="C166">ROWS(_xlfn.UNIQUE(_xlfn._xlws.FILTER(VGSales[Genre],VGSales[Name]=A166)))</f>
        <v>1</v>
      </c>
      <c r="D166" s="8">
        <f>SUMIFS(VGSales[Global_Sales],VGSales[Name],A166)</f>
        <v>6.51</v>
      </c>
      <c r="F166" s="8" t="str">
        <v>Rage Software</v>
      </c>
      <c r="G166" s="8">
        <f>SUMIFS(VGSales[Global_Sales],VGSales[Publisher],F166)</f>
        <v>1.4200000000000004</v>
      </c>
    </row>
    <row r="167" spans="1:7" s="8" customFormat="1" x14ac:dyDescent="0.25">
      <c r="A167" s="8" t="str">
        <v>Assassin's Creed III</v>
      </c>
      <c r="B167" s="8" cm="1">
        <f t="array" ref="B167">SUM(1*(VGSales[Name]=A167))</f>
        <v>4</v>
      </c>
      <c r="C167" s="8" cm="1">
        <f t="array" ref="C167">ROWS(_xlfn.UNIQUE(_xlfn._xlws.FILTER(VGSales[Genre],VGSales[Name]=A167)))</f>
        <v>1</v>
      </c>
      <c r="D167" s="8">
        <f>SUMIFS(VGSales[Global_Sales],VGSales[Name],A167)</f>
        <v>13.1</v>
      </c>
      <c r="F167" s="8" t="str">
        <v>Ubisoft Annecy</v>
      </c>
      <c r="G167" s="8">
        <f>SUMIFS(VGSales[Global_Sales],VGSales[Publisher],F167)</f>
        <v>4.4600000000000009</v>
      </c>
    </row>
    <row r="168" spans="1:7" s="8" customFormat="1" x14ac:dyDescent="0.25">
      <c r="A168" s="8" t="str">
        <v>Halo: Combat Evolved</v>
      </c>
      <c r="B168" s="8" cm="1">
        <f t="array" ref="B168">SUM(1*(VGSales[Name]=A168))</f>
        <v>2</v>
      </c>
      <c r="C168" s="8" cm="1">
        <f t="array" ref="C168">ROWS(_xlfn.UNIQUE(_xlfn._xlws.FILTER(VGSales[Genre],VGSales[Name]=A168)))</f>
        <v>1</v>
      </c>
      <c r="D168" s="8">
        <f>SUMIFS(VGSales[Global_Sales],VGSales[Name],A168)</f>
        <v>6.47</v>
      </c>
      <c r="F168" s="8" t="str">
        <v>Scholastic Inc.</v>
      </c>
      <c r="G168" s="8">
        <f>SUMIFS(VGSales[Global_Sales],VGSales[Publisher],F168)</f>
        <v>2.9099999999999997</v>
      </c>
    </row>
    <row r="169" spans="1:7" s="8" customFormat="1" x14ac:dyDescent="0.25">
      <c r="A169" s="8" t="str">
        <v>Pokémon Emerald Version</v>
      </c>
      <c r="B169" s="8" cm="1">
        <f t="array" ref="B169">SUM(1*(VGSales[Name]=A169))</f>
        <v>1</v>
      </c>
      <c r="C169" s="8" cm="1">
        <f t="array" ref="C169">ROWS(_xlfn.UNIQUE(_xlfn._xlws.FILTER(VGSales[Genre],VGSales[Name]=A169)))</f>
        <v>1</v>
      </c>
      <c r="D169" s="8">
        <f>SUMIFS(VGSales[Global_Sales],VGSales[Name],A169)</f>
        <v>6.41</v>
      </c>
      <c r="F169" s="8" t="str">
        <v>Interplay</v>
      </c>
      <c r="G169" s="8">
        <f>SUMIFS(VGSales[Global_Sales],VGSales[Publisher],F169)</f>
        <v>6.6599999999999993</v>
      </c>
    </row>
    <row r="170" spans="1:7" s="8" customFormat="1" x14ac:dyDescent="0.25">
      <c r="A170" s="8" t="str">
        <v>Kingdom Hearts</v>
      </c>
      <c r="B170" s="8" cm="1">
        <f t="array" ref="B170">SUM(1*(VGSales[Name]=A170))</f>
        <v>2</v>
      </c>
      <c r="C170" s="8" cm="1">
        <f t="array" ref="C170">ROWS(_xlfn.UNIQUE(_xlfn._xlws.FILTER(VGSales[Genre],VGSales[Name]=A170)))</f>
        <v>1</v>
      </c>
      <c r="D170" s="8">
        <f>SUMIFS(VGSales[Global_Sales],VGSales[Name],A170)</f>
        <v>8.15</v>
      </c>
      <c r="F170" s="8" t="str">
        <v>Mystique</v>
      </c>
      <c r="G170" s="8">
        <f>SUMIFS(VGSales[Global_Sales],VGSales[Publisher],F170)</f>
        <v>0.82</v>
      </c>
    </row>
    <row r="171" spans="1:7" s="8" customFormat="1" x14ac:dyDescent="0.25">
      <c r="A171" s="8" t="str">
        <v>Pokémon Crystal Version</v>
      </c>
      <c r="B171" s="8" cm="1">
        <f t="array" ref="B171">SUM(1*(VGSales[Name]=A171))</f>
        <v>1</v>
      </c>
      <c r="C171" s="8" cm="1">
        <f t="array" ref="C171">ROWS(_xlfn.UNIQUE(_xlfn._xlws.FILTER(VGSales[Genre],VGSales[Name]=A171)))</f>
        <v>1</v>
      </c>
      <c r="D171" s="8">
        <f>SUMIFS(VGSales[Global_Sales],VGSales[Name],A171)</f>
        <v>6.39</v>
      </c>
      <c r="F171" s="8" t="str">
        <v>ChunSoft</v>
      </c>
      <c r="G171" s="8">
        <f>SUMIFS(VGSales[Global_Sales],VGSales[Publisher],F171)</f>
        <v>4.0699999999999985</v>
      </c>
    </row>
    <row r="172" spans="1:7" s="8" customFormat="1" x14ac:dyDescent="0.25">
      <c r="A172" s="8" t="str">
        <v>Halo 3: ODST</v>
      </c>
      <c r="B172" s="8" cm="1">
        <f t="array" ref="B172">SUM(1*(VGSales[Name]=A172))</f>
        <v>1</v>
      </c>
      <c r="C172" s="8" cm="1">
        <f t="array" ref="C172">ROWS(_xlfn.UNIQUE(_xlfn._xlws.FILTER(VGSales[Genre],VGSales[Name]=A172)))</f>
        <v>1</v>
      </c>
      <c r="D172" s="8">
        <f>SUMIFS(VGSales[Global_Sales],VGSales[Name],A172)</f>
        <v>6.36</v>
      </c>
      <c r="F172" s="8" t="str">
        <v>Square EA</v>
      </c>
      <c r="G172" s="8">
        <f>SUMIFS(VGSales[Global_Sales],VGSales[Publisher],F172)</f>
        <v>0.8</v>
      </c>
    </row>
    <row r="173" spans="1:7" s="8" customFormat="1" x14ac:dyDescent="0.25">
      <c r="A173" s="8" t="str">
        <v>Super Mario Sunshine</v>
      </c>
      <c r="B173" s="8" cm="1">
        <f t="array" ref="B173">SUM(1*(VGSales[Name]=A173))</f>
        <v>1</v>
      </c>
      <c r="C173" s="8" cm="1">
        <f t="array" ref="C173">ROWS(_xlfn.UNIQUE(_xlfn._xlws.FILTER(VGSales[Genre],VGSales[Name]=A173)))</f>
        <v>1</v>
      </c>
      <c r="D173" s="8">
        <f>SUMIFS(VGSales[Global_Sales],VGSales[Name],A173)</f>
        <v>6.31</v>
      </c>
      <c r="F173" s="8" t="str">
        <v>20th Century Fox Video Games</v>
      </c>
      <c r="G173" s="8">
        <f>SUMIFS(VGSales[Global_Sales],VGSales[Publisher],F173)</f>
        <v>1.9400000000000002</v>
      </c>
    </row>
    <row r="174" spans="1:7" s="8" customFormat="1" x14ac:dyDescent="0.25">
      <c r="A174" s="8" t="str">
        <v>Street Fighter II: The World Warrior</v>
      </c>
      <c r="B174" s="8" cm="1">
        <f t="array" ref="B174">SUM(1*(VGSales[Name]=A174))</f>
        <v>1</v>
      </c>
      <c r="C174" s="8" cm="1">
        <f t="array" ref="C174">ROWS(_xlfn.UNIQUE(_xlfn._xlws.FILTER(VGSales[Genre],VGSales[Name]=A174)))</f>
        <v>1</v>
      </c>
      <c r="D174" s="8">
        <f>SUMIFS(VGSales[Global_Sales],VGSales[Name],A174)</f>
        <v>6.3</v>
      </c>
      <c r="F174" s="8" t="str">
        <v>Avanquest Software</v>
      </c>
      <c r="G174" s="8">
        <f>SUMIFS(VGSales[Global_Sales],VGSales[Publisher],F174)</f>
        <v>1.6900000000000002</v>
      </c>
    </row>
    <row r="175" spans="1:7" s="8" customFormat="1" x14ac:dyDescent="0.25">
      <c r="A175" s="8" t="str">
        <v>World of Warcraft</v>
      </c>
      <c r="B175" s="8" cm="1">
        <f t="array" ref="B175">SUM(1*(VGSales[Name]=A175))</f>
        <v>1</v>
      </c>
      <c r="C175" s="8" cm="1">
        <f t="array" ref="C175">ROWS(_xlfn.UNIQUE(_xlfn._xlws.FILTER(VGSales[Genre],VGSales[Name]=A175)))</f>
        <v>1</v>
      </c>
      <c r="D175" s="8">
        <f>SUMIFS(VGSales[Global_Sales],VGSales[Name],A175)</f>
        <v>6.28</v>
      </c>
      <c r="F175" s="8" t="str">
        <v>Hudson Entertainment</v>
      </c>
      <c r="G175" s="8">
        <f>SUMIFS(VGSales[Global_Sales],VGSales[Publisher],F175)</f>
        <v>1.6900000000000004</v>
      </c>
    </row>
    <row r="176" spans="1:7" s="8" customFormat="1" x14ac:dyDescent="0.25">
      <c r="A176" s="8" t="str">
        <v>Driver</v>
      </c>
      <c r="B176" s="8" cm="1">
        <f t="array" ref="B176">SUM(1*(VGSales[Name]=A176))</f>
        <v>1</v>
      </c>
      <c r="C176" s="8" cm="1">
        <f t="array" ref="C176">ROWS(_xlfn.UNIQUE(_xlfn._xlws.FILTER(VGSales[Genre],VGSales[Name]=A176)))</f>
        <v>1</v>
      </c>
      <c r="D176" s="8">
        <f>SUMIFS(VGSales[Global_Sales],VGSales[Name],A176)</f>
        <v>6.27</v>
      </c>
      <c r="F176" s="8" t="str">
        <v>Nordic Games</v>
      </c>
      <c r="G176" s="8">
        <f>SUMIFS(VGSales[Global_Sales],VGSales[Publisher],F176)</f>
        <v>4.4399999999999968</v>
      </c>
    </row>
    <row r="177" spans="1:7" s="8" customFormat="1" x14ac:dyDescent="0.25">
      <c r="A177" s="8" t="str">
        <v>Kinect Sports</v>
      </c>
      <c r="B177" s="8" cm="1">
        <f t="array" ref="B177">SUM(1*(VGSales[Name]=A177))</f>
        <v>1</v>
      </c>
      <c r="C177" s="8" cm="1">
        <f t="array" ref="C177">ROWS(_xlfn.UNIQUE(_xlfn._xlws.FILTER(VGSales[Genre],VGSales[Name]=A177)))</f>
        <v>1</v>
      </c>
      <c r="D177" s="8">
        <f>SUMIFS(VGSales[Global_Sales],VGSales[Name],A177)</f>
        <v>6.24</v>
      </c>
      <c r="F177" s="8" t="str">
        <v>Men-A-Vision</v>
      </c>
      <c r="G177" s="8">
        <f>SUMIFS(VGSales[Global_Sales],VGSales[Publisher],F177)</f>
        <v>0.77</v>
      </c>
    </row>
    <row r="178" spans="1:7" s="8" customFormat="1" x14ac:dyDescent="0.25">
      <c r="A178" s="8" t="str">
        <v>Gears of War 3</v>
      </c>
      <c r="B178" s="8" cm="1">
        <f t="array" ref="B178">SUM(1*(VGSales[Name]=A178))</f>
        <v>1</v>
      </c>
      <c r="C178" s="8" cm="1">
        <f t="array" ref="C178">ROWS(_xlfn.UNIQUE(_xlfn._xlws.FILTER(VGSales[Genre],VGSales[Name]=A178)))</f>
        <v>1</v>
      </c>
      <c r="D178" s="8">
        <f>SUMIFS(VGSales[Global_Sales],VGSales[Name],A178)</f>
        <v>6.24</v>
      </c>
      <c r="F178" s="8" t="str">
        <v>Nobilis</v>
      </c>
      <c r="G178" s="8">
        <f>SUMIFS(VGSales[Global_Sales],VGSales[Publisher],F178)</f>
        <v>1.9400000000000004</v>
      </c>
    </row>
    <row r="179" spans="1:7" s="8" customFormat="1" x14ac:dyDescent="0.25">
      <c r="A179" s="8" t="str">
        <v>Gears of War</v>
      </c>
      <c r="B179" s="8" cm="1">
        <f t="array" ref="B179">SUM(1*(VGSales[Name]=A179))</f>
        <v>2</v>
      </c>
      <c r="C179" s="8" cm="1">
        <f t="array" ref="C179">ROWS(_xlfn.UNIQUE(_xlfn._xlws.FILTER(VGSales[Genre],VGSales[Name]=A179)))</f>
        <v>1</v>
      </c>
      <c r="D179" s="8">
        <f>SUMIFS(VGSales[Global_Sales],VGSales[Name],A179)</f>
        <v>6.13</v>
      </c>
      <c r="F179" s="8" t="str">
        <v>Big Ben Interactive</v>
      </c>
      <c r="G179" s="8">
        <f>SUMIFS(VGSales[Global_Sales],VGSales[Publisher],F179)</f>
        <v>1</v>
      </c>
    </row>
    <row r="180" spans="1:7" s="8" customFormat="1" x14ac:dyDescent="0.25">
      <c r="A180" s="8" t="str">
        <v>Metal Gear Solid 2: Sons of Liberty</v>
      </c>
      <c r="B180" s="8" cm="1">
        <f t="array" ref="B180">SUM(1*(VGSales[Name]=A180))</f>
        <v>1</v>
      </c>
      <c r="C180" s="8" cm="1">
        <f t="array" ref="C180">ROWS(_xlfn.UNIQUE(_xlfn._xlws.FILTER(VGSales[Genre],VGSales[Name]=A180)))</f>
        <v>1</v>
      </c>
      <c r="D180" s="8">
        <f>SUMIFS(VGSales[Global_Sales],VGSales[Name],A180)</f>
        <v>6.05</v>
      </c>
      <c r="F180" s="8" t="str">
        <v>Touchstone</v>
      </c>
      <c r="G180" s="8">
        <f>SUMIFS(VGSales[Global_Sales],VGSales[Publisher],F180)</f>
        <v>1.5800000000000003</v>
      </c>
    </row>
    <row r="181" spans="1:7" s="8" customFormat="1" x14ac:dyDescent="0.25">
      <c r="A181" s="8" t="str">
        <v>Sonic the Hedgehog 2</v>
      </c>
      <c r="B181" s="8" cm="1">
        <f t="array" ref="B181">SUM(1*(VGSales[Name]=A181))</f>
        <v>1</v>
      </c>
      <c r="C181" s="8" cm="1">
        <f t="array" ref="C181">ROWS(_xlfn.UNIQUE(_xlfn._xlws.FILTER(VGSales[Genre],VGSales[Name]=A181)))</f>
        <v>1</v>
      </c>
      <c r="D181" s="8">
        <f>SUMIFS(VGSales[Global_Sales],VGSales[Name],A181)</f>
        <v>6.03</v>
      </c>
      <c r="F181" s="8" t="str">
        <v>Spike</v>
      </c>
      <c r="G181" s="8">
        <f>SUMIFS(VGSales[Global_Sales],VGSales[Publisher],F181)</f>
        <v>6.1499999999999995</v>
      </c>
    </row>
    <row r="182" spans="1:7" s="8" customFormat="1" x14ac:dyDescent="0.25">
      <c r="A182" s="8" t="str">
        <v>Metal Gear Solid 4: Guns of the Patriots</v>
      </c>
      <c r="B182" s="8" cm="1">
        <f t="array" ref="B182">SUM(1*(VGSales[Name]=A182))</f>
        <v>1</v>
      </c>
      <c r="C182" s="8" cm="1">
        <f t="array" ref="C182">ROWS(_xlfn.UNIQUE(_xlfn._xlws.FILTER(VGSales[Genre],VGSales[Name]=A182)))</f>
        <v>1</v>
      </c>
      <c r="D182" s="8">
        <f>SUMIFS(VGSales[Global_Sales],VGSales[Name],A182)</f>
        <v>6.03</v>
      </c>
      <c r="F182" s="8" t="str">
        <v>Jester Interactive</v>
      </c>
      <c r="G182" s="8">
        <f>SUMIFS(VGSales[Global_Sales],VGSales[Publisher],F182)</f>
        <v>1.1499999999999999</v>
      </c>
    </row>
    <row r="183" spans="1:7" s="8" customFormat="1" x14ac:dyDescent="0.25">
      <c r="A183" s="8" t="str">
        <v>Metal Gear Solid</v>
      </c>
      <c r="B183" s="8" cm="1">
        <f t="array" ref="B183">SUM(1*(VGSales[Name]=A183))</f>
        <v>2</v>
      </c>
      <c r="C183" s="8" cm="1">
        <f t="array" ref="C183">ROWS(_xlfn.UNIQUE(_xlfn._xlws.FILTER(VGSales[Genre],VGSales[Name]=A183)))</f>
        <v>1</v>
      </c>
      <c r="D183" s="8">
        <f>SUMIFS(VGSales[Global_Sales],VGSales[Name],A183)</f>
        <v>6.1000000000000005</v>
      </c>
      <c r="F183" s="8" t="str">
        <v>Nippon Ichi Software</v>
      </c>
      <c r="G183" s="8">
        <f>SUMIFS(VGSales[Global_Sales],VGSales[Publisher],F183)</f>
        <v>14.279999999999989</v>
      </c>
    </row>
    <row r="184" spans="1:7" s="8" customFormat="1" x14ac:dyDescent="0.25">
      <c r="A184" s="8" t="str">
        <v>The Last of Us</v>
      </c>
      <c r="B184" s="8" cm="1">
        <f t="array" ref="B184">SUM(1*(VGSales[Name]=A184))</f>
        <v>2</v>
      </c>
      <c r="C184" s="8" cm="1">
        <f t="array" ref="C184">ROWS(_xlfn.UNIQUE(_xlfn._xlws.FILTER(VGSales[Genre],VGSales[Name]=A184)))</f>
        <v>1</v>
      </c>
      <c r="D184" s="8">
        <f>SUMIFS(VGSales[Global_Sales],VGSales[Name],A184)</f>
        <v>10.54</v>
      </c>
      <c r="F184" s="8" t="str">
        <v>LEGO Media</v>
      </c>
      <c r="G184" s="8">
        <f>SUMIFS(VGSales[Global_Sales],VGSales[Publisher],F184)</f>
        <v>1.5599999999999998</v>
      </c>
    </row>
    <row r="185" spans="1:7" s="8" customFormat="1" x14ac:dyDescent="0.25">
      <c r="A185" s="8" t="str">
        <v>Final Fantasy XII</v>
      </c>
      <c r="B185" s="8" cm="1">
        <f t="array" ref="B185">SUM(1*(VGSales[Name]=A185))</f>
        <v>1</v>
      </c>
      <c r="C185" s="8" cm="1">
        <f t="array" ref="C185">ROWS(_xlfn.UNIQUE(_xlfn._xlws.FILTER(VGSales[Genre],VGSales[Name]=A185)))</f>
        <v>1</v>
      </c>
      <c r="D185" s="8">
        <f>SUMIFS(VGSales[Global_Sales],VGSales[Name],A185)</f>
        <v>5.95</v>
      </c>
      <c r="F185" s="8" t="str">
        <v>Quest</v>
      </c>
      <c r="G185" s="8">
        <f>SUMIFS(VGSales[Global_Sales],VGSales[Publisher],F185)</f>
        <v>0.71</v>
      </c>
    </row>
    <row r="186" spans="1:7" s="8" customFormat="1" x14ac:dyDescent="0.25">
      <c r="A186" s="8" t="str">
        <v>LittleBigPlanet</v>
      </c>
      <c r="B186" s="8" cm="1">
        <f t="array" ref="B186">SUM(1*(VGSales[Name]=A186))</f>
        <v>2</v>
      </c>
      <c r="C186" s="8" cm="1">
        <f t="array" ref="C186">ROWS(_xlfn.UNIQUE(_xlfn._xlws.FILTER(VGSales[Genre],VGSales[Name]=A186)))</f>
        <v>1</v>
      </c>
      <c r="D186" s="8">
        <f>SUMIFS(VGSales[Global_Sales],VGSales[Name],A186)</f>
        <v>8.5</v>
      </c>
      <c r="F186" s="8" t="str">
        <v>Illusion Softworks</v>
      </c>
      <c r="G186" s="8">
        <f>SUMIFS(VGSales[Global_Sales],VGSales[Publisher],F186)</f>
        <v>0.7</v>
      </c>
    </row>
    <row r="187" spans="1:7" s="8" customFormat="1" x14ac:dyDescent="0.25">
      <c r="A187" s="8" t="str">
        <v>Dragon Quest IX: Sentinels of the Starry Skies</v>
      </c>
      <c r="B187" s="8" cm="1">
        <f t="array" ref="B187">SUM(1*(VGSales[Name]=A187))</f>
        <v>1</v>
      </c>
      <c r="C187" s="8" cm="1">
        <f t="array" ref="C187">ROWS(_xlfn.UNIQUE(_xlfn._xlws.FILTER(VGSales[Genre],VGSales[Name]=A187)))</f>
        <v>1</v>
      </c>
      <c r="D187" s="8">
        <f>SUMIFS(VGSales[Global_Sales],VGSales[Name],A187)</f>
        <v>5.84</v>
      </c>
      <c r="F187" s="8" t="str">
        <v>Tigervision</v>
      </c>
      <c r="G187" s="8">
        <f>SUMIFS(VGSales[Global_Sales],VGSales[Publisher],F187)</f>
        <v>1.42</v>
      </c>
    </row>
    <row r="188" spans="1:7" s="8" customFormat="1" x14ac:dyDescent="0.25">
      <c r="A188" s="8" t="str">
        <v>LEGO Star Wars: The Complete Saga</v>
      </c>
      <c r="B188" s="8" cm="1">
        <f t="array" ref="B188">SUM(1*(VGSales[Name]=A188))</f>
        <v>4</v>
      </c>
      <c r="C188" s="8" cm="1">
        <f t="array" ref="C188">ROWS(_xlfn.UNIQUE(_xlfn._xlws.FILTER(VGSales[Genre],VGSales[Name]=A188)))</f>
        <v>1</v>
      </c>
      <c r="D188" s="8">
        <f>SUMIFS(VGSales[Global_Sales],VGSales[Name],A188)</f>
        <v>15.75</v>
      </c>
      <c r="F188" s="8" t="str">
        <v>Funbox Media</v>
      </c>
      <c r="G188" s="8">
        <f>SUMIFS(VGSales[Global_Sales],VGSales[Publisher],F188)</f>
        <v>0.91000000000000014</v>
      </c>
    </row>
    <row r="189" spans="1:7" s="8" customFormat="1" x14ac:dyDescent="0.25">
      <c r="A189" s="8" t="str">
        <v>Resident Evil 2</v>
      </c>
      <c r="B189" s="8" cm="1">
        <f t="array" ref="B189">SUM(1*(VGSales[Name]=A189))</f>
        <v>3</v>
      </c>
      <c r="C189" s="8" cm="1">
        <f t="array" ref="C189">ROWS(_xlfn.UNIQUE(_xlfn._xlws.FILTER(VGSales[Genre],VGSales[Name]=A189)))</f>
        <v>1</v>
      </c>
      <c r="D189" s="8">
        <f>SUMIFS(VGSales[Global_Sales],VGSales[Name],A189)</f>
        <v>6.44</v>
      </c>
      <c r="F189" s="8" t="str">
        <v>Rocket Company</v>
      </c>
      <c r="G189" s="8">
        <f>SUMIFS(VGSales[Global_Sales],VGSales[Publisher],F189)</f>
        <v>1.8200000000000005</v>
      </c>
    </row>
    <row r="190" spans="1:7" s="8" customFormat="1" x14ac:dyDescent="0.25">
      <c r="A190" s="8" t="str">
        <v>Tekken 2</v>
      </c>
      <c r="B190" s="8" cm="1">
        <f t="array" ref="B190">SUM(1*(VGSales[Name]=A190))</f>
        <v>1</v>
      </c>
      <c r="C190" s="8" cm="1">
        <f t="array" ref="C190">ROWS(_xlfn.UNIQUE(_xlfn._xlws.FILTER(VGSales[Genre],VGSales[Name]=A190)))</f>
        <v>1</v>
      </c>
      <c r="D190" s="8">
        <f>SUMIFS(VGSales[Global_Sales],VGSales[Name],A190)</f>
        <v>5.74</v>
      </c>
      <c r="F190" s="8" t="str">
        <v>Metro 3D</v>
      </c>
      <c r="G190" s="8">
        <f>SUMIFS(VGSales[Global_Sales],VGSales[Publisher],F190)</f>
        <v>1.8400000000000005</v>
      </c>
    </row>
    <row r="191" spans="1:7" s="8" customFormat="1" x14ac:dyDescent="0.25">
      <c r="A191" s="8" t="str">
        <v>Cooking Mama</v>
      </c>
      <c r="B191" s="8" cm="1">
        <f t="array" ref="B191">SUM(1*(VGSales[Name]=A191))</f>
        <v>1</v>
      </c>
      <c r="C191" s="8" cm="1">
        <f t="array" ref="C191">ROWS(_xlfn.UNIQUE(_xlfn._xlws.FILTER(VGSales[Genre],VGSales[Name]=A191)))</f>
        <v>1</v>
      </c>
      <c r="D191" s="8">
        <f>SUMIFS(VGSales[Global_Sales],VGSales[Name],A191)</f>
        <v>5.72</v>
      </c>
      <c r="F191" s="8" t="str">
        <v>Mattel Interactive</v>
      </c>
      <c r="G191" s="8">
        <f>SUMIFS(VGSales[Global_Sales],VGSales[Publisher],F191)</f>
        <v>3.51</v>
      </c>
    </row>
    <row r="192" spans="1:7" s="8" customFormat="1" x14ac:dyDescent="0.25">
      <c r="A192" s="8" t="str">
        <v>Destiny</v>
      </c>
      <c r="B192" s="8" cm="1">
        <f t="array" ref="B192">SUM(1*(VGSales[Name]=A192))</f>
        <v>4</v>
      </c>
      <c r="C192" s="8" cm="1">
        <f t="array" ref="C192">ROWS(_xlfn.UNIQUE(_xlfn._xlws.FILTER(VGSales[Genre],VGSales[Name]=A192)))</f>
        <v>1</v>
      </c>
      <c r="D192" s="8">
        <f>SUMIFS(VGSales[Global_Sales],VGSales[Name],A192)</f>
        <v>12.61</v>
      </c>
      <c r="F192" s="8" t="str">
        <v>IE Institute</v>
      </c>
      <c r="G192" s="8">
        <f>SUMIFS(VGSales[Global_Sales],VGSales[Publisher],F192)</f>
        <v>0.96000000000000019</v>
      </c>
    </row>
    <row r="193" spans="1:7" s="8" customFormat="1" x14ac:dyDescent="0.25">
      <c r="A193" s="8" t="str">
        <v>Assassin's Creed II</v>
      </c>
      <c r="B193" s="8" cm="1">
        <f t="array" ref="B193">SUM(1*(VGSales[Name]=A193))</f>
        <v>3</v>
      </c>
      <c r="C193" s="8" cm="1">
        <f t="array" ref="C193">ROWS(_xlfn.UNIQUE(_xlfn._xlws.FILTER(VGSales[Genre],VGSales[Name]=A193)))</f>
        <v>1</v>
      </c>
      <c r="D193" s="8">
        <f>SUMIFS(VGSales[Global_Sales],VGSales[Name],A193)</f>
        <v>11.41</v>
      </c>
      <c r="F193" s="8" t="str">
        <v>Rondomedia</v>
      </c>
      <c r="G193" s="8">
        <f>SUMIFS(VGSales[Global_Sales],VGSales[Publisher],F193)</f>
        <v>2.5799999999999996</v>
      </c>
    </row>
    <row r="194" spans="1:7" s="8" customFormat="1" x14ac:dyDescent="0.25">
      <c r="A194" s="8" t="str">
        <v>Super Smash Bros.</v>
      </c>
      <c r="B194" s="8" cm="1">
        <f t="array" ref="B194">SUM(1*(VGSales[Name]=A194))</f>
        <v>1</v>
      </c>
      <c r="C194" s="8" cm="1">
        <f t="array" ref="C194">ROWS(_xlfn.UNIQUE(_xlfn._xlws.FILTER(VGSales[Genre],VGSales[Name]=A194)))</f>
        <v>1</v>
      </c>
      <c r="D194" s="8">
        <f>SUMIFS(VGSales[Global_Sales],VGSales[Name],A194)</f>
        <v>5.55</v>
      </c>
      <c r="F194" s="8" t="str">
        <v>Sony Computer Entertainment America</v>
      </c>
      <c r="G194" s="8">
        <f>SUMIFS(VGSales[Global_Sales],VGSales[Publisher],F194)</f>
        <v>1.1800000000000002</v>
      </c>
    </row>
    <row r="195" spans="1:7" s="8" customFormat="1" x14ac:dyDescent="0.25">
      <c r="A195" s="8" t="str">
        <v>Assassin's Creed</v>
      </c>
      <c r="B195" s="8" cm="1">
        <f t="array" ref="B195">SUM(1*(VGSales[Name]=A195))</f>
        <v>3</v>
      </c>
      <c r="C195" s="8" cm="1">
        <f t="array" ref="C195">ROWS(_xlfn.UNIQUE(_xlfn._xlws.FILTER(VGSales[Genre],VGSales[Name]=A195)))</f>
        <v>1</v>
      </c>
      <c r="D195" s="8">
        <f>SUMIFS(VGSales[Global_Sales],VGSales[Name],A195)</f>
        <v>11.299999999999999</v>
      </c>
      <c r="F195" s="8" t="str">
        <v>Universal Gamex</v>
      </c>
      <c r="G195" s="8">
        <f>SUMIFS(VGSales[Global_Sales],VGSales[Publisher],F195)</f>
        <v>0.63</v>
      </c>
    </row>
    <row r="196" spans="1:7" s="8" customFormat="1" x14ac:dyDescent="0.25">
      <c r="A196" s="8" t="str">
        <v>Batman: Arkham City</v>
      </c>
      <c r="B196" s="8" cm="1">
        <f t="array" ref="B196">SUM(1*(VGSales[Name]=A196))</f>
        <v>4</v>
      </c>
      <c r="C196" s="8" cm="1">
        <f t="array" ref="C196">ROWS(_xlfn.UNIQUE(_xlfn._xlws.FILTER(VGSales[Genre],VGSales[Name]=A196)))</f>
        <v>1</v>
      </c>
      <c r="D196" s="8">
        <f>SUMIFS(VGSales[Global_Sales],VGSales[Name],A196)</f>
        <v>11.2</v>
      </c>
      <c r="F196" s="8" t="str">
        <v>Ghostlight</v>
      </c>
      <c r="G196" s="8">
        <f>SUMIFS(VGSales[Global_Sales],VGSales[Publisher],F196)</f>
        <v>2.79</v>
      </c>
    </row>
    <row r="197" spans="1:7" s="8" customFormat="1" x14ac:dyDescent="0.25">
      <c r="A197" s="8" t="str">
        <v>Forza Motorsport 3</v>
      </c>
      <c r="B197" s="8" cm="1">
        <f t="array" ref="B197">SUM(1*(VGSales[Name]=A197))</f>
        <v>1</v>
      </c>
      <c r="C197" s="8" cm="1">
        <f t="array" ref="C197">ROWS(_xlfn.UNIQUE(_xlfn._xlws.FILTER(VGSales[Genre],VGSales[Name]=A197)))</f>
        <v>1</v>
      </c>
      <c r="D197" s="8">
        <f>SUMIFS(VGSales[Global_Sales],VGSales[Name],A197)</f>
        <v>5.51</v>
      </c>
      <c r="F197" s="8" t="str">
        <v>Wizard Video Games</v>
      </c>
      <c r="G197" s="8">
        <f>SUMIFS(VGSales[Global_Sales],VGSales[Publisher],F197)</f>
        <v>0.62</v>
      </c>
    </row>
    <row r="198" spans="1:7" s="8" customFormat="1" x14ac:dyDescent="0.25">
      <c r="A198" s="8" t="str">
        <v>Monster Hunter Freedom Unite</v>
      </c>
      <c r="B198" s="8" cm="1">
        <f t="array" ref="B198">SUM(1*(VGSales[Name]=A198))</f>
        <v>1</v>
      </c>
      <c r="C198" s="8" cm="1">
        <f t="array" ref="C198">ROWS(_xlfn.UNIQUE(_xlfn._xlws.FILTER(VGSales[Genre],VGSales[Name]=A198)))</f>
        <v>1</v>
      </c>
      <c r="D198" s="8">
        <f>SUMIFS(VGSales[Global_Sales],VGSales[Name],A198)</f>
        <v>5.5</v>
      </c>
      <c r="F198" s="8" t="str">
        <v>BMG Interactive Entertainment</v>
      </c>
      <c r="G198" s="8">
        <f>SUMIFS(VGSales[Global_Sales],VGSales[Publisher],F198)</f>
        <v>1.1800000000000002</v>
      </c>
    </row>
    <row r="199" spans="1:7" s="8" customFormat="1" x14ac:dyDescent="0.25">
      <c r="A199" s="8" t="str">
        <v>Super Mario Advance</v>
      </c>
      <c r="B199" s="8" cm="1">
        <f t="array" ref="B199">SUM(1*(VGSales[Name]=A199))</f>
        <v>1</v>
      </c>
      <c r="C199" s="8" cm="1">
        <f t="array" ref="C199">ROWS(_xlfn.UNIQUE(_xlfn._xlws.FILTER(VGSales[Genre],VGSales[Name]=A199)))</f>
        <v>1</v>
      </c>
      <c r="D199" s="8">
        <f>SUMIFS(VGSales[Global_Sales],VGSales[Name],A199)</f>
        <v>5.49</v>
      </c>
      <c r="F199" s="8" t="str">
        <v>PQube</v>
      </c>
      <c r="G199" s="8">
        <f>SUMIFS(VGSales[Global_Sales],VGSales[Publisher],F199)</f>
        <v>4.2699999999999987</v>
      </c>
    </row>
    <row r="200" spans="1:7" s="8" customFormat="1" x14ac:dyDescent="0.25">
      <c r="A200" s="8" t="str">
        <v>Mario Kart: Super Circuit</v>
      </c>
      <c r="B200" s="8" cm="1">
        <f t="array" ref="B200">SUM(1*(VGSales[Name]=A200))</f>
        <v>1</v>
      </c>
      <c r="C200" s="8" cm="1">
        <f t="array" ref="C200">ROWS(_xlfn.UNIQUE(_xlfn._xlws.FILTER(VGSales[Genre],VGSales[Name]=A200)))</f>
        <v>1</v>
      </c>
      <c r="D200" s="8">
        <f>SUMIFS(VGSales[Global_Sales],VGSales[Name],A200)</f>
        <v>5.47</v>
      </c>
      <c r="F200" s="8" t="str">
        <v>Trion Worlds</v>
      </c>
      <c r="G200" s="8">
        <f>SUMIFS(VGSales[Global_Sales],VGSales[Publisher],F200)</f>
        <v>1.1499999999999999</v>
      </c>
    </row>
    <row r="201" spans="1:7" s="8" customFormat="1" x14ac:dyDescent="0.25">
      <c r="A201" s="8" t="str">
        <v>Pokemon Stadium</v>
      </c>
      <c r="B201" s="8" cm="1">
        <f t="array" ref="B201">SUM(1*(VGSales[Name]=A201))</f>
        <v>1</v>
      </c>
      <c r="C201" s="8" cm="1">
        <f t="array" ref="C201">ROWS(_xlfn.UNIQUE(_xlfn._xlws.FILTER(VGSales[Genre],VGSales[Name]=A201)))</f>
        <v>1</v>
      </c>
      <c r="D201" s="8">
        <f>SUMIFS(VGSales[Global_Sales],VGSales[Name],A201)</f>
        <v>5.45</v>
      </c>
      <c r="F201" s="8" t="str">
        <v>Laguna</v>
      </c>
      <c r="G201" s="8">
        <f>SUMIFS(VGSales[Global_Sales],VGSales[Publisher],F201)</f>
        <v>1.55</v>
      </c>
    </row>
    <row r="202" spans="1:7" s="8" customFormat="1" x14ac:dyDescent="0.25">
      <c r="A202" s="8" t="str">
        <v>Crash Bandicoot: The Wrath of Cortex</v>
      </c>
      <c r="B202" s="8" cm="1">
        <f t="array" ref="B202">SUM(1*(VGSales[Name]=A202))</f>
        <v>3</v>
      </c>
      <c r="C202" s="8" cm="1">
        <f t="array" ref="C202">ROWS(_xlfn.UNIQUE(_xlfn._xlws.FILTER(VGSales[Genre],VGSales[Name]=A202)))</f>
        <v>1</v>
      </c>
      <c r="D202" s="8">
        <f>SUMIFS(VGSales[Global_Sales],VGSales[Name],A202)</f>
        <v>7.24</v>
      </c>
      <c r="F202" s="8" t="str">
        <v>Ignition Entertainment</v>
      </c>
      <c r="G202" s="8">
        <f>SUMIFS(VGSales[Global_Sales],VGSales[Publisher],F202)</f>
        <v>6.8199999999999976</v>
      </c>
    </row>
    <row r="203" spans="1:7" s="8" customFormat="1" x14ac:dyDescent="0.25">
      <c r="A203" s="8" t="str">
        <v>Final Fantasy XIII</v>
      </c>
      <c r="B203" s="8" cm="1">
        <f t="array" ref="B203">SUM(1*(VGSales[Name]=A203))</f>
        <v>2</v>
      </c>
      <c r="C203" s="8" cm="1">
        <f t="array" ref="C203">ROWS(_xlfn.UNIQUE(_xlfn._xlws.FILTER(VGSales[Genre],VGSales[Name]=A203)))</f>
        <v>1</v>
      </c>
      <c r="D203" s="8">
        <f>SUMIFS(VGSales[Global_Sales],VGSales[Name],A203)</f>
        <v>7.53</v>
      </c>
      <c r="F203" s="8" t="str">
        <v>Takara</v>
      </c>
      <c r="G203" s="8">
        <f>SUMIFS(VGSales[Global_Sales],VGSales[Publisher],F203)</f>
        <v>3.4500000000000006</v>
      </c>
    </row>
    <row r="204" spans="1:7" s="8" customFormat="1" x14ac:dyDescent="0.25">
      <c r="A204" s="8" t="str">
        <v>Dr. Mario</v>
      </c>
      <c r="B204" s="8" cm="1">
        <f t="array" ref="B204">SUM(1*(VGSales[Name]=A204))</f>
        <v>2</v>
      </c>
      <c r="C204" s="8" cm="1">
        <f t="array" ref="C204">ROWS(_xlfn.UNIQUE(_xlfn._xlws.FILTER(VGSales[Genre],VGSales[Name]=A204)))</f>
        <v>1</v>
      </c>
      <c r="D204" s="8">
        <f>SUMIFS(VGSales[Global_Sales],VGSales[Name],A204)</f>
        <v>10.19</v>
      </c>
      <c r="F204" s="8" t="str">
        <v>Kadokawa Shoten</v>
      </c>
      <c r="G204" s="8">
        <f>SUMIFS(VGSales[Global_Sales],VGSales[Publisher],F204)</f>
        <v>3.7699999999999978</v>
      </c>
    </row>
    <row r="205" spans="1:7" s="8" customFormat="1" x14ac:dyDescent="0.25">
      <c r="A205" s="8" t="str">
        <v>Pokemon Pinball</v>
      </c>
      <c r="B205" s="8" cm="1">
        <f t="array" ref="B205">SUM(1*(VGSales[Name]=A205))</f>
        <v>1</v>
      </c>
      <c r="C205" s="8" cm="1">
        <f t="array" ref="C205">ROWS(_xlfn.UNIQUE(_xlfn._xlws.FILTER(VGSales[Genre],VGSales[Name]=A205)))</f>
        <v>1</v>
      </c>
      <c r="D205" s="8">
        <f>SUMIFS(VGSales[Global_Sales],VGSales[Name],A205)</f>
        <v>5.31</v>
      </c>
      <c r="F205" s="8" t="str">
        <v>Destineer</v>
      </c>
      <c r="G205" s="8">
        <f>SUMIFS(VGSales[Global_Sales],VGSales[Publisher],F205)</f>
        <v>4.3599999999999959</v>
      </c>
    </row>
    <row r="206" spans="1:7" s="8" customFormat="1" x14ac:dyDescent="0.25">
      <c r="A206" s="8" t="str">
        <v>Final Fantasy IX</v>
      </c>
      <c r="B206" s="8" cm="1">
        <f t="array" ref="B206">SUM(1*(VGSales[Name]=A206))</f>
        <v>1</v>
      </c>
      <c r="C206" s="8" cm="1">
        <f t="array" ref="C206">ROWS(_xlfn.UNIQUE(_xlfn._xlws.FILTER(VGSales[Genre],VGSales[Name]=A206)))</f>
        <v>1</v>
      </c>
      <c r="D206" s="8">
        <f>SUMIFS(VGSales[Global_Sales],VGSales[Name],A206)</f>
        <v>5.3</v>
      </c>
      <c r="F206" s="8" t="str">
        <v>Enterbrain</v>
      </c>
      <c r="G206" s="8">
        <f>SUMIFS(VGSales[Global_Sales],VGSales[Publisher],F206)</f>
        <v>2.2299999999999995</v>
      </c>
    </row>
    <row r="207" spans="1:7" s="8" customFormat="1" x14ac:dyDescent="0.25">
      <c r="A207" s="8" t="str">
        <v>Final Fantasy X-2</v>
      </c>
      <c r="B207" s="8" cm="1">
        <f t="array" ref="B207">SUM(1*(VGSales[Name]=A207))</f>
        <v>1</v>
      </c>
      <c r="C207" s="8" cm="1">
        <f t="array" ref="C207">ROWS(_xlfn.UNIQUE(_xlfn._xlws.FILTER(VGSales[Genre],VGSales[Name]=A207)))</f>
        <v>1</v>
      </c>
      <c r="D207" s="8">
        <f>SUMIFS(VGSales[Global_Sales],VGSales[Name],A207)</f>
        <v>5.29</v>
      </c>
      <c r="F207" s="8" t="str">
        <v>Xseed Games</v>
      </c>
      <c r="G207" s="8">
        <f>SUMIFS(VGSales[Global_Sales],VGSales[Publisher],F207)</f>
        <v>0.9</v>
      </c>
    </row>
    <row r="208" spans="1:7" s="8" customFormat="1" x14ac:dyDescent="0.25">
      <c r="A208" s="8" t="str">
        <v>Donkey Kong 64</v>
      </c>
      <c r="B208" s="8" cm="1">
        <f t="array" ref="B208">SUM(1*(VGSales[Name]=A208))</f>
        <v>1</v>
      </c>
      <c r="C208" s="8" cm="1">
        <f t="array" ref="C208">ROWS(_xlfn.UNIQUE(_xlfn._xlws.FILTER(VGSales[Genre],VGSales[Name]=A208)))</f>
        <v>1</v>
      </c>
      <c r="D208" s="8">
        <f>SUMIFS(VGSales[Global_Sales],VGSales[Name],A208)</f>
        <v>5.27</v>
      </c>
      <c r="F208" s="8" t="str">
        <v>Imagineer</v>
      </c>
      <c r="G208" s="8">
        <f>SUMIFS(VGSales[Global_Sales],VGSales[Publisher],F208)</f>
        <v>2.649999999999999</v>
      </c>
    </row>
    <row r="209" spans="1:7" s="8" customFormat="1" x14ac:dyDescent="0.25">
      <c r="A209" s="8" t="str">
        <v>Professor Layton and the Curious Village</v>
      </c>
      <c r="B209" s="8" cm="1">
        <f t="array" ref="B209">SUM(1*(VGSales[Name]=A209))</f>
        <v>1</v>
      </c>
      <c r="C209" s="8" cm="1">
        <f t="array" ref="C209">ROWS(_xlfn.UNIQUE(_xlfn._xlws.FILTER(VGSales[Genre],VGSales[Name]=A209)))</f>
        <v>1</v>
      </c>
      <c r="D209" s="8">
        <f>SUMIFS(VGSales[Global_Sales],VGSales[Name],A209)</f>
        <v>5.26</v>
      </c>
      <c r="F209" s="8" t="str">
        <v>System 3 Arcade Software</v>
      </c>
      <c r="G209" s="8">
        <f>SUMIFS(VGSales[Global_Sales],VGSales[Publisher],F209)</f>
        <v>1.8000000000000005</v>
      </c>
    </row>
    <row r="210" spans="1:7" s="8" customFormat="1" x14ac:dyDescent="0.25">
      <c r="A210" s="8" t="str">
        <v>Tomb Raider II</v>
      </c>
      <c r="B210" s="8" cm="1">
        <f t="array" ref="B210">SUM(1*(VGSales[Name]=A210))</f>
        <v>2</v>
      </c>
      <c r="C210" s="8" cm="1">
        <f t="array" ref="C210">ROWS(_xlfn.UNIQUE(_xlfn._xlws.FILTER(VGSales[Genre],VGSales[Name]=A210)))</f>
        <v>1</v>
      </c>
      <c r="D210" s="8">
        <f>SUMIFS(VGSales[Global_Sales],VGSales[Name],A210)</f>
        <v>7.53</v>
      </c>
      <c r="F210" s="8" t="str">
        <v>CPG Products</v>
      </c>
      <c r="G210" s="8">
        <f>SUMIFS(VGSales[Global_Sales],VGSales[Publisher],F210)</f>
        <v>0.54</v>
      </c>
    </row>
    <row r="211" spans="1:7" s="8" customFormat="1" x14ac:dyDescent="0.25">
      <c r="A211" s="8" t="str">
        <v>Madden NFL 2004</v>
      </c>
      <c r="B211" s="8" cm="1">
        <f t="array" ref="B211">SUM(1*(VGSales[Name]=A211))</f>
        <v>4</v>
      </c>
      <c r="C211" s="8" cm="1">
        <f t="array" ref="C211">ROWS(_xlfn.UNIQUE(_xlfn._xlws.FILTER(VGSales[Genre],VGSales[Name]=A211)))</f>
        <v>1</v>
      </c>
      <c r="D211" s="8">
        <f>SUMIFS(VGSales[Global_Sales],VGSales[Name],A211)</f>
        <v>7.14</v>
      </c>
      <c r="F211" s="8" t="str">
        <v>Aruze Corp</v>
      </c>
      <c r="G211" s="8">
        <f>SUMIFS(VGSales[Global_Sales],VGSales[Publisher],F211)</f>
        <v>1.1800000000000002</v>
      </c>
    </row>
    <row r="212" spans="1:7" s="8" customFormat="1" x14ac:dyDescent="0.25">
      <c r="A212" s="8" t="str">
        <v>Dragon Quest VIII: Journey of the Cursed King</v>
      </c>
      <c r="B212" s="8" cm="1">
        <f t="array" ref="B212">SUM(1*(VGSales[Name]=A212))</f>
        <v>2</v>
      </c>
      <c r="C212" s="8" cm="1">
        <f t="array" ref="C212">ROWS(_xlfn.UNIQUE(_xlfn._xlws.FILTER(VGSales[Genre],VGSales[Name]=A212)))</f>
        <v>1</v>
      </c>
      <c r="D212" s="8">
        <f>SUMIFS(VGSales[Global_Sales],VGSales[Name],A212)</f>
        <v>6.07</v>
      </c>
      <c r="F212" s="8" t="str">
        <v>Gamebridge</v>
      </c>
      <c r="G212" s="8">
        <f>SUMIFS(VGSales[Global_Sales],VGSales[Publisher],F212)</f>
        <v>0.73</v>
      </c>
    </row>
    <row r="213" spans="1:7" s="8" customFormat="1" x14ac:dyDescent="0.25">
      <c r="A213" s="8" t="str">
        <v>Diablo III</v>
      </c>
      <c r="B213" s="8" cm="1">
        <f t="array" ref="B213">SUM(1*(VGSales[Name]=A213))</f>
        <v>5</v>
      </c>
      <c r="C213" s="8" cm="1">
        <f t="array" ref="C213">ROWS(_xlfn.UNIQUE(_xlfn._xlws.FILTER(VGSales[Genre],VGSales[Name]=A213)))</f>
        <v>1</v>
      </c>
      <c r="D213" s="8">
        <f>SUMIFS(VGSales[Global_Sales],VGSales[Name],A213)</f>
        <v>11.08</v>
      </c>
      <c r="F213" s="8" t="str">
        <v>Midas Interactive Entertainment</v>
      </c>
      <c r="G213" s="8">
        <f>SUMIFS(VGSales[Global_Sales],VGSales[Publisher],F213)</f>
        <v>2.7199999999999993</v>
      </c>
    </row>
    <row r="214" spans="1:7" s="8" customFormat="1" x14ac:dyDescent="0.25">
      <c r="A214" s="8" t="str">
        <v>New Super Mario Bros. U</v>
      </c>
      <c r="B214" s="8" cm="1">
        <f t="array" ref="B214">SUM(1*(VGSales[Name]=A214))</f>
        <v>1</v>
      </c>
      <c r="C214" s="8" cm="1">
        <f t="array" ref="C214">ROWS(_xlfn.UNIQUE(_xlfn._xlws.FILTER(VGSales[Genre],VGSales[Name]=A214)))</f>
        <v>1</v>
      </c>
      <c r="D214" s="8">
        <f>SUMIFS(VGSales[Global_Sales],VGSales[Name],A214)</f>
        <v>5.19</v>
      </c>
      <c r="F214" s="8" t="str">
        <v>Jaleco</v>
      </c>
      <c r="G214" s="8">
        <f>SUMIFS(VGSales[Global_Sales],VGSales[Publisher],F214)</f>
        <v>1.9400000000000006</v>
      </c>
    </row>
    <row r="215" spans="1:7" s="8" customFormat="1" x14ac:dyDescent="0.25">
      <c r="A215" s="8" t="str">
        <v>Super Mario Land 3: Wario Land</v>
      </c>
      <c r="B215" s="8" cm="1">
        <f t="array" ref="B215">SUM(1*(VGSales[Name]=A215))</f>
        <v>1</v>
      </c>
      <c r="C215" s="8" cm="1">
        <f t="array" ref="C215">ROWS(_xlfn.UNIQUE(_xlfn._xlws.FILTER(VGSales[Genre],VGSales[Name]=A215)))</f>
        <v>1</v>
      </c>
      <c r="D215" s="8">
        <f>SUMIFS(VGSales[Global_Sales],VGSales[Name],A215)</f>
        <v>5.19</v>
      </c>
      <c r="F215" s="8" t="str">
        <v>Answer Software</v>
      </c>
      <c r="G215" s="8">
        <f>SUMIFS(VGSales[Global_Sales],VGSales[Publisher],F215)</f>
        <v>0.5</v>
      </c>
    </row>
    <row r="216" spans="1:7" s="8" customFormat="1" x14ac:dyDescent="0.25">
      <c r="A216" s="8" t="str">
        <v>The Legend of Zelda: Phantom Hourglass</v>
      </c>
      <c r="B216" s="8" cm="1">
        <f t="array" ref="B216">SUM(1*(VGSales[Name]=A216))</f>
        <v>1</v>
      </c>
      <c r="C216" s="8" cm="1">
        <f t="array" ref="C216">ROWS(_xlfn.UNIQUE(_xlfn._xlws.FILTER(VGSales[Genre],VGSales[Name]=A216)))</f>
        <v>1</v>
      </c>
      <c r="D216" s="8">
        <f>SUMIFS(VGSales[Global_Sales],VGSales[Name],A216)</f>
        <v>5.17</v>
      </c>
      <c r="F216" s="8" t="str">
        <v>XS Games</v>
      </c>
      <c r="G216" s="8">
        <f>SUMIFS(VGSales[Global_Sales],VGSales[Publisher],F216)</f>
        <v>1.4600000000000002</v>
      </c>
    </row>
    <row r="217" spans="1:7" s="8" customFormat="1" x14ac:dyDescent="0.25">
      <c r="A217" s="8" t="str">
        <v>Donkey Kong Country 2: Diddy's Kong Quest</v>
      </c>
      <c r="B217" s="8" cm="1">
        <f t="array" ref="B217">SUM(1*(VGSales[Name]=A217))</f>
        <v>1</v>
      </c>
      <c r="C217" s="8" cm="1">
        <f t="array" ref="C217">ROWS(_xlfn.UNIQUE(_xlfn._xlws.FILTER(VGSales[Genre],VGSales[Name]=A217)))</f>
        <v>1</v>
      </c>
      <c r="D217" s="8">
        <f>SUMIFS(VGSales[Global_Sales],VGSales[Name],A217)</f>
        <v>5.15</v>
      </c>
      <c r="F217" s="8" t="str">
        <v>Activision Blizzard</v>
      </c>
      <c r="G217" s="8">
        <f>SUMIFS(VGSales[Global_Sales],VGSales[Publisher],F217)</f>
        <v>0.48</v>
      </c>
    </row>
    <row r="218" spans="1:7" s="8" customFormat="1" x14ac:dyDescent="0.25">
      <c r="A218" s="8" t="str">
        <v>Tomodachi Life</v>
      </c>
      <c r="B218" s="8" cm="1">
        <f t="array" ref="B218">SUM(1*(VGSales[Name]=A218))</f>
        <v>1</v>
      </c>
      <c r="C218" s="8" cm="1">
        <f t="array" ref="C218">ROWS(_xlfn.UNIQUE(_xlfn._xlws.FILTER(VGSales[Genre],VGSales[Name]=A218)))</f>
        <v>1</v>
      </c>
      <c r="D218" s="8">
        <f>SUMIFS(VGSales[Global_Sales],VGSales[Name],A218)</f>
        <v>5.15</v>
      </c>
      <c r="F218" s="8" t="str">
        <v>Pack In Soft</v>
      </c>
      <c r="G218" s="8">
        <f>SUMIFS(VGSales[Global_Sales],VGSales[Publisher],F218)</f>
        <v>0.48</v>
      </c>
    </row>
    <row r="219" spans="1:7" s="8" customFormat="1" x14ac:dyDescent="0.25">
      <c r="A219" s="8" t="str">
        <v>Medal of Honor: Rising Sun</v>
      </c>
      <c r="B219" s="8" cm="1">
        <f t="array" ref="B219">SUM(1*(VGSales[Name]=A219))</f>
        <v>3</v>
      </c>
      <c r="C219" s="8" cm="1">
        <f t="array" ref="C219">ROWS(_xlfn.UNIQUE(_xlfn._xlws.FILTER(VGSales[Genre],VGSales[Name]=A219)))</f>
        <v>1</v>
      </c>
      <c r="D219" s="8">
        <f>SUMIFS(VGSales[Global_Sales],VGSales[Name],A219)</f>
        <v>6.72</v>
      </c>
      <c r="F219" s="8" t="str">
        <v>Rebellion</v>
      </c>
      <c r="G219" s="8">
        <f>SUMIFS(VGSales[Global_Sales],VGSales[Publisher],F219)</f>
        <v>0.49</v>
      </c>
    </row>
    <row r="220" spans="1:7" s="8" customFormat="1" x14ac:dyDescent="0.25">
      <c r="A220" s="8" t="str">
        <v>Kirby's Dream Land</v>
      </c>
      <c r="B220" s="8" cm="1">
        <f t="array" ref="B220">SUM(1*(VGSales[Name]=A220))</f>
        <v>1</v>
      </c>
      <c r="C220" s="8" cm="1">
        <f t="array" ref="C220">ROWS(_xlfn.UNIQUE(_xlfn._xlws.FILTER(VGSales[Genre],VGSales[Name]=A220)))</f>
        <v>1</v>
      </c>
      <c r="D220" s="8">
        <f>SUMIFS(VGSales[Global_Sales],VGSales[Name],A220)</f>
        <v>5.13</v>
      </c>
      <c r="F220" s="8" t="str">
        <v>Xplosiv</v>
      </c>
      <c r="G220" s="8">
        <f>SUMIFS(VGSales[Global_Sales],VGSales[Publisher],F220)</f>
        <v>1.64</v>
      </c>
    </row>
    <row r="221" spans="1:7" s="8" customFormat="1" x14ac:dyDescent="0.25">
      <c r="A221" s="8" t="str">
        <v>Fable III</v>
      </c>
      <c r="B221" s="8" cm="1">
        <f t="array" ref="B221">SUM(1*(VGSales[Name]=A221))</f>
        <v>2</v>
      </c>
      <c r="C221" s="8" cm="1">
        <f t="array" ref="C221">ROWS(_xlfn.UNIQUE(_xlfn._xlws.FILTER(VGSales[Genre],VGSales[Name]=A221)))</f>
        <v>1</v>
      </c>
      <c r="D221" s="8">
        <f>SUMIFS(VGSales[Global_Sales],VGSales[Name],A221)</f>
        <v>5.45</v>
      </c>
      <c r="F221" s="8" t="str">
        <v>Ultravision</v>
      </c>
      <c r="G221" s="8">
        <f>SUMIFS(VGSales[Global_Sales],VGSales[Publisher],F221)</f>
        <v>0.47</v>
      </c>
    </row>
    <row r="222" spans="1:7" s="8" customFormat="1" x14ac:dyDescent="0.25">
      <c r="A222" s="8" t="str">
        <v>Microsoft Flight Simulator</v>
      </c>
      <c r="B222" s="8" cm="1">
        <f t="array" ref="B222">SUM(1*(VGSales[Name]=A222))</f>
        <v>1</v>
      </c>
      <c r="C222" s="8" cm="1">
        <f t="array" ref="C222">ROWS(_xlfn.UNIQUE(_xlfn._xlws.FILTER(VGSales[Genre],VGSales[Name]=A222)))</f>
        <v>1</v>
      </c>
      <c r="D222" s="8">
        <f>SUMIFS(VGSales[Global_Sales],VGSales[Name],A222)</f>
        <v>5.12</v>
      </c>
      <c r="F222" s="8" t="str">
        <v>GameMill Entertainment</v>
      </c>
      <c r="G222" s="8">
        <f>SUMIFS(VGSales[Global_Sales],VGSales[Publisher],F222)</f>
        <v>1.3800000000000001</v>
      </c>
    </row>
    <row r="223" spans="1:7" s="8" customFormat="1" x14ac:dyDescent="0.25">
      <c r="A223" s="8" t="str">
        <v>Guitar Hero II</v>
      </c>
      <c r="B223" s="8" cm="1">
        <f t="array" ref="B223">SUM(1*(VGSales[Name]=A223))</f>
        <v>2</v>
      </c>
      <c r="C223" s="8" cm="1">
        <f t="array" ref="C223">ROWS(_xlfn.UNIQUE(_xlfn._xlws.FILTER(VGSales[Genre],VGSales[Name]=A223)))</f>
        <v>1</v>
      </c>
      <c r="D223" s="8">
        <f>SUMIFS(VGSales[Global_Sales],VGSales[Name],A223)</f>
        <v>7.32</v>
      </c>
      <c r="F223" s="8" t="str">
        <v>Wanadoo</v>
      </c>
      <c r="G223" s="8">
        <f>SUMIFS(VGSales[Global_Sales],VGSales[Publisher],F223)</f>
        <v>0.65000000000000013</v>
      </c>
    </row>
    <row r="224" spans="1:7" s="8" customFormat="1" x14ac:dyDescent="0.25">
      <c r="A224" s="8" t="str">
        <v>Resident Evil 5</v>
      </c>
      <c r="B224" s="8" cm="1">
        <f t="array" ref="B224">SUM(1*(VGSales[Name]=A224))</f>
        <v>3</v>
      </c>
      <c r="C224" s="8" cm="1">
        <f t="array" ref="C224">ROWS(_xlfn.UNIQUE(_xlfn._xlws.FILTER(VGSales[Genre],VGSales[Name]=A224)))</f>
        <v>1</v>
      </c>
      <c r="D224" s="8">
        <f>SUMIFS(VGSales[Global_Sales],VGSales[Name],A224)</f>
        <v>8.6900000000000013</v>
      </c>
      <c r="F224" s="8" t="str">
        <v>NovaLogic</v>
      </c>
      <c r="G224" s="8">
        <f>SUMIFS(VGSales[Global_Sales],VGSales[Publisher],F224)</f>
        <v>0.82000000000000006</v>
      </c>
    </row>
    <row r="225" spans="1:7" s="8" customFormat="1" x14ac:dyDescent="0.25">
      <c r="A225" s="8" t="str">
        <v>Grand Theft Auto: Vice City Stories</v>
      </c>
      <c r="B225" s="8" cm="1">
        <f t="array" ref="B225">SUM(1*(VGSales[Name]=A225))</f>
        <v>2</v>
      </c>
      <c r="C225" s="8" cm="1">
        <f t="array" ref="C225">ROWS(_xlfn.UNIQUE(_xlfn._xlws.FILTER(VGSales[Genre],VGSales[Name]=A225)))</f>
        <v>1</v>
      </c>
      <c r="D225" s="8">
        <f>SUMIFS(VGSales[Global_Sales],VGSales[Name],A225)</f>
        <v>6.05</v>
      </c>
      <c r="F225" s="8" t="str">
        <v>Telltale Games</v>
      </c>
      <c r="G225" s="8">
        <f>SUMIFS(VGSales[Global_Sales],VGSales[Publisher],F225)</f>
        <v>2.7199999999999989</v>
      </c>
    </row>
    <row r="226" spans="1:7" s="8" customFormat="1" x14ac:dyDescent="0.25">
      <c r="A226" s="8" t="str">
        <v>FIFA Soccer 11</v>
      </c>
      <c r="B226" s="8" cm="1">
        <f t="array" ref="B226">SUM(1*(VGSales[Name]=A226))</f>
        <v>7</v>
      </c>
      <c r="C226" s="8" cm="1">
        <f t="array" ref="C226">ROWS(_xlfn.UNIQUE(_xlfn._xlws.FILTER(VGSales[Genre],VGSales[Name]=A226)))</f>
        <v>1</v>
      </c>
      <c r="D226" s="8">
        <f>SUMIFS(VGSales[Global_Sales],VGSales[Name],A226)</f>
        <v>12.56</v>
      </c>
      <c r="F226" s="8" t="str">
        <v>Epoch</v>
      </c>
      <c r="G226" s="8">
        <f>SUMIFS(VGSales[Global_Sales],VGSales[Publisher],F226)</f>
        <v>1.05</v>
      </c>
    </row>
    <row r="227" spans="1:7" s="8" customFormat="1" x14ac:dyDescent="0.25">
      <c r="A227" s="8" t="str">
        <v>Resident Evil</v>
      </c>
      <c r="B227" s="8" cm="1">
        <f t="array" ref="B227">SUM(1*(VGSales[Name]=A227))</f>
        <v>3</v>
      </c>
      <c r="C227" s="8" cm="1">
        <f t="array" ref="C227">ROWS(_xlfn.UNIQUE(_xlfn._xlws.FILTER(VGSales[Genre],VGSales[Name]=A227)))</f>
        <v>1</v>
      </c>
      <c r="D227" s="8">
        <f>SUMIFS(VGSales[Global_Sales],VGSales[Name],A227)</f>
        <v>5.34</v>
      </c>
      <c r="F227" s="8" t="str">
        <v>BAM! Entertainment</v>
      </c>
      <c r="G227" s="8">
        <f>SUMIFS(VGSales[Global_Sales],VGSales[Publisher],F227)</f>
        <v>4.9499999999999993</v>
      </c>
    </row>
    <row r="228" spans="1:7" s="8" customFormat="1" x14ac:dyDescent="0.25">
      <c r="A228" s="8" t="str">
        <v>Tony Hawk's Pro Skater</v>
      </c>
      <c r="B228" s="8" cm="1">
        <f t="array" ref="B228">SUM(1*(VGSales[Name]=A228))</f>
        <v>3</v>
      </c>
      <c r="C228" s="8" cm="1">
        <f t="array" ref="C228">ROWS(_xlfn.UNIQUE(_xlfn._xlws.FILTER(VGSales[Genre],VGSales[Name]=A228)))</f>
        <v>1</v>
      </c>
      <c r="D228" s="8">
        <f>SUMIFS(VGSales[Global_Sales],VGSales[Name],A228)</f>
        <v>8.4599999999999991</v>
      </c>
      <c r="F228" s="8" t="str">
        <v>Knowledge Adventure</v>
      </c>
      <c r="G228" s="8">
        <f>SUMIFS(VGSales[Global_Sales],VGSales[Publisher],F228)</f>
        <v>1.47</v>
      </c>
    </row>
    <row r="229" spans="1:7" s="8" customFormat="1" x14ac:dyDescent="0.25">
      <c r="A229" s="8" t="str">
        <v>Warzone 2100</v>
      </c>
      <c r="B229" s="8" cm="1">
        <f t="array" ref="B229">SUM(1*(VGSales[Name]=A229))</f>
        <v>1</v>
      </c>
      <c r="C229" s="8" cm="1">
        <f t="array" ref="C229">ROWS(_xlfn.UNIQUE(_xlfn._xlws.FILTER(VGSales[Genre],VGSales[Name]=A229)))</f>
        <v>1</v>
      </c>
      <c r="D229" s="8">
        <f>SUMIFS(VGSales[Global_Sales],VGSales[Name],A229)</f>
        <v>5.01</v>
      </c>
      <c r="F229" s="8" t="str">
        <v>Mastiff</v>
      </c>
      <c r="G229" s="8">
        <f>SUMIFS(VGSales[Global_Sales],VGSales[Publisher],F229)</f>
        <v>2.23</v>
      </c>
    </row>
    <row r="230" spans="1:7" s="8" customFormat="1" x14ac:dyDescent="0.25">
      <c r="A230" s="8" t="str">
        <v>Spyro the Dragon</v>
      </c>
      <c r="B230" s="8" cm="1">
        <f t="array" ref="B230">SUM(1*(VGSales[Name]=A230))</f>
        <v>1</v>
      </c>
      <c r="C230" s="8" cm="1">
        <f t="array" ref="C230">ROWS(_xlfn.UNIQUE(_xlfn._xlws.FILTER(VGSales[Genre],VGSales[Name]=A230)))</f>
        <v>1</v>
      </c>
      <c r="D230" s="8">
        <f>SUMIFS(VGSales[Global_Sales],VGSales[Name],A230)</f>
        <v>5</v>
      </c>
      <c r="F230" s="8" t="str">
        <v>Tetris Online</v>
      </c>
      <c r="G230" s="8">
        <f>SUMIFS(VGSales[Global_Sales],VGSales[Publisher],F230)</f>
        <v>0.43</v>
      </c>
    </row>
    <row r="231" spans="1:7" s="8" customFormat="1" x14ac:dyDescent="0.25">
      <c r="A231" s="8" t="str">
        <v>Link's Crossbow Training</v>
      </c>
      <c r="B231" s="8" cm="1">
        <f t="array" ref="B231">SUM(1*(VGSales[Name]=A231))</f>
        <v>1</v>
      </c>
      <c r="C231" s="8" cm="1">
        <f t="array" ref="C231">ROWS(_xlfn.UNIQUE(_xlfn._xlws.FILTER(VGSales[Genre],VGSales[Name]=A231)))</f>
        <v>1</v>
      </c>
      <c r="D231" s="8">
        <f>SUMIFS(VGSales[Global_Sales],VGSales[Name],A231)</f>
        <v>5</v>
      </c>
      <c r="F231" s="8" t="str">
        <v>Harmonix Music Systems</v>
      </c>
      <c r="G231" s="8">
        <f>SUMIFS(VGSales[Global_Sales],VGSales[Publisher],F231)</f>
        <v>0.8</v>
      </c>
    </row>
    <row r="232" spans="1:7" s="8" customFormat="1" x14ac:dyDescent="0.25">
      <c r="A232" s="8" t="str">
        <v>Guitar Hero III: Legends of Rock</v>
      </c>
      <c r="B232" s="8" cm="1">
        <f t="array" ref="B232">SUM(1*(VGSales[Name]=A232))</f>
        <v>5</v>
      </c>
      <c r="C232" s="8" cm="1">
        <f t="array" ref="C232">ROWS(_xlfn.UNIQUE(_xlfn._xlws.FILTER(VGSales[Genre],VGSales[Name]=A232)))</f>
        <v>1</v>
      </c>
      <c r="D232" s="8">
        <f>SUMIFS(VGSales[Global_Sales],VGSales[Name],A232)</f>
        <v>16.400000000000002</v>
      </c>
      <c r="F232" s="8" t="str">
        <v>ESP</v>
      </c>
      <c r="G232" s="8">
        <f>SUMIFS(VGSales[Global_Sales],VGSales[Publisher],F232)</f>
        <v>0.59000000000000008</v>
      </c>
    </row>
    <row r="233" spans="1:7" s="8" customFormat="1" x14ac:dyDescent="0.25">
      <c r="A233" s="8" t="str">
        <v>Fallout 3</v>
      </c>
      <c r="B233" s="8" cm="1">
        <f t="array" ref="B233">SUM(1*(VGSales[Name]=A233))</f>
        <v>3</v>
      </c>
      <c r="C233" s="8" cm="1">
        <f t="array" ref="C233">ROWS(_xlfn.UNIQUE(_xlfn._xlws.FILTER(VGSales[Genre],VGSales[Name]=A233)))</f>
        <v>1</v>
      </c>
      <c r="D233" s="8">
        <f>SUMIFS(VGSales[Global_Sales],VGSales[Name],A233)</f>
        <v>9.9599999999999991</v>
      </c>
      <c r="F233" s="8" t="str">
        <v>TYO</v>
      </c>
      <c r="G233" s="8">
        <f>SUMIFS(VGSales[Global_Sales],VGSales[Publisher],F233)</f>
        <v>0.42</v>
      </c>
    </row>
    <row r="234" spans="1:7" s="8" customFormat="1" x14ac:dyDescent="0.25">
      <c r="A234" s="8" t="str">
        <v>Pokemon Mystery Dungeon: Explorers of Time/Explorers of Darkness</v>
      </c>
      <c r="B234" s="8" cm="1">
        <f t="array" ref="B234">SUM(1*(VGSales[Name]=A234))</f>
        <v>1</v>
      </c>
      <c r="C234" s="8" cm="1">
        <f t="array" ref="C234">ROWS(_xlfn.UNIQUE(_xlfn._xlws.FILTER(VGSales[Genre],VGSales[Name]=A234)))</f>
        <v>1</v>
      </c>
      <c r="D234" s="8">
        <f>SUMIFS(VGSales[Global_Sales],VGSales[Name],A234)</f>
        <v>4.96</v>
      </c>
      <c r="F234" s="8" t="str">
        <v>Telegames</v>
      </c>
      <c r="G234" s="8">
        <f>SUMIFS(VGSales[Global_Sales],VGSales[Publisher],F234)</f>
        <v>1.0299999999999998</v>
      </c>
    </row>
    <row r="235" spans="1:7" s="8" customFormat="1" x14ac:dyDescent="0.25">
      <c r="A235" s="8" t="str">
        <v>Uncharted: Drake's Fortune</v>
      </c>
      <c r="B235" s="8" cm="1">
        <f t="array" ref="B235">SUM(1*(VGSales[Name]=A235))</f>
        <v>1</v>
      </c>
      <c r="C235" s="8" cm="1">
        <f t="array" ref="C235">ROWS(_xlfn.UNIQUE(_xlfn._xlws.FILTER(VGSales[Genre],VGSales[Name]=A235)))</f>
        <v>1</v>
      </c>
      <c r="D235" s="8">
        <f>SUMIFS(VGSales[Global_Sales],VGSales[Name],A235)</f>
        <v>4.9400000000000004</v>
      </c>
      <c r="F235" s="8" t="str">
        <v>Mud Duck Productions</v>
      </c>
      <c r="G235" s="8">
        <f>SUMIFS(VGSales[Global_Sales],VGSales[Publisher],F235)</f>
        <v>0.85</v>
      </c>
    </row>
    <row r="236" spans="1:7" s="8" customFormat="1" x14ac:dyDescent="0.25">
      <c r="A236" s="8" t="str">
        <v>Madden NFL 06</v>
      </c>
      <c r="B236" s="8" cm="1">
        <f t="array" ref="B236">SUM(1*(VGSales[Name]=A236))</f>
        <v>7</v>
      </c>
      <c r="C236" s="8" cm="1">
        <f t="array" ref="C236">ROWS(_xlfn.UNIQUE(_xlfn._xlws.FILTER(VGSales[Genre],VGSales[Name]=A236)))</f>
        <v>1</v>
      </c>
      <c r="D236" s="8">
        <f>SUMIFS(VGSales[Global_Sales],VGSales[Name],A236)</f>
        <v>9.0300000000000011</v>
      </c>
      <c r="F236" s="8" t="str">
        <v>Screenlife</v>
      </c>
      <c r="G236" s="8">
        <f>SUMIFS(VGSales[Global_Sales],VGSales[Publisher],F236)</f>
        <v>0.91999999999999993</v>
      </c>
    </row>
    <row r="237" spans="1:7" s="8" customFormat="1" x14ac:dyDescent="0.25">
      <c r="A237" s="8" t="str">
        <v>Diddy Kong Racing</v>
      </c>
      <c r="B237" s="8" cm="1">
        <f t="array" ref="B237">SUM(1*(VGSales[Name]=A237))</f>
        <v>1</v>
      </c>
      <c r="C237" s="8" cm="1">
        <f t="array" ref="C237">ROWS(_xlfn.UNIQUE(_xlfn._xlws.FILTER(VGSales[Genre],VGSales[Name]=A237)))</f>
        <v>1</v>
      </c>
      <c r="D237" s="8">
        <f>SUMIFS(VGSales[Global_Sales],VGSales[Name],A237)</f>
        <v>4.88</v>
      </c>
      <c r="F237" s="8" t="str">
        <v>Pioneer LDC</v>
      </c>
      <c r="G237" s="8">
        <f>SUMIFS(VGSales[Global_Sales],VGSales[Publisher],F237)</f>
        <v>0.74</v>
      </c>
    </row>
    <row r="238" spans="1:7" s="8" customFormat="1" x14ac:dyDescent="0.25">
      <c r="A238" s="8" t="str">
        <v>Monster Hunter Freedom 3</v>
      </c>
      <c r="B238" s="8" cm="1">
        <f t="array" ref="B238">SUM(1*(VGSales[Name]=A238))</f>
        <v>1</v>
      </c>
      <c r="C238" s="8" cm="1">
        <f t="array" ref="C238">ROWS(_xlfn.UNIQUE(_xlfn._xlws.FILTER(VGSales[Genre],VGSales[Name]=A238)))</f>
        <v>1</v>
      </c>
      <c r="D238" s="8">
        <f>SUMIFS(VGSales[Global_Sales],VGSales[Name],A238)</f>
        <v>4.87</v>
      </c>
      <c r="F238" s="8" t="str">
        <v>Magical Company</v>
      </c>
      <c r="G238" s="8">
        <f>SUMIFS(VGSales[Global_Sales],VGSales[Publisher],F238)</f>
        <v>0.41</v>
      </c>
    </row>
    <row r="239" spans="1:7" s="8" customFormat="1" x14ac:dyDescent="0.25">
      <c r="A239" s="8" t="str">
        <v>God of War III</v>
      </c>
      <c r="B239" s="8" cm="1">
        <f t="array" ref="B239">SUM(1*(VGSales[Name]=A239))</f>
        <v>2</v>
      </c>
      <c r="C239" s="8" cm="1">
        <f t="array" ref="C239">ROWS(_xlfn.UNIQUE(_xlfn._xlws.FILTER(VGSales[Genre],VGSales[Name]=A239)))</f>
        <v>1</v>
      </c>
      <c r="D239" s="8">
        <f>SUMIFS(VGSales[Global_Sales],VGSales[Name],A239)</f>
        <v>5.47</v>
      </c>
      <c r="F239" s="8" t="str">
        <v>Mentor Interactive</v>
      </c>
      <c r="G239" s="8">
        <f>SUMIFS(VGSales[Global_Sales],VGSales[Publisher],F239)</f>
        <v>1.07</v>
      </c>
    </row>
    <row r="240" spans="1:7" s="8" customFormat="1" x14ac:dyDescent="0.25">
      <c r="A240" s="8" t="str">
        <v>StarCraft II: Wings of Liberty</v>
      </c>
      <c r="B240" s="8" cm="1">
        <f t="array" ref="B240">SUM(1*(VGSales[Name]=A240))</f>
        <v>1</v>
      </c>
      <c r="C240" s="8" cm="1">
        <f t="array" ref="C240">ROWS(_xlfn.UNIQUE(_xlfn._xlws.FILTER(VGSales[Genre],VGSales[Name]=A240)))</f>
        <v>1</v>
      </c>
      <c r="D240" s="8">
        <f>SUMIFS(VGSales[Global_Sales],VGSales[Name],A240)</f>
        <v>4.83</v>
      </c>
      <c r="F240" s="8" t="str">
        <v>Kemco</v>
      </c>
      <c r="G240" s="8">
        <f>SUMIFS(VGSales[Global_Sales],VGSales[Publisher],F240)</f>
        <v>2.2199999999999989</v>
      </c>
    </row>
    <row r="241" spans="1:7" s="8" customFormat="1" x14ac:dyDescent="0.25">
      <c r="A241" s="8" t="str">
        <v>Crash Team Racing</v>
      </c>
      <c r="B241" s="8" cm="1">
        <f t="array" ref="B241">SUM(1*(VGSales[Name]=A241))</f>
        <v>1</v>
      </c>
      <c r="C241" s="8" cm="1">
        <f t="array" ref="C241">ROWS(_xlfn.UNIQUE(_xlfn._xlws.FILTER(VGSales[Genre],VGSales[Name]=A241)))</f>
        <v>1</v>
      </c>
      <c r="D241" s="8">
        <f>SUMIFS(VGSales[Global_Sales],VGSales[Name],A241)</f>
        <v>4.79</v>
      </c>
      <c r="F241" s="8" t="str">
        <v>Human Entertainment</v>
      </c>
      <c r="G241" s="8">
        <f>SUMIFS(VGSales[Global_Sales],VGSales[Publisher],F241)</f>
        <v>3</v>
      </c>
    </row>
    <row r="242" spans="1:7" s="8" customFormat="1" x14ac:dyDescent="0.25">
      <c r="A242" s="8" t="str">
        <v>FIFA 17</v>
      </c>
      <c r="B242" s="8" cm="1">
        <f t="array" ref="B242">SUM(1*(VGSales[Name]=A242))</f>
        <v>5</v>
      </c>
      <c r="C242" s="8" cm="1">
        <f t="array" ref="C242">ROWS(_xlfn.UNIQUE(_xlfn._xlws.FILTER(VGSales[Genre],VGSales[Name]=A242)))</f>
        <v>1</v>
      </c>
      <c r="D242" s="8">
        <f>SUMIFS(VGSales[Global_Sales],VGSales[Name],A242)</f>
        <v>6.9099999999999993</v>
      </c>
      <c r="F242" s="8" t="str">
        <v>Avanquest</v>
      </c>
      <c r="G242" s="8">
        <f>SUMIFS(VGSales[Global_Sales],VGSales[Publisher],F242)</f>
        <v>2.9999999999999996</v>
      </c>
    </row>
    <row r="243" spans="1:7" s="8" customFormat="1" x14ac:dyDescent="0.25">
      <c r="A243" s="8" t="str">
        <v>Driver 2</v>
      </c>
      <c r="B243" s="8" cm="1">
        <f t="array" ref="B243">SUM(1*(VGSales[Name]=A243))</f>
        <v>1</v>
      </c>
      <c r="C243" s="8" cm="1">
        <f t="array" ref="C243">ROWS(_xlfn.UNIQUE(_xlfn._xlws.FILTER(VGSales[Genre],VGSales[Name]=A243)))</f>
        <v>1</v>
      </c>
      <c r="D243" s="8">
        <f>SUMIFS(VGSales[Global_Sales],VGSales[Name],A243)</f>
        <v>4.7300000000000004</v>
      </c>
      <c r="F243" s="8" t="str">
        <v>Data Age</v>
      </c>
      <c r="G243" s="8">
        <f>SUMIFS(VGSales[Global_Sales],VGSales[Publisher],F243)</f>
        <v>0.71</v>
      </c>
    </row>
    <row r="244" spans="1:7" s="8" customFormat="1" x14ac:dyDescent="0.25">
      <c r="A244" s="8" t="str">
        <v>The Simpsons: Hit &amp; Run</v>
      </c>
      <c r="B244" s="8" cm="1">
        <f t="array" ref="B244">SUM(1*(VGSales[Name]=A244))</f>
        <v>3</v>
      </c>
      <c r="C244" s="8" cm="1">
        <f t="array" ref="C244">ROWS(_xlfn.UNIQUE(_xlfn._xlws.FILTER(VGSales[Genre],VGSales[Name]=A244)))</f>
        <v>1</v>
      </c>
      <c r="D244" s="8">
        <f>SUMIFS(VGSales[Global_Sales],VGSales[Name],A244)</f>
        <v>7.0400000000000009</v>
      </c>
      <c r="F244" s="8" t="str">
        <v>Electronic Arts Victor</v>
      </c>
      <c r="G244" s="8">
        <f>SUMIFS(VGSales[Global_Sales],VGSales[Publisher],F244)</f>
        <v>0.42</v>
      </c>
    </row>
    <row r="245" spans="1:7" s="8" customFormat="1" x14ac:dyDescent="0.25">
      <c r="A245" s="8" t="str">
        <v>Tony Hawk's Pro Skater 2</v>
      </c>
      <c r="B245" s="8" cm="1">
        <f t="array" ref="B245">SUM(1*(VGSales[Name]=A245))</f>
        <v>3</v>
      </c>
      <c r="C245" s="8" cm="1">
        <f t="array" ref="C245">ROWS(_xlfn.UNIQUE(_xlfn._xlws.FILTER(VGSales[Genre],VGSales[Name]=A245)))</f>
        <v>1</v>
      </c>
      <c r="D245" s="8">
        <f>SUMIFS(VGSales[Global_Sales],VGSales[Name],A245)</f>
        <v>6.6199999999999992</v>
      </c>
      <c r="F245" s="8" t="str">
        <v>Black Bean Games</v>
      </c>
      <c r="G245" s="8">
        <f>SUMIFS(VGSales[Global_Sales],VGSales[Publisher],F245)</f>
        <v>3.2899999999999978</v>
      </c>
    </row>
    <row r="246" spans="1:7" s="8" customFormat="1" x14ac:dyDescent="0.25">
      <c r="A246" s="8" t="str">
        <v>Animal Crossing: City Folk</v>
      </c>
      <c r="B246" s="8" cm="1">
        <f t="array" ref="B246">SUM(1*(VGSales[Name]=A246))</f>
        <v>1</v>
      </c>
      <c r="C246" s="8" cm="1">
        <f t="array" ref="C246">ROWS(_xlfn.UNIQUE(_xlfn._xlws.FILTER(VGSales[Genre],VGSales[Name]=A246)))</f>
        <v>1</v>
      </c>
      <c r="D246" s="8">
        <f>SUMIFS(VGSales[Global_Sales],VGSales[Name],A246)</f>
        <v>4.68</v>
      </c>
      <c r="F246" s="8" t="str">
        <v>Jack of All Games</v>
      </c>
      <c r="G246" s="8">
        <f>SUMIFS(VGSales[Global_Sales],VGSales[Publisher],F246)</f>
        <v>0.42000000000000004</v>
      </c>
    </row>
    <row r="247" spans="1:7" s="8" customFormat="1" x14ac:dyDescent="0.25">
      <c r="A247" s="8" t="str">
        <v>The Lord of the Rings: The Two Towers</v>
      </c>
      <c r="B247" s="8" cm="1">
        <f t="array" ref="B247">SUM(1*(VGSales[Name]=A247))</f>
        <v>4</v>
      </c>
      <c r="C247" s="8" cm="1">
        <f t="array" ref="C247">ROWS(_xlfn.UNIQUE(_xlfn._xlws.FILTER(VGSales[Genre],VGSales[Name]=A247)))</f>
        <v>1</v>
      </c>
      <c r="D247" s="8">
        <f>SUMIFS(VGSales[Global_Sales],VGSales[Name],A247)</f>
        <v>6.65</v>
      </c>
      <c r="F247" s="8" t="str">
        <v>989 Sports</v>
      </c>
      <c r="G247" s="8">
        <f>SUMIFS(VGSales[Global_Sales],VGSales[Publisher],F247)</f>
        <v>0.38</v>
      </c>
    </row>
    <row r="248" spans="1:7" s="8" customFormat="1" x14ac:dyDescent="0.25">
      <c r="A248" s="8" t="str">
        <v>Forza Motorsport 4</v>
      </c>
      <c r="B248" s="8" cm="1">
        <f t="array" ref="B248">SUM(1*(VGSales[Name]=A248))</f>
        <v>1</v>
      </c>
      <c r="C248" s="8" cm="1">
        <f t="array" ref="C248">ROWS(_xlfn.UNIQUE(_xlfn._xlws.FILTER(VGSales[Genre],VGSales[Name]=A248)))</f>
        <v>1</v>
      </c>
      <c r="D248" s="8">
        <f>SUMIFS(VGSales[Global_Sales],VGSales[Name],A248)</f>
        <v>4.6399999999999997</v>
      </c>
      <c r="F248" s="8" t="str">
        <v>Takara Tomy</v>
      </c>
      <c r="G248" s="8">
        <f>SUMIFS(VGSales[Global_Sales],VGSales[Publisher],F248)</f>
        <v>2.6999999999999997</v>
      </c>
    </row>
    <row r="249" spans="1:7" s="8" customFormat="1" x14ac:dyDescent="0.25">
      <c r="A249" s="8" t="str">
        <v>Tomb Raider</v>
      </c>
      <c r="B249" s="8" cm="1">
        <f t="array" ref="B249">SUM(1*(VGSales[Name]=A249))</f>
        <v>2</v>
      </c>
      <c r="C249" s="8" cm="1">
        <f t="array" ref="C249">ROWS(_xlfn.UNIQUE(_xlfn._xlws.FILTER(VGSales[Genre],VGSales[Name]=A249)))</f>
        <v>1</v>
      </c>
      <c r="D249" s="8">
        <f>SUMIFS(VGSales[Global_Sales],VGSales[Name],A249)</f>
        <v>5.66</v>
      </c>
      <c r="F249" s="8" t="str">
        <v>Media Rings</v>
      </c>
      <c r="G249" s="8">
        <f>SUMIFS(VGSales[Global_Sales],VGSales[Publisher],F249)</f>
        <v>0.65</v>
      </c>
    </row>
    <row r="250" spans="1:7" s="8" customFormat="1" x14ac:dyDescent="0.25">
      <c r="A250" s="8" t="str">
        <v>The Legend of Zelda: A Link to the Past</v>
      </c>
      <c r="B250" s="8" cm="1">
        <f t="array" ref="B250">SUM(1*(VGSales[Name]=A250))</f>
        <v>2</v>
      </c>
      <c r="C250" s="8" cm="1">
        <f t="array" ref="C250">ROWS(_xlfn.UNIQUE(_xlfn._xlws.FILTER(VGSales[Genre],VGSales[Name]=A250)))</f>
        <v>1</v>
      </c>
      <c r="D250" s="8">
        <f>SUMIFS(VGSales[Global_Sales],VGSales[Name],A250)</f>
        <v>7.3100000000000005</v>
      </c>
      <c r="F250" s="8" t="str">
        <v>Elf</v>
      </c>
      <c r="G250" s="8">
        <f>SUMIFS(VGSales[Global_Sales],VGSales[Publisher],F250)</f>
        <v>0.64</v>
      </c>
    </row>
    <row r="251" spans="1:7" s="8" customFormat="1" x14ac:dyDescent="0.25">
      <c r="A251" s="8" t="str">
        <v>The Legend of Zelda: The Wind Waker</v>
      </c>
      <c r="B251" s="8" cm="1">
        <f t="array" ref="B251">SUM(1*(VGSales[Name]=A251))</f>
        <v>2</v>
      </c>
      <c r="C251" s="8" cm="1">
        <f t="array" ref="C251">ROWS(_xlfn.UNIQUE(_xlfn._xlws.FILTER(VGSales[Genre],VGSales[Name]=A251)))</f>
        <v>1</v>
      </c>
      <c r="D251" s="8">
        <f>SUMIFS(VGSales[Global_Sales],VGSales[Name],A251)</f>
        <v>6.3699999999999992</v>
      </c>
      <c r="F251" s="8" t="str">
        <v>Kalypso Media</v>
      </c>
      <c r="G251" s="8">
        <f>SUMIFS(VGSales[Global_Sales],VGSales[Publisher],F251)</f>
        <v>2.4499999999999988</v>
      </c>
    </row>
    <row r="252" spans="1:7" s="8" customFormat="1" x14ac:dyDescent="0.25">
      <c r="A252" s="8" t="str">
        <v>Mario &amp; Sonic at the Olympic Winter Games</v>
      </c>
      <c r="B252" s="8" cm="1">
        <f t="array" ref="B252">SUM(1*(VGSales[Name]=A252))</f>
        <v>2</v>
      </c>
      <c r="C252" s="8" cm="1">
        <f t="array" ref="C252">ROWS(_xlfn.UNIQUE(_xlfn._xlws.FILTER(VGSales[Genre],VGSales[Name]=A252)))</f>
        <v>1</v>
      </c>
      <c r="D252" s="8">
        <f>SUMIFS(VGSales[Global_Sales],VGSales[Name],A252)</f>
        <v>8.1</v>
      </c>
      <c r="F252" s="8" t="str">
        <v>Starfish</v>
      </c>
      <c r="G252" s="8">
        <f>SUMIFS(VGSales[Global_Sales],VGSales[Publisher],F252)</f>
        <v>0.7200000000000002</v>
      </c>
    </row>
    <row r="253" spans="1:7" s="8" customFormat="1" x14ac:dyDescent="0.25">
      <c r="A253" s="8" t="str">
        <v>Luigi's Mansion: Dark Moon</v>
      </c>
      <c r="B253" s="8" cm="1">
        <f t="array" ref="B253">SUM(1*(VGSales[Name]=A253))</f>
        <v>1</v>
      </c>
      <c r="C253" s="8" cm="1">
        <f t="array" ref="C253">ROWS(_xlfn.UNIQUE(_xlfn._xlws.FILTER(VGSales[Genre],VGSales[Name]=A253)))</f>
        <v>1</v>
      </c>
      <c r="D253" s="8">
        <f>SUMIFS(VGSales[Global_Sales],VGSales[Name],A253)</f>
        <v>4.58</v>
      </c>
      <c r="F253" s="8" t="str">
        <v>Zushi Games</v>
      </c>
      <c r="G253" s="8">
        <f>SUMIFS(VGSales[Global_Sales],VGSales[Publisher],F253)</f>
        <v>1.8900000000000006</v>
      </c>
    </row>
    <row r="254" spans="1:7" s="8" customFormat="1" x14ac:dyDescent="0.25">
      <c r="A254" s="8" t="str">
        <v>Splatoon</v>
      </c>
      <c r="B254" s="8" cm="1">
        <f t="array" ref="B254">SUM(1*(VGSales[Name]=A254))</f>
        <v>1</v>
      </c>
      <c r="C254" s="8" cm="1">
        <f t="array" ref="C254">ROWS(_xlfn.UNIQUE(_xlfn._xlws.FILTER(VGSales[Genre],VGSales[Name]=A254)))</f>
        <v>1</v>
      </c>
      <c r="D254" s="8">
        <f>SUMIFS(VGSales[Global_Sales],VGSales[Name],A254)</f>
        <v>4.57</v>
      </c>
      <c r="F254" s="8" t="str">
        <v>Jorudan</v>
      </c>
      <c r="G254" s="8">
        <f>SUMIFS(VGSales[Global_Sales],VGSales[Publisher],F254)</f>
        <v>0.95</v>
      </c>
    </row>
    <row r="255" spans="1:7" s="8" customFormat="1" x14ac:dyDescent="0.25">
      <c r="A255" s="8" t="str">
        <v>Madden NFL 2005</v>
      </c>
      <c r="B255" s="8" cm="1">
        <f t="array" ref="B255">SUM(1*(VGSales[Name]=A255))</f>
        <v>5</v>
      </c>
      <c r="C255" s="8" cm="1">
        <f t="array" ref="C255">ROWS(_xlfn.UNIQUE(_xlfn._xlws.FILTER(VGSales[Genre],VGSales[Name]=A255)))</f>
        <v>1</v>
      </c>
      <c r="D255" s="8">
        <f>SUMIFS(VGSales[Global_Sales],VGSales[Name],A255)</f>
        <v>7.6</v>
      </c>
      <c r="F255" s="8" t="str">
        <v>Destination Software, Inc</v>
      </c>
      <c r="G255" s="8">
        <f>SUMIFS(VGSales[Global_Sales],VGSales[Publisher],F255)</f>
        <v>0.88000000000000012</v>
      </c>
    </row>
    <row r="256" spans="1:7" s="8" customFormat="1" x14ac:dyDescent="0.25">
      <c r="A256" s="8" t="str">
        <v>Pitfall!</v>
      </c>
      <c r="B256" s="8" cm="1">
        <f t="array" ref="B256">SUM(1*(VGSales[Name]=A256))</f>
        <v>1</v>
      </c>
      <c r="C256" s="8" cm="1">
        <f t="array" ref="C256">ROWS(_xlfn.UNIQUE(_xlfn._xlws.FILTER(VGSales[Genre],VGSales[Name]=A256)))</f>
        <v>1</v>
      </c>
      <c r="D256" s="8">
        <f>SUMIFS(VGSales[Global_Sales],VGSales[Name],A256)</f>
        <v>4.5</v>
      </c>
      <c r="F256" s="8" t="str">
        <v>New</v>
      </c>
      <c r="G256" s="8">
        <f>SUMIFS(VGSales[Global_Sales],VGSales[Publisher],F256)</f>
        <v>0.36</v>
      </c>
    </row>
    <row r="257" spans="1:7" s="8" customFormat="1" x14ac:dyDescent="0.25">
      <c r="A257" s="8" t="str">
        <v>Madden NFL 07</v>
      </c>
      <c r="B257" s="8" cm="1">
        <f t="array" ref="B257">SUM(1*(VGSales[Name]=A257))</f>
        <v>9</v>
      </c>
      <c r="C257" s="8" cm="1">
        <f t="array" ref="C257">ROWS(_xlfn.UNIQUE(_xlfn._xlws.FILTER(VGSales[Genre],VGSales[Name]=A257)))</f>
        <v>1</v>
      </c>
      <c r="D257" s="8">
        <f>SUMIFS(VGSales[Global_Sales],VGSales[Name],A257)</f>
        <v>10.029999999999999</v>
      </c>
      <c r="F257" s="8" t="str">
        <v>Brash Entertainment</v>
      </c>
      <c r="G257" s="8">
        <f>SUMIFS(VGSales[Global_Sales],VGSales[Publisher],F257)</f>
        <v>1.2300000000000002</v>
      </c>
    </row>
    <row r="258" spans="1:7" s="8" customFormat="1" x14ac:dyDescent="0.25">
      <c r="A258" s="8" t="str">
        <v>Spider-Man: The Movie</v>
      </c>
      <c r="B258" s="8" cm="1">
        <f t="array" ref="B258">SUM(1*(VGSales[Name]=A258))</f>
        <v>4</v>
      </c>
      <c r="C258" s="8" cm="1">
        <f t="array" ref="C258">ROWS(_xlfn.UNIQUE(_xlfn._xlws.FILTER(VGSales[Genre],VGSales[Name]=A258)))</f>
        <v>1</v>
      </c>
      <c r="D258" s="8">
        <f>SUMIFS(VGSales[Global_Sales],VGSales[Name],A258)</f>
        <v>8.4</v>
      </c>
      <c r="F258" s="8" t="str">
        <v>ITT Family Games</v>
      </c>
      <c r="G258" s="8">
        <f>SUMIFS(VGSales[Global_Sales],VGSales[Publisher],F258)</f>
        <v>0.34</v>
      </c>
    </row>
    <row r="259" spans="1:7" s="8" customFormat="1" x14ac:dyDescent="0.25">
      <c r="A259" s="8" t="str">
        <v>Dragon Quest VII: Warriors of Eden</v>
      </c>
      <c r="B259" s="8" cm="1">
        <f t="array" ref="B259">SUM(1*(VGSales[Name]=A259))</f>
        <v>2</v>
      </c>
      <c r="C259" s="8" cm="1">
        <f t="array" ref="C259">ROWS(_xlfn.UNIQUE(_xlfn._xlws.FILTER(VGSales[Genre],VGSales[Name]=A259)))</f>
        <v>1</v>
      </c>
      <c r="D259" s="8">
        <f>SUMIFS(VGSales[Global_Sales],VGSales[Name],A259)</f>
        <v>5.89</v>
      </c>
      <c r="F259" s="8" t="str">
        <v>PopCap Games</v>
      </c>
      <c r="G259" s="8">
        <f>SUMIFS(VGSales[Global_Sales],VGSales[Publisher],F259)</f>
        <v>1.5700000000000003</v>
      </c>
    </row>
    <row r="260" spans="1:7" s="8" customFormat="1" x14ac:dyDescent="0.25">
      <c r="A260" s="8" t="str">
        <v>Uncharted: The Nathan Drake Collection</v>
      </c>
      <c r="B260" s="8" cm="1">
        <f t="array" ref="B260">SUM(1*(VGSales[Name]=A260))</f>
        <v>1</v>
      </c>
      <c r="C260" s="8" cm="1">
        <f t="array" ref="C260">ROWS(_xlfn.UNIQUE(_xlfn._xlws.FILTER(VGSales[Genre],VGSales[Name]=A260)))</f>
        <v>1</v>
      </c>
      <c r="D260" s="8">
        <f>SUMIFS(VGSales[Global_Sales],VGSales[Name],A260)</f>
        <v>4.47</v>
      </c>
      <c r="F260" s="8" t="str">
        <v>Home Entertainment Suppliers</v>
      </c>
      <c r="G260" s="8">
        <f>SUMIFS(VGSales[Global_Sales],VGSales[Publisher],F260)</f>
        <v>0.71000000000000019</v>
      </c>
    </row>
    <row r="261" spans="1:7" s="8" customFormat="1" x14ac:dyDescent="0.25">
      <c r="A261" s="8" t="str">
        <v>God of War</v>
      </c>
      <c r="B261" s="8" cm="1">
        <f t="array" ref="B261">SUM(1*(VGSales[Name]=A261))</f>
        <v>1</v>
      </c>
      <c r="C261" s="8" cm="1">
        <f t="array" ref="C261">ROWS(_xlfn.UNIQUE(_xlfn._xlws.FILTER(VGSales[Genre],VGSales[Name]=A261)))</f>
        <v>1</v>
      </c>
      <c r="D261" s="8">
        <f>SUMIFS(VGSales[Global_Sales],VGSales[Name],A261)</f>
        <v>4.45</v>
      </c>
      <c r="F261" s="8" t="str">
        <v>Ackkstudios</v>
      </c>
      <c r="G261" s="8">
        <f>SUMIFS(VGSales[Global_Sales],VGSales[Publisher],F261)</f>
        <v>0.8400000000000003</v>
      </c>
    </row>
    <row r="262" spans="1:7" s="8" customFormat="1" x14ac:dyDescent="0.25">
      <c r="A262" s="8" t="str">
        <v>Nintendo Land</v>
      </c>
      <c r="B262" s="8" cm="1">
        <f t="array" ref="B262">SUM(1*(VGSales[Name]=A262))</f>
        <v>1</v>
      </c>
      <c r="C262" s="8" cm="1">
        <f t="array" ref="C262">ROWS(_xlfn.UNIQUE(_xlfn._xlws.FILTER(VGSales[Genre],VGSales[Name]=A262)))</f>
        <v>1</v>
      </c>
      <c r="D262" s="8">
        <f>SUMIFS(VGSales[Global_Sales],VGSales[Name],A262)</f>
        <v>4.4400000000000004</v>
      </c>
      <c r="F262" s="8" t="str">
        <v>Starpath Corp.</v>
      </c>
      <c r="G262" s="8">
        <f>SUMIFS(VGSales[Global_Sales],VGSales[Publisher],F262)</f>
        <v>0.33</v>
      </c>
    </row>
    <row r="263" spans="1:7" s="8" customFormat="1" x14ac:dyDescent="0.25">
      <c r="A263" s="8" t="str">
        <v>Michael Jackson: The Experience</v>
      </c>
      <c r="B263" s="8" cm="1">
        <f t="array" ref="B263">SUM(1*(VGSales[Name]=A263))</f>
        <v>6</v>
      </c>
      <c r="C263" s="8" cm="1">
        <f t="array" ref="C263">ROWS(_xlfn.UNIQUE(_xlfn._xlws.FILTER(VGSales[Genre],VGSales[Name]=A263)))</f>
        <v>1</v>
      </c>
      <c r="D263" s="8">
        <f>SUMIFS(VGSales[Global_Sales],VGSales[Name],A263)</f>
        <v>6.37</v>
      </c>
      <c r="F263" s="8" t="str">
        <v>P2 Games</v>
      </c>
      <c r="G263" s="8">
        <f>SUMIFS(VGSales[Global_Sales],VGSales[Publisher],F263)</f>
        <v>0.4</v>
      </c>
    </row>
    <row r="264" spans="1:7" s="8" customFormat="1" x14ac:dyDescent="0.25">
      <c r="A264" s="8" t="str">
        <v>Tony Hawk's Pro Skater 3</v>
      </c>
      <c r="B264" s="8" cm="1">
        <f t="array" ref="B264">SUM(1*(VGSales[Name]=A264))</f>
        <v>6</v>
      </c>
      <c r="C264" s="8" cm="1">
        <f t="array" ref="C264">ROWS(_xlfn.UNIQUE(_xlfn._xlws.FILTER(VGSales[Genre],VGSales[Name]=A264)))</f>
        <v>1</v>
      </c>
      <c r="D264" s="8">
        <f>SUMIFS(VGSales[Global_Sales],VGSales[Name],A264)</f>
        <v>8.0500000000000007</v>
      </c>
      <c r="F264" s="8" t="str">
        <v>BPS</v>
      </c>
      <c r="G264" s="8">
        <f>SUMIFS(VGSales[Global_Sales],VGSales[Publisher],F264)</f>
        <v>0.52</v>
      </c>
    </row>
    <row r="265" spans="1:7" s="8" customFormat="1" x14ac:dyDescent="0.25">
      <c r="A265" s="8" t="str">
        <v>Winning Eleven: Pro Evolution Soccer 2007</v>
      </c>
      <c r="B265" s="8" cm="1">
        <f t="array" ref="B265">SUM(1*(VGSales[Name]=A265))</f>
        <v>5</v>
      </c>
      <c r="C265" s="8" cm="1">
        <f t="array" ref="C265">ROWS(_xlfn.UNIQUE(_xlfn._xlws.FILTER(VGSales[Genre],VGSales[Name]=A265)))</f>
        <v>1</v>
      </c>
      <c r="D265" s="8">
        <f>SUMIFS(VGSales[Global_Sales],VGSales[Name],A265)</f>
        <v>5.5299999999999994</v>
      </c>
      <c r="F265" s="8" t="str">
        <v>Gathering of Developers</v>
      </c>
      <c r="G265" s="8">
        <f>SUMIFS(VGSales[Global_Sales],VGSales[Publisher],F265)</f>
        <v>1.1900000000000002</v>
      </c>
    </row>
    <row r="266" spans="1:7" s="8" customFormat="1" x14ac:dyDescent="0.25">
      <c r="A266" s="8" t="str">
        <v>The Elder Scrolls IV: Oblivion</v>
      </c>
      <c r="B266" s="8" cm="1">
        <f t="array" ref="B266">SUM(1*(VGSales[Name]=A266))</f>
        <v>3</v>
      </c>
      <c r="C266" s="8" cm="1">
        <f t="array" ref="C266">ROWS(_xlfn.UNIQUE(_xlfn._xlws.FILTER(VGSales[Genre],VGSales[Name]=A266)))</f>
        <v>1</v>
      </c>
      <c r="D266" s="8">
        <f>SUMIFS(VGSales[Global_Sales],VGSales[Name],A266)</f>
        <v>7.77</v>
      </c>
      <c r="F266" s="8" t="str">
        <v>NewKidCo</v>
      </c>
      <c r="G266" s="8">
        <f>SUMIFS(VGSales[Global_Sales],VGSales[Publisher],F266)</f>
        <v>1.33</v>
      </c>
    </row>
    <row r="267" spans="1:7" s="8" customFormat="1" x14ac:dyDescent="0.25">
      <c r="A267" s="8" t="str">
        <v>Zelda II: The Adventure of Link</v>
      </c>
      <c r="B267" s="8" cm="1">
        <f t="array" ref="B267">SUM(1*(VGSales[Name]=A267))</f>
        <v>1</v>
      </c>
      <c r="C267" s="8" cm="1">
        <f t="array" ref="C267">ROWS(_xlfn.UNIQUE(_xlfn._xlws.FILTER(VGSales[Genre],VGSales[Name]=A267)))</f>
        <v>1</v>
      </c>
      <c r="D267" s="8">
        <f>SUMIFS(VGSales[Global_Sales],VGSales[Name],A267)</f>
        <v>4.38</v>
      </c>
      <c r="F267" s="8" t="str">
        <v>Storm City Games</v>
      </c>
      <c r="G267" s="8">
        <f>SUMIFS(VGSales[Global_Sales],VGSales[Publisher],F267)</f>
        <v>1.5600000000000005</v>
      </c>
    </row>
    <row r="268" spans="1:7" s="8" customFormat="1" x14ac:dyDescent="0.25">
      <c r="A268" s="8" t="str">
        <v>Need for Speed: Most Wanted</v>
      </c>
      <c r="B268" s="8" cm="1">
        <f t="array" ref="B268">SUM(1*(VGSales[Name]=A268))</f>
        <v>12</v>
      </c>
      <c r="C268" s="8" cm="1">
        <f t="array" ref="C268">ROWS(_xlfn.UNIQUE(_xlfn._xlws.FILTER(VGSales[Genre],VGSales[Name]=A268)))</f>
        <v>1</v>
      </c>
      <c r="D268" s="8">
        <f>SUMIFS(VGSales[Global_Sales],VGSales[Name],A268)</f>
        <v>14.079999999999998</v>
      </c>
      <c r="F268" s="8" t="str">
        <v>CokeM Interactive</v>
      </c>
      <c r="G268" s="8">
        <f>SUMIFS(VGSales[Global_Sales],VGSales[Publisher],F268)</f>
        <v>0.31</v>
      </c>
    </row>
    <row r="269" spans="1:7" s="8" customFormat="1" x14ac:dyDescent="0.25">
      <c r="A269" s="8" t="str">
        <v>Resistance: Fall of Man</v>
      </c>
      <c r="B269" s="8" cm="1">
        <f t="array" ref="B269">SUM(1*(VGSales[Name]=A269))</f>
        <v>1</v>
      </c>
      <c r="C269" s="8" cm="1">
        <f t="array" ref="C269">ROWS(_xlfn.UNIQUE(_xlfn._xlws.FILTER(VGSales[Genre],VGSales[Name]=A269)))</f>
        <v>1</v>
      </c>
      <c r="D269" s="8">
        <f>SUMIFS(VGSales[Global_Sales],VGSales[Name],A269)</f>
        <v>4.3499999999999996</v>
      </c>
      <c r="F269" s="8" t="str">
        <v>CBS Electronics</v>
      </c>
      <c r="G269" s="8">
        <f>SUMIFS(VGSales[Global_Sales],VGSales[Publisher],F269)</f>
        <v>0.31</v>
      </c>
    </row>
    <row r="270" spans="1:7" s="8" customFormat="1" x14ac:dyDescent="0.25">
      <c r="A270" s="8" t="str">
        <v>Sonic the Hedgehog</v>
      </c>
      <c r="B270" s="8" cm="1">
        <f t="array" ref="B270">SUM(1*(VGSales[Name]=A270))</f>
        <v>4</v>
      </c>
      <c r="C270" s="8" cm="1">
        <f t="array" ref="C270">ROWS(_xlfn.UNIQUE(_xlfn._xlws.FILTER(VGSales[Genre],VGSales[Name]=A270)))</f>
        <v>1</v>
      </c>
      <c r="D270" s="8">
        <f>SUMIFS(VGSales[Global_Sales],VGSales[Name],A270)</f>
        <v>7.0499999999999989</v>
      </c>
      <c r="F270" s="8" t="str">
        <v>Magix</v>
      </c>
      <c r="G270" s="8">
        <f>SUMIFS(VGSales[Global_Sales],VGSales[Publisher],F270)</f>
        <v>0.35</v>
      </c>
    </row>
    <row r="271" spans="1:7" s="8" customFormat="1" x14ac:dyDescent="0.25">
      <c r="A271" s="8" t="str">
        <v>Kingdom Hearts II</v>
      </c>
      <c r="B271" s="8" cm="1">
        <f t="array" ref="B271">SUM(1*(VGSales[Name]=A271))</f>
        <v>2</v>
      </c>
      <c r="C271" s="8" cm="1">
        <f t="array" ref="C271">ROWS(_xlfn.UNIQUE(_xlfn._xlws.FILTER(VGSales[Genre],VGSales[Name]=A271)))</f>
        <v>1</v>
      </c>
      <c r="D271" s="8">
        <f>SUMIFS(VGSales[Global_Sales],VGSales[Name],A271)</f>
        <v>5.65</v>
      </c>
      <c r="F271" s="8" t="str">
        <v>Marvelous Interactive</v>
      </c>
      <c r="G271" s="8">
        <f>SUMIFS(VGSales[Global_Sales],VGSales[Publisher],F271)</f>
        <v>4.1699999999999955</v>
      </c>
    </row>
    <row r="272" spans="1:7" s="8" customFormat="1" x14ac:dyDescent="0.25">
      <c r="A272" s="8" t="str">
        <v>Asteroids</v>
      </c>
      <c r="B272" s="8" cm="1">
        <f t="array" ref="B272">SUM(1*(VGSales[Name]=A272))</f>
        <v>2</v>
      </c>
      <c r="C272" s="8" cm="1">
        <f t="array" ref="C272">ROWS(_xlfn.UNIQUE(_xlfn._xlws.FILTER(VGSales[Genre],VGSales[Name]=A272)))</f>
        <v>1</v>
      </c>
      <c r="D272" s="8">
        <f>SUMIFS(VGSales[Global_Sales],VGSales[Name],A272)</f>
        <v>5.4599999999999991</v>
      </c>
      <c r="F272" s="8" t="str">
        <v>Nihon Falcom Corporation</v>
      </c>
      <c r="G272" s="8">
        <f>SUMIFS(VGSales[Global_Sales],VGSales[Publisher],F272)</f>
        <v>0.77</v>
      </c>
    </row>
    <row r="273" spans="1:7" s="8" customFormat="1" x14ac:dyDescent="0.25">
      <c r="A273" s="8" t="str">
        <v>Fable II</v>
      </c>
      <c r="B273" s="8" cm="1">
        <f t="array" ref="B273">SUM(1*(VGSales[Name]=A273))</f>
        <v>1</v>
      </c>
      <c r="C273" s="8" cm="1">
        <f t="array" ref="C273">ROWS(_xlfn.UNIQUE(_xlfn._xlws.FILTER(VGSales[Genre],VGSales[Name]=A273)))</f>
        <v>1</v>
      </c>
      <c r="D273" s="8">
        <f>SUMIFS(VGSales[Global_Sales],VGSales[Name],A273)</f>
        <v>4.3099999999999996</v>
      </c>
      <c r="F273" s="8" t="str">
        <v>Wargaming.net</v>
      </c>
      <c r="G273" s="8">
        <f>SUMIFS(VGSales[Global_Sales],VGSales[Publisher],F273)</f>
        <v>0.28999999999999998</v>
      </c>
    </row>
    <row r="274" spans="1:7" s="8" customFormat="1" x14ac:dyDescent="0.25">
      <c r="A274" s="8" t="str">
        <v>Halo 5: Guardians</v>
      </c>
      <c r="B274" s="8" cm="1">
        <f t="array" ref="B274">SUM(1*(VGSales[Name]=A274))</f>
        <v>1</v>
      </c>
      <c r="C274" s="8" cm="1">
        <f t="array" ref="C274">ROWS(_xlfn.UNIQUE(_xlfn._xlws.FILTER(VGSales[Genre],VGSales[Name]=A274)))</f>
        <v>1</v>
      </c>
      <c r="D274" s="8">
        <f>SUMIFS(VGSales[Global_Sales],VGSales[Name],A274)</f>
        <v>4.26</v>
      </c>
      <c r="F274" s="8" t="str">
        <v>Angel Studios</v>
      </c>
      <c r="G274" s="8">
        <f>SUMIFS(VGSales[Global_Sales],VGSales[Publisher],F274)</f>
        <v>0.43999999999999995</v>
      </c>
    </row>
    <row r="275" spans="1:7" s="8" customFormat="1" x14ac:dyDescent="0.25">
      <c r="A275" s="8" t="str">
        <v>Super Mario 3D World</v>
      </c>
      <c r="B275" s="8" cm="1">
        <f t="array" ref="B275">SUM(1*(VGSales[Name]=A275))</f>
        <v>1</v>
      </c>
      <c r="C275" s="8" cm="1">
        <f t="array" ref="C275">ROWS(_xlfn.UNIQUE(_xlfn._xlws.FILTER(VGSales[Genre],VGSales[Name]=A275)))</f>
        <v>1</v>
      </c>
      <c r="D275" s="8">
        <f>SUMIFS(VGSales[Global_Sales],VGSales[Name],A275)</f>
        <v>4.25</v>
      </c>
      <c r="F275" s="8" t="str">
        <v>Arc System Works</v>
      </c>
      <c r="G275" s="8">
        <f>SUMIFS(VGSales[Global_Sales],VGSales[Publisher],F275)</f>
        <v>1.4800000000000004</v>
      </c>
    </row>
    <row r="276" spans="1:7" s="8" customFormat="1" x14ac:dyDescent="0.25">
      <c r="A276" s="8" t="str">
        <v>Batman: Arkham Asylum</v>
      </c>
      <c r="B276" s="8" cm="1">
        <f t="array" ref="B276">SUM(1*(VGSales[Name]=A276))</f>
        <v>3</v>
      </c>
      <c r="C276" s="8" cm="1">
        <f t="array" ref="C276">ROWS(_xlfn.UNIQUE(_xlfn._xlws.FILTER(VGSales[Genre],VGSales[Name]=A276)))</f>
        <v>1</v>
      </c>
      <c r="D276" s="8">
        <f>SUMIFS(VGSales[Global_Sales],VGSales[Name],A276)</f>
        <v>8.07</v>
      </c>
      <c r="F276" s="8" t="str">
        <v>Playmates</v>
      </c>
      <c r="G276" s="8">
        <f>SUMIFS(VGSales[Global_Sales],VGSales[Publisher],F276)</f>
        <v>0.28000000000000003</v>
      </c>
    </row>
    <row r="277" spans="1:7" s="8" customFormat="1" x14ac:dyDescent="0.25">
      <c r="A277" s="8" t="str">
        <v>Assassin's Creed: Revelations</v>
      </c>
      <c r="B277" s="8" cm="1">
        <f t="array" ref="B277">SUM(1*(VGSales[Name]=A277))</f>
        <v>3</v>
      </c>
      <c r="C277" s="8" cm="1">
        <f t="array" ref="C277">ROWS(_xlfn.UNIQUE(_xlfn._xlws.FILTER(VGSales[Genre],VGSales[Name]=A277)))</f>
        <v>1</v>
      </c>
      <c r="D277" s="8">
        <f>SUMIFS(VGSales[Global_Sales],VGSales[Name],A277)</f>
        <v>9.19</v>
      </c>
      <c r="F277" s="8" t="str">
        <v>SNK Playmore</v>
      </c>
      <c r="G277" s="8">
        <f>SUMIFS(VGSales[Global_Sales],VGSales[Publisher],F277)</f>
        <v>0.96000000000000041</v>
      </c>
    </row>
    <row r="278" spans="1:7" s="8" customFormat="1" x14ac:dyDescent="0.25">
      <c r="A278" s="8" t="str">
        <v>Namco Museum</v>
      </c>
      <c r="B278" s="8" cm="1">
        <f t="array" ref="B278">SUM(1*(VGSales[Name]=A278))</f>
        <v>4</v>
      </c>
      <c r="C278" s="8" cm="1">
        <f t="array" ref="C278">ROWS(_xlfn.UNIQUE(_xlfn._xlws.FILTER(VGSales[Genre],VGSales[Name]=A278)))</f>
        <v>1</v>
      </c>
      <c r="D278" s="8">
        <f>SUMIFS(VGSales[Global_Sales],VGSales[Name],A278)</f>
        <v>7.6000000000000005</v>
      </c>
      <c r="F278" s="8" t="str">
        <v>Hamster Corporation</v>
      </c>
      <c r="G278" s="8">
        <f>SUMIFS(VGSales[Global_Sales],VGSales[Publisher],F278)</f>
        <v>0.30000000000000004</v>
      </c>
    </row>
    <row r="279" spans="1:7" s="8" customFormat="1" x14ac:dyDescent="0.25">
      <c r="A279" s="8" t="str">
        <v>Metal Gear Solid 3: Snake Eater</v>
      </c>
      <c r="B279" s="8" cm="1">
        <f t="array" ref="B279">SUM(1*(VGSales[Name]=A279))</f>
        <v>1</v>
      </c>
      <c r="C279" s="8" cm="1">
        <f t="array" ref="C279">ROWS(_xlfn.UNIQUE(_xlfn._xlws.FILTER(VGSales[Genre],VGSales[Name]=A279)))</f>
        <v>1</v>
      </c>
      <c r="D279" s="8">
        <f>SUMIFS(VGSales[Global_Sales],VGSales[Name],A279)</f>
        <v>4.2300000000000004</v>
      </c>
      <c r="F279" s="8" t="str">
        <v>From Software</v>
      </c>
      <c r="G279" s="8">
        <f>SUMIFS(VGSales[Global_Sales],VGSales[Publisher],F279)</f>
        <v>1.6300000000000006</v>
      </c>
    </row>
    <row r="280" spans="1:7" s="8" customFormat="1" x14ac:dyDescent="0.25">
      <c r="A280" s="8" t="str">
        <v>Daxter</v>
      </c>
      <c r="B280" s="8" cm="1">
        <f t="array" ref="B280">SUM(1*(VGSales[Name]=A280))</f>
        <v>1</v>
      </c>
      <c r="C280" s="8" cm="1">
        <f t="array" ref="C280">ROWS(_xlfn.UNIQUE(_xlfn._xlws.FILTER(VGSales[Genre],VGSales[Name]=A280)))</f>
        <v>1</v>
      </c>
      <c r="D280" s="8">
        <f>SUMIFS(VGSales[Global_Sales],VGSales[Name],A280)</f>
        <v>4.22</v>
      </c>
      <c r="F280" s="8" t="str">
        <v>Nippon Columbia</v>
      </c>
      <c r="G280" s="8">
        <f>SUMIFS(VGSales[Global_Sales],VGSales[Publisher],F280)</f>
        <v>0.95000000000000018</v>
      </c>
    </row>
    <row r="281" spans="1:7" s="8" customFormat="1" x14ac:dyDescent="0.25">
      <c r="A281" s="8" t="str">
        <v>Warcraft II: Tides of Darkness</v>
      </c>
      <c r="B281" s="8" cm="1">
        <f t="array" ref="B281">SUM(1*(VGSales[Name]=A281))</f>
        <v>1</v>
      </c>
      <c r="C281" s="8" cm="1">
        <f t="array" ref="C281">ROWS(_xlfn.UNIQUE(_xlfn._xlws.FILTER(VGSales[Genre],VGSales[Name]=A281)))</f>
        <v>1</v>
      </c>
      <c r="D281" s="8">
        <f>SUMIFS(VGSales[Global_Sales],VGSales[Name],A281)</f>
        <v>4.21</v>
      </c>
      <c r="F281" s="8" t="str">
        <v>Nichibutsu</v>
      </c>
      <c r="G281" s="8">
        <f>SUMIFS(VGSales[Global_Sales],VGSales[Publisher],F281)</f>
        <v>0.28000000000000003</v>
      </c>
    </row>
    <row r="282" spans="1:7" s="8" customFormat="1" x14ac:dyDescent="0.25">
      <c r="A282" s="8" t="str">
        <v>FIFA Soccer 06</v>
      </c>
      <c r="B282" s="8" cm="1">
        <f t="array" ref="B282">SUM(1*(VGSales[Name]=A282))</f>
        <v>5</v>
      </c>
      <c r="C282" s="8" cm="1">
        <f t="array" ref="C282">ROWS(_xlfn.UNIQUE(_xlfn._xlws.FILTER(VGSales[Genre],VGSales[Name]=A282)))</f>
        <v>1</v>
      </c>
      <c r="D282" s="8">
        <f>SUMIFS(VGSales[Global_Sales],VGSales[Name],A282)</f>
        <v>5.13</v>
      </c>
      <c r="F282" s="8" t="str">
        <v>Little Orbit</v>
      </c>
      <c r="G282" s="8">
        <f>SUMIFS(VGSales[Global_Sales],VGSales[Publisher],F282)</f>
        <v>2.0400000000000005</v>
      </c>
    </row>
    <row r="283" spans="1:7" s="8" customFormat="1" x14ac:dyDescent="0.25">
      <c r="A283" s="8" t="str">
        <v>EyeToy Play</v>
      </c>
      <c r="B283" s="8" cm="1">
        <f t="array" ref="B283">SUM(1*(VGSales[Name]=A283))</f>
        <v>1</v>
      </c>
      <c r="C283" s="8" cm="1">
        <f t="array" ref="C283">ROWS(_xlfn.UNIQUE(_xlfn._xlws.FILTER(VGSales[Genre],VGSales[Name]=A283)))</f>
        <v>1</v>
      </c>
      <c r="D283" s="8">
        <f>SUMIFS(VGSales[Global_Sales],VGSales[Name],A283)</f>
        <v>4.2</v>
      </c>
      <c r="F283" s="8" t="str">
        <v>Conspiracy Entertainment</v>
      </c>
      <c r="G283" s="8">
        <f>SUMIFS(VGSales[Global_Sales],VGSales[Publisher],F283)</f>
        <v>0.8400000000000003</v>
      </c>
    </row>
    <row r="284" spans="1:7" s="8" customFormat="1" x14ac:dyDescent="0.25">
      <c r="A284" s="8" t="str">
        <v>Uncharted 4: A Thief's End</v>
      </c>
      <c r="B284" s="8" cm="1">
        <f t="array" ref="B284">SUM(1*(VGSales[Name]=A284))</f>
        <v>1</v>
      </c>
      <c r="C284" s="8" cm="1">
        <f t="array" ref="C284">ROWS(_xlfn.UNIQUE(_xlfn._xlws.FILTER(VGSales[Genre],VGSales[Name]=A284)))</f>
        <v>1</v>
      </c>
      <c r="D284" s="8">
        <f>SUMIFS(VGSales[Global_Sales],VGSales[Name],A284)</f>
        <v>4.2</v>
      </c>
      <c r="F284" s="8" t="str">
        <v>DTP Entertainment</v>
      </c>
      <c r="G284" s="8">
        <f>SUMIFS(VGSales[Global_Sales],VGSales[Publisher],F284)</f>
        <v>3.5899999999999972</v>
      </c>
    </row>
    <row r="285" spans="1:7" s="8" customFormat="1" x14ac:dyDescent="0.25">
      <c r="A285" s="8" t="str">
        <v>Gran Turismo 5 Prologue</v>
      </c>
      <c r="B285" s="8" cm="1">
        <f t="array" ref="B285">SUM(1*(VGSales[Name]=A285))</f>
        <v>1</v>
      </c>
      <c r="C285" s="8" cm="1">
        <f t="array" ref="C285">ROWS(_xlfn.UNIQUE(_xlfn._xlws.FILTER(VGSales[Genre],VGSales[Name]=A285)))</f>
        <v>1</v>
      </c>
      <c r="D285" s="8">
        <f>SUMIFS(VGSales[Global_Sales],VGSales[Name],A285)</f>
        <v>4.2</v>
      </c>
      <c r="F285" s="8" t="str">
        <v>Hect</v>
      </c>
      <c r="G285" s="8">
        <f>SUMIFS(VGSales[Global_Sales],VGSales[Publisher],F285)</f>
        <v>0.5</v>
      </c>
    </row>
    <row r="286" spans="1:7" s="8" customFormat="1" x14ac:dyDescent="0.25">
      <c r="A286" s="8" t="str">
        <v>Street Fighter IV</v>
      </c>
      <c r="B286" s="8" cm="1">
        <f t="array" ref="B286">SUM(1*(VGSales[Name]=A286))</f>
        <v>3</v>
      </c>
      <c r="C286" s="8" cm="1">
        <f t="array" ref="C286">ROWS(_xlfn.UNIQUE(_xlfn._xlws.FILTER(VGSales[Genre],VGSales[Name]=A286)))</f>
        <v>1</v>
      </c>
      <c r="D286" s="8">
        <f>SUMIFS(VGSales[Global_Sales],VGSales[Name],A286)</f>
        <v>7.2700000000000005</v>
      </c>
      <c r="F286" s="8" t="str">
        <v>Mumbo Jumbo</v>
      </c>
      <c r="G286" s="8">
        <f>SUMIFS(VGSales[Global_Sales],VGSales[Publisher],F286)</f>
        <v>0.58000000000000007</v>
      </c>
    </row>
    <row r="287" spans="1:7" s="8" customFormat="1" x14ac:dyDescent="0.25">
      <c r="A287" s="8" t="str">
        <v>Teenage Mutant Ninja Turtles</v>
      </c>
      <c r="B287" s="8" cm="1">
        <f t="array" ref="B287">SUM(1*(VGSales[Name]=A287))</f>
        <v>6</v>
      </c>
      <c r="C287" s="8" cm="1">
        <f t="array" ref="C287">ROWS(_xlfn.UNIQUE(_xlfn._xlws.FILTER(VGSales[Genre],VGSales[Name]=A287)))</f>
        <v>1</v>
      </c>
      <c r="D287" s="8">
        <f>SUMIFS(VGSales[Global_Sales],VGSales[Name],A287)</f>
        <v>6.669999999999999</v>
      </c>
      <c r="F287" s="8" t="str">
        <v>Pacific Century Cyber Works</v>
      </c>
      <c r="G287" s="8">
        <f>SUMIFS(VGSales[Global_Sales],VGSales[Publisher],F287)</f>
        <v>0.26</v>
      </c>
    </row>
    <row r="288" spans="1:7" s="8" customFormat="1" x14ac:dyDescent="0.25">
      <c r="A288" s="8" t="str">
        <v>Excitebike</v>
      </c>
      <c r="B288" s="8" cm="1">
        <f t="array" ref="B288">SUM(1*(VGSales[Name]=A288))</f>
        <v>1</v>
      </c>
      <c r="C288" s="8" cm="1">
        <f t="array" ref="C288">ROWS(_xlfn.UNIQUE(_xlfn._xlws.FILTER(VGSales[Genre],VGSales[Name]=A288)))</f>
        <v>1</v>
      </c>
      <c r="D288" s="8">
        <f>SUMIFS(VGSales[Global_Sales],VGSales[Name],A288)</f>
        <v>4.16</v>
      </c>
      <c r="F288" s="8" t="str">
        <v>Indie Games</v>
      </c>
      <c r="G288" s="8">
        <f>SUMIFS(VGSales[Global_Sales],VGSales[Publisher],F288)</f>
        <v>0.32</v>
      </c>
    </row>
    <row r="289" spans="1:7" s="8" customFormat="1" x14ac:dyDescent="0.25">
      <c r="A289" s="8" t="str">
        <v>Frogger</v>
      </c>
      <c r="B289" s="8" cm="1">
        <f t="array" ref="B289">SUM(1*(VGSales[Name]=A289))</f>
        <v>2</v>
      </c>
      <c r="C289" s="8" cm="1">
        <f t="array" ref="C289">ROWS(_xlfn.UNIQUE(_xlfn._xlws.FILTER(VGSales[Genre],VGSales[Name]=A289)))</f>
        <v>1</v>
      </c>
      <c r="D289" s="8">
        <f>SUMIFS(VGSales[Global_Sales],VGSales[Name],A289)</f>
        <v>6.36</v>
      </c>
      <c r="F289" s="8" t="str">
        <v>Liquid Games</v>
      </c>
      <c r="G289" s="8">
        <f>SUMIFS(VGSales[Global_Sales],VGSales[Publisher],F289)</f>
        <v>0.27</v>
      </c>
    </row>
    <row r="290" spans="1:7" s="8" customFormat="1" x14ac:dyDescent="0.25">
      <c r="A290" s="8" t="str">
        <v>Madden NFL 2003</v>
      </c>
      <c r="B290" s="8" cm="1">
        <f t="array" ref="B290">SUM(1*(VGSales[Name]=A290))</f>
        <v>4</v>
      </c>
      <c r="C290" s="8" cm="1">
        <f t="array" ref="C290">ROWS(_xlfn.UNIQUE(_xlfn._xlws.FILTER(VGSales[Genre],VGSales[Name]=A290)))</f>
        <v>1</v>
      </c>
      <c r="D290" s="8">
        <f>SUMIFS(VGSales[Global_Sales],VGSales[Name],A290)</f>
        <v>5.89</v>
      </c>
      <c r="F290" s="8" t="str">
        <v>NEC</v>
      </c>
      <c r="G290" s="8">
        <f>SUMIFS(VGSales[Global_Sales],VGSales[Publisher],F290)</f>
        <v>0.43000000000000005</v>
      </c>
    </row>
    <row r="291" spans="1:7" s="8" customFormat="1" x14ac:dyDescent="0.25">
      <c r="A291" s="8" t="str">
        <v>Watch Dogs</v>
      </c>
      <c r="B291" s="8" cm="1">
        <f t="array" ref="B291">SUM(1*(VGSales[Name]=A291))</f>
        <v>6</v>
      </c>
      <c r="C291" s="8" cm="1">
        <f t="array" ref="C291">ROWS(_xlfn.UNIQUE(_xlfn._xlws.FILTER(VGSales[Genre],VGSales[Name]=A291)))</f>
        <v>1</v>
      </c>
      <c r="D291" s="8">
        <f>SUMIFS(VGSales[Global_Sales],VGSales[Name],A291)</f>
        <v>9.4899999999999984</v>
      </c>
      <c r="F291" s="8" t="str">
        <v>Axela</v>
      </c>
      <c r="G291" s="8">
        <f>SUMIFS(VGSales[Global_Sales],VGSales[Publisher],F291)</f>
        <v>0.25</v>
      </c>
    </row>
    <row r="292" spans="1:7" s="8" customFormat="1" x14ac:dyDescent="0.25">
      <c r="A292" s="8" t="str">
        <v>Half-Life</v>
      </c>
      <c r="B292" s="8" cm="1">
        <f t="array" ref="B292">SUM(1*(VGSales[Name]=A292))</f>
        <v>2</v>
      </c>
      <c r="C292" s="8" cm="1">
        <f t="array" ref="C292">ROWS(_xlfn.UNIQUE(_xlfn._xlws.FILTER(VGSales[Genre],VGSales[Name]=A292)))</f>
        <v>1</v>
      </c>
      <c r="D292" s="8">
        <f>SUMIFS(VGSales[Global_Sales],VGSales[Name],A292)</f>
        <v>4.72</v>
      </c>
      <c r="F292" s="8" t="str">
        <v>ArtDink</v>
      </c>
      <c r="G292" s="8">
        <f>SUMIFS(VGSales[Global_Sales],VGSales[Publisher],F292)</f>
        <v>0.7300000000000002</v>
      </c>
    </row>
    <row r="293" spans="1:7" s="8" customFormat="1" x14ac:dyDescent="0.25">
      <c r="A293" s="8" t="str">
        <v>Super Mario World 2: Yoshi's Island</v>
      </c>
      <c r="B293" s="8" cm="1">
        <f t="array" ref="B293">SUM(1*(VGSales[Name]=A293))</f>
        <v>2</v>
      </c>
      <c r="C293" s="8" cm="1">
        <f t="array" ref="C293">ROWS(_xlfn.UNIQUE(_xlfn._xlws.FILTER(VGSales[Genre],VGSales[Name]=A293)))</f>
        <v>1</v>
      </c>
      <c r="D293" s="8">
        <f>SUMIFS(VGSales[Global_Sales],VGSales[Name],A293)</f>
        <v>7.03</v>
      </c>
      <c r="F293" s="8" t="str">
        <v>Sunsoft</v>
      </c>
      <c r="G293" s="8">
        <f>SUMIFS(VGSales[Global_Sales],VGSales[Publisher],F293)</f>
        <v>0.95000000000000018</v>
      </c>
    </row>
    <row r="294" spans="1:7" s="8" customFormat="1" x14ac:dyDescent="0.25">
      <c r="A294" s="8" t="str">
        <v>FIFA Soccer 07</v>
      </c>
      <c r="B294" s="8" cm="1">
        <f t="array" ref="B294">SUM(1*(VGSales[Name]=A294))</f>
        <v>6</v>
      </c>
      <c r="C294" s="8" cm="1">
        <f t="array" ref="C294">ROWS(_xlfn.UNIQUE(_xlfn._xlws.FILTER(VGSales[Genre],VGSales[Name]=A294)))</f>
        <v>1</v>
      </c>
      <c r="D294" s="8">
        <f>SUMIFS(VGSales[Global_Sales],VGSales[Name],A294)</f>
        <v>6.38</v>
      </c>
      <c r="F294" s="8" t="str">
        <v>Gust</v>
      </c>
      <c r="G294" s="8">
        <f>SUMIFS(VGSales[Global_Sales],VGSales[Publisher],F294)</f>
        <v>1.1000000000000001</v>
      </c>
    </row>
    <row r="295" spans="1:7" s="8" customFormat="1" x14ac:dyDescent="0.25">
      <c r="A295" s="8" t="str">
        <v>The Legend of Zelda: Skyward Sword</v>
      </c>
      <c r="B295" s="8" cm="1">
        <f t="array" ref="B295">SUM(1*(VGSales[Name]=A295))</f>
        <v>1</v>
      </c>
      <c r="C295" s="8" cm="1">
        <f t="array" ref="C295">ROWS(_xlfn.UNIQUE(_xlfn._xlws.FILTER(VGSales[Genre],VGSales[Name]=A295)))</f>
        <v>1</v>
      </c>
      <c r="D295" s="8">
        <f>SUMIFS(VGSales[Global_Sales],VGSales[Name],A295)</f>
        <v>4.0999999999999996</v>
      </c>
      <c r="F295" s="8" t="str">
        <v>SNK</v>
      </c>
      <c r="G295" s="8">
        <f>SUMIFS(VGSales[Global_Sales],VGSales[Publisher],F295)</f>
        <v>2.5899999999999994</v>
      </c>
    </row>
    <row r="296" spans="1:7" s="8" customFormat="1" x14ac:dyDescent="0.25">
      <c r="A296" s="8" t="str">
        <v>Street Fighter II Turbo</v>
      </c>
      <c r="B296" s="8" cm="1">
        <f t="array" ref="B296">SUM(1*(VGSales[Name]=A296))</f>
        <v>1</v>
      </c>
      <c r="C296" s="8" cm="1">
        <f t="array" ref="C296">ROWS(_xlfn.UNIQUE(_xlfn._xlws.FILTER(VGSales[Genre],VGSales[Name]=A296)))</f>
        <v>1</v>
      </c>
      <c r="D296" s="8">
        <f>SUMIFS(VGSales[Global_Sales],VGSales[Name],A296)</f>
        <v>4.0999999999999996</v>
      </c>
      <c r="F296" s="8" t="str">
        <v>NEC Interchannel</v>
      </c>
      <c r="G296" s="8">
        <f>SUMIFS(VGSales[Global_Sales],VGSales[Publisher],F296)</f>
        <v>0.78</v>
      </c>
    </row>
    <row r="297" spans="1:7" s="8" customFormat="1" x14ac:dyDescent="0.25">
      <c r="A297" s="8" t="str">
        <v>Carnival Games</v>
      </c>
      <c r="B297" s="8" cm="1">
        <f t="array" ref="B297">SUM(1*(VGSales[Name]=A297))</f>
        <v>2</v>
      </c>
      <c r="C297" s="8" cm="1">
        <f t="array" ref="C297">ROWS(_xlfn.UNIQUE(_xlfn._xlws.FILTER(VGSales[Genre],VGSales[Name]=A297)))</f>
        <v>1</v>
      </c>
      <c r="D297" s="8">
        <f>SUMIFS(VGSales[Global_Sales],VGSales[Name],A297)</f>
        <v>6.1499999999999995</v>
      </c>
      <c r="F297" s="8" t="str">
        <v>FuRyu</v>
      </c>
      <c r="G297" s="8">
        <f>SUMIFS(VGSales[Global_Sales],VGSales[Publisher],F297)</f>
        <v>1.3200000000000007</v>
      </c>
    </row>
    <row r="298" spans="1:7" s="8" customFormat="1" x14ac:dyDescent="0.25">
      <c r="A298" s="8" t="str">
        <v>World of Warcraft: The Burning Crusade</v>
      </c>
      <c r="B298" s="8" cm="1">
        <f t="array" ref="B298">SUM(1*(VGSales[Name]=A298))</f>
        <v>1</v>
      </c>
      <c r="C298" s="8" cm="1">
        <f t="array" ref="C298">ROWS(_xlfn.UNIQUE(_xlfn._xlws.FILTER(VGSales[Genre],VGSales[Name]=A298)))</f>
        <v>1</v>
      </c>
      <c r="D298" s="8">
        <f>SUMIFS(VGSales[Global_Sales],VGSales[Name],A298)</f>
        <v>4.09</v>
      </c>
      <c r="F298" s="8" t="str">
        <v>Xing Entertainment</v>
      </c>
      <c r="G298" s="8">
        <f>SUMIFS(VGSales[Global_Sales],VGSales[Publisher],F298)</f>
        <v>0.24</v>
      </c>
    </row>
    <row r="299" spans="1:7" s="8" customFormat="1" x14ac:dyDescent="0.25">
      <c r="A299" s="8" t="str">
        <v>Fallout: New Vegas</v>
      </c>
      <c r="B299" s="8" cm="1">
        <f t="array" ref="B299">SUM(1*(VGSales[Name]=A299))</f>
        <v>3</v>
      </c>
      <c r="C299" s="8" cm="1">
        <f t="array" ref="C299">ROWS(_xlfn.UNIQUE(_xlfn._xlws.FILTER(VGSales[Genre],VGSales[Name]=A299)))</f>
        <v>1</v>
      </c>
      <c r="D299" s="8">
        <f>SUMIFS(VGSales[Global_Sales],VGSales[Name],A299)</f>
        <v>8.41</v>
      </c>
      <c r="F299" s="8" t="str">
        <v>ValuSoft</v>
      </c>
      <c r="G299" s="8">
        <f>SUMIFS(VGSales[Global_Sales],VGSales[Publisher],F299)</f>
        <v>0.39</v>
      </c>
    </row>
    <row r="300" spans="1:7" s="8" customFormat="1" x14ac:dyDescent="0.25">
      <c r="A300" s="8" t="str">
        <v>God of War II</v>
      </c>
      <c r="B300" s="8" cm="1">
        <f t="array" ref="B300">SUM(1*(VGSales[Name]=A300))</f>
        <v>1</v>
      </c>
      <c r="C300" s="8" cm="1">
        <f t="array" ref="C300">ROWS(_xlfn.UNIQUE(_xlfn._xlws.FILTER(VGSales[Genre],VGSales[Name]=A300)))</f>
        <v>1</v>
      </c>
      <c r="D300" s="8">
        <f>SUMIFS(VGSales[Global_Sales],VGSales[Name],A300)</f>
        <v>4.07</v>
      </c>
      <c r="F300" s="8" t="str">
        <v>Victor Interactive</v>
      </c>
      <c r="G300" s="8">
        <f>SUMIFS(VGSales[Global_Sales],VGSales[Publisher],F300)</f>
        <v>0.89000000000000012</v>
      </c>
    </row>
    <row r="301" spans="1:7" s="8" customFormat="1" x14ac:dyDescent="0.25">
      <c r="A301" s="8" t="str">
        <v>Forza Motorsport 2</v>
      </c>
      <c r="B301" s="8" cm="1">
        <f t="array" ref="B301">SUM(1*(VGSales[Name]=A301))</f>
        <v>1</v>
      </c>
      <c r="C301" s="8" cm="1">
        <f t="array" ref="C301">ROWS(_xlfn.UNIQUE(_xlfn._xlws.FILTER(VGSales[Genre],VGSales[Name]=A301)))</f>
        <v>1</v>
      </c>
      <c r="D301" s="8">
        <f>SUMIFS(VGSales[Global_Sales],VGSales[Name],A301)</f>
        <v>4.0599999999999996</v>
      </c>
      <c r="F301" s="8" t="str">
        <v>Detn8 Games</v>
      </c>
      <c r="G301" s="8">
        <f>SUMIFS(VGSales[Global_Sales],VGSales[Publisher],F301)</f>
        <v>0.23</v>
      </c>
    </row>
    <row r="302" spans="1:7" s="8" customFormat="1" x14ac:dyDescent="0.25">
      <c r="A302" s="8" t="str">
        <v>World Soccer Winning Eleven 9</v>
      </c>
      <c r="B302" s="8" cm="1">
        <f t="array" ref="B302">SUM(1*(VGSales[Name]=A302))</f>
        <v>2</v>
      </c>
      <c r="C302" s="8" cm="1">
        <f t="array" ref="C302">ROWS(_xlfn.UNIQUE(_xlfn._xlws.FILTER(VGSales[Genre],VGSales[Name]=A302)))</f>
        <v>1</v>
      </c>
      <c r="D302" s="8">
        <f>SUMIFS(VGSales[Global_Sales],VGSales[Name],A302)</f>
        <v>4.5</v>
      </c>
      <c r="F302" s="8" t="str">
        <v>American Softworks</v>
      </c>
      <c r="G302" s="8">
        <f>SUMIFS(VGSales[Global_Sales],VGSales[Publisher],F302)</f>
        <v>0.23</v>
      </c>
    </row>
    <row r="303" spans="1:7" s="8" customFormat="1" x14ac:dyDescent="0.25">
      <c r="A303" s="8" t="str">
        <v>Namco Museum Vol.3</v>
      </c>
      <c r="B303" s="8" cm="1">
        <f t="array" ref="B303">SUM(1*(VGSales[Name]=A303))</f>
        <v>1</v>
      </c>
      <c r="C303" s="8" cm="1">
        <f t="array" ref="C303">ROWS(_xlfn.UNIQUE(_xlfn._xlws.FILTER(VGSales[Genre],VGSales[Name]=A303)))</f>
        <v>1</v>
      </c>
      <c r="D303" s="8">
        <f>SUMIFS(VGSales[Global_Sales],VGSales[Name],A303)</f>
        <v>4.05</v>
      </c>
      <c r="F303" s="8" t="str">
        <v>Nordcurrent</v>
      </c>
      <c r="G303" s="8">
        <f>SUMIFS(VGSales[Global_Sales],VGSales[Publisher],F303)</f>
        <v>0.59000000000000008</v>
      </c>
    </row>
    <row r="304" spans="1:7" s="8" customFormat="1" x14ac:dyDescent="0.25">
      <c r="A304" s="8" t="str">
        <v>Tekken Tag Tournament</v>
      </c>
      <c r="B304" s="8" cm="1">
        <f t="array" ref="B304">SUM(1*(VGSales[Name]=A304))</f>
        <v>1</v>
      </c>
      <c r="C304" s="8" cm="1">
        <f t="array" ref="C304">ROWS(_xlfn.UNIQUE(_xlfn._xlws.FILTER(VGSales[Genre],VGSales[Name]=A304)))</f>
        <v>1</v>
      </c>
      <c r="D304" s="8">
        <f>SUMIFS(VGSales[Global_Sales],VGSales[Name],A304)</f>
        <v>4.05</v>
      </c>
      <c r="F304" s="8" t="str">
        <v>Bomb</v>
      </c>
      <c r="G304" s="8">
        <f>SUMIFS(VGSales[Global_Sales],VGSales[Publisher],F304)</f>
        <v>0.22</v>
      </c>
    </row>
    <row r="305" spans="1:7" s="8" customFormat="1" x14ac:dyDescent="0.25">
      <c r="A305" s="8" t="str">
        <v>Far Cry 4</v>
      </c>
      <c r="B305" s="8" cm="1">
        <f t="array" ref="B305">SUM(1*(VGSales[Name]=A305))</f>
        <v>5</v>
      </c>
      <c r="C305" s="8" cm="1">
        <f t="array" ref="C305">ROWS(_xlfn.UNIQUE(_xlfn._xlws.FILTER(VGSales[Genre],VGSales[Name]=A305)))</f>
        <v>1</v>
      </c>
      <c r="D305" s="8">
        <f>SUMIFS(VGSales[Global_Sales],VGSales[Name],A305)</f>
        <v>8.68</v>
      </c>
      <c r="F305" s="8" t="str">
        <v>Falcom Corporation</v>
      </c>
      <c r="G305" s="8">
        <f>SUMIFS(VGSales[Global_Sales],VGSales[Publisher],F305)</f>
        <v>1.2100000000000004</v>
      </c>
    </row>
    <row r="306" spans="1:7" s="8" customFormat="1" x14ac:dyDescent="0.25">
      <c r="A306" s="8" t="str">
        <v>Star Fox 64</v>
      </c>
      <c r="B306" s="8" cm="1">
        <f t="array" ref="B306">SUM(1*(VGSales[Name]=A306))</f>
        <v>1</v>
      </c>
      <c r="C306" s="8" cm="1">
        <f t="array" ref="C306">ROWS(_xlfn.UNIQUE(_xlfn._xlws.FILTER(VGSales[Genre],VGSales[Name]=A306)))</f>
        <v>1</v>
      </c>
      <c r="D306" s="8">
        <f>SUMIFS(VGSales[Global_Sales],VGSales[Name],A306)</f>
        <v>4.03</v>
      </c>
      <c r="F306" s="8" t="str">
        <v>AQ Interactive</v>
      </c>
      <c r="G306" s="8">
        <f>SUMIFS(VGSales[Global_Sales],VGSales[Publisher],F306)</f>
        <v>0.53</v>
      </c>
    </row>
    <row r="307" spans="1:7" s="8" customFormat="1" x14ac:dyDescent="0.25">
      <c r="A307" s="8" t="str">
        <v>Golf</v>
      </c>
      <c r="B307" s="8" cm="1">
        <f t="array" ref="B307">SUM(1*(VGSales[Name]=A307))</f>
        <v>2</v>
      </c>
      <c r="C307" s="8" cm="1">
        <f t="array" ref="C307">ROWS(_xlfn.UNIQUE(_xlfn._xlws.FILTER(VGSales[Genre],VGSales[Name]=A307)))</f>
        <v>1</v>
      </c>
      <c r="D307" s="8">
        <f>SUMIFS(VGSales[Global_Sales],VGSales[Name],A307)</f>
        <v>6.13</v>
      </c>
      <c r="F307" s="8" t="str">
        <v>CCP</v>
      </c>
      <c r="G307" s="8">
        <f>SUMIFS(VGSales[Global_Sales],VGSales[Publisher],F307)</f>
        <v>0.22</v>
      </c>
    </row>
    <row r="308" spans="1:7" s="8" customFormat="1" x14ac:dyDescent="0.25">
      <c r="A308" s="8" t="str">
        <v>Professor Layton and the Diabolical Box</v>
      </c>
      <c r="B308" s="8" cm="1">
        <f t="array" ref="B308">SUM(1*(VGSales[Name]=A308))</f>
        <v>1</v>
      </c>
      <c r="C308" s="8" cm="1">
        <f t="array" ref="C308">ROWS(_xlfn.UNIQUE(_xlfn._xlws.FILTER(VGSales[Genre],VGSales[Name]=A308)))</f>
        <v>1</v>
      </c>
      <c r="D308" s="8">
        <f>SUMIFS(VGSales[Global_Sales],VGSales[Name],A308)</f>
        <v>4</v>
      </c>
      <c r="F308" s="8" t="str">
        <v>Milestone S.r.l.</v>
      </c>
      <c r="G308" s="8">
        <f>SUMIFS(VGSales[Global_Sales],VGSales[Publisher],F308)</f>
        <v>1.2800000000000002</v>
      </c>
    </row>
    <row r="309" spans="1:7" s="8" customFormat="1" x14ac:dyDescent="0.25">
      <c r="A309" s="8" t="str">
        <v>Left 4 Dead 2</v>
      </c>
      <c r="B309" s="8" cm="1">
        <f t="array" ref="B309">SUM(1*(VGSales[Name]=A309))</f>
        <v>2</v>
      </c>
      <c r="C309" s="8" cm="1">
        <f t="array" ref="C309">ROWS(_xlfn.UNIQUE(_xlfn._xlws.FILTER(VGSales[Genre],VGSales[Name]=A309)))</f>
        <v>1</v>
      </c>
      <c r="D309" s="8">
        <f>SUMIFS(VGSales[Global_Sales],VGSales[Name],A309)</f>
        <v>4.3600000000000003</v>
      </c>
      <c r="F309" s="8" t="str">
        <v>Sears</v>
      </c>
      <c r="G309" s="8">
        <f>SUMIFS(VGSales[Global_Sales],VGSales[Publisher],F309)</f>
        <v>0.21</v>
      </c>
    </row>
    <row r="310" spans="1:7" s="8" customFormat="1" x14ac:dyDescent="0.25">
      <c r="A310" s="8" t="str">
        <v>Namco Museum: 50th Anniversary</v>
      </c>
      <c r="B310" s="8" cm="1">
        <f t="array" ref="B310">SUM(1*(VGSales[Name]=A310))</f>
        <v>4</v>
      </c>
      <c r="C310" s="8" cm="1">
        <f t="array" ref="C310">ROWS(_xlfn.UNIQUE(_xlfn._xlws.FILTER(VGSales[Genre],VGSales[Name]=A310)))</f>
        <v>1</v>
      </c>
      <c r="D310" s="8">
        <f>SUMIFS(VGSales[Global_Sales],VGSales[Name],A310)</f>
        <v>4.57</v>
      </c>
      <c r="F310" s="8" t="str">
        <v>JoWood Productions</v>
      </c>
      <c r="G310" s="8">
        <f>SUMIFS(VGSales[Global_Sales],VGSales[Publisher],F310)</f>
        <v>1.4900000000000004</v>
      </c>
    </row>
    <row r="311" spans="1:7" s="8" customFormat="1" x14ac:dyDescent="0.25">
      <c r="A311" s="8" t="str">
        <v>EA Sports Active</v>
      </c>
      <c r="B311" s="8" cm="1">
        <f t="array" ref="B311">SUM(1*(VGSales[Name]=A311))</f>
        <v>1</v>
      </c>
      <c r="C311" s="8" cm="1">
        <f t="array" ref="C311">ROWS(_xlfn.UNIQUE(_xlfn._xlws.FILTER(VGSales[Genre],VGSales[Name]=A311)))</f>
        <v>1</v>
      </c>
      <c r="D311" s="8">
        <f>SUMIFS(VGSales[Global_Sales],VGSales[Name],A311)</f>
        <v>3.92</v>
      </c>
      <c r="F311" s="8" t="str">
        <v>Seta Corporation</v>
      </c>
      <c r="G311" s="8">
        <f>SUMIFS(VGSales[Global_Sales],VGSales[Publisher],F311)</f>
        <v>0.63000000000000012</v>
      </c>
    </row>
    <row r="312" spans="1:7" s="8" customFormat="1" x14ac:dyDescent="0.25">
      <c r="A312" s="8" t="str">
        <v>Assassin's Creed: Unity</v>
      </c>
      <c r="B312" s="8" cm="1">
        <f t="array" ref="B312">SUM(1*(VGSales[Name]=A312))</f>
        <v>3</v>
      </c>
      <c r="C312" s="8" cm="1">
        <f t="array" ref="C312">ROWS(_xlfn.UNIQUE(_xlfn._xlws.FILTER(VGSales[Genre],VGSales[Name]=A312)))</f>
        <v>1</v>
      </c>
      <c r="D312" s="8">
        <f>SUMIFS(VGSales[Global_Sales],VGSales[Name],A312)</f>
        <v>7.93</v>
      </c>
      <c r="F312" s="8" t="str">
        <v>On Demand</v>
      </c>
      <c r="G312" s="8">
        <f>SUMIFS(VGSales[Global_Sales],VGSales[Publisher],F312)</f>
        <v>0.21</v>
      </c>
    </row>
    <row r="313" spans="1:7" s="8" customFormat="1" x14ac:dyDescent="0.25">
      <c r="A313" s="8" t="str">
        <v>Donkey Kong Land</v>
      </c>
      <c r="B313" s="8" cm="1">
        <f t="array" ref="B313">SUM(1*(VGSales[Name]=A313))</f>
        <v>1</v>
      </c>
      <c r="C313" s="8" cm="1">
        <f t="array" ref="C313">ROWS(_xlfn.UNIQUE(_xlfn._xlws.FILTER(VGSales[Genre],VGSales[Name]=A313)))</f>
        <v>1</v>
      </c>
      <c r="D313" s="8">
        <f>SUMIFS(VGSales[Global_Sales],VGSales[Name],A313)</f>
        <v>3.91</v>
      </c>
      <c r="F313" s="8" t="str">
        <v>NCS</v>
      </c>
      <c r="G313" s="8">
        <f>SUMIFS(VGSales[Global_Sales],VGSales[Publisher],F313)</f>
        <v>0.4</v>
      </c>
    </row>
    <row r="314" spans="1:7" s="8" customFormat="1" x14ac:dyDescent="0.25">
      <c r="A314" s="8" t="str">
        <v>Tony Hawk's Underground</v>
      </c>
      <c r="B314" s="8" cm="1">
        <f t="array" ref="B314">SUM(1*(VGSales[Name]=A314))</f>
        <v>4</v>
      </c>
      <c r="C314" s="8" cm="1">
        <f t="array" ref="C314">ROWS(_xlfn.UNIQUE(_xlfn._xlws.FILTER(VGSales[Genre],VGSales[Name]=A314)))</f>
        <v>1</v>
      </c>
      <c r="D314" s="8">
        <f>SUMIFS(VGSales[Global_Sales],VGSales[Name],A314)</f>
        <v>6.47</v>
      </c>
      <c r="F314" s="8" t="str">
        <v>Aspyr</v>
      </c>
      <c r="G314" s="8">
        <f>SUMIFS(VGSales[Global_Sales],VGSales[Publisher],F314)</f>
        <v>0.62</v>
      </c>
    </row>
    <row r="315" spans="1:7" s="8" customFormat="1" x14ac:dyDescent="0.25">
      <c r="A315" s="8" t="str">
        <v>Assassin's Creed IV: Black Flag</v>
      </c>
      <c r="B315" s="8" cm="1">
        <f t="array" ref="B315">SUM(1*(VGSales[Name]=A315))</f>
        <v>6</v>
      </c>
      <c r="C315" s="8" cm="1">
        <f t="array" ref="C315">ROWS(_xlfn.UNIQUE(_xlfn._xlws.FILTER(VGSales[Genre],VGSales[Name]=A315)))</f>
        <v>1</v>
      </c>
      <c r="D315" s="8">
        <f>SUMIFS(VGSales[Global_Sales],VGSales[Name],A315)</f>
        <v>13.159999999999998</v>
      </c>
      <c r="F315" s="8" t="str">
        <v>Gremlin Interactive Ltd</v>
      </c>
      <c r="G315" s="8">
        <f>SUMIFS(VGSales[Global_Sales],VGSales[Publisher],F315)</f>
        <v>1.1000000000000001</v>
      </c>
    </row>
    <row r="316" spans="1:7" s="8" customFormat="1" x14ac:dyDescent="0.25">
      <c r="A316" s="8" t="str">
        <v>Monster Hunter 4 Ultimate</v>
      </c>
      <c r="B316" s="8" cm="1">
        <f t="array" ref="B316">SUM(1*(VGSales[Name]=A316))</f>
        <v>1</v>
      </c>
      <c r="C316" s="8" cm="1">
        <f t="array" ref="C316">ROWS(_xlfn.UNIQUE(_xlfn._xlws.FILTER(VGSales[Genre],VGSales[Name]=A316)))</f>
        <v>1</v>
      </c>
      <c r="D316" s="8">
        <f>SUMIFS(VGSales[Global_Sales],VGSales[Name],A316)</f>
        <v>3.89</v>
      </c>
      <c r="F316" s="8" t="str">
        <v>Agatsuma Entertainment</v>
      </c>
      <c r="G316" s="8">
        <f>SUMIFS(VGSales[Global_Sales],VGSales[Publisher],F316)</f>
        <v>0.31000000000000005</v>
      </c>
    </row>
    <row r="317" spans="1:7" s="8" customFormat="1" x14ac:dyDescent="0.25">
      <c r="A317" s="8" t="str">
        <v>MotorStorm</v>
      </c>
      <c r="B317" s="8" cm="1">
        <f t="array" ref="B317">SUM(1*(VGSales[Name]=A317))</f>
        <v>1</v>
      </c>
      <c r="C317" s="8" cm="1">
        <f t="array" ref="C317">ROWS(_xlfn.UNIQUE(_xlfn._xlws.FILTER(VGSales[Genre],VGSales[Name]=A317)))</f>
        <v>1</v>
      </c>
      <c r="D317" s="8">
        <f>SUMIFS(VGSales[Global_Sales],VGSales[Name],A317)</f>
        <v>3.88</v>
      </c>
      <c r="F317" s="8" t="str">
        <v>Compile Heart</v>
      </c>
      <c r="G317" s="8">
        <f>SUMIFS(VGSales[Global_Sales],VGSales[Publisher],F317)</f>
        <v>1.3700000000000003</v>
      </c>
    </row>
    <row r="318" spans="1:7" s="8" customFormat="1" x14ac:dyDescent="0.25">
      <c r="A318" s="8" t="str">
        <v>Tekken 5</v>
      </c>
      <c r="B318" s="8" cm="1">
        <f t="array" ref="B318">SUM(1*(VGSales[Name]=A318))</f>
        <v>1</v>
      </c>
      <c r="C318" s="8" cm="1">
        <f t="array" ref="C318">ROWS(_xlfn.UNIQUE(_xlfn._xlws.FILTER(VGSales[Genre],VGSales[Name]=A318)))</f>
        <v>1</v>
      </c>
      <c r="D318" s="8">
        <f>SUMIFS(VGSales[Global_Sales],VGSales[Name],A318)</f>
        <v>3.87</v>
      </c>
      <c r="F318" s="8" t="str">
        <v>Culture Brain</v>
      </c>
      <c r="G318" s="8">
        <f>SUMIFS(VGSales[Global_Sales],VGSales[Publisher],F318)</f>
        <v>0.27</v>
      </c>
    </row>
    <row r="319" spans="1:7" s="8" customFormat="1" x14ac:dyDescent="0.25">
      <c r="A319" s="8" t="str">
        <v>Dragon Warrior III</v>
      </c>
      <c r="B319" s="8" cm="1">
        <f t="array" ref="B319">SUM(1*(VGSales[Name]=A319))</f>
        <v>2</v>
      </c>
      <c r="C319" s="8" cm="1">
        <f t="array" ref="C319">ROWS(_xlfn.UNIQUE(_xlfn._xlws.FILTER(VGSales[Genre],VGSales[Name]=A319)))</f>
        <v>1</v>
      </c>
      <c r="D319" s="8">
        <f>SUMIFS(VGSales[Global_Sales],VGSales[Name],A319)</f>
        <v>4.68</v>
      </c>
      <c r="F319" s="8" t="str">
        <v>Mad Catz</v>
      </c>
      <c r="G319" s="8">
        <f>SUMIFS(VGSales[Global_Sales],VGSales[Publisher],F319)</f>
        <v>0.30000000000000004</v>
      </c>
    </row>
    <row r="320" spans="1:7" s="8" customFormat="1" x14ac:dyDescent="0.25">
      <c r="A320" s="8" t="str">
        <v>Sports Champions</v>
      </c>
      <c r="B320" s="8" cm="1">
        <f t="array" ref="B320">SUM(1*(VGSales[Name]=A320))</f>
        <v>1</v>
      </c>
      <c r="C320" s="8" cm="1">
        <f t="array" ref="C320">ROWS(_xlfn.UNIQUE(_xlfn._xlws.FILTER(VGSales[Genre],VGSales[Name]=A320)))</f>
        <v>1</v>
      </c>
      <c r="D320" s="8">
        <f>SUMIFS(VGSales[Global_Sales],VGSales[Name],A320)</f>
        <v>3.87</v>
      </c>
      <c r="F320" s="8" t="str">
        <v>Shogakukan</v>
      </c>
      <c r="G320" s="8">
        <f>SUMIFS(VGSales[Global_Sales],VGSales[Publisher],F320)</f>
        <v>0.44000000000000006</v>
      </c>
    </row>
    <row r="321" spans="1:7" s="8" customFormat="1" x14ac:dyDescent="0.25">
      <c r="A321" s="8" t="str">
        <v>NBA 2K16</v>
      </c>
      <c r="B321" s="8" cm="1">
        <f t="array" ref="B321">SUM(1*(VGSales[Name]=A321))</f>
        <v>5</v>
      </c>
      <c r="C321" s="8" cm="1">
        <f t="array" ref="C321">ROWS(_xlfn.UNIQUE(_xlfn._xlws.FILTER(VGSales[Genre],VGSales[Name]=A321)))</f>
        <v>1</v>
      </c>
      <c r="D321" s="8">
        <f>SUMIFS(VGSales[Global_Sales],VGSales[Name],A321)</f>
        <v>8.0299999999999994</v>
      </c>
      <c r="F321" s="8" t="str">
        <v>Merscom LLC</v>
      </c>
      <c r="G321" s="8">
        <f>SUMIFS(VGSales[Global_Sales],VGSales[Publisher],F321)</f>
        <v>0.2</v>
      </c>
    </row>
    <row r="322" spans="1:7" s="8" customFormat="1" x14ac:dyDescent="0.25">
      <c r="A322" s="8" t="str">
        <v>World Soccer Winning Eleven 8 International</v>
      </c>
      <c r="B322" s="8" cm="1">
        <f t="array" ref="B322">SUM(1*(VGSales[Name]=A322))</f>
        <v>2</v>
      </c>
      <c r="C322" s="8" cm="1">
        <f t="array" ref="C322">ROWS(_xlfn.UNIQUE(_xlfn._xlws.FILTER(VGSales[Genre],VGSales[Name]=A322)))</f>
        <v>1</v>
      </c>
      <c r="D322" s="8">
        <f>SUMIFS(VGSales[Global_Sales],VGSales[Name],A322)</f>
        <v>3.94</v>
      </c>
      <c r="F322" s="8" t="str">
        <v>Rebellion Developments</v>
      </c>
      <c r="G322" s="8">
        <f>SUMIFS(VGSales[Global_Sales],VGSales[Publisher],F322)</f>
        <v>0.30000000000000004</v>
      </c>
    </row>
    <row r="323" spans="1:7" s="8" customFormat="1" x14ac:dyDescent="0.25">
      <c r="A323" s="8" t="str">
        <v>Flash Focus: Vision Training in Minutes a Day</v>
      </c>
      <c r="B323" s="8" cm="1">
        <f t="array" ref="B323">SUM(1*(VGSales[Name]=A323))</f>
        <v>1</v>
      </c>
      <c r="C323" s="8" cm="1">
        <f t="array" ref="C323">ROWS(_xlfn.UNIQUE(_xlfn._xlws.FILTER(VGSales[Genre],VGSales[Name]=A323)))</f>
        <v>1</v>
      </c>
      <c r="D323" s="8">
        <f>SUMIFS(VGSales[Global_Sales],VGSales[Name],A323)</f>
        <v>3.84</v>
      </c>
      <c r="F323" s="8" t="str">
        <v>Nippon Telenet</v>
      </c>
      <c r="G323" s="8">
        <f>SUMIFS(VGSales[Global_Sales],VGSales[Publisher],F323)</f>
        <v>0.26</v>
      </c>
    </row>
    <row r="324" spans="1:7" s="8" customFormat="1" x14ac:dyDescent="0.25">
      <c r="A324" s="8" t="str">
        <v>Namco Museum Vol.1</v>
      </c>
      <c r="B324" s="8" cm="1">
        <f t="array" ref="B324">SUM(1*(VGSales[Name]=A324))</f>
        <v>1</v>
      </c>
      <c r="C324" s="8" cm="1">
        <f t="array" ref="C324">ROWS(_xlfn.UNIQUE(_xlfn._xlws.FILTER(VGSales[Genre],VGSales[Name]=A324)))</f>
        <v>1</v>
      </c>
      <c r="D324" s="8">
        <f>SUMIFS(VGSales[Global_Sales],VGSales[Name],A324)</f>
        <v>3.84</v>
      </c>
      <c r="F324" s="8" t="str">
        <v>TDK Core</v>
      </c>
      <c r="G324" s="8">
        <f>SUMIFS(VGSales[Global_Sales],VGSales[Publisher],F324)</f>
        <v>0.62000000000000011</v>
      </c>
    </row>
    <row r="325" spans="1:7" s="8" customFormat="1" x14ac:dyDescent="0.25">
      <c r="A325" s="8" t="str">
        <v>The Legend of Zelda: Link's Awakening</v>
      </c>
      <c r="B325" s="8" cm="1">
        <f t="array" ref="B325">SUM(1*(VGSales[Name]=A325))</f>
        <v>1</v>
      </c>
      <c r="C325" s="8" cm="1">
        <f t="array" ref="C325">ROWS(_xlfn.UNIQUE(_xlfn._xlws.FILTER(VGSales[Genre],VGSales[Name]=A325)))</f>
        <v>1</v>
      </c>
      <c r="D325" s="8">
        <f>SUMIFS(VGSales[Global_Sales],VGSales[Name],A325)</f>
        <v>3.83</v>
      </c>
      <c r="F325" s="8" t="str">
        <v>bitComposer Games</v>
      </c>
      <c r="G325" s="8">
        <f>SUMIFS(VGSales[Global_Sales],VGSales[Publisher],F325)</f>
        <v>0.41000000000000003</v>
      </c>
    </row>
    <row r="326" spans="1:7" s="8" customFormat="1" x14ac:dyDescent="0.25">
      <c r="A326" s="8" t="str">
        <v>Mario &amp; Luigi: Bowser's Inside Story</v>
      </c>
      <c r="B326" s="8" cm="1">
        <f t="array" ref="B326">SUM(1*(VGSales[Name]=A326))</f>
        <v>1</v>
      </c>
      <c r="C326" s="8" cm="1">
        <f t="array" ref="C326">ROWS(_xlfn.UNIQUE(_xlfn._xlws.FILTER(VGSales[Genre],VGSales[Name]=A326)))</f>
        <v>1</v>
      </c>
      <c r="D326" s="8">
        <f>SUMIFS(VGSales[Global_Sales],VGSales[Name],A326)</f>
        <v>3.83</v>
      </c>
      <c r="F326" s="8" t="str">
        <v>Foreign Media Games</v>
      </c>
      <c r="G326" s="8">
        <f>SUMIFS(VGSales[Global_Sales],VGSales[Publisher],F326)</f>
        <v>0.63000000000000012</v>
      </c>
    </row>
    <row r="327" spans="1:7" s="8" customFormat="1" x14ac:dyDescent="0.25">
      <c r="A327" s="8" t="str">
        <v>Big Brain Academy: Wii Degree</v>
      </c>
      <c r="B327" s="8" cm="1">
        <f t="array" ref="B327">SUM(1*(VGSales[Name]=A327))</f>
        <v>1</v>
      </c>
      <c r="C327" s="8" cm="1">
        <f t="array" ref="C327">ROWS(_xlfn.UNIQUE(_xlfn._xlws.FILTER(VGSales[Genre],VGSales[Name]=A327)))</f>
        <v>1</v>
      </c>
      <c r="D327" s="8">
        <f>SUMIFS(VGSales[Global_Sales],VGSales[Name],A327)</f>
        <v>3.82</v>
      </c>
      <c r="F327" s="8" t="str">
        <v>Astragon</v>
      </c>
      <c r="G327" s="8">
        <f>SUMIFS(VGSales[Global_Sales],VGSales[Publisher],F327)</f>
        <v>0.64000000000000012</v>
      </c>
    </row>
    <row r="328" spans="1:7" s="8" customFormat="1" x14ac:dyDescent="0.25">
      <c r="A328" s="8" t="str">
        <v>Nintendogs + cats</v>
      </c>
      <c r="B328" s="8" cm="1">
        <f t="array" ref="B328">SUM(1*(VGSales[Name]=A328))</f>
        <v>1</v>
      </c>
      <c r="C328" s="8" cm="1">
        <f t="array" ref="C328">ROWS(_xlfn.UNIQUE(_xlfn._xlws.FILTER(VGSales[Genre],VGSales[Name]=A328)))</f>
        <v>1</v>
      </c>
      <c r="D328" s="8">
        <f>SUMIFS(VGSales[Global_Sales],VGSales[Name],A328)</f>
        <v>3.81</v>
      </c>
      <c r="F328" s="8" t="str">
        <v>SSI</v>
      </c>
      <c r="G328" s="8">
        <f>SUMIFS(VGSales[Global_Sales],VGSales[Publisher],F328)</f>
        <v>0.19</v>
      </c>
    </row>
    <row r="329" spans="1:7" s="8" customFormat="1" x14ac:dyDescent="0.25">
      <c r="A329" s="8" t="str">
        <v>Batman: Arkham Knight</v>
      </c>
      <c r="B329" s="8" cm="1">
        <f t="array" ref="B329">SUM(1*(VGSales[Name]=A329))</f>
        <v>3</v>
      </c>
      <c r="C329" s="8" cm="1">
        <f t="array" ref="C329">ROWS(_xlfn.UNIQUE(_xlfn._xlws.FILTER(VGSales[Genre],VGSales[Name]=A329)))</f>
        <v>1</v>
      </c>
      <c r="D329" s="8">
        <f>SUMIFS(VGSales[Global_Sales],VGSales[Name],A329)</f>
        <v>5.37</v>
      </c>
      <c r="F329" s="8" t="str">
        <v>Kadokawa Games</v>
      </c>
      <c r="G329" s="8">
        <f>SUMIFS(VGSales[Global_Sales],VGSales[Publisher],F329)</f>
        <v>0.58000000000000018</v>
      </c>
    </row>
    <row r="330" spans="1:7" s="8" customFormat="1" x14ac:dyDescent="0.25">
      <c r="A330" s="8" t="str">
        <v>Mario &amp; Sonic at the London 2012 Olympic Games</v>
      </c>
      <c r="B330" s="8" cm="1">
        <f t="array" ref="B330">SUM(1*(VGSales[Name]=A330))</f>
        <v>2</v>
      </c>
      <c r="C330" s="8" cm="1">
        <f t="array" ref="C330">ROWS(_xlfn.UNIQUE(_xlfn._xlws.FILTER(VGSales[Genre],VGSales[Name]=A330)))</f>
        <v>1</v>
      </c>
      <c r="D330" s="8">
        <f>SUMIFS(VGSales[Global_Sales],VGSales[Name],A330)</f>
        <v>4.97</v>
      </c>
      <c r="F330" s="8" t="str">
        <v>Idea Factory</v>
      </c>
      <c r="G330" s="8">
        <f>SUMIFS(VGSales[Global_Sales],VGSales[Publisher],F330)</f>
        <v>4.0199999999999916</v>
      </c>
    </row>
    <row r="331" spans="1:7" s="8" customFormat="1" x14ac:dyDescent="0.25">
      <c r="A331" s="8" t="str">
        <v>LEGO Indiana Jones: The Original Adventures</v>
      </c>
      <c r="B331" s="8" cm="1">
        <f t="array" ref="B331">SUM(1*(VGSales[Name]=A331))</f>
        <v>7</v>
      </c>
      <c r="C331" s="8" cm="1">
        <f t="array" ref="C331">ROWS(_xlfn.UNIQUE(_xlfn._xlws.FILTER(VGSales[Genre],VGSales[Name]=A331)))</f>
        <v>1</v>
      </c>
      <c r="D331" s="8">
        <f>SUMIFS(VGSales[Global_Sales],VGSales[Name],A331)</f>
        <v>12.049999999999999</v>
      </c>
      <c r="F331" s="8" t="str">
        <v>Performance Designed Products</v>
      </c>
      <c r="G331" s="8">
        <f>SUMIFS(VGSales[Global_Sales],VGSales[Publisher],F331)</f>
        <v>0.36</v>
      </c>
    </row>
    <row r="332" spans="1:7" s="8" customFormat="1" x14ac:dyDescent="0.25">
      <c r="A332" s="8" t="str">
        <v>Resident Evil Director's Cut</v>
      </c>
      <c r="B332" s="8" cm="1">
        <f t="array" ref="B332">SUM(1*(VGSales[Name]=A332))</f>
        <v>2</v>
      </c>
      <c r="C332" s="8" cm="1">
        <f t="array" ref="C332">ROWS(_xlfn.UNIQUE(_xlfn._xlws.FILTER(VGSales[Genre],VGSales[Name]=A332)))</f>
        <v>1</v>
      </c>
      <c r="D332" s="8">
        <f>SUMIFS(VGSales[Global_Sales],VGSales[Name],A332)</f>
        <v>3.81</v>
      </c>
      <c r="F332" s="8" t="str">
        <v>Asylum Entertainment</v>
      </c>
      <c r="G332" s="8">
        <f>SUMIFS(VGSales[Global_Sales],VGSales[Publisher],F332)</f>
        <v>0.59000000000000008</v>
      </c>
    </row>
    <row r="333" spans="1:7" s="8" customFormat="1" x14ac:dyDescent="0.25">
      <c r="A333" s="8" t="str">
        <v>Ratchet &amp; Clank: Size Matters</v>
      </c>
      <c r="B333" s="8" cm="1">
        <f t="array" ref="B333">SUM(1*(VGSales[Name]=A333))</f>
        <v>2</v>
      </c>
      <c r="C333" s="8" cm="1">
        <f t="array" ref="C333">ROWS(_xlfn.UNIQUE(_xlfn._xlws.FILTER(VGSales[Genre],VGSales[Name]=A333)))</f>
        <v>1</v>
      </c>
      <c r="D333" s="8">
        <f>SUMIFS(VGSales[Global_Sales],VGSales[Name],A333)</f>
        <v>4.0599999999999996</v>
      </c>
      <c r="F333" s="8" t="str">
        <v>Core Design Ltd.</v>
      </c>
      <c r="G333" s="8">
        <f>SUMIFS(VGSales[Global_Sales],VGSales[Publisher],F333)</f>
        <v>0.29000000000000004</v>
      </c>
    </row>
    <row r="334" spans="1:7" s="8" customFormat="1" x14ac:dyDescent="0.25">
      <c r="A334" s="8" t="str">
        <v>Just Dance 2014</v>
      </c>
      <c r="B334" s="8" cm="1">
        <f t="array" ref="B334">SUM(1*(VGSales[Name]=A334))</f>
        <v>6</v>
      </c>
      <c r="C334" s="8" cm="1">
        <f t="array" ref="C334">ROWS(_xlfn.UNIQUE(_xlfn._xlws.FILTER(VGSales[Genre],VGSales[Name]=A334)))</f>
        <v>1</v>
      </c>
      <c r="D334" s="8">
        <f>SUMIFS(VGSales[Global_Sales],VGSales[Name],A334)</f>
        <v>6.58</v>
      </c>
      <c r="F334" s="8" t="str">
        <v>PlayV</v>
      </c>
      <c r="G334" s="8">
        <f>SUMIFS(VGSales[Global_Sales],VGSales[Publisher],F334)</f>
        <v>0.44</v>
      </c>
    </row>
    <row r="335" spans="1:7" s="8" customFormat="1" x14ac:dyDescent="0.25">
      <c r="A335" s="8" t="str">
        <v>The Sims: Unleashed</v>
      </c>
      <c r="B335" s="8" cm="1">
        <f t="array" ref="B335">SUM(1*(VGSales[Name]=A335))</f>
        <v>1</v>
      </c>
      <c r="C335" s="8" cm="1">
        <f t="array" ref="C335">ROWS(_xlfn.UNIQUE(_xlfn._xlws.FILTER(VGSales[Genre],VGSales[Name]=A335)))</f>
        <v>1</v>
      </c>
      <c r="D335" s="8">
        <f>SUMIFS(VGSales[Global_Sales],VGSales[Name],A335)</f>
        <v>3.76</v>
      </c>
      <c r="F335" s="8" t="str">
        <v>UFO Interactive</v>
      </c>
      <c r="G335" s="8">
        <f>SUMIFS(VGSales[Global_Sales],VGSales[Publisher],F335)</f>
        <v>0.96000000000000019</v>
      </c>
    </row>
    <row r="336" spans="1:7" s="8" customFormat="1" x14ac:dyDescent="0.25">
      <c r="A336" s="8" t="str">
        <v>Super Paper Mario</v>
      </c>
      <c r="B336" s="8" cm="1">
        <f t="array" ref="B336">SUM(1*(VGSales[Name]=A336))</f>
        <v>1</v>
      </c>
      <c r="C336" s="8" cm="1">
        <f t="array" ref="C336">ROWS(_xlfn.UNIQUE(_xlfn._xlws.FILTER(VGSales[Genre],VGSales[Name]=A336)))</f>
        <v>1</v>
      </c>
      <c r="D336" s="8">
        <f>SUMIFS(VGSales[Global_Sales],VGSales[Name],A336)</f>
        <v>3.76</v>
      </c>
      <c r="F336" s="8" t="str">
        <v>Idea Factory International</v>
      </c>
      <c r="G336" s="8">
        <f>SUMIFS(VGSales[Global_Sales],VGSales[Publisher],F336)</f>
        <v>0.6100000000000001</v>
      </c>
    </row>
    <row r="337" spans="1:7" s="8" customFormat="1" x14ac:dyDescent="0.25">
      <c r="A337" s="8" t="str">
        <v>Harry Potter and the Sorcerer's Stone</v>
      </c>
      <c r="B337" s="8" cm="1">
        <f t="array" ref="B337">SUM(1*(VGSales[Name]=A337))</f>
        <v>7</v>
      </c>
      <c r="C337" s="8" cm="1">
        <f t="array" ref="C337">ROWS(_xlfn.UNIQUE(_xlfn._xlws.FILTER(VGSales[Genre],VGSales[Name]=A337)))</f>
        <v>1</v>
      </c>
      <c r="D337" s="8">
        <f>SUMIFS(VGSales[Global_Sales],VGSales[Name],A337)</f>
        <v>7.6400000000000006</v>
      </c>
      <c r="F337" s="8" t="str">
        <v>Playlogic Game Factory</v>
      </c>
      <c r="G337" s="8">
        <f>SUMIFS(VGSales[Global_Sales],VGSales[Publisher],F337)</f>
        <v>1.2000000000000002</v>
      </c>
    </row>
    <row r="338" spans="1:7" s="8" customFormat="1" x14ac:dyDescent="0.25">
      <c r="A338" s="8" t="str">
        <v>The Witcher 3: Wild Hunt</v>
      </c>
      <c r="B338" s="8" cm="1">
        <f t="array" ref="B338">SUM(1*(VGSales[Name]=A338))</f>
        <v>3</v>
      </c>
      <c r="C338" s="8" cm="1">
        <f t="array" ref="C338">ROWS(_xlfn.UNIQUE(_xlfn._xlws.FILTER(VGSales[Genre],VGSales[Name]=A338)))</f>
        <v>1</v>
      </c>
      <c r="D338" s="8">
        <f>SUMIFS(VGSales[Global_Sales],VGSales[Name],A338)</f>
        <v>5.64</v>
      </c>
      <c r="F338" s="8" t="str">
        <v>Essential Games</v>
      </c>
      <c r="G338" s="8">
        <f>SUMIFS(VGSales[Global_Sales],VGSales[Publisher],F338)</f>
        <v>0.23</v>
      </c>
    </row>
    <row r="339" spans="1:7" s="8" customFormat="1" x14ac:dyDescent="0.25">
      <c r="A339" s="8" t="str">
        <v>Resident Evil 3: Nemesis</v>
      </c>
      <c r="B339" s="8" cm="1">
        <f t="array" ref="B339">SUM(1*(VGSales[Name]=A339))</f>
        <v>2</v>
      </c>
      <c r="C339" s="8" cm="1">
        <f t="array" ref="C339">ROWS(_xlfn.UNIQUE(_xlfn._xlws.FILTER(VGSales[Genre],VGSales[Name]=A339)))</f>
        <v>1</v>
      </c>
      <c r="D339" s="8">
        <f>SUMIFS(VGSales[Global_Sales],VGSales[Name],A339)</f>
        <v>3.8000000000000003</v>
      </c>
      <c r="F339" s="8" t="str">
        <v>Adeline Software</v>
      </c>
      <c r="G339" s="8">
        <f>SUMIFS(VGSales[Global_Sales],VGSales[Publisher],F339)</f>
        <v>0.17</v>
      </c>
    </row>
    <row r="340" spans="1:7" s="8" customFormat="1" x14ac:dyDescent="0.25">
      <c r="A340" s="8" t="str">
        <v>Spyro: Year of the Dragon</v>
      </c>
      <c r="B340" s="8" cm="1">
        <f t="array" ref="B340">SUM(1*(VGSales[Name]=A340))</f>
        <v>1</v>
      </c>
      <c r="C340" s="8" cm="1">
        <f t="array" ref="C340">ROWS(_xlfn.UNIQUE(_xlfn._xlws.FILTER(VGSales[Genre],VGSales[Name]=A340)))</f>
        <v>1</v>
      </c>
      <c r="D340" s="8">
        <f>SUMIFS(VGSales[Global_Sales],VGSales[Name],A340)</f>
        <v>3.71</v>
      </c>
      <c r="F340" s="8" t="str">
        <v>Funcom</v>
      </c>
      <c r="G340" s="8">
        <f>SUMIFS(VGSales[Global_Sales],VGSales[Publisher],F340)</f>
        <v>0.2</v>
      </c>
    </row>
    <row r="341" spans="1:7" s="8" customFormat="1" x14ac:dyDescent="0.25">
      <c r="A341" s="8" t="str">
        <v>FIFA Soccer 2005</v>
      </c>
      <c r="B341" s="8" cm="1">
        <f t="array" ref="B341">SUM(1*(VGSales[Name]=A341))</f>
        <v>4</v>
      </c>
      <c r="C341" s="8" cm="1">
        <f t="array" ref="C341">ROWS(_xlfn.UNIQUE(_xlfn._xlws.FILTER(VGSales[Genre],VGSales[Name]=A341)))</f>
        <v>1</v>
      </c>
      <c r="D341" s="8">
        <f>SUMIFS(VGSales[Global_Sales],VGSales[Name],A341)</f>
        <v>4.8899999999999997</v>
      </c>
      <c r="F341" s="8" t="str">
        <v>Panther Software</v>
      </c>
      <c r="G341" s="8">
        <f>SUMIFS(VGSales[Global_Sales],VGSales[Publisher],F341)</f>
        <v>0.17</v>
      </c>
    </row>
    <row r="342" spans="1:7" s="8" customFormat="1" x14ac:dyDescent="0.25">
      <c r="A342" s="8" t="str">
        <v>Pokémon Trading Card Game</v>
      </c>
      <c r="B342" s="8" cm="1">
        <f t="array" ref="B342">SUM(1*(VGSales[Name]=A342))</f>
        <v>1</v>
      </c>
      <c r="C342" s="8" cm="1">
        <f t="array" ref="C342">ROWS(_xlfn.UNIQUE(_xlfn._xlws.FILTER(VGSales[Genre],VGSales[Name]=A342)))</f>
        <v>1</v>
      </c>
      <c r="D342" s="8">
        <f>SUMIFS(VGSales[Global_Sales],VGSales[Name],A342)</f>
        <v>3.7</v>
      </c>
      <c r="F342" s="8" t="str">
        <v>Blast! Entertainment Ltd</v>
      </c>
      <c r="G342" s="8">
        <f>SUMIFS(VGSales[Global_Sales],VGSales[Publisher],F342)</f>
        <v>0.38000000000000006</v>
      </c>
    </row>
    <row r="343" spans="1:7" s="8" customFormat="1" x14ac:dyDescent="0.25">
      <c r="A343" s="8" t="str">
        <v>Battlefield 4</v>
      </c>
      <c r="B343" s="8" cm="1">
        <f t="array" ref="B343">SUM(1*(VGSales[Name]=A343))</f>
        <v>5</v>
      </c>
      <c r="C343" s="8" cm="1">
        <f t="array" ref="C343">ROWS(_xlfn.UNIQUE(_xlfn._xlws.FILTER(VGSales[Genre],VGSales[Name]=A343)))</f>
        <v>1</v>
      </c>
      <c r="D343" s="8">
        <f>SUMIFS(VGSales[Global_Sales],VGSales[Name],A343)</f>
        <v>14.030000000000001</v>
      </c>
      <c r="F343" s="8" t="str">
        <v>Game Life</v>
      </c>
      <c r="G343" s="8">
        <f>SUMIFS(VGSales[Global_Sales],VGSales[Publisher],F343)</f>
        <v>0.30000000000000004</v>
      </c>
    </row>
    <row r="344" spans="1:7" s="8" customFormat="1" x14ac:dyDescent="0.25">
      <c r="A344" s="8" t="str">
        <v>MySims</v>
      </c>
      <c r="B344" s="8" cm="1">
        <f t="array" ref="B344">SUM(1*(VGSales[Name]=A344))</f>
        <v>3</v>
      </c>
      <c r="C344" s="8" cm="1">
        <f t="array" ref="C344">ROWS(_xlfn.UNIQUE(_xlfn._xlws.FILTER(VGSales[Genre],VGSales[Name]=A344)))</f>
        <v>1</v>
      </c>
      <c r="D344" s="8">
        <f>SUMIFS(VGSales[Global_Sales],VGSales[Name],A344)</f>
        <v>5.4</v>
      </c>
      <c r="F344" s="8" t="str">
        <v>DSI Games</v>
      </c>
      <c r="G344" s="8">
        <f>SUMIFS(VGSales[Global_Sales],VGSales[Publisher],F344)</f>
        <v>0.35000000000000003</v>
      </c>
    </row>
    <row r="345" spans="1:7" s="8" customFormat="1" x14ac:dyDescent="0.25">
      <c r="A345" s="8" t="str">
        <v>Friend Collection</v>
      </c>
      <c r="B345" s="8" cm="1">
        <f t="array" ref="B345">SUM(1*(VGSales[Name]=A345))</f>
        <v>1</v>
      </c>
      <c r="C345" s="8" cm="1">
        <f t="array" ref="C345">ROWS(_xlfn.UNIQUE(_xlfn._xlws.FILTER(VGSales[Genre],VGSales[Name]=A345)))</f>
        <v>1</v>
      </c>
      <c r="D345" s="8">
        <f>SUMIFS(VGSales[Global_Sales],VGSales[Name],A345)</f>
        <v>3.67</v>
      </c>
      <c r="F345" s="8" t="str">
        <v>Avalon Interactive</v>
      </c>
      <c r="G345" s="8">
        <f>SUMIFS(VGSales[Global_Sales],VGSales[Publisher],F345)</f>
        <v>0.48</v>
      </c>
    </row>
    <row r="346" spans="1:7" s="8" customFormat="1" x14ac:dyDescent="0.25">
      <c r="A346" s="8" t="str">
        <v>Tony Hawk's Pro Skater 4</v>
      </c>
      <c r="B346" s="8" cm="1">
        <f t="array" ref="B346">SUM(1*(VGSales[Name]=A346))</f>
        <v>4</v>
      </c>
      <c r="C346" s="8" cm="1">
        <f t="array" ref="C346">ROWS(_xlfn.UNIQUE(_xlfn._xlws.FILTER(VGSales[Genre],VGSales[Name]=A346)))</f>
        <v>1</v>
      </c>
      <c r="D346" s="8">
        <f>SUMIFS(VGSales[Global_Sales],VGSales[Name],A346)</f>
        <v>5.75</v>
      </c>
      <c r="F346" s="8" t="str">
        <v>Popcorn Arcade</v>
      </c>
      <c r="G346" s="8">
        <f>SUMIFS(VGSales[Global_Sales],VGSales[Publisher],F346)</f>
        <v>0.49</v>
      </c>
    </row>
    <row r="347" spans="1:7" s="8" customFormat="1" x14ac:dyDescent="0.25">
      <c r="A347" s="8" t="str">
        <v>Midnight Club 3: DUB Edition</v>
      </c>
      <c r="B347" s="8" cm="1">
        <f t="array" ref="B347">SUM(1*(VGSales[Name]=A347))</f>
        <v>2</v>
      </c>
      <c r="C347" s="8" cm="1">
        <f t="array" ref="C347">ROWS(_xlfn.UNIQUE(_xlfn._xlws.FILTER(VGSales[Genre],VGSales[Name]=A347)))</f>
        <v>1</v>
      </c>
      <c r="D347" s="8">
        <f>SUMIFS(VGSales[Global_Sales],VGSales[Name],A347)</f>
        <v>4.4000000000000004</v>
      </c>
      <c r="F347" s="8" t="str">
        <v>Neko Entertainment</v>
      </c>
      <c r="G347" s="8">
        <f>SUMIFS(VGSales[Global_Sales],VGSales[Publisher],F347)</f>
        <v>0.31000000000000005</v>
      </c>
    </row>
    <row r="348" spans="1:7" s="8" customFormat="1" x14ac:dyDescent="0.25">
      <c r="A348" s="8" t="str">
        <v>Banjo-Kazooie</v>
      </c>
      <c r="B348" s="8" cm="1">
        <f t="array" ref="B348">SUM(1*(VGSales[Name]=A348))</f>
        <v>2</v>
      </c>
      <c r="C348" s="8" cm="1">
        <f t="array" ref="C348">ROWS(_xlfn.UNIQUE(_xlfn._xlws.FILTER(VGSales[Genre],VGSales[Name]=A348)))</f>
        <v>1</v>
      </c>
      <c r="D348" s="8">
        <f>SUMIFS(VGSales[Global_Sales],VGSales[Name],A348)</f>
        <v>3.6599999999999997</v>
      </c>
      <c r="F348" s="8" t="str">
        <v>Vir2L Studios</v>
      </c>
      <c r="G348" s="8">
        <f>SUMIFS(VGSales[Global_Sales],VGSales[Publisher],F348)</f>
        <v>0.26</v>
      </c>
    </row>
    <row r="349" spans="1:7" s="8" customFormat="1" x14ac:dyDescent="0.25">
      <c r="A349" s="8" t="str">
        <v>SOCOM: U.S. Navy SEALs</v>
      </c>
      <c r="B349" s="8" cm="1">
        <f t="array" ref="B349">SUM(1*(VGSales[Name]=A349))</f>
        <v>1</v>
      </c>
      <c r="C349" s="8" cm="1">
        <f t="array" ref="C349">ROWS(_xlfn.UNIQUE(_xlfn._xlws.FILTER(VGSales[Genre],VGSales[Name]=A349)))</f>
        <v>1</v>
      </c>
      <c r="D349" s="8">
        <f>SUMIFS(VGSales[Global_Sales],VGSales[Name],A349)</f>
        <v>3.65</v>
      </c>
      <c r="F349" s="8" t="str">
        <v>Aques</v>
      </c>
      <c r="G349" s="8">
        <f>SUMIFS(VGSales[Global_Sales],VGSales[Publisher],F349)</f>
        <v>0.16</v>
      </c>
    </row>
    <row r="350" spans="1:7" s="8" customFormat="1" x14ac:dyDescent="0.25">
      <c r="A350" s="8" t="str">
        <v>Guitar Hero: World Tour</v>
      </c>
      <c r="B350" s="8" cm="1">
        <f t="array" ref="B350">SUM(1*(VGSales[Name]=A350))</f>
        <v>5</v>
      </c>
      <c r="C350" s="8" cm="1">
        <f t="array" ref="C350">ROWS(_xlfn.UNIQUE(_xlfn._xlws.FILTER(VGSales[Genre],VGSales[Name]=A350)))</f>
        <v>1</v>
      </c>
      <c r="D350" s="8">
        <f>SUMIFS(VGSales[Global_Sales],VGSales[Name],A350)</f>
        <v>10.08</v>
      </c>
      <c r="F350" s="8" t="str">
        <v>Syscom</v>
      </c>
      <c r="G350" s="8">
        <f>SUMIFS(VGSales[Global_Sales],VGSales[Publisher],F350)</f>
        <v>0.27</v>
      </c>
    </row>
    <row r="351" spans="1:7" s="8" customFormat="1" x14ac:dyDescent="0.25">
      <c r="A351" s="8" t="str">
        <v>Gran Turismo 6</v>
      </c>
      <c r="B351" s="8" cm="1">
        <f t="array" ref="B351">SUM(1*(VGSales[Name]=A351))</f>
        <v>1</v>
      </c>
      <c r="C351" s="8" cm="1">
        <f t="array" ref="C351">ROWS(_xlfn.UNIQUE(_xlfn._xlws.FILTER(VGSales[Genre],VGSales[Name]=A351)))</f>
        <v>1</v>
      </c>
      <c r="D351" s="8">
        <f>SUMIFS(VGSales[Global_Sales],VGSales[Name],A351)</f>
        <v>3.64</v>
      </c>
      <c r="F351" s="8" t="str">
        <v>White Park Bay Software</v>
      </c>
      <c r="G351" s="8">
        <f>SUMIFS(VGSales[Global_Sales],VGSales[Publisher],F351)</f>
        <v>0.16</v>
      </c>
    </row>
    <row r="352" spans="1:7" s="8" customFormat="1" x14ac:dyDescent="0.25">
      <c r="A352" s="8" t="str">
        <v>Jak and Daxter: The Precursor Legacy</v>
      </c>
      <c r="B352" s="8" cm="1">
        <f t="array" ref="B352">SUM(1*(VGSales[Name]=A352))</f>
        <v>1</v>
      </c>
      <c r="C352" s="8" cm="1">
        <f t="array" ref="C352">ROWS(_xlfn.UNIQUE(_xlfn._xlws.FILTER(VGSales[Genre],VGSales[Name]=A352)))</f>
        <v>1</v>
      </c>
      <c r="D352" s="8">
        <f>SUMIFS(VGSales[Global_Sales],VGSales[Name],A352)</f>
        <v>3.64</v>
      </c>
      <c r="F352" s="8" t="str">
        <v>System 3</v>
      </c>
      <c r="G352" s="8">
        <f>SUMIFS(VGSales[Global_Sales],VGSales[Publisher],F352)</f>
        <v>0.22000000000000003</v>
      </c>
    </row>
    <row r="353" spans="1:7" s="8" customFormat="1" x14ac:dyDescent="0.25">
      <c r="A353" s="8" t="str">
        <v>Pokemon Snap</v>
      </c>
      <c r="B353" s="8" cm="1">
        <f t="array" ref="B353">SUM(1*(VGSales[Name]=A353))</f>
        <v>1</v>
      </c>
      <c r="C353" s="8" cm="1">
        <f t="array" ref="C353">ROWS(_xlfn.UNIQUE(_xlfn._xlws.FILTER(VGSales[Genre],VGSales[Name]=A353)))</f>
        <v>1</v>
      </c>
      <c r="D353" s="8">
        <f>SUMIFS(VGSales[Global_Sales],VGSales[Name],A353)</f>
        <v>3.63</v>
      </c>
      <c r="F353" s="8" t="str">
        <v>Vatical Entertainment</v>
      </c>
      <c r="G353" s="8">
        <f>SUMIFS(VGSales[Global_Sales],VGSales[Publisher],F353)</f>
        <v>0.22</v>
      </c>
    </row>
    <row r="354" spans="1:7" s="8" customFormat="1" x14ac:dyDescent="0.25">
      <c r="A354" s="8" t="str">
        <v>FIFA Soccer 10</v>
      </c>
      <c r="B354" s="8" cm="1">
        <f t="array" ref="B354">SUM(1*(VGSales[Name]=A354))</f>
        <v>7</v>
      </c>
      <c r="C354" s="8" cm="1">
        <f t="array" ref="C354">ROWS(_xlfn.UNIQUE(_xlfn._xlws.FILTER(VGSales[Genre],VGSales[Name]=A354)))</f>
        <v>1</v>
      </c>
      <c r="D354" s="8">
        <f>SUMIFS(VGSales[Global_Sales],VGSales[Name],A354)</f>
        <v>10.74</v>
      </c>
      <c r="F354" s="8" t="str">
        <v>Daedalic</v>
      </c>
      <c r="G354" s="8">
        <f>SUMIFS(VGSales[Global_Sales],VGSales[Publisher],F354)</f>
        <v>0.28000000000000003</v>
      </c>
    </row>
    <row r="355" spans="1:7" s="8" customFormat="1" x14ac:dyDescent="0.25">
      <c r="A355" s="8" t="str">
        <v>Pro Evolution Soccer 2008</v>
      </c>
      <c r="B355" s="8" cm="1">
        <f t="array" ref="B355">SUM(1*(VGSales[Name]=A355))</f>
        <v>6</v>
      </c>
      <c r="C355" s="8" cm="1">
        <f t="array" ref="C355">ROWS(_xlfn.UNIQUE(_xlfn._xlws.FILTER(VGSales[Genre],VGSales[Name]=A355)))</f>
        <v>1</v>
      </c>
      <c r="D355" s="8">
        <f>SUMIFS(VGSales[Global_Sales],VGSales[Name],A355)</f>
        <v>8.4700000000000006</v>
      </c>
      <c r="F355" s="8" t="str">
        <v>EA Games</v>
      </c>
      <c r="G355" s="8">
        <f>SUMIFS(VGSales[Global_Sales],VGSales[Publisher],F355)</f>
        <v>0.15</v>
      </c>
    </row>
    <row r="356" spans="1:7" s="8" customFormat="1" x14ac:dyDescent="0.25">
      <c r="A356" s="8" t="str">
        <v>Resident Evil 4</v>
      </c>
      <c r="B356" s="8" cm="1">
        <f t="array" ref="B356">SUM(1*(VGSales[Name]=A356))</f>
        <v>4</v>
      </c>
      <c r="C356" s="8" cm="1">
        <f t="array" ref="C356">ROWS(_xlfn.UNIQUE(_xlfn._xlws.FILTER(VGSales[Genre],VGSales[Name]=A356)))</f>
        <v>1</v>
      </c>
      <c r="D356" s="8">
        <f>SUMIFS(VGSales[Global_Sales],VGSales[Name],A356)</f>
        <v>7.6000000000000005</v>
      </c>
      <c r="F356" s="8" t="str">
        <v>Media Factory</v>
      </c>
      <c r="G356" s="8">
        <f>SUMIFS(VGSales[Global_Sales],VGSales[Publisher],F356)</f>
        <v>0.29000000000000004</v>
      </c>
    </row>
    <row r="357" spans="1:7" s="8" customFormat="1" x14ac:dyDescent="0.25">
      <c r="A357" s="8" t="str">
        <v>Tom Clancy's The Division</v>
      </c>
      <c r="B357" s="8" cm="1">
        <f t="array" ref="B357">SUM(1*(VGSales[Name]=A357))</f>
        <v>3</v>
      </c>
      <c r="C357" s="8" cm="1">
        <f t="array" ref="C357">ROWS(_xlfn.UNIQUE(_xlfn._xlws.FILTER(VGSales[Genre],VGSales[Name]=A357)))</f>
        <v>1</v>
      </c>
      <c r="D357" s="8">
        <f>SUMIFS(VGSales[Global_Sales],VGSales[Name],A357)</f>
        <v>5.9899999999999993</v>
      </c>
      <c r="F357" s="8" t="str">
        <v>Vic Tokai</v>
      </c>
      <c r="G357" s="8">
        <f>SUMIFS(VGSales[Global_Sales],VGSales[Publisher],F357)</f>
        <v>0.27</v>
      </c>
    </row>
    <row r="358" spans="1:7" s="8" customFormat="1" x14ac:dyDescent="0.25">
      <c r="A358" s="8" t="str">
        <v>Star Wars: Battlefront</v>
      </c>
      <c r="B358" s="8" cm="1">
        <f t="array" ref="B358">SUM(1*(VGSales[Name]=A358))</f>
        <v>3</v>
      </c>
      <c r="C358" s="8" cm="1">
        <f t="array" ref="C358">ROWS(_xlfn.UNIQUE(_xlfn._xlws.FILTER(VGSales[Genre],VGSales[Name]=A358)))</f>
        <v>1</v>
      </c>
      <c r="D358" s="8">
        <f>SUMIFS(VGSales[Global_Sales],VGSales[Name],A358)</f>
        <v>5.56</v>
      </c>
      <c r="F358" s="8" t="str">
        <v>The Adventure Company</v>
      </c>
      <c r="G358" s="8">
        <f>SUMIFS(VGSales[Global_Sales],VGSales[Publisher],F358)</f>
        <v>0.51</v>
      </c>
    </row>
    <row r="359" spans="1:7" s="8" customFormat="1" x14ac:dyDescent="0.25">
      <c r="A359" s="8" t="str">
        <v>Doom II: Hell on Earth</v>
      </c>
      <c r="B359" s="8" cm="1">
        <f t="array" ref="B359">SUM(1*(VGSales[Name]=A359))</f>
        <v>2</v>
      </c>
      <c r="C359" s="8" cm="1">
        <f t="array" ref="C359">ROWS(_xlfn.UNIQUE(_xlfn._xlws.FILTER(VGSales[Genre],VGSales[Name]=A359)))</f>
        <v>1</v>
      </c>
      <c r="D359" s="8">
        <f>SUMIFS(VGSales[Global_Sales],VGSales[Name],A359)</f>
        <v>3.65</v>
      </c>
      <c r="F359" s="8" t="str">
        <v>Game Arts</v>
      </c>
      <c r="G359" s="8">
        <f>SUMIFS(VGSales[Global_Sales],VGSales[Publisher],F359)</f>
        <v>0.14000000000000001</v>
      </c>
    </row>
    <row r="360" spans="1:7" s="8" customFormat="1" x14ac:dyDescent="0.25">
      <c r="A360" s="8" t="str">
        <v>The Simpsons: Road Rage</v>
      </c>
      <c r="B360" s="8" cm="1">
        <f t="array" ref="B360">SUM(1*(VGSales[Name]=A360))</f>
        <v>4</v>
      </c>
      <c r="C360" s="8" cm="1">
        <f t="array" ref="C360">ROWS(_xlfn.UNIQUE(_xlfn._xlws.FILTER(VGSales[Genre],VGSales[Name]=A360)))</f>
        <v>1</v>
      </c>
      <c r="D360" s="8">
        <f>SUMIFS(VGSales[Global_Sales],VGSales[Name],A360)</f>
        <v>6.09</v>
      </c>
      <c r="F360" s="8" t="str">
        <v>Broccoli</v>
      </c>
      <c r="G360" s="8">
        <f>SUMIFS(VGSales[Global_Sales],VGSales[Publisher],F360)</f>
        <v>0.96000000000000019</v>
      </c>
    </row>
    <row r="361" spans="1:7" s="8" customFormat="1" x14ac:dyDescent="0.25">
      <c r="A361" s="8" t="str">
        <v>Cooking Mama 2: Dinner With Friends</v>
      </c>
      <c r="B361" s="8" cm="1">
        <f t="array" ref="B361">SUM(1*(VGSales[Name]=A361))</f>
        <v>1</v>
      </c>
      <c r="C361" s="8" cm="1">
        <f t="array" ref="C361">ROWS(_xlfn.UNIQUE(_xlfn._xlws.FILTER(VGSales[Genre],VGSales[Name]=A361)))</f>
        <v>1</v>
      </c>
      <c r="D361" s="8">
        <f>SUMIFS(VGSales[Global_Sales],VGSales[Name],A361)</f>
        <v>3.61</v>
      </c>
      <c r="F361" s="8" t="str">
        <v>Acquire</v>
      </c>
      <c r="G361" s="8">
        <f>SUMIFS(VGSales[Global_Sales],VGSales[Publisher],F361)</f>
        <v>1.07</v>
      </c>
    </row>
    <row r="362" spans="1:7" s="8" customFormat="1" x14ac:dyDescent="0.25">
      <c r="A362" s="8" t="str">
        <v>Luigi's Mansion</v>
      </c>
      <c r="B362" s="8" cm="1">
        <f t="array" ref="B362">SUM(1*(VGSales[Name]=A362))</f>
        <v>1</v>
      </c>
      <c r="C362" s="8" cm="1">
        <f t="array" ref="C362">ROWS(_xlfn.UNIQUE(_xlfn._xlws.FILTER(VGSales[Genre],VGSales[Name]=A362)))</f>
        <v>1</v>
      </c>
      <c r="D362" s="8">
        <f>SUMIFS(VGSales[Global_Sales],VGSales[Name],A362)</f>
        <v>3.6</v>
      </c>
      <c r="F362" s="8" t="str">
        <v>General Entertainment</v>
      </c>
      <c r="G362" s="8">
        <f>SUMIFS(VGSales[Global_Sales],VGSales[Publisher],F362)</f>
        <v>0.14000000000000001</v>
      </c>
    </row>
    <row r="363" spans="1:7" s="8" customFormat="1" x14ac:dyDescent="0.25">
      <c r="A363" s="8" t="str">
        <v>Star Wars: Battlefront II</v>
      </c>
      <c r="B363" s="8" cm="1">
        <f t="array" ref="B363">SUM(1*(VGSales[Name]=A363))</f>
        <v>4</v>
      </c>
      <c r="C363" s="8" cm="1">
        <f t="array" ref="C363">ROWS(_xlfn.UNIQUE(_xlfn._xlws.FILTER(VGSales[Genre],VGSales[Name]=A363)))</f>
        <v>1</v>
      </c>
      <c r="D363" s="8">
        <f>SUMIFS(VGSales[Global_Sales],VGSales[Name],A363)</f>
        <v>6.67</v>
      </c>
      <c r="F363" s="8" t="str">
        <v>Excalibur Publishing</v>
      </c>
      <c r="G363" s="8">
        <f>SUMIFS(VGSales[Global_Sales],VGSales[Publisher],F363)</f>
        <v>0.28000000000000003</v>
      </c>
    </row>
    <row r="364" spans="1:7" s="8" customFormat="1" x14ac:dyDescent="0.25">
      <c r="A364" s="8" t="str">
        <v>WWF SmackDown!</v>
      </c>
      <c r="B364" s="8" cm="1">
        <f t="array" ref="B364">SUM(1*(VGSales[Name]=A364))</f>
        <v>1</v>
      </c>
      <c r="C364" s="8" cm="1">
        <f t="array" ref="C364">ROWS(_xlfn.UNIQUE(_xlfn._xlws.FILTER(VGSales[Genre],VGSales[Name]=A364)))</f>
        <v>1</v>
      </c>
      <c r="D364" s="8">
        <f>SUMIFS(VGSales[Global_Sales],VGSales[Name],A364)</f>
        <v>3.58</v>
      </c>
      <c r="F364" s="8" t="str">
        <v>Imadio</v>
      </c>
      <c r="G364" s="8">
        <f>SUMIFS(VGSales[Global_Sales],VGSales[Publisher],F364)</f>
        <v>0.14000000000000001</v>
      </c>
    </row>
    <row r="365" spans="1:7" s="8" customFormat="1" x14ac:dyDescent="0.25">
      <c r="A365" s="8" t="str">
        <v>Croc: Legend of the Gobbos</v>
      </c>
      <c r="B365" s="8" cm="1">
        <f t="array" ref="B365">SUM(1*(VGSales[Name]=A365))</f>
        <v>1</v>
      </c>
      <c r="C365" s="8" cm="1">
        <f t="array" ref="C365">ROWS(_xlfn.UNIQUE(_xlfn._xlws.FILTER(VGSales[Genre],VGSales[Name]=A365)))</f>
        <v>1</v>
      </c>
      <c r="D365" s="8">
        <f>SUMIFS(VGSales[Global_Sales],VGSales[Name],A365)</f>
        <v>3.56</v>
      </c>
      <c r="F365" s="8" t="str">
        <v>Swing! Entertainment</v>
      </c>
      <c r="G365" s="8">
        <f>SUMIFS(VGSales[Global_Sales],VGSales[Publisher],F365)</f>
        <v>0.48</v>
      </c>
    </row>
    <row r="366" spans="1:7" s="8" customFormat="1" x14ac:dyDescent="0.25">
      <c r="A366" s="8" t="str">
        <v>The Getaway</v>
      </c>
      <c r="B366" s="8" cm="1">
        <f t="array" ref="B366">SUM(1*(VGSales[Name]=A366))</f>
        <v>1</v>
      </c>
      <c r="C366" s="8" cm="1">
        <f t="array" ref="C366">ROWS(_xlfn.UNIQUE(_xlfn._xlws.FILTER(VGSales[Genre],VGSales[Name]=A366)))</f>
        <v>1</v>
      </c>
      <c r="D366" s="8">
        <f>SUMIFS(VGSales[Global_Sales],VGSales[Name],A366)</f>
        <v>3.54</v>
      </c>
      <c r="F366" s="8" t="str">
        <v>Sony Music Entertainment</v>
      </c>
      <c r="G366" s="8">
        <f>SUMIFS(VGSales[Global_Sales],VGSales[Publisher],F366)</f>
        <v>0.14000000000000001</v>
      </c>
    </row>
    <row r="367" spans="1:7" s="8" customFormat="1" x14ac:dyDescent="0.25">
      <c r="A367" s="8" t="str">
        <v>Tomb Raider III: Adventures of Lara Croft</v>
      </c>
      <c r="B367" s="8" cm="1">
        <f t="array" ref="B367">SUM(1*(VGSales[Name]=A367))</f>
        <v>2</v>
      </c>
      <c r="C367" s="8" cm="1">
        <f t="array" ref="C367">ROWS(_xlfn.UNIQUE(_xlfn._xlws.FILTER(VGSales[Genre],VGSales[Name]=A367)))</f>
        <v>1</v>
      </c>
      <c r="D367" s="8">
        <f>SUMIFS(VGSales[Global_Sales],VGSales[Name],A367)</f>
        <v>4.16</v>
      </c>
      <c r="F367" s="8" t="str">
        <v>Aqua Plus</v>
      </c>
      <c r="G367" s="8">
        <f>SUMIFS(VGSales[Global_Sales],VGSales[Publisher],F367)</f>
        <v>1.2500000000000004</v>
      </c>
    </row>
    <row r="368" spans="1:7" s="8" customFormat="1" x14ac:dyDescent="0.25">
      <c r="A368" s="8" t="str">
        <v>James Bond 007: Agent Under Fire</v>
      </c>
      <c r="B368" s="8" cm="1">
        <f t="array" ref="B368">SUM(1*(VGSales[Name]=A368))</f>
        <v>3</v>
      </c>
      <c r="C368" s="8" cm="1">
        <f t="array" ref="C368">ROWS(_xlfn.UNIQUE(_xlfn._xlws.FILTER(VGSales[Genre],VGSales[Name]=A368)))</f>
        <v>1</v>
      </c>
      <c r="D368" s="8">
        <f>SUMIFS(VGSales[Global_Sales],VGSales[Name],A368)</f>
        <v>5.1499999999999995</v>
      </c>
      <c r="F368" s="8" t="str">
        <v>Paradox Interactive</v>
      </c>
      <c r="G368" s="8">
        <f>SUMIFS(VGSales[Global_Sales],VGSales[Publisher],F368)</f>
        <v>0.76000000000000034</v>
      </c>
    </row>
    <row r="369" spans="1:7" s="8" customFormat="1" x14ac:dyDescent="0.25">
      <c r="A369" s="8" t="str">
        <v>LEGO Star Wars: The Video Game</v>
      </c>
      <c r="B369" s="8" cm="1">
        <f t="array" ref="B369">SUM(1*(VGSales[Name]=A369))</f>
        <v>5</v>
      </c>
      <c r="C369" s="8" cm="1">
        <f t="array" ref="C369">ROWS(_xlfn.UNIQUE(_xlfn._xlws.FILTER(VGSales[Genre],VGSales[Name]=A369)))</f>
        <v>1</v>
      </c>
      <c r="D369" s="8">
        <f>SUMIFS(VGSales[Global_Sales],VGSales[Name],A369)</f>
        <v>7.2599999999999989</v>
      </c>
      <c r="F369" s="8" t="str">
        <v>Hip Interactive</v>
      </c>
      <c r="G369" s="8">
        <f>SUMIFS(VGSales[Global_Sales],VGSales[Publisher],F369)</f>
        <v>0.36</v>
      </c>
    </row>
    <row r="370" spans="1:7" s="8" customFormat="1" x14ac:dyDescent="0.25">
      <c r="A370" s="8" t="str">
        <v>Rugrats in Paris: The Movie</v>
      </c>
      <c r="B370" s="8" cm="1">
        <f t="array" ref="B370">SUM(1*(VGSales[Name]=A370))</f>
        <v>2</v>
      </c>
      <c r="C370" s="8" cm="1">
        <f t="array" ref="C370">ROWS(_xlfn.UNIQUE(_xlfn._xlws.FILTER(VGSales[Genre],VGSales[Name]=A370)))</f>
        <v>1</v>
      </c>
      <c r="D370" s="8">
        <f>SUMIFS(VGSales[Global_Sales],VGSales[Name],A370)</f>
        <v>4.0199999999999996</v>
      </c>
      <c r="F370" s="8" t="str">
        <v>DreamCatcher Interactive</v>
      </c>
      <c r="G370" s="8">
        <f>SUMIFS(VGSales[Global_Sales],VGSales[Publisher],F370)</f>
        <v>0.95000000000000018</v>
      </c>
    </row>
    <row r="371" spans="1:7" s="8" customFormat="1" x14ac:dyDescent="0.25">
      <c r="A371" s="8" t="str">
        <v>Spyro 2: Ripto's Rage!</v>
      </c>
      <c r="B371" s="8" cm="1">
        <f t="array" ref="B371">SUM(1*(VGSales[Name]=A371))</f>
        <v>1</v>
      </c>
      <c r="C371" s="8" cm="1">
        <f t="array" ref="C371">ROWS(_xlfn.UNIQUE(_xlfn._xlws.FILTER(VGSales[Genre],VGSales[Name]=A371)))</f>
        <v>1</v>
      </c>
      <c r="D371" s="8">
        <f>SUMIFS(VGSales[Global_Sales],VGSales[Name],A371)</f>
        <v>3.52</v>
      </c>
      <c r="F371" s="8" t="str">
        <v>Tripwire Interactive</v>
      </c>
      <c r="G371" s="8">
        <f>SUMIFS(VGSales[Global_Sales],VGSales[Publisher],F371)</f>
        <v>0.14000000000000001</v>
      </c>
    </row>
    <row r="372" spans="1:7" s="8" customFormat="1" x14ac:dyDescent="0.25">
      <c r="A372" s="8" t="str">
        <v>Left 4 Dead</v>
      </c>
      <c r="B372" s="8" cm="1">
        <f t="array" ref="B372">SUM(1*(VGSales[Name]=A372))</f>
        <v>2</v>
      </c>
      <c r="C372" s="8" cm="1">
        <f t="array" ref="C372">ROWS(_xlfn.UNIQUE(_xlfn._xlws.FILTER(VGSales[Genre],VGSales[Name]=A372)))</f>
        <v>1</v>
      </c>
      <c r="D372" s="8">
        <f>SUMIFS(VGSales[Global_Sales],VGSales[Name],A372)</f>
        <v>3.54</v>
      </c>
      <c r="F372" s="8" t="str">
        <v>Sting</v>
      </c>
      <c r="G372" s="8">
        <f>SUMIFS(VGSales[Global_Sales],VGSales[Publisher],F372)</f>
        <v>0.65</v>
      </c>
    </row>
    <row r="373" spans="1:7" s="8" customFormat="1" x14ac:dyDescent="0.25">
      <c r="A373" s="8" t="str">
        <v>Donkey Kong Country 3: Dixie Kong's Double Trouble!</v>
      </c>
      <c r="B373" s="8" cm="1">
        <f t="array" ref="B373">SUM(1*(VGSales[Name]=A373))</f>
        <v>1</v>
      </c>
      <c r="C373" s="8" cm="1">
        <f t="array" ref="C373">ROWS(_xlfn.UNIQUE(_xlfn._xlws.FILTER(VGSales[Genre],VGSales[Name]=A373)))</f>
        <v>1</v>
      </c>
      <c r="D373" s="8">
        <f>SUMIFS(VGSales[Global_Sales],VGSales[Name],A373)</f>
        <v>3.51</v>
      </c>
      <c r="F373" s="8" t="str">
        <v>Yacht Club Games</v>
      </c>
      <c r="G373" s="8">
        <f>SUMIFS(VGSales[Global_Sales],VGSales[Publisher],F373)</f>
        <v>0.32</v>
      </c>
    </row>
    <row r="374" spans="1:7" s="8" customFormat="1" x14ac:dyDescent="0.25">
      <c r="A374" s="8" t="str">
        <v>Assassin's Creed: Brotherhood</v>
      </c>
      <c r="B374" s="8" cm="1">
        <f t="array" ref="B374">SUM(1*(VGSales[Name]=A374))</f>
        <v>3</v>
      </c>
      <c r="C374" s="8" cm="1">
        <f t="array" ref="C374">ROWS(_xlfn.UNIQUE(_xlfn._xlws.FILTER(VGSales[Genre],VGSales[Name]=A374)))</f>
        <v>1</v>
      </c>
      <c r="D374" s="8">
        <f>SUMIFS(VGSales[Global_Sales],VGSales[Name],A374)</f>
        <v>6.93</v>
      </c>
      <c r="F374" s="8" t="str">
        <v>SCS Software</v>
      </c>
      <c r="G374" s="8">
        <f>SUMIFS(VGSales[Global_Sales],VGSales[Publisher],F374)</f>
        <v>0.13</v>
      </c>
    </row>
    <row r="375" spans="1:7" s="8" customFormat="1" x14ac:dyDescent="0.25">
      <c r="A375" s="8" t="str">
        <v>Kung Fu</v>
      </c>
      <c r="B375" s="8" cm="1">
        <f t="array" ref="B375">SUM(1*(VGSales[Name]=A375))</f>
        <v>1</v>
      </c>
      <c r="C375" s="8" cm="1">
        <f t="array" ref="C375">ROWS(_xlfn.UNIQUE(_xlfn._xlws.FILTER(VGSales[Genre],VGSales[Name]=A375)))</f>
        <v>1</v>
      </c>
      <c r="D375" s="8">
        <f>SUMIFS(VGSales[Global_Sales],VGSales[Name],A375)</f>
        <v>3.5</v>
      </c>
      <c r="F375" s="8" t="str">
        <v>Bigben Interactive</v>
      </c>
      <c r="G375" s="8">
        <f>SUMIFS(VGSales[Global_Sales],VGSales[Publisher],F375)</f>
        <v>0.84000000000000008</v>
      </c>
    </row>
    <row r="376" spans="1:7" s="8" customFormat="1" x14ac:dyDescent="0.25">
      <c r="A376" s="8" t="str">
        <v>Clubhouse Games</v>
      </c>
      <c r="B376" s="8" cm="1">
        <f t="array" ref="B376">SUM(1*(VGSales[Name]=A376))</f>
        <v>1</v>
      </c>
      <c r="C376" s="8" cm="1">
        <f t="array" ref="C376">ROWS(_xlfn.UNIQUE(_xlfn._xlws.FILTER(VGSales[Genre],VGSales[Name]=A376)))</f>
        <v>1</v>
      </c>
      <c r="D376" s="8">
        <f>SUMIFS(VGSales[Global_Sales],VGSales[Name],A376)</f>
        <v>3.5</v>
      </c>
      <c r="F376" s="8" t="str">
        <v>Havas Interactive</v>
      </c>
      <c r="G376" s="8">
        <f>SUMIFS(VGSales[Global_Sales],VGSales[Publisher],F376)</f>
        <v>0.13</v>
      </c>
    </row>
    <row r="377" spans="1:7" s="8" customFormat="1" x14ac:dyDescent="0.25">
      <c r="A377" s="8" t="str">
        <v>FIFA Soccer 2004</v>
      </c>
      <c r="B377" s="8" cm="1">
        <f t="array" ref="B377">SUM(1*(VGSales[Name]=A377))</f>
        <v>4</v>
      </c>
      <c r="C377" s="8" cm="1">
        <f t="array" ref="C377">ROWS(_xlfn.UNIQUE(_xlfn._xlws.FILTER(VGSales[Genre],VGSales[Name]=A377)))</f>
        <v>1</v>
      </c>
      <c r="D377" s="8">
        <f>SUMIFS(VGSales[Global_Sales],VGSales[Name],A377)</f>
        <v>4.4000000000000004</v>
      </c>
      <c r="F377" s="8" t="str">
        <v>Slitherine Software</v>
      </c>
      <c r="G377" s="8">
        <f>SUMIFS(VGSales[Global_Sales],VGSales[Publisher],F377)</f>
        <v>0.21</v>
      </c>
    </row>
    <row r="378" spans="1:7" s="8" customFormat="1" x14ac:dyDescent="0.25">
      <c r="A378" s="8" t="str">
        <v>Battlefield: Bad Company 2</v>
      </c>
      <c r="B378" s="8" cm="1">
        <f t="array" ref="B378">SUM(1*(VGSales[Name]=A378))</f>
        <v>3</v>
      </c>
      <c r="C378" s="8" cm="1">
        <f t="array" ref="C378">ROWS(_xlfn.UNIQUE(_xlfn._xlws.FILTER(VGSales[Genre],VGSales[Name]=A378)))</f>
        <v>1</v>
      </c>
      <c r="D378" s="8">
        <f>SUMIFS(VGSales[Global_Sales],VGSales[Name],A378)</f>
        <v>7.16</v>
      </c>
      <c r="F378" s="8" t="str">
        <v>Graffiti</v>
      </c>
      <c r="G378" s="8">
        <f>SUMIFS(VGSales[Global_Sales],VGSales[Publisher],F378)</f>
        <v>0.37999999999999995</v>
      </c>
    </row>
    <row r="379" spans="1:7" s="8" customFormat="1" x14ac:dyDescent="0.25">
      <c r="A379" s="8" t="str">
        <v>Guitar Hero: On Tour</v>
      </c>
      <c r="B379" s="8" cm="1">
        <f t="array" ref="B379">SUM(1*(VGSales[Name]=A379))</f>
        <v>1</v>
      </c>
      <c r="C379" s="8" cm="1">
        <f t="array" ref="C379">ROWS(_xlfn.UNIQUE(_xlfn._xlws.FILTER(VGSales[Genre],VGSales[Name]=A379)))</f>
        <v>1</v>
      </c>
      <c r="D379" s="8">
        <f>SUMIFS(VGSales[Global_Sales],VGSales[Name],A379)</f>
        <v>3.48</v>
      </c>
      <c r="F379" s="8" t="str">
        <v>Funsta</v>
      </c>
      <c r="G379" s="8">
        <f>SUMIFS(VGSales[Global_Sales],VGSales[Publisher],F379)</f>
        <v>0.2</v>
      </c>
    </row>
    <row r="380" spans="1:7" s="8" customFormat="1" x14ac:dyDescent="0.25">
      <c r="A380" s="8" t="str">
        <v>Far Cry 3</v>
      </c>
      <c r="B380" s="8" cm="1">
        <f t="array" ref="B380">SUM(1*(VGSales[Name]=A380))</f>
        <v>3</v>
      </c>
      <c r="C380" s="8" cm="1">
        <f t="array" ref="C380">ROWS(_xlfn.UNIQUE(_xlfn._xlws.FILTER(VGSales[Genre],VGSales[Name]=A380)))</f>
        <v>1</v>
      </c>
      <c r="D380" s="8">
        <f>SUMIFS(VGSales[Global_Sales],VGSales[Name],A380)</f>
        <v>7.4700000000000006</v>
      </c>
      <c r="F380" s="8" t="str">
        <v>Telstar</v>
      </c>
      <c r="G380" s="8">
        <f>SUMIFS(VGSales[Global_Sales],VGSales[Publisher],F380)</f>
        <v>0.27</v>
      </c>
    </row>
    <row r="381" spans="1:7" s="8" customFormat="1" x14ac:dyDescent="0.25">
      <c r="A381" s="8" t="str">
        <v>Monster Hunter 4</v>
      </c>
      <c r="B381" s="8" cm="1">
        <f t="array" ref="B381">SUM(1*(VGSales[Name]=A381))</f>
        <v>1</v>
      </c>
      <c r="C381" s="8" cm="1">
        <f t="array" ref="C381">ROWS(_xlfn.UNIQUE(_xlfn._xlws.FILTER(VGSales[Genre],VGSales[Name]=A381)))</f>
        <v>1</v>
      </c>
      <c r="D381" s="8">
        <f>SUMIFS(VGSales[Global_Sales],VGSales[Name],A381)</f>
        <v>3.44</v>
      </c>
      <c r="F381" s="8" t="str">
        <v>U.S. Gold</v>
      </c>
      <c r="G381" s="8">
        <f>SUMIFS(VGSales[Global_Sales],VGSales[Publisher],F381)</f>
        <v>0.33</v>
      </c>
    </row>
    <row r="382" spans="1:7" s="8" customFormat="1" x14ac:dyDescent="0.25">
      <c r="A382" s="8" t="str">
        <v>Borderlands</v>
      </c>
      <c r="B382" s="8" cm="1">
        <f t="array" ref="B382">SUM(1*(VGSales[Name]=A382))</f>
        <v>3</v>
      </c>
      <c r="C382" s="8" cm="1">
        <f t="array" ref="C382">ROWS(_xlfn.UNIQUE(_xlfn._xlws.FILTER(VGSales[Genre],VGSales[Name]=A382)))</f>
        <v>1</v>
      </c>
      <c r="D382" s="8">
        <f>SUMIFS(VGSales[Global_Sales],VGSales[Name],A382)</f>
        <v>5.7299999999999995</v>
      </c>
      <c r="F382" s="8" t="str">
        <v>DreamWorks Interactive</v>
      </c>
      <c r="G382" s="8">
        <f>SUMIFS(VGSales[Global_Sales],VGSales[Publisher],F382)</f>
        <v>0.13</v>
      </c>
    </row>
    <row r="383" spans="1:7" s="8" customFormat="1" x14ac:dyDescent="0.25">
      <c r="A383" s="8" t="str">
        <v>Tekken 4</v>
      </c>
      <c r="B383" s="8" cm="1">
        <f t="array" ref="B383">SUM(1*(VGSales[Name]=A383))</f>
        <v>1</v>
      </c>
      <c r="C383" s="8" cm="1">
        <f t="array" ref="C383">ROWS(_xlfn.UNIQUE(_xlfn._xlws.FILTER(VGSales[Genre],VGSales[Name]=A383)))</f>
        <v>1</v>
      </c>
      <c r="D383" s="8">
        <f>SUMIFS(VGSales[Global_Sales],VGSales[Name],A383)</f>
        <v>3.44</v>
      </c>
      <c r="F383" s="8" t="str">
        <v>Data Design Interactive</v>
      </c>
      <c r="G383" s="8">
        <f>SUMIFS(VGSales[Global_Sales],VGSales[Publisher],F383)</f>
        <v>0.29000000000000004</v>
      </c>
    </row>
    <row r="384" spans="1:7" s="8" customFormat="1" x14ac:dyDescent="0.25">
      <c r="A384" s="8" t="str">
        <v>LittleBigPlanet 2</v>
      </c>
      <c r="B384" s="8" cm="1">
        <f t="array" ref="B384">SUM(1*(VGSales[Name]=A384))</f>
        <v>1</v>
      </c>
      <c r="C384" s="8" cm="1">
        <f t="array" ref="C384">ROWS(_xlfn.UNIQUE(_xlfn._xlws.FILTER(VGSales[Genre],VGSales[Name]=A384)))</f>
        <v>1</v>
      </c>
      <c r="D384" s="8">
        <f>SUMIFS(VGSales[Global_Sales],VGSales[Name],A384)</f>
        <v>3.42</v>
      </c>
      <c r="F384" s="8" t="str">
        <v>MTO</v>
      </c>
      <c r="G384" s="8">
        <f>SUMIFS(VGSales[Global_Sales],VGSales[Publisher],F384)</f>
        <v>0.4</v>
      </c>
    </row>
    <row r="385" spans="1:7" s="8" customFormat="1" x14ac:dyDescent="0.25">
      <c r="A385" s="8" t="str">
        <v>Grand Theft Auto 2</v>
      </c>
      <c r="B385" s="8" cm="1">
        <f t="array" ref="B385">SUM(1*(VGSales[Name]=A385))</f>
        <v>1</v>
      </c>
      <c r="C385" s="8" cm="1">
        <f t="array" ref="C385">ROWS(_xlfn.UNIQUE(_xlfn._xlws.FILTER(VGSales[Genre],VGSales[Name]=A385)))</f>
        <v>1</v>
      </c>
      <c r="D385" s="8">
        <f>SUMIFS(VGSales[Global_Sales],VGSales[Name],A385)</f>
        <v>3.42</v>
      </c>
      <c r="F385" s="8" t="str">
        <v>DHM Interactive</v>
      </c>
      <c r="G385" s="8">
        <f>SUMIFS(VGSales[Global_Sales],VGSales[Publisher],F385)</f>
        <v>0.18</v>
      </c>
    </row>
    <row r="386" spans="1:7" s="8" customFormat="1" x14ac:dyDescent="0.25">
      <c r="A386" s="8" t="str">
        <v>Final Fantasy III</v>
      </c>
      <c r="B386" s="8" cm="1">
        <f t="array" ref="B386">SUM(1*(VGSales[Name]=A386))</f>
        <v>4</v>
      </c>
      <c r="C386" s="8" cm="1">
        <f t="array" ref="C386">ROWS(_xlfn.UNIQUE(_xlfn._xlws.FILTER(VGSales[Genre],VGSales[Name]=A386)))</f>
        <v>1</v>
      </c>
      <c r="D386" s="8">
        <f>SUMIFS(VGSales[Global_Sales],VGSales[Name],A386)</f>
        <v>7.05</v>
      </c>
      <c r="F386" s="8" t="str">
        <v>FunSoft</v>
      </c>
      <c r="G386" s="8">
        <f>SUMIFS(VGSales[Global_Sales],VGSales[Publisher],F386)</f>
        <v>0.12</v>
      </c>
    </row>
    <row r="387" spans="1:7" s="8" customFormat="1" x14ac:dyDescent="0.25">
      <c r="A387" s="8" t="str">
        <v>Spider-Man 2</v>
      </c>
      <c r="B387" s="8" cm="1">
        <f t="array" ref="B387">SUM(1*(VGSales[Name]=A387))</f>
        <v>6</v>
      </c>
      <c r="C387" s="8" cm="1">
        <f t="array" ref="C387">ROWS(_xlfn.UNIQUE(_xlfn._xlws.FILTER(VGSales[Genre],VGSales[Name]=A387)))</f>
        <v>1</v>
      </c>
      <c r="D387" s="8">
        <f>SUMIFS(VGSales[Global_Sales],VGSales[Name],A387)</f>
        <v>7.64</v>
      </c>
      <c r="F387" s="8" t="str">
        <v>SPS</v>
      </c>
      <c r="G387" s="8">
        <f>SUMIFS(VGSales[Global_Sales],VGSales[Publisher],F387)</f>
        <v>0.12</v>
      </c>
    </row>
    <row r="388" spans="1:7" s="8" customFormat="1" x14ac:dyDescent="0.25">
      <c r="A388" s="8" t="str">
        <v>F-1 Race</v>
      </c>
      <c r="B388" s="8" cm="1">
        <f t="array" ref="B388">SUM(1*(VGSales[Name]=A388))</f>
        <v>1</v>
      </c>
      <c r="C388" s="8" cm="1">
        <f t="array" ref="C388">ROWS(_xlfn.UNIQUE(_xlfn._xlws.FILTER(VGSales[Genre],VGSales[Name]=A388)))</f>
        <v>1</v>
      </c>
      <c r="D388" s="8">
        <f>SUMIFS(VGSales[Global_Sales],VGSales[Name],A388)</f>
        <v>3.41</v>
      </c>
      <c r="F388" s="8" t="str">
        <v>Bohemia Interactive</v>
      </c>
      <c r="G388" s="8">
        <f>SUMIFS(VGSales[Global_Sales],VGSales[Publisher],F388)</f>
        <v>0.12</v>
      </c>
    </row>
    <row r="389" spans="1:7" s="8" customFormat="1" x14ac:dyDescent="0.25">
      <c r="A389" s="8" t="str">
        <v>FIFA Soccer 2003</v>
      </c>
      <c r="B389" s="8" cm="1">
        <f t="array" ref="B389">SUM(1*(VGSales[Name]=A389))</f>
        <v>4</v>
      </c>
      <c r="C389" s="8" cm="1">
        <f t="array" ref="C389">ROWS(_xlfn.UNIQUE(_xlfn._xlws.FILTER(VGSales[Genre],VGSales[Name]=A389)))</f>
        <v>1</v>
      </c>
      <c r="D389" s="8">
        <f>SUMIFS(VGSales[Global_Sales],VGSales[Name],A389)</f>
        <v>4.16</v>
      </c>
      <c r="F389" s="8" t="str">
        <v>Reef Entertainment</v>
      </c>
      <c r="G389" s="8">
        <f>SUMIFS(VGSales[Global_Sales],VGSales[Publisher],F389)</f>
        <v>0.34000000000000008</v>
      </c>
    </row>
    <row r="390" spans="1:7" s="8" customFormat="1" x14ac:dyDescent="0.25">
      <c r="A390" s="8" t="str">
        <v>Crash Bash</v>
      </c>
      <c r="B390" s="8" cm="1">
        <f t="array" ref="B390">SUM(1*(VGSales[Name]=A390))</f>
        <v>1</v>
      </c>
      <c r="C390" s="8" cm="1">
        <f t="array" ref="C390">ROWS(_xlfn.UNIQUE(_xlfn._xlws.FILTER(VGSales[Genre],VGSales[Name]=A390)))</f>
        <v>1</v>
      </c>
      <c r="D390" s="8">
        <f>SUMIFS(VGSales[Global_Sales],VGSales[Name],A390)</f>
        <v>3.39</v>
      </c>
      <c r="F390" s="8" t="str">
        <v>Tru Blu Entertainment</v>
      </c>
      <c r="G390" s="8">
        <f>SUMIFS(VGSales[Global_Sales],VGSales[Publisher],F390)</f>
        <v>0.28000000000000003</v>
      </c>
    </row>
    <row r="391" spans="1:7" s="8" customFormat="1" x14ac:dyDescent="0.25">
      <c r="A391" s="8" t="str">
        <v>LEGO Batman: The Videogame</v>
      </c>
      <c r="B391" s="8" cm="1">
        <f t="array" ref="B391">SUM(1*(VGSales[Name]=A391))</f>
        <v>7</v>
      </c>
      <c r="C391" s="8" cm="1">
        <f t="array" ref="C391">ROWS(_xlfn.UNIQUE(_xlfn._xlws.FILTER(VGSales[Genre],VGSales[Name]=A391)))</f>
        <v>1</v>
      </c>
      <c r="D391" s="8">
        <f>SUMIFS(VGSales[Global_Sales],VGSales[Name],A391)</f>
        <v>13.67</v>
      </c>
      <c r="F391" s="8" t="str">
        <v>Moss</v>
      </c>
      <c r="G391" s="8">
        <f>SUMIFS(VGSales[Global_Sales],VGSales[Publisher],F391)</f>
        <v>0.13</v>
      </c>
    </row>
    <row r="392" spans="1:7" s="8" customFormat="1" x14ac:dyDescent="0.25">
      <c r="A392" s="8" t="str">
        <v>Metal Gear Solid V: The Phantom Pain</v>
      </c>
      <c r="B392" s="8" cm="1">
        <f t="array" ref="B392">SUM(1*(VGSales[Name]=A392))</f>
        <v>5</v>
      </c>
      <c r="C392" s="8" cm="1">
        <f t="array" ref="C392">ROWS(_xlfn.UNIQUE(_xlfn._xlws.FILTER(VGSales[Genre],VGSales[Name]=A392)))</f>
        <v>1</v>
      </c>
      <c r="D392" s="8">
        <f>SUMIFS(VGSales[Global_Sales],VGSales[Name],A392)</f>
        <v>5.08</v>
      </c>
      <c r="F392" s="8" t="str">
        <v>T&amp;E Soft</v>
      </c>
      <c r="G392" s="8">
        <f>SUMIFS(VGSales[Global_Sales],VGSales[Publisher],F392)</f>
        <v>0.12</v>
      </c>
    </row>
    <row r="393" spans="1:7" s="8" customFormat="1" x14ac:dyDescent="0.25">
      <c r="A393" s="8" t="str">
        <v>The Legend of Zelda: Spirit Tracks</v>
      </c>
      <c r="B393" s="8" cm="1">
        <f t="array" ref="B393">SUM(1*(VGSales[Name]=A393))</f>
        <v>1</v>
      </c>
      <c r="C393" s="8" cm="1">
        <f t="array" ref="C393">ROWS(_xlfn.UNIQUE(_xlfn._xlws.FILTER(VGSales[Genre],VGSales[Name]=A393)))</f>
        <v>1</v>
      </c>
      <c r="D393" s="8">
        <f>SUMIFS(VGSales[Global_Sales],VGSales[Name],A393)</f>
        <v>3.38</v>
      </c>
      <c r="F393" s="8" t="str">
        <v>O-Games</v>
      </c>
      <c r="G393" s="8">
        <f>SUMIFS(VGSales[Global_Sales],VGSales[Publisher],F393)</f>
        <v>1.0800000000000003</v>
      </c>
    </row>
    <row r="394" spans="1:7" s="8" customFormat="1" x14ac:dyDescent="0.25">
      <c r="A394" s="8" t="str">
        <v>WWF War Zone</v>
      </c>
      <c r="B394" s="8" cm="1">
        <f t="array" ref="B394">SUM(1*(VGSales[Name]=A394))</f>
        <v>2</v>
      </c>
      <c r="C394" s="8" cm="1">
        <f t="array" ref="C394">ROWS(_xlfn.UNIQUE(_xlfn._xlws.FILTER(VGSales[Genre],VGSales[Name]=A394)))</f>
        <v>1</v>
      </c>
      <c r="D394" s="8">
        <f>SUMIFS(VGSales[Global_Sales],VGSales[Name],A394)</f>
        <v>4.6899999999999995</v>
      </c>
      <c r="F394" s="8" t="str">
        <v>Aksys Games</v>
      </c>
      <c r="G394" s="8">
        <f>SUMIFS(VGSales[Global_Sales],VGSales[Publisher],F394)</f>
        <v>0.43999999999999995</v>
      </c>
    </row>
    <row r="395" spans="1:7" s="8" customFormat="1" x14ac:dyDescent="0.25">
      <c r="A395" s="8" t="str">
        <v>The Legend of Zelda: Majora's Mask</v>
      </c>
      <c r="B395" s="8" cm="1">
        <f t="array" ref="B395">SUM(1*(VGSales[Name]=A395))</f>
        <v>1</v>
      </c>
      <c r="C395" s="8" cm="1">
        <f t="array" ref="C395">ROWS(_xlfn.UNIQUE(_xlfn._xlws.FILTER(VGSales[Genre],VGSales[Name]=A395)))</f>
        <v>1</v>
      </c>
      <c r="D395" s="8">
        <f>SUMIFS(VGSales[Global_Sales],VGSales[Name],A395)</f>
        <v>3.36</v>
      </c>
      <c r="F395" s="8" t="str">
        <v>NDA Productions</v>
      </c>
      <c r="G395" s="8">
        <f>SUMIFS(VGSales[Global_Sales],VGSales[Publisher],F395)</f>
        <v>0.12</v>
      </c>
    </row>
    <row r="396" spans="1:7" s="8" customFormat="1" x14ac:dyDescent="0.25">
      <c r="A396" s="8" t="str">
        <v>Professor Layton and the Unwound Future</v>
      </c>
      <c r="B396" s="8" cm="1">
        <f t="array" ref="B396">SUM(1*(VGSales[Name]=A396))</f>
        <v>1</v>
      </c>
      <c r="C396" s="8" cm="1">
        <f t="array" ref="C396">ROWS(_xlfn.UNIQUE(_xlfn._xlws.FILTER(VGSales[Genre],VGSales[Name]=A396)))</f>
        <v>1</v>
      </c>
      <c r="D396" s="8">
        <f>SUMIFS(VGSales[Global_Sales],VGSales[Name],A396)</f>
        <v>3.36</v>
      </c>
      <c r="F396" s="8" t="str">
        <v>Data East</v>
      </c>
      <c r="G396" s="8">
        <f>SUMIFS(VGSales[Global_Sales],VGSales[Publisher],F396)</f>
        <v>0.15</v>
      </c>
    </row>
    <row r="397" spans="1:7" s="8" customFormat="1" x14ac:dyDescent="0.25">
      <c r="A397" s="8" t="str">
        <v>Rugrats: Search For Reptar</v>
      </c>
      <c r="B397" s="8" cm="1">
        <f t="array" ref="B397">SUM(1*(VGSales[Name]=A397))</f>
        <v>1</v>
      </c>
      <c r="C397" s="8" cm="1">
        <f t="array" ref="C397">ROWS(_xlfn.UNIQUE(_xlfn._xlws.FILTER(VGSales[Genre],VGSales[Name]=A397)))</f>
        <v>1</v>
      </c>
      <c r="D397" s="8">
        <f>SUMIFS(VGSales[Global_Sales],VGSales[Name],A397)</f>
        <v>3.34</v>
      </c>
      <c r="F397" s="8" t="str">
        <v>Time Warner Interactive</v>
      </c>
      <c r="G397" s="8">
        <f>SUMIFS(VGSales[Global_Sales],VGSales[Publisher],F397)</f>
        <v>0.35</v>
      </c>
    </row>
    <row r="398" spans="1:7" s="8" customFormat="1" x14ac:dyDescent="0.25">
      <c r="A398" s="8" t="str">
        <v>English Training: Have Fun Improving Your Skills!</v>
      </c>
      <c r="B398" s="8" cm="1">
        <f t="array" ref="B398">SUM(1*(VGSales[Name]=A398))</f>
        <v>1</v>
      </c>
      <c r="C398" s="8" cm="1">
        <f t="array" ref="C398">ROWS(_xlfn.UNIQUE(_xlfn._xlws.FILTER(VGSales[Genre],VGSales[Name]=A398)))</f>
        <v>1</v>
      </c>
      <c r="D398" s="8">
        <f>SUMIFS(VGSales[Global_Sales],VGSales[Name],A398)</f>
        <v>3.33</v>
      </c>
      <c r="F398" s="8" t="str">
        <v>Gainax Network Systems</v>
      </c>
      <c r="G398" s="8">
        <f>SUMIFS(VGSales[Global_Sales],VGSales[Publisher],F398)</f>
        <v>0.16</v>
      </c>
    </row>
    <row r="399" spans="1:7" s="8" customFormat="1" x14ac:dyDescent="0.25">
      <c r="A399" s="8" t="str">
        <v>James Bond 007: Nightfire</v>
      </c>
      <c r="B399" s="8" cm="1">
        <f t="array" ref="B399">SUM(1*(VGSales[Name]=A399))</f>
        <v>4</v>
      </c>
      <c r="C399" s="8" cm="1">
        <f t="array" ref="C399">ROWS(_xlfn.UNIQUE(_xlfn._xlws.FILTER(VGSales[Genre],VGSales[Name]=A399)))</f>
        <v>1</v>
      </c>
      <c r="D399" s="8">
        <f>SUMIFS(VGSales[Global_Sales],VGSales[Name],A399)</f>
        <v>5.0600000000000005</v>
      </c>
      <c r="F399" s="8" t="str">
        <v>Daito</v>
      </c>
      <c r="G399" s="8">
        <f>SUMIFS(VGSales[Global_Sales],VGSales[Publisher],F399)</f>
        <v>0.22999999999999998</v>
      </c>
    </row>
    <row r="400" spans="1:7" s="8" customFormat="1" x14ac:dyDescent="0.25">
      <c r="A400" s="8" t="str">
        <v>Ratchet &amp; Clank</v>
      </c>
      <c r="B400" s="8" cm="1">
        <f t="array" ref="B400">SUM(1*(VGSales[Name]=A400))</f>
        <v>1</v>
      </c>
      <c r="C400" s="8" cm="1">
        <f t="array" ref="C400">ROWS(_xlfn.UNIQUE(_xlfn._xlws.FILTER(VGSales[Genre],VGSales[Name]=A400)))</f>
        <v>1</v>
      </c>
      <c r="D400" s="8">
        <f>SUMIFS(VGSales[Global_Sales],VGSales[Name],A400)</f>
        <v>3.33</v>
      </c>
      <c r="F400" s="8" t="str">
        <v>O3 Entertainment</v>
      </c>
      <c r="G400" s="8">
        <f>SUMIFS(VGSales[Global_Sales],VGSales[Publisher],F400)</f>
        <v>0.22</v>
      </c>
    </row>
    <row r="401" spans="1:7" s="8" customFormat="1" x14ac:dyDescent="0.25">
      <c r="A401" s="8" t="str">
        <v>Mario Party 9</v>
      </c>
      <c r="B401" s="8" cm="1">
        <f t="array" ref="B401">SUM(1*(VGSales[Name]=A401))</f>
        <v>1</v>
      </c>
      <c r="C401" s="8" cm="1">
        <f t="array" ref="C401">ROWS(_xlfn.UNIQUE(_xlfn._xlws.FILTER(VGSales[Genre],VGSales[Name]=A401)))</f>
        <v>1</v>
      </c>
      <c r="D401" s="8">
        <f>SUMIFS(VGSales[Global_Sales],VGSales[Name],A401)</f>
        <v>3.32</v>
      </c>
      <c r="F401" s="8" t="str">
        <v>Gameloft</v>
      </c>
      <c r="G401" s="8">
        <f>SUMIFS(VGSales[Global_Sales],VGSales[Publisher],F401)</f>
        <v>0.11</v>
      </c>
    </row>
    <row r="402" spans="1:7" s="8" customFormat="1" x14ac:dyDescent="0.25">
      <c r="A402" s="8" t="str">
        <v>Star Wars Episode III: Revenge of the Sith</v>
      </c>
      <c r="B402" s="8" cm="1">
        <f t="array" ref="B402">SUM(1*(VGSales[Name]=A402))</f>
        <v>4</v>
      </c>
      <c r="C402" s="8" cm="1">
        <f t="array" ref="C402">ROWS(_xlfn.UNIQUE(_xlfn._xlws.FILTER(VGSales[Genre],VGSales[Name]=A402)))</f>
        <v>1</v>
      </c>
      <c r="D402" s="8">
        <f>SUMIFS(VGSales[Global_Sales],VGSales[Name],A402)</f>
        <v>5.589999999999999</v>
      </c>
      <c r="F402" s="8" t="str">
        <v>Xicat Interactive</v>
      </c>
      <c r="G402" s="8">
        <f>SUMIFS(VGSales[Global_Sales],VGSales[Publisher],F402)</f>
        <v>0.17</v>
      </c>
    </row>
    <row r="403" spans="1:7" s="8" customFormat="1" x14ac:dyDescent="0.25">
      <c r="A403" s="8" t="str">
        <v>Max Payne</v>
      </c>
      <c r="B403" s="8" cm="1">
        <f t="array" ref="B403">SUM(1*(VGSales[Name]=A403))</f>
        <v>4</v>
      </c>
      <c r="C403" s="8" cm="1">
        <f t="array" ref="C403">ROWS(_xlfn.UNIQUE(_xlfn._xlws.FILTER(VGSales[Genre],VGSales[Name]=A403)))</f>
        <v>1</v>
      </c>
      <c r="D403" s="8">
        <f>SUMIFS(VGSales[Global_Sales],VGSales[Name],A403)</f>
        <v>4.58</v>
      </c>
      <c r="F403" s="8" t="str">
        <v>Simon &amp; Schuster Interactive</v>
      </c>
      <c r="G403" s="8">
        <f>SUMIFS(VGSales[Global_Sales],VGSales[Publisher],F403)</f>
        <v>0.11</v>
      </c>
    </row>
    <row r="404" spans="1:7" s="8" customFormat="1" x14ac:dyDescent="0.25">
      <c r="A404" s="8" t="str">
        <v>The Lord of the Rings: The Return of the King</v>
      </c>
      <c r="B404" s="8" cm="1">
        <f t="array" ref="B404">SUM(1*(VGSales[Name]=A404))</f>
        <v>4</v>
      </c>
      <c r="C404" s="8" cm="1">
        <f t="array" ref="C404">ROWS(_xlfn.UNIQUE(_xlfn._xlws.FILTER(VGSales[Genre],VGSales[Name]=A404)))</f>
        <v>1</v>
      </c>
      <c r="D404" s="8">
        <f>SUMIFS(VGSales[Global_Sales],VGSales[Name],A404)</f>
        <v>5.67</v>
      </c>
      <c r="F404" s="8" t="str">
        <v>Valcon Games</v>
      </c>
      <c r="G404" s="8">
        <f>SUMIFS(VGSales[Global_Sales],VGSales[Publisher],F404)</f>
        <v>0.45000000000000007</v>
      </c>
    </row>
    <row r="405" spans="1:7" s="8" customFormat="1" x14ac:dyDescent="0.25">
      <c r="A405" s="8" t="str">
        <v>Assassin's Creed Syndicate</v>
      </c>
      <c r="B405" s="8" cm="1">
        <f t="array" ref="B405">SUM(1*(VGSales[Name]=A405))</f>
        <v>3</v>
      </c>
      <c r="C405" s="8" cm="1">
        <f t="array" ref="C405">ROWS(_xlfn.UNIQUE(_xlfn._xlws.FILTER(VGSales[Genre],VGSales[Name]=A405)))</f>
        <v>1</v>
      </c>
      <c r="D405" s="8">
        <f>SUMIFS(VGSales[Global_Sales],VGSales[Name],A405)</f>
        <v>4.76</v>
      </c>
      <c r="F405" s="8" t="str">
        <v>PopTop Software</v>
      </c>
      <c r="G405" s="8">
        <f>SUMIFS(VGSales[Global_Sales],VGSales[Publisher],F405)</f>
        <v>0.11</v>
      </c>
    </row>
    <row r="406" spans="1:7" s="8" customFormat="1" x14ac:dyDescent="0.25">
      <c r="A406" s="8" t="str">
        <v>True Crime: Streets of LA</v>
      </c>
      <c r="B406" s="8" cm="1">
        <f t="array" ref="B406">SUM(1*(VGSales[Name]=A406))</f>
        <v>3</v>
      </c>
      <c r="C406" s="8" cm="1">
        <f t="array" ref="C406">ROWS(_xlfn.UNIQUE(_xlfn._xlws.FILTER(VGSales[Genre],VGSales[Name]=A406)))</f>
        <v>1</v>
      </c>
      <c r="D406" s="8">
        <f>SUMIFS(VGSales[Global_Sales],VGSales[Name],A406)</f>
        <v>5.2100000000000009</v>
      </c>
      <c r="F406" s="8" t="str">
        <v>TOHO</v>
      </c>
      <c r="G406" s="8">
        <f>SUMIFS(VGSales[Global_Sales],VGSales[Publisher],F406)</f>
        <v>0.11</v>
      </c>
    </row>
    <row r="407" spans="1:7" s="8" customFormat="1" x14ac:dyDescent="0.25">
      <c r="A407" s="8" t="str">
        <v>Wii Music</v>
      </c>
      <c r="B407" s="8" cm="1">
        <f t="array" ref="B407">SUM(1*(VGSales[Name]=A407))</f>
        <v>1</v>
      </c>
      <c r="C407" s="8" cm="1">
        <f t="array" ref="C407">ROWS(_xlfn.UNIQUE(_xlfn._xlws.FILTER(VGSales[Genre],VGSales[Name]=A407)))</f>
        <v>1</v>
      </c>
      <c r="D407" s="8">
        <f>SUMIFS(VGSales[Global_Sales],VGSales[Name],A407)</f>
        <v>3.27</v>
      </c>
      <c r="F407" s="8" t="str">
        <v>HMH Interactive</v>
      </c>
      <c r="G407" s="8">
        <f>SUMIFS(VGSales[Global_Sales],VGSales[Publisher],F407)</f>
        <v>0.14000000000000001</v>
      </c>
    </row>
    <row r="408" spans="1:7" s="8" customFormat="1" x14ac:dyDescent="0.25">
      <c r="A408" s="8" t="str">
        <v>Gran Turismo (PSP)</v>
      </c>
      <c r="B408" s="8" cm="1">
        <f t="array" ref="B408">SUM(1*(VGSales[Name]=A408))</f>
        <v>1</v>
      </c>
      <c r="C408" s="8" cm="1">
        <f t="array" ref="C408">ROWS(_xlfn.UNIQUE(_xlfn._xlws.FILTER(VGSales[Genre],VGSales[Name]=A408)))</f>
        <v>1</v>
      </c>
      <c r="D408" s="8">
        <f>SUMIFS(VGSales[Global_Sales],VGSales[Name],A408)</f>
        <v>3.27</v>
      </c>
      <c r="F408" s="8" t="str">
        <v>5pb</v>
      </c>
      <c r="G408" s="8">
        <f>SUMIFS(VGSales[Global_Sales],VGSales[Publisher],F408)</f>
        <v>1.630000000000001</v>
      </c>
    </row>
    <row r="409" spans="1:7" s="8" customFormat="1" x14ac:dyDescent="0.25">
      <c r="A409" s="8" t="str">
        <v>Monster Hunter X</v>
      </c>
      <c r="B409" s="8" cm="1">
        <f t="array" ref="B409">SUM(1*(VGSales[Name]=A409))</f>
        <v>1</v>
      </c>
      <c r="C409" s="8" cm="1">
        <f t="array" ref="C409">ROWS(_xlfn.UNIQUE(_xlfn._xlws.FILTER(VGSales[Genre],VGSales[Name]=A409)))</f>
        <v>1</v>
      </c>
      <c r="D409" s="8">
        <f>SUMIFS(VGSales[Global_Sales],VGSales[Name],A409)</f>
        <v>3.26</v>
      </c>
      <c r="F409" s="8" t="str">
        <v>Cave</v>
      </c>
      <c r="G409" s="8">
        <f>SUMIFS(VGSales[Global_Sales],VGSales[Publisher],F409)</f>
        <v>0.33000000000000007</v>
      </c>
    </row>
    <row r="410" spans="1:7" s="8" customFormat="1" x14ac:dyDescent="0.25">
      <c r="A410" s="8" t="str">
        <v>Tekken</v>
      </c>
      <c r="B410" s="8" cm="1">
        <f t="array" ref="B410">SUM(1*(VGSales[Name]=A410))</f>
        <v>1</v>
      </c>
      <c r="C410" s="8" cm="1">
        <f t="array" ref="C410">ROWS(_xlfn.UNIQUE(_xlfn._xlws.FILTER(VGSales[Genre],VGSales[Name]=A410)))</f>
        <v>1</v>
      </c>
      <c r="D410" s="8">
        <f>SUMIFS(VGSales[Global_Sales],VGSales[Name],A410)</f>
        <v>3.24</v>
      </c>
      <c r="F410" s="8" t="str">
        <v>CDV Software Entertainment</v>
      </c>
      <c r="G410" s="8">
        <f>SUMIFS(VGSales[Global_Sales],VGSales[Publisher],F410)</f>
        <v>0.2</v>
      </c>
    </row>
    <row r="411" spans="1:7" s="8" customFormat="1" x14ac:dyDescent="0.25">
      <c r="A411" s="8" t="str">
        <v>L.A. Noire</v>
      </c>
      <c r="B411" s="8" cm="1">
        <f t="array" ref="B411">SUM(1*(VGSales[Name]=A411))</f>
        <v>2</v>
      </c>
      <c r="C411" s="8" cm="1">
        <f t="array" ref="C411">ROWS(_xlfn.UNIQUE(_xlfn._xlws.FILTER(VGSales[Genre],VGSales[Name]=A411)))</f>
        <v>1</v>
      </c>
      <c r="D411" s="8">
        <f>SUMIFS(VGSales[Global_Sales],VGSales[Name],A411)</f>
        <v>5.95</v>
      </c>
      <c r="F411" s="8" t="str">
        <v>Microids</v>
      </c>
      <c r="G411" s="8">
        <f>SUMIFS(VGSales[Global_Sales],VGSales[Publisher],F411)</f>
        <v>0.40000000000000013</v>
      </c>
    </row>
    <row r="412" spans="1:7" s="8" customFormat="1" x14ac:dyDescent="0.25">
      <c r="A412" s="8" t="str">
        <v>Madden NFL 16</v>
      </c>
      <c r="B412" s="8" cm="1">
        <f t="array" ref="B412">SUM(1*(VGSales[Name]=A412))</f>
        <v>4</v>
      </c>
      <c r="C412" s="8" cm="1">
        <f t="array" ref="C412">ROWS(_xlfn.UNIQUE(_xlfn._xlws.FILTER(VGSales[Genre],VGSales[Name]=A412)))</f>
        <v>1</v>
      </c>
      <c r="D412" s="8">
        <f>SUMIFS(VGSales[Global_Sales],VGSales[Name],A412)</f>
        <v>7.42</v>
      </c>
      <c r="F412" s="8" t="str">
        <v>PM Studios</v>
      </c>
      <c r="G412" s="8">
        <f>SUMIFS(VGSales[Global_Sales],VGSales[Publisher],F412)</f>
        <v>0.1</v>
      </c>
    </row>
    <row r="413" spans="1:7" s="8" customFormat="1" x14ac:dyDescent="0.25">
      <c r="A413" s="8" t="str">
        <v>Yokai Watch 2 Ganso/Honke</v>
      </c>
      <c r="B413" s="8" cm="1">
        <f t="array" ref="B413">SUM(1*(VGSales[Name]=A413))</f>
        <v>1</v>
      </c>
      <c r="C413" s="8" cm="1">
        <f t="array" ref="C413">ROWS(_xlfn.UNIQUE(_xlfn._xlws.FILTER(VGSales[Genre],VGSales[Name]=A413)))</f>
        <v>1</v>
      </c>
      <c r="D413" s="8">
        <f>SUMIFS(VGSales[Global_Sales],VGSales[Name],A413)</f>
        <v>3.22</v>
      </c>
      <c r="F413" s="8" t="str">
        <v>Paon</v>
      </c>
      <c r="G413" s="8">
        <f>SUMIFS(VGSales[Global_Sales],VGSales[Publisher],F413)</f>
        <v>0.25</v>
      </c>
    </row>
    <row r="414" spans="1:7" s="8" customFormat="1" x14ac:dyDescent="0.25">
      <c r="A414" s="8" t="str">
        <v>007: Tomorrow Never Dies</v>
      </c>
      <c r="B414" s="8" cm="1">
        <f t="array" ref="B414">SUM(1*(VGSales[Name]=A414))</f>
        <v>1</v>
      </c>
      <c r="C414" s="8" cm="1">
        <f t="array" ref="C414">ROWS(_xlfn.UNIQUE(_xlfn._xlws.FILTER(VGSales[Genre],VGSales[Name]=A414)))</f>
        <v>1</v>
      </c>
      <c r="D414" s="8">
        <f>SUMIFS(VGSales[Global_Sales],VGSales[Name],A414)</f>
        <v>3.21</v>
      </c>
      <c r="F414" s="8" t="str">
        <v>Micro Cabin</v>
      </c>
      <c r="G414" s="8">
        <f>SUMIFS(VGSales[Global_Sales],VGSales[Publisher],F414)</f>
        <v>0.19999999999999998</v>
      </c>
    </row>
    <row r="415" spans="1:7" s="8" customFormat="1" x14ac:dyDescent="0.25">
      <c r="A415" s="8" t="str">
        <v>Baseball</v>
      </c>
      <c r="B415" s="8" cm="1">
        <f t="array" ref="B415">SUM(1*(VGSales[Name]=A415))</f>
        <v>2</v>
      </c>
      <c r="C415" s="8" cm="1">
        <f t="array" ref="C415">ROWS(_xlfn.UNIQUE(_xlfn._xlws.FILTER(VGSales[Genre],VGSales[Name]=A415)))</f>
        <v>1</v>
      </c>
      <c r="D415" s="8">
        <f>SUMIFS(VGSales[Global_Sales],VGSales[Name],A415)</f>
        <v>4.8100000000000005</v>
      </c>
      <c r="F415" s="8" t="str">
        <v>GameTek</v>
      </c>
      <c r="G415" s="8">
        <f>SUMIFS(VGSales[Global_Sales],VGSales[Publisher],F415)</f>
        <v>0.1</v>
      </c>
    </row>
    <row r="416" spans="1:7" s="8" customFormat="1" x14ac:dyDescent="0.25">
      <c r="A416" s="8" t="str">
        <v>Killer Instinct</v>
      </c>
      <c r="B416" s="8" cm="1">
        <f t="array" ref="B416">SUM(1*(VGSales[Name]=A416))</f>
        <v>1</v>
      </c>
      <c r="C416" s="8" cm="1">
        <f t="array" ref="C416">ROWS(_xlfn.UNIQUE(_xlfn._xlws.FILTER(VGSales[Genre],VGSales[Name]=A416)))</f>
        <v>1</v>
      </c>
      <c r="D416" s="8">
        <f>SUMIFS(VGSales[Global_Sales],VGSales[Name],A416)</f>
        <v>3.2</v>
      </c>
      <c r="F416" s="8" t="str">
        <v>Benesse</v>
      </c>
      <c r="G416" s="8">
        <f>SUMIFS(VGSales[Global_Sales],VGSales[Publisher],F416)</f>
        <v>0.33</v>
      </c>
    </row>
    <row r="417" spans="1:7" s="8" customFormat="1" x14ac:dyDescent="0.25">
      <c r="A417" s="8" t="str">
        <v>WWF SmackDown! 2: Know Your Role</v>
      </c>
      <c r="B417" s="8" cm="1">
        <f t="array" ref="B417">SUM(1*(VGSales[Name]=A417))</f>
        <v>1</v>
      </c>
      <c r="C417" s="8" cm="1">
        <f t="array" ref="C417">ROWS(_xlfn.UNIQUE(_xlfn._xlws.FILTER(VGSales[Genre],VGSales[Name]=A417)))</f>
        <v>1</v>
      </c>
      <c r="D417" s="8">
        <f>SUMIFS(VGSales[Global_Sales],VGSales[Name],A417)</f>
        <v>3.2</v>
      </c>
      <c r="F417" s="8" t="str">
        <v>Type-Moon</v>
      </c>
      <c r="G417" s="8">
        <f>SUMIFS(VGSales[Global_Sales],VGSales[Publisher],F417)</f>
        <v>0.1</v>
      </c>
    </row>
    <row r="418" spans="1:7" s="8" customFormat="1" x14ac:dyDescent="0.25">
      <c r="A418" s="8" t="str">
        <v>Crisis Core: Final Fantasy VII</v>
      </c>
      <c r="B418" s="8" cm="1">
        <f t="array" ref="B418">SUM(1*(VGSales[Name]=A418))</f>
        <v>1</v>
      </c>
      <c r="C418" s="8" cm="1">
        <f t="array" ref="C418">ROWS(_xlfn.UNIQUE(_xlfn._xlws.FILTER(VGSales[Genre],VGSales[Name]=A418)))</f>
        <v>1</v>
      </c>
      <c r="D418" s="8">
        <f>SUMIFS(VGSales[Global_Sales],VGSales[Name],A418)</f>
        <v>3.19</v>
      </c>
      <c r="F418" s="8" t="str">
        <v>Enjoy Gaming ltd.</v>
      </c>
      <c r="G418" s="8">
        <f>SUMIFS(VGSales[Global_Sales],VGSales[Publisher],F418)</f>
        <v>0.1</v>
      </c>
    </row>
    <row r="419" spans="1:7" s="8" customFormat="1" x14ac:dyDescent="0.25">
      <c r="A419" s="8" t="str">
        <v>God of War: Chains of Olympus</v>
      </c>
      <c r="B419" s="8" cm="1">
        <f t="array" ref="B419">SUM(1*(VGSales[Name]=A419))</f>
        <v>1</v>
      </c>
      <c r="C419" s="8" cm="1">
        <f t="array" ref="C419">ROWS(_xlfn.UNIQUE(_xlfn._xlws.FILTER(VGSales[Genre],VGSales[Name]=A419)))</f>
        <v>1</v>
      </c>
      <c r="D419" s="8">
        <f>SUMIFS(VGSales[Global_Sales],VGSales[Name],A419)</f>
        <v>3.19</v>
      </c>
      <c r="F419" s="8" t="str">
        <v>Asmik Corp</v>
      </c>
      <c r="G419" s="8">
        <f>SUMIFS(VGSales[Global_Sales],VGSales[Publisher],F419)</f>
        <v>0.17</v>
      </c>
    </row>
    <row r="420" spans="1:7" s="8" customFormat="1" x14ac:dyDescent="0.25">
      <c r="A420" s="8" t="str">
        <v>Dragon Quest VI: Maboroshi no Daichi</v>
      </c>
      <c r="B420" s="8" cm="1">
        <f t="array" ref="B420">SUM(1*(VGSales[Name]=A420))</f>
        <v>1</v>
      </c>
      <c r="C420" s="8" cm="1">
        <f t="array" ref="C420">ROWS(_xlfn.UNIQUE(_xlfn._xlws.FILTER(VGSales[Genre],VGSales[Name]=A420)))</f>
        <v>1</v>
      </c>
      <c r="D420" s="8">
        <f>SUMIFS(VGSales[Global_Sales],VGSales[Name],A420)</f>
        <v>3.19</v>
      </c>
      <c r="F420" s="8" t="str">
        <v>Interplay Productions</v>
      </c>
      <c r="G420" s="8">
        <f>SUMIFS(VGSales[Global_Sales],VGSales[Publisher],F420)</f>
        <v>0.1</v>
      </c>
    </row>
    <row r="421" spans="1:7" s="8" customFormat="1" x14ac:dyDescent="0.25">
      <c r="A421" s="8" t="str">
        <v>Dance Central</v>
      </c>
      <c r="B421" s="8" cm="1">
        <f t="array" ref="B421">SUM(1*(VGSales[Name]=A421))</f>
        <v>1</v>
      </c>
      <c r="C421" s="8" cm="1">
        <f t="array" ref="C421">ROWS(_xlfn.UNIQUE(_xlfn._xlws.FILTER(VGSales[Genre],VGSales[Name]=A421)))</f>
        <v>1</v>
      </c>
      <c r="D421" s="8">
        <f>SUMIFS(VGSales[Global_Sales],VGSales[Name],A421)</f>
        <v>3.19</v>
      </c>
      <c r="F421" s="8" t="str">
        <v>Asmik Ace Entertainment</v>
      </c>
      <c r="G421" s="8">
        <f>SUMIFS(VGSales[Global_Sales],VGSales[Publisher],F421)</f>
        <v>0.23</v>
      </c>
    </row>
    <row r="422" spans="1:7" s="8" customFormat="1" x14ac:dyDescent="0.25">
      <c r="A422" s="8" t="str">
        <v>Enter the Matrix</v>
      </c>
      <c r="B422" s="8" cm="1">
        <f t="array" ref="B422">SUM(1*(VGSales[Name]=A422))</f>
        <v>3</v>
      </c>
      <c r="C422" s="8" cm="1">
        <f t="array" ref="C422">ROWS(_xlfn.UNIQUE(_xlfn._xlws.FILTER(VGSales[Genre],VGSales[Name]=A422)))</f>
        <v>1</v>
      </c>
      <c r="D422" s="8">
        <f>SUMIFS(VGSales[Global_Sales],VGSales[Name],A422)</f>
        <v>4.83</v>
      </c>
      <c r="F422" s="8" t="str">
        <v>inXile Entertainment</v>
      </c>
      <c r="G422" s="8">
        <f>SUMIFS(VGSales[Global_Sales],VGSales[Publisher],F422)</f>
        <v>0.1</v>
      </c>
    </row>
    <row r="423" spans="1:7" s="8" customFormat="1" x14ac:dyDescent="0.25">
      <c r="A423" s="8" t="str">
        <v>Super Mario Maker</v>
      </c>
      <c r="B423" s="8" cm="1">
        <f t="array" ref="B423">SUM(1*(VGSales[Name]=A423))</f>
        <v>1</v>
      </c>
      <c r="C423" s="8" cm="1">
        <f t="array" ref="C423">ROWS(_xlfn.UNIQUE(_xlfn._xlws.FILTER(VGSales[Genre],VGSales[Name]=A423)))</f>
        <v>1</v>
      </c>
      <c r="D423" s="8">
        <f>SUMIFS(VGSales[Global_Sales],VGSales[Name],A423)</f>
        <v>3.18</v>
      </c>
      <c r="F423" s="8" t="str">
        <v>Image Epoch</v>
      </c>
      <c r="G423" s="8">
        <f>SUMIFS(VGSales[Global_Sales],VGSales[Publisher],F423)</f>
        <v>0.1</v>
      </c>
    </row>
    <row r="424" spans="1:7" s="8" customFormat="1" x14ac:dyDescent="0.25">
      <c r="A424" s="8" t="str">
        <v>Rhythm Heaven</v>
      </c>
      <c r="B424" s="8" cm="1">
        <f t="array" ref="B424">SUM(1*(VGSales[Name]=A424))</f>
        <v>2</v>
      </c>
      <c r="C424" s="8" cm="1">
        <f t="array" ref="C424">ROWS(_xlfn.UNIQUE(_xlfn._xlws.FILTER(VGSales[Genre],VGSales[Name]=A424)))</f>
        <v>1</v>
      </c>
      <c r="D424" s="8">
        <f>SUMIFS(VGSales[Global_Sales],VGSales[Name],A424)</f>
        <v>4.07</v>
      </c>
      <c r="F424" s="8" t="str">
        <v>Phantom EFX</v>
      </c>
      <c r="G424" s="8">
        <f>SUMIFS(VGSales[Global_Sales],VGSales[Publisher],F424)</f>
        <v>0.09</v>
      </c>
    </row>
    <row r="425" spans="1:7" s="8" customFormat="1" x14ac:dyDescent="0.25">
      <c r="A425" s="8" t="str">
        <v>Ace Combat 04: Shattered Skies</v>
      </c>
      <c r="B425" s="8" cm="1">
        <f t="array" ref="B425">SUM(1*(VGSales[Name]=A425))</f>
        <v>1</v>
      </c>
      <c r="C425" s="8" cm="1">
        <f t="array" ref="C425">ROWS(_xlfn.UNIQUE(_xlfn._xlws.FILTER(VGSales[Genre],VGSales[Name]=A425)))</f>
        <v>1</v>
      </c>
      <c r="D425" s="8">
        <f>SUMIFS(VGSales[Global_Sales],VGSales[Name],A425)</f>
        <v>3.17</v>
      </c>
      <c r="F425" s="8" t="str">
        <v>Evolved Games</v>
      </c>
      <c r="G425" s="8">
        <f>SUMIFS(VGSales[Global_Sales],VGSales[Publisher],F425)</f>
        <v>0.32000000000000006</v>
      </c>
    </row>
    <row r="426" spans="1:7" s="8" customFormat="1" x14ac:dyDescent="0.25">
      <c r="A426" s="8" t="str">
        <v>Club Penguin: Elite Penguin Force</v>
      </c>
      <c r="B426" s="8" cm="1">
        <f t="array" ref="B426">SUM(1*(VGSales[Name]=A426))</f>
        <v>1</v>
      </c>
      <c r="C426" s="8" cm="1">
        <f t="array" ref="C426">ROWS(_xlfn.UNIQUE(_xlfn._xlws.FILTER(VGSales[Genre],VGSales[Name]=A426)))</f>
        <v>1</v>
      </c>
      <c r="D426" s="8">
        <f>SUMIFS(VGSales[Global_Sales],VGSales[Name],A426)</f>
        <v>3.16</v>
      </c>
      <c r="F426" s="8" t="str">
        <v>responDESIGN</v>
      </c>
      <c r="G426" s="8">
        <f>SUMIFS(VGSales[Global_Sales],VGSales[Publisher],F426)</f>
        <v>0.13</v>
      </c>
    </row>
    <row r="427" spans="1:7" s="8" customFormat="1" x14ac:dyDescent="0.25">
      <c r="A427" s="8" t="str">
        <v>Animal Crossing</v>
      </c>
      <c r="B427" s="8" cm="1">
        <f t="array" ref="B427">SUM(1*(VGSales[Name]=A427))</f>
        <v>1</v>
      </c>
      <c r="C427" s="8" cm="1">
        <f t="array" ref="C427">ROWS(_xlfn.UNIQUE(_xlfn._xlws.FILTER(VGSales[Genre],VGSales[Name]=A427)))</f>
        <v>1</v>
      </c>
      <c r="D427" s="8">
        <f>SUMIFS(VGSales[Global_Sales],VGSales[Name],A427)</f>
        <v>3.15</v>
      </c>
      <c r="F427" s="8" t="str">
        <v>Culture Publishers</v>
      </c>
      <c r="G427" s="8">
        <f>SUMIFS(VGSales[Global_Sales],VGSales[Publisher],F427)</f>
        <v>0.09</v>
      </c>
    </row>
    <row r="428" spans="1:7" s="8" customFormat="1" x14ac:dyDescent="0.25">
      <c r="A428" s="8" t="str">
        <v>Sonic Rush</v>
      </c>
      <c r="B428" s="8" cm="1">
        <f t="array" ref="B428">SUM(1*(VGSales[Name]=A428))</f>
        <v>1</v>
      </c>
      <c r="C428" s="8" cm="1">
        <f t="array" ref="C428">ROWS(_xlfn.UNIQUE(_xlfn._xlws.FILTER(VGSales[Genre],VGSales[Name]=A428)))</f>
        <v>1</v>
      </c>
      <c r="D428" s="8">
        <f>SUMIFS(VGSales[Global_Sales],VGSales[Name],A428)</f>
        <v>3.15</v>
      </c>
      <c r="F428" s="8" t="str">
        <v>Griffin International</v>
      </c>
      <c r="G428" s="8">
        <f>SUMIFS(VGSales[Global_Sales],VGSales[Publisher],F428)</f>
        <v>0.09</v>
      </c>
    </row>
    <row r="429" spans="1:7" s="8" customFormat="1" x14ac:dyDescent="0.25">
      <c r="A429" s="8" t="str">
        <v>Resident Evil 6</v>
      </c>
      <c r="B429" s="8" cm="1">
        <f t="array" ref="B429">SUM(1*(VGSales[Name]=A429))</f>
        <v>5</v>
      </c>
      <c r="C429" s="8" cm="1">
        <f t="array" ref="C429">ROWS(_xlfn.UNIQUE(_xlfn._xlws.FILTER(VGSales[Genre],VGSales[Name]=A429)))</f>
        <v>1</v>
      </c>
      <c r="D429" s="8">
        <f>SUMIFS(VGSales[Global_Sales],VGSales[Name],A429)</f>
        <v>5.28</v>
      </c>
      <c r="F429" s="8" t="str">
        <v>Hackberry</v>
      </c>
      <c r="G429" s="8">
        <f>SUMIFS(VGSales[Global_Sales],VGSales[Publisher],F429)</f>
        <v>0.31</v>
      </c>
    </row>
    <row r="430" spans="1:7" s="8" customFormat="1" x14ac:dyDescent="0.25">
      <c r="A430" s="8" t="str">
        <v>Halo: The Master Chief Collection</v>
      </c>
      <c r="B430" s="8" cm="1">
        <f t="array" ref="B430">SUM(1*(VGSales[Name]=A430))</f>
        <v>1</v>
      </c>
      <c r="C430" s="8" cm="1">
        <f t="array" ref="C430">ROWS(_xlfn.UNIQUE(_xlfn._xlws.FILTER(VGSales[Genre],VGSales[Name]=A430)))</f>
        <v>1</v>
      </c>
      <c r="D430" s="8">
        <f>SUMIFS(VGSales[Global_Sales],VGSales[Name],A430)</f>
        <v>3.15</v>
      </c>
      <c r="F430" s="8" t="str">
        <v>Hearty Robin</v>
      </c>
      <c r="G430" s="8">
        <f>SUMIFS(VGSales[Global_Sales],VGSales[Publisher],F430)</f>
        <v>0.09</v>
      </c>
    </row>
    <row r="431" spans="1:7" s="8" customFormat="1" x14ac:dyDescent="0.25">
      <c r="A431" s="8" t="str">
        <v>FIFA Soccer 08</v>
      </c>
      <c r="B431" s="8" cm="1">
        <f t="array" ref="B431">SUM(1*(VGSales[Name]=A431))</f>
        <v>7</v>
      </c>
      <c r="C431" s="8" cm="1">
        <f t="array" ref="C431">ROWS(_xlfn.UNIQUE(_xlfn._xlws.FILTER(VGSales[Genre],VGSales[Name]=A431)))</f>
        <v>1</v>
      </c>
      <c r="D431" s="8">
        <f>SUMIFS(VGSales[Global_Sales],VGSales[Name],A431)</f>
        <v>9.4899999999999984</v>
      </c>
      <c r="F431" s="8" t="str">
        <v>Nippon Amuse</v>
      </c>
      <c r="G431" s="8">
        <f>SUMIFS(VGSales[Global_Sales],VGSales[Publisher],F431)</f>
        <v>0.09</v>
      </c>
    </row>
    <row r="432" spans="1:7" s="8" customFormat="1" x14ac:dyDescent="0.25">
      <c r="A432" s="8" t="str">
        <v>Spider-Man</v>
      </c>
      <c r="B432" s="8" cm="1">
        <f t="array" ref="B432">SUM(1*(VGSales[Name]=A432))</f>
        <v>3</v>
      </c>
      <c r="C432" s="8" cm="1">
        <f t="array" ref="C432">ROWS(_xlfn.UNIQUE(_xlfn._xlws.FILTER(VGSales[Genre],VGSales[Name]=A432)))</f>
        <v>1</v>
      </c>
      <c r="D432" s="8">
        <f>SUMIFS(VGSales[Global_Sales],VGSales[Name],A432)</f>
        <v>4.59</v>
      </c>
      <c r="F432" s="8" t="str">
        <v>Origin Systems</v>
      </c>
      <c r="G432" s="8">
        <f>SUMIFS(VGSales[Global_Sales],VGSales[Publisher],F432)</f>
        <v>0.09</v>
      </c>
    </row>
    <row r="433" spans="1:7" s="8" customFormat="1" x14ac:dyDescent="0.25">
      <c r="A433" s="8" t="str">
        <v>Need for Speed III: Hot Pursuit</v>
      </c>
      <c r="B433" s="8" cm="1">
        <f t="array" ref="B433">SUM(1*(VGSales[Name]=A433))</f>
        <v>1</v>
      </c>
      <c r="C433" s="8" cm="1">
        <f t="array" ref="C433">ROWS(_xlfn.UNIQUE(_xlfn._xlws.FILTER(VGSales[Genre],VGSales[Name]=A433)))</f>
        <v>1</v>
      </c>
      <c r="D433" s="8">
        <f>SUMIFS(VGSales[Global_Sales],VGSales[Name],A433)</f>
        <v>3.12</v>
      </c>
      <c r="F433" s="8" t="str">
        <v>Seventh Chord</v>
      </c>
      <c r="G433" s="8">
        <f>SUMIFS(VGSales[Global_Sales],VGSales[Publisher],F433)</f>
        <v>0.08</v>
      </c>
    </row>
    <row r="434" spans="1:7" s="8" customFormat="1" x14ac:dyDescent="0.25">
      <c r="A434" s="8" t="str">
        <v>Star Wars Episode I Racer</v>
      </c>
      <c r="B434" s="8" cm="1">
        <f t="array" ref="B434">SUM(1*(VGSales[Name]=A434))</f>
        <v>1</v>
      </c>
      <c r="C434" s="8" cm="1">
        <f t="array" ref="C434">ROWS(_xlfn.UNIQUE(_xlfn._xlws.FILTER(VGSales[Genre],VGSales[Name]=A434)))</f>
        <v>1</v>
      </c>
      <c r="D434" s="8">
        <f>SUMIFS(VGSales[Global_Sales],VGSales[Name],A434)</f>
        <v>3.12</v>
      </c>
      <c r="F434" s="8" t="str">
        <v>Mitsui</v>
      </c>
      <c r="G434" s="8">
        <f>SUMIFS(VGSales[Global_Sales],VGSales[Publisher],F434)</f>
        <v>0.08</v>
      </c>
    </row>
    <row r="435" spans="1:7" s="8" customFormat="1" x14ac:dyDescent="0.25">
      <c r="A435" s="8" t="str">
        <v>Personal Trainer: Cooking</v>
      </c>
      <c r="B435" s="8" cm="1">
        <f t="array" ref="B435">SUM(1*(VGSales[Name]=A435))</f>
        <v>1</v>
      </c>
      <c r="C435" s="8" cm="1">
        <f t="array" ref="C435">ROWS(_xlfn.UNIQUE(_xlfn._xlws.FILTER(VGSales[Genre],VGSales[Name]=A435)))</f>
        <v>1</v>
      </c>
      <c r="D435" s="8">
        <f>SUMIFS(VGSales[Global_Sales],VGSales[Name],A435)</f>
        <v>3.12</v>
      </c>
      <c r="F435" s="8" t="str">
        <v>Milestone</v>
      </c>
      <c r="G435" s="8">
        <f>SUMIFS(VGSales[Global_Sales],VGSales[Publisher],F435)</f>
        <v>0.08</v>
      </c>
    </row>
    <row r="436" spans="1:7" s="8" customFormat="1" x14ac:dyDescent="0.25">
      <c r="A436" s="8" t="str">
        <v>Dragon Warrior IV</v>
      </c>
      <c r="B436" s="8" cm="1">
        <f t="array" ref="B436">SUM(1*(VGSales[Name]=A436))</f>
        <v>1</v>
      </c>
      <c r="C436" s="8" cm="1">
        <f t="array" ref="C436">ROWS(_xlfn.UNIQUE(_xlfn._xlws.FILTER(VGSales[Genre],VGSales[Name]=A436)))</f>
        <v>1</v>
      </c>
      <c r="D436" s="8">
        <f>SUMIFS(VGSales[Global_Sales],VGSales[Name],A436)</f>
        <v>3.12</v>
      </c>
      <c r="F436" s="8" t="str">
        <v>Abylight</v>
      </c>
      <c r="G436" s="8">
        <f>SUMIFS(VGSales[Global_Sales],VGSales[Publisher],F436)</f>
        <v>0.08</v>
      </c>
    </row>
    <row r="437" spans="1:7" s="8" customFormat="1" x14ac:dyDescent="0.25">
      <c r="A437" s="8" t="str">
        <v>Heavy Rain</v>
      </c>
      <c r="B437" s="8" cm="1">
        <f t="array" ref="B437">SUM(1*(VGSales[Name]=A437))</f>
        <v>1</v>
      </c>
      <c r="C437" s="8" cm="1">
        <f t="array" ref="C437">ROWS(_xlfn.UNIQUE(_xlfn._xlws.FILTER(VGSales[Genre],VGSales[Name]=A437)))</f>
        <v>1</v>
      </c>
      <c r="D437" s="8">
        <f>SUMIFS(VGSales[Global_Sales],VGSales[Name],A437)</f>
        <v>3.12</v>
      </c>
      <c r="F437" s="8" t="str">
        <v>Flight-Plan</v>
      </c>
      <c r="G437" s="8">
        <f>SUMIFS(VGSales[Global_Sales],VGSales[Publisher],F437)</f>
        <v>0.12</v>
      </c>
    </row>
    <row r="438" spans="1:7" s="8" customFormat="1" x14ac:dyDescent="0.25">
      <c r="A438" s="8" t="str">
        <v>Mass Effect 2</v>
      </c>
      <c r="B438" s="8" cm="1">
        <f t="array" ref="B438">SUM(1*(VGSales[Name]=A438))</f>
        <v>3</v>
      </c>
      <c r="C438" s="8" cm="1">
        <f t="array" ref="C438">ROWS(_xlfn.UNIQUE(_xlfn._xlws.FILTER(VGSales[Genre],VGSales[Name]=A438)))</f>
        <v>1</v>
      </c>
      <c r="D438" s="8">
        <f>SUMIFS(VGSales[Global_Sales],VGSales[Name],A438)</f>
        <v>4.99</v>
      </c>
      <c r="F438" s="8" t="str">
        <v>Glams</v>
      </c>
      <c r="G438" s="8">
        <f>SUMIFS(VGSales[Global_Sales],VGSales[Publisher],F438)</f>
        <v>0.08</v>
      </c>
    </row>
    <row r="439" spans="1:7" s="8" customFormat="1" x14ac:dyDescent="0.25">
      <c r="A439" s="8" t="str">
        <v>Dragon Ball Z: Budokai</v>
      </c>
      <c r="B439" s="8" cm="1">
        <f t="array" ref="B439">SUM(1*(VGSales[Name]=A439))</f>
        <v>2</v>
      </c>
      <c r="C439" s="8" cm="1">
        <f t="array" ref="C439">ROWS(_xlfn.UNIQUE(_xlfn._xlws.FILTER(VGSales[Genre],VGSales[Name]=A439)))</f>
        <v>1</v>
      </c>
      <c r="D439" s="8">
        <f>SUMIFS(VGSales[Global_Sales],VGSales[Name],A439)</f>
        <v>3.78</v>
      </c>
      <c r="F439" s="8" t="str">
        <v>Locus</v>
      </c>
      <c r="G439" s="8">
        <f>SUMIFS(VGSales[Global_Sales],VGSales[Publisher],F439)</f>
        <v>7.0000000000000007E-2</v>
      </c>
    </row>
    <row r="440" spans="1:7" s="8" customFormat="1" x14ac:dyDescent="0.25">
      <c r="A440" s="8" t="str">
        <v>Madden NFL 2002</v>
      </c>
      <c r="B440" s="8" cm="1">
        <f t="array" ref="B440">SUM(1*(VGSales[Name]=A440))</f>
        <v>6</v>
      </c>
      <c r="C440" s="8" cm="1">
        <f t="array" ref="C440">ROWS(_xlfn.UNIQUE(_xlfn._xlws.FILTER(VGSales[Genre],VGSales[Name]=A440)))</f>
        <v>1</v>
      </c>
      <c r="D440" s="8">
        <f>SUMIFS(VGSales[Global_Sales],VGSales[Name],A440)</f>
        <v>6.41</v>
      </c>
      <c r="F440" s="8" t="str">
        <v>Warp</v>
      </c>
      <c r="G440" s="8">
        <f>SUMIFS(VGSales[Global_Sales],VGSales[Publisher],F440)</f>
        <v>7.0000000000000007E-2</v>
      </c>
    </row>
    <row r="441" spans="1:7" s="8" customFormat="1" x14ac:dyDescent="0.25">
      <c r="A441" s="8" t="str">
        <v>World Class Track Meet</v>
      </c>
      <c r="B441" s="8" cm="1">
        <f t="array" ref="B441">SUM(1*(VGSales[Name]=A441))</f>
        <v>1</v>
      </c>
      <c r="C441" s="8" cm="1">
        <f t="array" ref="C441">ROWS(_xlfn.UNIQUE(_xlfn._xlws.FILTER(VGSales[Genre],VGSales[Name]=A441)))</f>
        <v>1</v>
      </c>
      <c r="D441" s="8">
        <f>SUMIFS(VGSales[Global_Sales],VGSales[Name],A441)</f>
        <v>3.08</v>
      </c>
      <c r="F441" s="8" t="str">
        <v>Daedalic Entertainment</v>
      </c>
      <c r="G441" s="8">
        <f>SUMIFS(VGSales[Global_Sales],VGSales[Publisher],F441)</f>
        <v>0.14000000000000001</v>
      </c>
    </row>
    <row r="442" spans="1:7" s="8" customFormat="1" x14ac:dyDescent="0.25">
      <c r="A442" s="8" t="str">
        <v>Borderlands 2</v>
      </c>
      <c r="B442" s="8" cm="1">
        <f t="array" ref="B442">SUM(1*(VGSales[Name]=A442))</f>
        <v>4</v>
      </c>
      <c r="C442" s="8" cm="1">
        <f t="array" ref="C442">ROWS(_xlfn.UNIQUE(_xlfn._xlws.FILTER(VGSales[Genre],VGSales[Name]=A442)))</f>
        <v>1</v>
      </c>
      <c r="D442" s="8">
        <f>SUMIFS(VGSales[Global_Sales],VGSales[Name],A442)</f>
        <v>7.1099999999999994</v>
      </c>
      <c r="F442" s="8" t="str">
        <v>Alternative Software</v>
      </c>
      <c r="G442" s="8">
        <f>SUMIFS(VGSales[Global_Sales],VGSales[Publisher],F442)</f>
        <v>0.2</v>
      </c>
    </row>
    <row r="443" spans="1:7" s="8" customFormat="1" x14ac:dyDescent="0.25">
      <c r="A443" s="8" t="str">
        <v>The Legend of Zelda: A Link Between Worlds</v>
      </c>
      <c r="B443" s="8" cm="1">
        <f t="array" ref="B443">SUM(1*(VGSales[Name]=A443))</f>
        <v>1</v>
      </c>
      <c r="C443" s="8" cm="1">
        <f t="array" ref="C443">ROWS(_xlfn.UNIQUE(_xlfn._xlws.FILTER(VGSales[Genre],VGSales[Name]=A443)))</f>
        <v>1</v>
      </c>
      <c r="D443" s="8">
        <f>SUMIFS(VGSales[Global_Sales],VGSales[Name],A443)</f>
        <v>3.07</v>
      </c>
      <c r="F443" s="8" t="str">
        <v>Myelin Media</v>
      </c>
      <c r="G443" s="8">
        <f>SUMIFS(VGSales[Global_Sales],VGSales[Publisher],F443)</f>
        <v>0.13</v>
      </c>
    </row>
    <row r="444" spans="1:7" s="8" customFormat="1" x14ac:dyDescent="0.25">
      <c r="A444" s="8" t="str">
        <v>Donkey Kong</v>
      </c>
      <c r="B444" s="8" cm="1">
        <f t="array" ref="B444">SUM(1*(VGSales[Name]=A444))</f>
        <v>3</v>
      </c>
      <c r="C444" s="8" cm="1">
        <f t="array" ref="C444">ROWS(_xlfn.UNIQUE(_xlfn._xlws.FILTER(VGSales[Genre],VGSales[Name]=A444)))</f>
        <v>1</v>
      </c>
      <c r="D444" s="8">
        <f>SUMIFS(VGSales[Global_Sales],VGSales[Name],A444)</f>
        <v>5.6599999999999993</v>
      </c>
      <c r="F444" s="8" t="str">
        <v>Mercury Games</v>
      </c>
      <c r="G444" s="8">
        <f>SUMIFS(VGSales[Global_Sales],VGSales[Publisher],F444)</f>
        <v>0.21</v>
      </c>
    </row>
    <row r="445" spans="1:7" s="8" customFormat="1" x14ac:dyDescent="0.25">
      <c r="A445" s="8" t="str">
        <v>The Sims: Vacation</v>
      </c>
      <c r="B445" s="8" cm="1">
        <f t="array" ref="B445">SUM(1*(VGSales[Name]=A445))</f>
        <v>1</v>
      </c>
      <c r="C445" s="8" cm="1">
        <f t="array" ref="C445">ROWS(_xlfn.UNIQUE(_xlfn._xlws.FILTER(VGSales[Genre],VGSales[Name]=A445)))</f>
        <v>1</v>
      </c>
      <c r="D445" s="8">
        <f>SUMIFS(VGSales[Global_Sales],VGSales[Name],A445)</f>
        <v>3.07</v>
      </c>
      <c r="F445" s="8" t="str">
        <v>Irem Software Engineering</v>
      </c>
      <c r="G445" s="8">
        <f>SUMIFS(VGSales[Global_Sales],VGSales[Publisher],F445)</f>
        <v>0.46000000000000008</v>
      </c>
    </row>
    <row r="446" spans="1:7" s="8" customFormat="1" x14ac:dyDescent="0.25">
      <c r="A446" s="8" t="str">
        <v>Mass Effect 3</v>
      </c>
      <c r="B446" s="8" cm="1">
        <f t="array" ref="B446">SUM(1*(VGSales[Name]=A446))</f>
        <v>4</v>
      </c>
      <c r="C446" s="8" cm="1">
        <f t="array" ref="C446">ROWS(_xlfn.UNIQUE(_xlfn._xlws.FILTER(VGSales[Genre],VGSales[Name]=A446)))</f>
        <v>1</v>
      </c>
      <c r="D446" s="8">
        <f>SUMIFS(VGSales[Global_Sales],VGSales[Name],A446)</f>
        <v>5.7799999999999994</v>
      </c>
      <c r="F446" s="8" t="str">
        <v>Sunrise Interactive</v>
      </c>
      <c r="G446" s="8">
        <f>SUMIFS(VGSales[Global_Sales],VGSales[Publisher],F446)</f>
        <v>0.16999999999999998</v>
      </c>
    </row>
    <row r="447" spans="1:7" s="8" customFormat="1" x14ac:dyDescent="0.25">
      <c r="A447" s="8" t="str">
        <v>Kung Fu Panda</v>
      </c>
      <c r="B447" s="8" cm="1">
        <f t="array" ref="B447">SUM(1*(VGSales[Name]=A447))</f>
        <v>6</v>
      </c>
      <c r="C447" s="8" cm="1">
        <f t="array" ref="C447">ROWS(_xlfn.UNIQUE(_xlfn._xlws.FILTER(VGSales[Genre],VGSales[Name]=A447)))</f>
        <v>1</v>
      </c>
      <c r="D447" s="8">
        <f>SUMIFS(VGSales[Global_Sales],VGSales[Name],A447)</f>
        <v>6.42</v>
      </c>
      <c r="F447" s="8" t="str">
        <v>Elite</v>
      </c>
      <c r="G447" s="8">
        <f>SUMIFS(VGSales[Global_Sales],VGSales[Publisher],F447)</f>
        <v>7.0000000000000007E-2</v>
      </c>
    </row>
    <row r="448" spans="1:7" s="8" customFormat="1" x14ac:dyDescent="0.25">
      <c r="A448" s="8" t="str">
        <v>Epic Mickey</v>
      </c>
      <c r="B448" s="8" cm="1">
        <f t="array" ref="B448">SUM(1*(VGSales[Name]=A448))</f>
        <v>1</v>
      </c>
      <c r="C448" s="8" cm="1">
        <f t="array" ref="C448">ROWS(_xlfn.UNIQUE(_xlfn._xlws.FILTER(VGSales[Genre],VGSales[Name]=A448)))</f>
        <v>1</v>
      </c>
      <c r="D448" s="8">
        <f>SUMIFS(VGSales[Global_Sales],VGSales[Name],A448)</f>
        <v>3.04</v>
      </c>
      <c r="F448" s="8" t="str">
        <v>Evolution Games</v>
      </c>
      <c r="G448" s="8">
        <f>SUMIFS(VGSales[Global_Sales],VGSales[Publisher],F448)</f>
        <v>7.0000000000000007E-2</v>
      </c>
    </row>
    <row r="449" spans="1:7" s="8" customFormat="1" x14ac:dyDescent="0.25">
      <c r="A449" s="8" t="str">
        <v>Saints Row 2</v>
      </c>
      <c r="B449" s="8" cm="1">
        <f t="array" ref="B449">SUM(1*(VGSales[Name]=A449))</f>
        <v>3</v>
      </c>
      <c r="C449" s="8" cm="1">
        <f t="array" ref="C449">ROWS(_xlfn.UNIQUE(_xlfn._xlws.FILTER(VGSales[Genre],VGSales[Name]=A449)))</f>
        <v>1</v>
      </c>
      <c r="D449" s="8">
        <f>SUMIFS(VGSales[Global_Sales],VGSales[Name],A449)</f>
        <v>4.76</v>
      </c>
      <c r="F449" s="8" t="str">
        <v>Tivola</v>
      </c>
      <c r="G449" s="8">
        <f>SUMIFS(VGSales[Global_Sales],VGSales[Publisher],F449)</f>
        <v>0.17</v>
      </c>
    </row>
    <row r="450" spans="1:7" s="8" customFormat="1" x14ac:dyDescent="0.25">
      <c r="A450" s="8" t="str">
        <v>Rayman</v>
      </c>
      <c r="B450" s="8" cm="1">
        <f t="array" ref="B450">SUM(1*(VGSales[Name]=A450))</f>
        <v>1</v>
      </c>
      <c r="C450" s="8" cm="1">
        <f t="array" ref="C450">ROWS(_xlfn.UNIQUE(_xlfn._xlws.FILTER(VGSales[Genre],VGSales[Name]=A450)))</f>
        <v>1</v>
      </c>
      <c r="D450" s="8">
        <f>SUMIFS(VGSales[Global_Sales],VGSales[Name],A450)</f>
        <v>3.03</v>
      </c>
      <c r="F450" s="8" t="str">
        <v>Global A Entertainment</v>
      </c>
      <c r="G450" s="8">
        <f>SUMIFS(VGSales[Global_Sales],VGSales[Publisher],F450)</f>
        <v>0.15000000000000002</v>
      </c>
    </row>
    <row r="451" spans="1:7" s="8" customFormat="1" x14ac:dyDescent="0.25">
      <c r="A451" s="8" t="str">
        <v>Killzone 2</v>
      </c>
      <c r="B451" s="8" cm="1">
        <f t="array" ref="B451">SUM(1*(VGSales[Name]=A451))</f>
        <v>1</v>
      </c>
      <c r="C451" s="8" cm="1">
        <f t="array" ref="C451">ROWS(_xlfn.UNIQUE(_xlfn._xlws.FILTER(VGSales[Genre],VGSales[Name]=A451)))</f>
        <v>1</v>
      </c>
      <c r="D451" s="8">
        <f>SUMIFS(VGSales[Global_Sales],VGSales[Name],A451)</f>
        <v>3.02</v>
      </c>
      <c r="F451" s="8" t="str">
        <v>Edia</v>
      </c>
      <c r="G451" s="8">
        <f>SUMIFS(VGSales[Global_Sales],VGSales[Publisher],F451)</f>
        <v>9.0000000000000011E-2</v>
      </c>
    </row>
    <row r="452" spans="1:7" s="8" customFormat="1" x14ac:dyDescent="0.25">
      <c r="A452" s="8" t="str">
        <v>Tom Clancy's Splinter Cell</v>
      </c>
      <c r="B452" s="8" cm="1">
        <f t="array" ref="B452">SUM(1*(VGSales[Name]=A452))</f>
        <v>4</v>
      </c>
      <c r="C452" s="8" cm="1">
        <f t="array" ref="C452">ROWS(_xlfn.UNIQUE(_xlfn._xlws.FILTER(VGSales[Genre],VGSales[Name]=A452)))</f>
        <v>1</v>
      </c>
      <c r="D452" s="8">
        <f>SUMIFS(VGSales[Global_Sales],VGSales[Name],A452)</f>
        <v>6</v>
      </c>
      <c r="F452" s="8" t="str">
        <v>Athena</v>
      </c>
      <c r="G452" s="8">
        <f>SUMIFS(VGSales[Global_Sales],VGSales[Publisher],F452)</f>
        <v>9.0000000000000011E-2</v>
      </c>
    </row>
    <row r="453" spans="1:7" s="8" customFormat="1" x14ac:dyDescent="0.25">
      <c r="A453" s="8" t="str">
        <v>Mike Tyson's Punch-Out!!</v>
      </c>
      <c r="B453" s="8" cm="1">
        <f t="array" ref="B453">SUM(1*(VGSales[Name]=A453))</f>
        <v>1</v>
      </c>
      <c r="C453" s="8" cm="1">
        <f t="array" ref="C453">ROWS(_xlfn.UNIQUE(_xlfn._xlws.FILTER(VGSales[Genre],VGSales[Name]=A453)))</f>
        <v>1</v>
      </c>
      <c r="D453" s="8">
        <f>SUMIFS(VGSales[Global_Sales],VGSales[Name],A453)</f>
        <v>3.02</v>
      </c>
      <c r="F453" s="8" t="str">
        <v>Aria</v>
      </c>
      <c r="G453" s="8">
        <f>SUMIFS(VGSales[Global_Sales],VGSales[Publisher],F453)</f>
        <v>7.0000000000000007E-2</v>
      </c>
    </row>
    <row r="454" spans="1:7" s="8" customFormat="1" x14ac:dyDescent="0.25">
      <c r="A454" s="8" t="str">
        <v>WWE SmackDown! Shut Your Mouth</v>
      </c>
      <c r="B454" s="8" cm="1">
        <f t="array" ref="B454">SUM(1*(VGSales[Name]=A454))</f>
        <v>1</v>
      </c>
      <c r="C454" s="8" cm="1">
        <f t="array" ref="C454">ROWS(_xlfn.UNIQUE(_xlfn._xlws.FILTER(VGSales[Genre],VGSales[Name]=A454)))</f>
        <v>1</v>
      </c>
      <c r="D454" s="8">
        <f>SUMIFS(VGSales[Global_Sales],VGSales[Name],A454)</f>
        <v>3.02</v>
      </c>
      <c r="F454" s="8" t="str">
        <v>Gamecock</v>
      </c>
      <c r="G454" s="8">
        <f>SUMIFS(VGSales[Global_Sales],VGSales[Publisher],F454)</f>
        <v>0.19999999999999998</v>
      </c>
    </row>
    <row r="455" spans="1:7" s="8" customFormat="1" x14ac:dyDescent="0.25">
      <c r="A455" s="8" t="str">
        <v>Gears of War: Ultimate Edition</v>
      </c>
      <c r="B455" s="8" cm="1">
        <f t="array" ref="B455">SUM(1*(VGSales[Name]=A455))</f>
        <v>1</v>
      </c>
      <c r="C455" s="8" cm="1">
        <f t="array" ref="C455">ROWS(_xlfn.UNIQUE(_xlfn._xlws.FILTER(VGSales[Genre],VGSales[Name]=A455)))</f>
        <v>1</v>
      </c>
      <c r="D455" s="8">
        <f>SUMIFS(VGSales[Global_Sales],VGSales[Name],A455)</f>
        <v>3</v>
      </c>
      <c r="F455" s="8" t="str">
        <v>Tommo</v>
      </c>
      <c r="G455" s="8">
        <f>SUMIFS(VGSales[Global_Sales],VGSales[Publisher],F455)</f>
        <v>0.21</v>
      </c>
    </row>
    <row r="456" spans="1:7" s="8" customFormat="1" x14ac:dyDescent="0.25">
      <c r="A456" s="8" t="str">
        <v>NBA 2K13</v>
      </c>
      <c r="B456" s="8" cm="1">
        <f t="array" ref="B456">SUM(1*(VGSales[Name]=A456))</f>
        <v>5</v>
      </c>
      <c r="C456" s="8" cm="1">
        <f t="array" ref="C456">ROWS(_xlfn.UNIQUE(_xlfn._xlws.FILTER(VGSales[Genre],VGSales[Name]=A456)))</f>
        <v>1</v>
      </c>
      <c r="D456" s="8">
        <f>SUMIFS(VGSales[Global_Sales],VGSales[Name],A456)</f>
        <v>6.1000000000000005</v>
      </c>
      <c r="F456" s="8" t="str">
        <v>Altron</v>
      </c>
      <c r="G456" s="8">
        <f>SUMIFS(VGSales[Global_Sales],VGSales[Publisher],F456)</f>
        <v>7.0000000000000007E-2</v>
      </c>
    </row>
    <row r="457" spans="1:7" s="8" customFormat="1" x14ac:dyDescent="0.25">
      <c r="A457" s="8" t="str">
        <v>Dragon Ball Z: Budokai Tenkaichi 3</v>
      </c>
      <c r="B457" s="8" cm="1">
        <f t="array" ref="B457">SUM(1*(VGSales[Name]=A457))</f>
        <v>2</v>
      </c>
      <c r="C457" s="8" cm="1">
        <f t="array" ref="C457">ROWS(_xlfn.UNIQUE(_xlfn._xlws.FILTER(VGSales[Genre],VGSales[Name]=A457)))</f>
        <v>1</v>
      </c>
      <c r="D457" s="8">
        <f>SUMIFS(VGSales[Global_Sales],VGSales[Name],A457)</f>
        <v>4.04</v>
      </c>
      <c r="F457" s="8" t="str">
        <v>Happinet</v>
      </c>
      <c r="G457" s="8">
        <f>SUMIFS(VGSales[Global_Sales],VGSales[Publisher],F457)</f>
        <v>0.18000000000000002</v>
      </c>
    </row>
    <row r="458" spans="1:7" s="8" customFormat="1" x14ac:dyDescent="0.25">
      <c r="A458" s="8" t="str">
        <v>wwe Smackdown vs. Raw 2006</v>
      </c>
      <c r="B458" s="8" cm="1">
        <f t="array" ref="B458">SUM(1*(VGSales[Name]=A458))</f>
        <v>1</v>
      </c>
      <c r="C458" s="8" cm="1">
        <f t="array" ref="C458">ROWS(_xlfn.UNIQUE(_xlfn._xlws.FILTER(VGSales[Genre],VGSales[Name]=A458)))</f>
        <v>1</v>
      </c>
      <c r="D458" s="8">
        <f>SUMIFS(VGSales[Global_Sales],VGSales[Name],A458)</f>
        <v>3</v>
      </c>
      <c r="F458" s="8" t="str">
        <v>iWin</v>
      </c>
      <c r="G458" s="8">
        <f>SUMIFS(VGSales[Global_Sales],VGSales[Publisher],F458)</f>
        <v>0.06</v>
      </c>
    </row>
    <row r="459" spans="1:7" s="8" customFormat="1" x14ac:dyDescent="0.25">
      <c r="A459" s="8" t="str">
        <v>Middle-Earth: Shadow of Mordor</v>
      </c>
      <c r="B459" s="8" cm="1">
        <f t="array" ref="B459">SUM(1*(VGSales[Name]=A459))</f>
        <v>5</v>
      </c>
      <c r="C459" s="8" cm="1">
        <f t="array" ref="C459">ROWS(_xlfn.UNIQUE(_xlfn._xlws.FILTER(VGSales[Genre],VGSales[Name]=A459)))</f>
        <v>1</v>
      </c>
      <c r="D459" s="8">
        <f>SUMIFS(VGSales[Global_Sales],VGSales[Name],A459)</f>
        <v>5.8500000000000005</v>
      </c>
      <c r="F459" s="8" t="str">
        <v>Media Works</v>
      </c>
      <c r="G459" s="8">
        <f>SUMIFS(VGSales[Global_Sales],VGSales[Publisher],F459)</f>
        <v>0.18</v>
      </c>
    </row>
    <row r="460" spans="1:7" s="8" customFormat="1" x14ac:dyDescent="0.25">
      <c r="A460" s="8" t="str">
        <v>Star Fox</v>
      </c>
      <c r="B460" s="8" cm="1">
        <f t="array" ref="B460">SUM(1*(VGSales[Name]=A460))</f>
        <v>1</v>
      </c>
      <c r="C460" s="8" cm="1">
        <f t="array" ref="C460">ROWS(_xlfn.UNIQUE(_xlfn._xlws.FILTER(VGSales[Genre],VGSales[Name]=A460)))</f>
        <v>1</v>
      </c>
      <c r="D460" s="8">
        <f>SUMIFS(VGSales[Global_Sales],VGSales[Name],A460)</f>
        <v>2.99</v>
      </c>
      <c r="F460" s="8" t="str">
        <v>Fortyfive</v>
      </c>
      <c r="G460" s="8">
        <f>SUMIFS(VGSales[Global_Sales],VGSales[Publisher],F460)</f>
        <v>0.06</v>
      </c>
    </row>
    <row r="461" spans="1:7" s="8" customFormat="1" x14ac:dyDescent="0.25">
      <c r="A461" s="8" t="str">
        <v>The Sims: Livin Large</v>
      </c>
      <c r="B461" s="8" cm="1">
        <f t="array" ref="B461">SUM(1*(VGSales[Name]=A461))</f>
        <v>1</v>
      </c>
      <c r="C461" s="8" cm="1">
        <f t="array" ref="C461">ROWS(_xlfn.UNIQUE(_xlfn._xlws.FILTER(VGSales[Genre],VGSales[Name]=A461)))</f>
        <v>1</v>
      </c>
      <c r="D461" s="8">
        <f>SUMIFS(VGSales[Global_Sales],VGSales[Name],A461)</f>
        <v>2.99</v>
      </c>
      <c r="F461" s="8" t="str">
        <v>Revolution Software</v>
      </c>
      <c r="G461" s="8">
        <f>SUMIFS(VGSales[Global_Sales],VGSales[Publisher],F461)</f>
        <v>6.9999999999999993E-2</v>
      </c>
    </row>
    <row r="462" spans="1:7" s="8" customFormat="1" x14ac:dyDescent="0.25">
      <c r="A462" s="8" t="str">
        <v>World Soccer Winning Eleven 6 International</v>
      </c>
      <c r="B462" s="8" cm="1">
        <f t="array" ref="B462">SUM(1*(VGSales[Name]=A462))</f>
        <v>1</v>
      </c>
      <c r="C462" s="8" cm="1">
        <f t="array" ref="C462">ROWS(_xlfn.UNIQUE(_xlfn._xlws.FILTER(VGSales[Genre],VGSales[Name]=A462)))</f>
        <v>1</v>
      </c>
      <c r="D462" s="8">
        <f>SUMIFS(VGSales[Global_Sales],VGSales[Name],A462)</f>
        <v>2.99</v>
      </c>
      <c r="F462" s="8" t="str">
        <v>Imax</v>
      </c>
      <c r="G462" s="8">
        <f>SUMIFS(VGSales[Global_Sales],VGSales[Publisher],F462)</f>
        <v>0.06</v>
      </c>
    </row>
    <row r="463" spans="1:7" s="8" customFormat="1" x14ac:dyDescent="0.25">
      <c r="A463" s="8" t="str">
        <v>Devil May Cry</v>
      </c>
      <c r="B463" s="8" cm="1">
        <f t="array" ref="B463">SUM(1*(VGSales[Name]=A463))</f>
        <v>1</v>
      </c>
      <c r="C463" s="8" cm="1">
        <f t="array" ref="C463">ROWS(_xlfn.UNIQUE(_xlfn._xlws.FILTER(VGSales[Genre],VGSales[Name]=A463)))</f>
        <v>1</v>
      </c>
      <c r="D463" s="8">
        <f>SUMIFS(VGSales[Global_Sales],VGSales[Name],A463)</f>
        <v>2.99</v>
      </c>
      <c r="F463" s="8" t="str">
        <v>Crimson Cow</v>
      </c>
      <c r="G463" s="8">
        <f>SUMIFS(VGSales[Global_Sales],VGSales[Publisher],F463)</f>
        <v>0.08</v>
      </c>
    </row>
    <row r="464" spans="1:7" s="8" customFormat="1" x14ac:dyDescent="0.25">
      <c r="A464" s="8" t="str">
        <v>Animal Crossing: Happy Home Designer</v>
      </c>
      <c r="B464" s="8" cm="1">
        <f t="array" ref="B464">SUM(1*(VGSales[Name]=A464))</f>
        <v>1</v>
      </c>
      <c r="C464" s="8" cm="1">
        <f t="array" ref="C464">ROWS(_xlfn.UNIQUE(_xlfn._xlws.FILTER(VGSales[Genre],VGSales[Name]=A464)))</f>
        <v>1</v>
      </c>
      <c r="D464" s="8">
        <f>SUMIFS(VGSales[Global_Sales],VGSales[Name],A464)</f>
        <v>2.98</v>
      </c>
      <c r="F464" s="8" t="str">
        <v>10TACLE Studios</v>
      </c>
      <c r="G464" s="8">
        <f>SUMIFS(VGSales[Global_Sales],VGSales[Publisher],F464)</f>
        <v>0.11</v>
      </c>
    </row>
    <row r="465" spans="1:7" s="8" customFormat="1" x14ac:dyDescent="0.25">
      <c r="A465" s="8" t="str">
        <v>The Sims 4</v>
      </c>
      <c r="B465" s="8" cm="1">
        <f t="array" ref="B465">SUM(1*(VGSales[Name]=A465))</f>
        <v>1</v>
      </c>
      <c r="C465" s="8" cm="1">
        <f t="array" ref="C465">ROWS(_xlfn.UNIQUE(_xlfn._xlws.FILTER(VGSales[Genre],VGSales[Name]=A465)))</f>
        <v>1</v>
      </c>
      <c r="D465" s="8">
        <f>SUMIFS(VGSales[Global_Sales],VGSales[Name],A465)</f>
        <v>2.97</v>
      </c>
      <c r="F465" s="8" t="str">
        <v>Groove Games</v>
      </c>
      <c r="G465" s="8">
        <f>SUMIFS(VGSales[Global_Sales],VGSales[Publisher],F465)</f>
        <v>0.09</v>
      </c>
    </row>
    <row r="466" spans="1:7" s="8" customFormat="1" x14ac:dyDescent="0.25">
      <c r="A466" s="8" t="str">
        <v>Star Wars: The Old Republic</v>
      </c>
      <c r="B466" s="8" cm="1">
        <f t="array" ref="B466">SUM(1*(VGSales[Name]=A466))</f>
        <v>1</v>
      </c>
      <c r="C466" s="8" cm="1">
        <f t="array" ref="C466">ROWS(_xlfn.UNIQUE(_xlfn._xlws.FILTER(VGSales[Genre],VGSales[Name]=A466)))</f>
        <v>1</v>
      </c>
      <c r="D466" s="8">
        <f>SUMIFS(VGSales[Global_Sales],VGSales[Name],A466)</f>
        <v>2.97</v>
      </c>
      <c r="F466" s="8" t="str">
        <v>Pack-In-Video</v>
      </c>
      <c r="G466" s="8">
        <f>SUMIFS(VGSales[Global_Sales],VGSales[Publisher],F466)</f>
        <v>0.11</v>
      </c>
    </row>
    <row r="467" spans="1:7" s="8" customFormat="1" x14ac:dyDescent="0.25">
      <c r="A467" s="8" t="str">
        <v>Sonic Heroes</v>
      </c>
      <c r="B467" s="8" cm="1">
        <f t="array" ref="B467">SUM(1*(VGSales[Name]=A467))</f>
        <v>3</v>
      </c>
      <c r="C467" s="8" cm="1">
        <f t="array" ref="C467">ROWS(_xlfn.UNIQUE(_xlfn._xlws.FILTER(VGSales[Genre],VGSales[Name]=A467)))</f>
        <v>1</v>
      </c>
      <c r="D467" s="8">
        <f>SUMIFS(VGSales[Global_Sales],VGSales[Name],A467)</f>
        <v>5.4600000000000009</v>
      </c>
      <c r="F467" s="8" t="str">
        <v>Insomniac Games</v>
      </c>
      <c r="G467" s="8">
        <f>SUMIFS(VGSales[Global_Sales],VGSales[Publisher],F467)</f>
        <v>0.12000000000000001</v>
      </c>
    </row>
    <row r="468" spans="1:7" s="8" customFormat="1" x14ac:dyDescent="0.25">
      <c r="A468" s="8" t="str">
        <v>Kirby Super Star Ultra</v>
      </c>
      <c r="B468" s="8" cm="1">
        <f t="array" ref="B468">SUM(1*(VGSales[Name]=A468))</f>
        <v>1</v>
      </c>
      <c r="C468" s="8" cm="1">
        <f t="array" ref="C468">ROWS(_xlfn.UNIQUE(_xlfn._xlws.FILTER(VGSales[Genre],VGSales[Name]=A468)))</f>
        <v>1</v>
      </c>
      <c r="D468" s="8">
        <f>SUMIFS(VGSales[Global_Sales],VGSales[Name],A468)</f>
        <v>2.96</v>
      </c>
      <c r="F468" s="8" t="str">
        <v>Ascaron Entertainment GmbH</v>
      </c>
      <c r="G468" s="8">
        <f>SUMIFS(VGSales[Global_Sales],VGSales[Publisher],F468)</f>
        <v>0.11</v>
      </c>
    </row>
    <row r="469" spans="1:7" s="8" customFormat="1" x14ac:dyDescent="0.25">
      <c r="A469" s="8" t="str">
        <v>Hitman 2: Silent Assassin</v>
      </c>
      <c r="B469" s="8" cm="1">
        <f t="array" ref="B469">SUM(1*(VGSales[Name]=A469))</f>
        <v>3</v>
      </c>
      <c r="C469" s="8" cm="1">
        <f t="array" ref="C469">ROWS(_xlfn.UNIQUE(_xlfn._xlws.FILTER(VGSales[Genre],VGSales[Name]=A469)))</f>
        <v>1</v>
      </c>
      <c r="D469" s="8">
        <f>SUMIFS(VGSales[Global_Sales],VGSales[Name],A469)</f>
        <v>4.28</v>
      </c>
      <c r="F469" s="8" t="str">
        <v>Asgard</v>
      </c>
      <c r="G469" s="8">
        <f>SUMIFS(VGSales[Global_Sales],VGSales[Publisher],F469)</f>
        <v>0.25</v>
      </c>
    </row>
    <row r="470" spans="1:7" s="8" customFormat="1" x14ac:dyDescent="0.25">
      <c r="A470" s="8" t="str">
        <v>Wave Race 64</v>
      </c>
      <c r="B470" s="8" cm="1">
        <f t="array" ref="B470">SUM(1*(VGSales[Name]=A470))</f>
        <v>1</v>
      </c>
      <c r="C470" s="8" cm="1">
        <f t="array" ref="C470">ROWS(_xlfn.UNIQUE(_xlfn._xlws.FILTER(VGSales[Genre],VGSales[Name]=A470)))</f>
        <v>1</v>
      </c>
      <c r="D470" s="8">
        <f>SUMIFS(VGSales[Global_Sales],VGSales[Name],A470)</f>
        <v>2.94</v>
      </c>
      <c r="F470" s="8" t="str">
        <v>Ecole</v>
      </c>
      <c r="G470" s="8">
        <f>SUMIFS(VGSales[Global_Sales],VGSales[Publisher],F470)</f>
        <v>0.06</v>
      </c>
    </row>
    <row r="471" spans="1:7" s="8" customFormat="1" x14ac:dyDescent="0.25">
      <c r="A471" s="8" t="str">
        <v>SOCOM II: U.S. Navy SEALs</v>
      </c>
      <c r="B471" s="8" cm="1">
        <f t="array" ref="B471">SUM(1*(VGSales[Name]=A471))</f>
        <v>1</v>
      </c>
      <c r="C471" s="8" cm="1">
        <f t="array" ref="C471">ROWS(_xlfn.UNIQUE(_xlfn._xlws.FILTER(VGSales[Genre],VGSales[Name]=A471)))</f>
        <v>1</v>
      </c>
      <c r="D471" s="8">
        <f>SUMIFS(VGSales[Global_Sales],VGSales[Name],A471)</f>
        <v>2.94</v>
      </c>
      <c r="F471" s="8" t="str">
        <v>Yumedia</v>
      </c>
      <c r="G471" s="8">
        <f>SUMIFS(VGSales[Global_Sales],VGSales[Publisher],F471)</f>
        <v>0.06</v>
      </c>
    </row>
    <row r="472" spans="1:7" s="8" customFormat="1" x14ac:dyDescent="0.25">
      <c r="A472" s="8" t="str">
        <v>WWE SmackDown! vs. RAW 2006</v>
      </c>
      <c r="B472" s="8" cm="1">
        <f t="array" ref="B472">SUM(1*(VGSales[Name]=A472))</f>
        <v>2</v>
      </c>
      <c r="C472" s="8" cm="1">
        <f t="array" ref="C472">ROWS(_xlfn.UNIQUE(_xlfn._xlws.FILTER(VGSales[Genre],VGSales[Name]=A472)))</f>
        <v>1</v>
      </c>
      <c r="D472" s="8">
        <f>SUMIFS(VGSales[Global_Sales],VGSales[Name],A472)</f>
        <v>3.34</v>
      </c>
      <c r="F472" s="8" t="str">
        <v>Phenomedia</v>
      </c>
      <c r="G472" s="8">
        <f>SUMIFS(VGSales[Global_Sales],VGSales[Publisher],F472)</f>
        <v>0.19</v>
      </c>
    </row>
    <row r="473" spans="1:7" s="8" customFormat="1" x14ac:dyDescent="0.25">
      <c r="A473" s="8" t="str">
        <v>inFAMOUS</v>
      </c>
      <c r="B473" s="8" cm="1">
        <f t="array" ref="B473">SUM(1*(VGSales[Name]=A473))</f>
        <v>1</v>
      </c>
      <c r="C473" s="8" cm="1">
        <f t="array" ref="C473">ROWS(_xlfn.UNIQUE(_xlfn._xlws.FILTER(VGSales[Genre],VGSales[Name]=A473)))</f>
        <v>1</v>
      </c>
      <c r="D473" s="8">
        <f>SUMIFS(VGSales[Global_Sales],VGSales[Name],A473)</f>
        <v>2.94</v>
      </c>
      <c r="F473" s="8" t="str">
        <v>HAL Laboratory</v>
      </c>
      <c r="G473" s="8">
        <f>SUMIFS(VGSales[Global_Sales],VGSales[Publisher],F473)</f>
        <v>0.06</v>
      </c>
    </row>
    <row r="474" spans="1:7" s="8" customFormat="1" x14ac:dyDescent="0.25">
      <c r="A474" s="8" t="str">
        <v>Pac-Man Collection</v>
      </c>
      <c r="B474" s="8" cm="1">
        <f t="array" ref="B474">SUM(1*(VGSales[Name]=A474))</f>
        <v>1</v>
      </c>
      <c r="C474" s="8" cm="1">
        <f t="array" ref="C474">ROWS(_xlfn.UNIQUE(_xlfn._xlws.FILTER(VGSales[Genre],VGSales[Name]=A474)))</f>
        <v>1</v>
      </c>
      <c r="D474" s="8">
        <f>SUMIFS(VGSales[Global_Sales],VGSales[Name],A474)</f>
        <v>2.94</v>
      </c>
      <c r="F474" s="8" t="str">
        <v>Grand Prix Games</v>
      </c>
      <c r="G474" s="8">
        <f>SUMIFS(VGSales[Global_Sales],VGSales[Publisher],F474)</f>
        <v>0.06</v>
      </c>
    </row>
    <row r="475" spans="1:7" s="8" customFormat="1" x14ac:dyDescent="0.25">
      <c r="A475" s="8" t="str">
        <v>Mass Effect</v>
      </c>
      <c r="B475" s="8" cm="1">
        <f t="array" ref="B475">SUM(1*(VGSales[Name]=A475))</f>
        <v>2</v>
      </c>
      <c r="C475" s="8" cm="1">
        <f t="array" ref="C475">ROWS(_xlfn.UNIQUE(_xlfn._xlws.FILTER(VGSales[Genre],VGSales[Name]=A475)))</f>
        <v>1</v>
      </c>
      <c r="D475" s="8">
        <f>SUMIFS(VGSales[Global_Sales],VGSales[Name],A475)</f>
        <v>3.6100000000000003</v>
      </c>
      <c r="F475" s="8" t="str">
        <v>DigiCube</v>
      </c>
      <c r="G475" s="8">
        <f>SUMIFS(VGSales[Global_Sales],VGSales[Publisher],F475)</f>
        <v>0.06</v>
      </c>
    </row>
    <row r="476" spans="1:7" s="8" customFormat="1" x14ac:dyDescent="0.25">
      <c r="A476" s="8" t="str">
        <v>WarioWare: Smooth Moves</v>
      </c>
      <c r="B476" s="8" cm="1">
        <f t="array" ref="B476">SUM(1*(VGSales[Name]=A476))</f>
        <v>1</v>
      </c>
      <c r="C476" s="8" cm="1">
        <f t="array" ref="C476">ROWS(_xlfn.UNIQUE(_xlfn._xlws.FILTER(VGSales[Genre],VGSales[Name]=A476)))</f>
        <v>1</v>
      </c>
      <c r="D476" s="8">
        <f>SUMIFS(VGSales[Global_Sales],VGSales[Name],A476)</f>
        <v>2.92</v>
      </c>
      <c r="F476" s="8" t="str">
        <v>Creative Core</v>
      </c>
      <c r="G476" s="8">
        <f>SUMIFS(VGSales[Global_Sales],VGSales[Publisher],F476)</f>
        <v>9.9999999999999992E-2</v>
      </c>
    </row>
    <row r="477" spans="1:7" s="8" customFormat="1" x14ac:dyDescent="0.25">
      <c r="A477" s="8" t="str">
        <v>Cooking Mama: Cook Off</v>
      </c>
      <c r="B477" s="8" cm="1">
        <f t="array" ref="B477">SUM(1*(VGSales[Name]=A477))</f>
        <v>1</v>
      </c>
      <c r="C477" s="8" cm="1">
        <f t="array" ref="C477">ROWS(_xlfn.UNIQUE(_xlfn._xlws.FILTER(VGSales[Genre],VGSales[Name]=A477)))</f>
        <v>1</v>
      </c>
      <c r="D477" s="8">
        <f>SUMIFS(VGSales[Global_Sales],VGSales[Name],A477)</f>
        <v>2.91</v>
      </c>
      <c r="F477" s="8" t="str">
        <v>Kaga Create</v>
      </c>
      <c r="G477" s="8">
        <f>SUMIFS(VGSales[Global_Sales],VGSales[Publisher],F477)</f>
        <v>0.14000000000000001</v>
      </c>
    </row>
    <row r="478" spans="1:7" s="8" customFormat="1" x14ac:dyDescent="0.25">
      <c r="A478" s="8" t="str">
        <v>Titanfall</v>
      </c>
      <c r="B478" s="8" cm="1">
        <f t="array" ref="B478">SUM(1*(VGSales[Name]=A478))</f>
        <v>3</v>
      </c>
      <c r="C478" s="8" cm="1">
        <f t="array" ref="C478">ROWS(_xlfn.UNIQUE(_xlfn._xlws.FILTER(VGSales[Genre],VGSales[Name]=A478)))</f>
        <v>1</v>
      </c>
      <c r="D478" s="8">
        <f>SUMIFS(VGSales[Global_Sales],VGSales[Name],A478)</f>
        <v>4.8599999999999994</v>
      </c>
      <c r="F478" s="8" t="str">
        <v>WayForward Technologies</v>
      </c>
      <c r="G478" s="8">
        <f>SUMIFS(VGSales[Global_Sales],VGSales[Publisher],F478)</f>
        <v>0.05</v>
      </c>
    </row>
    <row r="479" spans="1:7" s="8" customFormat="1" x14ac:dyDescent="0.25">
      <c r="A479" s="8" t="str">
        <v>Sonic Mega Collection Plus</v>
      </c>
      <c r="B479" s="8" cm="1">
        <f t="array" ref="B479">SUM(1*(VGSales[Name]=A479))</f>
        <v>2</v>
      </c>
      <c r="C479" s="8" cm="1">
        <f t="array" ref="C479">ROWS(_xlfn.UNIQUE(_xlfn._xlws.FILTER(VGSales[Genre],VGSales[Name]=A479)))</f>
        <v>1</v>
      </c>
      <c r="D479" s="8">
        <f>SUMIFS(VGSales[Global_Sales],VGSales[Name],A479)</f>
        <v>3.81</v>
      </c>
      <c r="F479" s="8" t="str">
        <v>LSP Games</v>
      </c>
      <c r="G479" s="8">
        <f>SUMIFS(VGSales[Global_Sales],VGSales[Publisher],F479)</f>
        <v>0.12</v>
      </c>
    </row>
    <row r="480" spans="1:7" s="8" customFormat="1" x14ac:dyDescent="0.25">
      <c r="A480" s="8" t="str">
        <v>Sega Superstars Tennis</v>
      </c>
      <c r="B480" s="8" cm="1">
        <f t="array" ref="B480">SUM(1*(VGSales[Name]=A480))</f>
        <v>5</v>
      </c>
      <c r="C480" s="8" cm="1">
        <f t="array" ref="C480">ROWS(_xlfn.UNIQUE(_xlfn._xlws.FILTER(VGSales[Genre],VGSales[Name]=A480)))</f>
        <v>1</v>
      </c>
      <c r="D480" s="8">
        <f>SUMIFS(VGSales[Global_Sales],VGSales[Name],A480)</f>
        <v>5.49</v>
      </c>
      <c r="F480" s="8" t="str">
        <v>ASCII Media Works</v>
      </c>
      <c r="G480" s="8">
        <f>SUMIFS(VGSales[Global_Sales],VGSales[Publisher],F480)</f>
        <v>0.27</v>
      </c>
    </row>
    <row r="481" spans="1:7" s="8" customFormat="1" x14ac:dyDescent="0.25">
      <c r="A481" s="8" t="str">
        <v>World Soccer Winning Eleven 7 International</v>
      </c>
      <c r="B481" s="8" cm="1">
        <f t="array" ref="B481">SUM(1*(VGSales[Name]=A481))</f>
        <v>1</v>
      </c>
      <c r="C481" s="8" cm="1">
        <f t="array" ref="C481">ROWS(_xlfn.UNIQUE(_xlfn._xlws.FILTER(VGSales[Genre],VGSales[Name]=A481)))</f>
        <v>1</v>
      </c>
      <c r="D481" s="8">
        <f>SUMIFS(VGSales[Global_Sales],VGSales[Name],A481)</f>
        <v>2.9</v>
      </c>
      <c r="F481" s="8" t="str">
        <v>Coconuts Japan</v>
      </c>
      <c r="G481" s="8">
        <f>SUMIFS(VGSales[Global_Sales],VGSales[Publisher],F481)</f>
        <v>7.0000000000000007E-2</v>
      </c>
    </row>
    <row r="482" spans="1:7" s="8" customFormat="1" x14ac:dyDescent="0.25">
      <c r="A482" s="8" t="str">
        <v>Hot Shots Golf 3</v>
      </c>
      <c r="B482" s="8" cm="1">
        <f t="array" ref="B482">SUM(1*(VGSales[Name]=A482))</f>
        <v>1</v>
      </c>
      <c r="C482" s="8" cm="1">
        <f t="array" ref="C482">ROWS(_xlfn.UNIQUE(_xlfn._xlws.FILTER(VGSales[Genre],VGSales[Name]=A482)))</f>
        <v>1</v>
      </c>
      <c r="D482" s="8">
        <f>SUMIFS(VGSales[Global_Sales],VGSales[Name],A482)</f>
        <v>2.89</v>
      </c>
      <c r="F482" s="8" t="str">
        <v>Arika</v>
      </c>
      <c r="G482" s="8">
        <f>SUMIFS(VGSales[Global_Sales],VGSales[Publisher],F482)</f>
        <v>9.0000000000000011E-2</v>
      </c>
    </row>
    <row r="483" spans="1:7" s="8" customFormat="1" x14ac:dyDescent="0.25">
      <c r="A483" s="8" t="str">
        <v>Call of Duty: Finest Hour</v>
      </c>
      <c r="B483" s="8" cm="1">
        <f t="array" ref="B483">SUM(1*(VGSales[Name]=A483))</f>
        <v>3</v>
      </c>
      <c r="C483" s="8" cm="1">
        <f t="array" ref="C483">ROWS(_xlfn.UNIQUE(_xlfn._xlws.FILTER(VGSales[Genre],VGSales[Name]=A483)))</f>
        <v>1</v>
      </c>
      <c r="D483" s="8">
        <f>SUMIFS(VGSales[Global_Sales],VGSales[Name],A483)</f>
        <v>4.5</v>
      </c>
      <c r="F483" s="8" t="str">
        <v>Ertain</v>
      </c>
      <c r="G483" s="8">
        <f>SUMIFS(VGSales[Global_Sales],VGSales[Publisher],F483)</f>
        <v>0.05</v>
      </c>
    </row>
    <row r="484" spans="1:7" s="8" customFormat="1" x14ac:dyDescent="0.25">
      <c r="A484" s="8" t="str">
        <v>Zumba Fitness 2</v>
      </c>
      <c r="B484" s="8" cm="1">
        <f t="array" ref="B484">SUM(1*(VGSales[Name]=A484))</f>
        <v>1</v>
      </c>
      <c r="C484" s="8" cm="1">
        <f t="array" ref="C484">ROWS(_xlfn.UNIQUE(_xlfn._xlws.FILTER(VGSales[Genre],VGSales[Name]=A484)))</f>
        <v>1</v>
      </c>
      <c r="D484" s="8">
        <f>SUMIFS(VGSales[Global_Sales],VGSales[Name],A484)</f>
        <v>2.88</v>
      </c>
      <c r="F484" s="8" t="str">
        <v>Marvel Entertainment</v>
      </c>
      <c r="G484" s="8">
        <f>SUMIFS(VGSales[Global_Sales],VGSales[Publisher],F484)</f>
        <v>0.05</v>
      </c>
    </row>
    <row r="485" spans="1:7" s="8" customFormat="1" x14ac:dyDescent="0.25">
      <c r="A485" s="8" t="str">
        <v>Syphon Filter</v>
      </c>
      <c r="B485" s="8" cm="1">
        <f t="array" ref="B485">SUM(1*(VGSales[Name]=A485))</f>
        <v>1</v>
      </c>
      <c r="C485" s="8" cm="1">
        <f t="array" ref="C485">ROWS(_xlfn.UNIQUE(_xlfn._xlws.FILTER(VGSales[Genre],VGSales[Name]=A485)))</f>
        <v>1</v>
      </c>
      <c r="D485" s="8">
        <f>SUMIFS(VGSales[Global_Sales],VGSales[Name],A485)</f>
        <v>2.88</v>
      </c>
      <c r="F485" s="8" t="str">
        <v>Prototype</v>
      </c>
      <c r="G485" s="8">
        <f>SUMIFS(VGSales[Global_Sales],VGSales[Publisher],F485)</f>
        <v>0.61000000000000032</v>
      </c>
    </row>
    <row r="486" spans="1:7" s="8" customFormat="1" x14ac:dyDescent="0.25">
      <c r="A486" s="8" t="str">
        <v>Imagine: Babyz</v>
      </c>
      <c r="B486" s="8" cm="1">
        <f t="array" ref="B486">SUM(1*(VGSales[Name]=A486))</f>
        <v>1</v>
      </c>
      <c r="C486" s="8" cm="1">
        <f t="array" ref="C486">ROWS(_xlfn.UNIQUE(_xlfn._xlws.FILTER(VGSales[Genre],VGSales[Name]=A486)))</f>
        <v>1</v>
      </c>
      <c r="D486" s="8">
        <f>SUMIFS(VGSales[Global_Sales],VGSales[Name],A486)</f>
        <v>2.88</v>
      </c>
      <c r="F486" s="8" t="str">
        <v>TopWare Interactive</v>
      </c>
      <c r="G486" s="8">
        <f>SUMIFS(VGSales[Global_Sales],VGSales[Publisher],F486)</f>
        <v>0.12</v>
      </c>
    </row>
    <row r="487" spans="1:7" s="8" customFormat="1" x14ac:dyDescent="0.25">
      <c r="A487" s="8" t="str">
        <v>Colin McRae Rally</v>
      </c>
      <c r="B487" s="8" cm="1">
        <f t="array" ref="B487">SUM(1*(VGSales[Name]=A487))</f>
        <v>1</v>
      </c>
      <c r="C487" s="8" cm="1">
        <f t="array" ref="C487">ROWS(_xlfn.UNIQUE(_xlfn._xlws.FILTER(VGSales[Genre],VGSales[Name]=A487)))</f>
        <v>1</v>
      </c>
      <c r="D487" s="8">
        <f>SUMIFS(VGSales[Global_Sales],VGSales[Name],A487)</f>
        <v>2.87</v>
      </c>
      <c r="F487" s="8" t="str">
        <v>Phantagram</v>
      </c>
      <c r="G487" s="8">
        <f>SUMIFS(VGSales[Global_Sales],VGSales[Publisher],F487)</f>
        <v>0.05</v>
      </c>
    </row>
    <row r="488" spans="1:7" s="8" customFormat="1" x14ac:dyDescent="0.25">
      <c r="A488" s="8" t="str">
        <v>Madden NFL 13</v>
      </c>
      <c r="B488" s="8" cm="1">
        <f t="array" ref="B488">SUM(1*(VGSales[Name]=A488))</f>
        <v>6</v>
      </c>
      <c r="C488" s="8" cm="1">
        <f t="array" ref="C488">ROWS(_xlfn.UNIQUE(_xlfn._xlws.FILTER(VGSales[Genre],VGSales[Name]=A488)))</f>
        <v>1</v>
      </c>
      <c r="D488" s="8">
        <f>SUMIFS(VGSales[Global_Sales],VGSales[Name],A488)</f>
        <v>6.53</v>
      </c>
      <c r="F488" s="8" t="str">
        <v>1C Company</v>
      </c>
      <c r="G488" s="8">
        <f>SUMIFS(VGSales[Global_Sales],VGSales[Publisher],F488)</f>
        <v>9.9999999999999992E-2</v>
      </c>
    </row>
    <row r="489" spans="1:7" s="8" customFormat="1" x14ac:dyDescent="0.25">
      <c r="A489" s="8" t="str">
        <v>The Elder Scrolls III: Morrowind</v>
      </c>
      <c r="B489" s="8" cm="1">
        <f t="array" ref="B489">SUM(1*(VGSales[Name]=A489))</f>
        <v>1</v>
      </c>
      <c r="C489" s="8" cm="1">
        <f t="array" ref="C489">ROWS(_xlfn.UNIQUE(_xlfn._xlws.FILTER(VGSales[Genre],VGSales[Name]=A489)))</f>
        <v>1</v>
      </c>
      <c r="D489" s="8">
        <f>SUMIFS(VGSales[Global_Sales],VGSales[Name],A489)</f>
        <v>2.86</v>
      </c>
      <c r="F489" s="8" t="str">
        <v>The Learning Company</v>
      </c>
      <c r="G489" s="8">
        <f>SUMIFS(VGSales[Global_Sales],VGSales[Publisher],F489)</f>
        <v>0.05</v>
      </c>
    </row>
    <row r="490" spans="1:7" s="8" customFormat="1" x14ac:dyDescent="0.25">
      <c r="A490" s="8" t="str">
        <v>Mortal Kombat</v>
      </c>
      <c r="B490" s="8" cm="1">
        <f t="array" ref="B490">SUM(1*(VGSales[Name]=A490))</f>
        <v>5</v>
      </c>
      <c r="C490" s="8" cm="1">
        <f t="array" ref="C490">ROWS(_xlfn.UNIQUE(_xlfn._xlws.FILTER(VGSales[Genre],VGSales[Name]=A490)))</f>
        <v>1</v>
      </c>
      <c r="D490" s="8">
        <f>SUMIFS(VGSales[Global_Sales],VGSales[Name],A490)</f>
        <v>8.3999999999999986</v>
      </c>
      <c r="F490" s="8" t="str">
        <v>TechnoSoft</v>
      </c>
      <c r="G490" s="8">
        <f>SUMIFS(VGSales[Global_Sales],VGSales[Publisher],F490)</f>
        <v>0.05</v>
      </c>
    </row>
    <row r="491" spans="1:7" s="8" customFormat="1" x14ac:dyDescent="0.25">
      <c r="A491" s="8" t="str">
        <v>F-Zero</v>
      </c>
      <c r="B491" s="8" cm="1">
        <f t="array" ref="B491">SUM(1*(VGSales[Name]=A491))</f>
        <v>1</v>
      </c>
      <c r="C491" s="8" cm="1">
        <f t="array" ref="C491">ROWS(_xlfn.UNIQUE(_xlfn._xlws.FILTER(VGSales[Genre],VGSales[Name]=A491)))</f>
        <v>1</v>
      </c>
      <c r="D491" s="8">
        <f>SUMIFS(VGSales[Global_Sales],VGSales[Name],A491)</f>
        <v>2.85</v>
      </c>
      <c r="F491" s="8" t="str">
        <v>Vap</v>
      </c>
      <c r="G491" s="8">
        <f>SUMIFS(VGSales[Global_Sales],VGSales[Publisher],F491)</f>
        <v>0.05</v>
      </c>
    </row>
    <row r="492" spans="1:7" s="8" customFormat="1" x14ac:dyDescent="0.25">
      <c r="A492" s="8" t="str">
        <v>Yoshi's Story</v>
      </c>
      <c r="B492" s="8" cm="1">
        <f t="array" ref="B492">SUM(1*(VGSales[Name]=A492))</f>
        <v>1</v>
      </c>
      <c r="C492" s="8" cm="1">
        <f t="array" ref="C492">ROWS(_xlfn.UNIQUE(_xlfn._xlws.FILTER(VGSales[Genre],VGSales[Name]=A492)))</f>
        <v>1</v>
      </c>
      <c r="D492" s="8">
        <f>SUMIFS(VGSales[Global_Sales],VGSales[Name],A492)</f>
        <v>2.85</v>
      </c>
      <c r="F492" s="8" t="str">
        <v>Misawa</v>
      </c>
      <c r="G492" s="8">
        <f>SUMIFS(VGSales[Global_Sales],VGSales[Publisher],F492)</f>
        <v>7.0000000000000007E-2</v>
      </c>
    </row>
    <row r="493" spans="1:7" s="8" customFormat="1" x14ac:dyDescent="0.25">
      <c r="A493" s="8" t="str">
        <v>Command &amp; Conquer: Red Alert</v>
      </c>
      <c r="B493" s="8" cm="1">
        <f t="array" ref="B493">SUM(1*(VGSales[Name]=A493))</f>
        <v>2</v>
      </c>
      <c r="C493" s="8" cm="1">
        <f t="array" ref="C493">ROWS(_xlfn.UNIQUE(_xlfn._xlws.FILTER(VGSales[Genre],VGSales[Name]=A493)))</f>
        <v>1</v>
      </c>
      <c r="D493" s="8">
        <f>SUMIFS(VGSales[Global_Sales],VGSales[Name],A493)</f>
        <v>3.2600000000000002</v>
      </c>
      <c r="F493" s="8" t="str">
        <v>Tradewest</v>
      </c>
      <c r="G493" s="8">
        <f>SUMIFS(VGSales[Global_Sales],VGSales[Publisher],F493)</f>
        <v>0.11</v>
      </c>
    </row>
    <row r="494" spans="1:7" s="8" customFormat="1" x14ac:dyDescent="0.25">
      <c r="A494" s="8" t="str">
        <v>Skylanders: Spyro's Adventure</v>
      </c>
      <c r="B494" s="8" cm="1">
        <f t="array" ref="B494">SUM(1*(VGSales[Name]=A494))</f>
        <v>5</v>
      </c>
      <c r="C494" s="8" cm="1">
        <f t="array" ref="C494">ROWS(_xlfn.UNIQUE(_xlfn._xlws.FILTER(VGSales[Genre],VGSales[Name]=A494)))</f>
        <v>1</v>
      </c>
      <c r="D494" s="8">
        <f>SUMIFS(VGSales[Global_Sales],VGSales[Name],A494)</f>
        <v>5.44</v>
      </c>
      <c r="F494" s="8" t="str">
        <v>Team17 Software</v>
      </c>
      <c r="G494" s="8">
        <f>SUMIFS(VGSales[Global_Sales],VGSales[Publisher],F494)</f>
        <v>0.05</v>
      </c>
    </row>
    <row r="495" spans="1:7" s="8" customFormat="1" x14ac:dyDescent="0.25">
      <c r="A495" s="8" t="str">
        <v>BioShock</v>
      </c>
      <c r="B495" s="8" cm="1">
        <f t="array" ref="B495">SUM(1*(VGSales[Name]=A495))</f>
        <v>3</v>
      </c>
      <c r="C495" s="8" cm="1">
        <f t="array" ref="C495">ROWS(_xlfn.UNIQUE(_xlfn._xlws.FILTER(VGSales[Genre],VGSales[Name]=A495)))</f>
        <v>1</v>
      </c>
      <c r="D495" s="8">
        <f>SUMIFS(VGSales[Global_Sales],VGSales[Name],A495)</f>
        <v>4.6900000000000004</v>
      </c>
      <c r="F495" s="8" t="str">
        <v>Yeti</v>
      </c>
      <c r="G495" s="8">
        <f>SUMIFS(VGSales[Global_Sales],VGSales[Publisher],F495)</f>
        <v>0.24000000000000002</v>
      </c>
    </row>
    <row r="496" spans="1:7" s="8" customFormat="1" x14ac:dyDescent="0.25">
      <c r="A496" s="8" t="str">
        <v>Madden NFL 10</v>
      </c>
      <c r="B496" s="8" cm="1">
        <f t="array" ref="B496">SUM(1*(VGSales[Name]=A496))</f>
        <v>5</v>
      </c>
      <c r="C496" s="8" cm="1">
        <f t="array" ref="C496">ROWS(_xlfn.UNIQUE(_xlfn._xlws.FILTER(VGSales[Genre],VGSales[Name]=A496)))</f>
        <v>1</v>
      </c>
      <c r="D496" s="8">
        <f>SUMIFS(VGSales[Global_Sales],VGSales[Name],A496)</f>
        <v>7.57</v>
      </c>
      <c r="F496" s="8" t="str">
        <v>Pow</v>
      </c>
      <c r="G496" s="8">
        <f>SUMIFS(VGSales[Global_Sales],VGSales[Publisher],F496)</f>
        <v>0.05</v>
      </c>
    </row>
    <row r="497" spans="1:7" s="8" customFormat="1" x14ac:dyDescent="0.25">
      <c r="A497" s="8" t="str">
        <v>Medal of Honor</v>
      </c>
      <c r="B497" s="8" cm="1">
        <f t="array" ref="B497">SUM(1*(VGSales[Name]=A497))</f>
        <v>4</v>
      </c>
      <c r="C497" s="8" cm="1">
        <f t="array" ref="C497">ROWS(_xlfn.UNIQUE(_xlfn._xlws.FILTER(VGSales[Genre],VGSales[Name]=A497)))</f>
        <v>1</v>
      </c>
      <c r="D497" s="8">
        <f>SUMIFS(VGSales[Global_Sales],VGSales[Name],A497)</f>
        <v>8.6100000000000012</v>
      </c>
      <c r="F497" s="8" t="str">
        <v>Navarre Corp</v>
      </c>
      <c r="G497" s="8">
        <f>SUMIFS(VGSales[Global_Sales],VGSales[Publisher],F497)</f>
        <v>0.05</v>
      </c>
    </row>
    <row r="498" spans="1:7" s="8" customFormat="1" x14ac:dyDescent="0.25">
      <c r="A498" s="8" t="str">
        <v>WWE SmackDown! vs. Raw</v>
      </c>
      <c r="B498" s="8" cm="1">
        <f t="array" ref="B498">SUM(1*(VGSales[Name]=A498))</f>
        <v>1</v>
      </c>
      <c r="C498" s="8" cm="1">
        <f t="array" ref="C498">ROWS(_xlfn.UNIQUE(_xlfn._xlws.FILTER(VGSales[Genre],VGSales[Name]=A498)))</f>
        <v>1</v>
      </c>
      <c r="D498" s="8">
        <f>SUMIFS(VGSales[Global_Sales],VGSales[Name],A498)</f>
        <v>2.83</v>
      </c>
      <c r="F498" s="8" t="str">
        <v>MediaQuest</v>
      </c>
      <c r="G498" s="8">
        <f>SUMIFS(VGSales[Global_Sales],VGSales[Publisher],F498)</f>
        <v>0.05</v>
      </c>
    </row>
    <row r="499" spans="1:7" s="8" customFormat="1" x14ac:dyDescent="0.25">
      <c r="A499" s="8" t="str">
        <v>Metroid Prime</v>
      </c>
      <c r="B499" s="8" cm="1">
        <f t="array" ref="B499">SUM(1*(VGSales[Name]=A499))</f>
        <v>1</v>
      </c>
      <c r="C499" s="8" cm="1">
        <f t="array" ref="C499">ROWS(_xlfn.UNIQUE(_xlfn._xlws.FILTER(VGSales[Genre],VGSales[Name]=A499)))</f>
        <v>1</v>
      </c>
      <c r="D499" s="8">
        <f>SUMIFS(VGSales[Global_Sales],VGSales[Name],A499)</f>
        <v>2.82</v>
      </c>
      <c r="F499" s="8" t="str">
        <v>Max Five</v>
      </c>
      <c r="G499" s="8">
        <f>SUMIFS(VGSales[Global_Sales],VGSales[Publisher],F499)</f>
        <v>0.05</v>
      </c>
    </row>
    <row r="500" spans="1:7" s="8" customFormat="1" x14ac:dyDescent="0.25">
      <c r="A500" s="8" t="str">
        <v>Finding Nemo</v>
      </c>
      <c r="B500" s="8" cm="1">
        <f t="array" ref="B500">SUM(1*(VGSales[Name]=A500))</f>
        <v>4</v>
      </c>
      <c r="C500" s="8" cm="1">
        <f t="array" ref="C500">ROWS(_xlfn.UNIQUE(_xlfn._xlws.FILTER(VGSales[Genre],VGSales[Name]=A500)))</f>
        <v>1</v>
      </c>
      <c r="D500" s="8">
        <f>SUMIFS(VGSales[Global_Sales],VGSales[Name],A500)</f>
        <v>6.46</v>
      </c>
      <c r="F500" s="8" t="str">
        <v>Comfort</v>
      </c>
      <c r="G500" s="8">
        <f>SUMIFS(VGSales[Global_Sales],VGSales[Publisher],F500)</f>
        <v>0.15000000000000002</v>
      </c>
    </row>
    <row r="501" spans="1:7" s="8" customFormat="1" x14ac:dyDescent="0.25">
      <c r="A501" s="8" t="str">
        <v>Myst</v>
      </c>
      <c r="B501" s="8" cm="1">
        <f t="array" ref="B501">SUM(1*(VGSales[Name]=A501))</f>
        <v>5</v>
      </c>
      <c r="C501" s="8" cm="1">
        <f t="array" ref="C501">ROWS(_xlfn.UNIQUE(_xlfn._xlws.FILTER(VGSales[Genre],VGSales[Name]=A501)))</f>
        <v>1</v>
      </c>
      <c r="D501" s="8">
        <f>SUMIFS(VGSales[Global_Sales],VGSales[Name],A501)</f>
        <v>3.06</v>
      </c>
      <c r="F501" s="8" t="str">
        <v>Monte Christo Multimedia</v>
      </c>
      <c r="G501" s="8">
        <f>SUMIFS(VGSales[Global_Sales],VGSales[Publisher],F501)</f>
        <v>0.05</v>
      </c>
    </row>
    <row r="502" spans="1:7" s="8" customFormat="1" x14ac:dyDescent="0.25">
      <c r="A502" s="8" t="str">
        <v>Need for Speed: Hot Pursuit</v>
      </c>
      <c r="B502" s="8" cm="1">
        <f t="array" ref="B502">SUM(1*(VGSales[Name]=A502))</f>
        <v>4</v>
      </c>
      <c r="C502" s="8" cm="1">
        <f t="array" ref="C502">ROWS(_xlfn.UNIQUE(_xlfn._xlws.FILTER(VGSales[Genre],VGSales[Name]=A502)))</f>
        <v>1</v>
      </c>
      <c r="D502" s="8">
        <f>SUMIFS(VGSales[Global_Sales],VGSales[Name],A502)</f>
        <v>5.89</v>
      </c>
      <c r="F502" s="8" t="str">
        <v>Pony Canyon</v>
      </c>
      <c r="G502" s="8">
        <f>SUMIFS(VGSales[Global_Sales],VGSales[Publisher],F502)</f>
        <v>0.05</v>
      </c>
    </row>
    <row r="503" spans="1:7" s="8" customFormat="1" x14ac:dyDescent="0.25">
      <c r="A503" s="8" t="str">
        <v>Imagine: Fashion Designer</v>
      </c>
      <c r="B503" s="8" cm="1">
        <f t="array" ref="B503">SUM(1*(VGSales[Name]=A503))</f>
        <v>2</v>
      </c>
      <c r="C503" s="8" cm="1">
        <f t="array" ref="C503">ROWS(_xlfn.UNIQUE(_xlfn._xlws.FILTER(VGSales[Genre],VGSales[Name]=A503)))</f>
        <v>1</v>
      </c>
      <c r="D503" s="8">
        <f>SUMIFS(VGSales[Global_Sales],VGSales[Name],A503)</f>
        <v>2.94</v>
      </c>
      <c r="F503" s="8" t="str">
        <v>Riverhillsoft</v>
      </c>
      <c r="G503" s="8">
        <f>SUMIFS(VGSales[Global_Sales],VGSales[Publisher],F503)</f>
        <v>0.04</v>
      </c>
    </row>
    <row r="504" spans="1:7" s="8" customFormat="1" x14ac:dyDescent="0.25">
      <c r="A504" s="8" t="str">
        <v>WWE SmackDown! Here Comes the Pain</v>
      </c>
      <c r="B504" s="8" cm="1">
        <f t="array" ref="B504">SUM(1*(VGSales[Name]=A504))</f>
        <v>1</v>
      </c>
      <c r="C504" s="8" cm="1">
        <f t="array" ref="C504">ROWS(_xlfn.UNIQUE(_xlfn._xlws.FILTER(VGSales[Genre],VGSales[Name]=A504)))</f>
        <v>1</v>
      </c>
      <c r="D504" s="8">
        <f>SUMIFS(VGSales[Global_Sales],VGSales[Name],A504)</f>
        <v>2.8</v>
      </c>
      <c r="F504" s="8" t="str">
        <v>Summitsoft</v>
      </c>
      <c r="G504" s="8">
        <f>SUMIFS(VGSales[Global_Sales],VGSales[Publisher],F504)</f>
        <v>0.04</v>
      </c>
    </row>
    <row r="505" spans="1:7" s="8" customFormat="1" x14ac:dyDescent="0.25">
      <c r="A505" s="8" t="str">
        <v>Star Wars: The Force Unleashed</v>
      </c>
      <c r="B505" s="8" cm="1">
        <f t="array" ref="B505">SUM(1*(VGSales[Name]=A505))</f>
        <v>6</v>
      </c>
      <c r="C505" s="8" cm="1">
        <f t="array" ref="C505">ROWS(_xlfn.UNIQUE(_xlfn._xlws.FILTER(VGSales[Genre],VGSales[Name]=A505)))</f>
        <v>1</v>
      </c>
      <c r="D505" s="8">
        <f>SUMIFS(VGSales[Global_Sales],VGSales[Name],A505)</f>
        <v>10.23</v>
      </c>
      <c r="F505" s="8" t="str">
        <v>Milestone S.r.l</v>
      </c>
      <c r="G505" s="8">
        <f>SUMIFS(VGSales[Global_Sales],VGSales[Publisher],F505)</f>
        <v>0.05</v>
      </c>
    </row>
    <row r="506" spans="1:7" s="8" customFormat="1" x14ac:dyDescent="0.25">
      <c r="A506" s="8" t="str">
        <v>Yoshi's Island DS</v>
      </c>
      <c r="B506" s="8" cm="1">
        <f t="array" ref="B506">SUM(1*(VGSales[Name]=A506))</f>
        <v>1</v>
      </c>
      <c r="C506" s="8" cm="1">
        <f t="array" ref="C506">ROWS(_xlfn.UNIQUE(_xlfn._xlws.FILTER(VGSales[Genre],VGSales[Name]=A506)))</f>
        <v>1</v>
      </c>
      <c r="D506" s="8">
        <f>SUMIFS(VGSales[Global_Sales],VGSales[Name],A506)</f>
        <v>2.8</v>
      </c>
      <c r="F506" s="8" t="str">
        <v>Playmore</v>
      </c>
      <c r="G506" s="8">
        <f>SUMIFS(VGSales[Global_Sales],VGSales[Publisher],F506)</f>
        <v>0.04</v>
      </c>
    </row>
    <row r="507" spans="1:7" s="8" customFormat="1" x14ac:dyDescent="0.25">
      <c r="A507" s="8" t="str">
        <v>Hot Shots Golf</v>
      </c>
      <c r="B507" s="8" cm="1">
        <f t="array" ref="B507">SUM(1*(VGSales[Name]=A507))</f>
        <v>1</v>
      </c>
      <c r="C507" s="8" cm="1">
        <f t="array" ref="C507">ROWS(_xlfn.UNIQUE(_xlfn._xlws.FILTER(VGSales[Genre],VGSales[Name]=A507)))</f>
        <v>1</v>
      </c>
      <c r="D507" s="8">
        <f>SUMIFS(VGSales[Global_Sales],VGSales[Name],A507)</f>
        <v>2.79</v>
      </c>
      <c r="F507" s="8" t="str">
        <v>MLB.com</v>
      </c>
      <c r="G507" s="8">
        <f>SUMIFS(VGSales[Global_Sales],VGSales[Publisher],F507)</f>
        <v>0.04</v>
      </c>
    </row>
    <row r="508" spans="1:7" s="8" customFormat="1" x14ac:dyDescent="0.25">
      <c r="A508" s="8" t="str">
        <v>Killzone 3</v>
      </c>
      <c r="B508" s="8" cm="1">
        <f t="array" ref="B508">SUM(1*(VGSales[Name]=A508))</f>
        <v>1</v>
      </c>
      <c r="C508" s="8" cm="1">
        <f t="array" ref="C508">ROWS(_xlfn.UNIQUE(_xlfn._xlws.FILTER(VGSales[Genre],VGSales[Name]=A508)))</f>
        <v>1</v>
      </c>
      <c r="D508" s="8">
        <f>SUMIFS(VGSales[Global_Sales],VGSales[Name],A508)</f>
        <v>2.79</v>
      </c>
      <c r="F508" s="8" t="str">
        <v>Kool Kizz</v>
      </c>
      <c r="G508" s="8">
        <f>SUMIFS(VGSales[Global_Sales],VGSales[Publisher],F508)</f>
        <v>0.04</v>
      </c>
    </row>
    <row r="509" spans="1:7" s="8" customFormat="1" x14ac:dyDescent="0.25">
      <c r="A509" s="8" t="str">
        <v>A Bug's Life</v>
      </c>
      <c r="B509" s="8" cm="1">
        <f t="array" ref="B509">SUM(1*(VGSales[Name]=A509))</f>
        <v>2</v>
      </c>
      <c r="C509" s="8" cm="1">
        <f t="array" ref="C509">ROWS(_xlfn.UNIQUE(_xlfn._xlws.FILTER(VGSales[Genre],VGSales[Name]=A509)))</f>
        <v>1</v>
      </c>
      <c r="D509" s="8">
        <f>SUMIFS(VGSales[Global_Sales],VGSales[Name],A509)</f>
        <v>3.42</v>
      </c>
      <c r="F509" s="8" t="str">
        <v>Flashpoint Games</v>
      </c>
      <c r="G509" s="8">
        <f>SUMIFS(VGSales[Global_Sales],VGSales[Publisher],F509)</f>
        <v>0.08</v>
      </c>
    </row>
    <row r="510" spans="1:7" s="8" customFormat="1" x14ac:dyDescent="0.25">
      <c r="A510" s="8" t="str">
        <v>WWF SmackDown! Just Bring It</v>
      </c>
      <c r="B510" s="8" cm="1">
        <f t="array" ref="B510">SUM(1*(VGSales[Name]=A510))</f>
        <v>1</v>
      </c>
      <c r="C510" s="8" cm="1">
        <f t="array" ref="C510">ROWS(_xlfn.UNIQUE(_xlfn._xlws.FILTER(VGSales[Genre],VGSales[Name]=A510)))</f>
        <v>1</v>
      </c>
      <c r="D510" s="8">
        <f>SUMIFS(VGSales[Global_Sales],VGSales[Name],A510)</f>
        <v>2.79</v>
      </c>
      <c r="F510" s="8" t="str">
        <v>49Games</v>
      </c>
      <c r="G510" s="8">
        <f>SUMIFS(VGSales[Global_Sales],VGSales[Publisher],F510)</f>
        <v>0.04</v>
      </c>
    </row>
    <row r="511" spans="1:7" s="8" customFormat="1" x14ac:dyDescent="0.25">
      <c r="A511" s="8" t="str">
        <v>Dragon Quest V: Tenkuu no Hanayome</v>
      </c>
      <c r="B511" s="8" cm="1">
        <f t="array" ref="B511">SUM(1*(VGSales[Name]=A511))</f>
        <v>2</v>
      </c>
      <c r="C511" s="8" cm="1">
        <f t="array" ref="C511">ROWS(_xlfn.UNIQUE(_xlfn._xlws.FILTER(VGSales[Genre],VGSales[Name]=A511)))</f>
        <v>1</v>
      </c>
      <c r="D511" s="8">
        <f>SUMIFS(VGSales[Global_Sales],VGSales[Name],A511)</f>
        <v>4.4399999999999995</v>
      </c>
      <c r="F511" s="8" t="str">
        <v>Legacy Interactive</v>
      </c>
      <c r="G511" s="8">
        <f>SUMIFS(VGSales[Global_Sales],VGSales[Publisher],F511)</f>
        <v>0.04</v>
      </c>
    </row>
    <row r="512" spans="1:7" s="8" customFormat="1" x14ac:dyDescent="0.25">
      <c r="A512" s="8" t="str">
        <v>Mortal Kombat Trilogy</v>
      </c>
      <c r="B512" s="8" cm="1">
        <f t="array" ref="B512">SUM(1*(VGSales[Name]=A512))</f>
        <v>2</v>
      </c>
      <c r="C512" s="8" cm="1">
        <f t="array" ref="C512">ROWS(_xlfn.UNIQUE(_xlfn._xlws.FILTER(VGSales[Genre],VGSales[Name]=A512)))</f>
        <v>1</v>
      </c>
      <c r="D512" s="8">
        <f>SUMIFS(VGSales[Global_Sales],VGSales[Name],A512)</f>
        <v>3.75</v>
      </c>
      <c r="F512" s="8" t="str">
        <v>Alawar Entertainment</v>
      </c>
      <c r="G512" s="8">
        <f>SUMIFS(VGSales[Global_Sales],VGSales[Publisher],F512)</f>
        <v>0.05</v>
      </c>
    </row>
    <row r="513" spans="1:7" s="8" customFormat="1" x14ac:dyDescent="0.25">
      <c r="A513" s="8" t="str">
        <v>NBA Street</v>
      </c>
      <c r="B513" s="8" cm="1">
        <f t="array" ref="B513">SUM(1*(VGSales[Name]=A513))</f>
        <v>2</v>
      </c>
      <c r="C513" s="8" cm="1">
        <f t="array" ref="C513">ROWS(_xlfn.UNIQUE(_xlfn._xlws.FILTER(VGSales[Genre],VGSales[Name]=A513)))</f>
        <v>1</v>
      </c>
      <c r="D513" s="8">
        <f>SUMIFS(VGSales[Global_Sales],VGSales[Name],A513)</f>
        <v>3.21</v>
      </c>
      <c r="F513" s="8" t="str">
        <v>CyberFront</v>
      </c>
      <c r="G513" s="8">
        <f>SUMIFS(VGSales[Global_Sales],VGSales[Publisher],F513)</f>
        <v>0.27</v>
      </c>
    </row>
    <row r="514" spans="1:7" s="8" customFormat="1" x14ac:dyDescent="0.25">
      <c r="A514" s="8" t="str">
        <v>Professor Layton and the Last Specter</v>
      </c>
      <c r="B514" s="8" cm="1">
        <f t="array" ref="B514">SUM(1*(VGSales[Name]=A514))</f>
        <v>1</v>
      </c>
      <c r="C514" s="8" cm="1">
        <f t="array" ref="C514">ROWS(_xlfn.UNIQUE(_xlfn._xlws.FILTER(VGSales[Genre],VGSales[Name]=A514)))</f>
        <v>1</v>
      </c>
      <c r="D514" s="8">
        <f>SUMIFS(VGSales[Global_Sales],VGSales[Name],A514)</f>
        <v>2.79</v>
      </c>
      <c r="F514" s="8" t="str">
        <v>Cloud Imperium Games Corporation</v>
      </c>
      <c r="G514" s="8">
        <f>SUMIFS(VGSales[Global_Sales],VGSales[Publisher],F514)</f>
        <v>0.08</v>
      </c>
    </row>
    <row r="515" spans="1:7" s="8" customFormat="1" x14ac:dyDescent="0.25">
      <c r="A515" s="8" t="str">
        <v>Monster Hunter Tri</v>
      </c>
      <c r="B515" s="8" cm="1">
        <f t="array" ref="B515">SUM(1*(VGSales[Name]=A515))</f>
        <v>3</v>
      </c>
      <c r="C515" s="8" cm="1">
        <f t="array" ref="C515">ROWS(_xlfn.UNIQUE(_xlfn._xlws.FILTER(VGSales[Genre],VGSales[Name]=A515)))</f>
        <v>1</v>
      </c>
      <c r="D515" s="8">
        <f>SUMIFS(VGSales[Global_Sales],VGSales[Name],A515)</f>
        <v>5.76</v>
      </c>
      <c r="F515" s="8" t="str">
        <v>Societa</v>
      </c>
      <c r="G515" s="8">
        <f>SUMIFS(VGSales[Global_Sales],VGSales[Publisher],F515)</f>
        <v>0.04</v>
      </c>
    </row>
    <row r="516" spans="1:7" s="8" customFormat="1" x14ac:dyDescent="0.25">
      <c r="A516" s="8" t="str">
        <v>Jak II</v>
      </c>
      <c r="B516" s="8" cm="1">
        <f t="array" ref="B516">SUM(1*(VGSales[Name]=A516))</f>
        <v>1</v>
      </c>
      <c r="C516" s="8" cm="1">
        <f t="array" ref="C516">ROWS(_xlfn.UNIQUE(_xlfn._xlws.FILTER(VGSales[Genre],VGSales[Name]=A516)))</f>
        <v>1</v>
      </c>
      <c r="D516" s="8">
        <f>SUMIFS(VGSales[Global_Sales],VGSales[Name],A516)</f>
        <v>2.78</v>
      </c>
      <c r="F516" s="8" t="str">
        <v>Virtual Play Games</v>
      </c>
      <c r="G516" s="8">
        <f>SUMIFS(VGSales[Global_Sales],VGSales[Publisher],F516)</f>
        <v>0.06</v>
      </c>
    </row>
    <row r="517" spans="1:7" s="8" customFormat="1" x14ac:dyDescent="0.25">
      <c r="A517" s="8" t="str">
        <v>inFAMOUS: Second Son</v>
      </c>
      <c r="B517" s="8" cm="1">
        <f t="array" ref="B517">SUM(1*(VGSales[Name]=A517))</f>
        <v>1</v>
      </c>
      <c r="C517" s="8" cm="1">
        <f t="array" ref="C517">ROWS(_xlfn.UNIQUE(_xlfn._xlws.FILTER(VGSales[Genre],VGSales[Name]=A517)))</f>
        <v>1</v>
      </c>
      <c r="D517" s="8">
        <f>SUMIFS(VGSales[Global_Sales],VGSales[Name],A517)</f>
        <v>2.78</v>
      </c>
      <c r="F517" s="8" t="str">
        <v>Interchannel</v>
      </c>
      <c r="G517" s="8">
        <f>SUMIFS(VGSales[Global_Sales],VGSales[Publisher],F517)</f>
        <v>0.1</v>
      </c>
    </row>
    <row r="518" spans="1:7" s="8" customFormat="1" x14ac:dyDescent="0.25">
      <c r="A518" s="8" t="str">
        <v>Ratchet &amp; Clank: Going Commando</v>
      </c>
      <c r="B518" s="8" cm="1">
        <f t="array" ref="B518">SUM(1*(VGSales[Name]=A518))</f>
        <v>1</v>
      </c>
      <c r="C518" s="8" cm="1">
        <f t="array" ref="C518">ROWS(_xlfn.UNIQUE(_xlfn._xlws.FILTER(VGSales[Genre],VGSales[Name]=A518)))</f>
        <v>1</v>
      </c>
      <c r="D518" s="8">
        <f>SUMIFS(VGSales[Global_Sales],VGSales[Name],A518)</f>
        <v>2.78</v>
      </c>
      <c r="F518" s="8" t="str">
        <v>Sonnet</v>
      </c>
      <c r="G518" s="8">
        <f>SUMIFS(VGSales[Global_Sales],VGSales[Publisher],F518)</f>
        <v>0.06</v>
      </c>
    </row>
    <row r="519" spans="1:7" s="8" customFormat="1" x14ac:dyDescent="0.25">
      <c r="A519" s="8" t="str">
        <v>Tekken 6</v>
      </c>
      <c r="B519" s="8" cm="1">
        <f t="array" ref="B519">SUM(1*(VGSales[Name]=A519))</f>
        <v>3</v>
      </c>
      <c r="C519" s="8" cm="1">
        <f t="array" ref="C519">ROWS(_xlfn.UNIQUE(_xlfn._xlws.FILTER(VGSales[Genre],VGSales[Name]=A519)))</f>
        <v>1</v>
      </c>
      <c r="D519" s="8">
        <f>SUMIFS(VGSales[Global_Sales],VGSales[Name],A519)</f>
        <v>4.41</v>
      </c>
      <c r="F519" s="8" t="str">
        <v>Experience Inc.</v>
      </c>
      <c r="G519" s="8">
        <f>SUMIFS(VGSales[Global_Sales],VGSales[Publisher],F519)</f>
        <v>6.0000000000000005E-2</v>
      </c>
    </row>
    <row r="520" spans="1:7" s="8" customFormat="1" x14ac:dyDescent="0.25">
      <c r="A520" s="8" t="str">
        <v>The Sims</v>
      </c>
      <c r="B520" s="8" cm="1">
        <f t="array" ref="B520">SUM(1*(VGSales[Name]=A520))</f>
        <v>4</v>
      </c>
      <c r="C520" s="8" cm="1">
        <f t="array" ref="C520">ROWS(_xlfn.UNIQUE(_xlfn._xlws.FILTER(VGSales[Genre],VGSales[Name]=A520)))</f>
        <v>1</v>
      </c>
      <c r="D520" s="8">
        <f>SUMIFS(VGSales[Global_Sales],VGSales[Name],A520)</f>
        <v>3.7299999999999995</v>
      </c>
      <c r="F520" s="8" t="str">
        <v>Zenrin</v>
      </c>
      <c r="G520" s="8">
        <f>SUMIFS(VGSales[Global_Sales],VGSales[Publisher],F520)</f>
        <v>0.06</v>
      </c>
    </row>
    <row r="521" spans="1:7" s="8" customFormat="1" x14ac:dyDescent="0.25">
      <c r="A521" s="8" t="str">
        <v>Sonic and the Secret Rings</v>
      </c>
      <c r="B521" s="8" cm="1">
        <f t="array" ref="B521">SUM(1*(VGSales[Name]=A521))</f>
        <v>1</v>
      </c>
      <c r="C521" s="8" cm="1">
        <f t="array" ref="C521">ROWS(_xlfn.UNIQUE(_xlfn._xlws.FILTER(VGSales[Genre],VGSales[Name]=A521)))</f>
        <v>1</v>
      </c>
      <c r="D521" s="8">
        <f>SUMIFS(VGSales[Global_Sales],VGSales[Name],A521)</f>
        <v>2.77</v>
      </c>
      <c r="F521" s="8" t="str">
        <v>Iceberg Interactive</v>
      </c>
      <c r="G521" s="8">
        <f>SUMIFS(VGSales[Global_Sales],VGSales[Publisher],F521)</f>
        <v>0.08</v>
      </c>
    </row>
    <row r="522" spans="1:7" s="8" customFormat="1" x14ac:dyDescent="0.25">
      <c r="A522" s="8" t="str">
        <v>Saints Row: The Third</v>
      </c>
      <c r="B522" s="8" cm="1">
        <f t="array" ref="B522">SUM(1*(VGSales[Name]=A522))</f>
        <v>3</v>
      </c>
      <c r="C522" s="8" cm="1">
        <f t="array" ref="C522">ROWS(_xlfn.UNIQUE(_xlfn._xlws.FILTER(VGSales[Genre],VGSales[Name]=A522)))</f>
        <v>1</v>
      </c>
      <c r="D522" s="8">
        <f>SUMIFS(VGSales[Global_Sales],VGSales[Name],A522)</f>
        <v>5.64</v>
      </c>
      <c r="F522" s="8" t="str">
        <v>Ivolgamus</v>
      </c>
      <c r="G522" s="8">
        <f>SUMIFS(VGSales[Global_Sales],VGSales[Publisher],F522)</f>
        <v>0.04</v>
      </c>
    </row>
    <row r="523" spans="1:7" s="8" customFormat="1" x14ac:dyDescent="0.25">
      <c r="A523" s="8" t="str">
        <v>Missile Command</v>
      </c>
      <c r="B523" s="8" cm="1">
        <f t="array" ref="B523">SUM(1*(VGSales[Name]=A523))</f>
        <v>2</v>
      </c>
      <c r="C523" s="8" cm="1">
        <f t="array" ref="C523">ROWS(_xlfn.UNIQUE(_xlfn._xlws.FILTER(VGSales[Genre],VGSales[Name]=A523)))</f>
        <v>1</v>
      </c>
      <c r="D523" s="8">
        <f>SUMIFS(VGSales[Global_Sales],VGSales[Name],A523)</f>
        <v>3.21</v>
      </c>
      <c r="F523" s="8" t="str">
        <v>2D Boy</v>
      </c>
      <c r="G523" s="8">
        <f>SUMIFS(VGSales[Global_Sales],VGSales[Publisher],F523)</f>
        <v>0.04</v>
      </c>
    </row>
    <row r="524" spans="1:7" s="8" customFormat="1" x14ac:dyDescent="0.25">
      <c r="A524" s="8" t="str">
        <v>Mario Paint</v>
      </c>
      <c r="B524" s="8" cm="1">
        <f t="array" ref="B524">SUM(1*(VGSales[Name]=A524))</f>
        <v>1</v>
      </c>
      <c r="C524" s="8" cm="1">
        <f t="array" ref="C524">ROWS(_xlfn.UNIQUE(_xlfn._xlws.FILTER(VGSales[Genre],VGSales[Name]=A524)))</f>
        <v>1</v>
      </c>
      <c r="D524" s="8">
        <f>SUMIFS(VGSales[Global_Sales],VGSales[Name],A524)</f>
        <v>2.75</v>
      </c>
      <c r="F524" s="8" t="str">
        <v>MC2 Entertainment</v>
      </c>
      <c r="G524" s="8">
        <f>SUMIFS(VGSales[Global_Sales],VGSales[Publisher],F524)</f>
        <v>0.08</v>
      </c>
    </row>
    <row r="525" spans="1:7" s="8" customFormat="1" x14ac:dyDescent="0.25">
      <c r="A525" s="8" t="str">
        <v>Pokémon Stadium 2</v>
      </c>
      <c r="B525" s="8" cm="1">
        <f t="array" ref="B525">SUM(1*(VGSales[Name]=A525))</f>
        <v>1</v>
      </c>
      <c r="C525" s="8" cm="1">
        <f t="array" ref="C525">ROWS(_xlfn.UNIQUE(_xlfn._xlws.FILTER(VGSales[Genre],VGSales[Name]=A525)))</f>
        <v>1</v>
      </c>
      <c r="D525" s="8">
        <f>SUMIFS(VGSales[Global_Sales],VGSales[Name],A525)</f>
        <v>2.73</v>
      </c>
      <c r="F525" s="8" t="str">
        <v>Kando Games</v>
      </c>
      <c r="G525" s="8">
        <f>SUMIFS(VGSales[Global_Sales],VGSales[Publisher],F525)</f>
        <v>0.03</v>
      </c>
    </row>
    <row r="526" spans="1:7" s="8" customFormat="1" x14ac:dyDescent="0.25">
      <c r="A526" s="8" t="str">
        <v>Metroid</v>
      </c>
      <c r="B526" s="8" cm="1">
        <f t="array" ref="B526">SUM(1*(VGSales[Name]=A526))</f>
        <v>1</v>
      </c>
      <c r="C526" s="8" cm="1">
        <f t="array" ref="C526">ROWS(_xlfn.UNIQUE(_xlfn._xlws.FILTER(VGSales[Genre],VGSales[Name]=A526)))</f>
        <v>1</v>
      </c>
      <c r="D526" s="8">
        <f>SUMIFS(VGSales[Global_Sales],VGSales[Name],A526)</f>
        <v>2.73</v>
      </c>
      <c r="F526" s="8" t="str">
        <v>Just Flight</v>
      </c>
      <c r="G526" s="8">
        <f>SUMIFS(VGSales[Global_Sales],VGSales[Publisher],F526)</f>
        <v>0.03</v>
      </c>
    </row>
    <row r="527" spans="1:7" s="8" customFormat="1" x14ac:dyDescent="0.25">
      <c r="A527" s="8" t="str">
        <v>Call of Duty 3</v>
      </c>
      <c r="B527" s="8" cm="1">
        <f t="array" ref="B527">SUM(1*(VGSales[Name]=A527))</f>
        <v>4</v>
      </c>
      <c r="C527" s="8" cm="1">
        <f t="array" ref="C527">ROWS(_xlfn.UNIQUE(_xlfn._xlws.FILTER(VGSales[Genre],VGSales[Name]=A527)))</f>
        <v>1</v>
      </c>
      <c r="D527" s="8">
        <f>SUMIFS(VGSales[Global_Sales],VGSales[Name],A527)</f>
        <v>7.5600000000000005</v>
      </c>
      <c r="F527" s="8" t="str">
        <v>Office Create</v>
      </c>
      <c r="G527" s="8">
        <f>SUMIFS(VGSales[Global_Sales],VGSales[Publisher],F527)</f>
        <v>0.06</v>
      </c>
    </row>
    <row r="528" spans="1:7" s="8" customFormat="1" x14ac:dyDescent="0.25">
      <c r="A528" s="8" t="str">
        <v>Onimusha: Warlords</v>
      </c>
      <c r="B528" s="8" cm="1">
        <f t="array" ref="B528">SUM(1*(VGSales[Name]=A528))</f>
        <v>1</v>
      </c>
      <c r="C528" s="8" cm="1">
        <f t="array" ref="C528">ROWS(_xlfn.UNIQUE(_xlfn._xlws.FILTER(VGSales[Genre],VGSales[Name]=A528)))</f>
        <v>1</v>
      </c>
      <c r="D528" s="8">
        <f>SUMIFS(VGSales[Global_Sales],VGSales[Name],A528)</f>
        <v>2.7</v>
      </c>
      <c r="F528" s="8" t="str">
        <v>Mamba Games</v>
      </c>
      <c r="G528" s="8">
        <f>SUMIFS(VGSales[Global_Sales],VGSales[Publisher],F528)</f>
        <v>0.05</v>
      </c>
    </row>
    <row r="529" spans="1:7" s="8" customFormat="1" x14ac:dyDescent="0.25">
      <c r="A529" s="8" t="str">
        <v>Mortal Kombat X</v>
      </c>
      <c r="B529" s="8" cm="1">
        <f t="array" ref="B529">SUM(1*(VGSales[Name]=A529))</f>
        <v>3</v>
      </c>
      <c r="C529" s="8" cm="1">
        <f t="array" ref="C529">ROWS(_xlfn.UNIQUE(_xlfn._xlws.FILTER(VGSales[Genre],VGSales[Name]=A529)))</f>
        <v>1</v>
      </c>
      <c r="D529" s="8">
        <f>SUMIFS(VGSales[Global_Sales],VGSales[Name],A529)</f>
        <v>4.1000000000000005</v>
      </c>
      <c r="F529" s="8" t="str">
        <v>Fields</v>
      </c>
      <c r="G529" s="8">
        <f>SUMIFS(VGSales[Global_Sales],VGSales[Publisher],F529)</f>
        <v>0.03</v>
      </c>
    </row>
    <row r="530" spans="1:7" s="8" customFormat="1" x14ac:dyDescent="0.25">
      <c r="A530" s="8" t="str">
        <v>Mario Party</v>
      </c>
      <c r="B530" s="8" cm="1">
        <f t="array" ref="B530">SUM(1*(VGSales[Name]=A530))</f>
        <v>1</v>
      </c>
      <c r="C530" s="8" cm="1">
        <f t="array" ref="C530">ROWS(_xlfn.UNIQUE(_xlfn._xlws.FILTER(VGSales[Genre],VGSales[Name]=A530)))</f>
        <v>1</v>
      </c>
      <c r="D530" s="8">
        <f>SUMIFS(VGSales[Global_Sales],VGSales[Name],A530)</f>
        <v>2.7</v>
      </c>
      <c r="F530" s="8" t="str">
        <v>Princess Soft</v>
      </c>
      <c r="G530" s="8">
        <f>SUMIFS(VGSales[Global_Sales],VGSales[Publisher],F530)</f>
        <v>7.0000000000000007E-2</v>
      </c>
    </row>
    <row r="531" spans="1:7" s="8" customFormat="1" x14ac:dyDescent="0.25">
      <c r="A531" s="8" t="str">
        <v>Madden NFL 12</v>
      </c>
      <c r="B531" s="8" cm="1">
        <f t="array" ref="B531">SUM(1*(VGSales[Name]=A531))</f>
        <v>4</v>
      </c>
      <c r="C531" s="8" cm="1">
        <f t="array" ref="C531">ROWS(_xlfn.UNIQUE(_xlfn._xlws.FILTER(VGSales[Genre],VGSales[Name]=A531)))</f>
        <v>1</v>
      </c>
      <c r="D531" s="8">
        <f>SUMIFS(VGSales[Global_Sales],VGSales[Name],A531)</f>
        <v>5.6199999999999992</v>
      </c>
      <c r="F531" s="8" t="str">
        <v>Maximum Family Games</v>
      </c>
      <c r="G531" s="8">
        <f>SUMIFS(VGSales[Global_Sales],VGSales[Publisher],F531)</f>
        <v>0.03</v>
      </c>
    </row>
    <row r="532" spans="1:7" s="8" customFormat="1" x14ac:dyDescent="0.25">
      <c r="A532" s="8" t="str">
        <v>LEGO Star Wars II: The Original Trilogy</v>
      </c>
      <c r="B532" s="8" cm="1">
        <f t="array" ref="B532">SUM(1*(VGSales[Name]=A532))</f>
        <v>8</v>
      </c>
      <c r="C532" s="8" cm="1">
        <f t="array" ref="C532">ROWS(_xlfn.UNIQUE(_xlfn._xlws.FILTER(VGSales[Genre],VGSales[Name]=A532)))</f>
        <v>1</v>
      </c>
      <c r="D532" s="8">
        <f>SUMIFS(VGSales[Global_Sales],VGSales[Name],A532)</f>
        <v>7.3499999999999988</v>
      </c>
      <c r="F532" s="8" t="str">
        <v>Berkeley</v>
      </c>
      <c r="G532" s="8">
        <f>SUMIFS(VGSales[Global_Sales],VGSales[Publisher],F532)</f>
        <v>0.03</v>
      </c>
    </row>
    <row r="533" spans="1:7" s="8" customFormat="1" x14ac:dyDescent="0.25">
      <c r="A533" s="8" t="str">
        <v>Madden NFL 11</v>
      </c>
      <c r="B533" s="8" cm="1">
        <f t="array" ref="B533">SUM(1*(VGSales[Name]=A533))</f>
        <v>5</v>
      </c>
      <c r="C533" s="8" cm="1">
        <f t="array" ref="C533">ROWS(_xlfn.UNIQUE(_xlfn._xlws.FILTER(VGSales[Genre],VGSales[Name]=A533)))</f>
        <v>1</v>
      </c>
      <c r="D533" s="8">
        <f>SUMIFS(VGSales[Global_Sales],VGSales[Name],A533)</f>
        <v>6.6800000000000006</v>
      </c>
      <c r="F533" s="8" t="str">
        <v>Fuji</v>
      </c>
      <c r="G533" s="8">
        <f>SUMIFS(VGSales[Global_Sales],VGSales[Publisher],F533)</f>
        <v>0.03</v>
      </c>
    </row>
    <row r="534" spans="1:7" s="8" customFormat="1" x14ac:dyDescent="0.25">
      <c r="A534" s="8" t="str">
        <v>Mario vs. Donkey Kong: Mini-Land Mayhem!</v>
      </c>
      <c r="B534" s="8" cm="1">
        <f t="array" ref="B534">SUM(1*(VGSales[Name]=A534))</f>
        <v>1</v>
      </c>
      <c r="C534" s="8" cm="1">
        <f t="array" ref="C534">ROWS(_xlfn.UNIQUE(_xlfn._xlws.FILTER(VGSales[Genre],VGSales[Name]=A534)))</f>
        <v>1</v>
      </c>
      <c r="D534" s="8">
        <f>SUMIFS(VGSales[Global_Sales],VGSales[Name],A534)</f>
        <v>2.69</v>
      </c>
      <c r="F534" s="8" t="str">
        <v>Dusenberry Martin Racing</v>
      </c>
      <c r="G534" s="8">
        <f>SUMIFS(VGSales[Global_Sales],VGSales[Publisher],F534)</f>
        <v>0.05</v>
      </c>
    </row>
    <row r="535" spans="1:7" s="8" customFormat="1" x14ac:dyDescent="0.25">
      <c r="A535" s="8" t="str">
        <v>Skate 3</v>
      </c>
      <c r="B535" s="8" cm="1">
        <f t="array" ref="B535">SUM(1*(VGSales[Name]=A535))</f>
        <v>2</v>
      </c>
      <c r="C535" s="8" cm="1">
        <f t="array" ref="C535">ROWS(_xlfn.UNIQUE(_xlfn._xlws.FILTER(VGSales[Genre],VGSales[Name]=A535)))</f>
        <v>1</v>
      </c>
      <c r="D535" s="8">
        <f>SUMIFS(VGSales[Global_Sales],VGSales[Name],A535)</f>
        <v>4.76</v>
      </c>
      <c r="F535" s="8" t="str">
        <v>imageepoch Inc.</v>
      </c>
      <c r="G535" s="8">
        <f>SUMIFS(VGSales[Global_Sales],VGSales[Publisher],F535)</f>
        <v>0.04</v>
      </c>
    </row>
    <row r="536" spans="1:7" s="8" customFormat="1" x14ac:dyDescent="0.25">
      <c r="A536" s="8" t="str">
        <v>Burnout 3: Takedown</v>
      </c>
      <c r="B536" s="8" cm="1">
        <f t="array" ref="B536">SUM(1*(VGSales[Name]=A536))</f>
        <v>2</v>
      </c>
      <c r="C536" s="8" cm="1">
        <f t="array" ref="C536">ROWS(_xlfn.UNIQUE(_xlfn._xlws.FILTER(VGSales[Genre],VGSales[Name]=A536)))</f>
        <v>1</v>
      </c>
      <c r="D536" s="8">
        <f>SUMIFS(VGSales[Global_Sales],VGSales[Name],A536)</f>
        <v>3.99</v>
      </c>
      <c r="F536" s="8" t="str">
        <v>Big Fish Games</v>
      </c>
      <c r="G536" s="8">
        <f>SUMIFS(VGSales[Global_Sales],VGSales[Publisher],F536)</f>
        <v>0.05</v>
      </c>
    </row>
    <row r="537" spans="1:7" s="8" customFormat="1" x14ac:dyDescent="0.25">
      <c r="A537" s="8" t="str">
        <v>Yokai Watch 2 Shinuchi</v>
      </c>
      <c r="B537" s="8" cm="1">
        <f t="array" ref="B537">SUM(1*(VGSales[Name]=A537))</f>
        <v>1</v>
      </c>
      <c r="C537" s="8" cm="1">
        <f t="array" ref="C537">ROWS(_xlfn.UNIQUE(_xlfn._xlws.FILTER(VGSales[Genre],VGSales[Name]=A537)))</f>
        <v>1</v>
      </c>
      <c r="D537" s="8">
        <f>SUMIFS(VGSales[Global_Sales],VGSales[Name],A537)</f>
        <v>2.68</v>
      </c>
      <c r="F537" s="8" t="str">
        <v>Her Interactive</v>
      </c>
      <c r="G537" s="8">
        <f>SUMIFS(VGSales[Global_Sales],VGSales[Publisher],F537)</f>
        <v>0.03</v>
      </c>
    </row>
    <row r="538" spans="1:7" s="8" customFormat="1" x14ac:dyDescent="0.25">
      <c r="A538" s="8" t="str">
        <v>Need for Speed: Shift</v>
      </c>
      <c r="B538" s="8" cm="1">
        <f t="array" ref="B538">SUM(1*(VGSales[Name]=A538))</f>
        <v>4</v>
      </c>
      <c r="C538" s="8" cm="1">
        <f t="array" ref="C538">ROWS(_xlfn.UNIQUE(_xlfn._xlws.FILTER(VGSales[Genre],VGSales[Name]=A538)))</f>
        <v>1</v>
      </c>
      <c r="D538" s="8">
        <f>SUMIFS(VGSales[Global_Sales],VGSales[Name],A538)</f>
        <v>5.419999999999999</v>
      </c>
      <c r="F538" s="8" t="str">
        <v>Kamui</v>
      </c>
      <c r="G538" s="8">
        <f>SUMIFS(VGSales[Global_Sales],VGSales[Publisher],F538)</f>
        <v>0.03</v>
      </c>
    </row>
    <row r="539" spans="1:7" s="8" customFormat="1" x14ac:dyDescent="0.25">
      <c r="A539" s="8" t="str">
        <v>Final Fantasy XIII-2</v>
      </c>
      <c r="B539" s="8" cm="1">
        <f t="array" ref="B539">SUM(1*(VGSales[Name]=A539))</f>
        <v>2</v>
      </c>
      <c r="C539" s="8" cm="1">
        <f t="array" ref="C539">ROWS(_xlfn.UNIQUE(_xlfn._xlws.FILTER(VGSales[Genre],VGSales[Name]=A539)))</f>
        <v>1</v>
      </c>
      <c r="D539" s="8">
        <f>SUMIFS(VGSales[Global_Sales],VGSales[Name],A539)</f>
        <v>3.42</v>
      </c>
      <c r="F539" s="8" t="str">
        <v>ASK</v>
      </c>
      <c r="G539" s="8">
        <f>SUMIFS(VGSales[Global_Sales],VGSales[Publisher],F539)</f>
        <v>0.03</v>
      </c>
    </row>
    <row r="540" spans="1:7" s="8" customFormat="1" x14ac:dyDescent="0.25">
      <c r="A540" s="8" t="str">
        <v>Call Of Duty 2: Big Red One</v>
      </c>
      <c r="B540" s="8" cm="1">
        <f t="array" ref="B540">SUM(1*(VGSales[Name]=A540))</f>
        <v>3</v>
      </c>
      <c r="C540" s="8" cm="1">
        <f t="array" ref="C540">ROWS(_xlfn.UNIQUE(_xlfn._xlws.FILTER(VGSales[Genre],VGSales[Name]=A540)))</f>
        <v>1</v>
      </c>
      <c r="D540" s="8">
        <f>SUMIFS(VGSales[Global_Sales],VGSales[Name],A540)</f>
        <v>4.12</v>
      </c>
      <c r="F540" s="8" t="str">
        <v>Headup Games</v>
      </c>
      <c r="G540" s="8">
        <f>SUMIFS(VGSales[Global_Sales],VGSales[Publisher],F540)</f>
        <v>0.03</v>
      </c>
    </row>
    <row r="541" spans="1:7" s="8" customFormat="1" x14ac:dyDescent="0.25">
      <c r="A541" s="8" t="str">
        <v>Fable</v>
      </c>
      <c r="B541" s="8" cm="1">
        <f t="array" ref="B541">SUM(1*(VGSales[Name]=A541))</f>
        <v>2</v>
      </c>
      <c r="C541" s="8" cm="1">
        <f t="array" ref="C541">ROWS(_xlfn.UNIQUE(_xlfn._xlws.FILTER(VGSales[Genre],VGSales[Name]=A541)))</f>
        <v>1</v>
      </c>
      <c r="D541" s="8">
        <f>SUMIFS(VGSales[Global_Sales],VGSales[Name],A541)</f>
        <v>3.14</v>
      </c>
      <c r="F541" s="8" t="str">
        <v>KSS</v>
      </c>
      <c r="G541" s="8">
        <f>SUMIFS(VGSales[Global_Sales],VGSales[Publisher],F541)</f>
        <v>0.03</v>
      </c>
    </row>
    <row r="542" spans="1:7" s="8" customFormat="1" x14ac:dyDescent="0.25">
      <c r="A542" s="8" t="str">
        <v>Hannah Montana</v>
      </c>
      <c r="B542" s="8" cm="1">
        <f t="array" ref="B542">SUM(1*(VGSales[Name]=A542))</f>
        <v>1</v>
      </c>
      <c r="C542" s="8" cm="1">
        <f t="array" ref="C542">ROWS(_xlfn.UNIQUE(_xlfn._xlws.FILTER(VGSales[Genre],VGSales[Name]=A542)))</f>
        <v>1</v>
      </c>
      <c r="D542" s="8">
        <f>SUMIFS(VGSales[Global_Sales],VGSales[Name],A542)</f>
        <v>2.65</v>
      </c>
      <c r="F542" s="8" t="str">
        <v>Cygames</v>
      </c>
      <c r="G542" s="8">
        <f>SUMIFS(VGSales[Global_Sales],VGSales[Publisher],F542)</f>
        <v>0.03</v>
      </c>
    </row>
    <row r="543" spans="1:7" s="8" customFormat="1" x14ac:dyDescent="0.25">
      <c r="A543" s="8" t="str">
        <v>Skylanders Giants</v>
      </c>
      <c r="B543" s="8" cm="1">
        <f t="array" ref="B543">SUM(1*(VGSales[Name]=A543))</f>
        <v>5</v>
      </c>
      <c r="C543" s="8" cm="1">
        <f t="array" ref="C543">ROWS(_xlfn.UNIQUE(_xlfn._xlws.FILTER(VGSales[Genre],VGSales[Name]=A543)))</f>
        <v>1</v>
      </c>
      <c r="D543" s="8">
        <f>SUMIFS(VGSales[Global_Sales],VGSales[Name],A543)</f>
        <v>5.589999999999999</v>
      </c>
      <c r="F543" s="8" t="str">
        <v>KID</v>
      </c>
      <c r="G543" s="8">
        <f>SUMIFS(VGSales[Global_Sales],VGSales[Publisher],F543)</f>
        <v>0.08</v>
      </c>
    </row>
    <row r="544" spans="1:7" s="8" customFormat="1" x14ac:dyDescent="0.25">
      <c r="A544" s="8" t="str">
        <v>Medal of Honor Heroes</v>
      </c>
      <c r="B544" s="8" cm="1">
        <f t="array" ref="B544">SUM(1*(VGSales[Name]=A544))</f>
        <v>1</v>
      </c>
      <c r="C544" s="8" cm="1">
        <f t="array" ref="C544">ROWS(_xlfn.UNIQUE(_xlfn._xlws.FILTER(VGSales[Genre],VGSales[Name]=A544)))</f>
        <v>1</v>
      </c>
      <c r="D544" s="8">
        <f>SUMIFS(VGSales[Global_Sales],VGSales[Name],A544)</f>
        <v>2.65</v>
      </c>
      <c r="F544" s="8" t="str">
        <v>Quinrose</v>
      </c>
      <c r="G544" s="8">
        <f>SUMIFS(VGSales[Global_Sales],VGSales[Publisher],F544)</f>
        <v>0.22000000000000008</v>
      </c>
    </row>
    <row r="545" spans="1:7" s="8" customFormat="1" x14ac:dyDescent="0.25">
      <c r="A545" s="8" t="str">
        <v>Super Mario Bros.: The Lost Levels</v>
      </c>
      <c r="B545" s="8" cm="1">
        <f t="array" ref="B545">SUM(1*(VGSales[Name]=A545))</f>
        <v>1</v>
      </c>
      <c r="C545" s="8" cm="1">
        <f t="array" ref="C545">ROWS(_xlfn.UNIQUE(_xlfn._xlws.FILTER(VGSales[Genre],VGSales[Name]=A545)))</f>
        <v>1</v>
      </c>
      <c r="D545" s="8">
        <f>SUMIFS(VGSales[Global_Sales],VGSales[Name],A545)</f>
        <v>2.65</v>
      </c>
      <c r="F545" s="8" t="str">
        <v>Sunflowers</v>
      </c>
      <c r="G545" s="8">
        <f>SUMIFS(VGSales[Global_Sales],VGSales[Publisher],F545)</f>
        <v>0.03</v>
      </c>
    </row>
    <row r="546" spans="1:7" s="8" customFormat="1" x14ac:dyDescent="0.25">
      <c r="A546" s="8" t="str">
        <v>Star Wars: Shadows of the Empire</v>
      </c>
      <c r="B546" s="8" cm="1">
        <f t="array" ref="B546">SUM(1*(VGSales[Name]=A546))</f>
        <v>1</v>
      </c>
      <c r="C546" s="8" cm="1">
        <f t="array" ref="C546">ROWS(_xlfn.UNIQUE(_xlfn._xlws.FILTER(VGSales[Genre],VGSales[Name]=A546)))</f>
        <v>1</v>
      </c>
      <c r="D546" s="8">
        <f>SUMIFS(VGSales[Global_Sales],VGSales[Name],A546)</f>
        <v>2.65</v>
      </c>
      <c r="F546" s="8" t="str">
        <v>dramatic create</v>
      </c>
      <c r="G546" s="8">
        <f>SUMIFS(VGSales[Global_Sales],VGSales[Publisher],F546)</f>
        <v>0.11</v>
      </c>
    </row>
    <row r="547" spans="1:7" s="8" customFormat="1" x14ac:dyDescent="0.25">
      <c r="A547" s="8" t="str">
        <v>Midnight Club: Street Racing</v>
      </c>
      <c r="B547" s="8" cm="1">
        <f t="array" ref="B547">SUM(1*(VGSales[Name]=A547))</f>
        <v>2</v>
      </c>
      <c r="C547" s="8" cm="1">
        <f t="array" ref="C547">ROWS(_xlfn.UNIQUE(_xlfn._xlws.FILTER(VGSales[Genre],VGSales[Name]=A547)))</f>
        <v>1</v>
      </c>
      <c r="D547" s="8">
        <f>SUMIFS(VGSales[Global_Sales],VGSales[Name],A547)</f>
        <v>3.11</v>
      </c>
      <c r="F547" s="8" t="str">
        <v>TGL</v>
      </c>
      <c r="G547" s="8">
        <f>SUMIFS(VGSales[Global_Sales],VGSales[Publisher],F547)</f>
        <v>9.9999999999999992E-2</v>
      </c>
    </row>
    <row r="548" spans="1:7" s="8" customFormat="1" x14ac:dyDescent="0.25">
      <c r="A548" s="8" t="str">
        <v>Pac-Man: Adventures in Time</v>
      </c>
      <c r="B548" s="8" cm="1">
        <f t="array" ref="B548">SUM(1*(VGSales[Name]=A548))</f>
        <v>1</v>
      </c>
      <c r="C548" s="8" cm="1">
        <f t="array" ref="C548">ROWS(_xlfn.UNIQUE(_xlfn._xlws.FILTER(VGSales[Genre],VGSales[Name]=A548)))</f>
        <v>1</v>
      </c>
      <c r="D548" s="8">
        <f>SUMIFS(VGSales[Global_Sales],VGSales[Name],A548)</f>
        <v>2.63</v>
      </c>
      <c r="F548" s="8" t="str">
        <v>Encore</v>
      </c>
      <c r="G548" s="8">
        <f>SUMIFS(VGSales[Global_Sales],VGSales[Publisher],F548)</f>
        <v>7.0000000000000007E-2</v>
      </c>
    </row>
    <row r="549" spans="1:7" s="8" customFormat="1" x14ac:dyDescent="0.25">
      <c r="A549" s="8" t="str">
        <v>Halo Wars</v>
      </c>
      <c r="B549" s="8" cm="1">
        <f t="array" ref="B549">SUM(1*(VGSales[Name]=A549))</f>
        <v>1</v>
      </c>
      <c r="C549" s="8" cm="1">
        <f t="array" ref="C549">ROWS(_xlfn.UNIQUE(_xlfn._xlws.FILTER(VGSales[Genre],VGSales[Name]=A549)))</f>
        <v>1</v>
      </c>
      <c r="D549" s="8">
        <f>SUMIFS(VGSales[Global_Sales],VGSales[Name],A549)</f>
        <v>2.63</v>
      </c>
      <c r="F549" s="8" t="str">
        <v>Extreme Entertainment Group</v>
      </c>
      <c r="G549" s="8">
        <f>SUMIFS(VGSales[Global_Sales],VGSales[Publisher],F549)</f>
        <v>0.03</v>
      </c>
    </row>
    <row r="550" spans="1:7" s="8" customFormat="1" x14ac:dyDescent="0.25">
      <c r="A550" s="8" t="str">
        <v>God of War Collection</v>
      </c>
      <c r="B550" s="8" cm="1">
        <f t="array" ref="B550">SUM(1*(VGSales[Name]=A550))</f>
        <v>2</v>
      </c>
      <c r="C550" s="8" cm="1">
        <f t="array" ref="C550">ROWS(_xlfn.UNIQUE(_xlfn._xlws.FILTER(VGSales[Genre],VGSales[Name]=A550)))</f>
        <v>1</v>
      </c>
      <c r="D550" s="8">
        <f>SUMIFS(VGSales[Global_Sales],VGSales[Name],A550)</f>
        <v>2.96</v>
      </c>
      <c r="F550" s="8" t="str">
        <v>Intergrow</v>
      </c>
      <c r="G550" s="8">
        <f>SUMIFS(VGSales[Global_Sales],VGSales[Publisher],F550)</f>
        <v>0.03</v>
      </c>
    </row>
    <row r="551" spans="1:7" s="8" customFormat="1" x14ac:dyDescent="0.25">
      <c r="A551" s="8" t="str">
        <v>ESPN NFL 2K5</v>
      </c>
      <c r="B551" s="8" cm="1">
        <f t="array" ref="B551">SUM(1*(VGSales[Name]=A551))</f>
        <v>2</v>
      </c>
      <c r="C551" s="8" cm="1">
        <f t="array" ref="C551">ROWS(_xlfn.UNIQUE(_xlfn._xlws.FILTER(VGSales[Genre],VGSales[Name]=A551)))</f>
        <v>1</v>
      </c>
      <c r="D551" s="8">
        <f>SUMIFS(VGSales[Global_Sales],VGSales[Name],A551)</f>
        <v>4.25</v>
      </c>
      <c r="F551" s="8" t="str">
        <v>G.Rev</v>
      </c>
      <c r="G551" s="8">
        <f>SUMIFS(VGSales[Global_Sales],VGSales[Publisher],F551)</f>
        <v>0.04</v>
      </c>
    </row>
    <row r="552" spans="1:7" s="8" customFormat="1" x14ac:dyDescent="0.25">
      <c r="A552" s="8" t="str">
        <v>Mario Strikers Charged</v>
      </c>
      <c r="B552" s="8" cm="1">
        <f t="array" ref="B552">SUM(1*(VGSales[Name]=A552))</f>
        <v>1</v>
      </c>
      <c r="C552" s="8" cm="1">
        <f t="array" ref="C552">ROWS(_xlfn.UNIQUE(_xlfn._xlws.FILTER(VGSales[Genre],VGSales[Name]=A552)))</f>
        <v>1</v>
      </c>
      <c r="D552" s="8">
        <f>SUMIFS(VGSales[Global_Sales],VGSales[Name],A552)</f>
        <v>2.62</v>
      </c>
      <c r="F552" s="8" t="str">
        <v>Sweets</v>
      </c>
      <c r="G552" s="8">
        <f>SUMIFS(VGSales[Global_Sales],VGSales[Publisher],F552)</f>
        <v>0.05</v>
      </c>
    </row>
    <row r="553" spans="1:7" s="8" customFormat="1" x14ac:dyDescent="0.25">
      <c r="A553" s="8" t="str">
        <v>NBA 2K12</v>
      </c>
      <c r="B553" s="8" cm="1">
        <f t="array" ref="B553">SUM(1*(VGSales[Name]=A553))</f>
        <v>5</v>
      </c>
      <c r="C553" s="8" cm="1">
        <f t="array" ref="C553">ROWS(_xlfn.UNIQUE(_xlfn._xlws.FILTER(VGSales[Genre],VGSales[Name]=A553)))</f>
        <v>1</v>
      </c>
      <c r="D553" s="8">
        <f>SUMIFS(VGSales[Global_Sales],VGSales[Name],A553)</f>
        <v>5.5300000000000011</v>
      </c>
      <c r="F553" s="8" t="str">
        <v>Kokopeli Digital Studios</v>
      </c>
      <c r="G553" s="8">
        <f>SUMIFS(VGSales[Global_Sales],VGSales[Publisher],F553)</f>
        <v>0.03</v>
      </c>
    </row>
    <row r="554" spans="1:7" s="8" customFormat="1" x14ac:dyDescent="0.25">
      <c r="A554" s="8" t="str">
        <v>Style Savvy</v>
      </c>
      <c r="B554" s="8" cm="1">
        <f t="array" ref="B554">SUM(1*(VGSales[Name]=A554))</f>
        <v>1</v>
      </c>
      <c r="C554" s="8" cm="1">
        <f t="array" ref="C554">ROWS(_xlfn.UNIQUE(_xlfn._xlws.FILTER(VGSales[Genre],VGSales[Name]=A554)))</f>
        <v>1</v>
      </c>
      <c r="D554" s="8">
        <f>SUMIFS(VGSales[Global_Sales],VGSales[Name],A554)</f>
        <v>2.61</v>
      </c>
      <c r="F554" s="8" t="str">
        <v>Number None</v>
      </c>
      <c r="G554" s="8">
        <f>SUMIFS(VGSales[Global_Sales],VGSales[Publisher],F554)</f>
        <v>0.03</v>
      </c>
    </row>
    <row r="555" spans="1:7" s="8" customFormat="1" x14ac:dyDescent="0.25">
      <c r="A555" s="8" t="str">
        <v>Harry Potter and the Chamber of Secrets</v>
      </c>
      <c r="B555" s="8" cm="1">
        <f t="array" ref="B555">SUM(1*(VGSales[Name]=A555))</f>
        <v>6</v>
      </c>
      <c r="C555" s="8" cm="1">
        <f t="array" ref="C555">ROWS(_xlfn.UNIQUE(_xlfn._xlws.FILTER(VGSales[Genre],VGSales[Name]=A555)))</f>
        <v>1</v>
      </c>
      <c r="D555" s="8">
        <f>SUMIFS(VGSales[Global_Sales],VGSales[Name],A555)</f>
        <v>7.64</v>
      </c>
      <c r="F555" s="8" t="str">
        <v>Nexon</v>
      </c>
      <c r="G555" s="8">
        <f>SUMIFS(VGSales[Global_Sales],VGSales[Publisher],F555)</f>
        <v>0.03</v>
      </c>
    </row>
    <row r="556" spans="1:7" s="8" customFormat="1" x14ac:dyDescent="0.25">
      <c r="A556" s="8" t="str">
        <v>Super Mario All-Stars: Limited Edition</v>
      </c>
      <c r="B556" s="8" cm="1">
        <f t="array" ref="B556">SUM(1*(VGSales[Name]=A556))</f>
        <v>1</v>
      </c>
      <c r="C556" s="8" cm="1">
        <f t="array" ref="C556">ROWS(_xlfn.UNIQUE(_xlfn._xlws.FILTER(VGSales[Genre],VGSales[Name]=A556)))</f>
        <v>1</v>
      </c>
      <c r="D556" s="8">
        <f>SUMIFS(VGSales[Global_Sales],VGSales[Name],A556)</f>
        <v>2.6</v>
      </c>
      <c r="F556" s="8" t="str">
        <v>id Software</v>
      </c>
      <c r="G556" s="8">
        <f>SUMIFS(VGSales[Global_Sales],VGSales[Publisher],F556)</f>
        <v>0.03</v>
      </c>
    </row>
    <row r="557" spans="1:7" s="8" customFormat="1" x14ac:dyDescent="0.25">
      <c r="A557" s="8" t="str">
        <v>Streets of Rage</v>
      </c>
      <c r="B557" s="8" cm="1">
        <f t="array" ref="B557">SUM(1*(VGSales[Name]=A557))</f>
        <v>1</v>
      </c>
      <c r="C557" s="8" cm="1">
        <f t="array" ref="C557">ROWS(_xlfn.UNIQUE(_xlfn._xlws.FILTER(VGSales[Genre],VGSales[Name]=A557)))</f>
        <v>1</v>
      </c>
      <c r="D557" s="8">
        <f>SUMIFS(VGSales[Global_Sales],VGSales[Name],A557)</f>
        <v>2.6</v>
      </c>
      <c r="F557" s="8" t="str">
        <v>BushiRoad</v>
      </c>
      <c r="G557" s="8">
        <f>SUMIFS(VGSales[Global_Sales],VGSales[Publisher],F557)</f>
        <v>0.03</v>
      </c>
    </row>
    <row r="558" spans="1:7" s="8" customFormat="1" x14ac:dyDescent="0.25">
      <c r="A558" s="8" t="str">
        <v>FIFA Soccer 09</v>
      </c>
      <c r="B558" s="8" cm="1">
        <f t="array" ref="B558">SUM(1*(VGSales[Name]=A558))</f>
        <v>6</v>
      </c>
      <c r="C558" s="8" cm="1">
        <f t="array" ref="C558">ROWS(_xlfn.UNIQUE(_xlfn._xlws.FILTER(VGSales[Genre],VGSales[Name]=A558)))</f>
        <v>1</v>
      </c>
      <c r="D558" s="8">
        <f>SUMIFS(VGSales[Global_Sales],VGSales[Name],A558)</f>
        <v>8.6699999999999982</v>
      </c>
      <c r="F558" s="8" t="str">
        <v>Tryfirst</v>
      </c>
      <c r="G558" s="8">
        <f>SUMIFS(VGSales[Global_Sales],VGSales[Publisher],F558)</f>
        <v>0.03</v>
      </c>
    </row>
    <row r="559" spans="1:7" s="8" customFormat="1" x14ac:dyDescent="0.25">
      <c r="A559" s="8" t="str">
        <v>Ratchet &amp; Clank Future: Tools of Destruction</v>
      </c>
      <c r="B559" s="8" cm="1">
        <f t="array" ref="B559">SUM(1*(VGSales[Name]=A559))</f>
        <v>1</v>
      </c>
      <c r="C559" s="8" cm="1">
        <f t="array" ref="C559">ROWS(_xlfn.UNIQUE(_xlfn._xlws.FILTER(VGSales[Genre],VGSales[Name]=A559)))</f>
        <v>1</v>
      </c>
      <c r="D559" s="8">
        <f>SUMIFS(VGSales[Global_Sales],VGSales[Name],A559)</f>
        <v>2.59</v>
      </c>
      <c r="F559" s="8" t="str">
        <v>Strategy First</v>
      </c>
      <c r="G559" s="8">
        <f>SUMIFS(VGSales[Global_Sales],VGSales[Publisher],F559)</f>
        <v>0.03</v>
      </c>
    </row>
    <row r="560" spans="1:7" s="8" customFormat="1" x14ac:dyDescent="0.25">
      <c r="A560" s="8" t="str">
        <v>NBA Live 2005</v>
      </c>
      <c r="B560" s="8" cm="1">
        <f t="array" ref="B560">SUM(1*(VGSales[Name]=A560))</f>
        <v>3</v>
      </c>
      <c r="C560" s="8" cm="1">
        <f t="array" ref="C560">ROWS(_xlfn.UNIQUE(_xlfn._xlws.FILTER(VGSales[Genre],VGSales[Name]=A560)))</f>
        <v>1</v>
      </c>
      <c r="D560" s="8">
        <f>SUMIFS(VGSales[Global_Sales],VGSales[Name],A560)</f>
        <v>3.94</v>
      </c>
      <c r="F560" s="8" t="str">
        <v>7G//AMES</v>
      </c>
      <c r="G560" s="8">
        <f>SUMIFS(VGSales[Global_Sales],VGSales[Publisher],F560)</f>
        <v>0.08</v>
      </c>
    </row>
    <row r="561" spans="1:7" s="8" customFormat="1" x14ac:dyDescent="0.25">
      <c r="A561" s="8" t="str">
        <v>Killzone: Shadow Fall</v>
      </c>
      <c r="B561" s="8" cm="1">
        <f t="array" ref="B561">SUM(1*(VGSales[Name]=A561))</f>
        <v>1</v>
      </c>
      <c r="C561" s="8" cm="1">
        <f t="array" ref="C561">ROWS(_xlfn.UNIQUE(_xlfn._xlws.FILTER(VGSales[Genre],VGSales[Name]=A561)))</f>
        <v>1</v>
      </c>
      <c r="D561" s="8">
        <f>SUMIFS(VGSales[Global_Sales],VGSales[Name],A561)</f>
        <v>2.58</v>
      </c>
      <c r="F561" s="8" t="str">
        <v>GN Software</v>
      </c>
      <c r="G561" s="8">
        <f>SUMIFS(VGSales[Global_Sales],VGSales[Publisher],F561)</f>
        <v>0.05</v>
      </c>
    </row>
    <row r="562" spans="1:7" s="8" customFormat="1" x14ac:dyDescent="0.25">
      <c r="A562" s="8" t="str">
        <v>Ghostbusters: The Video Game (DS Version)</v>
      </c>
      <c r="B562" s="8" cm="1">
        <f t="array" ref="B562">SUM(1*(VGSales[Name]=A562))</f>
        <v>3</v>
      </c>
      <c r="C562" s="8" cm="1">
        <f t="array" ref="C562">ROWS(_xlfn.UNIQUE(_xlfn._xlws.FILTER(VGSales[Genre],VGSales[Name]=A562)))</f>
        <v>1</v>
      </c>
      <c r="D562" s="8">
        <f>SUMIFS(VGSales[Global_Sales],VGSales[Name],A562)</f>
        <v>4.75</v>
      </c>
      <c r="F562" s="8" t="str">
        <v>Yuke's</v>
      </c>
      <c r="G562" s="8">
        <f>SUMIFS(VGSales[Global_Sales],VGSales[Publisher],F562)</f>
        <v>0.08</v>
      </c>
    </row>
    <row r="563" spans="1:7" s="8" customFormat="1" x14ac:dyDescent="0.25">
      <c r="A563" s="8" t="str">
        <v>Monster Hunter Freedom 2</v>
      </c>
      <c r="B563" s="8" cm="1">
        <f t="array" ref="B563">SUM(1*(VGSales[Name]=A563))</f>
        <v>2</v>
      </c>
      <c r="C563" s="8" cm="1">
        <f t="array" ref="C563">ROWS(_xlfn.UNIQUE(_xlfn._xlws.FILTER(VGSales[Genre],VGSales[Name]=A563)))</f>
        <v>1</v>
      </c>
      <c r="D563" s="8">
        <f>SUMIFS(VGSales[Global_Sales],VGSales[Name],A563)</f>
        <v>3.08</v>
      </c>
      <c r="F563" s="8" t="str">
        <v>Easy Interactive</v>
      </c>
      <c r="G563" s="8">
        <f>SUMIFS(VGSales[Global_Sales],VGSales[Publisher],F563)</f>
        <v>0.05</v>
      </c>
    </row>
    <row r="564" spans="1:7" s="8" customFormat="1" x14ac:dyDescent="0.25">
      <c r="A564" s="8" t="str">
        <v>WWE SmackDown vs. RAW 2007</v>
      </c>
      <c r="B564" s="8" cm="1">
        <f t="array" ref="B564">SUM(1*(VGSales[Name]=A564))</f>
        <v>3</v>
      </c>
      <c r="C564" s="8" cm="1">
        <f t="array" ref="C564">ROWS(_xlfn.UNIQUE(_xlfn._xlws.FILTER(VGSales[Genre],VGSales[Name]=A564)))</f>
        <v>1</v>
      </c>
      <c r="D564" s="8">
        <f>SUMIFS(VGSales[Global_Sales],VGSales[Name],A564)</f>
        <v>3.76</v>
      </c>
      <c r="F564" s="8" t="str">
        <v>Licensed 4U</v>
      </c>
      <c r="G564" s="8">
        <f>SUMIFS(VGSales[Global_Sales],VGSales[Publisher],F564)</f>
        <v>7.0000000000000007E-2</v>
      </c>
    </row>
    <row r="565" spans="1:7" s="8" customFormat="1" x14ac:dyDescent="0.25">
      <c r="A565" s="8" t="str">
        <v>Ratchet &amp; Clank: Up Your Arsenal</v>
      </c>
      <c r="B565" s="8" cm="1">
        <f t="array" ref="B565">SUM(1*(VGSales[Name]=A565))</f>
        <v>1</v>
      </c>
      <c r="C565" s="8" cm="1">
        <f t="array" ref="C565">ROWS(_xlfn.UNIQUE(_xlfn._xlws.FILTER(VGSales[Genre],VGSales[Name]=A565)))</f>
        <v>1</v>
      </c>
      <c r="D565" s="8">
        <f>SUMIFS(VGSales[Global_Sales],VGSales[Name],A565)</f>
        <v>2.57</v>
      </c>
      <c r="F565" s="8" t="str">
        <v>FuRyu Corporation</v>
      </c>
      <c r="G565" s="8">
        <f>SUMIFS(VGSales[Global_Sales],VGSales[Publisher],F565)</f>
        <v>0.03</v>
      </c>
    </row>
    <row r="566" spans="1:7" s="8" customFormat="1" x14ac:dyDescent="0.25">
      <c r="A566" s="8" t="str">
        <v>Art Academy</v>
      </c>
      <c r="B566" s="8" cm="1">
        <f t="array" ref="B566">SUM(1*(VGSales[Name]=A566))</f>
        <v>1</v>
      </c>
      <c r="C566" s="8" cm="1">
        <f t="array" ref="C566">ROWS(_xlfn.UNIQUE(_xlfn._xlws.FILTER(VGSales[Genre],VGSales[Name]=A566)))</f>
        <v>1</v>
      </c>
      <c r="D566" s="8">
        <f>SUMIFS(VGSales[Global_Sales],VGSales[Name],A566)</f>
        <v>2.57</v>
      </c>
      <c r="F566" s="8" t="str">
        <v>Lexicon Entertainment</v>
      </c>
      <c r="G566" s="8">
        <f>SUMIFS(VGSales[Global_Sales],VGSales[Publisher],F566)</f>
        <v>0.05</v>
      </c>
    </row>
    <row r="567" spans="1:7" s="8" customFormat="1" x14ac:dyDescent="0.25">
      <c r="A567" s="8" t="str">
        <v>Dragon Age: Origins</v>
      </c>
      <c r="B567" s="8" cm="1">
        <f t="array" ref="B567">SUM(1*(VGSales[Name]=A567))</f>
        <v>3</v>
      </c>
      <c r="C567" s="8" cm="1">
        <f t="array" ref="C567">ROWS(_xlfn.UNIQUE(_xlfn._xlws.FILTER(VGSales[Genre],VGSales[Name]=A567)))</f>
        <v>1</v>
      </c>
      <c r="D567" s="8">
        <f>SUMIFS(VGSales[Global_Sales],VGSales[Name],A567)</f>
        <v>4.7699999999999996</v>
      </c>
      <c r="F567" s="8" t="str">
        <v>Paon Corporation</v>
      </c>
      <c r="G567" s="8">
        <f>SUMIFS(VGSales[Global_Sales],VGSales[Publisher],F567)</f>
        <v>0.03</v>
      </c>
    </row>
    <row r="568" spans="1:7" s="8" customFormat="1" x14ac:dyDescent="0.25">
      <c r="A568" s="8" t="str">
        <v>Madden NFL 08</v>
      </c>
      <c r="B568" s="8" cm="1">
        <f t="array" ref="B568">SUM(1*(VGSales[Name]=A568))</f>
        <v>8</v>
      </c>
      <c r="C568" s="8" cm="1">
        <f t="array" ref="C568">ROWS(_xlfn.UNIQUE(_xlfn._xlws.FILTER(VGSales[Genre],VGSales[Name]=A568)))</f>
        <v>1</v>
      </c>
      <c r="D568" s="8">
        <f>SUMIFS(VGSales[Global_Sales],VGSales[Name],A568)</f>
        <v>8.1499999999999986</v>
      </c>
      <c r="F568" s="8" t="str">
        <v>Kids Station</v>
      </c>
      <c r="G568" s="8">
        <f>SUMIFS(VGSales[Global_Sales],VGSales[Publisher],F568)</f>
        <v>0.03</v>
      </c>
    </row>
    <row r="569" spans="1:7" s="8" customFormat="1" x14ac:dyDescent="0.25">
      <c r="A569" s="8" t="str">
        <v>Sonic Adventure 2 Battle</v>
      </c>
      <c r="B569" s="8" cm="1">
        <f t="array" ref="B569">SUM(1*(VGSales[Name]=A569))</f>
        <v>1</v>
      </c>
      <c r="C569" s="8" cm="1">
        <f t="array" ref="C569">ROWS(_xlfn.UNIQUE(_xlfn._xlws.FILTER(VGSales[Genre],VGSales[Name]=A569)))</f>
        <v>1</v>
      </c>
      <c r="D569" s="8">
        <f>SUMIFS(VGSales[Global_Sales],VGSales[Name],A569)</f>
        <v>2.56</v>
      </c>
      <c r="F569" s="8" t="str">
        <v>GOA</v>
      </c>
      <c r="G569" s="8">
        <f>SUMIFS(VGSales[Global_Sales],VGSales[Publisher],F569)</f>
        <v>0.02</v>
      </c>
    </row>
    <row r="570" spans="1:7" s="8" customFormat="1" x14ac:dyDescent="0.25">
      <c r="A570" s="8" t="str">
        <v>Dragon Warrior II</v>
      </c>
      <c r="B570" s="8" cm="1">
        <f t="array" ref="B570">SUM(1*(VGSales[Name]=A570))</f>
        <v>1</v>
      </c>
      <c r="C570" s="8" cm="1">
        <f t="array" ref="C570">ROWS(_xlfn.UNIQUE(_xlfn._xlws.FILTER(VGSales[Genre],VGSales[Name]=A570)))</f>
        <v>1</v>
      </c>
      <c r="D570" s="8">
        <f>SUMIFS(VGSales[Global_Sales],VGSales[Name],A570)</f>
        <v>2.56</v>
      </c>
      <c r="F570" s="8" t="str">
        <v>Graphsim Entertainment</v>
      </c>
      <c r="G570" s="8">
        <f>SUMIFS(VGSales[Global_Sales],VGSales[Publisher],F570)</f>
        <v>0.02</v>
      </c>
    </row>
    <row r="571" spans="1:7" s="8" customFormat="1" x14ac:dyDescent="0.25">
      <c r="A571" s="8" t="str">
        <v>Pokémon Colosseum</v>
      </c>
      <c r="B571" s="8" cm="1">
        <f t="array" ref="B571">SUM(1*(VGSales[Name]=A571))</f>
        <v>1</v>
      </c>
      <c r="C571" s="8" cm="1">
        <f t="array" ref="C571">ROWS(_xlfn.UNIQUE(_xlfn._xlws.FILTER(VGSales[Genre],VGSales[Name]=A571)))</f>
        <v>1</v>
      </c>
      <c r="D571" s="8">
        <f>SUMIFS(VGSales[Global_Sales],VGSales[Name],A571)</f>
        <v>2.54</v>
      </c>
      <c r="F571" s="8" t="str">
        <v>King Records</v>
      </c>
      <c r="G571" s="8">
        <f>SUMIFS(VGSales[Global_Sales],VGSales[Publisher],F571)</f>
        <v>0.02</v>
      </c>
    </row>
    <row r="572" spans="1:7" s="8" customFormat="1" x14ac:dyDescent="0.25">
      <c r="A572" s="8" t="str">
        <v>Deca Sports</v>
      </c>
      <c r="B572" s="8" cm="1">
        <f t="array" ref="B572">SUM(1*(VGSales[Name]=A572))</f>
        <v>1</v>
      </c>
      <c r="C572" s="8" cm="1">
        <f t="array" ref="C572">ROWS(_xlfn.UNIQUE(_xlfn._xlws.FILTER(VGSales[Genre],VGSales[Name]=A572)))</f>
        <v>1</v>
      </c>
      <c r="D572" s="8">
        <f>SUMIFS(VGSales[Global_Sales],VGSales[Name],A572)</f>
        <v>2.54</v>
      </c>
      <c r="F572" s="8" t="str">
        <v>Introversion Software</v>
      </c>
      <c r="G572" s="8">
        <f>SUMIFS(VGSales[Global_Sales],VGSales[Publisher],F572)</f>
        <v>0.02</v>
      </c>
    </row>
    <row r="573" spans="1:7" s="8" customFormat="1" x14ac:dyDescent="0.25">
      <c r="A573" s="8" t="str">
        <v>Madden NFL 09</v>
      </c>
      <c r="B573" s="8" cm="1">
        <f t="array" ref="B573">SUM(1*(VGSales[Name]=A573))</f>
        <v>6</v>
      </c>
      <c r="C573" s="8" cm="1">
        <f t="array" ref="C573">ROWS(_xlfn.UNIQUE(_xlfn._xlws.FILTER(VGSales[Genre],VGSales[Name]=A573)))</f>
        <v>1</v>
      </c>
      <c r="D573" s="8">
        <f>SUMIFS(VGSales[Global_Sales],VGSales[Name],A573)</f>
        <v>7.14</v>
      </c>
      <c r="F573" s="8" t="str">
        <v>Minato Station</v>
      </c>
      <c r="G573" s="8">
        <f>SUMIFS(VGSales[Global_Sales],VGSales[Publisher],F573)</f>
        <v>0.05</v>
      </c>
    </row>
    <row r="574" spans="1:7" s="8" customFormat="1" x14ac:dyDescent="0.25">
      <c r="A574" s="8" t="str">
        <v>Space Invaders</v>
      </c>
      <c r="B574" s="8" cm="1">
        <f t="array" ref="B574">SUM(1*(VGSales[Name]=A574))</f>
        <v>4</v>
      </c>
      <c r="C574" s="8" cm="1">
        <f t="array" ref="C574">ROWS(_xlfn.UNIQUE(_xlfn._xlws.FILTER(VGSales[Genre],VGSales[Name]=A574)))</f>
        <v>1</v>
      </c>
      <c r="D574" s="8">
        <f>SUMIFS(VGSales[Global_Sales],VGSales[Name],A574)</f>
        <v>3.26</v>
      </c>
      <c r="F574" s="8" t="str">
        <v>Devolver Digital</v>
      </c>
      <c r="G574" s="8">
        <f>SUMIFS(VGSales[Global_Sales],VGSales[Publisher],F574)</f>
        <v>0.04</v>
      </c>
    </row>
    <row r="575" spans="1:7" s="8" customFormat="1" x14ac:dyDescent="0.25">
      <c r="A575" s="8" t="str">
        <v>Crazy Taxi</v>
      </c>
      <c r="B575" s="8" cm="1">
        <f t="array" ref="B575">SUM(1*(VGSales[Name]=A575))</f>
        <v>3</v>
      </c>
      <c r="C575" s="8" cm="1">
        <f t="array" ref="C575">ROWS(_xlfn.UNIQUE(_xlfn._xlws.FILTER(VGSales[Genre],VGSales[Name]=A575)))</f>
        <v>1</v>
      </c>
      <c r="D575" s="8">
        <f>SUMIFS(VGSales[Global_Sales],VGSales[Name],A575)</f>
        <v>4.82</v>
      </c>
      <c r="F575" s="8" t="str">
        <v>Blue Byte</v>
      </c>
      <c r="G575" s="8">
        <f>SUMIFS(VGSales[Global_Sales],VGSales[Publisher],F575)</f>
        <v>0.03</v>
      </c>
    </row>
    <row r="576" spans="1:7" s="8" customFormat="1" x14ac:dyDescent="0.25">
      <c r="A576" s="8" t="str">
        <v>Perfect Dark</v>
      </c>
      <c r="B576" s="8" cm="1">
        <f t="array" ref="B576">SUM(1*(VGSales[Name]=A576))</f>
        <v>1</v>
      </c>
      <c r="C576" s="8" cm="1">
        <f t="array" ref="C576">ROWS(_xlfn.UNIQUE(_xlfn._xlws.FILTER(VGSales[Genre],VGSales[Name]=A576)))</f>
        <v>1</v>
      </c>
      <c r="D576" s="8">
        <f>SUMIFS(VGSales[Global_Sales],VGSales[Name],A576)</f>
        <v>2.52</v>
      </c>
      <c r="F576" s="8" t="str">
        <v>Gaga</v>
      </c>
      <c r="G576" s="8">
        <f>SUMIFS(VGSales[Global_Sales],VGSales[Publisher],F576)</f>
        <v>0.02</v>
      </c>
    </row>
    <row r="577" spans="1:7" s="8" customFormat="1" x14ac:dyDescent="0.25">
      <c r="A577" s="8" t="str">
        <v>Game Party</v>
      </c>
      <c r="B577" s="8" cm="1">
        <f t="array" ref="B577">SUM(1*(VGSales[Name]=A577))</f>
        <v>1</v>
      </c>
      <c r="C577" s="8" cm="1">
        <f t="array" ref="C577">ROWS(_xlfn.UNIQUE(_xlfn._xlws.FILTER(VGSales[Genre],VGSales[Name]=A577)))</f>
        <v>1</v>
      </c>
      <c r="D577" s="8">
        <f>SUMIFS(VGSales[Global_Sales],VGSales[Name],A577)</f>
        <v>2.52</v>
      </c>
      <c r="F577" s="8" t="str">
        <v>Yamasa Entertainment</v>
      </c>
      <c r="G577" s="8">
        <f>SUMIFS(VGSales[Global_Sales],VGSales[Publisher],F577)</f>
        <v>0.04</v>
      </c>
    </row>
    <row r="578" spans="1:7" s="8" customFormat="1" x14ac:dyDescent="0.25">
      <c r="A578" s="8" t="str">
        <v>Dragon Warrior</v>
      </c>
      <c r="B578" s="8" cm="1">
        <f t="array" ref="B578">SUM(1*(VGSales[Name]=A578))</f>
        <v>1</v>
      </c>
      <c r="C578" s="8" cm="1">
        <f t="array" ref="C578">ROWS(_xlfn.UNIQUE(_xlfn._xlws.FILTER(VGSales[Genre],VGSales[Name]=A578)))</f>
        <v>1</v>
      </c>
      <c r="D578" s="8">
        <f>SUMIFS(VGSales[Global_Sales],VGSales[Name],A578)</f>
        <v>2.52</v>
      </c>
      <c r="F578" s="8" t="str">
        <v>Plenty</v>
      </c>
      <c r="G578" s="8">
        <f>SUMIFS(VGSales[Global_Sales],VGSales[Publisher],F578)</f>
        <v>0.02</v>
      </c>
    </row>
    <row r="579" spans="1:7" s="8" customFormat="1" x14ac:dyDescent="0.25">
      <c r="A579" s="8" t="str">
        <v>Tomb Raider (2013)</v>
      </c>
      <c r="B579" s="8" cm="1">
        <f t="array" ref="B579">SUM(1*(VGSales[Name]=A579))</f>
        <v>5</v>
      </c>
      <c r="C579" s="8" cm="1">
        <f t="array" ref="C579">ROWS(_xlfn.UNIQUE(_xlfn._xlws.FILTER(VGSales[Genre],VGSales[Name]=A579)))</f>
        <v>1</v>
      </c>
      <c r="D579" s="8">
        <f>SUMIFS(VGSales[Global_Sales],VGSales[Name],A579)</f>
        <v>6.8</v>
      </c>
      <c r="F579" s="8" t="str">
        <v>Views</v>
      </c>
      <c r="G579" s="8">
        <f>SUMIFS(VGSales[Global_Sales],VGSales[Publisher],F579)</f>
        <v>0.03</v>
      </c>
    </row>
    <row r="580" spans="1:7" s="8" customFormat="1" x14ac:dyDescent="0.25">
      <c r="A580" s="8" t="str">
        <v>Marvel: Ultimate Alliance</v>
      </c>
      <c r="B580" s="8" cm="1">
        <f t="array" ref="B580">SUM(1*(VGSales[Name]=A580))</f>
        <v>6</v>
      </c>
      <c r="C580" s="8" cm="1">
        <f t="array" ref="C580">ROWS(_xlfn.UNIQUE(_xlfn._xlws.FILTER(VGSales[Genre],VGSales[Name]=A580)))</f>
        <v>1</v>
      </c>
      <c r="D580" s="8">
        <f>SUMIFS(VGSales[Global_Sales],VGSales[Name],A580)</f>
        <v>4.5</v>
      </c>
      <c r="F580" s="8" t="str">
        <v>fonfun</v>
      </c>
      <c r="G580" s="8">
        <f>SUMIFS(VGSales[Global_Sales],VGSales[Publisher],F580)</f>
        <v>0.02</v>
      </c>
    </row>
    <row r="581" spans="1:7" s="8" customFormat="1" x14ac:dyDescent="0.25">
      <c r="A581" s="8" t="str">
        <v>PES 2009: Pro Evolution Soccer</v>
      </c>
      <c r="B581" s="8" cm="1">
        <f t="array" ref="B581">SUM(1*(VGSales[Name]=A581))</f>
        <v>5</v>
      </c>
      <c r="C581" s="8" cm="1">
        <f t="array" ref="C581">ROWS(_xlfn.UNIQUE(_xlfn._xlws.FILTER(VGSales[Genre],VGSales[Name]=A581)))</f>
        <v>1</v>
      </c>
      <c r="D581" s="8">
        <f>SUMIFS(VGSales[Global_Sales],VGSales[Name],A581)</f>
        <v>6.8599999999999994</v>
      </c>
      <c r="F581" s="8" t="str">
        <v>NetRevo</v>
      </c>
      <c r="G581" s="8">
        <f>SUMIFS(VGSales[Global_Sales],VGSales[Publisher],F581)</f>
        <v>0.03</v>
      </c>
    </row>
    <row r="582" spans="1:7" s="8" customFormat="1" x14ac:dyDescent="0.25">
      <c r="A582" s="8" t="str">
        <v>Mario Party 2</v>
      </c>
      <c r="B582" s="8" cm="1">
        <f t="array" ref="B582">SUM(1*(VGSales[Name]=A582))</f>
        <v>1</v>
      </c>
      <c r="C582" s="8" cm="1">
        <f t="array" ref="C582">ROWS(_xlfn.UNIQUE(_xlfn._xlws.FILTER(VGSales[Genre],VGSales[Name]=A582)))</f>
        <v>1</v>
      </c>
      <c r="D582" s="8">
        <f>SUMIFS(VGSales[Global_Sales],VGSales[Name],A582)</f>
        <v>2.5</v>
      </c>
      <c r="F582" s="8" t="str">
        <v>Codemasters Online</v>
      </c>
      <c r="G582" s="8">
        <f>SUMIFS(VGSales[Global_Sales],VGSales[Publisher],F582)</f>
        <v>0.02</v>
      </c>
    </row>
    <row r="583" spans="1:7" s="8" customFormat="1" x14ac:dyDescent="0.25">
      <c r="A583" s="8" t="str">
        <v>Rockstar Games Double Pack: Grand Theft Auto III &amp; Grand Theft Auto Vice City</v>
      </c>
      <c r="B583" s="8" cm="1">
        <f t="array" ref="B583">SUM(1*(VGSales[Name]=A583))</f>
        <v>2</v>
      </c>
      <c r="C583" s="8" cm="1">
        <f t="array" ref="C583">ROWS(_xlfn.UNIQUE(_xlfn._xlws.FILTER(VGSales[Genre],VGSales[Name]=A583)))</f>
        <v>1</v>
      </c>
      <c r="D583" s="8">
        <f>SUMIFS(VGSales[Global_Sales],VGSales[Name],A583)</f>
        <v>4.21</v>
      </c>
      <c r="F583" s="8" t="str">
        <v>Quintet</v>
      </c>
      <c r="G583" s="8">
        <f>SUMIFS(VGSales[Global_Sales],VGSales[Publisher],F583)</f>
        <v>0.02</v>
      </c>
    </row>
    <row r="584" spans="1:7" s="8" customFormat="1" x14ac:dyDescent="0.25">
      <c r="A584" s="8" t="str">
        <v>LEGO Harry Potter: Years 1-4</v>
      </c>
      <c r="B584" s="8" cm="1">
        <f t="array" ref="B584">SUM(1*(VGSales[Name]=A584))</f>
        <v>6</v>
      </c>
      <c r="C584" s="8" cm="1">
        <f t="array" ref="C584">ROWS(_xlfn.UNIQUE(_xlfn._xlws.FILTER(VGSales[Genre],VGSales[Name]=A584)))</f>
        <v>1</v>
      </c>
      <c r="D584" s="8">
        <f>SUMIFS(VGSales[Global_Sales],VGSales[Name],A584)</f>
        <v>8.5299999999999994</v>
      </c>
      <c r="F584" s="8" t="str">
        <v>Phoenix Games</v>
      </c>
      <c r="G584" s="8">
        <f>SUMIFS(VGSales[Global_Sales],VGSales[Publisher],F584)</f>
        <v>0.02</v>
      </c>
    </row>
    <row r="585" spans="1:7" s="8" customFormat="1" x14ac:dyDescent="0.25">
      <c r="A585" s="8" t="str">
        <v>Mortal Kombat: Deadly Alliance</v>
      </c>
      <c r="B585" s="8" cm="1">
        <f t="array" ref="B585">SUM(1*(VGSales[Name]=A585))</f>
        <v>4</v>
      </c>
      <c r="C585" s="8" cm="1">
        <f t="array" ref="C585">ROWS(_xlfn.UNIQUE(_xlfn._xlws.FILTER(VGSales[Genre],VGSales[Name]=A585)))</f>
        <v>1</v>
      </c>
      <c r="D585" s="8">
        <f>SUMIFS(VGSales[Global_Sales],VGSales[Name],A585)</f>
        <v>3.87</v>
      </c>
      <c r="F585" s="8" t="str">
        <v>Dorart</v>
      </c>
      <c r="G585" s="8">
        <f>SUMIFS(VGSales[Global_Sales],VGSales[Publisher],F585)</f>
        <v>0.03</v>
      </c>
    </row>
    <row r="586" spans="1:7" s="8" customFormat="1" x14ac:dyDescent="0.25">
      <c r="A586" s="8" t="str">
        <v>Resistance 2</v>
      </c>
      <c r="B586" s="8" cm="1">
        <f t="array" ref="B586">SUM(1*(VGSales[Name]=A586))</f>
        <v>1</v>
      </c>
      <c r="C586" s="8" cm="1">
        <f t="array" ref="C586">ROWS(_xlfn.UNIQUE(_xlfn._xlws.FILTER(VGSales[Genre],VGSales[Name]=A586)))</f>
        <v>1</v>
      </c>
      <c r="D586" s="8">
        <f>SUMIFS(VGSales[Global_Sales],VGSales[Name],A586)</f>
        <v>2.48</v>
      </c>
      <c r="F586" s="8" t="str">
        <v>Marvelous Games</v>
      </c>
      <c r="G586" s="8">
        <f>SUMIFS(VGSales[Global_Sales],VGSales[Publisher],F586)</f>
        <v>0.02</v>
      </c>
    </row>
    <row r="587" spans="1:7" s="8" customFormat="1" x14ac:dyDescent="0.25">
      <c r="A587" s="8" t="str">
        <v>Pure</v>
      </c>
      <c r="B587" s="8" cm="1">
        <f t="array" ref="B587">SUM(1*(VGSales[Name]=A587))</f>
        <v>2</v>
      </c>
      <c r="C587" s="8" cm="1">
        <f t="array" ref="C587">ROWS(_xlfn.UNIQUE(_xlfn._xlws.FILTER(VGSales[Genre],VGSales[Name]=A587)))</f>
        <v>1</v>
      </c>
      <c r="D587" s="8">
        <f>SUMIFS(VGSales[Global_Sales],VGSales[Name],A587)</f>
        <v>3.38</v>
      </c>
      <c r="F587" s="8" t="str">
        <v>Focus Multimedia</v>
      </c>
      <c r="G587" s="8">
        <f>SUMIFS(VGSales[Global_Sales],VGSales[Publisher],F587)</f>
        <v>0.05</v>
      </c>
    </row>
    <row r="588" spans="1:7" s="8" customFormat="1" x14ac:dyDescent="0.25">
      <c r="A588" s="8" t="str">
        <v>Tomb Raider: The Last Revelation</v>
      </c>
      <c r="B588" s="8" cm="1">
        <f t="array" ref="B588">SUM(1*(VGSales[Name]=A588))</f>
        <v>2</v>
      </c>
      <c r="C588" s="8" cm="1">
        <f t="array" ref="C588">ROWS(_xlfn.UNIQUE(_xlfn._xlws.FILTER(VGSales[Genre],VGSales[Name]=A588)))</f>
        <v>1</v>
      </c>
      <c r="D588" s="8">
        <f>SUMIFS(VGSales[Global_Sales],VGSales[Name],A588)</f>
        <v>2.89</v>
      </c>
      <c r="F588" s="8" t="str">
        <v>Imageworks</v>
      </c>
      <c r="G588" s="8">
        <f>SUMIFS(VGSales[Global_Sales],VGSales[Publisher],F588)</f>
        <v>0.02</v>
      </c>
    </row>
    <row r="589" spans="1:7" s="8" customFormat="1" x14ac:dyDescent="0.25">
      <c r="A589" s="8" t="str">
        <v>Rock Band</v>
      </c>
      <c r="B589" s="8" cm="1">
        <f t="array" ref="B589">SUM(1*(VGSales[Name]=A589))</f>
        <v>4</v>
      </c>
      <c r="C589" s="8" cm="1">
        <f t="array" ref="C589">ROWS(_xlfn.UNIQUE(_xlfn._xlws.FILTER(VGSales[Genre],VGSales[Name]=A589)))</f>
        <v>1</v>
      </c>
      <c r="D589" s="8">
        <f>SUMIFS(VGSales[Global_Sales],VGSales[Name],A589)</f>
        <v>7.32</v>
      </c>
      <c r="F589" s="8" t="str">
        <v>Karin Entertainment</v>
      </c>
      <c r="G589" s="8">
        <f>SUMIFS(VGSales[Global_Sales],VGSales[Publisher],F589)</f>
        <v>0.02</v>
      </c>
    </row>
    <row r="590" spans="1:7" s="8" customFormat="1" x14ac:dyDescent="0.25">
      <c r="A590" s="8" t="str">
        <v>NBA 2K14</v>
      </c>
      <c r="B590" s="8" cm="1">
        <f t="array" ref="B590">SUM(1*(VGSales[Name]=A590))</f>
        <v>4</v>
      </c>
      <c r="C590" s="8" cm="1">
        <f t="array" ref="C590">ROWS(_xlfn.UNIQUE(_xlfn._xlws.FILTER(VGSales[Genre],VGSales[Name]=A590)))</f>
        <v>1</v>
      </c>
      <c r="D590" s="8">
        <f>SUMIFS(VGSales[Global_Sales],VGSales[Name],A590)</f>
        <v>6.72</v>
      </c>
      <c r="F590" s="8" t="str">
        <v>Aerosoft</v>
      </c>
      <c r="G590" s="8">
        <f>SUMIFS(VGSales[Global_Sales],VGSales[Publisher],F590)</f>
        <v>0.03</v>
      </c>
    </row>
    <row r="591" spans="1:7" s="8" customFormat="1" x14ac:dyDescent="0.25">
      <c r="A591" s="8" t="str">
        <v>Mario Party 4</v>
      </c>
      <c r="B591" s="8" cm="1">
        <f t="array" ref="B591">SUM(1*(VGSales[Name]=A591))</f>
        <v>1</v>
      </c>
      <c r="C591" s="8" cm="1">
        <f t="array" ref="C591">ROWS(_xlfn.UNIQUE(_xlfn._xlws.FILTER(VGSales[Genre],VGSales[Name]=A591)))</f>
        <v>1</v>
      </c>
      <c r="D591" s="8">
        <f>SUMIFS(VGSales[Global_Sales],VGSales[Name],A591)</f>
        <v>2.4700000000000002</v>
      </c>
      <c r="F591" s="8" t="str">
        <v>Technos Japan Corporation</v>
      </c>
      <c r="G591" s="8">
        <f>SUMIFS(VGSales[Global_Sales],VGSales[Publisher],F591)</f>
        <v>0.02</v>
      </c>
    </row>
    <row r="592" spans="1:7" s="8" customFormat="1" x14ac:dyDescent="0.25">
      <c r="A592" s="8" t="str">
        <v>uDraw Studio</v>
      </c>
      <c r="B592" s="8" cm="1">
        <f t="array" ref="B592">SUM(1*(VGSales[Name]=A592))</f>
        <v>1</v>
      </c>
      <c r="C592" s="8" cm="1">
        <f t="array" ref="C592">ROWS(_xlfn.UNIQUE(_xlfn._xlws.FILTER(VGSales[Genre],VGSales[Name]=A592)))</f>
        <v>1</v>
      </c>
      <c r="D592" s="8">
        <f>SUMIFS(VGSales[Global_Sales],VGSales[Name],A592)</f>
        <v>2.46</v>
      </c>
      <c r="F592" s="8" t="str">
        <v>Gakken</v>
      </c>
      <c r="G592" s="8">
        <f>SUMIFS(VGSales[Global_Sales],VGSales[Publisher],F592)</f>
        <v>0.04</v>
      </c>
    </row>
    <row r="593" spans="1:7" s="8" customFormat="1" x14ac:dyDescent="0.25">
      <c r="A593" s="8" t="str">
        <v>Midnight Club: Los Angeles</v>
      </c>
      <c r="B593" s="8" cm="1">
        <f t="array" ref="B593">SUM(1*(VGSales[Name]=A593))</f>
        <v>2</v>
      </c>
      <c r="C593" s="8" cm="1">
        <f t="array" ref="C593">ROWS(_xlfn.UNIQUE(_xlfn._xlws.FILTER(VGSales[Genre],VGSales[Name]=A593)))</f>
        <v>1</v>
      </c>
      <c r="D593" s="8">
        <f>SUMIFS(VGSales[Global_Sales],VGSales[Name],A593)</f>
        <v>4.8000000000000007</v>
      </c>
      <c r="F593" s="8" t="str">
        <v>Mirai Shounen</v>
      </c>
      <c r="G593" s="8">
        <f>SUMIFS(VGSales[Global_Sales],VGSales[Publisher],F593)</f>
        <v>0.02</v>
      </c>
    </row>
    <row r="594" spans="1:7" s="8" customFormat="1" x14ac:dyDescent="0.25">
      <c r="A594" s="8" t="str">
        <v>Final Fantasy V</v>
      </c>
      <c r="B594" s="8" cm="1">
        <f t="array" ref="B594">SUM(1*(VGSales[Name]=A594))</f>
        <v>2</v>
      </c>
      <c r="C594" s="8" cm="1">
        <f t="array" ref="C594">ROWS(_xlfn.UNIQUE(_xlfn._xlws.FILTER(VGSales[Genre],VGSales[Name]=A594)))</f>
        <v>1</v>
      </c>
      <c r="D594" s="8">
        <f>SUMIFS(VGSales[Global_Sales],VGSales[Name],A594)</f>
        <v>2.62</v>
      </c>
      <c r="F594" s="8" t="str">
        <v>Datam Polystar</v>
      </c>
      <c r="G594" s="8">
        <f>SUMIFS(VGSales[Global_Sales],VGSales[Publisher],F594)</f>
        <v>0.03</v>
      </c>
    </row>
    <row r="595" spans="1:7" s="8" customFormat="1" x14ac:dyDescent="0.25">
      <c r="A595" s="8" t="str">
        <v>Final Fantasy Tactics</v>
      </c>
      <c r="B595" s="8" cm="1">
        <f t="array" ref="B595">SUM(1*(VGSales[Name]=A595))</f>
        <v>1</v>
      </c>
      <c r="C595" s="8" cm="1">
        <f t="array" ref="C595">ROWS(_xlfn.UNIQUE(_xlfn._xlws.FILTER(VGSales[Genre],VGSales[Name]=A595)))</f>
        <v>1</v>
      </c>
      <c r="D595" s="8">
        <f>SUMIFS(VGSales[Global_Sales],VGSales[Name],A595)</f>
        <v>2.4500000000000002</v>
      </c>
      <c r="F595" s="8" t="str">
        <v>Saurus</v>
      </c>
      <c r="G595" s="8">
        <f>SUMIFS(VGSales[Global_Sales],VGSales[Publisher],F595)</f>
        <v>0.02</v>
      </c>
    </row>
    <row r="596" spans="1:7" s="8" customFormat="1" x14ac:dyDescent="0.25">
      <c r="A596" s="8" t="str">
        <v>Twisted Metal 2</v>
      </c>
      <c r="B596" s="8" cm="1">
        <f t="array" ref="B596">SUM(1*(VGSales[Name]=A596))</f>
        <v>1</v>
      </c>
      <c r="C596" s="8" cm="1">
        <f t="array" ref="C596">ROWS(_xlfn.UNIQUE(_xlfn._xlws.FILTER(VGSales[Genre],VGSales[Name]=A596)))</f>
        <v>1</v>
      </c>
      <c r="D596" s="8">
        <f>SUMIFS(VGSales[Global_Sales],VGSales[Name],A596)</f>
        <v>2.44</v>
      </c>
      <c r="F596" s="8" t="str">
        <v>HuneX</v>
      </c>
      <c r="G596" s="8">
        <f>SUMIFS(VGSales[Global_Sales],VGSales[Publisher],F596)</f>
        <v>0.03</v>
      </c>
    </row>
    <row r="597" spans="1:7" s="8" customFormat="1" x14ac:dyDescent="0.25">
      <c r="A597" s="8" t="str">
        <v>Halo: Combat Evolved Anniversary</v>
      </c>
      <c r="B597" s="8" cm="1">
        <f t="array" ref="B597">SUM(1*(VGSales[Name]=A597))</f>
        <v>1</v>
      </c>
      <c r="C597" s="8" cm="1">
        <f t="array" ref="C597">ROWS(_xlfn.UNIQUE(_xlfn._xlws.FILTER(VGSales[Genre],VGSales[Name]=A597)))</f>
        <v>1</v>
      </c>
      <c r="D597" s="8">
        <f>SUMIFS(VGSales[Global_Sales],VGSales[Name],A597)</f>
        <v>2.44</v>
      </c>
      <c r="F597" s="8" t="str">
        <v>Revolution (Japan)</v>
      </c>
      <c r="G597" s="8">
        <f>SUMIFS(VGSales[Global_Sales],VGSales[Publisher],F597)</f>
        <v>0.02</v>
      </c>
    </row>
    <row r="598" spans="1:7" s="8" customFormat="1" x14ac:dyDescent="0.25">
      <c r="A598" s="8" t="str">
        <v>Need for Speed Carbon: Own the City</v>
      </c>
      <c r="B598" s="8" cm="1">
        <f t="array" ref="B598">SUM(1*(VGSales[Name]=A598))</f>
        <v>2</v>
      </c>
      <c r="C598" s="8" cm="1">
        <f t="array" ref="C598">ROWS(_xlfn.UNIQUE(_xlfn._xlws.FILTER(VGSales[Genre],VGSales[Name]=A598)))</f>
        <v>1</v>
      </c>
      <c r="D598" s="8">
        <f>SUMIFS(VGSales[Global_Sales],VGSales[Name],A598)</f>
        <v>2.65</v>
      </c>
      <c r="F598" s="8" t="str">
        <v>Giza10</v>
      </c>
      <c r="G598" s="8">
        <f>SUMIFS(VGSales[Global_Sales],VGSales[Publisher],F598)</f>
        <v>0.02</v>
      </c>
    </row>
    <row r="599" spans="1:7" s="8" customFormat="1" x14ac:dyDescent="0.25">
      <c r="A599" s="8" t="str">
        <v>The Sims: Bustin' Out</v>
      </c>
      <c r="B599" s="8" cm="1">
        <f t="array" ref="B599">SUM(1*(VGSales[Name]=A599))</f>
        <v>4</v>
      </c>
      <c r="C599" s="8" cm="1">
        <f t="array" ref="C599">ROWS(_xlfn.UNIQUE(_xlfn._xlws.FILTER(VGSales[Genre],VGSales[Name]=A599)))</f>
        <v>1</v>
      </c>
      <c r="D599" s="8">
        <f>SUMIFS(VGSales[Global_Sales],VGSales[Name],A599)</f>
        <v>4.9800000000000004</v>
      </c>
      <c r="F599" s="8" t="str">
        <v>Visco</v>
      </c>
      <c r="G599" s="8">
        <f>SUMIFS(VGSales[Global_Sales],VGSales[Publisher],F599)</f>
        <v>0.02</v>
      </c>
    </row>
    <row r="600" spans="1:7" s="8" customFormat="1" x14ac:dyDescent="0.25">
      <c r="A600" s="8" t="str">
        <v>Riven: The Sequel to Myst</v>
      </c>
      <c r="B600" s="8" cm="1">
        <f t="array" ref="B600">SUM(1*(VGSales[Name]=A600))</f>
        <v>2</v>
      </c>
      <c r="C600" s="8" cm="1">
        <f t="array" ref="C600">ROWS(_xlfn.UNIQUE(_xlfn._xlws.FILTER(VGSales[Genre],VGSales[Name]=A600)))</f>
        <v>1</v>
      </c>
      <c r="D600" s="8">
        <f>SUMIFS(VGSales[Global_Sales],VGSales[Name],A600)</f>
        <v>2.75</v>
      </c>
      <c r="F600" s="8" t="str">
        <v>Alvion</v>
      </c>
      <c r="G600" s="8">
        <f>SUMIFS(VGSales[Global_Sales],VGSales[Publisher],F600)</f>
        <v>0.04</v>
      </c>
    </row>
    <row r="601" spans="1:7" s="8" customFormat="1" x14ac:dyDescent="0.25">
      <c r="A601" s="8" t="str">
        <v>Tom Clancy's Rainbow Six: Vegas 2</v>
      </c>
      <c r="B601" s="8" cm="1">
        <f t="array" ref="B601">SUM(1*(VGSales[Name]=A601))</f>
        <v>3</v>
      </c>
      <c r="C601" s="8" cm="1">
        <f t="array" ref="C601">ROWS(_xlfn.UNIQUE(_xlfn._xlws.FILTER(VGSales[Genre],VGSales[Name]=A601)))</f>
        <v>1</v>
      </c>
      <c r="D601" s="8">
        <f>SUMIFS(VGSales[Global_Sales],VGSales[Name],A601)</f>
        <v>3.79</v>
      </c>
      <c r="F601" s="8" t="str">
        <v>Mycom</v>
      </c>
      <c r="G601" s="8">
        <f>SUMIFS(VGSales[Global_Sales],VGSales[Publisher],F601)</f>
        <v>0.02</v>
      </c>
    </row>
    <row r="602" spans="1:7" s="8" customFormat="1" x14ac:dyDescent="0.25">
      <c r="A602" s="8" t="str">
        <v>Sonic Adventure</v>
      </c>
      <c r="B602" s="8" cm="1">
        <f t="array" ref="B602">SUM(1*(VGSales[Name]=A602))</f>
        <v>1</v>
      </c>
      <c r="C602" s="8" cm="1">
        <f t="array" ref="C602">ROWS(_xlfn.UNIQUE(_xlfn._xlws.FILTER(VGSales[Genre],VGSales[Name]=A602)))</f>
        <v>1</v>
      </c>
      <c r="D602" s="8">
        <f>SUMIFS(VGSales[Global_Sales],VGSales[Name],A602)</f>
        <v>2.42</v>
      </c>
      <c r="F602" s="8" t="str">
        <v>Giga</v>
      </c>
      <c r="G602" s="8">
        <f>SUMIFS(VGSales[Global_Sales],VGSales[Publisher],F602)</f>
        <v>0.02</v>
      </c>
    </row>
    <row r="603" spans="1:7" s="8" customFormat="1" x14ac:dyDescent="0.25">
      <c r="A603" s="8" t="str">
        <v>Ice Hockey</v>
      </c>
      <c r="B603" s="8" cm="1">
        <f t="array" ref="B603">SUM(1*(VGSales[Name]=A603))</f>
        <v>2</v>
      </c>
      <c r="C603" s="8" cm="1">
        <f t="array" ref="C603">ROWS(_xlfn.UNIQUE(_xlfn._xlws.FILTER(VGSales[Genre],VGSales[Name]=A603)))</f>
        <v>1</v>
      </c>
      <c r="D603" s="8">
        <f>SUMIFS(VGSales[Global_Sales],VGSales[Name],A603)</f>
        <v>2.91</v>
      </c>
      <c r="F603" s="8" t="str">
        <v>Warashi</v>
      </c>
      <c r="G603" s="8">
        <f>SUMIFS(VGSales[Global_Sales],VGSales[Publisher],F603)</f>
        <v>0.02</v>
      </c>
    </row>
    <row r="604" spans="1:7" s="8" customFormat="1" x14ac:dyDescent="0.25">
      <c r="A604" s="8" t="str">
        <v>pro evolution soccer 2011</v>
      </c>
      <c r="B604" s="8" cm="1">
        <f t="array" ref="B604">SUM(1*(VGSales[Name]=A604))</f>
        <v>6</v>
      </c>
      <c r="C604" s="8" cm="1">
        <f t="array" ref="C604">ROWS(_xlfn.UNIQUE(_xlfn._xlws.FILTER(VGSales[Genre],VGSales[Name]=A604)))</f>
        <v>1</v>
      </c>
      <c r="D604" s="8">
        <f>SUMIFS(VGSales[Global_Sales],VGSales[Name],A604)</f>
        <v>4.5199999999999996</v>
      </c>
      <c r="F604" s="8" t="str">
        <v>System Soft</v>
      </c>
      <c r="G604" s="8">
        <f>SUMIFS(VGSales[Global_Sales],VGSales[Publisher],F604)</f>
        <v>0.05</v>
      </c>
    </row>
    <row r="605" spans="1:7" s="8" customFormat="1" x14ac:dyDescent="0.25">
      <c r="A605" s="8" t="str">
        <v>Dragon Ball Z: Budokai 2</v>
      </c>
      <c r="B605" s="8" cm="1">
        <f t="array" ref="B605">SUM(1*(VGSales[Name]=A605))</f>
        <v>2</v>
      </c>
      <c r="C605" s="8" cm="1">
        <f t="array" ref="C605">ROWS(_xlfn.UNIQUE(_xlfn._xlws.FILTER(VGSales[Genre],VGSales[Name]=A605)))</f>
        <v>1</v>
      </c>
      <c r="D605" s="8">
        <f>SUMIFS(VGSales[Global_Sales],VGSales[Name],A605)</f>
        <v>2.68</v>
      </c>
      <c r="F605" s="8" t="str">
        <v>Sold Out</v>
      </c>
      <c r="G605" s="8">
        <f>SUMIFS(VGSales[Global_Sales],VGSales[Publisher],F605)</f>
        <v>0.02</v>
      </c>
    </row>
    <row r="606" spans="1:7" s="8" customFormat="1" x14ac:dyDescent="0.25">
      <c r="A606" s="8" t="str">
        <v>ATV Offroad Fury</v>
      </c>
      <c r="B606" s="8" cm="1">
        <f t="array" ref="B606">SUM(1*(VGSales[Name]=A606))</f>
        <v>1</v>
      </c>
      <c r="C606" s="8" cm="1">
        <f t="array" ref="C606">ROWS(_xlfn.UNIQUE(_xlfn._xlws.FILTER(VGSales[Genre],VGSales[Name]=A606)))</f>
        <v>1</v>
      </c>
      <c r="D606" s="8">
        <f>SUMIFS(VGSales[Global_Sales],VGSales[Name],A606)</f>
        <v>2.41</v>
      </c>
      <c r="F606" s="8" t="str">
        <v>Lighthouse Interactive</v>
      </c>
      <c r="G606" s="8">
        <f>SUMIFS(VGSales[Global_Sales],VGSales[Publisher],F606)</f>
        <v>0.02</v>
      </c>
    </row>
    <row r="607" spans="1:7" s="8" customFormat="1" x14ac:dyDescent="0.25">
      <c r="A607" s="8" t="str">
        <v>Dino Crisis</v>
      </c>
      <c r="B607" s="8" cm="1">
        <f t="array" ref="B607">SUM(1*(VGSales[Name]=A607))</f>
        <v>1</v>
      </c>
      <c r="C607" s="8" cm="1">
        <f t="array" ref="C607">ROWS(_xlfn.UNIQUE(_xlfn._xlws.FILTER(VGSales[Genre],VGSales[Name]=A607)))</f>
        <v>1</v>
      </c>
      <c r="D607" s="8">
        <f>SUMIFS(VGSales[Global_Sales],VGSales[Name],A607)</f>
        <v>2.41</v>
      </c>
      <c r="F607" s="8" t="str">
        <v>Masque Publishing</v>
      </c>
      <c r="G607" s="8">
        <f>SUMIFS(VGSales[Global_Sales],VGSales[Publisher],F607)</f>
        <v>0.02</v>
      </c>
    </row>
    <row r="608" spans="1:7" s="8" customFormat="1" x14ac:dyDescent="0.25">
      <c r="A608" s="8" t="str">
        <v>Need for Speed: ProStreet</v>
      </c>
      <c r="B608" s="8" cm="1">
        <f t="array" ref="B608">SUM(1*(VGSales[Name]=A608))</f>
        <v>7</v>
      </c>
      <c r="C608" s="8" cm="1">
        <f t="array" ref="C608">ROWS(_xlfn.UNIQUE(_xlfn._xlws.FILTER(VGSales[Genre],VGSales[Name]=A608)))</f>
        <v>1</v>
      </c>
      <c r="D608" s="8">
        <f>SUMIFS(VGSales[Global_Sales],VGSales[Name],A608)</f>
        <v>8.58</v>
      </c>
      <c r="F608" s="8" t="str">
        <v>RED Entertainment</v>
      </c>
      <c r="G608" s="8">
        <f>SUMIFS(VGSales[Global_Sales],VGSales[Publisher],F608)</f>
        <v>0.02</v>
      </c>
    </row>
    <row r="609" spans="1:7" s="8" customFormat="1" x14ac:dyDescent="0.25">
      <c r="A609" s="8" t="str">
        <v>Tetris Plus</v>
      </c>
      <c r="B609" s="8" cm="1">
        <f t="array" ref="B609">SUM(1*(VGSales[Name]=A609))</f>
        <v>1</v>
      </c>
      <c r="C609" s="8" cm="1">
        <f t="array" ref="C609">ROWS(_xlfn.UNIQUE(_xlfn._xlws.FILTER(VGSales[Genre],VGSales[Name]=A609)))</f>
        <v>1</v>
      </c>
      <c r="D609" s="8">
        <f>SUMIFS(VGSales[Global_Sales],VGSales[Name],A609)</f>
        <v>2.4</v>
      </c>
      <c r="F609" s="8" t="str">
        <v>Michaelsoft</v>
      </c>
      <c r="G609" s="8">
        <f>SUMIFS(VGSales[Global_Sales],VGSales[Publisher],F609)</f>
        <v>0.01</v>
      </c>
    </row>
    <row r="610" spans="1:7" s="8" customFormat="1" x14ac:dyDescent="0.25">
      <c r="A610" s="8" t="str">
        <v>Pro Wrestling</v>
      </c>
      <c r="B610" s="8" cm="1">
        <f t="array" ref="B610">SUM(1*(VGSales[Name]=A610))</f>
        <v>1</v>
      </c>
      <c r="C610" s="8" cm="1">
        <f t="array" ref="C610">ROWS(_xlfn.UNIQUE(_xlfn._xlws.FILTER(VGSales[Genre],VGSales[Name]=A610)))</f>
        <v>1</v>
      </c>
      <c r="D610" s="8">
        <f>SUMIFS(VGSales[Global_Sales],VGSales[Name],A610)</f>
        <v>2.4</v>
      </c>
      <c r="F610" s="8" t="str">
        <v>Media Entertainment</v>
      </c>
      <c r="G610" s="8">
        <f>SUMIFS(VGSales[Global_Sales],VGSales[Publisher],F610)</f>
        <v>0.01</v>
      </c>
    </row>
    <row r="611" spans="1:7" s="8" customFormat="1" x14ac:dyDescent="0.25">
      <c r="A611" s="8" t="str">
        <v>Theme Hospital</v>
      </c>
      <c r="B611" s="8" cm="1">
        <f t="array" ref="B611">SUM(1*(VGSales[Name]=A611))</f>
        <v>2</v>
      </c>
      <c r="C611" s="8" cm="1">
        <f t="array" ref="C611">ROWS(_xlfn.UNIQUE(_xlfn._xlws.FILTER(VGSales[Genre],VGSales[Name]=A611)))</f>
        <v>1</v>
      </c>
      <c r="D611" s="8">
        <f>SUMIFS(VGSales[Global_Sales],VGSales[Name],A611)</f>
        <v>2.4899999999999998</v>
      </c>
      <c r="F611" s="8" t="str">
        <v>New World Computing</v>
      </c>
      <c r="G611" s="8">
        <f>SUMIFS(VGSales[Global_Sales],VGSales[Publisher],F611)</f>
        <v>0.01</v>
      </c>
    </row>
    <row r="612" spans="1:7" s="8" customFormat="1" x14ac:dyDescent="0.25">
      <c r="A612" s="8" t="str">
        <v>Frogger's Adventures: Temple of the Frog</v>
      </c>
      <c r="B612" s="8" cm="1">
        <f t="array" ref="B612">SUM(1*(VGSales[Name]=A612))</f>
        <v>1</v>
      </c>
      <c r="C612" s="8" cm="1">
        <f t="array" ref="C612">ROWS(_xlfn.UNIQUE(_xlfn._xlws.FILTER(VGSales[Genre],VGSales[Name]=A612)))</f>
        <v>1</v>
      </c>
      <c r="D612" s="8">
        <f>SUMIFS(VGSales[Global_Sales],VGSales[Name],A612)</f>
        <v>2.39</v>
      </c>
      <c r="F612" s="8" t="str">
        <v>Genterprise</v>
      </c>
      <c r="G612" s="8">
        <f>SUMIFS(VGSales[Global_Sales],VGSales[Publisher],F612)</f>
        <v>0.01</v>
      </c>
    </row>
    <row r="613" spans="1:7" s="8" customFormat="1" x14ac:dyDescent="0.25">
      <c r="A613" s="8" t="str">
        <v>Need for Speed (2015)</v>
      </c>
      <c r="B613" s="8" cm="1">
        <f t="array" ref="B613">SUM(1*(VGSales[Name]=A613))</f>
        <v>3</v>
      </c>
      <c r="C613" s="8" cm="1">
        <f t="array" ref="C613">ROWS(_xlfn.UNIQUE(_xlfn._xlws.FILTER(VGSales[Genre],VGSales[Name]=A613)))</f>
        <v>1</v>
      </c>
      <c r="D613" s="8">
        <f>SUMIFS(VGSales[Global_Sales],VGSales[Name],A613)</f>
        <v>3.1</v>
      </c>
      <c r="F613" s="8" t="str">
        <v>Interworks Unlimited, Inc.</v>
      </c>
      <c r="G613" s="8">
        <f>SUMIFS(VGSales[Global_Sales],VGSales[Publisher],F613)</f>
        <v>0.01</v>
      </c>
    </row>
    <row r="614" spans="1:7" s="8" customFormat="1" x14ac:dyDescent="0.25">
      <c r="A614" s="8" t="str">
        <v>Monopoly</v>
      </c>
      <c r="B614" s="8" cm="1">
        <f t="array" ref="B614">SUM(1*(VGSales[Name]=A614))</f>
        <v>8</v>
      </c>
      <c r="C614" s="8" cm="1">
        <f t="array" ref="C614">ROWS(_xlfn.UNIQUE(_xlfn._xlws.FILTER(VGSales[Genre],VGSales[Name]=A614)))</f>
        <v>1</v>
      </c>
      <c r="D614" s="8">
        <f>SUMIFS(VGSales[Global_Sales],VGSales[Name],A614)</f>
        <v>7.7</v>
      </c>
      <c r="F614" s="8" t="str">
        <v>Boost On</v>
      </c>
      <c r="G614" s="8">
        <f>SUMIFS(VGSales[Global_Sales],VGSales[Publisher],F614)</f>
        <v>0.01</v>
      </c>
    </row>
    <row r="615" spans="1:7" s="8" customFormat="1" x14ac:dyDescent="0.25">
      <c r="A615" s="8" t="str">
        <v>Batman: Arkham Origins</v>
      </c>
      <c r="B615" s="8" cm="1">
        <f t="array" ref="B615">SUM(1*(VGSales[Name]=A615))</f>
        <v>4</v>
      </c>
      <c r="C615" s="8" cm="1">
        <f t="array" ref="C615">ROWS(_xlfn.UNIQUE(_xlfn._xlws.FILTER(VGSales[Genre],VGSales[Name]=A615)))</f>
        <v>1</v>
      </c>
      <c r="D615" s="8">
        <f>SUMIFS(VGSales[Global_Sales],VGSales[Name],A615)</f>
        <v>4.9700000000000006</v>
      </c>
      <c r="F615" s="8" t="str">
        <v>Stainless Games</v>
      </c>
      <c r="G615" s="8">
        <f>SUMIFS(VGSales[Global_Sales],VGSales[Publisher],F615)</f>
        <v>0.01</v>
      </c>
    </row>
    <row r="616" spans="1:7" s="8" customFormat="1" x14ac:dyDescent="0.25">
      <c r="A616" s="8" t="str">
        <v>Dead Island</v>
      </c>
      <c r="B616" s="8" cm="1">
        <f t="array" ref="B616">SUM(1*(VGSales[Name]=A616))</f>
        <v>3</v>
      </c>
      <c r="C616" s="8" cm="1">
        <f t="array" ref="C616">ROWS(_xlfn.UNIQUE(_xlfn._xlws.FILTER(VGSales[Genre],VGSales[Name]=A616)))</f>
        <v>1</v>
      </c>
      <c r="D616" s="8">
        <f>SUMIFS(VGSales[Global_Sales],VGSales[Name],A616)</f>
        <v>4.8999999999999995</v>
      </c>
      <c r="F616" s="8" t="str">
        <v>EON Digital Entertainment</v>
      </c>
      <c r="G616" s="8">
        <f>SUMIFS(VGSales[Global_Sales],VGSales[Publisher],F616)</f>
        <v>0.01</v>
      </c>
    </row>
    <row r="617" spans="1:7" s="8" customFormat="1" x14ac:dyDescent="0.25">
      <c r="A617" s="8" t="str">
        <v>Guitar Hero</v>
      </c>
      <c r="B617" s="8" cm="1">
        <f t="array" ref="B617">SUM(1*(VGSales[Name]=A617))</f>
        <v>1</v>
      </c>
      <c r="C617" s="8" cm="1">
        <f t="array" ref="C617">ROWS(_xlfn.UNIQUE(_xlfn._xlws.FILTER(VGSales[Genre],VGSales[Name]=A617)))</f>
        <v>1</v>
      </c>
      <c r="D617" s="8">
        <f>SUMIFS(VGSales[Global_Sales],VGSales[Name],A617)</f>
        <v>2.38</v>
      </c>
      <c r="F617" s="8" t="str">
        <v>Epic Games</v>
      </c>
      <c r="G617" s="8">
        <f>SUMIFS(VGSales[Global_Sales],VGSales[Publisher],F617)</f>
        <v>0.01</v>
      </c>
    </row>
    <row r="618" spans="1:7" s="8" customFormat="1" x14ac:dyDescent="0.25">
      <c r="A618" s="8" t="str">
        <v>Kinect: Disneyland Adventures</v>
      </c>
      <c r="B618" s="8" cm="1">
        <f t="array" ref="B618">SUM(1*(VGSales[Name]=A618))</f>
        <v>1</v>
      </c>
      <c r="C618" s="8" cm="1">
        <f t="array" ref="C618">ROWS(_xlfn.UNIQUE(_xlfn._xlws.FILTER(VGSales[Genre],VGSales[Name]=A618)))</f>
        <v>1</v>
      </c>
      <c r="D618" s="8">
        <f>SUMIFS(VGSales[Global_Sales],VGSales[Name],A618)</f>
        <v>2.38</v>
      </c>
      <c r="F618" s="8" t="str">
        <v>Naxat Soft</v>
      </c>
      <c r="G618" s="8">
        <f>SUMIFS(VGSales[Global_Sales],VGSales[Publisher],F618)</f>
        <v>0.01</v>
      </c>
    </row>
    <row r="619" spans="1:7" s="8" customFormat="1" x14ac:dyDescent="0.25">
      <c r="A619" s="8" t="str">
        <v>WCW/nWo Revenge</v>
      </c>
      <c r="B619" s="8" cm="1">
        <f t="array" ref="B619">SUM(1*(VGSales[Name]=A619))</f>
        <v>1</v>
      </c>
      <c r="C619" s="8" cm="1">
        <f t="array" ref="C619">ROWS(_xlfn.UNIQUE(_xlfn._xlws.FILTER(VGSales[Genre],VGSales[Name]=A619)))</f>
        <v>1</v>
      </c>
      <c r="D619" s="8">
        <f>SUMIFS(VGSales[Global_Sales],VGSales[Name],A619)</f>
        <v>2.38</v>
      </c>
      <c r="F619" s="8" t="str">
        <v>Ascaron Entertainment</v>
      </c>
      <c r="G619" s="8">
        <f>SUMIFS(VGSales[Global_Sales],VGSales[Publisher],F619)</f>
        <v>0.01</v>
      </c>
    </row>
    <row r="620" spans="1:7" s="8" customFormat="1" x14ac:dyDescent="0.25">
      <c r="A620" s="8" t="str">
        <v>Bloodborne</v>
      </c>
      <c r="B620" s="8" cm="1">
        <f t="array" ref="B620">SUM(1*(VGSales[Name]=A620))</f>
        <v>1</v>
      </c>
      <c r="C620" s="8" cm="1">
        <f t="array" ref="C620">ROWS(_xlfn.UNIQUE(_xlfn._xlws.FILTER(VGSales[Genre],VGSales[Name]=A620)))</f>
        <v>1</v>
      </c>
      <c r="D620" s="8">
        <f>SUMIFS(VGSales[Global_Sales],VGSales[Name],A620)</f>
        <v>2.38</v>
      </c>
      <c r="F620" s="8" t="str">
        <v>Piacci</v>
      </c>
      <c r="G620" s="8">
        <f>SUMIFS(VGSales[Global_Sales],VGSales[Publisher],F620)</f>
        <v>0.01</v>
      </c>
    </row>
    <row r="621" spans="1:7" s="8" customFormat="1" x14ac:dyDescent="0.25">
      <c r="A621" s="8" t="str">
        <v>NBA 2K15</v>
      </c>
      <c r="B621" s="8" cm="1">
        <f t="array" ref="B621">SUM(1*(VGSales[Name]=A621))</f>
        <v>4</v>
      </c>
      <c r="C621" s="8" cm="1">
        <f t="array" ref="C621">ROWS(_xlfn.UNIQUE(_xlfn._xlws.FILTER(VGSales[Genre],VGSales[Name]=A621)))</f>
        <v>1</v>
      </c>
      <c r="D621" s="8">
        <f>SUMIFS(VGSales[Global_Sales],VGSales[Name],A621)</f>
        <v>7.0600000000000005</v>
      </c>
      <c r="F621" s="8" t="str">
        <v>Nitroplus</v>
      </c>
      <c r="G621" s="8">
        <f>SUMIFS(VGSales[Global_Sales],VGSales[Publisher],F621)</f>
        <v>0.02</v>
      </c>
    </row>
    <row r="622" spans="1:7" s="8" customFormat="1" x14ac:dyDescent="0.25">
      <c r="A622" s="8" t="str">
        <v>Yu-Gi-Oh! The Duelists of the Roses</v>
      </c>
      <c r="B622" s="8" cm="1">
        <f t="array" ref="B622">SUM(1*(VGSales[Name]=A622))</f>
        <v>1</v>
      </c>
      <c r="C622" s="8" cm="1">
        <f t="array" ref="C622">ROWS(_xlfn.UNIQUE(_xlfn._xlws.FILTER(VGSales[Genre],VGSales[Name]=A622)))</f>
        <v>1</v>
      </c>
      <c r="D622" s="8">
        <f>SUMIFS(VGSales[Global_Sales],VGSales[Name],A622)</f>
        <v>2.38</v>
      </c>
      <c r="F622" s="8" t="str">
        <v>Paradox Development</v>
      </c>
      <c r="G622" s="8">
        <f>SUMIFS(VGSales[Global_Sales],VGSales[Publisher],F622)</f>
        <v>0.01</v>
      </c>
    </row>
    <row r="623" spans="1:7" s="8" customFormat="1" x14ac:dyDescent="0.25">
      <c r="A623" s="8" t="str">
        <v>Half-Life 2</v>
      </c>
      <c r="B623" s="8" cm="1">
        <f t="array" ref="B623">SUM(1*(VGSales[Name]=A623))</f>
        <v>2</v>
      </c>
      <c r="C623" s="8" cm="1">
        <f t="array" ref="C623">ROWS(_xlfn.UNIQUE(_xlfn._xlws.FILTER(VGSales[Genre],VGSales[Name]=A623)))</f>
        <v>1</v>
      </c>
      <c r="D623" s="8">
        <f>SUMIFS(VGSales[Global_Sales],VGSales[Name],A623)</f>
        <v>2.98</v>
      </c>
      <c r="F623" s="8" t="str">
        <v>Otomate</v>
      </c>
      <c r="G623" s="8">
        <f>SUMIFS(VGSales[Global_Sales],VGSales[Publisher],F623)</f>
        <v>0.01</v>
      </c>
    </row>
    <row r="624" spans="1:7" s="8" customFormat="1" x14ac:dyDescent="0.25">
      <c r="A624" s="8" t="str">
        <v>The Incredibles</v>
      </c>
      <c r="B624" s="8" cm="1">
        <f t="array" ref="B624">SUM(1*(VGSales[Name]=A624))</f>
        <v>3</v>
      </c>
      <c r="C624" s="8" cm="1">
        <f t="array" ref="C624">ROWS(_xlfn.UNIQUE(_xlfn._xlws.FILTER(VGSales[Genre],VGSales[Name]=A624)))</f>
        <v>1</v>
      </c>
      <c r="D624" s="8">
        <f>SUMIFS(VGSales[Global_Sales],VGSales[Name],A624)</f>
        <v>5.27</v>
      </c>
      <c r="F624" s="8" t="str">
        <v>Ongakukan</v>
      </c>
      <c r="G624" s="8">
        <f>SUMIFS(VGSales[Global_Sales],VGSales[Publisher],F624)</f>
        <v>0.01</v>
      </c>
    </row>
    <row r="625" spans="1:7" s="8" customFormat="1" x14ac:dyDescent="0.25">
      <c r="A625" s="8" t="str">
        <v>Tony Hawk's Underground 2</v>
      </c>
      <c r="B625" s="8" cm="1">
        <f t="array" ref="B625">SUM(1*(VGSales[Name]=A625))</f>
        <v>4</v>
      </c>
      <c r="C625" s="8" cm="1">
        <f t="array" ref="C625">ROWS(_xlfn.UNIQUE(_xlfn._xlws.FILTER(VGSales[Genre],VGSales[Name]=A625)))</f>
        <v>1</v>
      </c>
      <c r="D625" s="8">
        <f>SUMIFS(VGSales[Global_Sales],VGSales[Name],A625)</f>
        <v>4.1100000000000003</v>
      </c>
      <c r="F625" s="8" t="str">
        <v>Commseed</v>
      </c>
      <c r="G625" s="8">
        <f>SUMIFS(VGSales[Global_Sales],VGSales[Publisher],F625)</f>
        <v>0.01</v>
      </c>
    </row>
    <row r="626" spans="1:7" s="8" customFormat="1" x14ac:dyDescent="0.25">
      <c r="A626" s="8" t="str">
        <v>Kinect Sports: Season Two</v>
      </c>
      <c r="B626" s="8" cm="1">
        <f t="array" ref="B626">SUM(1*(VGSales[Name]=A626))</f>
        <v>1</v>
      </c>
      <c r="C626" s="8" cm="1">
        <f t="array" ref="C626">ROWS(_xlfn.UNIQUE(_xlfn._xlws.FILTER(VGSales[Genre],VGSales[Name]=A626)))</f>
        <v>1</v>
      </c>
      <c r="D626" s="8">
        <f>SUMIFS(VGSales[Global_Sales],VGSales[Name],A626)</f>
        <v>2.36</v>
      </c>
      <c r="F626" s="8" t="str">
        <v>Inti Creates</v>
      </c>
      <c r="G626" s="8">
        <f>SUMIFS(VGSales[Global_Sales],VGSales[Publisher],F626)</f>
        <v>0.01</v>
      </c>
    </row>
    <row r="627" spans="1:7" s="8" customFormat="1" x14ac:dyDescent="0.25">
      <c r="A627" s="8" t="str">
        <v>Kirby's Dream Land 2</v>
      </c>
      <c r="B627" s="8" cm="1">
        <f t="array" ref="B627">SUM(1*(VGSales[Name]=A627))</f>
        <v>1</v>
      </c>
      <c r="C627" s="8" cm="1">
        <f t="array" ref="C627">ROWS(_xlfn.UNIQUE(_xlfn._xlws.FILTER(VGSales[Genre],VGSales[Name]=A627)))</f>
        <v>1</v>
      </c>
      <c r="D627" s="8">
        <f>SUMIFS(VGSales[Global_Sales],VGSales[Name],A627)</f>
        <v>2.36</v>
      </c>
      <c r="F627" s="8" t="str">
        <v>Takuyo</v>
      </c>
      <c r="G627" s="8">
        <f>SUMIFS(VGSales[Global_Sales],VGSales[Publisher],F627)</f>
        <v>0.01</v>
      </c>
    </row>
    <row r="628" spans="1:7" s="8" customFormat="1" x14ac:dyDescent="0.25">
      <c r="A628" s="8" t="str">
        <v>Donkey Kong Land II</v>
      </c>
      <c r="B628" s="8" cm="1">
        <f t="array" ref="B628">SUM(1*(VGSales[Name]=A628))</f>
        <v>1</v>
      </c>
      <c r="C628" s="8" cm="1">
        <f t="array" ref="C628">ROWS(_xlfn.UNIQUE(_xlfn._xlws.FILTER(VGSales[Genre],VGSales[Name]=A628)))</f>
        <v>1</v>
      </c>
      <c r="D628" s="8">
        <f>SUMIFS(VGSales[Global_Sales],VGSales[Name],A628)</f>
        <v>2.35</v>
      </c>
      <c r="F628" s="8" t="str">
        <v>Interchannel-Holon</v>
      </c>
      <c r="G628" s="8">
        <f>SUMIFS(VGSales[Global_Sales],VGSales[Publisher],F628)</f>
        <v>0.01</v>
      </c>
    </row>
    <row r="629" spans="1:7" s="8" customFormat="1" x14ac:dyDescent="0.25">
      <c r="A629" s="8" t="str">
        <v>Dragon Warrior Monsters</v>
      </c>
      <c r="B629" s="8" cm="1">
        <f t="array" ref="B629">SUM(1*(VGSales[Name]=A629))</f>
        <v>1</v>
      </c>
      <c r="C629" s="8" cm="1">
        <f t="array" ref="C629">ROWS(_xlfn.UNIQUE(_xlfn._xlws.FILTER(VGSales[Genre],VGSales[Name]=A629)))</f>
        <v>1</v>
      </c>
      <c r="D629" s="8">
        <f>SUMIFS(VGSales[Global_Sales],VGSales[Name],A629)</f>
        <v>2.35</v>
      </c>
      <c r="F629" s="8" t="str">
        <v>Rain Games</v>
      </c>
      <c r="G629" s="8">
        <f>SUMIFS(VGSales[Global_Sales],VGSales[Publisher],F629)</f>
        <v>0.01</v>
      </c>
    </row>
    <row r="630" spans="1:7" s="8" customFormat="1" x14ac:dyDescent="0.25">
      <c r="A630" s="8" t="str">
        <v>Skylanders SWAP Force</v>
      </c>
      <c r="B630" s="8" cm="1">
        <f t="array" ref="B630">SUM(1*(VGSales[Name]=A630))</f>
        <v>7</v>
      </c>
      <c r="C630" s="8" cm="1">
        <f t="array" ref="C630">ROWS(_xlfn.UNIQUE(_xlfn._xlws.FILTER(VGSales[Genre],VGSales[Name]=A630)))</f>
        <v>1</v>
      </c>
      <c r="D630" s="8">
        <f>SUMIFS(VGSales[Global_Sales],VGSales[Name],A630)</f>
        <v>6.26</v>
      </c>
      <c r="F630" s="8" t="str">
        <v>UIG Entertainment</v>
      </c>
      <c r="G630" s="8">
        <f>SUMIFS(VGSales[Global_Sales],VGSales[Publisher],F630)</f>
        <v>0.01</v>
      </c>
    </row>
    <row r="631" spans="1:7" s="8" customFormat="1" x14ac:dyDescent="0.25">
      <c r="A631" s="8" t="str">
        <v>WWE SmackDown vs Raw 2008</v>
      </c>
      <c r="B631" s="8" cm="1">
        <f t="array" ref="B631">SUM(1*(VGSales[Name]=A631))</f>
        <v>6</v>
      </c>
      <c r="C631" s="8" cm="1">
        <f t="array" ref="C631">ROWS(_xlfn.UNIQUE(_xlfn._xlws.FILTER(VGSales[Genre],VGSales[Name]=A631)))</f>
        <v>1</v>
      </c>
      <c r="D631" s="8">
        <f>SUMIFS(VGSales[Global_Sales],VGSales[Name],A631)</f>
        <v>7.4099999999999993</v>
      </c>
    </row>
    <row r="632" spans="1:7" s="8" customFormat="1" x14ac:dyDescent="0.25">
      <c r="A632" s="8" t="str">
        <v>My Fitness Coach</v>
      </c>
      <c r="B632" s="8" cm="1">
        <f t="array" ref="B632">SUM(1*(VGSales[Name]=A632))</f>
        <v>1</v>
      </c>
      <c r="C632" s="8" cm="1">
        <f t="array" ref="C632">ROWS(_xlfn.UNIQUE(_xlfn._xlws.FILTER(VGSales[Genre],VGSales[Name]=A632)))</f>
        <v>1</v>
      </c>
      <c r="D632" s="8">
        <f>SUMIFS(VGSales[Global_Sales],VGSales[Name],A632)</f>
        <v>2.34</v>
      </c>
    </row>
    <row r="633" spans="1:7" s="8" customFormat="1" x14ac:dyDescent="0.25">
      <c r="A633" s="8" t="str">
        <v>Resident Evil - Code: Veronica X</v>
      </c>
      <c r="B633" s="8" cm="1">
        <f t="array" ref="B633">SUM(1*(VGSales[Name]=A633))</f>
        <v>2</v>
      </c>
      <c r="C633" s="8" cm="1">
        <f t="array" ref="C633">ROWS(_xlfn.UNIQUE(_xlfn._xlws.FILTER(VGSales[Genre],VGSales[Name]=A633)))</f>
        <v>1</v>
      </c>
      <c r="D633" s="8">
        <f>SUMIFS(VGSales[Global_Sales],VGSales[Name],A633)</f>
        <v>2.4</v>
      </c>
    </row>
    <row r="634" spans="1:7" s="8" customFormat="1" x14ac:dyDescent="0.25">
      <c r="A634" s="8" t="str">
        <v>The Legend of Zelda: Majora's Mask 3D</v>
      </c>
      <c r="B634" s="8" cm="1">
        <f t="array" ref="B634">SUM(1*(VGSales[Name]=A634))</f>
        <v>1</v>
      </c>
      <c r="C634" s="8" cm="1">
        <f t="array" ref="C634">ROWS(_xlfn.UNIQUE(_xlfn._xlws.FILTER(VGSales[Genre],VGSales[Name]=A634)))</f>
        <v>1</v>
      </c>
      <c r="D634" s="8">
        <f>SUMIFS(VGSales[Global_Sales],VGSales[Name],A634)</f>
        <v>2.3199999999999998</v>
      </c>
    </row>
    <row r="635" spans="1:7" s="8" customFormat="1" x14ac:dyDescent="0.25">
      <c r="A635" s="8" t="str">
        <v>Just Dance Kids</v>
      </c>
      <c r="B635" s="8" cm="1">
        <f t="array" ref="B635">SUM(1*(VGSales[Name]=A635))</f>
        <v>1</v>
      </c>
      <c r="C635" s="8" cm="1">
        <f t="array" ref="C635">ROWS(_xlfn.UNIQUE(_xlfn._xlws.FILTER(VGSales[Genre],VGSales[Name]=A635)))</f>
        <v>1</v>
      </c>
      <c r="D635" s="8">
        <f>SUMIFS(VGSales[Global_Sales],VGSales[Name],A635)</f>
        <v>2.3199999999999998</v>
      </c>
    </row>
    <row r="636" spans="1:7" s="8" customFormat="1" x14ac:dyDescent="0.25">
      <c r="A636" s="8" t="str">
        <v>Mario Tennis</v>
      </c>
      <c r="B636" s="8" cm="1">
        <f t="array" ref="B636">SUM(1*(VGSales[Name]=A636))</f>
        <v>4</v>
      </c>
      <c r="C636" s="8" cm="1">
        <f t="array" ref="C636">ROWS(_xlfn.UNIQUE(_xlfn._xlws.FILTER(VGSales[Genre],VGSales[Name]=A636)))</f>
        <v>1</v>
      </c>
      <c r="D636" s="8">
        <f>SUMIFS(VGSales[Global_Sales],VGSales[Name],A636)</f>
        <v>3.59</v>
      </c>
    </row>
    <row r="637" spans="1:7" s="8" customFormat="1" x14ac:dyDescent="0.25">
      <c r="A637" s="8" t="str">
        <v>Grand Theft Auto</v>
      </c>
      <c r="B637" s="8" cm="1">
        <f t="array" ref="B637">SUM(1*(VGSales[Name]=A637))</f>
        <v>2</v>
      </c>
      <c r="C637" s="8" cm="1">
        <f t="array" ref="C637">ROWS(_xlfn.UNIQUE(_xlfn._xlws.FILTER(VGSales[Genre],VGSales[Name]=A637)))</f>
        <v>1</v>
      </c>
      <c r="D637" s="8">
        <f>SUMIFS(VGSales[Global_Sales],VGSales[Name],A637)</f>
        <v>2.5599999999999996</v>
      </c>
    </row>
    <row r="638" spans="1:7" s="8" customFormat="1" x14ac:dyDescent="0.25">
      <c r="A638" s="8" t="str">
        <v>James Bond 007: Everything or Nothing</v>
      </c>
      <c r="B638" s="8" cm="1">
        <f t="array" ref="B638">SUM(1*(VGSales[Name]=A638))</f>
        <v>4</v>
      </c>
      <c r="C638" s="8" cm="1">
        <f t="array" ref="C638">ROWS(_xlfn.UNIQUE(_xlfn._xlws.FILTER(VGSales[Genre],VGSales[Name]=A638)))</f>
        <v>1</v>
      </c>
      <c r="D638" s="8">
        <f>SUMIFS(VGSales[Global_Sales],VGSales[Name],A638)</f>
        <v>3.54</v>
      </c>
    </row>
    <row r="639" spans="1:7" s="8" customFormat="1" x14ac:dyDescent="0.25">
      <c r="A639" s="8" t="str">
        <v>WarioWare Touched!</v>
      </c>
      <c r="B639" s="8" cm="1">
        <f t="array" ref="B639">SUM(1*(VGSales[Name]=A639))</f>
        <v>1</v>
      </c>
      <c r="C639" s="8" cm="1">
        <f t="array" ref="C639">ROWS(_xlfn.UNIQUE(_xlfn._xlws.FILTER(VGSales[Genre],VGSales[Name]=A639)))</f>
        <v>1</v>
      </c>
      <c r="D639" s="8">
        <f>SUMIFS(VGSales[Global_Sales],VGSales[Name],A639)</f>
        <v>2.31</v>
      </c>
    </row>
    <row r="640" spans="1:7" s="8" customFormat="1" x14ac:dyDescent="0.25">
      <c r="A640" s="8" t="str">
        <v>Need For Speed: High Stakes</v>
      </c>
      <c r="B640" s="8" cm="1">
        <f t="array" ref="B640">SUM(1*(VGSales[Name]=A640))</f>
        <v>1</v>
      </c>
      <c r="C640" s="8" cm="1">
        <f t="array" ref="C640">ROWS(_xlfn.UNIQUE(_xlfn._xlws.FILTER(VGSales[Genre],VGSales[Name]=A640)))</f>
        <v>1</v>
      </c>
      <c r="D640" s="8">
        <f>SUMIFS(VGSales[Global_Sales],VGSales[Name],A640)</f>
        <v>2.31</v>
      </c>
    </row>
    <row r="641" spans="1:4" s="8" customFormat="1" x14ac:dyDescent="0.25">
      <c r="A641" s="8" t="str">
        <v>Chrono Trigger</v>
      </c>
      <c r="B641" s="8" cm="1">
        <f t="array" ref="B641">SUM(1*(VGSales[Name]=A641))</f>
        <v>2</v>
      </c>
      <c r="C641" s="8" cm="1">
        <f t="array" ref="C641">ROWS(_xlfn.UNIQUE(_xlfn._xlws.FILTER(VGSales[Genre],VGSales[Name]=A641)))</f>
        <v>1</v>
      </c>
      <c r="D641" s="8">
        <f>SUMIFS(VGSales[Global_Sales],VGSales[Name],A641)</f>
        <v>3.7800000000000002</v>
      </c>
    </row>
    <row r="642" spans="1:4" s="8" customFormat="1" x14ac:dyDescent="0.25">
      <c r="A642" s="8" t="str">
        <v>Cool Boarders 3</v>
      </c>
      <c r="B642" s="8" cm="1">
        <f t="array" ref="B642">SUM(1*(VGSales[Name]=A642))</f>
        <v>1</v>
      </c>
      <c r="C642" s="8" cm="1">
        <f t="array" ref="C642">ROWS(_xlfn.UNIQUE(_xlfn._xlws.FILTER(VGSales[Genre],VGSales[Name]=A642)))</f>
        <v>1</v>
      </c>
      <c r="D642" s="8">
        <f>SUMIFS(VGSales[Global_Sales],VGSales[Name],A642)</f>
        <v>2.31</v>
      </c>
    </row>
    <row r="643" spans="1:4" s="8" customFormat="1" x14ac:dyDescent="0.25">
      <c r="A643" s="8" t="str">
        <v>LEGO Marvel Super Heroes</v>
      </c>
      <c r="B643" s="8" cm="1">
        <f t="array" ref="B643">SUM(1*(VGSales[Name]=A643))</f>
        <v>9</v>
      </c>
      <c r="C643" s="8" cm="1">
        <f t="array" ref="C643">ROWS(_xlfn.UNIQUE(_xlfn._xlws.FILTER(VGSales[Genre],VGSales[Name]=A643)))</f>
        <v>1</v>
      </c>
      <c r="D643" s="8">
        <f>SUMIFS(VGSales[Global_Sales],VGSales[Name],A643)</f>
        <v>9.86</v>
      </c>
    </row>
    <row r="644" spans="1:4" s="8" customFormat="1" x14ac:dyDescent="0.25">
      <c r="A644" s="8" t="str">
        <v>Guild Wars 2</v>
      </c>
      <c r="B644" s="8" cm="1">
        <f t="array" ref="B644">SUM(1*(VGSales[Name]=A644))</f>
        <v>1</v>
      </c>
      <c r="C644" s="8" cm="1">
        <f t="array" ref="C644">ROWS(_xlfn.UNIQUE(_xlfn._xlws.FILTER(VGSales[Genre],VGSales[Name]=A644)))</f>
        <v>1</v>
      </c>
      <c r="D644" s="8">
        <f>SUMIFS(VGSales[Global_Sales],VGSales[Name],A644)</f>
        <v>2.2999999999999998</v>
      </c>
    </row>
    <row r="645" spans="1:4" s="8" customFormat="1" x14ac:dyDescent="0.25">
      <c r="A645" s="8" t="str">
        <v>Pokemon Ranger: Shadows of Almia</v>
      </c>
      <c r="B645" s="8" cm="1">
        <f t="array" ref="B645">SUM(1*(VGSales[Name]=A645))</f>
        <v>1</v>
      </c>
      <c r="C645" s="8" cm="1">
        <f t="array" ref="C645">ROWS(_xlfn.UNIQUE(_xlfn._xlws.FILTER(VGSales[Genre],VGSales[Name]=A645)))</f>
        <v>1</v>
      </c>
      <c r="D645" s="8">
        <f>SUMIFS(VGSales[Global_Sales],VGSales[Name],A645)</f>
        <v>2.2999999999999998</v>
      </c>
    </row>
    <row r="646" spans="1:4" s="8" customFormat="1" x14ac:dyDescent="0.25">
      <c r="A646" s="8" t="str">
        <v>God of War: Ascension</v>
      </c>
      <c r="B646" s="8" cm="1">
        <f t="array" ref="B646">SUM(1*(VGSales[Name]=A646))</f>
        <v>1</v>
      </c>
      <c r="C646" s="8" cm="1">
        <f t="array" ref="C646">ROWS(_xlfn.UNIQUE(_xlfn._xlws.FILTER(VGSales[Genre],VGSales[Name]=A646)))</f>
        <v>1</v>
      </c>
      <c r="D646" s="8">
        <f>SUMIFS(VGSales[Global_Sales],VGSales[Name],A646)</f>
        <v>2.29</v>
      </c>
    </row>
    <row r="647" spans="1:4" s="8" customFormat="1" x14ac:dyDescent="0.25">
      <c r="A647" s="8" t="str">
        <v>Pro Evolution Soccer 2010</v>
      </c>
      <c r="B647" s="8" cm="1">
        <f t="array" ref="B647">SUM(1*(VGSales[Name]=A647))</f>
        <v>6</v>
      </c>
      <c r="C647" s="8" cm="1">
        <f t="array" ref="C647">ROWS(_xlfn.UNIQUE(_xlfn._xlws.FILTER(VGSales[Genre],VGSales[Name]=A647)))</f>
        <v>1</v>
      </c>
      <c r="D647" s="8">
        <f>SUMIFS(VGSales[Global_Sales],VGSales[Name],A647)</f>
        <v>5.9799999999999995</v>
      </c>
    </row>
    <row r="648" spans="1:4" s="8" customFormat="1" x14ac:dyDescent="0.25">
      <c r="A648" s="8" t="str">
        <v>Just Dance 2015</v>
      </c>
      <c r="B648" s="8" cm="1">
        <f t="array" ref="B648">SUM(1*(VGSales[Name]=A648))</f>
        <v>6</v>
      </c>
      <c r="C648" s="8" cm="1">
        <f t="array" ref="C648">ROWS(_xlfn.UNIQUE(_xlfn._xlws.FILTER(VGSales[Genre],VGSales[Name]=A648)))</f>
        <v>1</v>
      </c>
      <c r="D648" s="8">
        <f>SUMIFS(VGSales[Global_Sales],VGSales[Name],A648)</f>
        <v>4.8499999999999996</v>
      </c>
    </row>
    <row r="649" spans="1:4" s="8" customFormat="1" x14ac:dyDescent="0.25">
      <c r="A649" s="8" t="str">
        <v>Yokai Watch Busters</v>
      </c>
      <c r="B649" s="8" cm="1">
        <f t="array" ref="B649">SUM(1*(VGSales[Name]=A649))</f>
        <v>1</v>
      </c>
      <c r="C649" s="8" cm="1">
        <f t="array" ref="C649">ROWS(_xlfn.UNIQUE(_xlfn._xlws.FILTER(VGSales[Genre],VGSales[Name]=A649)))</f>
        <v>1</v>
      </c>
      <c r="D649" s="8">
        <f>SUMIFS(VGSales[Global_Sales],VGSales[Name],A649)</f>
        <v>2.2799999999999998</v>
      </c>
    </row>
    <row r="650" spans="1:4" s="8" customFormat="1" x14ac:dyDescent="0.25">
      <c r="A650" s="8" t="str">
        <v>Mario Bros.</v>
      </c>
      <c r="B650" s="8" cm="1">
        <f t="array" ref="B650">SUM(1*(VGSales[Name]=A650))</f>
        <v>2</v>
      </c>
      <c r="C650" s="8" cm="1">
        <f t="array" ref="C650">ROWS(_xlfn.UNIQUE(_xlfn._xlws.FILTER(VGSales[Genre],VGSales[Name]=A650)))</f>
        <v>1</v>
      </c>
      <c r="D650" s="8">
        <f>SUMIFS(VGSales[Global_Sales],VGSales[Name],A650)</f>
        <v>3.87</v>
      </c>
    </row>
    <row r="651" spans="1:4" s="8" customFormat="1" x14ac:dyDescent="0.25">
      <c r="A651" s="8" t="str">
        <v>TOCA Touring Car Championship</v>
      </c>
      <c r="B651" s="8" cm="1">
        <f t="array" ref="B651">SUM(1*(VGSales[Name]=A651))</f>
        <v>1</v>
      </c>
      <c r="C651" s="8" cm="1">
        <f t="array" ref="C651">ROWS(_xlfn.UNIQUE(_xlfn._xlws.FILTER(VGSales[Genre],VGSales[Name]=A651)))</f>
        <v>1</v>
      </c>
      <c r="D651" s="8">
        <f>SUMIFS(VGSales[Global_Sales],VGSales[Name],A651)</f>
        <v>2.2799999999999998</v>
      </c>
    </row>
    <row r="652" spans="1:4" s="8" customFormat="1" x14ac:dyDescent="0.25">
      <c r="A652" s="8" t="str">
        <v>Paper Mario: Sticker Star</v>
      </c>
      <c r="B652" s="8" cm="1">
        <f t="array" ref="B652">SUM(1*(VGSales[Name]=A652))</f>
        <v>1</v>
      </c>
      <c r="C652" s="8" cm="1">
        <f t="array" ref="C652">ROWS(_xlfn.UNIQUE(_xlfn._xlws.FILTER(VGSales[Genre],VGSales[Name]=A652)))</f>
        <v>1</v>
      </c>
      <c r="D652" s="8">
        <f>SUMIFS(VGSales[Global_Sales],VGSales[Name],A652)</f>
        <v>2.27</v>
      </c>
    </row>
    <row r="653" spans="1:4" s="8" customFormat="1" x14ac:dyDescent="0.25">
      <c r="A653" s="8" t="str">
        <v>Sonic's Ultimate Genesis Collection</v>
      </c>
      <c r="B653" s="8" cm="1">
        <f t="array" ref="B653">SUM(1*(VGSales[Name]=A653))</f>
        <v>2</v>
      </c>
      <c r="C653" s="8" cm="1">
        <f t="array" ref="C653">ROWS(_xlfn.UNIQUE(_xlfn._xlws.FILTER(VGSales[Genre],VGSales[Name]=A653)))</f>
        <v>1</v>
      </c>
      <c r="D653" s="8">
        <f>SUMIFS(VGSales[Global_Sales],VGSales[Name],A653)</f>
        <v>3.7</v>
      </c>
    </row>
    <row r="654" spans="1:4" s="8" customFormat="1" x14ac:dyDescent="0.25">
      <c r="A654" s="8" t="str">
        <v>Super Monkey Ball: Banana Blitz</v>
      </c>
      <c r="B654" s="8" cm="1">
        <f t="array" ref="B654">SUM(1*(VGSales[Name]=A654))</f>
        <v>1</v>
      </c>
      <c r="C654" s="8" cm="1">
        <f t="array" ref="C654">ROWS(_xlfn.UNIQUE(_xlfn._xlws.FILTER(VGSales[Genre],VGSales[Name]=A654)))</f>
        <v>1</v>
      </c>
      <c r="D654" s="8">
        <f>SUMIFS(VGSales[Global_Sales],VGSales[Name],A654)</f>
        <v>2.27</v>
      </c>
    </row>
    <row r="655" spans="1:4" s="8" customFormat="1" x14ac:dyDescent="0.25">
      <c r="A655" s="8" t="str">
        <v>Kirby: Nightmare in Dream Land</v>
      </c>
      <c r="B655" s="8" cm="1">
        <f t="array" ref="B655">SUM(1*(VGSales[Name]=A655))</f>
        <v>1</v>
      </c>
      <c r="C655" s="8" cm="1">
        <f t="array" ref="C655">ROWS(_xlfn.UNIQUE(_xlfn._xlws.FILTER(VGSales[Genre],VGSales[Name]=A655)))</f>
        <v>1</v>
      </c>
      <c r="D655" s="8">
        <f>SUMIFS(VGSales[Global_Sales],VGSales[Name],A655)</f>
        <v>2.27</v>
      </c>
    </row>
    <row r="656" spans="1:4" s="8" customFormat="1" x14ac:dyDescent="0.25">
      <c r="A656" s="8" t="str">
        <v>Wario Land 4</v>
      </c>
      <c r="B656" s="8" cm="1">
        <f t="array" ref="B656">SUM(1*(VGSales[Name]=A656))</f>
        <v>1</v>
      </c>
      <c r="C656" s="8" cm="1">
        <f t="array" ref="C656">ROWS(_xlfn.UNIQUE(_xlfn._xlws.FILTER(VGSales[Genre],VGSales[Name]=A656)))</f>
        <v>1</v>
      </c>
      <c r="D656" s="8">
        <f>SUMIFS(VGSales[Global_Sales],VGSales[Name],A656)</f>
        <v>2.2599999999999998</v>
      </c>
    </row>
    <row r="657" spans="1:4" s="8" customFormat="1" x14ac:dyDescent="0.25">
      <c r="A657" s="8" t="str">
        <v>Onimusha 2: Samurai's Destiny</v>
      </c>
      <c r="B657" s="8" cm="1">
        <f t="array" ref="B657">SUM(1*(VGSales[Name]=A657))</f>
        <v>1</v>
      </c>
      <c r="C657" s="8" cm="1">
        <f t="array" ref="C657">ROWS(_xlfn.UNIQUE(_xlfn._xlws.FILTER(VGSales[Genre],VGSales[Name]=A657)))</f>
        <v>1</v>
      </c>
      <c r="D657" s="8">
        <f>SUMIFS(VGSales[Global_Sales],VGSales[Name],A657)</f>
        <v>2.25</v>
      </c>
    </row>
    <row r="658" spans="1:4" s="8" customFormat="1" x14ac:dyDescent="0.25">
      <c r="A658" s="8" t="str">
        <v>Cool Boarders 2</v>
      </c>
      <c r="B658" s="8" cm="1">
        <f t="array" ref="B658">SUM(1*(VGSales[Name]=A658))</f>
        <v>1</v>
      </c>
      <c r="C658" s="8" cm="1">
        <f t="array" ref="C658">ROWS(_xlfn.UNIQUE(_xlfn._xlws.FILTER(VGSales[Genre],VGSales[Name]=A658)))</f>
        <v>1</v>
      </c>
      <c r="D658" s="8">
        <f>SUMIFS(VGSales[Global_Sales],VGSales[Name],A658)</f>
        <v>2.25</v>
      </c>
    </row>
    <row r="659" spans="1:4" s="8" customFormat="1" x14ac:dyDescent="0.25">
      <c r="A659" s="8" t="str">
        <v>Paper Mario: The Thousand-Year Door</v>
      </c>
      <c r="B659" s="8" cm="1">
        <f t="array" ref="B659">SUM(1*(VGSales[Name]=A659))</f>
        <v>1</v>
      </c>
      <c r="C659" s="8" cm="1">
        <f t="array" ref="C659">ROWS(_xlfn.UNIQUE(_xlfn._xlws.FILTER(VGSales[Genre],VGSales[Name]=A659)))</f>
        <v>1</v>
      </c>
      <c r="D659" s="8">
        <f>SUMIFS(VGSales[Global_Sales],VGSales[Name],A659)</f>
        <v>2.25</v>
      </c>
    </row>
    <row r="660" spans="1:4" s="8" customFormat="1" x14ac:dyDescent="0.25">
      <c r="A660" s="8" t="str">
        <v>Dissidia: Final Fantasy</v>
      </c>
      <c r="B660" s="8" cm="1">
        <f t="array" ref="B660">SUM(1*(VGSales[Name]=A660))</f>
        <v>1</v>
      </c>
      <c r="C660" s="8" cm="1">
        <f t="array" ref="C660">ROWS(_xlfn.UNIQUE(_xlfn._xlws.FILTER(VGSales[Genre],VGSales[Name]=A660)))</f>
        <v>1</v>
      </c>
      <c r="D660" s="8">
        <f>SUMIFS(VGSales[Global_Sales],VGSales[Name],A660)</f>
        <v>2.25</v>
      </c>
    </row>
    <row r="661" spans="1:4" s="8" customFormat="1" x14ac:dyDescent="0.25">
      <c r="A661" s="8" t="str">
        <v>Sonic Advance</v>
      </c>
      <c r="B661" s="8" cm="1">
        <f t="array" ref="B661">SUM(1*(VGSales[Name]=A661))</f>
        <v>1</v>
      </c>
      <c r="C661" s="8" cm="1">
        <f t="array" ref="C661">ROWS(_xlfn.UNIQUE(_xlfn._xlws.FILTER(VGSales[Genre],VGSales[Name]=A661)))</f>
        <v>1</v>
      </c>
      <c r="D661" s="8">
        <f>SUMIFS(VGSales[Global_Sales],VGSales[Name],A661)</f>
        <v>2.2400000000000002</v>
      </c>
    </row>
    <row r="662" spans="1:4" s="8" customFormat="1" x14ac:dyDescent="0.25">
      <c r="A662" s="8" t="str">
        <v>Spyro: Season of Ice</v>
      </c>
      <c r="B662" s="8" cm="1">
        <f t="array" ref="B662">SUM(1*(VGSales[Name]=A662))</f>
        <v>1</v>
      </c>
      <c r="C662" s="8" cm="1">
        <f t="array" ref="C662">ROWS(_xlfn.UNIQUE(_xlfn._xlws.FILTER(VGSales[Genre],VGSales[Name]=A662)))</f>
        <v>1</v>
      </c>
      <c r="D662" s="8">
        <f>SUMIFS(VGSales[Global_Sales],VGSales[Name],A662)</f>
        <v>2.23</v>
      </c>
    </row>
    <row r="663" spans="1:4" s="8" customFormat="1" x14ac:dyDescent="0.25">
      <c r="A663" s="8" t="str">
        <v>Teenage Mutant Ninja Turtles II: The Arcade Game</v>
      </c>
      <c r="B663" s="8" cm="1">
        <f t="array" ref="B663">SUM(1*(VGSales[Name]=A663))</f>
        <v>1</v>
      </c>
      <c r="C663" s="8" cm="1">
        <f t="array" ref="C663">ROWS(_xlfn.UNIQUE(_xlfn._xlws.FILTER(VGSales[Genre],VGSales[Name]=A663)))</f>
        <v>1</v>
      </c>
      <c r="D663" s="8">
        <f>SUMIFS(VGSales[Global_Sales],VGSales[Name],A663)</f>
        <v>2.23</v>
      </c>
    </row>
    <row r="664" spans="1:4" s="8" customFormat="1" x14ac:dyDescent="0.25">
      <c r="A664" s="8" t="str">
        <v>Dance Dance Revolution X2</v>
      </c>
      <c r="B664" s="8" cm="1">
        <f t="array" ref="B664">SUM(1*(VGSales[Name]=A664))</f>
        <v>1</v>
      </c>
      <c r="C664" s="8" cm="1">
        <f t="array" ref="C664">ROWS(_xlfn.UNIQUE(_xlfn._xlws.FILTER(VGSales[Genre],VGSales[Name]=A664)))</f>
        <v>1</v>
      </c>
      <c r="D664" s="8">
        <f>SUMIFS(VGSales[Global_Sales],VGSales[Name],A664)</f>
        <v>2.23</v>
      </c>
    </row>
    <row r="665" spans="1:4" s="8" customFormat="1" x14ac:dyDescent="0.25">
      <c r="A665" s="8" t="str">
        <v>New Super Luigi U</v>
      </c>
      <c r="B665" s="8" cm="1">
        <f t="array" ref="B665">SUM(1*(VGSales[Name]=A665))</f>
        <v>1</v>
      </c>
      <c r="C665" s="8" cm="1">
        <f t="array" ref="C665">ROWS(_xlfn.UNIQUE(_xlfn._xlws.FILTER(VGSales[Genre],VGSales[Name]=A665)))</f>
        <v>1</v>
      </c>
      <c r="D665" s="8">
        <f>SUMIFS(VGSales[Global_Sales],VGSales[Name],A665)</f>
        <v>2.2200000000000002</v>
      </c>
    </row>
    <row r="666" spans="1:4" s="8" customFormat="1" x14ac:dyDescent="0.25">
      <c r="A666" s="8" t="str">
        <v>Prince of Persia: The Sands of Time</v>
      </c>
      <c r="B666" s="8" cm="1">
        <f t="array" ref="B666">SUM(1*(VGSales[Name]=A666))</f>
        <v>4</v>
      </c>
      <c r="C666" s="8" cm="1">
        <f t="array" ref="C666">ROWS(_xlfn.UNIQUE(_xlfn._xlws.FILTER(VGSales[Genre],VGSales[Name]=A666)))</f>
        <v>1</v>
      </c>
      <c r="D666" s="8">
        <f>SUMIFS(VGSales[Global_Sales],VGSales[Name],A666)</f>
        <v>3.63</v>
      </c>
    </row>
    <row r="667" spans="1:4" s="8" customFormat="1" x14ac:dyDescent="0.25">
      <c r="A667" s="8" t="str">
        <v>Scribblenauts</v>
      </c>
      <c r="B667" s="8" cm="1">
        <f t="array" ref="B667">SUM(1*(VGSales[Name]=A667))</f>
        <v>1</v>
      </c>
      <c r="C667" s="8" cm="1">
        <f t="array" ref="C667">ROWS(_xlfn.UNIQUE(_xlfn._xlws.FILTER(VGSales[Genre],VGSales[Name]=A667)))</f>
        <v>1</v>
      </c>
      <c r="D667" s="8">
        <f>SUMIFS(VGSales[Global_Sales],VGSales[Name],A667)</f>
        <v>2.2200000000000002</v>
      </c>
    </row>
    <row r="668" spans="1:4" s="8" customFormat="1" x14ac:dyDescent="0.25">
      <c r="A668" s="8" t="str">
        <v>The Legend of Zelda: Link's Awakening DX</v>
      </c>
      <c r="B668" s="8" cm="1">
        <f t="array" ref="B668">SUM(1*(VGSales[Name]=A668))</f>
        <v>1</v>
      </c>
      <c r="C668" s="8" cm="1">
        <f t="array" ref="C668">ROWS(_xlfn.UNIQUE(_xlfn._xlws.FILTER(VGSales[Genre],VGSales[Name]=A668)))</f>
        <v>1</v>
      </c>
      <c r="D668" s="8">
        <f>SUMIFS(VGSales[Global_Sales],VGSales[Name],A668)</f>
        <v>2.2200000000000002</v>
      </c>
    </row>
    <row r="669" spans="1:4" s="8" customFormat="1" x14ac:dyDescent="0.25">
      <c r="A669" s="8" t="str">
        <v>BioShock 2</v>
      </c>
      <c r="B669" s="8" cm="1">
        <f t="array" ref="B669">SUM(1*(VGSales[Name]=A669))</f>
        <v>3</v>
      </c>
      <c r="C669" s="8" cm="1">
        <f t="array" ref="C669">ROWS(_xlfn.UNIQUE(_xlfn._xlws.FILTER(VGSales[Genre],VGSales[Name]=A669)))</f>
        <v>1</v>
      </c>
      <c r="D669" s="8">
        <f>SUMIFS(VGSales[Global_Sales],VGSales[Name],A669)</f>
        <v>4</v>
      </c>
    </row>
    <row r="670" spans="1:4" s="8" customFormat="1" x14ac:dyDescent="0.25">
      <c r="A670" s="8" t="str">
        <v>Devil May Cry 3: Dante's Awakening Special Edition</v>
      </c>
      <c r="B670" s="8" cm="1">
        <f t="array" ref="B670">SUM(1*(VGSales[Name]=A670))</f>
        <v>1</v>
      </c>
      <c r="C670" s="8" cm="1">
        <f t="array" ref="C670">ROWS(_xlfn.UNIQUE(_xlfn._xlws.FILTER(VGSales[Genre],VGSales[Name]=A670)))</f>
        <v>1</v>
      </c>
      <c r="D670" s="8">
        <f>SUMIFS(VGSales[Global_Sales],VGSales[Name],A670)</f>
        <v>2.21</v>
      </c>
    </row>
    <row r="671" spans="1:4" s="8" customFormat="1" x14ac:dyDescent="0.25">
      <c r="A671" s="8" t="str">
        <v>Rock Band 2</v>
      </c>
      <c r="B671" s="8" cm="1">
        <f t="array" ref="B671">SUM(1*(VGSales[Name]=A671))</f>
        <v>4</v>
      </c>
      <c r="C671" s="8" cm="1">
        <f t="array" ref="C671">ROWS(_xlfn.UNIQUE(_xlfn._xlws.FILTER(VGSales[Genre],VGSales[Name]=A671)))</f>
        <v>1</v>
      </c>
      <c r="D671" s="8">
        <f>SUMIFS(VGSales[Global_Sales],VGSales[Name],A671)</f>
        <v>5.32</v>
      </c>
    </row>
    <row r="672" spans="1:4" s="8" customFormat="1" x14ac:dyDescent="0.25">
      <c r="A672" s="8" t="str">
        <v>Wario Land 3</v>
      </c>
      <c r="B672" s="8" cm="1">
        <f t="array" ref="B672">SUM(1*(VGSales[Name]=A672))</f>
        <v>1</v>
      </c>
      <c r="C672" s="8" cm="1">
        <f t="array" ref="C672">ROWS(_xlfn.UNIQUE(_xlfn._xlws.FILTER(VGSales[Genre],VGSales[Name]=A672)))</f>
        <v>1</v>
      </c>
      <c r="D672" s="8">
        <f>SUMIFS(VGSales[Global_Sales],VGSales[Name],A672)</f>
        <v>2.2000000000000002</v>
      </c>
    </row>
    <row r="673" spans="1:4" s="8" customFormat="1" x14ac:dyDescent="0.25">
      <c r="A673" s="8" t="str">
        <v>Pro Yakyuu Family Stadium</v>
      </c>
      <c r="B673" s="8" cm="1">
        <f t="array" ref="B673">SUM(1*(VGSales[Name]=A673))</f>
        <v>2</v>
      </c>
      <c r="C673" s="8" cm="1">
        <f t="array" ref="C673">ROWS(_xlfn.UNIQUE(_xlfn._xlws.FILTER(VGSales[Genre],VGSales[Name]=A673)))</f>
        <v>1</v>
      </c>
      <c r="D673" s="8">
        <f>SUMIFS(VGSales[Global_Sales],VGSales[Name],A673)</f>
        <v>2.23</v>
      </c>
    </row>
    <row r="674" spans="1:4" s="8" customFormat="1" x14ac:dyDescent="0.25">
      <c r="A674" s="8" t="str">
        <v>Sonic Unleashed</v>
      </c>
      <c r="B674" s="8" cm="1">
        <f t="array" ref="B674">SUM(1*(VGSales[Name]=A674))</f>
        <v>4</v>
      </c>
      <c r="C674" s="8" cm="1">
        <f t="array" ref="C674">ROWS(_xlfn.UNIQUE(_xlfn._xlws.FILTER(VGSales[Genre],VGSales[Name]=A674)))</f>
        <v>1</v>
      </c>
      <c r="D674" s="8">
        <f>SUMIFS(VGSales[Global_Sales],VGSales[Name],A674)</f>
        <v>4.95</v>
      </c>
    </row>
    <row r="675" spans="1:4" s="8" customFormat="1" x14ac:dyDescent="0.25">
      <c r="A675" s="8" t="str">
        <v>High School Musical: Makin' the Cut!</v>
      </c>
      <c r="B675" s="8" cm="1">
        <f t="array" ref="B675">SUM(1*(VGSales[Name]=A675))</f>
        <v>1</v>
      </c>
      <c r="C675" s="8" cm="1">
        <f t="array" ref="C675">ROWS(_xlfn.UNIQUE(_xlfn._xlws.FILTER(VGSales[Genre],VGSales[Name]=A675)))</f>
        <v>1</v>
      </c>
      <c r="D675" s="8">
        <f>SUMIFS(VGSales[Global_Sales],VGSales[Name],A675)</f>
        <v>2.2000000000000002</v>
      </c>
    </row>
    <row r="676" spans="1:4" s="8" customFormat="1" x14ac:dyDescent="0.25">
      <c r="A676" s="8" t="str">
        <v>Pro Evolution Soccer 2012</v>
      </c>
      <c r="B676" s="8" cm="1">
        <f t="array" ref="B676">SUM(1*(VGSales[Name]=A676))</f>
        <v>7</v>
      </c>
      <c r="C676" s="8" cm="1">
        <f t="array" ref="C676">ROWS(_xlfn.UNIQUE(_xlfn._xlws.FILTER(VGSales[Genre],VGSales[Name]=A676)))</f>
        <v>1</v>
      </c>
      <c r="D676" s="8">
        <f>SUMIFS(VGSales[Global_Sales],VGSales[Name],A676)</f>
        <v>3.6499999999999995</v>
      </c>
    </row>
    <row r="677" spans="1:4" s="8" customFormat="1" x14ac:dyDescent="0.25">
      <c r="A677" s="8" t="str">
        <v>Saints Row</v>
      </c>
      <c r="B677" s="8" cm="1">
        <f t="array" ref="B677">SUM(1*(VGSales[Name]=A677))</f>
        <v>1</v>
      </c>
      <c r="C677" s="8" cm="1">
        <f t="array" ref="C677">ROWS(_xlfn.UNIQUE(_xlfn._xlws.FILTER(VGSales[Genre],VGSales[Name]=A677)))</f>
        <v>1</v>
      </c>
      <c r="D677" s="8">
        <f>SUMIFS(VGSales[Global_Sales],VGSales[Name],A677)</f>
        <v>2.19</v>
      </c>
    </row>
    <row r="678" spans="1:4" s="8" customFormat="1" x14ac:dyDescent="0.25">
      <c r="A678" s="8" t="str">
        <v>Star Wars: Knights of the Old Republic</v>
      </c>
      <c r="B678" s="8" cm="1">
        <f t="array" ref="B678">SUM(1*(VGSales[Name]=A678))</f>
        <v>2</v>
      </c>
      <c r="C678" s="8" cm="1">
        <f t="array" ref="C678">ROWS(_xlfn.UNIQUE(_xlfn._xlws.FILTER(VGSales[Genre],VGSales[Name]=A678)))</f>
        <v>1</v>
      </c>
      <c r="D678" s="8">
        <f>SUMIFS(VGSales[Global_Sales],VGSales[Name],A678)</f>
        <v>2.33</v>
      </c>
    </row>
    <row r="679" spans="1:4" s="8" customFormat="1" x14ac:dyDescent="0.25">
      <c r="A679" s="8" t="str">
        <v>Kirby's Pinball Land</v>
      </c>
      <c r="B679" s="8" cm="1">
        <f t="array" ref="B679">SUM(1*(VGSales[Name]=A679))</f>
        <v>1</v>
      </c>
      <c r="C679" s="8" cm="1">
        <f t="array" ref="C679">ROWS(_xlfn.UNIQUE(_xlfn._xlws.FILTER(VGSales[Genre],VGSales[Name]=A679)))</f>
        <v>1</v>
      </c>
      <c r="D679" s="8">
        <f>SUMIFS(VGSales[Global_Sales],VGSales[Name],A679)</f>
        <v>2.19</v>
      </c>
    </row>
    <row r="680" spans="1:4" s="8" customFormat="1" x14ac:dyDescent="0.25">
      <c r="A680" s="8" t="str">
        <v>Hitman: Absolution</v>
      </c>
      <c r="B680" s="8" cm="1">
        <f t="array" ref="B680">SUM(1*(VGSales[Name]=A680))</f>
        <v>3</v>
      </c>
      <c r="C680" s="8" cm="1">
        <f t="array" ref="C680">ROWS(_xlfn.UNIQUE(_xlfn._xlws.FILTER(VGSales[Genre],VGSales[Name]=A680)))</f>
        <v>1</v>
      </c>
      <c r="D680" s="8">
        <f>SUMIFS(VGSales[Global_Sales],VGSales[Name],A680)</f>
        <v>4.2</v>
      </c>
    </row>
    <row r="681" spans="1:4" s="8" customFormat="1" x14ac:dyDescent="0.25">
      <c r="A681" s="8" t="str">
        <v>Yu-Gi-Oh: Duel Monsters 4</v>
      </c>
      <c r="B681" s="8" cm="1">
        <f t="array" ref="B681">SUM(1*(VGSales[Name]=A681))</f>
        <v>1</v>
      </c>
      <c r="C681" s="8" cm="1">
        <f t="array" ref="C681">ROWS(_xlfn.UNIQUE(_xlfn._xlws.FILTER(VGSales[Genre],VGSales[Name]=A681)))</f>
        <v>1</v>
      </c>
      <c r="D681" s="8">
        <f>SUMIFS(VGSales[Global_Sales],VGSales[Name],A681)</f>
        <v>2.1800000000000002</v>
      </c>
    </row>
    <row r="682" spans="1:4" s="8" customFormat="1" x14ac:dyDescent="0.25">
      <c r="A682" s="8" t="str">
        <v>ATV Offroad Fury 2</v>
      </c>
      <c r="B682" s="8" cm="1">
        <f t="array" ref="B682">SUM(1*(VGSales[Name]=A682))</f>
        <v>1</v>
      </c>
      <c r="C682" s="8" cm="1">
        <f t="array" ref="C682">ROWS(_xlfn.UNIQUE(_xlfn._xlws.FILTER(VGSales[Genre],VGSales[Name]=A682)))</f>
        <v>1</v>
      </c>
      <c r="D682" s="8">
        <f>SUMIFS(VGSales[Global_Sales],VGSales[Name],A682)</f>
        <v>2.1800000000000002</v>
      </c>
    </row>
    <row r="683" spans="1:4" s="8" customFormat="1" x14ac:dyDescent="0.25">
      <c r="A683" s="8" t="str">
        <v>Forza Motorsport 5</v>
      </c>
      <c r="B683" s="8" cm="1">
        <f t="array" ref="B683">SUM(1*(VGSales[Name]=A683))</f>
        <v>1</v>
      </c>
      <c r="C683" s="8" cm="1">
        <f t="array" ref="C683">ROWS(_xlfn.UNIQUE(_xlfn._xlws.FILTER(VGSales[Genre],VGSales[Name]=A683)))</f>
        <v>1</v>
      </c>
      <c r="D683" s="8">
        <f>SUMIFS(VGSales[Global_Sales],VGSales[Name],A683)</f>
        <v>2.1800000000000002</v>
      </c>
    </row>
    <row r="684" spans="1:4" s="8" customFormat="1" x14ac:dyDescent="0.25">
      <c r="A684" s="8" t="str">
        <v>Madden NFL 25</v>
      </c>
      <c r="B684" s="8" cm="1">
        <f t="array" ref="B684">SUM(1*(VGSales[Name]=A684))</f>
        <v>4</v>
      </c>
      <c r="C684" s="8" cm="1">
        <f t="array" ref="C684">ROWS(_xlfn.UNIQUE(_xlfn._xlws.FILTER(VGSales[Genre],VGSales[Name]=A684)))</f>
        <v>1</v>
      </c>
      <c r="D684" s="8">
        <f>SUMIFS(VGSales[Global_Sales],VGSales[Name],A684)</f>
        <v>5.5400000000000009</v>
      </c>
    </row>
    <row r="685" spans="1:4" s="8" customFormat="1" x14ac:dyDescent="0.25">
      <c r="A685" s="8" t="str">
        <v>Pokemon Ranger</v>
      </c>
      <c r="B685" s="8" cm="1">
        <f t="array" ref="B685">SUM(1*(VGSales[Name]=A685))</f>
        <v>1</v>
      </c>
      <c r="C685" s="8" cm="1">
        <f t="array" ref="C685">ROWS(_xlfn.UNIQUE(_xlfn._xlws.FILTER(VGSales[Genre],VGSales[Name]=A685)))</f>
        <v>1</v>
      </c>
      <c r="D685" s="8">
        <f>SUMIFS(VGSales[Global_Sales],VGSales[Name],A685)</f>
        <v>2.1800000000000002</v>
      </c>
    </row>
    <row r="686" spans="1:4" s="8" customFormat="1" x14ac:dyDescent="0.25">
      <c r="A686" s="8" t="str">
        <v>Mario &amp; Luigi: Superstar Saga</v>
      </c>
      <c r="B686" s="8" cm="1">
        <f t="array" ref="B686">SUM(1*(VGSales[Name]=A686))</f>
        <v>1</v>
      </c>
      <c r="C686" s="8" cm="1">
        <f t="array" ref="C686">ROWS(_xlfn.UNIQUE(_xlfn._xlws.FILTER(VGSales[Genre],VGSales[Name]=A686)))</f>
        <v>1</v>
      </c>
      <c r="D686" s="8">
        <f>SUMIFS(VGSales[Global_Sales],VGSales[Name],A686)</f>
        <v>2.17</v>
      </c>
    </row>
    <row r="687" spans="1:4" s="8" customFormat="1" x14ac:dyDescent="0.25">
      <c r="A687" s="8" t="str">
        <v>Star Wars: Rogue Squadron</v>
      </c>
      <c r="B687" s="8" cm="1">
        <f t="array" ref="B687">SUM(1*(VGSales[Name]=A687))</f>
        <v>1</v>
      </c>
      <c r="C687" s="8" cm="1">
        <f t="array" ref="C687">ROWS(_xlfn.UNIQUE(_xlfn._xlws.FILTER(VGSales[Genre],VGSales[Name]=A687)))</f>
        <v>1</v>
      </c>
      <c r="D687" s="8">
        <f>SUMIFS(VGSales[Global_Sales],VGSales[Name],A687)</f>
        <v>2.17</v>
      </c>
    </row>
    <row r="688" spans="1:4" s="8" customFormat="1" x14ac:dyDescent="0.25">
      <c r="A688" s="8" t="str">
        <v>Tennis</v>
      </c>
      <c r="B688" s="8" cm="1">
        <f t="array" ref="B688">SUM(1*(VGSales[Name]=A688))</f>
        <v>2</v>
      </c>
      <c r="C688" s="8" cm="1">
        <f t="array" ref="C688">ROWS(_xlfn.UNIQUE(_xlfn._xlws.FILTER(VGSales[Genre],VGSales[Name]=A688)))</f>
        <v>1</v>
      </c>
      <c r="D688" s="8">
        <f>SUMIFS(VGSales[Global_Sales],VGSales[Name],A688)</f>
        <v>4.16</v>
      </c>
    </row>
    <row r="689" spans="1:4" s="8" customFormat="1" x14ac:dyDescent="0.25">
      <c r="A689" s="8" t="str">
        <v>The Sims: House Party</v>
      </c>
      <c r="B689" s="8" cm="1">
        <f t="array" ref="B689">SUM(1*(VGSales[Name]=A689))</f>
        <v>1</v>
      </c>
      <c r="C689" s="8" cm="1">
        <f t="array" ref="C689">ROWS(_xlfn.UNIQUE(_xlfn._xlws.FILTER(VGSales[Genre],VGSales[Name]=A689)))</f>
        <v>1</v>
      </c>
      <c r="D689" s="8">
        <f>SUMIFS(VGSales[Global_Sales],VGSales[Name],A689)</f>
        <v>2.16</v>
      </c>
    </row>
    <row r="690" spans="1:4" s="8" customFormat="1" x14ac:dyDescent="0.25">
      <c r="A690" s="8" t="str">
        <v>Your Shape featuring Jenny McCarthy</v>
      </c>
      <c r="B690" s="8" cm="1">
        <f t="array" ref="B690">SUM(1*(VGSales[Name]=A690))</f>
        <v>1</v>
      </c>
      <c r="C690" s="8" cm="1">
        <f t="array" ref="C690">ROWS(_xlfn.UNIQUE(_xlfn._xlws.FILTER(VGSales[Genre],VGSales[Name]=A690)))</f>
        <v>1</v>
      </c>
      <c r="D690" s="8">
        <f>SUMIFS(VGSales[Global_Sales],VGSales[Name],A690)</f>
        <v>2.16</v>
      </c>
    </row>
    <row r="691" spans="1:4" s="8" customFormat="1" x14ac:dyDescent="0.25">
      <c r="A691" s="8" t="str">
        <v>Syphon Filter 2</v>
      </c>
      <c r="B691" s="8" cm="1">
        <f t="array" ref="B691">SUM(1*(VGSales[Name]=A691))</f>
        <v>1</v>
      </c>
      <c r="C691" s="8" cm="1">
        <f t="array" ref="C691">ROWS(_xlfn.UNIQUE(_xlfn._xlws.FILTER(VGSales[Genre],VGSales[Name]=A691)))</f>
        <v>1</v>
      </c>
      <c r="D691" s="8">
        <f>SUMIFS(VGSales[Global_Sales],VGSales[Name],A691)</f>
        <v>2.15</v>
      </c>
    </row>
    <row r="692" spans="1:4" s="8" customFormat="1" x14ac:dyDescent="0.25">
      <c r="A692" s="8" t="str">
        <v>Tom Clancy's Rainbow Six: Siege</v>
      </c>
      <c r="B692" s="8" cm="1">
        <f t="array" ref="B692">SUM(1*(VGSales[Name]=A692))</f>
        <v>3</v>
      </c>
      <c r="C692" s="8" cm="1">
        <f t="array" ref="C692">ROWS(_xlfn.UNIQUE(_xlfn._xlws.FILTER(VGSales[Genre],VGSales[Name]=A692)))</f>
        <v>1</v>
      </c>
      <c r="D692" s="8">
        <f>SUMIFS(VGSales[Global_Sales],VGSales[Name],A692)</f>
        <v>3.66</v>
      </c>
    </row>
    <row r="693" spans="1:4" s="8" customFormat="1" x14ac:dyDescent="0.25">
      <c r="A693" s="8" t="str">
        <v>Volleyball</v>
      </c>
      <c r="B693" s="8" cm="1">
        <f t="array" ref="B693">SUM(1*(VGSales[Name]=A693))</f>
        <v>1</v>
      </c>
      <c r="C693" s="8" cm="1">
        <f t="array" ref="C693">ROWS(_xlfn.UNIQUE(_xlfn._xlws.FILTER(VGSales[Genre],VGSales[Name]=A693)))</f>
        <v>1</v>
      </c>
      <c r="D693" s="8">
        <f>SUMIFS(VGSales[Global_Sales],VGSales[Name],A693)</f>
        <v>2.15</v>
      </c>
    </row>
    <row r="694" spans="1:4" s="8" customFormat="1" x14ac:dyDescent="0.25">
      <c r="A694" s="8" t="str">
        <v>Call of Duty: Roads to Victory</v>
      </c>
      <c r="B694" s="8" cm="1">
        <f t="array" ref="B694">SUM(1*(VGSales[Name]=A694))</f>
        <v>1</v>
      </c>
      <c r="C694" s="8" cm="1">
        <f t="array" ref="C694">ROWS(_xlfn.UNIQUE(_xlfn._xlws.FILTER(VGSales[Genre],VGSales[Name]=A694)))</f>
        <v>1</v>
      </c>
      <c r="D694" s="8">
        <f>SUMIFS(VGSales[Global_Sales],VGSales[Name],A694)</f>
        <v>2.14</v>
      </c>
    </row>
    <row r="695" spans="1:4" s="8" customFormat="1" x14ac:dyDescent="0.25">
      <c r="A695" s="8" t="str">
        <v>Super Mario RPG: Legend of the Seven Stars</v>
      </c>
      <c r="B695" s="8" cm="1">
        <f t="array" ref="B695">SUM(1*(VGSales[Name]=A695))</f>
        <v>1</v>
      </c>
      <c r="C695" s="8" cm="1">
        <f t="array" ref="C695">ROWS(_xlfn.UNIQUE(_xlfn._xlws.FILTER(VGSales[Genre],VGSales[Name]=A695)))</f>
        <v>1</v>
      </c>
      <c r="D695" s="8">
        <f>SUMIFS(VGSales[Global_Sales],VGSales[Name],A695)</f>
        <v>2.14</v>
      </c>
    </row>
    <row r="696" spans="1:4" s="8" customFormat="1" x14ac:dyDescent="0.25">
      <c r="A696" s="8" t="str">
        <v>Mahjong</v>
      </c>
      <c r="B696" s="8" cm="1">
        <f t="array" ref="B696">SUM(1*(VGSales[Name]=A696))</f>
        <v>1</v>
      </c>
      <c r="C696" s="8" cm="1">
        <f t="array" ref="C696">ROWS(_xlfn.UNIQUE(_xlfn._xlws.FILTER(VGSales[Genre],VGSales[Name]=A696)))</f>
        <v>1</v>
      </c>
      <c r="D696" s="8">
        <f>SUMIFS(VGSales[Global_Sales],VGSales[Name],A696)</f>
        <v>2.14</v>
      </c>
    </row>
    <row r="697" spans="1:4" s="8" customFormat="1" x14ac:dyDescent="0.25">
      <c r="A697" s="8" t="str">
        <v>R.C. Pro-Am</v>
      </c>
      <c r="B697" s="8" cm="1">
        <f t="array" ref="B697">SUM(1*(VGSales[Name]=A697))</f>
        <v>1</v>
      </c>
      <c r="C697" s="8" cm="1">
        <f t="array" ref="C697">ROWS(_xlfn.UNIQUE(_xlfn._xlws.FILTER(VGSales[Genre],VGSales[Name]=A697)))</f>
        <v>1</v>
      </c>
      <c r="D697" s="8">
        <f>SUMIFS(VGSales[Global_Sales],VGSales[Name],A697)</f>
        <v>2.14</v>
      </c>
    </row>
    <row r="698" spans="1:4" s="8" customFormat="1" x14ac:dyDescent="0.25">
      <c r="A698" s="8" t="str">
        <v>SimCity 2000</v>
      </c>
      <c r="B698" s="8" cm="1">
        <f t="array" ref="B698">SUM(1*(VGSales[Name]=A698))</f>
        <v>5</v>
      </c>
      <c r="C698" s="8" cm="1">
        <f t="array" ref="C698">ROWS(_xlfn.UNIQUE(_xlfn._xlws.FILTER(VGSales[Genre],VGSales[Name]=A698)))</f>
        <v>1</v>
      </c>
      <c r="D698" s="8">
        <f>SUMIFS(VGSales[Global_Sales],VGSales[Name],A698)</f>
        <v>4.2400000000000011</v>
      </c>
    </row>
    <row r="699" spans="1:4" s="8" customFormat="1" x14ac:dyDescent="0.25">
      <c r="A699" s="8" t="str">
        <v>Demon Attack</v>
      </c>
      <c r="B699" s="8" cm="1">
        <f t="array" ref="B699">SUM(1*(VGSales[Name]=A699))</f>
        <v>1</v>
      </c>
      <c r="C699" s="8" cm="1">
        <f t="array" ref="C699">ROWS(_xlfn.UNIQUE(_xlfn._xlws.FILTER(VGSales[Genre],VGSales[Name]=A699)))</f>
        <v>1</v>
      </c>
      <c r="D699" s="8">
        <f>SUMIFS(VGSales[Global_Sales],VGSales[Name],A699)</f>
        <v>2.13</v>
      </c>
    </row>
    <row r="700" spans="1:4" s="8" customFormat="1" x14ac:dyDescent="0.25">
      <c r="A700" s="8" t="str">
        <v>Dance Dance Revolution Extreme</v>
      </c>
      <c r="B700" s="8" cm="1">
        <f t="array" ref="B700">SUM(1*(VGSales[Name]=A700))</f>
        <v>1</v>
      </c>
      <c r="C700" s="8" cm="1">
        <f t="array" ref="C700">ROWS(_xlfn.UNIQUE(_xlfn._xlws.FILTER(VGSales[Genre],VGSales[Name]=A700)))</f>
        <v>1</v>
      </c>
      <c r="D700" s="8">
        <f>SUMIFS(VGSales[Global_Sales],VGSales[Name],A700)</f>
        <v>2.13</v>
      </c>
    </row>
    <row r="701" spans="1:4" s="8" customFormat="1" x14ac:dyDescent="0.25">
      <c r="A701" s="8" t="str">
        <v>Tetris DS</v>
      </c>
      <c r="B701" s="8" cm="1">
        <f t="array" ref="B701">SUM(1*(VGSales[Name]=A701))</f>
        <v>1</v>
      </c>
      <c r="C701" s="8" cm="1">
        <f t="array" ref="C701">ROWS(_xlfn.UNIQUE(_xlfn._xlws.FILTER(VGSales[Genre],VGSales[Name]=A701)))</f>
        <v>1</v>
      </c>
      <c r="D701" s="8">
        <f>SUMIFS(VGSales[Global_Sales],VGSales[Name],A701)</f>
        <v>2.13</v>
      </c>
    </row>
    <row r="702" spans="1:4" s="8" customFormat="1" x14ac:dyDescent="0.25">
      <c r="A702" s="8" t="str">
        <v>Final Fantasy Tactics Advance</v>
      </c>
      <c r="B702" s="8" cm="1">
        <f t="array" ref="B702">SUM(1*(VGSales[Name]=A702))</f>
        <v>1</v>
      </c>
      <c r="C702" s="8" cm="1">
        <f t="array" ref="C702">ROWS(_xlfn.UNIQUE(_xlfn._xlws.FILTER(VGSales[Genre],VGSales[Name]=A702)))</f>
        <v>1</v>
      </c>
      <c r="D702" s="8">
        <f>SUMIFS(VGSales[Global_Sales],VGSales[Name],A702)</f>
        <v>2.13</v>
      </c>
    </row>
    <row r="703" spans="1:4" s="8" customFormat="1" x14ac:dyDescent="0.25">
      <c r="A703" s="8" t="str">
        <v>Far Cry: Primal</v>
      </c>
      <c r="B703" s="8" cm="1">
        <f t="array" ref="B703">SUM(1*(VGSales[Name]=A703))</f>
        <v>3</v>
      </c>
      <c r="C703" s="8" cm="1">
        <f t="array" ref="C703">ROWS(_xlfn.UNIQUE(_xlfn._xlws.FILTER(VGSales[Genre],VGSales[Name]=A703)))</f>
        <v>1</v>
      </c>
      <c r="D703" s="8">
        <f>SUMIFS(VGSales[Global_Sales],VGSales[Name],A703)</f>
        <v>3.12</v>
      </c>
    </row>
    <row r="704" spans="1:4" s="8" customFormat="1" x14ac:dyDescent="0.25">
      <c r="A704" s="8" t="str">
        <v>Toy Story 3: The Video Game</v>
      </c>
      <c r="B704" s="8" cm="1">
        <f t="array" ref="B704">SUM(1*(VGSales[Name]=A704))</f>
        <v>5</v>
      </c>
      <c r="C704" s="8" cm="1">
        <f t="array" ref="C704">ROWS(_xlfn.UNIQUE(_xlfn._xlws.FILTER(VGSales[Genre],VGSales[Name]=A704)))</f>
        <v>1</v>
      </c>
      <c r="D704" s="8">
        <f>SUMIFS(VGSales[Global_Sales],VGSales[Name],A704)</f>
        <v>6.080000000000001</v>
      </c>
    </row>
    <row r="705" spans="1:4" s="8" customFormat="1" x14ac:dyDescent="0.25">
      <c r="A705" s="8" t="str">
        <v>Kirby's Epic Yarn</v>
      </c>
      <c r="B705" s="8" cm="1">
        <f t="array" ref="B705">SUM(1*(VGSales[Name]=A705))</f>
        <v>1</v>
      </c>
      <c r="C705" s="8" cm="1">
        <f t="array" ref="C705">ROWS(_xlfn.UNIQUE(_xlfn._xlws.FILTER(VGSales[Genre],VGSales[Name]=A705)))</f>
        <v>1</v>
      </c>
      <c r="D705" s="8">
        <f>SUMIFS(VGSales[Global_Sales],VGSales[Name],A705)</f>
        <v>2.12</v>
      </c>
    </row>
    <row r="706" spans="1:4" s="8" customFormat="1" x14ac:dyDescent="0.25">
      <c r="A706" s="8" t="str">
        <v>Project Gotham Racing</v>
      </c>
      <c r="B706" s="8" cm="1">
        <f t="array" ref="B706">SUM(1*(VGSales[Name]=A706))</f>
        <v>1</v>
      </c>
      <c r="C706" s="8" cm="1">
        <f t="array" ref="C706">ROWS(_xlfn.UNIQUE(_xlfn._xlws.FILTER(VGSales[Genre],VGSales[Name]=A706)))</f>
        <v>1</v>
      </c>
      <c r="D706" s="8">
        <f>SUMIFS(VGSales[Global_Sales],VGSales[Name],A706)</f>
        <v>2.12</v>
      </c>
    </row>
    <row r="707" spans="1:4" s="8" customFormat="1" x14ac:dyDescent="0.25">
      <c r="A707" s="8" t="str">
        <v>Need for Speed: Hot Pursuit 2</v>
      </c>
      <c r="B707" s="8" cm="1">
        <f t="array" ref="B707">SUM(1*(VGSales[Name]=A707))</f>
        <v>3</v>
      </c>
      <c r="C707" s="8" cm="1">
        <f t="array" ref="C707">ROWS(_xlfn.UNIQUE(_xlfn._xlws.FILTER(VGSales[Genre],VGSales[Name]=A707)))</f>
        <v>1</v>
      </c>
      <c r="D707" s="8">
        <f>SUMIFS(VGSales[Global_Sales],VGSales[Name],A707)</f>
        <v>3.7299999999999995</v>
      </c>
    </row>
    <row r="708" spans="1:4" s="8" customFormat="1" x14ac:dyDescent="0.25">
      <c r="A708" s="8" t="str">
        <v>Mario Sports Mix</v>
      </c>
      <c r="B708" s="8" cm="1">
        <f t="array" ref="B708">SUM(1*(VGSales[Name]=A708))</f>
        <v>1</v>
      </c>
      <c r="C708" s="8" cm="1">
        <f t="array" ref="C708">ROWS(_xlfn.UNIQUE(_xlfn._xlws.FILTER(VGSales[Genre],VGSales[Name]=A708)))</f>
        <v>1</v>
      </c>
      <c r="D708" s="8">
        <f>SUMIFS(VGSales[Global_Sales],VGSales[Name],A708)</f>
        <v>2.11</v>
      </c>
    </row>
    <row r="709" spans="1:4" s="8" customFormat="1" x14ac:dyDescent="0.25">
      <c r="A709" s="8" t="str">
        <v>Dynasty Warriors 4</v>
      </c>
      <c r="B709" s="8" cm="1">
        <f t="array" ref="B709">SUM(1*(VGSales[Name]=A709))</f>
        <v>2</v>
      </c>
      <c r="C709" s="8" cm="1">
        <f t="array" ref="C709">ROWS(_xlfn.UNIQUE(_xlfn._xlws.FILTER(VGSales[Genre],VGSales[Name]=A709)))</f>
        <v>1</v>
      </c>
      <c r="D709" s="8">
        <f>SUMIFS(VGSales[Global_Sales],VGSales[Name],A709)</f>
        <v>2.27</v>
      </c>
    </row>
    <row r="710" spans="1:4" s="8" customFormat="1" x14ac:dyDescent="0.25">
      <c r="A710" s="8" t="str">
        <v>Parasite Eve</v>
      </c>
      <c r="B710" s="8" cm="1">
        <f t="array" ref="B710">SUM(1*(VGSales[Name]=A710))</f>
        <v>1</v>
      </c>
      <c r="C710" s="8" cm="1">
        <f t="array" ref="C710">ROWS(_xlfn.UNIQUE(_xlfn._xlws.FILTER(VGSales[Genre],VGSales[Name]=A710)))</f>
        <v>1</v>
      </c>
      <c r="D710" s="8">
        <f>SUMIFS(VGSales[Global_Sales],VGSales[Name],A710)</f>
        <v>2.1</v>
      </c>
    </row>
    <row r="711" spans="1:4" s="8" customFormat="1" x14ac:dyDescent="0.25">
      <c r="A711" s="8" t="str">
        <v>Scooby-Doo! Night of 100 Frights</v>
      </c>
      <c r="B711" s="8" cm="1">
        <f t="array" ref="B711">SUM(1*(VGSales[Name]=A711))</f>
        <v>3</v>
      </c>
      <c r="C711" s="8" cm="1">
        <f t="array" ref="C711">ROWS(_xlfn.UNIQUE(_xlfn._xlws.FILTER(VGSales[Genre],VGSales[Name]=A711)))</f>
        <v>1</v>
      </c>
      <c r="D711" s="8">
        <f>SUMIFS(VGSales[Global_Sales],VGSales[Name],A711)</f>
        <v>2.54</v>
      </c>
    </row>
    <row r="712" spans="1:4" s="8" customFormat="1" x14ac:dyDescent="0.25">
      <c r="A712" s="8" t="str">
        <v>Project Gotham Racing (JP weekly sales)</v>
      </c>
      <c r="B712" s="8" cm="1">
        <f t="array" ref="B712">SUM(1*(VGSales[Name]=A712))</f>
        <v>1</v>
      </c>
      <c r="C712" s="8" cm="1">
        <f t="array" ref="C712">ROWS(_xlfn.UNIQUE(_xlfn._xlws.FILTER(VGSales[Genre],VGSales[Name]=A712)))</f>
        <v>1</v>
      </c>
      <c r="D712" s="8">
        <f>SUMIFS(VGSales[Global_Sales],VGSales[Name],A712)</f>
        <v>2.1</v>
      </c>
    </row>
    <row r="713" spans="1:4" s="8" customFormat="1" x14ac:dyDescent="0.25">
      <c r="A713" s="8" t="str">
        <v>Need for Speed: Most Wanted 5-1-0</v>
      </c>
      <c r="B713" s="8" cm="1">
        <f t="array" ref="B713">SUM(1*(VGSales[Name]=A713))</f>
        <v>1</v>
      </c>
      <c r="C713" s="8" cm="1">
        <f t="array" ref="C713">ROWS(_xlfn.UNIQUE(_xlfn._xlws.FILTER(VGSales[Genre],VGSales[Name]=A713)))</f>
        <v>1</v>
      </c>
      <c r="D713" s="8">
        <f>SUMIFS(VGSales[Global_Sales],VGSales[Name],A713)</f>
        <v>2.1</v>
      </c>
    </row>
    <row r="714" spans="1:4" s="8" customFormat="1" x14ac:dyDescent="0.25">
      <c r="A714" s="8" t="str">
        <v>Portal 2</v>
      </c>
      <c r="B714" s="8" cm="1">
        <f t="array" ref="B714">SUM(1*(VGSales[Name]=A714))</f>
        <v>3</v>
      </c>
      <c r="C714" s="8" cm="1">
        <f t="array" ref="C714">ROWS(_xlfn.UNIQUE(_xlfn._xlws.FILTER(VGSales[Genre],VGSales[Name]=A714)))</f>
        <v>1</v>
      </c>
      <c r="D714" s="8">
        <f>SUMIFS(VGSales[Global_Sales],VGSales[Name],A714)</f>
        <v>4.5999999999999996</v>
      </c>
    </row>
    <row r="715" spans="1:4" s="8" customFormat="1" x14ac:dyDescent="0.25">
      <c r="A715" s="8" t="str">
        <v>Devil May Cry 3: Dante's Awakening</v>
      </c>
      <c r="B715" s="8" cm="1">
        <f t="array" ref="B715">SUM(1*(VGSales[Name]=A715))</f>
        <v>1</v>
      </c>
      <c r="C715" s="8" cm="1">
        <f t="array" ref="C715">ROWS(_xlfn.UNIQUE(_xlfn._xlws.FILTER(VGSales[Genre],VGSales[Name]=A715)))</f>
        <v>1</v>
      </c>
      <c r="D715" s="8">
        <f>SUMIFS(VGSales[Global_Sales],VGSales[Name],A715)</f>
        <v>2.09</v>
      </c>
    </row>
    <row r="716" spans="1:4" s="8" customFormat="1" x14ac:dyDescent="0.25">
      <c r="A716" s="8" t="str">
        <v>Derby Stallion</v>
      </c>
      <c r="B716" s="8" cm="1">
        <f t="array" ref="B716">SUM(1*(VGSales[Name]=A716))</f>
        <v>2</v>
      </c>
      <c r="C716" s="8" cm="1">
        <f t="array" ref="C716">ROWS(_xlfn.UNIQUE(_xlfn._xlws.FILTER(VGSales[Genre],VGSales[Name]=A716)))</f>
        <v>1</v>
      </c>
      <c r="D716" s="8">
        <f>SUMIFS(VGSales[Global_Sales],VGSales[Name],A716)</f>
        <v>2.1799999999999997</v>
      </c>
    </row>
    <row r="717" spans="1:4" s="8" customFormat="1" x14ac:dyDescent="0.25">
      <c r="A717" s="8" t="str">
        <v>Dead Rising</v>
      </c>
      <c r="B717" s="8" cm="1">
        <f t="array" ref="B717">SUM(1*(VGSales[Name]=A717))</f>
        <v>2</v>
      </c>
      <c r="C717" s="8" cm="1">
        <f t="array" ref="C717">ROWS(_xlfn.UNIQUE(_xlfn._xlws.FILTER(VGSales[Genre],VGSales[Name]=A717)))</f>
        <v>1</v>
      </c>
      <c r="D717" s="8">
        <f>SUMIFS(VGSales[Global_Sales],VGSales[Name],A717)</f>
        <v>2.11</v>
      </c>
    </row>
    <row r="718" spans="1:4" s="8" customFormat="1" x14ac:dyDescent="0.25">
      <c r="A718" s="8" t="str">
        <v>NBA 2K11</v>
      </c>
      <c r="B718" s="8" cm="1">
        <f t="array" ref="B718">SUM(1*(VGSales[Name]=A718))</f>
        <v>6</v>
      </c>
      <c r="C718" s="8" cm="1">
        <f t="array" ref="C718">ROWS(_xlfn.UNIQUE(_xlfn._xlws.FILTER(VGSales[Genre],VGSales[Name]=A718)))</f>
        <v>1</v>
      </c>
      <c r="D718" s="8">
        <f>SUMIFS(VGSales[Global_Sales],VGSales[Name],A718)</f>
        <v>5.42</v>
      </c>
    </row>
    <row r="719" spans="1:4" s="8" customFormat="1" x14ac:dyDescent="0.25">
      <c r="A719" s="8" t="str">
        <v>Wipeout: The Game</v>
      </c>
      <c r="B719" s="8" cm="1">
        <f t="array" ref="B719">SUM(1*(VGSales[Name]=A719))</f>
        <v>2</v>
      </c>
      <c r="C719" s="8" cm="1">
        <f t="array" ref="C719">ROWS(_xlfn.UNIQUE(_xlfn._xlws.FILTER(VGSales[Genre],VGSales[Name]=A719)))</f>
        <v>1</v>
      </c>
      <c r="D719" s="8">
        <f>SUMIFS(VGSales[Global_Sales],VGSales[Name],A719)</f>
        <v>2.71</v>
      </c>
    </row>
    <row r="720" spans="1:4" s="8" customFormat="1" x14ac:dyDescent="0.25">
      <c r="A720" s="8" t="str">
        <v>The Sims 2: Pets</v>
      </c>
      <c r="B720" s="8" cm="1">
        <f t="array" ref="B720">SUM(1*(VGSales[Name]=A720))</f>
        <v>6</v>
      </c>
      <c r="C720" s="8" cm="1">
        <f t="array" ref="C720">ROWS(_xlfn.UNIQUE(_xlfn._xlws.FILTER(VGSales[Genre],VGSales[Name]=A720)))</f>
        <v>1</v>
      </c>
      <c r="D720" s="8">
        <f>SUMIFS(VGSales[Global_Sales],VGSales[Name],A720)</f>
        <v>3.9799999999999995</v>
      </c>
    </row>
    <row r="721" spans="1:4" s="8" customFormat="1" x14ac:dyDescent="0.25">
      <c r="A721" s="8" t="str">
        <v>Battlefield: Hardline</v>
      </c>
      <c r="B721" s="8" cm="1">
        <f t="array" ref="B721">SUM(1*(VGSales[Name]=A721))</f>
        <v>5</v>
      </c>
      <c r="C721" s="8" cm="1">
        <f t="array" ref="C721">ROWS(_xlfn.UNIQUE(_xlfn._xlws.FILTER(VGSales[Genre],VGSales[Name]=A721)))</f>
        <v>1</v>
      </c>
      <c r="D721" s="8">
        <f>SUMIFS(VGSales[Global_Sales],VGSales[Name],A721)</f>
        <v>4.26</v>
      </c>
    </row>
    <row r="722" spans="1:4" s="8" customFormat="1" x14ac:dyDescent="0.25">
      <c r="A722" s="8" t="str">
        <v>Metal Gear Solid: Peace Walker</v>
      </c>
      <c r="B722" s="8" cm="1">
        <f t="array" ref="B722">SUM(1*(VGSales[Name]=A722))</f>
        <v>1</v>
      </c>
      <c r="C722" s="8" cm="1">
        <f t="array" ref="C722">ROWS(_xlfn.UNIQUE(_xlfn._xlws.FILTER(VGSales[Genre],VGSales[Name]=A722)))</f>
        <v>1</v>
      </c>
      <c r="D722" s="8">
        <f>SUMIFS(VGSales[Global_Sales],VGSales[Name],A722)</f>
        <v>2.09</v>
      </c>
    </row>
    <row r="723" spans="1:4" s="8" customFormat="1" x14ac:dyDescent="0.25">
      <c r="A723" s="8" t="str">
        <v>World of Warcraft: Cataclysm</v>
      </c>
      <c r="B723" s="8" cm="1">
        <f t="array" ref="B723">SUM(1*(VGSales[Name]=A723))</f>
        <v>1</v>
      </c>
      <c r="C723" s="8" cm="1">
        <f t="array" ref="C723">ROWS(_xlfn.UNIQUE(_xlfn._xlws.FILTER(VGSales[Genre],VGSales[Name]=A723)))</f>
        <v>1</v>
      </c>
      <c r="D723" s="8">
        <f>SUMIFS(VGSales[Global_Sales],VGSales[Name],A723)</f>
        <v>2.08</v>
      </c>
    </row>
    <row r="724" spans="1:4" s="8" customFormat="1" x14ac:dyDescent="0.25">
      <c r="A724" s="8" t="str">
        <v>Tetris Worlds</v>
      </c>
      <c r="B724" s="8" cm="1">
        <f t="array" ref="B724">SUM(1*(VGSales[Name]=A724))</f>
        <v>3</v>
      </c>
      <c r="C724" s="8" cm="1">
        <f t="array" ref="C724">ROWS(_xlfn.UNIQUE(_xlfn._xlws.FILTER(VGSales[Genre],VGSales[Name]=A724)))</f>
        <v>1</v>
      </c>
      <c r="D724" s="8">
        <f>SUMIFS(VGSales[Global_Sales],VGSales[Name],A724)</f>
        <v>4.01</v>
      </c>
    </row>
    <row r="725" spans="1:4" s="8" customFormat="1" x14ac:dyDescent="0.25">
      <c r="A725" s="8" t="str">
        <v>Need For Speed: Undercover</v>
      </c>
      <c r="B725" s="8" cm="1">
        <f t="array" ref="B725">SUM(1*(VGSales[Name]=A725))</f>
        <v>7</v>
      </c>
      <c r="C725" s="8" cm="1">
        <f t="array" ref="C725">ROWS(_xlfn.UNIQUE(_xlfn._xlws.FILTER(VGSales[Genre],VGSales[Name]=A725)))</f>
        <v>1</v>
      </c>
      <c r="D725" s="8">
        <f>SUMIFS(VGSales[Global_Sales],VGSales[Name],A725)</f>
        <v>6.92</v>
      </c>
    </row>
    <row r="726" spans="1:4" s="8" customFormat="1" x14ac:dyDescent="0.25">
      <c r="A726" s="8" t="str">
        <v>Dance Dance Revolution: Hottest Party</v>
      </c>
      <c r="B726" s="8" cm="1">
        <f t="array" ref="B726">SUM(1*(VGSales[Name]=A726))</f>
        <v>1</v>
      </c>
      <c r="C726" s="8" cm="1">
        <f t="array" ref="C726">ROWS(_xlfn.UNIQUE(_xlfn._xlws.FILTER(VGSales[Genre],VGSales[Name]=A726)))</f>
        <v>1</v>
      </c>
      <c r="D726" s="8">
        <f>SUMIFS(VGSales[Global_Sales],VGSales[Name],A726)</f>
        <v>2.08</v>
      </c>
    </row>
    <row r="727" spans="1:4" s="8" customFormat="1" x14ac:dyDescent="0.25">
      <c r="A727" s="8" t="str">
        <v>Mario Party 5</v>
      </c>
      <c r="B727" s="8" cm="1">
        <f t="array" ref="B727">SUM(1*(VGSales[Name]=A727))</f>
        <v>1</v>
      </c>
      <c r="C727" s="8" cm="1">
        <f t="array" ref="C727">ROWS(_xlfn.UNIQUE(_xlfn._xlws.FILTER(VGSales[Genre],VGSales[Name]=A727)))</f>
        <v>1</v>
      </c>
      <c r="D727" s="8">
        <f>SUMIFS(VGSales[Global_Sales],VGSales[Name],A727)</f>
        <v>2.08</v>
      </c>
    </row>
    <row r="728" spans="1:4" s="8" customFormat="1" x14ac:dyDescent="0.25">
      <c r="A728" s="8" t="str">
        <v>Sim Theme Park</v>
      </c>
      <c r="B728" s="8" cm="1">
        <f t="array" ref="B728">SUM(1*(VGSales[Name]=A728))</f>
        <v>2</v>
      </c>
      <c r="C728" s="8" cm="1">
        <f t="array" ref="C728">ROWS(_xlfn.UNIQUE(_xlfn._xlws.FILTER(VGSales[Genre],VGSales[Name]=A728)))</f>
        <v>1</v>
      </c>
      <c r="D728" s="8">
        <f>SUMIFS(VGSales[Global_Sales],VGSales[Name],A728)</f>
        <v>2.71</v>
      </c>
    </row>
    <row r="729" spans="1:4" s="8" customFormat="1" x14ac:dyDescent="0.25">
      <c r="A729" s="8" t="str">
        <v>Warcraft: Orcs &amp; Humans</v>
      </c>
      <c r="B729" s="8" cm="1">
        <f t="array" ref="B729">SUM(1*(VGSales[Name]=A729))</f>
        <v>1</v>
      </c>
      <c r="C729" s="8" cm="1">
        <f t="array" ref="C729">ROWS(_xlfn.UNIQUE(_xlfn._xlws.FILTER(VGSales[Genre],VGSales[Name]=A729)))</f>
        <v>1</v>
      </c>
      <c r="D729" s="8">
        <f>SUMIFS(VGSales[Global_Sales],VGSales[Name],A729)</f>
        <v>2.08</v>
      </c>
    </row>
    <row r="730" spans="1:4" s="8" customFormat="1" x14ac:dyDescent="0.25">
      <c r="A730" s="8" t="str">
        <v>Spec Ops: Airborne Commando</v>
      </c>
      <c r="B730" s="8" cm="1">
        <f t="array" ref="B730">SUM(1*(VGSales[Name]=A730))</f>
        <v>1</v>
      </c>
      <c r="C730" s="8" cm="1">
        <f t="array" ref="C730">ROWS(_xlfn.UNIQUE(_xlfn._xlws.FILTER(VGSales[Genre],VGSales[Name]=A730)))</f>
        <v>1</v>
      </c>
      <c r="D730" s="8">
        <f>SUMIFS(VGSales[Global_Sales],VGSales[Name],A730)</f>
        <v>2.0699999999999998</v>
      </c>
    </row>
    <row r="731" spans="1:4" s="8" customFormat="1" x14ac:dyDescent="0.25">
      <c r="A731" s="8" t="str">
        <v>Kingdom Hearts: Birth by Sleep</v>
      </c>
      <c r="B731" s="8" cm="1">
        <f t="array" ref="B731">SUM(1*(VGSales[Name]=A731))</f>
        <v>1</v>
      </c>
      <c r="C731" s="8" cm="1">
        <f t="array" ref="C731">ROWS(_xlfn.UNIQUE(_xlfn._xlws.FILTER(VGSales[Genre],VGSales[Name]=A731)))</f>
        <v>1</v>
      </c>
      <c r="D731" s="8">
        <f>SUMIFS(VGSales[Global_Sales],VGSales[Name],A731)</f>
        <v>2.0699999999999998</v>
      </c>
    </row>
    <row r="732" spans="1:4" s="8" customFormat="1" x14ac:dyDescent="0.25">
      <c r="A732" s="8" t="str">
        <v>UFC 2009 Undisputed</v>
      </c>
      <c r="B732" s="8" cm="1">
        <f t="array" ref="B732">SUM(1*(VGSales[Name]=A732))</f>
        <v>2</v>
      </c>
      <c r="C732" s="8" cm="1">
        <f t="array" ref="C732">ROWS(_xlfn.UNIQUE(_xlfn._xlws.FILTER(VGSales[Genre],VGSales[Name]=A732)))</f>
        <v>1</v>
      </c>
      <c r="D732" s="8">
        <f>SUMIFS(VGSales[Global_Sales],VGSales[Name],A732)</f>
        <v>3.84</v>
      </c>
    </row>
    <row r="733" spans="1:4" s="8" customFormat="1" x14ac:dyDescent="0.25">
      <c r="A733" s="8" t="str">
        <v>Dark Souls</v>
      </c>
      <c r="B733" s="8" cm="1">
        <f t="array" ref="B733">SUM(1*(VGSales[Name]=A733))</f>
        <v>3</v>
      </c>
      <c r="C733" s="8" cm="1">
        <f t="array" ref="C733">ROWS(_xlfn.UNIQUE(_xlfn._xlws.FILTER(VGSales[Genre],VGSales[Name]=A733)))</f>
        <v>1</v>
      </c>
      <c r="D733" s="8">
        <f>SUMIFS(VGSales[Global_Sales],VGSales[Name],A733)</f>
        <v>3.1399999999999997</v>
      </c>
    </row>
    <row r="734" spans="1:4" s="8" customFormat="1" x14ac:dyDescent="0.25">
      <c r="A734" s="8" t="str">
        <v>Yu-Gi-Oh! The Eternal Duelist Soul</v>
      </c>
      <c r="B734" s="8" cm="1">
        <f t="array" ref="B734">SUM(1*(VGSales[Name]=A734))</f>
        <v>1</v>
      </c>
      <c r="C734" s="8" cm="1">
        <f t="array" ref="C734">ROWS(_xlfn.UNIQUE(_xlfn._xlws.FILTER(VGSales[Genre],VGSales[Name]=A734)))</f>
        <v>1</v>
      </c>
      <c r="D734" s="8">
        <f>SUMIFS(VGSales[Global_Sales],VGSales[Name],A734)</f>
        <v>2.0699999999999998</v>
      </c>
    </row>
    <row r="735" spans="1:4" s="8" customFormat="1" x14ac:dyDescent="0.25">
      <c r="A735" s="8" t="str">
        <v>Tom Clancy's Splinter Cell: Conviction</v>
      </c>
      <c r="B735" s="8" cm="1">
        <f t="array" ref="B735">SUM(1*(VGSales[Name]=A735))</f>
        <v>2</v>
      </c>
      <c r="C735" s="8" cm="1">
        <f t="array" ref="C735">ROWS(_xlfn.UNIQUE(_xlfn._xlws.FILTER(VGSales[Genre],VGSales[Name]=A735)))</f>
        <v>1</v>
      </c>
      <c r="D735" s="8">
        <f>SUMIFS(VGSales[Global_Sales],VGSales[Name],A735)</f>
        <v>2.17</v>
      </c>
    </row>
    <row r="736" spans="1:4" s="8" customFormat="1" x14ac:dyDescent="0.25">
      <c r="A736" s="8" t="str">
        <v>Pokemon Mystery Dungeon: Red/Blue Rescue Team</v>
      </c>
      <c r="B736" s="8" cm="1">
        <f t="array" ref="B736">SUM(1*(VGSales[Name]=A736))</f>
        <v>1</v>
      </c>
      <c r="C736" s="8" cm="1">
        <f t="array" ref="C736">ROWS(_xlfn.UNIQUE(_xlfn._xlws.FILTER(VGSales[Genre],VGSales[Name]=A736)))</f>
        <v>1</v>
      </c>
      <c r="D736" s="8">
        <f>SUMIFS(VGSales[Global_Sales],VGSales[Name],A736)</f>
        <v>2.06</v>
      </c>
    </row>
    <row r="737" spans="1:4" s="8" customFormat="1" x14ac:dyDescent="0.25">
      <c r="A737" s="8" t="str">
        <v>R4: Ridge Racer Type 4</v>
      </c>
      <c r="B737" s="8" cm="1">
        <f t="array" ref="B737">SUM(1*(VGSales[Name]=A737))</f>
        <v>1</v>
      </c>
      <c r="C737" s="8" cm="1">
        <f t="array" ref="C737">ROWS(_xlfn.UNIQUE(_xlfn._xlws.FILTER(VGSales[Genre],VGSales[Name]=A737)))</f>
        <v>1</v>
      </c>
      <c r="D737" s="8">
        <f>SUMIFS(VGSales[Global_Sales],VGSales[Name],A737)</f>
        <v>2.06</v>
      </c>
    </row>
    <row r="738" spans="1:4" s="8" customFormat="1" x14ac:dyDescent="0.25">
      <c r="A738" s="8" t="str">
        <v>SoulCalibur II</v>
      </c>
      <c r="B738" s="8" cm="1">
        <f t="array" ref="B738">SUM(1*(VGSales[Name]=A738))</f>
        <v>3</v>
      </c>
      <c r="C738" s="8" cm="1">
        <f t="array" ref="C738">ROWS(_xlfn.UNIQUE(_xlfn._xlws.FILTER(VGSales[Genre],VGSales[Name]=A738)))</f>
        <v>1</v>
      </c>
      <c r="D738" s="8">
        <f>SUMIFS(VGSales[Global_Sales],VGSales[Name],A738)</f>
        <v>4.5600000000000005</v>
      </c>
    </row>
    <row r="739" spans="1:4" s="8" customFormat="1" x14ac:dyDescent="0.25">
      <c r="A739" s="8" t="str">
        <v>Mario &amp; Luigi: Dream Team</v>
      </c>
      <c r="B739" s="8" cm="1">
        <f t="array" ref="B739">SUM(1*(VGSales[Name]=A739))</f>
        <v>1</v>
      </c>
      <c r="C739" s="8" cm="1">
        <f t="array" ref="C739">ROWS(_xlfn.UNIQUE(_xlfn._xlws.FILTER(VGSales[Genre],VGSales[Name]=A739)))</f>
        <v>1</v>
      </c>
      <c r="D739" s="8">
        <f>SUMIFS(VGSales[Global_Sales],VGSales[Name],A739)</f>
        <v>2.06</v>
      </c>
    </row>
    <row r="740" spans="1:4" s="8" customFormat="1" x14ac:dyDescent="0.25">
      <c r="A740" s="8" t="str">
        <v>Pokémon Mystery Dungeon: Blue Rescue Team</v>
      </c>
      <c r="B740" s="8" cm="1">
        <f t="array" ref="B740">SUM(1*(VGSales[Name]=A740))</f>
        <v>1</v>
      </c>
      <c r="C740" s="8" cm="1">
        <f t="array" ref="C740">ROWS(_xlfn.UNIQUE(_xlfn._xlws.FILTER(VGSales[Genre],VGSales[Name]=A740)))</f>
        <v>1</v>
      </c>
      <c r="D740" s="8">
        <f>SUMIFS(VGSales[Global_Sales],VGSales[Name],A740)</f>
        <v>2.0499999999999998</v>
      </c>
    </row>
    <row r="741" spans="1:4" s="8" customFormat="1" x14ac:dyDescent="0.25">
      <c r="A741" s="8" t="str">
        <v>Sonic Mega Collection</v>
      </c>
      <c r="B741" s="8" cm="1">
        <f t="array" ref="B741">SUM(1*(VGSales[Name]=A741))</f>
        <v>1</v>
      </c>
      <c r="C741" s="8" cm="1">
        <f t="array" ref="C741">ROWS(_xlfn.UNIQUE(_xlfn._xlws.FILTER(VGSales[Genre],VGSales[Name]=A741)))</f>
        <v>1</v>
      </c>
      <c r="D741" s="8">
        <f>SUMIFS(VGSales[Global_Sales],VGSales[Name],A741)</f>
        <v>2.0499999999999998</v>
      </c>
    </row>
    <row r="742" spans="1:4" s="8" customFormat="1" x14ac:dyDescent="0.25">
      <c r="A742" s="8" t="str">
        <v>NBA Jam</v>
      </c>
      <c r="B742" s="8" cm="1">
        <f t="array" ref="B742">SUM(1*(VGSales[Name]=A742))</f>
        <v>7</v>
      </c>
      <c r="C742" s="8" cm="1">
        <f t="array" ref="C742">ROWS(_xlfn.UNIQUE(_xlfn._xlws.FILTER(VGSales[Genre],VGSales[Name]=A742)))</f>
        <v>1</v>
      </c>
      <c r="D742" s="8">
        <f>SUMIFS(VGSales[Global_Sales],VGSales[Name],A742)</f>
        <v>5.22</v>
      </c>
    </row>
    <row r="743" spans="1:4" s="8" customFormat="1" x14ac:dyDescent="0.25">
      <c r="A743" s="8" t="str">
        <v>PGR4 - Project Gotham Racing 4</v>
      </c>
      <c r="B743" s="8" cm="1">
        <f t="array" ref="B743">SUM(1*(VGSales[Name]=A743))</f>
        <v>1</v>
      </c>
      <c r="C743" s="8" cm="1">
        <f t="array" ref="C743">ROWS(_xlfn.UNIQUE(_xlfn._xlws.FILTER(VGSales[Genre],VGSales[Name]=A743)))</f>
        <v>1</v>
      </c>
      <c r="D743" s="8">
        <f>SUMIFS(VGSales[Global_Sales],VGSales[Name],A743)</f>
        <v>2.0499999999999998</v>
      </c>
    </row>
    <row r="744" spans="1:4" s="8" customFormat="1" x14ac:dyDescent="0.25">
      <c r="A744" s="8" t="str">
        <v>Kingdom Hearts 358/2 Days</v>
      </c>
      <c r="B744" s="8" cm="1">
        <f t="array" ref="B744">SUM(1*(VGSales[Name]=A744))</f>
        <v>1</v>
      </c>
      <c r="C744" s="8" cm="1">
        <f t="array" ref="C744">ROWS(_xlfn.UNIQUE(_xlfn._xlws.FILTER(VGSales[Genre],VGSales[Name]=A744)))</f>
        <v>1</v>
      </c>
      <c r="D744" s="8">
        <f>SUMIFS(VGSales[Global_Sales],VGSales[Name],A744)</f>
        <v>2.04</v>
      </c>
    </row>
    <row r="745" spans="1:4" s="8" customFormat="1" x14ac:dyDescent="0.25">
      <c r="A745" s="8" t="str">
        <v>Dance Central 2</v>
      </c>
      <c r="B745" s="8" cm="1">
        <f t="array" ref="B745">SUM(1*(VGSales[Name]=A745))</f>
        <v>1</v>
      </c>
      <c r="C745" s="8" cm="1">
        <f t="array" ref="C745">ROWS(_xlfn.UNIQUE(_xlfn._xlws.FILTER(VGSales[Genre],VGSales[Name]=A745)))</f>
        <v>1</v>
      </c>
      <c r="D745" s="8">
        <f>SUMIFS(VGSales[Global_Sales],VGSales[Name],A745)</f>
        <v>2.04</v>
      </c>
    </row>
    <row r="746" spans="1:4" s="8" customFormat="1" x14ac:dyDescent="0.25">
      <c r="A746" s="8" t="str">
        <v>Rayman Raving Rabbids: TV Party</v>
      </c>
      <c r="B746" s="8" cm="1">
        <f t="array" ref="B746">SUM(1*(VGSales[Name]=A746))</f>
        <v>2</v>
      </c>
      <c r="C746" s="8" cm="1">
        <f t="array" ref="C746">ROWS(_xlfn.UNIQUE(_xlfn._xlws.FILTER(VGSales[Genre],VGSales[Name]=A746)))</f>
        <v>1</v>
      </c>
      <c r="D746" s="8">
        <f>SUMIFS(VGSales[Global_Sales],VGSales[Name],A746)</f>
        <v>2.5300000000000002</v>
      </c>
    </row>
    <row r="747" spans="1:4" s="8" customFormat="1" x14ac:dyDescent="0.25">
      <c r="A747" s="8" t="str">
        <v>SOCOM: U.S. Navy SEALs: Combined Assault</v>
      </c>
      <c r="B747" s="8" cm="1">
        <f t="array" ref="B747">SUM(1*(VGSales[Name]=A747))</f>
        <v>1</v>
      </c>
      <c r="C747" s="8" cm="1">
        <f t="array" ref="C747">ROWS(_xlfn.UNIQUE(_xlfn._xlws.FILTER(VGSales[Genre],VGSales[Name]=A747)))</f>
        <v>1</v>
      </c>
      <c r="D747" s="8">
        <f>SUMIFS(VGSales[Global_Sales],VGSales[Name],A747)</f>
        <v>2.04</v>
      </c>
    </row>
    <row r="748" spans="1:4" s="8" customFormat="1" x14ac:dyDescent="0.25">
      <c r="A748" s="8" t="str">
        <v>Peter Jackson's King Kong: The Official Game of the Movie</v>
      </c>
      <c r="B748" s="8" cm="1">
        <f t="array" ref="B748">SUM(1*(VGSales[Name]=A748))</f>
        <v>6</v>
      </c>
      <c r="C748" s="8" cm="1">
        <f t="array" ref="C748">ROWS(_xlfn.UNIQUE(_xlfn._xlws.FILTER(VGSales[Genre],VGSales[Name]=A748)))</f>
        <v>1</v>
      </c>
      <c r="D748" s="8">
        <f>SUMIFS(VGSales[Global_Sales],VGSales[Name],A748)</f>
        <v>3.39</v>
      </c>
    </row>
    <row r="749" spans="1:4" s="8" customFormat="1" x14ac:dyDescent="0.25">
      <c r="A749" s="8" t="str">
        <v>Need for Speed: The Run</v>
      </c>
      <c r="B749" s="8" cm="1">
        <f t="array" ref="B749">SUM(1*(VGSales[Name]=A749))</f>
        <v>5</v>
      </c>
      <c r="C749" s="8" cm="1">
        <f t="array" ref="C749">ROWS(_xlfn.UNIQUE(_xlfn._xlws.FILTER(VGSales[Genre],VGSales[Name]=A749)))</f>
        <v>1</v>
      </c>
      <c r="D749" s="8">
        <f>SUMIFS(VGSales[Global_Sales],VGSales[Name],A749)</f>
        <v>4.2700000000000005</v>
      </c>
    </row>
    <row r="750" spans="1:4" s="8" customFormat="1" x14ac:dyDescent="0.25">
      <c r="A750" s="8" t="str">
        <v>Madden NFL 15</v>
      </c>
      <c r="B750" s="8" cm="1">
        <f t="array" ref="B750">SUM(1*(VGSales[Name]=A750))</f>
        <v>4</v>
      </c>
      <c r="C750" s="8" cm="1">
        <f t="array" ref="C750">ROWS(_xlfn.UNIQUE(_xlfn._xlws.FILTER(VGSales[Genre],VGSales[Name]=A750)))</f>
        <v>1</v>
      </c>
      <c r="D750" s="8">
        <f>SUMIFS(VGSales[Global_Sales],VGSales[Name],A750)</f>
        <v>6.97</v>
      </c>
    </row>
    <row r="751" spans="1:4" s="8" customFormat="1" x14ac:dyDescent="0.25">
      <c r="A751" s="8" t="str">
        <v>1080°: TenEighty Snowboarding</v>
      </c>
      <c r="B751" s="8" cm="1">
        <f t="array" ref="B751">SUM(1*(VGSales[Name]=A751))</f>
        <v>1</v>
      </c>
      <c r="C751" s="8" cm="1">
        <f t="array" ref="C751">ROWS(_xlfn.UNIQUE(_xlfn._xlws.FILTER(VGSales[Genre],VGSales[Name]=A751)))</f>
        <v>1</v>
      </c>
      <c r="D751" s="8">
        <f>SUMIFS(VGSales[Global_Sales],VGSales[Name],A751)</f>
        <v>2.0299999999999998</v>
      </c>
    </row>
    <row r="752" spans="1:4" s="8" customFormat="1" x14ac:dyDescent="0.25">
      <c r="A752" s="8" t="str">
        <v>NBA Live 2004</v>
      </c>
      <c r="B752" s="8" cm="1">
        <f t="array" ref="B752">SUM(1*(VGSales[Name]=A752))</f>
        <v>3</v>
      </c>
      <c r="C752" s="8" cm="1">
        <f t="array" ref="C752">ROWS(_xlfn.UNIQUE(_xlfn._xlws.FILTER(VGSales[Genre],VGSales[Name]=A752)))</f>
        <v>1</v>
      </c>
      <c r="D752" s="8">
        <f>SUMIFS(VGSales[Global_Sales],VGSales[Name],A752)</f>
        <v>2.81</v>
      </c>
    </row>
    <row r="753" spans="1:4" s="8" customFormat="1" x14ac:dyDescent="0.25">
      <c r="A753" s="8" t="str">
        <v>Dead Space</v>
      </c>
      <c r="B753" s="8" cm="1">
        <f t="array" ref="B753">SUM(1*(VGSales[Name]=A753))</f>
        <v>3</v>
      </c>
      <c r="C753" s="8" cm="1">
        <f t="array" ref="C753">ROWS(_xlfn.UNIQUE(_xlfn._xlws.FILTER(VGSales[Genre],VGSales[Name]=A753)))</f>
        <v>1</v>
      </c>
      <c r="D753" s="8">
        <f>SUMIFS(VGSales[Global_Sales],VGSales[Name],A753)</f>
        <v>4.03</v>
      </c>
    </row>
    <row r="754" spans="1:4" s="8" customFormat="1" x14ac:dyDescent="0.25">
      <c r="A754" s="8" t="str">
        <v>Call of Duty 2</v>
      </c>
      <c r="B754" s="8" cm="1">
        <f t="array" ref="B754">SUM(1*(VGSales[Name]=A754))</f>
        <v>2</v>
      </c>
      <c r="C754" s="8" cm="1">
        <f t="array" ref="C754">ROWS(_xlfn.UNIQUE(_xlfn._xlws.FILTER(VGSales[Genre],VGSales[Name]=A754)))</f>
        <v>1</v>
      </c>
      <c r="D754" s="8">
        <f>SUMIFS(VGSales[Global_Sales],VGSales[Name],A754)</f>
        <v>2.08</v>
      </c>
    </row>
    <row r="755" spans="1:4" s="8" customFormat="1" x14ac:dyDescent="0.25">
      <c r="A755" s="8" t="str">
        <v>Forza Horizon</v>
      </c>
      <c r="B755" s="8" cm="1">
        <f t="array" ref="B755">SUM(1*(VGSales[Name]=A755))</f>
        <v>1</v>
      </c>
      <c r="C755" s="8" cm="1">
        <f t="array" ref="C755">ROWS(_xlfn.UNIQUE(_xlfn._xlws.FILTER(VGSales[Genre],VGSales[Name]=A755)))</f>
        <v>1</v>
      </c>
      <c r="D755" s="8">
        <f>SUMIFS(VGSales[Global_Sales],VGSales[Name],A755)</f>
        <v>2.02</v>
      </c>
    </row>
    <row r="756" spans="1:4" s="8" customFormat="1" x14ac:dyDescent="0.25">
      <c r="A756" s="8" t="str">
        <v>TouchMaster</v>
      </c>
      <c r="B756" s="8" cm="1">
        <f t="array" ref="B756">SUM(1*(VGSales[Name]=A756))</f>
        <v>1</v>
      </c>
      <c r="C756" s="8" cm="1">
        <f t="array" ref="C756">ROWS(_xlfn.UNIQUE(_xlfn._xlws.FILTER(VGSales[Genre],VGSales[Name]=A756)))</f>
        <v>1</v>
      </c>
      <c r="D756" s="8">
        <f>SUMIFS(VGSales[Global_Sales],VGSales[Name],A756)</f>
        <v>2.0099999999999998</v>
      </c>
    </row>
    <row r="757" spans="1:4" s="8" customFormat="1" x14ac:dyDescent="0.25">
      <c r="A757" s="8" t="str">
        <v>Fire Emblem: Awakening</v>
      </c>
      <c r="B757" s="8" cm="1">
        <f t="array" ref="B757">SUM(1*(VGSales[Name]=A757))</f>
        <v>1</v>
      </c>
      <c r="C757" s="8" cm="1">
        <f t="array" ref="C757">ROWS(_xlfn.UNIQUE(_xlfn._xlws.FILTER(VGSales[Genre],VGSales[Name]=A757)))</f>
        <v>1</v>
      </c>
      <c r="D757" s="8">
        <f>SUMIFS(VGSales[Global_Sales],VGSales[Name],A757)</f>
        <v>2</v>
      </c>
    </row>
    <row r="758" spans="1:4" s="8" customFormat="1" x14ac:dyDescent="0.25">
      <c r="A758" s="8" t="str">
        <v>DriveClub</v>
      </c>
      <c r="B758" s="8" cm="1">
        <f t="array" ref="B758">SUM(1*(VGSales[Name]=A758))</f>
        <v>1</v>
      </c>
      <c r="C758" s="8" cm="1">
        <f t="array" ref="C758">ROWS(_xlfn.UNIQUE(_xlfn._xlws.FILTER(VGSales[Genre],VGSales[Name]=A758)))</f>
        <v>1</v>
      </c>
      <c r="D758" s="8">
        <f>SUMIFS(VGSales[Global_Sales],VGSales[Name],A758)</f>
        <v>2</v>
      </c>
    </row>
    <row r="759" spans="1:4" s="8" customFormat="1" x14ac:dyDescent="0.25">
      <c r="A759" s="8" t="str">
        <v>Super Street Fighter II</v>
      </c>
      <c r="B759" s="8" cm="1">
        <f t="array" ref="B759">SUM(1*(VGSales[Name]=A759))</f>
        <v>2</v>
      </c>
      <c r="C759" s="8" cm="1">
        <f t="array" ref="C759">ROWS(_xlfn.UNIQUE(_xlfn._xlws.FILTER(VGSales[Genre],VGSales[Name]=A759)))</f>
        <v>1</v>
      </c>
      <c r="D759" s="8">
        <f>SUMIFS(VGSales[Global_Sales],VGSales[Name],A759)</f>
        <v>2.15</v>
      </c>
    </row>
    <row r="760" spans="1:4" s="8" customFormat="1" x14ac:dyDescent="0.25">
      <c r="A760" s="8" t="str">
        <v>Mortal Kombat vs. DC Universe</v>
      </c>
      <c r="B760" s="8" cm="1">
        <f t="array" ref="B760">SUM(1*(VGSales[Name]=A760))</f>
        <v>2</v>
      </c>
      <c r="C760" s="8" cm="1">
        <f t="array" ref="C760">ROWS(_xlfn.UNIQUE(_xlfn._xlws.FILTER(VGSales[Genre],VGSales[Name]=A760)))</f>
        <v>1</v>
      </c>
      <c r="D760" s="8">
        <f>SUMIFS(VGSales[Global_Sales],VGSales[Name],A760)</f>
        <v>3.9299999999999997</v>
      </c>
    </row>
    <row r="761" spans="1:4" s="8" customFormat="1" x14ac:dyDescent="0.25">
      <c r="A761" s="8" t="str">
        <v>Tenchu: Stealth Assassins</v>
      </c>
      <c r="B761" s="8" cm="1">
        <f t="array" ref="B761">SUM(1*(VGSales[Name]=A761))</f>
        <v>1</v>
      </c>
      <c r="C761" s="8" cm="1">
        <f t="array" ref="C761">ROWS(_xlfn.UNIQUE(_xlfn._xlws.FILTER(VGSales[Genre],VGSales[Name]=A761)))</f>
        <v>1</v>
      </c>
      <c r="D761" s="8">
        <f>SUMIFS(VGSales[Global_Sales],VGSales[Name],A761)</f>
        <v>1.99</v>
      </c>
    </row>
    <row r="762" spans="1:4" s="8" customFormat="1" x14ac:dyDescent="0.25">
      <c r="A762" s="8" t="str">
        <v>SimCity</v>
      </c>
      <c r="B762" s="8" cm="1">
        <f t="array" ref="B762">SUM(1*(VGSales[Name]=A762))</f>
        <v>2</v>
      </c>
      <c r="C762" s="8" cm="1">
        <f t="array" ref="C762">ROWS(_xlfn.UNIQUE(_xlfn._xlws.FILTER(VGSales[Genre],VGSales[Name]=A762)))</f>
        <v>1</v>
      </c>
      <c r="D762" s="8">
        <f>SUMIFS(VGSales[Global_Sales],VGSales[Name],A762)</f>
        <v>2.0099999999999998</v>
      </c>
    </row>
    <row r="763" spans="1:4" s="8" customFormat="1" x14ac:dyDescent="0.25">
      <c r="A763" s="8" t="str">
        <v>Dragon Age: Inquisition</v>
      </c>
      <c r="B763" s="8" cm="1">
        <f t="array" ref="B763">SUM(1*(VGSales[Name]=A763))</f>
        <v>5</v>
      </c>
      <c r="C763" s="8" cm="1">
        <f t="array" ref="C763">ROWS(_xlfn.UNIQUE(_xlfn._xlws.FILTER(VGSales[Genre],VGSales[Name]=A763)))</f>
        <v>1</v>
      </c>
      <c r="D763" s="8">
        <f>SUMIFS(VGSales[Global_Sales],VGSales[Name],A763)</f>
        <v>4.8099999999999996</v>
      </c>
    </row>
    <row r="764" spans="1:4" s="8" customFormat="1" x14ac:dyDescent="0.25">
      <c r="A764" s="8" t="str">
        <v>Sonic Classic Collection</v>
      </c>
      <c r="B764" s="8" cm="1">
        <f t="array" ref="B764">SUM(1*(VGSales[Name]=A764))</f>
        <v>1</v>
      </c>
      <c r="C764" s="8" cm="1">
        <f t="array" ref="C764">ROWS(_xlfn.UNIQUE(_xlfn._xlws.FILTER(VGSales[Genre],VGSales[Name]=A764)))</f>
        <v>1</v>
      </c>
      <c r="D764" s="8">
        <f>SUMIFS(VGSales[Global_Sales],VGSales[Name],A764)</f>
        <v>1.97</v>
      </c>
    </row>
    <row r="765" spans="1:4" s="8" customFormat="1" x14ac:dyDescent="0.25">
      <c r="A765" s="8" t="str">
        <v>Spyro: Enter the Dragonfly</v>
      </c>
      <c r="B765" s="8" cm="1">
        <f t="array" ref="B765">SUM(1*(VGSales[Name]=A765))</f>
        <v>2</v>
      </c>
      <c r="C765" s="8" cm="1">
        <f t="array" ref="C765">ROWS(_xlfn.UNIQUE(_xlfn._xlws.FILTER(VGSales[Genre],VGSales[Name]=A765)))</f>
        <v>1</v>
      </c>
      <c r="D765" s="8">
        <f>SUMIFS(VGSales[Global_Sales],VGSales[Name],A765)</f>
        <v>2.6799999999999997</v>
      </c>
    </row>
    <row r="766" spans="1:4" s="8" customFormat="1" x14ac:dyDescent="0.25">
      <c r="A766" s="8" t="str">
        <v>Devil May Cry 2</v>
      </c>
      <c r="B766" s="8" cm="1">
        <f t="array" ref="B766">SUM(1*(VGSales[Name]=A766))</f>
        <v>1</v>
      </c>
      <c r="C766" s="8" cm="1">
        <f t="array" ref="C766">ROWS(_xlfn.UNIQUE(_xlfn._xlws.FILTER(VGSales[Genre],VGSales[Name]=A766)))</f>
        <v>1</v>
      </c>
      <c r="D766" s="8">
        <f>SUMIFS(VGSales[Global_Sales],VGSales[Name],A766)</f>
        <v>1.97</v>
      </c>
    </row>
    <row r="767" spans="1:4" s="8" customFormat="1" x14ac:dyDescent="0.25">
      <c r="A767" s="8" t="str">
        <v>Burnout Paradise</v>
      </c>
      <c r="B767" s="8" cm="1">
        <f t="array" ref="B767">SUM(1*(VGSales[Name]=A767))</f>
        <v>2</v>
      </c>
      <c r="C767" s="8" cm="1">
        <f t="array" ref="C767">ROWS(_xlfn.UNIQUE(_xlfn._xlws.FILTER(VGSales[Genre],VGSales[Name]=A767)))</f>
        <v>1</v>
      </c>
      <c r="D767" s="8">
        <f>SUMIFS(VGSales[Global_Sales],VGSales[Name],A767)</f>
        <v>3.33</v>
      </c>
    </row>
    <row r="768" spans="1:4" s="8" customFormat="1" x14ac:dyDescent="0.25">
      <c r="A768" s="8" t="str">
        <v>E.T.: The Extra Terrestrial</v>
      </c>
      <c r="B768" s="8" cm="1">
        <f t="array" ref="B768">SUM(1*(VGSales[Name]=A768))</f>
        <v>1</v>
      </c>
      <c r="C768" s="8" cm="1">
        <f t="array" ref="C768">ROWS(_xlfn.UNIQUE(_xlfn._xlws.FILTER(VGSales[Genre],VGSales[Name]=A768)))</f>
        <v>1</v>
      </c>
      <c r="D768" s="8">
        <f>SUMIFS(VGSales[Global_Sales],VGSales[Name],A768)</f>
        <v>1.97</v>
      </c>
    </row>
    <row r="769" spans="1:4" s="8" customFormat="1" x14ac:dyDescent="0.25">
      <c r="A769" s="8" t="str">
        <v>BioShock Infinite</v>
      </c>
      <c r="B769" s="8" cm="1">
        <f t="array" ref="B769">SUM(1*(VGSales[Name]=A769))</f>
        <v>3</v>
      </c>
      <c r="C769" s="8" cm="1">
        <f t="array" ref="C769">ROWS(_xlfn.UNIQUE(_xlfn._xlws.FILTER(VGSales[Genre],VGSales[Name]=A769)))</f>
        <v>1</v>
      </c>
      <c r="D769" s="8">
        <f>SUMIFS(VGSales[Global_Sales],VGSales[Name],A769)</f>
        <v>4.3899999999999997</v>
      </c>
    </row>
    <row r="770" spans="1:4" s="8" customFormat="1" x14ac:dyDescent="0.25">
      <c r="A770" s="8" t="str">
        <v>Hot Shots Golf: Open Tee</v>
      </c>
      <c r="B770" s="8" cm="1">
        <f t="array" ref="B770">SUM(1*(VGSales[Name]=A770))</f>
        <v>1</v>
      </c>
      <c r="C770" s="8" cm="1">
        <f t="array" ref="C770">ROWS(_xlfn.UNIQUE(_xlfn._xlws.FILTER(VGSales[Genre],VGSales[Name]=A770)))</f>
        <v>1</v>
      </c>
      <c r="D770" s="8">
        <f>SUMIFS(VGSales[Global_Sales],VGSales[Name],A770)</f>
        <v>1.96</v>
      </c>
    </row>
    <row r="771" spans="1:4" s="8" customFormat="1" x14ac:dyDescent="0.25">
      <c r="A771" s="8" t="str">
        <v>Rad Racer</v>
      </c>
      <c r="B771" s="8" cm="1">
        <f t="array" ref="B771">SUM(1*(VGSales[Name]=A771))</f>
        <v>1</v>
      </c>
      <c r="C771" s="8" cm="1">
        <f t="array" ref="C771">ROWS(_xlfn.UNIQUE(_xlfn._xlws.FILTER(VGSales[Genre],VGSales[Name]=A771)))</f>
        <v>1</v>
      </c>
      <c r="D771" s="8">
        <f>SUMIFS(VGSales[Global_Sales],VGSales[Name],A771)</f>
        <v>1.96</v>
      </c>
    </row>
    <row r="772" spans="1:4" s="8" customFormat="1" x14ac:dyDescent="0.25">
      <c r="A772" s="8" t="str">
        <v>Soccer</v>
      </c>
      <c r="B772" s="8" cm="1">
        <f t="array" ref="B772">SUM(1*(VGSales[Name]=A772))</f>
        <v>1</v>
      </c>
      <c r="C772" s="8" cm="1">
        <f t="array" ref="C772">ROWS(_xlfn.UNIQUE(_xlfn._xlws.FILTER(VGSales[Genre],VGSales[Name]=A772)))</f>
        <v>1</v>
      </c>
      <c r="D772" s="8">
        <f>SUMIFS(VGSales[Global_Sales],VGSales[Name],A772)</f>
        <v>1.96</v>
      </c>
    </row>
    <row r="773" spans="1:4" s="8" customFormat="1" x14ac:dyDescent="0.25">
      <c r="A773" s="8" t="str">
        <v>Kirby Squeak Squad</v>
      </c>
      <c r="B773" s="8" cm="1">
        <f t="array" ref="B773">SUM(1*(VGSales[Name]=A773))</f>
        <v>1</v>
      </c>
      <c r="C773" s="8" cm="1">
        <f t="array" ref="C773">ROWS(_xlfn.UNIQUE(_xlfn._xlws.FILTER(VGSales[Genre],VGSales[Name]=A773)))</f>
        <v>1</v>
      </c>
      <c r="D773" s="8">
        <f>SUMIFS(VGSales[Global_Sales],VGSales[Name],A773)</f>
        <v>1.96</v>
      </c>
    </row>
    <row r="774" spans="1:4" s="8" customFormat="1" x14ac:dyDescent="0.25">
      <c r="A774" s="8" t="str">
        <v>Tom Clancy's Rainbow Six: Vegas</v>
      </c>
      <c r="B774" s="8" cm="1">
        <f t="array" ref="B774">SUM(1*(VGSales[Name]=A774))</f>
        <v>3</v>
      </c>
      <c r="C774" s="8" cm="1">
        <f t="array" ref="C774">ROWS(_xlfn.UNIQUE(_xlfn._xlws.FILTER(VGSales[Genre],VGSales[Name]=A774)))</f>
        <v>1</v>
      </c>
      <c r="D774" s="8">
        <f>SUMIFS(VGSales[Global_Sales],VGSales[Name],A774)</f>
        <v>3.95</v>
      </c>
    </row>
    <row r="775" spans="1:4" s="8" customFormat="1" x14ac:dyDescent="0.25">
      <c r="A775" s="8" t="str">
        <v>Crash Nitro Kart</v>
      </c>
      <c r="B775" s="8" cm="1">
        <f t="array" ref="B775">SUM(1*(VGSales[Name]=A775))</f>
        <v>4</v>
      </c>
      <c r="C775" s="8" cm="1">
        <f t="array" ref="C775">ROWS(_xlfn.UNIQUE(_xlfn._xlws.FILTER(VGSales[Genre],VGSales[Name]=A775)))</f>
        <v>1</v>
      </c>
      <c r="D775" s="8">
        <f>SUMIFS(VGSales[Global_Sales],VGSales[Name],A775)</f>
        <v>2.9800000000000004</v>
      </c>
    </row>
    <row r="776" spans="1:4" s="8" customFormat="1" x14ac:dyDescent="0.25">
      <c r="A776" s="8" t="str">
        <v>Star Wars: Dark Forces</v>
      </c>
      <c r="B776" s="8" cm="1">
        <f t="array" ref="B776">SUM(1*(VGSales[Name]=A776))</f>
        <v>2</v>
      </c>
      <c r="C776" s="8" cm="1">
        <f t="array" ref="C776">ROWS(_xlfn.UNIQUE(_xlfn._xlws.FILTER(VGSales[Genre],VGSales[Name]=A776)))</f>
        <v>1</v>
      </c>
      <c r="D776" s="8">
        <f>SUMIFS(VGSales[Global_Sales],VGSales[Name],A776)</f>
        <v>2.5</v>
      </c>
    </row>
    <row r="777" spans="1:4" s="8" customFormat="1" x14ac:dyDescent="0.25">
      <c r="A777" s="8" t="str">
        <v>NBA Street Vol. 2</v>
      </c>
      <c r="B777" s="8" cm="1">
        <f t="array" ref="B777">SUM(1*(VGSales[Name]=A777))</f>
        <v>3</v>
      </c>
      <c r="C777" s="8" cm="1">
        <f t="array" ref="C777">ROWS(_xlfn.UNIQUE(_xlfn._xlws.FILTER(VGSales[Genre],VGSales[Name]=A777)))</f>
        <v>1</v>
      </c>
      <c r="D777" s="8">
        <f>SUMIFS(VGSales[Global_Sales],VGSales[Name],A777)</f>
        <v>3.17</v>
      </c>
    </row>
    <row r="778" spans="1:4" s="8" customFormat="1" x14ac:dyDescent="0.25">
      <c r="A778" s="8" t="str">
        <v>Def Jam Vendetta</v>
      </c>
      <c r="B778" s="8" cm="1">
        <f t="array" ref="B778">SUM(1*(VGSales[Name]=A778))</f>
        <v>2</v>
      </c>
      <c r="C778" s="8" cm="1">
        <f t="array" ref="C778">ROWS(_xlfn.UNIQUE(_xlfn._xlws.FILTER(VGSales[Genre],VGSales[Name]=A778)))</f>
        <v>1</v>
      </c>
      <c r="D778" s="8">
        <f>SUMIFS(VGSales[Global_Sales],VGSales[Name],A778)</f>
        <v>2.19</v>
      </c>
    </row>
    <row r="779" spans="1:4" s="8" customFormat="1" x14ac:dyDescent="0.25">
      <c r="A779" s="8" t="str">
        <v>Who wants to be a millionaire</v>
      </c>
      <c r="B779" s="8" cm="1">
        <f t="array" ref="B779">SUM(1*(VGSales[Name]=A779))</f>
        <v>2</v>
      </c>
      <c r="C779" s="8" cm="1">
        <f t="array" ref="C779">ROWS(_xlfn.UNIQUE(_xlfn._xlws.FILTER(VGSales[Genre],VGSales[Name]=A779)))</f>
        <v>1</v>
      </c>
      <c r="D779" s="8">
        <f>SUMIFS(VGSales[Global_Sales],VGSales[Name],A779)</f>
        <v>2.74</v>
      </c>
    </row>
    <row r="780" spans="1:4" s="8" customFormat="1" x14ac:dyDescent="0.25">
      <c r="A780" s="8" t="str">
        <v>Scooby Doo and the Cyber Chase</v>
      </c>
      <c r="B780" s="8" cm="1">
        <f t="array" ref="B780">SUM(1*(VGSales[Name]=A780))</f>
        <v>1</v>
      </c>
      <c r="C780" s="8" cm="1">
        <f t="array" ref="C780">ROWS(_xlfn.UNIQUE(_xlfn._xlws.FILTER(VGSales[Genre],VGSales[Name]=A780)))</f>
        <v>1</v>
      </c>
      <c r="D780" s="8">
        <f>SUMIFS(VGSales[Global_Sales],VGSales[Name],A780)</f>
        <v>1.94</v>
      </c>
    </row>
    <row r="781" spans="1:4" s="8" customFormat="1" x14ac:dyDescent="0.25">
      <c r="A781" s="8" t="str">
        <v>Alleyway</v>
      </c>
      <c r="B781" s="8" cm="1">
        <f t="array" ref="B781">SUM(1*(VGSales[Name]=A781))</f>
        <v>1</v>
      </c>
      <c r="C781" s="8" cm="1">
        <f t="array" ref="C781">ROWS(_xlfn.UNIQUE(_xlfn._xlws.FILTER(VGSales[Genre],VGSales[Name]=A781)))</f>
        <v>1</v>
      </c>
      <c r="D781" s="8">
        <f>SUMIFS(VGSales[Global_Sales],VGSales[Name],A781)</f>
        <v>1.94</v>
      </c>
    </row>
    <row r="782" spans="1:4" s="8" customFormat="1" x14ac:dyDescent="0.25">
      <c r="A782" s="8" t="str">
        <v>Dragon Ball Z: Budokai 3</v>
      </c>
      <c r="B782" s="8" cm="1">
        <f t="array" ref="B782">SUM(1*(VGSales[Name]=A782))</f>
        <v>1</v>
      </c>
      <c r="C782" s="8" cm="1">
        <f t="array" ref="C782">ROWS(_xlfn.UNIQUE(_xlfn._xlws.FILTER(VGSales[Genre],VGSales[Name]=A782)))</f>
        <v>1</v>
      </c>
      <c r="D782" s="8">
        <f>SUMIFS(VGSales[Global_Sales],VGSales[Name],A782)</f>
        <v>1.94</v>
      </c>
    </row>
    <row r="783" spans="1:4" s="8" customFormat="1" x14ac:dyDescent="0.25">
      <c r="A783" s="8" t="str">
        <v>Jet Moto 2</v>
      </c>
      <c r="B783" s="8" cm="1">
        <f t="array" ref="B783">SUM(1*(VGSales[Name]=A783))</f>
        <v>1</v>
      </c>
      <c r="C783" s="8" cm="1">
        <f t="array" ref="C783">ROWS(_xlfn.UNIQUE(_xlfn._xlws.FILTER(VGSales[Genre],VGSales[Name]=A783)))</f>
        <v>1</v>
      </c>
      <c r="D783" s="8">
        <f>SUMIFS(VGSales[Global_Sales],VGSales[Name],A783)</f>
        <v>1.94</v>
      </c>
    </row>
    <row r="784" spans="1:4" s="8" customFormat="1" x14ac:dyDescent="0.25">
      <c r="A784" s="8" t="str">
        <v>Tom Clancy's Ghost Recon</v>
      </c>
      <c r="B784" s="8" cm="1">
        <f t="array" ref="B784">SUM(1*(VGSales[Name]=A784))</f>
        <v>4</v>
      </c>
      <c r="C784" s="8" cm="1">
        <f t="array" ref="C784">ROWS(_xlfn.UNIQUE(_xlfn._xlws.FILTER(VGSales[Genre],VGSales[Name]=A784)))</f>
        <v>1</v>
      </c>
      <c r="D784" s="8">
        <f>SUMIFS(VGSales[Global_Sales],VGSales[Name],A784)</f>
        <v>3.99</v>
      </c>
    </row>
    <row r="785" spans="1:4" s="8" customFormat="1" x14ac:dyDescent="0.25">
      <c r="A785" s="8" t="str">
        <v>X-Men Legends</v>
      </c>
      <c r="B785" s="8" cm="1">
        <f t="array" ref="B785">SUM(1*(VGSales[Name]=A785))</f>
        <v>3</v>
      </c>
      <c r="C785" s="8" cm="1">
        <f t="array" ref="C785">ROWS(_xlfn.UNIQUE(_xlfn._xlws.FILTER(VGSales[Genre],VGSales[Name]=A785)))</f>
        <v>1</v>
      </c>
      <c r="D785" s="8">
        <f>SUMIFS(VGSales[Global_Sales],VGSales[Name],A785)</f>
        <v>3.3600000000000003</v>
      </c>
    </row>
    <row r="786" spans="1:4" s="8" customFormat="1" x14ac:dyDescent="0.25">
      <c r="A786" s="8" t="str">
        <v>Mortal Kombat II</v>
      </c>
      <c r="B786" s="8" cm="1">
        <f t="array" ref="B786">SUM(1*(VGSales[Name]=A786))</f>
        <v>1</v>
      </c>
      <c r="C786" s="8" cm="1">
        <f t="array" ref="C786">ROWS(_xlfn.UNIQUE(_xlfn._xlws.FILTER(VGSales[Genre],VGSales[Name]=A786)))</f>
        <v>1</v>
      </c>
      <c r="D786" s="8">
        <f>SUMIFS(VGSales[Global_Sales],VGSales[Name],A786)</f>
        <v>1.93</v>
      </c>
    </row>
    <row r="787" spans="1:4" s="8" customFormat="1" x14ac:dyDescent="0.25">
      <c r="A787" s="8" t="str">
        <v>Virtua Fighter 2</v>
      </c>
      <c r="B787" s="8" cm="1">
        <f t="array" ref="B787">SUM(1*(VGSales[Name]=A787))</f>
        <v>1</v>
      </c>
      <c r="C787" s="8" cm="1">
        <f t="array" ref="C787">ROWS(_xlfn.UNIQUE(_xlfn._xlws.FILTER(VGSales[Genre],VGSales[Name]=A787)))</f>
        <v>1</v>
      </c>
      <c r="D787" s="8">
        <f>SUMIFS(VGSales[Global_Sales],VGSales[Name],A787)</f>
        <v>1.93</v>
      </c>
    </row>
    <row r="788" spans="1:4" s="8" customFormat="1" x14ac:dyDescent="0.25">
      <c r="A788" s="8" t="str">
        <v>Tetris DX</v>
      </c>
      <c r="B788" s="8" cm="1">
        <f t="array" ref="B788">SUM(1*(VGSales[Name]=A788))</f>
        <v>1</v>
      </c>
      <c r="C788" s="8" cm="1">
        <f t="array" ref="C788">ROWS(_xlfn.UNIQUE(_xlfn._xlws.FILTER(VGSales[Genre],VGSales[Name]=A788)))</f>
        <v>1</v>
      </c>
      <c r="D788" s="8">
        <f>SUMIFS(VGSales[Global_Sales],VGSales[Name],A788)</f>
        <v>1.93</v>
      </c>
    </row>
    <row r="789" spans="1:4" s="8" customFormat="1" x14ac:dyDescent="0.25">
      <c r="A789" s="8" t="str">
        <v>Mario Super Sluggers</v>
      </c>
      <c r="B789" s="8" cm="1">
        <f t="array" ref="B789">SUM(1*(VGSales[Name]=A789))</f>
        <v>1</v>
      </c>
      <c r="C789" s="8" cm="1">
        <f t="array" ref="C789">ROWS(_xlfn.UNIQUE(_xlfn._xlws.FILTER(VGSales[Genre],VGSales[Name]=A789)))</f>
        <v>1</v>
      </c>
      <c r="D789" s="8">
        <f>SUMIFS(VGSales[Global_Sales],VGSales[Name],A789)</f>
        <v>1.93</v>
      </c>
    </row>
    <row r="790" spans="1:4" s="8" customFormat="1" x14ac:dyDescent="0.25">
      <c r="A790" s="8" t="str">
        <v>The Legend of Zelda: Oracle of Ages</v>
      </c>
      <c r="B790" s="8" cm="1">
        <f t="array" ref="B790">SUM(1*(VGSales[Name]=A790))</f>
        <v>1</v>
      </c>
      <c r="C790" s="8" cm="1">
        <f t="array" ref="C790">ROWS(_xlfn.UNIQUE(_xlfn._xlws.FILTER(VGSales[Genre],VGSales[Name]=A790)))</f>
        <v>1</v>
      </c>
      <c r="D790" s="8">
        <f>SUMIFS(VGSales[Global_Sales],VGSales[Name],A790)</f>
        <v>1.92</v>
      </c>
    </row>
    <row r="791" spans="1:4" s="8" customFormat="1" x14ac:dyDescent="0.25">
      <c r="A791" s="8" t="str">
        <v>Red Faction</v>
      </c>
      <c r="B791" s="8" cm="1">
        <f t="array" ref="B791">SUM(1*(VGSales[Name]=A791))</f>
        <v>1</v>
      </c>
      <c r="C791" s="8" cm="1">
        <f t="array" ref="C791">ROWS(_xlfn.UNIQUE(_xlfn._xlws.FILTER(VGSales[Genre],VGSales[Name]=A791)))</f>
        <v>1</v>
      </c>
      <c r="D791" s="8">
        <f>SUMIFS(VGSales[Global_Sales],VGSales[Name],A791)</f>
        <v>1.92</v>
      </c>
    </row>
    <row r="792" spans="1:4" s="8" customFormat="1" x14ac:dyDescent="0.25">
      <c r="A792" s="8" t="str">
        <v>The Sims: Makin' Magic</v>
      </c>
      <c r="B792" s="8" cm="1">
        <f t="array" ref="B792">SUM(1*(VGSales[Name]=A792))</f>
        <v>1</v>
      </c>
      <c r="C792" s="8" cm="1">
        <f t="array" ref="C792">ROWS(_xlfn.UNIQUE(_xlfn._xlws.FILTER(VGSales[Genre],VGSales[Name]=A792)))</f>
        <v>1</v>
      </c>
      <c r="D792" s="8">
        <f>SUMIFS(VGSales[Global_Sales],VGSales[Name],A792)</f>
        <v>1.92</v>
      </c>
    </row>
    <row r="793" spans="1:4" s="8" customFormat="1" x14ac:dyDescent="0.25">
      <c r="A793" s="8" t="str">
        <v>MX Unleashed</v>
      </c>
      <c r="B793" s="8" cm="1">
        <f t="array" ref="B793">SUM(1*(VGSales[Name]=A793))</f>
        <v>2</v>
      </c>
      <c r="C793" s="8" cm="1">
        <f t="array" ref="C793">ROWS(_xlfn.UNIQUE(_xlfn._xlws.FILTER(VGSales[Genre],VGSales[Name]=A793)))</f>
        <v>1</v>
      </c>
      <c r="D793" s="8">
        <f>SUMIFS(VGSales[Global_Sales],VGSales[Name],A793)</f>
        <v>2.36</v>
      </c>
    </row>
    <row r="794" spans="1:4" s="8" customFormat="1" x14ac:dyDescent="0.25">
      <c r="A794" s="8" t="str">
        <v>PaRappa The Rapper</v>
      </c>
      <c r="B794" s="8" cm="1">
        <f t="array" ref="B794">SUM(1*(VGSales[Name]=A794))</f>
        <v>2</v>
      </c>
      <c r="C794" s="8" cm="1">
        <f t="array" ref="C794">ROWS(_xlfn.UNIQUE(_xlfn._xlws.FILTER(VGSales[Genre],VGSales[Name]=A794)))</f>
        <v>1</v>
      </c>
      <c r="D794" s="8">
        <f>SUMIFS(VGSales[Global_Sales],VGSales[Name],A794)</f>
        <v>2.06</v>
      </c>
    </row>
    <row r="795" spans="1:4" s="8" customFormat="1" x14ac:dyDescent="0.25">
      <c r="A795" s="8" t="str">
        <v>Toy Story Mania!</v>
      </c>
      <c r="B795" s="8" cm="1">
        <f t="array" ref="B795">SUM(1*(VGSales[Name]=A795))</f>
        <v>1</v>
      </c>
      <c r="C795" s="8" cm="1">
        <f t="array" ref="C795">ROWS(_xlfn.UNIQUE(_xlfn._xlws.FILTER(VGSales[Genre],VGSales[Name]=A795)))</f>
        <v>1</v>
      </c>
      <c r="D795" s="8">
        <f>SUMIFS(VGSales[Global_Sales],VGSales[Name],A795)</f>
        <v>1.92</v>
      </c>
    </row>
    <row r="796" spans="1:4" s="8" customFormat="1" x14ac:dyDescent="0.25">
      <c r="A796" s="8" t="str">
        <v>Mario Party 3</v>
      </c>
      <c r="B796" s="8" cm="1">
        <f t="array" ref="B796">SUM(1*(VGSales[Name]=A796))</f>
        <v>1</v>
      </c>
      <c r="C796" s="8" cm="1">
        <f t="array" ref="C796">ROWS(_xlfn.UNIQUE(_xlfn._xlws.FILTER(VGSales[Genre],VGSales[Name]=A796)))</f>
        <v>1</v>
      </c>
      <c r="D796" s="8">
        <f>SUMIFS(VGSales[Global_Sales],VGSales[Name],A796)</f>
        <v>1.91</v>
      </c>
    </row>
    <row r="797" spans="1:4" s="8" customFormat="1" x14ac:dyDescent="0.25">
      <c r="A797" s="8" t="str">
        <v>Game Party 2</v>
      </c>
      <c r="B797" s="8" cm="1">
        <f t="array" ref="B797">SUM(1*(VGSales[Name]=A797))</f>
        <v>1</v>
      </c>
      <c r="C797" s="8" cm="1">
        <f t="array" ref="C797">ROWS(_xlfn.UNIQUE(_xlfn._xlws.FILTER(VGSales[Genre],VGSales[Name]=A797)))</f>
        <v>1</v>
      </c>
      <c r="D797" s="8">
        <f>SUMIFS(VGSales[Global_Sales],VGSales[Name],A797)</f>
        <v>1.91</v>
      </c>
    </row>
    <row r="798" spans="1:4" s="8" customFormat="1" x14ac:dyDescent="0.25">
      <c r="A798" s="8" t="str">
        <v>Destiny: The Taken King</v>
      </c>
      <c r="B798" s="8" cm="1">
        <f t="array" ref="B798">SUM(1*(VGSales[Name]=A798))</f>
        <v>4</v>
      </c>
      <c r="C798" s="8" cm="1">
        <f t="array" ref="C798">ROWS(_xlfn.UNIQUE(_xlfn._xlws.FILTER(VGSales[Genre],VGSales[Name]=A798)))</f>
        <v>1</v>
      </c>
      <c r="D798" s="8">
        <f>SUMIFS(VGSales[Global_Sales],VGSales[Name],A798)</f>
        <v>3.87</v>
      </c>
    </row>
    <row r="799" spans="1:4" s="8" customFormat="1" x14ac:dyDescent="0.25">
      <c r="A799" s="8" t="str">
        <v>LEGO Star Wars III: The Clone Wars</v>
      </c>
      <c r="B799" s="8" cm="1">
        <f t="array" ref="B799">SUM(1*(VGSales[Name]=A799))</f>
        <v>7</v>
      </c>
      <c r="C799" s="8" cm="1">
        <f t="array" ref="C799">ROWS(_xlfn.UNIQUE(_xlfn._xlws.FILTER(VGSales[Genre],VGSales[Name]=A799)))</f>
        <v>1</v>
      </c>
      <c r="D799" s="8">
        <f>SUMIFS(VGSales[Global_Sales],VGSales[Name],A799)</f>
        <v>7.56</v>
      </c>
    </row>
    <row r="800" spans="1:4" s="8" customFormat="1" x14ac:dyDescent="0.25">
      <c r="A800" s="8" t="str">
        <v>Star Wars Rogue Leader: Rogue Squadron II</v>
      </c>
      <c r="B800" s="8" cm="1">
        <f t="array" ref="B800">SUM(1*(VGSales[Name]=A800))</f>
        <v>1</v>
      </c>
      <c r="C800" s="8" cm="1">
        <f t="array" ref="C800">ROWS(_xlfn.UNIQUE(_xlfn._xlws.FILTER(VGSales[Genre],VGSales[Name]=A800)))</f>
        <v>1</v>
      </c>
      <c r="D800" s="8">
        <f>SUMIFS(VGSales[Global_Sales],VGSales[Name],A800)</f>
        <v>1.9</v>
      </c>
    </row>
    <row r="801" spans="1:4" s="8" customFormat="1" x14ac:dyDescent="0.25">
      <c r="A801" s="8" t="str">
        <v>Max Payne 3</v>
      </c>
      <c r="B801" s="8" cm="1">
        <f t="array" ref="B801">SUM(1*(VGSales[Name]=A801))</f>
        <v>3</v>
      </c>
      <c r="C801" s="8" cm="1">
        <f t="array" ref="C801">ROWS(_xlfn.UNIQUE(_xlfn._xlws.FILTER(VGSales[Genre],VGSales[Name]=A801)))</f>
        <v>1</v>
      </c>
      <c r="D801" s="8">
        <f>SUMIFS(VGSales[Global_Sales],VGSales[Name],A801)</f>
        <v>3.9899999999999998</v>
      </c>
    </row>
    <row r="802" spans="1:4" s="8" customFormat="1" x14ac:dyDescent="0.25">
      <c r="A802" s="8" t="str">
        <v>Need for Speed Rivals</v>
      </c>
      <c r="B802" s="8" cm="1">
        <f t="array" ref="B802">SUM(1*(VGSales[Name]=A802))</f>
        <v>5</v>
      </c>
      <c r="C802" s="8" cm="1">
        <f t="array" ref="C802">ROWS(_xlfn.UNIQUE(_xlfn._xlws.FILTER(VGSales[Genre],VGSales[Name]=A802)))</f>
        <v>1</v>
      </c>
      <c r="D802" s="8">
        <f>SUMIFS(VGSales[Global_Sales],VGSales[Name],A802)</f>
        <v>5.1099999999999994</v>
      </c>
    </row>
    <row r="803" spans="1:4" s="8" customFormat="1" x14ac:dyDescent="0.25">
      <c r="A803" s="8" t="str">
        <v>Yokai Watch</v>
      </c>
      <c r="B803" s="8" cm="1">
        <f t="array" ref="B803">SUM(1*(VGSales[Name]=A803))</f>
        <v>1</v>
      </c>
      <c r="C803" s="8" cm="1">
        <f t="array" ref="C803">ROWS(_xlfn.UNIQUE(_xlfn._xlws.FILTER(VGSales[Genre],VGSales[Name]=A803)))</f>
        <v>1</v>
      </c>
      <c r="D803" s="8">
        <f>SUMIFS(VGSales[Global_Sales],VGSales[Name],A803)</f>
        <v>1.89</v>
      </c>
    </row>
    <row r="804" spans="1:4" s="8" customFormat="1" x14ac:dyDescent="0.25">
      <c r="A804" s="8" t="str">
        <v>Ratchet &amp; Clank Future: A Crack in Time</v>
      </c>
      <c r="B804" s="8" cm="1">
        <f t="array" ref="B804">SUM(1*(VGSales[Name]=A804))</f>
        <v>1</v>
      </c>
      <c r="C804" s="8" cm="1">
        <f t="array" ref="C804">ROWS(_xlfn.UNIQUE(_xlfn._xlws.FILTER(VGSales[Genre],VGSales[Name]=A804)))</f>
        <v>1</v>
      </c>
      <c r="D804" s="8">
        <f>SUMIFS(VGSales[Global_Sales],VGSales[Name],A804)</f>
        <v>1.88</v>
      </c>
    </row>
    <row r="805" spans="1:4" s="8" customFormat="1" x14ac:dyDescent="0.25">
      <c r="A805" s="8" t="str">
        <v>Yu-Gi-Oh! Forbidden Memories</v>
      </c>
      <c r="B805" s="8" cm="1">
        <f t="array" ref="B805">SUM(1*(VGSales[Name]=A805))</f>
        <v>1</v>
      </c>
      <c r="C805" s="8" cm="1">
        <f t="array" ref="C805">ROWS(_xlfn.UNIQUE(_xlfn._xlws.FILTER(VGSales[Genre],VGSales[Name]=A805)))</f>
        <v>1</v>
      </c>
      <c r="D805" s="8">
        <f>SUMIFS(VGSales[Global_Sales],VGSales[Name],A805)</f>
        <v>1.88</v>
      </c>
    </row>
    <row r="806" spans="1:4" s="8" customFormat="1" x14ac:dyDescent="0.25">
      <c r="A806" s="8" t="str">
        <v>Mortal Kombat: Deception</v>
      </c>
      <c r="B806" s="8" cm="1">
        <f t="array" ref="B806">SUM(1*(VGSales[Name]=A806))</f>
        <v>3</v>
      </c>
      <c r="C806" s="8" cm="1">
        <f t="array" ref="C806">ROWS(_xlfn.UNIQUE(_xlfn._xlws.FILTER(VGSales[Genre],VGSales[Name]=A806)))</f>
        <v>1</v>
      </c>
      <c r="D806" s="8">
        <f>SUMIFS(VGSales[Global_Sales],VGSales[Name],A806)</f>
        <v>2.7499999999999996</v>
      </c>
    </row>
    <row r="807" spans="1:4" s="8" customFormat="1" x14ac:dyDescent="0.25">
      <c r="A807" s="8" t="str">
        <v>Hot Shots Golf 2</v>
      </c>
      <c r="B807" s="8" cm="1">
        <f t="array" ref="B807">SUM(1*(VGSales[Name]=A807))</f>
        <v>1</v>
      </c>
      <c r="C807" s="8" cm="1">
        <f t="array" ref="C807">ROWS(_xlfn.UNIQUE(_xlfn._xlws.FILTER(VGSales[Genre],VGSales[Name]=A807)))</f>
        <v>1</v>
      </c>
      <c r="D807" s="8">
        <f>SUMIFS(VGSales[Global_Sales],VGSales[Name],A807)</f>
        <v>1.88</v>
      </c>
    </row>
    <row r="808" spans="1:4" s="8" customFormat="1" x14ac:dyDescent="0.25">
      <c r="A808" s="8" t="str">
        <v>Medal of Honor: European Assault (All Region sales)</v>
      </c>
      <c r="B808" s="8" cm="1">
        <f t="array" ref="B808">SUM(1*(VGSales[Name]=A808))</f>
        <v>1</v>
      </c>
      <c r="C808" s="8" cm="1">
        <f t="array" ref="C808">ROWS(_xlfn.UNIQUE(_xlfn._xlws.FILTER(VGSales[Genre],VGSales[Name]=A808)))</f>
        <v>1</v>
      </c>
      <c r="D808" s="8">
        <f>SUMIFS(VGSales[Global_Sales],VGSales[Name],A808)</f>
        <v>1.88</v>
      </c>
    </row>
    <row r="809" spans="1:4" s="8" customFormat="1" x14ac:dyDescent="0.25">
      <c r="A809" s="8" t="str">
        <v>WCW Nitro</v>
      </c>
      <c r="B809" s="8" cm="1">
        <f t="array" ref="B809">SUM(1*(VGSales[Name]=A809))</f>
        <v>2</v>
      </c>
      <c r="C809" s="8" cm="1">
        <f t="array" ref="C809">ROWS(_xlfn.UNIQUE(_xlfn._xlws.FILTER(VGSales[Genre],VGSales[Name]=A809)))</f>
        <v>1</v>
      </c>
      <c r="D809" s="8">
        <f>SUMIFS(VGSales[Global_Sales],VGSales[Name],A809)</f>
        <v>2.09</v>
      </c>
    </row>
    <row r="810" spans="1:4" s="8" customFormat="1" x14ac:dyDescent="0.25">
      <c r="A810" s="8" t="str">
        <v>High School Musical: Sing It!</v>
      </c>
      <c r="B810" s="8" cm="1">
        <f t="array" ref="B810">SUM(1*(VGSales[Name]=A810))</f>
        <v>2</v>
      </c>
      <c r="C810" s="8" cm="1">
        <f t="array" ref="C810">ROWS(_xlfn.UNIQUE(_xlfn._xlws.FILTER(VGSales[Genre],VGSales[Name]=A810)))</f>
        <v>1</v>
      </c>
      <c r="D810" s="8">
        <f>SUMIFS(VGSales[Global_Sales],VGSales[Name],A810)</f>
        <v>3.64</v>
      </c>
    </row>
    <row r="811" spans="1:4" s="8" customFormat="1" x14ac:dyDescent="0.25">
      <c r="A811" s="8" t="str">
        <v>Star Fox Adventures</v>
      </c>
      <c r="B811" s="8" cm="1">
        <f t="array" ref="B811">SUM(1*(VGSales[Name]=A811))</f>
        <v>1</v>
      </c>
      <c r="C811" s="8" cm="1">
        <f t="array" ref="C811">ROWS(_xlfn.UNIQUE(_xlfn._xlws.FILTER(VGSales[Genre],VGSales[Name]=A811)))</f>
        <v>1</v>
      </c>
      <c r="D811" s="8">
        <f>SUMIFS(VGSales[Global_Sales],VGSales[Name],A811)</f>
        <v>1.87</v>
      </c>
    </row>
    <row r="812" spans="1:4" s="8" customFormat="1" x14ac:dyDescent="0.25">
      <c r="A812" s="8" t="str">
        <v>FIFA 2000</v>
      </c>
      <c r="B812" s="8" cm="1">
        <f t="array" ref="B812">SUM(1*(VGSales[Name]=A812))</f>
        <v>1</v>
      </c>
      <c r="C812" s="8" cm="1">
        <f t="array" ref="C812">ROWS(_xlfn.UNIQUE(_xlfn._xlws.FILTER(VGSales[Genre],VGSales[Name]=A812)))</f>
        <v>1</v>
      </c>
      <c r="D812" s="8">
        <f>SUMIFS(VGSales[Global_Sales],VGSales[Name],A812)</f>
        <v>1.87</v>
      </c>
    </row>
    <row r="813" spans="1:4" s="8" customFormat="1" x14ac:dyDescent="0.25">
      <c r="A813" s="8" t="str">
        <v>Dynasty Warriors 3</v>
      </c>
      <c r="B813" s="8" cm="1">
        <f t="array" ref="B813">SUM(1*(VGSales[Name]=A813))</f>
        <v>2</v>
      </c>
      <c r="C813" s="8" cm="1">
        <f t="array" ref="C813">ROWS(_xlfn.UNIQUE(_xlfn._xlws.FILTER(VGSales[Genre],VGSales[Name]=A813)))</f>
        <v>1</v>
      </c>
      <c r="D813" s="8">
        <f>SUMIFS(VGSales[Global_Sales],VGSales[Name],A813)</f>
        <v>1.9500000000000002</v>
      </c>
    </row>
    <row r="814" spans="1:4" s="8" customFormat="1" x14ac:dyDescent="0.25">
      <c r="A814" s="8" t="str">
        <v>The Legend of Zelda: Oracle of Seasons</v>
      </c>
      <c r="B814" s="8" cm="1">
        <f t="array" ref="B814">SUM(1*(VGSales[Name]=A814))</f>
        <v>1</v>
      </c>
      <c r="C814" s="8" cm="1">
        <f t="array" ref="C814">ROWS(_xlfn.UNIQUE(_xlfn._xlws.FILTER(VGSales[Genre],VGSales[Name]=A814)))</f>
        <v>1</v>
      </c>
      <c r="D814" s="8">
        <f>SUMIFS(VGSales[Global_Sales],VGSales[Name],A814)</f>
        <v>1.86</v>
      </c>
    </row>
    <row r="815" spans="1:4" s="8" customFormat="1" x14ac:dyDescent="0.25">
      <c r="A815" s="8" t="str">
        <v>Shrek 2</v>
      </c>
      <c r="B815" s="8" cm="1">
        <f t="array" ref="B815">SUM(1*(VGSales[Name]=A815))</f>
        <v>3</v>
      </c>
      <c r="C815" s="8" cm="1">
        <f t="array" ref="C815">ROWS(_xlfn.UNIQUE(_xlfn._xlws.FILTER(VGSales[Genre],VGSales[Name]=A815)))</f>
        <v>1</v>
      </c>
      <c r="D815" s="8">
        <f>SUMIFS(VGSales[Global_Sales],VGSales[Name],A815)</f>
        <v>3.4299999999999997</v>
      </c>
    </row>
    <row r="816" spans="1:4" s="8" customFormat="1" x14ac:dyDescent="0.25">
      <c r="A816" s="8" t="str">
        <v>The Legend of Dragoon</v>
      </c>
      <c r="B816" s="8" cm="1">
        <f t="array" ref="B816">SUM(1*(VGSales[Name]=A816))</f>
        <v>1</v>
      </c>
      <c r="C816" s="8" cm="1">
        <f t="array" ref="C816">ROWS(_xlfn.UNIQUE(_xlfn._xlws.FILTER(VGSales[Genre],VGSales[Name]=A816)))</f>
        <v>1</v>
      </c>
      <c r="D816" s="8">
        <f>SUMIFS(VGSales[Global_Sales],VGSales[Name],A816)</f>
        <v>1.86</v>
      </c>
    </row>
    <row r="817" spans="1:4" s="8" customFormat="1" x14ac:dyDescent="0.25">
      <c r="A817" s="8" t="str">
        <v>Turok 2: Seeds of Evil</v>
      </c>
      <c r="B817" s="8" cm="1">
        <f t="array" ref="B817">SUM(1*(VGSales[Name]=A817))</f>
        <v>1</v>
      </c>
      <c r="C817" s="8" cm="1">
        <f t="array" ref="C817">ROWS(_xlfn.UNIQUE(_xlfn._xlws.FILTER(VGSales[Genre],VGSales[Name]=A817)))</f>
        <v>1</v>
      </c>
      <c r="D817" s="8">
        <f>SUMIFS(VGSales[Global_Sales],VGSales[Name],A817)</f>
        <v>1.86</v>
      </c>
    </row>
    <row r="818" spans="1:4" s="8" customFormat="1" x14ac:dyDescent="0.25">
      <c r="A818" s="8" t="str">
        <v>SingStar</v>
      </c>
      <c r="B818" s="8" cm="1">
        <f t="array" ref="B818">SUM(1*(VGSales[Name]=A818))</f>
        <v>2</v>
      </c>
      <c r="C818" s="8" cm="1">
        <f t="array" ref="C818">ROWS(_xlfn.UNIQUE(_xlfn._xlws.FILTER(VGSales[Genre],VGSales[Name]=A818)))</f>
        <v>1</v>
      </c>
      <c r="D818" s="8">
        <f>SUMIFS(VGSales[Global_Sales],VGSales[Name],A818)</f>
        <v>3.02</v>
      </c>
    </row>
    <row r="819" spans="1:4" s="8" customFormat="1" x14ac:dyDescent="0.25">
      <c r="A819" s="8" t="str">
        <v>LittleBigPlanet 3</v>
      </c>
      <c r="B819" s="8" cm="1">
        <f t="array" ref="B819">SUM(1*(VGSales[Name]=A819))</f>
        <v>2</v>
      </c>
      <c r="C819" s="8" cm="1">
        <f t="array" ref="C819">ROWS(_xlfn.UNIQUE(_xlfn._xlws.FILTER(VGSales[Genre],VGSales[Name]=A819)))</f>
        <v>1</v>
      </c>
      <c r="D819" s="8">
        <f>SUMIFS(VGSales[Global_Sales],VGSales[Name],A819)</f>
        <v>2.6100000000000003</v>
      </c>
    </row>
    <row r="820" spans="1:4" s="8" customFormat="1" x14ac:dyDescent="0.25">
      <c r="A820" s="8" t="str">
        <v>NBA Live 2002</v>
      </c>
      <c r="B820" s="8" cm="1">
        <f t="array" ref="B820">SUM(1*(VGSales[Name]=A820))</f>
        <v>3</v>
      </c>
      <c r="C820" s="8" cm="1">
        <f t="array" ref="C820">ROWS(_xlfn.UNIQUE(_xlfn._xlws.FILTER(VGSales[Genre],VGSales[Name]=A820)))</f>
        <v>1</v>
      </c>
      <c r="D820" s="8">
        <f>SUMIFS(VGSales[Global_Sales],VGSales[Name],A820)</f>
        <v>2.78</v>
      </c>
    </row>
    <row r="821" spans="1:4" s="8" customFormat="1" x14ac:dyDescent="0.25">
      <c r="A821" s="8" t="str">
        <v>Phineas and Ferb</v>
      </c>
      <c r="B821" s="8" cm="1">
        <f t="array" ref="B821">SUM(1*(VGSales[Name]=A821))</f>
        <v>1</v>
      </c>
      <c r="C821" s="8" cm="1">
        <f t="array" ref="C821">ROWS(_xlfn.UNIQUE(_xlfn._xlws.FILTER(VGSales[Genre],VGSales[Name]=A821)))</f>
        <v>1</v>
      </c>
      <c r="D821" s="8">
        <f>SUMIFS(VGSales[Global_Sales],VGSales[Name],A821)</f>
        <v>1.86</v>
      </c>
    </row>
    <row r="822" spans="1:4" s="8" customFormat="1" x14ac:dyDescent="0.25">
      <c r="A822" s="8" t="str">
        <v>Chrono Cross</v>
      </c>
      <c r="B822" s="8" cm="1">
        <f t="array" ref="B822">SUM(1*(VGSales[Name]=A822))</f>
        <v>1</v>
      </c>
      <c r="C822" s="8" cm="1">
        <f t="array" ref="C822">ROWS(_xlfn.UNIQUE(_xlfn._xlws.FILTER(VGSales[Genre],VGSales[Name]=A822)))</f>
        <v>1</v>
      </c>
      <c r="D822" s="8">
        <f>SUMIFS(VGSales[Global_Sales],VGSales[Name],A822)</f>
        <v>1.86</v>
      </c>
    </row>
    <row r="823" spans="1:4" s="8" customFormat="1" x14ac:dyDescent="0.25">
      <c r="A823" s="8" t="str">
        <v>GoldenEye 007 (2010)</v>
      </c>
      <c r="B823" s="8" cm="1">
        <f t="array" ref="B823">SUM(1*(VGSales[Name]=A823))</f>
        <v>2</v>
      </c>
      <c r="C823" s="8" cm="1">
        <f t="array" ref="C823">ROWS(_xlfn.UNIQUE(_xlfn._xlws.FILTER(VGSales[Genre],VGSales[Name]=A823)))</f>
        <v>1</v>
      </c>
      <c r="D823" s="8">
        <f>SUMIFS(VGSales[Global_Sales],VGSales[Name],A823)</f>
        <v>2.0100000000000002</v>
      </c>
    </row>
    <row r="824" spans="1:4" s="8" customFormat="1" x14ac:dyDescent="0.25">
      <c r="A824" s="8" t="str">
        <v>Mario Party: Island Tour</v>
      </c>
      <c r="B824" s="8" cm="1">
        <f t="array" ref="B824">SUM(1*(VGSales[Name]=A824))</f>
        <v>1</v>
      </c>
      <c r="C824" s="8" cm="1">
        <f t="array" ref="C824">ROWS(_xlfn.UNIQUE(_xlfn._xlws.FILTER(VGSales[Genre],VGSales[Name]=A824)))</f>
        <v>1</v>
      </c>
      <c r="D824" s="8">
        <f>SUMIFS(VGSales[Global_Sales],VGSales[Name],A824)</f>
        <v>1.85</v>
      </c>
    </row>
    <row r="825" spans="1:4" s="8" customFormat="1" x14ac:dyDescent="0.25">
      <c r="A825" s="8" t="str">
        <v>Jak 3</v>
      </c>
      <c r="B825" s="8" cm="1">
        <f t="array" ref="B825">SUM(1*(VGSales[Name]=A825))</f>
        <v>1</v>
      </c>
      <c r="C825" s="8" cm="1">
        <f t="array" ref="C825">ROWS(_xlfn.UNIQUE(_xlfn._xlws.FILTER(VGSales[Genre],VGSales[Name]=A825)))</f>
        <v>1</v>
      </c>
      <c r="D825" s="8">
        <f>SUMIFS(VGSales[Global_Sales],VGSales[Name],A825)</f>
        <v>1.85</v>
      </c>
    </row>
    <row r="826" spans="1:4" s="8" customFormat="1" x14ac:dyDescent="0.25">
      <c r="A826" s="8" t="str">
        <v>Rayman Raving Rabbids 2</v>
      </c>
      <c r="B826" s="8" cm="1">
        <f t="array" ref="B826">SUM(1*(VGSales[Name]=A826))</f>
        <v>2</v>
      </c>
      <c r="C826" s="8" cm="1">
        <f t="array" ref="C826">ROWS(_xlfn.UNIQUE(_xlfn._xlws.FILTER(VGSales[Genre],VGSales[Name]=A826)))</f>
        <v>1</v>
      </c>
      <c r="D826" s="8">
        <f>SUMIFS(VGSales[Global_Sales],VGSales[Name],A826)</f>
        <v>2.6500000000000004</v>
      </c>
    </row>
    <row r="827" spans="1:4" s="8" customFormat="1" x14ac:dyDescent="0.25">
      <c r="A827" s="8" t="str">
        <v>Kingdom Hearts: Chain of Memories</v>
      </c>
      <c r="B827" s="8" cm="1">
        <f t="array" ref="B827">SUM(1*(VGSales[Name]=A827))</f>
        <v>1</v>
      </c>
      <c r="C827" s="8" cm="1">
        <f t="array" ref="C827">ROWS(_xlfn.UNIQUE(_xlfn._xlws.FILTER(VGSales[Genre],VGSales[Name]=A827)))</f>
        <v>1</v>
      </c>
      <c r="D827" s="8">
        <f>SUMIFS(VGSales[Global_Sales],VGSales[Name],A827)</f>
        <v>1.85</v>
      </c>
    </row>
    <row r="828" spans="1:4" s="8" customFormat="1" x14ac:dyDescent="0.25">
      <c r="A828" s="8" t="str">
        <v>Pinball</v>
      </c>
      <c r="B828" s="8" cm="1">
        <f t="array" ref="B828">SUM(1*(VGSales[Name]=A828))</f>
        <v>1</v>
      </c>
      <c r="C828" s="8" cm="1">
        <f t="array" ref="C828">ROWS(_xlfn.UNIQUE(_xlfn._xlws.FILTER(VGSales[Genre],VGSales[Name]=A828)))</f>
        <v>1</v>
      </c>
      <c r="D828" s="8">
        <f>SUMIFS(VGSales[Global_Sales],VGSales[Name],A828)</f>
        <v>1.85</v>
      </c>
    </row>
    <row r="829" spans="1:4" s="8" customFormat="1" x14ac:dyDescent="0.25">
      <c r="A829" s="8" t="str">
        <v>inFAMOUS 2</v>
      </c>
      <c r="B829" s="8" cm="1">
        <f t="array" ref="B829">SUM(1*(VGSales[Name]=A829))</f>
        <v>1</v>
      </c>
      <c r="C829" s="8" cm="1">
        <f t="array" ref="C829">ROWS(_xlfn.UNIQUE(_xlfn._xlws.FILTER(VGSales[Genre],VGSales[Name]=A829)))</f>
        <v>1</v>
      </c>
      <c r="D829" s="8">
        <f>SUMIFS(VGSales[Global_Sales],VGSales[Name],A829)</f>
        <v>1.85</v>
      </c>
    </row>
    <row r="830" spans="1:4" s="8" customFormat="1" x14ac:dyDescent="0.25">
      <c r="A830" s="8" t="str">
        <v>Gran Turismo Concept 2001 Tokyo</v>
      </c>
      <c r="B830" s="8" cm="1">
        <f t="array" ref="B830">SUM(1*(VGSales[Name]=A830))</f>
        <v>1</v>
      </c>
      <c r="C830" s="8" cm="1">
        <f t="array" ref="C830">ROWS(_xlfn.UNIQUE(_xlfn._xlws.FILTER(VGSales[Genre],VGSales[Name]=A830)))</f>
        <v>1</v>
      </c>
      <c r="D830" s="8">
        <f>SUMIFS(VGSales[Global_Sales],VGSales[Name],A830)</f>
        <v>1.84</v>
      </c>
    </row>
    <row r="831" spans="1:4" s="8" customFormat="1" x14ac:dyDescent="0.25">
      <c r="A831" s="8" t="str">
        <v>Demon's Souls</v>
      </c>
      <c r="B831" s="8" cm="1">
        <f t="array" ref="B831">SUM(1*(VGSales[Name]=A831))</f>
        <v>1</v>
      </c>
      <c r="C831" s="8" cm="1">
        <f t="array" ref="C831">ROWS(_xlfn.UNIQUE(_xlfn._xlws.FILTER(VGSales[Genre],VGSales[Name]=A831)))</f>
        <v>1</v>
      </c>
      <c r="D831" s="8">
        <f>SUMIFS(VGSales[Global_Sales],VGSales[Name],A831)</f>
        <v>1.84</v>
      </c>
    </row>
    <row r="832" spans="1:4" s="8" customFormat="1" x14ac:dyDescent="0.25">
      <c r="A832" s="8" t="str">
        <v>NCAA Football 06</v>
      </c>
      <c r="B832" s="8" cm="1">
        <f t="array" ref="B832">SUM(1*(VGSales[Name]=A832))</f>
        <v>2</v>
      </c>
      <c r="C832" s="8" cm="1">
        <f t="array" ref="C832">ROWS(_xlfn.UNIQUE(_xlfn._xlws.FILTER(VGSales[Genre],VGSales[Name]=A832)))</f>
        <v>1</v>
      </c>
      <c r="D832" s="8">
        <f>SUMIFS(VGSales[Global_Sales],VGSales[Name],A832)</f>
        <v>2.81</v>
      </c>
    </row>
    <row r="833" spans="1:4" s="8" customFormat="1" x14ac:dyDescent="0.25">
      <c r="A833" s="8" t="str">
        <v>Hey You, Pikachu!</v>
      </c>
      <c r="B833" s="8" cm="1">
        <f t="array" ref="B833">SUM(1*(VGSales[Name]=A833))</f>
        <v>1</v>
      </c>
      <c r="C833" s="8" cm="1">
        <f t="array" ref="C833">ROWS(_xlfn.UNIQUE(_xlfn._xlws.FILTER(VGSales[Genre],VGSales[Name]=A833)))</f>
        <v>1</v>
      </c>
      <c r="D833" s="8">
        <f>SUMIFS(VGSales[Global_Sales],VGSales[Name],A833)</f>
        <v>1.83</v>
      </c>
    </row>
    <row r="834" spans="1:4" s="8" customFormat="1" x14ac:dyDescent="0.25">
      <c r="A834" s="8" t="str">
        <v>2 Games in 1: Sonic Advance &amp; ChuChu Rocket!</v>
      </c>
      <c r="B834" s="8" cm="1">
        <f t="array" ref="B834">SUM(1*(VGSales[Name]=A834))</f>
        <v>1</v>
      </c>
      <c r="C834" s="8" cm="1">
        <f t="array" ref="C834">ROWS(_xlfn.UNIQUE(_xlfn._xlws.FILTER(VGSales[Genre],VGSales[Name]=A834)))</f>
        <v>1</v>
      </c>
      <c r="D834" s="8">
        <f>SUMIFS(VGSales[Global_Sales],VGSales[Name],A834)</f>
        <v>1.83</v>
      </c>
    </row>
    <row r="835" spans="1:4" s="8" customFormat="1" x14ac:dyDescent="0.25">
      <c r="A835" s="8" t="str">
        <v>World of Warcraft: Mists of Pandaria</v>
      </c>
      <c r="B835" s="8" cm="1">
        <f t="array" ref="B835">SUM(1*(VGSales[Name]=A835))</f>
        <v>1</v>
      </c>
      <c r="C835" s="8" cm="1">
        <f t="array" ref="C835">ROWS(_xlfn.UNIQUE(_xlfn._xlws.FILTER(VGSales[Genre],VGSales[Name]=A835)))</f>
        <v>1</v>
      </c>
      <c r="D835" s="8">
        <f>SUMIFS(VGSales[Global_Sales],VGSales[Name],A835)</f>
        <v>1.83</v>
      </c>
    </row>
    <row r="836" spans="1:4" s="8" customFormat="1" x14ac:dyDescent="0.25">
      <c r="A836" s="8" t="str">
        <v>Jet Moto</v>
      </c>
      <c r="B836" s="8" cm="1">
        <f t="array" ref="B836">SUM(1*(VGSales[Name]=A836))</f>
        <v>1</v>
      </c>
      <c r="C836" s="8" cm="1">
        <f t="array" ref="C836">ROWS(_xlfn.UNIQUE(_xlfn._xlws.FILTER(VGSales[Genre],VGSales[Name]=A836)))</f>
        <v>1</v>
      </c>
      <c r="D836" s="8">
        <f>SUMIFS(VGSales[Global_Sales],VGSales[Name],A836)</f>
        <v>1.83</v>
      </c>
    </row>
    <row r="837" spans="1:4" s="8" customFormat="1" x14ac:dyDescent="0.25">
      <c r="A837" s="8" t="str">
        <v>Just Cause 3</v>
      </c>
      <c r="B837" s="8" cm="1">
        <f t="array" ref="B837">SUM(1*(VGSales[Name]=A837))</f>
        <v>3</v>
      </c>
      <c r="C837" s="8" cm="1">
        <f t="array" ref="C837">ROWS(_xlfn.UNIQUE(_xlfn._xlws.FILTER(VGSales[Genre],VGSales[Name]=A837)))</f>
        <v>1</v>
      </c>
      <c r="D837" s="8">
        <f>SUMIFS(VGSales[Global_Sales],VGSales[Name],A837)</f>
        <v>2.85</v>
      </c>
    </row>
    <row r="838" spans="1:4" s="8" customFormat="1" x14ac:dyDescent="0.25">
      <c r="A838" s="8" t="str">
        <v>Secret of Mana</v>
      </c>
      <c r="B838" s="8" cm="1">
        <f t="array" ref="B838">SUM(1*(VGSales[Name]=A838))</f>
        <v>1</v>
      </c>
      <c r="C838" s="8" cm="1">
        <f t="array" ref="C838">ROWS(_xlfn.UNIQUE(_xlfn._xlws.FILTER(VGSales[Genre],VGSales[Name]=A838)))</f>
        <v>1</v>
      </c>
      <c r="D838" s="8">
        <f>SUMIFS(VGSales[Global_Sales],VGSales[Name],A838)</f>
        <v>1.83</v>
      </c>
    </row>
    <row r="839" spans="1:4" s="8" customFormat="1" x14ac:dyDescent="0.25">
      <c r="A839" s="8" t="str">
        <v>The Orange Box</v>
      </c>
      <c r="B839" s="8" cm="1">
        <f t="array" ref="B839">SUM(1*(VGSales[Name]=A839))</f>
        <v>3</v>
      </c>
      <c r="C839" s="8" cm="1">
        <f t="array" ref="C839">ROWS(_xlfn.UNIQUE(_xlfn._xlws.FILTER(VGSales[Genre],VGSales[Name]=A839)))</f>
        <v>1</v>
      </c>
      <c r="D839" s="8">
        <f>SUMIFS(VGSales[Global_Sales],VGSales[Name],A839)</f>
        <v>3.0500000000000003</v>
      </c>
    </row>
    <row r="840" spans="1:4" s="8" customFormat="1" x14ac:dyDescent="0.25">
      <c r="A840" s="8" t="str">
        <v>Air Combat</v>
      </c>
      <c r="B840" s="8" cm="1">
        <f t="array" ref="B840">SUM(1*(VGSales[Name]=A840))</f>
        <v>1</v>
      </c>
      <c r="C840" s="8" cm="1">
        <f t="array" ref="C840">ROWS(_xlfn.UNIQUE(_xlfn._xlws.FILTER(VGSales[Genre],VGSales[Name]=A840)))</f>
        <v>1</v>
      </c>
      <c r="D840" s="8">
        <f>SUMIFS(VGSales[Global_Sales],VGSales[Name],A840)</f>
        <v>1.83</v>
      </c>
    </row>
    <row r="841" spans="1:4" s="8" customFormat="1" x14ac:dyDescent="0.25">
      <c r="A841" s="8" t="str">
        <v>Kirby: Triple Deluxe</v>
      </c>
      <c r="B841" s="8" cm="1">
        <f t="array" ref="B841">SUM(1*(VGSales[Name]=A841))</f>
        <v>1</v>
      </c>
      <c r="C841" s="8" cm="1">
        <f t="array" ref="C841">ROWS(_xlfn.UNIQUE(_xlfn._xlws.FILTER(VGSales[Genre],VGSales[Name]=A841)))</f>
        <v>1</v>
      </c>
      <c r="D841" s="8">
        <f>SUMIFS(VGSales[Global_Sales],VGSales[Name],A841)</f>
        <v>1.82</v>
      </c>
    </row>
    <row r="842" spans="1:4" s="8" customFormat="1" x14ac:dyDescent="0.25">
      <c r="A842" s="8" t="str">
        <v>Sonic &amp; Knuckles</v>
      </c>
      <c r="B842" s="8" cm="1">
        <f t="array" ref="B842">SUM(1*(VGSales[Name]=A842))</f>
        <v>1</v>
      </c>
      <c r="C842" s="8" cm="1">
        <f t="array" ref="C842">ROWS(_xlfn.UNIQUE(_xlfn._xlws.FILTER(VGSales[Genre],VGSales[Name]=A842)))</f>
        <v>1</v>
      </c>
      <c r="D842" s="8">
        <f>SUMIFS(VGSales[Global_Sales],VGSales[Name],A842)</f>
        <v>1.82</v>
      </c>
    </row>
    <row r="843" spans="1:4" s="8" customFormat="1" x14ac:dyDescent="0.25">
      <c r="A843" s="8" t="str">
        <v>The Sims: Hot Date</v>
      </c>
      <c r="B843" s="8" cm="1">
        <f t="array" ref="B843">SUM(1*(VGSales[Name]=A843))</f>
        <v>1</v>
      </c>
      <c r="C843" s="8" cm="1">
        <f t="array" ref="C843">ROWS(_xlfn.UNIQUE(_xlfn._xlws.FILTER(VGSales[Genre],VGSales[Name]=A843)))</f>
        <v>1</v>
      </c>
      <c r="D843" s="8">
        <f>SUMIFS(VGSales[Global_Sales],VGSales[Name],A843)</f>
        <v>1.82</v>
      </c>
    </row>
    <row r="844" spans="1:4" s="8" customFormat="1" x14ac:dyDescent="0.25">
      <c r="A844" s="8" t="str">
        <v>Metroid Prime 3: Corruption</v>
      </c>
      <c r="B844" s="8" cm="1">
        <f t="array" ref="B844">SUM(1*(VGSales[Name]=A844))</f>
        <v>1</v>
      </c>
      <c r="C844" s="8" cm="1">
        <f t="array" ref="C844">ROWS(_xlfn.UNIQUE(_xlfn._xlws.FILTER(VGSales[Genre],VGSales[Name]=A844)))</f>
        <v>1</v>
      </c>
      <c r="D844" s="8">
        <f>SUMIFS(VGSales[Global_Sales],VGSales[Name],A844)</f>
        <v>1.82</v>
      </c>
    </row>
    <row r="845" spans="1:4" s="8" customFormat="1" x14ac:dyDescent="0.25">
      <c r="A845" s="8" t="str">
        <v>Dragon Quest VI: Realms of Revelation</v>
      </c>
      <c r="B845" s="8" cm="1">
        <f t="array" ref="B845">SUM(1*(VGSales[Name]=A845))</f>
        <v>1</v>
      </c>
      <c r="C845" s="8" cm="1">
        <f t="array" ref="C845">ROWS(_xlfn.UNIQUE(_xlfn._xlws.FILTER(VGSales[Genre],VGSales[Name]=A845)))</f>
        <v>1</v>
      </c>
      <c r="D845" s="8">
        <f>SUMIFS(VGSales[Global_Sales],VGSales[Name],A845)</f>
        <v>1.81</v>
      </c>
    </row>
    <row r="846" spans="1:4" s="8" customFormat="1" x14ac:dyDescent="0.25">
      <c r="A846" s="8" t="str">
        <v>The Evil Within</v>
      </c>
      <c r="B846" s="8" cm="1">
        <f t="array" ref="B846">SUM(1*(VGSales[Name]=A846))</f>
        <v>5</v>
      </c>
      <c r="C846" s="8" cm="1">
        <f t="array" ref="C846">ROWS(_xlfn.UNIQUE(_xlfn._xlws.FILTER(VGSales[Genre],VGSales[Name]=A846)))</f>
        <v>1</v>
      </c>
      <c r="D846" s="8">
        <f>SUMIFS(VGSales[Global_Sales],VGSales[Name],A846)</f>
        <v>4.1500000000000004</v>
      </c>
    </row>
    <row r="847" spans="1:4" s="8" customFormat="1" x14ac:dyDescent="0.25">
      <c r="A847" s="8" t="str">
        <v>DDRMAX2: Dance Dance Revolution</v>
      </c>
      <c r="B847" s="8" cm="1">
        <f t="array" ref="B847">SUM(1*(VGSales[Name]=A847))</f>
        <v>1</v>
      </c>
      <c r="C847" s="8" cm="1">
        <f t="array" ref="C847">ROWS(_xlfn.UNIQUE(_xlfn._xlws.FILTER(VGSales[Genre],VGSales[Name]=A847)))</f>
        <v>1</v>
      </c>
      <c r="D847" s="8">
        <f>SUMIFS(VGSales[Global_Sales],VGSales[Name],A847)</f>
        <v>1.81</v>
      </c>
    </row>
    <row r="848" spans="1:4" s="8" customFormat="1" x14ac:dyDescent="0.25">
      <c r="A848" s="8" t="str">
        <v>Virtua Fighter 4</v>
      </c>
      <c r="B848" s="8" cm="1">
        <f t="array" ref="B848">SUM(1*(VGSales[Name]=A848))</f>
        <v>1</v>
      </c>
      <c r="C848" s="8" cm="1">
        <f t="array" ref="C848">ROWS(_xlfn.UNIQUE(_xlfn._xlws.FILTER(VGSales[Genre],VGSales[Name]=A848)))</f>
        <v>1</v>
      </c>
      <c r="D848" s="8">
        <f>SUMIFS(VGSales[Global_Sales],VGSales[Name],A848)</f>
        <v>1.81</v>
      </c>
    </row>
    <row r="849" spans="1:4" s="8" customFormat="1" x14ac:dyDescent="0.25">
      <c r="A849" s="8" t="str">
        <v>Sly 2: Band of Thieves</v>
      </c>
      <c r="B849" s="8" cm="1">
        <f t="array" ref="B849">SUM(1*(VGSales[Name]=A849))</f>
        <v>2</v>
      </c>
      <c r="C849" s="8" cm="1">
        <f t="array" ref="C849">ROWS(_xlfn.UNIQUE(_xlfn._xlws.FILTER(VGSales[Genre],VGSales[Name]=A849)))</f>
        <v>1</v>
      </c>
      <c r="D849" s="8">
        <f>SUMIFS(VGSales[Global_Sales],VGSales[Name],A849)</f>
        <v>1.8800000000000001</v>
      </c>
    </row>
    <row r="850" spans="1:4" s="8" customFormat="1" x14ac:dyDescent="0.25">
      <c r="A850" s="8" t="str">
        <v>Sonic Advance 2</v>
      </c>
      <c r="B850" s="8" cm="1">
        <f t="array" ref="B850">SUM(1*(VGSales[Name]=A850))</f>
        <v>1</v>
      </c>
      <c r="C850" s="8" cm="1">
        <f t="array" ref="C850">ROWS(_xlfn.UNIQUE(_xlfn._xlws.FILTER(VGSales[Genre],VGSales[Name]=A850)))</f>
        <v>1</v>
      </c>
      <c r="D850" s="8">
        <f>SUMIFS(VGSales[Global_Sales],VGSales[Name],A850)</f>
        <v>1.8</v>
      </c>
    </row>
    <row r="851" spans="1:4" s="8" customFormat="1" x14ac:dyDescent="0.25">
      <c r="A851" s="8" t="str">
        <v>NFL GameDay 2000</v>
      </c>
      <c r="B851" s="8" cm="1">
        <f t="array" ref="B851">SUM(1*(VGSales[Name]=A851))</f>
        <v>1</v>
      </c>
      <c r="C851" s="8" cm="1">
        <f t="array" ref="C851">ROWS(_xlfn.UNIQUE(_xlfn._xlws.FILTER(VGSales[Genre],VGSales[Name]=A851)))</f>
        <v>1</v>
      </c>
      <c r="D851" s="8">
        <f>SUMIFS(VGSales[Global_Sales],VGSales[Name],A851)</f>
        <v>1.8</v>
      </c>
    </row>
    <row r="852" spans="1:4" s="8" customFormat="1" x14ac:dyDescent="0.25">
      <c r="A852" s="8" t="str">
        <v>Disney's The Lion King</v>
      </c>
      <c r="B852" s="8" cm="1">
        <f t="array" ref="B852">SUM(1*(VGSales[Name]=A852))</f>
        <v>2</v>
      </c>
      <c r="C852" s="8" cm="1">
        <f t="array" ref="C852">ROWS(_xlfn.UNIQUE(_xlfn._xlws.FILTER(VGSales[Genre],VGSales[Name]=A852)))</f>
        <v>1</v>
      </c>
      <c r="D852" s="8">
        <f>SUMIFS(VGSales[Global_Sales],VGSales[Name],A852)</f>
        <v>3.2</v>
      </c>
    </row>
    <row r="853" spans="1:4" s="8" customFormat="1" x14ac:dyDescent="0.25">
      <c r="A853" s="8" t="str">
        <v>Beyond: Two Souls</v>
      </c>
      <c r="B853" s="8" cm="1">
        <f t="array" ref="B853">SUM(1*(VGSales[Name]=A853))</f>
        <v>1</v>
      </c>
      <c r="C853" s="8" cm="1">
        <f t="array" ref="C853">ROWS(_xlfn.UNIQUE(_xlfn._xlws.FILTER(VGSales[Genre],VGSales[Name]=A853)))</f>
        <v>1</v>
      </c>
      <c r="D853" s="8">
        <f>SUMIFS(VGSales[Global_Sales],VGSales[Name],A853)</f>
        <v>1.79</v>
      </c>
    </row>
    <row r="854" spans="1:4" s="8" customFormat="1" x14ac:dyDescent="0.25">
      <c r="A854" s="8" t="str">
        <v>Kinect Star Wars</v>
      </c>
      <c r="B854" s="8" cm="1">
        <f t="array" ref="B854">SUM(1*(VGSales[Name]=A854))</f>
        <v>1</v>
      </c>
      <c r="C854" s="8" cm="1">
        <f t="array" ref="C854">ROWS(_xlfn.UNIQUE(_xlfn._xlws.FILTER(VGSales[Genre],VGSales[Name]=A854)))</f>
        <v>1</v>
      </c>
      <c r="D854" s="8">
        <f>SUMIFS(VGSales[Global_Sales],VGSales[Name],A854)</f>
        <v>1.78</v>
      </c>
    </row>
    <row r="855" spans="1:4" s="8" customFormat="1" x14ac:dyDescent="0.25">
      <c r="A855" s="8" t="str">
        <v>Midnight Club II</v>
      </c>
      <c r="B855" s="8" cm="1">
        <f t="array" ref="B855">SUM(1*(VGSales[Name]=A855))</f>
        <v>2</v>
      </c>
      <c r="C855" s="8" cm="1">
        <f t="array" ref="C855">ROWS(_xlfn.UNIQUE(_xlfn._xlws.FILTER(VGSales[Genre],VGSales[Name]=A855)))</f>
        <v>1</v>
      </c>
      <c r="D855" s="8">
        <f>SUMIFS(VGSales[Global_Sales],VGSales[Name],A855)</f>
        <v>2.2800000000000002</v>
      </c>
    </row>
    <row r="856" spans="1:4" s="8" customFormat="1" x14ac:dyDescent="0.25">
      <c r="A856" s="8" t="str">
        <v>Dragon Quest Monsters: Joker</v>
      </c>
      <c r="B856" s="8" cm="1">
        <f t="array" ref="B856">SUM(1*(VGSales[Name]=A856))</f>
        <v>1</v>
      </c>
      <c r="C856" s="8" cm="1">
        <f t="array" ref="C856">ROWS(_xlfn.UNIQUE(_xlfn._xlws.FILTER(VGSales[Genre],VGSales[Name]=A856)))</f>
        <v>1</v>
      </c>
      <c r="D856" s="8">
        <f>SUMIFS(VGSales[Global_Sales],VGSales[Name],A856)</f>
        <v>1.78</v>
      </c>
    </row>
    <row r="857" spans="1:4" s="8" customFormat="1" x14ac:dyDescent="0.25">
      <c r="A857" s="8" t="str">
        <v>SpongeBob SquarePants: SuperSponge</v>
      </c>
      <c r="B857" s="8" cm="1">
        <f t="array" ref="B857">SUM(1*(VGSales[Name]=A857))</f>
        <v>2</v>
      </c>
      <c r="C857" s="8" cm="1">
        <f t="array" ref="C857">ROWS(_xlfn.UNIQUE(_xlfn._xlws.FILTER(VGSales[Genre],VGSales[Name]=A857)))</f>
        <v>1</v>
      </c>
      <c r="D857" s="8">
        <f>SUMIFS(VGSales[Global_Sales],VGSales[Name],A857)</f>
        <v>2.33</v>
      </c>
    </row>
    <row r="858" spans="1:4" s="8" customFormat="1" x14ac:dyDescent="0.25">
      <c r="A858" s="8" t="str">
        <v>The Getaway: Black Monday</v>
      </c>
      <c r="B858" s="8" cm="1">
        <f t="array" ref="B858">SUM(1*(VGSales[Name]=A858))</f>
        <v>1</v>
      </c>
      <c r="C858" s="8" cm="1">
        <f t="array" ref="C858">ROWS(_xlfn.UNIQUE(_xlfn._xlws.FILTER(VGSales[Genre],VGSales[Name]=A858)))</f>
        <v>1</v>
      </c>
      <c r="D858" s="8">
        <f>SUMIFS(VGSales[Global_Sales],VGSales[Name],A858)</f>
        <v>1.78</v>
      </c>
    </row>
    <row r="859" spans="1:4" s="8" customFormat="1" x14ac:dyDescent="0.25">
      <c r="A859" s="8" t="str">
        <v>Professor Layton and the Mask of Miracle</v>
      </c>
      <c r="B859" s="8" cm="1">
        <f t="array" ref="B859">SUM(1*(VGSales[Name]=A859))</f>
        <v>1</v>
      </c>
      <c r="C859" s="8" cm="1">
        <f t="array" ref="C859">ROWS(_xlfn.UNIQUE(_xlfn._xlws.FILTER(VGSales[Genre],VGSales[Name]=A859)))</f>
        <v>1</v>
      </c>
      <c r="D859" s="8">
        <f>SUMIFS(VGSales[Global_Sales],VGSales[Name],A859)</f>
        <v>1.78</v>
      </c>
    </row>
    <row r="860" spans="1:4" s="8" customFormat="1" x14ac:dyDescent="0.25">
      <c r="A860" s="8" t="str">
        <v>Just Cause 2</v>
      </c>
      <c r="B860" s="8" cm="1">
        <f t="array" ref="B860">SUM(1*(VGSales[Name]=A860))</f>
        <v>3</v>
      </c>
      <c r="C860" s="8" cm="1">
        <f t="array" ref="C860">ROWS(_xlfn.UNIQUE(_xlfn._xlws.FILTER(VGSales[Genre],VGSales[Name]=A860)))</f>
        <v>1</v>
      </c>
      <c r="D860" s="8">
        <f>SUMIFS(VGSales[Global_Sales],VGSales[Name],A860)</f>
        <v>3.5300000000000002</v>
      </c>
    </row>
    <row r="861" spans="1:4" s="8" customFormat="1" x14ac:dyDescent="0.25">
      <c r="A861" s="8" t="str">
        <v>Dragon's Dogma</v>
      </c>
      <c r="B861" s="8" cm="1">
        <f t="array" ref="B861">SUM(1*(VGSales[Name]=A861))</f>
        <v>2</v>
      </c>
      <c r="C861" s="8" cm="1">
        <f t="array" ref="C861">ROWS(_xlfn.UNIQUE(_xlfn._xlws.FILTER(VGSales[Genre],VGSales[Name]=A861)))</f>
        <v>1</v>
      </c>
      <c r="D861" s="8">
        <f>SUMIFS(VGSales[Global_Sales],VGSales[Name],A861)</f>
        <v>2.58</v>
      </c>
    </row>
    <row r="862" spans="1:4" s="8" customFormat="1" x14ac:dyDescent="0.25">
      <c r="A862" s="8" t="str">
        <v>50 Cent: Bulletproof</v>
      </c>
      <c r="B862" s="8" cm="1">
        <f t="array" ref="B862">SUM(1*(VGSales[Name]=A862))</f>
        <v>3</v>
      </c>
      <c r="C862" s="8" cm="1">
        <f t="array" ref="C862">ROWS(_xlfn.UNIQUE(_xlfn._xlws.FILTER(VGSales[Genre],VGSales[Name]=A862)))</f>
        <v>1</v>
      </c>
      <c r="D862" s="8">
        <f>SUMIFS(VGSales[Global_Sales],VGSales[Name],A862)</f>
        <v>2.2999999999999998</v>
      </c>
    </row>
    <row r="863" spans="1:4" s="8" customFormat="1" x14ac:dyDescent="0.25">
      <c r="A863" s="8" t="str">
        <v>Wii Party U</v>
      </c>
      <c r="B863" s="8" cm="1">
        <f t="array" ref="B863">SUM(1*(VGSales[Name]=A863))</f>
        <v>1</v>
      </c>
      <c r="C863" s="8" cm="1">
        <f t="array" ref="C863">ROWS(_xlfn.UNIQUE(_xlfn._xlws.FILTER(VGSales[Genre],VGSales[Name]=A863)))</f>
        <v>1</v>
      </c>
      <c r="D863" s="8">
        <f>SUMIFS(VGSales[Global_Sales],VGSales[Name],A863)</f>
        <v>1.77</v>
      </c>
    </row>
    <row r="864" spans="1:4" s="8" customFormat="1" x14ac:dyDescent="0.25">
      <c r="A864" s="8" t="str">
        <v>Final Fantasy II</v>
      </c>
      <c r="B864" s="8" cm="1">
        <f t="array" ref="B864">SUM(1*(VGSales[Name]=A864))</f>
        <v>3</v>
      </c>
      <c r="C864" s="8" cm="1">
        <f t="array" ref="C864">ROWS(_xlfn.UNIQUE(_xlfn._xlws.FILTER(VGSales[Genre],VGSales[Name]=A864)))</f>
        <v>1</v>
      </c>
      <c r="D864" s="8">
        <f>SUMIFS(VGSales[Global_Sales],VGSales[Name],A864)</f>
        <v>2.7800000000000002</v>
      </c>
    </row>
    <row r="865" spans="1:4" s="8" customFormat="1" x14ac:dyDescent="0.25">
      <c r="A865" s="8" t="str">
        <v>Kirby 64: The Crystal Shards</v>
      </c>
      <c r="B865" s="8" cm="1">
        <f t="array" ref="B865">SUM(1*(VGSales[Name]=A865))</f>
        <v>1</v>
      </c>
      <c r="C865" s="8" cm="1">
        <f t="array" ref="C865">ROWS(_xlfn.UNIQUE(_xlfn._xlws.FILTER(VGSales[Genre],VGSales[Name]=A865)))</f>
        <v>1</v>
      </c>
      <c r="D865" s="8">
        <f>SUMIFS(VGSales[Global_Sales],VGSales[Name],A865)</f>
        <v>1.77</v>
      </c>
    </row>
    <row r="866" spans="1:4" s="8" customFormat="1" x14ac:dyDescent="0.25">
      <c r="A866" s="8" t="str">
        <v>Dead or Alive 3</v>
      </c>
      <c r="B866" s="8" cm="1">
        <f t="array" ref="B866">SUM(1*(VGSales[Name]=A866))</f>
        <v>1</v>
      </c>
      <c r="C866" s="8" cm="1">
        <f t="array" ref="C866">ROWS(_xlfn.UNIQUE(_xlfn._xlws.FILTER(VGSales[Genre],VGSales[Name]=A866)))</f>
        <v>1</v>
      </c>
      <c r="D866" s="8">
        <f>SUMIFS(VGSales[Global_Sales],VGSales[Name],A866)</f>
        <v>1.77</v>
      </c>
    </row>
    <row r="867" spans="1:4" s="8" customFormat="1" x14ac:dyDescent="0.25">
      <c r="A867" s="8" t="str">
        <v>Metroid II: Return of Samus</v>
      </c>
      <c r="B867" s="8" cm="1">
        <f t="array" ref="B867">SUM(1*(VGSales[Name]=A867))</f>
        <v>1</v>
      </c>
      <c r="C867" s="8" cm="1">
        <f t="array" ref="C867">ROWS(_xlfn.UNIQUE(_xlfn._xlws.FILTER(VGSales[Genre],VGSales[Name]=A867)))</f>
        <v>1</v>
      </c>
      <c r="D867" s="8">
        <f>SUMIFS(VGSales[Global_Sales],VGSales[Name],A867)</f>
        <v>1.76</v>
      </c>
    </row>
    <row r="868" spans="1:4" s="8" customFormat="1" x14ac:dyDescent="0.25">
      <c r="A868" s="8" t="str">
        <v>WWF Attitude</v>
      </c>
      <c r="B868" s="8" cm="1">
        <f t="array" ref="B868">SUM(1*(VGSales[Name]=A868))</f>
        <v>2</v>
      </c>
      <c r="C868" s="8" cm="1">
        <f t="array" ref="C868">ROWS(_xlfn.UNIQUE(_xlfn._xlws.FILTER(VGSales[Genre],VGSales[Name]=A868)))</f>
        <v>1</v>
      </c>
      <c r="D868" s="8">
        <f>SUMIFS(VGSales[Global_Sales],VGSales[Name],A868)</f>
        <v>2.4699999999999998</v>
      </c>
    </row>
    <row r="869" spans="1:4" s="8" customFormat="1" x14ac:dyDescent="0.25">
      <c r="A869" s="8" t="str">
        <v>The SpongeBob SquarePants Movie</v>
      </c>
      <c r="B869" s="8" cm="1">
        <f t="array" ref="B869">SUM(1*(VGSales[Name]=A869))</f>
        <v>4</v>
      </c>
      <c r="C869" s="8" cm="1">
        <f t="array" ref="C869">ROWS(_xlfn.UNIQUE(_xlfn._xlws.FILTER(VGSales[Genre],VGSales[Name]=A869)))</f>
        <v>1</v>
      </c>
      <c r="D869" s="8">
        <f>SUMIFS(VGSales[Global_Sales],VGSales[Name],A869)</f>
        <v>4.7</v>
      </c>
    </row>
    <row r="870" spans="1:4" s="8" customFormat="1" x14ac:dyDescent="0.25">
      <c r="A870" s="8" t="str">
        <v>Golden Sun</v>
      </c>
      <c r="B870" s="8" cm="1">
        <f t="array" ref="B870">SUM(1*(VGSales[Name]=A870))</f>
        <v>1</v>
      </c>
      <c r="C870" s="8" cm="1">
        <f t="array" ref="C870">ROWS(_xlfn.UNIQUE(_xlfn._xlws.FILTER(VGSales[Genre],VGSales[Name]=A870)))</f>
        <v>1</v>
      </c>
      <c r="D870" s="8">
        <f>SUMIFS(VGSales[Global_Sales],VGSales[Name],A870)</f>
        <v>1.76</v>
      </c>
    </row>
    <row r="871" spans="1:4" s="8" customFormat="1" x14ac:dyDescent="0.25">
      <c r="A871" s="8" t="str">
        <v>Sonic the Hedgehog 3</v>
      </c>
      <c r="B871" s="8" cm="1">
        <f t="array" ref="B871">SUM(1*(VGSales[Name]=A871))</f>
        <v>1</v>
      </c>
      <c r="C871" s="8" cm="1">
        <f t="array" ref="C871">ROWS(_xlfn.UNIQUE(_xlfn._xlws.FILTER(VGSales[Genre],VGSales[Name]=A871)))</f>
        <v>1</v>
      </c>
      <c r="D871" s="8">
        <f>SUMIFS(VGSales[Global_Sales],VGSales[Name],A871)</f>
        <v>1.76</v>
      </c>
    </row>
    <row r="872" spans="1:4" s="8" customFormat="1" x14ac:dyDescent="0.25">
      <c r="A872" s="8" t="str">
        <v>Kid Icarus</v>
      </c>
      <c r="B872" s="8" cm="1">
        <f t="array" ref="B872">SUM(1*(VGSales[Name]=A872))</f>
        <v>1</v>
      </c>
      <c r="C872" s="8" cm="1">
        <f t="array" ref="C872">ROWS(_xlfn.UNIQUE(_xlfn._xlws.FILTER(VGSales[Genre],VGSales[Name]=A872)))</f>
        <v>1</v>
      </c>
      <c r="D872" s="8">
        <f>SUMIFS(VGSales[Global_Sales],VGSales[Name],A872)</f>
        <v>1.76</v>
      </c>
    </row>
    <row r="873" spans="1:4" s="8" customFormat="1" x14ac:dyDescent="0.25">
      <c r="A873" s="8" t="str">
        <v>Def Jam: Fight for NY</v>
      </c>
      <c r="B873" s="8" cm="1">
        <f t="array" ref="B873">SUM(1*(VGSales[Name]=A873))</f>
        <v>3</v>
      </c>
      <c r="C873" s="8" cm="1">
        <f t="array" ref="C873">ROWS(_xlfn.UNIQUE(_xlfn._xlws.FILTER(VGSales[Genre],VGSales[Name]=A873)))</f>
        <v>1</v>
      </c>
      <c r="D873" s="8">
        <f>SUMIFS(VGSales[Global_Sales],VGSales[Name],A873)</f>
        <v>2.52</v>
      </c>
    </row>
    <row r="874" spans="1:4" s="8" customFormat="1" x14ac:dyDescent="0.25">
      <c r="A874" s="8" t="str">
        <v>State of Emergency</v>
      </c>
      <c r="B874" s="8" cm="1">
        <f t="array" ref="B874">SUM(1*(VGSales[Name]=A874))</f>
        <v>2</v>
      </c>
      <c r="C874" s="8" cm="1">
        <f t="array" ref="C874">ROWS(_xlfn.UNIQUE(_xlfn._xlws.FILTER(VGSales[Genre],VGSales[Name]=A874)))</f>
        <v>1</v>
      </c>
      <c r="D874" s="8">
        <f>SUMIFS(VGSales[Global_Sales],VGSales[Name],A874)</f>
        <v>1.93</v>
      </c>
    </row>
    <row r="875" spans="1:4" s="8" customFormat="1" x14ac:dyDescent="0.25">
      <c r="A875" s="8" t="str">
        <v>2 Games in 1 Double Pack: The Incredibles / Finding Nemo: The Continuing Adventures</v>
      </c>
      <c r="B875" s="8" cm="1">
        <f t="array" ref="B875">SUM(1*(VGSales[Name]=A875))</f>
        <v>1</v>
      </c>
      <c r="C875" s="8" cm="1">
        <f t="array" ref="C875">ROWS(_xlfn.UNIQUE(_xlfn._xlws.FILTER(VGSales[Genre],VGSales[Name]=A875)))</f>
        <v>1</v>
      </c>
      <c r="D875" s="8">
        <f>SUMIFS(VGSales[Global_Sales],VGSales[Name],A875)</f>
        <v>1.76</v>
      </c>
    </row>
    <row r="876" spans="1:4" s="8" customFormat="1" x14ac:dyDescent="0.25">
      <c r="A876" s="8" t="str">
        <v>The Urbz: Sims in the City</v>
      </c>
      <c r="B876" s="8" cm="1">
        <f t="array" ref="B876">SUM(1*(VGSales[Name]=A876))</f>
        <v>4</v>
      </c>
      <c r="C876" s="8" cm="1">
        <f t="array" ref="C876">ROWS(_xlfn.UNIQUE(_xlfn._xlws.FILTER(VGSales[Genre],VGSales[Name]=A876)))</f>
        <v>1</v>
      </c>
      <c r="D876" s="8">
        <f>SUMIFS(VGSales[Global_Sales],VGSales[Name],A876)</f>
        <v>3.1199999999999997</v>
      </c>
    </row>
    <row r="877" spans="1:4" s="8" customFormat="1" x14ac:dyDescent="0.25">
      <c r="A877" s="8" t="str">
        <v>Star Wars: Starfighter</v>
      </c>
      <c r="B877" s="8" cm="1">
        <f t="array" ref="B877">SUM(1*(VGSales[Name]=A877))</f>
        <v>1</v>
      </c>
      <c r="C877" s="8" cm="1">
        <f t="array" ref="C877">ROWS(_xlfn.UNIQUE(_xlfn._xlws.FILTER(VGSales[Genre],VGSales[Name]=A877)))</f>
        <v>1</v>
      </c>
      <c r="D877" s="8">
        <f>SUMIFS(VGSales[Global_Sales],VGSales[Name],A877)</f>
        <v>1.76</v>
      </c>
    </row>
    <row r="878" spans="1:4" s="8" customFormat="1" x14ac:dyDescent="0.25">
      <c r="A878" s="8" t="str">
        <v>Madden NFL 2000</v>
      </c>
      <c r="B878" s="8" cm="1">
        <f t="array" ref="B878">SUM(1*(VGSales[Name]=A878))</f>
        <v>2</v>
      </c>
      <c r="C878" s="8" cm="1">
        <f t="array" ref="C878">ROWS(_xlfn.UNIQUE(_xlfn._xlws.FILTER(VGSales[Genre],VGSales[Name]=A878)))</f>
        <v>1</v>
      </c>
      <c r="D878" s="8">
        <f>SUMIFS(VGSales[Global_Sales],VGSales[Name],A878)</f>
        <v>2.36</v>
      </c>
    </row>
    <row r="879" spans="1:4" s="8" customFormat="1" x14ac:dyDescent="0.25">
      <c r="A879" s="8" t="str">
        <v>Pro Evolution Soccer</v>
      </c>
      <c r="B879" s="8" cm="1">
        <f t="array" ref="B879">SUM(1*(VGSales[Name]=A879))</f>
        <v>1</v>
      </c>
      <c r="C879" s="8" cm="1">
        <f t="array" ref="C879">ROWS(_xlfn.UNIQUE(_xlfn._xlws.FILTER(VGSales[Genre],VGSales[Name]=A879)))</f>
        <v>1</v>
      </c>
      <c r="D879" s="8">
        <f>SUMIFS(VGSales[Global_Sales],VGSales[Name],A879)</f>
        <v>1.75</v>
      </c>
    </row>
    <row r="880" spans="1:4" s="8" customFormat="1" x14ac:dyDescent="0.25">
      <c r="A880" s="8" t="str">
        <v>Crackdown</v>
      </c>
      <c r="B880" s="8" cm="1">
        <f t="array" ref="B880">SUM(1*(VGSales[Name]=A880))</f>
        <v>1</v>
      </c>
      <c r="C880" s="8" cm="1">
        <f t="array" ref="C880">ROWS(_xlfn.UNIQUE(_xlfn._xlws.FILTER(VGSales[Genre],VGSales[Name]=A880)))</f>
        <v>1</v>
      </c>
      <c r="D880" s="8">
        <f>SUMIFS(VGSales[Global_Sales],VGSales[Name],A880)</f>
        <v>1.75</v>
      </c>
    </row>
    <row r="881" spans="1:4" s="8" customFormat="1" x14ac:dyDescent="0.25">
      <c r="A881" s="8" t="str">
        <v>Yoshi</v>
      </c>
      <c r="B881" s="8" cm="1">
        <f t="array" ref="B881">SUM(1*(VGSales[Name]=A881))</f>
        <v>2</v>
      </c>
      <c r="C881" s="8" cm="1">
        <f t="array" ref="C881">ROWS(_xlfn.UNIQUE(_xlfn._xlws.FILTER(VGSales[Genre],VGSales[Name]=A881)))</f>
        <v>1</v>
      </c>
      <c r="D881" s="8">
        <f>SUMIFS(VGSales[Global_Sales],VGSales[Name],A881)</f>
        <v>2.48</v>
      </c>
    </row>
    <row r="882" spans="1:4" s="8" customFormat="1" x14ac:dyDescent="0.25">
      <c r="A882" s="8" t="str">
        <v>Disney's Aladdin</v>
      </c>
      <c r="B882" s="8" cm="1">
        <f t="array" ref="B882">SUM(1*(VGSales[Name]=A882))</f>
        <v>2</v>
      </c>
      <c r="C882" s="8" cm="1">
        <f t="array" ref="C882">ROWS(_xlfn.UNIQUE(_xlfn._xlws.FILTER(VGSales[Genre],VGSales[Name]=A882)))</f>
        <v>1</v>
      </c>
      <c r="D882" s="8">
        <f>SUMIFS(VGSales[Global_Sales],VGSales[Name],A882)</f>
        <v>1.78</v>
      </c>
    </row>
    <row r="883" spans="1:4" s="8" customFormat="1" x14ac:dyDescent="0.25">
      <c r="A883" s="8" t="str">
        <v>Kirby's Adventure</v>
      </c>
      <c r="B883" s="8" cm="1">
        <f t="array" ref="B883">SUM(1*(VGSales[Name]=A883))</f>
        <v>1</v>
      </c>
      <c r="C883" s="8" cm="1">
        <f t="array" ref="C883">ROWS(_xlfn.UNIQUE(_xlfn._xlws.FILTER(VGSales[Genre],VGSales[Name]=A883)))</f>
        <v>1</v>
      </c>
      <c r="D883" s="8">
        <f>SUMIFS(VGSales[Global_Sales],VGSales[Name],A883)</f>
        <v>1.75</v>
      </c>
    </row>
    <row r="884" spans="1:4" s="8" customFormat="1" x14ac:dyDescent="0.25">
      <c r="A884" s="8" t="str">
        <v>Cooking Mama 3: Shop &amp; Chop</v>
      </c>
      <c r="B884" s="8" cm="1">
        <f t="array" ref="B884">SUM(1*(VGSales[Name]=A884))</f>
        <v>1</v>
      </c>
      <c r="C884" s="8" cm="1">
        <f t="array" ref="C884">ROWS(_xlfn.UNIQUE(_xlfn._xlws.FILTER(VGSales[Genre],VGSales[Name]=A884)))</f>
        <v>1</v>
      </c>
      <c r="D884" s="8">
        <f>SUMIFS(VGSales[Global_Sales],VGSales[Name],A884)</f>
        <v>1.75</v>
      </c>
    </row>
    <row r="885" spans="1:4" s="8" customFormat="1" x14ac:dyDescent="0.25">
      <c r="A885" s="8" t="str">
        <v>Dance Dance Revolution X</v>
      </c>
      <c r="B885" s="8" cm="1">
        <f t="array" ref="B885">SUM(1*(VGSales[Name]=A885))</f>
        <v>1</v>
      </c>
      <c r="C885" s="8" cm="1">
        <f t="array" ref="C885">ROWS(_xlfn.UNIQUE(_xlfn._xlws.FILTER(VGSales[Genre],VGSales[Name]=A885)))</f>
        <v>1</v>
      </c>
      <c r="D885" s="8">
        <f>SUMIFS(VGSales[Global_Sales],VGSales[Name],A885)</f>
        <v>1.75</v>
      </c>
    </row>
    <row r="886" spans="1:4" s="8" customFormat="1" x14ac:dyDescent="0.25">
      <c r="A886" s="8" t="str">
        <v>2 Games in 1: Disney Princess &amp; The Lion King</v>
      </c>
      <c r="B886" s="8" cm="1">
        <f t="array" ref="B886">SUM(1*(VGSales[Name]=A886))</f>
        <v>1</v>
      </c>
      <c r="C886" s="8" cm="1">
        <f t="array" ref="C886">ROWS(_xlfn.UNIQUE(_xlfn._xlws.FILTER(VGSales[Genre],VGSales[Name]=A886)))</f>
        <v>1</v>
      </c>
      <c r="D886" s="8">
        <f>SUMIFS(VGSales[Global_Sales],VGSales[Name],A886)</f>
        <v>1.75</v>
      </c>
    </row>
    <row r="887" spans="1:4" s="8" customFormat="1" x14ac:dyDescent="0.25">
      <c r="A887" s="8" t="str">
        <v>Star Wars Episode I: The Phantom Menace</v>
      </c>
      <c r="B887" s="8" cm="1">
        <f t="array" ref="B887">SUM(1*(VGSales[Name]=A887))</f>
        <v>1</v>
      </c>
      <c r="C887" s="8" cm="1">
        <f t="array" ref="C887">ROWS(_xlfn.UNIQUE(_xlfn._xlws.FILTER(VGSales[Genre],VGSales[Name]=A887)))</f>
        <v>1</v>
      </c>
      <c r="D887" s="8">
        <f>SUMIFS(VGSales[Global_Sales],VGSales[Name],A887)</f>
        <v>1.74</v>
      </c>
    </row>
    <row r="888" spans="1:4" s="8" customFormat="1" x14ac:dyDescent="0.25">
      <c r="A888" s="8" t="str">
        <v>Xenosaga Episode I: Der Wille zur Macht</v>
      </c>
      <c r="B888" s="8" cm="1">
        <f t="array" ref="B888">SUM(1*(VGSales[Name]=A888))</f>
        <v>1</v>
      </c>
      <c r="C888" s="8" cm="1">
        <f t="array" ref="C888">ROWS(_xlfn.UNIQUE(_xlfn._xlws.FILTER(VGSales[Genre],VGSales[Name]=A888)))</f>
        <v>1</v>
      </c>
      <c r="D888" s="8">
        <f>SUMIFS(VGSales[Global_Sales],VGSales[Name],A888)</f>
        <v>1.74</v>
      </c>
    </row>
    <row r="889" spans="1:4" s="8" customFormat="1" x14ac:dyDescent="0.25">
      <c r="A889" s="8" t="str">
        <v>The Beatles: Rock Band</v>
      </c>
      <c r="B889" s="8" cm="1">
        <f t="array" ref="B889">SUM(1*(VGSales[Name]=A889))</f>
        <v>3</v>
      </c>
      <c r="C889" s="8" cm="1">
        <f t="array" ref="C889">ROWS(_xlfn.UNIQUE(_xlfn._xlws.FILTER(VGSales[Genre],VGSales[Name]=A889)))</f>
        <v>1</v>
      </c>
      <c r="D889" s="8">
        <f>SUMIFS(VGSales[Global_Sales],VGSales[Name],A889)</f>
        <v>4.18</v>
      </c>
    </row>
    <row r="890" spans="1:4" s="8" customFormat="1" x14ac:dyDescent="0.25">
      <c r="A890" s="8" t="str">
        <v>Forza Motorsport 6</v>
      </c>
      <c r="B890" s="8" cm="1">
        <f t="array" ref="B890">SUM(1*(VGSales[Name]=A890))</f>
        <v>1</v>
      </c>
      <c r="C890" s="8" cm="1">
        <f t="array" ref="C890">ROWS(_xlfn.UNIQUE(_xlfn._xlws.FILTER(VGSales[Genre],VGSales[Name]=A890)))</f>
        <v>1</v>
      </c>
      <c r="D890" s="8">
        <f>SUMIFS(VGSales[Global_Sales],VGSales[Name],A890)</f>
        <v>1.74</v>
      </c>
    </row>
    <row r="891" spans="1:4" s="8" customFormat="1" x14ac:dyDescent="0.25">
      <c r="A891" s="8" t="str">
        <v>Sonic Colors</v>
      </c>
      <c r="B891" s="8" cm="1">
        <f t="array" ref="B891">SUM(1*(VGSales[Name]=A891))</f>
        <v>2</v>
      </c>
      <c r="C891" s="8" cm="1">
        <f t="array" ref="C891">ROWS(_xlfn.UNIQUE(_xlfn._xlws.FILTER(VGSales[Genre],VGSales[Name]=A891)))</f>
        <v>1</v>
      </c>
      <c r="D891" s="8">
        <f>SUMIFS(VGSales[Global_Sales],VGSales[Name],A891)</f>
        <v>3.1100000000000003</v>
      </c>
    </row>
    <row r="892" spans="1:4" s="8" customFormat="1" x14ac:dyDescent="0.25">
      <c r="A892" s="8" t="str">
        <v>Cruis'n USA</v>
      </c>
      <c r="B892" s="8" cm="1">
        <f t="array" ref="B892">SUM(1*(VGSales[Name]=A892))</f>
        <v>1</v>
      </c>
      <c r="C892" s="8" cm="1">
        <f t="array" ref="C892">ROWS(_xlfn.UNIQUE(_xlfn._xlws.FILTER(VGSales[Genre],VGSales[Name]=A892)))</f>
        <v>1</v>
      </c>
      <c r="D892" s="8">
        <f>SUMIFS(VGSales[Global_Sales],VGSales[Name],A892)</f>
        <v>1.74</v>
      </c>
    </row>
    <row r="893" spans="1:4" s="8" customFormat="1" x14ac:dyDescent="0.25">
      <c r="A893" s="8" t="str">
        <v>Madden NFL 99</v>
      </c>
      <c r="B893" s="8" cm="1">
        <f t="array" ref="B893">SUM(1*(VGSales[Name]=A893))</f>
        <v>2</v>
      </c>
      <c r="C893" s="8" cm="1">
        <f t="array" ref="C893">ROWS(_xlfn.UNIQUE(_xlfn._xlws.FILTER(VGSales[Genre],VGSales[Name]=A893)))</f>
        <v>1</v>
      </c>
      <c r="D893" s="8">
        <f>SUMIFS(VGSales[Global_Sales],VGSales[Name],A893)</f>
        <v>2.64</v>
      </c>
    </row>
    <row r="894" spans="1:4" s="8" customFormat="1" x14ac:dyDescent="0.25">
      <c r="A894" s="8" t="str">
        <v>Uncharted: Golden Abyss</v>
      </c>
      <c r="B894" s="8" cm="1">
        <f t="array" ref="B894">SUM(1*(VGSales[Name]=A894))</f>
        <v>1</v>
      </c>
      <c r="C894" s="8" cm="1">
        <f t="array" ref="C894">ROWS(_xlfn.UNIQUE(_xlfn._xlws.FILTER(VGSales[Genre],VGSales[Name]=A894)))</f>
        <v>1</v>
      </c>
      <c r="D894" s="8">
        <f>SUMIFS(VGSales[Global_Sales],VGSales[Name],A894)</f>
        <v>1.74</v>
      </c>
    </row>
    <row r="895" spans="1:4" s="8" customFormat="1" x14ac:dyDescent="0.25">
      <c r="A895" s="8" t="str">
        <v>SSX Tricky</v>
      </c>
      <c r="B895" s="8" cm="1">
        <f t="array" ref="B895">SUM(1*(VGSales[Name]=A895))</f>
        <v>4</v>
      </c>
      <c r="C895" s="8" cm="1">
        <f t="array" ref="C895">ROWS(_xlfn.UNIQUE(_xlfn._xlws.FILTER(VGSales[Genre],VGSales[Name]=A895)))</f>
        <v>1</v>
      </c>
      <c r="D895" s="8">
        <f>SUMIFS(VGSales[Global_Sales],VGSales[Name],A895)</f>
        <v>2.89</v>
      </c>
    </row>
    <row r="896" spans="1:4" s="8" customFormat="1" x14ac:dyDescent="0.25">
      <c r="A896" s="8" t="str">
        <v>Overwatch</v>
      </c>
      <c r="B896" s="8" cm="1">
        <f t="array" ref="B896">SUM(1*(VGSales[Name]=A896))</f>
        <v>3</v>
      </c>
      <c r="C896" s="8" cm="1">
        <f t="array" ref="C896">ROWS(_xlfn.UNIQUE(_xlfn._xlws.FILTER(VGSales[Genre],VGSales[Name]=A896)))</f>
        <v>1</v>
      </c>
      <c r="D896" s="8">
        <f>SUMIFS(VGSales[Global_Sales],VGSales[Name],A896)</f>
        <v>3.0100000000000002</v>
      </c>
    </row>
    <row r="897" spans="1:4" s="8" customFormat="1" x14ac:dyDescent="0.25">
      <c r="A897" s="8" t="str">
        <v>Twisted Metal III</v>
      </c>
      <c r="B897" s="8" cm="1">
        <f t="array" ref="B897">SUM(1*(VGSales[Name]=A897))</f>
        <v>1</v>
      </c>
      <c r="C897" s="8" cm="1">
        <f t="array" ref="C897">ROWS(_xlfn.UNIQUE(_xlfn._xlws.FILTER(VGSales[Genre],VGSales[Name]=A897)))</f>
        <v>1</v>
      </c>
      <c r="D897" s="8">
        <f>SUMIFS(VGSales[Global_Sales],VGSales[Name],A897)</f>
        <v>1.73</v>
      </c>
    </row>
    <row r="898" spans="1:4" s="8" customFormat="1" x14ac:dyDescent="0.25">
      <c r="A898" s="8" t="str">
        <v>Disney Infinity</v>
      </c>
      <c r="B898" s="8" cm="1">
        <f t="array" ref="B898">SUM(1*(VGSales[Name]=A898))</f>
        <v>6</v>
      </c>
      <c r="C898" s="8" cm="1">
        <f t="array" ref="C898">ROWS(_xlfn.UNIQUE(_xlfn._xlws.FILTER(VGSales[Genre],VGSales[Name]=A898)))</f>
        <v>1</v>
      </c>
      <c r="D898" s="8">
        <f>SUMIFS(VGSales[Global_Sales],VGSales[Name],A898)</f>
        <v>5.12</v>
      </c>
    </row>
    <row r="899" spans="1:4" s="8" customFormat="1" x14ac:dyDescent="0.25">
      <c r="A899" s="8" t="str">
        <v>Crash Bandicoot: The Huge Adventure</v>
      </c>
      <c r="B899" s="8" cm="1">
        <f t="array" ref="B899">SUM(1*(VGSales[Name]=A899))</f>
        <v>1</v>
      </c>
      <c r="C899" s="8" cm="1">
        <f t="array" ref="C899">ROWS(_xlfn.UNIQUE(_xlfn._xlws.FILTER(VGSales[Genre],VGSales[Name]=A899)))</f>
        <v>1</v>
      </c>
      <c r="D899" s="8">
        <f>SUMIFS(VGSales[Global_Sales],VGSales[Name],A899)</f>
        <v>1.73</v>
      </c>
    </row>
    <row r="900" spans="1:4" s="8" customFormat="1" x14ac:dyDescent="0.25">
      <c r="A900" s="8" t="str">
        <v>Dishonored</v>
      </c>
      <c r="B900" s="8" cm="1">
        <f t="array" ref="B900">SUM(1*(VGSales[Name]=A900))</f>
        <v>5</v>
      </c>
      <c r="C900" s="8" cm="1">
        <f t="array" ref="C900">ROWS(_xlfn.UNIQUE(_xlfn._xlws.FILTER(VGSales[Genre],VGSales[Name]=A900)))</f>
        <v>1</v>
      </c>
      <c r="D900" s="8">
        <f>SUMIFS(VGSales[Global_Sales],VGSales[Name],A900)</f>
        <v>4.3</v>
      </c>
    </row>
    <row r="901" spans="1:4" s="8" customFormat="1" x14ac:dyDescent="0.25">
      <c r="A901" s="8" t="str">
        <v>The Order: 1886</v>
      </c>
      <c r="B901" s="8" cm="1">
        <f t="array" ref="B901">SUM(1*(VGSales[Name]=A901))</f>
        <v>1</v>
      </c>
      <c r="C901" s="8" cm="1">
        <f t="array" ref="C901">ROWS(_xlfn.UNIQUE(_xlfn._xlws.FILTER(VGSales[Genre],VGSales[Name]=A901)))</f>
        <v>1</v>
      </c>
      <c r="D901" s="8">
        <f>SUMIFS(VGSales[Global_Sales],VGSales[Name],A901)</f>
        <v>1.72</v>
      </c>
    </row>
    <row r="902" spans="1:4" s="8" customFormat="1" x14ac:dyDescent="0.25">
      <c r="A902" s="8" t="str">
        <v>The Elder Scrolls Online</v>
      </c>
      <c r="B902" s="8" cm="1">
        <f t="array" ref="B902">SUM(1*(VGSales[Name]=A902))</f>
        <v>3</v>
      </c>
      <c r="C902" s="8" cm="1">
        <f t="array" ref="C902">ROWS(_xlfn.UNIQUE(_xlfn._xlws.FILTER(VGSales[Genre],VGSales[Name]=A902)))</f>
        <v>1</v>
      </c>
      <c r="D902" s="8">
        <f>SUMIFS(VGSales[Global_Sales],VGSales[Name],A902)</f>
        <v>3.89</v>
      </c>
    </row>
    <row r="903" spans="1:4" s="8" customFormat="1" x14ac:dyDescent="0.25">
      <c r="A903" s="8" t="str">
        <v>Call of Duty: World at War Final Fronts</v>
      </c>
      <c r="B903" s="8" cm="1">
        <f t="array" ref="B903">SUM(1*(VGSales[Name]=A903))</f>
        <v>1</v>
      </c>
      <c r="C903" s="8" cm="1">
        <f t="array" ref="C903">ROWS(_xlfn.UNIQUE(_xlfn._xlws.FILTER(VGSales[Genre],VGSales[Name]=A903)))</f>
        <v>1</v>
      </c>
      <c r="D903" s="8">
        <f>SUMIFS(VGSales[Global_Sales],VGSales[Name],A903)</f>
        <v>1.72</v>
      </c>
    </row>
    <row r="904" spans="1:4" s="8" customFormat="1" x14ac:dyDescent="0.25">
      <c r="A904" s="8" t="str">
        <v>Imagine: Teacher</v>
      </c>
      <c r="B904" s="8" cm="1">
        <f t="array" ref="B904">SUM(1*(VGSales[Name]=A904))</f>
        <v>1</v>
      </c>
      <c r="C904" s="8" cm="1">
        <f t="array" ref="C904">ROWS(_xlfn.UNIQUE(_xlfn._xlws.FILTER(VGSales[Genre],VGSales[Name]=A904)))</f>
        <v>1</v>
      </c>
      <c r="D904" s="8">
        <f>SUMIFS(VGSales[Global_Sales],VGSales[Name],A904)</f>
        <v>1.72</v>
      </c>
    </row>
    <row r="905" spans="1:4" s="8" customFormat="1" x14ac:dyDescent="0.25">
      <c r="A905" s="8" t="str">
        <v>Star Ocean: Till The End of Time</v>
      </c>
      <c r="B905" s="8" cm="1">
        <f t="array" ref="B905">SUM(1*(VGSales[Name]=A905))</f>
        <v>1</v>
      </c>
      <c r="C905" s="8" cm="1">
        <f t="array" ref="C905">ROWS(_xlfn.UNIQUE(_xlfn._xlws.FILTER(VGSales[Genre],VGSales[Name]=A905)))</f>
        <v>1</v>
      </c>
      <c r="D905" s="8">
        <f>SUMIFS(VGSales[Global_Sales],VGSales[Name],A905)</f>
        <v>1.72</v>
      </c>
    </row>
    <row r="906" spans="1:4" s="8" customFormat="1" x14ac:dyDescent="0.25">
      <c r="A906" s="8" t="str">
        <v>The Sims 3: Late Night Expansion Pack</v>
      </c>
      <c r="B906" s="8" cm="1">
        <f t="array" ref="B906">SUM(1*(VGSales[Name]=A906))</f>
        <v>1</v>
      </c>
      <c r="C906" s="8" cm="1">
        <f t="array" ref="C906">ROWS(_xlfn.UNIQUE(_xlfn._xlws.FILTER(VGSales[Genre],VGSales[Name]=A906)))</f>
        <v>1</v>
      </c>
      <c r="D906" s="8">
        <f>SUMIFS(VGSales[Global_Sales],VGSales[Name],A906)</f>
        <v>1.71</v>
      </c>
    </row>
    <row r="907" spans="1:4" s="8" customFormat="1" x14ac:dyDescent="0.25">
      <c r="A907" s="8" t="str">
        <v>Game Party 3</v>
      </c>
      <c r="B907" s="8" cm="1">
        <f t="array" ref="B907">SUM(1*(VGSales[Name]=A907))</f>
        <v>1</v>
      </c>
      <c r="C907" s="8" cm="1">
        <f t="array" ref="C907">ROWS(_xlfn.UNIQUE(_xlfn._xlws.FILTER(VGSales[Genre],VGSales[Name]=A907)))</f>
        <v>1</v>
      </c>
      <c r="D907" s="8">
        <f>SUMIFS(VGSales[Global_Sales],VGSales[Name],A907)</f>
        <v>1.71</v>
      </c>
    </row>
    <row r="908" spans="1:4" s="8" customFormat="1" x14ac:dyDescent="0.25">
      <c r="A908" s="8" t="str">
        <v>Toy Story 2: Buzz Lightyear to the Rescue!</v>
      </c>
      <c r="B908" s="8" cm="1">
        <f t="array" ref="B908">SUM(1*(VGSales[Name]=A908))</f>
        <v>2</v>
      </c>
      <c r="C908" s="8" cm="1">
        <f t="array" ref="C908">ROWS(_xlfn.UNIQUE(_xlfn._xlws.FILTER(VGSales[Genre],VGSales[Name]=A908)))</f>
        <v>1</v>
      </c>
      <c r="D908" s="8">
        <f>SUMIFS(VGSales[Global_Sales],VGSales[Name],A908)</f>
        <v>2.64</v>
      </c>
    </row>
    <row r="909" spans="1:4" s="8" customFormat="1" x14ac:dyDescent="0.25">
      <c r="A909" s="8" t="str">
        <v>Deal or No Deal</v>
      </c>
      <c r="B909" s="8" cm="1">
        <f t="array" ref="B909">SUM(1*(VGSales[Name]=A909))</f>
        <v>3</v>
      </c>
      <c r="C909" s="8" cm="1">
        <f t="array" ref="C909">ROWS(_xlfn.UNIQUE(_xlfn._xlws.FILTER(VGSales[Genre],VGSales[Name]=A909)))</f>
        <v>1</v>
      </c>
      <c r="D909" s="8">
        <f>SUMIFS(VGSales[Global_Sales],VGSales[Name],A909)</f>
        <v>3.03</v>
      </c>
    </row>
    <row r="910" spans="1:4" s="8" customFormat="1" x14ac:dyDescent="0.25">
      <c r="A910" s="8" t="str">
        <v>Ace Combat 5: The Unsung War</v>
      </c>
      <c r="B910" s="8" cm="1">
        <f t="array" ref="B910">SUM(1*(VGSales[Name]=A910))</f>
        <v>1</v>
      </c>
      <c r="C910" s="8" cm="1">
        <f t="array" ref="C910">ROWS(_xlfn.UNIQUE(_xlfn._xlws.FILTER(VGSales[Genre],VGSales[Name]=A910)))</f>
        <v>1</v>
      </c>
      <c r="D910" s="8">
        <f>SUMIFS(VGSales[Global_Sales],VGSales[Name],A910)</f>
        <v>1.71</v>
      </c>
    </row>
    <row r="911" spans="1:4" s="8" customFormat="1" x14ac:dyDescent="0.25">
      <c r="A911" s="8" t="str">
        <v>Kanshuu Nippon Joushikiryoku Kentei Kyoukai: Imasara Hito ni wa Kikenai Otona no Joushikiryoku Training DS</v>
      </c>
      <c r="B911" s="8" cm="1">
        <f t="array" ref="B911">SUM(1*(VGSales[Name]=A911))</f>
        <v>1</v>
      </c>
      <c r="C911" s="8" cm="1">
        <f t="array" ref="C911">ROWS(_xlfn.UNIQUE(_xlfn._xlws.FILTER(VGSales[Genre],VGSales[Name]=A911)))</f>
        <v>1</v>
      </c>
      <c r="D911" s="8">
        <f>SUMIFS(VGSales[Global_Sales],VGSales[Name],A911)</f>
        <v>1.71</v>
      </c>
    </row>
    <row r="912" spans="1:4" s="8" customFormat="1" x14ac:dyDescent="0.25">
      <c r="A912" s="8" t="str">
        <v>Cabela's Big Game Hunter 2010</v>
      </c>
      <c r="B912" s="8" cm="1">
        <f t="array" ref="B912">SUM(1*(VGSales[Name]=A912))</f>
        <v>3</v>
      </c>
      <c r="C912" s="8" cm="1">
        <f t="array" ref="C912">ROWS(_xlfn.UNIQUE(_xlfn._xlws.FILTER(VGSales[Genre],VGSales[Name]=A912)))</f>
        <v>1</v>
      </c>
      <c r="D912" s="8">
        <f>SUMIFS(VGSales[Global_Sales],VGSales[Name],A912)</f>
        <v>2.37</v>
      </c>
    </row>
    <row r="913" spans="1:4" s="8" customFormat="1" x14ac:dyDescent="0.25">
      <c r="A913" s="8" t="str">
        <v>The Crew</v>
      </c>
      <c r="B913" s="8" cm="1">
        <f t="array" ref="B913">SUM(1*(VGSales[Name]=A913))</f>
        <v>4</v>
      </c>
      <c r="C913" s="8" cm="1">
        <f t="array" ref="C913">ROWS(_xlfn.UNIQUE(_xlfn._xlws.FILTER(VGSales[Genre],VGSales[Name]=A913)))</f>
        <v>1</v>
      </c>
      <c r="D913" s="8">
        <f>SUMIFS(VGSales[Global_Sales],VGSales[Name],A913)</f>
        <v>2.75</v>
      </c>
    </row>
    <row r="914" spans="1:4" s="8" customFormat="1" x14ac:dyDescent="0.25">
      <c r="A914" s="8" t="str">
        <v>We Ski</v>
      </c>
      <c r="B914" s="8" cm="1">
        <f t="array" ref="B914">SUM(1*(VGSales[Name]=A914))</f>
        <v>1</v>
      </c>
      <c r="C914" s="8" cm="1">
        <f t="array" ref="C914">ROWS(_xlfn.UNIQUE(_xlfn._xlws.FILTER(VGSales[Genre],VGSales[Name]=A914)))</f>
        <v>1</v>
      </c>
      <c r="D914" s="8">
        <f>SUMIFS(VGSales[Global_Sales],VGSales[Name],A914)</f>
        <v>1.7</v>
      </c>
    </row>
    <row r="915" spans="1:4" s="8" customFormat="1" x14ac:dyDescent="0.25">
      <c r="A915" s="8" t="str">
        <v>Personal Trainer: Math</v>
      </c>
      <c r="B915" s="8" cm="1">
        <f t="array" ref="B915">SUM(1*(VGSales[Name]=A915))</f>
        <v>1</v>
      </c>
      <c r="C915" s="8" cm="1">
        <f t="array" ref="C915">ROWS(_xlfn.UNIQUE(_xlfn._xlws.FILTER(VGSales[Genre],VGSales[Name]=A915)))</f>
        <v>1</v>
      </c>
      <c r="D915" s="8">
        <f>SUMIFS(VGSales[Global_Sales],VGSales[Name],A915)</f>
        <v>1.7</v>
      </c>
    </row>
    <row r="916" spans="1:4" s="8" customFormat="1" x14ac:dyDescent="0.25">
      <c r="A916" s="8" t="str">
        <v>Kirby's Return to Dreamland</v>
      </c>
      <c r="B916" s="8" cm="1">
        <f t="array" ref="B916">SUM(1*(VGSales[Name]=A916))</f>
        <v>1</v>
      </c>
      <c r="C916" s="8" cm="1">
        <f t="array" ref="C916">ROWS(_xlfn.UNIQUE(_xlfn._xlws.FILTER(VGSales[Genre],VGSales[Name]=A916)))</f>
        <v>1</v>
      </c>
      <c r="D916" s="8">
        <f>SUMIFS(VGSales[Global_Sales],VGSales[Name],A916)</f>
        <v>1.7</v>
      </c>
    </row>
    <row r="917" spans="1:4" s="8" customFormat="1" x14ac:dyDescent="0.25">
      <c r="A917" s="8" t="str">
        <v>Super Puyo Puyo</v>
      </c>
      <c r="B917" s="8" cm="1">
        <f t="array" ref="B917">SUM(1*(VGSales[Name]=A917))</f>
        <v>1</v>
      </c>
      <c r="C917" s="8" cm="1">
        <f t="array" ref="C917">ROWS(_xlfn.UNIQUE(_xlfn._xlws.FILTER(VGSales[Genre],VGSales[Name]=A917)))</f>
        <v>1</v>
      </c>
      <c r="D917" s="8">
        <f>SUMIFS(VGSales[Global_Sales],VGSales[Name],A917)</f>
        <v>1.7</v>
      </c>
    </row>
    <row r="918" spans="1:4" s="8" customFormat="1" x14ac:dyDescent="0.25">
      <c r="A918" s="8" t="str">
        <v>Ben 10: Protector of Earth</v>
      </c>
      <c r="B918" s="8" cm="1">
        <f t="array" ref="B918">SUM(1*(VGSales[Name]=A918))</f>
        <v>4</v>
      </c>
      <c r="C918" s="8" cm="1">
        <f t="array" ref="C918">ROWS(_xlfn.UNIQUE(_xlfn._xlws.FILTER(VGSales[Genre],VGSales[Name]=A918)))</f>
        <v>1</v>
      </c>
      <c r="D918" s="8">
        <f>SUMIFS(VGSales[Global_Sales],VGSales[Name],A918)</f>
        <v>4.4899999999999993</v>
      </c>
    </row>
    <row r="919" spans="1:4" s="8" customFormat="1" x14ac:dyDescent="0.25">
      <c r="A919" s="8" t="str">
        <v>NCAA Football 07</v>
      </c>
      <c r="B919" s="8" cm="1">
        <f t="array" ref="B919">SUM(1*(VGSales[Name]=A919))</f>
        <v>4</v>
      </c>
      <c r="C919" s="8" cm="1">
        <f t="array" ref="C919">ROWS(_xlfn.UNIQUE(_xlfn._xlws.FILTER(VGSales[Genre],VGSales[Name]=A919)))</f>
        <v>1</v>
      </c>
      <c r="D919" s="8">
        <f>SUMIFS(VGSales[Global_Sales],VGSales[Name],A919)</f>
        <v>3.36</v>
      </c>
    </row>
    <row r="920" spans="1:4" s="8" customFormat="1" x14ac:dyDescent="0.25">
      <c r="A920" s="8" t="str">
        <v>SOCOM 3: U.S. Navy SEALs</v>
      </c>
      <c r="B920" s="8" cm="1">
        <f t="array" ref="B920">SUM(1*(VGSales[Name]=A920))</f>
        <v>1</v>
      </c>
      <c r="C920" s="8" cm="1">
        <f t="array" ref="C920">ROWS(_xlfn.UNIQUE(_xlfn._xlws.FILTER(VGSales[Genre],VGSales[Name]=A920)))</f>
        <v>1</v>
      </c>
      <c r="D920" s="8">
        <f>SUMIFS(VGSales[Global_Sales],VGSales[Name],A920)</f>
        <v>1.69</v>
      </c>
    </row>
    <row r="921" spans="1:4" s="8" customFormat="1" x14ac:dyDescent="0.25">
      <c r="A921" s="8" t="str">
        <v>Saints Row IV</v>
      </c>
      <c r="B921" s="8" cm="1">
        <f t="array" ref="B921">SUM(1*(VGSales[Name]=A921))</f>
        <v>5</v>
      </c>
      <c r="C921" s="8" cm="1">
        <f t="array" ref="C921">ROWS(_xlfn.UNIQUE(_xlfn._xlws.FILTER(VGSales[Genre],VGSales[Name]=A921)))</f>
        <v>1</v>
      </c>
      <c r="D921" s="8">
        <f>SUMIFS(VGSales[Global_Sales],VGSales[Name],A921)</f>
        <v>3.7600000000000002</v>
      </c>
    </row>
    <row r="922" spans="1:4" s="8" customFormat="1" x14ac:dyDescent="0.25">
      <c r="A922" s="8" t="str">
        <v>Jampack Winter '99</v>
      </c>
      <c r="B922" s="8" cm="1">
        <f t="array" ref="B922">SUM(1*(VGSales[Name]=A922))</f>
        <v>1</v>
      </c>
      <c r="C922" s="8" cm="1">
        <f t="array" ref="C922">ROWS(_xlfn.UNIQUE(_xlfn._xlws.FILTER(VGSales[Genre],VGSales[Name]=A922)))</f>
        <v>1</v>
      </c>
      <c r="D922" s="8">
        <f>SUMIFS(VGSales[Global_Sales],VGSales[Name],A922)</f>
        <v>1.69</v>
      </c>
    </row>
    <row r="923" spans="1:4" s="8" customFormat="1" x14ac:dyDescent="0.25">
      <c r="A923" s="8" t="str">
        <v>WCW vs. nWo: World Tour</v>
      </c>
      <c r="B923" s="8" cm="1">
        <f t="array" ref="B923">SUM(1*(VGSales[Name]=A923))</f>
        <v>1</v>
      </c>
      <c r="C923" s="8" cm="1">
        <f t="array" ref="C923">ROWS(_xlfn.UNIQUE(_xlfn._xlws.FILTER(VGSales[Genre],VGSales[Name]=A923)))</f>
        <v>1</v>
      </c>
      <c r="D923" s="8">
        <f>SUMIFS(VGSales[Global_Sales],VGSales[Name],A923)</f>
        <v>1.69</v>
      </c>
    </row>
    <row r="924" spans="1:4" s="8" customFormat="1" x14ac:dyDescent="0.25">
      <c r="A924" s="8" t="str">
        <v>WCW/NWO Thunder</v>
      </c>
      <c r="B924" s="8" cm="1">
        <f t="array" ref="B924">SUM(1*(VGSales[Name]=A924))</f>
        <v>1</v>
      </c>
      <c r="C924" s="8" cm="1">
        <f t="array" ref="C924">ROWS(_xlfn.UNIQUE(_xlfn._xlws.FILTER(VGSales[Genre],VGSales[Name]=A924)))</f>
        <v>1</v>
      </c>
      <c r="D924" s="8">
        <f>SUMIFS(VGSales[Global_Sales],VGSales[Name],A924)</f>
        <v>1.69</v>
      </c>
    </row>
    <row r="925" spans="1:4" s="8" customFormat="1" x14ac:dyDescent="0.25">
      <c r="A925" s="8" t="str">
        <v>Dragon Ball Z: The Legacy of Goku</v>
      </c>
      <c r="B925" s="8" cm="1">
        <f t="array" ref="B925">SUM(1*(VGSales[Name]=A925))</f>
        <v>1</v>
      </c>
      <c r="C925" s="8" cm="1">
        <f t="array" ref="C925">ROWS(_xlfn.UNIQUE(_xlfn._xlws.FILTER(VGSales[Genre],VGSales[Name]=A925)))</f>
        <v>1</v>
      </c>
      <c r="D925" s="8">
        <f>SUMIFS(VGSales[Global_Sales],VGSales[Name],A925)</f>
        <v>1.69</v>
      </c>
    </row>
    <row r="926" spans="1:4" s="8" customFormat="1" x14ac:dyDescent="0.25">
      <c r="A926" s="8" t="str">
        <v>Sid Meier's Civilization V</v>
      </c>
      <c r="B926" s="8" cm="1">
        <f t="array" ref="B926">SUM(1*(VGSales[Name]=A926))</f>
        <v>1</v>
      </c>
      <c r="C926" s="8" cm="1">
        <f t="array" ref="C926">ROWS(_xlfn.UNIQUE(_xlfn._xlws.FILTER(VGSales[Genre],VGSales[Name]=A926)))</f>
        <v>1</v>
      </c>
      <c r="D926" s="8">
        <f>SUMIFS(VGSales[Global_Sales],VGSales[Name],A926)</f>
        <v>1.69</v>
      </c>
    </row>
    <row r="927" spans="1:4" s="8" customFormat="1" x14ac:dyDescent="0.25">
      <c r="A927" s="8" t="str">
        <v>Call of Duty Black Ops: Declassified</v>
      </c>
      <c r="B927" s="8" cm="1">
        <f t="array" ref="B927">SUM(1*(VGSales[Name]=A927))</f>
        <v>1</v>
      </c>
      <c r="C927" s="8" cm="1">
        <f t="array" ref="C927">ROWS(_xlfn.UNIQUE(_xlfn._xlws.FILTER(VGSales[Genre],VGSales[Name]=A927)))</f>
        <v>1</v>
      </c>
      <c r="D927" s="8">
        <f>SUMIFS(VGSales[Global_Sales],VGSales[Name],A927)</f>
        <v>1.69</v>
      </c>
    </row>
    <row r="928" spans="1:4" s="8" customFormat="1" x14ac:dyDescent="0.25">
      <c r="A928" s="8" t="str">
        <v>Star Wars Battlefront: Renegade Squadron</v>
      </c>
      <c r="B928" s="8" cm="1">
        <f t="array" ref="B928">SUM(1*(VGSales[Name]=A928))</f>
        <v>1</v>
      </c>
      <c r="C928" s="8" cm="1">
        <f t="array" ref="C928">ROWS(_xlfn.UNIQUE(_xlfn._xlws.FILTER(VGSales[Genre],VGSales[Name]=A928)))</f>
        <v>1</v>
      </c>
      <c r="D928" s="8">
        <f>SUMIFS(VGSales[Global_Sales],VGSales[Name],A928)</f>
        <v>1.68</v>
      </c>
    </row>
    <row r="929" spans="1:4" s="8" customFormat="1" x14ac:dyDescent="0.25">
      <c r="A929" s="8" t="str">
        <v>World Championship Poker: Featuring Howard Lederer - All In</v>
      </c>
      <c r="B929" s="8" cm="1">
        <f t="array" ref="B929">SUM(1*(VGSales[Name]=A929))</f>
        <v>2</v>
      </c>
      <c r="C929" s="8" cm="1">
        <f t="array" ref="C929">ROWS(_xlfn.UNIQUE(_xlfn._xlws.FILTER(VGSales[Genre],VGSales[Name]=A929)))</f>
        <v>1</v>
      </c>
      <c r="D929" s="8">
        <f>SUMIFS(VGSales[Global_Sales],VGSales[Name],A929)</f>
        <v>1.73</v>
      </c>
    </row>
    <row r="930" spans="1:4" s="8" customFormat="1" x14ac:dyDescent="0.25">
      <c r="A930" s="8" t="str">
        <v>NFL GameDay 98</v>
      </c>
      <c r="B930" s="8" cm="1">
        <f t="array" ref="B930">SUM(1*(VGSales[Name]=A930))</f>
        <v>1</v>
      </c>
      <c r="C930" s="8" cm="1">
        <f t="array" ref="C930">ROWS(_xlfn.UNIQUE(_xlfn._xlws.FILTER(VGSales[Genre],VGSales[Name]=A930)))</f>
        <v>1</v>
      </c>
      <c r="D930" s="8">
        <f>SUMIFS(VGSales[Global_Sales],VGSales[Name],A930)</f>
        <v>1.68</v>
      </c>
    </row>
    <row r="931" spans="1:4" s="8" customFormat="1" x14ac:dyDescent="0.25">
      <c r="A931" s="8" t="str">
        <v>LEGO Batman 2: DC Super Heroes</v>
      </c>
      <c r="B931" s="8" cm="1">
        <f t="array" ref="B931">SUM(1*(VGSales[Name]=A931))</f>
        <v>7</v>
      </c>
      <c r="C931" s="8" cm="1">
        <f t="array" ref="C931">ROWS(_xlfn.UNIQUE(_xlfn._xlws.FILTER(VGSales[Genre],VGSales[Name]=A931)))</f>
        <v>1</v>
      </c>
      <c r="D931" s="8">
        <f>SUMIFS(VGSales[Global_Sales],VGSales[Name],A931)</f>
        <v>6.3699999999999992</v>
      </c>
    </row>
    <row r="932" spans="1:4" s="8" customFormat="1" x14ac:dyDescent="0.25">
      <c r="A932" s="8" t="str">
        <v>Yoshi's Cookie</v>
      </c>
      <c r="B932" s="8" cm="1">
        <f t="array" ref="B932">SUM(1*(VGSales[Name]=A932))</f>
        <v>2</v>
      </c>
      <c r="C932" s="8" cm="1">
        <f t="array" ref="C932">ROWS(_xlfn.UNIQUE(_xlfn._xlws.FILTER(VGSales[Genre],VGSales[Name]=A932)))</f>
        <v>1</v>
      </c>
      <c r="D932" s="8">
        <f>SUMIFS(VGSales[Global_Sales],VGSales[Name],A932)</f>
        <v>2.8</v>
      </c>
    </row>
    <row r="933" spans="1:4" s="8" customFormat="1" x14ac:dyDescent="0.25">
      <c r="A933" s="8" t="str">
        <v>Time Crisis</v>
      </c>
      <c r="B933" s="8" cm="1">
        <f t="array" ref="B933">SUM(1*(VGSales[Name]=A933))</f>
        <v>1</v>
      </c>
      <c r="C933" s="8" cm="1">
        <f t="array" ref="C933">ROWS(_xlfn.UNIQUE(_xlfn._xlws.FILTER(VGSales[Genre],VGSales[Name]=A933)))</f>
        <v>1</v>
      </c>
      <c r="D933" s="8">
        <f>SUMIFS(VGSales[Global_Sales],VGSales[Name],A933)</f>
        <v>1.68</v>
      </c>
    </row>
    <row r="934" spans="1:4" s="8" customFormat="1" x14ac:dyDescent="0.25">
      <c r="A934" s="8" t="str">
        <v>The Sims: Superstar</v>
      </c>
      <c r="B934" s="8" cm="1">
        <f t="array" ref="B934">SUM(1*(VGSales[Name]=A934))</f>
        <v>1</v>
      </c>
      <c r="C934" s="8" cm="1">
        <f t="array" ref="C934">ROWS(_xlfn.UNIQUE(_xlfn._xlws.FILTER(VGSales[Genre],VGSales[Name]=A934)))</f>
        <v>1</v>
      </c>
      <c r="D934" s="8">
        <f>SUMIFS(VGSales[Global_Sales],VGSales[Name],A934)</f>
        <v>1.68</v>
      </c>
    </row>
    <row r="935" spans="1:4" s="8" customFormat="1" x14ac:dyDescent="0.25">
      <c r="A935" s="8" t="str">
        <v>Star Wars The Clone Wars: Lightsaber Duels</v>
      </c>
      <c r="B935" s="8" cm="1">
        <f t="array" ref="B935">SUM(1*(VGSales[Name]=A935))</f>
        <v>1</v>
      </c>
      <c r="C935" s="8" cm="1">
        <f t="array" ref="C935">ROWS(_xlfn.UNIQUE(_xlfn._xlws.FILTER(VGSales[Genre],VGSales[Name]=A935)))</f>
        <v>1</v>
      </c>
      <c r="D935" s="8">
        <f>SUMIFS(VGSales[Global_Sales],VGSales[Name],A935)</f>
        <v>1.68</v>
      </c>
    </row>
    <row r="936" spans="1:4" s="8" customFormat="1" x14ac:dyDescent="0.25">
      <c r="A936" s="8" t="str">
        <v>Metroid Fusion</v>
      </c>
      <c r="B936" s="8" cm="1">
        <f t="array" ref="B936">SUM(1*(VGSales[Name]=A936))</f>
        <v>1</v>
      </c>
      <c r="C936" s="8" cm="1">
        <f t="array" ref="C936">ROWS(_xlfn.UNIQUE(_xlfn._xlws.FILTER(VGSales[Genre],VGSales[Name]=A936)))</f>
        <v>1</v>
      </c>
      <c r="D936" s="8">
        <f>SUMIFS(VGSales[Global_Sales],VGSales[Name],A936)</f>
        <v>1.68</v>
      </c>
    </row>
    <row r="937" spans="1:4" s="8" customFormat="1" x14ac:dyDescent="0.25">
      <c r="A937" s="8" t="str">
        <v>Shaun White Snowboarding: Road Trip</v>
      </c>
      <c r="B937" s="8" cm="1">
        <f t="array" ref="B937">SUM(1*(VGSales[Name]=A937))</f>
        <v>1</v>
      </c>
      <c r="C937" s="8" cm="1">
        <f t="array" ref="C937">ROWS(_xlfn.UNIQUE(_xlfn._xlws.FILTER(VGSales[Genre],VGSales[Name]=A937)))</f>
        <v>1</v>
      </c>
      <c r="D937" s="8">
        <f>SUMIFS(VGSales[Global_Sales],VGSales[Name],A937)</f>
        <v>1.67</v>
      </c>
    </row>
    <row r="938" spans="1:4" s="8" customFormat="1" x14ac:dyDescent="0.25">
      <c r="A938" s="8" t="str">
        <v>SSX 3</v>
      </c>
      <c r="B938" s="8" cm="1">
        <f t="array" ref="B938">SUM(1*(VGSales[Name]=A938))</f>
        <v>4</v>
      </c>
      <c r="C938" s="8" cm="1">
        <f t="array" ref="C938">ROWS(_xlfn.UNIQUE(_xlfn._xlws.FILTER(VGSales[Genre],VGSales[Name]=A938)))</f>
        <v>1</v>
      </c>
      <c r="D938" s="8">
        <f>SUMIFS(VGSales[Global_Sales],VGSales[Name],A938)</f>
        <v>2.56</v>
      </c>
    </row>
    <row r="939" spans="1:4" s="8" customFormat="1" x14ac:dyDescent="0.25">
      <c r="A939" s="8" t="str">
        <v>Big Beach Sports</v>
      </c>
      <c r="B939" s="8" cm="1">
        <f t="array" ref="B939">SUM(1*(VGSales[Name]=A939))</f>
        <v>1</v>
      </c>
      <c r="C939" s="8" cm="1">
        <f t="array" ref="C939">ROWS(_xlfn.UNIQUE(_xlfn._xlws.FILTER(VGSales[Genre],VGSales[Name]=A939)))</f>
        <v>1</v>
      </c>
      <c r="D939" s="8">
        <f>SUMIFS(VGSales[Global_Sales],VGSales[Name],A939)</f>
        <v>1.67</v>
      </c>
    </row>
    <row r="940" spans="1:4" s="8" customFormat="1" x14ac:dyDescent="0.25">
      <c r="A940" s="8" t="str">
        <v>Madden NFL 2001</v>
      </c>
      <c r="B940" s="8" cm="1">
        <f t="array" ref="B940">SUM(1*(VGSales[Name]=A940))</f>
        <v>3</v>
      </c>
      <c r="C940" s="8" cm="1">
        <f t="array" ref="C940">ROWS(_xlfn.UNIQUE(_xlfn._xlws.FILTER(VGSales[Genre],VGSales[Name]=A940)))</f>
        <v>1</v>
      </c>
      <c r="D940" s="8">
        <f>SUMIFS(VGSales[Global_Sales],VGSales[Name],A940)</f>
        <v>3.81</v>
      </c>
    </row>
    <row r="941" spans="1:4" s="8" customFormat="1" x14ac:dyDescent="0.25">
      <c r="A941" s="8" t="str">
        <v>Fight Night Round 3</v>
      </c>
      <c r="B941" s="8" cm="1">
        <f t="array" ref="B941">SUM(1*(VGSales[Name]=A941))</f>
        <v>5</v>
      </c>
      <c r="C941" s="8" cm="1">
        <f t="array" ref="C941">ROWS(_xlfn.UNIQUE(_xlfn._xlws.FILTER(VGSales[Genre],VGSales[Name]=A941)))</f>
        <v>1</v>
      </c>
      <c r="D941" s="8">
        <f>SUMIFS(VGSales[Global_Sales],VGSales[Name],A941)</f>
        <v>5.5500000000000007</v>
      </c>
    </row>
    <row r="942" spans="1:4" s="8" customFormat="1" x14ac:dyDescent="0.25">
      <c r="A942" s="8" t="str">
        <v>Knack</v>
      </c>
      <c r="B942" s="8" cm="1">
        <f t="array" ref="B942">SUM(1*(VGSales[Name]=A942))</f>
        <v>1</v>
      </c>
      <c r="C942" s="8" cm="1">
        <f t="array" ref="C942">ROWS(_xlfn.UNIQUE(_xlfn._xlws.FILTER(VGSales[Genre],VGSales[Name]=A942)))</f>
        <v>1</v>
      </c>
      <c r="D942" s="8">
        <f>SUMIFS(VGSales[Global_Sales],VGSales[Name],A942)</f>
        <v>1.67</v>
      </c>
    </row>
    <row r="943" spans="1:4" s="8" customFormat="1" x14ac:dyDescent="0.25">
      <c r="A943" s="8" t="str">
        <v>Disney's DuckTales</v>
      </c>
      <c r="B943" s="8" cm="1">
        <f t="array" ref="B943">SUM(1*(VGSales[Name]=A943))</f>
        <v>2</v>
      </c>
      <c r="C943" s="8" cm="1">
        <f t="array" ref="C943">ROWS(_xlfn.UNIQUE(_xlfn._xlws.FILTER(VGSales[Genre],VGSales[Name]=A943)))</f>
        <v>1</v>
      </c>
      <c r="D943" s="8">
        <f>SUMIFS(VGSales[Global_Sales],VGSales[Name],A943)</f>
        <v>3.0999999999999996</v>
      </c>
    </row>
    <row r="944" spans="1:4" s="8" customFormat="1" x14ac:dyDescent="0.25">
      <c r="A944" s="8" t="str">
        <v>Monsters, Inc.</v>
      </c>
      <c r="B944" s="8" cm="1">
        <f t="array" ref="B944">SUM(1*(VGSales[Name]=A944))</f>
        <v>2</v>
      </c>
      <c r="C944" s="8" cm="1">
        <f t="array" ref="C944">ROWS(_xlfn.UNIQUE(_xlfn._xlws.FILTER(VGSales[Genre],VGSales[Name]=A944)))</f>
        <v>1</v>
      </c>
      <c r="D944" s="8">
        <f>SUMIFS(VGSales[Global_Sales],VGSales[Name],A944)</f>
        <v>1.99</v>
      </c>
    </row>
    <row r="945" spans="1:4" s="8" customFormat="1" x14ac:dyDescent="0.25">
      <c r="A945" s="8" t="str">
        <v>StarCraft II: Heart of the Swarm</v>
      </c>
      <c r="B945" s="8" cm="1">
        <f t="array" ref="B945">SUM(1*(VGSales[Name]=A945))</f>
        <v>1</v>
      </c>
      <c r="C945" s="8" cm="1">
        <f t="array" ref="C945">ROWS(_xlfn.UNIQUE(_xlfn._xlws.FILTER(VGSales[Genre],VGSales[Name]=A945)))</f>
        <v>1</v>
      </c>
      <c r="D945" s="8">
        <f>SUMIFS(VGSales[Global_Sales],VGSales[Name],A945)</f>
        <v>1.67</v>
      </c>
    </row>
    <row r="946" spans="1:4" s="8" customFormat="1" x14ac:dyDescent="0.25">
      <c r="A946" s="8" t="str">
        <v>PGR: Project Gotham Racing 2</v>
      </c>
      <c r="B946" s="8" cm="1">
        <f t="array" ref="B946">SUM(1*(VGSales[Name]=A946))</f>
        <v>1</v>
      </c>
      <c r="C946" s="8" cm="1">
        <f t="array" ref="C946">ROWS(_xlfn.UNIQUE(_xlfn._xlws.FILTER(VGSales[Genre],VGSales[Name]=A946)))</f>
        <v>1</v>
      </c>
      <c r="D946" s="8">
        <f>SUMIFS(VGSales[Global_Sales],VGSales[Name],A946)</f>
        <v>1.67</v>
      </c>
    </row>
    <row r="947" spans="1:4" s="8" customFormat="1" x14ac:dyDescent="0.25">
      <c r="A947" s="8" t="str">
        <v>Spy Hunter</v>
      </c>
      <c r="B947" s="8" cm="1">
        <f t="array" ref="B947">SUM(1*(VGSales[Name]=A947))</f>
        <v>3</v>
      </c>
      <c r="C947" s="8" cm="1">
        <f t="array" ref="C947">ROWS(_xlfn.UNIQUE(_xlfn._xlws.FILTER(VGSales[Genre],VGSales[Name]=A947)))</f>
        <v>1</v>
      </c>
      <c r="D947" s="8">
        <f>SUMIFS(VGSales[Global_Sales],VGSales[Name],A947)</f>
        <v>2.21</v>
      </c>
    </row>
    <row r="948" spans="1:4" s="8" customFormat="1" x14ac:dyDescent="0.25">
      <c r="A948" s="8" t="str">
        <v>NCAA Football 2004</v>
      </c>
      <c r="B948" s="8" cm="1">
        <f t="array" ref="B948">SUM(1*(VGSales[Name]=A948))</f>
        <v>3</v>
      </c>
      <c r="C948" s="8" cm="1">
        <f t="array" ref="C948">ROWS(_xlfn.UNIQUE(_xlfn._xlws.FILTER(VGSales[Genre],VGSales[Name]=A948)))</f>
        <v>1</v>
      </c>
      <c r="D948" s="8">
        <f>SUMIFS(VGSales[Global_Sales],VGSales[Name],A948)</f>
        <v>2.25</v>
      </c>
    </row>
    <row r="949" spans="1:4" s="8" customFormat="1" x14ac:dyDescent="0.25">
      <c r="A949" s="8" t="str">
        <v>SpongeBob SquarePants: Battle for Bikini Bottom</v>
      </c>
      <c r="B949" s="8" cm="1">
        <f t="array" ref="B949">SUM(1*(VGSales[Name]=A949))</f>
        <v>4</v>
      </c>
      <c r="C949" s="8" cm="1">
        <f t="array" ref="C949">ROWS(_xlfn.UNIQUE(_xlfn._xlws.FILTER(VGSales[Genre],VGSales[Name]=A949)))</f>
        <v>1</v>
      </c>
      <c r="D949" s="8">
        <f>SUMIFS(VGSales[Global_Sales],VGSales[Name],A949)</f>
        <v>4.42</v>
      </c>
    </row>
    <row r="950" spans="1:4" s="8" customFormat="1" x14ac:dyDescent="0.25">
      <c r="A950" s="8" t="str">
        <v>Dying Light</v>
      </c>
      <c r="B950" s="8" cm="1">
        <f t="array" ref="B950">SUM(1*(VGSales[Name]=A950))</f>
        <v>3</v>
      </c>
      <c r="C950" s="8" cm="1">
        <f t="array" ref="C950">ROWS(_xlfn.UNIQUE(_xlfn._xlws.FILTER(VGSales[Genre],VGSales[Name]=A950)))</f>
        <v>1</v>
      </c>
      <c r="D950" s="8">
        <f>SUMIFS(VGSales[Global_Sales],VGSales[Name],A950)</f>
        <v>2.65</v>
      </c>
    </row>
    <row r="951" spans="1:4" s="8" customFormat="1" x14ac:dyDescent="0.25">
      <c r="A951" s="8" t="str">
        <v>Heavenly Sword</v>
      </c>
      <c r="B951" s="8" cm="1">
        <f t="array" ref="B951">SUM(1*(VGSales[Name]=A951))</f>
        <v>1</v>
      </c>
      <c r="C951" s="8" cm="1">
        <f t="array" ref="C951">ROWS(_xlfn.UNIQUE(_xlfn._xlws.FILTER(VGSales[Genre],VGSales[Name]=A951)))</f>
        <v>1</v>
      </c>
      <c r="D951" s="8">
        <f>SUMIFS(VGSales[Global_Sales],VGSales[Name],A951)</f>
        <v>1.66</v>
      </c>
    </row>
    <row r="952" spans="1:4" s="8" customFormat="1" x14ac:dyDescent="0.25">
      <c r="A952" s="8" t="str">
        <v>Street Fighter II': Special Champion Edition</v>
      </c>
      <c r="B952" s="8" cm="1">
        <f t="array" ref="B952">SUM(1*(VGSales[Name]=A952))</f>
        <v>1</v>
      </c>
      <c r="C952" s="8" cm="1">
        <f t="array" ref="C952">ROWS(_xlfn.UNIQUE(_xlfn._xlws.FILTER(VGSales[Genre],VGSales[Name]=A952)))</f>
        <v>1</v>
      </c>
      <c r="D952" s="8">
        <f>SUMIFS(VGSales[Global_Sales],VGSales[Name],A952)</f>
        <v>1.66</v>
      </c>
    </row>
    <row r="953" spans="1:4" s="8" customFormat="1" x14ac:dyDescent="0.25">
      <c r="A953" s="8" t="str">
        <v>SSX</v>
      </c>
      <c r="B953" s="8" cm="1">
        <f t="array" ref="B953">SUM(1*(VGSales[Name]=A953))</f>
        <v>3</v>
      </c>
      <c r="C953" s="8" cm="1">
        <f t="array" ref="C953">ROWS(_xlfn.UNIQUE(_xlfn._xlws.FILTER(VGSales[Genre],VGSales[Name]=A953)))</f>
        <v>1</v>
      </c>
      <c r="D953" s="8">
        <f>SUMIFS(VGSales[Global_Sales],VGSales[Name],A953)</f>
        <v>3.3099999999999996</v>
      </c>
    </row>
    <row r="954" spans="1:4" s="8" customFormat="1" x14ac:dyDescent="0.25">
      <c r="A954" s="8" t="str">
        <v>NBA Ballers</v>
      </c>
      <c r="B954" s="8" cm="1">
        <f t="array" ref="B954">SUM(1*(VGSales[Name]=A954))</f>
        <v>2</v>
      </c>
      <c r="C954" s="8" cm="1">
        <f t="array" ref="C954">ROWS(_xlfn.UNIQUE(_xlfn._xlws.FILTER(VGSales[Genre],VGSales[Name]=A954)))</f>
        <v>1</v>
      </c>
      <c r="D954" s="8">
        <f>SUMIFS(VGSales[Global_Sales],VGSales[Name],A954)</f>
        <v>2.17</v>
      </c>
    </row>
    <row r="955" spans="1:4" s="8" customFormat="1" x14ac:dyDescent="0.25">
      <c r="A955" s="8" t="str">
        <v>Need for Speed Carbon</v>
      </c>
      <c r="B955" s="8" cm="1">
        <f t="array" ref="B955">SUM(1*(VGSales[Name]=A955))</f>
        <v>7</v>
      </c>
      <c r="C955" s="8" cm="1">
        <f t="array" ref="C955">ROWS(_xlfn.UNIQUE(_xlfn._xlws.FILTER(VGSales[Genre],VGSales[Name]=A955)))</f>
        <v>1</v>
      </c>
      <c r="D955" s="8">
        <f>SUMIFS(VGSales[Global_Sales],VGSales[Name],A955)</f>
        <v>6.419999999999999</v>
      </c>
    </row>
    <row r="956" spans="1:4" s="8" customFormat="1" x14ac:dyDescent="0.25">
      <c r="A956" s="8" t="str">
        <v>NBA Live 2003</v>
      </c>
      <c r="B956" s="8" cm="1">
        <f t="array" ref="B956">SUM(1*(VGSales[Name]=A956))</f>
        <v>3</v>
      </c>
      <c r="C956" s="8" cm="1">
        <f t="array" ref="C956">ROWS(_xlfn.UNIQUE(_xlfn._xlws.FILTER(VGSales[Genre],VGSales[Name]=A956)))</f>
        <v>1</v>
      </c>
      <c r="D956" s="8">
        <f>SUMIFS(VGSales[Global_Sales],VGSales[Name],A956)</f>
        <v>2.3199999999999998</v>
      </c>
    </row>
    <row r="957" spans="1:4" s="8" customFormat="1" x14ac:dyDescent="0.25">
      <c r="A957" s="8" t="str">
        <v>Dragon Ball Z: Budokai Tenkaichi</v>
      </c>
      <c r="B957" s="8" cm="1">
        <f t="array" ref="B957">SUM(1*(VGSales[Name]=A957))</f>
        <v>1</v>
      </c>
      <c r="C957" s="8" cm="1">
        <f t="array" ref="C957">ROWS(_xlfn.UNIQUE(_xlfn._xlws.FILTER(VGSales[Genre],VGSales[Name]=A957)))</f>
        <v>1</v>
      </c>
      <c r="D957" s="8">
        <f>SUMIFS(VGSales[Global_Sales],VGSales[Name],A957)</f>
        <v>1.66</v>
      </c>
    </row>
    <row r="958" spans="1:4" s="8" customFormat="1" x14ac:dyDescent="0.25">
      <c r="A958" s="8" t="str">
        <v>Ms. Pac-Man</v>
      </c>
      <c r="B958" s="8" cm="1">
        <f t="array" ref="B958">SUM(1*(VGSales[Name]=A958))</f>
        <v>1</v>
      </c>
      <c r="C958" s="8" cm="1">
        <f t="array" ref="C958">ROWS(_xlfn.UNIQUE(_xlfn._xlws.FILTER(VGSales[Genre],VGSales[Name]=A958)))</f>
        <v>1</v>
      </c>
      <c r="D958" s="8">
        <f>SUMIFS(VGSales[Global_Sales],VGSales[Name],A958)</f>
        <v>1.65</v>
      </c>
    </row>
    <row r="959" spans="1:4" s="8" customFormat="1" x14ac:dyDescent="0.25">
      <c r="A959" s="8" t="str">
        <v>Mario Party 6</v>
      </c>
      <c r="B959" s="8" cm="1">
        <f t="array" ref="B959">SUM(1*(VGSales[Name]=A959))</f>
        <v>1</v>
      </c>
      <c r="C959" s="8" cm="1">
        <f t="array" ref="C959">ROWS(_xlfn.UNIQUE(_xlfn._xlws.FILTER(VGSales[Genre],VGSales[Name]=A959)))</f>
        <v>1</v>
      </c>
      <c r="D959" s="8">
        <f>SUMIFS(VGSales[Global_Sales],VGSales[Name],A959)</f>
        <v>1.65</v>
      </c>
    </row>
    <row r="960" spans="1:4" s="8" customFormat="1" x14ac:dyDescent="0.25">
      <c r="A960" s="8" t="str">
        <v>Super Scope 6</v>
      </c>
      <c r="B960" s="8" cm="1">
        <f t="array" ref="B960">SUM(1*(VGSales[Name]=A960))</f>
        <v>1</v>
      </c>
      <c r="C960" s="8" cm="1">
        <f t="array" ref="C960">ROWS(_xlfn.UNIQUE(_xlfn._xlws.FILTER(VGSales[Genre],VGSales[Name]=A960)))</f>
        <v>1</v>
      </c>
      <c r="D960" s="8">
        <f>SUMIFS(VGSales[Global_Sales],VGSales[Name],A960)</f>
        <v>1.65</v>
      </c>
    </row>
    <row r="961" spans="1:4" s="8" customFormat="1" x14ac:dyDescent="0.25">
      <c r="A961" s="8" t="str">
        <v>Go Vacation</v>
      </c>
      <c r="B961" s="8" cm="1">
        <f t="array" ref="B961">SUM(1*(VGSales[Name]=A961))</f>
        <v>1</v>
      </c>
      <c r="C961" s="8" cm="1">
        <f t="array" ref="C961">ROWS(_xlfn.UNIQUE(_xlfn._xlws.FILTER(VGSales[Genre],VGSales[Name]=A961)))</f>
        <v>1</v>
      </c>
      <c r="D961" s="8">
        <f>SUMIFS(VGSales[Global_Sales],VGSales[Name],A961)</f>
        <v>1.65</v>
      </c>
    </row>
    <row r="962" spans="1:4" s="8" customFormat="1" x14ac:dyDescent="0.25">
      <c r="A962" s="8" t="str">
        <v>Army of Two</v>
      </c>
      <c r="B962" s="8" cm="1">
        <f t="array" ref="B962">SUM(1*(VGSales[Name]=A962))</f>
        <v>2</v>
      </c>
      <c r="C962" s="8" cm="1">
        <f t="array" ref="C962">ROWS(_xlfn.UNIQUE(_xlfn._xlws.FILTER(VGSales[Genre],VGSales[Name]=A962)))</f>
        <v>1</v>
      </c>
      <c r="D962" s="8">
        <f>SUMIFS(VGSales[Global_Sales],VGSales[Name],A962)</f>
        <v>2.82</v>
      </c>
    </row>
    <row r="963" spans="1:4" s="8" customFormat="1" x14ac:dyDescent="0.25">
      <c r="A963" s="8" t="str">
        <v>Dragon Quest IV: Chapters of the Chosen</v>
      </c>
      <c r="B963" s="8" cm="1">
        <f t="array" ref="B963">SUM(1*(VGSales[Name]=A963))</f>
        <v>1</v>
      </c>
      <c r="C963" s="8" cm="1">
        <f t="array" ref="C963">ROWS(_xlfn.UNIQUE(_xlfn._xlws.FILTER(VGSales[Genre],VGSales[Name]=A963)))</f>
        <v>1</v>
      </c>
      <c r="D963" s="8">
        <f>SUMIFS(VGSales[Global_Sales],VGSales[Name],A963)</f>
        <v>1.64</v>
      </c>
    </row>
    <row r="964" spans="1:4" s="8" customFormat="1" x14ac:dyDescent="0.25">
      <c r="A964" s="8" t="str">
        <v>Kirby &amp; the Amazing Mirror</v>
      </c>
      <c r="B964" s="8" cm="1">
        <f t="array" ref="B964">SUM(1*(VGSales[Name]=A964))</f>
        <v>1</v>
      </c>
      <c r="C964" s="8" cm="1">
        <f t="array" ref="C964">ROWS(_xlfn.UNIQUE(_xlfn._xlws.FILTER(VGSales[Genre],VGSales[Name]=A964)))</f>
        <v>1</v>
      </c>
      <c r="D964" s="8">
        <f>SUMIFS(VGSales[Global_Sales],VGSales[Name],A964)</f>
        <v>1.64</v>
      </c>
    </row>
    <row r="965" spans="1:4" s="8" customFormat="1" x14ac:dyDescent="0.25">
      <c r="A965" s="8" t="str">
        <v>LEGO Pirates of the Caribbean: The Video Game</v>
      </c>
      <c r="B965" s="8" cm="1">
        <f t="array" ref="B965">SUM(1*(VGSales[Name]=A965))</f>
        <v>7</v>
      </c>
      <c r="C965" s="8" cm="1">
        <f t="array" ref="C965">ROWS(_xlfn.UNIQUE(_xlfn._xlws.FILTER(VGSales[Genre],VGSales[Name]=A965)))</f>
        <v>1</v>
      </c>
      <c r="D965" s="8">
        <f>SUMIFS(VGSales[Global_Sales],VGSales[Name],A965)</f>
        <v>5.65</v>
      </c>
    </row>
    <row r="966" spans="1:4" s="8" customFormat="1" x14ac:dyDescent="0.25">
      <c r="A966" s="8" t="str">
        <v>Dig Dug</v>
      </c>
      <c r="B966" s="8" cm="1">
        <f t="array" ref="B966">SUM(1*(VGSales[Name]=A966))</f>
        <v>2</v>
      </c>
      <c r="C966" s="8" cm="1">
        <f t="array" ref="C966">ROWS(_xlfn.UNIQUE(_xlfn._xlws.FILTER(VGSales[Genre],VGSales[Name]=A966)))</f>
        <v>1</v>
      </c>
      <c r="D966" s="8">
        <f>SUMIFS(VGSales[Global_Sales],VGSales[Name],A966)</f>
        <v>2.0499999999999998</v>
      </c>
    </row>
    <row r="967" spans="1:4" s="8" customFormat="1" x14ac:dyDescent="0.25">
      <c r="A967" s="8" t="str">
        <v>Tom Clancy's Rainbow Six</v>
      </c>
      <c r="B967" s="8" cm="1">
        <f t="array" ref="B967">SUM(1*(VGSales[Name]=A967))</f>
        <v>2</v>
      </c>
      <c r="C967" s="8" cm="1">
        <f t="array" ref="C967">ROWS(_xlfn.UNIQUE(_xlfn._xlws.FILTER(VGSales[Genre],VGSales[Name]=A967)))</f>
        <v>1</v>
      </c>
      <c r="D967" s="8">
        <f>SUMIFS(VGSales[Global_Sales],VGSales[Name],A967)</f>
        <v>2.2799999999999998</v>
      </c>
    </row>
    <row r="968" spans="1:4" s="8" customFormat="1" x14ac:dyDescent="0.25">
      <c r="A968" s="8" t="str">
        <v>Ghosts 'n Goblins</v>
      </c>
      <c r="B968" s="8" cm="1">
        <f t="array" ref="B968">SUM(1*(VGSales[Name]=A968))</f>
        <v>1</v>
      </c>
      <c r="C968" s="8" cm="1">
        <f t="array" ref="C968">ROWS(_xlfn.UNIQUE(_xlfn._xlws.FILTER(VGSales[Genre],VGSales[Name]=A968)))</f>
        <v>1</v>
      </c>
      <c r="D968" s="8">
        <f>SUMIFS(VGSales[Global_Sales],VGSales[Name],A968)</f>
        <v>1.64</v>
      </c>
    </row>
    <row r="969" spans="1:4" s="8" customFormat="1" x14ac:dyDescent="0.25">
      <c r="A969" s="8" t="str">
        <v>Tiger Woods PGA Tour 2003</v>
      </c>
      <c r="B969" s="8" cm="1">
        <f t="array" ref="B969">SUM(1*(VGSales[Name]=A969))</f>
        <v>3</v>
      </c>
      <c r="C969" s="8" cm="1">
        <f t="array" ref="C969">ROWS(_xlfn.UNIQUE(_xlfn._xlws.FILTER(VGSales[Genre],VGSales[Name]=A969)))</f>
        <v>1</v>
      </c>
      <c r="D969" s="8">
        <f>SUMIFS(VGSales[Global_Sales],VGSales[Name],A969)</f>
        <v>2.31</v>
      </c>
    </row>
    <row r="970" spans="1:4" s="8" customFormat="1" x14ac:dyDescent="0.25">
      <c r="A970" s="8" t="str">
        <v>NBA Live 06 (All region sales)</v>
      </c>
      <c r="B970" s="8" cm="1">
        <f t="array" ref="B970">SUM(1*(VGSales[Name]=A970))</f>
        <v>1</v>
      </c>
      <c r="C970" s="8" cm="1">
        <f t="array" ref="C970">ROWS(_xlfn.UNIQUE(_xlfn._xlws.FILTER(VGSales[Genre],VGSales[Name]=A970)))</f>
        <v>1</v>
      </c>
      <c r="D970" s="8">
        <f>SUMIFS(VGSales[Global_Sales],VGSales[Name],A970)</f>
        <v>1.64</v>
      </c>
    </row>
    <row r="971" spans="1:4" s="8" customFormat="1" x14ac:dyDescent="0.25">
      <c r="A971" s="8" t="str">
        <v>Prince of Persia: Warrior Within</v>
      </c>
      <c r="B971" s="8" cm="1">
        <f t="array" ref="B971">SUM(1*(VGSales[Name]=A971))</f>
        <v>3</v>
      </c>
      <c r="C971" s="8" cm="1">
        <f t="array" ref="C971">ROWS(_xlfn.UNIQUE(_xlfn._xlws.FILTER(VGSales[Genre],VGSales[Name]=A971)))</f>
        <v>1</v>
      </c>
      <c r="D971" s="8">
        <f>SUMIFS(VGSales[Global_Sales],VGSales[Name],A971)</f>
        <v>2.64</v>
      </c>
    </row>
    <row r="972" spans="1:4" s="8" customFormat="1" x14ac:dyDescent="0.25">
      <c r="A972" s="8" t="str">
        <v>Kinectimals</v>
      </c>
      <c r="B972" s="8" cm="1">
        <f t="array" ref="B972">SUM(1*(VGSales[Name]=A972))</f>
        <v>1</v>
      </c>
      <c r="C972" s="8" cm="1">
        <f t="array" ref="C972">ROWS(_xlfn.UNIQUE(_xlfn._xlws.FILTER(VGSales[Genre],VGSales[Name]=A972)))</f>
        <v>1</v>
      </c>
      <c r="D972" s="8">
        <f>SUMIFS(VGSales[Global_Sales],VGSales[Name],A972)</f>
        <v>1.64</v>
      </c>
    </row>
    <row r="973" spans="1:4" s="8" customFormat="1" x14ac:dyDescent="0.25">
      <c r="A973" s="8" t="str">
        <v>Until Dawn</v>
      </c>
      <c r="B973" s="8" cm="1">
        <f t="array" ref="B973">SUM(1*(VGSales[Name]=A973))</f>
        <v>1</v>
      </c>
      <c r="C973" s="8" cm="1">
        <f t="array" ref="C973">ROWS(_xlfn.UNIQUE(_xlfn._xlws.FILTER(VGSales[Genre],VGSales[Name]=A973)))</f>
        <v>1</v>
      </c>
      <c r="D973" s="8">
        <f>SUMIFS(VGSales[Global_Sales],VGSales[Name],A973)</f>
        <v>1.64</v>
      </c>
    </row>
    <row r="974" spans="1:4" s="8" customFormat="1" x14ac:dyDescent="0.25">
      <c r="A974" s="8" t="str">
        <v>Viva Pinata</v>
      </c>
      <c r="B974" s="8" cm="1">
        <f t="array" ref="B974">SUM(1*(VGSales[Name]=A974))</f>
        <v>2</v>
      </c>
      <c r="C974" s="8" cm="1">
        <f t="array" ref="C974">ROWS(_xlfn.UNIQUE(_xlfn._xlws.FILTER(VGSales[Genre],VGSales[Name]=A974)))</f>
        <v>1</v>
      </c>
      <c r="D974" s="8">
        <f>SUMIFS(VGSales[Global_Sales],VGSales[Name],A974)</f>
        <v>1.65</v>
      </c>
    </row>
    <row r="975" spans="1:4" s="8" customFormat="1" x14ac:dyDescent="0.25">
      <c r="A975" s="8" t="str">
        <v>Pikmin</v>
      </c>
      <c r="B975" s="8" cm="1">
        <f t="array" ref="B975">SUM(1*(VGSales[Name]=A975))</f>
        <v>1</v>
      </c>
      <c r="C975" s="8" cm="1">
        <f t="array" ref="C975">ROWS(_xlfn.UNIQUE(_xlfn._xlws.FILTER(VGSales[Genre],VGSales[Name]=A975)))</f>
        <v>1</v>
      </c>
      <c r="D975" s="8">
        <f>SUMIFS(VGSales[Global_Sales],VGSales[Name],A975)</f>
        <v>1.63</v>
      </c>
    </row>
    <row r="976" spans="1:4" s="8" customFormat="1" x14ac:dyDescent="0.25">
      <c r="A976" s="8" t="str">
        <v>Sonic Generations</v>
      </c>
      <c r="B976" s="8" cm="1">
        <f t="array" ref="B976">SUM(1*(VGSales[Name]=A976))</f>
        <v>4</v>
      </c>
      <c r="C976" s="8" cm="1">
        <f t="array" ref="C976">ROWS(_xlfn.UNIQUE(_xlfn._xlws.FILTER(VGSales[Genre],VGSales[Name]=A976)))</f>
        <v>1</v>
      </c>
      <c r="D976" s="8">
        <f>SUMIFS(VGSales[Global_Sales],VGSales[Name],A976)</f>
        <v>4.17</v>
      </c>
    </row>
    <row r="977" spans="1:4" s="8" customFormat="1" x14ac:dyDescent="0.25">
      <c r="A977" s="8" t="str">
        <v>Tiger Woods PGA Tour 2004</v>
      </c>
      <c r="B977" s="8" cm="1">
        <f t="array" ref="B977">SUM(1*(VGSales[Name]=A977))</f>
        <v>4</v>
      </c>
      <c r="C977" s="8" cm="1">
        <f t="array" ref="C977">ROWS(_xlfn.UNIQUE(_xlfn._xlws.FILTER(VGSales[Genre],VGSales[Name]=A977)))</f>
        <v>1</v>
      </c>
      <c r="D977" s="8">
        <f>SUMIFS(VGSales[Global_Sales],VGSales[Name],A977)</f>
        <v>2.5900000000000003</v>
      </c>
    </row>
    <row r="978" spans="1:4" s="8" customFormat="1" x14ac:dyDescent="0.25">
      <c r="A978" s="8" t="str">
        <v>Ape Escape</v>
      </c>
      <c r="B978" s="8" cm="1">
        <f t="array" ref="B978">SUM(1*(VGSales[Name]=A978))</f>
        <v>2</v>
      </c>
      <c r="C978" s="8" cm="1">
        <f t="array" ref="C978">ROWS(_xlfn.UNIQUE(_xlfn._xlws.FILTER(VGSales[Genre],VGSales[Name]=A978)))</f>
        <v>1</v>
      </c>
      <c r="D978" s="8">
        <f>SUMIFS(VGSales[Global_Sales],VGSales[Name],A978)</f>
        <v>1.68</v>
      </c>
    </row>
    <row r="979" spans="1:4" s="8" customFormat="1" x14ac:dyDescent="0.25">
      <c r="A979" s="8" t="str">
        <v>NCAA Football 2005</v>
      </c>
      <c r="B979" s="8" cm="1">
        <f t="array" ref="B979">SUM(1*(VGSales[Name]=A979))</f>
        <v>3</v>
      </c>
      <c r="C979" s="8" cm="1">
        <f t="array" ref="C979">ROWS(_xlfn.UNIQUE(_xlfn._xlws.FILTER(VGSales[Genre],VGSales[Name]=A979)))</f>
        <v>1</v>
      </c>
      <c r="D979" s="8">
        <f>SUMIFS(VGSales[Global_Sales],VGSales[Name],A979)</f>
        <v>2.5200000000000005</v>
      </c>
    </row>
    <row r="980" spans="1:4" s="8" customFormat="1" x14ac:dyDescent="0.25">
      <c r="A980" s="8" t="str">
        <v>Tony Hawk's American Wasteland (Old all region sales)</v>
      </c>
      <c r="B980" s="8" cm="1">
        <f t="array" ref="B980">SUM(1*(VGSales[Name]=A980))</f>
        <v>1</v>
      </c>
      <c r="C980" s="8" cm="1">
        <f t="array" ref="C980">ROWS(_xlfn.UNIQUE(_xlfn._xlws.FILTER(VGSales[Genre],VGSales[Name]=A980)))</f>
        <v>1</v>
      </c>
      <c r="D980" s="8">
        <f>SUMIFS(VGSales[Global_Sales],VGSales[Name],A980)</f>
        <v>1.62</v>
      </c>
    </row>
    <row r="981" spans="1:4" s="8" customFormat="1" x14ac:dyDescent="0.25">
      <c r="A981" s="8" t="str">
        <v>Rage</v>
      </c>
      <c r="B981" s="8" cm="1">
        <f t="array" ref="B981">SUM(1*(VGSales[Name]=A981))</f>
        <v>3</v>
      </c>
      <c r="C981" s="8" cm="1">
        <f t="array" ref="C981">ROWS(_xlfn.UNIQUE(_xlfn._xlws.FILTER(VGSales[Genre],VGSales[Name]=A981)))</f>
        <v>1</v>
      </c>
      <c r="D981" s="8">
        <f>SUMIFS(VGSales[Global_Sales],VGSales[Name],A981)</f>
        <v>3.3200000000000003</v>
      </c>
    </row>
    <row r="982" spans="1:4" s="8" customFormat="1" x14ac:dyDescent="0.25">
      <c r="A982" s="8" t="str">
        <v>Mario Hoops 3 on 3</v>
      </c>
      <c r="B982" s="8" cm="1">
        <f t="array" ref="B982">SUM(1*(VGSales[Name]=A982))</f>
        <v>1</v>
      </c>
      <c r="C982" s="8" cm="1">
        <f t="array" ref="C982">ROWS(_xlfn.UNIQUE(_xlfn._xlws.FILTER(VGSales[Genre],VGSales[Name]=A982)))</f>
        <v>1</v>
      </c>
      <c r="D982" s="8">
        <f>SUMIFS(VGSales[Global_Sales],VGSales[Name],A982)</f>
        <v>1.62</v>
      </c>
    </row>
    <row r="983" spans="1:4" s="8" customFormat="1" x14ac:dyDescent="0.25">
      <c r="A983" s="8" t="str">
        <v>Kirby Air Ride</v>
      </c>
      <c r="B983" s="8" cm="1">
        <f t="array" ref="B983">SUM(1*(VGSales[Name]=A983))</f>
        <v>1</v>
      </c>
      <c r="C983" s="8" cm="1">
        <f t="array" ref="C983">ROWS(_xlfn.UNIQUE(_xlfn._xlws.FILTER(VGSales[Genre],VGSales[Name]=A983)))</f>
        <v>1</v>
      </c>
      <c r="D983" s="8">
        <f>SUMIFS(VGSales[Global_Sales],VGSales[Name],A983)</f>
        <v>1.62</v>
      </c>
    </row>
    <row r="984" spans="1:4" s="8" customFormat="1" x14ac:dyDescent="0.25">
      <c r="A984" s="8" t="str">
        <v>Sled Storm</v>
      </c>
      <c r="B984" s="8" cm="1">
        <f t="array" ref="B984">SUM(1*(VGSales[Name]=A984))</f>
        <v>2</v>
      </c>
      <c r="C984" s="8" cm="1">
        <f t="array" ref="C984">ROWS(_xlfn.UNIQUE(_xlfn._xlws.FILTER(VGSales[Genre],VGSales[Name]=A984)))</f>
        <v>1</v>
      </c>
      <c r="D984" s="8">
        <f>SUMIFS(VGSales[Global_Sales],VGSales[Name],A984)</f>
        <v>2.0700000000000003</v>
      </c>
    </row>
    <row r="985" spans="1:4" s="8" customFormat="1" x14ac:dyDescent="0.25">
      <c r="A985" s="8" t="str">
        <v>Pokemon Battle Revolution</v>
      </c>
      <c r="B985" s="8" cm="1">
        <f t="array" ref="B985">SUM(1*(VGSales[Name]=A985))</f>
        <v>1</v>
      </c>
      <c r="C985" s="8" cm="1">
        <f t="array" ref="C985">ROWS(_xlfn.UNIQUE(_xlfn._xlws.FILTER(VGSales[Genre],VGSales[Name]=A985)))</f>
        <v>1</v>
      </c>
      <c r="D985" s="8">
        <f>SUMIFS(VGSales[Global_Sales],VGSales[Name],A985)</f>
        <v>1.61</v>
      </c>
    </row>
    <row r="986" spans="1:4" s="8" customFormat="1" x14ac:dyDescent="0.25">
      <c r="A986" s="8" t="str">
        <v>NFL Street 2</v>
      </c>
      <c r="B986" s="8" cm="1">
        <f t="array" ref="B986">SUM(1*(VGSales[Name]=A986))</f>
        <v>3</v>
      </c>
      <c r="C986" s="8" cm="1">
        <f t="array" ref="C986">ROWS(_xlfn.UNIQUE(_xlfn._xlws.FILTER(VGSales[Genre],VGSales[Name]=A986)))</f>
        <v>1</v>
      </c>
      <c r="D986" s="8">
        <f>SUMIFS(VGSales[Global_Sales],VGSales[Name],A986)</f>
        <v>2.29</v>
      </c>
    </row>
    <row r="987" spans="1:4" s="8" customFormat="1" x14ac:dyDescent="0.25">
      <c r="A987" s="8" t="str">
        <v>Gears of War: Judgment</v>
      </c>
      <c r="B987" s="8" cm="1">
        <f t="array" ref="B987">SUM(1*(VGSales[Name]=A987))</f>
        <v>1</v>
      </c>
      <c r="C987" s="8" cm="1">
        <f t="array" ref="C987">ROWS(_xlfn.UNIQUE(_xlfn._xlws.FILTER(VGSales[Genre],VGSales[Name]=A987)))</f>
        <v>1</v>
      </c>
      <c r="D987" s="8">
        <f>SUMIFS(VGSales[Global_Sales],VGSales[Name],A987)</f>
        <v>1.61</v>
      </c>
    </row>
    <row r="988" spans="1:4" s="8" customFormat="1" x14ac:dyDescent="0.25">
      <c r="A988" s="8" t="str">
        <v>Yu-Gi-Oh! Duel Monsters</v>
      </c>
      <c r="B988" s="8" cm="1">
        <f t="array" ref="B988">SUM(1*(VGSales[Name]=A988))</f>
        <v>1</v>
      </c>
      <c r="C988" s="8" cm="1">
        <f t="array" ref="C988">ROWS(_xlfn.UNIQUE(_xlfn._xlws.FILTER(VGSales[Genre],VGSales[Name]=A988)))</f>
        <v>1</v>
      </c>
      <c r="D988" s="8">
        <f>SUMIFS(VGSales[Global_Sales],VGSales[Name],A988)</f>
        <v>1.61</v>
      </c>
    </row>
    <row r="989" spans="1:4" s="8" customFormat="1" x14ac:dyDescent="0.25">
      <c r="A989" s="8" t="str">
        <v>Super Mario Strikers</v>
      </c>
      <c r="B989" s="8" cm="1">
        <f t="array" ref="B989">SUM(1*(VGSales[Name]=A989))</f>
        <v>1</v>
      </c>
      <c r="C989" s="8" cm="1">
        <f t="array" ref="C989">ROWS(_xlfn.UNIQUE(_xlfn._xlws.FILTER(VGSales[Genre],VGSales[Name]=A989)))</f>
        <v>1</v>
      </c>
      <c r="D989" s="8">
        <f>SUMIFS(VGSales[Global_Sales],VGSales[Name],A989)</f>
        <v>1.61</v>
      </c>
    </row>
    <row r="990" spans="1:4" s="8" customFormat="1" x14ac:dyDescent="0.25">
      <c r="A990" s="8" t="str">
        <v>Buzz! The Music Quiz</v>
      </c>
      <c r="B990" s="8" cm="1">
        <f t="array" ref="B990">SUM(1*(VGSales[Name]=A990))</f>
        <v>1</v>
      </c>
      <c r="C990" s="8" cm="1">
        <f t="array" ref="C990">ROWS(_xlfn.UNIQUE(_xlfn._xlws.FILTER(VGSales[Genre],VGSales[Name]=A990)))</f>
        <v>1</v>
      </c>
      <c r="D990" s="8">
        <f>SUMIFS(VGSales[Global_Sales],VGSales[Name],A990)</f>
        <v>1.61</v>
      </c>
    </row>
    <row r="991" spans="1:4" s="8" customFormat="1" x14ac:dyDescent="0.25">
      <c r="A991" s="8" t="str">
        <v>SpongeBob's Atlantis SquarePantis</v>
      </c>
      <c r="B991" s="8" cm="1">
        <f t="array" ref="B991">SUM(1*(VGSales[Name]=A991))</f>
        <v>3</v>
      </c>
      <c r="C991" s="8" cm="1">
        <f t="array" ref="C991">ROWS(_xlfn.UNIQUE(_xlfn._xlws.FILTER(VGSales[Genre],VGSales[Name]=A991)))</f>
        <v>1</v>
      </c>
      <c r="D991" s="8">
        <f>SUMIFS(VGSales[Global_Sales],VGSales[Name],A991)</f>
        <v>2.67</v>
      </c>
    </row>
    <row r="992" spans="1:4" s="8" customFormat="1" x14ac:dyDescent="0.25">
      <c r="A992" s="8" t="str">
        <v>Dance Dance Revolution: Hottest Party 2</v>
      </c>
      <c r="B992" s="8" cm="1">
        <f t="array" ref="B992">SUM(1*(VGSales[Name]=A992))</f>
        <v>1</v>
      </c>
      <c r="C992" s="8" cm="1">
        <f t="array" ref="C992">ROWS(_xlfn.UNIQUE(_xlfn._xlws.FILTER(VGSales[Genre],VGSales[Name]=A992)))</f>
        <v>1</v>
      </c>
      <c r="D992" s="8">
        <f>SUMIFS(VGSales[Global_Sales],VGSales[Name],A992)</f>
        <v>1.6</v>
      </c>
    </row>
    <row r="993" spans="1:4" s="8" customFormat="1" x14ac:dyDescent="0.25">
      <c r="A993" s="8" t="str">
        <v>Moshi Monsters: Moshling Zoo</v>
      </c>
      <c r="B993" s="8" cm="1">
        <f t="array" ref="B993">SUM(1*(VGSales[Name]=A993))</f>
        <v>1</v>
      </c>
      <c r="C993" s="8" cm="1">
        <f t="array" ref="C993">ROWS(_xlfn.UNIQUE(_xlfn._xlws.FILTER(VGSales[Genre],VGSales[Name]=A993)))</f>
        <v>1</v>
      </c>
      <c r="D993" s="8">
        <f>SUMIFS(VGSales[Global_Sales],VGSales[Name],A993)</f>
        <v>1.6</v>
      </c>
    </row>
    <row r="994" spans="1:4" s="8" customFormat="1" x14ac:dyDescent="0.25">
      <c r="A994" s="8" t="str">
        <v>Dollar Dash</v>
      </c>
      <c r="B994" s="8" cm="1">
        <f t="array" ref="B994">SUM(1*(VGSales[Name]=A994))</f>
        <v>1</v>
      </c>
      <c r="C994" s="8" cm="1">
        <f t="array" ref="C994">ROWS(_xlfn.UNIQUE(_xlfn._xlws.FILTER(VGSales[Genre],VGSales[Name]=A994)))</f>
        <v>1</v>
      </c>
      <c r="D994" s="8">
        <f>SUMIFS(VGSales[Global_Sales],VGSales[Name],A994)</f>
        <v>1.6</v>
      </c>
    </row>
    <row r="995" spans="1:4" s="8" customFormat="1" x14ac:dyDescent="0.25">
      <c r="A995" s="8" t="str">
        <v>Far Cry 2</v>
      </c>
      <c r="B995" s="8" cm="1">
        <f t="array" ref="B995">SUM(1*(VGSales[Name]=A995))</f>
        <v>3</v>
      </c>
      <c r="C995" s="8" cm="1">
        <f t="array" ref="C995">ROWS(_xlfn.UNIQUE(_xlfn._xlws.FILTER(VGSales[Genre],VGSales[Name]=A995)))</f>
        <v>1</v>
      </c>
      <c r="D995" s="8">
        <f>SUMIFS(VGSales[Global_Sales],VGSales[Name],A995)</f>
        <v>3.49</v>
      </c>
    </row>
    <row r="996" spans="1:4" s="8" customFormat="1" x14ac:dyDescent="0.25">
      <c r="A996" s="8" t="str">
        <v>F-1 World Grand Prix</v>
      </c>
      <c r="B996" s="8" cm="1">
        <f t="array" ref="B996">SUM(1*(VGSales[Name]=A996))</f>
        <v>1</v>
      </c>
      <c r="C996" s="8" cm="1">
        <f t="array" ref="C996">ROWS(_xlfn.UNIQUE(_xlfn._xlws.FILTER(VGSales[Genre],VGSales[Name]=A996)))</f>
        <v>1</v>
      </c>
      <c r="D996" s="8">
        <f>SUMIFS(VGSales[Global_Sales],VGSales[Name],A996)</f>
        <v>1.6</v>
      </c>
    </row>
    <row r="997" spans="1:4" s="8" customFormat="1" x14ac:dyDescent="0.25">
      <c r="A997" s="8" t="str">
        <v>River Raid</v>
      </c>
      <c r="B997" s="8" cm="1">
        <f t="array" ref="B997">SUM(1*(VGSales[Name]=A997))</f>
        <v>1</v>
      </c>
      <c r="C997" s="8" cm="1">
        <f t="array" ref="C997">ROWS(_xlfn.UNIQUE(_xlfn._xlws.FILTER(VGSales[Genre],VGSales[Name]=A997)))</f>
        <v>1</v>
      </c>
      <c r="D997" s="8">
        <f>SUMIFS(VGSales[Global_Sales],VGSales[Name],A997)</f>
        <v>1.6</v>
      </c>
    </row>
    <row r="998" spans="1:4" s="8" customFormat="1" x14ac:dyDescent="0.25">
      <c r="A998" s="8" t="str">
        <v>Silent Hill</v>
      </c>
      <c r="B998" s="8" cm="1">
        <f t="array" ref="B998">SUM(1*(VGSales[Name]=A998))</f>
        <v>1</v>
      </c>
      <c r="C998" s="8" cm="1">
        <f t="array" ref="C998">ROWS(_xlfn.UNIQUE(_xlfn._xlws.FILTER(VGSales[Genre],VGSales[Name]=A998)))</f>
        <v>1</v>
      </c>
      <c r="D998" s="8">
        <f>SUMIFS(VGSales[Global_Sales],VGSales[Name],A998)</f>
        <v>1.6</v>
      </c>
    </row>
    <row r="999" spans="1:4" s="8" customFormat="1" x14ac:dyDescent="0.25">
      <c r="A999" s="8" t="str">
        <v>Dragon Quest V: Hand of the Heavenly Bride</v>
      </c>
      <c r="B999" s="8" cm="1">
        <f t="array" ref="B999">SUM(1*(VGSales[Name]=A999))</f>
        <v>1</v>
      </c>
      <c r="C999" s="8" cm="1">
        <f t="array" ref="C999">ROWS(_xlfn.UNIQUE(_xlfn._xlws.FILTER(VGSales[Genre],VGSales[Name]=A999)))</f>
        <v>1</v>
      </c>
      <c r="D999" s="8">
        <f>SUMIFS(VGSales[Global_Sales],VGSales[Name],A999)</f>
        <v>1.6</v>
      </c>
    </row>
    <row r="1000" spans="1:4" s="8" customFormat="1" x14ac:dyDescent="0.25">
      <c r="A1000" s="8" t="str">
        <v>No Man's Sky</v>
      </c>
      <c r="B1000" s="8" cm="1">
        <f t="array" ref="B1000">SUM(1*(VGSales[Name]=A1000))</f>
        <v>1</v>
      </c>
      <c r="C1000" s="8" cm="1">
        <f t="array" ref="C1000">ROWS(_xlfn.UNIQUE(_xlfn._xlws.FILTER(VGSales[Genre],VGSales[Name]=A1000)))</f>
        <v>1</v>
      </c>
      <c r="D1000" s="8">
        <f>SUMIFS(VGSales[Global_Sales],VGSales[Name],A1000)</f>
        <v>1.6</v>
      </c>
    </row>
    <row r="1001" spans="1:4" s="8" customFormat="1" x14ac:dyDescent="0.25">
      <c r="A1001" s="8" t="str">
        <v>ESPN NBA 2K5</v>
      </c>
      <c r="B1001" s="8" cm="1">
        <f t="array" ref="B1001">SUM(1*(VGSales[Name]=A1001))</f>
        <v>2</v>
      </c>
      <c r="C1001" s="8" cm="1">
        <f t="array" ref="C1001">ROWS(_xlfn.UNIQUE(_xlfn._xlws.FILTER(VGSales[Genre],VGSales[Name]=A1001)))</f>
        <v>1</v>
      </c>
      <c r="D1001" s="8">
        <f>SUMIFS(VGSales[Global_Sales],VGSales[Name],A1001)</f>
        <v>2.54</v>
      </c>
    </row>
    <row r="1002" spans="1:4" s="8" customFormat="1" x14ac:dyDescent="0.25">
      <c r="A1002" s="8" t="str">
        <v>Diablo</v>
      </c>
      <c r="B1002" s="8" cm="1">
        <f t="array" ref="B1002">SUM(1*(VGSales[Name]=A1002))</f>
        <v>2</v>
      </c>
      <c r="C1002" s="8" cm="1">
        <f t="array" ref="C1002">ROWS(_xlfn.UNIQUE(_xlfn._xlws.FILTER(VGSales[Genre],VGSales[Name]=A1002)))</f>
        <v>1</v>
      </c>
      <c r="D1002" s="8">
        <f>SUMIFS(VGSales[Global_Sales],VGSales[Name],A1002)</f>
        <v>2.17</v>
      </c>
    </row>
    <row r="1003" spans="1:4" s="8" customFormat="1" x14ac:dyDescent="0.25">
      <c r="A1003" s="8" t="str">
        <v>Soul Edge</v>
      </c>
      <c r="B1003" s="8" cm="1">
        <f t="array" ref="B1003">SUM(1*(VGSales[Name]=A1003))</f>
        <v>1</v>
      </c>
      <c r="C1003" s="8" cm="1">
        <f t="array" ref="C1003">ROWS(_xlfn.UNIQUE(_xlfn._xlws.FILTER(VGSales[Genre],VGSales[Name]=A1003)))</f>
        <v>1</v>
      </c>
      <c r="D1003" s="8">
        <f>SUMIFS(VGSales[Global_Sales],VGSales[Name],A1003)</f>
        <v>1.59</v>
      </c>
    </row>
    <row r="1004" spans="1:4" s="8" customFormat="1" x14ac:dyDescent="0.25">
      <c r="A1004" s="8" t="str">
        <v>Devil May Cry 4</v>
      </c>
      <c r="B1004" s="8" cm="1">
        <f t="array" ref="B1004">SUM(1*(VGSales[Name]=A1004))</f>
        <v>4</v>
      </c>
      <c r="C1004" s="8" cm="1">
        <f t="array" ref="C1004">ROWS(_xlfn.UNIQUE(_xlfn._xlws.FILTER(VGSales[Genre],VGSales[Name]=A1004)))</f>
        <v>1</v>
      </c>
      <c r="D1004" s="8">
        <f>SUMIFS(VGSales[Global_Sales],VGSales[Name],A1004)</f>
        <v>3.0700000000000003</v>
      </c>
    </row>
    <row r="1005" spans="1:4" s="8" customFormat="1" x14ac:dyDescent="0.25">
      <c r="A1005" s="8" t="str">
        <v>SoulCalibur IV</v>
      </c>
      <c r="B1005" s="8" cm="1">
        <f t="array" ref="B1005">SUM(1*(VGSales[Name]=A1005))</f>
        <v>2</v>
      </c>
      <c r="C1005" s="8" cm="1">
        <f t="array" ref="C1005">ROWS(_xlfn.UNIQUE(_xlfn._xlws.FILTER(VGSales[Genre],VGSales[Name]=A1005)))</f>
        <v>1</v>
      </c>
      <c r="D1005" s="8">
        <f>SUMIFS(VGSales[Global_Sales],VGSales[Name],A1005)</f>
        <v>3.06</v>
      </c>
    </row>
    <row r="1006" spans="1:4" s="8" customFormat="1" x14ac:dyDescent="0.25">
      <c r="A1006" s="8" t="str">
        <v>NASCAR 2000</v>
      </c>
      <c r="B1006" s="8" cm="1">
        <f t="array" ref="B1006">SUM(1*(VGSales[Name]=A1006))</f>
        <v>2</v>
      </c>
      <c r="C1006" s="8" cm="1">
        <f t="array" ref="C1006">ROWS(_xlfn.UNIQUE(_xlfn._xlws.FILTER(VGSales[Genre],VGSales[Name]=A1006)))</f>
        <v>1</v>
      </c>
      <c r="D1006" s="8">
        <f>SUMIFS(VGSales[Global_Sales],VGSales[Name],A1006)</f>
        <v>2.12</v>
      </c>
    </row>
    <row r="1007" spans="1:4" s="8" customFormat="1" x14ac:dyDescent="0.25">
      <c r="A1007" s="8" t="str">
        <v>Wolfenstein: The New Order</v>
      </c>
      <c r="B1007" s="8" cm="1">
        <f t="array" ref="B1007">SUM(1*(VGSales[Name]=A1007))</f>
        <v>5</v>
      </c>
      <c r="C1007" s="8" cm="1">
        <f t="array" ref="C1007">ROWS(_xlfn.UNIQUE(_xlfn._xlws.FILTER(VGSales[Genre],VGSales[Name]=A1007)))</f>
        <v>1</v>
      </c>
      <c r="D1007" s="8">
        <f>SUMIFS(VGSales[Global_Sales],VGSales[Name],A1007)</f>
        <v>3.63</v>
      </c>
    </row>
    <row r="1008" spans="1:4" s="8" customFormat="1" x14ac:dyDescent="0.25">
      <c r="A1008" s="8" t="str">
        <v>Carnival Games: Mini Golf</v>
      </c>
      <c r="B1008" s="8" cm="1">
        <f t="array" ref="B1008">SUM(1*(VGSales[Name]=A1008))</f>
        <v>1</v>
      </c>
      <c r="C1008" s="8" cm="1">
        <f t="array" ref="C1008">ROWS(_xlfn.UNIQUE(_xlfn._xlws.FILTER(VGSales[Genre],VGSales[Name]=A1008)))</f>
        <v>1</v>
      </c>
      <c r="D1008" s="8">
        <f>SUMIFS(VGSales[Global_Sales],VGSales[Name],A1008)</f>
        <v>1.58</v>
      </c>
    </row>
    <row r="1009" spans="1:4" s="8" customFormat="1" x14ac:dyDescent="0.25">
      <c r="A1009" s="8" t="str">
        <v>Guitar Hero: On Tour Decades</v>
      </c>
      <c r="B1009" s="8" cm="1">
        <f t="array" ref="B1009">SUM(1*(VGSales[Name]=A1009))</f>
        <v>1</v>
      </c>
      <c r="C1009" s="8" cm="1">
        <f t="array" ref="C1009">ROWS(_xlfn.UNIQUE(_xlfn._xlws.FILTER(VGSales[Genre],VGSales[Name]=A1009)))</f>
        <v>1</v>
      </c>
      <c r="D1009" s="8">
        <f>SUMIFS(VGSales[Global_Sales],VGSales[Name],A1009)</f>
        <v>1.58</v>
      </c>
    </row>
    <row r="1010" spans="1:4" s="8" customFormat="1" x14ac:dyDescent="0.25">
      <c r="A1010" s="8" t="str">
        <v>MySims Kingdom</v>
      </c>
      <c r="B1010" s="8" cm="1">
        <f t="array" ref="B1010">SUM(1*(VGSales[Name]=A1010))</f>
        <v>2</v>
      </c>
      <c r="C1010" s="8" cm="1">
        <f t="array" ref="C1010">ROWS(_xlfn.UNIQUE(_xlfn._xlws.FILTER(VGSales[Genre],VGSales[Name]=A1010)))</f>
        <v>1</v>
      </c>
      <c r="D1010" s="8">
        <f>SUMIFS(VGSales[Global_Sales],VGSales[Name],A1010)</f>
        <v>3.1100000000000003</v>
      </c>
    </row>
    <row r="1011" spans="1:4" s="8" customFormat="1" x14ac:dyDescent="0.25">
      <c r="A1011" s="8" t="str">
        <v>Jampack Summer 2K</v>
      </c>
      <c r="B1011" s="8" cm="1">
        <f t="array" ref="B1011">SUM(1*(VGSales[Name]=A1011))</f>
        <v>1</v>
      </c>
      <c r="C1011" s="8" cm="1">
        <f t="array" ref="C1011">ROWS(_xlfn.UNIQUE(_xlfn._xlws.FILTER(VGSales[Genre],VGSales[Name]=A1011)))</f>
        <v>1</v>
      </c>
      <c r="D1011" s="8">
        <f>SUMIFS(VGSales[Global_Sales],VGSales[Name],A1011)</f>
        <v>1.58</v>
      </c>
    </row>
    <row r="1012" spans="1:4" s="8" customFormat="1" x14ac:dyDescent="0.25">
      <c r="A1012" s="8" t="str">
        <v>Guitar Hero 5</v>
      </c>
      <c r="B1012" s="8" cm="1">
        <f t="array" ref="B1012">SUM(1*(VGSales[Name]=A1012))</f>
        <v>4</v>
      </c>
      <c r="C1012" s="8" cm="1">
        <f t="array" ref="C1012">ROWS(_xlfn.UNIQUE(_xlfn._xlws.FILTER(VGSales[Genre],VGSales[Name]=A1012)))</f>
        <v>1</v>
      </c>
      <c r="D1012" s="8">
        <f>SUMIFS(VGSales[Global_Sales],VGSales[Name],A1012)</f>
        <v>4.9399999999999995</v>
      </c>
    </row>
    <row r="1013" spans="1:4" s="8" customFormat="1" x14ac:dyDescent="0.25">
      <c r="A1013" s="8" t="str">
        <v>High School Musical 3: Senior Year</v>
      </c>
      <c r="B1013" s="8" cm="1">
        <f t="array" ref="B1013">SUM(1*(VGSales[Name]=A1013))</f>
        <v>1</v>
      </c>
      <c r="C1013" s="8" cm="1">
        <f t="array" ref="C1013">ROWS(_xlfn.UNIQUE(_xlfn._xlws.FILTER(VGSales[Genre],VGSales[Name]=A1013)))</f>
        <v>1</v>
      </c>
      <c r="D1013" s="8">
        <f>SUMIFS(VGSales[Global_Sales],VGSales[Name],A1013)</f>
        <v>1.58</v>
      </c>
    </row>
    <row r="1014" spans="1:4" s="8" customFormat="1" x14ac:dyDescent="0.25">
      <c r="A1014" s="8" t="str">
        <v>Kingdom Hearts 3D: Dream Drop Distance</v>
      </c>
      <c r="B1014" s="8" cm="1">
        <f t="array" ref="B1014">SUM(1*(VGSales[Name]=A1014))</f>
        <v>1</v>
      </c>
      <c r="C1014" s="8" cm="1">
        <f t="array" ref="C1014">ROWS(_xlfn.UNIQUE(_xlfn._xlws.FILTER(VGSales[Genre],VGSales[Name]=A1014)))</f>
        <v>1</v>
      </c>
      <c r="D1014" s="8">
        <f>SUMIFS(VGSales[Global_Sales],VGSales[Name],A1014)</f>
        <v>1.58</v>
      </c>
    </row>
    <row r="1015" spans="1:4" s="8" customFormat="1" x14ac:dyDescent="0.25">
      <c r="A1015" s="8" t="str">
        <v>Hannah Montana: Music Jam</v>
      </c>
      <c r="B1015" s="8" cm="1">
        <f t="array" ref="B1015">SUM(1*(VGSales[Name]=A1015))</f>
        <v>1</v>
      </c>
      <c r="C1015" s="8" cm="1">
        <f t="array" ref="C1015">ROWS(_xlfn.UNIQUE(_xlfn._xlws.FILTER(VGSales[Genre],VGSales[Name]=A1015)))</f>
        <v>1</v>
      </c>
      <c r="D1015" s="8">
        <f>SUMIFS(VGSales[Global_Sales],VGSales[Name],A1015)</f>
        <v>1.58</v>
      </c>
    </row>
    <row r="1016" spans="1:4" s="8" customFormat="1" x14ac:dyDescent="0.25">
      <c r="A1016" s="8" t="str">
        <v>Pokemon Mystery Dungeon: Explorers of Sky</v>
      </c>
      <c r="B1016" s="8" cm="1">
        <f t="array" ref="B1016">SUM(1*(VGSales[Name]=A1016))</f>
        <v>1</v>
      </c>
      <c r="C1016" s="8" cm="1">
        <f t="array" ref="C1016">ROWS(_xlfn.UNIQUE(_xlfn._xlws.FILTER(VGSales[Genre],VGSales[Name]=A1016)))</f>
        <v>1</v>
      </c>
      <c r="D1016" s="8">
        <f>SUMIFS(VGSales[Global_Sales],VGSales[Name],A1016)</f>
        <v>1.58</v>
      </c>
    </row>
    <row r="1017" spans="1:4" s="8" customFormat="1" x14ac:dyDescent="0.25">
      <c r="A1017" s="8" t="str">
        <v>Spyro 2: Season of Flame</v>
      </c>
      <c r="B1017" s="8" cm="1">
        <f t="array" ref="B1017">SUM(1*(VGSales[Name]=A1017))</f>
        <v>1</v>
      </c>
      <c r="C1017" s="8" cm="1">
        <f t="array" ref="C1017">ROWS(_xlfn.UNIQUE(_xlfn._xlws.FILTER(VGSales[Genre],VGSales[Name]=A1017)))</f>
        <v>1</v>
      </c>
      <c r="D1017" s="8">
        <f>SUMIFS(VGSales[Global_Sales],VGSales[Name],A1017)</f>
        <v>1.58</v>
      </c>
    </row>
    <row r="1018" spans="1:4" s="8" customFormat="1" x14ac:dyDescent="0.25">
      <c r="A1018" s="8" t="str">
        <v>NCAA Football 2002</v>
      </c>
      <c r="B1018" s="8" cm="1">
        <f t="array" ref="B1018">SUM(1*(VGSales[Name]=A1018))</f>
        <v>1</v>
      </c>
      <c r="C1018" s="8" cm="1">
        <f t="array" ref="C1018">ROWS(_xlfn.UNIQUE(_xlfn._xlws.FILTER(VGSales[Genre],VGSales[Name]=A1018)))</f>
        <v>1</v>
      </c>
      <c r="D1018" s="8">
        <f>SUMIFS(VGSales[Global_Sales],VGSales[Name],A1018)</f>
        <v>1.57</v>
      </c>
    </row>
    <row r="1019" spans="1:4" s="8" customFormat="1" x14ac:dyDescent="0.25">
      <c r="A1019" s="8" t="str">
        <v>Conflict: Desert Storm</v>
      </c>
      <c r="B1019" s="8" cm="1">
        <f t="array" ref="B1019">SUM(1*(VGSales[Name]=A1019))</f>
        <v>3</v>
      </c>
      <c r="C1019" s="8" cm="1">
        <f t="array" ref="C1019">ROWS(_xlfn.UNIQUE(_xlfn._xlws.FILTER(VGSales[Genre],VGSales[Name]=A1019)))</f>
        <v>1</v>
      </c>
      <c r="D1019" s="8">
        <f>SUMIFS(VGSales[Global_Sales],VGSales[Name],A1019)</f>
        <v>2.52</v>
      </c>
    </row>
    <row r="1020" spans="1:4" s="8" customFormat="1" x14ac:dyDescent="0.25">
      <c r="A1020" s="8" t="str">
        <v>Mario Party 7</v>
      </c>
      <c r="B1020" s="8" cm="1">
        <f t="array" ref="B1020">SUM(1*(VGSales[Name]=A1020))</f>
        <v>1</v>
      </c>
      <c r="C1020" s="8" cm="1">
        <f t="array" ref="C1020">ROWS(_xlfn.UNIQUE(_xlfn._xlws.FILTER(VGSales[Genre],VGSales[Name]=A1020)))</f>
        <v>1</v>
      </c>
      <c r="D1020" s="8">
        <f>SUMIFS(VGSales[Global_Sales],VGSales[Name],A1020)</f>
        <v>1.57</v>
      </c>
    </row>
    <row r="1021" spans="1:4" s="8" customFormat="1" x14ac:dyDescent="0.25">
      <c r="A1021" s="8" t="str">
        <v>Pro Evolution Soccer 2013</v>
      </c>
      <c r="B1021" s="8" cm="1">
        <f t="array" ref="B1021">SUM(1*(VGSales[Name]=A1021))</f>
        <v>6</v>
      </c>
      <c r="C1021" s="8" cm="1">
        <f t="array" ref="C1021">ROWS(_xlfn.UNIQUE(_xlfn._xlws.FILTER(VGSales[Genre],VGSales[Name]=A1021)))</f>
        <v>1</v>
      </c>
      <c r="D1021" s="8">
        <f>SUMIFS(VGSales[Global_Sales],VGSales[Name],A1021)</f>
        <v>2.5200000000000005</v>
      </c>
    </row>
    <row r="1022" spans="1:4" s="8" customFormat="1" x14ac:dyDescent="0.25">
      <c r="A1022" s="8" t="str">
        <v>Smuggler's Run</v>
      </c>
      <c r="B1022" s="8" cm="1">
        <f t="array" ref="B1022">SUM(1*(VGSales[Name]=A1022))</f>
        <v>2</v>
      </c>
      <c r="C1022" s="8" cm="1">
        <f t="array" ref="C1022">ROWS(_xlfn.UNIQUE(_xlfn._xlws.FILTER(VGSales[Genre],VGSales[Name]=A1022)))</f>
        <v>1</v>
      </c>
      <c r="D1022" s="8">
        <f>SUMIFS(VGSales[Global_Sales],VGSales[Name],A1022)</f>
        <v>1.57</v>
      </c>
    </row>
    <row r="1023" spans="1:4" s="8" customFormat="1" x14ac:dyDescent="0.25">
      <c r="A1023" s="8" t="str">
        <v>Donkey Kong Classics</v>
      </c>
      <c r="B1023" s="8" cm="1">
        <f t="array" ref="B1023">SUM(1*(VGSales[Name]=A1023))</f>
        <v>1</v>
      </c>
      <c r="C1023" s="8" cm="1">
        <f t="array" ref="C1023">ROWS(_xlfn.UNIQUE(_xlfn._xlws.FILTER(VGSales[Genre],VGSales[Name]=A1023)))</f>
        <v>1</v>
      </c>
      <c r="D1023" s="8">
        <f>SUMIFS(VGSales[Global_Sales],VGSales[Name],A1023)</f>
        <v>1.56</v>
      </c>
    </row>
    <row r="1024" spans="1:4" s="8" customFormat="1" x14ac:dyDescent="0.25">
      <c r="A1024" s="8" t="str">
        <v>Twisted Metal</v>
      </c>
      <c r="B1024" s="8" cm="1">
        <f t="array" ref="B1024">SUM(1*(VGSales[Name]=A1024))</f>
        <v>1</v>
      </c>
      <c r="C1024" s="8" cm="1">
        <f t="array" ref="C1024">ROWS(_xlfn.UNIQUE(_xlfn._xlws.FILTER(VGSales[Genre],VGSales[Name]=A1024)))</f>
        <v>1</v>
      </c>
      <c r="D1024" s="8">
        <f>SUMIFS(VGSales[Global_Sales],VGSales[Name],A1024)</f>
        <v>1.56</v>
      </c>
    </row>
    <row r="1025" spans="1:4" s="8" customFormat="1" x14ac:dyDescent="0.25">
      <c r="A1025" s="8" t="str">
        <v>Dark Souls III</v>
      </c>
      <c r="B1025" s="8" cm="1">
        <f t="array" ref="B1025">SUM(1*(VGSales[Name]=A1025))</f>
        <v>3</v>
      </c>
      <c r="C1025" s="8" cm="1">
        <f t="array" ref="C1025">ROWS(_xlfn.UNIQUE(_xlfn._xlws.FILTER(VGSales[Genre],VGSales[Name]=A1025)))</f>
        <v>1</v>
      </c>
      <c r="D1025" s="8">
        <f>SUMIFS(VGSales[Global_Sales],VGSales[Name],A1025)</f>
        <v>1.9600000000000002</v>
      </c>
    </row>
    <row r="1026" spans="1:4" s="8" customFormat="1" x14ac:dyDescent="0.25">
      <c r="A1026" s="8" t="str">
        <v>Final Fight</v>
      </c>
      <c r="B1026" s="8" cm="1">
        <f t="array" ref="B1026">SUM(1*(VGSales[Name]=A1026))</f>
        <v>1</v>
      </c>
      <c r="C1026" s="8" cm="1">
        <f t="array" ref="C1026">ROWS(_xlfn.UNIQUE(_xlfn._xlws.FILTER(VGSales[Genre],VGSales[Name]=A1026)))</f>
        <v>1</v>
      </c>
      <c r="D1026" s="8">
        <f>SUMIFS(VGSales[Global_Sales],VGSales[Name],A1026)</f>
        <v>1.56</v>
      </c>
    </row>
    <row r="1027" spans="1:4" s="8" customFormat="1" x14ac:dyDescent="0.25">
      <c r="A1027" s="8" t="str">
        <v>Dragon Quest Monsters 2</v>
      </c>
      <c r="B1027" s="8" cm="1">
        <f t="array" ref="B1027">SUM(1*(VGSales[Name]=A1027))</f>
        <v>2</v>
      </c>
      <c r="C1027" s="8" cm="1">
        <f t="array" ref="C1027">ROWS(_xlfn.UNIQUE(_xlfn._xlws.FILTER(VGSales[Genre],VGSales[Name]=A1027)))</f>
        <v>1</v>
      </c>
      <c r="D1027" s="8">
        <f>SUMIFS(VGSales[Global_Sales],VGSales[Name],A1027)</f>
        <v>2.35</v>
      </c>
    </row>
    <row r="1028" spans="1:4" s="8" customFormat="1" x14ac:dyDescent="0.25">
      <c r="A1028" s="8" t="str">
        <v>Pokemon Pinball: Ruby &amp; Sapphire</v>
      </c>
      <c r="B1028" s="8" cm="1">
        <f t="array" ref="B1028">SUM(1*(VGSales[Name]=A1028))</f>
        <v>1</v>
      </c>
      <c r="C1028" s="8" cm="1">
        <f t="array" ref="C1028">ROWS(_xlfn.UNIQUE(_xlfn._xlws.FILTER(VGSales[Genre],VGSales[Name]=A1028)))</f>
        <v>1</v>
      </c>
      <c r="D1028" s="8">
        <f>SUMIFS(VGSales[Global_Sales],VGSales[Name],A1028)</f>
        <v>1.56</v>
      </c>
    </row>
    <row r="1029" spans="1:4" s="8" customFormat="1" x14ac:dyDescent="0.25">
      <c r="A1029" s="8" t="str">
        <v>Mafia II</v>
      </c>
      <c r="B1029" s="8" cm="1">
        <f t="array" ref="B1029">SUM(1*(VGSales[Name]=A1029))</f>
        <v>3</v>
      </c>
      <c r="C1029" s="8" cm="1">
        <f t="array" ref="C1029">ROWS(_xlfn.UNIQUE(_xlfn._xlws.FILTER(VGSales[Genre],VGSales[Name]=A1029)))</f>
        <v>1</v>
      </c>
      <c r="D1029" s="8">
        <f>SUMIFS(VGSales[Global_Sales],VGSales[Name],A1029)</f>
        <v>3.47</v>
      </c>
    </row>
    <row r="1030" spans="1:4" s="8" customFormat="1" x14ac:dyDescent="0.25">
      <c r="A1030" s="8" t="str">
        <v>Stuntman</v>
      </c>
      <c r="B1030" s="8" cm="1">
        <f t="array" ref="B1030">SUM(1*(VGSales[Name]=A1030))</f>
        <v>2</v>
      </c>
      <c r="C1030" s="8" cm="1">
        <f t="array" ref="C1030">ROWS(_xlfn.UNIQUE(_xlfn._xlws.FILTER(VGSales[Genre],VGSales[Name]=A1030)))</f>
        <v>1</v>
      </c>
      <c r="D1030" s="8">
        <f>SUMIFS(VGSales[Global_Sales],VGSales[Name],A1030)</f>
        <v>1.59</v>
      </c>
    </row>
    <row r="1031" spans="1:4" s="8" customFormat="1" x14ac:dyDescent="0.25">
      <c r="A1031" s="8" t="str">
        <v>Tom Clancy's Rainbow Six 3</v>
      </c>
      <c r="B1031" s="8" cm="1">
        <f t="array" ref="B1031">SUM(1*(VGSales[Name]=A1031))</f>
        <v>3</v>
      </c>
      <c r="C1031" s="8" cm="1">
        <f t="array" ref="C1031">ROWS(_xlfn.UNIQUE(_xlfn._xlws.FILTER(VGSales[Genre],VGSales[Name]=A1031)))</f>
        <v>1</v>
      </c>
      <c r="D1031" s="8">
        <f>SUMIFS(VGSales[Global_Sales],VGSales[Name],A1031)</f>
        <v>2.4200000000000004</v>
      </c>
    </row>
    <row r="1032" spans="1:4" s="8" customFormat="1" x14ac:dyDescent="0.25">
      <c r="A1032" s="8" t="str">
        <v>Active Life: Outdoor Challenge</v>
      </c>
      <c r="B1032" s="8" cm="1">
        <f t="array" ref="B1032">SUM(1*(VGSales[Name]=A1032))</f>
        <v>1</v>
      </c>
      <c r="C1032" s="8" cm="1">
        <f t="array" ref="C1032">ROWS(_xlfn.UNIQUE(_xlfn._xlws.FILTER(VGSales[Genre],VGSales[Name]=A1032)))</f>
        <v>1</v>
      </c>
      <c r="D1032" s="8">
        <f>SUMIFS(VGSales[Global_Sales],VGSales[Name],A1032)</f>
        <v>1.55</v>
      </c>
    </row>
    <row r="1033" spans="1:4" s="8" customFormat="1" x14ac:dyDescent="0.25">
      <c r="A1033" s="8" t="str">
        <v>007: The World is not Enough</v>
      </c>
      <c r="B1033" s="8" cm="1">
        <f t="array" ref="B1033">SUM(1*(VGSales[Name]=A1033))</f>
        <v>2</v>
      </c>
      <c r="C1033" s="8" cm="1">
        <f t="array" ref="C1033">ROWS(_xlfn.UNIQUE(_xlfn._xlws.FILTER(VGSales[Genre],VGSales[Name]=A1033)))</f>
        <v>1</v>
      </c>
      <c r="D1033" s="8">
        <f>SUMIFS(VGSales[Global_Sales],VGSales[Name],A1033)</f>
        <v>2.4700000000000002</v>
      </c>
    </row>
    <row r="1034" spans="1:4" s="8" customFormat="1" x14ac:dyDescent="0.25">
      <c r="A1034" s="8" t="str">
        <v>Spider-Man 2: Enter: Electro</v>
      </c>
      <c r="B1034" s="8" cm="1">
        <f t="array" ref="B1034">SUM(1*(VGSales[Name]=A1034))</f>
        <v>1</v>
      </c>
      <c r="C1034" s="8" cm="1">
        <f t="array" ref="C1034">ROWS(_xlfn.UNIQUE(_xlfn._xlws.FILTER(VGSales[Genre],VGSales[Name]=A1034)))</f>
        <v>1</v>
      </c>
      <c r="D1034" s="8">
        <f>SUMIFS(VGSales[Global_Sales],VGSales[Name],A1034)</f>
        <v>1.55</v>
      </c>
    </row>
    <row r="1035" spans="1:4" s="8" customFormat="1" x14ac:dyDescent="0.25">
      <c r="A1035" s="8" t="str">
        <v>Star Wars: The Force Unleashed II</v>
      </c>
      <c r="B1035" s="8" cm="1">
        <f t="array" ref="B1035">SUM(1*(VGSales[Name]=A1035))</f>
        <v>5</v>
      </c>
      <c r="C1035" s="8" cm="1">
        <f t="array" ref="C1035">ROWS(_xlfn.UNIQUE(_xlfn._xlws.FILTER(VGSales[Genre],VGSales[Name]=A1035)))</f>
        <v>1</v>
      </c>
      <c r="D1035" s="8">
        <f>SUMIFS(VGSales[Global_Sales],VGSales[Name],A1035)</f>
        <v>4.080000000000001</v>
      </c>
    </row>
    <row r="1036" spans="1:4" s="8" customFormat="1" x14ac:dyDescent="0.25">
      <c r="A1036" s="8" t="str">
        <v>Ni no Kuni: Wrath of the White Witch</v>
      </c>
      <c r="B1036" s="8" cm="1">
        <f t="array" ref="B1036">SUM(1*(VGSales[Name]=A1036))</f>
        <v>1</v>
      </c>
      <c r="C1036" s="8" cm="1">
        <f t="array" ref="C1036">ROWS(_xlfn.UNIQUE(_xlfn._xlws.FILTER(VGSales[Genre],VGSales[Name]=A1036)))</f>
        <v>1</v>
      </c>
      <c r="D1036" s="8">
        <f>SUMIFS(VGSales[Global_Sales],VGSales[Name],A1036)</f>
        <v>1.55</v>
      </c>
    </row>
    <row r="1037" spans="1:4" s="8" customFormat="1" x14ac:dyDescent="0.25">
      <c r="A1037" s="8" t="str">
        <v>Command &amp; Conquer: Tiberian Sun</v>
      </c>
      <c r="B1037" s="8" cm="1">
        <f t="array" ref="B1037">SUM(1*(VGSales[Name]=A1037))</f>
        <v>1</v>
      </c>
      <c r="C1037" s="8" cm="1">
        <f t="array" ref="C1037">ROWS(_xlfn.UNIQUE(_xlfn._xlws.FILTER(VGSales[Genre],VGSales[Name]=A1037)))</f>
        <v>1</v>
      </c>
      <c r="D1037" s="8">
        <f>SUMIFS(VGSales[Global_Sales],VGSales[Name],A1037)</f>
        <v>1.55</v>
      </c>
    </row>
    <row r="1038" spans="1:4" s="8" customFormat="1" x14ac:dyDescent="0.25">
      <c r="A1038" s="8" t="str">
        <v>LEGO Battles: Ninjago</v>
      </c>
      <c r="B1038" s="8" cm="1">
        <f t="array" ref="B1038">SUM(1*(VGSales[Name]=A1038))</f>
        <v>1</v>
      </c>
      <c r="C1038" s="8" cm="1">
        <f t="array" ref="C1038">ROWS(_xlfn.UNIQUE(_xlfn._xlws.FILTER(VGSales[Genre],VGSales[Name]=A1038)))</f>
        <v>1</v>
      </c>
      <c r="D1038" s="8">
        <f>SUMIFS(VGSales[Global_Sales],VGSales[Name],A1038)</f>
        <v>1.55</v>
      </c>
    </row>
    <row r="1039" spans="1:4" s="8" customFormat="1" x14ac:dyDescent="0.25">
      <c r="A1039" s="8" t="str">
        <v>Mario Party 10</v>
      </c>
      <c r="B1039" s="8" cm="1">
        <f t="array" ref="B1039">SUM(1*(VGSales[Name]=A1039))</f>
        <v>1</v>
      </c>
      <c r="C1039" s="8" cm="1">
        <f t="array" ref="C1039">ROWS(_xlfn.UNIQUE(_xlfn._xlws.FILTER(VGSales[Genre],VGSales[Name]=A1039)))</f>
        <v>1</v>
      </c>
      <c r="D1039" s="8">
        <f>SUMIFS(VGSales[Global_Sales],VGSales[Name],A1039)</f>
        <v>1.55</v>
      </c>
    </row>
    <row r="1040" spans="1:4" s="8" customFormat="1" x14ac:dyDescent="0.25">
      <c r="A1040" s="8" t="str">
        <v>Dead Rising 3</v>
      </c>
      <c r="B1040" s="8" cm="1">
        <f t="array" ref="B1040">SUM(1*(VGSales[Name]=A1040))</f>
        <v>1</v>
      </c>
      <c r="C1040" s="8" cm="1">
        <f t="array" ref="C1040">ROWS(_xlfn.UNIQUE(_xlfn._xlws.FILTER(VGSales[Genre],VGSales[Name]=A1040)))</f>
        <v>1</v>
      </c>
      <c r="D1040" s="8">
        <f>SUMIFS(VGSales[Global_Sales],VGSales[Name],A1040)</f>
        <v>1.54</v>
      </c>
    </row>
    <row r="1041" spans="1:4" s="8" customFormat="1" x14ac:dyDescent="0.25">
      <c r="A1041" s="8" t="str">
        <v>Resident Evil: The Umbrella Chronicles</v>
      </c>
      <c r="B1041" s="8" cm="1">
        <f t="array" ref="B1041">SUM(1*(VGSales[Name]=A1041))</f>
        <v>1</v>
      </c>
      <c r="C1041" s="8" cm="1">
        <f t="array" ref="C1041">ROWS(_xlfn.UNIQUE(_xlfn._xlws.FILTER(VGSales[Genre],VGSales[Name]=A1041)))</f>
        <v>1</v>
      </c>
      <c r="D1041" s="8">
        <f>SUMIFS(VGSales[Global_Sales],VGSales[Name],A1041)</f>
        <v>1.54</v>
      </c>
    </row>
    <row r="1042" spans="1:4" s="8" customFormat="1" x14ac:dyDescent="0.25">
      <c r="A1042" s="8" t="str">
        <v>Fire Emblem Fates</v>
      </c>
      <c r="B1042" s="8" cm="1">
        <f t="array" ref="B1042">SUM(1*(VGSales[Name]=A1042))</f>
        <v>1</v>
      </c>
      <c r="C1042" s="8" cm="1">
        <f t="array" ref="C1042">ROWS(_xlfn.UNIQUE(_xlfn._xlws.FILTER(VGSales[Genre],VGSales[Name]=A1042)))</f>
        <v>1</v>
      </c>
      <c r="D1042" s="8">
        <f>SUMIFS(VGSales[Global_Sales],VGSales[Name],A1042)</f>
        <v>1.54</v>
      </c>
    </row>
    <row r="1043" spans="1:4" s="8" customFormat="1" x14ac:dyDescent="0.25">
      <c r="A1043" s="8" t="str">
        <v>Dark Cloud</v>
      </c>
      <c r="B1043" s="8" cm="1">
        <f t="array" ref="B1043">SUM(1*(VGSales[Name]=A1043))</f>
        <v>1</v>
      </c>
      <c r="C1043" s="8" cm="1">
        <f t="array" ref="C1043">ROWS(_xlfn.UNIQUE(_xlfn._xlws.FILTER(VGSales[Genre],VGSales[Name]=A1043)))</f>
        <v>1</v>
      </c>
      <c r="D1043" s="8">
        <f>SUMIFS(VGSales[Global_Sales],VGSales[Name],A1043)</f>
        <v>1.54</v>
      </c>
    </row>
    <row r="1044" spans="1:4" s="8" customFormat="1" x14ac:dyDescent="0.25">
      <c r="A1044" s="8" t="str">
        <v>Warcraft III: The Frozen Throne</v>
      </c>
      <c r="B1044" s="8" cm="1">
        <f t="array" ref="B1044">SUM(1*(VGSales[Name]=A1044))</f>
        <v>1</v>
      </c>
      <c r="C1044" s="8" cm="1">
        <f t="array" ref="C1044">ROWS(_xlfn.UNIQUE(_xlfn._xlws.FILTER(VGSales[Genre],VGSales[Name]=A1044)))</f>
        <v>1</v>
      </c>
      <c r="D1044" s="8">
        <f>SUMIFS(VGSales[Global_Sales],VGSales[Name],A1044)</f>
        <v>1.54</v>
      </c>
    </row>
    <row r="1045" spans="1:4" s="8" customFormat="1" x14ac:dyDescent="0.25">
      <c r="A1045" s="8" t="str">
        <v>Tom Clancy's Ghost Recon Advanced Warfighter</v>
      </c>
      <c r="B1045" s="8" cm="1">
        <f t="array" ref="B1045">SUM(1*(VGSales[Name]=A1045))</f>
        <v>2</v>
      </c>
      <c r="C1045" s="8" cm="1">
        <f t="array" ref="C1045">ROWS(_xlfn.UNIQUE(_xlfn._xlws.FILTER(VGSales[Genre],VGSales[Name]=A1045)))</f>
        <v>1</v>
      </c>
      <c r="D1045" s="8">
        <f>SUMIFS(VGSales[Global_Sales],VGSales[Name],A1045)</f>
        <v>1.87</v>
      </c>
    </row>
    <row r="1046" spans="1:4" s="8" customFormat="1" x14ac:dyDescent="0.25">
      <c r="A1046" s="8" t="str">
        <v>Disney Fairies: Tinker Bell</v>
      </c>
      <c r="B1046" s="8" cm="1">
        <f t="array" ref="B1046">SUM(1*(VGSales[Name]=A1046))</f>
        <v>1</v>
      </c>
      <c r="C1046" s="8" cm="1">
        <f t="array" ref="C1046">ROWS(_xlfn.UNIQUE(_xlfn._xlws.FILTER(VGSales[Genre],VGSales[Name]=A1046)))</f>
        <v>1</v>
      </c>
      <c r="D1046" s="8">
        <f>SUMIFS(VGSales[Global_Sales],VGSales[Name],A1046)</f>
        <v>1.54</v>
      </c>
    </row>
    <row r="1047" spans="1:4" s="8" customFormat="1" x14ac:dyDescent="0.25">
      <c r="A1047" s="8" t="str">
        <v>MVP Baseball 2005</v>
      </c>
      <c r="B1047" s="8" cm="1">
        <f t="array" ref="B1047">SUM(1*(VGSales[Name]=A1047))</f>
        <v>3</v>
      </c>
      <c r="C1047" s="8" cm="1">
        <f t="array" ref="C1047">ROWS(_xlfn.UNIQUE(_xlfn._xlws.FILTER(VGSales[Genre],VGSales[Name]=A1047)))</f>
        <v>1</v>
      </c>
      <c r="D1047" s="8">
        <f>SUMIFS(VGSales[Global_Sales],VGSales[Name],A1047)</f>
        <v>2.81</v>
      </c>
    </row>
    <row r="1048" spans="1:4" s="8" customFormat="1" x14ac:dyDescent="0.25">
      <c r="A1048" s="8" t="str">
        <v>Die Hard Trilogy</v>
      </c>
      <c r="B1048" s="8" cm="1">
        <f t="array" ref="B1048">SUM(1*(VGSales[Name]=A1048))</f>
        <v>1</v>
      </c>
      <c r="C1048" s="8" cm="1">
        <f t="array" ref="C1048">ROWS(_xlfn.UNIQUE(_xlfn._xlws.FILTER(VGSales[Genre],VGSales[Name]=A1048)))</f>
        <v>1</v>
      </c>
      <c r="D1048" s="8">
        <f>SUMIFS(VGSales[Global_Sales],VGSales[Name],A1048)</f>
        <v>1.54</v>
      </c>
    </row>
    <row r="1049" spans="1:4" s="8" customFormat="1" x14ac:dyDescent="0.25">
      <c r="A1049" s="8" t="str">
        <v>Fight Night Round 4</v>
      </c>
      <c r="B1049" s="8" cm="1">
        <f t="array" ref="B1049">SUM(1*(VGSales[Name]=A1049))</f>
        <v>2</v>
      </c>
      <c r="C1049" s="8" cm="1">
        <f t="array" ref="C1049">ROWS(_xlfn.UNIQUE(_xlfn._xlws.FILTER(VGSales[Genre],VGSales[Name]=A1049)))</f>
        <v>1</v>
      </c>
      <c r="D1049" s="8">
        <f>SUMIFS(VGSales[Global_Sales],VGSales[Name],A1049)</f>
        <v>2.94</v>
      </c>
    </row>
    <row r="1050" spans="1:4" s="8" customFormat="1" x14ac:dyDescent="0.25">
      <c r="A1050" s="8" t="str">
        <v>The Simpsons Game</v>
      </c>
      <c r="B1050" s="8" cm="1">
        <f t="array" ref="B1050">SUM(1*(VGSales[Name]=A1050))</f>
        <v>6</v>
      </c>
      <c r="C1050" s="8" cm="1">
        <f t="array" ref="C1050">ROWS(_xlfn.UNIQUE(_xlfn._xlws.FILTER(VGSales[Genre],VGSales[Name]=A1050)))</f>
        <v>1</v>
      </c>
      <c r="D1050" s="8">
        <f>SUMIFS(VGSales[Global_Sales],VGSales[Name],A1050)</f>
        <v>7.12</v>
      </c>
    </row>
    <row r="1051" spans="1:4" s="8" customFormat="1" x14ac:dyDescent="0.25">
      <c r="A1051" s="8" t="str">
        <v>Mortal Kombat 3</v>
      </c>
      <c r="B1051" s="8" cm="1">
        <f t="array" ref="B1051">SUM(1*(VGSales[Name]=A1051))</f>
        <v>3</v>
      </c>
      <c r="C1051" s="8" cm="1">
        <f t="array" ref="C1051">ROWS(_xlfn.UNIQUE(_xlfn._xlws.FILTER(VGSales[Genre],VGSales[Name]=A1051)))</f>
        <v>1</v>
      </c>
      <c r="D1051" s="8">
        <f>SUMIFS(VGSales[Global_Sales],VGSales[Name],A1051)</f>
        <v>3.42</v>
      </c>
    </row>
    <row r="1052" spans="1:4" s="8" customFormat="1" x14ac:dyDescent="0.25">
      <c r="A1052" s="8" t="str">
        <v>NFL GameDay 99</v>
      </c>
      <c r="B1052" s="8" cm="1">
        <f t="array" ref="B1052">SUM(1*(VGSales[Name]=A1052))</f>
        <v>1</v>
      </c>
      <c r="C1052" s="8" cm="1">
        <f t="array" ref="C1052">ROWS(_xlfn.UNIQUE(_xlfn._xlws.FILTER(VGSales[Genre],VGSales[Name]=A1052)))</f>
        <v>1</v>
      </c>
      <c r="D1052" s="8">
        <f>SUMIFS(VGSales[Global_Sales],VGSales[Name],A1052)</f>
        <v>1.53</v>
      </c>
    </row>
    <row r="1053" spans="1:4" s="8" customFormat="1" x14ac:dyDescent="0.25">
      <c r="A1053" s="8" t="str">
        <v>Call of Duty: Modern Warfare: Reflex Edition</v>
      </c>
      <c r="B1053" s="8" cm="1">
        <f t="array" ref="B1053">SUM(1*(VGSales[Name]=A1053))</f>
        <v>1</v>
      </c>
      <c r="C1053" s="8" cm="1">
        <f t="array" ref="C1053">ROWS(_xlfn.UNIQUE(_xlfn._xlws.FILTER(VGSales[Genre],VGSales[Name]=A1053)))</f>
        <v>1</v>
      </c>
      <c r="D1053" s="8">
        <f>SUMIFS(VGSales[Global_Sales],VGSales[Name],A1053)</f>
        <v>1.53</v>
      </c>
    </row>
    <row r="1054" spans="1:4" s="8" customFormat="1" x14ac:dyDescent="0.25">
      <c r="A1054" s="8" t="str">
        <v>Mario Golf: Toadstool Tour</v>
      </c>
      <c r="B1054" s="8" cm="1">
        <f t="array" ref="B1054">SUM(1*(VGSales[Name]=A1054))</f>
        <v>1</v>
      </c>
      <c r="C1054" s="8" cm="1">
        <f t="array" ref="C1054">ROWS(_xlfn.UNIQUE(_xlfn._xlws.FILTER(VGSales[Genre],VGSales[Name]=A1054)))</f>
        <v>1</v>
      </c>
      <c r="D1054" s="8">
        <f>SUMIFS(VGSales[Global_Sales],VGSales[Name],A1054)</f>
        <v>1.53</v>
      </c>
    </row>
    <row r="1055" spans="1:4" s="8" customFormat="1" x14ac:dyDescent="0.25">
      <c r="A1055" s="8" t="str">
        <v>Tiger Woods 99 PGA Tour Golf</v>
      </c>
      <c r="B1055" s="8" cm="1">
        <f t="array" ref="B1055">SUM(1*(VGSales[Name]=A1055))</f>
        <v>1</v>
      </c>
      <c r="C1055" s="8" cm="1">
        <f t="array" ref="C1055">ROWS(_xlfn.UNIQUE(_xlfn._xlws.FILTER(VGSales[Genre],VGSales[Name]=A1055)))</f>
        <v>1</v>
      </c>
      <c r="D1055" s="8">
        <f>SUMIFS(VGSales[Global_Sales],VGSales[Name],A1055)</f>
        <v>1.53</v>
      </c>
    </row>
    <row r="1056" spans="1:4" s="8" customFormat="1" x14ac:dyDescent="0.25">
      <c r="A1056" s="8" t="str">
        <v>Donkey Kong Country: Tropical Freeze</v>
      </c>
      <c r="B1056" s="8" cm="1">
        <f t="array" ref="B1056">SUM(1*(VGSales[Name]=A1056))</f>
        <v>1</v>
      </c>
      <c r="C1056" s="8" cm="1">
        <f t="array" ref="C1056">ROWS(_xlfn.UNIQUE(_xlfn._xlws.FILTER(VGSales[Genre],VGSales[Name]=A1056)))</f>
        <v>1</v>
      </c>
      <c r="D1056" s="8">
        <f>SUMIFS(VGSales[Global_Sales],VGSales[Name],A1056)</f>
        <v>1.52</v>
      </c>
    </row>
    <row r="1057" spans="1:4" s="8" customFormat="1" x14ac:dyDescent="0.25">
      <c r="A1057" s="8" t="str">
        <v>Dead Space 2</v>
      </c>
      <c r="B1057" s="8" cm="1">
        <f t="array" ref="B1057">SUM(1*(VGSales[Name]=A1057))</f>
        <v>3</v>
      </c>
      <c r="C1057" s="8" cm="1">
        <f t="array" ref="C1057">ROWS(_xlfn.UNIQUE(_xlfn._xlws.FILTER(VGSales[Genre],VGSales[Name]=A1057)))</f>
        <v>1</v>
      </c>
      <c r="D1057" s="8">
        <f>SUMIFS(VGSales[Global_Sales],VGSales[Name],A1057)</f>
        <v>3.29</v>
      </c>
    </row>
    <row r="1058" spans="1:4" s="8" customFormat="1" x14ac:dyDescent="0.25">
      <c r="A1058" s="8" t="str">
        <v>Sonic Rivals 2</v>
      </c>
      <c r="B1058" s="8" cm="1">
        <f t="array" ref="B1058">SUM(1*(VGSales[Name]=A1058))</f>
        <v>1</v>
      </c>
      <c r="C1058" s="8" cm="1">
        <f t="array" ref="C1058">ROWS(_xlfn.UNIQUE(_xlfn._xlws.FILTER(VGSales[Genre],VGSales[Name]=A1058)))</f>
        <v>1</v>
      </c>
      <c r="D1058" s="8">
        <f>SUMIFS(VGSales[Global_Sales],VGSales[Name],A1058)</f>
        <v>1.52</v>
      </c>
    </row>
    <row r="1059" spans="1:4" s="8" customFormat="1" x14ac:dyDescent="0.25">
      <c r="A1059" s="8" t="str">
        <v>Knockout Kings</v>
      </c>
      <c r="B1059" s="8" cm="1">
        <f t="array" ref="B1059">SUM(1*(VGSales[Name]=A1059))</f>
        <v>1</v>
      </c>
      <c r="C1059" s="8" cm="1">
        <f t="array" ref="C1059">ROWS(_xlfn.UNIQUE(_xlfn._xlws.FILTER(VGSales[Genre],VGSales[Name]=A1059)))</f>
        <v>1</v>
      </c>
      <c r="D1059" s="8">
        <f>SUMIFS(VGSales[Global_Sales],VGSales[Name],A1059)</f>
        <v>1.52</v>
      </c>
    </row>
    <row r="1060" spans="1:4" s="8" customFormat="1" x14ac:dyDescent="0.25">
      <c r="A1060" s="8" t="str">
        <v>The Simpsons Skateboarding</v>
      </c>
      <c r="B1060" s="8" cm="1">
        <f t="array" ref="B1060">SUM(1*(VGSales[Name]=A1060))</f>
        <v>1</v>
      </c>
      <c r="C1060" s="8" cm="1">
        <f t="array" ref="C1060">ROWS(_xlfn.UNIQUE(_xlfn._xlws.FILTER(VGSales[Genre],VGSales[Name]=A1060)))</f>
        <v>1</v>
      </c>
      <c r="D1060" s="8">
        <f>SUMIFS(VGSales[Global_Sales],VGSales[Name],A1060)</f>
        <v>1.52</v>
      </c>
    </row>
    <row r="1061" spans="1:4" s="8" customFormat="1" x14ac:dyDescent="0.25">
      <c r="A1061" s="8" t="str">
        <v>NASCAR 98</v>
      </c>
      <c r="B1061" s="8" cm="1">
        <f t="array" ref="B1061">SUM(1*(VGSales[Name]=A1061))</f>
        <v>1</v>
      </c>
      <c r="C1061" s="8" cm="1">
        <f t="array" ref="C1061">ROWS(_xlfn.UNIQUE(_xlfn._xlws.FILTER(VGSales[Genre],VGSales[Name]=A1061)))</f>
        <v>1</v>
      </c>
      <c r="D1061" s="8">
        <f>SUMIFS(VGSales[Global_Sales],VGSales[Name],A1061)</f>
        <v>1.52</v>
      </c>
    </row>
    <row r="1062" spans="1:4" s="8" customFormat="1" x14ac:dyDescent="0.25">
      <c r="A1062" s="8" t="str">
        <v>F1 Race</v>
      </c>
      <c r="B1062" s="8" cm="1">
        <f t="array" ref="B1062">SUM(1*(VGSales[Name]=A1062))</f>
        <v>1</v>
      </c>
      <c r="C1062" s="8" cm="1">
        <f t="array" ref="C1062">ROWS(_xlfn.UNIQUE(_xlfn._xlws.FILTER(VGSales[Genre],VGSales[Name]=A1062)))</f>
        <v>1</v>
      </c>
      <c r="D1062" s="8">
        <f>SUMIFS(VGSales[Global_Sales],VGSales[Name],A1062)</f>
        <v>1.52</v>
      </c>
    </row>
    <row r="1063" spans="1:4" s="8" customFormat="1" x14ac:dyDescent="0.25">
      <c r="A1063" s="8" t="str">
        <v>Xevious</v>
      </c>
      <c r="B1063" s="8" cm="1">
        <f t="array" ref="B1063">SUM(1*(VGSales[Name]=A1063))</f>
        <v>1</v>
      </c>
      <c r="C1063" s="8" cm="1">
        <f t="array" ref="C1063">ROWS(_xlfn.UNIQUE(_xlfn._xlws.FILTER(VGSales[Genre],VGSales[Name]=A1063)))</f>
        <v>1</v>
      </c>
      <c r="D1063" s="8">
        <f>SUMIFS(VGSales[Global_Sales],VGSales[Name],A1063)</f>
        <v>1.52</v>
      </c>
    </row>
    <row r="1064" spans="1:4" s="8" customFormat="1" x14ac:dyDescent="0.25">
      <c r="A1064" s="8" t="str">
        <v>NASCAR 99</v>
      </c>
      <c r="B1064" s="8" cm="1">
        <f t="array" ref="B1064">SUM(1*(VGSales[Name]=A1064))</f>
        <v>2</v>
      </c>
      <c r="C1064" s="8" cm="1">
        <f t="array" ref="C1064">ROWS(_xlfn.UNIQUE(_xlfn._xlws.FILTER(VGSales[Genre],VGSales[Name]=A1064)))</f>
        <v>1</v>
      </c>
      <c r="D1064" s="8">
        <f>SUMIFS(VGSales[Global_Sales],VGSales[Name],A1064)</f>
        <v>2.5</v>
      </c>
    </row>
    <row r="1065" spans="1:4" s="8" customFormat="1" x14ac:dyDescent="0.25">
      <c r="A1065" s="8" t="str">
        <v>NBA Live 2000</v>
      </c>
      <c r="B1065" s="8" cm="1">
        <f t="array" ref="B1065">SUM(1*(VGSales[Name]=A1065))</f>
        <v>2</v>
      </c>
      <c r="C1065" s="8" cm="1">
        <f t="array" ref="C1065">ROWS(_xlfn.UNIQUE(_xlfn._xlws.FILTER(VGSales[Genre],VGSales[Name]=A1065)))</f>
        <v>1</v>
      </c>
      <c r="D1065" s="8">
        <f>SUMIFS(VGSales[Global_Sales],VGSales[Name],A1065)</f>
        <v>1.96</v>
      </c>
    </row>
    <row r="1066" spans="1:4" s="8" customFormat="1" x14ac:dyDescent="0.25">
      <c r="A1066" s="8" t="str">
        <v>Super Monkey Ball 2</v>
      </c>
      <c r="B1066" s="8" cm="1">
        <f t="array" ref="B1066">SUM(1*(VGSales[Name]=A1066))</f>
        <v>1</v>
      </c>
      <c r="C1066" s="8" cm="1">
        <f t="array" ref="C1066">ROWS(_xlfn.UNIQUE(_xlfn._xlws.FILTER(VGSales[Genre],VGSales[Name]=A1066)))</f>
        <v>1</v>
      </c>
      <c r="D1066" s="8">
        <f>SUMIFS(VGSales[Global_Sales],VGSales[Name],A1066)</f>
        <v>1.52</v>
      </c>
    </row>
    <row r="1067" spans="1:4" s="8" customFormat="1" x14ac:dyDescent="0.25">
      <c r="A1067" s="8" t="str">
        <v>Pac-Man World 2</v>
      </c>
      <c r="B1067" s="8" cm="1">
        <f t="array" ref="B1067">SUM(1*(VGSales[Name]=A1067))</f>
        <v>4</v>
      </c>
      <c r="C1067" s="8" cm="1">
        <f t="array" ref="C1067">ROWS(_xlfn.UNIQUE(_xlfn._xlws.FILTER(VGSales[Genre],VGSales[Name]=A1067)))</f>
        <v>1</v>
      </c>
      <c r="D1067" s="8">
        <f>SUMIFS(VGSales[Global_Sales],VGSales[Name],A1067)</f>
        <v>2.48</v>
      </c>
    </row>
    <row r="1068" spans="1:4" s="8" customFormat="1" x14ac:dyDescent="0.25">
      <c r="A1068" s="8" t="str">
        <v>Sonic &amp; Sega All-Stars Racing</v>
      </c>
      <c r="B1068" s="8" cm="1">
        <f t="array" ref="B1068">SUM(1*(VGSales[Name]=A1068))</f>
        <v>3</v>
      </c>
      <c r="C1068" s="8" cm="1">
        <f t="array" ref="C1068">ROWS(_xlfn.UNIQUE(_xlfn._xlws.FILTER(VGSales[Genre],VGSales[Name]=A1068)))</f>
        <v>1</v>
      </c>
      <c r="D1068" s="8">
        <f>SUMIFS(VGSales[Global_Sales],VGSales[Name],A1068)</f>
        <v>3.58</v>
      </c>
    </row>
    <row r="1069" spans="1:4" s="8" customFormat="1" x14ac:dyDescent="0.25">
      <c r="A1069" s="8" t="str">
        <v>Football Manager 2012</v>
      </c>
      <c r="B1069" s="8" cm="1">
        <f t="array" ref="B1069">SUM(1*(VGSales[Name]=A1069))</f>
        <v>2</v>
      </c>
      <c r="C1069" s="8" cm="1">
        <f t="array" ref="C1069">ROWS(_xlfn.UNIQUE(_xlfn._xlws.FILTER(VGSales[Genre],VGSales[Name]=A1069)))</f>
        <v>1</v>
      </c>
      <c r="D1069" s="8">
        <f>SUMIFS(VGSales[Global_Sales],VGSales[Name],A1069)</f>
        <v>1.65</v>
      </c>
    </row>
    <row r="1070" spans="1:4" s="8" customFormat="1" x14ac:dyDescent="0.25">
      <c r="A1070" s="8" t="str">
        <v>Puzzle &amp; Dragons</v>
      </c>
      <c r="B1070" s="8" cm="1">
        <f t="array" ref="B1070">SUM(1*(VGSales[Name]=A1070))</f>
        <v>1</v>
      </c>
      <c r="C1070" s="8" cm="1">
        <f t="array" ref="C1070">ROWS(_xlfn.UNIQUE(_xlfn._xlws.FILTER(VGSales[Genre],VGSales[Name]=A1070)))</f>
        <v>1</v>
      </c>
      <c r="D1070" s="8">
        <f>SUMIFS(VGSales[Global_Sales],VGSales[Name],A1070)</f>
        <v>1.51</v>
      </c>
    </row>
    <row r="1071" spans="1:4" s="8" customFormat="1" x14ac:dyDescent="0.25">
      <c r="A1071" s="8" t="str">
        <v>Mega Man 2</v>
      </c>
      <c r="B1071" s="8" cm="1">
        <f t="array" ref="B1071">SUM(1*(VGSales[Name]=A1071))</f>
        <v>1</v>
      </c>
      <c r="C1071" s="8" cm="1">
        <f t="array" ref="C1071">ROWS(_xlfn.UNIQUE(_xlfn._xlws.FILTER(VGSales[Genre],VGSales[Name]=A1071)))</f>
        <v>1</v>
      </c>
      <c r="D1071" s="8">
        <f>SUMIFS(VGSales[Global_Sales],VGSales[Name],A1071)</f>
        <v>1.51</v>
      </c>
    </row>
    <row r="1072" spans="1:4" s="8" customFormat="1" x14ac:dyDescent="0.25">
      <c r="A1072" s="8" t="str">
        <v>Simpsons Wrestling</v>
      </c>
      <c r="B1072" s="8" cm="1">
        <f t="array" ref="B1072">SUM(1*(VGSales[Name]=A1072))</f>
        <v>1</v>
      </c>
      <c r="C1072" s="8" cm="1">
        <f t="array" ref="C1072">ROWS(_xlfn.UNIQUE(_xlfn._xlws.FILTER(VGSales[Genre],VGSales[Name]=A1072)))</f>
        <v>1</v>
      </c>
      <c r="D1072" s="8">
        <f>SUMIFS(VGSales[Global_Sales],VGSales[Name],A1072)</f>
        <v>1.51</v>
      </c>
    </row>
    <row r="1073" spans="1:4" s="8" customFormat="1" x14ac:dyDescent="0.25">
      <c r="A1073" s="8" t="str">
        <v>NBA Live 98</v>
      </c>
      <c r="B1073" s="8" cm="1">
        <f t="array" ref="B1073">SUM(1*(VGSales[Name]=A1073))</f>
        <v>1</v>
      </c>
      <c r="C1073" s="8" cm="1">
        <f t="array" ref="C1073">ROWS(_xlfn.UNIQUE(_xlfn._xlws.FILTER(VGSales[Genre],VGSales[Name]=A1073)))</f>
        <v>1</v>
      </c>
      <c r="D1073" s="8">
        <f>SUMIFS(VGSales[Global_Sales],VGSales[Name],A1073)</f>
        <v>1.51</v>
      </c>
    </row>
    <row r="1074" spans="1:4" s="8" customFormat="1" x14ac:dyDescent="0.25">
      <c r="A1074" s="8" t="str">
        <v>Resistance 3</v>
      </c>
      <c r="B1074" s="8" cm="1">
        <f t="array" ref="B1074">SUM(1*(VGSales[Name]=A1074))</f>
        <v>1</v>
      </c>
      <c r="C1074" s="8" cm="1">
        <f t="array" ref="C1074">ROWS(_xlfn.UNIQUE(_xlfn._xlws.FILTER(VGSales[Genre],VGSales[Name]=A1074)))</f>
        <v>1</v>
      </c>
      <c r="D1074" s="8">
        <f>SUMIFS(VGSales[Global_Sales],VGSales[Name],A1074)</f>
        <v>1.5</v>
      </c>
    </row>
    <row r="1075" spans="1:4" s="8" customFormat="1" x14ac:dyDescent="0.25">
      <c r="A1075" s="8" t="str">
        <v>Tokyo Xtreme Racer Zero</v>
      </c>
      <c r="B1075" s="8" cm="1">
        <f t="array" ref="B1075">SUM(1*(VGSales[Name]=A1075))</f>
        <v>1</v>
      </c>
      <c r="C1075" s="8" cm="1">
        <f t="array" ref="C1075">ROWS(_xlfn.UNIQUE(_xlfn._xlws.FILTER(VGSales[Genre],VGSales[Name]=A1075)))</f>
        <v>1</v>
      </c>
      <c r="D1075" s="8">
        <f>SUMIFS(VGSales[Global_Sales],VGSales[Name],A1075)</f>
        <v>1.5</v>
      </c>
    </row>
    <row r="1076" spans="1:4" s="8" customFormat="1" x14ac:dyDescent="0.25">
      <c r="A1076" s="8" t="str">
        <v>Final Fantasy XIV: A Realm Reborn</v>
      </c>
      <c r="B1076" s="8" cm="1">
        <f t="array" ref="B1076">SUM(1*(VGSales[Name]=A1076))</f>
        <v>3</v>
      </c>
      <c r="C1076" s="8" cm="1">
        <f t="array" ref="C1076">ROWS(_xlfn.UNIQUE(_xlfn._xlws.FILTER(VGSales[Genre],VGSales[Name]=A1076)))</f>
        <v>1</v>
      </c>
      <c r="D1076" s="8">
        <f>SUMIFS(VGSales[Global_Sales],VGSales[Name],A1076)</f>
        <v>3.34</v>
      </c>
    </row>
    <row r="1077" spans="1:4" s="8" customFormat="1" x14ac:dyDescent="0.25">
      <c r="A1077" s="8" t="str">
        <v>NFL Blitz</v>
      </c>
      <c r="B1077" s="8" cm="1">
        <f t="array" ref="B1077">SUM(1*(VGSales[Name]=A1077))</f>
        <v>2</v>
      </c>
      <c r="C1077" s="8" cm="1">
        <f t="array" ref="C1077">ROWS(_xlfn.UNIQUE(_xlfn._xlws.FILTER(VGSales[Genre],VGSales[Name]=A1077)))</f>
        <v>1</v>
      </c>
      <c r="D1077" s="8">
        <f>SUMIFS(VGSales[Global_Sales],VGSales[Name],A1077)</f>
        <v>2.56</v>
      </c>
    </row>
    <row r="1078" spans="1:4" s="8" customFormat="1" x14ac:dyDescent="0.25">
      <c r="A1078" s="8" t="str">
        <v>Red Faction II</v>
      </c>
      <c r="B1078" s="8" cm="1">
        <f t="array" ref="B1078">SUM(1*(VGSales[Name]=A1078))</f>
        <v>3</v>
      </c>
      <c r="C1078" s="8" cm="1">
        <f t="array" ref="C1078">ROWS(_xlfn.UNIQUE(_xlfn._xlws.FILTER(VGSales[Genre],VGSales[Name]=A1078)))</f>
        <v>1</v>
      </c>
      <c r="D1078" s="8">
        <f>SUMIFS(VGSales[Global_Sales],VGSales[Name],A1078)</f>
        <v>1.6500000000000001</v>
      </c>
    </row>
    <row r="1079" spans="1:4" s="8" customFormat="1" x14ac:dyDescent="0.25">
      <c r="A1079" s="8" t="str">
        <v>Super Scribblenauts</v>
      </c>
      <c r="B1079" s="8" cm="1">
        <f t="array" ref="B1079">SUM(1*(VGSales[Name]=A1079))</f>
        <v>1</v>
      </c>
      <c r="C1079" s="8" cm="1">
        <f t="array" ref="C1079">ROWS(_xlfn.UNIQUE(_xlfn._xlws.FILTER(VGSales[Genre],VGSales[Name]=A1079)))</f>
        <v>1</v>
      </c>
      <c r="D1079" s="8">
        <f>SUMIFS(VGSales[Global_Sales],VGSales[Name],A1079)</f>
        <v>1.5</v>
      </c>
    </row>
    <row r="1080" spans="1:4" s="8" customFormat="1" x14ac:dyDescent="0.25">
      <c r="A1080" s="8" t="str">
        <v>WWF No Mercy</v>
      </c>
      <c r="B1080" s="8" cm="1">
        <f t="array" ref="B1080">SUM(1*(VGSales[Name]=A1080))</f>
        <v>1</v>
      </c>
      <c r="C1080" s="8" cm="1">
        <f t="array" ref="C1080">ROWS(_xlfn.UNIQUE(_xlfn._xlws.FILTER(VGSales[Genre],VGSales[Name]=A1080)))</f>
        <v>1</v>
      </c>
      <c r="D1080" s="8">
        <f>SUMIFS(VGSales[Global_Sales],VGSales[Name],A1080)</f>
        <v>1.5</v>
      </c>
    </row>
    <row r="1081" spans="1:4" s="8" customFormat="1" x14ac:dyDescent="0.25">
      <c r="A1081" s="8" t="str">
        <v>Ice Climber</v>
      </c>
      <c r="B1081" s="8" cm="1">
        <f t="array" ref="B1081">SUM(1*(VGSales[Name]=A1081))</f>
        <v>1</v>
      </c>
      <c r="C1081" s="8" cm="1">
        <f t="array" ref="C1081">ROWS(_xlfn.UNIQUE(_xlfn._xlws.FILTER(VGSales[Genre],VGSales[Name]=A1081)))</f>
        <v>1</v>
      </c>
      <c r="D1081" s="8">
        <f>SUMIFS(VGSales[Global_Sales],VGSales[Name],A1081)</f>
        <v>1.5</v>
      </c>
    </row>
    <row r="1082" spans="1:4" s="8" customFormat="1" x14ac:dyDescent="0.25">
      <c r="A1082" s="8" t="str">
        <v>Sonic CD</v>
      </c>
      <c r="B1082" s="8" cm="1">
        <f t="array" ref="B1082">SUM(1*(VGSales[Name]=A1082))</f>
        <v>1</v>
      </c>
      <c r="C1082" s="8" cm="1">
        <f t="array" ref="C1082">ROWS(_xlfn.UNIQUE(_xlfn._xlws.FILTER(VGSales[Genre],VGSales[Name]=A1082)))</f>
        <v>1</v>
      </c>
      <c r="D1082" s="8">
        <f>SUMIFS(VGSales[Global_Sales],VGSales[Name],A1082)</f>
        <v>1.5</v>
      </c>
    </row>
    <row r="1083" spans="1:4" s="8" customFormat="1" x14ac:dyDescent="0.25">
      <c r="A1083" s="8" t="str">
        <v>Ninja Hattori Kun: Ninja wa Shuugyou Degogiru no Maki</v>
      </c>
      <c r="B1083" s="8" cm="1">
        <f t="array" ref="B1083">SUM(1*(VGSales[Name]=A1083))</f>
        <v>1</v>
      </c>
      <c r="C1083" s="8" cm="1">
        <f t="array" ref="C1083">ROWS(_xlfn.UNIQUE(_xlfn._xlws.FILTER(VGSales[Genre],VGSales[Name]=A1083)))</f>
        <v>1</v>
      </c>
      <c r="D1083" s="8">
        <f>SUMIFS(VGSales[Global_Sales],VGSales[Name],A1083)</f>
        <v>1.5</v>
      </c>
    </row>
    <row r="1084" spans="1:4" s="8" customFormat="1" x14ac:dyDescent="0.25">
      <c r="A1084" s="8" t="str">
        <v>Dead Rising 2</v>
      </c>
      <c r="B1084" s="8" cm="1">
        <f t="array" ref="B1084">SUM(1*(VGSales[Name]=A1084))</f>
        <v>3</v>
      </c>
      <c r="C1084" s="8" cm="1">
        <f t="array" ref="C1084">ROWS(_xlfn.UNIQUE(_xlfn._xlws.FILTER(VGSales[Genre],VGSales[Name]=A1084)))</f>
        <v>1</v>
      </c>
      <c r="D1084" s="8">
        <f>SUMIFS(VGSales[Global_Sales],VGSales[Name],A1084)</f>
        <v>3.02</v>
      </c>
    </row>
    <row r="1085" spans="1:4" s="8" customFormat="1" x14ac:dyDescent="0.25">
      <c r="A1085" s="8" t="str">
        <v>Pac-Man World</v>
      </c>
      <c r="B1085" s="8" cm="1">
        <f t="array" ref="B1085">SUM(1*(VGSales[Name]=A1085))</f>
        <v>1</v>
      </c>
      <c r="C1085" s="8" cm="1">
        <f t="array" ref="C1085">ROWS(_xlfn.UNIQUE(_xlfn._xlws.FILTER(VGSales[Genre],VGSales[Name]=A1085)))</f>
        <v>1</v>
      </c>
      <c r="D1085" s="8">
        <f>SUMIFS(VGSales[Global_Sales],VGSales[Name],A1085)</f>
        <v>1.5</v>
      </c>
    </row>
    <row r="1086" spans="1:4" s="8" customFormat="1" x14ac:dyDescent="0.25">
      <c r="A1086" s="8" t="str">
        <v>Disney Sing It: Pop Hits</v>
      </c>
      <c r="B1086" s="8" cm="1">
        <f t="array" ref="B1086">SUM(1*(VGSales[Name]=A1086))</f>
        <v>3</v>
      </c>
      <c r="C1086" s="8" cm="1">
        <f t="array" ref="C1086">ROWS(_xlfn.UNIQUE(_xlfn._xlws.FILTER(VGSales[Genre],VGSales[Name]=A1086)))</f>
        <v>1</v>
      </c>
      <c r="D1086" s="8">
        <f>SUMIFS(VGSales[Global_Sales],VGSales[Name],A1086)</f>
        <v>2.09</v>
      </c>
    </row>
    <row r="1087" spans="1:4" s="8" customFormat="1" x14ac:dyDescent="0.25">
      <c r="A1087" s="8" t="str">
        <v>Final Fantasy: Crystal Chronicles</v>
      </c>
      <c r="B1087" s="8" cm="1">
        <f t="array" ref="B1087">SUM(1*(VGSales[Name]=A1087))</f>
        <v>1</v>
      </c>
      <c r="C1087" s="8" cm="1">
        <f t="array" ref="C1087">ROWS(_xlfn.UNIQUE(_xlfn._xlws.FILTER(VGSales[Genre],VGSales[Name]=A1087)))</f>
        <v>1</v>
      </c>
      <c r="D1087" s="8">
        <f>SUMIFS(VGSales[Global_Sales],VGSales[Name],A1087)</f>
        <v>1.49</v>
      </c>
    </row>
    <row r="1088" spans="1:4" s="8" customFormat="1" x14ac:dyDescent="0.25">
      <c r="A1088" s="8" t="str">
        <v>Drawn To Life: SpongeBob SquarePants Edition</v>
      </c>
      <c r="B1088" s="8" cm="1">
        <f t="array" ref="B1088">SUM(1*(VGSales[Name]=A1088))</f>
        <v>1</v>
      </c>
      <c r="C1088" s="8" cm="1">
        <f t="array" ref="C1088">ROWS(_xlfn.UNIQUE(_xlfn._xlws.FILTER(VGSales[Genre],VGSales[Name]=A1088)))</f>
        <v>1</v>
      </c>
      <c r="D1088" s="8">
        <f>SUMIFS(VGSales[Global_Sales],VGSales[Name],A1088)</f>
        <v>1.49</v>
      </c>
    </row>
    <row r="1089" spans="1:4" s="8" customFormat="1" x14ac:dyDescent="0.25">
      <c r="A1089" s="8" t="str">
        <v>Banjo-Tooie</v>
      </c>
      <c r="B1089" s="8" cm="1">
        <f t="array" ref="B1089">SUM(1*(VGSales[Name]=A1089))</f>
        <v>1</v>
      </c>
      <c r="C1089" s="8" cm="1">
        <f t="array" ref="C1089">ROWS(_xlfn.UNIQUE(_xlfn._xlws.FILTER(VGSales[Genre],VGSales[Name]=A1089)))</f>
        <v>1</v>
      </c>
      <c r="D1089" s="8">
        <f>SUMIFS(VGSales[Global_Sales],VGSales[Name],A1089)</f>
        <v>1.49</v>
      </c>
    </row>
    <row r="1090" spans="1:4" s="8" customFormat="1" x14ac:dyDescent="0.25">
      <c r="A1090" s="8" t="str">
        <v>Buzz! The BIG Quiz</v>
      </c>
      <c r="B1090" s="8" cm="1">
        <f t="array" ref="B1090">SUM(1*(VGSales[Name]=A1090))</f>
        <v>1</v>
      </c>
      <c r="C1090" s="8" cm="1">
        <f t="array" ref="C1090">ROWS(_xlfn.UNIQUE(_xlfn._xlws.FILTER(VGSales[Genre],VGSales[Name]=A1090)))</f>
        <v>1</v>
      </c>
      <c r="D1090" s="8">
        <f>SUMIFS(VGSales[Global_Sales],VGSales[Name],A1090)</f>
        <v>1.49</v>
      </c>
    </row>
    <row r="1091" spans="1:4" s="8" customFormat="1" x14ac:dyDescent="0.25">
      <c r="A1091" s="8" t="str">
        <v>007: Quantum of Solace</v>
      </c>
      <c r="B1091" s="8" cm="1">
        <f t="array" ref="B1091">SUM(1*(VGSales[Name]=A1091))</f>
        <v>6</v>
      </c>
      <c r="C1091" s="8" cm="1">
        <f t="array" ref="C1091">ROWS(_xlfn.UNIQUE(_xlfn._xlws.FILTER(VGSales[Genre],VGSales[Name]=A1091)))</f>
        <v>1</v>
      </c>
      <c r="D1091" s="8">
        <f>SUMIFS(VGSales[Global_Sales],VGSales[Name],A1091)</f>
        <v>3.92</v>
      </c>
    </row>
    <row r="1092" spans="1:4" s="8" customFormat="1" x14ac:dyDescent="0.25">
      <c r="A1092" s="8" t="str">
        <v>New Play Control! Mario Power Tennis</v>
      </c>
      <c r="B1092" s="8" cm="1">
        <f t="array" ref="B1092">SUM(1*(VGSales[Name]=A1092))</f>
        <v>1</v>
      </c>
      <c r="C1092" s="8" cm="1">
        <f t="array" ref="C1092">ROWS(_xlfn.UNIQUE(_xlfn._xlws.FILTER(VGSales[Genre],VGSales[Name]=A1092)))</f>
        <v>1</v>
      </c>
      <c r="D1092" s="8">
        <f>SUMIFS(VGSales[Global_Sales],VGSales[Name],A1092)</f>
        <v>1.48</v>
      </c>
    </row>
    <row r="1093" spans="1:4" s="8" customFormat="1" x14ac:dyDescent="0.25">
      <c r="A1093" s="8" t="str">
        <v>Bratz: Forever Diamondz</v>
      </c>
      <c r="B1093" s="8" cm="1">
        <f t="array" ref="B1093">SUM(1*(VGSales[Name]=A1093))</f>
        <v>3</v>
      </c>
      <c r="C1093" s="8" cm="1">
        <f t="array" ref="C1093">ROWS(_xlfn.UNIQUE(_xlfn._xlws.FILTER(VGSales[Genre],VGSales[Name]=A1093)))</f>
        <v>1</v>
      </c>
      <c r="D1093" s="8">
        <f>SUMIFS(VGSales[Global_Sales],VGSales[Name],A1093)</f>
        <v>1.7</v>
      </c>
    </row>
    <row r="1094" spans="1:4" s="8" customFormat="1" x14ac:dyDescent="0.25">
      <c r="A1094" s="8" t="str">
        <v>Dirge of Cerberus: Final Fantasy VII</v>
      </c>
      <c r="B1094" s="8" cm="1">
        <f t="array" ref="B1094">SUM(1*(VGSales[Name]=A1094))</f>
        <v>1</v>
      </c>
      <c r="C1094" s="8" cm="1">
        <f t="array" ref="C1094">ROWS(_xlfn.UNIQUE(_xlfn._xlws.FILTER(VGSales[Genre],VGSales[Name]=A1094)))</f>
        <v>1</v>
      </c>
      <c r="D1094" s="8">
        <f>SUMIFS(VGSales[Global_Sales],VGSales[Name],A1094)</f>
        <v>1.48</v>
      </c>
    </row>
    <row r="1095" spans="1:4" s="8" customFormat="1" x14ac:dyDescent="0.25">
      <c r="A1095" s="8" t="str">
        <v>Nintendo World Cup</v>
      </c>
      <c r="B1095" s="8" cm="1">
        <f t="array" ref="B1095">SUM(1*(VGSales[Name]=A1095))</f>
        <v>1</v>
      </c>
      <c r="C1095" s="8" cm="1">
        <f t="array" ref="C1095">ROWS(_xlfn.UNIQUE(_xlfn._xlws.FILTER(VGSales[Genre],VGSales[Name]=A1095)))</f>
        <v>1</v>
      </c>
      <c r="D1095" s="8">
        <f>SUMIFS(VGSales[Global_Sales],VGSales[Name],A1095)</f>
        <v>1.48</v>
      </c>
    </row>
    <row r="1096" spans="1:4" s="8" customFormat="1" x14ac:dyDescent="0.25">
      <c r="A1096" s="8" t="str">
        <v>WWF WrestleMania 2000</v>
      </c>
      <c r="B1096" s="8" cm="1">
        <f t="array" ref="B1096">SUM(1*(VGSales[Name]=A1096))</f>
        <v>1</v>
      </c>
      <c r="C1096" s="8" cm="1">
        <f t="array" ref="C1096">ROWS(_xlfn.UNIQUE(_xlfn._xlws.FILTER(VGSales[Genre],VGSales[Name]=A1096)))</f>
        <v>1</v>
      </c>
      <c r="D1096" s="8">
        <f>SUMIFS(VGSales[Global_Sales],VGSales[Name],A1096)</f>
        <v>1.48</v>
      </c>
    </row>
    <row r="1097" spans="1:4" s="8" customFormat="1" x14ac:dyDescent="0.25">
      <c r="A1097" s="8" t="str">
        <v>Wario Land II</v>
      </c>
      <c r="B1097" s="8" cm="1">
        <f t="array" ref="B1097">SUM(1*(VGSales[Name]=A1097))</f>
        <v>1</v>
      </c>
      <c r="C1097" s="8" cm="1">
        <f t="array" ref="C1097">ROWS(_xlfn.UNIQUE(_xlfn._xlws.FILTER(VGSales[Genre],VGSales[Name]=A1097)))</f>
        <v>1</v>
      </c>
      <c r="D1097" s="8">
        <f>SUMIFS(VGSales[Global_Sales],VGSales[Name],A1097)</f>
        <v>1.48</v>
      </c>
    </row>
    <row r="1098" spans="1:4" s="8" customFormat="1" x14ac:dyDescent="0.25">
      <c r="A1098" s="8" t="str">
        <v>Major League Baseball 2K5</v>
      </c>
      <c r="B1098" s="8" cm="1">
        <f t="array" ref="B1098">SUM(1*(VGSales[Name]=A1098))</f>
        <v>2</v>
      </c>
      <c r="C1098" s="8" cm="1">
        <f t="array" ref="C1098">ROWS(_xlfn.UNIQUE(_xlfn._xlws.FILTER(VGSales[Genre],VGSales[Name]=A1098)))</f>
        <v>1</v>
      </c>
      <c r="D1098" s="8">
        <f>SUMIFS(VGSales[Global_Sales],VGSales[Name],A1098)</f>
        <v>2.04</v>
      </c>
    </row>
    <row r="1099" spans="1:4" s="8" customFormat="1" x14ac:dyDescent="0.25">
      <c r="A1099" s="8" t="str">
        <v>Fight Night 2004</v>
      </c>
      <c r="B1099" s="8" cm="1">
        <f t="array" ref="B1099">SUM(1*(VGSales[Name]=A1099))</f>
        <v>2</v>
      </c>
      <c r="C1099" s="8" cm="1">
        <f t="array" ref="C1099">ROWS(_xlfn.UNIQUE(_xlfn._xlws.FILTER(VGSales[Genre],VGSales[Name]=A1099)))</f>
        <v>1</v>
      </c>
      <c r="D1099" s="8">
        <f>SUMIFS(VGSales[Global_Sales],VGSales[Name],A1099)</f>
        <v>2.16</v>
      </c>
    </row>
    <row r="1100" spans="1:4" s="8" customFormat="1" x14ac:dyDescent="0.25">
      <c r="A1100" s="8" t="str">
        <v>Tom Clancy's Splinter Cell: Pandora Tomorrow</v>
      </c>
      <c r="B1100" s="8" cm="1">
        <f t="array" ref="B1100">SUM(1*(VGSales[Name]=A1100))</f>
        <v>4</v>
      </c>
      <c r="C1100" s="8" cm="1">
        <f t="array" ref="C1100">ROWS(_xlfn.UNIQUE(_xlfn._xlws.FILTER(VGSales[Genre],VGSales[Name]=A1100)))</f>
        <v>1</v>
      </c>
      <c r="D1100" s="8">
        <f>SUMIFS(VGSales[Global_Sales],VGSales[Name],A1100)</f>
        <v>2.87</v>
      </c>
    </row>
    <row r="1101" spans="1:4" s="8" customFormat="1" x14ac:dyDescent="0.25">
      <c r="A1101" s="8" t="str">
        <v>Imagine: Master Chef</v>
      </c>
      <c r="B1101" s="8" cm="1">
        <f t="array" ref="B1101">SUM(1*(VGSales[Name]=A1101))</f>
        <v>1</v>
      </c>
      <c r="C1101" s="8" cm="1">
        <f t="array" ref="C1101">ROWS(_xlfn.UNIQUE(_xlfn._xlws.FILTER(VGSales[Genre],VGSales[Name]=A1101)))</f>
        <v>1</v>
      </c>
      <c r="D1101" s="8">
        <f>SUMIFS(VGSales[Global_Sales],VGSales[Name],A1101)</f>
        <v>1.47</v>
      </c>
    </row>
    <row r="1102" spans="1:4" s="8" customFormat="1" x14ac:dyDescent="0.25">
      <c r="A1102" s="8" t="str">
        <v>Assassin's Creed III: Liberation</v>
      </c>
      <c r="B1102" s="8" cm="1">
        <f t="array" ref="B1102">SUM(1*(VGSales[Name]=A1102))</f>
        <v>1</v>
      </c>
      <c r="C1102" s="8" cm="1">
        <f t="array" ref="C1102">ROWS(_xlfn.UNIQUE(_xlfn._xlws.FILTER(VGSales[Genre],VGSales[Name]=A1102)))</f>
        <v>1</v>
      </c>
      <c r="D1102" s="8">
        <f>SUMIFS(VGSales[Global_Sales],VGSales[Name],A1102)</f>
        <v>1.47</v>
      </c>
    </row>
    <row r="1103" spans="1:4" s="8" customFormat="1" x14ac:dyDescent="0.25">
      <c r="A1103" s="8" t="str">
        <v>Mario Golf</v>
      </c>
      <c r="B1103" s="8" cm="1">
        <f t="array" ref="B1103">SUM(1*(VGSales[Name]=A1103))</f>
        <v>2</v>
      </c>
      <c r="C1103" s="8" cm="1">
        <f t="array" ref="C1103">ROWS(_xlfn.UNIQUE(_xlfn._xlws.FILTER(VGSales[Genre],VGSales[Name]=A1103)))</f>
        <v>1</v>
      </c>
      <c r="D1103" s="8">
        <f>SUMIFS(VGSales[Global_Sales],VGSales[Name],A1103)</f>
        <v>1.78</v>
      </c>
    </row>
    <row r="1104" spans="1:4" s="8" customFormat="1" x14ac:dyDescent="0.25">
      <c r="A1104" s="8" t="str">
        <v>Disney Princess</v>
      </c>
      <c r="B1104" s="8" cm="1">
        <f t="array" ref="B1104">SUM(1*(VGSales[Name]=A1104))</f>
        <v>1</v>
      </c>
      <c r="C1104" s="8" cm="1">
        <f t="array" ref="C1104">ROWS(_xlfn.UNIQUE(_xlfn._xlws.FILTER(VGSales[Genre],VGSales[Name]=A1104)))</f>
        <v>1</v>
      </c>
      <c r="D1104" s="8">
        <f>SUMIFS(VGSales[Global_Sales],VGSales[Name],A1104)</f>
        <v>1.47</v>
      </c>
    </row>
    <row r="1105" spans="1:4" s="8" customFormat="1" x14ac:dyDescent="0.25">
      <c r="A1105" s="8" t="str">
        <v>Metal Gear Rising: Revengeance</v>
      </c>
      <c r="B1105" s="8" cm="1">
        <f t="array" ref="B1105">SUM(1*(VGSales[Name]=A1105))</f>
        <v>2</v>
      </c>
      <c r="C1105" s="8" cm="1">
        <f t="array" ref="C1105">ROWS(_xlfn.UNIQUE(_xlfn._xlws.FILTER(VGSales[Genre],VGSales[Name]=A1105)))</f>
        <v>1</v>
      </c>
      <c r="D1105" s="8">
        <f>SUMIFS(VGSales[Global_Sales],VGSales[Name],A1105)</f>
        <v>1.97</v>
      </c>
    </row>
    <row r="1106" spans="1:4" s="8" customFormat="1" x14ac:dyDescent="0.25">
      <c r="A1106" s="8" t="str">
        <v>The House of the Dead 2 &amp; 3 Return</v>
      </c>
      <c r="B1106" s="8" cm="1">
        <f t="array" ref="B1106">SUM(1*(VGSales[Name]=A1106))</f>
        <v>1</v>
      </c>
      <c r="C1106" s="8" cm="1">
        <f t="array" ref="C1106">ROWS(_xlfn.UNIQUE(_xlfn._xlws.FILTER(VGSales[Genre],VGSales[Name]=A1106)))</f>
        <v>1</v>
      </c>
      <c r="D1106" s="8">
        <f>SUMIFS(VGSales[Global_Sales],VGSales[Name],A1106)</f>
        <v>1.47</v>
      </c>
    </row>
    <row r="1107" spans="1:4" s="8" customFormat="1" x14ac:dyDescent="0.25">
      <c r="A1107" s="8" t="str">
        <v>Disney Princess: Magical Jewels</v>
      </c>
      <c r="B1107" s="8" cm="1">
        <f t="array" ref="B1107">SUM(1*(VGSales[Name]=A1107))</f>
        <v>1</v>
      </c>
      <c r="C1107" s="8" cm="1">
        <f t="array" ref="C1107">ROWS(_xlfn.UNIQUE(_xlfn._xlws.FILTER(VGSales[Genre],VGSales[Name]=A1107)))</f>
        <v>1</v>
      </c>
      <c r="D1107" s="8">
        <f>SUMIFS(VGSales[Global_Sales],VGSales[Name],A1107)</f>
        <v>1.47</v>
      </c>
    </row>
    <row r="1108" spans="1:4" s="8" customFormat="1" x14ac:dyDescent="0.25">
      <c r="A1108" s="8" t="str">
        <v>LittleBigPlanet PS Vita</v>
      </c>
      <c r="B1108" s="8" cm="1">
        <f t="array" ref="B1108">SUM(1*(VGSales[Name]=A1108))</f>
        <v>1</v>
      </c>
      <c r="C1108" s="8" cm="1">
        <f t="array" ref="C1108">ROWS(_xlfn.UNIQUE(_xlfn._xlws.FILTER(VGSales[Genre],VGSales[Name]=A1108)))</f>
        <v>1</v>
      </c>
      <c r="D1108" s="8">
        <f>SUMIFS(VGSales[Global_Sales],VGSales[Name],A1108)</f>
        <v>1.47</v>
      </c>
    </row>
    <row r="1109" spans="1:4" s="8" customFormat="1" x14ac:dyDescent="0.25">
      <c r="A1109" s="8" t="str">
        <v>Xenogears</v>
      </c>
      <c r="B1109" s="8" cm="1">
        <f t="array" ref="B1109">SUM(1*(VGSales[Name]=A1109))</f>
        <v>1</v>
      </c>
      <c r="C1109" s="8" cm="1">
        <f t="array" ref="C1109">ROWS(_xlfn.UNIQUE(_xlfn._xlws.FILTER(VGSales[Genre],VGSales[Name]=A1109)))</f>
        <v>1</v>
      </c>
      <c r="D1109" s="8">
        <f>SUMIFS(VGSales[Global_Sales],VGSales[Name],A1109)</f>
        <v>1.46</v>
      </c>
    </row>
    <row r="1110" spans="1:4" s="8" customFormat="1" x14ac:dyDescent="0.25">
      <c r="A1110" s="8" t="str">
        <v>Tom Clancy's Ghost Recon: Future Soldier</v>
      </c>
      <c r="B1110" s="8" cm="1">
        <f t="array" ref="B1110">SUM(1*(VGSales[Name]=A1110))</f>
        <v>3</v>
      </c>
      <c r="C1110" s="8" cm="1">
        <f t="array" ref="C1110">ROWS(_xlfn.UNIQUE(_xlfn._xlws.FILTER(VGSales[Genre],VGSales[Name]=A1110)))</f>
        <v>1</v>
      </c>
      <c r="D1110" s="8">
        <f>SUMIFS(VGSales[Global_Sales],VGSales[Name],A1110)</f>
        <v>2.6</v>
      </c>
    </row>
    <row r="1111" spans="1:4" s="8" customFormat="1" x14ac:dyDescent="0.25">
      <c r="A1111" s="8" t="str">
        <v>Battlefield: Bad Company</v>
      </c>
      <c r="B1111" s="8" cm="1">
        <f t="array" ref="B1111">SUM(1*(VGSales[Name]=A1111))</f>
        <v>2</v>
      </c>
      <c r="C1111" s="8" cm="1">
        <f t="array" ref="C1111">ROWS(_xlfn.UNIQUE(_xlfn._xlws.FILTER(VGSales[Genre],VGSales[Name]=A1111)))</f>
        <v>1</v>
      </c>
      <c r="D1111" s="8">
        <f>SUMIFS(VGSales[Global_Sales],VGSales[Name],A1111)</f>
        <v>2.81</v>
      </c>
    </row>
    <row r="1112" spans="1:4" s="8" customFormat="1" x14ac:dyDescent="0.25">
      <c r="A1112" s="8" t="str">
        <v>Midway Arcade Treasures</v>
      </c>
      <c r="B1112" s="8" cm="1">
        <f t="array" ref="B1112">SUM(1*(VGSales[Name]=A1112))</f>
        <v>3</v>
      </c>
      <c r="C1112" s="8" cm="1">
        <f t="array" ref="C1112">ROWS(_xlfn.UNIQUE(_xlfn._xlws.FILTER(VGSales[Genre],VGSales[Name]=A1112)))</f>
        <v>1</v>
      </c>
      <c r="D1112" s="8">
        <f>SUMIFS(VGSales[Global_Sales],VGSales[Name],A1112)</f>
        <v>2.06</v>
      </c>
    </row>
    <row r="1113" spans="1:4" s="8" customFormat="1" x14ac:dyDescent="0.25">
      <c r="A1113" s="8" t="str">
        <v>Wall-E</v>
      </c>
      <c r="B1113" s="8" cm="1">
        <f t="array" ref="B1113">SUM(1*(VGSales[Name]=A1113))</f>
        <v>7</v>
      </c>
      <c r="C1113" s="8" cm="1">
        <f t="array" ref="C1113">ROWS(_xlfn.UNIQUE(_xlfn._xlws.FILTER(VGSales[Genre],VGSales[Name]=A1113)))</f>
        <v>1</v>
      </c>
      <c r="D1113" s="8">
        <f>SUMIFS(VGSales[Global_Sales],VGSales[Name],A1113)</f>
        <v>4.92</v>
      </c>
    </row>
    <row r="1114" spans="1:4" s="8" customFormat="1" x14ac:dyDescent="0.25">
      <c r="A1114" s="8" t="str">
        <v>Triple Play 99</v>
      </c>
      <c r="B1114" s="8" cm="1">
        <f t="array" ref="B1114">SUM(1*(VGSales[Name]=A1114))</f>
        <v>1</v>
      </c>
      <c r="C1114" s="8" cm="1">
        <f t="array" ref="C1114">ROWS(_xlfn.UNIQUE(_xlfn._xlws.FILTER(VGSales[Genre],VGSales[Name]=A1114)))</f>
        <v>1</v>
      </c>
      <c r="D1114" s="8">
        <f>SUMIFS(VGSales[Global_Sales],VGSales[Name],A1114)</f>
        <v>1.46</v>
      </c>
    </row>
    <row r="1115" spans="1:4" s="8" customFormat="1" x14ac:dyDescent="0.25">
      <c r="A1115" s="8" t="str">
        <v>Homefront</v>
      </c>
      <c r="B1115" s="8" cm="1">
        <f t="array" ref="B1115">SUM(1*(VGSales[Name]=A1115))</f>
        <v>3</v>
      </c>
      <c r="C1115" s="8" cm="1">
        <f t="array" ref="C1115">ROWS(_xlfn.UNIQUE(_xlfn._xlws.FILTER(VGSales[Genre],VGSales[Name]=A1115)))</f>
        <v>1</v>
      </c>
      <c r="D1115" s="8">
        <f>SUMIFS(VGSales[Global_Sales],VGSales[Name],A1115)</f>
        <v>2.6100000000000003</v>
      </c>
    </row>
    <row r="1116" spans="1:4" s="8" customFormat="1" x14ac:dyDescent="0.25">
      <c r="A1116" s="8" t="str">
        <v>Super Monkey Ball</v>
      </c>
      <c r="B1116" s="8" cm="1">
        <f t="array" ref="B1116">SUM(1*(VGSales[Name]=A1116))</f>
        <v>1</v>
      </c>
      <c r="C1116" s="8" cm="1">
        <f t="array" ref="C1116">ROWS(_xlfn.UNIQUE(_xlfn._xlws.FILTER(VGSales[Genre],VGSales[Name]=A1116)))</f>
        <v>1</v>
      </c>
      <c r="D1116" s="8">
        <f>SUMIFS(VGSales[Global_Sales],VGSales[Name],A1116)</f>
        <v>1.46</v>
      </c>
    </row>
    <row r="1117" spans="1:4" s="8" customFormat="1" x14ac:dyDescent="0.25">
      <c r="A1117" s="8" t="str">
        <v>Mortal Kombat 4</v>
      </c>
      <c r="B1117" s="8" cm="1">
        <f t="array" ref="B1117">SUM(1*(VGSales[Name]=A1117))</f>
        <v>2</v>
      </c>
      <c r="C1117" s="8" cm="1">
        <f t="array" ref="C1117">ROWS(_xlfn.UNIQUE(_xlfn._xlws.FILTER(VGSales[Genre],VGSales[Name]=A1117)))</f>
        <v>1</v>
      </c>
      <c r="D1117" s="8">
        <f>SUMIFS(VGSales[Global_Sales],VGSales[Name],A1117)</f>
        <v>2.19</v>
      </c>
    </row>
    <row r="1118" spans="1:4" s="8" customFormat="1" x14ac:dyDescent="0.25">
      <c r="A1118" s="8" t="str">
        <v>Mario Superstar Baseball</v>
      </c>
      <c r="B1118" s="8" cm="1">
        <f t="array" ref="B1118">SUM(1*(VGSales[Name]=A1118))</f>
        <v>1</v>
      </c>
      <c r="C1118" s="8" cm="1">
        <f t="array" ref="C1118">ROWS(_xlfn.UNIQUE(_xlfn._xlws.FILTER(VGSales[Genre],VGSales[Name]=A1118)))</f>
        <v>1</v>
      </c>
      <c r="D1118" s="8">
        <f>SUMIFS(VGSales[Global_Sales],VGSales[Name],A1118)</f>
        <v>1.46</v>
      </c>
    </row>
    <row r="1119" spans="1:4" s="8" customFormat="1" x14ac:dyDescent="0.25">
      <c r="A1119" s="8" t="str">
        <v>Medal of Honor: Warfighter</v>
      </c>
      <c r="B1119" s="8" cm="1">
        <f t="array" ref="B1119">SUM(1*(VGSales[Name]=A1119))</f>
        <v>3</v>
      </c>
      <c r="C1119" s="8" cm="1">
        <f t="array" ref="C1119">ROWS(_xlfn.UNIQUE(_xlfn._xlws.FILTER(VGSales[Genre],VGSales[Name]=A1119)))</f>
        <v>1</v>
      </c>
      <c r="D1119" s="8">
        <f>SUMIFS(VGSales[Global_Sales],VGSales[Name],A1119)</f>
        <v>2.96</v>
      </c>
    </row>
    <row r="1120" spans="1:4" s="8" customFormat="1" x14ac:dyDescent="0.25">
      <c r="A1120" s="8" t="str">
        <v>WCW vs the World</v>
      </c>
      <c r="B1120" s="8" cm="1">
        <f t="array" ref="B1120">SUM(1*(VGSales[Name]=A1120))</f>
        <v>1</v>
      </c>
      <c r="C1120" s="8" cm="1">
        <f t="array" ref="C1120">ROWS(_xlfn.UNIQUE(_xlfn._xlws.FILTER(VGSales[Genre],VGSales[Name]=A1120)))</f>
        <v>1</v>
      </c>
      <c r="D1120" s="8">
        <f>SUMIFS(VGSales[Global_Sales],VGSales[Name],A1120)</f>
        <v>1.46</v>
      </c>
    </row>
    <row r="1121" spans="1:4" s="8" customFormat="1" x14ac:dyDescent="0.25">
      <c r="A1121" s="8" t="str">
        <v>SNK vs. Capcom: The Match of the Millennium</v>
      </c>
      <c r="B1121" s="8" cm="1">
        <f t="array" ref="B1121">SUM(1*(VGSales[Name]=A1121))</f>
        <v>2</v>
      </c>
      <c r="C1121" s="8" cm="1">
        <f t="array" ref="C1121">ROWS(_xlfn.UNIQUE(_xlfn._xlws.FILTER(VGSales[Genre],VGSales[Name]=A1121)))</f>
        <v>1</v>
      </c>
      <c r="D1121" s="8">
        <f>SUMIFS(VGSales[Global_Sales],VGSales[Name],A1121)</f>
        <v>1.6</v>
      </c>
    </row>
    <row r="1122" spans="1:4" s="8" customFormat="1" x14ac:dyDescent="0.25">
      <c r="A1122" s="8" t="str">
        <v>LEGO City Undercover</v>
      </c>
      <c r="B1122" s="8" cm="1">
        <f t="array" ref="B1122">SUM(1*(VGSales[Name]=A1122))</f>
        <v>2</v>
      </c>
      <c r="C1122" s="8" cm="1">
        <f t="array" ref="C1122">ROWS(_xlfn.UNIQUE(_xlfn._xlws.FILTER(VGSales[Genre],VGSales[Name]=A1122)))</f>
        <v>1</v>
      </c>
      <c r="D1122" s="8">
        <f>SUMIFS(VGSales[Global_Sales],VGSales[Name],A1122)</f>
        <v>2.54</v>
      </c>
    </row>
    <row r="1123" spans="1:4" s="8" customFormat="1" x14ac:dyDescent="0.25">
      <c r="A1123" s="8" t="str">
        <v>Onimusha 3: Demon Siege</v>
      </c>
      <c r="B1123" s="8" cm="1">
        <f t="array" ref="B1123">SUM(1*(VGSales[Name]=A1123))</f>
        <v>1</v>
      </c>
      <c r="C1123" s="8" cm="1">
        <f t="array" ref="C1123">ROWS(_xlfn.UNIQUE(_xlfn._xlws.FILTER(VGSales[Genre],VGSales[Name]=A1123)))</f>
        <v>1</v>
      </c>
      <c r="D1123" s="8">
        <f>SUMIFS(VGSales[Global_Sales],VGSales[Name],A1123)</f>
        <v>1.45</v>
      </c>
    </row>
    <row r="1124" spans="1:4" s="8" customFormat="1" x14ac:dyDescent="0.25">
      <c r="A1124" s="8" t="str">
        <v>Red Dead Revolver</v>
      </c>
      <c r="B1124" s="8" cm="1">
        <f t="array" ref="B1124">SUM(1*(VGSales[Name]=A1124))</f>
        <v>2</v>
      </c>
      <c r="C1124" s="8" cm="1">
        <f t="array" ref="C1124">ROWS(_xlfn.UNIQUE(_xlfn._xlws.FILTER(VGSales[Genre],VGSales[Name]=A1124)))</f>
        <v>1</v>
      </c>
      <c r="D1124" s="8">
        <f>SUMIFS(VGSales[Global_Sales],VGSales[Name],A1124)</f>
        <v>2</v>
      </c>
    </row>
    <row r="1125" spans="1:4" s="8" customFormat="1" x14ac:dyDescent="0.25">
      <c r="A1125" s="8" t="str">
        <v>Anno 2070</v>
      </c>
      <c r="B1125" s="8" cm="1">
        <f t="array" ref="B1125">SUM(1*(VGSales[Name]=A1125))</f>
        <v>1</v>
      </c>
      <c r="C1125" s="8" cm="1">
        <f t="array" ref="C1125">ROWS(_xlfn.UNIQUE(_xlfn._xlws.FILTER(VGSales[Genre],VGSales[Name]=A1125)))</f>
        <v>1</v>
      </c>
      <c r="D1125" s="8">
        <f>SUMIFS(VGSales[Global_Sales],VGSales[Name],A1125)</f>
        <v>1.45</v>
      </c>
    </row>
    <row r="1126" spans="1:4" s="8" customFormat="1" x14ac:dyDescent="0.25">
      <c r="A1126" s="8" t="str">
        <v>Resident Evil: Outbreak</v>
      </c>
      <c r="B1126" s="8" cm="1">
        <f t="array" ref="B1126">SUM(1*(VGSales[Name]=A1126))</f>
        <v>1</v>
      </c>
      <c r="C1126" s="8" cm="1">
        <f t="array" ref="C1126">ROWS(_xlfn.UNIQUE(_xlfn._xlws.FILTER(VGSales[Genre],VGSales[Name]=A1126)))</f>
        <v>1</v>
      </c>
      <c r="D1126" s="8">
        <f>SUMIFS(VGSales[Global_Sales],VGSales[Name],A1126)</f>
        <v>1.45</v>
      </c>
    </row>
    <row r="1127" spans="1:4" s="8" customFormat="1" x14ac:dyDescent="0.25">
      <c r="A1127" s="8" t="str">
        <v>Smarty Pants</v>
      </c>
      <c r="B1127" s="8" cm="1">
        <f t="array" ref="B1127">SUM(1*(VGSales[Name]=A1127))</f>
        <v>1</v>
      </c>
      <c r="C1127" s="8" cm="1">
        <f t="array" ref="C1127">ROWS(_xlfn.UNIQUE(_xlfn._xlws.FILTER(VGSales[Genre],VGSales[Name]=A1127)))</f>
        <v>1</v>
      </c>
      <c r="D1127" s="8">
        <f>SUMIFS(VGSales[Global_Sales],VGSales[Name],A1127)</f>
        <v>1.45</v>
      </c>
    </row>
    <row r="1128" spans="1:4" s="8" customFormat="1" x14ac:dyDescent="0.25">
      <c r="A1128" s="8" t="str">
        <v>Tamagotchi</v>
      </c>
      <c r="B1128" s="8" cm="1">
        <f t="array" ref="B1128">SUM(1*(VGSales[Name]=A1128))</f>
        <v>1</v>
      </c>
      <c r="C1128" s="8" cm="1">
        <f t="array" ref="C1128">ROWS(_xlfn.UNIQUE(_xlfn._xlws.FILTER(VGSales[Genre],VGSales[Name]=A1128)))</f>
        <v>1</v>
      </c>
      <c r="D1128" s="8">
        <f>SUMIFS(VGSales[Global_Sales],VGSales[Name],A1128)</f>
        <v>1.45</v>
      </c>
    </row>
    <row r="1129" spans="1:4" s="8" customFormat="1" x14ac:dyDescent="0.25">
      <c r="A1129" s="8" t="str">
        <v>4 Nin uchi Mahjong</v>
      </c>
      <c r="B1129" s="8" cm="1">
        <f t="array" ref="B1129">SUM(1*(VGSales[Name]=A1129))</f>
        <v>1</v>
      </c>
      <c r="C1129" s="8" cm="1">
        <f t="array" ref="C1129">ROWS(_xlfn.UNIQUE(_xlfn._xlws.FILTER(VGSales[Genre],VGSales[Name]=A1129)))</f>
        <v>1</v>
      </c>
      <c r="D1129" s="8">
        <f>SUMIFS(VGSales[Global_Sales],VGSales[Name],A1129)</f>
        <v>1.45</v>
      </c>
    </row>
    <row r="1130" spans="1:4" s="8" customFormat="1" x14ac:dyDescent="0.25">
      <c r="A1130" s="8" t="str">
        <v>Dragon Ball Z</v>
      </c>
      <c r="B1130" s="8" cm="1">
        <f t="array" ref="B1130">SUM(1*(VGSales[Name]=A1130))</f>
        <v>1</v>
      </c>
      <c r="C1130" s="8" cm="1">
        <f t="array" ref="C1130">ROWS(_xlfn.UNIQUE(_xlfn._xlws.FILTER(VGSales[Genre],VGSales[Name]=A1130)))</f>
        <v>1</v>
      </c>
      <c r="D1130" s="8">
        <f>SUMIFS(VGSales[Global_Sales],VGSales[Name],A1130)</f>
        <v>1.45</v>
      </c>
    </row>
    <row r="1131" spans="1:4" s="8" customFormat="1" x14ac:dyDescent="0.25">
      <c r="A1131" s="8" t="str">
        <v>Game de Hakken!! Tamagotchi 2</v>
      </c>
      <c r="B1131" s="8" cm="1">
        <f t="array" ref="B1131">SUM(1*(VGSales[Name]=A1131))</f>
        <v>1</v>
      </c>
      <c r="C1131" s="8" cm="1">
        <f t="array" ref="C1131">ROWS(_xlfn.UNIQUE(_xlfn._xlws.FILTER(VGSales[Genre],VGSales[Name]=A1131)))</f>
        <v>1</v>
      </c>
      <c r="D1131" s="8">
        <f>SUMIFS(VGSales[Global_Sales],VGSales[Name],A1131)</f>
        <v>1.45</v>
      </c>
    </row>
    <row r="1132" spans="1:4" s="8" customFormat="1" x14ac:dyDescent="0.25">
      <c r="A1132" s="8" t="str">
        <v>Namco Museum 64</v>
      </c>
      <c r="B1132" s="8" cm="1">
        <f t="array" ref="B1132">SUM(1*(VGSales[Name]=A1132))</f>
        <v>1</v>
      </c>
      <c r="C1132" s="8" cm="1">
        <f t="array" ref="C1132">ROWS(_xlfn.UNIQUE(_xlfn._xlws.FILTER(VGSales[Genre],VGSales[Name]=A1132)))</f>
        <v>1</v>
      </c>
      <c r="D1132" s="8">
        <f>SUMIFS(VGSales[Global_Sales],VGSales[Name],A1132)</f>
        <v>1.45</v>
      </c>
    </row>
    <row r="1133" spans="1:4" s="8" customFormat="1" x14ac:dyDescent="0.25">
      <c r="A1133" s="8" t="str">
        <v>Hasbro Family Game Night</v>
      </c>
      <c r="B1133" s="8" cm="1">
        <f t="array" ref="B1133">SUM(1*(VGSales[Name]=A1133))</f>
        <v>3</v>
      </c>
      <c r="C1133" s="8" cm="1">
        <f t="array" ref="C1133">ROWS(_xlfn.UNIQUE(_xlfn._xlws.FILTER(VGSales[Genre],VGSales[Name]=A1133)))</f>
        <v>1</v>
      </c>
      <c r="D1133" s="8">
        <f>SUMIFS(VGSales[Global_Sales],VGSales[Name],A1133)</f>
        <v>2.2400000000000002</v>
      </c>
    </row>
    <row r="1134" spans="1:4" s="8" customFormat="1" x14ac:dyDescent="0.25">
      <c r="A1134" s="8" t="str">
        <v>Dragon Quest Monsters: Joker 2</v>
      </c>
      <c r="B1134" s="8" cm="1">
        <f t="array" ref="B1134">SUM(1*(VGSales[Name]=A1134))</f>
        <v>1</v>
      </c>
      <c r="C1134" s="8" cm="1">
        <f t="array" ref="C1134">ROWS(_xlfn.UNIQUE(_xlfn._xlws.FILTER(VGSales[Genre],VGSales[Name]=A1134)))</f>
        <v>1</v>
      </c>
      <c r="D1134" s="8">
        <f>SUMIFS(VGSales[Global_Sales],VGSales[Name],A1134)</f>
        <v>1.45</v>
      </c>
    </row>
    <row r="1135" spans="1:4" s="8" customFormat="1" x14ac:dyDescent="0.25">
      <c r="A1135" s="8" t="str">
        <v>Tony Hawk's American Wasteland (Weekly american sales)</v>
      </c>
      <c r="B1135" s="8" cm="1">
        <f t="array" ref="B1135">SUM(1*(VGSales[Name]=A1135))</f>
        <v>1</v>
      </c>
      <c r="C1135" s="8" cm="1">
        <f t="array" ref="C1135">ROWS(_xlfn.UNIQUE(_xlfn._xlws.FILTER(VGSales[Genre],VGSales[Name]=A1135)))</f>
        <v>1</v>
      </c>
      <c r="D1135" s="8">
        <f>SUMIFS(VGSales[Global_Sales],VGSales[Name],A1135)</f>
        <v>1.45</v>
      </c>
    </row>
    <row r="1136" spans="1:4" s="8" customFormat="1" x14ac:dyDescent="0.25">
      <c r="A1136" s="8" t="str">
        <v>My Word Coach</v>
      </c>
      <c r="B1136" s="8" cm="1">
        <f t="array" ref="B1136">SUM(1*(VGSales[Name]=A1136))</f>
        <v>2</v>
      </c>
      <c r="C1136" s="8" cm="1">
        <f t="array" ref="C1136">ROWS(_xlfn.UNIQUE(_xlfn._xlws.FILTER(VGSales[Genre],VGSales[Name]=A1136)))</f>
        <v>1</v>
      </c>
      <c r="D1136" s="8">
        <f>SUMIFS(VGSales[Global_Sales],VGSales[Name],A1136)</f>
        <v>1.96</v>
      </c>
    </row>
    <row r="1137" spans="1:4" s="8" customFormat="1" x14ac:dyDescent="0.25">
      <c r="A1137" s="8" t="str">
        <v>Hello Kitty Party</v>
      </c>
      <c r="B1137" s="8" cm="1">
        <f t="array" ref="B1137">SUM(1*(VGSales[Name]=A1137))</f>
        <v>1</v>
      </c>
      <c r="C1137" s="8" cm="1">
        <f t="array" ref="C1137">ROWS(_xlfn.UNIQUE(_xlfn._xlws.FILTER(VGSales[Genre],VGSales[Name]=A1137)))</f>
        <v>1</v>
      </c>
      <c r="D1137" s="8">
        <f>SUMIFS(VGSales[Global_Sales],VGSales[Name],A1137)</f>
        <v>1.44</v>
      </c>
    </row>
    <row r="1138" spans="1:4" s="8" customFormat="1" x14ac:dyDescent="0.25">
      <c r="A1138" s="8" t="str">
        <v>SingStar Pop</v>
      </c>
      <c r="B1138" s="8" cm="1">
        <f t="array" ref="B1138">SUM(1*(VGSales[Name]=A1138))</f>
        <v>1</v>
      </c>
      <c r="C1138" s="8" cm="1">
        <f t="array" ref="C1138">ROWS(_xlfn.UNIQUE(_xlfn._xlws.FILTER(VGSales[Genre],VGSales[Name]=A1138)))</f>
        <v>1</v>
      </c>
      <c r="D1138" s="8">
        <f>SUMIFS(VGSales[Global_Sales],VGSales[Name],A1138)</f>
        <v>1.44</v>
      </c>
    </row>
    <row r="1139" spans="1:4" s="8" customFormat="1" x14ac:dyDescent="0.25">
      <c r="A1139" s="8" t="str">
        <v>Sonic Rivals</v>
      </c>
      <c r="B1139" s="8" cm="1">
        <f t="array" ref="B1139">SUM(1*(VGSales[Name]=A1139))</f>
        <v>1</v>
      </c>
      <c r="C1139" s="8" cm="1">
        <f t="array" ref="C1139">ROWS(_xlfn.UNIQUE(_xlfn._xlws.FILTER(VGSales[Genre],VGSales[Name]=A1139)))</f>
        <v>1</v>
      </c>
      <c r="D1139" s="8">
        <f>SUMIFS(VGSales[Global_Sales],VGSales[Name],A1139)</f>
        <v>1.44</v>
      </c>
    </row>
    <row r="1140" spans="1:4" s="8" customFormat="1" x14ac:dyDescent="0.25">
      <c r="A1140" s="8" t="str">
        <v>SimCity (2013)</v>
      </c>
      <c r="B1140" s="8" cm="1">
        <f t="array" ref="B1140">SUM(1*(VGSales[Name]=A1140))</f>
        <v>1</v>
      </c>
      <c r="C1140" s="8" cm="1">
        <f t="array" ref="C1140">ROWS(_xlfn.UNIQUE(_xlfn._xlws.FILTER(VGSales[Genre],VGSales[Name]=A1140)))</f>
        <v>1</v>
      </c>
      <c r="D1140" s="8">
        <f>SUMIFS(VGSales[Global_Sales],VGSales[Name],A1140)</f>
        <v>1.44</v>
      </c>
    </row>
    <row r="1141" spans="1:4" s="8" customFormat="1" x14ac:dyDescent="0.25">
      <c r="A1141" s="8" t="str">
        <v>Kirby Super Star</v>
      </c>
      <c r="B1141" s="8" cm="1">
        <f t="array" ref="B1141">SUM(1*(VGSales[Name]=A1141))</f>
        <v>1</v>
      </c>
      <c r="C1141" s="8" cm="1">
        <f t="array" ref="C1141">ROWS(_xlfn.UNIQUE(_xlfn._xlws.FILTER(VGSales[Genre],VGSales[Name]=A1141)))</f>
        <v>1</v>
      </c>
      <c r="D1141" s="8">
        <f>SUMIFS(VGSales[Global_Sales],VGSales[Name],A1141)</f>
        <v>1.44</v>
      </c>
    </row>
    <row r="1142" spans="1:4" s="8" customFormat="1" x14ac:dyDescent="0.25">
      <c r="A1142" s="8" t="str">
        <v>Kinect Joy Ride</v>
      </c>
      <c r="B1142" s="8" cm="1">
        <f t="array" ref="B1142">SUM(1*(VGSales[Name]=A1142))</f>
        <v>1</v>
      </c>
      <c r="C1142" s="8" cm="1">
        <f t="array" ref="C1142">ROWS(_xlfn.UNIQUE(_xlfn._xlws.FILTER(VGSales[Genre],VGSales[Name]=A1142)))</f>
        <v>1</v>
      </c>
      <c r="D1142" s="8">
        <f>SUMIFS(VGSales[Global_Sales],VGSales[Name],A1142)</f>
        <v>1.44</v>
      </c>
    </row>
    <row r="1143" spans="1:4" s="8" customFormat="1" x14ac:dyDescent="0.25">
      <c r="A1143" s="8" t="str">
        <v>Rayman Raving Rabbids</v>
      </c>
      <c r="B1143" s="8" cm="1">
        <f t="array" ref="B1143">SUM(1*(VGSales[Name]=A1143))</f>
        <v>4</v>
      </c>
      <c r="C1143" s="8" cm="1">
        <f t="array" ref="C1143">ROWS(_xlfn.UNIQUE(_xlfn._xlws.FILTER(VGSales[Genre],VGSales[Name]=A1143)))</f>
        <v>1</v>
      </c>
      <c r="D1143" s="8">
        <f>SUMIFS(VGSales[Global_Sales],VGSales[Name],A1143)</f>
        <v>1.8099999999999998</v>
      </c>
    </row>
    <row r="1144" spans="1:4" s="8" customFormat="1" x14ac:dyDescent="0.25">
      <c r="A1144" s="8" t="str">
        <v>Tiger Woods PGA Tour 2005</v>
      </c>
      <c r="B1144" s="8" cm="1">
        <f t="array" ref="B1144">SUM(1*(VGSales[Name]=A1144))</f>
        <v>4</v>
      </c>
      <c r="C1144" s="8" cm="1">
        <f t="array" ref="C1144">ROWS(_xlfn.UNIQUE(_xlfn._xlws.FILTER(VGSales[Genre],VGSales[Name]=A1144)))</f>
        <v>1</v>
      </c>
      <c r="D1144" s="8">
        <f>SUMIFS(VGSales[Global_Sales],VGSales[Name],A1144)</f>
        <v>2.44</v>
      </c>
    </row>
    <row r="1145" spans="1:4" s="8" customFormat="1" x14ac:dyDescent="0.25">
      <c r="A1145" s="8" t="str">
        <v>NCAA Football 2003</v>
      </c>
      <c r="B1145" s="8" cm="1">
        <f t="array" ref="B1145">SUM(1*(VGSales[Name]=A1145))</f>
        <v>3</v>
      </c>
      <c r="C1145" s="8" cm="1">
        <f t="array" ref="C1145">ROWS(_xlfn.UNIQUE(_xlfn._xlws.FILTER(VGSales[Genre],VGSales[Name]=A1145)))</f>
        <v>1</v>
      </c>
      <c r="D1145" s="8">
        <f>SUMIFS(VGSales[Global_Sales],VGSales[Name],A1145)</f>
        <v>2.17</v>
      </c>
    </row>
    <row r="1146" spans="1:4" s="8" customFormat="1" x14ac:dyDescent="0.25">
      <c r="A1146" s="8" t="str">
        <v>Frogger 2: Swampy's Revenge</v>
      </c>
      <c r="B1146" s="8" cm="1">
        <f t="array" ref="B1146">SUM(1*(VGSales[Name]=A1146))</f>
        <v>1</v>
      </c>
      <c r="C1146" s="8" cm="1">
        <f t="array" ref="C1146">ROWS(_xlfn.UNIQUE(_xlfn._xlws.FILTER(VGSales[Genre],VGSales[Name]=A1146)))</f>
        <v>1</v>
      </c>
      <c r="D1146" s="8">
        <f>SUMIFS(VGSales[Global_Sales],VGSales[Name],A1146)</f>
        <v>1.43</v>
      </c>
    </row>
    <row r="1147" spans="1:4" s="8" customFormat="1" x14ac:dyDescent="0.25">
      <c r="A1147" s="8" t="str">
        <v>LEGO Indiana Jones 2: The Adventure Continues</v>
      </c>
      <c r="B1147" s="8" cm="1">
        <f t="array" ref="B1147">SUM(1*(VGSales[Name]=A1147))</f>
        <v>6</v>
      </c>
      <c r="C1147" s="8" cm="1">
        <f t="array" ref="C1147">ROWS(_xlfn.UNIQUE(_xlfn._xlws.FILTER(VGSales[Genre],VGSales[Name]=A1147)))</f>
        <v>1</v>
      </c>
      <c r="D1147" s="8">
        <f>SUMIFS(VGSales[Global_Sales],VGSales[Name],A1147)</f>
        <v>5.2299999999999995</v>
      </c>
    </row>
    <row r="1148" spans="1:4" s="8" customFormat="1" x14ac:dyDescent="0.25">
      <c r="A1148" s="8" t="str">
        <v>Tiger Woods PGA Tour 09 All-Play</v>
      </c>
      <c r="B1148" s="8" cm="1">
        <f t="array" ref="B1148">SUM(1*(VGSales[Name]=A1148))</f>
        <v>1</v>
      </c>
      <c r="C1148" s="8" cm="1">
        <f t="array" ref="C1148">ROWS(_xlfn.UNIQUE(_xlfn._xlws.FILTER(VGSales[Genre],VGSales[Name]=A1148)))</f>
        <v>1</v>
      </c>
      <c r="D1148" s="8">
        <f>SUMIFS(VGSales[Global_Sales],VGSales[Name],A1148)</f>
        <v>1.43</v>
      </c>
    </row>
    <row r="1149" spans="1:4" s="8" customFormat="1" x14ac:dyDescent="0.25">
      <c r="A1149" s="8" t="str">
        <v>Classic NES Series: Super Mario Bros.</v>
      </c>
      <c r="B1149" s="8" cm="1">
        <f t="array" ref="B1149">SUM(1*(VGSales[Name]=A1149))</f>
        <v>1</v>
      </c>
      <c r="C1149" s="8" cm="1">
        <f t="array" ref="C1149">ROWS(_xlfn.UNIQUE(_xlfn._xlws.FILTER(VGSales[Genre],VGSales[Name]=A1149)))</f>
        <v>1</v>
      </c>
      <c r="D1149" s="8">
        <f>SUMIFS(VGSales[Global_Sales],VGSales[Name],A1149)</f>
        <v>1.43</v>
      </c>
    </row>
    <row r="1150" spans="1:4" s="8" customFormat="1" x14ac:dyDescent="0.25">
      <c r="A1150" s="8" t="str">
        <v>Triple Play 2000</v>
      </c>
      <c r="B1150" s="8" cm="1">
        <f t="array" ref="B1150">SUM(1*(VGSales[Name]=A1150))</f>
        <v>2</v>
      </c>
      <c r="C1150" s="8" cm="1">
        <f t="array" ref="C1150">ROWS(_xlfn.UNIQUE(_xlfn._xlws.FILTER(VGSales[Genre],VGSales[Name]=A1150)))</f>
        <v>1</v>
      </c>
      <c r="D1150" s="8">
        <f>SUMIFS(VGSales[Global_Sales],VGSales[Name],A1150)</f>
        <v>1.71</v>
      </c>
    </row>
    <row r="1151" spans="1:4" s="8" customFormat="1" x14ac:dyDescent="0.25">
      <c r="A1151" s="8" t="str">
        <v>Cabela's Big Game Hunter</v>
      </c>
      <c r="B1151" s="8" cm="1">
        <f t="array" ref="B1151">SUM(1*(VGSales[Name]=A1151))</f>
        <v>2</v>
      </c>
      <c r="C1151" s="8" cm="1">
        <f t="array" ref="C1151">ROWS(_xlfn.UNIQUE(_xlfn._xlws.FILTER(VGSales[Genre],VGSales[Name]=A1151)))</f>
        <v>1</v>
      </c>
      <c r="D1151" s="8">
        <f>SUMIFS(VGSales[Global_Sales],VGSales[Name],A1151)</f>
        <v>1.51</v>
      </c>
    </row>
    <row r="1152" spans="1:4" s="8" customFormat="1" x14ac:dyDescent="0.25">
      <c r="A1152" s="8" t="str">
        <v>UFC Undisputed 2010</v>
      </c>
      <c r="B1152" s="8" cm="1">
        <f t="array" ref="B1152">SUM(1*(VGSales[Name]=A1152))</f>
        <v>3</v>
      </c>
      <c r="C1152" s="8" cm="1">
        <f t="array" ref="C1152">ROWS(_xlfn.UNIQUE(_xlfn._xlws.FILTER(VGSales[Genre],VGSales[Name]=A1152)))</f>
        <v>1</v>
      </c>
      <c r="D1152" s="8">
        <f>SUMIFS(VGSales[Global_Sales],VGSales[Name],A1152)</f>
        <v>2.96</v>
      </c>
    </row>
    <row r="1153" spans="1:4" s="8" customFormat="1" x14ac:dyDescent="0.25">
      <c r="A1153" s="8" t="str">
        <v>NBA Live 06 (Weekly american sales)</v>
      </c>
      <c r="B1153" s="8" cm="1">
        <f t="array" ref="B1153">SUM(1*(VGSales[Name]=A1153))</f>
        <v>1</v>
      </c>
      <c r="C1153" s="8" cm="1">
        <f t="array" ref="C1153">ROWS(_xlfn.UNIQUE(_xlfn._xlws.FILTER(VGSales[Genre],VGSales[Name]=A1153)))</f>
        <v>1</v>
      </c>
      <c r="D1153" s="8">
        <f>SUMIFS(VGSales[Global_Sales],VGSales[Name],A1153)</f>
        <v>1.42</v>
      </c>
    </row>
    <row r="1154" spans="1:4" s="8" customFormat="1" x14ac:dyDescent="0.25">
      <c r="A1154" s="8" t="str">
        <v>The Legend of Zelda: The Minish Cap</v>
      </c>
      <c r="B1154" s="8" cm="1">
        <f t="array" ref="B1154">SUM(1*(VGSales[Name]=A1154))</f>
        <v>1</v>
      </c>
      <c r="C1154" s="8" cm="1">
        <f t="array" ref="C1154">ROWS(_xlfn.UNIQUE(_xlfn._xlws.FILTER(VGSales[Genre],VGSales[Name]=A1154)))</f>
        <v>1</v>
      </c>
      <c r="D1154" s="8">
        <f>SUMIFS(VGSales[Global_Sales],VGSales[Name],A1154)</f>
        <v>1.42</v>
      </c>
    </row>
    <row r="1155" spans="1:4" s="8" customFormat="1" x14ac:dyDescent="0.25">
      <c r="A1155" s="8" t="str">
        <v>NFL Street</v>
      </c>
      <c r="B1155" s="8" cm="1">
        <f t="array" ref="B1155">SUM(1*(VGSales[Name]=A1155))</f>
        <v>3</v>
      </c>
      <c r="C1155" s="8" cm="1">
        <f t="array" ref="C1155">ROWS(_xlfn.UNIQUE(_xlfn._xlws.FILTER(VGSales[Genre],VGSales[Name]=A1155)))</f>
        <v>1</v>
      </c>
      <c r="D1155" s="8">
        <f>SUMIFS(VGSales[Global_Sales],VGSales[Name],A1155)</f>
        <v>2.4300000000000002</v>
      </c>
    </row>
    <row r="1156" spans="1:4" s="8" customFormat="1" x14ac:dyDescent="0.25">
      <c r="A1156" s="8" t="str">
        <v>Super Metroid</v>
      </c>
      <c r="B1156" s="8" cm="1">
        <f t="array" ref="B1156">SUM(1*(VGSales[Name]=A1156))</f>
        <v>1</v>
      </c>
      <c r="C1156" s="8" cm="1">
        <f t="array" ref="C1156">ROWS(_xlfn.UNIQUE(_xlfn._xlws.FILTER(VGSales[Genre],VGSales[Name]=A1156)))</f>
        <v>1</v>
      </c>
      <c r="D1156" s="8">
        <f>SUMIFS(VGSales[Global_Sales],VGSales[Name],A1156)</f>
        <v>1.42</v>
      </c>
    </row>
    <row r="1157" spans="1:4" s="8" customFormat="1" x14ac:dyDescent="0.25">
      <c r="A1157" s="8" t="str">
        <v>Pro Yakyuu Family Stadium '87</v>
      </c>
      <c r="B1157" s="8" cm="1">
        <f t="array" ref="B1157">SUM(1*(VGSales[Name]=A1157))</f>
        <v>1</v>
      </c>
      <c r="C1157" s="8" cm="1">
        <f t="array" ref="C1157">ROWS(_xlfn.UNIQUE(_xlfn._xlws.FILTER(VGSales[Genre],VGSales[Name]=A1157)))</f>
        <v>1</v>
      </c>
      <c r="D1157" s="8">
        <f>SUMIFS(VGSales[Global_Sales],VGSales[Name],A1157)</f>
        <v>1.42</v>
      </c>
    </row>
    <row r="1158" spans="1:4" s="8" customFormat="1" x14ac:dyDescent="0.25">
      <c r="A1158" s="8" t="str">
        <v>Resident Evil (Remake)</v>
      </c>
      <c r="B1158" s="8" cm="1">
        <f t="array" ref="B1158">SUM(1*(VGSales[Name]=A1158))</f>
        <v>1</v>
      </c>
      <c r="C1158" s="8" cm="1">
        <f t="array" ref="C1158">ROWS(_xlfn.UNIQUE(_xlfn._xlws.FILTER(VGSales[Genre],VGSales[Name]=A1158)))</f>
        <v>1</v>
      </c>
      <c r="D1158" s="8">
        <f>SUMIFS(VGSales[Global_Sales],VGSales[Name],A1158)</f>
        <v>1.42</v>
      </c>
    </row>
    <row r="1159" spans="1:4" s="8" customFormat="1" x14ac:dyDescent="0.25">
      <c r="A1159" s="8" t="str">
        <v>Inazuma Eleven 2</v>
      </c>
      <c r="B1159" s="8" cm="1">
        <f t="array" ref="B1159">SUM(1*(VGSales[Name]=A1159))</f>
        <v>1</v>
      </c>
      <c r="C1159" s="8" cm="1">
        <f t="array" ref="C1159">ROWS(_xlfn.UNIQUE(_xlfn._xlws.FILTER(VGSales[Genre],VGSales[Name]=A1159)))</f>
        <v>1</v>
      </c>
      <c r="D1159" s="8">
        <f>SUMIFS(VGSales[Global_Sales],VGSales[Name],A1159)</f>
        <v>1.42</v>
      </c>
    </row>
    <row r="1160" spans="1:4" s="8" customFormat="1" x14ac:dyDescent="0.25">
      <c r="A1160" s="8" t="str">
        <v>Injustice: Gods Among Us</v>
      </c>
      <c r="B1160" s="8" cm="1">
        <f t="array" ref="B1160">SUM(1*(VGSales[Name]=A1160))</f>
        <v>5</v>
      </c>
      <c r="C1160" s="8" cm="1">
        <f t="array" ref="C1160">ROWS(_xlfn.UNIQUE(_xlfn._xlws.FILTER(VGSales[Genre],VGSales[Name]=A1160)))</f>
        <v>1</v>
      </c>
      <c r="D1160" s="8">
        <f>SUMIFS(VGSales[Global_Sales],VGSales[Name],A1160)</f>
        <v>3.8700000000000006</v>
      </c>
    </row>
    <row r="1161" spans="1:4" s="8" customFormat="1" x14ac:dyDescent="0.25">
      <c r="A1161" s="8" t="str">
        <v>Ridge Racer</v>
      </c>
      <c r="B1161" s="8" cm="1">
        <f t="array" ref="B1161">SUM(1*(VGSales[Name]=A1161))</f>
        <v>3</v>
      </c>
      <c r="C1161" s="8" cm="1">
        <f t="array" ref="C1161">ROWS(_xlfn.UNIQUE(_xlfn._xlws.FILTER(VGSales[Genre],VGSales[Name]=A1161)))</f>
        <v>1</v>
      </c>
      <c r="D1161" s="8">
        <f>SUMIFS(VGSales[Global_Sales],VGSales[Name],A1161)</f>
        <v>2.4000000000000004</v>
      </c>
    </row>
    <row r="1162" spans="1:4" s="8" customFormat="1" x14ac:dyDescent="0.25">
      <c r="A1162" s="8" t="str">
        <v>Metroid: Other M</v>
      </c>
      <c r="B1162" s="8" cm="1">
        <f t="array" ref="B1162">SUM(1*(VGSales[Name]=A1162))</f>
        <v>1</v>
      </c>
      <c r="C1162" s="8" cm="1">
        <f t="array" ref="C1162">ROWS(_xlfn.UNIQUE(_xlfn._xlws.FILTER(VGSales[Genre],VGSales[Name]=A1162)))</f>
        <v>1</v>
      </c>
      <c r="D1162" s="8">
        <f>SUMIFS(VGSales[Global_Sales],VGSales[Name],A1162)</f>
        <v>1.41</v>
      </c>
    </row>
    <row r="1163" spans="1:4" s="8" customFormat="1" x14ac:dyDescent="0.25">
      <c r="A1163" s="8" t="str">
        <v>Knockout Kings 2000</v>
      </c>
      <c r="B1163" s="8" cm="1">
        <f t="array" ref="B1163">SUM(1*(VGSales[Name]=A1163))</f>
        <v>2</v>
      </c>
      <c r="C1163" s="8" cm="1">
        <f t="array" ref="C1163">ROWS(_xlfn.UNIQUE(_xlfn._xlws.FILTER(VGSales[Genre],VGSales[Name]=A1163)))</f>
        <v>1</v>
      </c>
      <c r="D1163" s="8">
        <f>SUMIFS(VGSales[Global_Sales],VGSales[Name],A1163)</f>
        <v>2.33</v>
      </c>
    </row>
    <row r="1164" spans="1:4" s="8" customFormat="1" x14ac:dyDescent="0.25">
      <c r="A1164" s="8" t="str">
        <v>Gran Turismo 4 Prologue</v>
      </c>
      <c r="B1164" s="8" cm="1">
        <f t="array" ref="B1164">SUM(1*(VGSales[Name]=A1164))</f>
        <v>1</v>
      </c>
      <c r="C1164" s="8" cm="1">
        <f t="array" ref="C1164">ROWS(_xlfn.UNIQUE(_xlfn._xlws.FILTER(VGSales[Genre],VGSales[Name]=A1164)))</f>
        <v>1</v>
      </c>
      <c r="D1164" s="8">
        <f>SUMIFS(VGSales[Global_Sales],VGSales[Name],A1164)</f>
        <v>1.41</v>
      </c>
    </row>
    <row r="1165" spans="1:4" s="8" customFormat="1" x14ac:dyDescent="0.25">
      <c r="A1165" s="8" t="str">
        <v>Twisted Metal: Black</v>
      </c>
      <c r="B1165" s="8" cm="1">
        <f t="array" ref="B1165">SUM(1*(VGSales[Name]=A1165))</f>
        <v>1</v>
      </c>
      <c r="C1165" s="8" cm="1">
        <f t="array" ref="C1165">ROWS(_xlfn.UNIQUE(_xlfn._xlws.FILTER(VGSales[Genre],VGSales[Name]=A1165)))</f>
        <v>1</v>
      </c>
      <c r="D1165" s="8">
        <f>SUMIFS(VGSales[Global_Sales],VGSales[Name],A1165)</f>
        <v>1.41</v>
      </c>
    </row>
    <row r="1166" spans="1:4" s="8" customFormat="1" x14ac:dyDescent="0.25">
      <c r="A1166" s="8" t="str">
        <v>NASCAR 2005: Chase for the Cup</v>
      </c>
      <c r="B1166" s="8" cm="1">
        <f t="array" ref="B1166">SUM(1*(VGSales[Name]=A1166))</f>
        <v>3</v>
      </c>
      <c r="C1166" s="8" cm="1">
        <f t="array" ref="C1166">ROWS(_xlfn.UNIQUE(_xlfn._xlws.FILTER(VGSales[Genre],VGSales[Name]=A1166)))</f>
        <v>1</v>
      </c>
      <c r="D1166" s="8">
        <f>SUMIFS(VGSales[Global_Sales],VGSales[Name],A1166)</f>
        <v>1.98</v>
      </c>
    </row>
    <row r="1167" spans="1:4" s="8" customFormat="1" x14ac:dyDescent="0.25">
      <c r="A1167" s="8" t="str">
        <v>2Xtreme</v>
      </c>
      <c r="B1167" s="8" cm="1">
        <f t="array" ref="B1167">SUM(1*(VGSales[Name]=A1167))</f>
        <v>1</v>
      </c>
      <c r="C1167" s="8" cm="1">
        <f t="array" ref="C1167">ROWS(_xlfn.UNIQUE(_xlfn._xlws.FILTER(VGSales[Genre],VGSales[Name]=A1167)))</f>
        <v>1</v>
      </c>
      <c r="D1167" s="8">
        <f>SUMIFS(VGSales[Global_Sales],VGSales[Name],A1167)</f>
        <v>1.4</v>
      </c>
    </row>
    <row r="1168" spans="1:4" s="8" customFormat="1" x14ac:dyDescent="0.25">
      <c r="A1168" s="8" t="str">
        <v>Sonic Advance 3</v>
      </c>
      <c r="B1168" s="8" cm="1">
        <f t="array" ref="B1168">SUM(1*(VGSales[Name]=A1168))</f>
        <v>1</v>
      </c>
      <c r="C1168" s="8" cm="1">
        <f t="array" ref="C1168">ROWS(_xlfn.UNIQUE(_xlfn._xlws.FILTER(VGSales[Genre],VGSales[Name]=A1168)))</f>
        <v>1</v>
      </c>
      <c r="D1168" s="8">
        <f>SUMIFS(VGSales[Global_Sales],VGSales[Name],A1168)</f>
        <v>1.4</v>
      </c>
    </row>
    <row r="1169" spans="1:4" s="8" customFormat="1" x14ac:dyDescent="0.25">
      <c r="A1169" s="8" t="str">
        <v>Colin McRae Rally 3</v>
      </c>
      <c r="B1169" s="8" cm="1">
        <f t="array" ref="B1169">SUM(1*(VGSales[Name]=A1169))</f>
        <v>2</v>
      </c>
      <c r="C1169" s="8" cm="1">
        <f t="array" ref="C1169">ROWS(_xlfn.UNIQUE(_xlfn._xlws.FILTER(VGSales[Genre],VGSales[Name]=A1169)))</f>
        <v>1</v>
      </c>
      <c r="D1169" s="8">
        <f>SUMIFS(VGSales[Global_Sales],VGSales[Name],A1169)</f>
        <v>1.44</v>
      </c>
    </row>
    <row r="1170" spans="1:4" s="8" customFormat="1" x14ac:dyDescent="0.25">
      <c r="A1170" s="8" t="str">
        <v>Doom (2016)</v>
      </c>
      <c r="B1170" s="8" cm="1">
        <f t="array" ref="B1170">SUM(1*(VGSales[Name]=A1170))</f>
        <v>3</v>
      </c>
      <c r="C1170" s="8" cm="1">
        <f t="array" ref="C1170">ROWS(_xlfn.UNIQUE(_xlfn._xlws.FILTER(VGSales[Genre],VGSales[Name]=A1170)))</f>
        <v>1</v>
      </c>
      <c r="D1170" s="8">
        <f>SUMIFS(VGSales[Global_Sales],VGSales[Name],A1170)</f>
        <v>2.25</v>
      </c>
    </row>
    <row r="1171" spans="1:4" s="8" customFormat="1" x14ac:dyDescent="0.25">
      <c r="A1171" s="8" t="str">
        <v>Final Fantasy XII: Revenant Wings</v>
      </c>
      <c r="B1171" s="8" cm="1">
        <f t="array" ref="B1171">SUM(1*(VGSales[Name]=A1171))</f>
        <v>1</v>
      </c>
      <c r="C1171" s="8" cm="1">
        <f t="array" ref="C1171">ROWS(_xlfn.UNIQUE(_xlfn._xlws.FILTER(VGSales[Genre],VGSales[Name]=A1171)))</f>
        <v>1</v>
      </c>
      <c r="D1171" s="8">
        <f>SUMIFS(VGSales[Global_Sales],VGSales[Name],A1171)</f>
        <v>1.39</v>
      </c>
    </row>
    <row r="1172" spans="1:4" s="8" customFormat="1" x14ac:dyDescent="0.25">
      <c r="A1172" s="8" t="str">
        <v>Bakugan: Battle Brawlers</v>
      </c>
      <c r="B1172" s="8" cm="1">
        <f t="array" ref="B1172">SUM(1*(VGSales[Name]=A1172))</f>
        <v>5</v>
      </c>
      <c r="C1172" s="8" cm="1">
        <f t="array" ref="C1172">ROWS(_xlfn.UNIQUE(_xlfn._xlws.FILTER(VGSales[Genre],VGSales[Name]=A1172)))</f>
        <v>1</v>
      </c>
      <c r="D1172" s="8">
        <f>SUMIFS(VGSales[Global_Sales],VGSales[Name],A1172)</f>
        <v>2.9800000000000004</v>
      </c>
    </row>
    <row r="1173" spans="1:4" s="8" customFormat="1" x14ac:dyDescent="0.25">
      <c r="A1173" s="8" t="str">
        <v>Deus Ex: Human Revolution</v>
      </c>
      <c r="B1173" s="8" cm="1">
        <f t="array" ref="B1173">SUM(1*(VGSales[Name]=A1173))</f>
        <v>4</v>
      </c>
      <c r="C1173" s="8" cm="1">
        <f t="array" ref="C1173">ROWS(_xlfn.UNIQUE(_xlfn._xlws.FILTER(VGSales[Genre],VGSales[Name]=A1173)))</f>
        <v>1</v>
      </c>
      <c r="D1173" s="8">
        <f>SUMIFS(VGSales[Global_Sales],VGSales[Name],A1173)</f>
        <v>3.4899999999999998</v>
      </c>
    </row>
    <row r="1174" spans="1:4" s="8" customFormat="1" x14ac:dyDescent="0.25">
      <c r="A1174" s="8" t="str">
        <v>Teenage Mutant Ninja Turtles III: The Manhattan Project</v>
      </c>
      <c r="B1174" s="8" cm="1">
        <f t="array" ref="B1174">SUM(1*(VGSales[Name]=A1174))</f>
        <v>1</v>
      </c>
      <c r="C1174" s="8" cm="1">
        <f t="array" ref="C1174">ROWS(_xlfn.UNIQUE(_xlfn._xlws.FILTER(VGSales[Genre],VGSales[Name]=A1174)))</f>
        <v>1</v>
      </c>
      <c r="D1174" s="8">
        <f>SUMIFS(VGSales[Global_Sales],VGSales[Name],A1174)</f>
        <v>1.39</v>
      </c>
    </row>
    <row r="1175" spans="1:4" s="8" customFormat="1" x14ac:dyDescent="0.25">
      <c r="A1175" s="8" t="str">
        <v>Dynasty Warriors 5</v>
      </c>
      <c r="B1175" s="8" cm="1">
        <f t="array" ref="B1175">SUM(1*(VGSales[Name]=A1175))</f>
        <v>2</v>
      </c>
      <c r="C1175" s="8" cm="1">
        <f t="array" ref="C1175">ROWS(_xlfn.UNIQUE(_xlfn._xlws.FILTER(VGSales[Genre],VGSales[Name]=A1175)))</f>
        <v>1</v>
      </c>
      <c r="D1175" s="8">
        <f>SUMIFS(VGSales[Global_Sales],VGSales[Name],A1175)</f>
        <v>1.44</v>
      </c>
    </row>
    <row r="1176" spans="1:4" s="8" customFormat="1" x14ac:dyDescent="0.25">
      <c r="A1176" s="8" t="str">
        <v>Hannah Montana: Spotlight World Tour</v>
      </c>
      <c r="B1176" s="8" cm="1">
        <f t="array" ref="B1176">SUM(1*(VGSales[Name]=A1176))</f>
        <v>2</v>
      </c>
      <c r="C1176" s="8" cm="1">
        <f t="array" ref="C1176">ROWS(_xlfn.UNIQUE(_xlfn._xlws.FILTER(VGSales[Genre],VGSales[Name]=A1176)))</f>
        <v>1</v>
      </c>
      <c r="D1176" s="8">
        <f>SUMIFS(VGSales[Global_Sales],VGSales[Name],A1176)</f>
        <v>1.67</v>
      </c>
    </row>
    <row r="1177" spans="1:4" s="8" customFormat="1" x14ac:dyDescent="0.25">
      <c r="A1177" s="8" t="str">
        <v>WWE '13</v>
      </c>
      <c r="B1177" s="8" cm="1">
        <f t="array" ref="B1177">SUM(1*(VGSales[Name]=A1177))</f>
        <v>3</v>
      </c>
      <c r="C1177" s="8" cm="1">
        <f t="array" ref="C1177">ROWS(_xlfn.UNIQUE(_xlfn._xlws.FILTER(VGSales[Genre],VGSales[Name]=A1177)))</f>
        <v>1</v>
      </c>
      <c r="D1177" s="8">
        <f>SUMIFS(VGSales[Global_Sales],VGSales[Name],A1177)</f>
        <v>2.83</v>
      </c>
    </row>
    <row r="1178" spans="1:4" s="8" customFormat="1" x14ac:dyDescent="0.25">
      <c r="A1178" s="8" t="str">
        <v>The Sims 2</v>
      </c>
      <c r="B1178" s="8" cm="1">
        <f t="array" ref="B1178">SUM(1*(VGSales[Name]=A1178))</f>
        <v>7</v>
      </c>
      <c r="C1178" s="8" cm="1">
        <f t="array" ref="C1178">ROWS(_xlfn.UNIQUE(_xlfn._xlws.FILTER(VGSales[Genre],VGSales[Name]=A1178)))</f>
        <v>1</v>
      </c>
      <c r="D1178" s="8">
        <f>SUMIFS(VGSales[Global_Sales],VGSales[Name],A1178)</f>
        <v>4.42</v>
      </c>
    </row>
    <row r="1179" spans="1:4" s="8" customFormat="1" x14ac:dyDescent="0.25">
      <c r="A1179" s="8" t="str">
        <v>Paper Mario</v>
      </c>
      <c r="B1179" s="8" cm="1">
        <f t="array" ref="B1179">SUM(1*(VGSales[Name]=A1179))</f>
        <v>1</v>
      </c>
      <c r="C1179" s="8" cm="1">
        <f t="array" ref="C1179">ROWS(_xlfn.UNIQUE(_xlfn._xlws.FILTER(VGSales[Genre],VGSales[Name]=A1179)))</f>
        <v>1</v>
      </c>
      <c r="D1179" s="8">
        <f>SUMIFS(VGSales[Global_Sales],VGSales[Name],A1179)</f>
        <v>1.38</v>
      </c>
    </row>
    <row r="1180" spans="1:4" s="8" customFormat="1" x14ac:dyDescent="0.25">
      <c r="A1180" s="8" t="str">
        <v>Bravely Default: Flying Fairy</v>
      </c>
      <c r="B1180" s="8" cm="1">
        <f t="array" ref="B1180">SUM(1*(VGSales[Name]=A1180))</f>
        <v>1</v>
      </c>
      <c r="C1180" s="8" cm="1">
        <f t="array" ref="C1180">ROWS(_xlfn.UNIQUE(_xlfn._xlws.FILTER(VGSales[Genre],VGSales[Name]=A1180)))</f>
        <v>1</v>
      </c>
      <c r="D1180" s="8">
        <f>SUMIFS(VGSales[Global_Sales],VGSales[Name],A1180)</f>
        <v>1.38</v>
      </c>
    </row>
    <row r="1181" spans="1:4" s="8" customFormat="1" x14ac:dyDescent="0.25">
      <c r="A1181" s="8" t="str">
        <v>Duke Nukem: Time to Kill</v>
      </c>
      <c r="B1181" s="8" cm="1">
        <f t="array" ref="B1181">SUM(1*(VGSales[Name]=A1181))</f>
        <v>1</v>
      </c>
      <c r="C1181" s="8" cm="1">
        <f t="array" ref="C1181">ROWS(_xlfn.UNIQUE(_xlfn._xlws.FILTER(VGSales[Genre],VGSales[Name]=A1181)))</f>
        <v>1</v>
      </c>
      <c r="D1181" s="8">
        <f>SUMIFS(VGSales[Global_Sales],VGSales[Name],A1181)</f>
        <v>1.38</v>
      </c>
    </row>
    <row r="1182" spans="1:4" s="8" customFormat="1" x14ac:dyDescent="0.25">
      <c r="A1182" s="8" t="str">
        <v>Persona 4: Golden</v>
      </c>
      <c r="B1182" s="8" cm="1">
        <f t="array" ref="B1182">SUM(1*(VGSales[Name]=A1182))</f>
        <v>1</v>
      </c>
      <c r="C1182" s="8" cm="1">
        <f t="array" ref="C1182">ROWS(_xlfn.UNIQUE(_xlfn._xlws.FILTER(VGSales[Genre],VGSales[Name]=A1182)))</f>
        <v>1</v>
      </c>
      <c r="D1182" s="8">
        <f>SUMIFS(VGSales[Global_Sales],VGSales[Name],A1182)</f>
        <v>1.38</v>
      </c>
    </row>
    <row r="1183" spans="1:4" s="8" customFormat="1" x14ac:dyDescent="0.25">
      <c r="A1183" s="8" t="str">
        <v>Hasbro Family Game Night 2</v>
      </c>
      <c r="B1183" s="8" cm="1">
        <f t="array" ref="B1183">SUM(1*(VGSales[Name]=A1183))</f>
        <v>1</v>
      </c>
      <c r="C1183" s="8" cm="1">
        <f t="array" ref="C1183">ROWS(_xlfn.UNIQUE(_xlfn._xlws.FILTER(VGSales[Genre],VGSales[Name]=A1183)))</f>
        <v>1</v>
      </c>
      <c r="D1183" s="8">
        <f>SUMIFS(VGSales[Global_Sales],VGSales[Name],A1183)</f>
        <v>1.38</v>
      </c>
    </row>
    <row r="1184" spans="1:4" s="8" customFormat="1" x14ac:dyDescent="0.25">
      <c r="A1184" s="8" t="str">
        <v>Disney Princess: Enchanted Journey</v>
      </c>
      <c r="B1184" s="8" cm="1">
        <f t="array" ref="B1184">SUM(1*(VGSales[Name]=A1184))</f>
        <v>2</v>
      </c>
      <c r="C1184" s="8" cm="1">
        <f t="array" ref="C1184">ROWS(_xlfn.UNIQUE(_xlfn._xlws.FILTER(VGSales[Genre],VGSales[Name]=A1184)))</f>
        <v>1</v>
      </c>
      <c r="D1184" s="8">
        <f>SUMIFS(VGSales[Global_Sales],VGSales[Name],A1184)</f>
        <v>1.6099999999999999</v>
      </c>
    </row>
    <row r="1185" spans="1:4" s="8" customFormat="1" x14ac:dyDescent="0.25">
      <c r="A1185" s="8" t="str">
        <v>Gardening Mama</v>
      </c>
      <c r="B1185" s="8" cm="1">
        <f t="array" ref="B1185">SUM(1*(VGSales[Name]=A1185))</f>
        <v>1</v>
      </c>
      <c r="C1185" s="8" cm="1">
        <f t="array" ref="C1185">ROWS(_xlfn.UNIQUE(_xlfn._xlws.FILTER(VGSales[Genre],VGSales[Name]=A1185)))</f>
        <v>1</v>
      </c>
      <c r="D1185" s="8">
        <f>SUMIFS(VGSales[Global_Sales],VGSales[Name],A1185)</f>
        <v>1.38</v>
      </c>
    </row>
    <row r="1186" spans="1:4" s="8" customFormat="1" x14ac:dyDescent="0.25">
      <c r="A1186" s="8" t="str">
        <v>Dave Mirra Freestyle BMX 2</v>
      </c>
      <c r="B1186" s="8" cm="1">
        <f t="array" ref="B1186">SUM(1*(VGSales[Name]=A1186))</f>
        <v>4</v>
      </c>
      <c r="C1186" s="8" cm="1">
        <f t="array" ref="C1186">ROWS(_xlfn.UNIQUE(_xlfn._xlws.FILTER(VGSales[Genre],VGSales[Name]=A1186)))</f>
        <v>1</v>
      </c>
      <c r="D1186" s="8">
        <f>SUMIFS(VGSales[Global_Sales],VGSales[Name],A1186)</f>
        <v>2.0499999999999998</v>
      </c>
    </row>
    <row r="1187" spans="1:4" s="8" customFormat="1" x14ac:dyDescent="0.25">
      <c r="A1187" s="8" t="str">
        <v>Assassin's Creed: Rogue</v>
      </c>
      <c r="B1187" s="8" cm="1">
        <f t="array" ref="B1187">SUM(1*(VGSales[Name]=A1187))</f>
        <v>3</v>
      </c>
      <c r="C1187" s="8" cm="1">
        <f t="array" ref="C1187">ROWS(_xlfn.UNIQUE(_xlfn._xlws.FILTER(VGSales[Genre],VGSales[Name]=A1187)))</f>
        <v>1</v>
      </c>
      <c r="D1187" s="8">
        <f>SUMIFS(VGSales[Global_Sales],VGSales[Name],A1187)</f>
        <v>2.4899999999999998</v>
      </c>
    </row>
    <row r="1188" spans="1:4" s="8" customFormat="1" x14ac:dyDescent="0.25">
      <c r="A1188" s="8" t="str">
        <v>Ridge Racer 7</v>
      </c>
      <c r="B1188" s="8" cm="1">
        <f t="array" ref="B1188">SUM(1*(VGSales[Name]=A1188))</f>
        <v>1</v>
      </c>
      <c r="C1188" s="8" cm="1">
        <f t="array" ref="C1188">ROWS(_xlfn.UNIQUE(_xlfn._xlws.FILTER(VGSales[Genre],VGSales[Name]=A1188)))</f>
        <v>1</v>
      </c>
      <c r="D1188" s="8">
        <f>SUMIFS(VGSales[Global_Sales],VGSales[Name],A1188)</f>
        <v>1.37</v>
      </c>
    </row>
    <row r="1189" spans="1:4" s="8" customFormat="1" x14ac:dyDescent="0.25">
      <c r="A1189" s="8" t="str">
        <v>A Collection of Activision Classic Games for the Atari 2600</v>
      </c>
      <c r="B1189" s="8" cm="1">
        <f t="array" ref="B1189">SUM(1*(VGSales[Name]=A1189))</f>
        <v>1</v>
      </c>
      <c r="C1189" s="8" cm="1">
        <f t="array" ref="C1189">ROWS(_xlfn.UNIQUE(_xlfn._xlws.FILTER(VGSales[Genre],VGSales[Name]=A1189)))</f>
        <v>1</v>
      </c>
      <c r="D1189" s="8">
        <f>SUMIFS(VGSales[Global_Sales],VGSales[Name],A1189)</f>
        <v>1.37</v>
      </c>
    </row>
    <row r="1190" spans="1:4" s="8" customFormat="1" x14ac:dyDescent="0.25">
      <c r="A1190" s="8" t="str">
        <v>Forza Horizon 2</v>
      </c>
      <c r="B1190" s="8" cm="1">
        <f t="array" ref="B1190">SUM(1*(VGSales[Name]=A1190))</f>
        <v>2</v>
      </c>
      <c r="C1190" s="8" cm="1">
        <f t="array" ref="C1190">ROWS(_xlfn.UNIQUE(_xlfn._xlws.FILTER(VGSales[Genre],VGSales[Name]=A1190)))</f>
        <v>1</v>
      </c>
      <c r="D1190" s="8">
        <f>SUMIFS(VGSales[Global_Sales],VGSales[Name],A1190)</f>
        <v>2.2200000000000002</v>
      </c>
    </row>
    <row r="1191" spans="1:4" s="8" customFormat="1" x14ac:dyDescent="0.25">
      <c r="A1191" s="8" t="str">
        <v>MotorStorm: Pacific Rift</v>
      </c>
      <c r="B1191" s="8" cm="1">
        <f t="array" ref="B1191">SUM(1*(VGSales[Name]=A1191))</f>
        <v>1</v>
      </c>
      <c r="C1191" s="8" cm="1">
        <f t="array" ref="C1191">ROWS(_xlfn.UNIQUE(_xlfn._xlws.FILTER(VGSales[Genre],VGSales[Name]=A1191)))</f>
        <v>1</v>
      </c>
      <c r="D1191" s="8">
        <f>SUMIFS(VGSales[Global_Sales],VGSales[Name],A1191)</f>
        <v>1.37</v>
      </c>
    </row>
    <row r="1192" spans="1:4" s="8" customFormat="1" x14ac:dyDescent="0.25">
      <c r="A1192" s="8" t="str">
        <v>Star Wars Knights of the Old Republic II: The Sith Lords</v>
      </c>
      <c r="B1192" s="8" cm="1">
        <f t="array" ref="B1192">SUM(1*(VGSales[Name]=A1192))</f>
        <v>2</v>
      </c>
      <c r="C1192" s="8" cm="1">
        <f t="array" ref="C1192">ROWS(_xlfn.UNIQUE(_xlfn._xlws.FILTER(VGSales[Genre],VGSales[Name]=A1192)))</f>
        <v>1</v>
      </c>
      <c r="D1192" s="8">
        <f>SUMIFS(VGSales[Global_Sales],VGSales[Name],A1192)</f>
        <v>1.4300000000000002</v>
      </c>
    </row>
    <row r="1193" spans="1:4" s="8" customFormat="1" x14ac:dyDescent="0.25">
      <c r="A1193" s="8" t="str">
        <v>Pocket Monsters Stadium</v>
      </c>
      <c r="B1193" s="8" cm="1">
        <f t="array" ref="B1193">SUM(1*(VGSales[Name]=A1193))</f>
        <v>1</v>
      </c>
      <c r="C1193" s="8" cm="1">
        <f t="array" ref="C1193">ROWS(_xlfn.UNIQUE(_xlfn._xlws.FILTER(VGSales[Genre],VGSales[Name]=A1193)))</f>
        <v>1</v>
      </c>
      <c r="D1193" s="8">
        <f>SUMIFS(VGSales[Global_Sales],VGSales[Name],A1193)</f>
        <v>1.37</v>
      </c>
    </row>
    <row r="1194" spans="1:4" s="8" customFormat="1" x14ac:dyDescent="0.25">
      <c r="A1194" s="8" t="str">
        <v>Tom Clancy's Ghost Recon 2</v>
      </c>
      <c r="B1194" s="8" cm="1">
        <f t="array" ref="B1194">SUM(1*(VGSales[Name]=A1194))</f>
        <v>3</v>
      </c>
      <c r="C1194" s="8" cm="1">
        <f t="array" ref="C1194">ROWS(_xlfn.UNIQUE(_xlfn._xlws.FILTER(VGSales[Genre],VGSales[Name]=A1194)))</f>
        <v>1</v>
      </c>
      <c r="D1194" s="8">
        <f>SUMIFS(VGSales[Global_Sales],VGSales[Name],A1194)</f>
        <v>2.5100000000000002</v>
      </c>
    </row>
    <row r="1195" spans="1:4" s="8" customFormat="1" x14ac:dyDescent="0.25">
      <c r="A1195" s="8" t="str">
        <v>Crash Bandicoot 2: N-Tranced</v>
      </c>
      <c r="B1195" s="8" cm="1">
        <f t="array" ref="B1195">SUM(1*(VGSales[Name]=A1195))</f>
        <v>1</v>
      </c>
      <c r="C1195" s="8" cm="1">
        <f t="array" ref="C1195">ROWS(_xlfn.UNIQUE(_xlfn._xlws.FILTER(VGSales[Genre],VGSales[Name]=A1195)))</f>
        <v>1</v>
      </c>
      <c r="D1195" s="8">
        <f>SUMIFS(VGSales[Global_Sales],VGSales[Name],A1195)</f>
        <v>1.36</v>
      </c>
    </row>
    <row r="1196" spans="1:4" s="8" customFormat="1" x14ac:dyDescent="0.25">
      <c r="A1196" s="8" t="str">
        <v>SingStar Abba</v>
      </c>
      <c r="B1196" s="8" cm="1">
        <f t="array" ref="B1196">SUM(1*(VGSales[Name]=A1196))</f>
        <v>2</v>
      </c>
      <c r="C1196" s="8" cm="1">
        <f t="array" ref="C1196">ROWS(_xlfn.UNIQUE(_xlfn._xlws.FILTER(VGSales[Genre],VGSales[Name]=A1196)))</f>
        <v>1</v>
      </c>
      <c r="D1196" s="8">
        <f>SUMIFS(VGSales[Global_Sales],VGSales[Name],A1196)</f>
        <v>2.31</v>
      </c>
    </row>
    <row r="1197" spans="1:4" s="8" customFormat="1" x14ac:dyDescent="0.25">
      <c r="A1197" s="8" t="str">
        <v>Gradius</v>
      </c>
      <c r="B1197" s="8" cm="1">
        <f t="array" ref="B1197">SUM(1*(VGSales[Name]=A1197))</f>
        <v>1</v>
      </c>
      <c r="C1197" s="8" cm="1">
        <f t="array" ref="C1197">ROWS(_xlfn.UNIQUE(_xlfn._xlws.FILTER(VGSales[Genre],VGSales[Name]=A1197)))</f>
        <v>1</v>
      </c>
      <c r="D1197" s="8">
        <f>SUMIFS(VGSales[Global_Sales],VGSales[Name],A1197)</f>
        <v>1.36</v>
      </c>
    </row>
    <row r="1198" spans="1:4" s="8" customFormat="1" x14ac:dyDescent="0.25">
      <c r="A1198" s="8" t="str">
        <v>Dragon Quest III: Soshite Densetsu e...</v>
      </c>
      <c r="B1198" s="8" cm="1">
        <f t="array" ref="B1198">SUM(1*(VGSales[Name]=A1198))</f>
        <v>1</v>
      </c>
      <c r="C1198" s="8" cm="1">
        <f t="array" ref="C1198">ROWS(_xlfn.UNIQUE(_xlfn._xlws.FILTER(VGSales[Genre],VGSales[Name]=A1198)))</f>
        <v>1</v>
      </c>
      <c r="D1198" s="8">
        <f>SUMIFS(VGSales[Global_Sales],VGSales[Name],A1198)</f>
        <v>1.36</v>
      </c>
    </row>
    <row r="1199" spans="1:4" s="8" customFormat="1" x14ac:dyDescent="0.25">
      <c r="A1199" s="8" t="str">
        <v>Centipede</v>
      </c>
      <c r="B1199" s="8" cm="1">
        <f t="array" ref="B1199">SUM(1*(VGSales[Name]=A1199))</f>
        <v>2</v>
      </c>
      <c r="C1199" s="8" cm="1">
        <f t="array" ref="C1199">ROWS(_xlfn.UNIQUE(_xlfn._xlws.FILTER(VGSales[Genre],VGSales[Name]=A1199)))</f>
        <v>1</v>
      </c>
      <c r="D1199" s="8">
        <f>SUMIFS(VGSales[Global_Sales],VGSales[Name],A1199)</f>
        <v>2.0100000000000002</v>
      </c>
    </row>
    <row r="1200" spans="1:4" s="8" customFormat="1" x14ac:dyDescent="0.25">
      <c r="A1200" s="8" t="str">
        <v>Yoshi's New Island</v>
      </c>
      <c r="B1200" s="8" cm="1">
        <f t="array" ref="B1200">SUM(1*(VGSales[Name]=A1200))</f>
        <v>1</v>
      </c>
      <c r="C1200" s="8" cm="1">
        <f t="array" ref="C1200">ROWS(_xlfn.UNIQUE(_xlfn._xlws.FILTER(VGSales[Genre],VGSales[Name]=A1200)))</f>
        <v>1</v>
      </c>
      <c r="D1200" s="8">
        <f>SUMIFS(VGSales[Global_Sales],VGSales[Name],A1200)</f>
        <v>1.36</v>
      </c>
    </row>
    <row r="1201" spans="1:4" s="8" customFormat="1" x14ac:dyDescent="0.25">
      <c r="A1201" s="8" t="str">
        <v>Ryse: Son of Rome</v>
      </c>
      <c r="B1201" s="8" cm="1">
        <f t="array" ref="B1201">SUM(1*(VGSales[Name]=A1201))</f>
        <v>1</v>
      </c>
      <c r="C1201" s="8" cm="1">
        <f t="array" ref="C1201">ROWS(_xlfn.UNIQUE(_xlfn._xlws.FILTER(VGSales[Genre],VGSales[Name]=A1201)))</f>
        <v>1</v>
      </c>
      <c r="D1201" s="8">
        <f>SUMIFS(VGSales[Global_Sales],VGSales[Name],A1201)</f>
        <v>1.36</v>
      </c>
    </row>
    <row r="1202" spans="1:4" s="8" customFormat="1" x14ac:dyDescent="0.25">
      <c r="A1202" s="8" t="str">
        <v>Dead to Rights</v>
      </c>
      <c r="B1202" s="8" cm="1">
        <f t="array" ref="B1202">SUM(1*(VGSales[Name]=A1202))</f>
        <v>4</v>
      </c>
      <c r="C1202" s="8" cm="1">
        <f t="array" ref="C1202">ROWS(_xlfn.UNIQUE(_xlfn._xlws.FILTER(VGSales[Genre],VGSales[Name]=A1202)))</f>
        <v>1</v>
      </c>
      <c r="D1202" s="8">
        <f>SUMIFS(VGSales[Global_Sales],VGSales[Name],A1202)</f>
        <v>2.2400000000000002</v>
      </c>
    </row>
    <row r="1203" spans="1:4" s="8" customFormat="1" x14ac:dyDescent="0.25">
      <c r="A1203" s="8" t="str">
        <v>LEGO Harry Potter: Years 5-7</v>
      </c>
      <c r="B1203" s="8" cm="1">
        <f t="array" ref="B1203">SUM(1*(VGSales[Name]=A1203))</f>
        <v>8</v>
      </c>
      <c r="C1203" s="8" cm="1">
        <f t="array" ref="C1203">ROWS(_xlfn.UNIQUE(_xlfn._xlws.FILTER(VGSales[Genre],VGSales[Name]=A1203)))</f>
        <v>1</v>
      </c>
      <c r="D1203" s="8">
        <f>SUMIFS(VGSales[Global_Sales],VGSales[Name],A1203)</f>
        <v>5.1700000000000008</v>
      </c>
    </row>
    <row r="1204" spans="1:4" s="8" customFormat="1" x14ac:dyDescent="0.25">
      <c r="A1204" s="8" t="str">
        <v>Marvel vs. Capcom 3: Fate of Two Worlds</v>
      </c>
      <c r="B1204" s="8" cm="1">
        <f t="array" ref="B1204">SUM(1*(VGSales[Name]=A1204))</f>
        <v>2</v>
      </c>
      <c r="C1204" s="8" cm="1">
        <f t="array" ref="C1204">ROWS(_xlfn.UNIQUE(_xlfn._xlws.FILTER(VGSales[Genre],VGSales[Name]=A1204)))</f>
        <v>1</v>
      </c>
      <c r="D1204" s="8">
        <f>SUMIFS(VGSales[Global_Sales],VGSales[Name],A1204)</f>
        <v>2.4300000000000002</v>
      </c>
    </row>
    <row r="1205" spans="1:4" s="8" customFormat="1" x14ac:dyDescent="0.25">
      <c r="A1205" s="8" t="str">
        <v>Dance Dance Revolution (Japan)</v>
      </c>
      <c r="B1205" s="8" cm="1">
        <f t="array" ref="B1205">SUM(1*(VGSales[Name]=A1205))</f>
        <v>1</v>
      </c>
      <c r="C1205" s="8" cm="1">
        <f t="array" ref="C1205">ROWS(_xlfn.UNIQUE(_xlfn._xlws.FILTER(VGSales[Genre],VGSales[Name]=A1205)))</f>
        <v>1</v>
      </c>
      <c r="D1205" s="8">
        <f>SUMIFS(VGSales[Global_Sales],VGSales[Name],A1205)</f>
        <v>1.35</v>
      </c>
    </row>
    <row r="1206" spans="1:4" s="8" customFormat="1" x14ac:dyDescent="0.25">
      <c r="A1206" s="8" t="str">
        <v>F1 2010</v>
      </c>
      <c r="B1206" s="8" cm="1">
        <f t="array" ref="B1206">SUM(1*(VGSales[Name]=A1206))</f>
        <v>3</v>
      </c>
      <c r="C1206" s="8" cm="1">
        <f t="array" ref="C1206">ROWS(_xlfn.UNIQUE(_xlfn._xlws.FILTER(VGSales[Genre],VGSales[Name]=A1206)))</f>
        <v>1</v>
      </c>
      <c r="D1206" s="8">
        <f>SUMIFS(VGSales[Global_Sales],VGSales[Name],A1206)</f>
        <v>2.3000000000000003</v>
      </c>
    </row>
    <row r="1207" spans="1:4" s="8" customFormat="1" x14ac:dyDescent="0.25">
      <c r="A1207" s="8" t="str">
        <v>Madden NFL 98</v>
      </c>
      <c r="B1207" s="8" cm="1">
        <f t="array" ref="B1207">SUM(1*(VGSales[Name]=A1207))</f>
        <v>1</v>
      </c>
      <c r="C1207" s="8" cm="1">
        <f t="array" ref="C1207">ROWS(_xlfn.UNIQUE(_xlfn._xlws.FILTER(VGSales[Genre],VGSales[Name]=A1207)))</f>
        <v>1</v>
      </c>
      <c r="D1207" s="8">
        <f>SUMIFS(VGSales[Global_Sales],VGSales[Name],A1207)</f>
        <v>1.35</v>
      </c>
    </row>
    <row r="1208" spans="1:4" s="8" customFormat="1" x14ac:dyDescent="0.25">
      <c r="A1208" s="8" t="str">
        <v>Namco Museum DS</v>
      </c>
      <c r="B1208" s="8" cm="1">
        <f t="array" ref="B1208">SUM(1*(VGSales[Name]=A1208))</f>
        <v>1</v>
      </c>
      <c r="C1208" s="8" cm="1">
        <f t="array" ref="C1208">ROWS(_xlfn.UNIQUE(_xlfn._xlws.FILTER(VGSales[Genre],VGSales[Name]=A1208)))</f>
        <v>1</v>
      </c>
      <c r="D1208" s="8">
        <f>SUMIFS(VGSales[Global_Sales],VGSales[Name],A1208)</f>
        <v>1.35</v>
      </c>
    </row>
    <row r="1209" spans="1:4" s="8" customFormat="1" x14ac:dyDescent="0.25">
      <c r="A1209" s="8" t="str">
        <v>Grand Theft Auto: Chinatown Wars</v>
      </c>
      <c r="B1209" s="8" cm="1">
        <f t="array" ref="B1209">SUM(1*(VGSales[Name]=A1209))</f>
        <v>2</v>
      </c>
      <c r="C1209" s="8" cm="1">
        <f t="array" ref="C1209">ROWS(_xlfn.UNIQUE(_xlfn._xlws.FILTER(VGSales[Genre],VGSales[Name]=A1209)))</f>
        <v>1</v>
      </c>
      <c r="D1209" s="8">
        <f>SUMIFS(VGSales[Global_Sales],VGSales[Name],A1209)</f>
        <v>2.4300000000000002</v>
      </c>
    </row>
    <row r="1210" spans="1:4" s="8" customFormat="1" x14ac:dyDescent="0.25">
      <c r="A1210" s="8" t="str">
        <v>Alan Wake</v>
      </c>
      <c r="B1210" s="8" cm="1">
        <f t="array" ref="B1210">SUM(1*(VGSales[Name]=A1210))</f>
        <v>2</v>
      </c>
      <c r="C1210" s="8" cm="1">
        <f t="array" ref="C1210">ROWS(_xlfn.UNIQUE(_xlfn._xlws.FILTER(VGSales[Genre],VGSales[Name]=A1210)))</f>
        <v>1</v>
      </c>
      <c r="D1210" s="8">
        <f>SUMIFS(VGSales[Global_Sales],VGSales[Name],A1210)</f>
        <v>1.4200000000000002</v>
      </c>
    </row>
    <row r="1211" spans="1:4" s="8" customFormat="1" x14ac:dyDescent="0.25">
      <c r="A1211" s="8" t="str">
        <v>Samurai Warriors</v>
      </c>
      <c r="B1211" s="8" cm="1">
        <f t="array" ref="B1211">SUM(1*(VGSales[Name]=A1211))</f>
        <v>2</v>
      </c>
      <c r="C1211" s="8" cm="1">
        <f t="array" ref="C1211">ROWS(_xlfn.UNIQUE(_xlfn._xlws.FILTER(VGSales[Genre],VGSales[Name]=A1211)))</f>
        <v>1</v>
      </c>
      <c r="D1211" s="8">
        <f>SUMIFS(VGSales[Global_Sales],VGSales[Name],A1211)</f>
        <v>1.4200000000000002</v>
      </c>
    </row>
    <row r="1212" spans="1:4" s="8" customFormat="1" x14ac:dyDescent="0.25">
      <c r="A1212" s="8" t="str">
        <v>Monster Hunter Freedom</v>
      </c>
      <c r="B1212" s="8" cm="1">
        <f t="array" ref="B1212">SUM(1*(VGSales[Name]=A1212))</f>
        <v>1</v>
      </c>
      <c r="C1212" s="8" cm="1">
        <f t="array" ref="C1212">ROWS(_xlfn.UNIQUE(_xlfn._xlws.FILTER(VGSales[Genre],VGSales[Name]=A1212)))</f>
        <v>1</v>
      </c>
      <c r="D1212" s="8">
        <f>SUMIFS(VGSales[Global_Sales],VGSales[Name],A1212)</f>
        <v>1.35</v>
      </c>
    </row>
    <row r="1213" spans="1:4" s="8" customFormat="1" x14ac:dyDescent="0.25">
      <c r="A1213" s="8" t="str">
        <v>Crysis 2</v>
      </c>
      <c r="B1213" s="8" cm="1">
        <f t="array" ref="B1213">SUM(1*(VGSales[Name]=A1213))</f>
        <v>3</v>
      </c>
      <c r="C1213" s="8" cm="1">
        <f t="array" ref="C1213">ROWS(_xlfn.UNIQUE(_xlfn._xlws.FILTER(VGSales[Genre],VGSales[Name]=A1213)))</f>
        <v>1</v>
      </c>
      <c r="D1213" s="8">
        <f>SUMIFS(VGSales[Global_Sales],VGSales[Name],A1213)</f>
        <v>3.3900000000000006</v>
      </c>
    </row>
    <row r="1214" spans="1:4" s="8" customFormat="1" x14ac:dyDescent="0.25">
      <c r="A1214" s="8" t="str">
        <v>SaGa Frontier</v>
      </c>
      <c r="B1214" s="8" cm="1">
        <f t="array" ref="B1214">SUM(1*(VGSales[Name]=A1214))</f>
        <v>1</v>
      </c>
      <c r="C1214" s="8" cm="1">
        <f t="array" ref="C1214">ROWS(_xlfn.UNIQUE(_xlfn._xlws.FILTER(VGSales[Genre],VGSales[Name]=A1214)))</f>
        <v>1</v>
      </c>
      <c r="D1214" s="8">
        <f>SUMIFS(VGSales[Global_Sales],VGSales[Name],A1214)</f>
        <v>1.35</v>
      </c>
    </row>
    <row r="1215" spans="1:4" s="8" customFormat="1" x14ac:dyDescent="0.25">
      <c r="A1215" s="8" t="str">
        <v>SingStar Party</v>
      </c>
      <c r="B1215" s="8" cm="1">
        <f t="array" ref="B1215">SUM(1*(VGSales[Name]=A1215))</f>
        <v>1</v>
      </c>
      <c r="C1215" s="8" cm="1">
        <f t="array" ref="C1215">ROWS(_xlfn.UNIQUE(_xlfn._xlws.FILTER(VGSales[Genre],VGSales[Name]=A1215)))</f>
        <v>1</v>
      </c>
      <c r="D1215" s="8">
        <f>SUMIFS(VGSales[Global_Sales],VGSales[Name],A1215)</f>
        <v>1.35</v>
      </c>
    </row>
    <row r="1216" spans="1:4" s="8" customFormat="1" x14ac:dyDescent="0.25">
      <c r="A1216" s="8" t="str">
        <v>The ICO &amp; Shadow of the Colossus Collection</v>
      </c>
      <c r="B1216" s="8" cm="1">
        <f t="array" ref="B1216">SUM(1*(VGSales[Name]=A1216))</f>
        <v>1</v>
      </c>
      <c r="C1216" s="8" cm="1">
        <f t="array" ref="C1216">ROWS(_xlfn.UNIQUE(_xlfn._xlws.FILTER(VGSales[Genre],VGSales[Name]=A1216)))</f>
        <v>1</v>
      </c>
      <c r="D1216" s="8">
        <f>SUMIFS(VGSales[Global_Sales],VGSales[Name],A1216)</f>
        <v>1.35</v>
      </c>
    </row>
    <row r="1217" spans="1:4" s="8" customFormat="1" x14ac:dyDescent="0.25">
      <c r="A1217" s="8" t="str">
        <v>Test Drive</v>
      </c>
      <c r="B1217" s="8" cm="1">
        <f t="array" ref="B1217">SUM(1*(VGSales[Name]=A1217))</f>
        <v>2</v>
      </c>
      <c r="C1217" s="8" cm="1">
        <f t="array" ref="C1217">ROWS(_xlfn.UNIQUE(_xlfn._xlws.FILTER(VGSales[Genre],VGSales[Name]=A1217)))</f>
        <v>1</v>
      </c>
      <c r="D1217" s="8">
        <f>SUMIFS(VGSales[Global_Sales],VGSales[Name],A1217)</f>
        <v>1.76</v>
      </c>
    </row>
    <row r="1218" spans="1:4" s="8" customFormat="1" x14ac:dyDescent="0.25">
      <c r="A1218" s="8" t="str">
        <v>Mario &amp; Luigi: Partners in Time</v>
      </c>
      <c r="B1218" s="8" cm="1">
        <f t="array" ref="B1218">SUM(1*(VGSales[Name]=A1218))</f>
        <v>1</v>
      </c>
      <c r="C1218" s="8" cm="1">
        <f t="array" ref="C1218">ROWS(_xlfn.UNIQUE(_xlfn._xlws.FILTER(VGSales[Genre],VGSales[Name]=A1218)))</f>
        <v>1</v>
      </c>
      <c r="D1218" s="8">
        <f>SUMIFS(VGSales[Global_Sales],VGSales[Name],A1218)</f>
        <v>1.34</v>
      </c>
    </row>
    <row r="1219" spans="1:4" s="8" customFormat="1" x14ac:dyDescent="0.25">
      <c r="A1219" s="8" t="str">
        <v>Lost Planet: Extreme Condition</v>
      </c>
      <c r="B1219" s="8" cm="1">
        <f t="array" ref="B1219">SUM(1*(VGSales[Name]=A1219))</f>
        <v>2</v>
      </c>
      <c r="C1219" s="8" cm="1">
        <f t="array" ref="C1219">ROWS(_xlfn.UNIQUE(_xlfn._xlws.FILTER(VGSales[Genre],VGSales[Name]=A1219)))</f>
        <v>1</v>
      </c>
      <c r="D1219" s="8">
        <f>SUMIFS(VGSales[Global_Sales],VGSales[Name],A1219)</f>
        <v>1.98</v>
      </c>
    </row>
    <row r="1220" spans="1:4" s="8" customFormat="1" x14ac:dyDescent="0.25">
      <c r="A1220" s="8" t="str">
        <v>Doom 3</v>
      </c>
      <c r="B1220" s="8" cm="1">
        <f t="array" ref="B1220">SUM(1*(VGSales[Name]=A1220))</f>
        <v>2</v>
      </c>
      <c r="C1220" s="8" cm="1">
        <f t="array" ref="C1220">ROWS(_xlfn.UNIQUE(_xlfn._xlws.FILTER(VGSales[Genre],VGSales[Name]=A1220)))</f>
        <v>1</v>
      </c>
      <c r="D1220" s="8">
        <f>SUMIFS(VGSales[Global_Sales],VGSales[Name],A1220)</f>
        <v>1.4400000000000002</v>
      </c>
    </row>
    <row r="1221" spans="1:4" s="8" customFormat="1" x14ac:dyDescent="0.25">
      <c r="A1221" s="8" t="str">
        <v>Donkey Kong Jungle Beat</v>
      </c>
      <c r="B1221" s="8" cm="1">
        <f t="array" ref="B1221">SUM(1*(VGSales[Name]=A1221))</f>
        <v>2</v>
      </c>
      <c r="C1221" s="8" cm="1">
        <f t="array" ref="C1221">ROWS(_xlfn.UNIQUE(_xlfn._xlws.FILTER(VGSales[Genre],VGSales[Name]=A1221)))</f>
        <v>1</v>
      </c>
      <c r="D1221" s="8">
        <f>SUMIFS(VGSales[Global_Sales],VGSales[Name],A1221)</f>
        <v>1.35</v>
      </c>
    </row>
    <row r="1222" spans="1:4" s="8" customFormat="1" x14ac:dyDescent="0.25">
      <c r="A1222" s="8" t="str">
        <v>Max Payne 2: The Fall of Max Payne</v>
      </c>
      <c r="B1222" s="8" cm="1">
        <f t="array" ref="B1222">SUM(1*(VGSales[Name]=A1222))</f>
        <v>3</v>
      </c>
      <c r="C1222" s="8" cm="1">
        <f t="array" ref="C1222">ROWS(_xlfn.UNIQUE(_xlfn._xlws.FILTER(VGSales[Genre],VGSales[Name]=A1222)))</f>
        <v>1</v>
      </c>
      <c r="D1222" s="8">
        <f>SUMIFS(VGSales[Global_Sales],VGSales[Name],A1222)</f>
        <v>2.0099999999999998</v>
      </c>
    </row>
    <row r="1223" spans="1:4" s="8" customFormat="1" x14ac:dyDescent="0.25">
      <c r="A1223" s="8" t="str">
        <v>Command &amp; Conquer: Red Alert 2</v>
      </c>
      <c r="B1223" s="8" cm="1">
        <f t="array" ref="B1223">SUM(1*(VGSales[Name]=A1223))</f>
        <v>1</v>
      </c>
      <c r="C1223" s="8" cm="1">
        <f t="array" ref="C1223">ROWS(_xlfn.UNIQUE(_xlfn._xlws.FILTER(VGSales[Genre],VGSales[Name]=A1223)))</f>
        <v>1</v>
      </c>
      <c r="D1223" s="8">
        <f>SUMIFS(VGSales[Global_Sales],VGSales[Name],A1223)</f>
        <v>1.34</v>
      </c>
    </row>
    <row r="1224" spans="1:4" s="8" customFormat="1" x14ac:dyDescent="0.25">
      <c r="A1224" s="8" t="str">
        <v>MVP Baseball 2004</v>
      </c>
      <c r="B1224" s="8" cm="1">
        <f t="array" ref="B1224">SUM(1*(VGSales[Name]=A1224))</f>
        <v>3</v>
      </c>
      <c r="C1224" s="8" cm="1">
        <f t="array" ref="C1224">ROWS(_xlfn.UNIQUE(_xlfn._xlws.FILTER(VGSales[Genre],VGSales[Name]=A1224)))</f>
        <v>1</v>
      </c>
      <c r="D1224" s="8">
        <f>SUMIFS(VGSales[Global_Sales],VGSales[Name],A1224)</f>
        <v>2.1900000000000004</v>
      </c>
    </row>
    <row r="1225" spans="1:4" s="8" customFormat="1" x14ac:dyDescent="0.25">
      <c r="A1225" s="8" t="str">
        <v>Ratchet &amp; Clank: Up Your Arsenal (Weekly american sales)</v>
      </c>
      <c r="B1225" s="8" cm="1">
        <f t="array" ref="B1225">SUM(1*(VGSales[Name]=A1225))</f>
        <v>1</v>
      </c>
      <c r="C1225" s="8" cm="1">
        <f t="array" ref="C1225">ROWS(_xlfn.UNIQUE(_xlfn._xlws.FILTER(VGSales[Genre],VGSales[Name]=A1225)))</f>
        <v>1</v>
      </c>
      <c r="D1225" s="8">
        <f>SUMIFS(VGSales[Global_Sales],VGSales[Name],A1225)</f>
        <v>1.33</v>
      </c>
    </row>
    <row r="1226" spans="1:4" s="8" customFormat="1" x14ac:dyDescent="0.25">
      <c r="A1226" s="8" t="str">
        <v>Your Shape: Fitness Evolved</v>
      </c>
      <c r="B1226" s="8" cm="1">
        <f t="array" ref="B1226">SUM(1*(VGSales[Name]=A1226))</f>
        <v>1</v>
      </c>
      <c r="C1226" s="8" cm="1">
        <f t="array" ref="C1226">ROWS(_xlfn.UNIQUE(_xlfn._xlws.FILTER(VGSales[Genre],VGSales[Name]=A1226)))</f>
        <v>1</v>
      </c>
      <c r="D1226" s="8">
        <f>SUMIFS(VGSales[Global_Sales],VGSales[Name],A1226)</f>
        <v>1.33</v>
      </c>
    </row>
    <row r="1227" spans="1:4" s="8" customFormat="1" x14ac:dyDescent="0.25">
      <c r="A1227" s="8" t="str">
        <v>Triple Play 2001</v>
      </c>
      <c r="B1227" s="8" cm="1">
        <f t="array" ref="B1227">SUM(1*(VGSales[Name]=A1227))</f>
        <v>1</v>
      </c>
      <c r="C1227" s="8" cm="1">
        <f t="array" ref="C1227">ROWS(_xlfn.UNIQUE(_xlfn._xlws.FILTER(VGSales[Genre],VGSales[Name]=A1227)))</f>
        <v>1</v>
      </c>
      <c r="D1227" s="8">
        <f>SUMIFS(VGSales[Global_Sales],VGSales[Name],A1227)</f>
        <v>1.33</v>
      </c>
    </row>
    <row r="1228" spans="1:4" s="8" customFormat="1" x14ac:dyDescent="0.25">
      <c r="A1228" s="8" t="str">
        <v>Metroid Prime 2: Echoes</v>
      </c>
      <c r="B1228" s="8" cm="1">
        <f t="array" ref="B1228">SUM(1*(VGSales[Name]=A1228))</f>
        <v>1</v>
      </c>
      <c r="C1228" s="8" cm="1">
        <f t="array" ref="C1228">ROWS(_xlfn.UNIQUE(_xlfn._xlws.FILTER(VGSales[Genre],VGSales[Name]=A1228)))</f>
        <v>1</v>
      </c>
      <c r="D1228" s="8">
        <f>SUMIFS(VGSales[Global_Sales],VGSales[Name],A1228)</f>
        <v>1.33</v>
      </c>
    </row>
    <row r="1229" spans="1:4" s="8" customFormat="1" x14ac:dyDescent="0.25">
      <c r="A1229" s="8" t="str">
        <v>Final Fantasy X / X-2 HD Remaster</v>
      </c>
      <c r="B1229" s="8" cm="1">
        <f t="array" ref="B1229">SUM(1*(VGSales[Name]=A1229))</f>
        <v>2</v>
      </c>
      <c r="C1229" s="8" cm="1">
        <f t="array" ref="C1229">ROWS(_xlfn.UNIQUE(_xlfn._xlws.FILTER(VGSales[Genre],VGSales[Name]=A1229)))</f>
        <v>1</v>
      </c>
      <c r="D1229" s="8">
        <f>SUMIFS(VGSales[Global_Sales],VGSales[Name],A1229)</f>
        <v>2.2999999999999998</v>
      </c>
    </row>
    <row r="1230" spans="1:4" s="8" customFormat="1" x14ac:dyDescent="0.25">
      <c r="A1230" s="8" t="str">
        <v>Corvette</v>
      </c>
      <c r="B1230" s="8" cm="1">
        <f t="array" ref="B1230">SUM(1*(VGSales[Name]=A1230))</f>
        <v>3</v>
      </c>
      <c r="C1230" s="8" cm="1">
        <f t="array" ref="C1230">ROWS(_xlfn.UNIQUE(_xlfn._xlws.FILTER(VGSales[Genre],VGSales[Name]=A1230)))</f>
        <v>1</v>
      </c>
      <c r="D1230" s="8">
        <f>SUMIFS(VGSales[Global_Sales],VGSales[Name],A1230)</f>
        <v>1.85</v>
      </c>
    </row>
    <row r="1231" spans="1:4" s="8" customFormat="1" x14ac:dyDescent="0.25">
      <c r="A1231" s="8" t="str">
        <v>Petz Wild Animals: Dolphinz</v>
      </c>
      <c r="B1231" s="8" cm="1">
        <f t="array" ref="B1231">SUM(1*(VGSales[Name]=A1231))</f>
        <v>1</v>
      </c>
      <c r="C1231" s="8" cm="1">
        <f t="array" ref="C1231">ROWS(_xlfn.UNIQUE(_xlfn._xlws.FILTER(VGSales[Genre],VGSales[Name]=A1231)))</f>
        <v>1</v>
      </c>
      <c r="D1231" s="8">
        <f>SUMIFS(VGSales[Global_Sales],VGSales[Name],A1231)</f>
        <v>1.33</v>
      </c>
    </row>
    <row r="1232" spans="1:4" s="8" customFormat="1" x14ac:dyDescent="0.25">
      <c r="A1232" s="8" t="str">
        <v>Pokemon Ranger: Guardian Signs</v>
      </c>
      <c r="B1232" s="8" cm="1">
        <f t="array" ref="B1232">SUM(1*(VGSales[Name]=A1232))</f>
        <v>1</v>
      </c>
      <c r="C1232" s="8" cm="1">
        <f t="array" ref="C1232">ROWS(_xlfn.UNIQUE(_xlfn._xlws.FILTER(VGSales[Genre],VGSales[Name]=A1232)))</f>
        <v>1</v>
      </c>
      <c r="D1232" s="8">
        <f>SUMIFS(VGSales[Global_Sales],VGSales[Name],A1232)</f>
        <v>1.33</v>
      </c>
    </row>
    <row r="1233" spans="1:4" s="8" customFormat="1" x14ac:dyDescent="0.25">
      <c r="A1233" s="8" t="str">
        <v>Need for Speed Underground Rivals</v>
      </c>
      <c r="B1233" s="8" cm="1">
        <f t="array" ref="B1233">SUM(1*(VGSales[Name]=A1233))</f>
        <v>1</v>
      </c>
      <c r="C1233" s="8" cm="1">
        <f t="array" ref="C1233">ROWS(_xlfn.UNIQUE(_xlfn._xlws.FILTER(VGSales[Genre],VGSales[Name]=A1233)))</f>
        <v>1</v>
      </c>
      <c r="D1233" s="8">
        <f>SUMIFS(VGSales[Global_Sales],VGSales[Name],A1233)</f>
        <v>1.32</v>
      </c>
    </row>
    <row r="1234" spans="1:4" s="8" customFormat="1" x14ac:dyDescent="0.25">
      <c r="A1234" s="8" t="str">
        <v>Dark Souls II</v>
      </c>
      <c r="B1234" s="8" cm="1">
        <f t="array" ref="B1234">SUM(1*(VGSales[Name]=A1234))</f>
        <v>5</v>
      </c>
      <c r="C1234" s="8" cm="1">
        <f t="array" ref="C1234">ROWS(_xlfn.UNIQUE(_xlfn._xlws.FILTER(VGSales[Genre],VGSales[Name]=A1234)))</f>
        <v>1</v>
      </c>
      <c r="D1234" s="8">
        <f>SUMIFS(VGSales[Global_Sales],VGSales[Name],A1234)</f>
        <v>3.0700000000000003</v>
      </c>
    </row>
    <row r="1235" spans="1:4" s="8" customFormat="1" x14ac:dyDescent="0.25">
      <c r="A1235" s="8" t="str">
        <v>World of Warcraft: Wrath of the Lich King</v>
      </c>
      <c r="B1235" s="8" cm="1">
        <f t="array" ref="B1235">SUM(1*(VGSales[Name]=A1235))</f>
        <v>1</v>
      </c>
      <c r="C1235" s="8" cm="1">
        <f t="array" ref="C1235">ROWS(_xlfn.UNIQUE(_xlfn._xlws.FILTER(VGSales[Genre],VGSales[Name]=A1235)))</f>
        <v>1</v>
      </c>
      <c r="D1235" s="8">
        <f>SUMIFS(VGSales[Global_Sales],VGSales[Name],A1235)</f>
        <v>1.32</v>
      </c>
    </row>
    <row r="1236" spans="1:4" s="8" customFormat="1" x14ac:dyDescent="0.25">
      <c r="A1236" s="8" t="str">
        <v>The LEGO Movie Videogame</v>
      </c>
      <c r="B1236" s="8" cm="1">
        <f t="array" ref="B1236">SUM(1*(VGSales[Name]=A1236))</f>
        <v>8</v>
      </c>
      <c r="C1236" s="8" cm="1">
        <f t="array" ref="C1236">ROWS(_xlfn.UNIQUE(_xlfn._xlws.FILTER(VGSales[Genre],VGSales[Name]=A1236)))</f>
        <v>1</v>
      </c>
      <c r="D1236" s="8">
        <f>SUMIFS(VGSales[Global_Sales],VGSales[Name],A1236)</f>
        <v>5.3299999999999992</v>
      </c>
    </row>
    <row r="1237" spans="1:4" s="8" customFormat="1" x14ac:dyDescent="0.25">
      <c r="A1237" s="8" t="str">
        <v>TOCA 2: Touring Cars</v>
      </c>
      <c r="B1237" s="8" cm="1">
        <f t="array" ref="B1237">SUM(1*(VGSales[Name]=A1237))</f>
        <v>1</v>
      </c>
      <c r="C1237" s="8" cm="1">
        <f t="array" ref="C1237">ROWS(_xlfn.UNIQUE(_xlfn._xlws.FILTER(VGSales[Genre],VGSales[Name]=A1237)))</f>
        <v>1</v>
      </c>
      <c r="D1237" s="8">
        <f>SUMIFS(VGSales[Global_Sales],VGSales[Name],A1237)</f>
        <v>1.32</v>
      </c>
    </row>
    <row r="1238" spans="1:4" s="8" customFormat="1" x14ac:dyDescent="0.25">
      <c r="A1238" s="8" t="str">
        <v>Gyromite</v>
      </c>
      <c r="B1238" s="8" cm="1">
        <f t="array" ref="B1238">SUM(1*(VGSales[Name]=A1238))</f>
        <v>1</v>
      </c>
      <c r="C1238" s="8" cm="1">
        <f t="array" ref="C1238">ROWS(_xlfn.UNIQUE(_xlfn._xlws.FILTER(VGSales[Genre],VGSales[Name]=A1238)))</f>
        <v>1</v>
      </c>
      <c r="D1238" s="8">
        <f>SUMIFS(VGSales[Global_Sales],VGSales[Name],A1238)</f>
        <v>1.32</v>
      </c>
    </row>
    <row r="1239" spans="1:4" s="8" customFormat="1" x14ac:dyDescent="0.25">
      <c r="A1239" s="8" t="str">
        <v>NFL 2K3</v>
      </c>
      <c r="B1239" s="8" cm="1">
        <f t="array" ref="B1239">SUM(1*(VGSales[Name]=A1239))</f>
        <v>3</v>
      </c>
      <c r="C1239" s="8" cm="1">
        <f t="array" ref="C1239">ROWS(_xlfn.UNIQUE(_xlfn._xlws.FILTER(VGSales[Genre],VGSales[Name]=A1239)))</f>
        <v>1</v>
      </c>
      <c r="D1239" s="8">
        <f>SUMIFS(VGSales[Global_Sales],VGSales[Name],A1239)</f>
        <v>2.06</v>
      </c>
    </row>
    <row r="1240" spans="1:4" s="8" customFormat="1" x14ac:dyDescent="0.25">
      <c r="A1240" s="8" t="str">
        <v>Fighting Force</v>
      </c>
      <c r="B1240" s="8" cm="1">
        <f t="array" ref="B1240">SUM(1*(VGSales[Name]=A1240))</f>
        <v>1</v>
      </c>
      <c r="C1240" s="8" cm="1">
        <f t="array" ref="C1240">ROWS(_xlfn.UNIQUE(_xlfn._xlws.FILTER(VGSales[Genre],VGSales[Name]=A1240)))</f>
        <v>1</v>
      </c>
      <c r="D1240" s="8">
        <f>SUMIFS(VGSales[Global_Sales],VGSales[Name],A1240)</f>
        <v>1.32</v>
      </c>
    </row>
    <row r="1241" spans="1:4" s="8" customFormat="1" x14ac:dyDescent="0.25">
      <c r="A1241" s="8" t="str">
        <v>Mega Man Battle Network 4: Red Sun / Blue Moon</v>
      </c>
      <c r="B1241" s="8" cm="1">
        <f t="array" ref="B1241">SUM(1*(VGSales[Name]=A1241))</f>
        <v>1</v>
      </c>
      <c r="C1241" s="8" cm="1">
        <f t="array" ref="C1241">ROWS(_xlfn.UNIQUE(_xlfn._xlws.FILTER(VGSales[Genre],VGSales[Name]=A1241)))</f>
        <v>1</v>
      </c>
      <c r="D1241" s="8">
        <f>SUMIFS(VGSales[Global_Sales],VGSales[Name],A1241)</f>
        <v>1.32</v>
      </c>
    </row>
    <row r="1242" spans="1:4" s="8" customFormat="1" x14ac:dyDescent="0.25">
      <c r="A1242" s="8" t="str">
        <v>MAG: Massive Action Game</v>
      </c>
      <c r="B1242" s="8" cm="1">
        <f t="array" ref="B1242">SUM(1*(VGSales[Name]=A1242))</f>
        <v>1</v>
      </c>
      <c r="C1242" s="8" cm="1">
        <f t="array" ref="C1242">ROWS(_xlfn.UNIQUE(_xlfn._xlws.FILTER(VGSales[Genre],VGSales[Name]=A1242)))</f>
        <v>1</v>
      </c>
      <c r="D1242" s="8">
        <f>SUMIFS(VGSales[Global_Sales],VGSales[Name],A1242)</f>
        <v>1.32</v>
      </c>
    </row>
    <row r="1243" spans="1:4" s="8" customFormat="1" x14ac:dyDescent="0.25">
      <c r="A1243" s="8" t="str">
        <v>Madden NFL 97</v>
      </c>
      <c r="B1243" s="8" cm="1">
        <f t="array" ref="B1243">SUM(1*(VGSales[Name]=A1243))</f>
        <v>1</v>
      </c>
      <c r="C1243" s="8" cm="1">
        <f t="array" ref="C1243">ROWS(_xlfn.UNIQUE(_xlfn._xlws.FILTER(VGSales[Genre],VGSales[Name]=A1243)))</f>
        <v>1</v>
      </c>
      <c r="D1243" s="8">
        <f>SUMIFS(VGSales[Global_Sales],VGSales[Name],A1243)</f>
        <v>1.32</v>
      </c>
    </row>
    <row r="1244" spans="1:4" s="8" customFormat="1" x14ac:dyDescent="0.25">
      <c r="A1244" s="8" t="str">
        <v>Cars 2</v>
      </c>
      <c r="B1244" s="8" cm="1">
        <f t="array" ref="B1244">SUM(1*(VGSales[Name]=A1244))</f>
        <v>6</v>
      </c>
      <c r="C1244" s="8" cm="1">
        <f t="array" ref="C1244">ROWS(_xlfn.UNIQUE(_xlfn._xlws.FILTER(VGSales[Genre],VGSales[Name]=A1244)))</f>
        <v>1</v>
      </c>
      <c r="D1244" s="8">
        <f>SUMIFS(VGSales[Global_Sales],VGSales[Name],A1244)</f>
        <v>3.66</v>
      </c>
    </row>
    <row r="1245" spans="1:4" s="8" customFormat="1" x14ac:dyDescent="0.25">
      <c r="A1245" s="8" t="str">
        <v>TNN Motor Sports Hardcore 4x4</v>
      </c>
      <c r="B1245" s="8" cm="1">
        <f t="array" ref="B1245">SUM(1*(VGSales[Name]=A1245))</f>
        <v>1</v>
      </c>
      <c r="C1245" s="8" cm="1">
        <f t="array" ref="C1245">ROWS(_xlfn.UNIQUE(_xlfn._xlws.FILTER(VGSales[Genre],VGSales[Name]=A1245)))</f>
        <v>1</v>
      </c>
      <c r="D1245" s="8">
        <f>SUMIFS(VGSales[Global_Sales],VGSales[Name],A1245)</f>
        <v>1.31</v>
      </c>
    </row>
    <row r="1246" spans="1:4" s="8" customFormat="1" x14ac:dyDescent="0.25">
      <c r="A1246" s="8" t="str">
        <v>IHRA Drag Racing 2</v>
      </c>
      <c r="B1246" s="8" cm="1">
        <f t="array" ref="B1246">SUM(1*(VGSales[Name]=A1246))</f>
        <v>1</v>
      </c>
      <c r="C1246" s="8" cm="1">
        <f t="array" ref="C1246">ROWS(_xlfn.UNIQUE(_xlfn._xlws.FILTER(VGSales[Genre],VGSales[Name]=A1246)))</f>
        <v>1</v>
      </c>
      <c r="D1246" s="8">
        <f>SUMIFS(VGSales[Global_Sales],VGSales[Name],A1246)</f>
        <v>1.31</v>
      </c>
    </row>
    <row r="1247" spans="1:4" s="8" customFormat="1" x14ac:dyDescent="0.25">
      <c r="A1247" s="8" t="str">
        <v>[Prototype]</v>
      </c>
      <c r="B1247" s="8" cm="1">
        <f t="array" ref="B1247">SUM(1*(VGSales[Name]=A1247))</f>
        <v>2</v>
      </c>
      <c r="C1247" s="8" cm="1">
        <f t="array" ref="C1247">ROWS(_xlfn.UNIQUE(_xlfn._xlws.FILTER(VGSales[Genre],VGSales[Name]=A1247)))</f>
        <v>1</v>
      </c>
      <c r="D1247" s="8">
        <f>SUMIFS(VGSales[Global_Sales],VGSales[Name],A1247)</f>
        <v>2.5499999999999998</v>
      </c>
    </row>
    <row r="1248" spans="1:4" s="8" customFormat="1" x14ac:dyDescent="0.25">
      <c r="A1248" s="8" t="str">
        <v>Madagascar</v>
      </c>
      <c r="B1248" s="8" cm="1">
        <f t="array" ref="B1248">SUM(1*(VGSales[Name]=A1248))</f>
        <v>5</v>
      </c>
      <c r="C1248" s="8" cm="1">
        <f t="array" ref="C1248">ROWS(_xlfn.UNIQUE(_xlfn._xlws.FILTER(VGSales[Genre],VGSales[Name]=A1248)))</f>
        <v>1</v>
      </c>
      <c r="D1248" s="8">
        <f>SUMIFS(VGSales[Global_Sales],VGSales[Name],A1248)</f>
        <v>3.45</v>
      </c>
    </row>
    <row r="1249" spans="1:4" s="8" customFormat="1" x14ac:dyDescent="0.25">
      <c r="A1249" s="8" t="str">
        <v>Rugrats Studio Tour</v>
      </c>
      <c r="B1249" s="8" cm="1">
        <f t="array" ref="B1249">SUM(1*(VGSales[Name]=A1249))</f>
        <v>1</v>
      </c>
      <c r="C1249" s="8" cm="1">
        <f t="array" ref="C1249">ROWS(_xlfn.UNIQUE(_xlfn._xlws.FILTER(VGSales[Genre],VGSales[Name]=A1249)))</f>
        <v>1</v>
      </c>
      <c r="D1249" s="8">
        <f>SUMIFS(VGSales[Global_Sales],VGSales[Name],A1249)</f>
        <v>1.31</v>
      </c>
    </row>
    <row r="1250" spans="1:4" s="8" customFormat="1" x14ac:dyDescent="0.25">
      <c r="A1250" s="8" t="str">
        <v>LEGO Battles</v>
      </c>
      <c r="B1250" s="8" cm="1">
        <f t="array" ref="B1250">SUM(1*(VGSales[Name]=A1250))</f>
        <v>1</v>
      </c>
      <c r="C1250" s="8" cm="1">
        <f t="array" ref="C1250">ROWS(_xlfn.UNIQUE(_xlfn._xlws.FILTER(VGSales[Genre],VGSales[Name]=A1250)))</f>
        <v>1</v>
      </c>
      <c r="D1250" s="8">
        <f>SUMIFS(VGSales[Global_Sales],VGSales[Name],A1250)</f>
        <v>1.31</v>
      </c>
    </row>
    <row r="1251" spans="1:4" s="8" customFormat="1" x14ac:dyDescent="0.25">
      <c r="A1251" s="8" t="str">
        <v>Pitfall II: Lost Caverns</v>
      </c>
      <c r="B1251" s="8" cm="1">
        <f t="array" ref="B1251">SUM(1*(VGSales[Name]=A1251))</f>
        <v>1</v>
      </c>
      <c r="C1251" s="8" cm="1">
        <f t="array" ref="C1251">ROWS(_xlfn.UNIQUE(_xlfn._xlws.FILTER(VGSales[Genre],VGSales[Name]=A1251)))</f>
        <v>1</v>
      </c>
      <c r="D1251" s="8">
        <f>SUMIFS(VGSales[Global_Sales],VGSales[Name],A1251)</f>
        <v>1.31</v>
      </c>
    </row>
    <row r="1252" spans="1:4" s="8" customFormat="1" x14ac:dyDescent="0.25">
      <c r="A1252" s="8" t="str">
        <v>Turok: Evolution</v>
      </c>
      <c r="B1252" s="8" cm="1">
        <f t="array" ref="B1252">SUM(1*(VGSales[Name]=A1252))</f>
        <v>4</v>
      </c>
      <c r="C1252" s="8" cm="1">
        <f t="array" ref="C1252">ROWS(_xlfn.UNIQUE(_xlfn._xlws.FILTER(VGSales[Genre],VGSales[Name]=A1252)))</f>
        <v>1</v>
      </c>
      <c r="D1252" s="8">
        <f>SUMIFS(VGSales[Global_Sales],VGSales[Name],A1252)</f>
        <v>2.3600000000000003</v>
      </c>
    </row>
    <row r="1253" spans="1:4" s="8" customFormat="1" x14ac:dyDescent="0.25">
      <c r="A1253" s="8" t="str">
        <v>High School Musical 3: Senior Year DANCE!</v>
      </c>
      <c r="B1253" s="8" cm="1">
        <f t="array" ref="B1253">SUM(1*(VGSales[Name]=A1253))</f>
        <v>3</v>
      </c>
      <c r="C1253" s="8" cm="1">
        <f t="array" ref="C1253">ROWS(_xlfn.UNIQUE(_xlfn._xlws.FILTER(VGSales[Genre],VGSales[Name]=A1253)))</f>
        <v>1</v>
      </c>
      <c r="D1253" s="8">
        <f>SUMIFS(VGSales[Global_Sales],VGSales[Name],A1253)</f>
        <v>1.85</v>
      </c>
    </row>
    <row r="1254" spans="1:4" s="8" customFormat="1" x14ac:dyDescent="0.25">
      <c r="A1254" s="8" t="str">
        <v>Gold's Gym: Cardio Workout</v>
      </c>
      <c r="B1254" s="8" cm="1">
        <f t="array" ref="B1254">SUM(1*(VGSales[Name]=A1254))</f>
        <v>1</v>
      </c>
      <c r="C1254" s="8" cm="1">
        <f t="array" ref="C1254">ROWS(_xlfn.UNIQUE(_xlfn._xlws.FILTER(VGSales[Genre],VGSales[Name]=A1254)))</f>
        <v>1</v>
      </c>
      <c r="D1254" s="8">
        <f>SUMIFS(VGSales[Global_Sales],VGSales[Name],A1254)</f>
        <v>1.31</v>
      </c>
    </row>
    <row r="1255" spans="1:4" s="8" customFormat="1" x14ac:dyDescent="0.25">
      <c r="A1255" s="8" t="str">
        <v>Adventure</v>
      </c>
      <c r="B1255" s="8" cm="1">
        <f t="array" ref="B1255">SUM(1*(VGSales[Name]=A1255))</f>
        <v>1</v>
      </c>
      <c r="C1255" s="8" cm="1">
        <f t="array" ref="C1255">ROWS(_xlfn.UNIQUE(_xlfn._xlws.FILTER(VGSales[Genre],VGSales[Name]=A1255)))</f>
        <v>1</v>
      </c>
      <c r="D1255" s="8">
        <f>SUMIFS(VGSales[Global_Sales],VGSales[Name],A1255)</f>
        <v>1.3</v>
      </c>
    </row>
    <row r="1256" spans="1:4" s="8" customFormat="1" x14ac:dyDescent="0.25">
      <c r="A1256" s="8" t="str">
        <v>Yu-Gi-Oh! The Sacred Cards</v>
      </c>
      <c r="B1256" s="8" cm="1">
        <f t="array" ref="B1256">SUM(1*(VGSales[Name]=A1256))</f>
        <v>1</v>
      </c>
      <c r="C1256" s="8" cm="1">
        <f t="array" ref="C1256">ROWS(_xlfn.UNIQUE(_xlfn._xlws.FILTER(VGSales[Genre],VGSales[Name]=A1256)))</f>
        <v>1</v>
      </c>
      <c r="D1256" s="8">
        <f>SUMIFS(VGSales[Global_Sales],VGSales[Name],A1256)</f>
        <v>1.3</v>
      </c>
    </row>
    <row r="1257" spans="1:4" s="8" customFormat="1" x14ac:dyDescent="0.25">
      <c r="A1257" s="8" t="str">
        <v>NBA Live 07</v>
      </c>
      <c r="B1257" s="8" cm="1">
        <f t="array" ref="B1257">SUM(1*(VGSales[Name]=A1257))</f>
        <v>4</v>
      </c>
      <c r="C1257" s="8" cm="1">
        <f t="array" ref="C1257">ROWS(_xlfn.UNIQUE(_xlfn._xlws.FILTER(VGSales[Genre],VGSales[Name]=A1257)))</f>
        <v>1</v>
      </c>
      <c r="D1257" s="8">
        <f>SUMIFS(VGSales[Global_Sales],VGSales[Name],A1257)</f>
        <v>2.33</v>
      </c>
    </row>
    <row r="1258" spans="1:4" s="8" customFormat="1" x14ac:dyDescent="0.25">
      <c r="A1258" s="8" t="str">
        <v>SingStar '80s</v>
      </c>
      <c r="B1258" s="8" cm="1">
        <f t="array" ref="B1258">SUM(1*(VGSales[Name]=A1258))</f>
        <v>1</v>
      </c>
      <c r="C1258" s="8" cm="1">
        <f t="array" ref="C1258">ROWS(_xlfn.UNIQUE(_xlfn._xlws.FILTER(VGSales[Genre],VGSales[Name]=A1258)))</f>
        <v>1</v>
      </c>
      <c r="D1258" s="8">
        <f>SUMIFS(VGSales[Global_Sales],VGSales[Name],A1258)</f>
        <v>1.3</v>
      </c>
    </row>
    <row r="1259" spans="1:4" s="8" customFormat="1" x14ac:dyDescent="0.25">
      <c r="A1259" s="8" t="str">
        <v>EA Playground</v>
      </c>
      <c r="B1259" s="8" cm="1">
        <f t="array" ref="B1259">SUM(1*(VGSales[Name]=A1259))</f>
        <v>2</v>
      </c>
      <c r="C1259" s="8" cm="1">
        <f t="array" ref="C1259">ROWS(_xlfn.UNIQUE(_xlfn._xlws.FILTER(VGSales[Genre],VGSales[Name]=A1259)))</f>
        <v>1</v>
      </c>
      <c r="D1259" s="8">
        <f>SUMIFS(VGSales[Global_Sales],VGSales[Name],A1259)</f>
        <v>1.6300000000000001</v>
      </c>
    </row>
    <row r="1260" spans="1:4" s="8" customFormat="1" x14ac:dyDescent="0.25">
      <c r="A1260" s="8" t="str">
        <v>Test Drive 5</v>
      </c>
      <c r="B1260" s="8" cm="1">
        <f t="array" ref="B1260">SUM(1*(VGSales[Name]=A1260))</f>
        <v>1</v>
      </c>
      <c r="C1260" s="8" cm="1">
        <f t="array" ref="C1260">ROWS(_xlfn.UNIQUE(_xlfn._xlws.FILTER(VGSales[Genre],VGSales[Name]=A1260)))</f>
        <v>1</v>
      </c>
      <c r="D1260" s="8">
        <f>SUMIFS(VGSales[Global_Sales],VGSales[Name],A1260)</f>
        <v>1.3</v>
      </c>
    </row>
    <row r="1261" spans="1:4" s="8" customFormat="1" x14ac:dyDescent="0.25">
      <c r="A1261" s="8" t="str">
        <v>Romancing SaGa 3</v>
      </c>
      <c r="B1261" s="8" cm="1">
        <f t="array" ref="B1261">SUM(1*(VGSales[Name]=A1261))</f>
        <v>1</v>
      </c>
      <c r="C1261" s="8" cm="1">
        <f t="array" ref="C1261">ROWS(_xlfn.UNIQUE(_xlfn._xlws.FILTER(VGSales[Genre],VGSales[Name]=A1261)))</f>
        <v>1</v>
      </c>
      <c r="D1261" s="8">
        <f>SUMIFS(VGSales[Global_Sales],VGSales[Name],A1261)</f>
        <v>1.3</v>
      </c>
    </row>
    <row r="1262" spans="1:4" s="8" customFormat="1" x14ac:dyDescent="0.25">
      <c r="A1262" s="8" t="str">
        <v>EA Sports Active 2</v>
      </c>
      <c r="B1262" s="8" cm="1">
        <f t="array" ref="B1262">SUM(1*(VGSales[Name]=A1262))</f>
        <v>3</v>
      </c>
      <c r="C1262" s="8" cm="1">
        <f t="array" ref="C1262">ROWS(_xlfn.UNIQUE(_xlfn._xlws.FILTER(VGSales[Genre],VGSales[Name]=A1262)))</f>
        <v>1</v>
      </c>
      <c r="D1262" s="8">
        <f>SUMIFS(VGSales[Global_Sales],VGSales[Name],A1262)</f>
        <v>2.6100000000000003</v>
      </c>
    </row>
    <row r="1263" spans="1:4" s="8" customFormat="1" x14ac:dyDescent="0.25">
      <c r="A1263" s="8" t="str">
        <v>Digimon World</v>
      </c>
      <c r="B1263" s="8" cm="1">
        <f t="array" ref="B1263">SUM(1*(VGSales[Name]=A1263))</f>
        <v>1</v>
      </c>
      <c r="C1263" s="8" cm="1">
        <f t="array" ref="C1263">ROWS(_xlfn.UNIQUE(_xlfn._xlws.FILTER(VGSales[Genre],VGSales[Name]=A1263)))</f>
        <v>1</v>
      </c>
      <c r="D1263" s="8">
        <f>SUMIFS(VGSales[Global_Sales],VGSales[Name],A1263)</f>
        <v>1.3</v>
      </c>
    </row>
    <row r="1264" spans="1:4" s="8" customFormat="1" x14ac:dyDescent="0.25">
      <c r="A1264" s="8" t="str">
        <v>Rise of the Tomb Raider</v>
      </c>
      <c r="B1264" s="8" cm="1">
        <f t="array" ref="B1264">SUM(1*(VGSales[Name]=A1264))</f>
        <v>3</v>
      </c>
      <c r="C1264" s="8" cm="1">
        <f t="array" ref="C1264">ROWS(_xlfn.UNIQUE(_xlfn._xlws.FILTER(VGSales[Genre],VGSales[Name]=A1264)))</f>
        <v>1</v>
      </c>
      <c r="D1264" s="8">
        <f>SUMIFS(VGSales[Global_Sales],VGSales[Name],A1264)</f>
        <v>1.8000000000000003</v>
      </c>
    </row>
    <row r="1265" spans="1:4" s="8" customFormat="1" x14ac:dyDescent="0.25">
      <c r="A1265" s="8" t="str">
        <v>Yoshi's Woolly World</v>
      </c>
      <c r="B1265" s="8" cm="1">
        <f t="array" ref="B1265">SUM(1*(VGSales[Name]=A1265))</f>
        <v>1</v>
      </c>
      <c r="C1265" s="8" cm="1">
        <f t="array" ref="C1265">ROWS(_xlfn.UNIQUE(_xlfn._xlws.FILTER(VGSales[Genre],VGSales[Name]=A1265)))</f>
        <v>1</v>
      </c>
      <c r="D1265" s="8">
        <f>SUMIFS(VGSales[Global_Sales],VGSales[Name],A1265)</f>
        <v>1.29</v>
      </c>
    </row>
    <row r="1266" spans="1:4" s="8" customFormat="1" x14ac:dyDescent="0.25">
      <c r="A1266" s="8" t="str">
        <v>Mega Man Battle Network 3 Blue / White Version</v>
      </c>
      <c r="B1266" s="8" cm="1">
        <f t="array" ref="B1266">SUM(1*(VGSales[Name]=A1266))</f>
        <v>1</v>
      </c>
      <c r="C1266" s="8" cm="1">
        <f t="array" ref="C1266">ROWS(_xlfn.UNIQUE(_xlfn._xlws.FILTER(VGSales[Genre],VGSales[Name]=A1266)))</f>
        <v>1</v>
      </c>
      <c r="D1266" s="8">
        <f>SUMIFS(VGSales[Global_Sales],VGSales[Name],A1266)</f>
        <v>1.29</v>
      </c>
    </row>
    <row r="1267" spans="1:4" s="8" customFormat="1" x14ac:dyDescent="0.25">
      <c r="A1267" s="8" t="str">
        <v>FIFA Street</v>
      </c>
      <c r="B1267" s="8" cm="1">
        <f t="array" ref="B1267">SUM(1*(VGSales[Name]=A1267))</f>
        <v>5</v>
      </c>
      <c r="C1267" s="8" cm="1">
        <f t="array" ref="C1267">ROWS(_xlfn.UNIQUE(_xlfn._xlws.FILTER(VGSales[Genre],VGSales[Name]=A1267)))</f>
        <v>1</v>
      </c>
      <c r="D1267" s="8">
        <f>SUMIFS(VGSales[Global_Sales],VGSales[Name],A1267)</f>
        <v>2.68</v>
      </c>
    </row>
    <row r="1268" spans="1:4" s="8" customFormat="1" x14ac:dyDescent="0.25">
      <c r="A1268" s="8" t="str">
        <v>Resident Evil Zero</v>
      </c>
      <c r="B1268" s="8" cm="1">
        <f t="array" ref="B1268">SUM(1*(VGSales[Name]=A1268))</f>
        <v>4</v>
      </c>
      <c r="C1268" s="8" cm="1">
        <f t="array" ref="C1268">ROWS(_xlfn.UNIQUE(_xlfn._xlws.FILTER(VGSales[Genre],VGSales[Name]=A1268)))</f>
        <v>1</v>
      </c>
      <c r="D1268" s="8">
        <f>SUMIFS(VGSales[Global_Sales],VGSales[Name],A1268)</f>
        <v>1.74</v>
      </c>
    </row>
    <row r="1269" spans="1:4" s="8" customFormat="1" x14ac:dyDescent="0.25">
      <c r="A1269" s="8" t="str">
        <v>Pirates of the Caribbean: The Curse of the Black Pearl</v>
      </c>
      <c r="B1269" s="8" cm="1">
        <f t="array" ref="B1269">SUM(1*(VGSales[Name]=A1269))</f>
        <v>1</v>
      </c>
      <c r="C1269" s="8" cm="1">
        <f t="array" ref="C1269">ROWS(_xlfn.UNIQUE(_xlfn._xlws.FILTER(VGSales[Genre],VGSales[Name]=A1269)))</f>
        <v>1</v>
      </c>
      <c r="D1269" s="8">
        <f>SUMIFS(VGSales[Global_Sales],VGSales[Name],A1269)</f>
        <v>1.29</v>
      </c>
    </row>
    <row r="1270" spans="1:4" s="8" customFormat="1" x14ac:dyDescent="0.25">
      <c r="A1270" s="8" t="str">
        <v>Transformers</v>
      </c>
      <c r="B1270" s="8" cm="1">
        <f t="array" ref="B1270">SUM(1*(VGSales[Name]=A1270))</f>
        <v>1</v>
      </c>
      <c r="C1270" s="8" cm="1">
        <f t="array" ref="C1270">ROWS(_xlfn.UNIQUE(_xlfn._xlws.FILTER(VGSales[Genre],VGSales[Name]=A1270)))</f>
        <v>1</v>
      </c>
      <c r="D1270" s="8">
        <f>SUMIFS(VGSales[Global_Sales],VGSales[Name],A1270)</f>
        <v>1.29</v>
      </c>
    </row>
    <row r="1271" spans="1:4" s="8" customFormat="1" x14ac:dyDescent="0.25">
      <c r="A1271" s="8" t="str">
        <v>Guitar Hero: Aerosmith</v>
      </c>
      <c r="B1271" s="8" cm="1">
        <f t="array" ref="B1271">SUM(1*(VGSales[Name]=A1271))</f>
        <v>4</v>
      </c>
      <c r="C1271" s="8" cm="1">
        <f t="array" ref="C1271">ROWS(_xlfn.UNIQUE(_xlfn._xlws.FILTER(VGSales[Genre],VGSales[Name]=A1271)))</f>
        <v>1</v>
      </c>
      <c r="D1271" s="8">
        <f>SUMIFS(VGSales[Global_Sales],VGSales[Name],A1271)</f>
        <v>4.3</v>
      </c>
    </row>
    <row r="1272" spans="1:4" s="8" customFormat="1" x14ac:dyDescent="0.25">
      <c r="A1272" s="8" t="str">
        <v>Mystery Case Files: MillionHeir</v>
      </c>
      <c r="B1272" s="8" cm="1">
        <f t="array" ref="B1272">SUM(1*(VGSales[Name]=A1272))</f>
        <v>1</v>
      </c>
      <c r="C1272" s="8" cm="1">
        <f t="array" ref="C1272">ROWS(_xlfn.UNIQUE(_xlfn._xlws.FILTER(VGSales[Genre],VGSales[Name]=A1272)))</f>
        <v>1</v>
      </c>
      <c r="D1272" s="8">
        <f>SUMIFS(VGSales[Global_Sales],VGSales[Name],A1272)</f>
        <v>1.29</v>
      </c>
    </row>
    <row r="1273" spans="1:4" s="8" customFormat="1" x14ac:dyDescent="0.25">
      <c r="A1273" s="8" t="str">
        <v>Valkyria Chronicles</v>
      </c>
      <c r="B1273" s="8" cm="1">
        <f t="array" ref="B1273">SUM(1*(VGSales[Name]=A1273))</f>
        <v>2</v>
      </c>
      <c r="C1273" s="8" cm="1">
        <f t="array" ref="C1273">ROWS(_xlfn.UNIQUE(_xlfn._xlws.FILTER(VGSales[Genre],VGSales[Name]=A1273)))</f>
        <v>1</v>
      </c>
      <c r="D1273" s="8">
        <f>SUMIFS(VGSales[Global_Sales],VGSales[Name],A1273)</f>
        <v>1.46</v>
      </c>
    </row>
    <row r="1274" spans="1:4" s="8" customFormat="1" x14ac:dyDescent="0.25">
      <c r="A1274" s="8" t="str">
        <v>Midnight Club 3: DUB Edition (America weekly sales)</v>
      </c>
      <c r="B1274" s="8" cm="1">
        <f t="array" ref="B1274">SUM(1*(VGSales[Name]=A1274))</f>
        <v>1</v>
      </c>
      <c r="C1274" s="8" cm="1">
        <f t="array" ref="C1274">ROWS(_xlfn.UNIQUE(_xlfn._xlws.FILTER(VGSales[Genre],VGSales[Name]=A1274)))</f>
        <v>1</v>
      </c>
      <c r="D1274" s="8">
        <f>SUMIFS(VGSales[Global_Sales],VGSales[Name],A1274)</f>
        <v>1.29</v>
      </c>
    </row>
    <row r="1275" spans="1:4" s="8" customFormat="1" x14ac:dyDescent="0.25">
      <c r="A1275" s="8" t="str">
        <v>Champions of Norrath</v>
      </c>
      <c r="B1275" s="8" cm="1">
        <f t="array" ref="B1275">SUM(1*(VGSales[Name]=A1275))</f>
        <v>1</v>
      </c>
      <c r="C1275" s="8" cm="1">
        <f t="array" ref="C1275">ROWS(_xlfn.UNIQUE(_xlfn._xlws.FILTER(VGSales[Genre],VGSales[Name]=A1275)))</f>
        <v>1</v>
      </c>
      <c r="D1275" s="8">
        <f>SUMIFS(VGSales[Global_Sales],VGSales[Name],A1275)</f>
        <v>1.28</v>
      </c>
    </row>
    <row r="1276" spans="1:4" s="8" customFormat="1" x14ac:dyDescent="0.25">
      <c r="A1276" s="8" t="str">
        <v>Imagine: Wedding Designer</v>
      </c>
      <c r="B1276" s="8" cm="1">
        <f t="array" ref="B1276">SUM(1*(VGSales[Name]=A1276))</f>
        <v>1</v>
      </c>
      <c r="C1276" s="8" cm="1">
        <f t="array" ref="C1276">ROWS(_xlfn.UNIQUE(_xlfn._xlws.FILTER(VGSales[Genre],VGSales[Name]=A1276)))</f>
        <v>1</v>
      </c>
      <c r="D1276" s="8">
        <f>SUMIFS(VGSales[Global_Sales],VGSales[Name],A1276)</f>
        <v>1.28</v>
      </c>
    </row>
    <row r="1277" spans="1:4" s="8" customFormat="1" x14ac:dyDescent="0.25">
      <c r="A1277" s="8" t="str">
        <v>Metal Gear Solid V: Ground Zeroes</v>
      </c>
      <c r="B1277" s="8" cm="1">
        <f t="array" ref="B1277">SUM(1*(VGSales[Name]=A1277))</f>
        <v>4</v>
      </c>
      <c r="C1277" s="8" cm="1">
        <f t="array" ref="C1277">ROWS(_xlfn.UNIQUE(_xlfn._xlws.FILTER(VGSales[Genre],VGSales[Name]=A1277)))</f>
        <v>1</v>
      </c>
      <c r="D1277" s="8">
        <f>SUMIFS(VGSales[Global_Sales],VGSales[Name],A1277)</f>
        <v>2.3299999999999996</v>
      </c>
    </row>
    <row r="1278" spans="1:4" s="8" customFormat="1" x14ac:dyDescent="0.25">
      <c r="A1278" s="8" t="str">
        <v>Yakuman</v>
      </c>
      <c r="B1278" s="8" cm="1">
        <f t="array" ref="B1278">SUM(1*(VGSales[Name]=A1278))</f>
        <v>1</v>
      </c>
      <c r="C1278" s="8" cm="1">
        <f t="array" ref="C1278">ROWS(_xlfn.UNIQUE(_xlfn._xlws.FILTER(VGSales[Genre],VGSales[Name]=A1278)))</f>
        <v>1</v>
      </c>
      <c r="D1278" s="8">
        <f>SUMIFS(VGSales[Global_Sales],VGSales[Name],A1278)</f>
        <v>1.28</v>
      </c>
    </row>
    <row r="1279" spans="1:4" s="8" customFormat="1" x14ac:dyDescent="0.25">
      <c r="A1279" s="8" t="str">
        <v>Army Men 3D</v>
      </c>
      <c r="B1279" s="8" cm="1">
        <f t="array" ref="B1279">SUM(1*(VGSales[Name]=A1279))</f>
        <v>1</v>
      </c>
      <c r="C1279" s="8" cm="1">
        <f t="array" ref="C1279">ROWS(_xlfn.UNIQUE(_xlfn._xlws.FILTER(VGSales[Genre],VGSales[Name]=A1279)))</f>
        <v>1</v>
      </c>
      <c r="D1279" s="8">
        <f>SUMIFS(VGSales[Global_Sales],VGSales[Name],A1279)</f>
        <v>1.28</v>
      </c>
    </row>
    <row r="1280" spans="1:4" s="8" customFormat="1" x14ac:dyDescent="0.25">
      <c r="A1280" s="8" t="str">
        <v>Twisted Metal 4</v>
      </c>
      <c r="B1280" s="8" cm="1">
        <f t="array" ref="B1280">SUM(1*(VGSales[Name]=A1280))</f>
        <v>1</v>
      </c>
      <c r="C1280" s="8" cm="1">
        <f t="array" ref="C1280">ROWS(_xlfn.UNIQUE(_xlfn._xlws.FILTER(VGSales[Genre],VGSales[Name]=A1280)))</f>
        <v>1</v>
      </c>
      <c r="D1280" s="8">
        <f>SUMIFS(VGSales[Global_Sales],VGSales[Name],A1280)</f>
        <v>1.28</v>
      </c>
    </row>
    <row r="1281" spans="1:4" s="8" customFormat="1" x14ac:dyDescent="0.25">
      <c r="A1281" s="8" t="str">
        <v>Manhunt</v>
      </c>
      <c r="B1281" s="8" cm="1">
        <f t="array" ref="B1281">SUM(1*(VGSales[Name]=A1281))</f>
        <v>2</v>
      </c>
      <c r="C1281" s="8" cm="1">
        <f t="array" ref="C1281">ROWS(_xlfn.UNIQUE(_xlfn._xlws.FILTER(VGSales[Genre],VGSales[Name]=A1281)))</f>
        <v>1</v>
      </c>
      <c r="D1281" s="8">
        <f>SUMIFS(VGSales[Global_Sales],VGSales[Name],A1281)</f>
        <v>1.47</v>
      </c>
    </row>
    <row r="1282" spans="1:4" s="8" customFormat="1" x14ac:dyDescent="0.25">
      <c r="A1282" s="8" t="str">
        <v>Kid Icarus: Uprising</v>
      </c>
      <c r="B1282" s="8" cm="1">
        <f t="array" ref="B1282">SUM(1*(VGSales[Name]=A1282))</f>
        <v>1</v>
      </c>
      <c r="C1282" s="8" cm="1">
        <f t="array" ref="C1282">ROWS(_xlfn.UNIQUE(_xlfn._xlws.FILTER(VGSales[Genre],VGSales[Name]=A1282)))</f>
        <v>1</v>
      </c>
      <c r="D1282" s="8">
        <f>SUMIFS(VGSales[Global_Sales],VGSales[Name],A1282)</f>
        <v>1.28</v>
      </c>
    </row>
    <row r="1283" spans="1:4" s="8" customFormat="1" x14ac:dyDescent="0.25">
      <c r="A1283" s="8" t="str">
        <v>Silent Hill 2</v>
      </c>
      <c r="B1283" s="8" cm="1">
        <f t="array" ref="B1283">SUM(1*(VGSales[Name]=A1283))</f>
        <v>1</v>
      </c>
      <c r="C1283" s="8" cm="1">
        <f t="array" ref="C1283">ROWS(_xlfn.UNIQUE(_xlfn._xlws.FILTER(VGSales[Genre],VGSales[Name]=A1283)))</f>
        <v>1</v>
      </c>
      <c r="D1283" s="8">
        <f>SUMIFS(VGSales[Global_Sales],VGSales[Name],A1283)</f>
        <v>1.28</v>
      </c>
    </row>
    <row r="1284" spans="1:4" s="8" customFormat="1" x14ac:dyDescent="0.25">
      <c r="A1284" s="8" t="str">
        <v>Tomb Raider: Underworld</v>
      </c>
      <c r="B1284" s="8" cm="1">
        <f t="array" ref="B1284">SUM(1*(VGSales[Name]=A1284))</f>
        <v>6</v>
      </c>
      <c r="C1284" s="8" cm="1">
        <f t="array" ref="C1284">ROWS(_xlfn.UNIQUE(_xlfn._xlws.FILTER(VGSales[Genre],VGSales[Name]=A1284)))</f>
        <v>1</v>
      </c>
      <c r="D1284" s="8">
        <f>SUMIFS(VGSales[Global_Sales],VGSales[Name],A1284)</f>
        <v>3.2900000000000005</v>
      </c>
    </row>
    <row r="1285" spans="1:4" s="8" customFormat="1" x14ac:dyDescent="0.25">
      <c r="A1285" s="8" t="str">
        <v>Castlevania: Symphony of the Night</v>
      </c>
      <c r="B1285" s="8" cm="1">
        <f t="array" ref="B1285">SUM(1*(VGSales[Name]=A1285))</f>
        <v>1</v>
      </c>
      <c r="C1285" s="8" cm="1">
        <f t="array" ref="C1285">ROWS(_xlfn.UNIQUE(_xlfn._xlws.FILTER(VGSales[Genre],VGSales[Name]=A1285)))</f>
        <v>1</v>
      </c>
      <c r="D1285" s="8">
        <f>SUMIFS(VGSales[Global_Sales],VGSales[Name],A1285)</f>
        <v>1.27</v>
      </c>
    </row>
    <row r="1286" spans="1:4" s="8" customFormat="1" x14ac:dyDescent="0.25">
      <c r="A1286" s="8" t="str">
        <v>The Sims 2: Nightlife</v>
      </c>
      <c r="B1286" s="8" cm="1">
        <f t="array" ref="B1286">SUM(1*(VGSales[Name]=A1286))</f>
        <v>1</v>
      </c>
      <c r="C1286" s="8" cm="1">
        <f t="array" ref="C1286">ROWS(_xlfn.UNIQUE(_xlfn._xlws.FILTER(VGSales[Genre],VGSales[Name]=A1286)))</f>
        <v>1</v>
      </c>
      <c r="D1286" s="8">
        <f>SUMIFS(VGSales[Global_Sales],VGSales[Name],A1286)</f>
        <v>1.27</v>
      </c>
    </row>
    <row r="1287" spans="1:4" s="8" customFormat="1" x14ac:dyDescent="0.25">
      <c r="A1287" s="8" t="str">
        <v>Road Rash</v>
      </c>
      <c r="B1287" s="8" cm="1">
        <f t="array" ref="B1287">SUM(1*(VGSales[Name]=A1287))</f>
        <v>1</v>
      </c>
      <c r="C1287" s="8" cm="1">
        <f t="array" ref="C1287">ROWS(_xlfn.UNIQUE(_xlfn._xlws.FILTER(VGSales[Genre],VGSales[Name]=A1287)))</f>
        <v>1</v>
      </c>
      <c r="D1287" s="8">
        <f>SUMIFS(VGSales[Global_Sales],VGSales[Name],A1287)</f>
        <v>1.27</v>
      </c>
    </row>
    <row r="1288" spans="1:4" s="8" customFormat="1" x14ac:dyDescent="0.25">
      <c r="A1288" s="8" t="str">
        <v>Pokemon Mystery Dungeon: Gates to Infinity</v>
      </c>
      <c r="B1288" s="8" cm="1">
        <f t="array" ref="B1288">SUM(1*(VGSales[Name]=A1288))</f>
        <v>1</v>
      </c>
      <c r="C1288" s="8" cm="1">
        <f t="array" ref="C1288">ROWS(_xlfn.UNIQUE(_xlfn._xlws.FILTER(VGSales[Genre],VGSales[Name]=A1288)))</f>
        <v>1</v>
      </c>
      <c r="D1288" s="8">
        <f>SUMIFS(VGSales[Global_Sales],VGSales[Name],A1288)</f>
        <v>1.27</v>
      </c>
    </row>
    <row r="1289" spans="1:4" s="8" customFormat="1" x14ac:dyDescent="0.25">
      <c r="A1289" s="8" t="str">
        <v>Atlantis</v>
      </c>
      <c r="B1289" s="8" cm="1">
        <f t="array" ref="B1289">SUM(1*(VGSales[Name]=A1289))</f>
        <v>1</v>
      </c>
      <c r="C1289" s="8" cm="1">
        <f t="array" ref="C1289">ROWS(_xlfn.UNIQUE(_xlfn._xlws.FILTER(VGSales[Genre],VGSales[Name]=A1289)))</f>
        <v>1</v>
      </c>
      <c r="D1289" s="8">
        <f>SUMIFS(VGSales[Global_Sales],VGSales[Name],A1289)</f>
        <v>1.27</v>
      </c>
    </row>
    <row r="1290" spans="1:4" s="8" customFormat="1" x14ac:dyDescent="0.25">
      <c r="A1290" s="8" t="str">
        <v>NBA 2K9</v>
      </c>
      <c r="B1290" s="8" cm="1">
        <f t="array" ref="B1290">SUM(1*(VGSales[Name]=A1290))</f>
        <v>3</v>
      </c>
      <c r="C1290" s="8" cm="1">
        <f t="array" ref="C1290">ROWS(_xlfn.UNIQUE(_xlfn._xlws.FILTER(VGSales[Genre],VGSales[Name]=A1290)))</f>
        <v>1</v>
      </c>
      <c r="D1290" s="8">
        <f>SUMIFS(VGSales[Global_Sales],VGSales[Name],A1290)</f>
        <v>2.29</v>
      </c>
    </row>
    <row r="1291" spans="1:4" s="8" customFormat="1" x14ac:dyDescent="0.25">
      <c r="A1291" s="8" t="str">
        <v>WWE '12</v>
      </c>
      <c r="B1291" s="8" cm="1">
        <f t="array" ref="B1291">SUM(1*(VGSales[Name]=A1291))</f>
        <v>3</v>
      </c>
      <c r="C1291" s="8" cm="1">
        <f t="array" ref="C1291">ROWS(_xlfn.UNIQUE(_xlfn._xlws.FILTER(VGSales[Genre],VGSales[Name]=A1291)))</f>
        <v>1</v>
      </c>
      <c r="D1291" s="8">
        <f>SUMIFS(VGSales[Global_Sales],VGSales[Name],A1291)</f>
        <v>2.81</v>
      </c>
    </row>
    <row r="1292" spans="1:4" s="8" customFormat="1" x14ac:dyDescent="0.25">
      <c r="A1292" s="8" t="str">
        <v>Hogan's Alley</v>
      </c>
      <c r="B1292" s="8" cm="1">
        <f t="array" ref="B1292">SUM(1*(VGSales[Name]=A1292))</f>
        <v>1</v>
      </c>
      <c r="C1292" s="8" cm="1">
        <f t="array" ref="C1292">ROWS(_xlfn.UNIQUE(_xlfn._xlws.FILTER(VGSales[Genre],VGSales[Name]=A1292)))</f>
        <v>1</v>
      </c>
      <c r="D1292" s="8">
        <f>SUMIFS(VGSales[Global_Sales],VGSales[Name],A1292)</f>
        <v>1.27</v>
      </c>
    </row>
    <row r="1293" spans="1:4" s="8" customFormat="1" x14ac:dyDescent="0.25">
      <c r="A1293" s="8" t="str">
        <v>Jillian Michaels' Fitness Ultimatum 2009</v>
      </c>
      <c r="B1293" s="8" cm="1">
        <f t="array" ref="B1293">SUM(1*(VGSales[Name]=A1293))</f>
        <v>1</v>
      </c>
      <c r="C1293" s="8" cm="1">
        <f t="array" ref="C1293">ROWS(_xlfn.UNIQUE(_xlfn._xlws.FILTER(VGSales[Genre],VGSales[Name]=A1293)))</f>
        <v>1</v>
      </c>
      <c r="D1293" s="8">
        <f>SUMIFS(VGSales[Global_Sales],VGSales[Name],A1293)</f>
        <v>1.27</v>
      </c>
    </row>
    <row r="1294" spans="1:4" s="8" customFormat="1" x14ac:dyDescent="0.25">
      <c r="A1294" s="8" t="str">
        <v>.hack//Infection Part 1</v>
      </c>
      <c r="B1294" s="8" cm="1">
        <f t="array" ref="B1294">SUM(1*(VGSales[Name]=A1294))</f>
        <v>1</v>
      </c>
      <c r="C1294" s="8" cm="1">
        <f t="array" ref="C1294">ROWS(_xlfn.UNIQUE(_xlfn._xlws.FILTER(VGSales[Genre],VGSales[Name]=A1294)))</f>
        <v>1</v>
      </c>
      <c r="D1294" s="8">
        <f>SUMIFS(VGSales[Global_Sales],VGSales[Name],A1294)</f>
        <v>1.27</v>
      </c>
    </row>
    <row r="1295" spans="1:4" s="8" customFormat="1" x14ac:dyDescent="0.25">
      <c r="A1295" s="8" t="str">
        <v>Rockstar Games presents Table Tennis</v>
      </c>
      <c r="B1295" s="8" cm="1">
        <f t="array" ref="B1295">SUM(1*(VGSales[Name]=A1295))</f>
        <v>2</v>
      </c>
      <c r="C1295" s="8" cm="1">
        <f t="array" ref="C1295">ROWS(_xlfn.UNIQUE(_xlfn._xlws.FILTER(VGSales[Genre],VGSales[Name]=A1295)))</f>
        <v>1</v>
      </c>
      <c r="D1295" s="8">
        <f>SUMIFS(VGSales[Global_Sales],VGSales[Name],A1295)</f>
        <v>2.0300000000000002</v>
      </c>
    </row>
    <row r="1296" spans="1:4" s="8" customFormat="1" x14ac:dyDescent="0.25">
      <c r="A1296" s="8" t="str">
        <v>Sonic Adventure DX: Director's Cut</v>
      </c>
      <c r="B1296" s="8" cm="1">
        <f t="array" ref="B1296">SUM(1*(VGSales[Name]=A1296))</f>
        <v>1</v>
      </c>
      <c r="C1296" s="8" cm="1">
        <f t="array" ref="C1296">ROWS(_xlfn.UNIQUE(_xlfn._xlws.FILTER(VGSales[Genre],VGSales[Name]=A1296)))</f>
        <v>1</v>
      </c>
      <c r="D1296" s="8">
        <f>SUMIFS(VGSales[Global_Sales],VGSales[Name],A1296)</f>
        <v>1.27</v>
      </c>
    </row>
    <row r="1297" spans="1:4" s="8" customFormat="1" x14ac:dyDescent="0.25">
      <c r="A1297" s="8" t="str">
        <v>Jet Li: Rise to Honor</v>
      </c>
      <c r="B1297" s="8" cm="1">
        <f t="array" ref="B1297">SUM(1*(VGSales[Name]=A1297))</f>
        <v>1</v>
      </c>
      <c r="C1297" s="8" cm="1">
        <f t="array" ref="C1297">ROWS(_xlfn.UNIQUE(_xlfn._xlws.FILTER(VGSales[Genre],VGSales[Name]=A1297)))</f>
        <v>1</v>
      </c>
      <c r="D1297" s="8">
        <f>SUMIFS(VGSales[Global_Sales],VGSales[Name],A1297)</f>
        <v>1.27</v>
      </c>
    </row>
    <row r="1298" spans="1:4" s="8" customFormat="1" x14ac:dyDescent="0.25">
      <c r="A1298" s="8" t="str">
        <v>Battle Arena Toshinden</v>
      </c>
      <c r="B1298" s="8" cm="1">
        <f t="array" ref="B1298">SUM(1*(VGSales[Name]=A1298))</f>
        <v>1</v>
      </c>
      <c r="C1298" s="8" cm="1">
        <f t="array" ref="C1298">ROWS(_xlfn.UNIQUE(_xlfn._xlws.FILTER(VGSales[Genre],VGSales[Name]=A1298)))</f>
        <v>1</v>
      </c>
      <c r="D1298" s="8">
        <f>SUMIFS(VGSales[Global_Sales],VGSales[Name],A1298)</f>
        <v>1.27</v>
      </c>
    </row>
    <row r="1299" spans="1:4" s="8" customFormat="1" x14ac:dyDescent="0.25">
      <c r="A1299" s="8" t="str">
        <v>Yokai Watch 3</v>
      </c>
      <c r="B1299" s="8" cm="1">
        <f t="array" ref="B1299">SUM(1*(VGSales[Name]=A1299))</f>
        <v>1</v>
      </c>
      <c r="C1299" s="8" cm="1">
        <f t="array" ref="C1299">ROWS(_xlfn.UNIQUE(_xlfn._xlws.FILTER(VGSales[Genre],VGSales[Name]=A1299)))</f>
        <v>1</v>
      </c>
      <c r="D1299" s="8">
        <f>SUMIFS(VGSales[Global_Sales],VGSales[Name],A1299)</f>
        <v>1.27</v>
      </c>
    </row>
    <row r="1300" spans="1:4" s="8" customFormat="1" x14ac:dyDescent="0.25">
      <c r="A1300" s="8" t="str">
        <v>Tamagotchi Connection: Corner Shop</v>
      </c>
      <c r="B1300" s="8" cm="1">
        <f t="array" ref="B1300">SUM(1*(VGSales[Name]=A1300))</f>
        <v>1</v>
      </c>
      <c r="C1300" s="8" cm="1">
        <f t="array" ref="C1300">ROWS(_xlfn.UNIQUE(_xlfn._xlws.FILTER(VGSales[Genre],VGSales[Name]=A1300)))</f>
        <v>1</v>
      </c>
      <c r="D1300" s="8">
        <f>SUMIFS(VGSales[Global_Sales],VGSales[Name],A1300)</f>
        <v>1.26</v>
      </c>
    </row>
    <row r="1301" spans="1:4" s="8" customFormat="1" x14ac:dyDescent="0.25">
      <c r="A1301" s="8" t="str">
        <v>Football Manager 2011</v>
      </c>
      <c r="B1301" s="8" cm="1">
        <f t="array" ref="B1301">SUM(1*(VGSales[Name]=A1301))</f>
        <v>1</v>
      </c>
      <c r="C1301" s="8" cm="1">
        <f t="array" ref="C1301">ROWS(_xlfn.UNIQUE(_xlfn._xlws.FILTER(VGSales[Genre],VGSales[Name]=A1301)))</f>
        <v>1</v>
      </c>
      <c r="D1301" s="8">
        <f>SUMIFS(VGSales[Global_Sales],VGSales[Name],A1301)</f>
        <v>1.26</v>
      </c>
    </row>
    <row r="1302" spans="1:4" s="8" customFormat="1" x14ac:dyDescent="0.25">
      <c r="A1302" s="8" t="str">
        <v>Devil Dice</v>
      </c>
      <c r="B1302" s="8" cm="1">
        <f t="array" ref="B1302">SUM(1*(VGSales[Name]=A1302))</f>
        <v>1</v>
      </c>
      <c r="C1302" s="8" cm="1">
        <f t="array" ref="C1302">ROWS(_xlfn.UNIQUE(_xlfn._xlws.FILTER(VGSales[Genre],VGSales[Name]=A1302)))</f>
        <v>1</v>
      </c>
      <c r="D1302" s="8">
        <f>SUMIFS(VGSales[Global_Sales],VGSales[Name],A1302)</f>
        <v>1.26</v>
      </c>
    </row>
    <row r="1303" spans="1:4" s="8" customFormat="1" x14ac:dyDescent="0.25">
      <c r="A1303" s="8" t="str">
        <v>Final Fantasy IV</v>
      </c>
      <c r="B1303" s="8" cm="1">
        <f t="array" ref="B1303">SUM(1*(VGSales[Name]=A1303))</f>
        <v>2</v>
      </c>
      <c r="C1303" s="8" cm="1">
        <f t="array" ref="C1303">ROWS(_xlfn.UNIQUE(_xlfn._xlws.FILTER(VGSales[Genre],VGSales[Name]=A1303)))</f>
        <v>1</v>
      </c>
      <c r="D1303" s="8">
        <f>SUMIFS(VGSales[Global_Sales],VGSales[Name],A1303)</f>
        <v>1.57</v>
      </c>
    </row>
    <row r="1304" spans="1:4" s="8" customFormat="1" x14ac:dyDescent="0.25">
      <c r="A1304" s="8" t="str">
        <v>Hyrule Warriors</v>
      </c>
      <c r="B1304" s="8" cm="1">
        <f t="array" ref="B1304">SUM(1*(VGSales[Name]=A1304))</f>
        <v>2</v>
      </c>
      <c r="C1304" s="8" cm="1">
        <f t="array" ref="C1304">ROWS(_xlfn.UNIQUE(_xlfn._xlws.FILTER(VGSales[Genre],VGSales[Name]=A1304)))</f>
        <v>1</v>
      </c>
      <c r="D1304" s="8">
        <f>SUMIFS(VGSales[Global_Sales],VGSales[Name],A1304)</f>
        <v>1.68</v>
      </c>
    </row>
    <row r="1305" spans="1:4" s="8" customFormat="1" x14ac:dyDescent="0.25">
      <c r="A1305" s="8" t="str">
        <v>Championship Manager 03/04</v>
      </c>
      <c r="B1305" s="8" cm="1">
        <f t="array" ref="B1305">SUM(1*(VGSales[Name]=A1305))</f>
        <v>1</v>
      </c>
      <c r="C1305" s="8" cm="1">
        <f t="array" ref="C1305">ROWS(_xlfn.UNIQUE(_xlfn._xlws.FILTER(VGSales[Genre],VGSales[Name]=A1305)))</f>
        <v>1</v>
      </c>
      <c r="D1305" s="8">
        <f>SUMIFS(VGSales[Global_Sales],VGSales[Name],A1305)</f>
        <v>1.26</v>
      </c>
    </row>
    <row r="1306" spans="1:4" s="8" customFormat="1" x14ac:dyDescent="0.25">
      <c r="A1306" s="8" t="str">
        <v>Brian Lara Cricket</v>
      </c>
      <c r="B1306" s="8" cm="1">
        <f t="array" ref="B1306">SUM(1*(VGSales[Name]=A1306))</f>
        <v>1</v>
      </c>
      <c r="C1306" s="8" cm="1">
        <f t="array" ref="C1306">ROWS(_xlfn.UNIQUE(_xlfn._xlws.FILTER(VGSales[Genre],VGSales[Name]=A1306)))</f>
        <v>1</v>
      </c>
      <c r="D1306" s="8">
        <f>SUMIFS(VGSales[Global_Sales],VGSales[Name],A1306)</f>
        <v>1.26</v>
      </c>
    </row>
    <row r="1307" spans="1:4" s="8" customFormat="1" x14ac:dyDescent="0.25">
      <c r="A1307" s="8" t="str">
        <v>Ratatouille</v>
      </c>
      <c r="B1307" s="8" cm="1">
        <f t="array" ref="B1307">SUM(1*(VGSales[Name]=A1307))</f>
        <v>9</v>
      </c>
      <c r="C1307" s="8" cm="1">
        <f t="array" ref="C1307">ROWS(_xlfn.UNIQUE(_xlfn._xlws.FILTER(VGSales[Genre],VGSales[Name]=A1307)))</f>
        <v>1</v>
      </c>
      <c r="D1307" s="8">
        <f>SUMIFS(VGSales[Global_Sales],VGSales[Name],A1307)</f>
        <v>4.46</v>
      </c>
    </row>
    <row r="1308" spans="1:4" s="8" customFormat="1" x14ac:dyDescent="0.25">
      <c r="A1308" s="8" t="str">
        <v>Wheel of Fortune</v>
      </c>
      <c r="B1308" s="8" cm="1">
        <f t="array" ref="B1308">SUM(1*(VGSales[Name]=A1308))</f>
        <v>5</v>
      </c>
      <c r="C1308" s="8" cm="1">
        <f t="array" ref="C1308">ROWS(_xlfn.UNIQUE(_xlfn._xlws.FILTER(VGSales[Genre],VGSales[Name]=A1308)))</f>
        <v>1</v>
      </c>
      <c r="D1308" s="8">
        <f>SUMIFS(VGSales[Global_Sales],VGSales[Name],A1308)</f>
        <v>3.89</v>
      </c>
    </row>
    <row r="1309" spans="1:4" s="8" customFormat="1" x14ac:dyDescent="0.25">
      <c r="A1309" s="8" t="str">
        <v>LEGO The Lord of the Rings</v>
      </c>
      <c r="B1309" s="8" cm="1">
        <f t="array" ref="B1309">SUM(1*(VGSales[Name]=A1309))</f>
        <v>7</v>
      </c>
      <c r="C1309" s="8" cm="1">
        <f t="array" ref="C1309">ROWS(_xlfn.UNIQUE(_xlfn._xlws.FILTER(VGSales[Genre],VGSales[Name]=A1309)))</f>
        <v>1</v>
      </c>
      <c r="D1309" s="8">
        <f>SUMIFS(VGSales[Global_Sales],VGSales[Name],A1309)</f>
        <v>4.43</v>
      </c>
    </row>
    <row r="1310" spans="1:4" s="8" customFormat="1" x14ac:dyDescent="0.25">
      <c r="A1310" s="8" t="str">
        <v>Winter Sports: The Ultimate Challenge</v>
      </c>
      <c r="B1310" s="8" cm="1">
        <f t="array" ref="B1310">SUM(1*(VGSales[Name]=A1310))</f>
        <v>1</v>
      </c>
      <c r="C1310" s="8" cm="1">
        <f t="array" ref="C1310">ROWS(_xlfn.UNIQUE(_xlfn._xlws.FILTER(VGSales[Genre],VGSales[Name]=A1310)))</f>
        <v>1</v>
      </c>
      <c r="D1310" s="8">
        <f>SUMIFS(VGSales[Global_Sales],VGSales[Name],A1310)</f>
        <v>1.26</v>
      </c>
    </row>
    <row r="1311" spans="1:4" s="8" customFormat="1" x14ac:dyDescent="0.25">
      <c r="A1311" s="8" t="str">
        <v>SOCOM: U.S. Navy SEALs Confrontation</v>
      </c>
      <c r="B1311" s="8" cm="1">
        <f t="array" ref="B1311">SUM(1*(VGSales[Name]=A1311))</f>
        <v>1</v>
      </c>
      <c r="C1311" s="8" cm="1">
        <f t="array" ref="C1311">ROWS(_xlfn.UNIQUE(_xlfn._xlws.FILTER(VGSales[Genre],VGSales[Name]=A1311)))</f>
        <v>1</v>
      </c>
      <c r="D1311" s="8">
        <f>SUMIFS(VGSales[Global_Sales],VGSales[Name],A1311)</f>
        <v>1.25</v>
      </c>
    </row>
    <row r="1312" spans="1:4" s="8" customFormat="1" x14ac:dyDescent="0.25">
      <c r="A1312" s="8" t="str">
        <v>NBA Live 2001</v>
      </c>
      <c r="B1312" s="8" cm="1">
        <f t="array" ref="B1312">SUM(1*(VGSales[Name]=A1312))</f>
        <v>2</v>
      </c>
      <c r="C1312" s="8" cm="1">
        <f t="array" ref="C1312">ROWS(_xlfn.UNIQUE(_xlfn._xlws.FILTER(VGSales[Genre],VGSales[Name]=A1312)))</f>
        <v>1</v>
      </c>
      <c r="D1312" s="8">
        <f>SUMIFS(VGSales[Global_Sales],VGSales[Name],A1312)</f>
        <v>2.35</v>
      </c>
    </row>
    <row r="1313" spans="1:4" s="8" customFormat="1" x14ac:dyDescent="0.25">
      <c r="A1313" s="8" t="str">
        <v>Combat</v>
      </c>
      <c r="B1313" s="8" cm="1">
        <f t="array" ref="B1313">SUM(1*(VGSales[Name]=A1313))</f>
        <v>1</v>
      </c>
      <c r="C1313" s="8" cm="1">
        <f t="array" ref="C1313">ROWS(_xlfn.UNIQUE(_xlfn._xlws.FILTER(VGSales[Genre],VGSales[Name]=A1313)))</f>
        <v>1</v>
      </c>
      <c r="D1313" s="8">
        <f>SUMIFS(VGSales[Global_Sales],VGSales[Name],A1313)</f>
        <v>1.25</v>
      </c>
    </row>
    <row r="1314" spans="1:4" s="8" customFormat="1" x14ac:dyDescent="0.25">
      <c r="A1314" s="8" t="str">
        <v>Dragon Ball: Daimaou Fukkatsu</v>
      </c>
      <c r="B1314" s="8" cm="1">
        <f t="array" ref="B1314">SUM(1*(VGSales[Name]=A1314))</f>
        <v>1</v>
      </c>
      <c r="C1314" s="8" cm="1">
        <f t="array" ref="C1314">ROWS(_xlfn.UNIQUE(_xlfn._xlws.FILTER(VGSales[Genre],VGSales[Name]=A1314)))</f>
        <v>1</v>
      </c>
      <c r="D1314" s="8">
        <f>SUMIFS(VGSales[Global_Sales],VGSales[Name],A1314)</f>
        <v>1.25</v>
      </c>
    </row>
    <row r="1315" spans="1:4" s="8" customFormat="1" x14ac:dyDescent="0.25">
      <c r="A1315" s="8" t="str">
        <v>Gegege no Kitarou 2: Youkai Gundan no Chousen</v>
      </c>
      <c r="B1315" s="8" cm="1">
        <f t="array" ref="B1315">SUM(1*(VGSales[Name]=A1315))</f>
        <v>1</v>
      </c>
      <c r="C1315" s="8" cm="1">
        <f t="array" ref="C1315">ROWS(_xlfn.UNIQUE(_xlfn._xlws.FILTER(VGSales[Genre],VGSales[Name]=A1315)))</f>
        <v>1</v>
      </c>
      <c r="D1315" s="8">
        <f>SUMIFS(VGSales[Global_Sales],VGSales[Name],A1315)</f>
        <v>1.25</v>
      </c>
    </row>
    <row r="1316" spans="1:4" s="8" customFormat="1" x14ac:dyDescent="0.25">
      <c r="A1316" s="8" t="str">
        <v>Reel Fishing</v>
      </c>
      <c r="B1316" s="8" cm="1">
        <f t="array" ref="B1316">SUM(1*(VGSales[Name]=A1316))</f>
        <v>1</v>
      </c>
      <c r="C1316" s="8" cm="1">
        <f t="array" ref="C1316">ROWS(_xlfn.UNIQUE(_xlfn._xlws.FILTER(VGSales[Genre],VGSales[Name]=A1316)))</f>
        <v>1</v>
      </c>
      <c r="D1316" s="8">
        <f>SUMIFS(VGSales[Global_Sales],VGSales[Name],A1316)</f>
        <v>1.25</v>
      </c>
    </row>
    <row r="1317" spans="1:4" s="8" customFormat="1" x14ac:dyDescent="0.25">
      <c r="A1317" s="8" t="str">
        <v>Pokemon XD: Gale of Darkness</v>
      </c>
      <c r="B1317" s="8" cm="1">
        <f t="array" ref="B1317">SUM(1*(VGSales[Name]=A1317))</f>
        <v>1</v>
      </c>
      <c r="C1317" s="8" cm="1">
        <f t="array" ref="C1317">ROWS(_xlfn.UNIQUE(_xlfn._xlws.FILTER(VGSales[Genre],VGSales[Name]=A1317)))</f>
        <v>1</v>
      </c>
      <c r="D1317" s="8">
        <f>SUMIFS(VGSales[Global_Sales],VGSales[Name],A1317)</f>
        <v>1.25</v>
      </c>
    </row>
    <row r="1318" spans="1:4" s="8" customFormat="1" x14ac:dyDescent="0.25">
      <c r="A1318" s="8" t="str">
        <v>Black</v>
      </c>
      <c r="B1318" s="8" cm="1">
        <f t="array" ref="B1318">SUM(1*(VGSales[Name]=A1318))</f>
        <v>2</v>
      </c>
      <c r="C1318" s="8" cm="1">
        <f t="array" ref="C1318">ROWS(_xlfn.UNIQUE(_xlfn._xlws.FILTER(VGSales[Genre],VGSales[Name]=A1318)))</f>
        <v>1</v>
      </c>
      <c r="D1318" s="8">
        <f>SUMIFS(VGSales[Global_Sales],VGSales[Name],A1318)</f>
        <v>1.67</v>
      </c>
    </row>
    <row r="1319" spans="1:4" s="8" customFormat="1" x14ac:dyDescent="0.25">
      <c r="A1319" s="8" t="str">
        <v>RollerCoaster Tycoon 2</v>
      </c>
      <c r="B1319" s="8" cm="1">
        <f t="array" ref="B1319">SUM(1*(VGSales[Name]=A1319))</f>
        <v>1</v>
      </c>
      <c r="C1319" s="8" cm="1">
        <f t="array" ref="C1319">ROWS(_xlfn.UNIQUE(_xlfn._xlws.FILTER(VGSales[Genre],VGSales[Name]=A1319)))</f>
        <v>1</v>
      </c>
      <c r="D1319" s="8">
        <f>SUMIFS(VGSales[Global_Sales],VGSales[Name],A1319)</f>
        <v>1.25</v>
      </c>
    </row>
    <row r="1320" spans="1:4" s="8" customFormat="1" x14ac:dyDescent="0.25">
      <c r="A1320" s="8" t="str">
        <v>Lara Croft Tomb Raider: The Angel of Darkness</v>
      </c>
      <c r="B1320" s="8" cm="1">
        <f t="array" ref="B1320">SUM(1*(VGSales[Name]=A1320))</f>
        <v>1</v>
      </c>
      <c r="C1320" s="8" cm="1">
        <f t="array" ref="C1320">ROWS(_xlfn.UNIQUE(_xlfn._xlws.FILTER(VGSales[Genre],VGSales[Name]=A1320)))</f>
        <v>1</v>
      </c>
      <c r="D1320" s="8">
        <f>SUMIFS(VGSales[Global_Sales],VGSales[Name],A1320)</f>
        <v>1.25</v>
      </c>
    </row>
    <row r="1321" spans="1:4" s="8" customFormat="1" x14ac:dyDescent="0.25">
      <c r="A1321" s="8" t="str">
        <v>Road Rash 3D</v>
      </c>
      <c r="B1321" s="8" cm="1">
        <f t="array" ref="B1321">SUM(1*(VGSales[Name]=A1321))</f>
        <v>1</v>
      </c>
      <c r="C1321" s="8" cm="1">
        <f t="array" ref="C1321">ROWS(_xlfn.UNIQUE(_xlfn._xlws.FILTER(VGSales[Genre],VGSales[Name]=A1321)))</f>
        <v>1</v>
      </c>
      <c r="D1321" s="8">
        <f>SUMIFS(VGSales[Global_Sales],VGSales[Name],A1321)</f>
        <v>1.25</v>
      </c>
    </row>
    <row r="1322" spans="1:4" s="8" customFormat="1" x14ac:dyDescent="0.25">
      <c r="A1322" s="8" t="str">
        <v>Ratchet: Deadlocked</v>
      </c>
      <c r="B1322" s="8" cm="1">
        <f t="array" ref="B1322">SUM(1*(VGSales[Name]=A1322))</f>
        <v>1</v>
      </c>
      <c r="C1322" s="8" cm="1">
        <f t="array" ref="C1322">ROWS(_xlfn.UNIQUE(_xlfn._xlws.FILTER(VGSales[Genre],VGSales[Name]=A1322)))</f>
        <v>1</v>
      </c>
      <c r="D1322" s="8">
        <f>SUMIFS(VGSales[Global_Sales],VGSales[Name],A1322)</f>
        <v>1.24</v>
      </c>
    </row>
    <row r="1323" spans="1:4" s="8" customFormat="1" x14ac:dyDescent="0.25">
      <c r="A1323" s="8" t="str">
        <v>Baldur's Gate: Dark Alliance</v>
      </c>
      <c r="B1323" s="8" cm="1">
        <f t="array" ref="B1323">SUM(1*(VGSales[Name]=A1323))</f>
        <v>4</v>
      </c>
      <c r="C1323" s="8" cm="1">
        <f t="array" ref="C1323">ROWS(_xlfn.UNIQUE(_xlfn._xlws.FILTER(VGSales[Genre],VGSales[Name]=A1323)))</f>
        <v>1</v>
      </c>
      <c r="D1323" s="8">
        <f>SUMIFS(VGSales[Global_Sales],VGSales[Name],A1323)</f>
        <v>1.61</v>
      </c>
    </row>
    <row r="1324" spans="1:4" s="8" customFormat="1" x14ac:dyDescent="0.25">
      <c r="A1324" s="8" t="str">
        <v>Transformers: Autobots / Decepticons</v>
      </c>
      <c r="B1324" s="8" cm="1">
        <f t="array" ref="B1324">SUM(1*(VGSales[Name]=A1324))</f>
        <v>1</v>
      </c>
      <c r="C1324" s="8" cm="1">
        <f t="array" ref="C1324">ROWS(_xlfn.UNIQUE(_xlfn._xlws.FILTER(VGSales[Genre],VGSales[Name]=A1324)))</f>
        <v>1</v>
      </c>
      <c r="D1324" s="8">
        <f>SUMIFS(VGSales[Global_Sales],VGSales[Name],A1324)</f>
        <v>1.24</v>
      </c>
    </row>
    <row r="1325" spans="1:4" s="8" customFormat="1" x14ac:dyDescent="0.25">
      <c r="A1325" s="8" t="str">
        <v>Tales of Xillia</v>
      </c>
      <c r="B1325" s="8" cm="1">
        <f t="array" ref="B1325">SUM(1*(VGSales[Name]=A1325))</f>
        <v>1</v>
      </c>
      <c r="C1325" s="8" cm="1">
        <f t="array" ref="C1325">ROWS(_xlfn.UNIQUE(_xlfn._xlws.FILTER(VGSales[Genre],VGSales[Name]=A1325)))</f>
        <v>1</v>
      </c>
      <c r="D1325" s="8">
        <f>SUMIFS(VGSales[Global_Sales],VGSales[Name],A1325)</f>
        <v>1.24</v>
      </c>
    </row>
    <row r="1326" spans="1:4" s="8" customFormat="1" x14ac:dyDescent="0.25">
      <c r="A1326" s="8" t="str">
        <v>Diddy Kong Racing DS</v>
      </c>
      <c r="B1326" s="8" cm="1">
        <f t="array" ref="B1326">SUM(1*(VGSales[Name]=A1326))</f>
        <v>1</v>
      </c>
      <c r="C1326" s="8" cm="1">
        <f t="array" ref="C1326">ROWS(_xlfn.UNIQUE(_xlfn._xlws.FILTER(VGSales[Genre],VGSales[Name]=A1326)))</f>
        <v>1</v>
      </c>
      <c r="D1326" s="8">
        <f>SUMIFS(VGSales[Global_Sales],VGSales[Name],A1326)</f>
        <v>1.24</v>
      </c>
    </row>
    <row r="1327" spans="1:4" s="8" customFormat="1" x14ac:dyDescent="0.25">
      <c r="A1327" s="8" t="str">
        <v>Assassin's Creed: Bloodlines</v>
      </c>
      <c r="B1327" s="8" cm="1">
        <f t="array" ref="B1327">SUM(1*(VGSales[Name]=A1327))</f>
        <v>1</v>
      </c>
      <c r="C1327" s="8" cm="1">
        <f t="array" ref="C1327">ROWS(_xlfn.UNIQUE(_xlfn._xlws.FILTER(VGSales[Genre],VGSales[Name]=A1327)))</f>
        <v>1</v>
      </c>
      <c r="D1327" s="8">
        <f>SUMIFS(VGSales[Global_Sales],VGSales[Name],A1327)</f>
        <v>1.24</v>
      </c>
    </row>
    <row r="1328" spans="1:4" s="8" customFormat="1" x14ac:dyDescent="0.25">
      <c r="A1328" s="8" t="str">
        <v>Oddworld: Abe's Oddysee</v>
      </c>
      <c r="B1328" s="8" cm="1">
        <f t="array" ref="B1328">SUM(1*(VGSales[Name]=A1328))</f>
        <v>1</v>
      </c>
      <c r="C1328" s="8" cm="1">
        <f t="array" ref="C1328">ROWS(_xlfn.UNIQUE(_xlfn._xlws.FILTER(VGSales[Genre],VGSales[Name]=A1328)))</f>
        <v>1</v>
      </c>
      <c r="D1328" s="8">
        <f>SUMIFS(VGSales[Global_Sales],VGSales[Name],A1328)</f>
        <v>1.24</v>
      </c>
    </row>
    <row r="1329" spans="1:4" s="8" customFormat="1" x14ac:dyDescent="0.25">
      <c r="A1329" s="8" t="str">
        <v>Ridge Racer V</v>
      </c>
      <c r="B1329" s="8" cm="1">
        <f t="array" ref="B1329">SUM(1*(VGSales[Name]=A1329))</f>
        <v>1</v>
      </c>
      <c r="C1329" s="8" cm="1">
        <f t="array" ref="C1329">ROWS(_xlfn.UNIQUE(_xlfn._xlws.FILTER(VGSales[Genre],VGSales[Name]=A1329)))</f>
        <v>1</v>
      </c>
      <c r="D1329" s="8">
        <f>SUMIFS(VGSales[Global_Sales],VGSales[Name],A1329)</f>
        <v>1.24</v>
      </c>
    </row>
    <row r="1330" spans="1:4" s="8" customFormat="1" x14ac:dyDescent="0.25">
      <c r="A1330" s="8" t="str">
        <v>WWE SmackDown vs. Raw 2009</v>
      </c>
      <c r="B1330" s="8" cm="1">
        <f t="array" ref="B1330">SUM(1*(VGSales[Name]=A1330))</f>
        <v>6</v>
      </c>
      <c r="C1330" s="8" cm="1">
        <f t="array" ref="C1330">ROWS(_xlfn.UNIQUE(_xlfn._xlws.FILTER(VGSales[Genre],VGSales[Name]=A1330)))</f>
        <v>1</v>
      </c>
      <c r="D1330" s="8">
        <f>SUMIFS(VGSales[Global_Sales],VGSales[Name],A1330)</f>
        <v>4.88</v>
      </c>
    </row>
    <row r="1331" spans="1:4" s="8" customFormat="1" x14ac:dyDescent="0.25">
      <c r="A1331" s="8" t="str">
        <v>Tetris 2 (All region sales)</v>
      </c>
      <c r="B1331" s="8" cm="1">
        <f t="array" ref="B1331">SUM(1*(VGSales[Name]=A1331))</f>
        <v>1</v>
      </c>
      <c r="C1331" s="8" cm="1">
        <f t="array" ref="C1331">ROWS(_xlfn.UNIQUE(_xlfn._xlws.FILTER(VGSales[Genre],VGSales[Name]=A1331)))</f>
        <v>1</v>
      </c>
      <c r="D1331" s="8">
        <f>SUMIFS(VGSales[Global_Sales],VGSales[Name],A1331)</f>
        <v>1.24</v>
      </c>
    </row>
    <row r="1332" spans="1:4" s="8" customFormat="1" x14ac:dyDescent="0.25">
      <c r="A1332" s="8" t="str">
        <v>Frogger: The Great Quest</v>
      </c>
      <c r="B1332" s="8" cm="1">
        <f t="array" ref="B1332">SUM(1*(VGSales[Name]=A1332))</f>
        <v>1</v>
      </c>
      <c r="C1332" s="8" cm="1">
        <f t="array" ref="C1332">ROWS(_xlfn.UNIQUE(_xlfn._xlws.FILTER(VGSales[Genre],VGSales[Name]=A1332)))</f>
        <v>1</v>
      </c>
      <c r="D1332" s="8">
        <f>SUMIFS(VGSales[Global_Sales],VGSales[Name],A1332)</f>
        <v>1.23</v>
      </c>
    </row>
    <row r="1333" spans="1:4" s="8" customFormat="1" x14ac:dyDescent="0.25">
      <c r="A1333" s="8" t="str">
        <v>2010 FIFA World Cup South Africa</v>
      </c>
      <c r="B1333" s="8" cm="1">
        <f t="array" ref="B1333">SUM(1*(VGSales[Name]=A1333))</f>
        <v>4</v>
      </c>
      <c r="C1333" s="8" cm="1">
        <f t="array" ref="C1333">ROWS(_xlfn.UNIQUE(_xlfn._xlws.FILTER(VGSales[Genre],VGSales[Name]=A1333)))</f>
        <v>1</v>
      </c>
      <c r="D1333" s="8">
        <f>SUMIFS(VGSales[Global_Sales],VGSales[Name],A1333)</f>
        <v>3</v>
      </c>
    </row>
    <row r="1334" spans="1:4" s="8" customFormat="1" x14ac:dyDescent="0.25">
      <c r="A1334" s="8" t="str">
        <v>Ninja Gaiden</v>
      </c>
      <c r="B1334" s="8" cm="1">
        <f t="array" ref="B1334">SUM(1*(VGSales[Name]=A1334))</f>
        <v>1</v>
      </c>
      <c r="C1334" s="8" cm="1">
        <f t="array" ref="C1334">ROWS(_xlfn.UNIQUE(_xlfn._xlws.FILTER(VGSales[Genre],VGSales[Name]=A1334)))</f>
        <v>1</v>
      </c>
      <c r="D1334" s="8">
        <f>SUMIFS(VGSales[Global_Sales],VGSales[Name],A1334)</f>
        <v>1.23</v>
      </c>
    </row>
    <row r="1335" spans="1:4" s="8" customFormat="1" x14ac:dyDescent="0.25">
      <c r="A1335" s="8" t="str">
        <v>Driv3r</v>
      </c>
      <c r="B1335" s="8" cm="1">
        <f t="array" ref="B1335">SUM(1*(VGSales[Name]=A1335))</f>
        <v>3</v>
      </c>
      <c r="C1335" s="8" cm="1">
        <f t="array" ref="C1335">ROWS(_xlfn.UNIQUE(_xlfn._xlws.FILTER(VGSales[Genre],VGSales[Name]=A1335)))</f>
        <v>1</v>
      </c>
      <c r="D1335" s="8">
        <f>SUMIFS(VGSales[Global_Sales],VGSales[Name],A1335)</f>
        <v>2.02</v>
      </c>
    </row>
    <row r="1336" spans="1:4" s="8" customFormat="1" x14ac:dyDescent="0.25">
      <c r="A1336" s="8" t="str">
        <v>Disney's Tarzan / Disney's Aladdin in Nasira's Revenge / Disney's The Emperor's New Groove Action Game</v>
      </c>
      <c r="B1336" s="8" cm="1">
        <f t="array" ref="B1336">SUM(1*(VGSales[Name]=A1336))</f>
        <v>1</v>
      </c>
      <c r="C1336" s="8" cm="1">
        <f t="array" ref="C1336">ROWS(_xlfn.UNIQUE(_xlfn._xlws.FILTER(VGSales[Genre],VGSales[Name]=A1336)))</f>
        <v>1</v>
      </c>
      <c r="D1336" s="8">
        <f>SUMIFS(VGSales[Global_Sales],VGSales[Name],A1336)</f>
        <v>1.23</v>
      </c>
    </row>
    <row r="1337" spans="1:4" s="8" customFormat="1" x14ac:dyDescent="0.25">
      <c r="A1337" s="8" t="str">
        <v>Farming Simulator 2015</v>
      </c>
      <c r="B1337" s="8" cm="1">
        <f t="array" ref="B1337">SUM(1*(VGSales[Name]=A1337))</f>
        <v>5</v>
      </c>
      <c r="C1337" s="8" cm="1">
        <f t="array" ref="C1337">ROWS(_xlfn.UNIQUE(_xlfn._xlws.FILTER(VGSales[Genre],VGSales[Name]=A1337)))</f>
        <v>1</v>
      </c>
      <c r="D1337" s="8">
        <f>SUMIFS(VGSales[Global_Sales],VGSales[Name],A1337)</f>
        <v>2.64</v>
      </c>
    </row>
    <row r="1338" spans="1:4" s="8" customFormat="1" x14ac:dyDescent="0.25">
      <c r="A1338" s="8" t="str">
        <v>Medal of Honor: Airborne</v>
      </c>
      <c r="B1338" s="8" cm="1">
        <f t="array" ref="B1338">SUM(1*(VGSales[Name]=A1338))</f>
        <v>3</v>
      </c>
      <c r="C1338" s="8" cm="1">
        <f t="array" ref="C1338">ROWS(_xlfn.UNIQUE(_xlfn._xlws.FILTER(VGSales[Genre],VGSales[Name]=A1338)))</f>
        <v>1</v>
      </c>
      <c r="D1338" s="8">
        <f>SUMIFS(VGSales[Global_Sales],VGSales[Name],A1338)</f>
        <v>2.38</v>
      </c>
    </row>
    <row r="1339" spans="1:4" s="8" customFormat="1" x14ac:dyDescent="0.25">
      <c r="A1339" s="8" t="str">
        <v>Kirby Tilt 'n' Tumble</v>
      </c>
      <c r="B1339" s="8" cm="1">
        <f t="array" ref="B1339">SUM(1*(VGSales[Name]=A1339))</f>
        <v>1</v>
      </c>
      <c r="C1339" s="8" cm="1">
        <f t="array" ref="C1339">ROWS(_xlfn.UNIQUE(_xlfn._xlws.FILTER(VGSales[Genre],VGSales[Name]=A1339)))</f>
        <v>1</v>
      </c>
      <c r="D1339" s="8">
        <f>SUMIFS(VGSales[Global_Sales],VGSales[Name],A1339)</f>
        <v>1.23</v>
      </c>
    </row>
    <row r="1340" spans="1:4" s="8" customFormat="1" x14ac:dyDescent="0.25">
      <c r="A1340" s="8" t="str">
        <v>Vigilante 8</v>
      </c>
      <c r="B1340" s="8" cm="1">
        <f t="array" ref="B1340">SUM(1*(VGSales[Name]=A1340))</f>
        <v>2</v>
      </c>
      <c r="C1340" s="8" cm="1">
        <f t="array" ref="C1340">ROWS(_xlfn.UNIQUE(_xlfn._xlws.FILTER(VGSales[Genre],VGSales[Name]=A1340)))</f>
        <v>1</v>
      </c>
      <c r="D1340" s="8">
        <f>SUMIFS(VGSales[Global_Sales],VGSales[Name],A1340)</f>
        <v>1.54</v>
      </c>
    </row>
    <row r="1341" spans="1:4" s="8" customFormat="1" x14ac:dyDescent="0.25">
      <c r="A1341" s="8" t="str">
        <v>Castlevania</v>
      </c>
      <c r="B1341" s="8" cm="1">
        <f t="array" ref="B1341">SUM(1*(VGSales[Name]=A1341))</f>
        <v>2</v>
      </c>
      <c r="C1341" s="8" cm="1">
        <f t="array" ref="C1341">ROWS(_xlfn.UNIQUE(_xlfn._xlws.FILTER(VGSales[Genre],VGSales[Name]=A1341)))</f>
        <v>1</v>
      </c>
      <c r="D1341" s="8">
        <f>SUMIFS(VGSales[Global_Sales],VGSales[Name],A1341)</f>
        <v>1.87</v>
      </c>
    </row>
    <row r="1342" spans="1:4" s="8" customFormat="1" x14ac:dyDescent="0.25">
      <c r="A1342" s="8" t="str">
        <v>Donkey Kong Country 2</v>
      </c>
      <c r="B1342" s="8" cm="1">
        <f t="array" ref="B1342">SUM(1*(VGSales[Name]=A1342))</f>
        <v>1</v>
      </c>
      <c r="C1342" s="8" cm="1">
        <f t="array" ref="C1342">ROWS(_xlfn.UNIQUE(_xlfn._xlws.FILTER(VGSales[Genre],VGSales[Name]=A1342)))</f>
        <v>1</v>
      </c>
      <c r="D1342" s="8">
        <f>SUMIFS(VGSales[Global_Sales],VGSales[Name],A1342)</f>
        <v>1.23</v>
      </c>
    </row>
    <row r="1343" spans="1:4" s="8" customFormat="1" x14ac:dyDescent="0.25">
      <c r="A1343" s="8" t="str">
        <v>Bayonetta</v>
      </c>
      <c r="B1343" s="8" cm="1">
        <f t="array" ref="B1343">SUM(1*(VGSales[Name]=A1343))</f>
        <v>2</v>
      </c>
      <c r="C1343" s="8" cm="1">
        <f t="array" ref="C1343">ROWS(_xlfn.UNIQUE(_xlfn._xlws.FILTER(VGSales[Genre],VGSales[Name]=A1343)))</f>
        <v>1</v>
      </c>
      <c r="D1343" s="8">
        <f>SUMIFS(VGSales[Global_Sales],VGSales[Name],A1343)</f>
        <v>2.17</v>
      </c>
    </row>
    <row r="1344" spans="1:4" s="8" customFormat="1" x14ac:dyDescent="0.25">
      <c r="A1344" s="8" t="str">
        <v>WarioWare, Inc.: Mega MicroGame$</v>
      </c>
      <c r="B1344" s="8" cm="1">
        <f t="array" ref="B1344">SUM(1*(VGSales[Name]=A1344))</f>
        <v>1</v>
      </c>
      <c r="C1344" s="8" cm="1">
        <f t="array" ref="C1344">ROWS(_xlfn.UNIQUE(_xlfn._xlws.FILTER(VGSales[Genre],VGSales[Name]=A1344)))</f>
        <v>1</v>
      </c>
      <c r="D1344" s="8">
        <f>SUMIFS(VGSales[Global_Sales],VGSales[Name],A1344)</f>
        <v>1.23</v>
      </c>
    </row>
    <row r="1345" spans="1:4" s="8" customFormat="1" x14ac:dyDescent="0.25">
      <c r="A1345" s="8" t="str">
        <v>Madden NFL 17</v>
      </c>
      <c r="B1345" s="8" cm="1">
        <f t="array" ref="B1345">SUM(1*(VGSales[Name]=A1345))</f>
        <v>4</v>
      </c>
      <c r="C1345" s="8" cm="1">
        <f t="array" ref="C1345">ROWS(_xlfn.UNIQUE(_xlfn._xlws.FILTER(VGSales[Genre],VGSales[Name]=A1345)))</f>
        <v>1</v>
      </c>
      <c r="D1345" s="8">
        <f>SUMIFS(VGSales[Global_Sales],VGSales[Name],A1345)</f>
        <v>2.21</v>
      </c>
    </row>
    <row r="1346" spans="1:4" s="8" customFormat="1" x14ac:dyDescent="0.25">
      <c r="A1346" s="8" t="str">
        <v>Boom Blox</v>
      </c>
      <c r="B1346" s="8" cm="1">
        <f t="array" ref="B1346">SUM(1*(VGSales[Name]=A1346))</f>
        <v>1</v>
      </c>
      <c r="C1346" s="8" cm="1">
        <f t="array" ref="C1346">ROWS(_xlfn.UNIQUE(_xlfn._xlws.FILTER(VGSales[Genre],VGSales[Name]=A1346)))</f>
        <v>1</v>
      </c>
      <c r="D1346" s="8">
        <f>SUMIFS(VGSales[Global_Sales],VGSales[Name],A1346)</f>
        <v>1.23</v>
      </c>
    </row>
    <row r="1347" spans="1:4" s="8" customFormat="1" x14ac:dyDescent="0.25">
      <c r="A1347" s="8" t="str">
        <v>The Sims 2: Castaway</v>
      </c>
      <c r="B1347" s="8" cm="1">
        <f t="array" ref="B1347">SUM(1*(VGSales[Name]=A1347))</f>
        <v>4</v>
      </c>
      <c r="C1347" s="8" cm="1">
        <f t="array" ref="C1347">ROWS(_xlfn.UNIQUE(_xlfn._xlws.FILTER(VGSales[Genre],VGSales[Name]=A1347)))</f>
        <v>1</v>
      </c>
      <c r="D1347" s="8">
        <f>SUMIFS(VGSales[Global_Sales],VGSales[Name],A1347)</f>
        <v>3.1300000000000003</v>
      </c>
    </row>
    <row r="1348" spans="1:4" s="8" customFormat="1" x14ac:dyDescent="0.25">
      <c r="A1348" s="8" t="str">
        <v>Naruto Shippuden: Ultimate Ninja Storm 2</v>
      </c>
      <c r="B1348" s="8" cm="1">
        <f t="array" ref="B1348">SUM(1*(VGSales[Name]=A1348))</f>
        <v>2</v>
      </c>
      <c r="C1348" s="8" cm="1">
        <f t="array" ref="C1348">ROWS(_xlfn.UNIQUE(_xlfn._xlws.FILTER(VGSales[Genre],VGSales[Name]=A1348)))</f>
        <v>1</v>
      </c>
      <c r="D1348" s="8">
        <f>SUMIFS(VGSales[Global_Sales],VGSales[Name],A1348)</f>
        <v>2.0099999999999998</v>
      </c>
    </row>
    <row r="1349" spans="1:4" s="8" customFormat="1" x14ac:dyDescent="0.25">
      <c r="A1349" s="8" t="str">
        <v>Mario Power Tennis</v>
      </c>
      <c r="B1349" s="8" cm="1">
        <f t="array" ref="B1349">SUM(1*(VGSales[Name]=A1349))</f>
        <v>1</v>
      </c>
      <c r="C1349" s="8" cm="1">
        <f t="array" ref="C1349">ROWS(_xlfn.UNIQUE(_xlfn._xlws.FILTER(VGSales[Genre],VGSales[Name]=A1349)))</f>
        <v>1</v>
      </c>
      <c r="D1349" s="8">
        <f>SUMIFS(VGSales[Global_Sales],VGSales[Name],A1349)</f>
        <v>1.22</v>
      </c>
    </row>
    <row r="1350" spans="1:4" s="8" customFormat="1" x14ac:dyDescent="0.25">
      <c r="A1350" s="8" t="str">
        <v>Intelligent Qube</v>
      </c>
      <c r="B1350" s="8" cm="1">
        <f t="array" ref="B1350">SUM(1*(VGSales[Name]=A1350))</f>
        <v>1</v>
      </c>
      <c r="C1350" s="8" cm="1">
        <f t="array" ref="C1350">ROWS(_xlfn.UNIQUE(_xlfn._xlws.FILTER(VGSales[Genre],VGSales[Name]=A1350)))</f>
        <v>1</v>
      </c>
      <c r="D1350" s="8">
        <f>SUMIFS(VGSales[Global_Sales],VGSales[Name],A1350)</f>
        <v>1.22</v>
      </c>
    </row>
    <row r="1351" spans="1:4" s="8" customFormat="1" x14ac:dyDescent="0.25">
      <c r="A1351" s="8" t="str">
        <v>Game &amp; Watch Gallery 2</v>
      </c>
      <c r="B1351" s="8" cm="1">
        <f t="array" ref="B1351">SUM(1*(VGSales[Name]=A1351))</f>
        <v>1</v>
      </c>
      <c r="C1351" s="8" cm="1">
        <f t="array" ref="C1351">ROWS(_xlfn.UNIQUE(_xlfn._xlws.FILTER(VGSales[Genre],VGSales[Name]=A1351)))</f>
        <v>1</v>
      </c>
      <c r="D1351" s="8">
        <f>SUMIFS(VGSales[Global_Sales],VGSales[Name],A1351)</f>
        <v>1.22</v>
      </c>
    </row>
    <row r="1352" spans="1:4" s="8" customFormat="1" x14ac:dyDescent="0.25">
      <c r="A1352" s="8" t="str">
        <v>Game &amp; Watch Gallery 3</v>
      </c>
      <c r="B1352" s="8" cm="1">
        <f t="array" ref="B1352">SUM(1*(VGSales[Name]=A1352))</f>
        <v>1</v>
      </c>
      <c r="C1352" s="8" cm="1">
        <f t="array" ref="C1352">ROWS(_xlfn.UNIQUE(_xlfn._xlws.FILTER(VGSales[Genre],VGSales[Name]=A1352)))</f>
        <v>1</v>
      </c>
      <c r="D1352" s="8">
        <f>SUMIFS(VGSales[Global_Sales],VGSales[Name],A1352)</f>
        <v>1.22</v>
      </c>
    </row>
    <row r="1353" spans="1:4" s="8" customFormat="1" x14ac:dyDescent="0.25">
      <c r="A1353" s="8" t="str">
        <v>Parfait: Chocolat Second Style</v>
      </c>
      <c r="B1353" s="8" cm="1">
        <f t="array" ref="B1353">SUM(1*(VGSales[Name]=A1353))</f>
        <v>1</v>
      </c>
      <c r="C1353" s="8" cm="1">
        <f t="array" ref="C1353">ROWS(_xlfn.UNIQUE(_xlfn._xlws.FILTER(VGSales[Genre],VGSales[Name]=A1353)))</f>
        <v>1</v>
      </c>
      <c r="D1353" s="8">
        <f>SUMIFS(VGSales[Global_Sales],VGSales[Name],A1353)</f>
        <v>1.22</v>
      </c>
    </row>
    <row r="1354" spans="1:4" s="8" customFormat="1" x14ac:dyDescent="0.25">
      <c r="A1354" s="8" t="str">
        <v>F1 2011</v>
      </c>
      <c r="B1354" s="8" cm="1">
        <f t="array" ref="B1354">SUM(1*(VGSales[Name]=A1354))</f>
        <v>5</v>
      </c>
      <c r="C1354" s="8" cm="1">
        <f t="array" ref="C1354">ROWS(_xlfn.UNIQUE(_xlfn._xlws.FILTER(VGSales[Genre],VGSales[Name]=A1354)))</f>
        <v>1</v>
      </c>
      <c r="D1354" s="8">
        <f>SUMIFS(VGSales[Global_Sales],VGSales[Name],A1354)</f>
        <v>2.4500000000000002</v>
      </c>
    </row>
    <row r="1355" spans="1:4" s="8" customFormat="1" x14ac:dyDescent="0.25">
      <c r="A1355" s="8" t="str">
        <v>Cars</v>
      </c>
      <c r="B1355" s="8" cm="1">
        <f t="array" ref="B1355">SUM(1*(VGSales[Name]=A1355))</f>
        <v>8</v>
      </c>
      <c r="C1355" s="8" cm="1">
        <f t="array" ref="C1355">ROWS(_xlfn.UNIQUE(_xlfn._xlws.FILTER(VGSales[Genre],VGSales[Name]=A1355)))</f>
        <v>1</v>
      </c>
      <c r="D1355" s="8">
        <f>SUMIFS(VGSales[Global_Sales],VGSales[Name],A1355)</f>
        <v>6.8599999999999985</v>
      </c>
    </row>
    <row r="1356" spans="1:4" s="8" customFormat="1" x14ac:dyDescent="0.25">
      <c r="A1356" s="8" t="str">
        <v>NBA Live 99</v>
      </c>
      <c r="B1356" s="8" cm="1">
        <f t="array" ref="B1356">SUM(1*(VGSales[Name]=A1356))</f>
        <v>2</v>
      </c>
      <c r="C1356" s="8" cm="1">
        <f t="array" ref="C1356">ROWS(_xlfn.UNIQUE(_xlfn._xlws.FILTER(VGSales[Genre],VGSales[Name]=A1356)))</f>
        <v>1</v>
      </c>
      <c r="D1356" s="8">
        <f>SUMIFS(VGSales[Global_Sales],VGSales[Name],A1356)</f>
        <v>1.69</v>
      </c>
    </row>
    <row r="1357" spans="1:4" s="8" customFormat="1" x14ac:dyDescent="0.25">
      <c r="A1357" s="8" t="str">
        <v>Chocobo no Fushigi Dungeon</v>
      </c>
      <c r="B1357" s="8" cm="1">
        <f t="array" ref="B1357">SUM(1*(VGSales[Name]=A1357))</f>
        <v>1</v>
      </c>
      <c r="C1357" s="8" cm="1">
        <f t="array" ref="C1357">ROWS(_xlfn.UNIQUE(_xlfn._xlws.FILTER(VGSales[Genre],VGSales[Name]=A1357)))</f>
        <v>1</v>
      </c>
      <c r="D1357" s="8">
        <f>SUMIFS(VGSales[Global_Sales],VGSales[Name],A1357)</f>
        <v>1.22</v>
      </c>
    </row>
    <row r="1358" spans="1:4" s="8" customFormat="1" x14ac:dyDescent="0.25">
      <c r="A1358" s="8" t="str">
        <v>Golden Sun: The Lost Age</v>
      </c>
      <c r="B1358" s="8" cm="1">
        <f t="array" ref="B1358">SUM(1*(VGSales[Name]=A1358))</f>
        <v>1</v>
      </c>
      <c r="C1358" s="8" cm="1">
        <f t="array" ref="C1358">ROWS(_xlfn.UNIQUE(_xlfn._xlws.FILTER(VGSales[Genre],VGSales[Name]=A1358)))</f>
        <v>1</v>
      </c>
      <c r="D1358" s="8">
        <f>SUMIFS(VGSales[Global_Sales],VGSales[Name],A1358)</f>
        <v>1.22</v>
      </c>
    </row>
    <row r="1359" spans="1:4" s="8" customFormat="1" x14ac:dyDescent="0.25">
      <c r="A1359" s="8" t="str">
        <v>WCW Mayhem</v>
      </c>
      <c r="B1359" s="8" cm="1">
        <f t="array" ref="B1359">SUM(1*(VGSales[Name]=A1359))</f>
        <v>2</v>
      </c>
      <c r="C1359" s="8" cm="1">
        <f t="array" ref="C1359">ROWS(_xlfn.UNIQUE(_xlfn._xlws.FILTER(VGSales[Genre],VGSales[Name]=A1359)))</f>
        <v>1</v>
      </c>
      <c r="D1359" s="8">
        <f>SUMIFS(VGSales[Global_Sales],VGSales[Name],A1359)</f>
        <v>2.0099999999999998</v>
      </c>
    </row>
    <row r="1360" spans="1:4" s="8" customFormat="1" x14ac:dyDescent="0.25">
      <c r="A1360" s="8" t="str">
        <v>NBA 2K2</v>
      </c>
      <c r="B1360" s="8" cm="1">
        <f t="array" ref="B1360">SUM(1*(VGSales[Name]=A1360))</f>
        <v>3</v>
      </c>
      <c r="C1360" s="8" cm="1">
        <f t="array" ref="C1360">ROWS(_xlfn.UNIQUE(_xlfn._xlws.FILTER(VGSales[Genre],VGSales[Name]=A1360)))</f>
        <v>1</v>
      </c>
      <c r="D1360" s="8">
        <f>SUMIFS(VGSales[Global_Sales],VGSales[Name],A1360)</f>
        <v>1.54</v>
      </c>
    </row>
    <row r="1361" spans="1:4" s="8" customFormat="1" x14ac:dyDescent="0.25">
      <c r="A1361" s="8" t="str">
        <v>NASCAR Thunder 2003</v>
      </c>
      <c r="B1361" s="8" cm="1">
        <f t="array" ref="B1361">SUM(1*(VGSales[Name]=A1361))</f>
        <v>3</v>
      </c>
      <c r="C1361" s="8" cm="1">
        <f t="array" ref="C1361">ROWS(_xlfn.UNIQUE(_xlfn._xlws.FILTER(VGSales[Genre],VGSales[Name]=A1361)))</f>
        <v>1</v>
      </c>
      <c r="D1361" s="8">
        <f>SUMIFS(VGSales[Global_Sales],VGSales[Name],A1361)</f>
        <v>1.8</v>
      </c>
    </row>
    <row r="1362" spans="1:4" s="8" customFormat="1" x14ac:dyDescent="0.25">
      <c r="A1362" s="8" t="str">
        <v>Super Street Fighter IV: 3D Edition</v>
      </c>
      <c r="B1362" s="8" cm="1">
        <f t="array" ref="B1362">SUM(1*(VGSales[Name]=A1362))</f>
        <v>1</v>
      </c>
      <c r="C1362" s="8" cm="1">
        <f t="array" ref="C1362">ROWS(_xlfn.UNIQUE(_xlfn._xlws.FILTER(VGSales[Genre],VGSales[Name]=A1362)))</f>
        <v>1</v>
      </c>
      <c r="D1362" s="8">
        <f>SUMIFS(VGSales[Global_Sales],VGSales[Name],A1362)</f>
        <v>1.22</v>
      </c>
    </row>
    <row r="1363" spans="1:4" s="8" customFormat="1" x14ac:dyDescent="0.25">
      <c r="A1363" s="8" t="str">
        <v>Fuzion Frenzy</v>
      </c>
      <c r="B1363" s="8" cm="1">
        <f t="array" ref="B1363">SUM(1*(VGSales[Name]=A1363))</f>
        <v>1</v>
      </c>
      <c r="C1363" s="8" cm="1">
        <f t="array" ref="C1363">ROWS(_xlfn.UNIQUE(_xlfn._xlws.FILTER(VGSales[Genre],VGSales[Name]=A1363)))</f>
        <v>1</v>
      </c>
      <c r="D1363" s="8">
        <f>SUMIFS(VGSales[Global_Sales],VGSales[Name],A1363)</f>
        <v>1.21</v>
      </c>
    </row>
    <row r="1364" spans="1:4" s="8" customFormat="1" x14ac:dyDescent="0.25">
      <c r="A1364" s="8" t="str">
        <v>Sly Cooper and the Thievius Raccoonus</v>
      </c>
      <c r="B1364" s="8" cm="1">
        <f t="array" ref="B1364">SUM(1*(VGSales[Name]=A1364))</f>
        <v>1</v>
      </c>
      <c r="C1364" s="8" cm="1">
        <f t="array" ref="C1364">ROWS(_xlfn.UNIQUE(_xlfn._xlws.FILTER(VGSales[Genre],VGSales[Name]=A1364)))</f>
        <v>1</v>
      </c>
      <c r="D1364" s="8">
        <f>SUMIFS(VGSales[Global_Sales],VGSales[Name],A1364)</f>
        <v>1.21</v>
      </c>
    </row>
    <row r="1365" spans="1:4" s="8" customFormat="1" x14ac:dyDescent="0.25">
      <c r="A1365" s="8" t="str">
        <v>The Magical Quest starring Mickey Mouse</v>
      </c>
      <c r="B1365" s="8" cm="1">
        <f t="array" ref="B1365">SUM(1*(VGSales[Name]=A1365))</f>
        <v>1</v>
      </c>
      <c r="C1365" s="8" cm="1">
        <f t="array" ref="C1365">ROWS(_xlfn.UNIQUE(_xlfn._xlws.FILTER(VGSales[Genre],VGSales[Name]=A1365)))</f>
        <v>1</v>
      </c>
      <c r="D1365" s="8">
        <f>SUMIFS(VGSales[Global_Sales],VGSales[Name],A1365)</f>
        <v>1.21</v>
      </c>
    </row>
    <row r="1366" spans="1:4" s="8" customFormat="1" x14ac:dyDescent="0.25">
      <c r="A1366" s="8" t="str">
        <v>Dragon Quest IV: Michibikareshi Monotachi</v>
      </c>
      <c r="B1366" s="8" cm="1">
        <f t="array" ref="B1366">SUM(1*(VGSales[Name]=A1366))</f>
        <v>1</v>
      </c>
      <c r="C1366" s="8" cm="1">
        <f t="array" ref="C1366">ROWS(_xlfn.UNIQUE(_xlfn._xlws.FILTER(VGSales[Genre],VGSales[Name]=A1366)))</f>
        <v>1</v>
      </c>
      <c r="D1366" s="8">
        <f>SUMIFS(VGSales[Global_Sales],VGSales[Name],A1366)</f>
        <v>1.21</v>
      </c>
    </row>
    <row r="1367" spans="1:4" s="8" customFormat="1" x14ac:dyDescent="0.25">
      <c r="A1367" s="8" t="str">
        <v>Star Wars Episode 1: Jedi Power Battles</v>
      </c>
      <c r="B1367" s="8" cm="1">
        <f t="array" ref="B1367">SUM(1*(VGSales[Name]=A1367))</f>
        <v>1</v>
      </c>
      <c r="C1367" s="8" cm="1">
        <f t="array" ref="C1367">ROWS(_xlfn.UNIQUE(_xlfn._xlws.FILTER(VGSales[Genre],VGSales[Name]=A1367)))</f>
        <v>1</v>
      </c>
      <c r="D1367" s="8">
        <f>SUMIFS(VGSales[Global_Sales],VGSales[Name],A1367)</f>
        <v>1.21</v>
      </c>
    </row>
    <row r="1368" spans="1:4" s="8" customFormat="1" x14ac:dyDescent="0.25">
      <c r="A1368" s="8" t="str">
        <v>Dino Crisis 2</v>
      </c>
      <c r="B1368" s="8" cm="1">
        <f t="array" ref="B1368">SUM(1*(VGSales[Name]=A1368))</f>
        <v>1</v>
      </c>
      <c r="C1368" s="8" cm="1">
        <f t="array" ref="C1368">ROWS(_xlfn.UNIQUE(_xlfn._xlws.FILTER(VGSales[Genre],VGSales[Name]=A1368)))</f>
        <v>1</v>
      </c>
      <c r="D1368" s="8">
        <f>SUMIFS(VGSales[Global_Sales],VGSales[Name],A1368)</f>
        <v>1.21</v>
      </c>
    </row>
    <row r="1369" spans="1:4" s="8" customFormat="1" x14ac:dyDescent="0.25">
      <c r="A1369" s="8" t="str">
        <v>Shrek / Shrek 2 2-in-1 Gameboy Advance Video</v>
      </c>
      <c r="B1369" s="8" cm="1">
        <f t="array" ref="B1369">SUM(1*(VGSales[Name]=A1369))</f>
        <v>1</v>
      </c>
      <c r="C1369" s="8" cm="1">
        <f t="array" ref="C1369">ROWS(_xlfn.UNIQUE(_xlfn._xlws.FILTER(VGSales[Genre],VGSales[Name]=A1369)))</f>
        <v>1</v>
      </c>
      <c r="D1369" s="8">
        <f>SUMIFS(VGSales[Global_Sales],VGSales[Name],A1369)</f>
        <v>1.21</v>
      </c>
    </row>
    <row r="1370" spans="1:4" s="8" customFormat="1" x14ac:dyDescent="0.25">
      <c r="A1370" s="8" t="str">
        <v>Test Drive 4</v>
      </c>
      <c r="B1370" s="8" cm="1">
        <f t="array" ref="B1370">SUM(1*(VGSales[Name]=A1370))</f>
        <v>1</v>
      </c>
      <c r="C1370" s="8" cm="1">
        <f t="array" ref="C1370">ROWS(_xlfn.UNIQUE(_xlfn._xlws.FILTER(VGSales[Genre],VGSales[Name]=A1370)))</f>
        <v>1</v>
      </c>
      <c r="D1370" s="8">
        <f>SUMIFS(VGSales[Global_Sales],VGSales[Name],A1370)</f>
        <v>1.21</v>
      </c>
    </row>
    <row r="1371" spans="1:4" s="8" customFormat="1" x14ac:dyDescent="0.25">
      <c r="A1371" s="8" t="str">
        <v>World Soccer Winning Eleven 9 (JP &amp; Others sales)</v>
      </c>
      <c r="B1371" s="8" cm="1">
        <f t="array" ref="B1371">SUM(1*(VGSales[Name]=A1371))</f>
        <v>1</v>
      </c>
      <c r="C1371" s="8" cm="1">
        <f t="array" ref="C1371">ROWS(_xlfn.UNIQUE(_xlfn._xlws.FILTER(VGSales[Genre],VGSales[Name]=A1371)))</f>
        <v>1</v>
      </c>
      <c r="D1371" s="8">
        <f>SUMIFS(VGSales[Global_Sales],VGSales[Name],A1371)</f>
        <v>1.2</v>
      </c>
    </row>
    <row r="1372" spans="1:4" s="8" customFormat="1" x14ac:dyDescent="0.25">
      <c r="A1372" s="8" t="str">
        <v>The Lord of the Rings: The Fellowship of the Ring</v>
      </c>
      <c r="B1372" s="8" cm="1">
        <f t="array" ref="B1372">SUM(1*(VGSales[Name]=A1372))</f>
        <v>2</v>
      </c>
      <c r="C1372" s="8" cm="1">
        <f t="array" ref="C1372">ROWS(_xlfn.UNIQUE(_xlfn._xlws.FILTER(VGSales[Genre],VGSales[Name]=A1372)))</f>
        <v>1</v>
      </c>
      <c r="D1372" s="8">
        <f>SUMIFS(VGSales[Global_Sales],VGSales[Name],A1372)</f>
        <v>1.73</v>
      </c>
    </row>
    <row r="1373" spans="1:4" s="8" customFormat="1" x14ac:dyDescent="0.25">
      <c r="A1373" s="8" t="str">
        <v>ATV Offroad Fury 3</v>
      </c>
      <c r="B1373" s="8" cm="1">
        <f t="array" ref="B1373">SUM(1*(VGSales[Name]=A1373))</f>
        <v>1</v>
      </c>
      <c r="C1373" s="8" cm="1">
        <f t="array" ref="C1373">ROWS(_xlfn.UNIQUE(_xlfn._xlws.FILTER(VGSales[Genre],VGSales[Name]=A1373)))</f>
        <v>1</v>
      </c>
      <c r="D1373" s="8">
        <f>SUMIFS(VGSales[Global_Sales],VGSales[Name],A1373)</f>
        <v>1.2</v>
      </c>
    </row>
    <row r="1374" spans="1:4" s="8" customFormat="1" x14ac:dyDescent="0.25">
      <c r="A1374" s="8" t="str">
        <v>Pikmin 2</v>
      </c>
      <c r="B1374" s="8" cm="1">
        <f t="array" ref="B1374">SUM(1*(VGSales[Name]=A1374))</f>
        <v>1</v>
      </c>
      <c r="C1374" s="8" cm="1">
        <f t="array" ref="C1374">ROWS(_xlfn.UNIQUE(_xlfn._xlws.FILTER(VGSales[Genre],VGSales[Name]=A1374)))</f>
        <v>1</v>
      </c>
      <c r="D1374" s="8">
        <f>SUMIFS(VGSales[Global_Sales],VGSales[Name],A1374)</f>
        <v>1.2</v>
      </c>
    </row>
    <row r="1375" spans="1:4" s="8" customFormat="1" x14ac:dyDescent="0.25">
      <c r="A1375" s="8" t="str">
        <v>Just Dance 2016</v>
      </c>
      <c r="B1375" s="8" cm="1">
        <f t="array" ref="B1375">SUM(1*(VGSales[Name]=A1375))</f>
        <v>6</v>
      </c>
      <c r="C1375" s="8" cm="1">
        <f t="array" ref="C1375">ROWS(_xlfn.UNIQUE(_xlfn._xlws.FILTER(VGSales[Genre],VGSales[Name]=A1375)))</f>
        <v>1</v>
      </c>
      <c r="D1375" s="8">
        <f>SUMIFS(VGSales[Global_Sales],VGSales[Name],A1375)</f>
        <v>3.03</v>
      </c>
    </row>
    <row r="1376" spans="1:4" s="8" customFormat="1" x14ac:dyDescent="0.25">
      <c r="A1376" s="8" t="str">
        <v>Disney Sing It</v>
      </c>
      <c r="B1376" s="8" cm="1">
        <f t="array" ref="B1376">SUM(1*(VGSales[Name]=A1376))</f>
        <v>4</v>
      </c>
      <c r="C1376" s="8" cm="1">
        <f t="array" ref="C1376">ROWS(_xlfn.UNIQUE(_xlfn._xlws.FILTER(VGSales[Genre],VGSales[Name]=A1376)))</f>
        <v>1</v>
      </c>
      <c r="D1376" s="8">
        <f>SUMIFS(VGSales[Global_Sales],VGSales[Name],A1376)</f>
        <v>2.5099999999999998</v>
      </c>
    </row>
    <row r="1377" spans="1:4" s="8" customFormat="1" x14ac:dyDescent="0.25">
      <c r="A1377" s="8" t="str">
        <v>WWE 2K16</v>
      </c>
      <c r="B1377" s="8" cm="1">
        <f t="array" ref="B1377">SUM(1*(VGSales[Name]=A1377))</f>
        <v>4</v>
      </c>
      <c r="C1377" s="8" cm="1">
        <f t="array" ref="C1377">ROWS(_xlfn.UNIQUE(_xlfn._xlws.FILTER(VGSales[Genre],VGSales[Name]=A1377)))</f>
        <v>1</v>
      </c>
      <c r="D1377" s="8">
        <f>SUMIFS(VGSales[Global_Sales],VGSales[Name],A1377)</f>
        <v>2.86</v>
      </c>
    </row>
    <row r="1378" spans="1:4" s="8" customFormat="1" x14ac:dyDescent="0.25">
      <c r="A1378" s="8" t="str">
        <v>Dragon Ball Z: La Legende Saien</v>
      </c>
      <c r="B1378" s="8" cm="1">
        <f t="array" ref="B1378">SUM(1*(VGSales[Name]=A1378))</f>
        <v>1</v>
      </c>
      <c r="C1378" s="8" cm="1">
        <f t="array" ref="C1378">ROWS(_xlfn.UNIQUE(_xlfn._xlws.FILTER(VGSales[Genre],VGSales[Name]=A1378)))</f>
        <v>1</v>
      </c>
      <c r="D1378" s="8">
        <f>SUMIFS(VGSales[Global_Sales],VGSales[Name],A1378)</f>
        <v>1.2</v>
      </c>
    </row>
    <row r="1379" spans="1:4" s="8" customFormat="1" x14ac:dyDescent="0.25">
      <c r="A1379" s="8" t="str">
        <v>TwinBee</v>
      </c>
      <c r="B1379" s="8" cm="1">
        <f t="array" ref="B1379">SUM(1*(VGSales[Name]=A1379))</f>
        <v>1</v>
      </c>
      <c r="C1379" s="8" cm="1">
        <f t="array" ref="C1379">ROWS(_xlfn.UNIQUE(_xlfn._xlws.FILTER(VGSales[Genre],VGSales[Name]=A1379)))</f>
        <v>1</v>
      </c>
      <c r="D1379" s="8">
        <f>SUMIFS(VGSales[Global_Sales],VGSales[Name],A1379)</f>
        <v>1.2</v>
      </c>
    </row>
    <row r="1380" spans="1:4" s="8" customFormat="1" x14ac:dyDescent="0.25">
      <c r="A1380" s="8" t="str">
        <v>Ganbare Goemon! Karakuri Douchuu</v>
      </c>
      <c r="B1380" s="8" cm="1">
        <f t="array" ref="B1380">SUM(1*(VGSales[Name]=A1380))</f>
        <v>1</v>
      </c>
      <c r="C1380" s="8" cm="1">
        <f t="array" ref="C1380">ROWS(_xlfn.UNIQUE(_xlfn._xlws.FILTER(VGSales[Genre],VGSales[Name]=A1380)))</f>
        <v>1</v>
      </c>
      <c r="D1380" s="8">
        <f>SUMIFS(VGSales[Global_Sales],VGSales[Name],A1380)</f>
        <v>1.2</v>
      </c>
    </row>
    <row r="1381" spans="1:4" s="8" customFormat="1" x14ac:dyDescent="0.25">
      <c r="A1381" s="8" t="str">
        <v>NFL 2K</v>
      </c>
      <c r="B1381" s="8" cm="1">
        <f t="array" ref="B1381">SUM(1*(VGSales[Name]=A1381))</f>
        <v>1</v>
      </c>
      <c r="C1381" s="8" cm="1">
        <f t="array" ref="C1381">ROWS(_xlfn.UNIQUE(_xlfn._xlws.FILTER(VGSales[Genre],VGSales[Name]=A1381)))</f>
        <v>1</v>
      </c>
      <c r="D1381" s="8">
        <f>SUMIFS(VGSales[Global_Sales],VGSales[Name],A1381)</f>
        <v>1.2</v>
      </c>
    </row>
    <row r="1382" spans="1:4" s="8" customFormat="1" x14ac:dyDescent="0.25">
      <c r="A1382" s="8" t="str">
        <v>SolarStriker</v>
      </c>
      <c r="B1382" s="8" cm="1">
        <f t="array" ref="B1382">SUM(1*(VGSales[Name]=A1382))</f>
        <v>1</v>
      </c>
      <c r="C1382" s="8" cm="1">
        <f t="array" ref="C1382">ROWS(_xlfn.UNIQUE(_xlfn._xlws.FILTER(VGSales[Genre],VGSales[Name]=A1382)))</f>
        <v>1</v>
      </c>
      <c r="D1382" s="8">
        <f>SUMIFS(VGSales[Global_Sales],VGSales[Name],A1382)</f>
        <v>1.2</v>
      </c>
    </row>
    <row r="1383" spans="1:4" s="8" customFormat="1" x14ac:dyDescent="0.25">
      <c r="A1383" s="8" t="str">
        <v>NHL 2002</v>
      </c>
      <c r="B1383" s="8" cm="1">
        <f t="array" ref="B1383">SUM(1*(VGSales[Name]=A1383))</f>
        <v>3</v>
      </c>
      <c r="C1383" s="8" cm="1">
        <f t="array" ref="C1383">ROWS(_xlfn.UNIQUE(_xlfn._xlws.FILTER(VGSales[Genre],VGSales[Name]=A1383)))</f>
        <v>1</v>
      </c>
      <c r="D1383" s="8">
        <f>SUMIFS(VGSales[Global_Sales],VGSales[Name],A1383)</f>
        <v>1.5899999999999999</v>
      </c>
    </row>
    <row r="1384" spans="1:4" s="8" customFormat="1" x14ac:dyDescent="0.25">
      <c r="A1384" s="8" t="str">
        <v>Mario vs. Donkey Kong 2: March of the Minis</v>
      </c>
      <c r="B1384" s="8" cm="1">
        <f t="array" ref="B1384">SUM(1*(VGSales[Name]=A1384))</f>
        <v>1</v>
      </c>
      <c r="C1384" s="8" cm="1">
        <f t="array" ref="C1384">ROWS(_xlfn.UNIQUE(_xlfn._xlws.FILTER(VGSales[Genre],VGSales[Name]=A1384)))</f>
        <v>1</v>
      </c>
      <c r="D1384" s="8">
        <f>SUMIFS(VGSales[Global_Sales],VGSales[Name],A1384)</f>
        <v>1.2</v>
      </c>
    </row>
    <row r="1385" spans="1:4" s="8" customFormat="1" x14ac:dyDescent="0.25">
      <c r="A1385" s="8" t="str">
        <v>PokéPark Wii: Pikachu's Adventure</v>
      </c>
      <c r="B1385" s="8" cm="1">
        <f t="array" ref="B1385">SUM(1*(VGSales[Name]=A1385))</f>
        <v>1</v>
      </c>
      <c r="C1385" s="8" cm="1">
        <f t="array" ref="C1385">ROWS(_xlfn.UNIQUE(_xlfn._xlws.FILTER(VGSales[Genre],VGSales[Name]=A1385)))</f>
        <v>1</v>
      </c>
      <c r="D1385" s="8">
        <f>SUMIFS(VGSales[Global_Sales],VGSales[Name],A1385)</f>
        <v>1.2</v>
      </c>
    </row>
    <row r="1386" spans="1:4" s="8" customFormat="1" x14ac:dyDescent="0.25">
      <c r="A1386" s="8" t="str">
        <v>One Piece: Pirate Warriors</v>
      </c>
      <c r="B1386" s="8" cm="1">
        <f t="array" ref="B1386">SUM(1*(VGSales[Name]=A1386))</f>
        <v>1</v>
      </c>
      <c r="C1386" s="8" cm="1">
        <f t="array" ref="C1386">ROWS(_xlfn.UNIQUE(_xlfn._xlws.FILTER(VGSales[Genre],VGSales[Name]=A1386)))</f>
        <v>1</v>
      </c>
      <c r="D1386" s="8">
        <f>SUMIFS(VGSales[Global_Sales],VGSales[Name],A1386)</f>
        <v>1.2</v>
      </c>
    </row>
    <row r="1387" spans="1:4" s="8" customFormat="1" x14ac:dyDescent="0.25">
      <c r="A1387" s="8" t="str">
        <v>WWE 2K14</v>
      </c>
      <c r="B1387" s="8" cm="1">
        <f t="array" ref="B1387">SUM(1*(VGSales[Name]=A1387))</f>
        <v>2</v>
      </c>
      <c r="C1387" s="8" cm="1">
        <f t="array" ref="C1387">ROWS(_xlfn.UNIQUE(_xlfn._xlws.FILTER(VGSales[Genre],VGSales[Name]=A1387)))</f>
        <v>1</v>
      </c>
      <c r="D1387" s="8">
        <f>SUMIFS(VGSales[Global_Sales],VGSales[Name],A1387)</f>
        <v>2.3199999999999998</v>
      </c>
    </row>
    <row r="1388" spans="1:4" s="8" customFormat="1" x14ac:dyDescent="0.25">
      <c r="A1388" s="8" t="str">
        <v>Metal Gear Solid: Portable Ops</v>
      </c>
      <c r="B1388" s="8" cm="1">
        <f t="array" ref="B1388">SUM(1*(VGSales[Name]=A1388))</f>
        <v>1</v>
      </c>
      <c r="C1388" s="8" cm="1">
        <f t="array" ref="C1388">ROWS(_xlfn.UNIQUE(_xlfn._xlws.FILTER(VGSales[Genre],VGSales[Name]=A1388)))</f>
        <v>1</v>
      </c>
      <c r="D1388" s="8">
        <f>SUMIFS(VGSales[Global_Sales],VGSales[Name],A1388)</f>
        <v>1.19</v>
      </c>
    </row>
    <row r="1389" spans="1:4" s="8" customFormat="1" x14ac:dyDescent="0.25">
      <c r="A1389" s="8" t="str">
        <v>Nuclear Strike</v>
      </c>
      <c r="B1389" s="8" cm="1">
        <f t="array" ref="B1389">SUM(1*(VGSales[Name]=A1389))</f>
        <v>1</v>
      </c>
      <c r="C1389" s="8" cm="1">
        <f t="array" ref="C1389">ROWS(_xlfn.UNIQUE(_xlfn._xlws.FILTER(VGSales[Genre],VGSales[Name]=A1389)))</f>
        <v>1</v>
      </c>
      <c r="D1389" s="8">
        <f>SUMIFS(VGSales[Global_Sales],VGSales[Name],A1389)</f>
        <v>1.19</v>
      </c>
    </row>
    <row r="1390" spans="1:4" s="8" customFormat="1" x14ac:dyDescent="0.25">
      <c r="A1390" s="8" t="str">
        <v>Captain Toad: Treasure Tracker</v>
      </c>
      <c r="B1390" s="8" cm="1">
        <f t="array" ref="B1390">SUM(1*(VGSales[Name]=A1390))</f>
        <v>1</v>
      </c>
      <c r="C1390" s="8" cm="1">
        <f t="array" ref="C1390">ROWS(_xlfn.UNIQUE(_xlfn._xlws.FILTER(VGSales[Genre],VGSales[Name]=A1390)))</f>
        <v>1</v>
      </c>
      <c r="D1390" s="8">
        <f>SUMIFS(VGSales[Global_Sales],VGSales[Name],A1390)</f>
        <v>1.19</v>
      </c>
    </row>
    <row r="1391" spans="1:4" s="8" customFormat="1" x14ac:dyDescent="0.25">
      <c r="A1391" s="8" t="str">
        <v>SpongeBob SquarePants: Revenge of the Flying Dutchman</v>
      </c>
      <c r="B1391" s="8" cm="1">
        <f t="array" ref="B1391">SUM(1*(VGSales[Name]=A1391))</f>
        <v>3</v>
      </c>
      <c r="C1391" s="8" cm="1">
        <f t="array" ref="C1391">ROWS(_xlfn.UNIQUE(_xlfn._xlws.FILTER(VGSales[Genre],VGSales[Name]=A1391)))</f>
        <v>1</v>
      </c>
      <c r="D1391" s="8">
        <f>SUMIFS(VGSales[Global_Sales],VGSales[Name],A1391)</f>
        <v>2.4700000000000002</v>
      </c>
    </row>
    <row r="1392" spans="1:4" s="8" customFormat="1" x14ac:dyDescent="0.25">
      <c r="A1392" s="8" t="str">
        <v>Scarface: The World is Yours</v>
      </c>
      <c r="B1392" s="8" cm="1">
        <f t="array" ref="B1392">SUM(1*(VGSales[Name]=A1392))</f>
        <v>4</v>
      </c>
      <c r="C1392" s="8" cm="1">
        <f t="array" ref="C1392">ROWS(_xlfn.UNIQUE(_xlfn._xlws.FILTER(VGSales[Genre],VGSales[Name]=A1392)))</f>
        <v>1</v>
      </c>
      <c r="D1392" s="8">
        <f>SUMIFS(VGSales[Global_Sales],VGSales[Name],A1392)</f>
        <v>1.8699999999999999</v>
      </c>
    </row>
    <row r="1393" spans="1:4" s="8" customFormat="1" x14ac:dyDescent="0.25">
      <c r="A1393" s="8" t="str">
        <v>Kobe Bryant in NBA Courtside</v>
      </c>
      <c r="B1393" s="8" cm="1">
        <f t="array" ref="B1393">SUM(1*(VGSales[Name]=A1393))</f>
        <v>1</v>
      </c>
      <c r="C1393" s="8" cm="1">
        <f t="array" ref="C1393">ROWS(_xlfn.UNIQUE(_xlfn._xlws.FILTER(VGSales[Genre],VGSales[Name]=A1393)))</f>
        <v>1</v>
      </c>
      <c r="D1393" s="8">
        <f>SUMIFS(VGSales[Global_Sales],VGSales[Name],A1393)</f>
        <v>1.19</v>
      </c>
    </row>
    <row r="1394" spans="1:4" s="8" customFormat="1" x14ac:dyDescent="0.25">
      <c r="A1394" s="8" t="str">
        <v>Disney's Chip 'n Dale: Rescue Rangers</v>
      </c>
      <c r="B1394" s="8" cm="1">
        <f t="array" ref="B1394">SUM(1*(VGSales[Name]=A1394))</f>
        <v>1</v>
      </c>
      <c r="C1394" s="8" cm="1">
        <f t="array" ref="C1394">ROWS(_xlfn.UNIQUE(_xlfn._xlws.FILTER(VGSales[Genre],VGSales[Name]=A1394)))</f>
        <v>1</v>
      </c>
      <c r="D1394" s="8">
        <f>SUMIFS(VGSales[Global_Sales],VGSales[Name],A1394)</f>
        <v>1.19</v>
      </c>
    </row>
    <row r="1395" spans="1:4" s="8" customFormat="1" x14ac:dyDescent="0.25">
      <c r="A1395" s="8" t="str">
        <v>The Dukes of Hazzard: Racing for Home</v>
      </c>
      <c r="B1395" s="8" cm="1">
        <f t="array" ref="B1395">SUM(1*(VGSales[Name]=A1395))</f>
        <v>1</v>
      </c>
      <c r="C1395" s="8" cm="1">
        <f t="array" ref="C1395">ROWS(_xlfn.UNIQUE(_xlfn._xlws.FILTER(VGSales[Genre],VGSales[Name]=A1395)))</f>
        <v>1</v>
      </c>
      <c r="D1395" s="8">
        <f>SUMIFS(VGSales[Global_Sales],VGSales[Name],A1395)</f>
        <v>1.19</v>
      </c>
    </row>
    <row r="1396" spans="1:4" s="8" customFormat="1" x14ac:dyDescent="0.25">
      <c r="A1396" s="8" t="str">
        <v>Final Fantasy I &amp; II: Dawn of Souls</v>
      </c>
      <c r="B1396" s="8" cm="1">
        <f t="array" ref="B1396">SUM(1*(VGSales[Name]=A1396))</f>
        <v>1</v>
      </c>
      <c r="C1396" s="8" cm="1">
        <f t="array" ref="C1396">ROWS(_xlfn.UNIQUE(_xlfn._xlws.FILTER(VGSales[Genre],VGSales[Name]=A1396)))</f>
        <v>1</v>
      </c>
      <c r="D1396" s="8">
        <f>SUMIFS(VGSales[Global_Sales],VGSales[Name],A1396)</f>
        <v>1.19</v>
      </c>
    </row>
    <row r="1397" spans="1:4" s="8" customFormat="1" x14ac:dyDescent="0.25">
      <c r="A1397" s="8" t="str">
        <v>NBA 2K17</v>
      </c>
      <c r="B1397" s="8" cm="1">
        <f t="array" ref="B1397">SUM(1*(VGSales[Name]=A1397))</f>
        <v>4</v>
      </c>
      <c r="C1397" s="8" cm="1">
        <f t="array" ref="C1397">ROWS(_xlfn.UNIQUE(_xlfn._xlws.FILTER(VGSales[Genre],VGSales[Name]=A1397)))</f>
        <v>1</v>
      </c>
      <c r="D1397" s="8">
        <f>SUMIFS(VGSales[Global_Sales],VGSales[Name],A1397)</f>
        <v>1.9300000000000002</v>
      </c>
    </row>
    <row r="1398" spans="1:4" s="8" customFormat="1" x14ac:dyDescent="0.25">
      <c r="A1398" s="8" t="str">
        <v>Pokemon Super Mystery Dungeon</v>
      </c>
      <c r="B1398" s="8" cm="1">
        <f t="array" ref="B1398">SUM(1*(VGSales[Name]=A1398))</f>
        <v>1</v>
      </c>
      <c r="C1398" s="8" cm="1">
        <f t="array" ref="C1398">ROWS(_xlfn.UNIQUE(_xlfn._xlws.FILTER(VGSales[Genre],VGSales[Name]=A1398)))</f>
        <v>1</v>
      </c>
      <c r="D1398" s="8">
        <f>SUMIFS(VGSales[Global_Sales],VGSales[Name],A1398)</f>
        <v>1.19</v>
      </c>
    </row>
    <row r="1399" spans="1:4" s="8" customFormat="1" x14ac:dyDescent="0.25">
      <c r="A1399" s="8" t="str">
        <v>Metal Gear Solid VR Missions</v>
      </c>
      <c r="B1399" s="8" cm="1">
        <f t="array" ref="B1399">SUM(1*(VGSales[Name]=A1399))</f>
        <v>1</v>
      </c>
      <c r="C1399" s="8" cm="1">
        <f t="array" ref="C1399">ROWS(_xlfn.UNIQUE(_xlfn._xlws.FILTER(VGSales[Genre],VGSales[Name]=A1399)))</f>
        <v>1</v>
      </c>
      <c r="D1399" s="8">
        <f>SUMIFS(VGSales[Global_Sales],VGSales[Name],A1399)</f>
        <v>1.18</v>
      </c>
    </row>
    <row r="1400" spans="1:4" s="8" customFormat="1" x14ac:dyDescent="0.25">
      <c r="A1400" s="8" t="str">
        <v>Pole Position</v>
      </c>
      <c r="B1400" s="8" cm="1">
        <f t="array" ref="B1400">SUM(1*(VGSales[Name]=A1400))</f>
        <v>1</v>
      </c>
      <c r="C1400" s="8" cm="1">
        <f t="array" ref="C1400">ROWS(_xlfn.UNIQUE(_xlfn._xlws.FILTER(VGSales[Genre],VGSales[Name]=A1400)))</f>
        <v>1</v>
      </c>
      <c r="D1400" s="8">
        <f>SUMIFS(VGSales[Global_Sales],VGSales[Name],A1400)</f>
        <v>1.18</v>
      </c>
    </row>
    <row r="1401" spans="1:4" s="8" customFormat="1" x14ac:dyDescent="0.25">
      <c r="A1401" s="8" t="str">
        <v>Resident Evil: Operation Raccoon City</v>
      </c>
      <c r="B1401" s="8" cm="1">
        <f t="array" ref="B1401">SUM(1*(VGSales[Name]=A1401))</f>
        <v>3</v>
      </c>
      <c r="C1401" s="8" cm="1">
        <f t="array" ref="C1401">ROWS(_xlfn.UNIQUE(_xlfn._xlws.FILTER(VGSales[Genre],VGSales[Name]=A1401)))</f>
        <v>1</v>
      </c>
      <c r="D1401" s="8">
        <f>SUMIFS(VGSales[Global_Sales],VGSales[Name],A1401)</f>
        <v>2</v>
      </c>
    </row>
    <row r="1402" spans="1:4" s="8" customFormat="1" x14ac:dyDescent="0.25">
      <c r="A1402" s="8" t="str">
        <v>Pro Yakyuu Family Stadium '88</v>
      </c>
      <c r="B1402" s="8" cm="1">
        <f t="array" ref="B1402">SUM(1*(VGSales[Name]=A1402))</f>
        <v>1</v>
      </c>
      <c r="C1402" s="8" cm="1">
        <f t="array" ref="C1402">ROWS(_xlfn.UNIQUE(_xlfn._xlws.FILTER(VGSales[Genre],VGSales[Name]=A1402)))</f>
        <v>1</v>
      </c>
      <c r="D1402" s="8">
        <f>SUMIFS(VGSales[Global_Sales],VGSales[Name],A1402)</f>
        <v>1.18</v>
      </c>
    </row>
    <row r="1403" spans="1:4" s="8" customFormat="1" x14ac:dyDescent="0.25">
      <c r="A1403" s="8" t="str">
        <v>Shenmue</v>
      </c>
      <c r="B1403" s="8" cm="1">
        <f t="array" ref="B1403">SUM(1*(VGSales[Name]=A1403))</f>
        <v>1</v>
      </c>
      <c r="C1403" s="8" cm="1">
        <f t="array" ref="C1403">ROWS(_xlfn.UNIQUE(_xlfn._xlws.FILTER(VGSales[Genre],VGSales[Name]=A1403)))</f>
        <v>1</v>
      </c>
      <c r="D1403" s="8">
        <f>SUMIFS(VGSales[Global_Sales],VGSales[Name],A1403)</f>
        <v>1.18</v>
      </c>
    </row>
    <row r="1404" spans="1:4" s="8" customFormat="1" x14ac:dyDescent="0.25">
      <c r="A1404" s="8" t="str">
        <v>WWE SmackDown vs. Raw 2010</v>
      </c>
      <c r="B1404" s="8" cm="1">
        <f t="array" ref="B1404">SUM(1*(VGSales[Name]=A1404))</f>
        <v>6</v>
      </c>
      <c r="C1404" s="8" cm="1">
        <f t="array" ref="C1404">ROWS(_xlfn.UNIQUE(_xlfn._xlws.FILTER(VGSales[Genre],VGSales[Name]=A1404)))</f>
        <v>1</v>
      </c>
      <c r="D1404" s="8">
        <f>SUMIFS(VGSales[Global_Sales],VGSales[Name],A1404)</f>
        <v>5.21</v>
      </c>
    </row>
    <row r="1405" spans="1:4" s="8" customFormat="1" x14ac:dyDescent="0.25">
      <c r="A1405" s="8" t="str">
        <v>Plants vs. Zombies</v>
      </c>
      <c r="B1405" s="8" cm="1">
        <f t="array" ref="B1405">SUM(1*(VGSales[Name]=A1405))</f>
        <v>4</v>
      </c>
      <c r="C1405" s="8" cm="1">
        <f t="array" ref="C1405">ROWS(_xlfn.UNIQUE(_xlfn._xlws.FILTER(VGSales[Genre],VGSales[Name]=A1405)))</f>
        <v>1</v>
      </c>
      <c r="D1405" s="8">
        <f>SUMIFS(VGSales[Global_Sales],VGSales[Name],A1405)</f>
        <v>1.68</v>
      </c>
    </row>
    <row r="1406" spans="1:4" s="8" customFormat="1" x14ac:dyDescent="0.25">
      <c r="A1406" s="8" t="str">
        <v>Super Ghouls 'n Ghosts</v>
      </c>
      <c r="B1406" s="8" cm="1">
        <f t="array" ref="B1406">SUM(1*(VGSales[Name]=A1406))</f>
        <v>2</v>
      </c>
      <c r="C1406" s="8" cm="1">
        <f t="array" ref="C1406">ROWS(_xlfn.UNIQUE(_xlfn._xlws.FILTER(VGSales[Genre],VGSales[Name]=A1406)))</f>
        <v>1</v>
      </c>
      <c r="D1406" s="8">
        <f>SUMIFS(VGSales[Global_Sales],VGSales[Name],A1406)</f>
        <v>1.25</v>
      </c>
    </row>
    <row r="1407" spans="1:4" s="8" customFormat="1" x14ac:dyDescent="0.25">
      <c r="A1407" s="8" t="str">
        <v>Spore</v>
      </c>
      <c r="B1407" s="8" cm="1">
        <f t="array" ref="B1407">SUM(1*(VGSales[Name]=A1407))</f>
        <v>1</v>
      </c>
      <c r="C1407" s="8" cm="1">
        <f t="array" ref="C1407">ROWS(_xlfn.UNIQUE(_xlfn._xlws.FILTER(VGSales[Genre],VGSales[Name]=A1407)))</f>
        <v>1</v>
      </c>
      <c r="D1407" s="8">
        <f>SUMIFS(VGSales[Global_Sales],VGSales[Name],A1407)</f>
        <v>1.17</v>
      </c>
    </row>
    <row r="1408" spans="1:4" s="8" customFormat="1" x14ac:dyDescent="0.25">
      <c r="A1408" s="8" t="str">
        <v>Soviet Strike</v>
      </c>
      <c r="B1408" s="8" cm="1">
        <f t="array" ref="B1408">SUM(1*(VGSales[Name]=A1408))</f>
        <v>1</v>
      </c>
      <c r="C1408" s="8" cm="1">
        <f t="array" ref="C1408">ROWS(_xlfn.UNIQUE(_xlfn._xlws.FILTER(VGSales[Genre],VGSales[Name]=A1408)))</f>
        <v>1</v>
      </c>
      <c r="D1408" s="8">
        <f>SUMIFS(VGSales[Global_Sales],VGSales[Name],A1408)</f>
        <v>1.17</v>
      </c>
    </row>
    <row r="1409" spans="1:4" s="8" customFormat="1" x14ac:dyDescent="0.25">
      <c r="A1409" s="8" t="str">
        <v>Your Shape: Fitness Evolved 2012</v>
      </c>
      <c r="B1409" s="8" cm="1">
        <f t="array" ref="B1409">SUM(1*(VGSales[Name]=A1409))</f>
        <v>1</v>
      </c>
      <c r="C1409" s="8" cm="1">
        <f t="array" ref="C1409">ROWS(_xlfn.UNIQUE(_xlfn._xlws.FILTER(VGSales[Genre],VGSales[Name]=A1409)))</f>
        <v>1</v>
      </c>
      <c r="D1409" s="8">
        <f>SUMIFS(VGSales[Global_Sales],VGSales[Name],A1409)</f>
        <v>1.17</v>
      </c>
    </row>
    <row r="1410" spans="1:4" s="8" customFormat="1" x14ac:dyDescent="0.25">
      <c r="A1410" s="8" t="str">
        <v>Gun</v>
      </c>
      <c r="B1410" s="8" cm="1">
        <f t="array" ref="B1410">SUM(1*(VGSales[Name]=A1410))</f>
        <v>4</v>
      </c>
      <c r="C1410" s="8" cm="1">
        <f t="array" ref="C1410">ROWS(_xlfn.UNIQUE(_xlfn._xlws.FILTER(VGSales[Genre],VGSales[Name]=A1410)))</f>
        <v>1</v>
      </c>
      <c r="D1410" s="8">
        <f>SUMIFS(VGSales[Global_Sales],VGSales[Name],A1410)</f>
        <v>2.14</v>
      </c>
    </row>
    <row r="1411" spans="1:4" s="8" customFormat="1" x14ac:dyDescent="0.25">
      <c r="A1411" s="8" t="str">
        <v>Ty the Tasmanian Tiger</v>
      </c>
      <c r="B1411" s="8" cm="1">
        <f t="array" ref="B1411">SUM(1*(VGSales[Name]=A1411))</f>
        <v>3</v>
      </c>
      <c r="C1411" s="8" cm="1">
        <f t="array" ref="C1411">ROWS(_xlfn.UNIQUE(_xlfn._xlws.FILTER(VGSales[Genre],VGSales[Name]=A1411)))</f>
        <v>1</v>
      </c>
      <c r="D1411" s="8">
        <f>SUMIFS(VGSales[Global_Sales],VGSales[Name],A1411)</f>
        <v>1.6199999999999999</v>
      </c>
    </row>
    <row r="1412" spans="1:4" s="8" customFormat="1" x14ac:dyDescent="0.25">
      <c r="A1412" s="8" t="str">
        <v>Wario Land: Shake It!</v>
      </c>
      <c r="B1412" s="8" cm="1">
        <f t="array" ref="B1412">SUM(1*(VGSales[Name]=A1412))</f>
        <v>1</v>
      </c>
      <c r="C1412" s="8" cm="1">
        <f t="array" ref="C1412">ROWS(_xlfn.UNIQUE(_xlfn._xlws.FILTER(VGSales[Genre],VGSales[Name]=A1412)))</f>
        <v>1</v>
      </c>
      <c r="D1412" s="8">
        <f>SUMIFS(VGSales[Global_Sales],VGSales[Name],A1412)</f>
        <v>1.17</v>
      </c>
    </row>
    <row r="1413" spans="1:4" s="8" customFormat="1" x14ac:dyDescent="0.25">
      <c r="A1413" s="8" t="str">
        <v>Sonic Rush Adventure</v>
      </c>
      <c r="B1413" s="8" cm="1">
        <f t="array" ref="B1413">SUM(1*(VGSales[Name]=A1413))</f>
        <v>1</v>
      </c>
      <c r="C1413" s="8" cm="1">
        <f t="array" ref="C1413">ROWS(_xlfn.UNIQUE(_xlfn._xlws.FILTER(VGSales[Genre],VGSales[Name]=A1413)))</f>
        <v>1</v>
      </c>
      <c r="D1413" s="8">
        <f>SUMIFS(VGSales[Global_Sales],VGSales[Name],A1413)</f>
        <v>1.17</v>
      </c>
    </row>
    <row r="1414" spans="1:4" s="8" customFormat="1" x14ac:dyDescent="0.25">
      <c r="A1414" s="8" t="str">
        <v>Mega Man 3</v>
      </c>
      <c r="B1414" s="8" cm="1">
        <f t="array" ref="B1414">SUM(1*(VGSales[Name]=A1414))</f>
        <v>1</v>
      </c>
      <c r="C1414" s="8" cm="1">
        <f t="array" ref="C1414">ROWS(_xlfn.UNIQUE(_xlfn._xlws.FILTER(VGSales[Genre],VGSales[Name]=A1414)))</f>
        <v>1</v>
      </c>
      <c r="D1414" s="8">
        <f>SUMIFS(VGSales[Global_Sales],VGSales[Name],A1414)</f>
        <v>1.17</v>
      </c>
    </row>
    <row r="1415" spans="1:4" s="8" customFormat="1" x14ac:dyDescent="0.25">
      <c r="A1415" s="8" t="str">
        <v>Ratchet &amp; Clank (2016)</v>
      </c>
      <c r="B1415" s="8" cm="1">
        <f t="array" ref="B1415">SUM(1*(VGSales[Name]=A1415))</f>
        <v>1</v>
      </c>
      <c r="C1415" s="8" cm="1">
        <f t="array" ref="C1415">ROWS(_xlfn.UNIQUE(_xlfn._xlws.FILTER(VGSales[Genre],VGSales[Name]=A1415)))</f>
        <v>1</v>
      </c>
      <c r="D1415" s="8">
        <f>SUMIFS(VGSales[Global_Sales],VGSales[Name],A1415)</f>
        <v>1.17</v>
      </c>
    </row>
    <row r="1416" spans="1:4" s="8" customFormat="1" x14ac:dyDescent="0.25">
      <c r="A1416" s="8" t="str">
        <v>Mission: Impossible</v>
      </c>
      <c r="B1416" s="8" cm="1">
        <f t="array" ref="B1416">SUM(1*(VGSales[Name]=A1416))</f>
        <v>2</v>
      </c>
      <c r="C1416" s="8" cm="1">
        <f t="array" ref="C1416">ROWS(_xlfn.UNIQUE(_xlfn._xlws.FILTER(VGSales[Genre],VGSales[Name]=A1416)))</f>
        <v>1</v>
      </c>
      <c r="D1416" s="8">
        <f>SUMIFS(VGSales[Global_Sales],VGSales[Name],A1416)</f>
        <v>1.69</v>
      </c>
    </row>
    <row r="1417" spans="1:4" s="8" customFormat="1" x14ac:dyDescent="0.25">
      <c r="A1417" s="8" t="str">
        <v>Romancing SaGa 2</v>
      </c>
      <c r="B1417" s="8" cm="1">
        <f t="array" ref="B1417">SUM(1*(VGSales[Name]=A1417))</f>
        <v>1</v>
      </c>
      <c r="C1417" s="8" cm="1">
        <f t="array" ref="C1417">ROWS(_xlfn.UNIQUE(_xlfn._xlws.FILTER(VGSales[Genre],VGSales[Name]=A1417)))</f>
        <v>1</v>
      </c>
      <c r="D1417" s="8">
        <f>SUMIFS(VGSales[Global_Sales],VGSales[Name],A1417)</f>
        <v>1.17</v>
      </c>
    </row>
    <row r="1418" spans="1:4" s="8" customFormat="1" x14ac:dyDescent="0.25">
      <c r="A1418" s="8" t="str">
        <v>Cabela's Dangerous Hunts</v>
      </c>
      <c r="B1418" s="8" cm="1">
        <f t="array" ref="B1418">SUM(1*(VGSales[Name]=A1418))</f>
        <v>2</v>
      </c>
      <c r="C1418" s="8" cm="1">
        <f t="array" ref="C1418">ROWS(_xlfn.UNIQUE(_xlfn._xlws.FILTER(VGSales[Genre],VGSales[Name]=A1418)))</f>
        <v>1</v>
      </c>
      <c r="D1418" s="8">
        <f>SUMIFS(VGSales[Global_Sales],VGSales[Name],A1418)</f>
        <v>1.52</v>
      </c>
    </row>
    <row r="1419" spans="1:4" s="8" customFormat="1" x14ac:dyDescent="0.25">
      <c r="A1419" s="8" t="str">
        <v>Cool Boarders 4</v>
      </c>
      <c r="B1419" s="8" cm="1">
        <f t="array" ref="B1419">SUM(1*(VGSales[Name]=A1419))</f>
        <v>1</v>
      </c>
      <c r="C1419" s="8" cm="1">
        <f t="array" ref="C1419">ROWS(_xlfn.UNIQUE(_xlfn._xlws.FILTER(VGSales[Genre],VGSales[Name]=A1419)))</f>
        <v>1</v>
      </c>
      <c r="D1419" s="8">
        <f>SUMIFS(VGSales[Global_Sales],VGSales[Name],A1419)</f>
        <v>1.17</v>
      </c>
    </row>
    <row r="1420" spans="1:4" s="8" customFormat="1" x14ac:dyDescent="0.25">
      <c r="A1420" s="8" t="str">
        <v>Rage Racer</v>
      </c>
      <c r="B1420" s="8" cm="1">
        <f t="array" ref="B1420">SUM(1*(VGSales[Name]=A1420))</f>
        <v>1</v>
      </c>
      <c r="C1420" s="8" cm="1">
        <f t="array" ref="C1420">ROWS(_xlfn.UNIQUE(_xlfn._xlws.FILTER(VGSales[Genre],VGSales[Name]=A1420)))</f>
        <v>1</v>
      </c>
      <c r="D1420" s="8">
        <f>SUMIFS(VGSales[Global_Sales],VGSales[Name],A1420)</f>
        <v>1.17</v>
      </c>
    </row>
    <row r="1421" spans="1:4" s="8" customFormat="1" x14ac:dyDescent="0.25">
      <c r="A1421" s="8" t="str">
        <v>Football Manager 2013</v>
      </c>
      <c r="B1421" s="8" cm="1">
        <f t="array" ref="B1421">SUM(1*(VGSales[Name]=A1421))</f>
        <v>1</v>
      </c>
      <c r="C1421" s="8" cm="1">
        <f t="array" ref="C1421">ROWS(_xlfn.UNIQUE(_xlfn._xlws.FILTER(VGSales[Genre],VGSales[Name]=A1421)))</f>
        <v>1</v>
      </c>
      <c r="D1421" s="8">
        <f>SUMIFS(VGSales[Global_Sales],VGSales[Name],A1421)</f>
        <v>1.17</v>
      </c>
    </row>
    <row r="1422" spans="1:4" s="8" customFormat="1" x14ac:dyDescent="0.25">
      <c r="A1422" s="8" t="str">
        <v>Destruction Derby 2</v>
      </c>
      <c r="B1422" s="8" cm="1">
        <f t="array" ref="B1422">SUM(1*(VGSales[Name]=A1422))</f>
        <v>1</v>
      </c>
      <c r="C1422" s="8" cm="1">
        <f t="array" ref="C1422">ROWS(_xlfn.UNIQUE(_xlfn._xlws.FILTER(VGSales[Genre],VGSales[Name]=A1422)))</f>
        <v>1</v>
      </c>
      <c r="D1422" s="8">
        <f>SUMIFS(VGSales[Global_Sales],VGSales[Name],A1422)</f>
        <v>1.17</v>
      </c>
    </row>
    <row r="1423" spans="1:4" s="8" customFormat="1" x14ac:dyDescent="0.25">
      <c r="A1423" s="8" t="str">
        <v>Mirror's Edge</v>
      </c>
      <c r="B1423" s="8" cm="1">
        <f t="array" ref="B1423">SUM(1*(VGSales[Name]=A1423))</f>
        <v>3</v>
      </c>
      <c r="C1423" s="8" cm="1">
        <f t="array" ref="C1423">ROWS(_xlfn.UNIQUE(_xlfn._xlws.FILTER(VGSales[Genre],VGSales[Name]=A1423)))</f>
        <v>1</v>
      </c>
      <c r="D1423" s="8">
        <f>SUMIFS(VGSales[Global_Sales],VGSales[Name],A1423)</f>
        <v>2.3699999999999997</v>
      </c>
    </row>
    <row r="1424" spans="1:4" s="8" customFormat="1" x14ac:dyDescent="0.25">
      <c r="A1424" s="8" t="str">
        <v>Mario vs. Donkey Kong</v>
      </c>
      <c r="B1424" s="8" cm="1">
        <f t="array" ref="B1424">SUM(1*(VGSales[Name]=A1424))</f>
        <v>1</v>
      </c>
      <c r="C1424" s="8" cm="1">
        <f t="array" ref="C1424">ROWS(_xlfn.UNIQUE(_xlfn._xlws.FILTER(VGSales[Genre],VGSales[Name]=A1424)))</f>
        <v>1</v>
      </c>
      <c r="D1424" s="8">
        <f>SUMIFS(VGSales[Global_Sales],VGSales[Name],A1424)</f>
        <v>1.17</v>
      </c>
    </row>
    <row r="1425" spans="1:4" s="8" customFormat="1" x14ac:dyDescent="0.25">
      <c r="A1425" s="8" t="str">
        <v>EA Sports Active: More Workouts</v>
      </c>
      <c r="B1425" s="8" cm="1">
        <f t="array" ref="B1425">SUM(1*(VGSales[Name]=A1425))</f>
        <v>1</v>
      </c>
      <c r="C1425" s="8" cm="1">
        <f t="array" ref="C1425">ROWS(_xlfn.UNIQUE(_xlfn._xlws.FILTER(VGSales[Genre],VGSales[Name]=A1425)))</f>
        <v>1</v>
      </c>
      <c r="D1425" s="8">
        <f>SUMIFS(VGSales[Global_Sales],VGSales[Name],A1425)</f>
        <v>1.1599999999999999</v>
      </c>
    </row>
    <row r="1426" spans="1:4" s="8" customFormat="1" x14ac:dyDescent="0.25">
      <c r="A1426" s="8" t="str">
        <v>Final Fantasy Tactics: The War of the Lions</v>
      </c>
      <c r="B1426" s="8" cm="1">
        <f t="array" ref="B1426">SUM(1*(VGSales[Name]=A1426))</f>
        <v>1</v>
      </c>
      <c r="C1426" s="8" cm="1">
        <f t="array" ref="C1426">ROWS(_xlfn.UNIQUE(_xlfn._xlws.FILTER(VGSales[Genre],VGSales[Name]=A1426)))</f>
        <v>1</v>
      </c>
      <c r="D1426" s="8">
        <f>SUMIFS(VGSales[Global_Sales],VGSales[Name],A1426)</f>
        <v>1.1599999999999999</v>
      </c>
    </row>
    <row r="1427" spans="1:4" s="8" customFormat="1" x14ac:dyDescent="0.25">
      <c r="A1427" s="8" t="str">
        <v>Midnight Club 3: DUB Edition Remix</v>
      </c>
      <c r="B1427" s="8" cm="1">
        <f t="array" ref="B1427">SUM(1*(VGSales[Name]=A1427))</f>
        <v>2</v>
      </c>
      <c r="C1427" s="8" cm="1">
        <f t="array" ref="C1427">ROWS(_xlfn.UNIQUE(_xlfn._xlws.FILTER(VGSales[Genre],VGSales[Name]=A1427)))</f>
        <v>1</v>
      </c>
      <c r="D1427" s="8">
        <f>SUMIFS(VGSales[Global_Sales],VGSales[Name],A1427)</f>
        <v>1.3599999999999999</v>
      </c>
    </row>
    <row r="1428" spans="1:4" s="8" customFormat="1" x14ac:dyDescent="0.25">
      <c r="A1428" s="8" t="str">
        <v>Tom Clancy's Ghost Recon: Jungle Storm</v>
      </c>
      <c r="B1428" s="8" cm="1">
        <f t="array" ref="B1428">SUM(1*(VGSales[Name]=A1428))</f>
        <v>1</v>
      </c>
      <c r="C1428" s="8" cm="1">
        <f t="array" ref="C1428">ROWS(_xlfn.UNIQUE(_xlfn._xlws.FILTER(VGSales[Genre],VGSales[Name]=A1428)))</f>
        <v>1</v>
      </c>
      <c r="D1428" s="8">
        <f>SUMIFS(VGSales[Global_Sales],VGSales[Name],A1428)</f>
        <v>1.1599999999999999</v>
      </c>
    </row>
    <row r="1429" spans="1:4" s="8" customFormat="1" x14ac:dyDescent="0.25">
      <c r="A1429" s="8" t="str">
        <v>Bushido Blade</v>
      </c>
      <c r="B1429" s="8" cm="1">
        <f t="array" ref="B1429">SUM(1*(VGSales[Name]=A1429))</f>
        <v>1</v>
      </c>
      <c r="C1429" s="8" cm="1">
        <f t="array" ref="C1429">ROWS(_xlfn.UNIQUE(_xlfn._xlws.FILTER(VGSales[Genre],VGSales[Name]=A1429)))</f>
        <v>1</v>
      </c>
      <c r="D1429" s="8">
        <f>SUMIFS(VGSales[Global_Sales],VGSales[Name],A1429)</f>
        <v>1.1599999999999999</v>
      </c>
    </row>
    <row r="1430" spans="1:4" s="8" customFormat="1" x14ac:dyDescent="0.25">
      <c r="A1430" s="8" t="str">
        <v>NASCAR Thunder 2002</v>
      </c>
      <c r="B1430" s="8" cm="1">
        <f t="array" ref="B1430">SUM(1*(VGSales[Name]=A1430))</f>
        <v>3</v>
      </c>
      <c r="C1430" s="8" cm="1">
        <f t="array" ref="C1430">ROWS(_xlfn.UNIQUE(_xlfn._xlws.FILTER(VGSales[Genre],VGSales[Name]=A1430)))</f>
        <v>1</v>
      </c>
      <c r="D1430" s="8">
        <f>SUMIFS(VGSales[Global_Sales],VGSales[Name],A1430)</f>
        <v>1.91</v>
      </c>
    </row>
    <row r="1431" spans="1:4" s="8" customFormat="1" x14ac:dyDescent="0.25">
      <c r="A1431" s="8" t="str">
        <v>Jet Force Gemini</v>
      </c>
      <c r="B1431" s="8" cm="1">
        <f t="array" ref="B1431">SUM(1*(VGSales[Name]=A1431))</f>
        <v>1</v>
      </c>
      <c r="C1431" s="8" cm="1">
        <f t="array" ref="C1431">ROWS(_xlfn.UNIQUE(_xlfn._xlws.FILTER(VGSales[Genre],VGSales[Name]=A1431)))</f>
        <v>1</v>
      </c>
      <c r="D1431" s="8">
        <f>SUMIFS(VGSales[Global_Sales],VGSales[Name],A1431)</f>
        <v>1.1599999999999999</v>
      </c>
    </row>
    <row r="1432" spans="1:4" s="8" customFormat="1" x14ac:dyDescent="0.25">
      <c r="A1432" s="8" t="str">
        <v>Mega Man X</v>
      </c>
      <c r="B1432" s="8" cm="1">
        <f t="array" ref="B1432">SUM(1*(VGSales[Name]=A1432))</f>
        <v>1</v>
      </c>
      <c r="C1432" s="8" cm="1">
        <f t="array" ref="C1432">ROWS(_xlfn.UNIQUE(_xlfn._xlws.FILTER(VGSales[Genre],VGSales[Name]=A1432)))</f>
        <v>1</v>
      </c>
      <c r="D1432" s="8">
        <f>SUMIFS(VGSales[Global_Sales],VGSales[Name],A1432)</f>
        <v>1.1599999999999999</v>
      </c>
    </row>
    <row r="1433" spans="1:4" s="8" customFormat="1" x14ac:dyDescent="0.25">
      <c r="A1433" s="8" t="str">
        <v>Yu-Gi-Oh! The Sacred Cards (American and Others sales)</v>
      </c>
      <c r="B1433" s="8" cm="1">
        <f t="array" ref="B1433">SUM(1*(VGSales[Name]=A1433))</f>
        <v>1</v>
      </c>
      <c r="C1433" s="8" cm="1">
        <f t="array" ref="C1433">ROWS(_xlfn.UNIQUE(_xlfn._xlws.FILTER(VGSales[Genre],VGSales[Name]=A1433)))</f>
        <v>1</v>
      </c>
      <c r="D1433" s="8">
        <f>SUMIFS(VGSales[Global_Sales],VGSales[Name],A1433)</f>
        <v>1.1599999999999999</v>
      </c>
    </row>
    <row r="1434" spans="1:4" s="8" customFormat="1" x14ac:dyDescent="0.25">
      <c r="A1434" s="8" t="str">
        <v>Sega Rally Championship</v>
      </c>
      <c r="B1434" s="8" cm="1">
        <f t="array" ref="B1434">SUM(1*(VGSales[Name]=A1434))</f>
        <v>1</v>
      </c>
      <c r="C1434" s="8" cm="1">
        <f t="array" ref="C1434">ROWS(_xlfn.UNIQUE(_xlfn._xlws.FILTER(VGSales[Genre],VGSales[Name]=A1434)))</f>
        <v>1</v>
      </c>
      <c r="D1434" s="8">
        <f>SUMIFS(VGSales[Global_Sales],VGSales[Name],A1434)</f>
        <v>1.1599999999999999</v>
      </c>
    </row>
    <row r="1435" spans="1:4" s="8" customFormat="1" x14ac:dyDescent="0.25">
      <c r="A1435" s="8" t="str">
        <v>Test Drive: Off Road</v>
      </c>
      <c r="B1435" s="8" cm="1">
        <f t="array" ref="B1435">SUM(1*(VGSales[Name]=A1435))</f>
        <v>1</v>
      </c>
      <c r="C1435" s="8" cm="1">
        <f t="array" ref="C1435">ROWS(_xlfn.UNIQUE(_xlfn._xlws.FILTER(VGSales[Genre],VGSales[Name]=A1435)))</f>
        <v>1</v>
      </c>
      <c r="D1435" s="8">
        <f>SUMIFS(VGSales[Global_Sales],VGSales[Name],A1435)</f>
        <v>1.1599999999999999</v>
      </c>
    </row>
    <row r="1436" spans="1:4" s="8" customFormat="1" x14ac:dyDescent="0.25">
      <c r="A1436" s="8" t="str">
        <v>Medal of Honor Heroes 2</v>
      </c>
      <c r="B1436" s="8" cm="1">
        <f t="array" ref="B1436">SUM(1*(VGSales[Name]=A1436))</f>
        <v>2</v>
      </c>
      <c r="C1436" s="8" cm="1">
        <f t="array" ref="C1436">ROWS(_xlfn.UNIQUE(_xlfn._xlws.FILTER(VGSales[Genre],VGSales[Name]=A1436)))</f>
        <v>1</v>
      </c>
      <c r="D1436" s="8">
        <f>SUMIFS(VGSales[Global_Sales],VGSales[Name],A1436)</f>
        <v>1.5799999999999998</v>
      </c>
    </row>
    <row r="1437" spans="1:4" s="8" customFormat="1" x14ac:dyDescent="0.25">
      <c r="A1437" s="8" t="str">
        <v>Sniper: Ghost Warrior</v>
      </c>
      <c r="B1437" s="8" cm="1">
        <f t="array" ref="B1437">SUM(1*(VGSales[Name]=A1437))</f>
        <v>3</v>
      </c>
      <c r="C1437" s="8" cm="1">
        <f t="array" ref="C1437">ROWS(_xlfn.UNIQUE(_xlfn._xlws.FILTER(VGSales[Genre],VGSales[Name]=A1437)))</f>
        <v>1</v>
      </c>
      <c r="D1437" s="8">
        <f>SUMIFS(VGSales[Global_Sales],VGSales[Name],A1437)</f>
        <v>2.12</v>
      </c>
    </row>
    <row r="1438" spans="1:4" s="8" customFormat="1" x14ac:dyDescent="0.25">
      <c r="A1438" s="8" t="str">
        <v>Rocksmith</v>
      </c>
      <c r="B1438" s="8" cm="1">
        <f t="array" ref="B1438">SUM(1*(VGSales[Name]=A1438))</f>
        <v>3</v>
      </c>
      <c r="C1438" s="8" cm="1">
        <f t="array" ref="C1438">ROWS(_xlfn.UNIQUE(_xlfn._xlws.FILTER(VGSales[Genre],VGSales[Name]=A1438)))</f>
        <v>1</v>
      </c>
      <c r="D1438" s="8">
        <f>SUMIFS(VGSales[Global_Sales],VGSales[Name],A1438)</f>
        <v>2.4000000000000004</v>
      </c>
    </row>
    <row r="1439" spans="1:4" s="8" customFormat="1" x14ac:dyDescent="0.25">
      <c r="A1439" s="8" t="str">
        <v>Plants vs. Zombies: Garden Warfare</v>
      </c>
      <c r="B1439" s="8" cm="1">
        <f t="array" ref="B1439">SUM(1*(VGSales[Name]=A1439))</f>
        <v>5</v>
      </c>
      <c r="C1439" s="8" cm="1">
        <f t="array" ref="C1439">ROWS(_xlfn.UNIQUE(_xlfn._xlws.FILTER(VGSales[Genre],VGSales[Name]=A1439)))</f>
        <v>1</v>
      </c>
      <c r="D1439" s="8">
        <f>SUMIFS(VGSales[Global_Sales],VGSales[Name],A1439)</f>
        <v>3.23</v>
      </c>
    </row>
    <row r="1440" spans="1:4" s="8" customFormat="1" x14ac:dyDescent="0.25">
      <c r="A1440" s="8" t="str">
        <v>Worldwide Soccer Manager 2009</v>
      </c>
      <c r="B1440" s="8" cm="1">
        <f t="array" ref="B1440">SUM(1*(VGSales[Name]=A1440))</f>
        <v>1</v>
      </c>
      <c r="C1440" s="8" cm="1">
        <f t="array" ref="C1440">ROWS(_xlfn.UNIQUE(_xlfn._xlws.FILTER(VGSales[Genre],VGSales[Name]=A1440)))</f>
        <v>1</v>
      </c>
      <c r="D1440" s="8">
        <f>SUMIFS(VGSales[Global_Sales],VGSales[Name],A1440)</f>
        <v>1.1499999999999999</v>
      </c>
    </row>
    <row r="1441" spans="1:4" s="8" customFormat="1" x14ac:dyDescent="0.25">
      <c r="A1441" s="8" t="str">
        <v>Omerta: City of Gangsters</v>
      </c>
      <c r="B1441" s="8" cm="1">
        <f t="array" ref="B1441">SUM(1*(VGSales[Name]=A1441))</f>
        <v>2</v>
      </c>
      <c r="C1441" s="8" cm="1">
        <f t="array" ref="C1441">ROWS(_xlfn.UNIQUE(_xlfn._xlws.FILTER(VGSales[Genre],VGSales[Name]=A1441)))</f>
        <v>1</v>
      </c>
      <c r="D1441" s="8">
        <f>SUMIFS(VGSales[Global_Sales],VGSales[Name],A1441)</f>
        <v>1.8599999999999999</v>
      </c>
    </row>
    <row r="1442" spans="1:4" s="8" customFormat="1" x14ac:dyDescent="0.25">
      <c r="A1442" s="8" t="str">
        <v>Gauntlet: Dark Legacy</v>
      </c>
      <c r="B1442" s="8" cm="1">
        <f t="array" ref="B1442">SUM(1*(VGSales[Name]=A1442))</f>
        <v>3</v>
      </c>
      <c r="C1442" s="8" cm="1">
        <f t="array" ref="C1442">ROWS(_xlfn.UNIQUE(_xlfn._xlws.FILTER(VGSales[Genre],VGSales[Name]=A1442)))</f>
        <v>1</v>
      </c>
      <c r="D1442" s="8">
        <f>SUMIFS(VGSales[Global_Sales],VGSales[Name],A1442)</f>
        <v>1.4999999999999998</v>
      </c>
    </row>
    <row r="1443" spans="1:4" s="8" customFormat="1" x14ac:dyDescent="0.25">
      <c r="A1443" s="8" t="str">
        <v>Ninja Gaiden Sigma</v>
      </c>
      <c r="B1443" s="8" cm="1">
        <f t="array" ref="B1443">SUM(1*(VGSales[Name]=A1443))</f>
        <v>2</v>
      </c>
      <c r="C1443" s="8" cm="1">
        <f t="array" ref="C1443">ROWS(_xlfn.UNIQUE(_xlfn._xlws.FILTER(VGSales[Genre],VGSales[Name]=A1443)))</f>
        <v>1</v>
      </c>
      <c r="D1443" s="8">
        <f>SUMIFS(VGSales[Global_Sales],VGSales[Name],A1443)</f>
        <v>1.42</v>
      </c>
    </row>
    <row r="1444" spans="1:4" s="8" customFormat="1" x14ac:dyDescent="0.25">
      <c r="A1444" s="8" t="str">
        <v>Bad Boys: Miami Takedown</v>
      </c>
      <c r="B1444" s="8" cm="1">
        <f t="array" ref="B1444">SUM(1*(VGSales[Name]=A1444))</f>
        <v>3</v>
      </c>
      <c r="C1444" s="8" cm="1">
        <f t="array" ref="C1444">ROWS(_xlfn.UNIQUE(_xlfn._xlws.FILTER(VGSales[Genre],VGSales[Name]=A1444)))</f>
        <v>1</v>
      </c>
      <c r="D1444" s="8">
        <f>SUMIFS(VGSales[Global_Sales],VGSales[Name],A1444)</f>
        <v>1.38</v>
      </c>
    </row>
    <row r="1445" spans="1:4" s="8" customFormat="1" x14ac:dyDescent="0.25">
      <c r="A1445" s="8" t="str">
        <v>Kaboom!</v>
      </c>
      <c r="B1445" s="8" cm="1">
        <f t="array" ref="B1445">SUM(1*(VGSales[Name]=A1445))</f>
        <v>1</v>
      </c>
      <c r="C1445" s="8" cm="1">
        <f t="array" ref="C1445">ROWS(_xlfn.UNIQUE(_xlfn._xlws.FILTER(VGSales[Genre],VGSales[Name]=A1445)))</f>
        <v>1</v>
      </c>
      <c r="D1445" s="8">
        <f>SUMIFS(VGSales[Global_Sales],VGSales[Name],A1445)</f>
        <v>1.1499999999999999</v>
      </c>
    </row>
    <row r="1446" spans="1:4" s="8" customFormat="1" x14ac:dyDescent="0.25">
      <c r="A1446" s="8" t="str">
        <v>Red Dead Redemption: Undead Nightmare</v>
      </c>
      <c r="B1446" s="8" cm="1">
        <f t="array" ref="B1446">SUM(1*(VGSales[Name]=A1446))</f>
        <v>2</v>
      </c>
      <c r="C1446" s="8" cm="1">
        <f t="array" ref="C1446">ROWS(_xlfn.UNIQUE(_xlfn._xlws.FILTER(VGSales[Genre],VGSales[Name]=A1446)))</f>
        <v>1</v>
      </c>
      <c r="D1446" s="8">
        <f>SUMIFS(VGSales[Global_Sales],VGSales[Name],A1446)</f>
        <v>2.2199999999999998</v>
      </c>
    </row>
    <row r="1447" spans="1:4" s="8" customFormat="1" x14ac:dyDescent="0.25">
      <c r="A1447" s="8" t="str">
        <v>Sonic and the Black Knight</v>
      </c>
      <c r="B1447" s="8" cm="1">
        <f t="array" ref="B1447">SUM(1*(VGSales[Name]=A1447))</f>
        <v>1</v>
      </c>
      <c r="C1447" s="8" cm="1">
        <f t="array" ref="C1447">ROWS(_xlfn.UNIQUE(_xlfn._xlws.FILTER(VGSales[Genre],VGSales[Name]=A1447)))</f>
        <v>1</v>
      </c>
      <c r="D1447" s="8">
        <f>SUMIFS(VGSales[Global_Sales],VGSales[Name],A1447)</f>
        <v>1.1499999999999999</v>
      </c>
    </row>
    <row r="1448" spans="1:4" s="8" customFormat="1" x14ac:dyDescent="0.25">
      <c r="A1448" s="8" t="str">
        <v>Qix</v>
      </c>
      <c r="B1448" s="8" cm="1">
        <f t="array" ref="B1448">SUM(1*(VGSales[Name]=A1448))</f>
        <v>1</v>
      </c>
      <c r="C1448" s="8" cm="1">
        <f t="array" ref="C1448">ROWS(_xlfn.UNIQUE(_xlfn._xlws.FILTER(VGSales[Genre],VGSales[Name]=A1448)))</f>
        <v>1</v>
      </c>
      <c r="D1448" s="8">
        <f>SUMIFS(VGSales[Global_Sales],VGSales[Name],A1448)</f>
        <v>1.1499999999999999</v>
      </c>
    </row>
    <row r="1449" spans="1:4" s="8" customFormat="1" x14ac:dyDescent="0.25">
      <c r="A1449" s="8" t="str">
        <v>Derby Stallion III</v>
      </c>
      <c r="B1449" s="8" cm="1">
        <f t="array" ref="B1449">SUM(1*(VGSales[Name]=A1449))</f>
        <v>1</v>
      </c>
      <c r="C1449" s="8" cm="1">
        <f t="array" ref="C1449">ROWS(_xlfn.UNIQUE(_xlfn._xlws.FILTER(VGSales[Genre],VGSales[Name]=A1449)))</f>
        <v>1</v>
      </c>
      <c r="D1449" s="8">
        <f>SUMIFS(VGSales[Global_Sales],VGSales[Name],A1449)</f>
        <v>1.1499999999999999</v>
      </c>
    </row>
    <row r="1450" spans="1:4" s="8" customFormat="1" x14ac:dyDescent="0.25">
      <c r="A1450" s="8" t="str">
        <v>Doraemon</v>
      </c>
      <c r="B1450" s="8" cm="1">
        <f t="array" ref="B1450">SUM(1*(VGSales[Name]=A1450))</f>
        <v>1</v>
      </c>
      <c r="C1450" s="8" cm="1">
        <f t="array" ref="C1450">ROWS(_xlfn.UNIQUE(_xlfn._xlws.FILTER(VGSales[Genre],VGSales[Name]=A1450)))</f>
        <v>1</v>
      </c>
      <c r="D1450" s="8">
        <f>SUMIFS(VGSales[Global_Sales],VGSales[Name],A1450)</f>
        <v>1.1499999999999999</v>
      </c>
    </row>
    <row r="1451" spans="1:4" s="8" customFormat="1" x14ac:dyDescent="0.25">
      <c r="A1451" s="8" t="str">
        <v>High School Musical 2: Work This Out!</v>
      </c>
      <c r="B1451" s="8" cm="1">
        <f t="array" ref="B1451">SUM(1*(VGSales[Name]=A1451))</f>
        <v>1</v>
      </c>
      <c r="C1451" s="8" cm="1">
        <f t="array" ref="C1451">ROWS(_xlfn.UNIQUE(_xlfn._xlws.FILTER(VGSales[Genre],VGSales[Name]=A1451)))</f>
        <v>1</v>
      </c>
      <c r="D1451" s="8">
        <f>SUMIFS(VGSales[Global_Sales],VGSales[Name],A1451)</f>
        <v>1.1499999999999999</v>
      </c>
    </row>
    <row r="1452" spans="1:4" s="8" customFormat="1" x14ac:dyDescent="0.25">
      <c r="A1452" s="8" t="str">
        <v>Ratchet &amp; Clank: All 4 One</v>
      </c>
      <c r="B1452" s="8" cm="1">
        <f t="array" ref="B1452">SUM(1*(VGSales[Name]=A1452))</f>
        <v>1</v>
      </c>
      <c r="C1452" s="8" cm="1">
        <f t="array" ref="C1452">ROWS(_xlfn.UNIQUE(_xlfn._xlws.FILTER(VGSales[Genre],VGSales[Name]=A1452)))</f>
        <v>1</v>
      </c>
      <c r="D1452" s="8">
        <f>SUMIFS(VGSales[Global_Sales],VGSales[Name],A1452)</f>
        <v>1.1499999999999999</v>
      </c>
    </row>
    <row r="1453" spans="1:4" s="8" customFormat="1" x14ac:dyDescent="0.25">
      <c r="A1453" s="8" t="str">
        <v>Donkey Konga</v>
      </c>
      <c r="B1453" s="8" cm="1">
        <f t="array" ref="B1453">SUM(1*(VGSales[Name]=A1453))</f>
        <v>1</v>
      </c>
      <c r="C1453" s="8" cm="1">
        <f t="array" ref="C1453">ROWS(_xlfn.UNIQUE(_xlfn._xlws.FILTER(VGSales[Genre],VGSales[Name]=A1453)))</f>
        <v>1</v>
      </c>
      <c r="D1453" s="8">
        <f>SUMIFS(VGSales[Global_Sales],VGSales[Name],A1453)</f>
        <v>1.1499999999999999</v>
      </c>
    </row>
    <row r="1454" spans="1:4" s="8" customFormat="1" x14ac:dyDescent="0.25">
      <c r="A1454" s="8" t="str">
        <v>Fight Night Champion</v>
      </c>
      <c r="B1454" s="8" cm="1">
        <f t="array" ref="B1454">SUM(1*(VGSales[Name]=A1454))</f>
        <v>2</v>
      </c>
      <c r="C1454" s="8" cm="1">
        <f t="array" ref="C1454">ROWS(_xlfn.UNIQUE(_xlfn._xlws.FILTER(VGSales[Genre],VGSales[Name]=A1454)))</f>
        <v>1</v>
      </c>
      <c r="D1454" s="8">
        <f>SUMIFS(VGSales[Global_Sales],VGSales[Name],A1454)</f>
        <v>1.95</v>
      </c>
    </row>
    <row r="1455" spans="1:4" s="8" customFormat="1" x14ac:dyDescent="0.25">
      <c r="A1455" s="8" t="str">
        <v>Dragon Quest I &amp; II</v>
      </c>
      <c r="B1455" s="8" cm="1">
        <f t="array" ref="B1455">SUM(1*(VGSales[Name]=A1455))</f>
        <v>1</v>
      </c>
      <c r="C1455" s="8" cm="1">
        <f t="array" ref="C1455">ROWS(_xlfn.UNIQUE(_xlfn._xlws.FILTER(VGSales[Genre],VGSales[Name]=A1455)))</f>
        <v>1</v>
      </c>
      <c r="D1455" s="8">
        <f>SUMIFS(VGSales[Global_Sales],VGSales[Name],A1455)</f>
        <v>1.1499999999999999</v>
      </c>
    </row>
    <row r="1456" spans="1:4" s="8" customFormat="1" x14ac:dyDescent="0.25">
      <c r="A1456" s="8" t="str">
        <v>Tak and the Power of Juju</v>
      </c>
      <c r="B1456" s="8" cm="1">
        <f t="array" ref="B1456">SUM(1*(VGSales[Name]=A1456))</f>
        <v>3</v>
      </c>
      <c r="C1456" s="8" cm="1">
        <f t="array" ref="C1456">ROWS(_xlfn.UNIQUE(_xlfn._xlws.FILTER(VGSales[Genre],VGSales[Name]=A1456)))</f>
        <v>1</v>
      </c>
      <c r="D1456" s="8">
        <f>SUMIFS(VGSales[Global_Sales],VGSales[Name],A1456)</f>
        <v>2.1</v>
      </c>
    </row>
    <row r="1457" spans="1:4" s="8" customFormat="1" x14ac:dyDescent="0.25">
      <c r="A1457" s="8" t="str">
        <v>Puyo Puyo Sun Ketteiban</v>
      </c>
      <c r="B1457" s="8" cm="1">
        <f t="array" ref="B1457">SUM(1*(VGSales[Name]=A1457))</f>
        <v>1</v>
      </c>
      <c r="C1457" s="8" cm="1">
        <f t="array" ref="C1457">ROWS(_xlfn.UNIQUE(_xlfn._xlws.FILTER(VGSales[Genre],VGSales[Name]=A1457)))</f>
        <v>1</v>
      </c>
      <c r="D1457" s="8">
        <f>SUMIFS(VGSales[Global_Sales],VGSales[Name],A1457)</f>
        <v>1.1499999999999999</v>
      </c>
    </row>
    <row r="1458" spans="1:4" s="8" customFormat="1" x14ac:dyDescent="0.25">
      <c r="A1458" s="8" t="str">
        <v>Pokemon Rumble Blast</v>
      </c>
      <c r="B1458" s="8" cm="1">
        <f t="array" ref="B1458">SUM(1*(VGSales[Name]=A1458))</f>
        <v>1</v>
      </c>
      <c r="C1458" s="8" cm="1">
        <f t="array" ref="C1458">ROWS(_xlfn.UNIQUE(_xlfn._xlws.FILTER(VGSales[Genre],VGSales[Name]=A1458)))</f>
        <v>1</v>
      </c>
      <c r="D1458" s="8">
        <f>SUMIFS(VGSales[Global_Sales],VGSales[Name],A1458)</f>
        <v>1.1399999999999999</v>
      </c>
    </row>
    <row r="1459" spans="1:4" s="8" customFormat="1" x14ac:dyDescent="0.25">
      <c r="A1459" s="8" t="str">
        <v>Action Bass</v>
      </c>
      <c r="B1459" s="8" cm="1">
        <f t="array" ref="B1459">SUM(1*(VGSales[Name]=A1459))</f>
        <v>1</v>
      </c>
      <c r="C1459" s="8" cm="1">
        <f t="array" ref="C1459">ROWS(_xlfn.UNIQUE(_xlfn._xlws.FILTER(VGSales[Genre],VGSales[Name]=A1459)))</f>
        <v>1</v>
      </c>
      <c r="D1459" s="8">
        <f>SUMIFS(VGSales[Global_Sales],VGSales[Name],A1459)</f>
        <v>1.1399999999999999</v>
      </c>
    </row>
    <row r="1460" spans="1:4" s="8" customFormat="1" x14ac:dyDescent="0.25">
      <c r="A1460" s="8" t="str">
        <v>Tenchu: Wrath of Heaven</v>
      </c>
      <c r="B1460" s="8" cm="1">
        <f t="array" ref="B1460">SUM(1*(VGSales[Name]=A1460))</f>
        <v>1</v>
      </c>
      <c r="C1460" s="8" cm="1">
        <f t="array" ref="C1460">ROWS(_xlfn.UNIQUE(_xlfn._xlws.FILTER(VGSales[Genre],VGSales[Name]=A1460)))</f>
        <v>1</v>
      </c>
      <c r="D1460" s="8">
        <f>SUMIFS(VGSales[Global_Sales],VGSales[Name],A1460)</f>
        <v>1.1399999999999999</v>
      </c>
    </row>
    <row r="1461" spans="1:4" s="8" customFormat="1" x14ac:dyDescent="0.25">
      <c r="A1461" s="8" t="str">
        <v>Shadow of the Colossus</v>
      </c>
      <c r="B1461" s="8" cm="1">
        <f t="array" ref="B1461">SUM(1*(VGSales[Name]=A1461))</f>
        <v>2</v>
      </c>
      <c r="C1461" s="8" cm="1">
        <f t="array" ref="C1461">ROWS(_xlfn.UNIQUE(_xlfn._xlws.FILTER(VGSales[Genre],VGSales[Name]=A1461)))</f>
        <v>1</v>
      </c>
      <c r="D1461" s="8">
        <f>SUMIFS(VGSales[Global_Sales],VGSales[Name],A1461)</f>
        <v>1.18</v>
      </c>
    </row>
    <row r="1462" spans="1:4" s="8" customFormat="1" x14ac:dyDescent="0.25">
      <c r="A1462" s="8" t="str">
        <v>Brave Fencer Musashi</v>
      </c>
      <c r="B1462" s="8" cm="1">
        <f t="array" ref="B1462">SUM(1*(VGSales[Name]=A1462))</f>
        <v>1</v>
      </c>
      <c r="C1462" s="8" cm="1">
        <f t="array" ref="C1462">ROWS(_xlfn.UNIQUE(_xlfn._xlws.FILTER(VGSales[Genre],VGSales[Name]=A1462)))</f>
        <v>1</v>
      </c>
      <c r="D1462" s="8">
        <f>SUMIFS(VGSales[Global_Sales],VGSales[Name],A1462)</f>
        <v>1.1399999999999999</v>
      </c>
    </row>
    <row r="1463" spans="1:4" s="8" customFormat="1" x14ac:dyDescent="0.25">
      <c r="A1463" s="8" t="str">
        <v>Hot Shots Golf: Out of Bounds</v>
      </c>
      <c r="B1463" s="8" cm="1">
        <f t="array" ref="B1463">SUM(1*(VGSales[Name]=A1463))</f>
        <v>1</v>
      </c>
      <c r="C1463" s="8" cm="1">
        <f t="array" ref="C1463">ROWS(_xlfn.UNIQUE(_xlfn._xlws.FILTER(VGSales[Genre],VGSales[Name]=A1463)))</f>
        <v>1</v>
      </c>
      <c r="D1463" s="8">
        <f>SUMIFS(VGSales[Global_Sales],VGSales[Name],A1463)</f>
        <v>1.1399999999999999</v>
      </c>
    </row>
    <row r="1464" spans="1:4" s="8" customFormat="1" x14ac:dyDescent="0.25">
      <c r="A1464" s="8" t="str">
        <v>Dance Dance Revolution Extreme 2</v>
      </c>
      <c r="B1464" s="8" cm="1">
        <f t="array" ref="B1464">SUM(1*(VGSales[Name]=A1464))</f>
        <v>1</v>
      </c>
      <c r="C1464" s="8" cm="1">
        <f t="array" ref="C1464">ROWS(_xlfn.UNIQUE(_xlfn._xlws.FILTER(VGSales[Genre],VGSales[Name]=A1464)))</f>
        <v>1</v>
      </c>
      <c r="D1464" s="8">
        <f>SUMIFS(VGSales[Global_Sales],VGSales[Name],A1464)</f>
        <v>1.1399999999999999</v>
      </c>
    </row>
    <row r="1465" spans="1:4" s="8" customFormat="1" x14ac:dyDescent="0.25">
      <c r="A1465" s="8" t="str">
        <v>Rabbids Go Home</v>
      </c>
      <c r="B1465" s="8" cm="1">
        <f t="array" ref="B1465">SUM(1*(VGSales[Name]=A1465))</f>
        <v>2</v>
      </c>
      <c r="C1465" s="8" cm="1">
        <f t="array" ref="C1465">ROWS(_xlfn.UNIQUE(_xlfn._xlws.FILTER(VGSales[Genre],VGSales[Name]=A1465)))</f>
        <v>1</v>
      </c>
      <c r="D1465" s="8">
        <f>SUMIFS(VGSales[Global_Sales],VGSales[Name],A1465)</f>
        <v>1.8599999999999999</v>
      </c>
    </row>
    <row r="1466" spans="1:4" s="8" customFormat="1" x14ac:dyDescent="0.25">
      <c r="A1466" s="8" t="str">
        <v>South Park</v>
      </c>
      <c r="B1466" s="8" cm="1">
        <f t="array" ref="B1466">SUM(1*(VGSales[Name]=A1466))</f>
        <v>2</v>
      </c>
      <c r="C1466" s="8" cm="1">
        <f t="array" ref="C1466">ROWS(_xlfn.UNIQUE(_xlfn._xlws.FILTER(VGSales[Genre],VGSales[Name]=A1466)))</f>
        <v>1</v>
      </c>
      <c r="D1466" s="8">
        <f>SUMIFS(VGSales[Global_Sales],VGSales[Name],A1466)</f>
        <v>1.8499999999999999</v>
      </c>
    </row>
    <row r="1467" spans="1:4" s="8" customFormat="1" x14ac:dyDescent="0.25">
      <c r="A1467" s="8" t="str">
        <v>Commando</v>
      </c>
      <c r="B1467" s="8" cm="1">
        <f t="array" ref="B1467">SUM(1*(VGSales[Name]=A1467))</f>
        <v>2</v>
      </c>
      <c r="C1467" s="8" cm="1">
        <f t="array" ref="C1467">ROWS(_xlfn.UNIQUE(_xlfn._xlws.FILTER(VGSales[Genre],VGSales[Name]=A1467)))</f>
        <v>1</v>
      </c>
      <c r="D1467" s="8">
        <f>SUMIFS(VGSales[Global_Sales],VGSales[Name],A1467)</f>
        <v>1.6099999999999999</v>
      </c>
    </row>
    <row r="1468" spans="1:4" s="8" customFormat="1" x14ac:dyDescent="0.25">
      <c r="A1468" s="8" t="str">
        <v>Pilotwings</v>
      </c>
      <c r="B1468" s="8" cm="1">
        <f t="array" ref="B1468">SUM(1*(VGSales[Name]=A1468))</f>
        <v>1</v>
      </c>
      <c r="C1468" s="8" cm="1">
        <f t="array" ref="C1468">ROWS(_xlfn.UNIQUE(_xlfn._xlws.FILTER(VGSales[Genre],VGSales[Name]=A1468)))</f>
        <v>1</v>
      </c>
      <c r="D1468" s="8">
        <f>SUMIFS(VGSales[Global_Sales],VGSales[Name],A1468)</f>
        <v>1.1399999999999999</v>
      </c>
    </row>
    <row r="1469" spans="1:4" s="8" customFormat="1" x14ac:dyDescent="0.25">
      <c r="A1469" s="8" t="str">
        <v>Resident Evil - Code: Veronica</v>
      </c>
      <c r="B1469" s="8" cm="1">
        <f t="array" ref="B1469">SUM(1*(VGSales[Name]=A1469))</f>
        <v>1</v>
      </c>
      <c r="C1469" s="8" cm="1">
        <f t="array" ref="C1469">ROWS(_xlfn.UNIQUE(_xlfn._xlws.FILTER(VGSales[Genre],VGSales[Name]=A1469)))</f>
        <v>1</v>
      </c>
      <c r="D1469" s="8">
        <f>SUMIFS(VGSales[Global_Sales],VGSales[Name],A1469)</f>
        <v>1.1399999999999999</v>
      </c>
    </row>
    <row r="1470" spans="1:4" s="8" customFormat="1" x14ac:dyDescent="0.25">
      <c r="A1470" s="8" t="str">
        <v>Super R.C. Pro-Am</v>
      </c>
      <c r="B1470" s="8" cm="1">
        <f t="array" ref="B1470">SUM(1*(VGSales[Name]=A1470))</f>
        <v>1</v>
      </c>
      <c r="C1470" s="8" cm="1">
        <f t="array" ref="C1470">ROWS(_xlfn.UNIQUE(_xlfn._xlws.FILTER(VGSales[Genre],VGSales[Name]=A1470)))</f>
        <v>1</v>
      </c>
      <c r="D1470" s="8">
        <f>SUMIFS(VGSales[Global_Sales],VGSales[Name],A1470)</f>
        <v>1.1399999999999999</v>
      </c>
    </row>
    <row r="1471" spans="1:4" s="8" customFormat="1" x14ac:dyDescent="0.25">
      <c r="A1471" s="8" t="str">
        <v>Royal Palace of White Sword and The City of Gentiles</v>
      </c>
      <c r="B1471" s="8" cm="1">
        <f t="array" ref="B1471">SUM(1*(VGSales[Name]=A1471))</f>
        <v>3</v>
      </c>
      <c r="C1471" s="8" cm="1">
        <f t="array" ref="C1471">ROWS(_xlfn.UNIQUE(_xlfn._xlws.FILTER(VGSales[Genre],VGSales[Name]=A1471)))</f>
        <v>1</v>
      </c>
      <c r="D1471" s="8">
        <f>SUMIFS(VGSales[Global_Sales],VGSales[Name],A1471)</f>
        <v>1.26</v>
      </c>
    </row>
    <row r="1472" spans="1:4" s="8" customFormat="1" x14ac:dyDescent="0.25">
      <c r="A1472" s="8" t="str">
        <v>Mobile Suit Gundam: Federation vs. Zeon</v>
      </c>
      <c r="B1472" s="8" cm="1">
        <f t="array" ref="B1472">SUM(1*(VGSales[Name]=A1472))</f>
        <v>1</v>
      </c>
      <c r="C1472" s="8" cm="1">
        <f t="array" ref="C1472">ROWS(_xlfn.UNIQUE(_xlfn._xlws.FILTER(VGSales[Genre],VGSales[Name]=A1472)))</f>
        <v>1</v>
      </c>
      <c r="D1472" s="8">
        <f>SUMIFS(VGSales[Global_Sales],VGSales[Name],A1472)</f>
        <v>1.1399999999999999</v>
      </c>
    </row>
    <row r="1473" spans="1:4" s="8" customFormat="1" x14ac:dyDescent="0.25">
      <c r="A1473" s="8" t="str">
        <v>MechAssault</v>
      </c>
      <c r="B1473" s="8" cm="1">
        <f t="array" ref="B1473">SUM(1*(VGSales[Name]=A1473))</f>
        <v>1</v>
      </c>
      <c r="C1473" s="8" cm="1">
        <f t="array" ref="C1473">ROWS(_xlfn.UNIQUE(_xlfn._xlws.FILTER(VGSales[Genre],VGSales[Name]=A1473)))</f>
        <v>1</v>
      </c>
      <c r="D1473" s="8">
        <f>SUMIFS(VGSales[Global_Sales],VGSales[Name],A1473)</f>
        <v>1.1299999999999999</v>
      </c>
    </row>
    <row r="1474" spans="1:4" s="8" customFormat="1" x14ac:dyDescent="0.25">
      <c r="A1474" s="8" t="str">
        <v>ModNation Racers</v>
      </c>
      <c r="B1474" s="8" cm="1">
        <f t="array" ref="B1474">SUM(1*(VGSales[Name]=A1474))</f>
        <v>2</v>
      </c>
      <c r="C1474" s="8" cm="1">
        <f t="array" ref="C1474">ROWS(_xlfn.UNIQUE(_xlfn._xlws.FILTER(VGSales[Genre],VGSales[Name]=A1474)))</f>
        <v>1</v>
      </c>
      <c r="D1474" s="8">
        <f>SUMIFS(VGSales[Global_Sales],VGSales[Name],A1474)</f>
        <v>1.67</v>
      </c>
    </row>
    <row r="1475" spans="1:4" s="8" customFormat="1" x14ac:dyDescent="0.25">
      <c r="A1475" s="8" t="str">
        <v>Derby Stallion 99</v>
      </c>
      <c r="B1475" s="8" cm="1">
        <f t="array" ref="B1475">SUM(1*(VGSales[Name]=A1475))</f>
        <v>1</v>
      </c>
      <c r="C1475" s="8" cm="1">
        <f t="array" ref="C1475">ROWS(_xlfn.UNIQUE(_xlfn._xlws.FILTER(VGSales[Genre],VGSales[Name]=A1475)))</f>
        <v>1</v>
      </c>
      <c r="D1475" s="8">
        <f>SUMIFS(VGSales[Global_Sales],VGSales[Name],A1475)</f>
        <v>1.1299999999999999</v>
      </c>
    </row>
    <row r="1476" spans="1:4" s="8" customFormat="1" x14ac:dyDescent="0.25">
      <c r="A1476" s="8" t="str">
        <v>Fantasy Life</v>
      </c>
      <c r="B1476" s="8" cm="1">
        <f t="array" ref="B1476">SUM(1*(VGSales[Name]=A1476))</f>
        <v>1</v>
      </c>
      <c r="C1476" s="8" cm="1">
        <f t="array" ref="C1476">ROWS(_xlfn.UNIQUE(_xlfn._xlws.FILTER(VGSales[Genre],VGSales[Name]=A1476)))</f>
        <v>1</v>
      </c>
      <c r="D1476" s="8">
        <f>SUMIFS(VGSales[Global_Sales],VGSales[Name],A1476)</f>
        <v>1.1299999999999999</v>
      </c>
    </row>
    <row r="1477" spans="1:4" s="8" customFormat="1" x14ac:dyDescent="0.25">
      <c r="A1477" s="8" t="str">
        <v>Tom Clancy's Rainbow Six 3: Black Arrow</v>
      </c>
      <c r="B1477" s="8" cm="1">
        <f t="array" ref="B1477">SUM(1*(VGSales[Name]=A1477))</f>
        <v>1</v>
      </c>
      <c r="C1477" s="8" cm="1">
        <f t="array" ref="C1477">ROWS(_xlfn.UNIQUE(_xlfn._xlws.FILTER(VGSales[Genre],VGSales[Name]=A1477)))</f>
        <v>1</v>
      </c>
      <c r="D1477" s="8">
        <f>SUMIFS(VGSales[Global_Sales],VGSales[Name],A1477)</f>
        <v>1.1299999999999999</v>
      </c>
    </row>
    <row r="1478" spans="1:4" s="8" customFormat="1" x14ac:dyDescent="0.25">
      <c r="A1478" s="8" t="str">
        <v>WWE 2K15</v>
      </c>
      <c r="B1478" s="8" cm="1">
        <f t="array" ref="B1478">SUM(1*(VGSales[Name]=A1478))</f>
        <v>4</v>
      </c>
      <c r="C1478" s="8" cm="1">
        <f t="array" ref="C1478">ROWS(_xlfn.UNIQUE(_xlfn._xlws.FILTER(VGSales[Genre],VGSales[Name]=A1478)))</f>
        <v>1</v>
      </c>
      <c r="D1478" s="8">
        <f>SUMIFS(VGSales[Global_Sales],VGSales[Name],A1478)</f>
        <v>3.23</v>
      </c>
    </row>
    <row r="1479" spans="1:4" s="8" customFormat="1" x14ac:dyDescent="0.25">
      <c r="A1479" s="8" t="str">
        <v>Jampack Winter '98</v>
      </c>
      <c r="B1479" s="8" cm="1">
        <f t="array" ref="B1479">SUM(1*(VGSales[Name]=A1479))</f>
        <v>1</v>
      </c>
      <c r="C1479" s="8" cm="1">
        <f t="array" ref="C1479">ROWS(_xlfn.UNIQUE(_xlfn._xlws.FILTER(VGSales[Genre],VGSales[Name]=A1479)))</f>
        <v>1</v>
      </c>
      <c r="D1479" s="8">
        <f>SUMIFS(VGSales[Global_Sales],VGSales[Name],A1479)</f>
        <v>1.1299999999999999</v>
      </c>
    </row>
    <row r="1480" spans="1:4" s="8" customFormat="1" x14ac:dyDescent="0.25">
      <c r="A1480" s="8" t="str">
        <v>Alien: Isolation</v>
      </c>
      <c r="B1480" s="8" cm="1">
        <f t="array" ref="B1480">SUM(1*(VGSales[Name]=A1480))</f>
        <v>5</v>
      </c>
      <c r="C1480" s="8" cm="1">
        <f t="array" ref="C1480">ROWS(_xlfn.UNIQUE(_xlfn._xlws.FILTER(VGSales[Genre],VGSales[Name]=A1480)))</f>
        <v>1</v>
      </c>
      <c r="D1480" s="8">
        <f>SUMIFS(VGSales[Global_Sales],VGSales[Name],A1480)</f>
        <v>2.4499999999999997</v>
      </c>
    </row>
    <row r="1481" spans="1:4" s="8" customFormat="1" x14ac:dyDescent="0.25">
      <c r="A1481" s="8" t="str">
        <v>Yakuza 3</v>
      </c>
      <c r="B1481" s="8" cm="1">
        <f t="array" ref="B1481">SUM(1*(VGSales[Name]=A1481))</f>
        <v>1</v>
      </c>
      <c r="C1481" s="8" cm="1">
        <f t="array" ref="C1481">ROWS(_xlfn.UNIQUE(_xlfn._xlws.FILTER(VGSales[Genre],VGSales[Name]=A1481)))</f>
        <v>1</v>
      </c>
      <c r="D1481" s="8">
        <f>SUMIFS(VGSales[Global_Sales],VGSales[Name],A1481)</f>
        <v>1.1299999999999999</v>
      </c>
    </row>
    <row r="1482" spans="1:4" s="8" customFormat="1" x14ac:dyDescent="0.25">
      <c r="A1482" s="8" t="str">
        <v>Pokémon Mystery Dungeon: Red Rescue Team (US weekly sales)</v>
      </c>
      <c r="B1482" s="8" cm="1">
        <f t="array" ref="B1482">SUM(1*(VGSales[Name]=A1482))</f>
        <v>1</v>
      </c>
      <c r="C1482" s="8" cm="1">
        <f t="array" ref="C1482">ROWS(_xlfn.UNIQUE(_xlfn._xlws.FILTER(VGSales[Genre],VGSales[Name]=A1482)))</f>
        <v>1</v>
      </c>
      <c r="D1482" s="8">
        <f>SUMIFS(VGSales[Global_Sales],VGSales[Name],A1482)</f>
        <v>1.1299999999999999</v>
      </c>
    </row>
    <row r="1483" spans="1:4" s="8" customFormat="1" x14ac:dyDescent="0.25">
      <c r="A1483" s="8" t="str">
        <v>Dragon Age II</v>
      </c>
      <c r="B1483" s="8" cm="1">
        <f t="array" ref="B1483">SUM(1*(VGSales[Name]=A1483))</f>
        <v>3</v>
      </c>
      <c r="C1483" s="8" cm="1">
        <f t="array" ref="C1483">ROWS(_xlfn.UNIQUE(_xlfn._xlws.FILTER(VGSales[Genre],VGSales[Name]=A1483)))</f>
        <v>1</v>
      </c>
      <c r="D1483" s="8">
        <f>SUMIFS(VGSales[Global_Sales],VGSales[Name],A1483)</f>
        <v>2.6</v>
      </c>
    </row>
    <row r="1484" spans="1:4" s="8" customFormat="1" x14ac:dyDescent="0.25">
      <c r="A1484" s="8" t="str">
        <v>Moon Patrol</v>
      </c>
      <c r="B1484" s="8" cm="1">
        <f t="array" ref="B1484">SUM(1*(VGSales[Name]=A1484))</f>
        <v>1</v>
      </c>
      <c r="C1484" s="8" cm="1">
        <f t="array" ref="C1484">ROWS(_xlfn.UNIQUE(_xlfn._xlws.FILTER(VGSales[Genre],VGSales[Name]=A1484)))</f>
        <v>1</v>
      </c>
      <c r="D1484" s="8">
        <f>SUMIFS(VGSales[Global_Sales],VGSales[Name],A1484)</f>
        <v>1.1200000000000001</v>
      </c>
    </row>
    <row r="1485" spans="1:4" s="8" customFormat="1" x14ac:dyDescent="0.25">
      <c r="A1485" s="8" t="str">
        <v>Supercar Street Challenge</v>
      </c>
      <c r="B1485" s="8" cm="1">
        <f t="array" ref="B1485">SUM(1*(VGSales[Name]=A1485))</f>
        <v>1</v>
      </c>
      <c r="C1485" s="8" cm="1">
        <f t="array" ref="C1485">ROWS(_xlfn.UNIQUE(_xlfn._xlws.FILTER(VGSales[Genre],VGSales[Name]=A1485)))</f>
        <v>1</v>
      </c>
      <c r="D1485" s="8">
        <f>SUMIFS(VGSales[Global_Sales],VGSales[Name],A1485)</f>
        <v>1.1200000000000001</v>
      </c>
    </row>
    <row r="1486" spans="1:4" s="8" customFormat="1" x14ac:dyDescent="0.25">
      <c r="A1486" s="8" t="str">
        <v>Pilotwings 64</v>
      </c>
      <c r="B1486" s="8" cm="1">
        <f t="array" ref="B1486">SUM(1*(VGSales[Name]=A1486))</f>
        <v>1</v>
      </c>
      <c r="C1486" s="8" cm="1">
        <f t="array" ref="C1486">ROWS(_xlfn.UNIQUE(_xlfn._xlws.FILTER(VGSales[Genre],VGSales[Name]=A1486)))</f>
        <v>1</v>
      </c>
      <c r="D1486" s="8">
        <f>SUMIFS(VGSales[Global_Sales],VGSales[Name],A1486)</f>
        <v>1.1200000000000001</v>
      </c>
    </row>
    <row r="1487" spans="1:4" s="8" customFormat="1" x14ac:dyDescent="0.25">
      <c r="A1487" s="8" t="str">
        <v>Crackdown 2</v>
      </c>
      <c r="B1487" s="8" cm="1">
        <f t="array" ref="B1487">SUM(1*(VGSales[Name]=A1487))</f>
        <v>1</v>
      </c>
      <c r="C1487" s="8" cm="1">
        <f t="array" ref="C1487">ROWS(_xlfn.UNIQUE(_xlfn._xlws.FILTER(VGSales[Genre],VGSales[Name]=A1487)))</f>
        <v>1</v>
      </c>
      <c r="D1487" s="8">
        <f>SUMIFS(VGSales[Global_Sales],VGSales[Name],A1487)</f>
        <v>1.1200000000000001</v>
      </c>
    </row>
    <row r="1488" spans="1:4" s="8" customFormat="1" x14ac:dyDescent="0.25">
      <c r="A1488" s="8" t="str">
        <v>Castlevania: Lords of Shadow</v>
      </c>
      <c r="B1488" s="8" cm="1">
        <f t="array" ref="B1488">SUM(1*(VGSales[Name]=A1488))</f>
        <v>2</v>
      </c>
      <c r="C1488" s="8" cm="1">
        <f t="array" ref="C1488">ROWS(_xlfn.UNIQUE(_xlfn._xlws.FILTER(VGSales[Genre],VGSales[Name]=A1488)))</f>
        <v>1</v>
      </c>
      <c r="D1488" s="8">
        <f>SUMIFS(VGSales[Global_Sales],VGSales[Name],A1488)</f>
        <v>1.79</v>
      </c>
    </row>
    <row r="1489" spans="1:4" s="8" customFormat="1" x14ac:dyDescent="0.25">
      <c r="A1489" s="8" t="str">
        <v>Disney Infinity 2.0: Marvel Super Heroes</v>
      </c>
      <c r="B1489" s="8" cm="1">
        <f t="array" ref="B1489">SUM(1*(VGSales[Name]=A1489))</f>
        <v>6</v>
      </c>
      <c r="C1489" s="8" cm="1">
        <f t="array" ref="C1489">ROWS(_xlfn.UNIQUE(_xlfn._xlws.FILTER(VGSales[Genre],VGSales[Name]=A1489)))</f>
        <v>1</v>
      </c>
      <c r="D1489" s="8">
        <f>SUMIFS(VGSales[Global_Sales],VGSales[Name],A1489)</f>
        <v>3.95</v>
      </c>
    </row>
    <row r="1490" spans="1:4" s="8" customFormat="1" x14ac:dyDescent="0.25">
      <c r="A1490" s="8" t="str">
        <v>SOCOM: U.S. Navy SEALs Fireteam Bravo</v>
      </c>
      <c r="B1490" s="8" cm="1">
        <f t="array" ref="B1490">SUM(1*(VGSales[Name]=A1490))</f>
        <v>1</v>
      </c>
      <c r="C1490" s="8" cm="1">
        <f t="array" ref="C1490">ROWS(_xlfn.UNIQUE(_xlfn._xlws.FILTER(VGSales[Genre],VGSales[Name]=A1490)))</f>
        <v>1</v>
      </c>
      <c r="D1490" s="8">
        <f>SUMIFS(VGSales[Global_Sales],VGSales[Name],A1490)</f>
        <v>1.1200000000000001</v>
      </c>
    </row>
    <row r="1491" spans="1:4" s="8" customFormat="1" x14ac:dyDescent="0.25">
      <c r="A1491" s="8" t="str">
        <v>Worldwide Soccer Manager 2008</v>
      </c>
      <c r="B1491" s="8" cm="1">
        <f t="array" ref="B1491">SUM(1*(VGSales[Name]=A1491))</f>
        <v>1</v>
      </c>
      <c r="C1491" s="8" cm="1">
        <f t="array" ref="C1491">ROWS(_xlfn.UNIQUE(_xlfn._xlws.FILTER(VGSales[Genre],VGSales[Name]=A1491)))</f>
        <v>1</v>
      </c>
      <c r="D1491" s="8">
        <f>SUMIFS(VGSales[Global_Sales],VGSales[Name],A1491)</f>
        <v>1.1200000000000001</v>
      </c>
    </row>
    <row r="1492" spans="1:4" s="8" customFormat="1" x14ac:dyDescent="0.25">
      <c r="A1492" s="8" t="str">
        <v>Counter-Strike</v>
      </c>
      <c r="B1492" s="8" cm="1">
        <f t="array" ref="B1492">SUM(1*(VGSales[Name]=A1492))</f>
        <v>1</v>
      </c>
      <c r="C1492" s="8" cm="1">
        <f t="array" ref="C1492">ROWS(_xlfn.UNIQUE(_xlfn._xlws.FILTER(VGSales[Genre],VGSales[Name]=A1492)))</f>
        <v>1</v>
      </c>
      <c r="D1492" s="8">
        <f>SUMIFS(VGSales[Global_Sales],VGSales[Name],A1492)</f>
        <v>1.1100000000000001</v>
      </c>
    </row>
    <row r="1493" spans="1:4" s="8" customFormat="1" x14ac:dyDescent="0.25">
      <c r="A1493" s="8" t="str">
        <v>Mad Max (2015)</v>
      </c>
      <c r="B1493" s="8" cm="1">
        <f t="array" ref="B1493">SUM(1*(VGSales[Name]=A1493))</f>
        <v>2</v>
      </c>
      <c r="C1493" s="8" cm="1">
        <f t="array" ref="C1493">ROWS(_xlfn.UNIQUE(_xlfn._xlws.FILTER(VGSales[Genre],VGSales[Name]=A1493)))</f>
        <v>1</v>
      </c>
      <c r="D1493" s="8">
        <f>SUMIFS(VGSales[Global_Sales],VGSales[Name],A1493)</f>
        <v>1.57</v>
      </c>
    </row>
    <row r="1494" spans="1:4" s="8" customFormat="1" x14ac:dyDescent="0.25">
      <c r="A1494" s="8" t="str">
        <v>Transformers: The Game (XBox 360, PS2, PS3, Wii &amp; PC Versions)</v>
      </c>
      <c r="B1494" s="8" cm="1">
        <f t="array" ref="B1494">SUM(1*(VGSales[Name]=A1494))</f>
        <v>5</v>
      </c>
      <c r="C1494" s="8" cm="1">
        <f t="array" ref="C1494">ROWS(_xlfn.UNIQUE(_xlfn._xlws.FILTER(VGSales[Genre],VGSales[Name]=A1494)))</f>
        <v>1</v>
      </c>
      <c r="D1494" s="8">
        <f>SUMIFS(VGSales[Global_Sales],VGSales[Name],A1494)</f>
        <v>3.3699999999999997</v>
      </c>
    </row>
    <row r="1495" spans="1:4" s="8" customFormat="1" x14ac:dyDescent="0.25">
      <c r="A1495" s="8" t="str">
        <v>GRID</v>
      </c>
      <c r="B1495" s="8" cm="1">
        <f t="array" ref="B1495">SUM(1*(VGSales[Name]=A1495))</f>
        <v>4</v>
      </c>
      <c r="C1495" s="8" cm="1">
        <f t="array" ref="C1495">ROWS(_xlfn.UNIQUE(_xlfn._xlws.FILTER(VGSales[Genre],VGSales[Name]=A1495)))</f>
        <v>1</v>
      </c>
      <c r="D1495" s="8">
        <f>SUMIFS(VGSales[Global_Sales],VGSales[Name],A1495)</f>
        <v>2.0900000000000003</v>
      </c>
    </row>
    <row r="1496" spans="1:4" s="8" customFormat="1" x14ac:dyDescent="0.25">
      <c r="A1496" s="8" t="str">
        <v>Guitar Hero Encore: Rocks The 80s</v>
      </c>
      <c r="B1496" s="8" cm="1">
        <f t="array" ref="B1496">SUM(1*(VGSales[Name]=A1496))</f>
        <v>1</v>
      </c>
      <c r="C1496" s="8" cm="1">
        <f t="array" ref="C1496">ROWS(_xlfn.UNIQUE(_xlfn._xlws.FILTER(VGSales[Genre],VGSales[Name]=A1496)))</f>
        <v>1</v>
      </c>
      <c r="D1496" s="8">
        <f>SUMIFS(VGSales[Global_Sales],VGSales[Name],A1496)</f>
        <v>1.1100000000000001</v>
      </c>
    </row>
    <row r="1497" spans="1:4" s="8" customFormat="1" x14ac:dyDescent="0.25">
      <c r="A1497" s="8" t="str">
        <v>Sunset Overdrive</v>
      </c>
      <c r="B1497" s="8" cm="1">
        <f t="array" ref="B1497">SUM(1*(VGSales[Name]=A1497))</f>
        <v>1</v>
      </c>
      <c r="C1497" s="8" cm="1">
        <f t="array" ref="C1497">ROWS(_xlfn.UNIQUE(_xlfn._xlws.FILTER(VGSales[Genre],VGSales[Name]=A1497)))</f>
        <v>1</v>
      </c>
      <c r="D1497" s="8">
        <f>SUMIFS(VGSales[Global_Sales],VGSales[Name],A1497)</f>
        <v>1.1100000000000001</v>
      </c>
    </row>
    <row r="1498" spans="1:4" s="8" customFormat="1" x14ac:dyDescent="0.25">
      <c r="A1498" s="8" t="str">
        <v>Tom Clancy's Splinter Cell: Chaos Theory</v>
      </c>
      <c r="B1498" s="8" cm="1">
        <f t="array" ref="B1498">SUM(1*(VGSales[Name]=A1498))</f>
        <v>4</v>
      </c>
      <c r="C1498" s="8" cm="1">
        <f t="array" ref="C1498">ROWS(_xlfn.UNIQUE(_xlfn._xlws.FILTER(VGSales[Genre],VGSales[Name]=A1498)))</f>
        <v>1</v>
      </c>
      <c r="D1498" s="8">
        <f>SUMIFS(VGSales[Global_Sales],VGSales[Name],A1498)</f>
        <v>2.23</v>
      </c>
    </row>
    <row r="1499" spans="1:4" s="8" customFormat="1" x14ac:dyDescent="0.25">
      <c r="A1499" s="8" t="str">
        <v>Donkey Kong Jr.</v>
      </c>
      <c r="B1499" s="8" cm="1">
        <f t="array" ref="B1499">SUM(1*(VGSales[Name]=A1499))</f>
        <v>1</v>
      </c>
      <c r="C1499" s="8" cm="1">
        <f t="array" ref="C1499">ROWS(_xlfn.UNIQUE(_xlfn._xlws.FILTER(VGSales[Genre],VGSales[Name]=A1499)))</f>
        <v>1</v>
      </c>
      <c r="D1499" s="8">
        <f>SUMIFS(VGSales[Global_Sales],VGSales[Name],A1499)</f>
        <v>1.1100000000000001</v>
      </c>
    </row>
    <row r="1500" spans="1:4" s="8" customFormat="1" x14ac:dyDescent="0.25">
      <c r="A1500" s="8" t="str">
        <v>Arc the Lad</v>
      </c>
      <c r="B1500" s="8" cm="1">
        <f t="array" ref="B1500">SUM(1*(VGSales[Name]=A1500))</f>
        <v>1</v>
      </c>
      <c r="C1500" s="8" cm="1">
        <f t="array" ref="C1500">ROWS(_xlfn.UNIQUE(_xlfn._xlws.FILTER(VGSales[Genre],VGSales[Name]=A1500)))</f>
        <v>1</v>
      </c>
      <c r="D1500" s="8">
        <f>SUMIFS(VGSales[Global_Sales],VGSales[Name],A1500)</f>
        <v>1.1100000000000001</v>
      </c>
    </row>
    <row r="1501" spans="1:4" s="8" customFormat="1" x14ac:dyDescent="0.25">
      <c r="A1501" s="8" t="str">
        <v>NBA Jam Tournament Edition</v>
      </c>
      <c r="B1501" s="8" cm="1">
        <f t="array" ref="B1501">SUM(1*(VGSales[Name]=A1501))</f>
        <v>3</v>
      </c>
      <c r="C1501" s="8" cm="1">
        <f t="array" ref="C1501">ROWS(_xlfn.UNIQUE(_xlfn._xlws.FILTER(VGSales[Genre],VGSales[Name]=A1501)))</f>
        <v>1</v>
      </c>
      <c r="D1501" s="8">
        <f>SUMIFS(VGSales[Global_Sales],VGSales[Name],A1501)</f>
        <v>2.37</v>
      </c>
    </row>
    <row r="1502" spans="1:4" s="8" customFormat="1" x14ac:dyDescent="0.25">
      <c r="A1502" s="8" t="str">
        <v>Pikmin 3</v>
      </c>
      <c r="B1502" s="8" cm="1">
        <f t="array" ref="B1502">SUM(1*(VGSales[Name]=A1502))</f>
        <v>1</v>
      </c>
      <c r="C1502" s="8" cm="1">
        <f t="array" ref="C1502">ROWS(_xlfn.UNIQUE(_xlfn._xlws.FILTER(VGSales[Genre],VGSales[Name]=A1502)))</f>
        <v>1</v>
      </c>
      <c r="D1502" s="8">
        <f>SUMIFS(VGSales[Global_Sales],VGSales[Name],A1502)</f>
        <v>1.1100000000000001</v>
      </c>
    </row>
    <row r="1503" spans="1:4" s="8" customFormat="1" x14ac:dyDescent="0.25">
      <c r="A1503" s="8" t="str">
        <v>Legend of Mana</v>
      </c>
      <c r="B1503" s="8" cm="1">
        <f t="array" ref="B1503">SUM(1*(VGSales[Name]=A1503))</f>
        <v>1</v>
      </c>
      <c r="C1503" s="8" cm="1">
        <f t="array" ref="C1503">ROWS(_xlfn.UNIQUE(_xlfn._xlws.FILTER(VGSales[Genre],VGSales[Name]=A1503)))</f>
        <v>1</v>
      </c>
      <c r="D1503" s="8">
        <f>SUMIFS(VGSales[Global_Sales],VGSales[Name],A1503)</f>
        <v>1.1100000000000001</v>
      </c>
    </row>
    <row r="1504" spans="1:4" s="8" customFormat="1" x14ac:dyDescent="0.25">
      <c r="A1504" s="8" t="str">
        <v>Lumines: Puzzle Fusion</v>
      </c>
      <c r="B1504" s="8" cm="1">
        <f t="array" ref="B1504">SUM(1*(VGSales[Name]=A1504))</f>
        <v>1</v>
      </c>
      <c r="C1504" s="8" cm="1">
        <f t="array" ref="C1504">ROWS(_xlfn.UNIQUE(_xlfn._xlws.FILTER(VGSales[Genre],VGSales[Name]=A1504)))</f>
        <v>1</v>
      </c>
      <c r="D1504" s="8">
        <f>SUMIFS(VGSales[Global_Sales],VGSales[Name],A1504)</f>
        <v>1.1100000000000001</v>
      </c>
    </row>
    <row r="1505" spans="1:4" s="8" customFormat="1" x14ac:dyDescent="0.25">
      <c r="A1505" s="8" t="str">
        <v>Megamania</v>
      </c>
      <c r="B1505" s="8" cm="1">
        <f t="array" ref="B1505">SUM(1*(VGSales[Name]=A1505))</f>
        <v>1</v>
      </c>
      <c r="C1505" s="8" cm="1">
        <f t="array" ref="C1505">ROWS(_xlfn.UNIQUE(_xlfn._xlws.FILTER(VGSales[Genre],VGSales[Name]=A1505)))</f>
        <v>1</v>
      </c>
      <c r="D1505" s="8">
        <f>SUMIFS(VGSales[Global_Sales],VGSales[Name],A1505)</f>
        <v>1.1000000000000001</v>
      </c>
    </row>
    <row r="1506" spans="1:4" s="8" customFormat="1" x14ac:dyDescent="0.25">
      <c r="A1506" s="8" t="str">
        <v>The Legend of Zelda: Tri Force Heroes</v>
      </c>
      <c r="B1506" s="8" cm="1">
        <f t="array" ref="B1506">SUM(1*(VGSales[Name]=A1506))</f>
        <v>1</v>
      </c>
      <c r="C1506" s="8" cm="1">
        <f t="array" ref="C1506">ROWS(_xlfn.UNIQUE(_xlfn._xlws.FILTER(VGSales[Genre],VGSales[Name]=A1506)))</f>
        <v>1</v>
      </c>
      <c r="D1506" s="8">
        <f>SUMIFS(VGSales[Global_Sales],VGSales[Name],A1506)</f>
        <v>1.1000000000000001</v>
      </c>
    </row>
    <row r="1507" spans="1:4" s="8" customFormat="1" x14ac:dyDescent="0.25">
      <c r="A1507" s="8" t="str">
        <v>Jungle Hunt</v>
      </c>
      <c r="B1507" s="8" cm="1">
        <f t="array" ref="B1507">SUM(1*(VGSales[Name]=A1507))</f>
        <v>1</v>
      </c>
      <c r="C1507" s="8" cm="1">
        <f t="array" ref="C1507">ROWS(_xlfn.UNIQUE(_xlfn._xlws.FILTER(VGSales[Genre],VGSales[Name]=A1507)))</f>
        <v>1</v>
      </c>
      <c r="D1507" s="8">
        <f>SUMIFS(VGSales[Global_Sales],VGSales[Name],A1507)</f>
        <v>1.1000000000000001</v>
      </c>
    </row>
    <row r="1508" spans="1:4" s="8" customFormat="1" x14ac:dyDescent="0.25">
      <c r="A1508" s="8" t="str">
        <v>Triple Play 98</v>
      </c>
      <c r="B1508" s="8" cm="1">
        <f t="array" ref="B1508">SUM(1*(VGSales[Name]=A1508))</f>
        <v>1</v>
      </c>
      <c r="C1508" s="8" cm="1">
        <f t="array" ref="C1508">ROWS(_xlfn.UNIQUE(_xlfn._xlws.FILTER(VGSales[Genre],VGSales[Name]=A1508)))</f>
        <v>1</v>
      </c>
      <c r="D1508" s="8">
        <f>SUMIFS(VGSales[Global_Sales],VGSales[Name],A1508)</f>
        <v>1.1000000000000001</v>
      </c>
    </row>
    <row r="1509" spans="1:4" s="8" customFormat="1" x14ac:dyDescent="0.25">
      <c r="A1509" s="8" t="str">
        <v>Petz Dogz 2</v>
      </c>
      <c r="B1509" s="8" cm="1">
        <f t="array" ref="B1509">SUM(1*(VGSales[Name]=A1509))</f>
        <v>3</v>
      </c>
      <c r="C1509" s="8" cm="1">
        <f t="array" ref="C1509">ROWS(_xlfn.UNIQUE(_xlfn._xlws.FILTER(VGSales[Genre],VGSales[Name]=A1509)))</f>
        <v>1</v>
      </c>
      <c r="D1509" s="8">
        <f>SUMIFS(VGSales[Global_Sales],VGSales[Name],A1509)</f>
        <v>2.2400000000000002</v>
      </c>
    </row>
    <row r="1510" spans="1:4" s="8" customFormat="1" x14ac:dyDescent="0.25">
      <c r="A1510" s="8" t="str">
        <v>WWE SmackDown vs. Raw 2011</v>
      </c>
      <c r="B1510" s="8" cm="1">
        <f t="array" ref="B1510">SUM(1*(VGSales[Name]=A1510))</f>
        <v>5</v>
      </c>
      <c r="C1510" s="8" cm="1">
        <f t="array" ref="C1510">ROWS(_xlfn.UNIQUE(_xlfn._xlws.FILTER(VGSales[Genre],VGSales[Name]=A1510)))</f>
        <v>1</v>
      </c>
      <c r="D1510" s="8">
        <f>SUMIFS(VGSales[Global_Sales],VGSales[Name],A1510)</f>
        <v>3.54</v>
      </c>
    </row>
    <row r="1511" spans="1:4" s="8" customFormat="1" x14ac:dyDescent="0.25">
      <c r="A1511" s="8" t="str">
        <v>Yu-Gi-Oh! Duel Monsters II: Dark Duel Stories</v>
      </c>
      <c r="B1511" s="8" cm="1">
        <f t="array" ref="B1511">SUM(1*(VGSales[Name]=A1511))</f>
        <v>1</v>
      </c>
      <c r="C1511" s="8" cm="1">
        <f t="array" ref="C1511">ROWS(_xlfn.UNIQUE(_xlfn._xlws.FILTER(VGSales[Genre],VGSales[Name]=A1511)))</f>
        <v>1</v>
      </c>
      <c r="D1511" s="8">
        <f>SUMIFS(VGSales[Global_Sales],VGSales[Name],A1511)</f>
        <v>1.1000000000000001</v>
      </c>
    </row>
    <row r="1512" spans="1:4" s="8" customFormat="1" x14ac:dyDescent="0.25">
      <c r="A1512" s="8" t="str">
        <v>Lode Runner</v>
      </c>
      <c r="B1512" s="8" cm="1">
        <f t="array" ref="B1512">SUM(1*(VGSales[Name]=A1512))</f>
        <v>2</v>
      </c>
      <c r="C1512" s="8" cm="1">
        <f t="array" ref="C1512">ROWS(_xlfn.UNIQUE(_xlfn._xlws.FILTER(VGSales[Genre],VGSales[Name]=A1512)))</f>
        <v>1</v>
      </c>
      <c r="D1512" s="8">
        <f>SUMIFS(VGSales[Global_Sales],VGSales[Name],A1512)</f>
        <v>1.1200000000000001</v>
      </c>
    </row>
    <row r="1513" spans="1:4" s="8" customFormat="1" x14ac:dyDescent="0.25">
      <c r="A1513" s="8" t="str">
        <v>The Final Fantasy Legend</v>
      </c>
      <c r="B1513" s="8" cm="1">
        <f t="array" ref="B1513">SUM(1*(VGSales[Name]=A1513))</f>
        <v>1</v>
      </c>
      <c r="C1513" s="8" cm="1">
        <f t="array" ref="C1513">ROWS(_xlfn.UNIQUE(_xlfn._xlws.FILTER(VGSales[Genre],VGSales[Name]=A1513)))</f>
        <v>1</v>
      </c>
      <c r="D1513" s="8">
        <f>SUMIFS(VGSales[Global_Sales],VGSales[Name],A1513)</f>
        <v>1.1000000000000001</v>
      </c>
    </row>
    <row r="1514" spans="1:4" s="8" customFormat="1" x14ac:dyDescent="0.25">
      <c r="A1514" s="8" t="str">
        <v>Famicom Jump: Eiyuu Retsuden</v>
      </c>
      <c r="B1514" s="8" cm="1">
        <f t="array" ref="B1514">SUM(1*(VGSales[Name]=A1514))</f>
        <v>1</v>
      </c>
      <c r="C1514" s="8" cm="1">
        <f t="array" ref="C1514">ROWS(_xlfn.UNIQUE(_xlfn._xlws.FILTER(VGSales[Genre],VGSales[Name]=A1514)))</f>
        <v>1</v>
      </c>
      <c r="D1514" s="8">
        <f>SUMIFS(VGSales[Global_Sales],VGSales[Name],A1514)</f>
        <v>1.1000000000000001</v>
      </c>
    </row>
    <row r="1515" spans="1:4" s="8" customFormat="1" x14ac:dyDescent="0.25">
      <c r="A1515" s="8" t="str">
        <v>F-Zero X</v>
      </c>
      <c r="B1515" s="8" cm="1">
        <f t="array" ref="B1515">SUM(1*(VGSales[Name]=A1515))</f>
        <v>1</v>
      </c>
      <c r="C1515" s="8" cm="1">
        <f t="array" ref="C1515">ROWS(_xlfn.UNIQUE(_xlfn._xlws.FILTER(VGSales[Genre],VGSales[Name]=A1515)))</f>
        <v>1</v>
      </c>
      <c r="D1515" s="8">
        <f>SUMIFS(VGSales[Global_Sales],VGSales[Name],A1515)</f>
        <v>1.1000000000000001</v>
      </c>
    </row>
    <row r="1516" spans="1:4" s="8" customFormat="1" x14ac:dyDescent="0.25">
      <c r="A1516" s="8" t="str">
        <v>Popeye</v>
      </c>
      <c r="B1516" s="8" cm="1">
        <f t="array" ref="B1516">SUM(1*(VGSales[Name]=A1516))</f>
        <v>2</v>
      </c>
      <c r="C1516" s="8" cm="1">
        <f t="array" ref="C1516">ROWS(_xlfn.UNIQUE(_xlfn._xlws.FILTER(VGSales[Genre],VGSales[Name]=A1516)))</f>
        <v>1</v>
      </c>
      <c r="D1516" s="8">
        <f>SUMIFS(VGSales[Global_Sales],VGSales[Name],A1516)</f>
        <v>1.6400000000000001</v>
      </c>
    </row>
    <row r="1517" spans="1:4" s="8" customFormat="1" x14ac:dyDescent="0.25">
      <c r="A1517" s="8" t="str">
        <v>NERF N-Strike</v>
      </c>
      <c r="B1517" s="8" cm="1">
        <f t="array" ref="B1517">SUM(1*(VGSales[Name]=A1517))</f>
        <v>1</v>
      </c>
      <c r="C1517" s="8" cm="1">
        <f t="array" ref="C1517">ROWS(_xlfn.UNIQUE(_xlfn._xlws.FILTER(VGSales[Genre],VGSales[Name]=A1517)))</f>
        <v>1</v>
      </c>
      <c r="D1517" s="8">
        <f>SUMIFS(VGSales[Global_Sales],VGSales[Name],A1517)</f>
        <v>1.1000000000000001</v>
      </c>
    </row>
    <row r="1518" spans="1:4" s="8" customFormat="1" x14ac:dyDescent="0.25">
      <c r="A1518" s="8" t="str">
        <v>SingStar Legends</v>
      </c>
      <c r="B1518" s="8" cm="1">
        <f t="array" ref="B1518">SUM(1*(VGSales[Name]=A1518))</f>
        <v>1</v>
      </c>
      <c r="C1518" s="8" cm="1">
        <f t="array" ref="C1518">ROWS(_xlfn.UNIQUE(_xlfn._xlws.FILTER(VGSales[Genre],VGSales[Name]=A1518)))</f>
        <v>1</v>
      </c>
      <c r="D1518" s="8">
        <f>SUMIFS(VGSales[Global_Sales],VGSales[Name],A1518)</f>
        <v>1.1000000000000001</v>
      </c>
    </row>
    <row r="1519" spans="1:4" s="8" customFormat="1" x14ac:dyDescent="0.25">
      <c r="A1519" s="8" t="str">
        <v>SingStar Rocks!</v>
      </c>
      <c r="B1519" s="8" cm="1">
        <f t="array" ref="B1519">SUM(1*(VGSales[Name]=A1519))</f>
        <v>1</v>
      </c>
      <c r="C1519" s="8" cm="1">
        <f t="array" ref="C1519">ROWS(_xlfn.UNIQUE(_xlfn._xlws.FILTER(VGSales[Genre],VGSales[Name]=A1519)))</f>
        <v>1</v>
      </c>
      <c r="D1519" s="8">
        <f>SUMIFS(VGSales[Global_Sales],VGSales[Name],A1519)</f>
        <v>1.1000000000000001</v>
      </c>
    </row>
    <row r="1520" spans="1:4" s="8" customFormat="1" x14ac:dyDescent="0.25">
      <c r="A1520" s="8" t="str">
        <v>Tales of Symphonia</v>
      </c>
      <c r="B1520" s="8" cm="1">
        <f t="array" ref="B1520">SUM(1*(VGSales[Name]=A1520))</f>
        <v>2</v>
      </c>
      <c r="C1520" s="8" cm="1">
        <f t="array" ref="C1520">ROWS(_xlfn.UNIQUE(_xlfn._xlws.FILTER(VGSales[Genre],VGSales[Name]=A1520)))</f>
        <v>1</v>
      </c>
      <c r="D1520" s="8">
        <f>SUMIFS(VGSales[Global_Sales],VGSales[Name],A1520)</f>
        <v>1.6400000000000001</v>
      </c>
    </row>
    <row r="1521" spans="1:4" s="8" customFormat="1" x14ac:dyDescent="0.25">
      <c r="A1521" s="8" t="str">
        <v>Untold Legends: Brotherhood of the Blade</v>
      </c>
      <c r="B1521" s="8" cm="1">
        <f t="array" ref="B1521">SUM(1*(VGSales[Name]=A1521))</f>
        <v>1</v>
      </c>
      <c r="C1521" s="8" cm="1">
        <f t="array" ref="C1521">ROWS(_xlfn.UNIQUE(_xlfn._xlws.FILTER(VGSales[Genre],VGSales[Name]=A1521)))</f>
        <v>1</v>
      </c>
      <c r="D1521" s="8">
        <f>SUMIFS(VGSales[Global_Sales],VGSales[Name],A1521)</f>
        <v>1.1000000000000001</v>
      </c>
    </row>
    <row r="1522" spans="1:4" s="8" customFormat="1" x14ac:dyDescent="0.25">
      <c r="A1522" s="8" t="str">
        <v>Star Ocean: The Second Story</v>
      </c>
      <c r="B1522" s="8" cm="1">
        <f t="array" ref="B1522">SUM(1*(VGSales[Name]=A1522))</f>
        <v>1</v>
      </c>
      <c r="C1522" s="8" cm="1">
        <f t="array" ref="C1522">ROWS(_xlfn.UNIQUE(_xlfn._xlws.FILTER(VGSales[Genre],VGSales[Name]=A1522)))</f>
        <v>1</v>
      </c>
      <c r="D1522" s="8">
        <f>SUMIFS(VGSales[Global_Sales],VGSales[Name],A1522)</f>
        <v>1.1000000000000001</v>
      </c>
    </row>
    <row r="1523" spans="1:4" s="8" customFormat="1" x14ac:dyDescent="0.25">
      <c r="A1523" s="8" t="str">
        <v>Lightning Returns: Final Fantasy XIII</v>
      </c>
      <c r="B1523" s="8" cm="1">
        <f t="array" ref="B1523">SUM(1*(VGSales[Name]=A1523))</f>
        <v>2</v>
      </c>
      <c r="C1523" s="8" cm="1">
        <f t="array" ref="C1523">ROWS(_xlfn.UNIQUE(_xlfn._xlws.FILTER(VGSales[Genre],VGSales[Name]=A1523)))</f>
        <v>1</v>
      </c>
      <c r="D1523" s="8">
        <f>SUMIFS(VGSales[Global_Sales],VGSales[Name],A1523)</f>
        <v>1.3900000000000001</v>
      </c>
    </row>
    <row r="1524" spans="1:4" s="8" customFormat="1" x14ac:dyDescent="0.25">
      <c r="A1524" s="8" t="str">
        <v>Imagine: Babysitters</v>
      </c>
      <c r="B1524" s="8" cm="1">
        <f t="array" ref="B1524">SUM(1*(VGSales[Name]=A1524))</f>
        <v>1</v>
      </c>
      <c r="C1524" s="8" cm="1">
        <f t="array" ref="C1524">ROWS(_xlfn.UNIQUE(_xlfn._xlws.FILTER(VGSales[Genre],VGSales[Name]=A1524)))</f>
        <v>1</v>
      </c>
      <c r="D1524" s="8">
        <f>SUMIFS(VGSales[Global_Sales],VGSales[Name],A1524)</f>
        <v>1.0900000000000001</v>
      </c>
    </row>
    <row r="1525" spans="1:4" s="8" customFormat="1" x14ac:dyDescent="0.25">
      <c r="A1525" s="8" t="str">
        <v>Yakuza 2</v>
      </c>
      <c r="B1525" s="8" cm="1">
        <f t="array" ref="B1525">SUM(1*(VGSales[Name]=A1525))</f>
        <v>1</v>
      </c>
      <c r="C1525" s="8" cm="1">
        <f t="array" ref="C1525">ROWS(_xlfn.UNIQUE(_xlfn._xlws.FILTER(VGSales[Genre],VGSales[Name]=A1525)))</f>
        <v>1</v>
      </c>
      <c r="D1525" s="8">
        <f>SUMIFS(VGSales[Global_Sales],VGSales[Name],A1525)</f>
        <v>1.0900000000000001</v>
      </c>
    </row>
    <row r="1526" spans="1:4" s="8" customFormat="1" x14ac:dyDescent="0.25">
      <c r="A1526" s="8" t="str">
        <v>Skate 2</v>
      </c>
      <c r="B1526" s="8" cm="1">
        <f t="array" ref="B1526">SUM(1*(VGSales[Name]=A1526))</f>
        <v>2</v>
      </c>
      <c r="C1526" s="8" cm="1">
        <f t="array" ref="C1526">ROWS(_xlfn.UNIQUE(_xlfn._xlws.FILTER(VGSales[Genre],VGSales[Name]=A1526)))</f>
        <v>1</v>
      </c>
      <c r="D1526" s="8">
        <f>SUMIFS(VGSales[Global_Sales],VGSales[Name],A1526)</f>
        <v>1.94</v>
      </c>
    </row>
    <row r="1527" spans="1:4" s="8" customFormat="1" x14ac:dyDescent="0.25">
      <c r="A1527" s="8" t="str">
        <v>Dragon Ball Z: The Legacy of Goku II</v>
      </c>
      <c r="B1527" s="8" cm="1">
        <f t="array" ref="B1527">SUM(1*(VGSales[Name]=A1527))</f>
        <v>1</v>
      </c>
      <c r="C1527" s="8" cm="1">
        <f t="array" ref="C1527">ROWS(_xlfn.UNIQUE(_xlfn._xlws.FILTER(VGSales[Genre],VGSales[Name]=A1527)))</f>
        <v>1</v>
      </c>
      <c r="D1527" s="8">
        <f>SUMIFS(VGSales[Global_Sales],VGSales[Name],A1527)</f>
        <v>1.0900000000000001</v>
      </c>
    </row>
    <row r="1528" spans="1:4" s="8" customFormat="1" x14ac:dyDescent="0.25">
      <c r="A1528" s="8" t="str">
        <v>Virtua Fighter 5</v>
      </c>
      <c r="B1528" s="8" cm="1">
        <f t="array" ref="B1528">SUM(1*(VGSales[Name]=A1528))</f>
        <v>1</v>
      </c>
      <c r="C1528" s="8" cm="1">
        <f t="array" ref="C1528">ROWS(_xlfn.UNIQUE(_xlfn._xlws.FILTER(VGSales[Genre],VGSales[Name]=A1528)))</f>
        <v>1</v>
      </c>
      <c r="D1528" s="8">
        <f>SUMIFS(VGSales[Global_Sales],VGSales[Name],A1528)</f>
        <v>1.0900000000000001</v>
      </c>
    </row>
    <row r="1529" spans="1:4" s="8" customFormat="1" x14ac:dyDescent="0.25">
      <c r="A1529" s="8" t="str">
        <v>NFL 2K1</v>
      </c>
      <c r="B1529" s="8" cm="1">
        <f t="array" ref="B1529">SUM(1*(VGSales[Name]=A1529))</f>
        <v>1</v>
      </c>
      <c r="C1529" s="8" cm="1">
        <f t="array" ref="C1529">ROWS(_xlfn.UNIQUE(_xlfn._xlws.FILTER(VGSales[Genre],VGSales[Name]=A1529)))</f>
        <v>1</v>
      </c>
      <c r="D1529" s="8">
        <f>SUMIFS(VGSales[Global_Sales],VGSales[Name],A1529)</f>
        <v>1.0900000000000001</v>
      </c>
    </row>
    <row r="1530" spans="1:4" s="8" customFormat="1" x14ac:dyDescent="0.25">
      <c r="A1530" s="8" t="str">
        <v>BeatMania</v>
      </c>
      <c r="B1530" s="8" cm="1">
        <f t="array" ref="B1530">SUM(1*(VGSales[Name]=A1530))</f>
        <v>2</v>
      </c>
      <c r="C1530" s="8" cm="1">
        <f t="array" ref="C1530">ROWS(_xlfn.UNIQUE(_xlfn._xlws.FILTER(VGSales[Genre],VGSales[Name]=A1530)))</f>
        <v>1</v>
      </c>
      <c r="D1530" s="8">
        <f>SUMIFS(VGSales[Global_Sales],VGSales[Name],A1530)</f>
        <v>1.1600000000000001</v>
      </c>
    </row>
    <row r="1531" spans="1:4" s="8" customFormat="1" x14ac:dyDescent="0.25">
      <c r="A1531" s="8" t="str">
        <v>Namco Museum Battle Collection</v>
      </c>
      <c r="B1531" s="8" cm="1">
        <f t="array" ref="B1531">SUM(1*(VGSales[Name]=A1531))</f>
        <v>1</v>
      </c>
      <c r="C1531" s="8" cm="1">
        <f t="array" ref="C1531">ROWS(_xlfn.UNIQUE(_xlfn._xlws.FILTER(VGSales[Genre],VGSales[Name]=A1531)))</f>
        <v>1</v>
      </c>
      <c r="D1531" s="8">
        <f>SUMIFS(VGSales[Global_Sales],VGSales[Name],A1531)</f>
        <v>1.0900000000000001</v>
      </c>
    </row>
    <row r="1532" spans="1:4" s="8" customFormat="1" x14ac:dyDescent="0.25">
      <c r="A1532" s="8" t="str">
        <v>Empire: Total War</v>
      </c>
      <c r="B1532" s="8" cm="1">
        <f t="array" ref="B1532">SUM(1*(VGSales[Name]=A1532))</f>
        <v>1</v>
      </c>
      <c r="C1532" s="8" cm="1">
        <f t="array" ref="C1532">ROWS(_xlfn.UNIQUE(_xlfn._xlws.FILTER(VGSales[Genre],VGSales[Name]=A1532)))</f>
        <v>1</v>
      </c>
      <c r="D1532" s="8">
        <f>SUMIFS(VGSales[Global_Sales],VGSales[Name],A1532)</f>
        <v>1.0900000000000001</v>
      </c>
    </row>
    <row r="1533" spans="1:4" s="8" customFormat="1" x14ac:dyDescent="0.25">
      <c r="A1533" s="8" t="str">
        <v>The Godfather</v>
      </c>
      <c r="B1533" s="8" cm="1">
        <f t="array" ref="B1533">SUM(1*(VGSales[Name]=A1533))</f>
        <v>1</v>
      </c>
      <c r="C1533" s="8" cm="1">
        <f t="array" ref="C1533">ROWS(_xlfn.UNIQUE(_xlfn._xlws.FILTER(VGSales[Genre],VGSales[Name]=A1533)))</f>
        <v>1</v>
      </c>
      <c r="D1533" s="8">
        <f>SUMIFS(VGSales[Global_Sales],VGSales[Name],A1533)</f>
        <v>1.0900000000000001</v>
      </c>
    </row>
    <row r="1534" spans="1:4" s="8" customFormat="1" x14ac:dyDescent="0.25">
      <c r="A1534" s="8" t="str">
        <v>Tiger Woods PGA Tour 10</v>
      </c>
      <c r="B1534" s="8" cm="1">
        <f t="array" ref="B1534">SUM(1*(VGSales[Name]=A1534))</f>
        <v>5</v>
      </c>
      <c r="C1534" s="8" cm="1">
        <f t="array" ref="C1534">ROWS(_xlfn.UNIQUE(_xlfn._xlws.FILTER(VGSales[Genre],VGSales[Name]=A1534)))</f>
        <v>1</v>
      </c>
      <c r="D1534" s="8">
        <f>SUMIFS(VGSales[Global_Sales],VGSales[Name],A1534)</f>
        <v>3.0300000000000002</v>
      </c>
    </row>
    <row r="1535" spans="1:4" s="8" customFormat="1" x14ac:dyDescent="0.25">
      <c r="A1535" s="8" t="str">
        <v>Star Wars: Bounty Hunter</v>
      </c>
      <c r="B1535" s="8" cm="1">
        <f t="array" ref="B1535">SUM(1*(VGSales[Name]=A1535))</f>
        <v>2</v>
      </c>
      <c r="C1535" s="8" cm="1">
        <f t="array" ref="C1535">ROWS(_xlfn.UNIQUE(_xlfn._xlws.FILTER(VGSales[Genre],VGSales[Name]=A1535)))</f>
        <v>1</v>
      </c>
      <c r="D1535" s="8">
        <f>SUMIFS(VGSales[Global_Sales],VGSales[Name],A1535)</f>
        <v>1.35</v>
      </c>
    </row>
    <row r="1536" spans="1:4" s="8" customFormat="1" x14ac:dyDescent="0.25">
      <c r="A1536" s="8" t="str">
        <v>Densha De Go!</v>
      </c>
      <c r="B1536" s="8" cm="1">
        <f t="array" ref="B1536">SUM(1*(VGSales[Name]=A1536))</f>
        <v>1</v>
      </c>
      <c r="C1536" s="8" cm="1">
        <f t="array" ref="C1536">ROWS(_xlfn.UNIQUE(_xlfn._xlws.FILTER(VGSales[Genre],VGSales[Name]=A1536)))</f>
        <v>1</v>
      </c>
      <c r="D1536" s="8">
        <f>SUMIFS(VGSales[Global_Sales],VGSales[Name],A1536)</f>
        <v>1.0900000000000001</v>
      </c>
    </row>
    <row r="1537" spans="1:4" s="8" customFormat="1" x14ac:dyDescent="0.25">
      <c r="A1537" s="8" t="str">
        <v>Dante's Inferno</v>
      </c>
      <c r="B1537" s="8" cm="1">
        <f t="array" ref="B1537">SUM(1*(VGSales[Name]=A1537))</f>
        <v>3</v>
      </c>
      <c r="C1537" s="8" cm="1">
        <f t="array" ref="C1537">ROWS(_xlfn.UNIQUE(_xlfn._xlws.FILTER(VGSales[Genre],VGSales[Name]=A1537)))</f>
        <v>1</v>
      </c>
      <c r="D1537" s="8">
        <f>SUMIFS(VGSales[Global_Sales],VGSales[Name],A1537)</f>
        <v>2.2000000000000002</v>
      </c>
    </row>
    <row r="1538" spans="1:4" s="8" customFormat="1" x14ac:dyDescent="0.25">
      <c r="A1538" s="8" t="str">
        <v>Endless Ocean</v>
      </c>
      <c r="B1538" s="8" cm="1">
        <f t="array" ref="B1538">SUM(1*(VGSales[Name]=A1538))</f>
        <v>1</v>
      </c>
      <c r="C1538" s="8" cm="1">
        <f t="array" ref="C1538">ROWS(_xlfn.UNIQUE(_xlfn._xlws.FILTER(VGSales[Genre],VGSales[Name]=A1538)))</f>
        <v>1</v>
      </c>
      <c r="D1538" s="8">
        <f>SUMIFS(VGSales[Global_Sales],VGSales[Name],A1538)</f>
        <v>1.0900000000000001</v>
      </c>
    </row>
    <row r="1539" spans="1:4" s="8" customFormat="1" x14ac:dyDescent="0.25">
      <c r="A1539" s="8" t="str">
        <v>NFL Blitz 2000</v>
      </c>
      <c r="B1539" s="8" cm="1">
        <f t="array" ref="B1539">SUM(1*(VGSales[Name]=A1539))</f>
        <v>2</v>
      </c>
      <c r="C1539" s="8" cm="1">
        <f t="array" ref="C1539">ROWS(_xlfn.UNIQUE(_xlfn._xlws.FILTER(VGSales[Genre],VGSales[Name]=A1539)))</f>
        <v>1</v>
      </c>
      <c r="D1539" s="8">
        <f>SUMIFS(VGSales[Global_Sales],VGSales[Name],A1539)</f>
        <v>1.67</v>
      </c>
    </row>
    <row r="1540" spans="1:4" s="8" customFormat="1" x14ac:dyDescent="0.25">
      <c r="A1540" s="8" t="str">
        <v>Sonic Free Riders</v>
      </c>
      <c r="B1540" s="8" cm="1">
        <f t="array" ref="B1540">SUM(1*(VGSales[Name]=A1540))</f>
        <v>1</v>
      </c>
      <c r="C1540" s="8" cm="1">
        <f t="array" ref="C1540">ROWS(_xlfn.UNIQUE(_xlfn._xlws.FILTER(VGSales[Genre],VGSales[Name]=A1540)))</f>
        <v>1</v>
      </c>
      <c r="D1540" s="8">
        <f>SUMIFS(VGSales[Global_Sales],VGSales[Name],A1540)</f>
        <v>1.0900000000000001</v>
      </c>
    </row>
    <row r="1541" spans="1:4" s="8" customFormat="1" x14ac:dyDescent="0.25">
      <c r="A1541" s="8" t="str">
        <v>NASCAR Thunder 2004</v>
      </c>
      <c r="B1541" s="8" cm="1">
        <f t="array" ref="B1541">SUM(1*(VGSales[Name]=A1541))</f>
        <v>2</v>
      </c>
      <c r="C1541" s="8" cm="1">
        <f t="array" ref="C1541">ROWS(_xlfn.UNIQUE(_xlfn._xlws.FILTER(VGSales[Genre],VGSales[Name]=A1541)))</f>
        <v>1</v>
      </c>
      <c r="D1541" s="8">
        <f>SUMIFS(VGSales[Global_Sales],VGSales[Name],A1541)</f>
        <v>1.31</v>
      </c>
    </row>
    <row r="1542" spans="1:4" s="8" customFormat="1" x14ac:dyDescent="0.25">
      <c r="A1542" s="8" t="str">
        <v>Prince of Persia</v>
      </c>
      <c r="B1542" s="8" cm="1">
        <f t="array" ref="B1542">SUM(1*(VGSales[Name]=A1542))</f>
        <v>2</v>
      </c>
      <c r="C1542" s="8" cm="1">
        <f t="array" ref="C1542">ROWS(_xlfn.UNIQUE(_xlfn._xlws.FILTER(VGSales[Genre],VGSales[Name]=A1542)))</f>
        <v>1</v>
      </c>
      <c r="D1542" s="8">
        <f>SUMIFS(VGSales[Global_Sales],VGSales[Name],A1542)</f>
        <v>2.09</v>
      </c>
    </row>
    <row r="1543" spans="1:4" s="8" customFormat="1" x14ac:dyDescent="0.25">
      <c r="A1543" s="8" t="str">
        <v>The Biggest Loser</v>
      </c>
      <c r="B1543" s="8" cm="1">
        <f t="array" ref="B1543">SUM(1*(VGSales[Name]=A1543))</f>
        <v>2</v>
      </c>
      <c r="C1543" s="8" cm="1">
        <f t="array" ref="C1543">ROWS(_xlfn.UNIQUE(_xlfn._xlws.FILTER(VGSales[Genre],VGSales[Name]=A1543)))</f>
        <v>1</v>
      </c>
      <c r="D1543" s="8">
        <f>SUMIFS(VGSales[Global_Sales],VGSales[Name],A1543)</f>
        <v>1.4000000000000001</v>
      </c>
    </row>
    <row r="1544" spans="1:4" s="8" customFormat="1" x14ac:dyDescent="0.25">
      <c r="A1544" s="8" t="str">
        <v>Fisherman's Bass Club</v>
      </c>
      <c r="B1544" s="8" cm="1">
        <f t="array" ref="B1544">SUM(1*(VGSales[Name]=A1544))</f>
        <v>1</v>
      </c>
      <c r="C1544" s="8" cm="1">
        <f t="array" ref="C1544">ROWS(_xlfn.UNIQUE(_xlfn._xlws.FILTER(VGSales[Genre],VGSales[Name]=A1544)))</f>
        <v>1</v>
      </c>
      <c r="D1544" s="8">
        <f>SUMIFS(VGSales[Global_Sales],VGSales[Name],A1544)</f>
        <v>1.08</v>
      </c>
    </row>
    <row r="1545" spans="1:4" s="8" customFormat="1" x14ac:dyDescent="0.25">
      <c r="A1545" s="8" t="str">
        <v>MySims Agents</v>
      </c>
      <c r="B1545" s="8" cm="1">
        <f t="array" ref="B1545">SUM(1*(VGSales[Name]=A1545))</f>
        <v>2</v>
      </c>
      <c r="C1545" s="8" cm="1">
        <f t="array" ref="C1545">ROWS(_xlfn.UNIQUE(_xlfn._xlws.FILTER(VGSales[Genre],VGSales[Name]=A1545)))</f>
        <v>1</v>
      </c>
      <c r="D1545" s="8">
        <f>SUMIFS(VGSales[Global_Sales],VGSales[Name],A1545)</f>
        <v>2.13</v>
      </c>
    </row>
    <row r="1546" spans="1:4" s="8" customFormat="1" x14ac:dyDescent="0.25">
      <c r="A1546" s="8" t="str">
        <v>Resident Evil: The Darkside Chronicles</v>
      </c>
      <c r="B1546" s="8" cm="1">
        <f t="array" ref="B1546">SUM(1*(VGSales[Name]=A1546))</f>
        <v>1</v>
      </c>
      <c r="C1546" s="8" cm="1">
        <f t="array" ref="C1546">ROWS(_xlfn.UNIQUE(_xlfn._xlws.FILTER(VGSales[Genre],VGSales[Name]=A1546)))</f>
        <v>1</v>
      </c>
      <c r="D1546" s="8">
        <f>SUMIFS(VGSales[Global_Sales],VGSales[Name],A1546)</f>
        <v>1.08</v>
      </c>
    </row>
    <row r="1547" spans="1:4" s="8" customFormat="1" x14ac:dyDescent="0.25">
      <c r="A1547" s="8" t="str">
        <v>NCAA Football 13</v>
      </c>
      <c r="B1547" s="8" cm="1">
        <f t="array" ref="B1547">SUM(1*(VGSales[Name]=A1547))</f>
        <v>2</v>
      </c>
      <c r="C1547" s="8" cm="1">
        <f t="array" ref="C1547">ROWS(_xlfn.UNIQUE(_xlfn._xlws.FILTER(VGSales[Genre],VGSales[Name]=A1547)))</f>
        <v>1</v>
      </c>
      <c r="D1547" s="8">
        <f>SUMIFS(VGSales[Global_Sales],VGSales[Name],A1547)</f>
        <v>1.9500000000000002</v>
      </c>
    </row>
    <row r="1548" spans="1:4" s="8" customFormat="1" x14ac:dyDescent="0.25">
      <c r="A1548" s="8" t="str">
        <v>Joust</v>
      </c>
      <c r="B1548" s="8" cm="1">
        <f t="array" ref="B1548">SUM(1*(VGSales[Name]=A1548))</f>
        <v>1</v>
      </c>
      <c r="C1548" s="8" cm="1">
        <f t="array" ref="C1548">ROWS(_xlfn.UNIQUE(_xlfn._xlws.FILTER(VGSales[Genre],VGSales[Name]=A1548)))</f>
        <v>1</v>
      </c>
      <c r="D1548" s="8">
        <f>SUMIFS(VGSales[Global_Sales],VGSales[Name],A1548)</f>
        <v>1.08</v>
      </c>
    </row>
    <row r="1549" spans="1:4" s="8" customFormat="1" x14ac:dyDescent="0.25">
      <c r="A1549" s="8" t="str">
        <v>DiRT 3</v>
      </c>
      <c r="B1549" s="8" cm="1">
        <f t="array" ref="B1549">SUM(1*(VGSales[Name]=A1549))</f>
        <v>3</v>
      </c>
      <c r="C1549" s="8" cm="1">
        <f t="array" ref="C1549">ROWS(_xlfn.UNIQUE(_xlfn._xlws.FILTER(VGSales[Genre],VGSales[Name]=A1549)))</f>
        <v>1</v>
      </c>
      <c r="D1549" s="8">
        <f>SUMIFS(VGSales[Global_Sales],VGSales[Name],A1549)</f>
        <v>1.97</v>
      </c>
    </row>
    <row r="1550" spans="1:4" s="8" customFormat="1" x14ac:dyDescent="0.25">
      <c r="A1550" s="8" t="str">
        <v>Spore Creatures</v>
      </c>
      <c r="B1550" s="8" cm="1">
        <f t="array" ref="B1550">SUM(1*(VGSales[Name]=A1550))</f>
        <v>1</v>
      </c>
      <c r="C1550" s="8" cm="1">
        <f t="array" ref="C1550">ROWS(_xlfn.UNIQUE(_xlfn._xlws.FILTER(VGSales[Genre],VGSales[Name]=A1550)))</f>
        <v>1</v>
      </c>
      <c r="D1550" s="8">
        <f>SUMIFS(VGSales[Global_Sales],VGSales[Name],A1550)</f>
        <v>1.08</v>
      </c>
    </row>
    <row r="1551" spans="1:4" s="8" customFormat="1" x14ac:dyDescent="0.25">
      <c r="A1551" s="8" t="str">
        <v>Ready 2 Rumble Boxing</v>
      </c>
      <c r="B1551" s="8" cm="1">
        <f t="array" ref="B1551">SUM(1*(VGSales[Name]=A1551))</f>
        <v>2</v>
      </c>
      <c r="C1551" s="8" cm="1">
        <f t="array" ref="C1551">ROWS(_xlfn.UNIQUE(_xlfn._xlws.FILTER(VGSales[Genre],VGSales[Name]=A1551)))</f>
        <v>1</v>
      </c>
      <c r="D1551" s="8">
        <f>SUMIFS(VGSales[Global_Sales],VGSales[Name],A1551)</f>
        <v>1.67</v>
      </c>
    </row>
    <row r="1552" spans="1:4" s="8" customFormat="1" x14ac:dyDescent="0.25">
      <c r="A1552" s="8" t="str">
        <v>Dragon Ball Z: Taiketsu</v>
      </c>
      <c r="B1552" s="8" cm="1">
        <f t="array" ref="B1552">SUM(1*(VGSales[Name]=A1552))</f>
        <v>1</v>
      </c>
      <c r="C1552" s="8" cm="1">
        <f t="array" ref="C1552">ROWS(_xlfn.UNIQUE(_xlfn._xlws.FILTER(VGSales[Genre],VGSales[Name]=A1552)))</f>
        <v>1</v>
      </c>
      <c r="D1552" s="8">
        <f>SUMIFS(VGSales[Global_Sales],VGSales[Name],A1552)</f>
        <v>1.08</v>
      </c>
    </row>
    <row r="1553" spans="1:4" s="8" customFormat="1" x14ac:dyDescent="0.25">
      <c r="A1553" s="8" t="str">
        <v>Disney's Lilo &amp; Stitch</v>
      </c>
      <c r="B1553" s="8" cm="1">
        <f t="array" ref="B1553">SUM(1*(VGSales[Name]=A1553))</f>
        <v>1</v>
      </c>
      <c r="C1553" s="8" cm="1">
        <f t="array" ref="C1553">ROWS(_xlfn.UNIQUE(_xlfn._xlws.FILTER(VGSales[Genre],VGSales[Name]=A1553)))</f>
        <v>1</v>
      </c>
      <c r="D1553" s="8">
        <f>SUMIFS(VGSales[Global_Sales],VGSales[Name],A1553)</f>
        <v>1.08</v>
      </c>
    </row>
    <row r="1554" spans="1:4" s="8" customFormat="1" x14ac:dyDescent="0.25">
      <c r="A1554" s="8" t="str">
        <v>Star Fox: Assault</v>
      </c>
      <c r="B1554" s="8" cm="1">
        <f t="array" ref="B1554">SUM(1*(VGSales[Name]=A1554))</f>
        <v>1</v>
      </c>
      <c r="C1554" s="8" cm="1">
        <f t="array" ref="C1554">ROWS(_xlfn.UNIQUE(_xlfn._xlws.FILTER(VGSales[Genre],VGSales[Name]=A1554)))</f>
        <v>1</v>
      </c>
      <c r="D1554" s="8">
        <f>SUMIFS(VGSales[Global_Sales],VGSales[Name],A1554)</f>
        <v>1.08</v>
      </c>
    </row>
    <row r="1555" spans="1:4" s="8" customFormat="1" x14ac:dyDescent="0.25">
      <c r="A1555" s="8" t="str">
        <v>Naruto: Ultimate Ninja Storm</v>
      </c>
      <c r="B1555" s="8" cm="1">
        <f t="array" ref="B1555">SUM(1*(VGSales[Name]=A1555))</f>
        <v>1</v>
      </c>
      <c r="C1555" s="8" cm="1">
        <f t="array" ref="C1555">ROWS(_xlfn.UNIQUE(_xlfn._xlws.FILTER(VGSales[Genre],VGSales[Name]=A1555)))</f>
        <v>1</v>
      </c>
      <c r="D1555" s="8">
        <f>SUMIFS(VGSales[Global_Sales],VGSales[Name],A1555)</f>
        <v>1.08</v>
      </c>
    </row>
    <row r="1556" spans="1:4" s="8" customFormat="1" x14ac:dyDescent="0.25">
      <c r="A1556" s="8" t="str">
        <v>NCAA Football 14</v>
      </c>
      <c r="B1556" s="8" cm="1">
        <f t="array" ref="B1556">SUM(1*(VGSales[Name]=A1556))</f>
        <v>2</v>
      </c>
      <c r="C1556" s="8" cm="1">
        <f t="array" ref="C1556">ROWS(_xlfn.UNIQUE(_xlfn._xlws.FILTER(VGSales[Genre],VGSales[Name]=A1556)))</f>
        <v>1</v>
      </c>
      <c r="D1556" s="8">
        <f>SUMIFS(VGSales[Global_Sales],VGSales[Name],A1556)</f>
        <v>1.87</v>
      </c>
    </row>
    <row r="1557" spans="1:4" s="8" customFormat="1" x14ac:dyDescent="0.25">
      <c r="A1557" s="8" t="str">
        <v>Doko Demo Issyo</v>
      </c>
      <c r="B1557" s="8" cm="1">
        <f t="array" ref="B1557">SUM(1*(VGSales[Name]=A1557))</f>
        <v>1</v>
      </c>
      <c r="C1557" s="8" cm="1">
        <f t="array" ref="C1557">ROWS(_xlfn.UNIQUE(_xlfn._xlws.FILTER(VGSales[Genre],VGSales[Name]=A1557)))</f>
        <v>1</v>
      </c>
      <c r="D1557" s="8">
        <f>SUMIFS(VGSales[Global_Sales],VGSales[Name],A1557)</f>
        <v>1.07</v>
      </c>
    </row>
    <row r="1558" spans="1:4" s="8" customFormat="1" x14ac:dyDescent="0.25">
      <c r="A1558" s="8" t="str">
        <v>Imagine: Fashion Designer New York</v>
      </c>
      <c r="B1558" s="8" cm="1">
        <f t="array" ref="B1558">SUM(1*(VGSales[Name]=A1558))</f>
        <v>1</v>
      </c>
      <c r="C1558" s="8" cm="1">
        <f t="array" ref="C1558">ROWS(_xlfn.UNIQUE(_xlfn._xlws.FILTER(VGSales[Genre],VGSales[Name]=A1558)))</f>
        <v>1</v>
      </c>
      <c r="D1558" s="8">
        <f>SUMIFS(VGSales[Global_Sales],VGSales[Name],A1558)</f>
        <v>1.07</v>
      </c>
    </row>
    <row r="1559" spans="1:4" s="8" customFormat="1" x14ac:dyDescent="0.25">
      <c r="A1559" s="8" t="str">
        <v>Bully: Scholarship Edition</v>
      </c>
      <c r="B1559" s="8" cm="1">
        <f t="array" ref="B1559">SUM(1*(VGSales[Name]=A1559))</f>
        <v>3</v>
      </c>
      <c r="C1559" s="8" cm="1">
        <f t="array" ref="C1559">ROWS(_xlfn.UNIQUE(_xlfn._xlws.FILTER(VGSales[Genre],VGSales[Name]=A1559)))</f>
        <v>1</v>
      </c>
      <c r="D1559" s="8">
        <f>SUMIFS(VGSales[Global_Sales],VGSales[Name],A1559)</f>
        <v>1.62</v>
      </c>
    </row>
    <row r="1560" spans="1:4" s="8" customFormat="1" x14ac:dyDescent="0.25">
      <c r="A1560" s="8" t="str">
        <v>Virtua Fighter</v>
      </c>
      <c r="B1560" s="8" cm="1">
        <f t="array" ref="B1560">SUM(1*(VGSales[Name]=A1560))</f>
        <v>1</v>
      </c>
      <c r="C1560" s="8" cm="1">
        <f t="array" ref="C1560">ROWS(_xlfn.UNIQUE(_xlfn._xlws.FILTER(VGSales[Genre],VGSales[Name]=A1560)))</f>
        <v>1</v>
      </c>
      <c r="D1560" s="8">
        <f>SUMIFS(VGSales[Global_Sales],VGSales[Name],A1560)</f>
        <v>1.07</v>
      </c>
    </row>
    <row r="1561" spans="1:4" s="8" customFormat="1" x14ac:dyDescent="0.25">
      <c r="A1561" s="8" t="str">
        <v>Championship Manager 99/00</v>
      </c>
      <c r="B1561" s="8" cm="1">
        <f t="array" ref="B1561">SUM(1*(VGSales[Name]=A1561))</f>
        <v>1</v>
      </c>
      <c r="C1561" s="8" cm="1">
        <f t="array" ref="C1561">ROWS(_xlfn.UNIQUE(_xlfn._xlws.FILTER(VGSales[Genre],VGSales[Name]=A1561)))</f>
        <v>1</v>
      </c>
      <c r="D1561" s="8">
        <f>SUMIFS(VGSales[Global_Sales],VGSales[Name],A1561)</f>
        <v>1.07</v>
      </c>
    </row>
    <row r="1562" spans="1:4" s="8" customFormat="1" x14ac:dyDescent="0.25">
      <c r="A1562" s="8" t="str">
        <v>Super Princess Peach</v>
      </c>
      <c r="B1562" s="8" cm="1">
        <f t="array" ref="B1562">SUM(1*(VGSales[Name]=A1562))</f>
        <v>1</v>
      </c>
      <c r="C1562" s="8" cm="1">
        <f t="array" ref="C1562">ROWS(_xlfn.UNIQUE(_xlfn._xlws.FILTER(VGSales[Genre],VGSales[Name]=A1562)))</f>
        <v>1</v>
      </c>
      <c r="D1562" s="8">
        <f>SUMIFS(VGSales[Global_Sales],VGSales[Name],A1562)</f>
        <v>1.07</v>
      </c>
    </row>
    <row r="1563" spans="1:4" s="8" customFormat="1" x14ac:dyDescent="0.25">
      <c r="A1563" s="8" t="str">
        <v>NHL 99</v>
      </c>
      <c r="B1563" s="8" cm="1">
        <f t="array" ref="B1563">SUM(1*(VGSales[Name]=A1563))</f>
        <v>2</v>
      </c>
      <c r="C1563" s="8" cm="1">
        <f t="array" ref="C1563">ROWS(_xlfn.UNIQUE(_xlfn._xlws.FILTER(VGSales[Genre],VGSales[Name]=A1563)))</f>
        <v>1</v>
      </c>
      <c r="D1563" s="8">
        <f>SUMIFS(VGSales[Global_Sales],VGSales[Name],A1563)</f>
        <v>1.46</v>
      </c>
    </row>
    <row r="1564" spans="1:4" s="8" customFormat="1" x14ac:dyDescent="0.25">
      <c r="A1564" s="8" t="str">
        <v>SoulCalibur III</v>
      </c>
      <c r="B1564" s="8" cm="1">
        <f t="array" ref="B1564">SUM(1*(VGSales[Name]=A1564))</f>
        <v>1</v>
      </c>
      <c r="C1564" s="8" cm="1">
        <f t="array" ref="C1564">ROWS(_xlfn.UNIQUE(_xlfn._xlws.FILTER(VGSales[Genre],VGSales[Name]=A1564)))</f>
        <v>1</v>
      </c>
      <c r="D1564" s="8">
        <f>SUMIFS(VGSales[Global_Sales],VGSales[Name],A1564)</f>
        <v>1.07</v>
      </c>
    </row>
    <row r="1565" spans="1:4" s="8" customFormat="1" x14ac:dyDescent="0.25">
      <c r="A1565" s="8" t="str">
        <v>F1 2012</v>
      </c>
      <c r="B1565" s="8" cm="1">
        <f t="array" ref="B1565">SUM(1*(VGSales[Name]=A1565))</f>
        <v>3</v>
      </c>
      <c r="C1565" s="8" cm="1">
        <f t="array" ref="C1565">ROWS(_xlfn.UNIQUE(_xlfn._xlws.FILTER(VGSales[Genre],VGSales[Name]=A1565)))</f>
        <v>1</v>
      </c>
      <c r="D1565" s="8">
        <f>SUMIFS(VGSales[Global_Sales],VGSales[Name],A1565)</f>
        <v>1.72</v>
      </c>
    </row>
    <row r="1566" spans="1:4" s="8" customFormat="1" x14ac:dyDescent="0.25">
      <c r="A1566" s="8" t="str">
        <v>World Tour Soccer</v>
      </c>
      <c r="B1566" s="8" cm="1">
        <f t="array" ref="B1566">SUM(1*(VGSales[Name]=A1566))</f>
        <v>1</v>
      </c>
      <c r="C1566" s="8" cm="1">
        <f t="array" ref="C1566">ROWS(_xlfn.UNIQUE(_xlfn._xlws.FILTER(VGSales[Genre],VGSales[Name]=A1566)))</f>
        <v>1</v>
      </c>
      <c r="D1566" s="8">
        <f>SUMIFS(VGSales[Global_Sales],VGSales[Name],A1566)</f>
        <v>1.07</v>
      </c>
    </row>
    <row r="1567" spans="1:4" s="8" customFormat="1" x14ac:dyDescent="0.25">
      <c r="A1567" s="8" t="str">
        <v>Disney Universe</v>
      </c>
      <c r="B1567" s="8" cm="1">
        <f t="array" ref="B1567">SUM(1*(VGSales[Name]=A1567))</f>
        <v>3</v>
      </c>
      <c r="C1567" s="8" cm="1">
        <f t="array" ref="C1567">ROWS(_xlfn.UNIQUE(_xlfn._xlws.FILTER(VGSales[Genre],VGSales[Name]=A1567)))</f>
        <v>1</v>
      </c>
      <c r="D1567" s="8">
        <f>SUMIFS(VGSales[Global_Sales],VGSales[Name],A1567)</f>
        <v>2.27</v>
      </c>
    </row>
    <row r="1568" spans="1:4" s="8" customFormat="1" x14ac:dyDescent="0.25">
      <c r="A1568" s="8" t="str">
        <v>Ridge Racer Revolution</v>
      </c>
      <c r="B1568" s="8" cm="1">
        <f t="array" ref="B1568">SUM(1*(VGSales[Name]=A1568))</f>
        <v>1</v>
      </c>
      <c r="C1568" s="8" cm="1">
        <f t="array" ref="C1568">ROWS(_xlfn.UNIQUE(_xlfn._xlws.FILTER(VGSales[Genre],VGSales[Name]=A1568)))</f>
        <v>1</v>
      </c>
      <c r="D1568" s="8">
        <f>SUMIFS(VGSales[Global_Sales],VGSales[Name],A1568)</f>
        <v>1.07</v>
      </c>
    </row>
    <row r="1569" spans="1:4" s="8" customFormat="1" x14ac:dyDescent="0.25">
      <c r="A1569" s="8" t="str">
        <v>Hot Wheels Turbo Racing</v>
      </c>
      <c r="B1569" s="8" cm="1">
        <f t="array" ref="B1569">SUM(1*(VGSales[Name]=A1569))</f>
        <v>2</v>
      </c>
      <c r="C1569" s="8" cm="1">
        <f t="array" ref="C1569">ROWS(_xlfn.UNIQUE(_xlfn._xlws.FILTER(VGSales[Genre],VGSales[Name]=A1569)))</f>
        <v>1</v>
      </c>
      <c r="D1569" s="8">
        <f>SUMIFS(VGSales[Global_Sales],VGSales[Name],A1569)</f>
        <v>1.3800000000000001</v>
      </c>
    </row>
    <row r="1570" spans="1:4" s="8" customFormat="1" x14ac:dyDescent="0.25">
      <c r="A1570" s="8" t="str">
        <v>NCAA Football 99</v>
      </c>
      <c r="B1570" s="8" cm="1">
        <f t="array" ref="B1570">SUM(1*(VGSales[Name]=A1570))</f>
        <v>1</v>
      </c>
      <c r="C1570" s="8" cm="1">
        <f t="array" ref="C1570">ROWS(_xlfn.UNIQUE(_xlfn._xlws.FILTER(VGSales[Genre],VGSales[Name]=A1570)))</f>
        <v>1</v>
      </c>
      <c r="D1570" s="8">
        <f>SUMIFS(VGSales[Global_Sales],VGSales[Name],A1570)</f>
        <v>1.06</v>
      </c>
    </row>
    <row r="1571" spans="1:4" s="8" customFormat="1" x14ac:dyDescent="0.25">
      <c r="A1571" s="8" t="str">
        <v>Mortal Kombat: Armageddon</v>
      </c>
      <c r="B1571" s="8" cm="1">
        <f t="array" ref="B1571">SUM(1*(VGSales[Name]=A1571))</f>
        <v>2</v>
      </c>
      <c r="C1571" s="8" cm="1">
        <f t="array" ref="C1571">ROWS(_xlfn.UNIQUE(_xlfn._xlws.FILTER(VGSales[Genre],VGSales[Name]=A1571)))</f>
        <v>1</v>
      </c>
      <c r="D1571" s="8">
        <f>SUMIFS(VGSales[Global_Sales],VGSales[Name],A1571)</f>
        <v>1.31</v>
      </c>
    </row>
    <row r="1572" spans="1:4" s="8" customFormat="1" x14ac:dyDescent="0.25">
      <c r="A1572" s="8" t="str">
        <v>Aliens vs Predator</v>
      </c>
      <c r="B1572" s="8" cm="1">
        <f t="array" ref="B1572">SUM(1*(VGSales[Name]=A1572))</f>
        <v>3</v>
      </c>
      <c r="C1572" s="8" cm="1">
        <f t="array" ref="C1572">ROWS(_xlfn.UNIQUE(_xlfn._xlws.FILTER(VGSales[Genre],VGSales[Name]=A1572)))</f>
        <v>1</v>
      </c>
      <c r="D1572" s="8">
        <f>SUMIFS(VGSales[Global_Sales],VGSales[Name],A1572)</f>
        <v>2.3000000000000003</v>
      </c>
    </row>
    <row r="1573" spans="1:4" s="8" customFormat="1" x14ac:dyDescent="0.25">
      <c r="A1573" s="8" t="str">
        <v>Freekstyle</v>
      </c>
      <c r="B1573" s="8" cm="1">
        <f t="array" ref="B1573">SUM(1*(VGSales[Name]=A1573))</f>
        <v>3</v>
      </c>
      <c r="C1573" s="8" cm="1">
        <f t="array" ref="C1573">ROWS(_xlfn.UNIQUE(_xlfn._xlws.FILTER(VGSales[Genre],VGSales[Name]=A1573)))</f>
        <v>1</v>
      </c>
      <c r="D1573" s="8">
        <f>SUMIFS(VGSales[Global_Sales],VGSales[Name],A1573)</f>
        <v>1.1600000000000001</v>
      </c>
    </row>
    <row r="1574" spans="1:4" s="8" customFormat="1" x14ac:dyDescent="0.25">
      <c r="A1574" s="8" t="str">
        <v>Junior Brain Trainer</v>
      </c>
      <c r="B1574" s="8" cm="1">
        <f t="array" ref="B1574">SUM(1*(VGSales[Name]=A1574))</f>
        <v>1</v>
      </c>
      <c r="C1574" s="8" cm="1">
        <f t="array" ref="C1574">ROWS(_xlfn.UNIQUE(_xlfn._xlws.FILTER(VGSales[Genre],VGSales[Name]=A1574)))</f>
        <v>1</v>
      </c>
      <c r="D1574" s="8">
        <f>SUMIFS(VGSales[Global_Sales],VGSales[Name],A1574)</f>
        <v>1.06</v>
      </c>
    </row>
    <row r="1575" spans="1:4" s="8" customFormat="1" x14ac:dyDescent="0.25">
      <c r="A1575" s="8" t="str">
        <v>Darksiders</v>
      </c>
      <c r="B1575" s="8" cm="1">
        <f t="array" ref="B1575">SUM(1*(VGSales[Name]=A1575))</f>
        <v>3</v>
      </c>
      <c r="C1575" s="8" cm="1">
        <f t="array" ref="C1575">ROWS(_xlfn.UNIQUE(_xlfn._xlws.FILTER(VGSales[Genre],VGSales[Name]=A1575)))</f>
        <v>1</v>
      </c>
      <c r="D1575" s="8">
        <f>SUMIFS(VGSales[Global_Sales],VGSales[Name],A1575)</f>
        <v>1.23</v>
      </c>
    </row>
    <row r="1576" spans="1:4" s="8" customFormat="1" x14ac:dyDescent="0.25">
      <c r="A1576" s="8" t="str">
        <v>DiRT</v>
      </c>
      <c r="B1576" s="8" cm="1">
        <f t="array" ref="B1576">SUM(1*(VGSales[Name]=A1576))</f>
        <v>3</v>
      </c>
      <c r="C1576" s="8" cm="1">
        <f t="array" ref="C1576">ROWS(_xlfn.UNIQUE(_xlfn._xlws.FILTER(VGSales[Genre],VGSales[Name]=A1576)))</f>
        <v>1</v>
      </c>
      <c r="D1576" s="8">
        <f>SUMIFS(VGSales[Global_Sales],VGSales[Name],A1576)</f>
        <v>1.9500000000000002</v>
      </c>
    </row>
    <row r="1577" spans="1:4" s="8" customFormat="1" x14ac:dyDescent="0.25">
      <c r="A1577" s="8" t="str">
        <v>Simple 1500 Series Vol. 1: The Mahjong</v>
      </c>
      <c r="B1577" s="8" cm="1">
        <f t="array" ref="B1577">SUM(1*(VGSales[Name]=A1577))</f>
        <v>1</v>
      </c>
      <c r="C1577" s="8" cm="1">
        <f t="array" ref="C1577">ROWS(_xlfn.UNIQUE(_xlfn._xlws.FILTER(VGSales[Genre],VGSales[Name]=A1577)))</f>
        <v>1</v>
      </c>
      <c r="D1577" s="8">
        <f>SUMIFS(VGSales[Global_Sales],VGSales[Name],A1577)</f>
        <v>1.06</v>
      </c>
    </row>
    <row r="1578" spans="1:4" s="8" customFormat="1" x14ac:dyDescent="0.25">
      <c r="A1578" s="8" t="str">
        <v>NBA Street V3</v>
      </c>
      <c r="B1578" s="8" cm="1">
        <f t="array" ref="B1578">SUM(1*(VGSales[Name]=A1578))</f>
        <v>3</v>
      </c>
      <c r="C1578" s="8" cm="1">
        <f t="array" ref="C1578">ROWS(_xlfn.UNIQUE(_xlfn._xlws.FILTER(VGSales[Genre],VGSales[Name]=A1578)))</f>
        <v>1</v>
      </c>
      <c r="D1578" s="8">
        <f>SUMIFS(VGSales[Global_Sales],VGSales[Name],A1578)</f>
        <v>1.6700000000000002</v>
      </c>
    </row>
    <row r="1579" spans="1:4" s="8" customFormat="1" x14ac:dyDescent="0.25">
      <c r="A1579" s="8" t="str">
        <v>Sleeping Dogs</v>
      </c>
      <c r="B1579" s="8" cm="1">
        <f t="array" ref="B1579">SUM(1*(VGSales[Name]=A1579))</f>
        <v>5</v>
      </c>
      <c r="C1579" s="8" cm="1">
        <f t="array" ref="C1579">ROWS(_xlfn.UNIQUE(_xlfn._xlws.FILTER(VGSales[Genre],VGSales[Name]=A1579)))</f>
        <v>1</v>
      </c>
      <c r="D1579" s="8">
        <f>SUMIFS(VGSales[Global_Sales],VGSales[Name],A1579)</f>
        <v>2.6900000000000004</v>
      </c>
    </row>
    <row r="1580" spans="1:4" s="8" customFormat="1" x14ac:dyDescent="0.25">
      <c r="A1580" s="8" t="str">
        <v>Mercenaries 2: World in Flames</v>
      </c>
      <c r="B1580" s="8" cm="1">
        <f t="array" ref="B1580">SUM(1*(VGSales[Name]=A1580))</f>
        <v>3</v>
      </c>
      <c r="C1580" s="8" cm="1">
        <f t="array" ref="C1580">ROWS(_xlfn.UNIQUE(_xlfn._xlws.FILTER(VGSales[Genre],VGSales[Name]=A1580)))</f>
        <v>1</v>
      </c>
      <c r="D1580" s="8">
        <f>SUMIFS(VGSales[Global_Sales],VGSales[Name],A1580)</f>
        <v>2.31</v>
      </c>
    </row>
    <row r="1581" spans="1:4" s="8" customFormat="1" x14ac:dyDescent="0.25">
      <c r="A1581" s="8" t="str">
        <v>Worms Armageddon</v>
      </c>
      <c r="B1581" s="8" cm="1">
        <f t="array" ref="B1581">SUM(1*(VGSales[Name]=A1581))</f>
        <v>2</v>
      </c>
      <c r="C1581" s="8" cm="1">
        <f t="array" ref="C1581">ROWS(_xlfn.UNIQUE(_xlfn._xlws.FILTER(VGSales[Genre],VGSales[Name]=A1581)))</f>
        <v>1</v>
      </c>
      <c r="D1581" s="8">
        <f>SUMIFS(VGSales[Global_Sales],VGSales[Name],A1581)</f>
        <v>1.1000000000000001</v>
      </c>
    </row>
    <row r="1582" spans="1:4" s="8" customFormat="1" x14ac:dyDescent="0.25">
      <c r="A1582" s="8" t="str">
        <v>Hulk</v>
      </c>
      <c r="B1582" s="8" cm="1">
        <f t="array" ref="B1582">SUM(1*(VGSales[Name]=A1582))</f>
        <v>3</v>
      </c>
      <c r="C1582" s="8" cm="1">
        <f t="array" ref="C1582">ROWS(_xlfn.UNIQUE(_xlfn._xlws.FILTER(VGSales[Genre],VGSales[Name]=A1582)))</f>
        <v>1</v>
      </c>
      <c r="D1582" s="8">
        <f>SUMIFS(VGSales[Global_Sales],VGSales[Name],A1582)</f>
        <v>1.58</v>
      </c>
    </row>
    <row r="1583" spans="1:4" s="8" customFormat="1" x14ac:dyDescent="0.25">
      <c r="A1583" s="8" t="str">
        <v>NFL Quarterback Club 98</v>
      </c>
      <c r="B1583" s="8" cm="1">
        <f t="array" ref="B1583">SUM(1*(VGSales[Name]=A1583))</f>
        <v>1</v>
      </c>
      <c r="C1583" s="8" cm="1">
        <f t="array" ref="C1583">ROWS(_xlfn.UNIQUE(_xlfn._xlws.FILTER(VGSales[Genre],VGSales[Name]=A1583)))</f>
        <v>1</v>
      </c>
      <c r="D1583" s="8">
        <f>SUMIFS(VGSales[Global_Sales],VGSales[Name],A1583)</f>
        <v>1.06</v>
      </c>
    </row>
    <row r="1584" spans="1:4" s="8" customFormat="1" x14ac:dyDescent="0.25">
      <c r="A1584" s="8" t="str">
        <v>DJ Hero</v>
      </c>
      <c r="B1584" s="8" cm="1">
        <f t="array" ref="B1584">SUM(1*(VGSales[Name]=A1584))</f>
        <v>4</v>
      </c>
      <c r="C1584" s="8" cm="1">
        <f t="array" ref="C1584">ROWS(_xlfn.UNIQUE(_xlfn._xlws.FILTER(VGSales[Genre],VGSales[Name]=A1584)))</f>
        <v>1</v>
      </c>
      <c r="D1584" s="8">
        <f>SUMIFS(VGSales[Global_Sales],VGSales[Name],A1584)</f>
        <v>3.06</v>
      </c>
    </row>
    <row r="1585" spans="1:4" s="8" customFormat="1" x14ac:dyDescent="0.25">
      <c r="A1585" s="8" t="str">
        <v>Dora the Explorer: Dora Saves the Mermaids</v>
      </c>
      <c r="B1585" s="8" cm="1">
        <f t="array" ref="B1585">SUM(1*(VGSales[Name]=A1585))</f>
        <v>2</v>
      </c>
      <c r="C1585" s="8" cm="1">
        <f t="array" ref="C1585">ROWS(_xlfn.UNIQUE(_xlfn._xlws.FILTER(VGSales[Genre],VGSales[Name]=A1585)))</f>
        <v>1</v>
      </c>
      <c r="D1585" s="8">
        <f>SUMIFS(VGSales[Global_Sales],VGSales[Name],A1585)</f>
        <v>1.1800000000000002</v>
      </c>
    </row>
    <row r="1586" spans="1:4" s="8" customFormat="1" x14ac:dyDescent="0.25">
      <c r="A1586" s="8" t="str">
        <v>Diablo II: Lord of Destruction</v>
      </c>
      <c r="B1586" s="8" cm="1">
        <f t="array" ref="B1586">SUM(1*(VGSales[Name]=A1586))</f>
        <v>1</v>
      </c>
      <c r="C1586" s="8" cm="1">
        <f t="array" ref="C1586">ROWS(_xlfn.UNIQUE(_xlfn._xlws.FILTER(VGSales[Genre],VGSales[Name]=A1586)))</f>
        <v>1</v>
      </c>
      <c r="D1586" s="8">
        <f>SUMIFS(VGSales[Global_Sales],VGSales[Name],A1586)</f>
        <v>1.06</v>
      </c>
    </row>
    <row r="1587" spans="1:4" s="8" customFormat="1" x14ac:dyDescent="0.25">
      <c r="A1587" s="8" t="str">
        <v>Naruto Shippuden: Ultimate Ninja Storm 4</v>
      </c>
      <c r="B1587" s="8" cm="1">
        <f t="array" ref="B1587">SUM(1*(VGSales[Name]=A1587))</f>
        <v>2</v>
      </c>
      <c r="C1587" s="8" cm="1">
        <f t="array" ref="C1587">ROWS(_xlfn.UNIQUE(_xlfn._xlws.FILTER(VGSales[Genre],VGSales[Name]=A1587)))</f>
        <v>1</v>
      </c>
      <c r="D1587" s="8">
        <f>SUMIFS(VGSales[Global_Sales],VGSales[Name],A1587)</f>
        <v>1.34</v>
      </c>
    </row>
    <row r="1588" spans="1:4" s="8" customFormat="1" x14ac:dyDescent="0.25">
      <c r="A1588" s="8" t="str">
        <v>Virtua Tennis 3</v>
      </c>
      <c r="B1588" s="8" cm="1">
        <f t="array" ref="B1588">SUM(1*(VGSales[Name]=A1588))</f>
        <v>4</v>
      </c>
      <c r="C1588" s="8" cm="1">
        <f t="array" ref="C1588">ROWS(_xlfn.UNIQUE(_xlfn._xlws.FILTER(VGSales[Genre],VGSales[Name]=A1588)))</f>
        <v>1</v>
      </c>
      <c r="D1588" s="8">
        <f>SUMIFS(VGSales[Global_Sales],VGSales[Name],A1588)</f>
        <v>1.1700000000000002</v>
      </c>
    </row>
    <row r="1589" spans="1:4" s="8" customFormat="1" x14ac:dyDescent="0.25">
      <c r="A1589" s="8" t="str">
        <v>Seek and Destroy</v>
      </c>
      <c r="B1589" s="8" cm="1">
        <f t="array" ref="B1589">SUM(1*(VGSales[Name]=A1589))</f>
        <v>1</v>
      </c>
      <c r="C1589" s="8" cm="1">
        <f t="array" ref="C1589">ROWS(_xlfn.UNIQUE(_xlfn._xlws.FILTER(VGSales[Genre],VGSales[Name]=A1589)))</f>
        <v>1</v>
      </c>
      <c r="D1589" s="8">
        <f>SUMIFS(VGSales[Global_Sales],VGSales[Name],A1589)</f>
        <v>1.06</v>
      </c>
    </row>
    <row r="1590" spans="1:4" s="8" customFormat="1" x14ac:dyDescent="0.25">
      <c r="A1590" s="8" t="str">
        <v>Warhawk</v>
      </c>
      <c r="B1590" s="8" cm="1">
        <f t="array" ref="B1590">SUM(1*(VGSales[Name]=A1590))</f>
        <v>2</v>
      </c>
      <c r="C1590" s="8" cm="1">
        <f t="array" ref="C1590">ROWS(_xlfn.UNIQUE(_xlfn._xlws.FILTER(VGSales[Genre],VGSales[Name]=A1590)))</f>
        <v>1</v>
      </c>
      <c r="D1590" s="8">
        <f>SUMIFS(VGSales[Global_Sales],VGSales[Name],A1590)</f>
        <v>1.52</v>
      </c>
    </row>
    <row r="1591" spans="1:4" s="8" customFormat="1" x14ac:dyDescent="0.25">
      <c r="A1591" s="8" t="str">
        <v>Apollo Justice: Ace Attorney</v>
      </c>
      <c r="B1591" s="8" cm="1">
        <f t="array" ref="B1591">SUM(1*(VGSales[Name]=A1591))</f>
        <v>1</v>
      </c>
      <c r="C1591" s="8" cm="1">
        <f t="array" ref="C1591">ROWS(_xlfn.UNIQUE(_xlfn._xlws.FILTER(VGSales[Genre],VGSales[Name]=A1591)))</f>
        <v>1</v>
      </c>
      <c r="D1591" s="8">
        <f>SUMIFS(VGSales[Global_Sales],VGSales[Name],A1591)</f>
        <v>1.06</v>
      </c>
    </row>
    <row r="1592" spans="1:4" s="8" customFormat="1" x14ac:dyDescent="0.25">
      <c r="A1592" s="8" t="str">
        <v>Cosmic Ark</v>
      </c>
      <c r="B1592" s="8" cm="1">
        <f t="array" ref="B1592">SUM(1*(VGSales[Name]=A1592))</f>
        <v>1</v>
      </c>
      <c r="C1592" s="8" cm="1">
        <f t="array" ref="C1592">ROWS(_xlfn.UNIQUE(_xlfn._xlws.FILTER(VGSales[Genre],VGSales[Name]=A1592)))</f>
        <v>1</v>
      </c>
      <c r="D1592" s="8">
        <f>SUMIFS(VGSales[Global_Sales],VGSales[Name],A1592)</f>
        <v>1.05</v>
      </c>
    </row>
    <row r="1593" spans="1:4" s="8" customFormat="1" x14ac:dyDescent="0.25">
      <c r="A1593" s="8" t="str">
        <v>SOCOM: U.S. Navy SEALs Fireteam Bravo 2</v>
      </c>
      <c r="B1593" s="8" cm="1">
        <f t="array" ref="B1593">SUM(1*(VGSales[Name]=A1593))</f>
        <v>1</v>
      </c>
      <c r="C1593" s="8" cm="1">
        <f t="array" ref="C1593">ROWS(_xlfn.UNIQUE(_xlfn._xlws.FILTER(VGSales[Genre],VGSales[Name]=A1593)))</f>
        <v>1</v>
      </c>
      <c r="D1593" s="8">
        <f>SUMIFS(VGSales[Global_Sales],VGSales[Name],A1593)</f>
        <v>1.05</v>
      </c>
    </row>
    <row r="1594" spans="1:4" s="8" customFormat="1" x14ac:dyDescent="0.25">
      <c r="A1594" s="8" t="str">
        <v>Skylanders: Trap Team</v>
      </c>
      <c r="B1594" s="8" cm="1">
        <f t="array" ref="B1594">SUM(1*(VGSales[Name]=A1594))</f>
        <v>7</v>
      </c>
      <c r="C1594" s="8" cm="1">
        <f t="array" ref="C1594">ROWS(_xlfn.UNIQUE(_xlfn._xlws.FILTER(VGSales[Genre],VGSales[Name]=A1594)))</f>
        <v>1</v>
      </c>
      <c r="D1594" s="8">
        <f>SUMIFS(VGSales[Global_Sales],VGSales[Name],A1594)</f>
        <v>4.3999999999999995</v>
      </c>
    </row>
    <row r="1595" spans="1:4" s="8" customFormat="1" x14ac:dyDescent="0.25">
      <c r="A1595" s="8" t="str">
        <v>Defender</v>
      </c>
      <c r="B1595" s="8" cm="1">
        <f t="array" ref="B1595">SUM(1*(VGSales[Name]=A1595))</f>
        <v>4</v>
      </c>
      <c r="C1595" s="8" cm="1">
        <f t="array" ref="C1595">ROWS(_xlfn.UNIQUE(_xlfn._xlws.FILTER(VGSales[Genre],VGSales[Name]=A1595)))</f>
        <v>1</v>
      </c>
      <c r="D1595" s="8">
        <f>SUMIFS(VGSales[Global_Sales],VGSales[Name],A1595)</f>
        <v>1.6500000000000004</v>
      </c>
    </row>
    <row r="1596" spans="1:4" s="8" customFormat="1" x14ac:dyDescent="0.25">
      <c r="A1596" s="8" t="str">
        <v>Dance on Broadway</v>
      </c>
      <c r="B1596" s="8" cm="1">
        <f t="array" ref="B1596">SUM(1*(VGSales[Name]=A1596))</f>
        <v>2</v>
      </c>
      <c r="C1596" s="8" cm="1">
        <f t="array" ref="C1596">ROWS(_xlfn.UNIQUE(_xlfn._xlws.FILTER(VGSales[Genre],VGSales[Name]=A1596)))</f>
        <v>1</v>
      </c>
      <c r="D1596" s="8">
        <f>SUMIFS(VGSales[Global_Sales],VGSales[Name],A1596)</f>
        <v>1.1400000000000001</v>
      </c>
    </row>
    <row r="1597" spans="1:4" s="8" customFormat="1" x14ac:dyDescent="0.25">
      <c r="A1597" s="8" t="str">
        <v>Adventure Island</v>
      </c>
      <c r="B1597" s="8" cm="1">
        <f t="array" ref="B1597">SUM(1*(VGSales[Name]=A1597))</f>
        <v>1</v>
      </c>
      <c r="C1597" s="8" cm="1">
        <f t="array" ref="C1597">ROWS(_xlfn.UNIQUE(_xlfn._xlws.FILTER(VGSales[Genre],VGSales[Name]=A1597)))</f>
        <v>1</v>
      </c>
      <c r="D1597" s="8">
        <f>SUMIFS(VGSales[Global_Sales],VGSales[Name],A1597)</f>
        <v>1.05</v>
      </c>
    </row>
    <row r="1598" spans="1:4" s="8" customFormat="1" x14ac:dyDescent="0.25">
      <c r="A1598" s="8" t="str">
        <v>Arc the Lad II</v>
      </c>
      <c r="B1598" s="8" cm="1">
        <f t="array" ref="B1598">SUM(1*(VGSales[Name]=A1598))</f>
        <v>1</v>
      </c>
      <c r="C1598" s="8" cm="1">
        <f t="array" ref="C1598">ROWS(_xlfn.UNIQUE(_xlfn._xlws.FILTER(VGSales[Genre],VGSales[Name]=A1598)))</f>
        <v>1</v>
      </c>
      <c r="D1598" s="8">
        <f>SUMIFS(VGSales[Global_Sales],VGSales[Name],A1598)</f>
        <v>1.05</v>
      </c>
    </row>
    <row r="1599" spans="1:4" s="8" customFormat="1" x14ac:dyDescent="0.25">
      <c r="A1599" s="8" t="str">
        <v>Tag Team Match M.U.S.C.L.E.</v>
      </c>
      <c r="B1599" s="8" cm="1">
        <f t="array" ref="B1599">SUM(1*(VGSales[Name]=A1599))</f>
        <v>1</v>
      </c>
      <c r="C1599" s="8" cm="1">
        <f t="array" ref="C1599">ROWS(_xlfn.UNIQUE(_xlfn._xlws.FILTER(VGSales[Genre],VGSales[Name]=A1599)))</f>
        <v>1</v>
      </c>
      <c r="D1599" s="8">
        <f>SUMIFS(VGSales[Global_Sales],VGSales[Name],A1599)</f>
        <v>1.05</v>
      </c>
    </row>
    <row r="1600" spans="1:4" s="8" customFormat="1" x14ac:dyDescent="0.25">
      <c r="A1600" s="8" t="str">
        <v>Derby Stallion 96</v>
      </c>
      <c r="B1600" s="8" cm="1">
        <f t="array" ref="B1600">SUM(1*(VGSales[Name]=A1600))</f>
        <v>1</v>
      </c>
      <c r="C1600" s="8" cm="1">
        <f t="array" ref="C1600">ROWS(_xlfn.UNIQUE(_xlfn._xlws.FILTER(VGSales[Genre],VGSales[Name]=A1600)))</f>
        <v>1</v>
      </c>
      <c r="D1600" s="8">
        <f>SUMIFS(VGSales[Global_Sales],VGSales[Name],A1600)</f>
        <v>1.05</v>
      </c>
    </row>
    <row r="1601" spans="1:4" s="8" customFormat="1" x14ac:dyDescent="0.25">
      <c r="A1601" s="8" t="str">
        <v>UFC Undisputed 3</v>
      </c>
      <c r="B1601" s="8" cm="1">
        <f t="array" ref="B1601">SUM(1*(VGSales[Name]=A1601))</f>
        <v>2</v>
      </c>
      <c r="C1601" s="8" cm="1">
        <f t="array" ref="C1601">ROWS(_xlfn.UNIQUE(_xlfn._xlws.FILTER(VGSales[Genre],VGSales[Name]=A1601)))</f>
        <v>1</v>
      </c>
      <c r="D1601" s="8">
        <f>SUMIFS(VGSales[Global_Sales],VGSales[Name],A1601)</f>
        <v>2.0499999999999998</v>
      </c>
    </row>
    <row r="1602" spans="1:4" s="8" customFormat="1" x14ac:dyDescent="0.25">
      <c r="A1602" s="8" t="str">
        <v>NBA 2K3</v>
      </c>
      <c r="B1602" s="8" cm="1">
        <f t="array" ref="B1602">SUM(1*(VGSales[Name]=A1602))</f>
        <v>3</v>
      </c>
      <c r="C1602" s="8" cm="1">
        <f t="array" ref="C1602">ROWS(_xlfn.UNIQUE(_xlfn._xlws.FILTER(VGSales[Genre],VGSales[Name]=A1602)))</f>
        <v>1</v>
      </c>
      <c r="D1602" s="8">
        <f>SUMIFS(VGSales[Global_Sales],VGSales[Name],A1602)</f>
        <v>1.53</v>
      </c>
    </row>
    <row r="1603" spans="1:4" s="8" customFormat="1" x14ac:dyDescent="0.25">
      <c r="A1603" s="8" t="str">
        <v>Dragon Ball: XenoVerse</v>
      </c>
      <c r="B1603" s="8" cm="1">
        <f t="array" ref="B1603">SUM(1*(VGSales[Name]=A1603))</f>
        <v>4</v>
      </c>
      <c r="C1603" s="8" cm="1">
        <f t="array" ref="C1603">ROWS(_xlfn.UNIQUE(_xlfn._xlws.FILTER(VGSales[Genre],VGSales[Name]=A1603)))</f>
        <v>1</v>
      </c>
      <c r="D1603" s="8">
        <f>SUMIFS(VGSales[Global_Sales],VGSales[Name],A1603)</f>
        <v>2.1800000000000002</v>
      </c>
    </row>
    <row r="1604" spans="1:4" s="8" customFormat="1" x14ac:dyDescent="0.25">
      <c r="A1604" s="8" t="str">
        <v>Dave Mirra Freestyle BMX</v>
      </c>
      <c r="B1604" s="8" cm="1">
        <f t="array" ref="B1604">SUM(1*(VGSales[Name]=A1604))</f>
        <v>1</v>
      </c>
      <c r="C1604" s="8" cm="1">
        <f t="array" ref="C1604">ROWS(_xlfn.UNIQUE(_xlfn._xlws.FILTER(VGSales[Genre],VGSales[Name]=A1604)))</f>
        <v>1</v>
      </c>
      <c r="D1604" s="8">
        <f>SUMIFS(VGSales[Global_Sales],VGSales[Name],A1604)</f>
        <v>1.05</v>
      </c>
    </row>
    <row r="1605" spans="1:4" s="8" customFormat="1" x14ac:dyDescent="0.25">
      <c r="A1605" s="8" t="str">
        <v>Imagine: Animal Doctor</v>
      </c>
      <c r="B1605" s="8" cm="1">
        <f t="array" ref="B1605">SUM(1*(VGSales[Name]=A1605))</f>
        <v>1</v>
      </c>
      <c r="C1605" s="8" cm="1">
        <f t="array" ref="C1605">ROWS(_xlfn.UNIQUE(_xlfn._xlws.FILTER(VGSales[Genre],VGSales[Name]=A1605)))</f>
        <v>1</v>
      </c>
      <c r="D1605" s="8">
        <f>SUMIFS(VGSales[Global_Sales],VGSales[Name],A1605)</f>
        <v>1.05</v>
      </c>
    </row>
    <row r="1606" spans="1:4" s="8" customFormat="1" x14ac:dyDescent="0.25">
      <c r="A1606" s="8" t="str">
        <v>Forza Motorsport</v>
      </c>
      <c r="B1606" s="8" cm="1">
        <f t="array" ref="B1606">SUM(1*(VGSales[Name]=A1606))</f>
        <v>1</v>
      </c>
      <c r="C1606" s="8" cm="1">
        <f t="array" ref="C1606">ROWS(_xlfn.UNIQUE(_xlfn._xlws.FILTER(VGSales[Genre],VGSales[Name]=A1606)))</f>
        <v>1</v>
      </c>
      <c r="D1606" s="8">
        <f>SUMIFS(VGSales[Global_Sales],VGSales[Name],A1606)</f>
        <v>1.05</v>
      </c>
    </row>
    <row r="1607" spans="1:4" s="8" customFormat="1" x14ac:dyDescent="0.25">
      <c r="A1607" s="8" t="str">
        <v>Monster Rancher 2</v>
      </c>
      <c r="B1607" s="8" cm="1">
        <f t="array" ref="B1607">SUM(1*(VGSales[Name]=A1607))</f>
        <v>1</v>
      </c>
      <c r="C1607" s="8" cm="1">
        <f t="array" ref="C1607">ROWS(_xlfn.UNIQUE(_xlfn._xlws.FILTER(VGSales[Genre],VGSales[Name]=A1607)))</f>
        <v>1</v>
      </c>
      <c r="D1607" s="8">
        <f>SUMIFS(VGSales[Global_Sales],VGSales[Name],A1607)</f>
        <v>1.05</v>
      </c>
    </row>
    <row r="1608" spans="1:4" s="8" customFormat="1" x14ac:dyDescent="0.25">
      <c r="A1608" s="8" t="str">
        <v>Pokemon Conquest</v>
      </c>
      <c r="B1608" s="8" cm="1">
        <f t="array" ref="B1608">SUM(1*(VGSales[Name]=A1608))</f>
        <v>1</v>
      </c>
      <c r="C1608" s="8" cm="1">
        <f t="array" ref="C1608">ROWS(_xlfn.UNIQUE(_xlfn._xlws.FILTER(VGSales[Genre],VGSales[Name]=A1608)))</f>
        <v>1</v>
      </c>
      <c r="D1608" s="8">
        <f>SUMIFS(VGSales[Global_Sales],VGSales[Name],A1608)</f>
        <v>1.05</v>
      </c>
    </row>
    <row r="1609" spans="1:4" s="8" customFormat="1" x14ac:dyDescent="0.25">
      <c r="A1609" s="8" t="str">
        <v>Guinness World Records: The Videogame</v>
      </c>
      <c r="B1609" s="8" cm="1">
        <f t="array" ref="B1609">SUM(1*(VGSales[Name]=A1609))</f>
        <v>2</v>
      </c>
      <c r="C1609" s="8" cm="1">
        <f t="array" ref="C1609">ROWS(_xlfn.UNIQUE(_xlfn._xlws.FILTER(VGSales[Genre],VGSales[Name]=A1609)))</f>
        <v>1</v>
      </c>
      <c r="D1609" s="8">
        <f>SUMIFS(VGSales[Global_Sales],VGSales[Name],A1609)</f>
        <v>1.56</v>
      </c>
    </row>
    <row r="1610" spans="1:4" s="8" customFormat="1" x14ac:dyDescent="0.25">
      <c r="A1610" s="8" t="str">
        <v>MVP Baseball 2003</v>
      </c>
      <c r="B1610" s="8" cm="1">
        <f t="array" ref="B1610">SUM(1*(VGSales[Name]=A1610))</f>
        <v>2</v>
      </c>
      <c r="C1610" s="8" cm="1">
        <f t="array" ref="C1610">ROWS(_xlfn.UNIQUE(_xlfn._xlws.FILTER(VGSales[Genre],VGSales[Name]=A1610)))</f>
        <v>1</v>
      </c>
      <c r="D1610" s="8">
        <f>SUMIFS(VGSales[Global_Sales],VGSales[Name],A1610)</f>
        <v>1.24</v>
      </c>
    </row>
    <row r="1611" spans="1:4" s="8" customFormat="1" x14ac:dyDescent="0.25">
      <c r="A1611" s="8" t="str">
        <v>Legacy of Kain: Soul Reaver</v>
      </c>
      <c r="B1611" s="8" cm="1">
        <f t="array" ref="B1611">SUM(1*(VGSales[Name]=A1611))</f>
        <v>1</v>
      </c>
      <c r="C1611" s="8" cm="1">
        <f t="array" ref="C1611">ROWS(_xlfn.UNIQUE(_xlfn._xlws.FILTER(VGSales[Genre],VGSales[Name]=A1611)))</f>
        <v>1</v>
      </c>
      <c r="D1611" s="8">
        <f>SUMIFS(VGSales[Global_Sales],VGSales[Name],A1611)</f>
        <v>1.04</v>
      </c>
    </row>
    <row r="1612" spans="1:4" s="8" customFormat="1" x14ac:dyDescent="0.25">
      <c r="A1612" s="8" t="str">
        <v>Disney Tangled</v>
      </c>
      <c r="B1612" s="8" cm="1">
        <f t="array" ref="B1612">SUM(1*(VGSales[Name]=A1612))</f>
        <v>2</v>
      </c>
      <c r="C1612" s="8" cm="1">
        <f t="array" ref="C1612">ROWS(_xlfn.UNIQUE(_xlfn._xlws.FILTER(VGSales[Genre],VGSales[Name]=A1612)))</f>
        <v>1</v>
      </c>
      <c r="D1612" s="8">
        <f>SUMIFS(VGSales[Global_Sales],VGSales[Name],A1612)</f>
        <v>1.73</v>
      </c>
    </row>
    <row r="1613" spans="1:4" s="8" customFormat="1" x14ac:dyDescent="0.25">
      <c r="A1613" s="8" t="str">
        <v>Tales of Destiny</v>
      </c>
      <c r="B1613" s="8" cm="1">
        <f t="array" ref="B1613">SUM(1*(VGSales[Name]=A1613))</f>
        <v>2</v>
      </c>
      <c r="C1613" s="8" cm="1">
        <f t="array" ref="C1613">ROWS(_xlfn.UNIQUE(_xlfn._xlws.FILTER(VGSales[Genre],VGSales[Name]=A1613)))</f>
        <v>1</v>
      </c>
      <c r="D1613" s="8">
        <f>SUMIFS(VGSales[Global_Sales],VGSales[Name],A1613)</f>
        <v>1.56</v>
      </c>
    </row>
    <row r="1614" spans="1:4" s="8" customFormat="1" x14ac:dyDescent="0.25">
      <c r="A1614" s="8" t="str">
        <v>ATV: Quad Power Racing</v>
      </c>
      <c r="B1614" s="8" cm="1">
        <f t="array" ref="B1614">SUM(1*(VGSales[Name]=A1614))</f>
        <v>2</v>
      </c>
      <c r="C1614" s="8" cm="1">
        <f t="array" ref="C1614">ROWS(_xlfn.UNIQUE(_xlfn._xlws.FILTER(VGSales[Genre],VGSales[Name]=A1614)))</f>
        <v>1</v>
      </c>
      <c r="D1614" s="8">
        <f>SUMIFS(VGSales[Global_Sales],VGSales[Name],A1614)</f>
        <v>1.3</v>
      </c>
    </row>
    <row r="1615" spans="1:4" s="8" customFormat="1" x14ac:dyDescent="0.25">
      <c r="A1615" s="8" t="str">
        <v>Disney Fairies: Tinker Bell and the Lost Treasure</v>
      </c>
      <c r="B1615" s="8" cm="1">
        <f t="array" ref="B1615">SUM(1*(VGSales[Name]=A1615))</f>
        <v>1</v>
      </c>
      <c r="C1615" s="8" cm="1">
        <f t="array" ref="C1615">ROWS(_xlfn.UNIQUE(_xlfn._xlws.FILTER(VGSales[Genre],VGSales[Name]=A1615)))</f>
        <v>1</v>
      </c>
      <c r="D1615" s="8">
        <f>SUMIFS(VGSales[Global_Sales],VGSales[Name],A1615)</f>
        <v>1.04</v>
      </c>
    </row>
    <row r="1616" spans="1:4" s="8" customFormat="1" x14ac:dyDescent="0.25">
      <c r="A1616" s="8" t="str">
        <v>Mega Man X4</v>
      </c>
      <c r="B1616" s="8" cm="1">
        <f t="array" ref="B1616">SUM(1*(VGSales[Name]=A1616))</f>
        <v>2</v>
      </c>
      <c r="C1616" s="8" cm="1">
        <f t="array" ref="C1616">ROWS(_xlfn.UNIQUE(_xlfn._xlws.FILTER(VGSales[Genre],VGSales[Name]=A1616)))</f>
        <v>1</v>
      </c>
      <c r="D1616" s="8">
        <f>SUMIFS(VGSales[Global_Sales],VGSales[Name],A1616)</f>
        <v>1.1100000000000001</v>
      </c>
    </row>
    <row r="1617" spans="1:4" s="8" customFormat="1" x14ac:dyDescent="0.25">
      <c r="A1617" s="8" t="str">
        <v>Naruto: Clash of Ninja 2</v>
      </c>
      <c r="B1617" s="8" cm="1">
        <f t="array" ref="B1617">SUM(1*(VGSales[Name]=A1617))</f>
        <v>1</v>
      </c>
      <c r="C1617" s="8" cm="1">
        <f t="array" ref="C1617">ROWS(_xlfn.UNIQUE(_xlfn._xlws.FILTER(VGSales[Genre],VGSales[Name]=A1617)))</f>
        <v>1</v>
      </c>
      <c r="D1617" s="8">
        <f>SUMIFS(VGSales[Global_Sales],VGSales[Name],A1617)</f>
        <v>1.04</v>
      </c>
    </row>
    <row r="1618" spans="1:4" s="8" customFormat="1" x14ac:dyDescent="0.25">
      <c r="A1618" s="8" t="str">
        <v>Dance Dance Revolution SuperNOVA</v>
      </c>
      <c r="B1618" s="8" cm="1">
        <f t="array" ref="B1618">SUM(1*(VGSales[Name]=A1618))</f>
        <v>1</v>
      </c>
      <c r="C1618" s="8" cm="1">
        <f t="array" ref="C1618">ROWS(_xlfn.UNIQUE(_xlfn._xlws.FILTER(VGSales[Genre],VGSales[Name]=A1618)))</f>
        <v>1</v>
      </c>
      <c r="D1618" s="8">
        <f>SUMIFS(VGSales[Global_Sales],VGSales[Name],A1618)</f>
        <v>1.04</v>
      </c>
    </row>
    <row r="1619" spans="1:4" s="8" customFormat="1" x14ac:dyDescent="0.25">
      <c r="A1619" s="8" t="str">
        <v>Brink</v>
      </c>
      <c r="B1619" s="8" cm="1">
        <f t="array" ref="B1619">SUM(1*(VGSales[Name]=A1619))</f>
        <v>3</v>
      </c>
      <c r="C1619" s="8" cm="1">
        <f t="array" ref="C1619">ROWS(_xlfn.UNIQUE(_xlfn._xlws.FILTER(VGSales[Genre],VGSales[Name]=A1619)))</f>
        <v>1</v>
      </c>
      <c r="D1619" s="8">
        <f>SUMIFS(VGSales[Global_Sales],VGSales[Name],A1619)</f>
        <v>1.96</v>
      </c>
    </row>
    <row r="1620" spans="1:4" s="8" customFormat="1" x14ac:dyDescent="0.25">
      <c r="A1620" s="8" t="str">
        <v>F-Zero: Maximum Velocity</v>
      </c>
      <c r="B1620" s="8" cm="1">
        <f t="array" ref="B1620">SUM(1*(VGSales[Name]=A1620))</f>
        <v>1</v>
      </c>
      <c r="C1620" s="8" cm="1">
        <f t="array" ref="C1620">ROWS(_xlfn.UNIQUE(_xlfn._xlws.FILTER(VGSales[Genre],VGSales[Name]=A1620)))</f>
        <v>1</v>
      </c>
      <c r="D1620" s="8">
        <f>SUMIFS(VGSales[Global_Sales],VGSales[Name],A1620)</f>
        <v>1.04</v>
      </c>
    </row>
    <row r="1621" spans="1:4" s="8" customFormat="1" x14ac:dyDescent="0.25">
      <c r="A1621" s="8" t="str">
        <v>Bomberman 64</v>
      </c>
      <c r="B1621" s="8" cm="1">
        <f t="array" ref="B1621">SUM(1*(VGSales[Name]=A1621))</f>
        <v>1</v>
      </c>
      <c r="C1621" s="8" cm="1">
        <f t="array" ref="C1621">ROWS(_xlfn.UNIQUE(_xlfn._xlws.FILTER(VGSales[Genre],VGSales[Name]=A1621)))</f>
        <v>1</v>
      </c>
      <c r="D1621" s="8">
        <f>SUMIFS(VGSales[Global_Sales],VGSales[Name],A1621)</f>
        <v>1.04</v>
      </c>
    </row>
    <row r="1622" spans="1:4" s="8" customFormat="1" x14ac:dyDescent="0.25">
      <c r="A1622" s="8" t="str">
        <v>Jeremy McGrath Supercross 98</v>
      </c>
      <c r="B1622" s="8" cm="1">
        <f t="array" ref="B1622">SUM(1*(VGSales[Name]=A1622))</f>
        <v>1</v>
      </c>
      <c r="C1622" s="8" cm="1">
        <f t="array" ref="C1622">ROWS(_xlfn.UNIQUE(_xlfn._xlws.FILTER(VGSales[Genre],VGSales[Name]=A1622)))</f>
        <v>1</v>
      </c>
      <c r="D1622" s="8">
        <f>SUMIFS(VGSales[Global_Sales],VGSales[Name],A1622)</f>
        <v>1.04</v>
      </c>
    </row>
    <row r="1623" spans="1:4" s="8" customFormat="1" x14ac:dyDescent="0.25">
      <c r="A1623" s="8" t="str">
        <v>Project CARS</v>
      </c>
      <c r="B1623" s="8" cm="1">
        <f t="array" ref="B1623">SUM(1*(VGSales[Name]=A1623))</f>
        <v>3</v>
      </c>
      <c r="C1623" s="8" cm="1">
        <f t="array" ref="C1623">ROWS(_xlfn.UNIQUE(_xlfn._xlws.FILTER(VGSales[Genre],VGSales[Name]=A1623)))</f>
        <v>1</v>
      </c>
      <c r="D1623" s="8">
        <f>SUMIFS(VGSales[Global_Sales],VGSales[Name],A1623)</f>
        <v>1.3800000000000001</v>
      </c>
    </row>
    <row r="1624" spans="1:4" s="8" customFormat="1" x14ac:dyDescent="0.25">
      <c r="A1624" s="8" t="str">
        <v>Kirby: Mass Attack</v>
      </c>
      <c r="B1624" s="8" cm="1">
        <f t="array" ref="B1624">SUM(1*(VGSales[Name]=A1624))</f>
        <v>1</v>
      </c>
      <c r="C1624" s="8" cm="1">
        <f t="array" ref="C1624">ROWS(_xlfn.UNIQUE(_xlfn._xlws.FILTER(VGSales[Genre],VGSales[Name]=A1624)))</f>
        <v>1</v>
      </c>
      <c r="D1624" s="8">
        <f>SUMIFS(VGSales[Global_Sales],VGSales[Name],A1624)</f>
        <v>1.04</v>
      </c>
    </row>
    <row r="1625" spans="1:4" s="8" customFormat="1" x14ac:dyDescent="0.25">
      <c r="A1625" s="8" t="str">
        <v>ZhuZhu Pets</v>
      </c>
      <c r="B1625" s="8" cm="1">
        <f t="array" ref="B1625">SUM(1*(VGSales[Name]=A1625))</f>
        <v>1</v>
      </c>
      <c r="C1625" s="8" cm="1">
        <f t="array" ref="C1625">ROWS(_xlfn.UNIQUE(_xlfn._xlws.FILTER(VGSales[Genre],VGSales[Name]=A1625)))</f>
        <v>1</v>
      </c>
      <c r="D1625" s="8">
        <f>SUMIFS(VGSales[Global_Sales],VGSales[Name],A1625)</f>
        <v>1.04</v>
      </c>
    </row>
    <row r="1626" spans="1:4" s="8" customFormat="1" x14ac:dyDescent="0.25">
      <c r="A1626" s="8" t="str">
        <v>Tom Clancy's Ghost Recon Advanced Warfighter 2</v>
      </c>
      <c r="B1626" s="8" cm="1">
        <f t="array" ref="B1626">SUM(1*(VGSales[Name]=A1626))</f>
        <v>3</v>
      </c>
      <c r="C1626" s="8" cm="1">
        <f t="array" ref="C1626">ROWS(_xlfn.UNIQUE(_xlfn._xlws.FILTER(VGSales[Genre],VGSales[Name]=A1626)))</f>
        <v>1</v>
      </c>
      <c r="D1626" s="8">
        <f>SUMIFS(VGSales[Global_Sales],VGSales[Name],A1626)</f>
        <v>2.59</v>
      </c>
    </row>
    <row r="1627" spans="1:4" s="8" customFormat="1" x14ac:dyDescent="0.25">
      <c r="A1627" s="8" t="str">
        <v>MotorStorm: Arctic Edge</v>
      </c>
      <c r="B1627" s="8" cm="1">
        <f t="array" ref="B1627">SUM(1*(VGSales[Name]=A1627))</f>
        <v>2</v>
      </c>
      <c r="C1627" s="8" cm="1">
        <f t="array" ref="C1627">ROWS(_xlfn.UNIQUE(_xlfn._xlws.FILTER(VGSales[Genre],VGSales[Name]=A1627)))</f>
        <v>1</v>
      </c>
      <c r="D1627" s="8">
        <f>SUMIFS(VGSales[Global_Sales],VGSales[Name],A1627)</f>
        <v>1.3800000000000001</v>
      </c>
    </row>
    <row r="1628" spans="1:4" s="8" customFormat="1" x14ac:dyDescent="0.25">
      <c r="A1628" s="8" t="str">
        <v>WipEout Pure</v>
      </c>
      <c r="B1628" s="8" cm="1">
        <f t="array" ref="B1628">SUM(1*(VGSales[Name]=A1628))</f>
        <v>1</v>
      </c>
      <c r="C1628" s="8" cm="1">
        <f t="array" ref="C1628">ROWS(_xlfn.UNIQUE(_xlfn._xlws.FILTER(VGSales[Genre],VGSales[Name]=A1628)))</f>
        <v>1</v>
      </c>
      <c r="D1628" s="8">
        <f>SUMIFS(VGSales[Global_Sales],VGSales[Name],A1628)</f>
        <v>1.04</v>
      </c>
    </row>
    <row r="1629" spans="1:4" s="8" customFormat="1" x14ac:dyDescent="0.25">
      <c r="A1629" s="8" t="str">
        <v>EA Sports UFC</v>
      </c>
      <c r="B1629" s="8" cm="1">
        <f t="array" ref="B1629">SUM(1*(VGSales[Name]=A1629))</f>
        <v>2</v>
      </c>
      <c r="C1629" s="8" cm="1">
        <f t="array" ref="C1629">ROWS(_xlfn.UNIQUE(_xlfn._xlws.FILTER(VGSales[Genre],VGSales[Name]=A1629)))</f>
        <v>1</v>
      </c>
      <c r="D1629" s="8">
        <f>SUMIFS(VGSales[Global_Sales],VGSales[Name],A1629)</f>
        <v>1.5</v>
      </c>
    </row>
    <row r="1630" spans="1:4" s="8" customFormat="1" x14ac:dyDescent="0.25">
      <c r="A1630" s="8" t="str">
        <v>MX vs. ATV Unleashed</v>
      </c>
      <c r="B1630" s="8" cm="1">
        <f t="array" ref="B1630">SUM(1*(VGSales[Name]=A1630))</f>
        <v>2</v>
      </c>
      <c r="C1630" s="8" cm="1">
        <f t="array" ref="C1630">ROWS(_xlfn.UNIQUE(_xlfn._xlws.FILTER(VGSales[Genre],VGSales[Name]=A1630)))</f>
        <v>1</v>
      </c>
      <c r="D1630" s="8">
        <f>SUMIFS(VGSales[Global_Sales],VGSales[Name],A1630)</f>
        <v>1.4300000000000002</v>
      </c>
    </row>
    <row r="1631" spans="1:4" s="8" customFormat="1" x14ac:dyDescent="0.25">
      <c r="A1631" s="8" t="str">
        <v>Tiger Woods PGA Tour 08</v>
      </c>
      <c r="B1631" s="8" cm="1">
        <f t="array" ref="B1631">SUM(1*(VGSales[Name]=A1631))</f>
        <v>6</v>
      </c>
      <c r="C1631" s="8" cm="1">
        <f t="array" ref="C1631">ROWS(_xlfn.UNIQUE(_xlfn._xlws.FILTER(VGSales[Genre],VGSales[Name]=A1631)))</f>
        <v>1</v>
      </c>
      <c r="D1631" s="8">
        <f>SUMIFS(VGSales[Global_Sales],VGSales[Name],A1631)</f>
        <v>3.14</v>
      </c>
    </row>
    <row r="1632" spans="1:4" s="8" customFormat="1" x14ac:dyDescent="0.25">
      <c r="A1632" s="8" t="str">
        <v>Rayman Origins</v>
      </c>
      <c r="B1632" s="8" cm="1">
        <f t="array" ref="B1632">SUM(1*(VGSales[Name]=A1632))</f>
        <v>6</v>
      </c>
      <c r="C1632" s="8" cm="1">
        <f t="array" ref="C1632">ROWS(_xlfn.UNIQUE(_xlfn._xlws.FILTER(VGSales[Genre],VGSales[Name]=A1632)))</f>
        <v>1</v>
      </c>
      <c r="D1632" s="8">
        <f>SUMIFS(VGSales[Global_Sales],VGSales[Name],A1632)</f>
        <v>3.22</v>
      </c>
    </row>
    <row r="1633" spans="1:4" s="8" customFormat="1" x14ac:dyDescent="0.25">
      <c r="A1633" s="8" t="str">
        <v>Epic Mickey 2: The Power of Two</v>
      </c>
      <c r="B1633" s="8" cm="1">
        <f t="array" ref="B1633">SUM(1*(VGSales[Name]=A1633))</f>
        <v>4</v>
      </c>
      <c r="C1633" s="8" cm="1">
        <f t="array" ref="C1633">ROWS(_xlfn.UNIQUE(_xlfn._xlws.FILTER(VGSales[Genre],VGSales[Name]=A1633)))</f>
        <v>1</v>
      </c>
      <c r="D1633" s="8">
        <f>SUMIFS(VGSales[Global_Sales],VGSales[Name],A1633)</f>
        <v>2.3100000000000005</v>
      </c>
    </row>
    <row r="1634" spans="1:4" s="8" customFormat="1" x14ac:dyDescent="0.25">
      <c r="A1634" s="8" t="str">
        <v>NCAA March Madness 2004</v>
      </c>
      <c r="B1634" s="8" cm="1">
        <f t="array" ref="B1634">SUM(1*(VGSales[Name]=A1634))</f>
        <v>2</v>
      </c>
      <c r="C1634" s="8" cm="1">
        <f t="array" ref="C1634">ROWS(_xlfn.UNIQUE(_xlfn._xlws.FILTER(VGSales[Genre],VGSales[Name]=A1634)))</f>
        <v>1</v>
      </c>
      <c r="D1634" s="8">
        <f>SUMIFS(VGSales[Global_Sales],VGSales[Name],A1634)</f>
        <v>1.27</v>
      </c>
    </row>
    <row r="1635" spans="1:4" s="8" customFormat="1" x14ac:dyDescent="0.25">
      <c r="A1635" s="8" t="str">
        <v>Donkey Kong Land III</v>
      </c>
      <c r="B1635" s="8" cm="1">
        <f t="array" ref="B1635">SUM(1*(VGSales[Name]=A1635))</f>
        <v>1</v>
      </c>
      <c r="C1635" s="8" cm="1">
        <f t="array" ref="C1635">ROWS(_xlfn.UNIQUE(_xlfn._xlws.FILTER(VGSales[Genre],VGSales[Name]=A1635)))</f>
        <v>1</v>
      </c>
      <c r="D1635" s="8">
        <f>SUMIFS(VGSales[Global_Sales],VGSales[Name],A1635)</f>
        <v>1.03</v>
      </c>
    </row>
    <row r="1636" spans="1:4" s="8" customFormat="1" x14ac:dyDescent="0.25">
      <c r="A1636" s="8" t="str">
        <v>Bomberman</v>
      </c>
      <c r="B1636" s="8" cm="1">
        <f t="array" ref="B1636">SUM(1*(VGSales[Name]=A1636))</f>
        <v>4</v>
      </c>
      <c r="C1636" s="8" cm="1">
        <f t="array" ref="C1636">ROWS(_xlfn.UNIQUE(_xlfn._xlws.FILTER(VGSales[Genre],VGSales[Name]=A1636)))</f>
        <v>1</v>
      </c>
      <c r="D1636" s="8">
        <f>SUMIFS(VGSales[Global_Sales],VGSales[Name],A1636)</f>
        <v>1.3499999999999999</v>
      </c>
    </row>
    <row r="1637" spans="1:4" s="8" customFormat="1" x14ac:dyDescent="0.25">
      <c r="A1637" s="8" t="str">
        <v>Street Fighter Alpha 3</v>
      </c>
      <c r="B1637" s="8" cm="1">
        <f t="array" ref="B1637">SUM(1*(VGSales[Name]=A1637))</f>
        <v>2</v>
      </c>
      <c r="C1637" s="8" cm="1">
        <f t="array" ref="C1637">ROWS(_xlfn.UNIQUE(_xlfn._xlws.FILTER(VGSales[Genre],VGSales[Name]=A1637)))</f>
        <v>1</v>
      </c>
      <c r="D1637" s="8">
        <f>SUMIFS(VGSales[Global_Sales],VGSales[Name],A1637)</f>
        <v>1.18</v>
      </c>
    </row>
    <row r="1638" spans="1:4" s="8" customFormat="1" x14ac:dyDescent="0.25">
      <c r="A1638" s="8" t="str">
        <v>Bulletstorm</v>
      </c>
      <c r="B1638" s="8" cm="1">
        <f t="array" ref="B1638">SUM(1*(VGSales[Name]=A1638))</f>
        <v>3</v>
      </c>
      <c r="C1638" s="8" cm="1">
        <f t="array" ref="C1638">ROWS(_xlfn.UNIQUE(_xlfn._xlws.FILTER(VGSales[Genre],VGSales[Name]=A1638)))</f>
        <v>1</v>
      </c>
      <c r="D1638" s="8">
        <f>SUMIFS(VGSales[Global_Sales],VGSales[Name],A1638)</f>
        <v>1.71</v>
      </c>
    </row>
    <row r="1639" spans="1:4" s="8" customFormat="1" x14ac:dyDescent="0.25">
      <c r="A1639" s="8" t="str">
        <v>Naruto: Clash of Ninja Revolution</v>
      </c>
      <c r="B1639" s="8" cm="1">
        <f t="array" ref="B1639">SUM(1*(VGSales[Name]=A1639))</f>
        <v>1</v>
      </c>
      <c r="C1639" s="8" cm="1">
        <f t="array" ref="C1639">ROWS(_xlfn.UNIQUE(_xlfn._xlws.FILTER(VGSales[Genre],VGSales[Name]=A1639)))</f>
        <v>1</v>
      </c>
      <c r="D1639" s="8">
        <f>SUMIFS(VGSales[Global_Sales],VGSales[Name],A1639)</f>
        <v>1.02</v>
      </c>
    </row>
    <row r="1640" spans="1:4" s="8" customFormat="1" x14ac:dyDescent="0.25">
      <c r="A1640" s="8" t="str">
        <v>ZombiU</v>
      </c>
      <c r="B1640" s="8" cm="1">
        <f t="array" ref="B1640">SUM(1*(VGSales[Name]=A1640))</f>
        <v>2</v>
      </c>
      <c r="C1640" s="8" cm="1">
        <f t="array" ref="C1640">ROWS(_xlfn.UNIQUE(_xlfn._xlws.FILTER(VGSales[Genre],VGSales[Name]=A1640)))</f>
        <v>1</v>
      </c>
      <c r="D1640" s="8">
        <f>SUMIFS(VGSales[Global_Sales],VGSales[Name],A1640)</f>
        <v>1.07</v>
      </c>
    </row>
    <row r="1641" spans="1:4" s="8" customFormat="1" x14ac:dyDescent="0.25">
      <c r="A1641" s="8" t="str">
        <v>Petz: Catz 2</v>
      </c>
      <c r="B1641" s="8" cm="1">
        <f t="array" ref="B1641">SUM(1*(VGSales[Name]=A1641))</f>
        <v>3</v>
      </c>
      <c r="C1641" s="8" cm="1">
        <f t="array" ref="C1641">ROWS(_xlfn.UNIQUE(_xlfn._xlws.FILTER(VGSales[Genre],VGSales[Name]=A1641)))</f>
        <v>1</v>
      </c>
      <c r="D1641" s="8">
        <f>SUMIFS(VGSales[Global_Sales],VGSales[Name],A1641)</f>
        <v>1.8399999999999999</v>
      </c>
    </row>
    <row r="1642" spans="1:4" s="8" customFormat="1" x14ac:dyDescent="0.25">
      <c r="A1642" s="8" t="str">
        <v>Tales of Graces f</v>
      </c>
      <c r="B1642" s="8" cm="1">
        <f t="array" ref="B1642">SUM(1*(VGSales[Name]=A1642))</f>
        <v>1</v>
      </c>
      <c r="C1642" s="8" cm="1">
        <f t="array" ref="C1642">ROWS(_xlfn.UNIQUE(_xlfn._xlws.FILTER(VGSales[Genre],VGSales[Name]=A1642)))</f>
        <v>1</v>
      </c>
      <c r="D1642" s="8">
        <f>SUMIFS(VGSales[Global_Sales],VGSales[Name],A1642)</f>
        <v>1.02</v>
      </c>
    </row>
    <row r="1643" spans="1:4" s="8" customFormat="1" x14ac:dyDescent="0.25">
      <c r="A1643" s="8" t="str">
        <v>Final Fight 2</v>
      </c>
      <c r="B1643" s="8" cm="1">
        <f t="array" ref="B1643">SUM(1*(VGSales[Name]=A1643))</f>
        <v>1</v>
      </c>
      <c r="C1643" s="8" cm="1">
        <f t="array" ref="C1643">ROWS(_xlfn.UNIQUE(_xlfn._xlws.FILTER(VGSales[Genre],VGSales[Name]=A1643)))</f>
        <v>1</v>
      </c>
      <c r="D1643" s="8">
        <f>SUMIFS(VGSales[Global_Sales],VGSales[Name],A1643)</f>
        <v>1.02</v>
      </c>
    </row>
    <row r="1644" spans="1:4" s="8" customFormat="1" x14ac:dyDescent="0.25">
      <c r="A1644" s="8" t="str">
        <v>The Lost World: Jurassic Park</v>
      </c>
      <c r="B1644" s="8" cm="1">
        <f t="array" ref="B1644">SUM(1*(VGSales[Name]=A1644))</f>
        <v>1</v>
      </c>
      <c r="C1644" s="8" cm="1">
        <f t="array" ref="C1644">ROWS(_xlfn.UNIQUE(_xlfn._xlws.FILTER(VGSales[Genre],VGSales[Name]=A1644)))</f>
        <v>1</v>
      </c>
      <c r="D1644" s="8">
        <f>SUMIFS(VGSales[Global_Sales],VGSales[Name],A1644)</f>
        <v>1.02</v>
      </c>
    </row>
    <row r="1645" spans="1:4" s="8" customFormat="1" x14ac:dyDescent="0.25">
      <c r="A1645" s="8" t="str">
        <v>Ace Combat 6: Fires of Liberation</v>
      </c>
      <c r="B1645" s="8" cm="1">
        <f t="array" ref="B1645">SUM(1*(VGSales[Name]=A1645))</f>
        <v>1</v>
      </c>
      <c r="C1645" s="8" cm="1">
        <f t="array" ref="C1645">ROWS(_xlfn.UNIQUE(_xlfn._xlws.FILTER(VGSales[Genre],VGSales[Name]=A1645)))</f>
        <v>1</v>
      </c>
      <c r="D1645" s="8">
        <f>SUMIFS(VGSales[Global_Sales],VGSales[Name],A1645)</f>
        <v>1.02</v>
      </c>
    </row>
    <row r="1646" spans="1:4" s="8" customFormat="1" x14ac:dyDescent="0.25">
      <c r="A1646" s="8" t="str">
        <v>Harry Potter and the Prisoner of Azkaban</v>
      </c>
      <c r="B1646" s="8" cm="1">
        <f t="array" ref="B1646">SUM(1*(VGSales[Name]=A1646))</f>
        <v>5</v>
      </c>
      <c r="C1646" s="8" cm="1">
        <f t="array" ref="C1646">ROWS(_xlfn.UNIQUE(_xlfn._xlws.FILTER(VGSales[Genre],VGSales[Name]=A1646)))</f>
        <v>1</v>
      </c>
      <c r="D1646" s="8">
        <f>SUMIFS(VGSales[Global_Sales],VGSales[Name],A1646)</f>
        <v>2.15</v>
      </c>
    </row>
    <row r="1647" spans="1:4" s="8" customFormat="1" x14ac:dyDescent="0.25">
      <c r="A1647" s="8" t="str">
        <v>Pong: The Next Level</v>
      </c>
      <c r="B1647" s="8" cm="1">
        <f t="array" ref="B1647">SUM(1*(VGSales[Name]=A1647))</f>
        <v>1</v>
      </c>
      <c r="C1647" s="8" cm="1">
        <f t="array" ref="C1647">ROWS(_xlfn.UNIQUE(_xlfn._xlws.FILTER(VGSales[Genre],VGSales[Name]=A1647)))</f>
        <v>1</v>
      </c>
      <c r="D1647" s="8">
        <f>SUMIFS(VGSales[Global_Sales],VGSales[Name],A1647)</f>
        <v>1.01</v>
      </c>
    </row>
    <row r="1648" spans="1:4" s="8" customFormat="1" x14ac:dyDescent="0.25">
      <c r="A1648" s="8" t="str">
        <v>Bayonetta 2</v>
      </c>
      <c r="B1648" s="8" cm="1">
        <f t="array" ref="B1648">SUM(1*(VGSales[Name]=A1648))</f>
        <v>1</v>
      </c>
      <c r="C1648" s="8" cm="1">
        <f t="array" ref="C1648">ROWS(_xlfn.UNIQUE(_xlfn._xlws.FILTER(VGSales[Genre],VGSales[Name]=A1648)))</f>
        <v>1</v>
      </c>
      <c r="D1648" s="8">
        <f>SUMIFS(VGSales[Global_Sales],VGSales[Name],A1648)</f>
        <v>1.01</v>
      </c>
    </row>
    <row r="1649" spans="1:4" s="8" customFormat="1" x14ac:dyDescent="0.25">
      <c r="A1649" s="8" t="str">
        <v>God of War: Ghost of Sparta</v>
      </c>
      <c r="B1649" s="8" cm="1">
        <f t="array" ref="B1649">SUM(1*(VGSales[Name]=A1649))</f>
        <v>1</v>
      </c>
      <c r="C1649" s="8" cm="1">
        <f t="array" ref="C1649">ROWS(_xlfn.UNIQUE(_xlfn._xlws.FILTER(VGSales[Genre],VGSales[Name]=A1649)))</f>
        <v>1</v>
      </c>
      <c r="D1649" s="8">
        <f>SUMIFS(VGSales[Global_Sales],VGSales[Name],A1649)</f>
        <v>1.01</v>
      </c>
    </row>
    <row r="1650" spans="1:4" s="8" customFormat="1" x14ac:dyDescent="0.25">
      <c r="A1650" s="8" t="str">
        <v>Ninja Gaiden II</v>
      </c>
      <c r="B1650" s="8" cm="1">
        <f t="array" ref="B1650">SUM(1*(VGSales[Name]=A1650))</f>
        <v>1</v>
      </c>
      <c r="C1650" s="8" cm="1">
        <f t="array" ref="C1650">ROWS(_xlfn.UNIQUE(_xlfn._xlws.FILTER(VGSales[Genre],VGSales[Name]=A1650)))</f>
        <v>1</v>
      </c>
      <c r="D1650" s="8">
        <f>SUMIFS(VGSales[Global_Sales],VGSales[Name],A1650)</f>
        <v>1.01</v>
      </c>
    </row>
    <row r="1651" spans="1:4" s="8" customFormat="1" x14ac:dyDescent="0.25">
      <c r="A1651" s="8" t="str">
        <v>Championship Manager 3</v>
      </c>
      <c r="B1651" s="8" cm="1">
        <f t="array" ref="B1651">SUM(1*(VGSales[Name]=A1651))</f>
        <v>1</v>
      </c>
      <c r="C1651" s="8" cm="1">
        <f t="array" ref="C1651">ROWS(_xlfn.UNIQUE(_xlfn._xlws.FILTER(VGSales[Genre],VGSales[Name]=A1651)))</f>
        <v>1</v>
      </c>
      <c r="D1651" s="8">
        <f>SUMIFS(VGSales[Global_Sales],VGSales[Name],A1651)</f>
        <v>1.01</v>
      </c>
    </row>
    <row r="1652" spans="1:4" s="8" customFormat="1" x14ac:dyDescent="0.25">
      <c r="A1652" s="8" t="str">
        <v>Guitar Hero: Warriors of Rock</v>
      </c>
      <c r="B1652" s="8" cm="1">
        <f t="array" ref="B1652">SUM(1*(VGSales[Name]=A1652))</f>
        <v>3</v>
      </c>
      <c r="C1652" s="8" cm="1">
        <f t="array" ref="C1652">ROWS(_xlfn.UNIQUE(_xlfn._xlws.FILTER(VGSales[Genre],VGSales[Name]=A1652)))</f>
        <v>1</v>
      </c>
      <c r="D1652" s="8">
        <f>SUMIFS(VGSales[Global_Sales],VGSales[Name],A1652)</f>
        <v>2.6999999999999997</v>
      </c>
    </row>
    <row r="1653" spans="1:4" s="8" customFormat="1" x14ac:dyDescent="0.25">
      <c r="A1653" s="8" t="str">
        <v>Oshare Majo Love and Berry: DS Collection</v>
      </c>
      <c r="B1653" s="8" cm="1">
        <f t="array" ref="B1653">SUM(1*(VGSales[Name]=A1653))</f>
        <v>1</v>
      </c>
      <c r="C1653" s="8" cm="1">
        <f t="array" ref="C1653">ROWS(_xlfn.UNIQUE(_xlfn._xlws.FILTER(VGSales[Genre],VGSales[Name]=A1653)))</f>
        <v>1</v>
      </c>
      <c r="D1653" s="8">
        <f>SUMIFS(VGSales[Global_Sales],VGSales[Name],A1653)</f>
        <v>1.01</v>
      </c>
    </row>
    <row r="1654" spans="1:4" s="8" customFormat="1" x14ac:dyDescent="0.25">
      <c r="A1654" s="8" t="str">
        <v>Monster Rancher</v>
      </c>
      <c r="B1654" s="8" cm="1">
        <f t="array" ref="B1654">SUM(1*(VGSales[Name]=A1654))</f>
        <v>1</v>
      </c>
      <c r="C1654" s="8" cm="1">
        <f t="array" ref="C1654">ROWS(_xlfn.UNIQUE(_xlfn._xlws.FILTER(VGSales[Genre],VGSales[Name]=A1654)))</f>
        <v>1</v>
      </c>
      <c r="D1654" s="8">
        <f>SUMIFS(VGSales[Global_Sales],VGSales[Name],A1654)</f>
        <v>1.01</v>
      </c>
    </row>
    <row r="1655" spans="1:4" s="8" customFormat="1" x14ac:dyDescent="0.25">
      <c r="A1655" s="8" t="str">
        <v>DiRT 2</v>
      </c>
      <c r="B1655" s="8" cm="1">
        <f t="array" ref="B1655">SUM(1*(VGSales[Name]=A1655))</f>
        <v>6</v>
      </c>
      <c r="C1655" s="8" cm="1">
        <f t="array" ref="C1655">ROWS(_xlfn.UNIQUE(_xlfn._xlws.FILTER(VGSales[Genre],VGSales[Name]=A1655)))</f>
        <v>1</v>
      </c>
      <c r="D1655" s="8">
        <f>SUMIFS(VGSales[Global_Sales],VGSales[Name],A1655)</f>
        <v>2.7</v>
      </c>
    </row>
    <row r="1656" spans="1:4" s="8" customFormat="1" x14ac:dyDescent="0.25">
      <c r="A1656" s="8" t="str">
        <v>Rayman Legends</v>
      </c>
      <c r="B1656" s="8" cm="1">
        <f t="array" ref="B1656">SUM(1*(VGSales[Name]=A1656))</f>
        <v>6</v>
      </c>
      <c r="C1656" s="8" cm="1">
        <f t="array" ref="C1656">ROWS(_xlfn.UNIQUE(_xlfn._xlws.FILTER(VGSales[Genre],VGSales[Name]=A1656)))</f>
        <v>1</v>
      </c>
      <c r="D1656" s="8">
        <f>SUMIFS(VGSales[Global_Sales],VGSales[Name],A1656)</f>
        <v>3.36</v>
      </c>
    </row>
    <row r="1657" spans="1:4" s="8" customFormat="1" x14ac:dyDescent="0.25">
      <c r="A1657" s="8" t="str">
        <v>NERF N-Strike Elite</v>
      </c>
      <c r="B1657" s="8" cm="1">
        <f t="array" ref="B1657">SUM(1*(VGSales[Name]=A1657))</f>
        <v>1</v>
      </c>
      <c r="C1657" s="8" cm="1">
        <f t="array" ref="C1657">ROWS(_xlfn.UNIQUE(_xlfn._xlws.FILTER(VGSales[Genre],VGSales[Name]=A1657)))</f>
        <v>1</v>
      </c>
      <c r="D1657" s="8">
        <f>SUMIFS(VGSales[Global_Sales],VGSales[Name],A1657)</f>
        <v>1</v>
      </c>
    </row>
    <row r="1658" spans="1:4" s="8" customFormat="1" x14ac:dyDescent="0.25">
      <c r="A1658" s="8" t="str">
        <v>Ford Racing 2</v>
      </c>
      <c r="B1658" s="8" cm="1">
        <f t="array" ref="B1658">SUM(1*(VGSales[Name]=A1658))</f>
        <v>2</v>
      </c>
      <c r="C1658" s="8" cm="1">
        <f t="array" ref="C1658">ROWS(_xlfn.UNIQUE(_xlfn._xlws.FILTER(VGSales[Genre],VGSales[Name]=A1658)))</f>
        <v>1</v>
      </c>
      <c r="D1658" s="8">
        <f>SUMIFS(VGSales[Global_Sales],VGSales[Name],A1658)</f>
        <v>1.1499999999999999</v>
      </c>
    </row>
    <row r="1659" spans="1:4" s="8" customFormat="1" x14ac:dyDescent="0.25">
      <c r="A1659" s="8" t="str">
        <v>Breath of Fire III</v>
      </c>
      <c r="B1659" s="8" cm="1">
        <f t="array" ref="B1659">SUM(1*(VGSales[Name]=A1659))</f>
        <v>2</v>
      </c>
      <c r="C1659" s="8" cm="1">
        <f t="array" ref="C1659">ROWS(_xlfn.UNIQUE(_xlfn._xlws.FILTER(VGSales[Genre],VGSales[Name]=A1659)))</f>
        <v>1</v>
      </c>
      <c r="D1659" s="8">
        <f>SUMIFS(VGSales[Global_Sales],VGSales[Name],A1659)</f>
        <v>1.04</v>
      </c>
    </row>
    <row r="1660" spans="1:4" s="8" customFormat="1" x14ac:dyDescent="0.25">
      <c r="A1660" s="8" t="str">
        <v>Dead or Alive 2</v>
      </c>
      <c r="B1660" s="8" cm="1">
        <f t="array" ref="B1660">SUM(1*(VGSales[Name]=A1660))</f>
        <v>2</v>
      </c>
      <c r="C1660" s="8" cm="1">
        <f t="array" ref="C1660">ROWS(_xlfn.UNIQUE(_xlfn._xlws.FILTER(VGSales[Genre],VGSales[Name]=A1660)))</f>
        <v>1</v>
      </c>
      <c r="D1660" s="8">
        <f>SUMIFS(VGSales[Global_Sales],VGSales[Name],A1660)</f>
        <v>1.1400000000000001</v>
      </c>
    </row>
    <row r="1661" spans="1:4" s="8" customFormat="1" x14ac:dyDescent="0.25">
      <c r="A1661" s="8" t="str">
        <v>1942</v>
      </c>
      <c r="B1661" s="8" cm="1">
        <f t="array" ref="B1661">SUM(1*(VGSales[Name]=A1661))</f>
        <v>1</v>
      </c>
      <c r="C1661" s="8" cm="1">
        <f t="array" ref="C1661">ROWS(_xlfn.UNIQUE(_xlfn._xlws.FILTER(VGSales[Genre],VGSales[Name]=A1661)))</f>
        <v>1</v>
      </c>
      <c r="D1661" s="8">
        <f>SUMIFS(VGSales[Global_Sales],VGSales[Name],A1661)</f>
        <v>1</v>
      </c>
    </row>
    <row r="1662" spans="1:4" s="8" customFormat="1" x14ac:dyDescent="0.25">
      <c r="A1662" s="8" t="str">
        <v>Excitebike 64</v>
      </c>
      <c r="B1662" s="8" cm="1">
        <f t="array" ref="B1662">SUM(1*(VGSales[Name]=A1662))</f>
        <v>1</v>
      </c>
      <c r="C1662" s="8" cm="1">
        <f t="array" ref="C1662">ROWS(_xlfn.UNIQUE(_xlfn._xlws.FILTER(VGSales[Genre],VGSales[Name]=A1662)))</f>
        <v>1</v>
      </c>
      <c r="D1662" s="8">
        <f>SUMIFS(VGSales[Global_Sales],VGSales[Name],A1662)</f>
        <v>1</v>
      </c>
    </row>
    <row r="1663" spans="1:4" s="8" customFormat="1" x14ac:dyDescent="0.25">
      <c r="A1663" s="8" t="str">
        <v>NES Open Tournament Golf</v>
      </c>
      <c r="B1663" s="8" cm="1">
        <f t="array" ref="B1663">SUM(1*(VGSales[Name]=A1663))</f>
        <v>1</v>
      </c>
      <c r="C1663" s="8" cm="1">
        <f t="array" ref="C1663">ROWS(_xlfn.UNIQUE(_xlfn._xlws.FILTER(VGSales[Genre],VGSales[Name]=A1663)))</f>
        <v>1</v>
      </c>
      <c r="D1663" s="8">
        <f>SUMIFS(VGSales[Global_Sales],VGSales[Name],A1663)</f>
        <v>1</v>
      </c>
    </row>
    <row r="1664" spans="1:4" s="8" customFormat="1" x14ac:dyDescent="0.25">
      <c r="A1664" s="8" t="str">
        <v>Game &amp; Watch Gallery</v>
      </c>
      <c r="B1664" s="8" cm="1">
        <f t="array" ref="B1664">SUM(1*(VGSales[Name]=A1664))</f>
        <v>1</v>
      </c>
      <c r="C1664" s="8" cm="1">
        <f t="array" ref="C1664">ROWS(_xlfn.UNIQUE(_xlfn._xlws.FILTER(VGSales[Genre],VGSales[Name]=A1664)))</f>
        <v>1</v>
      </c>
      <c r="D1664" s="8">
        <f>SUMIFS(VGSales[Global_Sales],VGSales[Name],A1664)</f>
        <v>1</v>
      </c>
    </row>
    <row r="1665" spans="1:4" s="8" customFormat="1" x14ac:dyDescent="0.25">
      <c r="A1665" s="8" t="str">
        <v>Jissen Pachi-Slot Hisshouhou: Hokuto no Ken</v>
      </c>
      <c r="B1665" s="8" cm="1">
        <f t="array" ref="B1665">SUM(1*(VGSales[Name]=A1665))</f>
        <v>1</v>
      </c>
      <c r="C1665" s="8" cm="1">
        <f t="array" ref="C1665">ROWS(_xlfn.UNIQUE(_xlfn._xlws.FILTER(VGSales[Genre],VGSales[Name]=A1665)))</f>
        <v>1</v>
      </c>
      <c r="D1665" s="8">
        <f>SUMIFS(VGSales[Global_Sales],VGSales[Name],A1665)</f>
        <v>1</v>
      </c>
    </row>
    <row r="1666" spans="1:4" s="8" customFormat="1" x14ac:dyDescent="0.25">
      <c r="A1666" s="8" t="str">
        <v>Haze</v>
      </c>
      <c r="B1666" s="8" cm="1">
        <f t="array" ref="B1666">SUM(1*(VGSales[Name]=A1666))</f>
        <v>1</v>
      </c>
      <c r="C1666" s="8" cm="1">
        <f t="array" ref="C1666">ROWS(_xlfn.UNIQUE(_xlfn._xlws.FILTER(VGSales[Genre],VGSales[Name]=A1666)))</f>
        <v>1</v>
      </c>
      <c r="D1666" s="8">
        <f>SUMIFS(VGSales[Global_Sales],VGSales[Name],A1666)</f>
        <v>1</v>
      </c>
    </row>
    <row r="1667" spans="1:4" s="8" customFormat="1" x14ac:dyDescent="0.25">
      <c r="A1667" s="8" t="str">
        <v>Winning Eleven: Pro Evolution Soccer 2007 (All Region sales)</v>
      </c>
      <c r="B1667" s="8" cm="1">
        <f t="array" ref="B1667">SUM(1*(VGSales[Name]=A1667))</f>
        <v>1</v>
      </c>
      <c r="C1667" s="8" cm="1">
        <f t="array" ref="C1667">ROWS(_xlfn.UNIQUE(_xlfn._xlws.FILTER(VGSales[Genre],VGSales[Name]=A1667)))</f>
        <v>1</v>
      </c>
      <c r="D1667" s="8">
        <f>SUMIFS(VGSales[Global_Sales],VGSales[Name],A1667)</f>
        <v>1</v>
      </c>
    </row>
    <row r="1668" spans="1:4" s="8" customFormat="1" x14ac:dyDescent="0.25">
      <c r="A1668" s="8" t="str">
        <v>Road &amp; Track Presents: The Need for Speed</v>
      </c>
      <c r="B1668" s="8" cm="1">
        <f t="array" ref="B1668">SUM(1*(VGSales[Name]=A1668))</f>
        <v>1</v>
      </c>
      <c r="C1668" s="8" cm="1">
        <f t="array" ref="C1668">ROWS(_xlfn.UNIQUE(_xlfn._xlws.FILTER(VGSales[Genre],VGSales[Name]=A1668)))</f>
        <v>1</v>
      </c>
      <c r="D1668" s="8">
        <f>SUMIFS(VGSales[Global_Sales],VGSales[Name],A1668)</f>
        <v>1</v>
      </c>
    </row>
    <row r="1669" spans="1:4" s="8" customFormat="1" x14ac:dyDescent="0.25">
      <c r="A1669" s="8" t="str">
        <v>NFL GameDay 2001</v>
      </c>
      <c r="B1669" s="8" cm="1">
        <f t="array" ref="B1669">SUM(1*(VGSales[Name]=A1669))</f>
        <v>2</v>
      </c>
      <c r="C1669" s="8" cm="1">
        <f t="array" ref="C1669">ROWS(_xlfn.UNIQUE(_xlfn._xlws.FILTER(VGSales[Genre],VGSales[Name]=A1669)))</f>
        <v>1</v>
      </c>
      <c r="D1669" s="8">
        <f>SUMIFS(VGSales[Global_Sales],VGSales[Name],A1669)</f>
        <v>1.3599999999999999</v>
      </c>
    </row>
    <row r="1670" spans="1:4" s="8" customFormat="1" x14ac:dyDescent="0.25">
      <c r="A1670" s="8" t="str">
        <v>Killzone: Mercenary</v>
      </c>
      <c r="B1670" s="8" cm="1">
        <f t="array" ref="B1670">SUM(1*(VGSales[Name]=A1670))</f>
        <v>1</v>
      </c>
      <c r="C1670" s="8" cm="1">
        <f t="array" ref="C1670">ROWS(_xlfn.UNIQUE(_xlfn._xlws.FILTER(VGSales[Genre],VGSales[Name]=A1670)))</f>
        <v>1</v>
      </c>
      <c r="D1670" s="8">
        <f>SUMIFS(VGSales[Global_Sales],VGSales[Name],A1670)</f>
        <v>1</v>
      </c>
    </row>
    <row r="1671" spans="1:4" s="8" customFormat="1" x14ac:dyDescent="0.25">
      <c r="A1671" s="8" t="str">
        <v>NBA Live 97</v>
      </c>
      <c r="B1671" s="8" cm="1">
        <f t="array" ref="B1671">SUM(1*(VGSales[Name]=A1671))</f>
        <v>1</v>
      </c>
      <c r="C1671" s="8" cm="1">
        <f t="array" ref="C1671">ROWS(_xlfn.UNIQUE(_xlfn._xlws.FILTER(VGSales[Genre],VGSales[Name]=A1671)))</f>
        <v>1</v>
      </c>
      <c r="D1671" s="8">
        <f>SUMIFS(VGSales[Global_Sales],VGSales[Name],A1671)</f>
        <v>1</v>
      </c>
    </row>
    <row r="1672" spans="1:4" s="8" customFormat="1" x14ac:dyDescent="0.25">
      <c r="A1672" s="8" t="str">
        <v>Dynasty Warriors 3: Xtreme Legends</v>
      </c>
      <c r="B1672" s="8" cm="1">
        <f t="array" ref="B1672">SUM(1*(VGSales[Name]=A1672))</f>
        <v>1</v>
      </c>
      <c r="C1672" s="8" cm="1">
        <f t="array" ref="C1672">ROWS(_xlfn.UNIQUE(_xlfn._xlws.FILTER(VGSales[Genre],VGSales[Name]=A1672)))</f>
        <v>1</v>
      </c>
      <c r="D1672" s="8">
        <f>SUMIFS(VGSales[Global_Sales],VGSales[Name],A1672)</f>
        <v>1</v>
      </c>
    </row>
    <row r="1673" spans="1:4" s="8" customFormat="1" x14ac:dyDescent="0.25">
      <c r="A1673" s="8" t="str">
        <v>Zoo Tycoon DS</v>
      </c>
      <c r="B1673" s="8" cm="1">
        <f t="array" ref="B1673">SUM(1*(VGSales[Name]=A1673))</f>
        <v>1</v>
      </c>
      <c r="C1673" s="8" cm="1">
        <f t="array" ref="C1673">ROWS(_xlfn.UNIQUE(_xlfn._xlws.FILTER(VGSales[Genre],VGSales[Name]=A1673)))</f>
        <v>1</v>
      </c>
      <c r="D1673" s="8">
        <f>SUMIFS(VGSales[Global_Sales],VGSales[Name],A1673)</f>
        <v>1</v>
      </c>
    </row>
    <row r="1674" spans="1:4" s="8" customFormat="1" x14ac:dyDescent="0.25">
      <c r="A1674" s="8" t="str">
        <v>Rocksmith 2014</v>
      </c>
      <c r="B1674" s="8" cm="1">
        <f t="array" ref="B1674">SUM(1*(VGSales[Name]=A1674))</f>
        <v>5</v>
      </c>
      <c r="C1674" s="8" cm="1">
        <f t="array" ref="C1674">ROWS(_xlfn.UNIQUE(_xlfn._xlws.FILTER(VGSales[Genre],VGSales[Name]=A1674)))</f>
        <v>1</v>
      </c>
      <c r="D1674" s="8">
        <f>SUMIFS(VGSales[Global_Sales],VGSales[Name],A1674)</f>
        <v>3.62</v>
      </c>
    </row>
    <row r="1675" spans="1:4" s="8" customFormat="1" x14ac:dyDescent="0.25">
      <c r="A1675" s="8" t="str">
        <v>Dead Space 3</v>
      </c>
      <c r="B1675" s="8" cm="1">
        <f t="array" ref="B1675">SUM(1*(VGSales[Name]=A1675))</f>
        <v>3</v>
      </c>
      <c r="C1675" s="8" cm="1">
        <f t="array" ref="C1675">ROWS(_xlfn.UNIQUE(_xlfn._xlws.FILTER(VGSales[Genre],VGSales[Name]=A1675)))</f>
        <v>1</v>
      </c>
      <c r="D1675" s="8">
        <f>SUMIFS(VGSales[Global_Sales],VGSales[Name],A1675)</f>
        <v>2.19</v>
      </c>
    </row>
    <row r="1676" spans="1:4" s="8" customFormat="1" x14ac:dyDescent="0.25">
      <c r="A1676" s="8" t="str">
        <v>Puzzler Collection</v>
      </c>
      <c r="B1676" s="8" cm="1">
        <f t="array" ref="B1676">SUM(1*(VGSales[Name]=A1676))</f>
        <v>2</v>
      </c>
      <c r="C1676" s="8" cm="1">
        <f t="array" ref="C1676">ROWS(_xlfn.UNIQUE(_xlfn._xlws.FILTER(VGSales[Genre],VGSales[Name]=A1676)))</f>
        <v>1</v>
      </c>
      <c r="D1676" s="8">
        <f>SUMIFS(VGSales[Global_Sales],VGSales[Name],A1676)</f>
        <v>1.06</v>
      </c>
    </row>
    <row r="1677" spans="1:4" s="8" customFormat="1" x14ac:dyDescent="0.25">
      <c r="A1677" s="8" t="str">
        <v>Jampack Winter 2000</v>
      </c>
      <c r="B1677" s="8" cm="1">
        <f t="array" ref="B1677">SUM(1*(VGSales[Name]=A1677))</f>
        <v>1</v>
      </c>
      <c r="C1677" s="8" cm="1">
        <f t="array" ref="C1677">ROWS(_xlfn.UNIQUE(_xlfn._xlws.FILTER(VGSales[Genre],VGSales[Name]=A1677)))</f>
        <v>1</v>
      </c>
      <c r="D1677" s="8">
        <f>SUMIFS(VGSales[Global_Sales],VGSales[Name],A1677)</f>
        <v>1</v>
      </c>
    </row>
    <row r="1678" spans="1:4" s="8" customFormat="1" x14ac:dyDescent="0.25">
      <c r="A1678" s="8" t="str">
        <v>Phoenix Wright: Ace Attorney</v>
      </c>
      <c r="B1678" s="8" cm="1">
        <f t="array" ref="B1678">SUM(1*(VGSales[Name]=A1678))</f>
        <v>1</v>
      </c>
      <c r="C1678" s="8" cm="1">
        <f t="array" ref="C1678">ROWS(_xlfn.UNIQUE(_xlfn._xlws.FILTER(VGSales[Genre],VGSales[Name]=A1678)))</f>
        <v>1</v>
      </c>
      <c r="D1678" s="8">
        <f>SUMIFS(VGSales[Global_Sales],VGSales[Name],A1678)</f>
        <v>0.99</v>
      </c>
    </row>
    <row r="1679" spans="1:4" s="8" customFormat="1" x14ac:dyDescent="0.25">
      <c r="A1679" s="8" t="str">
        <v>NFL Fever 2002</v>
      </c>
      <c r="B1679" s="8" cm="1">
        <f t="array" ref="B1679">SUM(1*(VGSales[Name]=A1679))</f>
        <v>1</v>
      </c>
      <c r="C1679" s="8" cm="1">
        <f t="array" ref="C1679">ROWS(_xlfn.UNIQUE(_xlfn._xlws.FILTER(VGSales[Genre],VGSales[Name]=A1679)))</f>
        <v>1</v>
      </c>
      <c r="D1679" s="8">
        <f>SUMIFS(VGSales[Global_Sales],VGSales[Name],A1679)</f>
        <v>0.99</v>
      </c>
    </row>
    <row r="1680" spans="1:4" s="8" customFormat="1" x14ac:dyDescent="0.25">
      <c r="A1680" s="8" t="str">
        <v>Littlest Pet Shop: Winter</v>
      </c>
      <c r="B1680" s="8" cm="1">
        <f t="array" ref="B1680">SUM(1*(VGSales[Name]=A1680))</f>
        <v>1</v>
      </c>
      <c r="C1680" s="8" cm="1">
        <f t="array" ref="C1680">ROWS(_xlfn.UNIQUE(_xlfn._xlws.FILTER(VGSales[Genre],VGSales[Name]=A1680)))</f>
        <v>1</v>
      </c>
      <c r="D1680" s="8">
        <f>SUMIFS(VGSales[Global_Sales],VGSales[Name],A1680)</f>
        <v>0.99</v>
      </c>
    </row>
    <row r="1681" spans="1:4" s="8" customFormat="1" x14ac:dyDescent="0.25">
      <c r="A1681" s="8" t="str">
        <v>Tom Clancy's Splinter Cell: Blacklist</v>
      </c>
      <c r="B1681" s="8" cm="1">
        <f t="array" ref="B1681">SUM(1*(VGSales[Name]=A1681))</f>
        <v>4</v>
      </c>
      <c r="C1681" s="8" cm="1">
        <f t="array" ref="C1681">ROWS(_xlfn.UNIQUE(_xlfn._xlws.FILTER(VGSales[Genre],VGSales[Name]=A1681)))</f>
        <v>1</v>
      </c>
      <c r="D1681" s="8">
        <f>SUMIFS(VGSales[Global_Sales],VGSales[Name],A1681)</f>
        <v>2.2800000000000002</v>
      </c>
    </row>
    <row r="1682" spans="1:4" s="8" customFormat="1" x14ac:dyDescent="0.25">
      <c r="A1682" s="8" t="str">
        <v>Ace Combat X: Skies of Deception</v>
      </c>
      <c r="B1682" s="8" cm="1">
        <f t="array" ref="B1682">SUM(1*(VGSales[Name]=A1682))</f>
        <v>1</v>
      </c>
      <c r="C1682" s="8" cm="1">
        <f t="array" ref="C1682">ROWS(_xlfn.UNIQUE(_xlfn._xlws.FILTER(VGSales[Genre],VGSales[Name]=A1682)))</f>
        <v>1</v>
      </c>
      <c r="D1682" s="8">
        <f>SUMIFS(VGSales[Global_Sales],VGSales[Name],A1682)</f>
        <v>0.99</v>
      </c>
    </row>
    <row r="1683" spans="1:4" s="8" customFormat="1" x14ac:dyDescent="0.25">
      <c r="A1683" s="8" t="str">
        <v>NCAA Football 12</v>
      </c>
      <c r="B1683" s="8" cm="1">
        <f t="array" ref="B1683">SUM(1*(VGSales[Name]=A1683))</f>
        <v>2</v>
      </c>
      <c r="C1683" s="8" cm="1">
        <f t="array" ref="C1683">ROWS(_xlfn.UNIQUE(_xlfn._xlws.FILTER(VGSales[Genre],VGSales[Name]=A1683)))</f>
        <v>1</v>
      </c>
      <c r="D1683" s="8">
        <f>SUMIFS(VGSales[Global_Sales],VGSales[Name],A1683)</f>
        <v>1.8199999999999998</v>
      </c>
    </row>
    <row r="1684" spans="1:4" s="8" customFormat="1" x14ac:dyDescent="0.25">
      <c r="A1684" s="8" t="str">
        <v>Band Hero</v>
      </c>
      <c r="B1684" s="8" cm="1">
        <f t="array" ref="B1684">SUM(1*(VGSales[Name]=A1684))</f>
        <v>5</v>
      </c>
      <c r="C1684" s="8" cm="1">
        <f t="array" ref="C1684">ROWS(_xlfn.UNIQUE(_xlfn._xlws.FILTER(VGSales[Genre],VGSales[Name]=A1684)))</f>
        <v>1</v>
      </c>
      <c r="D1684" s="8">
        <f>SUMIFS(VGSales[Global_Sales],VGSales[Name],A1684)</f>
        <v>3.4000000000000004</v>
      </c>
    </row>
    <row r="1685" spans="1:4" s="8" customFormat="1" x14ac:dyDescent="0.25">
      <c r="A1685" s="8" t="str">
        <v>Cars: Race-O-Rama</v>
      </c>
      <c r="B1685" s="8" cm="1">
        <f t="array" ref="B1685">SUM(1*(VGSales[Name]=A1685))</f>
        <v>6</v>
      </c>
      <c r="C1685" s="8" cm="1">
        <f t="array" ref="C1685">ROWS(_xlfn.UNIQUE(_xlfn._xlws.FILTER(VGSales[Genre],VGSales[Name]=A1685)))</f>
        <v>1</v>
      </c>
      <c r="D1685" s="8">
        <f>SUMIFS(VGSales[Global_Sales],VGSales[Name],A1685)</f>
        <v>2.69</v>
      </c>
    </row>
    <row r="1686" spans="1:4" s="8" customFormat="1" x14ac:dyDescent="0.25">
      <c r="A1686" s="8" t="str">
        <v>Oddworld: Abe's Exoddus</v>
      </c>
      <c r="B1686" s="8" cm="1">
        <f t="array" ref="B1686">SUM(1*(VGSales[Name]=A1686))</f>
        <v>1</v>
      </c>
      <c r="C1686" s="8" cm="1">
        <f t="array" ref="C1686">ROWS(_xlfn.UNIQUE(_xlfn._xlws.FILTER(VGSales[Genre],VGSales[Name]=A1686)))</f>
        <v>1</v>
      </c>
      <c r="D1686" s="8">
        <f>SUMIFS(VGSales[Global_Sales],VGSales[Name],A1686)</f>
        <v>0.99</v>
      </c>
    </row>
    <row r="1687" spans="1:4" s="8" customFormat="1" x14ac:dyDescent="0.25">
      <c r="A1687" s="8" t="str">
        <v>EyePet</v>
      </c>
      <c r="B1687" s="8" cm="1">
        <f t="array" ref="B1687">SUM(1*(VGSales[Name]=A1687))</f>
        <v>2</v>
      </c>
      <c r="C1687" s="8" cm="1">
        <f t="array" ref="C1687">ROWS(_xlfn.UNIQUE(_xlfn._xlws.FILTER(VGSales[Genre],VGSales[Name]=A1687)))</f>
        <v>1</v>
      </c>
      <c r="D1687" s="8">
        <f>SUMIFS(VGSales[Global_Sales],VGSales[Name],A1687)</f>
        <v>1.26</v>
      </c>
    </row>
    <row r="1688" spans="1:4" s="8" customFormat="1" x14ac:dyDescent="0.25">
      <c r="A1688" s="8" t="str">
        <v>Scooby-Doo! First Frights</v>
      </c>
      <c r="B1688" s="8" cm="1">
        <f t="array" ref="B1688">SUM(1*(VGSales[Name]=A1688))</f>
        <v>3</v>
      </c>
      <c r="C1688" s="8" cm="1">
        <f t="array" ref="C1688">ROWS(_xlfn.UNIQUE(_xlfn._xlws.FILTER(VGSales[Genre],VGSales[Name]=A1688)))</f>
        <v>1</v>
      </c>
      <c r="D1688" s="8">
        <f>SUMIFS(VGSales[Global_Sales],VGSales[Name],A1688)</f>
        <v>2.19</v>
      </c>
    </row>
    <row r="1689" spans="1:4" s="8" customFormat="1" x14ac:dyDescent="0.25">
      <c r="A1689" s="8" t="str">
        <v>Midnight Club: LA Remix</v>
      </c>
      <c r="B1689" s="8" cm="1">
        <f t="array" ref="B1689">SUM(1*(VGSales[Name]=A1689))</f>
        <v>1</v>
      </c>
      <c r="C1689" s="8" cm="1">
        <f t="array" ref="C1689">ROWS(_xlfn.UNIQUE(_xlfn._xlws.FILTER(VGSales[Genre],VGSales[Name]=A1689)))</f>
        <v>1</v>
      </c>
      <c r="D1689" s="8">
        <f>SUMIFS(VGSales[Global_Sales],VGSales[Name],A1689)</f>
        <v>0.99</v>
      </c>
    </row>
    <row r="1690" spans="1:4" s="8" customFormat="1" x14ac:dyDescent="0.25">
      <c r="A1690" s="8" t="str">
        <v>The Bouncer</v>
      </c>
      <c r="B1690" s="8" cm="1">
        <f t="array" ref="B1690">SUM(1*(VGSales[Name]=A1690))</f>
        <v>1</v>
      </c>
      <c r="C1690" s="8" cm="1">
        <f t="array" ref="C1690">ROWS(_xlfn.UNIQUE(_xlfn._xlws.FILTER(VGSales[Genre],VGSales[Name]=A1690)))</f>
        <v>1</v>
      </c>
      <c r="D1690" s="8">
        <f>SUMIFS(VGSales[Global_Sales],VGSales[Name],A1690)</f>
        <v>0.99</v>
      </c>
    </row>
    <row r="1691" spans="1:4" s="8" customFormat="1" x14ac:dyDescent="0.25">
      <c r="A1691" s="8" t="str">
        <v>Shadow The Hedgehog</v>
      </c>
      <c r="B1691" s="8" cm="1">
        <f t="array" ref="B1691">SUM(1*(VGSales[Name]=A1691))</f>
        <v>3</v>
      </c>
      <c r="C1691" s="8" cm="1">
        <f t="array" ref="C1691">ROWS(_xlfn.UNIQUE(_xlfn._xlws.FILTER(VGSales[Genre],VGSales[Name]=A1691)))</f>
        <v>1</v>
      </c>
      <c r="D1691" s="8">
        <f>SUMIFS(VGSales[Global_Sales],VGSales[Name],A1691)</f>
        <v>1.7699999999999998</v>
      </c>
    </row>
    <row r="1692" spans="1:4" s="8" customFormat="1" x14ac:dyDescent="0.25">
      <c r="A1692" s="8" t="str">
        <v>Farming Simulator 2013</v>
      </c>
      <c r="B1692" s="8" cm="1">
        <f t="array" ref="B1692">SUM(1*(VGSales[Name]=A1692))</f>
        <v>3</v>
      </c>
      <c r="C1692" s="8" cm="1">
        <f t="array" ref="C1692">ROWS(_xlfn.UNIQUE(_xlfn._xlws.FILTER(VGSales[Genre],VGSales[Name]=A1692)))</f>
        <v>1</v>
      </c>
      <c r="D1692" s="8">
        <f>SUMIFS(VGSales[Global_Sales],VGSales[Name],A1692)</f>
        <v>1.5399999999999998</v>
      </c>
    </row>
    <row r="1693" spans="1:4" s="8" customFormat="1" x14ac:dyDescent="0.25">
      <c r="A1693" s="8" t="str">
        <v>Xenoblade Chronicles</v>
      </c>
      <c r="B1693" s="8" cm="1">
        <f t="array" ref="B1693">SUM(1*(VGSales[Name]=A1693))</f>
        <v>2</v>
      </c>
      <c r="C1693" s="8" cm="1">
        <f t="array" ref="C1693">ROWS(_xlfn.UNIQUE(_xlfn._xlws.FILTER(VGSales[Genre],VGSales[Name]=A1693)))</f>
        <v>1</v>
      </c>
      <c r="D1693" s="8">
        <f>SUMIFS(VGSales[Global_Sales],VGSales[Name],A1693)</f>
        <v>1.54</v>
      </c>
    </row>
    <row r="1694" spans="1:4" s="8" customFormat="1" x14ac:dyDescent="0.25">
      <c r="A1694" s="8" t="str">
        <v>Mario Party Advance</v>
      </c>
      <c r="B1694" s="8" cm="1">
        <f t="array" ref="B1694">SUM(1*(VGSales[Name]=A1694))</f>
        <v>1</v>
      </c>
      <c r="C1694" s="8" cm="1">
        <f t="array" ref="C1694">ROWS(_xlfn.UNIQUE(_xlfn._xlws.FILTER(VGSales[Genre],VGSales[Name]=A1694)))</f>
        <v>1</v>
      </c>
      <c r="D1694" s="8">
        <f>SUMIFS(VGSales[Global_Sales],VGSales[Name],A1694)</f>
        <v>0.98</v>
      </c>
    </row>
    <row r="1695" spans="1:4" s="8" customFormat="1" x14ac:dyDescent="0.25">
      <c r="A1695" s="8" t="str">
        <v>Tetris 2</v>
      </c>
      <c r="B1695" s="8" cm="1">
        <f t="array" ref="B1695">SUM(1*(VGSales[Name]=A1695))</f>
        <v>1</v>
      </c>
      <c r="C1695" s="8" cm="1">
        <f t="array" ref="C1695">ROWS(_xlfn.UNIQUE(_xlfn._xlws.FILTER(VGSales[Genre],VGSales[Name]=A1695)))</f>
        <v>1</v>
      </c>
      <c r="D1695" s="8">
        <f>SUMIFS(VGSales[Global_Sales],VGSales[Name],A1695)</f>
        <v>0.98</v>
      </c>
    </row>
    <row r="1696" spans="1:4" s="8" customFormat="1" x14ac:dyDescent="0.25">
      <c r="A1696" s="8" t="str">
        <v>Air-Sea Battle</v>
      </c>
      <c r="B1696" s="8" cm="1">
        <f t="array" ref="B1696">SUM(1*(VGSales[Name]=A1696))</f>
        <v>1</v>
      </c>
      <c r="C1696" s="8" cm="1">
        <f t="array" ref="C1696">ROWS(_xlfn.UNIQUE(_xlfn._xlws.FILTER(VGSales[Genre],VGSales[Name]=A1696)))</f>
        <v>1</v>
      </c>
      <c r="D1696" s="8">
        <f>SUMIFS(VGSales[Global_Sales],VGSales[Name],A1696)</f>
        <v>0.98</v>
      </c>
    </row>
    <row r="1697" spans="1:4" s="8" customFormat="1" x14ac:dyDescent="0.25">
      <c r="A1697" s="8" t="str">
        <v>Suikoden III</v>
      </c>
      <c r="B1697" s="8" cm="1">
        <f t="array" ref="B1697">SUM(1*(VGSales[Name]=A1697))</f>
        <v>1</v>
      </c>
      <c r="C1697" s="8" cm="1">
        <f t="array" ref="C1697">ROWS(_xlfn.UNIQUE(_xlfn._xlws.FILTER(VGSales[Genre],VGSales[Name]=A1697)))</f>
        <v>1</v>
      </c>
      <c r="D1697" s="8">
        <f>SUMIFS(VGSales[Global_Sales],VGSales[Name],A1697)</f>
        <v>0.98</v>
      </c>
    </row>
    <row r="1698" spans="1:4" s="8" customFormat="1" x14ac:dyDescent="0.25">
      <c r="A1698" s="8" t="str">
        <v>Kingdom Hearts Re:coded</v>
      </c>
      <c r="B1698" s="8" cm="1">
        <f t="array" ref="B1698">SUM(1*(VGSales[Name]=A1698))</f>
        <v>1</v>
      </c>
      <c r="C1698" s="8" cm="1">
        <f t="array" ref="C1698">ROWS(_xlfn.UNIQUE(_xlfn._xlws.FILTER(VGSales[Genre],VGSales[Name]=A1698)))</f>
        <v>1</v>
      </c>
      <c r="D1698" s="8">
        <f>SUMIFS(VGSales[Global_Sales],VGSales[Name],A1698)</f>
        <v>0.98</v>
      </c>
    </row>
    <row r="1699" spans="1:4" s="8" customFormat="1" x14ac:dyDescent="0.25">
      <c r="A1699" s="8" t="str">
        <v>South Park: The Stick of Truth</v>
      </c>
      <c r="B1699" s="8" cm="1">
        <f t="array" ref="B1699">SUM(1*(VGSales[Name]=A1699))</f>
        <v>3</v>
      </c>
      <c r="C1699" s="8" cm="1">
        <f t="array" ref="C1699">ROWS(_xlfn.UNIQUE(_xlfn._xlws.FILTER(VGSales[Genre],VGSales[Name]=A1699)))</f>
        <v>1</v>
      </c>
      <c r="D1699" s="8">
        <f>SUMIFS(VGSales[Global_Sales],VGSales[Name],A1699)</f>
        <v>2.13</v>
      </c>
    </row>
    <row r="1700" spans="1:4" s="8" customFormat="1" x14ac:dyDescent="0.25">
      <c r="A1700" s="8" t="str">
        <v>Driver: San Francisco</v>
      </c>
      <c r="B1700" s="8" cm="1">
        <f t="array" ref="B1700">SUM(1*(VGSales[Name]=A1700))</f>
        <v>4</v>
      </c>
      <c r="C1700" s="8" cm="1">
        <f t="array" ref="C1700">ROWS(_xlfn.UNIQUE(_xlfn._xlws.FILTER(VGSales[Genre],VGSales[Name]=A1700)))</f>
        <v>1</v>
      </c>
      <c r="D1700" s="8">
        <f>SUMIFS(VGSales[Global_Sales],VGSales[Name],A1700)</f>
        <v>2.06</v>
      </c>
    </row>
    <row r="1701" spans="1:4" s="8" customFormat="1" x14ac:dyDescent="0.25">
      <c r="A1701" s="8" t="str">
        <v>Sniper Elite V2</v>
      </c>
      <c r="B1701" s="8" cm="1">
        <f t="array" ref="B1701">SUM(1*(VGSales[Name]=A1701))</f>
        <v>3</v>
      </c>
      <c r="C1701" s="8" cm="1">
        <f t="array" ref="C1701">ROWS(_xlfn.UNIQUE(_xlfn._xlws.FILTER(VGSales[Genre],VGSales[Name]=A1701)))</f>
        <v>1</v>
      </c>
      <c r="D1701" s="8">
        <f>SUMIFS(VGSales[Global_Sales],VGSales[Name],A1701)</f>
        <v>1.85</v>
      </c>
    </row>
    <row r="1702" spans="1:4" s="8" customFormat="1" x14ac:dyDescent="0.25">
      <c r="A1702" s="8" t="str">
        <v>Pro Evolution Soccer 2014</v>
      </c>
      <c r="B1702" s="8" cm="1">
        <f t="array" ref="B1702">SUM(1*(VGSales[Name]=A1702))</f>
        <v>5</v>
      </c>
      <c r="C1702" s="8" cm="1">
        <f t="array" ref="C1702">ROWS(_xlfn.UNIQUE(_xlfn._xlws.FILTER(VGSales[Genre],VGSales[Name]=A1702)))</f>
        <v>1</v>
      </c>
      <c r="D1702" s="8">
        <f>SUMIFS(VGSales[Global_Sales],VGSales[Name],A1702)</f>
        <v>1.7</v>
      </c>
    </row>
    <row r="1703" spans="1:4" s="8" customFormat="1" x14ac:dyDescent="0.25">
      <c r="A1703" s="8" t="str">
        <v>Brutal Legend</v>
      </c>
      <c r="B1703" s="8" cm="1">
        <f t="array" ref="B1703">SUM(1*(VGSales[Name]=A1703))</f>
        <v>2</v>
      </c>
      <c r="C1703" s="8" cm="1">
        <f t="array" ref="C1703">ROWS(_xlfn.UNIQUE(_xlfn._xlws.FILTER(VGSales[Genre],VGSales[Name]=A1703)))</f>
        <v>1</v>
      </c>
      <c r="D1703" s="8">
        <f>SUMIFS(VGSales[Global_Sales],VGSales[Name],A1703)</f>
        <v>1.93</v>
      </c>
    </row>
    <row r="1704" spans="1:4" s="8" customFormat="1" x14ac:dyDescent="0.25">
      <c r="A1704" s="8" t="str">
        <v>Tamagotchi Connection: Corner Shop 2</v>
      </c>
      <c r="B1704" s="8" cm="1">
        <f t="array" ref="B1704">SUM(1*(VGSales[Name]=A1704))</f>
        <v>1</v>
      </c>
      <c r="C1704" s="8" cm="1">
        <f t="array" ref="C1704">ROWS(_xlfn.UNIQUE(_xlfn._xlws.FILTER(VGSales[Genre],VGSales[Name]=A1704)))</f>
        <v>1</v>
      </c>
      <c r="D1704" s="8">
        <f>SUMIFS(VGSales[Global_Sales],VGSales[Name],A1704)</f>
        <v>0.98</v>
      </c>
    </row>
    <row r="1705" spans="1:4" s="8" customFormat="1" x14ac:dyDescent="0.25">
      <c r="A1705" s="8" t="str">
        <v>Final Fantasy Type-0</v>
      </c>
      <c r="B1705" s="8" cm="1">
        <f t="array" ref="B1705">SUM(1*(VGSales[Name]=A1705))</f>
        <v>3</v>
      </c>
      <c r="C1705" s="8" cm="1">
        <f t="array" ref="C1705">ROWS(_xlfn.UNIQUE(_xlfn._xlws.FILTER(VGSales[Genre],VGSales[Name]=A1705)))</f>
        <v>1</v>
      </c>
      <c r="D1705" s="8">
        <f>SUMIFS(VGSales[Global_Sales],VGSales[Name],A1705)</f>
        <v>2.0300000000000002</v>
      </c>
    </row>
    <row r="1706" spans="1:4" s="8" customFormat="1" x14ac:dyDescent="0.25">
      <c r="A1706" s="8" t="str">
        <v>de Blob</v>
      </c>
      <c r="B1706" s="8" cm="1">
        <f t="array" ref="B1706">SUM(1*(VGSales[Name]=A1706))</f>
        <v>1</v>
      </c>
      <c r="C1706" s="8" cm="1">
        <f t="array" ref="C1706">ROWS(_xlfn.UNIQUE(_xlfn._xlws.FILTER(VGSales[Genre],VGSales[Name]=A1706)))</f>
        <v>1</v>
      </c>
      <c r="D1706" s="8">
        <f>SUMIFS(VGSales[Global_Sales],VGSales[Name],A1706)</f>
        <v>0.97</v>
      </c>
    </row>
    <row r="1707" spans="1:4" s="8" customFormat="1" x14ac:dyDescent="0.25">
      <c r="A1707" s="8" t="str">
        <v>NBA 2K10</v>
      </c>
      <c r="B1707" s="8" cm="1">
        <f t="array" ref="B1707">SUM(1*(VGSales[Name]=A1707))</f>
        <v>5</v>
      </c>
      <c r="C1707" s="8" cm="1">
        <f t="array" ref="C1707">ROWS(_xlfn.UNIQUE(_xlfn._xlws.FILTER(VGSales[Genre],VGSales[Name]=A1707)))</f>
        <v>1</v>
      </c>
      <c r="D1707" s="8">
        <f>SUMIFS(VGSales[Global_Sales],VGSales[Name],A1707)</f>
        <v>2.92</v>
      </c>
    </row>
    <row r="1708" spans="1:4" s="8" customFormat="1" x14ac:dyDescent="0.25">
      <c r="A1708" s="8" t="str">
        <v>Fire Emblem</v>
      </c>
      <c r="B1708" s="8" cm="1">
        <f t="array" ref="B1708">SUM(1*(VGSales[Name]=A1708))</f>
        <v>1</v>
      </c>
      <c r="C1708" s="8" cm="1">
        <f t="array" ref="C1708">ROWS(_xlfn.UNIQUE(_xlfn._xlws.FILTER(VGSales[Genre],VGSales[Name]=A1708)))</f>
        <v>1</v>
      </c>
      <c r="D1708" s="8">
        <f>SUMIFS(VGSales[Global_Sales],VGSales[Name],A1708)</f>
        <v>0.97</v>
      </c>
    </row>
    <row r="1709" spans="1:4" s="8" customFormat="1" x14ac:dyDescent="0.25">
      <c r="A1709" s="8" t="str">
        <v>Yakuza 4</v>
      </c>
      <c r="B1709" s="8" cm="1">
        <f t="array" ref="B1709">SUM(1*(VGSales[Name]=A1709))</f>
        <v>1</v>
      </c>
      <c r="C1709" s="8" cm="1">
        <f t="array" ref="C1709">ROWS(_xlfn.UNIQUE(_xlfn._xlws.FILTER(VGSales[Genre],VGSales[Name]=A1709)))</f>
        <v>1</v>
      </c>
      <c r="D1709" s="8">
        <f>SUMIFS(VGSales[Global_Sales],VGSales[Name],A1709)</f>
        <v>0.97</v>
      </c>
    </row>
    <row r="1710" spans="1:4" s="8" customFormat="1" x14ac:dyDescent="0.25">
      <c r="A1710" s="8" t="str">
        <v>Club Penguin: Game Day!</v>
      </c>
      <c r="B1710" s="8" cm="1">
        <f t="array" ref="B1710">SUM(1*(VGSales[Name]=A1710))</f>
        <v>1</v>
      </c>
      <c r="C1710" s="8" cm="1">
        <f t="array" ref="C1710">ROWS(_xlfn.UNIQUE(_xlfn._xlws.FILTER(VGSales[Genre],VGSales[Name]=A1710)))</f>
        <v>1</v>
      </c>
      <c r="D1710" s="8">
        <f>SUMIFS(VGSales[Global_Sales],VGSales[Name],A1710)</f>
        <v>0.97</v>
      </c>
    </row>
    <row r="1711" spans="1:4" s="8" customFormat="1" x14ac:dyDescent="0.25">
      <c r="A1711" s="8" t="str">
        <v>NHL 2004</v>
      </c>
      <c r="B1711" s="8" cm="1">
        <f t="array" ref="B1711">SUM(1*(VGSales[Name]=A1711))</f>
        <v>3</v>
      </c>
      <c r="C1711" s="8" cm="1">
        <f t="array" ref="C1711">ROWS(_xlfn.UNIQUE(_xlfn._xlws.FILTER(VGSales[Genre],VGSales[Name]=A1711)))</f>
        <v>1</v>
      </c>
      <c r="D1711" s="8">
        <f>SUMIFS(VGSales[Global_Sales],VGSales[Name],A1711)</f>
        <v>1.25</v>
      </c>
    </row>
    <row r="1712" spans="1:4" s="8" customFormat="1" x14ac:dyDescent="0.25">
      <c r="A1712" s="8" t="str">
        <v>Romancing SaGa</v>
      </c>
      <c r="B1712" s="8" cm="1">
        <f t="array" ref="B1712">SUM(1*(VGSales[Name]=A1712))</f>
        <v>2</v>
      </c>
      <c r="C1712" s="8" cm="1">
        <f t="array" ref="C1712">ROWS(_xlfn.UNIQUE(_xlfn._xlws.FILTER(VGSales[Genre],VGSales[Name]=A1712)))</f>
        <v>1</v>
      </c>
      <c r="D1712" s="8">
        <f>SUMIFS(VGSales[Global_Sales],VGSales[Name],A1712)</f>
        <v>1.5499999999999998</v>
      </c>
    </row>
    <row r="1713" spans="1:4" s="8" customFormat="1" x14ac:dyDescent="0.25">
      <c r="A1713" s="8" t="str">
        <v>Donkey Kong Junior</v>
      </c>
      <c r="B1713" s="8" cm="1">
        <f t="array" ref="B1713">SUM(1*(VGSales[Name]=A1713))</f>
        <v>1</v>
      </c>
      <c r="C1713" s="8" cm="1">
        <f t="array" ref="C1713">ROWS(_xlfn.UNIQUE(_xlfn._xlws.FILTER(VGSales[Genre],VGSales[Name]=A1713)))</f>
        <v>1</v>
      </c>
      <c r="D1713" s="8">
        <f>SUMIFS(VGSales[Global_Sales],VGSales[Name],A1713)</f>
        <v>0.97</v>
      </c>
    </row>
    <row r="1714" spans="1:4" s="8" customFormat="1" x14ac:dyDescent="0.25">
      <c r="A1714" s="8" t="str">
        <v>Medal of Honor: Underground</v>
      </c>
      <c r="B1714" s="8" cm="1">
        <f t="array" ref="B1714">SUM(1*(VGSales[Name]=A1714))</f>
        <v>2</v>
      </c>
      <c r="C1714" s="8" cm="1">
        <f t="array" ref="C1714">ROWS(_xlfn.UNIQUE(_xlfn._xlws.FILTER(VGSales[Genre],VGSales[Name]=A1714)))</f>
        <v>1</v>
      </c>
      <c r="D1714" s="8">
        <f>SUMIFS(VGSales[Global_Sales],VGSales[Name],A1714)</f>
        <v>1.05</v>
      </c>
    </row>
    <row r="1715" spans="1:4" s="8" customFormat="1" x14ac:dyDescent="0.25">
      <c r="A1715" s="8" t="str">
        <v>Dark Cloud 2</v>
      </c>
      <c r="B1715" s="8" cm="1">
        <f t="array" ref="B1715">SUM(1*(VGSales[Name]=A1715))</f>
        <v>1</v>
      </c>
      <c r="C1715" s="8" cm="1">
        <f t="array" ref="C1715">ROWS(_xlfn.UNIQUE(_xlfn._xlws.FILTER(VGSales[Genre],VGSales[Name]=A1715)))</f>
        <v>1</v>
      </c>
      <c r="D1715" s="8">
        <f>SUMIFS(VGSales[Global_Sales],VGSales[Name],A1715)</f>
        <v>0.96</v>
      </c>
    </row>
    <row r="1716" spans="1:4" s="8" customFormat="1" x14ac:dyDescent="0.25">
      <c r="A1716" s="8" t="str">
        <v>Jampack Summer '99</v>
      </c>
      <c r="B1716" s="8" cm="1">
        <f t="array" ref="B1716">SUM(1*(VGSales[Name]=A1716))</f>
        <v>1</v>
      </c>
      <c r="C1716" s="8" cm="1">
        <f t="array" ref="C1716">ROWS(_xlfn.UNIQUE(_xlfn._xlws.FILTER(VGSales[Genre],VGSales[Name]=A1716)))</f>
        <v>1</v>
      </c>
      <c r="D1716" s="8">
        <f>SUMIFS(VGSales[Global_Sales],VGSales[Name],A1716)</f>
        <v>0.96</v>
      </c>
    </row>
    <row r="1717" spans="1:4" s="8" customFormat="1" x14ac:dyDescent="0.25">
      <c r="A1717" s="8" t="str">
        <v>PlayStation All-Stars Battle Royale</v>
      </c>
      <c r="B1717" s="8" cm="1">
        <f t="array" ref="B1717">SUM(1*(VGSales[Name]=A1717))</f>
        <v>2</v>
      </c>
      <c r="C1717" s="8" cm="1">
        <f t="array" ref="C1717">ROWS(_xlfn.UNIQUE(_xlfn._xlws.FILTER(VGSales[Genre],VGSales[Name]=A1717)))</f>
        <v>1</v>
      </c>
      <c r="D1717" s="8">
        <f>SUMIFS(VGSales[Global_Sales],VGSales[Name],A1717)</f>
        <v>1.48</v>
      </c>
    </row>
    <row r="1718" spans="1:4" s="8" customFormat="1" x14ac:dyDescent="0.25">
      <c r="A1718" s="8" t="str">
        <v>Dance Dance Revolution 2nd ReMIX</v>
      </c>
      <c r="B1718" s="8" cm="1">
        <f t="array" ref="B1718">SUM(1*(VGSales[Name]=A1718))</f>
        <v>1</v>
      </c>
      <c r="C1718" s="8" cm="1">
        <f t="array" ref="C1718">ROWS(_xlfn.UNIQUE(_xlfn._xlws.FILTER(VGSales[Genre],VGSales[Name]=A1718)))</f>
        <v>1</v>
      </c>
      <c r="D1718" s="8">
        <f>SUMIFS(VGSales[Global_Sales],VGSales[Name],A1718)</f>
        <v>0.96</v>
      </c>
    </row>
    <row r="1719" spans="1:4" s="8" customFormat="1" x14ac:dyDescent="0.25">
      <c r="A1719" s="8" t="str">
        <v>Monster High: Ghoul Spirit</v>
      </c>
      <c r="B1719" s="8" cm="1">
        <f t="array" ref="B1719">SUM(1*(VGSales[Name]=A1719))</f>
        <v>2</v>
      </c>
      <c r="C1719" s="8" cm="1">
        <f t="array" ref="C1719">ROWS(_xlfn.UNIQUE(_xlfn._xlws.FILTER(VGSales[Genre],VGSales[Name]=A1719)))</f>
        <v>1</v>
      </c>
      <c r="D1719" s="8">
        <f>SUMIFS(VGSales[Global_Sales],VGSales[Name],A1719)</f>
        <v>1.52</v>
      </c>
    </row>
    <row r="1720" spans="1:4" s="8" customFormat="1" x14ac:dyDescent="0.25">
      <c r="A1720" s="8" t="str">
        <v>Dragon Quest X</v>
      </c>
      <c r="B1720" s="8" cm="1">
        <f t="array" ref="B1720">SUM(1*(VGSales[Name]=A1720))</f>
        <v>3</v>
      </c>
      <c r="C1720" s="8" cm="1">
        <f t="array" ref="C1720">ROWS(_xlfn.UNIQUE(_xlfn._xlws.FILTER(VGSales[Genre],VGSales[Name]=A1720)))</f>
        <v>1</v>
      </c>
      <c r="D1720" s="8">
        <f>SUMIFS(VGSales[Global_Sales],VGSales[Name],A1720)</f>
        <v>1.5299999999999998</v>
      </c>
    </row>
    <row r="1721" spans="1:4" s="8" customFormat="1" x14ac:dyDescent="0.25">
      <c r="A1721" s="8" t="str">
        <v>Gangs of London</v>
      </c>
      <c r="B1721" s="8" cm="1">
        <f t="array" ref="B1721">SUM(1*(VGSales[Name]=A1721))</f>
        <v>1</v>
      </c>
      <c r="C1721" s="8" cm="1">
        <f t="array" ref="C1721">ROWS(_xlfn.UNIQUE(_xlfn._xlws.FILTER(VGSales[Genre],VGSales[Name]=A1721)))</f>
        <v>1</v>
      </c>
      <c r="D1721" s="8">
        <f>SUMIFS(VGSales[Global_Sales],VGSales[Name],A1721)</f>
        <v>0.96</v>
      </c>
    </row>
    <row r="1722" spans="1:4" s="8" customFormat="1" x14ac:dyDescent="0.25">
      <c r="A1722" s="8" t="str">
        <v>Star Soldier</v>
      </c>
      <c r="B1722" s="8" cm="1">
        <f t="array" ref="B1722">SUM(1*(VGSales[Name]=A1722))</f>
        <v>1</v>
      </c>
      <c r="C1722" s="8" cm="1">
        <f t="array" ref="C1722">ROWS(_xlfn.UNIQUE(_xlfn._xlws.FILTER(VGSales[Genre],VGSales[Name]=A1722)))</f>
        <v>1</v>
      </c>
      <c r="D1722" s="8">
        <f>SUMIFS(VGSales[Global_Sales],VGSales[Name],A1722)</f>
        <v>0.96</v>
      </c>
    </row>
    <row r="1723" spans="1:4" s="8" customFormat="1" x14ac:dyDescent="0.25">
      <c r="A1723" s="8" t="str">
        <v>Lost Planet 2</v>
      </c>
      <c r="B1723" s="8" cm="1">
        <f t="array" ref="B1723">SUM(1*(VGSales[Name]=A1723))</f>
        <v>3</v>
      </c>
      <c r="C1723" s="8" cm="1">
        <f t="array" ref="C1723">ROWS(_xlfn.UNIQUE(_xlfn._xlws.FILTER(VGSales[Genre],VGSales[Name]=A1723)))</f>
        <v>1</v>
      </c>
      <c r="D1723" s="8">
        <f>SUMIFS(VGSales[Global_Sales],VGSales[Name],A1723)</f>
        <v>1.75</v>
      </c>
    </row>
    <row r="1724" spans="1:4" s="8" customFormat="1" x14ac:dyDescent="0.25">
      <c r="A1724" s="8" t="str">
        <v>NHL 2001</v>
      </c>
      <c r="B1724" s="8" cm="1">
        <f t="array" ref="B1724">SUM(1*(VGSales[Name]=A1724))</f>
        <v>2</v>
      </c>
      <c r="C1724" s="8" cm="1">
        <f t="array" ref="C1724">ROWS(_xlfn.UNIQUE(_xlfn._xlws.FILTER(VGSales[Genre],VGSales[Name]=A1724)))</f>
        <v>1</v>
      </c>
      <c r="D1724" s="8">
        <f>SUMIFS(VGSales[Global_Sales],VGSales[Name],A1724)</f>
        <v>1.5899999999999999</v>
      </c>
    </row>
    <row r="1725" spans="1:4" s="8" customFormat="1" x14ac:dyDescent="0.25">
      <c r="A1725" s="8" t="str">
        <v>Dragon Quest Monsters: Terry's Wonderland 3D</v>
      </c>
      <c r="B1725" s="8" cm="1">
        <f t="array" ref="B1725">SUM(1*(VGSales[Name]=A1725))</f>
        <v>1</v>
      </c>
      <c r="C1725" s="8" cm="1">
        <f t="array" ref="C1725">ROWS(_xlfn.UNIQUE(_xlfn._xlws.FILTER(VGSales[Genre],VGSales[Name]=A1725)))</f>
        <v>1</v>
      </c>
      <c r="D1725" s="8">
        <f>SUMIFS(VGSales[Global_Sales],VGSales[Name],A1725)</f>
        <v>0.96</v>
      </c>
    </row>
    <row r="1726" spans="1:4" s="8" customFormat="1" x14ac:dyDescent="0.25">
      <c r="A1726" s="8" t="str">
        <v>My Weight Loss Coach</v>
      </c>
      <c r="B1726" s="8" cm="1">
        <f t="array" ref="B1726">SUM(1*(VGSales[Name]=A1726))</f>
        <v>1</v>
      </c>
      <c r="C1726" s="8" cm="1">
        <f t="array" ref="C1726">ROWS(_xlfn.UNIQUE(_xlfn._xlws.FILTER(VGSales[Genre],VGSales[Name]=A1726)))</f>
        <v>1</v>
      </c>
      <c r="D1726" s="8">
        <f>SUMIFS(VGSales[Global_Sales],VGSales[Name],A1726)</f>
        <v>0.96</v>
      </c>
    </row>
    <row r="1727" spans="1:4" s="8" customFormat="1" x14ac:dyDescent="0.25">
      <c r="A1727" s="8" t="str">
        <v>Mega Man Star Force Dragon / Leo / Pegasus</v>
      </c>
      <c r="B1727" s="8" cm="1">
        <f t="array" ref="B1727">SUM(1*(VGSales[Name]=A1727))</f>
        <v>1</v>
      </c>
      <c r="C1727" s="8" cm="1">
        <f t="array" ref="C1727">ROWS(_xlfn.UNIQUE(_xlfn._xlws.FILTER(VGSales[Genre],VGSales[Name]=A1727)))</f>
        <v>1</v>
      </c>
      <c r="D1727" s="8">
        <f>SUMIFS(VGSales[Global_Sales],VGSales[Name],A1727)</f>
        <v>0.96</v>
      </c>
    </row>
    <row r="1728" spans="1:4" s="8" customFormat="1" x14ac:dyDescent="0.25">
      <c r="A1728" s="8" t="str">
        <v>Shinobi</v>
      </c>
      <c r="B1728" s="8" cm="1">
        <f t="array" ref="B1728">SUM(1*(VGSales[Name]=A1728))</f>
        <v>2</v>
      </c>
      <c r="C1728" s="8" cm="1">
        <f t="array" ref="C1728">ROWS(_xlfn.UNIQUE(_xlfn._xlws.FILTER(VGSales[Genre],VGSales[Name]=A1728)))</f>
        <v>1</v>
      </c>
      <c r="D1728" s="8">
        <f>SUMIFS(VGSales[Global_Sales],VGSales[Name],A1728)</f>
        <v>1.18</v>
      </c>
    </row>
    <row r="1729" spans="1:4" s="8" customFormat="1" x14ac:dyDescent="0.25">
      <c r="A1729" s="8" t="str">
        <v>The Witcher 2: Assassins of Kings</v>
      </c>
      <c r="B1729" s="8" cm="1">
        <f t="array" ref="B1729">SUM(1*(VGSales[Name]=A1729))</f>
        <v>2</v>
      </c>
      <c r="C1729" s="8" cm="1">
        <f t="array" ref="C1729">ROWS(_xlfn.UNIQUE(_xlfn._xlws.FILTER(VGSales[Genre],VGSales[Name]=A1729)))</f>
        <v>1</v>
      </c>
      <c r="D1729" s="8">
        <f>SUMIFS(VGSales[Global_Sales],VGSales[Name],A1729)</f>
        <v>1.9</v>
      </c>
    </row>
    <row r="1730" spans="1:4" s="8" customFormat="1" x14ac:dyDescent="0.25">
      <c r="A1730" s="8" t="str">
        <v>PilotWings Resort</v>
      </c>
      <c r="B1730" s="8" cm="1">
        <f t="array" ref="B1730">SUM(1*(VGSales[Name]=A1730))</f>
        <v>1</v>
      </c>
      <c r="C1730" s="8" cm="1">
        <f t="array" ref="C1730">ROWS(_xlfn.UNIQUE(_xlfn._xlws.FILTER(VGSales[Genre],VGSales[Name]=A1730)))</f>
        <v>1</v>
      </c>
      <c r="D1730" s="8">
        <f>SUMIFS(VGSales[Global_Sales],VGSales[Name],A1730)</f>
        <v>0.96</v>
      </c>
    </row>
    <row r="1731" spans="1:4" s="8" customFormat="1" x14ac:dyDescent="0.25">
      <c r="A1731" s="8" t="str">
        <v>Naruto Shippuden: Ultimate Ninja Storm 3</v>
      </c>
      <c r="B1731" s="8" cm="1">
        <f t="array" ref="B1731">SUM(1*(VGSales[Name]=A1731))</f>
        <v>2</v>
      </c>
      <c r="C1731" s="8" cm="1">
        <f t="array" ref="C1731">ROWS(_xlfn.UNIQUE(_xlfn._xlws.FILTER(VGSales[Genre],VGSales[Name]=A1731)))</f>
        <v>1</v>
      </c>
      <c r="D1731" s="8">
        <f>SUMIFS(VGSales[Global_Sales],VGSales[Name],A1731)</f>
        <v>1.47</v>
      </c>
    </row>
    <row r="1732" spans="1:4" s="8" customFormat="1" x14ac:dyDescent="0.25">
      <c r="A1732" s="8" t="str">
        <v>LEGO Jurassic World</v>
      </c>
      <c r="B1732" s="8" cm="1">
        <f t="array" ref="B1732">SUM(1*(VGSales[Name]=A1732))</f>
        <v>8</v>
      </c>
      <c r="C1732" s="8" cm="1">
        <f t="array" ref="C1732">ROWS(_xlfn.UNIQUE(_xlfn._xlws.FILTER(VGSales[Genre],VGSales[Name]=A1732)))</f>
        <v>1</v>
      </c>
      <c r="D1732" s="8">
        <f>SUMIFS(VGSales[Global_Sales],VGSales[Name],A1732)</f>
        <v>4.9800000000000004</v>
      </c>
    </row>
    <row r="1733" spans="1:4" s="8" customFormat="1" x14ac:dyDescent="0.25">
      <c r="A1733" s="8" t="str">
        <v>World Championship Poker</v>
      </c>
      <c r="B1733" s="8" cm="1">
        <f t="array" ref="B1733">SUM(1*(VGSales[Name]=A1733))</f>
        <v>3</v>
      </c>
      <c r="C1733" s="8" cm="1">
        <f t="array" ref="C1733">ROWS(_xlfn.UNIQUE(_xlfn._xlws.FILTER(VGSales[Genre],VGSales[Name]=A1733)))</f>
        <v>1</v>
      </c>
      <c r="D1733" s="8">
        <f>SUMIFS(VGSales[Global_Sales],VGSales[Name],A1733)</f>
        <v>1.63</v>
      </c>
    </row>
    <row r="1734" spans="1:4" s="8" customFormat="1" x14ac:dyDescent="0.25">
      <c r="A1734" s="8" t="str">
        <v>Ben 10: Alien Force</v>
      </c>
      <c r="B1734" s="8" cm="1">
        <f t="array" ref="B1734">SUM(1*(VGSales[Name]=A1734))</f>
        <v>4</v>
      </c>
      <c r="C1734" s="8" cm="1">
        <f t="array" ref="C1734">ROWS(_xlfn.UNIQUE(_xlfn._xlws.FILTER(VGSales[Genre],VGSales[Name]=A1734)))</f>
        <v>1</v>
      </c>
      <c r="D1734" s="8">
        <f>SUMIFS(VGSales[Global_Sales],VGSales[Name],A1734)</f>
        <v>2.92</v>
      </c>
    </row>
    <row r="1735" spans="1:4" s="8" customFormat="1" x14ac:dyDescent="0.25">
      <c r="A1735" s="8" t="str">
        <v>Wild ARMs</v>
      </c>
      <c r="B1735" s="8" cm="1">
        <f t="array" ref="B1735">SUM(1*(VGSales[Name]=A1735))</f>
        <v>1</v>
      </c>
      <c r="C1735" s="8" cm="1">
        <f t="array" ref="C1735">ROWS(_xlfn.UNIQUE(_xlfn._xlws.FILTER(VGSales[Genre],VGSales[Name]=A1735)))</f>
        <v>1</v>
      </c>
      <c r="D1735" s="8">
        <f>SUMIFS(VGSales[Global_Sales],VGSales[Name],A1735)</f>
        <v>0.95</v>
      </c>
    </row>
    <row r="1736" spans="1:4" s="8" customFormat="1" x14ac:dyDescent="0.25">
      <c r="A1736" s="8" t="str">
        <v>Kessen</v>
      </c>
      <c r="B1736" s="8" cm="1">
        <f t="array" ref="B1736">SUM(1*(VGSales[Name]=A1736))</f>
        <v>1</v>
      </c>
      <c r="C1736" s="8" cm="1">
        <f t="array" ref="C1736">ROWS(_xlfn.UNIQUE(_xlfn._xlws.FILTER(VGSales[Genre],VGSales[Name]=A1736)))</f>
        <v>1</v>
      </c>
      <c r="D1736" s="8">
        <f>SUMIFS(VGSales[Global_Sales],VGSales[Name],A1736)</f>
        <v>0.95</v>
      </c>
    </row>
    <row r="1737" spans="1:4" s="8" customFormat="1" x14ac:dyDescent="0.25">
      <c r="A1737" s="8" t="str">
        <v>Yu-Gi-Oh! Worldwide Edition: Stairway to the Destined Duel</v>
      </c>
      <c r="B1737" s="8" cm="1">
        <f t="array" ref="B1737">SUM(1*(VGSales[Name]=A1737))</f>
        <v>1</v>
      </c>
      <c r="C1737" s="8" cm="1">
        <f t="array" ref="C1737">ROWS(_xlfn.UNIQUE(_xlfn._xlws.FILTER(VGSales[Genre],VGSales[Name]=A1737)))</f>
        <v>1</v>
      </c>
      <c r="D1737" s="8">
        <f>SUMIFS(VGSales[Global_Sales],VGSales[Name],A1737)</f>
        <v>0.95</v>
      </c>
    </row>
    <row r="1738" spans="1:4" s="8" customFormat="1" x14ac:dyDescent="0.25">
      <c r="A1738" s="8" t="str">
        <v>NCAA Football 2000</v>
      </c>
      <c r="B1738" s="8" cm="1">
        <f t="array" ref="B1738">SUM(1*(VGSales[Name]=A1738))</f>
        <v>1</v>
      </c>
      <c r="C1738" s="8" cm="1">
        <f t="array" ref="C1738">ROWS(_xlfn.UNIQUE(_xlfn._xlws.FILTER(VGSales[Genre],VGSales[Name]=A1738)))</f>
        <v>1</v>
      </c>
      <c r="D1738" s="8">
        <f>SUMIFS(VGSales[Global_Sales],VGSales[Name],A1738)</f>
        <v>0.95</v>
      </c>
    </row>
    <row r="1739" spans="1:4" s="8" customFormat="1" x14ac:dyDescent="0.25">
      <c r="A1739" s="8" t="str">
        <v>Guitar Hero: Metallica</v>
      </c>
      <c r="B1739" s="8" cm="1">
        <f t="array" ref="B1739">SUM(1*(VGSales[Name]=A1739))</f>
        <v>4</v>
      </c>
      <c r="C1739" s="8" cm="1">
        <f t="array" ref="C1739">ROWS(_xlfn.UNIQUE(_xlfn._xlws.FILTER(VGSales[Genre],VGSales[Name]=A1739)))</f>
        <v>1</v>
      </c>
      <c r="D1739" s="8">
        <f>SUMIFS(VGSales[Global_Sales],VGSales[Name],A1739)</f>
        <v>2.74</v>
      </c>
    </row>
    <row r="1740" spans="1:4" s="8" customFormat="1" x14ac:dyDescent="0.25">
      <c r="A1740" s="8" t="str">
        <v>Evolve</v>
      </c>
      <c r="B1740" s="8" cm="1">
        <f t="array" ref="B1740">SUM(1*(VGSales[Name]=A1740))</f>
        <v>3</v>
      </c>
      <c r="C1740" s="8" cm="1">
        <f t="array" ref="C1740">ROWS(_xlfn.UNIQUE(_xlfn._xlws.FILTER(VGSales[Genre],VGSales[Name]=A1740)))</f>
        <v>1</v>
      </c>
      <c r="D1740" s="8">
        <f>SUMIFS(VGSales[Global_Sales],VGSales[Name],A1740)</f>
        <v>1.7499999999999998</v>
      </c>
    </row>
    <row r="1741" spans="1:4" s="8" customFormat="1" x14ac:dyDescent="0.25">
      <c r="A1741" s="8" t="str">
        <v>Army of Two: The 40th Day</v>
      </c>
      <c r="B1741" s="8" cm="1">
        <f t="array" ref="B1741">SUM(1*(VGSales[Name]=A1741))</f>
        <v>3</v>
      </c>
      <c r="C1741" s="8" cm="1">
        <f t="array" ref="C1741">ROWS(_xlfn.UNIQUE(_xlfn._xlws.FILTER(VGSales[Genre],VGSales[Name]=A1741)))</f>
        <v>1</v>
      </c>
      <c r="D1741" s="8">
        <f>SUMIFS(VGSales[Global_Sales],VGSales[Name],A1741)</f>
        <v>2.1199999999999997</v>
      </c>
    </row>
    <row r="1742" spans="1:4" s="8" customFormat="1" x14ac:dyDescent="0.25">
      <c r="A1742" s="8" t="str">
        <v>Tony Hawk: RIDE</v>
      </c>
      <c r="B1742" s="8" cm="1">
        <f t="array" ref="B1742">SUM(1*(VGSales[Name]=A1742))</f>
        <v>3</v>
      </c>
      <c r="C1742" s="8" cm="1">
        <f t="array" ref="C1742">ROWS(_xlfn.UNIQUE(_xlfn._xlws.FILTER(VGSales[Genre],VGSales[Name]=A1742)))</f>
        <v>1</v>
      </c>
      <c r="D1742" s="8">
        <f>SUMIFS(VGSales[Global_Sales],VGSales[Name],A1742)</f>
        <v>2.16</v>
      </c>
    </row>
    <row r="1743" spans="1:4" s="8" customFormat="1" x14ac:dyDescent="0.25">
      <c r="A1743" s="8" t="str">
        <v>Lego Batman 3: Beyond Gotham</v>
      </c>
      <c r="B1743" s="8" cm="1">
        <f t="array" ref="B1743">SUM(1*(VGSales[Name]=A1743))</f>
        <v>8</v>
      </c>
      <c r="C1743" s="8" cm="1">
        <f t="array" ref="C1743">ROWS(_xlfn.UNIQUE(_xlfn._xlws.FILTER(VGSales[Genre],VGSales[Name]=A1743)))</f>
        <v>1</v>
      </c>
      <c r="D1743" s="8">
        <f>SUMIFS(VGSales[Global_Sales],VGSales[Name],A1743)</f>
        <v>4.5799999999999992</v>
      </c>
    </row>
    <row r="1744" spans="1:4" s="8" customFormat="1" x14ac:dyDescent="0.25">
      <c r="A1744" s="8" t="str">
        <v>Wii Play: Motion</v>
      </c>
      <c r="B1744" s="8" cm="1">
        <f t="array" ref="B1744">SUM(1*(VGSales[Name]=A1744))</f>
        <v>1</v>
      </c>
      <c r="C1744" s="8" cm="1">
        <f t="array" ref="C1744">ROWS(_xlfn.UNIQUE(_xlfn._xlws.FILTER(VGSales[Genre],VGSales[Name]=A1744)))</f>
        <v>1</v>
      </c>
      <c r="D1744" s="8">
        <f>SUMIFS(VGSales[Global_Sales],VGSales[Name],A1744)</f>
        <v>0.95</v>
      </c>
    </row>
    <row r="1745" spans="1:4" s="8" customFormat="1" x14ac:dyDescent="0.25">
      <c r="A1745" s="8" t="str">
        <v>Killzone</v>
      </c>
      <c r="B1745" s="8" cm="1">
        <f t="array" ref="B1745">SUM(1*(VGSales[Name]=A1745))</f>
        <v>1</v>
      </c>
      <c r="C1745" s="8" cm="1">
        <f t="array" ref="C1745">ROWS(_xlfn.UNIQUE(_xlfn._xlws.FILTER(VGSales[Genre],VGSales[Name]=A1745)))</f>
        <v>1</v>
      </c>
      <c r="D1745" s="8">
        <f>SUMIFS(VGSales[Global_Sales],VGSales[Name],A1745)</f>
        <v>0.94</v>
      </c>
    </row>
    <row r="1746" spans="1:4" s="8" customFormat="1" x14ac:dyDescent="0.25">
      <c r="A1746" s="8" t="str">
        <v>The Tomb Raider Trilogy</v>
      </c>
      <c r="B1746" s="8" cm="1">
        <f t="array" ref="B1746">SUM(1*(VGSales[Name]=A1746))</f>
        <v>1</v>
      </c>
      <c r="C1746" s="8" cm="1">
        <f t="array" ref="C1746">ROWS(_xlfn.UNIQUE(_xlfn._xlws.FILTER(VGSales[Genre],VGSales[Name]=A1746)))</f>
        <v>1</v>
      </c>
      <c r="D1746" s="8">
        <f>SUMIFS(VGSales[Global_Sales],VGSales[Name],A1746)</f>
        <v>0.94</v>
      </c>
    </row>
    <row r="1747" spans="1:4" s="8" customFormat="1" x14ac:dyDescent="0.25">
      <c r="A1747" s="8" t="str">
        <v>Colin McRae Rally 04</v>
      </c>
      <c r="B1747" s="8" cm="1">
        <f t="array" ref="B1747">SUM(1*(VGSales[Name]=A1747))</f>
        <v>3</v>
      </c>
      <c r="C1747" s="8" cm="1">
        <f t="array" ref="C1747">ROWS(_xlfn.UNIQUE(_xlfn._xlws.FILTER(VGSales[Genre],VGSales[Name]=A1747)))</f>
        <v>1</v>
      </c>
      <c r="D1747" s="8">
        <f>SUMIFS(VGSales[Global_Sales],VGSales[Name],A1747)</f>
        <v>1.05</v>
      </c>
    </row>
    <row r="1748" spans="1:4" s="8" customFormat="1" x14ac:dyDescent="0.25">
      <c r="A1748" s="8" t="str">
        <v>Star Fox 64 3D</v>
      </c>
      <c r="B1748" s="8" cm="1">
        <f t="array" ref="B1748">SUM(1*(VGSales[Name]=A1748))</f>
        <v>1</v>
      </c>
      <c r="C1748" s="8" cm="1">
        <f t="array" ref="C1748">ROWS(_xlfn.UNIQUE(_xlfn._xlws.FILTER(VGSales[Genre],VGSales[Name]=A1748)))</f>
        <v>1</v>
      </c>
      <c r="D1748" s="8">
        <f>SUMIFS(VGSales[Global_Sales],VGSales[Name],A1748)</f>
        <v>0.94</v>
      </c>
    </row>
    <row r="1749" spans="1:4" s="8" customFormat="1" x14ac:dyDescent="0.25">
      <c r="A1749" s="8" t="str">
        <v>Midway Presents Arcade's Greatest Hits: The Atari Collection 1</v>
      </c>
      <c r="B1749" s="8" cm="1">
        <f t="array" ref="B1749">SUM(1*(VGSales[Name]=A1749))</f>
        <v>1</v>
      </c>
      <c r="C1749" s="8" cm="1">
        <f t="array" ref="C1749">ROWS(_xlfn.UNIQUE(_xlfn._xlws.FILTER(VGSales[Genre],VGSales[Name]=A1749)))</f>
        <v>1</v>
      </c>
      <c r="D1749" s="8">
        <f>SUMIFS(VGSales[Global_Sales],VGSales[Name],A1749)</f>
        <v>0.94</v>
      </c>
    </row>
    <row r="1750" spans="1:4" s="8" customFormat="1" x14ac:dyDescent="0.25">
      <c r="A1750" s="8" t="str">
        <v>Castlevania: Lament of Innocence</v>
      </c>
      <c r="B1750" s="8" cm="1">
        <f t="array" ref="B1750">SUM(1*(VGSales[Name]=A1750))</f>
        <v>1</v>
      </c>
      <c r="C1750" s="8" cm="1">
        <f t="array" ref="C1750">ROWS(_xlfn.UNIQUE(_xlfn._xlws.FILTER(VGSales[Genre],VGSales[Name]=A1750)))</f>
        <v>1</v>
      </c>
      <c r="D1750" s="8">
        <f>SUMIFS(VGSales[Global_Sales],VGSales[Name],A1750)</f>
        <v>0.94</v>
      </c>
    </row>
    <row r="1751" spans="1:4" s="8" customFormat="1" x14ac:dyDescent="0.25">
      <c r="A1751" s="8" t="str">
        <v>Mario Tennis Open</v>
      </c>
      <c r="B1751" s="8" cm="1">
        <f t="array" ref="B1751">SUM(1*(VGSales[Name]=A1751))</f>
        <v>1</v>
      </c>
      <c r="C1751" s="8" cm="1">
        <f t="array" ref="C1751">ROWS(_xlfn.UNIQUE(_xlfn._xlws.FILTER(VGSales[Genre],VGSales[Name]=A1751)))</f>
        <v>1</v>
      </c>
      <c r="D1751" s="8">
        <f>SUMIFS(VGSales[Global_Sales],VGSales[Name],A1751)</f>
        <v>0.94</v>
      </c>
    </row>
    <row r="1752" spans="1:4" s="8" customFormat="1" x14ac:dyDescent="0.25">
      <c r="A1752" s="8" t="str">
        <v>Destroy All Humans!</v>
      </c>
      <c r="B1752" s="8" cm="1">
        <f t="array" ref="B1752">SUM(1*(VGSales[Name]=A1752))</f>
        <v>2</v>
      </c>
      <c r="C1752" s="8" cm="1">
        <f t="array" ref="C1752">ROWS(_xlfn.UNIQUE(_xlfn._xlws.FILTER(VGSales[Genre],VGSales[Name]=A1752)))</f>
        <v>1</v>
      </c>
      <c r="D1752" s="8">
        <f>SUMIFS(VGSales[Global_Sales],VGSales[Name],A1752)</f>
        <v>1.4</v>
      </c>
    </row>
    <row r="1753" spans="1:4" s="8" customFormat="1" x14ac:dyDescent="0.25">
      <c r="A1753" s="8" t="str">
        <v>SaGa Frontier 2</v>
      </c>
      <c r="B1753" s="8" cm="1">
        <f t="array" ref="B1753">SUM(1*(VGSales[Name]=A1753))</f>
        <v>1</v>
      </c>
      <c r="C1753" s="8" cm="1">
        <f t="array" ref="C1753">ROWS(_xlfn.UNIQUE(_xlfn._xlws.FILTER(VGSales[Genre],VGSales[Name]=A1753)))</f>
        <v>1</v>
      </c>
      <c r="D1753" s="8">
        <f>SUMIFS(VGSales[Global_Sales],VGSales[Name],A1753)</f>
        <v>0.94</v>
      </c>
    </row>
    <row r="1754" spans="1:4" s="8" customFormat="1" x14ac:dyDescent="0.25">
      <c r="A1754" s="8" t="str">
        <v>NCAA Football 10</v>
      </c>
      <c r="B1754" s="8" cm="1">
        <f t="array" ref="B1754">SUM(1*(VGSales[Name]=A1754))</f>
        <v>4</v>
      </c>
      <c r="C1754" s="8" cm="1">
        <f t="array" ref="C1754">ROWS(_xlfn.UNIQUE(_xlfn._xlws.FILTER(VGSales[Genre],VGSales[Name]=A1754)))</f>
        <v>1</v>
      </c>
      <c r="D1754" s="8">
        <f>SUMIFS(VGSales[Global_Sales],VGSales[Name],A1754)</f>
        <v>2.54</v>
      </c>
    </row>
    <row r="1755" spans="1:4" s="8" customFormat="1" x14ac:dyDescent="0.25">
      <c r="A1755" s="8" t="str">
        <v>MLB 2000</v>
      </c>
      <c r="B1755" s="8" cm="1">
        <f t="array" ref="B1755">SUM(1*(VGSales[Name]=A1755))</f>
        <v>1</v>
      </c>
      <c r="C1755" s="8" cm="1">
        <f t="array" ref="C1755">ROWS(_xlfn.UNIQUE(_xlfn._xlws.FILTER(VGSales[Genre],VGSales[Name]=A1755)))</f>
        <v>1</v>
      </c>
      <c r="D1755" s="8">
        <f>SUMIFS(VGSales[Global_Sales],VGSales[Name],A1755)</f>
        <v>0.94</v>
      </c>
    </row>
    <row r="1756" spans="1:4" s="8" customFormat="1" x14ac:dyDescent="0.25">
      <c r="A1756" s="8" t="str">
        <v>The Legend of Zelda: Twilight Princess HD</v>
      </c>
      <c r="B1756" s="8" cm="1">
        <f t="array" ref="B1756">SUM(1*(VGSales[Name]=A1756))</f>
        <v>1</v>
      </c>
      <c r="C1756" s="8" cm="1">
        <f t="array" ref="C1756">ROWS(_xlfn.UNIQUE(_xlfn._xlws.FILTER(VGSales[Genre],VGSales[Name]=A1756)))</f>
        <v>1</v>
      </c>
      <c r="D1756" s="8">
        <f>SUMIFS(VGSales[Global_Sales],VGSales[Name],A1756)</f>
        <v>0.94</v>
      </c>
    </row>
    <row r="1757" spans="1:4" s="8" customFormat="1" x14ac:dyDescent="0.25">
      <c r="A1757" s="8" t="str">
        <v>Bully</v>
      </c>
      <c r="B1757" s="8" cm="1">
        <f t="array" ref="B1757">SUM(1*(VGSales[Name]=A1757))</f>
        <v>1</v>
      </c>
      <c r="C1757" s="8" cm="1">
        <f t="array" ref="C1757">ROWS(_xlfn.UNIQUE(_xlfn._xlws.FILTER(VGSales[Genre],VGSales[Name]=A1757)))</f>
        <v>1</v>
      </c>
      <c r="D1757" s="8">
        <f>SUMIFS(VGSales[Global_Sales],VGSales[Name],A1757)</f>
        <v>0.94</v>
      </c>
    </row>
    <row r="1758" spans="1:4" s="8" customFormat="1" x14ac:dyDescent="0.25">
      <c r="A1758" s="8" t="str">
        <v>Phantasy Star Portable</v>
      </c>
      <c r="B1758" s="8" cm="1">
        <f t="array" ref="B1758">SUM(1*(VGSales[Name]=A1758))</f>
        <v>1</v>
      </c>
      <c r="C1758" s="8" cm="1">
        <f t="array" ref="C1758">ROWS(_xlfn.UNIQUE(_xlfn._xlws.FILTER(VGSales[Genre],VGSales[Name]=A1758)))</f>
        <v>1</v>
      </c>
      <c r="D1758" s="8">
        <f>SUMIFS(VGSales[Global_Sales],VGSales[Name],A1758)</f>
        <v>0.94</v>
      </c>
    </row>
    <row r="1759" spans="1:4" s="8" customFormat="1" x14ac:dyDescent="0.25">
      <c r="A1759" s="8" t="str">
        <v>Hot Shots Golf Fore!</v>
      </c>
      <c r="B1759" s="8" cm="1">
        <f t="array" ref="B1759">SUM(1*(VGSales[Name]=A1759))</f>
        <v>1</v>
      </c>
      <c r="C1759" s="8" cm="1">
        <f t="array" ref="C1759">ROWS(_xlfn.UNIQUE(_xlfn._xlws.FILTER(VGSales[Genre],VGSales[Name]=A1759)))</f>
        <v>1</v>
      </c>
      <c r="D1759" s="8">
        <f>SUMIFS(VGSales[Global_Sales],VGSales[Name],A1759)</f>
        <v>0.94</v>
      </c>
    </row>
    <row r="1760" spans="1:4" s="8" customFormat="1" x14ac:dyDescent="0.25">
      <c r="A1760" s="8" t="str">
        <v>MLB 06: The Show</v>
      </c>
      <c r="B1760" s="8" cm="1">
        <f t="array" ref="B1760">SUM(1*(VGSales[Name]=A1760))</f>
        <v>2</v>
      </c>
      <c r="C1760" s="8" cm="1">
        <f t="array" ref="C1760">ROWS(_xlfn.UNIQUE(_xlfn._xlws.FILTER(VGSales[Genre],VGSales[Name]=A1760)))</f>
        <v>1</v>
      </c>
      <c r="D1760" s="8">
        <f>SUMIFS(VGSales[Global_Sales],VGSales[Name],A1760)</f>
        <v>1.29</v>
      </c>
    </row>
    <row r="1761" spans="1:4" s="8" customFormat="1" x14ac:dyDescent="0.25">
      <c r="A1761" s="8" t="str">
        <v>NHL 2003</v>
      </c>
      <c r="B1761" s="8" cm="1">
        <f t="array" ref="B1761">SUM(1*(VGSales[Name]=A1761))</f>
        <v>3</v>
      </c>
      <c r="C1761" s="8" cm="1">
        <f t="array" ref="C1761">ROWS(_xlfn.UNIQUE(_xlfn._xlws.FILTER(VGSales[Genre],VGSales[Name]=A1761)))</f>
        <v>1</v>
      </c>
      <c r="D1761" s="8">
        <f>SUMIFS(VGSales[Global_Sales],VGSales[Name],A1761)</f>
        <v>1.27</v>
      </c>
    </row>
    <row r="1762" spans="1:4" s="8" customFormat="1" x14ac:dyDescent="0.25">
      <c r="A1762" s="8" t="str">
        <v>Operation Flashpoint: Dragon Rising</v>
      </c>
      <c r="B1762" s="8" cm="1">
        <f t="array" ref="B1762">SUM(1*(VGSales[Name]=A1762))</f>
        <v>3</v>
      </c>
      <c r="C1762" s="8" cm="1">
        <f t="array" ref="C1762">ROWS(_xlfn.UNIQUE(_xlfn._xlws.FILTER(VGSales[Genre],VGSales[Name]=A1762)))</f>
        <v>1</v>
      </c>
      <c r="D1762" s="8">
        <f>SUMIFS(VGSales[Global_Sales],VGSales[Name],A1762)</f>
        <v>1.9000000000000001</v>
      </c>
    </row>
    <row r="1763" spans="1:4" s="8" customFormat="1" x14ac:dyDescent="0.25">
      <c r="A1763" s="8" t="str">
        <v>Nickelodeon Fit</v>
      </c>
      <c r="B1763" s="8" cm="1">
        <f t="array" ref="B1763">SUM(1*(VGSales[Name]=A1763))</f>
        <v>1</v>
      </c>
      <c r="C1763" s="8" cm="1">
        <f t="array" ref="C1763">ROWS(_xlfn.UNIQUE(_xlfn._xlws.FILTER(VGSales[Genre],VGSales[Name]=A1763)))</f>
        <v>1</v>
      </c>
      <c r="D1763" s="8">
        <f>SUMIFS(VGSales[Global_Sales],VGSales[Name],A1763)</f>
        <v>0.93</v>
      </c>
    </row>
    <row r="1764" spans="1:4" s="8" customFormat="1" x14ac:dyDescent="0.25">
      <c r="A1764" s="8" t="str">
        <v>Buzz! Quiz World</v>
      </c>
      <c r="B1764" s="8" cm="1">
        <f t="array" ref="B1764">SUM(1*(VGSales[Name]=A1764))</f>
        <v>1</v>
      </c>
      <c r="C1764" s="8" cm="1">
        <f t="array" ref="C1764">ROWS(_xlfn.UNIQUE(_xlfn._xlws.FILTER(VGSales[Genre],VGSales[Name]=A1764)))</f>
        <v>1</v>
      </c>
      <c r="D1764" s="8">
        <f>SUMIFS(VGSales[Global_Sales],VGSales[Name],A1764)</f>
        <v>0.93</v>
      </c>
    </row>
    <row r="1765" spans="1:4" s="8" customFormat="1" x14ac:dyDescent="0.25">
      <c r="A1765" s="8" t="str">
        <v>Bentley's Hackpack</v>
      </c>
      <c r="B1765" s="8" cm="1">
        <f t="array" ref="B1765">SUM(1*(VGSales[Name]=A1765))</f>
        <v>1</v>
      </c>
      <c r="C1765" s="8" cm="1">
        <f t="array" ref="C1765">ROWS(_xlfn.UNIQUE(_xlfn._xlws.FILTER(VGSales[Genre],VGSales[Name]=A1765)))</f>
        <v>1</v>
      </c>
      <c r="D1765" s="8">
        <f>SUMIFS(VGSales[Global_Sales],VGSales[Name],A1765)</f>
        <v>0.93</v>
      </c>
    </row>
    <row r="1766" spans="1:4" s="8" customFormat="1" x14ac:dyDescent="0.25">
      <c r="A1766" s="8" t="str">
        <v>EA Sports Grand Slam Tennis</v>
      </c>
      <c r="B1766" s="8" cm="1">
        <f t="array" ref="B1766">SUM(1*(VGSales[Name]=A1766))</f>
        <v>1</v>
      </c>
      <c r="C1766" s="8" cm="1">
        <f t="array" ref="C1766">ROWS(_xlfn.UNIQUE(_xlfn._xlws.FILTER(VGSales[Genre],VGSales[Name]=A1766)))</f>
        <v>1</v>
      </c>
      <c r="D1766" s="8">
        <f>SUMIFS(VGSales[Global_Sales],VGSales[Name],A1766)</f>
        <v>0.93</v>
      </c>
    </row>
    <row r="1767" spans="1:4" s="8" customFormat="1" x14ac:dyDescent="0.25">
      <c r="A1767" s="8" t="str">
        <v>White Knight Chronicles: International Edition</v>
      </c>
      <c r="B1767" s="8" cm="1">
        <f t="array" ref="B1767">SUM(1*(VGSales[Name]=A1767))</f>
        <v>1</v>
      </c>
      <c r="C1767" s="8" cm="1">
        <f t="array" ref="C1767">ROWS(_xlfn.UNIQUE(_xlfn._xlws.FILTER(VGSales[Genre],VGSales[Name]=A1767)))</f>
        <v>1</v>
      </c>
      <c r="D1767" s="8">
        <f>SUMIFS(VGSales[Global_Sales],VGSales[Name],A1767)</f>
        <v>0.93</v>
      </c>
    </row>
    <row r="1768" spans="1:4" s="8" customFormat="1" x14ac:dyDescent="0.25">
      <c r="A1768" s="8" t="str">
        <v>Sonic Riders: Zero Gravity</v>
      </c>
      <c r="B1768" s="8" cm="1">
        <f t="array" ref="B1768">SUM(1*(VGSales[Name]=A1768))</f>
        <v>2</v>
      </c>
      <c r="C1768" s="8" cm="1">
        <f t="array" ref="C1768">ROWS(_xlfn.UNIQUE(_xlfn._xlws.FILTER(VGSales[Genre],VGSales[Name]=A1768)))</f>
        <v>1</v>
      </c>
      <c r="D1768" s="8">
        <f>SUMIFS(VGSales[Global_Sales],VGSales[Name],A1768)</f>
        <v>1.1100000000000001</v>
      </c>
    </row>
    <row r="1769" spans="1:4" s="8" customFormat="1" x14ac:dyDescent="0.25">
      <c r="A1769" s="8" t="str">
        <v>Build-A-Bear Workshop</v>
      </c>
      <c r="B1769" s="8" cm="1">
        <f t="array" ref="B1769">SUM(1*(VGSales[Name]=A1769))</f>
        <v>1</v>
      </c>
      <c r="C1769" s="8" cm="1">
        <f t="array" ref="C1769">ROWS(_xlfn.UNIQUE(_xlfn._xlws.FILTER(VGSales[Genre],VGSales[Name]=A1769)))</f>
        <v>1</v>
      </c>
      <c r="D1769" s="8">
        <f>SUMIFS(VGSales[Global_Sales],VGSales[Name],A1769)</f>
        <v>0.93</v>
      </c>
    </row>
    <row r="1770" spans="1:4" s="8" customFormat="1" x14ac:dyDescent="0.25">
      <c r="A1770" s="8" t="str">
        <v>Crash City Mayhem</v>
      </c>
      <c r="B1770" s="8" cm="1">
        <f t="array" ref="B1770">SUM(1*(VGSales[Name]=A1770))</f>
        <v>1</v>
      </c>
      <c r="C1770" s="8" cm="1">
        <f t="array" ref="C1770">ROWS(_xlfn.UNIQUE(_xlfn._xlws.FILTER(VGSales[Genre],VGSales[Name]=A1770)))</f>
        <v>1</v>
      </c>
      <c r="D1770" s="8">
        <f>SUMIFS(VGSales[Global_Sales],VGSales[Name],A1770)</f>
        <v>0.93</v>
      </c>
    </row>
    <row r="1771" spans="1:4" s="8" customFormat="1" x14ac:dyDescent="0.25">
      <c r="A1771" s="8" t="str">
        <v>Mega Man 4</v>
      </c>
      <c r="B1771" s="8" cm="1">
        <f t="array" ref="B1771">SUM(1*(VGSales[Name]=A1771))</f>
        <v>1</v>
      </c>
      <c r="C1771" s="8" cm="1">
        <f t="array" ref="C1771">ROWS(_xlfn.UNIQUE(_xlfn._xlws.FILTER(VGSales[Genre],VGSales[Name]=A1771)))</f>
        <v>1</v>
      </c>
      <c r="D1771" s="8">
        <f>SUMIFS(VGSales[Global_Sales],VGSales[Name],A1771)</f>
        <v>0.93</v>
      </c>
    </row>
    <row r="1772" spans="1:4" s="8" customFormat="1" x14ac:dyDescent="0.25">
      <c r="A1772" s="8" t="str">
        <v>Castlevania II: Simon's Quest</v>
      </c>
      <c r="B1772" s="8" cm="1">
        <f t="array" ref="B1772">SUM(1*(VGSales[Name]=A1772))</f>
        <v>1</v>
      </c>
      <c r="C1772" s="8" cm="1">
        <f t="array" ref="C1772">ROWS(_xlfn.UNIQUE(_xlfn._xlws.FILTER(VGSales[Genre],VGSales[Name]=A1772)))</f>
        <v>1</v>
      </c>
      <c r="D1772" s="8">
        <f>SUMIFS(VGSales[Global_Sales],VGSales[Name],A1772)</f>
        <v>0.93</v>
      </c>
    </row>
    <row r="1773" spans="1:4" s="8" customFormat="1" x14ac:dyDescent="0.25">
      <c r="A1773" s="8" t="str">
        <v>MLB 07: The Show</v>
      </c>
      <c r="B1773" s="8" cm="1">
        <f t="array" ref="B1773">SUM(1*(VGSales[Name]=A1773))</f>
        <v>3</v>
      </c>
      <c r="C1773" s="8" cm="1">
        <f t="array" ref="C1773">ROWS(_xlfn.UNIQUE(_xlfn._xlws.FILTER(VGSales[Genre],VGSales[Name]=A1773)))</f>
        <v>1</v>
      </c>
      <c r="D1773" s="8">
        <f>SUMIFS(VGSales[Global_Sales],VGSales[Name],A1773)</f>
        <v>1.52</v>
      </c>
    </row>
    <row r="1774" spans="1:4" s="8" customFormat="1" x14ac:dyDescent="0.25">
      <c r="A1774" s="8" t="str">
        <v>Brothers in Arms: Hell's Highway</v>
      </c>
      <c r="B1774" s="8" cm="1">
        <f t="array" ref="B1774">SUM(1*(VGSales[Name]=A1774))</f>
        <v>3</v>
      </c>
      <c r="C1774" s="8" cm="1">
        <f t="array" ref="C1774">ROWS(_xlfn.UNIQUE(_xlfn._xlws.FILTER(VGSales[Genre],VGSales[Name]=A1774)))</f>
        <v>1</v>
      </c>
      <c r="D1774" s="8">
        <f>SUMIFS(VGSales[Global_Sales],VGSales[Name],A1774)</f>
        <v>1.82</v>
      </c>
    </row>
    <row r="1775" spans="1:4" s="8" customFormat="1" x14ac:dyDescent="0.25">
      <c r="A1775" s="8" t="str">
        <v>Inazuma Eleven 3</v>
      </c>
      <c r="B1775" s="8" cm="1">
        <f t="array" ref="B1775">SUM(1*(VGSales[Name]=A1775))</f>
        <v>2</v>
      </c>
      <c r="C1775" s="8" cm="1">
        <f t="array" ref="C1775">ROWS(_xlfn.UNIQUE(_xlfn._xlws.FILTER(VGSales[Genre],VGSales[Name]=A1775)))</f>
        <v>1</v>
      </c>
      <c r="D1775" s="8">
        <f>SUMIFS(VGSales[Global_Sales],VGSales[Name],A1775)</f>
        <v>1.02</v>
      </c>
    </row>
    <row r="1776" spans="1:4" s="8" customFormat="1" x14ac:dyDescent="0.25">
      <c r="A1776" s="8" t="str">
        <v>Pokken Tournament</v>
      </c>
      <c r="B1776" s="8" cm="1">
        <f t="array" ref="B1776">SUM(1*(VGSales[Name]=A1776))</f>
        <v>1</v>
      </c>
      <c r="C1776" s="8" cm="1">
        <f t="array" ref="C1776">ROWS(_xlfn.UNIQUE(_xlfn._xlws.FILTER(VGSales[Genre],VGSales[Name]=A1776)))</f>
        <v>1</v>
      </c>
      <c r="D1776" s="8">
        <f>SUMIFS(VGSales[Global_Sales],VGSales[Name],A1776)</f>
        <v>0.93</v>
      </c>
    </row>
    <row r="1777" spans="1:4" s="8" customFormat="1" x14ac:dyDescent="0.25">
      <c r="A1777" s="8" t="str">
        <v>SnoCross Championship Racing</v>
      </c>
      <c r="B1777" s="8" cm="1">
        <f t="array" ref="B1777">SUM(1*(VGSales[Name]=A1777))</f>
        <v>1</v>
      </c>
      <c r="C1777" s="8" cm="1">
        <f t="array" ref="C1777">ROWS(_xlfn.UNIQUE(_xlfn._xlws.FILTER(VGSales[Genre],VGSales[Name]=A1777)))</f>
        <v>1</v>
      </c>
      <c r="D1777" s="8">
        <f>SUMIFS(VGSales[Global_Sales],VGSales[Name],A1777)</f>
        <v>0.93</v>
      </c>
    </row>
    <row r="1778" spans="1:4" s="8" customFormat="1" x14ac:dyDescent="0.25">
      <c r="A1778" s="8" t="str">
        <v>Top Gun: Combat Zones</v>
      </c>
      <c r="B1778" s="8" cm="1">
        <f t="array" ref="B1778">SUM(1*(VGSales[Name]=A1778))</f>
        <v>3</v>
      </c>
      <c r="C1778" s="8" cm="1">
        <f t="array" ref="C1778">ROWS(_xlfn.UNIQUE(_xlfn._xlws.FILTER(VGSales[Genre],VGSales[Name]=A1778)))</f>
        <v>1</v>
      </c>
      <c r="D1778" s="8">
        <f>SUMIFS(VGSales[Global_Sales],VGSales[Name],A1778)</f>
        <v>1.1700000000000002</v>
      </c>
    </row>
    <row r="1779" spans="1:4" s="8" customFormat="1" x14ac:dyDescent="0.25">
      <c r="A1779" s="8" t="str">
        <v>Blue Dragon</v>
      </c>
      <c r="B1779" s="8" cm="1">
        <f t="array" ref="B1779">SUM(1*(VGSales[Name]=A1779))</f>
        <v>1</v>
      </c>
      <c r="C1779" s="8" cm="1">
        <f t="array" ref="C1779">ROWS(_xlfn.UNIQUE(_xlfn._xlws.FILTER(VGSales[Genre],VGSales[Name]=A1779)))</f>
        <v>1</v>
      </c>
      <c r="D1779" s="8">
        <f>SUMIFS(VGSales[Global_Sales],VGSales[Name],A1779)</f>
        <v>0.92</v>
      </c>
    </row>
    <row r="1780" spans="1:4" s="8" customFormat="1" x14ac:dyDescent="0.25">
      <c r="A1780" s="8" t="str">
        <v>NCAA Football 11</v>
      </c>
      <c r="B1780" s="8" cm="1">
        <f t="array" ref="B1780">SUM(1*(VGSales[Name]=A1780))</f>
        <v>3</v>
      </c>
      <c r="C1780" s="8" cm="1">
        <f t="array" ref="C1780">ROWS(_xlfn.UNIQUE(_xlfn._xlws.FILTER(VGSales[Genre],VGSales[Name]=A1780)))</f>
        <v>1</v>
      </c>
      <c r="D1780" s="8">
        <f>SUMIFS(VGSales[Global_Sales],VGSales[Name],A1780)</f>
        <v>2.14</v>
      </c>
    </row>
    <row r="1781" spans="1:4" s="8" customFormat="1" x14ac:dyDescent="0.25">
      <c r="A1781" s="8" t="str">
        <v>NHL 98</v>
      </c>
      <c r="B1781" s="8" cm="1">
        <f t="array" ref="B1781">SUM(1*(VGSales[Name]=A1781))</f>
        <v>1</v>
      </c>
      <c r="C1781" s="8" cm="1">
        <f t="array" ref="C1781">ROWS(_xlfn.UNIQUE(_xlfn._xlws.FILTER(VGSales[Genre],VGSales[Name]=A1781)))</f>
        <v>1</v>
      </c>
      <c r="D1781" s="8">
        <f>SUMIFS(VGSales[Global_Sales],VGSales[Name],A1781)</f>
        <v>0.92</v>
      </c>
    </row>
    <row r="1782" spans="1:4" s="8" customFormat="1" x14ac:dyDescent="0.25">
      <c r="A1782" s="8" t="str">
        <v>SpongeBob SquarePants: The Yellow Avenger</v>
      </c>
      <c r="B1782" s="8" cm="1">
        <f t="array" ref="B1782">SUM(1*(VGSales[Name]=A1782))</f>
        <v>2</v>
      </c>
      <c r="C1782" s="8" cm="1">
        <f t="array" ref="C1782">ROWS(_xlfn.UNIQUE(_xlfn._xlws.FILTER(VGSales[Genre],VGSales[Name]=A1782)))</f>
        <v>1</v>
      </c>
      <c r="D1782" s="8">
        <f>SUMIFS(VGSales[Global_Sales],VGSales[Name],A1782)</f>
        <v>1.27</v>
      </c>
    </row>
    <row r="1783" spans="1:4" s="8" customFormat="1" x14ac:dyDescent="0.25">
      <c r="A1783" s="8" t="str">
        <v>Wipeout: In The Zone</v>
      </c>
      <c r="B1783" s="8" cm="1">
        <f t="array" ref="B1783">SUM(1*(VGSales[Name]=A1783))</f>
        <v>1</v>
      </c>
      <c r="C1783" s="8" cm="1">
        <f t="array" ref="C1783">ROWS(_xlfn.UNIQUE(_xlfn._xlws.FILTER(VGSales[Genre],VGSales[Name]=A1783)))</f>
        <v>1</v>
      </c>
      <c r="D1783" s="8">
        <f>SUMIFS(VGSales[Global_Sales],VGSales[Name],A1783)</f>
        <v>0.92</v>
      </c>
    </row>
    <row r="1784" spans="1:4" s="8" customFormat="1" x14ac:dyDescent="0.25">
      <c r="A1784" s="8" t="str">
        <v>Space Jam</v>
      </c>
      <c r="B1784" s="8" cm="1">
        <f t="array" ref="B1784">SUM(1*(VGSales[Name]=A1784))</f>
        <v>1</v>
      </c>
      <c r="C1784" s="8" cm="1">
        <f t="array" ref="C1784">ROWS(_xlfn.UNIQUE(_xlfn._xlws.FILTER(VGSales[Genre],VGSales[Name]=A1784)))</f>
        <v>1</v>
      </c>
      <c r="D1784" s="8">
        <f>SUMIFS(VGSales[Global_Sales],VGSales[Name],A1784)</f>
        <v>0.92</v>
      </c>
    </row>
    <row r="1785" spans="1:4" s="8" customFormat="1" x14ac:dyDescent="0.25">
      <c r="A1785" s="8" t="str">
        <v>Balloon Fight</v>
      </c>
      <c r="B1785" s="8" cm="1">
        <f t="array" ref="B1785">SUM(1*(VGSales[Name]=A1785))</f>
        <v>1</v>
      </c>
      <c r="C1785" s="8" cm="1">
        <f t="array" ref="C1785">ROWS(_xlfn.UNIQUE(_xlfn._xlws.FILTER(VGSales[Genre],VGSales[Name]=A1785)))</f>
        <v>1</v>
      </c>
      <c r="D1785" s="8">
        <f>SUMIFS(VGSales[Global_Sales],VGSales[Name],A1785)</f>
        <v>0.92</v>
      </c>
    </row>
    <row r="1786" spans="1:4" s="8" customFormat="1" x14ac:dyDescent="0.25">
      <c r="A1786" s="8" t="str">
        <v>Disney Magical World</v>
      </c>
      <c r="B1786" s="8" cm="1">
        <f t="array" ref="B1786">SUM(1*(VGSales[Name]=A1786))</f>
        <v>1</v>
      </c>
      <c r="C1786" s="8" cm="1">
        <f t="array" ref="C1786">ROWS(_xlfn.UNIQUE(_xlfn._xlws.FILTER(VGSales[Genre],VGSales[Name]=A1786)))</f>
        <v>1</v>
      </c>
      <c r="D1786" s="8">
        <f>SUMIFS(VGSales[Global_Sales],VGSales[Name],A1786)</f>
        <v>0.92</v>
      </c>
    </row>
    <row r="1787" spans="1:4" s="8" customFormat="1" x14ac:dyDescent="0.25">
      <c r="A1787" s="8" t="str">
        <v>Crysis 3</v>
      </c>
      <c r="B1787" s="8" cm="1">
        <f t="array" ref="B1787">SUM(1*(VGSales[Name]=A1787))</f>
        <v>3</v>
      </c>
      <c r="C1787" s="8" cm="1">
        <f t="array" ref="C1787">ROWS(_xlfn.UNIQUE(_xlfn._xlws.FILTER(VGSales[Genre],VGSales[Name]=A1787)))</f>
        <v>1</v>
      </c>
      <c r="D1787" s="8">
        <f>SUMIFS(VGSales[Global_Sales],VGSales[Name],A1787)</f>
        <v>2.46</v>
      </c>
    </row>
    <row r="1788" spans="1:4" s="8" customFormat="1" x14ac:dyDescent="0.25">
      <c r="A1788" s="8" t="str">
        <v>Dynasty Warriors 7</v>
      </c>
      <c r="B1788" s="8" cm="1">
        <f t="array" ref="B1788">SUM(1*(VGSales[Name]=A1788))</f>
        <v>2</v>
      </c>
      <c r="C1788" s="8" cm="1">
        <f t="array" ref="C1788">ROWS(_xlfn.UNIQUE(_xlfn._xlws.FILTER(VGSales[Genre],VGSales[Name]=A1788)))</f>
        <v>1</v>
      </c>
      <c r="D1788" s="8">
        <f>SUMIFS(VGSales[Global_Sales],VGSales[Name],A1788)</f>
        <v>1.1600000000000001</v>
      </c>
    </row>
    <row r="1789" spans="1:4" s="8" customFormat="1" x14ac:dyDescent="0.25">
      <c r="A1789" s="8" t="str">
        <v>MLB 12: The Show</v>
      </c>
      <c r="B1789" s="8" cm="1">
        <f t="array" ref="B1789">SUM(1*(VGSales[Name]=A1789))</f>
        <v>2</v>
      </c>
      <c r="C1789" s="8" cm="1">
        <f t="array" ref="C1789">ROWS(_xlfn.UNIQUE(_xlfn._xlws.FILTER(VGSales[Genre],VGSales[Name]=A1789)))</f>
        <v>1</v>
      </c>
      <c r="D1789" s="8">
        <f>SUMIFS(VGSales[Global_Sales],VGSales[Name],A1789)</f>
        <v>1.1200000000000001</v>
      </c>
    </row>
    <row r="1790" spans="1:4" s="8" customFormat="1" x14ac:dyDescent="0.25">
      <c r="A1790" s="8" t="str">
        <v>Sonic Riders</v>
      </c>
      <c r="B1790" s="8" cm="1">
        <f t="array" ref="B1790">SUM(1*(VGSales[Name]=A1790))</f>
        <v>3</v>
      </c>
      <c r="C1790" s="8" cm="1">
        <f t="array" ref="C1790">ROWS(_xlfn.UNIQUE(_xlfn._xlws.FILTER(VGSales[Genre],VGSales[Name]=A1790)))</f>
        <v>1</v>
      </c>
      <c r="D1790" s="8">
        <f>SUMIFS(VGSales[Global_Sales],VGSales[Name],A1790)</f>
        <v>1.5499999999999998</v>
      </c>
    </row>
    <row r="1791" spans="1:4" s="8" customFormat="1" x14ac:dyDescent="0.25">
      <c r="A1791" s="8" t="str">
        <v>Starsky &amp; Hutch</v>
      </c>
      <c r="B1791" s="8" cm="1">
        <f t="array" ref="B1791">SUM(1*(VGSales[Name]=A1791))</f>
        <v>4</v>
      </c>
      <c r="C1791" s="8" cm="1">
        <f t="array" ref="C1791">ROWS(_xlfn.UNIQUE(_xlfn._xlws.FILTER(VGSales[Genre],VGSales[Name]=A1791)))</f>
        <v>1</v>
      </c>
      <c r="D1791" s="8">
        <f>SUMIFS(VGSales[Global_Sales],VGSales[Name],A1791)</f>
        <v>1.2900000000000003</v>
      </c>
    </row>
    <row r="1792" spans="1:4" s="8" customFormat="1" x14ac:dyDescent="0.25">
      <c r="A1792" s="8" t="str">
        <v>Tobal No.1</v>
      </c>
      <c r="B1792" s="8" cm="1">
        <f t="array" ref="B1792">SUM(1*(VGSales[Name]=A1792))</f>
        <v>1</v>
      </c>
      <c r="C1792" s="8" cm="1">
        <f t="array" ref="C1792">ROWS(_xlfn.UNIQUE(_xlfn._xlws.FILTER(VGSales[Genre],VGSales[Name]=A1792)))</f>
        <v>1</v>
      </c>
      <c r="D1792" s="8">
        <f>SUMIFS(VGSales[Global_Sales],VGSales[Name],A1792)</f>
        <v>0.92</v>
      </c>
    </row>
    <row r="1793" spans="1:4" s="8" customFormat="1" x14ac:dyDescent="0.25">
      <c r="A1793" s="8" t="str">
        <v>Lost Odyssey</v>
      </c>
      <c r="B1793" s="8" cm="1">
        <f t="array" ref="B1793">SUM(1*(VGSales[Name]=A1793))</f>
        <v>1</v>
      </c>
      <c r="C1793" s="8" cm="1">
        <f t="array" ref="C1793">ROWS(_xlfn.UNIQUE(_xlfn._xlws.FILTER(VGSales[Genre],VGSales[Name]=A1793)))</f>
        <v>1</v>
      </c>
      <c r="D1793" s="8">
        <f>SUMIFS(VGSales[Global_Sales],VGSales[Name],A1793)</f>
        <v>0.92</v>
      </c>
    </row>
    <row r="1794" spans="1:4" s="8" customFormat="1" x14ac:dyDescent="0.25">
      <c r="A1794" s="8" t="str">
        <v>MLB 15: The Show</v>
      </c>
      <c r="B1794" s="8" cm="1">
        <f t="array" ref="B1794">SUM(1*(VGSales[Name]=A1794))</f>
        <v>3</v>
      </c>
      <c r="C1794" s="8" cm="1">
        <f t="array" ref="C1794">ROWS(_xlfn.UNIQUE(_xlfn._xlws.FILTER(VGSales[Genre],VGSales[Name]=A1794)))</f>
        <v>1</v>
      </c>
      <c r="D1794" s="8">
        <f>SUMIFS(VGSales[Global_Sales],VGSales[Name],A1794)</f>
        <v>1.35</v>
      </c>
    </row>
    <row r="1795" spans="1:4" s="8" customFormat="1" x14ac:dyDescent="0.25">
      <c r="A1795" s="8" t="str">
        <v>AMF Bowling Pinbusters!</v>
      </c>
      <c r="B1795" s="8" cm="1">
        <f t="array" ref="B1795">SUM(1*(VGSales[Name]=A1795))</f>
        <v>2</v>
      </c>
      <c r="C1795" s="8" cm="1">
        <f t="array" ref="C1795">ROWS(_xlfn.UNIQUE(_xlfn._xlws.FILTER(VGSales[Genre],VGSales[Name]=A1795)))</f>
        <v>1</v>
      </c>
      <c r="D1795" s="8">
        <f>SUMIFS(VGSales[Global_Sales],VGSales[Name],A1795)</f>
        <v>0.98</v>
      </c>
    </row>
    <row r="1796" spans="1:4" s="8" customFormat="1" x14ac:dyDescent="0.25">
      <c r="A1796" s="8" t="str">
        <v>Street Hoops</v>
      </c>
      <c r="B1796" s="8" cm="1">
        <f t="array" ref="B1796">SUM(1*(VGSales[Name]=A1796))</f>
        <v>3</v>
      </c>
      <c r="C1796" s="8" cm="1">
        <f t="array" ref="C1796">ROWS(_xlfn.UNIQUE(_xlfn._xlws.FILTER(VGSales[Genre],VGSales[Name]=A1796)))</f>
        <v>1</v>
      </c>
      <c r="D1796" s="8">
        <f>SUMIFS(VGSales[Global_Sales],VGSales[Name],A1796)</f>
        <v>1.31</v>
      </c>
    </row>
    <row r="1797" spans="1:4" s="8" customFormat="1" x14ac:dyDescent="0.25">
      <c r="A1797" s="8" t="str">
        <v>Avatar: The Game</v>
      </c>
      <c r="B1797" s="8" cm="1">
        <f t="array" ref="B1797">SUM(1*(VGSales[Name]=A1797))</f>
        <v>6</v>
      </c>
      <c r="C1797" s="8" cm="1">
        <f t="array" ref="C1797">ROWS(_xlfn.UNIQUE(_xlfn._xlws.FILTER(VGSales[Genre],VGSales[Name]=A1797)))</f>
        <v>1</v>
      </c>
      <c r="D1797" s="8">
        <f>SUMIFS(VGSales[Global_Sales],VGSales[Name],A1797)</f>
        <v>3.48</v>
      </c>
    </row>
    <row r="1798" spans="1:4" s="8" customFormat="1" x14ac:dyDescent="0.25">
      <c r="A1798" s="8" t="str">
        <v>Harvest Moon 3D: A New Beginning</v>
      </c>
      <c r="B1798" s="8" cm="1">
        <f t="array" ref="B1798">SUM(1*(VGSales[Name]=A1798))</f>
        <v>1</v>
      </c>
      <c r="C1798" s="8" cm="1">
        <f t="array" ref="C1798">ROWS(_xlfn.UNIQUE(_xlfn._xlws.FILTER(VGSales[Genre],VGSales[Name]=A1798)))</f>
        <v>1</v>
      </c>
      <c r="D1798" s="8">
        <f>SUMIFS(VGSales[Global_Sales],VGSales[Name],A1798)</f>
        <v>0.91</v>
      </c>
    </row>
    <row r="1799" spans="1:4" s="8" customFormat="1" x14ac:dyDescent="0.25">
      <c r="A1799" s="8" t="str">
        <v>Tom Clancy's EndWar</v>
      </c>
      <c r="B1799" s="8" cm="1">
        <f t="array" ref="B1799">SUM(1*(VGSales[Name]=A1799))</f>
        <v>5</v>
      </c>
      <c r="C1799" s="8" cm="1">
        <f t="array" ref="C1799">ROWS(_xlfn.UNIQUE(_xlfn._xlws.FILTER(VGSales[Genre],VGSales[Name]=A1799)))</f>
        <v>1</v>
      </c>
      <c r="D1799" s="8">
        <f>SUMIFS(VGSales[Global_Sales],VGSales[Name],A1799)</f>
        <v>1.7900000000000003</v>
      </c>
    </row>
    <row r="1800" spans="1:4" s="8" customFormat="1" x14ac:dyDescent="0.25">
      <c r="A1800" s="8" t="str">
        <v>Knockout Kings 2002</v>
      </c>
      <c r="B1800" s="8" cm="1">
        <f t="array" ref="B1800">SUM(1*(VGSales[Name]=A1800))</f>
        <v>2</v>
      </c>
      <c r="C1800" s="8" cm="1">
        <f t="array" ref="C1800">ROWS(_xlfn.UNIQUE(_xlfn._xlws.FILTER(VGSales[Genre],VGSales[Name]=A1800)))</f>
        <v>1</v>
      </c>
      <c r="D1800" s="8">
        <f>SUMIFS(VGSales[Global_Sales],VGSales[Name],A1800)</f>
        <v>1.1800000000000002</v>
      </c>
    </row>
    <row r="1801" spans="1:4" s="8" customFormat="1" x14ac:dyDescent="0.25">
      <c r="A1801" s="8" t="str">
        <v>Tokyo Xtreme Racer 3</v>
      </c>
      <c r="B1801" s="8" cm="1">
        <f t="array" ref="B1801">SUM(1*(VGSales[Name]=A1801))</f>
        <v>1</v>
      </c>
      <c r="C1801" s="8" cm="1">
        <f t="array" ref="C1801">ROWS(_xlfn.UNIQUE(_xlfn._xlws.FILTER(VGSales[Genre],VGSales[Name]=A1801)))</f>
        <v>1</v>
      </c>
      <c r="D1801" s="8">
        <f>SUMIFS(VGSales[Global_Sales],VGSales[Name],A1801)</f>
        <v>0.91</v>
      </c>
    </row>
    <row r="1802" spans="1:4" s="8" customFormat="1" x14ac:dyDescent="0.25">
      <c r="A1802" s="8" t="str">
        <v>Colin McRae Rally 2.0</v>
      </c>
      <c r="B1802" s="8" cm="1">
        <f t="array" ref="B1802">SUM(1*(VGSales[Name]=A1802))</f>
        <v>2</v>
      </c>
      <c r="C1802" s="8" cm="1">
        <f t="array" ref="C1802">ROWS(_xlfn.UNIQUE(_xlfn._xlws.FILTER(VGSales[Genre],VGSales[Name]=A1802)))</f>
        <v>1</v>
      </c>
      <c r="D1802" s="8">
        <f>SUMIFS(VGSales[Global_Sales],VGSales[Name],A1802)</f>
        <v>0.93</v>
      </c>
    </row>
    <row r="1803" spans="1:4" s="8" customFormat="1" x14ac:dyDescent="0.25">
      <c r="A1803" s="8" t="str">
        <v>Glover</v>
      </c>
      <c r="B1803" s="8" cm="1">
        <f t="array" ref="B1803">SUM(1*(VGSales[Name]=A1803))</f>
        <v>2</v>
      </c>
      <c r="C1803" s="8" cm="1">
        <f t="array" ref="C1803">ROWS(_xlfn.UNIQUE(_xlfn._xlws.FILTER(VGSales[Genre],VGSales[Name]=A1803)))</f>
        <v>1</v>
      </c>
      <c r="D1803" s="8">
        <f>SUMIFS(VGSales[Global_Sales],VGSales[Name],A1803)</f>
        <v>1.08</v>
      </c>
    </row>
    <row r="1804" spans="1:4" s="8" customFormat="1" x14ac:dyDescent="0.25">
      <c r="A1804" s="8" t="str">
        <v>MX vs. ATV Reflex</v>
      </c>
      <c r="B1804" s="8" cm="1">
        <f t="array" ref="B1804">SUM(1*(VGSales[Name]=A1804))</f>
        <v>4</v>
      </c>
      <c r="C1804" s="8" cm="1">
        <f t="array" ref="C1804">ROWS(_xlfn.UNIQUE(_xlfn._xlws.FILTER(VGSales[Genre],VGSales[Name]=A1804)))</f>
        <v>1</v>
      </c>
      <c r="D1804" s="8">
        <f>SUMIFS(VGSales[Global_Sales],VGSales[Name],A1804)</f>
        <v>2.02</v>
      </c>
    </row>
    <row r="1805" spans="1:4" s="8" customFormat="1" x14ac:dyDescent="0.25">
      <c r="A1805" s="8" t="str">
        <v>Minecraft: Story Mode</v>
      </c>
      <c r="B1805" s="8" cm="1">
        <f t="array" ref="B1805">SUM(1*(VGSales[Name]=A1805))</f>
        <v>5</v>
      </c>
      <c r="C1805" s="8" cm="1">
        <f t="array" ref="C1805">ROWS(_xlfn.UNIQUE(_xlfn._xlws.FILTER(VGSales[Genre],VGSales[Name]=A1805)))</f>
        <v>1</v>
      </c>
      <c r="D1805" s="8">
        <f>SUMIFS(VGSales[Global_Sales],VGSales[Name],A1805)</f>
        <v>2.89</v>
      </c>
    </row>
    <row r="1806" spans="1:4" s="8" customFormat="1" x14ac:dyDescent="0.25">
      <c r="A1806" s="8" t="str">
        <v>Marvel: Ultimate Alliance 2</v>
      </c>
      <c r="B1806" s="8" cm="1">
        <f t="array" ref="B1806">SUM(1*(VGSales[Name]=A1806))</f>
        <v>6</v>
      </c>
      <c r="C1806" s="8" cm="1">
        <f t="array" ref="C1806">ROWS(_xlfn.UNIQUE(_xlfn._xlws.FILTER(VGSales[Genre],VGSales[Name]=A1806)))</f>
        <v>1</v>
      </c>
      <c r="D1806" s="8">
        <f>SUMIFS(VGSales[Global_Sales],VGSales[Name],A1806)</f>
        <v>2.8500000000000005</v>
      </c>
    </row>
    <row r="1807" spans="1:4" s="8" customFormat="1" x14ac:dyDescent="0.25">
      <c r="A1807" s="8" t="str">
        <v>Super Momotarou Dentetsu III</v>
      </c>
      <c r="B1807" s="8" cm="1">
        <f t="array" ref="B1807">SUM(1*(VGSales[Name]=A1807))</f>
        <v>1</v>
      </c>
      <c r="C1807" s="8" cm="1">
        <f t="array" ref="C1807">ROWS(_xlfn.UNIQUE(_xlfn._xlws.FILTER(VGSales[Genre],VGSales[Name]=A1807)))</f>
        <v>1</v>
      </c>
      <c r="D1807" s="8">
        <f>SUMIFS(VGSales[Global_Sales],VGSales[Name],A1807)</f>
        <v>0.91</v>
      </c>
    </row>
    <row r="1808" spans="1:4" s="8" customFormat="1" x14ac:dyDescent="0.25">
      <c r="A1808" s="8" t="str">
        <v>Tiger Woods PGA Tour 2002</v>
      </c>
      <c r="B1808" s="8" cm="1">
        <f t="array" ref="B1808">SUM(1*(VGSales[Name]=A1808))</f>
        <v>1</v>
      </c>
      <c r="C1808" s="8" cm="1">
        <f t="array" ref="C1808">ROWS(_xlfn.UNIQUE(_xlfn._xlws.FILTER(VGSales[Genre],VGSales[Name]=A1808)))</f>
        <v>1</v>
      </c>
      <c r="D1808" s="8">
        <f>SUMIFS(VGSales[Global_Sales],VGSales[Name],A1808)</f>
        <v>0.9</v>
      </c>
    </row>
    <row r="1809" spans="1:4" s="8" customFormat="1" x14ac:dyDescent="0.25">
      <c r="A1809" s="8" t="str">
        <v>Mini-Yonku Shining Scorpion: Let's &amp; Go!!</v>
      </c>
      <c r="B1809" s="8" cm="1">
        <f t="array" ref="B1809">SUM(1*(VGSales[Name]=A1809))</f>
        <v>1</v>
      </c>
      <c r="C1809" s="8" cm="1">
        <f t="array" ref="C1809">ROWS(_xlfn.UNIQUE(_xlfn._xlws.FILTER(VGSales[Genre],VGSales[Name]=A1809)))</f>
        <v>1</v>
      </c>
      <c r="D1809" s="8">
        <f>SUMIFS(VGSales[Global_Sales],VGSales[Name],A1809)</f>
        <v>0.9</v>
      </c>
    </row>
    <row r="1810" spans="1:4" s="8" customFormat="1" x14ac:dyDescent="0.25">
      <c r="A1810" s="8" t="str">
        <v>MLB 2005</v>
      </c>
      <c r="B1810" s="8" cm="1">
        <f t="array" ref="B1810">SUM(1*(VGSales[Name]=A1810))</f>
        <v>1</v>
      </c>
      <c r="C1810" s="8" cm="1">
        <f t="array" ref="C1810">ROWS(_xlfn.UNIQUE(_xlfn._xlws.FILTER(VGSales[Genre],VGSales[Name]=A1810)))</f>
        <v>1</v>
      </c>
      <c r="D1810" s="8">
        <f>SUMIFS(VGSales[Global_Sales],VGSales[Name],A1810)</f>
        <v>0.9</v>
      </c>
    </row>
    <row r="1811" spans="1:4" s="8" customFormat="1" x14ac:dyDescent="0.25">
      <c r="A1811" s="8" t="str">
        <v>SOCOM 4: U.S. Navy SEALs</v>
      </c>
      <c r="B1811" s="8" cm="1">
        <f t="array" ref="B1811">SUM(1*(VGSales[Name]=A1811))</f>
        <v>1</v>
      </c>
      <c r="C1811" s="8" cm="1">
        <f t="array" ref="C1811">ROWS(_xlfn.UNIQUE(_xlfn._xlws.FILTER(VGSales[Genre],VGSales[Name]=A1811)))</f>
        <v>1</v>
      </c>
      <c r="D1811" s="8">
        <f>SUMIFS(VGSales[Global_Sales],VGSales[Name],A1811)</f>
        <v>0.9</v>
      </c>
    </row>
    <row r="1812" spans="1:4" s="8" customFormat="1" x14ac:dyDescent="0.25">
      <c r="A1812" s="8" t="str">
        <v>Burnout Revenge</v>
      </c>
      <c r="B1812" s="8" cm="1">
        <f t="array" ref="B1812">SUM(1*(VGSales[Name]=A1812))</f>
        <v>3</v>
      </c>
      <c r="C1812" s="8" cm="1">
        <f t="array" ref="C1812">ROWS(_xlfn.UNIQUE(_xlfn._xlws.FILTER(VGSales[Genre],VGSales[Name]=A1812)))</f>
        <v>1</v>
      </c>
      <c r="D1812" s="8">
        <f>SUMIFS(VGSales[Global_Sales],VGSales[Name],A1812)</f>
        <v>1.9400000000000002</v>
      </c>
    </row>
    <row r="1813" spans="1:4" s="8" customFormat="1" x14ac:dyDescent="0.25">
      <c r="A1813" s="8" t="str">
        <v>Buzz! Quiz TV</v>
      </c>
      <c r="B1813" s="8" cm="1">
        <f t="array" ref="B1813">SUM(1*(VGSales[Name]=A1813))</f>
        <v>1</v>
      </c>
      <c r="C1813" s="8" cm="1">
        <f t="array" ref="C1813">ROWS(_xlfn.UNIQUE(_xlfn._xlws.FILTER(VGSales[Genre],VGSales[Name]=A1813)))</f>
        <v>1</v>
      </c>
      <c r="D1813" s="8">
        <f>SUMIFS(VGSales[Global_Sales],VGSales[Name],A1813)</f>
        <v>0.9</v>
      </c>
    </row>
    <row r="1814" spans="1:4" s="8" customFormat="1" x14ac:dyDescent="0.25">
      <c r="A1814" s="8" t="str">
        <v>We Ski &amp; Snowboard</v>
      </c>
      <c r="B1814" s="8" cm="1">
        <f t="array" ref="B1814">SUM(1*(VGSales[Name]=A1814))</f>
        <v>1</v>
      </c>
      <c r="C1814" s="8" cm="1">
        <f t="array" ref="C1814">ROWS(_xlfn.UNIQUE(_xlfn._xlws.FILTER(VGSales[Genre],VGSales[Name]=A1814)))</f>
        <v>1</v>
      </c>
      <c r="D1814" s="8">
        <f>SUMIFS(VGSales[Global_Sales],VGSales[Name],A1814)</f>
        <v>0.9</v>
      </c>
    </row>
    <row r="1815" spans="1:4" s="8" customFormat="1" x14ac:dyDescent="0.25">
      <c r="A1815" s="8" t="str">
        <v>Destruction Derby</v>
      </c>
      <c r="B1815" s="8" cm="1">
        <f t="array" ref="B1815">SUM(1*(VGSales[Name]=A1815))</f>
        <v>1</v>
      </c>
      <c r="C1815" s="8" cm="1">
        <f t="array" ref="C1815">ROWS(_xlfn.UNIQUE(_xlfn._xlws.FILTER(VGSales[Genre],VGSales[Name]=A1815)))</f>
        <v>1</v>
      </c>
      <c r="D1815" s="8">
        <f>SUMIFS(VGSales[Global_Sales],VGSales[Name],A1815)</f>
        <v>0.9</v>
      </c>
    </row>
    <row r="1816" spans="1:4" s="8" customFormat="1" x14ac:dyDescent="0.25">
      <c r="A1816" s="8" t="str">
        <v>TouchMaster 2</v>
      </c>
      <c r="B1816" s="8" cm="1">
        <f t="array" ref="B1816">SUM(1*(VGSales[Name]=A1816))</f>
        <v>1</v>
      </c>
      <c r="C1816" s="8" cm="1">
        <f t="array" ref="C1816">ROWS(_xlfn.UNIQUE(_xlfn._xlws.FILTER(VGSales[Genre],VGSales[Name]=A1816)))</f>
        <v>1</v>
      </c>
      <c r="D1816" s="8">
        <f>SUMIFS(VGSales[Global_Sales],VGSales[Name],A1816)</f>
        <v>0.9</v>
      </c>
    </row>
    <row r="1817" spans="1:4" s="8" customFormat="1" x14ac:dyDescent="0.25">
      <c r="A1817" s="8" t="str">
        <v>3Xtreme</v>
      </c>
      <c r="B1817" s="8" cm="1">
        <f t="array" ref="B1817">SUM(1*(VGSales[Name]=A1817))</f>
        <v>1</v>
      </c>
      <c r="C1817" s="8" cm="1">
        <f t="array" ref="C1817">ROWS(_xlfn.UNIQUE(_xlfn._xlws.FILTER(VGSales[Genre],VGSales[Name]=A1817)))</f>
        <v>1</v>
      </c>
      <c r="D1817" s="8">
        <f>SUMIFS(VGSales[Global_Sales],VGSales[Name],A1817)</f>
        <v>0.9</v>
      </c>
    </row>
    <row r="1818" spans="1:4" s="8" customFormat="1" x14ac:dyDescent="0.25">
      <c r="A1818" s="8" t="str">
        <v>Hot Shots Tennis</v>
      </c>
      <c r="B1818" s="8" cm="1">
        <f t="array" ref="B1818">SUM(1*(VGSales[Name]=A1818))</f>
        <v>1</v>
      </c>
      <c r="C1818" s="8" cm="1">
        <f t="array" ref="C1818">ROWS(_xlfn.UNIQUE(_xlfn._xlws.FILTER(VGSales[Genre],VGSales[Name]=A1818)))</f>
        <v>1</v>
      </c>
      <c r="D1818" s="8">
        <f>SUMIFS(VGSales[Global_Sales],VGSales[Name],A1818)</f>
        <v>0.9</v>
      </c>
    </row>
    <row r="1819" spans="1:4" s="8" customFormat="1" x14ac:dyDescent="0.25">
      <c r="A1819" s="8" t="str">
        <v>Resistance: Retribution</v>
      </c>
      <c r="B1819" s="8" cm="1">
        <f t="array" ref="B1819">SUM(1*(VGSales[Name]=A1819))</f>
        <v>1</v>
      </c>
      <c r="C1819" s="8" cm="1">
        <f t="array" ref="C1819">ROWS(_xlfn.UNIQUE(_xlfn._xlws.FILTER(VGSales[Genre],VGSales[Name]=A1819)))</f>
        <v>1</v>
      </c>
      <c r="D1819" s="8">
        <f>SUMIFS(VGSales[Global_Sales],VGSales[Name],A1819)</f>
        <v>0.9</v>
      </c>
    </row>
    <row r="1820" spans="1:4" s="8" customFormat="1" x14ac:dyDescent="0.25">
      <c r="A1820" s="8" t="str">
        <v>Tiger Woods PGA Tour 12: The Masters</v>
      </c>
      <c r="B1820" s="8" cm="1">
        <f t="array" ref="B1820">SUM(1*(VGSales[Name]=A1820))</f>
        <v>3</v>
      </c>
      <c r="C1820" s="8" cm="1">
        <f t="array" ref="C1820">ROWS(_xlfn.UNIQUE(_xlfn._xlws.FILTER(VGSales[Genre],VGSales[Name]=A1820)))</f>
        <v>1</v>
      </c>
      <c r="D1820" s="8">
        <f>SUMIFS(VGSales[Global_Sales],VGSales[Name],A1820)</f>
        <v>1.9</v>
      </c>
    </row>
    <row r="1821" spans="1:4" s="8" customFormat="1" x14ac:dyDescent="0.25">
      <c r="A1821" s="8" t="str">
        <v>Spider-Man 3</v>
      </c>
      <c r="B1821" s="8" cm="1">
        <f t="array" ref="B1821">SUM(1*(VGSales[Name]=A1821))</f>
        <v>7</v>
      </c>
      <c r="C1821" s="8" cm="1">
        <f t="array" ref="C1821">ROWS(_xlfn.UNIQUE(_xlfn._xlws.FILTER(VGSales[Genre],VGSales[Name]=A1821)))</f>
        <v>1</v>
      </c>
      <c r="D1821" s="8">
        <f>SUMIFS(VGSales[Global_Sales],VGSales[Name],A1821)</f>
        <v>3.4199999999999995</v>
      </c>
    </row>
    <row r="1822" spans="1:4" s="8" customFormat="1" x14ac:dyDescent="0.25">
      <c r="A1822" s="8" t="str">
        <v>Samba De Amigo</v>
      </c>
      <c r="B1822" s="8" cm="1">
        <f t="array" ref="B1822">SUM(1*(VGSales[Name]=A1822))</f>
        <v>1</v>
      </c>
      <c r="C1822" s="8" cm="1">
        <f t="array" ref="C1822">ROWS(_xlfn.UNIQUE(_xlfn._xlws.FILTER(VGSales[Genre],VGSales[Name]=A1822)))</f>
        <v>1</v>
      </c>
      <c r="D1822" s="8">
        <f>SUMIFS(VGSales[Global_Sales],VGSales[Name],A1822)</f>
        <v>0.9</v>
      </c>
    </row>
    <row r="1823" spans="1:4" s="8" customFormat="1" x14ac:dyDescent="0.25">
      <c r="A1823" s="8" t="str">
        <v>FIFA Soccer 09 All-Play</v>
      </c>
      <c r="B1823" s="8" cm="1">
        <f t="array" ref="B1823">SUM(1*(VGSales[Name]=A1823))</f>
        <v>1</v>
      </c>
      <c r="C1823" s="8" cm="1">
        <f t="array" ref="C1823">ROWS(_xlfn.UNIQUE(_xlfn._xlws.FILTER(VGSales[Genre],VGSales[Name]=A1823)))</f>
        <v>1</v>
      </c>
      <c r="D1823" s="8">
        <f>SUMIFS(VGSales[Global_Sales],VGSales[Name],A1823)</f>
        <v>0.9</v>
      </c>
    </row>
    <row r="1824" spans="1:4" s="8" customFormat="1" x14ac:dyDescent="0.25">
      <c r="A1824" s="8" t="str">
        <v>Fossil Fighters</v>
      </c>
      <c r="B1824" s="8" cm="1">
        <f t="array" ref="B1824">SUM(1*(VGSales[Name]=A1824))</f>
        <v>1</v>
      </c>
      <c r="C1824" s="8" cm="1">
        <f t="array" ref="C1824">ROWS(_xlfn.UNIQUE(_xlfn._xlws.FILTER(VGSales[Genre],VGSales[Name]=A1824)))</f>
        <v>1</v>
      </c>
      <c r="D1824" s="8">
        <f>SUMIFS(VGSales[Global_Sales],VGSales[Name],A1824)</f>
        <v>0.9</v>
      </c>
    </row>
    <row r="1825" spans="1:4" s="8" customFormat="1" x14ac:dyDescent="0.25">
      <c r="A1825" s="8" t="str">
        <v>LittleBigPlanet Karting</v>
      </c>
      <c r="B1825" s="8" cm="1">
        <f t="array" ref="B1825">SUM(1*(VGSales[Name]=A1825))</f>
        <v>1</v>
      </c>
      <c r="C1825" s="8" cm="1">
        <f t="array" ref="C1825">ROWS(_xlfn.UNIQUE(_xlfn._xlws.FILTER(VGSales[Genre],VGSales[Name]=A1825)))</f>
        <v>1</v>
      </c>
      <c r="D1825" s="8">
        <f>SUMIFS(VGSales[Global_Sales],VGSales[Name],A1825)</f>
        <v>0.9</v>
      </c>
    </row>
    <row r="1826" spans="1:4" s="8" customFormat="1" x14ac:dyDescent="0.25">
      <c r="A1826" s="8" t="str">
        <v>Harry Potter: Quidditch World Cup</v>
      </c>
      <c r="B1826" s="8" cm="1">
        <f t="array" ref="B1826">SUM(1*(VGSales[Name]=A1826))</f>
        <v>4</v>
      </c>
      <c r="C1826" s="8" cm="1">
        <f t="array" ref="C1826">ROWS(_xlfn.UNIQUE(_xlfn._xlws.FILTER(VGSales[Genre],VGSales[Name]=A1826)))</f>
        <v>1</v>
      </c>
      <c r="D1826" s="8">
        <f>SUMIFS(VGSales[Global_Sales],VGSales[Name],A1826)</f>
        <v>1.88</v>
      </c>
    </row>
    <row r="1827" spans="1:4" s="8" customFormat="1" x14ac:dyDescent="0.25">
      <c r="A1827" s="8" t="str">
        <v>The Biggest Loser: Ultimate Workout</v>
      </c>
      <c r="B1827" s="8" cm="1">
        <f t="array" ref="B1827">SUM(1*(VGSales[Name]=A1827))</f>
        <v>1</v>
      </c>
      <c r="C1827" s="8" cm="1">
        <f t="array" ref="C1827">ROWS(_xlfn.UNIQUE(_xlfn._xlws.FILTER(VGSales[Genre],VGSales[Name]=A1827)))</f>
        <v>1</v>
      </c>
      <c r="D1827" s="8">
        <f>SUMIFS(VGSales[Global_Sales],VGSales[Name],A1827)</f>
        <v>0.9</v>
      </c>
    </row>
    <row r="1828" spans="1:4" s="8" customFormat="1" x14ac:dyDescent="0.25">
      <c r="A1828" s="8" t="str">
        <v>Call of Juarez: Bound in Blood</v>
      </c>
      <c r="B1828" s="8" cm="1">
        <f t="array" ref="B1828">SUM(1*(VGSales[Name]=A1828))</f>
        <v>3</v>
      </c>
      <c r="C1828" s="8" cm="1">
        <f t="array" ref="C1828">ROWS(_xlfn.UNIQUE(_xlfn._xlws.FILTER(VGSales[Genre],VGSales[Name]=A1828)))</f>
        <v>1</v>
      </c>
      <c r="D1828" s="8">
        <f>SUMIFS(VGSales[Global_Sales],VGSales[Name],A1828)</f>
        <v>1.53</v>
      </c>
    </row>
    <row r="1829" spans="1:4" s="8" customFormat="1" x14ac:dyDescent="0.25">
      <c r="A1829" s="8" t="str">
        <v>Killzone: Liberation</v>
      </c>
      <c r="B1829" s="8" cm="1">
        <f t="array" ref="B1829">SUM(1*(VGSales[Name]=A1829))</f>
        <v>1</v>
      </c>
      <c r="C1829" s="8" cm="1">
        <f t="array" ref="C1829">ROWS(_xlfn.UNIQUE(_xlfn._xlws.FILTER(VGSales[Genre],VGSales[Name]=A1829)))</f>
        <v>1</v>
      </c>
      <c r="D1829" s="8">
        <f>SUMIFS(VGSales[Global_Sales],VGSales[Name],A1829)</f>
        <v>0.89</v>
      </c>
    </row>
    <row r="1830" spans="1:4" s="8" customFormat="1" x14ac:dyDescent="0.25">
      <c r="A1830" s="8" t="str">
        <v>Blitz: The League</v>
      </c>
      <c r="B1830" s="8" cm="1">
        <f t="array" ref="B1830">SUM(1*(VGSales[Name]=A1830))</f>
        <v>3</v>
      </c>
      <c r="C1830" s="8" cm="1">
        <f t="array" ref="C1830">ROWS(_xlfn.UNIQUE(_xlfn._xlws.FILTER(VGSales[Genre],VGSales[Name]=A1830)))</f>
        <v>1</v>
      </c>
      <c r="D1830" s="8">
        <f>SUMIFS(VGSales[Global_Sales],VGSales[Name],A1830)</f>
        <v>1.5799999999999998</v>
      </c>
    </row>
    <row r="1831" spans="1:4" s="8" customFormat="1" x14ac:dyDescent="0.25">
      <c r="A1831" s="8" t="str">
        <v>Castlevania: Circle of the Moon</v>
      </c>
      <c r="B1831" s="8" cm="1">
        <f t="array" ref="B1831">SUM(1*(VGSales[Name]=A1831))</f>
        <v>1</v>
      </c>
      <c r="C1831" s="8" cm="1">
        <f t="array" ref="C1831">ROWS(_xlfn.UNIQUE(_xlfn._xlws.FILTER(VGSales[Genre],VGSales[Name]=A1831)))</f>
        <v>1</v>
      </c>
      <c r="D1831" s="8">
        <f>SUMIFS(VGSales[Global_Sales],VGSales[Name],A1831)</f>
        <v>0.89</v>
      </c>
    </row>
    <row r="1832" spans="1:4" s="8" customFormat="1" x14ac:dyDescent="0.25">
      <c r="A1832" s="8" t="str">
        <v>Sonic Chronicles: The Dark Brotherhood</v>
      </c>
      <c r="B1832" s="8" cm="1">
        <f t="array" ref="B1832">SUM(1*(VGSales[Name]=A1832))</f>
        <v>1</v>
      </c>
      <c r="C1832" s="8" cm="1">
        <f t="array" ref="C1832">ROWS(_xlfn.UNIQUE(_xlfn._xlws.FILTER(VGSales[Genre],VGSales[Name]=A1832)))</f>
        <v>1</v>
      </c>
      <c r="D1832" s="8">
        <f>SUMIFS(VGSales[Global_Sales],VGSales[Name],A1832)</f>
        <v>0.89</v>
      </c>
    </row>
    <row r="1833" spans="1:4" s="8" customFormat="1" x14ac:dyDescent="0.25">
      <c r="A1833" s="8" t="str">
        <v>Tiger Woods PGA Tour 06</v>
      </c>
      <c r="B1833" s="8" cm="1">
        <f t="array" ref="B1833">SUM(1*(VGSales[Name]=A1833))</f>
        <v>5</v>
      </c>
      <c r="C1833" s="8" cm="1">
        <f t="array" ref="C1833">ROWS(_xlfn.UNIQUE(_xlfn._xlws.FILTER(VGSales[Genre],VGSales[Name]=A1833)))</f>
        <v>1</v>
      </c>
      <c r="D1833" s="8">
        <f>SUMIFS(VGSales[Global_Sales],VGSales[Name],A1833)</f>
        <v>1.9900000000000002</v>
      </c>
    </row>
    <row r="1834" spans="1:4" s="8" customFormat="1" x14ac:dyDescent="0.25">
      <c r="A1834" s="8" t="str">
        <v>Classic NES Series: The Legend of Zelda</v>
      </c>
      <c r="B1834" s="8" cm="1">
        <f t="array" ref="B1834">SUM(1*(VGSales[Name]=A1834))</f>
        <v>1</v>
      </c>
      <c r="C1834" s="8" cm="1">
        <f t="array" ref="C1834">ROWS(_xlfn.UNIQUE(_xlfn._xlws.FILTER(VGSales[Genre],VGSales[Name]=A1834)))</f>
        <v>1</v>
      </c>
      <c r="D1834" s="8">
        <f>SUMIFS(VGSales[Global_Sales],VGSales[Name],A1834)</f>
        <v>0.89</v>
      </c>
    </row>
    <row r="1835" spans="1:4" s="8" customFormat="1" x14ac:dyDescent="0.25">
      <c r="A1835" s="8" t="str">
        <v>The Jak and Daxter Collection</v>
      </c>
      <c r="B1835" s="8" cm="1">
        <f t="array" ref="B1835">SUM(1*(VGSales[Name]=A1835))</f>
        <v>1</v>
      </c>
      <c r="C1835" s="8" cm="1">
        <f t="array" ref="C1835">ROWS(_xlfn.UNIQUE(_xlfn._xlws.FILTER(VGSales[Genre],VGSales[Name]=A1835)))</f>
        <v>1</v>
      </c>
      <c r="D1835" s="8">
        <f>SUMIFS(VGSales[Global_Sales],VGSales[Name],A1835)</f>
        <v>0.89</v>
      </c>
    </row>
    <row r="1836" spans="1:4" s="8" customFormat="1" x14ac:dyDescent="0.25">
      <c r="A1836" s="8" t="str">
        <v>Fire Emblem: The Sacred Stones</v>
      </c>
      <c r="B1836" s="8" cm="1">
        <f t="array" ref="B1836">SUM(1*(VGSales[Name]=A1836))</f>
        <v>1</v>
      </c>
      <c r="C1836" s="8" cm="1">
        <f t="array" ref="C1836">ROWS(_xlfn.UNIQUE(_xlfn._xlws.FILTER(VGSales[Genre],VGSales[Name]=A1836)))</f>
        <v>1</v>
      </c>
      <c r="D1836" s="8">
        <f>SUMIFS(VGSales[Global_Sales],VGSales[Name],A1836)</f>
        <v>0.89</v>
      </c>
    </row>
    <row r="1837" spans="1:4" s="8" customFormat="1" x14ac:dyDescent="0.25">
      <c r="A1837" s="8" t="str">
        <v>Pokemon Card GB2: Here Comes Team GR!</v>
      </c>
      <c r="B1837" s="8" cm="1">
        <f t="array" ref="B1837">SUM(1*(VGSales[Name]=A1837))</f>
        <v>1</v>
      </c>
      <c r="C1837" s="8" cm="1">
        <f t="array" ref="C1837">ROWS(_xlfn.UNIQUE(_xlfn._xlws.FILTER(VGSales[Genre],VGSales[Name]=A1837)))</f>
        <v>1</v>
      </c>
      <c r="D1837" s="8">
        <f>SUMIFS(VGSales[Global_Sales],VGSales[Name],A1837)</f>
        <v>0.89</v>
      </c>
    </row>
    <row r="1838" spans="1:4" s="8" customFormat="1" x14ac:dyDescent="0.25">
      <c r="A1838" s="8" t="str">
        <v>CSI: Hard Evidence</v>
      </c>
      <c r="B1838" s="8" cm="1">
        <f t="array" ref="B1838">SUM(1*(VGSales[Name]=A1838))</f>
        <v>2</v>
      </c>
      <c r="C1838" s="8" cm="1">
        <f t="array" ref="C1838">ROWS(_xlfn.UNIQUE(_xlfn._xlws.FILTER(VGSales[Genre],VGSales[Name]=A1838)))</f>
        <v>1</v>
      </c>
      <c r="D1838" s="8">
        <f>SUMIFS(VGSales[Global_Sales],VGSales[Name],A1838)</f>
        <v>0.99</v>
      </c>
    </row>
    <row r="1839" spans="1:4" s="8" customFormat="1" x14ac:dyDescent="0.25">
      <c r="A1839" s="8" t="str">
        <v>Ace Combat 2</v>
      </c>
      <c r="B1839" s="8" cm="1">
        <f t="array" ref="B1839">SUM(1*(VGSales[Name]=A1839))</f>
        <v>1</v>
      </c>
      <c r="C1839" s="8" cm="1">
        <f t="array" ref="C1839">ROWS(_xlfn.UNIQUE(_xlfn._xlws.FILTER(VGSales[Genre],VGSales[Name]=A1839)))</f>
        <v>1</v>
      </c>
      <c r="D1839" s="8">
        <f>SUMIFS(VGSales[Global_Sales],VGSales[Name],A1839)</f>
        <v>0.89</v>
      </c>
    </row>
    <row r="1840" spans="1:4" s="8" customFormat="1" x14ac:dyDescent="0.25">
      <c r="A1840" s="8" t="str">
        <v>F1 2009</v>
      </c>
      <c r="B1840" s="8" cm="1">
        <f t="array" ref="B1840">SUM(1*(VGSales[Name]=A1840))</f>
        <v>2</v>
      </c>
      <c r="C1840" s="8" cm="1">
        <f t="array" ref="C1840">ROWS(_xlfn.UNIQUE(_xlfn._xlws.FILTER(VGSales[Genre],VGSales[Name]=A1840)))</f>
        <v>1</v>
      </c>
      <c r="D1840" s="8">
        <f>SUMIFS(VGSales[Global_Sales],VGSales[Name],A1840)</f>
        <v>1.42</v>
      </c>
    </row>
    <row r="1841" spans="1:4" s="8" customFormat="1" x14ac:dyDescent="0.25">
      <c r="A1841" s="8" t="str">
        <v>NFL 2K2</v>
      </c>
      <c r="B1841" s="8" cm="1">
        <f t="array" ref="B1841">SUM(1*(VGSales[Name]=A1841))</f>
        <v>2</v>
      </c>
      <c r="C1841" s="8" cm="1">
        <f t="array" ref="C1841">ROWS(_xlfn.UNIQUE(_xlfn._xlws.FILTER(VGSales[Genre],VGSales[Name]=A1841)))</f>
        <v>1</v>
      </c>
      <c r="D1841" s="8">
        <f>SUMIFS(VGSales[Global_Sales],VGSales[Name],A1841)</f>
        <v>1.07</v>
      </c>
    </row>
    <row r="1842" spans="1:4" s="8" customFormat="1" x14ac:dyDescent="0.25">
      <c r="A1842" s="8" t="str">
        <v>EA Sports UFC 2</v>
      </c>
      <c r="B1842" s="8" cm="1">
        <f t="array" ref="B1842">SUM(1*(VGSales[Name]=A1842))</f>
        <v>2</v>
      </c>
      <c r="C1842" s="8" cm="1">
        <f t="array" ref="C1842">ROWS(_xlfn.UNIQUE(_xlfn._xlws.FILTER(VGSales[Genre],VGSales[Name]=A1842)))</f>
        <v>1</v>
      </c>
      <c r="D1842" s="8">
        <f>SUMIFS(VGSales[Global_Sales],VGSales[Name],A1842)</f>
        <v>1.29</v>
      </c>
    </row>
    <row r="1843" spans="1:4" s="8" customFormat="1" x14ac:dyDescent="0.25">
      <c r="A1843" s="8" t="str">
        <v>Dissidia 012: Duodecim Final Fantasy</v>
      </c>
      <c r="B1843" s="8" cm="1">
        <f t="array" ref="B1843">SUM(1*(VGSales[Name]=A1843))</f>
        <v>1</v>
      </c>
      <c r="C1843" s="8" cm="1">
        <f t="array" ref="C1843">ROWS(_xlfn.UNIQUE(_xlfn._xlws.FILTER(VGSales[Genre],VGSales[Name]=A1843)))</f>
        <v>1</v>
      </c>
      <c r="D1843" s="8">
        <f>SUMIFS(VGSales[Global_Sales],VGSales[Name],A1843)</f>
        <v>0.89</v>
      </c>
    </row>
    <row r="1844" spans="1:4" s="8" customFormat="1" x14ac:dyDescent="0.25">
      <c r="A1844" s="8" t="str">
        <v>Monster 4X4: World Circuit</v>
      </c>
      <c r="B1844" s="8" cm="1">
        <f t="array" ref="B1844">SUM(1*(VGSales[Name]=A1844))</f>
        <v>1</v>
      </c>
      <c r="C1844" s="8" cm="1">
        <f t="array" ref="C1844">ROWS(_xlfn.UNIQUE(_xlfn._xlws.FILTER(VGSales[Genre],VGSales[Name]=A1844)))</f>
        <v>1</v>
      </c>
      <c r="D1844" s="8">
        <f>SUMIFS(VGSales[Global_Sales],VGSales[Name],A1844)</f>
        <v>0.89</v>
      </c>
    </row>
    <row r="1845" spans="1:4" s="8" customFormat="1" x14ac:dyDescent="0.25">
      <c r="A1845" s="8" t="str">
        <v>Wii Fit U</v>
      </c>
      <c r="B1845" s="8" cm="1">
        <f t="array" ref="B1845">SUM(1*(VGSales[Name]=A1845))</f>
        <v>1</v>
      </c>
      <c r="C1845" s="8" cm="1">
        <f t="array" ref="C1845">ROWS(_xlfn.UNIQUE(_xlfn._xlws.FILTER(VGSales[Genre],VGSales[Name]=A1845)))</f>
        <v>1</v>
      </c>
      <c r="D1845" s="8">
        <f>SUMIFS(VGSales[Global_Sales],VGSales[Name],A1845)</f>
        <v>0.89</v>
      </c>
    </row>
    <row r="1846" spans="1:4" s="8" customFormat="1" x14ac:dyDescent="0.25">
      <c r="A1846" s="8" t="str">
        <v>Kingdoms of Amalur: Reckoning</v>
      </c>
      <c r="B1846" s="8" cm="1">
        <f t="array" ref="B1846">SUM(1*(VGSales[Name]=A1846))</f>
        <v>3</v>
      </c>
      <c r="C1846" s="8" cm="1">
        <f t="array" ref="C1846">ROWS(_xlfn.UNIQUE(_xlfn._xlws.FILTER(VGSales[Genre],VGSales[Name]=A1846)))</f>
        <v>1</v>
      </c>
      <c r="D1846" s="8">
        <f>SUMIFS(VGSales[Global_Sales],VGSales[Name],A1846)</f>
        <v>2.0699999999999998</v>
      </c>
    </row>
    <row r="1847" spans="1:4" s="8" customFormat="1" x14ac:dyDescent="0.25">
      <c r="A1847" s="8" t="str">
        <v>MLB 2001</v>
      </c>
      <c r="B1847" s="8" cm="1">
        <f t="array" ref="B1847">SUM(1*(VGSales[Name]=A1847))</f>
        <v>1</v>
      </c>
      <c r="C1847" s="8" cm="1">
        <f t="array" ref="C1847">ROWS(_xlfn.UNIQUE(_xlfn._xlws.FILTER(VGSales[Genre],VGSales[Name]=A1847)))</f>
        <v>1</v>
      </c>
      <c r="D1847" s="8">
        <f>SUMIFS(VGSales[Global_Sales],VGSales[Name],A1847)</f>
        <v>0.89</v>
      </c>
    </row>
    <row r="1848" spans="1:4" s="8" customFormat="1" x14ac:dyDescent="0.25">
      <c r="A1848" s="8" t="str">
        <v>SingStar Anthems</v>
      </c>
      <c r="B1848" s="8" cm="1">
        <f t="array" ref="B1848">SUM(1*(VGSales[Name]=A1848))</f>
        <v>1</v>
      </c>
      <c r="C1848" s="8" cm="1">
        <f t="array" ref="C1848">ROWS(_xlfn.UNIQUE(_xlfn._xlws.FILTER(VGSales[Genre],VGSales[Name]=A1848)))</f>
        <v>1</v>
      </c>
      <c r="D1848" s="8">
        <f>SUMIFS(VGSales[Global_Sales],VGSales[Name],A1848)</f>
        <v>0.89</v>
      </c>
    </row>
    <row r="1849" spans="1:4" s="8" customFormat="1" x14ac:dyDescent="0.25">
      <c r="A1849" s="8" t="str">
        <v>Seiken Densetsu 3</v>
      </c>
      <c r="B1849" s="8" cm="1">
        <f t="array" ref="B1849">SUM(1*(VGSales[Name]=A1849))</f>
        <v>1</v>
      </c>
      <c r="C1849" s="8" cm="1">
        <f t="array" ref="C1849">ROWS(_xlfn.UNIQUE(_xlfn._xlws.FILTER(VGSales[Genre],VGSales[Name]=A1849)))</f>
        <v>1</v>
      </c>
      <c r="D1849" s="8">
        <f>SUMIFS(VGSales[Global_Sales],VGSales[Name],A1849)</f>
        <v>0.89</v>
      </c>
    </row>
    <row r="1850" spans="1:4" s="8" customFormat="1" x14ac:dyDescent="0.25">
      <c r="A1850" s="8" t="str">
        <v>Mega Man 8 Anniversary Collector's Edition</v>
      </c>
      <c r="B1850" s="8" cm="1">
        <f t="array" ref="B1850">SUM(1*(VGSales[Name]=A1850))</f>
        <v>2</v>
      </c>
      <c r="C1850" s="8" cm="1">
        <f t="array" ref="C1850">ROWS(_xlfn.UNIQUE(_xlfn._xlws.FILTER(VGSales[Genre],VGSales[Name]=A1850)))</f>
        <v>1</v>
      </c>
      <c r="D1850" s="8">
        <f>SUMIFS(VGSales[Global_Sales],VGSales[Name],A1850)</f>
        <v>0.94</v>
      </c>
    </row>
    <row r="1851" spans="1:4" s="8" customFormat="1" x14ac:dyDescent="0.25">
      <c r="A1851" s="8" t="str">
        <v>Peppa Pig: The Game</v>
      </c>
      <c r="B1851" s="8" cm="1">
        <f t="array" ref="B1851">SUM(1*(VGSales[Name]=A1851))</f>
        <v>2</v>
      </c>
      <c r="C1851" s="8" cm="1">
        <f t="array" ref="C1851">ROWS(_xlfn.UNIQUE(_xlfn._xlws.FILTER(VGSales[Genre],VGSales[Name]=A1851)))</f>
        <v>1</v>
      </c>
      <c r="D1851" s="8">
        <f>SUMIFS(VGSales[Global_Sales],VGSales[Name],A1851)</f>
        <v>1.26</v>
      </c>
    </row>
    <row r="1852" spans="1:4" s="8" customFormat="1" x14ac:dyDescent="0.25">
      <c r="A1852" s="8" t="str">
        <v>Ghostbusters: The Video Game</v>
      </c>
      <c r="B1852" s="8" cm="1">
        <f t="array" ref="B1852">SUM(1*(VGSales[Name]=A1852))</f>
        <v>6</v>
      </c>
      <c r="C1852" s="8" cm="1">
        <f t="array" ref="C1852">ROWS(_xlfn.UNIQUE(_xlfn._xlws.FILTER(VGSales[Genre],VGSales[Name]=A1852)))</f>
        <v>1</v>
      </c>
      <c r="D1852" s="8">
        <f>SUMIFS(VGSales[Global_Sales],VGSales[Name],A1852)</f>
        <v>3.3900000000000006</v>
      </c>
    </row>
    <row r="1853" spans="1:4" s="8" customFormat="1" x14ac:dyDescent="0.25">
      <c r="A1853" s="8" t="str">
        <v>Rock Band 3</v>
      </c>
      <c r="B1853" s="8" cm="1">
        <f t="array" ref="B1853">SUM(1*(VGSales[Name]=A1853))</f>
        <v>4</v>
      </c>
      <c r="C1853" s="8" cm="1">
        <f t="array" ref="C1853">ROWS(_xlfn.UNIQUE(_xlfn._xlws.FILTER(VGSales[Genre],VGSales[Name]=A1853)))</f>
        <v>1</v>
      </c>
      <c r="D1853" s="8">
        <f>SUMIFS(VGSales[Global_Sales],VGSales[Name],A1853)</f>
        <v>2.23</v>
      </c>
    </row>
    <row r="1854" spans="1:4" s="8" customFormat="1" x14ac:dyDescent="0.25">
      <c r="A1854" s="8" t="str">
        <v>Resident Evil: Revelations</v>
      </c>
      <c r="B1854" s="8" cm="1">
        <f t="array" ref="B1854">SUM(1*(VGSales[Name]=A1854))</f>
        <v>5</v>
      </c>
      <c r="C1854" s="8" cm="1">
        <f t="array" ref="C1854">ROWS(_xlfn.UNIQUE(_xlfn._xlws.FILTER(VGSales[Genre],VGSales[Name]=A1854)))</f>
        <v>1</v>
      </c>
      <c r="D1854" s="8">
        <f>SUMIFS(VGSales[Global_Sales],VGSales[Name],A1854)</f>
        <v>2.1900000000000004</v>
      </c>
    </row>
    <row r="1855" spans="1:4" s="8" customFormat="1" x14ac:dyDescent="0.25">
      <c r="A1855" s="8" t="str">
        <v>NBA 2K6</v>
      </c>
      <c r="B1855" s="8" cm="1">
        <f t="array" ref="B1855">SUM(1*(VGSales[Name]=A1855))</f>
        <v>3</v>
      </c>
      <c r="C1855" s="8" cm="1">
        <f t="array" ref="C1855">ROWS(_xlfn.UNIQUE(_xlfn._xlws.FILTER(VGSales[Genre],VGSales[Name]=A1855)))</f>
        <v>1</v>
      </c>
      <c r="D1855" s="8">
        <f>SUMIFS(VGSales[Global_Sales],VGSales[Name],A1855)</f>
        <v>1.47</v>
      </c>
    </row>
    <row r="1856" spans="1:4" s="8" customFormat="1" x14ac:dyDescent="0.25">
      <c r="A1856" s="8" t="str">
        <v>Buzz! The Mega Quiz</v>
      </c>
      <c r="B1856" s="8" cm="1">
        <f t="array" ref="B1856">SUM(1*(VGSales[Name]=A1856))</f>
        <v>1</v>
      </c>
      <c r="C1856" s="8" cm="1">
        <f t="array" ref="C1856">ROWS(_xlfn.UNIQUE(_xlfn._xlws.FILTER(VGSales[Genre],VGSales[Name]=A1856)))</f>
        <v>1</v>
      </c>
      <c r="D1856" s="8">
        <f>SUMIFS(VGSales[Global_Sales],VGSales[Name],A1856)</f>
        <v>0.88</v>
      </c>
    </row>
    <row r="1857" spans="1:4" s="8" customFormat="1" x14ac:dyDescent="0.25">
      <c r="A1857" s="8" t="str">
        <v>Endless Ocean: Blue World</v>
      </c>
      <c r="B1857" s="8" cm="1">
        <f t="array" ref="B1857">SUM(1*(VGSales[Name]=A1857))</f>
        <v>1</v>
      </c>
      <c r="C1857" s="8" cm="1">
        <f t="array" ref="C1857">ROWS(_xlfn.UNIQUE(_xlfn._xlws.FILTER(VGSales[Genre],VGSales[Name]=A1857)))</f>
        <v>1</v>
      </c>
      <c r="D1857" s="8">
        <f>SUMIFS(VGSales[Global_Sales],VGSales[Name],A1857)</f>
        <v>0.88</v>
      </c>
    </row>
    <row r="1858" spans="1:4" s="8" customFormat="1" x14ac:dyDescent="0.25">
      <c r="A1858" s="8" t="str">
        <v>Star Wars: Rebel Assault II - The Hidden Empire</v>
      </c>
      <c r="B1858" s="8" cm="1">
        <f t="array" ref="B1858">SUM(1*(VGSales[Name]=A1858))</f>
        <v>1</v>
      </c>
      <c r="C1858" s="8" cm="1">
        <f t="array" ref="C1858">ROWS(_xlfn.UNIQUE(_xlfn._xlws.FILTER(VGSales[Genre],VGSales[Name]=A1858)))</f>
        <v>1</v>
      </c>
      <c r="D1858" s="8">
        <f>SUMIFS(VGSales[Global_Sales],VGSales[Name],A1858)</f>
        <v>0.88</v>
      </c>
    </row>
    <row r="1859" spans="1:4" s="8" customFormat="1" x14ac:dyDescent="0.25">
      <c r="A1859" s="8" t="str">
        <v>Metal Gear Ac!d</v>
      </c>
      <c r="B1859" s="8" cm="1">
        <f t="array" ref="B1859">SUM(1*(VGSales[Name]=A1859))</f>
        <v>1</v>
      </c>
      <c r="C1859" s="8" cm="1">
        <f t="array" ref="C1859">ROWS(_xlfn.UNIQUE(_xlfn._xlws.FILTER(VGSales[Genre],VGSales[Name]=A1859)))</f>
        <v>1</v>
      </c>
      <c r="D1859" s="8">
        <f>SUMIFS(VGSales[Global_Sales],VGSales[Name],A1859)</f>
        <v>0.88</v>
      </c>
    </row>
    <row r="1860" spans="1:4" s="8" customFormat="1" x14ac:dyDescent="0.25">
      <c r="A1860" s="8" t="str">
        <v>Cooking Mama: World Kitchen</v>
      </c>
      <c r="B1860" s="8" cm="1">
        <f t="array" ref="B1860">SUM(1*(VGSales[Name]=A1860))</f>
        <v>1</v>
      </c>
      <c r="C1860" s="8" cm="1">
        <f t="array" ref="C1860">ROWS(_xlfn.UNIQUE(_xlfn._xlws.FILTER(VGSales[Genre],VGSales[Name]=A1860)))</f>
        <v>1</v>
      </c>
      <c r="D1860" s="8">
        <f>SUMIFS(VGSales[Global_Sales],VGSales[Name],A1860)</f>
        <v>0.88</v>
      </c>
    </row>
    <row r="1861" spans="1:4" s="8" customFormat="1" x14ac:dyDescent="0.25">
      <c r="A1861" s="8" t="str">
        <v>Tekken Tag Tournament 2</v>
      </c>
      <c r="B1861" s="8" cm="1">
        <f t="array" ref="B1861">SUM(1*(VGSales[Name]=A1861))</f>
        <v>3</v>
      </c>
      <c r="C1861" s="8" cm="1">
        <f t="array" ref="C1861">ROWS(_xlfn.UNIQUE(_xlfn._xlws.FILTER(VGSales[Genre],VGSales[Name]=A1861)))</f>
        <v>1</v>
      </c>
      <c r="D1861" s="8">
        <f>SUMIFS(VGSales[Global_Sales],VGSales[Name],A1861)</f>
        <v>1.42</v>
      </c>
    </row>
    <row r="1862" spans="1:4" s="8" customFormat="1" x14ac:dyDescent="0.25">
      <c r="A1862" s="8" t="str">
        <v>ESPN NHL 2K5</v>
      </c>
      <c r="B1862" s="8" cm="1">
        <f t="array" ref="B1862">SUM(1*(VGSales[Name]=A1862))</f>
        <v>2</v>
      </c>
      <c r="C1862" s="8" cm="1">
        <f t="array" ref="C1862">ROWS(_xlfn.UNIQUE(_xlfn._xlws.FILTER(VGSales[Genre],VGSales[Name]=A1862)))</f>
        <v>1</v>
      </c>
      <c r="D1862" s="8">
        <f>SUMIFS(VGSales[Global_Sales],VGSales[Name],A1862)</f>
        <v>1.3</v>
      </c>
    </row>
    <row r="1863" spans="1:4" s="8" customFormat="1" x14ac:dyDescent="0.25">
      <c r="A1863" s="8" t="str">
        <v>Phantasy Star Portable 2</v>
      </c>
      <c r="B1863" s="8" cm="1">
        <f t="array" ref="B1863">SUM(1*(VGSales[Name]=A1863))</f>
        <v>1</v>
      </c>
      <c r="C1863" s="8" cm="1">
        <f t="array" ref="C1863">ROWS(_xlfn.UNIQUE(_xlfn._xlws.FILTER(VGSales[Genre],VGSales[Name]=A1863)))</f>
        <v>1</v>
      </c>
      <c r="D1863" s="8">
        <f>SUMIFS(VGSales[Global_Sales],VGSales[Name],A1863)</f>
        <v>0.88</v>
      </c>
    </row>
    <row r="1864" spans="1:4" s="8" customFormat="1" x14ac:dyDescent="0.25">
      <c r="A1864" s="8" t="str">
        <v>Crimson Skies: High Road to Revenge</v>
      </c>
      <c r="B1864" s="8" cm="1">
        <f t="array" ref="B1864">SUM(1*(VGSales[Name]=A1864))</f>
        <v>1</v>
      </c>
      <c r="C1864" s="8" cm="1">
        <f t="array" ref="C1864">ROWS(_xlfn.UNIQUE(_xlfn._xlws.FILTER(VGSales[Genre],VGSales[Name]=A1864)))</f>
        <v>1</v>
      </c>
      <c r="D1864" s="8">
        <f>SUMIFS(VGSales[Global_Sales],VGSales[Name],A1864)</f>
        <v>0.87</v>
      </c>
    </row>
    <row r="1865" spans="1:4" s="8" customFormat="1" x14ac:dyDescent="0.25">
      <c r="A1865" s="8" t="str">
        <v>Spec Ops: Ranger Elite</v>
      </c>
      <c r="B1865" s="8" cm="1">
        <f t="array" ref="B1865">SUM(1*(VGSales[Name]=A1865))</f>
        <v>1</v>
      </c>
      <c r="C1865" s="8" cm="1">
        <f t="array" ref="C1865">ROWS(_xlfn.UNIQUE(_xlfn._xlws.FILTER(VGSales[Genre],VGSales[Name]=A1865)))</f>
        <v>1</v>
      </c>
      <c r="D1865" s="8">
        <f>SUMIFS(VGSales[Global_Sales],VGSales[Name],A1865)</f>
        <v>0.87</v>
      </c>
    </row>
    <row r="1866" spans="1:4" s="8" customFormat="1" x14ac:dyDescent="0.25">
      <c r="A1866" s="8" t="str">
        <v>Gex</v>
      </c>
      <c r="B1866" s="8" cm="1">
        <f t="array" ref="B1866">SUM(1*(VGSales[Name]=A1866))</f>
        <v>1</v>
      </c>
      <c r="C1866" s="8" cm="1">
        <f t="array" ref="C1866">ROWS(_xlfn.UNIQUE(_xlfn._xlws.FILTER(VGSales[Genre],VGSales[Name]=A1866)))</f>
        <v>1</v>
      </c>
      <c r="D1866" s="8">
        <f>SUMIFS(VGSales[Global_Sales],VGSales[Name],A1866)</f>
        <v>0.87</v>
      </c>
    </row>
    <row r="1867" spans="1:4" s="8" customFormat="1" x14ac:dyDescent="0.25">
      <c r="A1867" s="8" t="str">
        <v>Derby Stallion II</v>
      </c>
      <c r="B1867" s="8" cm="1">
        <f t="array" ref="B1867">SUM(1*(VGSales[Name]=A1867))</f>
        <v>1</v>
      </c>
      <c r="C1867" s="8" cm="1">
        <f t="array" ref="C1867">ROWS(_xlfn.UNIQUE(_xlfn._xlws.FILTER(VGSales[Genre],VGSales[Name]=A1867)))</f>
        <v>1</v>
      </c>
      <c r="D1867" s="8">
        <f>SUMIFS(VGSales[Global_Sales],VGSales[Name],A1867)</f>
        <v>0.87</v>
      </c>
    </row>
    <row r="1868" spans="1:4" s="8" customFormat="1" x14ac:dyDescent="0.25">
      <c r="A1868" s="8" t="str">
        <v>Gold's Gym: Dance Workout</v>
      </c>
      <c r="B1868" s="8" cm="1">
        <f t="array" ref="B1868">SUM(1*(VGSales[Name]=A1868))</f>
        <v>1</v>
      </c>
      <c r="C1868" s="8" cm="1">
        <f t="array" ref="C1868">ROWS(_xlfn.UNIQUE(_xlfn._xlws.FILTER(VGSales[Genre],VGSales[Name]=A1868)))</f>
        <v>1</v>
      </c>
      <c r="D1868" s="8">
        <f>SUMIFS(VGSales[Global_Sales],VGSales[Name],A1868)</f>
        <v>0.87</v>
      </c>
    </row>
    <row r="1869" spans="1:4" s="8" customFormat="1" x14ac:dyDescent="0.25">
      <c r="A1869" s="8" t="str">
        <v>Red Faction: Guerrilla</v>
      </c>
      <c r="B1869" s="8" cm="1">
        <f t="array" ref="B1869">SUM(1*(VGSales[Name]=A1869))</f>
        <v>3</v>
      </c>
      <c r="C1869" s="8" cm="1">
        <f t="array" ref="C1869">ROWS(_xlfn.UNIQUE(_xlfn._xlws.FILTER(VGSales[Genre],VGSales[Name]=A1869)))</f>
        <v>1</v>
      </c>
      <c r="D1869" s="8">
        <f>SUMIFS(VGSales[Global_Sales],VGSales[Name],A1869)</f>
        <v>1.6500000000000001</v>
      </c>
    </row>
    <row r="1870" spans="1:4" s="8" customFormat="1" x14ac:dyDescent="0.25">
      <c r="A1870" s="8" t="str">
        <v>Tom Clancy's Ghost Recon: Island Thunder</v>
      </c>
      <c r="B1870" s="8" cm="1">
        <f t="array" ref="B1870">SUM(1*(VGSales[Name]=A1870))</f>
        <v>1</v>
      </c>
      <c r="C1870" s="8" cm="1">
        <f t="array" ref="C1870">ROWS(_xlfn.UNIQUE(_xlfn._xlws.FILTER(VGSales[Genre],VGSales[Name]=A1870)))</f>
        <v>1</v>
      </c>
      <c r="D1870" s="8">
        <f>SUMIFS(VGSales[Global_Sales],VGSales[Name],A1870)</f>
        <v>0.87</v>
      </c>
    </row>
    <row r="1871" spans="1:4" s="8" customFormat="1" x14ac:dyDescent="0.25">
      <c r="A1871" s="8" t="str">
        <v>Need for Speed: V-Rally</v>
      </c>
      <c r="B1871" s="8" cm="1">
        <f t="array" ref="B1871">SUM(1*(VGSales[Name]=A1871))</f>
        <v>1</v>
      </c>
      <c r="C1871" s="8" cm="1">
        <f t="array" ref="C1871">ROWS(_xlfn.UNIQUE(_xlfn._xlws.FILTER(VGSales[Genre],VGSales[Name]=A1871)))</f>
        <v>1</v>
      </c>
      <c r="D1871" s="8">
        <f>SUMIFS(VGSales[Global_Sales],VGSales[Name],A1871)</f>
        <v>0.87</v>
      </c>
    </row>
    <row r="1872" spans="1:4" s="8" customFormat="1" x14ac:dyDescent="0.25">
      <c r="A1872" s="8" t="str">
        <v>Kingdom Hearts Re: Chain of Memories</v>
      </c>
      <c r="B1872" s="8" cm="1">
        <f t="array" ref="B1872">SUM(1*(VGSales[Name]=A1872))</f>
        <v>1</v>
      </c>
      <c r="C1872" s="8" cm="1">
        <f t="array" ref="C1872">ROWS(_xlfn.UNIQUE(_xlfn._xlws.FILTER(VGSales[Genre],VGSales[Name]=A1872)))</f>
        <v>1</v>
      </c>
      <c r="D1872" s="8">
        <f>SUMIFS(VGSales[Global_Sales],VGSales[Name],A1872)</f>
        <v>0.87</v>
      </c>
    </row>
    <row r="1873" spans="1:4" s="8" customFormat="1" x14ac:dyDescent="0.25">
      <c r="A1873" s="8" t="str">
        <v>Pictionary</v>
      </c>
      <c r="B1873" s="8" cm="1">
        <f t="array" ref="B1873">SUM(1*(VGSales[Name]=A1873))</f>
        <v>2</v>
      </c>
      <c r="C1873" s="8" cm="1">
        <f t="array" ref="C1873">ROWS(_xlfn.UNIQUE(_xlfn._xlws.FILTER(VGSales[Genre],VGSales[Name]=A1873)))</f>
        <v>1</v>
      </c>
      <c r="D1873" s="8">
        <f>SUMIFS(VGSales[Global_Sales],VGSales[Name],A1873)</f>
        <v>1.06</v>
      </c>
    </row>
    <row r="1874" spans="1:4" s="8" customFormat="1" x14ac:dyDescent="0.25">
      <c r="A1874" s="8" t="str">
        <v>NFL GameDay '97</v>
      </c>
      <c r="B1874" s="8" cm="1">
        <f t="array" ref="B1874">SUM(1*(VGSales[Name]=A1874))</f>
        <v>1</v>
      </c>
      <c r="C1874" s="8" cm="1">
        <f t="array" ref="C1874">ROWS(_xlfn.UNIQUE(_xlfn._xlws.FILTER(VGSales[Genre],VGSales[Name]=A1874)))</f>
        <v>1</v>
      </c>
      <c r="D1874" s="8">
        <f>SUMIFS(VGSales[Global_Sales],VGSales[Name],A1874)</f>
        <v>0.87</v>
      </c>
    </row>
    <row r="1875" spans="1:4" s="8" customFormat="1" x14ac:dyDescent="0.25">
      <c r="A1875" s="8" t="str">
        <v>Beijing 2008</v>
      </c>
      <c r="B1875" s="8" cm="1">
        <f t="array" ref="B1875">SUM(1*(VGSales[Name]=A1875))</f>
        <v>2</v>
      </c>
      <c r="C1875" s="8" cm="1">
        <f t="array" ref="C1875">ROWS(_xlfn.UNIQUE(_xlfn._xlws.FILTER(VGSales[Genre],VGSales[Name]=A1875)))</f>
        <v>1</v>
      </c>
      <c r="D1875" s="8">
        <f>SUMIFS(VGSales[Global_Sales],VGSales[Name],A1875)</f>
        <v>1.46</v>
      </c>
    </row>
    <row r="1876" spans="1:4" s="8" customFormat="1" x14ac:dyDescent="0.25">
      <c r="A1876" s="8" t="str">
        <v>The House of the Dead: Overkill</v>
      </c>
      <c r="B1876" s="8" cm="1">
        <f t="array" ref="B1876">SUM(1*(VGSales[Name]=A1876))</f>
        <v>1</v>
      </c>
      <c r="C1876" s="8" cm="1">
        <f t="array" ref="C1876">ROWS(_xlfn.UNIQUE(_xlfn._xlws.FILTER(VGSales[Genre],VGSales[Name]=A1876)))</f>
        <v>1</v>
      </c>
      <c r="D1876" s="8">
        <f>SUMIFS(VGSales[Global_Sales],VGSales[Name],A1876)</f>
        <v>0.87</v>
      </c>
    </row>
    <row r="1877" spans="1:4" s="8" customFormat="1" x14ac:dyDescent="0.25">
      <c r="A1877" s="8" t="str">
        <v>Tony Hawk's Project 8</v>
      </c>
      <c r="B1877" s="8" cm="1">
        <f t="array" ref="B1877">SUM(1*(VGSales[Name]=A1877))</f>
        <v>4</v>
      </c>
      <c r="C1877" s="8" cm="1">
        <f t="array" ref="C1877">ROWS(_xlfn.UNIQUE(_xlfn._xlws.FILTER(VGSales[Genre],VGSales[Name]=A1877)))</f>
        <v>1</v>
      </c>
      <c r="D1877" s="8">
        <f>SUMIFS(VGSales[Global_Sales],VGSales[Name],A1877)</f>
        <v>2.5499999999999998</v>
      </c>
    </row>
    <row r="1878" spans="1:4" s="8" customFormat="1" x14ac:dyDescent="0.25">
      <c r="A1878" s="8" t="str">
        <v>NHL 2000</v>
      </c>
      <c r="B1878" s="8" cm="1">
        <f t="array" ref="B1878">SUM(1*(VGSales[Name]=A1878))</f>
        <v>1</v>
      </c>
      <c r="C1878" s="8" cm="1">
        <f t="array" ref="C1878">ROWS(_xlfn.UNIQUE(_xlfn._xlws.FILTER(VGSales[Genre],VGSales[Name]=A1878)))</f>
        <v>1</v>
      </c>
      <c r="D1878" s="8">
        <f>SUMIFS(VGSales[Global_Sales],VGSales[Name],A1878)</f>
        <v>0.87</v>
      </c>
    </row>
    <row r="1879" spans="1:4" s="8" customFormat="1" x14ac:dyDescent="0.25">
      <c r="A1879" s="8" t="str">
        <v>Buzz! Master Quiz</v>
      </c>
      <c r="B1879" s="8" cm="1">
        <f t="array" ref="B1879">SUM(1*(VGSales[Name]=A1879))</f>
        <v>1</v>
      </c>
      <c r="C1879" s="8" cm="1">
        <f t="array" ref="C1879">ROWS(_xlfn.UNIQUE(_xlfn._xlws.FILTER(VGSales[Genre],VGSales[Name]=A1879)))</f>
        <v>1</v>
      </c>
      <c r="D1879" s="8">
        <f>SUMIFS(VGSales[Global_Sales],VGSales[Name],A1879)</f>
        <v>0.87</v>
      </c>
    </row>
    <row r="1880" spans="1:4" s="8" customFormat="1" x14ac:dyDescent="0.25">
      <c r="A1880" s="8" t="str">
        <v>Fight Night Round 2</v>
      </c>
      <c r="B1880" s="8" cm="1">
        <f t="array" ref="B1880">SUM(1*(VGSales[Name]=A1880))</f>
        <v>3</v>
      </c>
      <c r="C1880" s="8" cm="1">
        <f t="array" ref="C1880">ROWS(_xlfn.UNIQUE(_xlfn._xlws.FILTER(VGSales[Genre],VGSales[Name]=A1880)))</f>
        <v>1</v>
      </c>
      <c r="D1880" s="8">
        <f>SUMIFS(VGSales[Global_Sales],VGSales[Name],A1880)</f>
        <v>1.64</v>
      </c>
    </row>
    <row r="1881" spans="1:4" s="8" customFormat="1" x14ac:dyDescent="0.25">
      <c r="A1881" s="8" t="str">
        <v>Wizards of Waverly Place</v>
      </c>
      <c r="B1881" s="8" cm="1">
        <f t="array" ref="B1881">SUM(1*(VGSales[Name]=A1881))</f>
        <v>1</v>
      </c>
      <c r="C1881" s="8" cm="1">
        <f t="array" ref="C1881">ROWS(_xlfn.UNIQUE(_xlfn._xlws.FILTER(VGSales[Genre],VGSales[Name]=A1881)))</f>
        <v>1</v>
      </c>
      <c r="D1881" s="8">
        <f>SUMIFS(VGSales[Global_Sales],VGSales[Name],A1881)</f>
        <v>0.87</v>
      </c>
    </row>
    <row r="1882" spans="1:4" s="8" customFormat="1" x14ac:dyDescent="0.25">
      <c r="A1882" s="8" t="str">
        <v>Triple Play 2002</v>
      </c>
      <c r="B1882" s="8" cm="1">
        <f t="array" ref="B1882">SUM(1*(VGSales[Name]=A1882))</f>
        <v>2</v>
      </c>
      <c r="C1882" s="8" cm="1">
        <f t="array" ref="C1882">ROWS(_xlfn.UNIQUE(_xlfn._xlws.FILTER(VGSales[Genre],VGSales[Name]=A1882)))</f>
        <v>1</v>
      </c>
      <c r="D1882" s="8">
        <f>SUMIFS(VGSales[Global_Sales],VGSales[Name],A1882)</f>
        <v>1.1200000000000001</v>
      </c>
    </row>
    <row r="1883" spans="1:4" s="8" customFormat="1" x14ac:dyDescent="0.25">
      <c r="A1883" s="8" t="str">
        <v>Vagrant Story</v>
      </c>
      <c r="B1883" s="8" cm="1">
        <f t="array" ref="B1883">SUM(1*(VGSales[Name]=A1883))</f>
        <v>1</v>
      </c>
      <c r="C1883" s="8" cm="1">
        <f t="array" ref="C1883">ROWS(_xlfn.UNIQUE(_xlfn._xlws.FILTER(VGSales[Genre],VGSales[Name]=A1883)))</f>
        <v>1</v>
      </c>
      <c r="D1883" s="8">
        <f>SUMIFS(VGSales[Global_Sales],VGSales[Name],A1883)</f>
        <v>0.87</v>
      </c>
    </row>
    <row r="1884" spans="1:4" s="8" customFormat="1" x14ac:dyDescent="0.25">
      <c r="A1884" s="8" t="str">
        <v>Lemmings</v>
      </c>
      <c r="B1884" s="8" cm="1">
        <f t="array" ref="B1884">SUM(1*(VGSales[Name]=A1884))</f>
        <v>1</v>
      </c>
      <c r="C1884" s="8" cm="1">
        <f t="array" ref="C1884">ROWS(_xlfn.UNIQUE(_xlfn._xlws.FILTER(VGSales[Genre],VGSales[Name]=A1884)))</f>
        <v>1</v>
      </c>
      <c r="D1884" s="8">
        <f>SUMIFS(VGSales[Global_Sales],VGSales[Name],A1884)</f>
        <v>0.87</v>
      </c>
    </row>
    <row r="1885" spans="1:4" s="8" customFormat="1" x14ac:dyDescent="0.25">
      <c r="A1885" s="8" t="str">
        <v>Warriors Orochi</v>
      </c>
      <c r="B1885" s="8" cm="1">
        <f t="array" ref="B1885">SUM(1*(VGSales[Name]=A1885))</f>
        <v>3</v>
      </c>
      <c r="C1885" s="8" cm="1">
        <f t="array" ref="C1885">ROWS(_xlfn.UNIQUE(_xlfn._xlws.FILTER(VGSales[Genre],VGSales[Name]=A1885)))</f>
        <v>1</v>
      </c>
      <c r="D1885" s="8">
        <f>SUMIFS(VGSales[Global_Sales],VGSales[Name],A1885)</f>
        <v>1.27</v>
      </c>
    </row>
    <row r="1886" spans="1:4" s="8" customFormat="1" x14ac:dyDescent="0.25">
      <c r="A1886" s="8" t="str">
        <v>Enduro</v>
      </c>
      <c r="B1886" s="8" cm="1">
        <f t="array" ref="B1886">SUM(1*(VGSales[Name]=A1886))</f>
        <v>1</v>
      </c>
      <c r="C1886" s="8" cm="1">
        <f t="array" ref="C1886">ROWS(_xlfn.UNIQUE(_xlfn._xlws.FILTER(VGSales[Genre],VGSales[Name]=A1886)))</f>
        <v>1</v>
      </c>
      <c r="D1886" s="8">
        <f>SUMIFS(VGSales[Global_Sales],VGSales[Name],A1886)</f>
        <v>0.87</v>
      </c>
    </row>
    <row r="1887" spans="1:4" s="8" customFormat="1" x14ac:dyDescent="0.25">
      <c r="A1887" s="8" t="str">
        <v>Tales of Xillia 2</v>
      </c>
      <c r="B1887" s="8" cm="1">
        <f t="array" ref="B1887">SUM(1*(VGSales[Name]=A1887))</f>
        <v>1</v>
      </c>
      <c r="C1887" s="8" cm="1">
        <f t="array" ref="C1887">ROWS(_xlfn.UNIQUE(_xlfn._xlws.FILTER(VGSales[Genre],VGSales[Name]=A1887)))</f>
        <v>1</v>
      </c>
      <c r="D1887" s="8">
        <f>SUMIFS(VGSales[Global_Sales],VGSales[Name],A1887)</f>
        <v>0.87</v>
      </c>
    </row>
    <row r="1888" spans="1:4" s="8" customFormat="1" x14ac:dyDescent="0.25">
      <c r="A1888" s="8" t="str">
        <v>SingStar '90s</v>
      </c>
      <c r="B1888" s="8" cm="1">
        <f t="array" ref="B1888">SUM(1*(VGSales[Name]=A1888))</f>
        <v>1</v>
      </c>
      <c r="C1888" s="8" cm="1">
        <f t="array" ref="C1888">ROWS(_xlfn.UNIQUE(_xlfn._xlws.FILTER(VGSales[Genre],VGSales[Name]=A1888)))</f>
        <v>1</v>
      </c>
      <c r="D1888" s="8">
        <f>SUMIFS(VGSales[Global_Sales],VGSales[Name],A1888)</f>
        <v>0.87</v>
      </c>
    </row>
    <row r="1889" spans="1:4" s="8" customFormat="1" x14ac:dyDescent="0.25">
      <c r="A1889" s="8" t="str">
        <v>Monster Strike 3DS</v>
      </c>
      <c r="B1889" s="8" cm="1">
        <f t="array" ref="B1889">SUM(1*(VGSales[Name]=A1889))</f>
        <v>1</v>
      </c>
      <c r="C1889" s="8" cm="1">
        <f t="array" ref="C1889">ROWS(_xlfn.UNIQUE(_xlfn._xlws.FILTER(VGSales[Genre],VGSales[Name]=A1889)))</f>
        <v>1</v>
      </c>
      <c r="D1889" s="8">
        <f>SUMIFS(VGSales[Global_Sales],VGSales[Name],A1889)</f>
        <v>0.86</v>
      </c>
    </row>
    <row r="1890" spans="1:4" s="8" customFormat="1" x14ac:dyDescent="0.25">
      <c r="A1890" s="8" t="str">
        <v>Tomb Raider: Anniversary</v>
      </c>
      <c r="B1890" s="8" cm="1">
        <f t="array" ref="B1890">SUM(1*(VGSales[Name]=A1890))</f>
        <v>5</v>
      </c>
      <c r="C1890" s="8" cm="1">
        <f t="array" ref="C1890">ROWS(_xlfn.UNIQUE(_xlfn._xlws.FILTER(VGSales[Genre],VGSales[Name]=A1890)))</f>
        <v>1</v>
      </c>
      <c r="D1890" s="8">
        <f>SUMIFS(VGSales[Global_Sales],VGSales[Name],A1890)</f>
        <v>2.37</v>
      </c>
    </row>
    <row r="1891" spans="1:4" s="8" customFormat="1" x14ac:dyDescent="0.25">
      <c r="A1891" s="8" t="str">
        <v>Darksiders II</v>
      </c>
      <c r="B1891" s="8" cm="1">
        <f t="array" ref="B1891">SUM(1*(VGSales[Name]=A1891))</f>
        <v>6</v>
      </c>
      <c r="C1891" s="8" cm="1">
        <f t="array" ref="C1891">ROWS(_xlfn.UNIQUE(_xlfn._xlws.FILTER(VGSales[Genre],VGSales[Name]=A1891)))</f>
        <v>1</v>
      </c>
      <c r="D1891" s="8">
        <f>SUMIFS(VGSales[Global_Sales],VGSales[Name],A1891)</f>
        <v>2.2600000000000002</v>
      </c>
    </row>
    <row r="1892" spans="1:4" s="8" customFormat="1" x14ac:dyDescent="0.25">
      <c r="A1892" s="8" t="str">
        <v>The World Ends With You</v>
      </c>
      <c r="B1892" s="8" cm="1">
        <f t="array" ref="B1892">SUM(1*(VGSales[Name]=A1892))</f>
        <v>1</v>
      </c>
      <c r="C1892" s="8" cm="1">
        <f t="array" ref="C1892">ROWS(_xlfn.UNIQUE(_xlfn._xlws.FILTER(VGSales[Genre],VGSales[Name]=A1892)))</f>
        <v>1</v>
      </c>
      <c r="D1892" s="8">
        <f>SUMIFS(VGSales[Global_Sales],VGSales[Name],A1892)</f>
        <v>0.86</v>
      </c>
    </row>
    <row r="1893" spans="1:4" s="8" customFormat="1" x14ac:dyDescent="0.25">
      <c r="A1893" s="8" t="str">
        <v>The Lord of the Rings: War in the North</v>
      </c>
      <c r="B1893" s="8" cm="1">
        <f t="array" ref="B1893">SUM(1*(VGSales[Name]=A1893))</f>
        <v>3</v>
      </c>
      <c r="C1893" s="8" cm="1">
        <f t="array" ref="C1893">ROWS(_xlfn.UNIQUE(_xlfn._xlws.FILTER(VGSales[Genre],VGSales[Name]=A1893)))</f>
        <v>1</v>
      </c>
      <c r="D1893" s="8">
        <f>SUMIFS(VGSales[Global_Sales],VGSales[Name],A1893)</f>
        <v>1.9</v>
      </c>
    </row>
    <row r="1894" spans="1:4" s="8" customFormat="1" x14ac:dyDescent="0.25">
      <c r="A1894" s="8" t="str">
        <v>Rocky</v>
      </c>
      <c r="B1894" s="8" cm="1">
        <f t="array" ref="B1894">SUM(1*(VGSales[Name]=A1894))</f>
        <v>3</v>
      </c>
      <c r="C1894" s="8" cm="1">
        <f t="array" ref="C1894">ROWS(_xlfn.UNIQUE(_xlfn._xlws.FILTER(VGSales[Genre],VGSales[Name]=A1894)))</f>
        <v>1</v>
      </c>
      <c r="D1894" s="8">
        <f>SUMIFS(VGSales[Global_Sales],VGSales[Name],A1894)</f>
        <v>1.1000000000000001</v>
      </c>
    </row>
    <row r="1895" spans="1:4" s="8" customFormat="1" x14ac:dyDescent="0.25">
      <c r="A1895" s="8" t="str">
        <v>Ford Racing</v>
      </c>
      <c r="B1895" s="8" cm="1">
        <f t="array" ref="B1895">SUM(1*(VGSales[Name]=A1895))</f>
        <v>1</v>
      </c>
      <c r="C1895" s="8" cm="1">
        <f t="array" ref="C1895">ROWS(_xlfn.UNIQUE(_xlfn._xlws.FILTER(VGSales[Genre],VGSales[Name]=A1895)))</f>
        <v>1</v>
      </c>
      <c r="D1895" s="8">
        <f>SUMIFS(VGSales[Global_Sales],VGSales[Name],A1895)</f>
        <v>0.86</v>
      </c>
    </row>
    <row r="1896" spans="1:4" s="8" customFormat="1" x14ac:dyDescent="0.25">
      <c r="A1896" s="8" t="str">
        <v>Madden Football 64</v>
      </c>
      <c r="B1896" s="8" cm="1">
        <f t="array" ref="B1896">SUM(1*(VGSales[Name]=A1896))</f>
        <v>1</v>
      </c>
      <c r="C1896" s="8" cm="1">
        <f t="array" ref="C1896">ROWS(_xlfn.UNIQUE(_xlfn._xlws.FILTER(VGSales[Genre],VGSales[Name]=A1896)))</f>
        <v>1</v>
      </c>
      <c r="D1896" s="8">
        <f>SUMIFS(VGSales[Global_Sales],VGSales[Name],A1896)</f>
        <v>0.86</v>
      </c>
    </row>
    <row r="1897" spans="1:4" s="8" customFormat="1" x14ac:dyDescent="0.25">
      <c r="A1897" s="8" t="str">
        <v>MLB 99</v>
      </c>
      <c r="B1897" s="8" cm="1">
        <f t="array" ref="B1897">SUM(1*(VGSales[Name]=A1897))</f>
        <v>1</v>
      </c>
      <c r="C1897" s="8" cm="1">
        <f t="array" ref="C1897">ROWS(_xlfn.UNIQUE(_xlfn._xlws.FILTER(VGSales[Genre],VGSales[Name]=A1897)))</f>
        <v>1</v>
      </c>
      <c r="D1897" s="8">
        <f>SUMIFS(VGSales[Global_Sales],VGSales[Name],A1897)</f>
        <v>0.86</v>
      </c>
    </row>
    <row r="1898" spans="1:4" s="8" customFormat="1" x14ac:dyDescent="0.25">
      <c r="A1898" s="8" t="str">
        <v>Dragon Ball Z: Burst Limit</v>
      </c>
      <c r="B1898" s="8" cm="1">
        <f t="array" ref="B1898">SUM(1*(VGSales[Name]=A1898))</f>
        <v>2</v>
      </c>
      <c r="C1898" s="8" cm="1">
        <f t="array" ref="C1898">ROWS(_xlfn.UNIQUE(_xlfn._xlws.FILTER(VGSales[Genre],VGSales[Name]=A1898)))</f>
        <v>1</v>
      </c>
      <c r="D1898" s="8">
        <f>SUMIFS(VGSales[Global_Sales],VGSales[Name],A1898)</f>
        <v>1.35</v>
      </c>
    </row>
    <row r="1899" spans="1:4" s="8" customFormat="1" x14ac:dyDescent="0.25">
      <c r="A1899" s="8" t="str">
        <v>The Legendary Starfy</v>
      </c>
      <c r="B1899" s="8" cm="1">
        <f t="array" ref="B1899">SUM(1*(VGSales[Name]=A1899))</f>
        <v>1</v>
      </c>
      <c r="C1899" s="8" cm="1">
        <f t="array" ref="C1899">ROWS(_xlfn.UNIQUE(_xlfn._xlws.FILTER(VGSales[Genre],VGSales[Name]=A1899)))</f>
        <v>1</v>
      </c>
      <c r="D1899" s="8">
        <f>SUMIFS(VGSales[Global_Sales],VGSales[Name],A1899)</f>
        <v>0.86</v>
      </c>
    </row>
    <row r="1900" spans="1:4" s="8" customFormat="1" x14ac:dyDescent="0.25">
      <c r="A1900" s="8" t="str">
        <v>Dynasty Warriors 4: Xtreme Legends</v>
      </c>
      <c r="B1900" s="8" cm="1">
        <f t="array" ref="B1900">SUM(1*(VGSales[Name]=A1900))</f>
        <v>1</v>
      </c>
      <c r="C1900" s="8" cm="1">
        <f t="array" ref="C1900">ROWS(_xlfn.UNIQUE(_xlfn._xlws.FILTER(VGSales[Genre],VGSales[Name]=A1900)))</f>
        <v>1</v>
      </c>
      <c r="D1900" s="8">
        <f>SUMIFS(VGSales[Global_Sales],VGSales[Name],A1900)</f>
        <v>0.86</v>
      </c>
    </row>
    <row r="1901" spans="1:4" s="8" customFormat="1" x14ac:dyDescent="0.25">
      <c r="A1901" s="8" t="str">
        <v>Ninja Gaiden Sigma 2</v>
      </c>
      <c r="B1901" s="8" cm="1">
        <f t="array" ref="B1901">SUM(1*(VGSales[Name]=A1901))</f>
        <v>2</v>
      </c>
      <c r="C1901" s="8" cm="1">
        <f t="array" ref="C1901">ROWS(_xlfn.UNIQUE(_xlfn._xlws.FILTER(VGSales[Genre],VGSales[Name]=A1901)))</f>
        <v>1</v>
      </c>
      <c r="D1901" s="8">
        <f>SUMIFS(VGSales[Global_Sales],VGSales[Name],A1901)</f>
        <v>0.87</v>
      </c>
    </row>
    <row r="1902" spans="1:4" s="8" customFormat="1" x14ac:dyDescent="0.25">
      <c r="A1902" s="8" t="str">
        <v>Army Men: Air Attack</v>
      </c>
      <c r="B1902" s="8" cm="1">
        <f t="array" ref="B1902">SUM(1*(VGSales[Name]=A1902))</f>
        <v>1</v>
      </c>
      <c r="C1902" s="8" cm="1">
        <f t="array" ref="C1902">ROWS(_xlfn.UNIQUE(_xlfn._xlws.FILTER(VGSales[Genre],VGSales[Name]=A1902)))</f>
        <v>1</v>
      </c>
      <c r="D1902" s="8">
        <f>SUMIFS(VGSales[Global_Sales],VGSales[Name],A1902)</f>
        <v>0.85</v>
      </c>
    </row>
    <row r="1903" spans="1:4" s="8" customFormat="1" x14ac:dyDescent="0.25">
      <c r="A1903" s="8" t="str">
        <v>Need for Speed: Nitro</v>
      </c>
      <c r="B1903" s="8" cm="1">
        <f t="array" ref="B1903">SUM(1*(VGSales[Name]=A1903))</f>
        <v>2</v>
      </c>
      <c r="C1903" s="8" cm="1">
        <f t="array" ref="C1903">ROWS(_xlfn.UNIQUE(_xlfn._xlws.FILTER(VGSales[Genre],VGSales[Name]=A1903)))</f>
        <v>1</v>
      </c>
      <c r="D1903" s="8">
        <f>SUMIFS(VGSales[Global_Sales],VGSales[Name],A1903)</f>
        <v>1.24</v>
      </c>
    </row>
    <row r="1904" spans="1:4" s="8" customFormat="1" x14ac:dyDescent="0.25">
      <c r="A1904" s="8" t="str">
        <v>Madden NFL 09 All-Play</v>
      </c>
      <c r="B1904" s="8" cm="1">
        <f t="array" ref="B1904">SUM(1*(VGSales[Name]=A1904))</f>
        <v>1</v>
      </c>
      <c r="C1904" s="8" cm="1">
        <f t="array" ref="C1904">ROWS(_xlfn.UNIQUE(_xlfn._xlws.FILTER(VGSales[Genre],VGSales[Name]=A1904)))</f>
        <v>1</v>
      </c>
      <c r="D1904" s="8">
        <f>SUMIFS(VGSales[Global_Sales],VGSales[Name],A1904)</f>
        <v>0.85</v>
      </c>
    </row>
    <row r="1905" spans="1:4" s="8" customFormat="1" x14ac:dyDescent="0.25">
      <c r="A1905" s="8" t="str">
        <v>NBA 2K8</v>
      </c>
      <c r="B1905" s="8" cm="1">
        <f t="array" ref="B1905">SUM(1*(VGSales[Name]=A1905))</f>
        <v>3</v>
      </c>
      <c r="C1905" s="8" cm="1">
        <f t="array" ref="C1905">ROWS(_xlfn.UNIQUE(_xlfn._xlws.FILTER(VGSales[Genre],VGSales[Name]=A1905)))</f>
        <v>1</v>
      </c>
      <c r="D1905" s="8">
        <f>SUMIFS(VGSales[Global_Sales],VGSales[Name],A1905)</f>
        <v>2</v>
      </c>
    </row>
    <row r="1906" spans="1:4" s="8" customFormat="1" x14ac:dyDescent="0.25">
      <c r="A1906" s="8" t="str">
        <v>Street Fighter Alpha 2</v>
      </c>
      <c r="B1906" s="8" cm="1">
        <f t="array" ref="B1906">SUM(1*(VGSales[Name]=A1906))</f>
        <v>3</v>
      </c>
      <c r="C1906" s="8" cm="1">
        <f t="array" ref="C1906">ROWS(_xlfn.UNIQUE(_xlfn._xlws.FILTER(VGSales[Genre],VGSales[Name]=A1906)))</f>
        <v>1</v>
      </c>
      <c r="D1906" s="8">
        <f>SUMIFS(VGSales[Global_Sales],VGSales[Name],A1906)</f>
        <v>1.3399999999999999</v>
      </c>
    </row>
    <row r="1907" spans="1:4" s="8" customFormat="1" x14ac:dyDescent="0.25">
      <c r="A1907" s="8" t="str">
        <v>Blazing Angels: Squadrons of WWII</v>
      </c>
      <c r="B1907" s="8" cm="1">
        <f t="array" ref="B1907">SUM(1*(VGSales[Name]=A1907))</f>
        <v>5</v>
      </c>
      <c r="C1907" s="8" cm="1">
        <f t="array" ref="C1907">ROWS(_xlfn.UNIQUE(_xlfn._xlws.FILTER(VGSales[Genre],VGSales[Name]=A1907)))</f>
        <v>1</v>
      </c>
      <c r="D1907" s="8">
        <f>SUMIFS(VGSales[Global_Sales],VGSales[Name],A1907)</f>
        <v>2.04</v>
      </c>
    </row>
    <row r="1908" spans="1:4" s="8" customFormat="1" x14ac:dyDescent="0.25">
      <c r="A1908" s="8" t="str">
        <v>Castlevania III: Dracula's Curse</v>
      </c>
      <c r="B1908" s="8" cm="1">
        <f t="array" ref="B1908">SUM(1*(VGSales[Name]=A1908))</f>
        <v>1</v>
      </c>
      <c r="C1908" s="8" cm="1">
        <f t="array" ref="C1908">ROWS(_xlfn.UNIQUE(_xlfn._xlws.FILTER(VGSales[Genre],VGSales[Name]=A1908)))</f>
        <v>1</v>
      </c>
      <c r="D1908" s="8">
        <f>SUMIFS(VGSales[Global_Sales],VGSales[Name],A1908)</f>
        <v>0.85</v>
      </c>
    </row>
    <row r="1909" spans="1:4" s="8" customFormat="1" x14ac:dyDescent="0.25">
      <c r="A1909" s="8" t="str">
        <v>Harry Potter and the Order of the Phoenix</v>
      </c>
      <c r="B1909" s="8" cm="1">
        <f t="array" ref="B1909">SUM(1*(VGSales[Name]=A1909))</f>
        <v>7</v>
      </c>
      <c r="C1909" s="8" cm="1">
        <f t="array" ref="C1909">ROWS(_xlfn.UNIQUE(_xlfn._xlws.FILTER(VGSales[Genre],VGSales[Name]=A1909)))</f>
        <v>1</v>
      </c>
      <c r="D1909" s="8">
        <f>SUMIFS(VGSales[Global_Sales],VGSales[Name],A1909)</f>
        <v>2.57</v>
      </c>
    </row>
    <row r="1910" spans="1:4" s="8" customFormat="1" x14ac:dyDescent="0.25">
      <c r="A1910" s="8" t="str">
        <v>Rampage World Tour</v>
      </c>
      <c r="B1910" s="8" cm="1">
        <f t="array" ref="B1910">SUM(1*(VGSales[Name]=A1910))</f>
        <v>2</v>
      </c>
      <c r="C1910" s="8" cm="1">
        <f t="array" ref="C1910">ROWS(_xlfn.UNIQUE(_xlfn._xlws.FILTER(VGSales[Genre],VGSales[Name]=A1910)))</f>
        <v>1</v>
      </c>
      <c r="D1910" s="8">
        <f>SUMIFS(VGSales[Global_Sales],VGSales[Name],A1910)</f>
        <v>1.3</v>
      </c>
    </row>
    <row r="1911" spans="1:4" s="8" customFormat="1" x14ac:dyDescent="0.25">
      <c r="A1911" s="8" t="str">
        <v>Burnout Legends</v>
      </c>
      <c r="B1911" s="8" cm="1">
        <f t="array" ref="B1911">SUM(1*(VGSales[Name]=A1911))</f>
        <v>2</v>
      </c>
      <c r="C1911" s="8" cm="1">
        <f t="array" ref="C1911">ROWS(_xlfn.UNIQUE(_xlfn._xlws.FILTER(VGSales[Genre],VGSales[Name]=A1911)))</f>
        <v>1</v>
      </c>
      <c r="D1911" s="8">
        <f>SUMIFS(VGSales[Global_Sales],VGSales[Name],A1911)</f>
        <v>1.03</v>
      </c>
    </row>
    <row r="1912" spans="1:4" s="8" customFormat="1" x14ac:dyDescent="0.25">
      <c r="A1912" s="8" t="str">
        <v>NFL GameDay</v>
      </c>
      <c r="B1912" s="8" cm="1">
        <f t="array" ref="B1912">SUM(1*(VGSales[Name]=A1912))</f>
        <v>1</v>
      </c>
      <c r="C1912" s="8" cm="1">
        <f t="array" ref="C1912">ROWS(_xlfn.UNIQUE(_xlfn._xlws.FILTER(VGSales[Genre],VGSales[Name]=A1912)))</f>
        <v>1</v>
      </c>
      <c r="D1912" s="8">
        <f>SUMIFS(VGSales[Global_Sales],VGSales[Name],A1912)</f>
        <v>0.85</v>
      </c>
    </row>
    <row r="1913" spans="1:4" s="8" customFormat="1" x14ac:dyDescent="0.25">
      <c r="A1913" s="8" t="str">
        <v>Burnout 2: Point of Impact</v>
      </c>
      <c r="B1913" s="8" cm="1">
        <f t="array" ref="B1913">SUM(1*(VGSales[Name]=A1913))</f>
        <v>3</v>
      </c>
      <c r="C1913" s="8" cm="1">
        <f t="array" ref="C1913">ROWS(_xlfn.UNIQUE(_xlfn._xlws.FILTER(VGSales[Genre],VGSales[Name]=A1913)))</f>
        <v>1</v>
      </c>
      <c r="D1913" s="8">
        <f>SUMIFS(VGSales[Global_Sales],VGSales[Name],A1913)</f>
        <v>1.2399999999999998</v>
      </c>
    </row>
    <row r="1914" spans="1:4" s="8" customFormat="1" x14ac:dyDescent="0.25">
      <c r="A1914" s="8" t="str">
        <v>Kirby: Planet Robobot</v>
      </c>
      <c r="B1914" s="8" cm="1">
        <f t="array" ref="B1914">SUM(1*(VGSales[Name]=A1914))</f>
        <v>1</v>
      </c>
      <c r="C1914" s="8" cm="1">
        <f t="array" ref="C1914">ROWS(_xlfn.UNIQUE(_xlfn._xlws.FILTER(VGSales[Genre],VGSales[Name]=A1914)))</f>
        <v>1</v>
      </c>
      <c r="D1914" s="8">
        <f>SUMIFS(VGSales[Global_Sales],VGSales[Name],A1914)</f>
        <v>0.85</v>
      </c>
    </row>
    <row r="1915" spans="1:4" s="8" customFormat="1" x14ac:dyDescent="0.25">
      <c r="A1915" s="8" t="str">
        <v>Street Fighter EX3</v>
      </c>
      <c r="B1915" s="8" cm="1">
        <f t="array" ref="B1915">SUM(1*(VGSales[Name]=A1915))</f>
        <v>1</v>
      </c>
      <c r="C1915" s="8" cm="1">
        <f t="array" ref="C1915">ROWS(_xlfn.UNIQUE(_xlfn._xlws.FILTER(VGSales[Genre],VGSales[Name]=A1915)))</f>
        <v>1</v>
      </c>
      <c r="D1915" s="8">
        <f>SUMIFS(VGSales[Global_Sales],VGSales[Name],A1915)</f>
        <v>0.85</v>
      </c>
    </row>
    <row r="1916" spans="1:4" s="8" customFormat="1" x14ac:dyDescent="0.25">
      <c r="A1916" s="8" t="str">
        <v>Karaoke Revolution Glee</v>
      </c>
      <c r="B1916" s="8" cm="1">
        <f t="array" ref="B1916">SUM(1*(VGSales[Name]=A1916))</f>
        <v>1</v>
      </c>
      <c r="C1916" s="8" cm="1">
        <f t="array" ref="C1916">ROWS(_xlfn.UNIQUE(_xlfn._xlws.FILTER(VGSales[Genre],VGSales[Name]=A1916)))</f>
        <v>1</v>
      </c>
      <c r="D1916" s="8">
        <f>SUMIFS(VGSales[Global_Sales],VGSales[Name],A1916)</f>
        <v>0.85</v>
      </c>
    </row>
    <row r="1917" spans="1:4" s="8" customFormat="1" x14ac:dyDescent="0.25">
      <c r="A1917" s="8" t="str">
        <v>Thief (2014)</v>
      </c>
      <c r="B1917" s="8" cm="1">
        <f t="array" ref="B1917">SUM(1*(VGSales[Name]=A1917))</f>
        <v>5</v>
      </c>
      <c r="C1917" s="8" cm="1">
        <f t="array" ref="C1917">ROWS(_xlfn.UNIQUE(_xlfn._xlws.FILTER(VGSales[Genre],VGSales[Name]=A1917)))</f>
        <v>1</v>
      </c>
      <c r="D1917" s="8">
        <f>SUMIFS(VGSales[Global_Sales],VGSales[Name],A1917)</f>
        <v>2.1</v>
      </c>
    </row>
    <row r="1918" spans="1:4" s="8" customFormat="1" x14ac:dyDescent="0.25">
      <c r="A1918" s="8" t="str">
        <v>Golden Sun: Dark Dawn</v>
      </c>
      <c r="B1918" s="8" cm="1">
        <f t="array" ref="B1918">SUM(1*(VGSales[Name]=A1918))</f>
        <v>1</v>
      </c>
      <c r="C1918" s="8" cm="1">
        <f t="array" ref="C1918">ROWS(_xlfn.UNIQUE(_xlfn._xlws.FILTER(VGSales[Genre],VGSales[Name]=A1918)))</f>
        <v>1</v>
      </c>
      <c r="D1918" s="8">
        <f>SUMIFS(VGSales[Global_Sales],VGSales[Name],A1918)</f>
        <v>0.84</v>
      </c>
    </row>
    <row r="1919" spans="1:4" s="8" customFormat="1" x14ac:dyDescent="0.25">
      <c r="A1919" s="8" t="str">
        <v>Tiger Woods PGA Tour 11</v>
      </c>
      <c r="B1919" s="8" cm="1">
        <f t="array" ref="B1919">SUM(1*(VGSales[Name]=A1919))</f>
        <v>3</v>
      </c>
      <c r="C1919" s="8" cm="1">
        <f t="array" ref="C1919">ROWS(_xlfn.UNIQUE(_xlfn._xlws.FILTER(VGSales[Genre],VGSales[Name]=A1919)))</f>
        <v>1</v>
      </c>
      <c r="D1919" s="8">
        <f>SUMIFS(VGSales[Global_Sales],VGSales[Name],A1919)</f>
        <v>1.93</v>
      </c>
    </row>
    <row r="1920" spans="1:4" s="8" customFormat="1" x14ac:dyDescent="0.25">
      <c r="A1920" s="8" t="str">
        <v>Devil May Cry HD Collection</v>
      </c>
      <c r="B1920" s="8" cm="1">
        <f t="array" ref="B1920">SUM(1*(VGSales[Name]=A1920))</f>
        <v>2</v>
      </c>
      <c r="C1920" s="8" cm="1">
        <f t="array" ref="C1920">ROWS(_xlfn.UNIQUE(_xlfn._xlws.FILTER(VGSales[Genre],VGSales[Name]=A1920)))</f>
        <v>1</v>
      </c>
      <c r="D1920" s="8">
        <f>SUMIFS(VGSales[Global_Sales],VGSales[Name],A1920)</f>
        <v>1.28</v>
      </c>
    </row>
    <row r="1921" spans="1:4" s="8" customFormat="1" x14ac:dyDescent="0.25">
      <c r="A1921" s="8" t="str">
        <v>MLB 16: The Show</v>
      </c>
      <c r="B1921" s="8" cm="1">
        <f t="array" ref="B1921">SUM(1*(VGSales[Name]=A1921))</f>
        <v>2</v>
      </c>
      <c r="C1921" s="8" cm="1">
        <f t="array" ref="C1921">ROWS(_xlfn.UNIQUE(_xlfn._xlws.FILTER(VGSales[Genre],VGSales[Name]=A1921)))</f>
        <v>1</v>
      </c>
      <c r="D1921" s="8">
        <f>SUMIFS(VGSales[Global_Sales],VGSales[Name],A1921)</f>
        <v>1</v>
      </c>
    </row>
    <row r="1922" spans="1:4" s="8" customFormat="1" x14ac:dyDescent="0.25">
      <c r="A1922" s="8" t="str">
        <v>Xenoblade Chronicles X</v>
      </c>
      <c r="B1922" s="8" cm="1">
        <f t="array" ref="B1922">SUM(1*(VGSales[Name]=A1922))</f>
        <v>1</v>
      </c>
      <c r="C1922" s="8" cm="1">
        <f t="array" ref="C1922">ROWS(_xlfn.UNIQUE(_xlfn._xlws.FILTER(VGSales[Genre],VGSales[Name]=A1922)))</f>
        <v>1</v>
      </c>
      <c r="D1922" s="8">
        <f>SUMIFS(VGSales[Global_Sales],VGSales[Name],A1922)</f>
        <v>0.84</v>
      </c>
    </row>
    <row r="1923" spans="1:4" s="8" customFormat="1" x14ac:dyDescent="0.25">
      <c r="A1923" s="8" t="str">
        <v>Petz Dogz Fashion</v>
      </c>
      <c r="B1923" s="8" cm="1">
        <f t="array" ref="B1923">SUM(1*(VGSales[Name]=A1923))</f>
        <v>1</v>
      </c>
      <c r="C1923" s="8" cm="1">
        <f t="array" ref="C1923">ROWS(_xlfn.UNIQUE(_xlfn._xlws.FILTER(VGSales[Genre],VGSales[Name]=A1923)))</f>
        <v>1</v>
      </c>
      <c r="D1923" s="8">
        <f>SUMIFS(VGSales[Global_Sales],VGSales[Name],A1923)</f>
        <v>0.84</v>
      </c>
    </row>
    <row r="1924" spans="1:4" s="8" customFormat="1" x14ac:dyDescent="0.25">
      <c r="A1924" s="8" t="str">
        <v>ATV Quad Power Racing 2</v>
      </c>
      <c r="B1924" s="8" cm="1">
        <f t="array" ref="B1924">SUM(1*(VGSales[Name]=A1924))</f>
        <v>3</v>
      </c>
      <c r="C1924" s="8" cm="1">
        <f t="array" ref="C1924">ROWS(_xlfn.UNIQUE(_xlfn._xlws.FILTER(VGSales[Genre],VGSales[Name]=A1924)))</f>
        <v>1</v>
      </c>
      <c r="D1924" s="8">
        <f>SUMIFS(VGSales[Global_Sales],VGSales[Name],A1924)</f>
        <v>1.57</v>
      </c>
    </row>
    <row r="1925" spans="1:4" s="8" customFormat="1" x14ac:dyDescent="0.25">
      <c r="A1925" s="8" t="str">
        <v>Harvest Moon: Tree of Tranquility</v>
      </c>
      <c r="B1925" s="8" cm="1">
        <f t="array" ref="B1925">SUM(1*(VGSales[Name]=A1925))</f>
        <v>1</v>
      </c>
      <c r="C1925" s="8" cm="1">
        <f t="array" ref="C1925">ROWS(_xlfn.UNIQUE(_xlfn._xlws.FILTER(VGSales[Genre],VGSales[Name]=A1925)))</f>
        <v>1</v>
      </c>
      <c r="D1925" s="8">
        <f>SUMIFS(VGSales[Global_Sales],VGSales[Name],A1925)</f>
        <v>0.84</v>
      </c>
    </row>
    <row r="1926" spans="1:4" s="8" customFormat="1" x14ac:dyDescent="0.25">
      <c r="A1926" s="8" t="str">
        <v>Final Fantasy</v>
      </c>
      <c r="B1926" s="8" cm="1">
        <f t="array" ref="B1926">SUM(1*(VGSales[Name]=A1926))</f>
        <v>2</v>
      </c>
      <c r="C1926" s="8" cm="1">
        <f t="array" ref="C1926">ROWS(_xlfn.UNIQUE(_xlfn._xlws.FILTER(VGSales[Genre],VGSales[Name]=A1926)))</f>
        <v>1</v>
      </c>
      <c r="D1926" s="8">
        <f>SUMIFS(VGSales[Global_Sales],VGSales[Name],A1926)</f>
        <v>1.35</v>
      </c>
    </row>
    <row r="1927" spans="1:4" s="8" customFormat="1" x14ac:dyDescent="0.25">
      <c r="A1927" s="8" t="str">
        <v>Street Fighter X Tekken</v>
      </c>
      <c r="B1927" s="8" cm="1">
        <f t="array" ref="B1927">SUM(1*(VGSales[Name]=A1927))</f>
        <v>4</v>
      </c>
      <c r="C1927" s="8" cm="1">
        <f t="array" ref="C1927">ROWS(_xlfn.UNIQUE(_xlfn._xlws.FILTER(VGSales[Genre],VGSales[Name]=A1927)))</f>
        <v>1</v>
      </c>
      <c r="D1927" s="8">
        <f>SUMIFS(VGSales[Global_Sales],VGSales[Name],A1927)</f>
        <v>1.57</v>
      </c>
    </row>
    <row r="1928" spans="1:4" s="8" customFormat="1" x14ac:dyDescent="0.25">
      <c r="A1928" s="8" t="str">
        <v>Rocket Power: Team Rocket Rescue</v>
      </c>
      <c r="B1928" s="8" cm="1">
        <f t="array" ref="B1928">SUM(1*(VGSales[Name]=A1928))</f>
        <v>1</v>
      </c>
      <c r="C1928" s="8" cm="1">
        <f t="array" ref="C1928">ROWS(_xlfn.UNIQUE(_xlfn._xlws.FILTER(VGSales[Genre],VGSales[Name]=A1928)))</f>
        <v>1</v>
      </c>
      <c r="D1928" s="8">
        <f>SUMIFS(VGSales[Global_Sales],VGSales[Name],A1928)</f>
        <v>0.84</v>
      </c>
    </row>
    <row r="1929" spans="1:4" s="8" customFormat="1" x14ac:dyDescent="0.25">
      <c r="A1929" s="8" t="str">
        <v>Duke Nukem Forever</v>
      </c>
      <c r="B1929" s="8" cm="1">
        <f t="array" ref="B1929">SUM(1*(VGSales[Name]=A1929))</f>
        <v>3</v>
      </c>
      <c r="C1929" s="8" cm="1">
        <f t="array" ref="C1929">ROWS(_xlfn.UNIQUE(_xlfn._xlws.FILTER(VGSales[Genre],VGSales[Name]=A1929)))</f>
        <v>1</v>
      </c>
      <c r="D1929" s="8">
        <f>SUMIFS(VGSales[Global_Sales],VGSales[Name],A1929)</f>
        <v>2.02</v>
      </c>
    </row>
    <row r="1930" spans="1:4" s="8" customFormat="1" x14ac:dyDescent="0.25">
      <c r="A1930" s="8" t="str">
        <v>Big Mutha Truckers</v>
      </c>
      <c r="B1930" s="8" cm="1">
        <f t="array" ref="B1930">SUM(1*(VGSales[Name]=A1930))</f>
        <v>4</v>
      </c>
      <c r="C1930" s="8" cm="1">
        <f t="array" ref="C1930">ROWS(_xlfn.UNIQUE(_xlfn._xlws.FILTER(VGSales[Genre],VGSales[Name]=A1930)))</f>
        <v>1</v>
      </c>
      <c r="D1930" s="8">
        <f>SUMIFS(VGSales[Global_Sales],VGSales[Name],A1930)</f>
        <v>1.1500000000000001</v>
      </c>
    </row>
    <row r="1931" spans="1:4" s="8" customFormat="1" x14ac:dyDescent="0.25">
      <c r="A1931" s="8" t="str">
        <v>Borderlands: The Handsome Collection</v>
      </c>
      <c r="B1931" s="8" cm="1">
        <f t="array" ref="B1931">SUM(1*(VGSales[Name]=A1931))</f>
        <v>2</v>
      </c>
      <c r="C1931" s="8" cm="1">
        <f t="array" ref="C1931">ROWS(_xlfn.UNIQUE(_xlfn._xlws.FILTER(VGSales[Genre],VGSales[Name]=A1931)))</f>
        <v>1</v>
      </c>
      <c r="D1931" s="8">
        <f>SUMIFS(VGSales[Global_Sales],VGSales[Name],A1931)</f>
        <v>1.25</v>
      </c>
    </row>
    <row r="1932" spans="1:4" s="8" customFormat="1" x14ac:dyDescent="0.25">
      <c r="A1932" s="8" t="str">
        <v>Rogue Galaxy</v>
      </c>
      <c r="B1932" s="8" cm="1">
        <f t="array" ref="B1932">SUM(1*(VGSales[Name]=A1932))</f>
        <v>1</v>
      </c>
      <c r="C1932" s="8" cm="1">
        <f t="array" ref="C1932">ROWS(_xlfn.UNIQUE(_xlfn._xlws.FILTER(VGSales[Genre],VGSales[Name]=A1932)))</f>
        <v>1</v>
      </c>
      <c r="D1932" s="8">
        <f>SUMIFS(VGSales[Global_Sales],VGSales[Name],A1932)</f>
        <v>0.84</v>
      </c>
    </row>
    <row r="1933" spans="1:4" s="8" customFormat="1" x14ac:dyDescent="0.25">
      <c r="A1933" s="8" t="str">
        <v>ESPN College Hoops 2K5</v>
      </c>
      <c r="B1933" s="8" cm="1">
        <f t="array" ref="B1933">SUM(1*(VGSales[Name]=A1933))</f>
        <v>2</v>
      </c>
      <c r="C1933" s="8" cm="1">
        <f t="array" ref="C1933">ROWS(_xlfn.UNIQUE(_xlfn._xlws.FILTER(VGSales[Genre],VGSales[Name]=A1933)))</f>
        <v>1</v>
      </c>
      <c r="D1933" s="8">
        <f>SUMIFS(VGSales[Global_Sales],VGSales[Name],A1933)</f>
        <v>1.22</v>
      </c>
    </row>
    <row r="1934" spans="1:4" s="8" customFormat="1" x14ac:dyDescent="0.25">
      <c r="A1934" s="8" t="str">
        <v>Metroid: Zero Mission</v>
      </c>
      <c r="B1934" s="8" cm="1">
        <f t="array" ref="B1934">SUM(1*(VGSales[Name]=A1934))</f>
        <v>1</v>
      </c>
      <c r="C1934" s="8" cm="1">
        <f t="array" ref="C1934">ROWS(_xlfn.UNIQUE(_xlfn._xlws.FILTER(VGSales[Genre],VGSales[Name]=A1934)))</f>
        <v>1</v>
      </c>
      <c r="D1934" s="8">
        <f>SUMIFS(VGSales[Global_Sales],VGSales[Name],A1934)</f>
        <v>0.84</v>
      </c>
    </row>
    <row r="1935" spans="1:4" s="8" customFormat="1" x14ac:dyDescent="0.25">
      <c r="A1935" s="8" t="str">
        <v>Time Crisis 4</v>
      </c>
      <c r="B1935" s="8" cm="1">
        <f t="array" ref="B1935">SUM(1*(VGSales[Name]=A1935))</f>
        <v>1</v>
      </c>
      <c r="C1935" s="8" cm="1">
        <f t="array" ref="C1935">ROWS(_xlfn.UNIQUE(_xlfn._xlws.FILTER(VGSales[Genre],VGSales[Name]=A1935)))</f>
        <v>1</v>
      </c>
      <c r="D1935" s="8">
        <f>SUMIFS(VGSales[Global_Sales],VGSales[Name],A1935)</f>
        <v>0.84</v>
      </c>
    </row>
    <row r="1936" spans="1:4" s="8" customFormat="1" x14ac:dyDescent="0.25">
      <c r="A1936" s="8" t="str">
        <v>Q*bert</v>
      </c>
      <c r="B1936" s="8" cm="1">
        <f t="array" ref="B1936">SUM(1*(VGSales[Name]=A1936))</f>
        <v>2</v>
      </c>
      <c r="C1936" s="8" cm="1">
        <f t="array" ref="C1936">ROWS(_xlfn.UNIQUE(_xlfn._xlws.FILTER(VGSales[Genre],VGSales[Name]=A1936)))</f>
        <v>1</v>
      </c>
      <c r="D1936" s="8">
        <f>SUMIFS(VGSales[Global_Sales],VGSales[Name],A1936)</f>
        <v>1.42</v>
      </c>
    </row>
    <row r="1937" spans="1:4" s="8" customFormat="1" x14ac:dyDescent="0.25">
      <c r="A1937" s="8" t="str">
        <v>Ace Combat 3: Electrosphere</v>
      </c>
      <c r="B1937" s="8" cm="1">
        <f t="array" ref="B1937">SUM(1*(VGSales[Name]=A1937))</f>
        <v>1</v>
      </c>
      <c r="C1937" s="8" cm="1">
        <f t="array" ref="C1937">ROWS(_xlfn.UNIQUE(_xlfn._xlws.FILTER(VGSales[Genre],VGSales[Name]=A1937)))</f>
        <v>1</v>
      </c>
      <c r="D1937" s="8">
        <f>SUMIFS(VGSales[Global_Sales],VGSales[Name],A1937)</f>
        <v>0.83</v>
      </c>
    </row>
    <row r="1938" spans="1:4" s="8" customFormat="1" x14ac:dyDescent="0.25">
      <c r="A1938" s="8" t="str">
        <v>Dynasty Warriors 2</v>
      </c>
      <c r="B1938" s="8" cm="1">
        <f t="array" ref="B1938">SUM(1*(VGSales[Name]=A1938))</f>
        <v>1</v>
      </c>
      <c r="C1938" s="8" cm="1">
        <f t="array" ref="C1938">ROWS(_xlfn.UNIQUE(_xlfn._xlws.FILTER(VGSales[Genre],VGSales[Name]=A1938)))</f>
        <v>1</v>
      </c>
      <c r="D1938" s="8">
        <f>SUMIFS(VGSales[Global_Sales],VGSales[Name],A1938)</f>
        <v>0.83</v>
      </c>
    </row>
    <row r="1939" spans="1:4" s="8" customFormat="1" x14ac:dyDescent="0.25">
      <c r="A1939" s="8" t="str">
        <v>Battle of Giants: Dinosaurs</v>
      </c>
      <c r="B1939" s="8" cm="1">
        <f t="array" ref="B1939">SUM(1*(VGSales[Name]=A1939))</f>
        <v>1</v>
      </c>
      <c r="C1939" s="8" cm="1">
        <f t="array" ref="C1939">ROWS(_xlfn.UNIQUE(_xlfn._xlws.FILTER(VGSales[Genre],VGSales[Name]=A1939)))</f>
        <v>1</v>
      </c>
      <c r="D1939" s="8">
        <f>SUMIFS(VGSales[Global_Sales],VGSales[Name],A1939)</f>
        <v>0.83</v>
      </c>
    </row>
    <row r="1940" spans="1:4" s="8" customFormat="1" x14ac:dyDescent="0.25">
      <c r="A1940" s="8" t="str">
        <v>Lizzie McGuire 2: Lizzie Diaries</v>
      </c>
      <c r="B1940" s="8" cm="1">
        <f t="array" ref="B1940">SUM(1*(VGSales[Name]=A1940))</f>
        <v>1</v>
      </c>
      <c r="C1940" s="8" cm="1">
        <f t="array" ref="C1940">ROWS(_xlfn.UNIQUE(_xlfn._xlws.FILTER(VGSales[Genre],VGSales[Name]=A1940)))</f>
        <v>1</v>
      </c>
      <c r="D1940" s="8">
        <f>SUMIFS(VGSales[Global_Sales],VGSales[Name],A1940)</f>
        <v>0.83</v>
      </c>
    </row>
    <row r="1941" spans="1:4" s="8" customFormat="1" x14ac:dyDescent="0.25">
      <c r="A1941" s="8" t="str">
        <v>FIFA Soccer World Championship</v>
      </c>
      <c r="B1941" s="8" cm="1">
        <f t="array" ref="B1941">SUM(1*(VGSales[Name]=A1941))</f>
        <v>1</v>
      </c>
      <c r="C1941" s="8" cm="1">
        <f t="array" ref="C1941">ROWS(_xlfn.UNIQUE(_xlfn._xlws.FILTER(VGSales[Genre],VGSales[Name]=A1941)))</f>
        <v>1</v>
      </c>
      <c r="D1941" s="8">
        <f>SUMIFS(VGSales[Global_Sales],VGSales[Name],A1941)</f>
        <v>0.83</v>
      </c>
    </row>
    <row r="1942" spans="1:4" s="8" customFormat="1" x14ac:dyDescent="0.25">
      <c r="A1942" s="8" t="str">
        <v>Brute Force</v>
      </c>
      <c r="B1942" s="8" cm="1">
        <f t="array" ref="B1942">SUM(1*(VGSales[Name]=A1942))</f>
        <v>1</v>
      </c>
      <c r="C1942" s="8" cm="1">
        <f t="array" ref="C1942">ROWS(_xlfn.UNIQUE(_xlfn._xlws.FILTER(VGSales[Genre],VGSales[Name]=A1942)))</f>
        <v>1</v>
      </c>
      <c r="D1942" s="8">
        <f>SUMIFS(VGSales[Global_Sales],VGSales[Name],A1942)</f>
        <v>0.83</v>
      </c>
    </row>
    <row r="1943" spans="1:4" s="8" customFormat="1" x14ac:dyDescent="0.25">
      <c r="A1943" s="8" t="str">
        <v>Dance Central 3</v>
      </c>
      <c r="B1943" s="8" cm="1">
        <f t="array" ref="B1943">SUM(1*(VGSales[Name]=A1943))</f>
        <v>1</v>
      </c>
      <c r="C1943" s="8" cm="1">
        <f t="array" ref="C1943">ROWS(_xlfn.UNIQUE(_xlfn._xlws.FILTER(VGSales[Genre],VGSales[Name]=A1943)))</f>
        <v>1</v>
      </c>
      <c r="D1943" s="8">
        <f>SUMIFS(VGSales[Global_Sales],VGSales[Name],A1943)</f>
        <v>0.83</v>
      </c>
    </row>
    <row r="1944" spans="1:4" s="8" customFormat="1" x14ac:dyDescent="0.25">
      <c r="A1944" s="8" t="str">
        <v>Yu-Gi-Oh! Dark Duel Stories</v>
      </c>
      <c r="B1944" s="8" cm="1">
        <f t="array" ref="B1944">SUM(1*(VGSales[Name]=A1944))</f>
        <v>1</v>
      </c>
      <c r="C1944" s="8" cm="1">
        <f t="array" ref="C1944">ROWS(_xlfn.UNIQUE(_xlfn._xlws.FILTER(VGSales[Genre],VGSales[Name]=A1944)))</f>
        <v>1</v>
      </c>
      <c r="D1944" s="8">
        <f>SUMIFS(VGSales[Global_Sales],VGSales[Name],A1944)</f>
        <v>0.83</v>
      </c>
    </row>
    <row r="1945" spans="1:4" s="8" customFormat="1" x14ac:dyDescent="0.25">
      <c r="A1945" s="8" t="str">
        <v>The Game of Life</v>
      </c>
      <c r="B1945" s="8" cm="1">
        <f t="array" ref="B1945">SUM(1*(VGSales[Name]=A1945))</f>
        <v>1</v>
      </c>
      <c r="C1945" s="8" cm="1">
        <f t="array" ref="C1945">ROWS(_xlfn.UNIQUE(_xlfn._xlws.FILTER(VGSales[Genre],VGSales[Name]=A1945)))</f>
        <v>1</v>
      </c>
      <c r="D1945" s="8">
        <f>SUMIFS(VGSales[Global_Sales],VGSales[Name],A1945)</f>
        <v>0.83</v>
      </c>
    </row>
    <row r="1946" spans="1:4" s="8" customFormat="1" x14ac:dyDescent="0.25">
      <c r="A1946" s="8" t="str">
        <v>Mega Man Legends</v>
      </c>
      <c r="B1946" s="8" cm="1">
        <f t="array" ref="B1946">SUM(1*(VGSales[Name]=A1946))</f>
        <v>1</v>
      </c>
      <c r="C1946" s="8" cm="1">
        <f t="array" ref="C1946">ROWS(_xlfn.UNIQUE(_xlfn._xlws.FILTER(VGSales[Genre],VGSales[Name]=A1946)))</f>
        <v>1</v>
      </c>
      <c r="D1946" s="8">
        <f>SUMIFS(VGSales[Global_Sales],VGSales[Name],A1946)</f>
        <v>0.83</v>
      </c>
    </row>
    <row r="1947" spans="1:4" s="8" customFormat="1" x14ac:dyDescent="0.25">
      <c r="A1947" s="8" t="str">
        <v>Sly 3: Honor Among Thieves</v>
      </c>
      <c r="B1947" s="8" cm="1">
        <f t="array" ref="B1947">SUM(1*(VGSales[Name]=A1947))</f>
        <v>1</v>
      </c>
      <c r="C1947" s="8" cm="1">
        <f t="array" ref="C1947">ROWS(_xlfn.UNIQUE(_xlfn._xlws.FILTER(VGSales[Genre],VGSales[Name]=A1947)))</f>
        <v>1</v>
      </c>
      <c r="D1947" s="8">
        <f>SUMIFS(VGSales[Global_Sales],VGSales[Name],A1947)</f>
        <v>0.83</v>
      </c>
    </row>
    <row r="1948" spans="1:4" s="8" customFormat="1" x14ac:dyDescent="0.25">
      <c r="A1948" s="8" t="str">
        <v>The Price is Right</v>
      </c>
      <c r="B1948" s="8" cm="1">
        <f t="array" ref="B1948">SUM(1*(VGSales[Name]=A1948))</f>
        <v>2</v>
      </c>
      <c r="C1948" s="8" cm="1">
        <f t="array" ref="C1948">ROWS(_xlfn.UNIQUE(_xlfn._xlws.FILTER(VGSales[Genre],VGSales[Name]=A1948)))</f>
        <v>1</v>
      </c>
      <c r="D1948" s="8">
        <f>SUMIFS(VGSales[Global_Sales],VGSales[Name],A1948)</f>
        <v>1.33</v>
      </c>
    </row>
    <row r="1949" spans="1:4" s="8" customFormat="1" x14ac:dyDescent="0.25">
      <c r="A1949" s="8" t="str">
        <v>Sid Meier's Civilization Revolution</v>
      </c>
      <c r="B1949" s="8" cm="1">
        <f t="array" ref="B1949">SUM(1*(VGSales[Name]=A1949))</f>
        <v>3</v>
      </c>
      <c r="C1949" s="8" cm="1">
        <f t="array" ref="C1949">ROWS(_xlfn.UNIQUE(_xlfn._xlws.FILTER(VGSales[Genre],VGSales[Name]=A1949)))</f>
        <v>1</v>
      </c>
      <c r="D1949" s="8">
        <f>SUMIFS(VGSales[Global_Sales],VGSales[Name],A1949)</f>
        <v>2.08</v>
      </c>
    </row>
    <row r="1950" spans="1:4" s="8" customFormat="1" x14ac:dyDescent="0.25">
      <c r="A1950" s="8" t="str">
        <v>MLB SlugFest 20-03</v>
      </c>
      <c r="B1950" s="8" cm="1">
        <f t="array" ref="B1950">SUM(1*(VGSales[Name]=A1950))</f>
        <v>3</v>
      </c>
      <c r="C1950" s="8" cm="1">
        <f t="array" ref="C1950">ROWS(_xlfn.UNIQUE(_xlfn._xlws.FILTER(VGSales[Genre],VGSales[Name]=A1950)))</f>
        <v>1</v>
      </c>
      <c r="D1950" s="8">
        <f>SUMIFS(VGSales[Global_Sales],VGSales[Name],A1950)</f>
        <v>1.18</v>
      </c>
    </row>
    <row r="1951" spans="1:4" s="8" customFormat="1" x14ac:dyDescent="0.25">
      <c r="A1951" s="8" t="str">
        <v>I Spy: Fun House</v>
      </c>
      <c r="B1951" s="8" cm="1">
        <f t="array" ref="B1951">SUM(1*(VGSales[Name]=A1951))</f>
        <v>1</v>
      </c>
      <c r="C1951" s="8" cm="1">
        <f t="array" ref="C1951">ROWS(_xlfn.UNIQUE(_xlfn._xlws.FILTER(VGSales[Genre],VGSales[Name]=A1951)))</f>
        <v>1</v>
      </c>
      <c r="D1951" s="8">
        <f>SUMIFS(VGSales[Global_Sales],VGSales[Name],A1951)</f>
        <v>0.83</v>
      </c>
    </row>
    <row r="1952" spans="1:4" s="8" customFormat="1" x14ac:dyDescent="0.25">
      <c r="A1952" s="8" t="str">
        <v>The Amazing Spider-Man (Console Version)</v>
      </c>
      <c r="B1952" s="8" cm="1">
        <f t="array" ref="B1952">SUM(1*(VGSales[Name]=A1952))</f>
        <v>6</v>
      </c>
      <c r="C1952" s="8" cm="1">
        <f t="array" ref="C1952">ROWS(_xlfn.UNIQUE(_xlfn._xlws.FILTER(VGSales[Genre],VGSales[Name]=A1952)))</f>
        <v>1</v>
      </c>
      <c r="D1952" s="8">
        <f>SUMIFS(VGSales[Global_Sales],VGSales[Name],A1952)</f>
        <v>2.23</v>
      </c>
    </row>
    <row r="1953" spans="1:4" s="8" customFormat="1" x14ac:dyDescent="0.25">
      <c r="A1953" s="8" t="str">
        <v>Dragon Ball: Raging Blast 2</v>
      </c>
      <c r="B1953" s="8" cm="1">
        <f t="array" ref="B1953">SUM(1*(VGSales[Name]=A1953))</f>
        <v>2</v>
      </c>
      <c r="C1953" s="8" cm="1">
        <f t="array" ref="C1953">ROWS(_xlfn.UNIQUE(_xlfn._xlws.FILTER(VGSales[Genre],VGSales[Name]=A1953)))</f>
        <v>1</v>
      </c>
      <c r="D1953" s="8">
        <f>SUMIFS(VGSales[Global_Sales],VGSales[Name],A1953)</f>
        <v>1.47</v>
      </c>
    </row>
    <row r="1954" spans="1:4" s="8" customFormat="1" x14ac:dyDescent="0.25">
      <c r="A1954" s="8" t="str">
        <v>MediEvil</v>
      </c>
      <c r="B1954" s="8" cm="1">
        <f t="array" ref="B1954">SUM(1*(VGSales[Name]=A1954))</f>
        <v>1</v>
      </c>
      <c r="C1954" s="8" cm="1">
        <f t="array" ref="C1954">ROWS(_xlfn.UNIQUE(_xlfn._xlws.FILTER(VGSales[Genre],VGSales[Name]=A1954)))</f>
        <v>1</v>
      </c>
      <c r="D1954" s="8">
        <f>SUMIFS(VGSales[Global_Sales],VGSales[Name],A1954)</f>
        <v>0.83</v>
      </c>
    </row>
    <row r="1955" spans="1:4" s="8" customFormat="1" x14ac:dyDescent="0.25">
      <c r="A1955" s="8" t="str">
        <v>Casper</v>
      </c>
      <c r="B1955" s="8" cm="1">
        <f t="array" ref="B1955">SUM(1*(VGSales[Name]=A1955))</f>
        <v>2</v>
      </c>
      <c r="C1955" s="8" cm="1">
        <f t="array" ref="C1955">ROWS(_xlfn.UNIQUE(_xlfn._xlws.FILTER(VGSales[Genre],VGSales[Name]=A1955)))</f>
        <v>1</v>
      </c>
      <c r="D1955" s="8">
        <f>SUMIFS(VGSales[Global_Sales],VGSales[Name],A1955)</f>
        <v>0.84</v>
      </c>
    </row>
    <row r="1956" spans="1:4" s="8" customFormat="1" x14ac:dyDescent="0.25">
      <c r="A1956" s="8" t="str">
        <v>Deca Sports 2</v>
      </c>
      <c r="B1956" s="8" cm="1">
        <f t="array" ref="B1956">SUM(1*(VGSales[Name]=A1956))</f>
        <v>1</v>
      </c>
      <c r="C1956" s="8" cm="1">
        <f t="array" ref="C1956">ROWS(_xlfn.UNIQUE(_xlfn._xlws.FILTER(VGSales[Genre],VGSales[Name]=A1956)))</f>
        <v>1</v>
      </c>
      <c r="D1956" s="8">
        <f>SUMIFS(VGSales[Global_Sales],VGSales[Name],A1956)</f>
        <v>0.82</v>
      </c>
    </row>
    <row r="1957" spans="1:4" s="8" customFormat="1" x14ac:dyDescent="0.25">
      <c r="A1957" s="8" t="str">
        <v>Tony Hawk's Underground 2 Remix</v>
      </c>
      <c r="B1957" s="8" cm="1">
        <f t="array" ref="B1957">SUM(1*(VGSales[Name]=A1957))</f>
        <v>1</v>
      </c>
      <c r="C1957" s="8" cm="1">
        <f t="array" ref="C1957">ROWS(_xlfn.UNIQUE(_xlfn._xlws.FILTER(VGSales[Genre],VGSales[Name]=A1957)))</f>
        <v>1</v>
      </c>
      <c r="D1957" s="8">
        <f>SUMIFS(VGSales[Global_Sales],VGSales[Name],A1957)</f>
        <v>0.82</v>
      </c>
    </row>
    <row r="1958" spans="1:4" s="8" customFormat="1" x14ac:dyDescent="0.25">
      <c r="A1958" s="8" t="str">
        <v>Star Wars The Clone Wars: Republic Heroes</v>
      </c>
      <c r="B1958" s="8" cm="1">
        <f t="array" ref="B1958">SUM(1*(VGSales[Name]=A1958))</f>
        <v>7</v>
      </c>
      <c r="C1958" s="8" cm="1">
        <f t="array" ref="C1958">ROWS(_xlfn.UNIQUE(_xlfn._xlws.FILTER(VGSales[Genre],VGSales[Name]=A1958)))</f>
        <v>1</v>
      </c>
      <c r="D1958" s="8">
        <f>SUMIFS(VGSales[Global_Sales],VGSales[Name],A1958)</f>
        <v>2.7899999999999996</v>
      </c>
    </row>
    <row r="1959" spans="1:4" s="8" customFormat="1" x14ac:dyDescent="0.25">
      <c r="A1959" s="8" t="str">
        <v>DJ Hero 2</v>
      </c>
      <c r="B1959" s="8" cm="1">
        <f t="array" ref="B1959">SUM(1*(VGSales[Name]=A1959))</f>
        <v>3</v>
      </c>
      <c r="C1959" s="8" cm="1">
        <f t="array" ref="C1959">ROWS(_xlfn.UNIQUE(_xlfn._xlws.FILTER(VGSales[Genre],VGSales[Name]=A1959)))</f>
        <v>1</v>
      </c>
      <c r="D1959" s="8">
        <f>SUMIFS(VGSales[Global_Sales],VGSales[Name],A1959)</f>
        <v>2.1999999999999997</v>
      </c>
    </row>
    <row r="1960" spans="1:4" s="8" customFormat="1" x14ac:dyDescent="0.25">
      <c r="A1960" s="8" t="str">
        <v>Street Fighter V</v>
      </c>
      <c r="B1960" s="8" cm="1">
        <f t="array" ref="B1960">SUM(1*(VGSales[Name]=A1960))</f>
        <v>2</v>
      </c>
      <c r="C1960" s="8" cm="1">
        <f t="array" ref="C1960">ROWS(_xlfn.UNIQUE(_xlfn._xlws.FILTER(VGSales[Genre],VGSales[Name]=A1960)))</f>
        <v>1</v>
      </c>
      <c r="D1960" s="8">
        <f>SUMIFS(VGSales[Global_Sales],VGSales[Name],A1960)</f>
        <v>0.87</v>
      </c>
    </row>
    <row r="1961" spans="1:4" s="8" customFormat="1" x14ac:dyDescent="0.25">
      <c r="A1961" s="8" t="str">
        <v>Clu Clu Land</v>
      </c>
      <c r="B1961" s="8" cm="1">
        <f t="array" ref="B1961">SUM(1*(VGSales[Name]=A1961))</f>
        <v>1</v>
      </c>
      <c r="C1961" s="8" cm="1">
        <f t="array" ref="C1961">ROWS(_xlfn.UNIQUE(_xlfn._xlws.FILTER(VGSales[Genre],VGSales[Name]=A1961)))</f>
        <v>1</v>
      </c>
      <c r="D1961" s="8">
        <f>SUMIFS(VGSales[Global_Sales],VGSales[Name],A1961)</f>
        <v>0.82</v>
      </c>
    </row>
    <row r="1962" spans="1:4" s="8" customFormat="1" x14ac:dyDescent="0.25">
      <c r="A1962" s="8" t="str">
        <v>Killer Instinct Gold</v>
      </c>
      <c r="B1962" s="8" cm="1">
        <f t="array" ref="B1962">SUM(1*(VGSales[Name]=A1962))</f>
        <v>1</v>
      </c>
      <c r="C1962" s="8" cm="1">
        <f t="array" ref="C1962">ROWS(_xlfn.UNIQUE(_xlfn._xlws.FILTER(VGSales[Genre],VGSales[Name]=A1962)))</f>
        <v>1</v>
      </c>
      <c r="D1962" s="8">
        <f>SUMIFS(VGSales[Global_Sales],VGSales[Name],A1962)</f>
        <v>0.82</v>
      </c>
    </row>
    <row r="1963" spans="1:4" s="8" customFormat="1" x14ac:dyDescent="0.25">
      <c r="A1963" s="8" t="str">
        <v>Amped: Freestyle Snowboarding</v>
      </c>
      <c r="B1963" s="8" cm="1">
        <f t="array" ref="B1963">SUM(1*(VGSales[Name]=A1963))</f>
        <v>1</v>
      </c>
      <c r="C1963" s="8" cm="1">
        <f t="array" ref="C1963">ROWS(_xlfn.UNIQUE(_xlfn._xlws.FILTER(VGSales[Genre],VGSales[Name]=A1963)))</f>
        <v>1</v>
      </c>
      <c r="D1963" s="8">
        <f>SUMIFS(VGSales[Global_Sales],VGSales[Name],A1963)</f>
        <v>0.82</v>
      </c>
    </row>
    <row r="1964" spans="1:4" s="8" customFormat="1" x14ac:dyDescent="0.25">
      <c r="A1964" s="8" t="str">
        <v>Custer's Revenge</v>
      </c>
      <c r="B1964" s="8" cm="1">
        <f t="array" ref="B1964">SUM(1*(VGSales[Name]=A1964))</f>
        <v>1</v>
      </c>
      <c r="C1964" s="8" cm="1">
        <f t="array" ref="C1964">ROWS(_xlfn.UNIQUE(_xlfn._xlws.FILTER(VGSales[Genre],VGSales[Name]=A1964)))</f>
        <v>1</v>
      </c>
      <c r="D1964" s="8">
        <f>SUMIFS(VGSales[Global_Sales],VGSales[Name],A1964)</f>
        <v>0.82</v>
      </c>
    </row>
    <row r="1965" spans="1:4" s="8" customFormat="1" x14ac:dyDescent="0.25">
      <c r="A1965" s="8" t="str">
        <v>MediEvil: Resurrection</v>
      </c>
      <c r="B1965" s="8" cm="1">
        <f t="array" ref="B1965">SUM(1*(VGSales[Name]=A1965))</f>
        <v>1</v>
      </c>
      <c r="C1965" s="8" cm="1">
        <f t="array" ref="C1965">ROWS(_xlfn.UNIQUE(_xlfn._xlws.FILTER(VGSales[Genre],VGSales[Name]=A1965)))</f>
        <v>1</v>
      </c>
      <c r="D1965" s="8">
        <f>SUMIFS(VGSales[Global_Sales],VGSales[Name],A1965)</f>
        <v>0.82</v>
      </c>
    </row>
    <row r="1966" spans="1:4" s="8" customFormat="1" x14ac:dyDescent="0.25">
      <c r="A1966" s="8" t="str">
        <v>DmC: Devil May Cry</v>
      </c>
      <c r="B1966" s="8" cm="1">
        <f t="array" ref="B1966">SUM(1*(VGSales[Name]=A1966))</f>
        <v>4</v>
      </c>
      <c r="C1966" s="8" cm="1">
        <f t="array" ref="C1966">ROWS(_xlfn.UNIQUE(_xlfn._xlws.FILTER(VGSales[Genre],VGSales[Name]=A1966)))</f>
        <v>1</v>
      </c>
      <c r="D1966" s="8">
        <f>SUMIFS(VGSales[Global_Sales],VGSales[Name],A1966)</f>
        <v>1.69</v>
      </c>
    </row>
    <row r="1967" spans="1:4" s="8" customFormat="1" x14ac:dyDescent="0.25">
      <c r="A1967" s="8" t="str">
        <v>Tales of the Abyss</v>
      </c>
      <c r="B1967" s="8" cm="1">
        <f t="array" ref="B1967">SUM(1*(VGSales[Name]=A1967))</f>
        <v>2</v>
      </c>
      <c r="C1967" s="8" cm="1">
        <f t="array" ref="C1967">ROWS(_xlfn.UNIQUE(_xlfn._xlws.FILTER(VGSales[Genre],VGSales[Name]=A1967)))</f>
        <v>1</v>
      </c>
      <c r="D1967" s="8">
        <f>SUMIFS(VGSales[Global_Sales],VGSales[Name],A1967)</f>
        <v>1.39</v>
      </c>
    </row>
    <row r="1968" spans="1:4" s="8" customFormat="1" x14ac:dyDescent="0.25">
      <c r="A1968" s="8" t="str">
        <v>Rocket Power: Beach Bandits</v>
      </c>
      <c r="B1968" s="8" cm="1">
        <f t="array" ref="B1968">SUM(1*(VGSales[Name]=A1968))</f>
        <v>3</v>
      </c>
      <c r="C1968" s="8" cm="1">
        <f t="array" ref="C1968">ROWS(_xlfn.UNIQUE(_xlfn._xlws.FILTER(VGSales[Genre],VGSales[Name]=A1968)))</f>
        <v>1</v>
      </c>
      <c r="D1968" s="8">
        <f>SUMIFS(VGSales[Global_Sales],VGSales[Name],A1968)</f>
        <v>1.33</v>
      </c>
    </row>
    <row r="1969" spans="1:4" s="8" customFormat="1" x14ac:dyDescent="0.25">
      <c r="A1969" s="8" t="str">
        <v>Hasbro Family Game Night 3</v>
      </c>
      <c r="B1969" s="8" cm="1">
        <f t="array" ref="B1969">SUM(1*(VGSales[Name]=A1969))</f>
        <v>3</v>
      </c>
      <c r="C1969" s="8" cm="1">
        <f t="array" ref="C1969">ROWS(_xlfn.UNIQUE(_xlfn._xlws.FILTER(VGSales[Genre],VGSales[Name]=A1969)))</f>
        <v>1</v>
      </c>
      <c r="D1969" s="8">
        <f>SUMIFS(VGSales[Global_Sales],VGSales[Name],A1969)</f>
        <v>1.2799999999999998</v>
      </c>
    </row>
    <row r="1970" spans="1:4" s="8" customFormat="1" x14ac:dyDescent="0.25">
      <c r="A1970" s="8" t="str">
        <v>Stranglehold</v>
      </c>
      <c r="B1970" s="8" cm="1">
        <f t="array" ref="B1970">SUM(1*(VGSales[Name]=A1970))</f>
        <v>2</v>
      </c>
      <c r="C1970" s="8" cm="1">
        <f t="array" ref="C1970">ROWS(_xlfn.UNIQUE(_xlfn._xlws.FILTER(VGSales[Genre],VGSales[Name]=A1970)))</f>
        <v>1</v>
      </c>
      <c r="D1970" s="8">
        <f>SUMIFS(VGSales[Global_Sales],VGSales[Name],A1970)</f>
        <v>1.1199999999999999</v>
      </c>
    </row>
    <row r="1971" spans="1:4" s="8" customFormat="1" x14ac:dyDescent="0.25">
      <c r="A1971" s="8" t="str">
        <v>Imagine: Rock Star</v>
      </c>
      <c r="B1971" s="8" cm="1">
        <f t="array" ref="B1971">SUM(1*(VGSales[Name]=A1971))</f>
        <v>1</v>
      </c>
      <c r="C1971" s="8" cm="1">
        <f t="array" ref="C1971">ROWS(_xlfn.UNIQUE(_xlfn._xlws.FILTER(VGSales[Genre],VGSales[Name]=A1971)))</f>
        <v>1</v>
      </c>
      <c r="D1971" s="8">
        <f>SUMIFS(VGSales[Global_Sales],VGSales[Name],A1971)</f>
        <v>0.82</v>
      </c>
    </row>
    <row r="1972" spans="1:4" s="8" customFormat="1" x14ac:dyDescent="0.25">
      <c r="A1972" s="8" t="str">
        <v>Shin Megami Tensei: Persona 4</v>
      </c>
      <c r="B1972" s="8" cm="1">
        <f t="array" ref="B1972">SUM(1*(VGSales[Name]=A1972))</f>
        <v>1</v>
      </c>
      <c r="C1972" s="8" cm="1">
        <f t="array" ref="C1972">ROWS(_xlfn.UNIQUE(_xlfn._xlws.FILTER(VGSales[Genre],VGSales[Name]=A1972)))</f>
        <v>1</v>
      </c>
      <c r="D1972" s="8">
        <f>SUMIFS(VGSales[Global_Sales],VGSales[Name],A1972)</f>
        <v>0.82</v>
      </c>
    </row>
    <row r="1973" spans="1:4" s="8" customFormat="1" x14ac:dyDescent="0.25">
      <c r="A1973" s="8" t="str">
        <v>SingStar Vol. 2</v>
      </c>
      <c r="B1973" s="8" cm="1">
        <f t="array" ref="B1973">SUM(1*(VGSales[Name]=A1973))</f>
        <v>1</v>
      </c>
      <c r="C1973" s="8" cm="1">
        <f t="array" ref="C1973">ROWS(_xlfn.UNIQUE(_xlfn._xlws.FILTER(VGSales[Genre],VGSales[Name]=A1973)))</f>
        <v>1</v>
      </c>
      <c r="D1973" s="8">
        <f>SUMIFS(VGSales[Global_Sales],VGSales[Name],A1973)</f>
        <v>0.82</v>
      </c>
    </row>
    <row r="1974" spans="1:4" s="8" customFormat="1" x14ac:dyDescent="0.25">
      <c r="A1974" s="8" t="str">
        <v>Shaun White Snowboarding</v>
      </c>
      <c r="B1974" s="8" cm="1">
        <f t="array" ref="B1974">SUM(1*(VGSales[Name]=A1974))</f>
        <v>5</v>
      </c>
      <c r="C1974" s="8" cm="1">
        <f t="array" ref="C1974">ROWS(_xlfn.UNIQUE(_xlfn._xlws.FILTER(VGSales[Genre],VGSales[Name]=A1974)))</f>
        <v>1</v>
      </c>
      <c r="D1974" s="8">
        <f>SUMIFS(VGSales[Global_Sales],VGSales[Name],A1974)</f>
        <v>2.34</v>
      </c>
    </row>
    <row r="1975" spans="1:4" s="8" customFormat="1" x14ac:dyDescent="0.25">
      <c r="A1975" s="8" t="str">
        <v>Twisted Metal (2012)</v>
      </c>
      <c r="B1975" s="8" cm="1">
        <f t="array" ref="B1975">SUM(1*(VGSales[Name]=A1975))</f>
        <v>1</v>
      </c>
      <c r="C1975" s="8" cm="1">
        <f t="array" ref="C1975">ROWS(_xlfn.UNIQUE(_xlfn._xlws.FILTER(VGSales[Genre],VGSales[Name]=A1975)))</f>
        <v>1</v>
      </c>
      <c r="D1975" s="8">
        <f>SUMIFS(VGSales[Global_Sales],VGSales[Name],A1975)</f>
        <v>0.82</v>
      </c>
    </row>
    <row r="1976" spans="1:4" s="8" customFormat="1" x14ac:dyDescent="0.25">
      <c r="A1976" s="8" t="str">
        <v>Disney's The Little Mermaid: Ariel's Undersea Adventure</v>
      </c>
      <c r="B1976" s="8" cm="1">
        <f t="array" ref="B1976">SUM(1*(VGSales[Name]=A1976))</f>
        <v>1</v>
      </c>
      <c r="C1976" s="8" cm="1">
        <f t="array" ref="C1976">ROWS(_xlfn.UNIQUE(_xlfn._xlws.FILTER(VGSales[Genre],VGSales[Name]=A1976)))</f>
        <v>1</v>
      </c>
      <c r="D1976" s="8">
        <f>SUMIFS(VGSales[Global_Sales],VGSales[Name],A1976)</f>
        <v>0.81</v>
      </c>
    </row>
    <row r="1977" spans="1:4" s="8" customFormat="1" x14ac:dyDescent="0.25">
      <c r="A1977" s="8" t="str">
        <v>Ready 2 Rumble Boxing: Round 2</v>
      </c>
      <c r="B1977" s="8" cm="1">
        <f t="array" ref="B1977">SUM(1*(VGSales[Name]=A1977))</f>
        <v>3</v>
      </c>
      <c r="C1977" s="8" cm="1">
        <f t="array" ref="C1977">ROWS(_xlfn.UNIQUE(_xlfn._xlws.FILTER(VGSales[Genre],VGSales[Name]=A1977)))</f>
        <v>1</v>
      </c>
      <c r="D1977" s="8">
        <f>SUMIFS(VGSales[Global_Sales],VGSales[Name],A1977)</f>
        <v>1.57</v>
      </c>
    </row>
    <row r="1978" spans="1:4" s="8" customFormat="1" x14ac:dyDescent="0.25">
      <c r="A1978" s="8" t="str">
        <v>Kamaitachi no Yoru</v>
      </c>
      <c r="B1978" s="8" cm="1">
        <f t="array" ref="B1978">SUM(1*(VGSales[Name]=A1978))</f>
        <v>1</v>
      </c>
      <c r="C1978" s="8" cm="1">
        <f t="array" ref="C1978">ROWS(_xlfn.UNIQUE(_xlfn._xlws.FILTER(VGSales[Genre],VGSales[Name]=A1978)))</f>
        <v>1</v>
      </c>
      <c r="D1978" s="8">
        <f>SUMIFS(VGSales[Global_Sales],VGSales[Name],A1978)</f>
        <v>0.81</v>
      </c>
    </row>
    <row r="1979" spans="1:4" s="8" customFormat="1" x14ac:dyDescent="0.25">
      <c r="A1979" s="8" t="str">
        <v>Patapon</v>
      </c>
      <c r="B1979" s="8" cm="1">
        <f t="array" ref="B1979">SUM(1*(VGSales[Name]=A1979))</f>
        <v>1</v>
      </c>
      <c r="C1979" s="8" cm="1">
        <f t="array" ref="C1979">ROWS(_xlfn.UNIQUE(_xlfn._xlws.FILTER(VGSales[Genre],VGSales[Name]=A1979)))</f>
        <v>1</v>
      </c>
      <c r="D1979" s="8">
        <f>SUMIFS(VGSales[Global_Sales],VGSales[Name],A1979)</f>
        <v>0.81</v>
      </c>
    </row>
    <row r="1980" spans="1:4" s="8" customFormat="1" x14ac:dyDescent="0.25">
      <c r="A1980" s="8" t="str">
        <v>Tales of Destiny II</v>
      </c>
      <c r="B1980" s="8" cm="1">
        <f t="array" ref="B1980">SUM(1*(VGSales[Name]=A1980))</f>
        <v>1</v>
      </c>
      <c r="C1980" s="8" cm="1">
        <f t="array" ref="C1980">ROWS(_xlfn.UNIQUE(_xlfn._xlws.FILTER(VGSales[Genre],VGSales[Name]=A1980)))</f>
        <v>1</v>
      </c>
      <c r="D1980" s="8">
        <f>SUMIFS(VGSales[Global_Sales],VGSales[Name],A1980)</f>
        <v>0.81</v>
      </c>
    </row>
    <row r="1981" spans="1:4" s="8" customFormat="1" x14ac:dyDescent="0.25">
      <c r="A1981" s="8" t="str">
        <v>Super Bomberman 2</v>
      </c>
      <c r="B1981" s="8" cm="1">
        <f t="array" ref="B1981">SUM(1*(VGSales[Name]=A1981))</f>
        <v>1</v>
      </c>
      <c r="C1981" s="8" cm="1">
        <f t="array" ref="C1981">ROWS(_xlfn.UNIQUE(_xlfn._xlws.FILTER(VGSales[Genre],VGSales[Name]=A1981)))</f>
        <v>1</v>
      </c>
      <c r="D1981" s="8">
        <f>SUMIFS(VGSales[Global_Sales],VGSales[Name],A1981)</f>
        <v>0.81</v>
      </c>
    </row>
    <row r="1982" spans="1:4" s="8" customFormat="1" x14ac:dyDescent="0.25">
      <c r="A1982" s="8" t="str">
        <v>NASCAR 2001</v>
      </c>
      <c r="B1982" s="8" cm="1">
        <f t="array" ref="B1982">SUM(1*(VGSales[Name]=A1982))</f>
        <v>2</v>
      </c>
      <c r="C1982" s="8" cm="1">
        <f t="array" ref="C1982">ROWS(_xlfn.UNIQUE(_xlfn._xlws.FILTER(VGSales[Genre],VGSales[Name]=A1982)))</f>
        <v>1</v>
      </c>
      <c r="D1982" s="8">
        <f>SUMIFS(VGSales[Global_Sales],VGSales[Name],A1982)</f>
        <v>1.51</v>
      </c>
    </row>
    <row r="1983" spans="1:4" s="8" customFormat="1" x14ac:dyDescent="0.25">
      <c r="A1983" s="8" t="str">
        <v>EA Sports Active NFL Training Camp</v>
      </c>
      <c r="B1983" s="8" cm="1">
        <f t="array" ref="B1983">SUM(1*(VGSales[Name]=A1983))</f>
        <v>1</v>
      </c>
      <c r="C1983" s="8" cm="1">
        <f t="array" ref="C1983">ROWS(_xlfn.UNIQUE(_xlfn._xlws.FILTER(VGSales[Genre],VGSales[Name]=A1983)))</f>
        <v>1</v>
      </c>
      <c r="D1983" s="8">
        <f>SUMIFS(VGSales[Global_Sales],VGSales[Name],A1983)</f>
        <v>0.81</v>
      </c>
    </row>
    <row r="1984" spans="1:4" s="8" customFormat="1" x14ac:dyDescent="0.25">
      <c r="A1984" s="8" t="str">
        <v>The Legend of Zelda: Four Swords Adventures</v>
      </c>
      <c r="B1984" s="8" cm="1">
        <f t="array" ref="B1984">SUM(1*(VGSales[Name]=A1984))</f>
        <v>1</v>
      </c>
      <c r="C1984" s="8" cm="1">
        <f t="array" ref="C1984">ROWS(_xlfn.UNIQUE(_xlfn._xlws.FILTER(VGSales[Genre],VGSales[Name]=A1984)))</f>
        <v>1</v>
      </c>
      <c r="D1984" s="8">
        <f>SUMIFS(VGSales[Global_Sales],VGSales[Name],A1984)</f>
        <v>0.81</v>
      </c>
    </row>
    <row r="1985" spans="1:4" s="8" customFormat="1" x14ac:dyDescent="0.25">
      <c r="A1985" s="8" t="str">
        <v>Jikkyou Powerful Pro Yakyuu '99 Kaimakuban</v>
      </c>
      <c r="B1985" s="8" cm="1">
        <f t="array" ref="B1985">SUM(1*(VGSales[Name]=A1985))</f>
        <v>1</v>
      </c>
      <c r="C1985" s="8" cm="1">
        <f t="array" ref="C1985">ROWS(_xlfn.UNIQUE(_xlfn._xlws.FILTER(VGSales[Genre],VGSales[Name]=A1985)))</f>
        <v>1</v>
      </c>
      <c r="D1985" s="8">
        <f>SUMIFS(VGSales[Global_Sales],VGSales[Name],A1985)</f>
        <v>0.81</v>
      </c>
    </row>
    <row r="1986" spans="1:4" s="8" customFormat="1" x14ac:dyDescent="0.25">
      <c r="A1986" s="8" t="str">
        <v>Guitar Hero Live</v>
      </c>
      <c r="B1986" s="8" cm="1">
        <f t="array" ref="B1986">SUM(1*(VGSales[Name]=A1986))</f>
        <v>5</v>
      </c>
      <c r="C1986" s="8" cm="1">
        <f t="array" ref="C1986">ROWS(_xlfn.UNIQUE(_xlfn._xlws.FILTER(VGSales[Genre],VGSales[Name]=A1986)))</f>
        <v>1</v>
      </c>
      <c r="D1986" s="8">
        <f>SUMIFS(VGSales[Global_Sales],VGSales[Name],A1986)</f>
        <v>2.02</v>
      </c>
    </row>
    <row r="1987" spans="1:4" s="8" customFormat="1" x14ac:dyDescent="0.25">
      <c r="A1987" s="8" t="str">
        <v>Valkyrie Profile</v>
      </c>
      <c r="B1987" s="8" cm="1">
        <f t="array" ref="B1987">SUM(1*(VGSales[Name]=A1987))</f>
        <v>1</v>
      </c>
      <c r="C1987" s="8" cm="1">
        <f t="array" ref="C1987">ROWS(_xlfn.UNIQUE(_xlfn._xlws.FILTER(VGSales[Genre],VGSales[Name]=A1987)))</f>
        <v>1</v>
      </c>
      <c r="D1987" s="8">
        <f>SUMIFS(VGSales[Global_Sales],VGSales[Name],A1987)</f>
        <v>0.81</v>
      </c>
    </row>
    <row r="1988" spans="1:4" s="8" customFormat="1" x14ac:dyDescent="0.25">
      <c r="A1988" s="8" t="str">
        <v>Army Men: Sarge's Heroes</v>
      </c>
      <c r="B1988" s="8" cm="1">
        <f t="array" ref="B1988">SUM(1*(VGSales[Name]=A1988))</f>
        <v>2</v>
      </c>
      <c r="C1988" s="8" cm="1">
        <f t="array" ref="C1988">ROWS(_xlfn.UNIQUE(_xlfn._xlws.FILTER(VGSales[Genre],VGSales[Name]=A1988)))</f>
        <v>1</v>
      </c>
      <c r="D1988" s="8">
        <f>SUMIFS(VGSales[Global_Sales],VGSales[Name],A1988)</f>
        <v>1.37</v>
      </c>
    </row>
    <row r="1989" spans="1:4" s="8" customFormat="1" x14ac:dyDescent="0.25">
      <c r="A1989" s="8" t="str">
        <v>Mega Man</v>
      </c>
      <c r="B1989" s="8" cm="1">
        <f t="array" ref="B1989">SUM(1*(VGSales[Name]=A1989))</f>
        <v>1</v>
      </c>
      <c r="C1989" s="8" cm="1">
        <f t="array" ref="C1989">ROWS(_xlfn.UNIQUE(_xlfn._xlws.FILTER(VGSales[Genre],VGSales[Name]=A1989)))</f>
        <v>1</v>
      </c>
      <c r="D1989" s="8">
        <f>SUMIFS(VGSales[Global_Sales],VGSales[Name],A1989)</f>
        <v>0.81</v>
      </c>
    </row>
    <row r="1990" spans="1:4" s="8" customFormat="1" x14ac:dyDescent="0.25">
      <c r="A1990" s="8" t="str">
        <v>EarthBound</v>
      </c>
      <c r="B1990" s="8" cm="1">
        <f t="array" ref="B1990">SUM(1*(VGSales[Name]=A1990))</f>
        <v>1</v>
      </c>
      <c r="C1990" s="8" cm="1">
        <f t="array" ref="C1990">ROWS(_xlfn.UNIQUE(_xlfn._xlws.FILTER(VGSales[Genre],VGSales[Name]=A1990)))</f>
        <v>1</v>
      </c>
      <c r="D1990" s="8">
        <f>SUMIFS(VGSales[Global_Sales],VGSales[Name],A1990)</f>
        <v>0.81</v>
      </c>
    </row>
    <row r="1991" spans="1:4" s="8" customFormat="1" x14ac:dyDescent="0.25">
      <c r="A1991" s="8" t="str">
        <v>Professor Layton vs Phoenix Wright: Ace Attorney</v>
      </c>
      <c r="B1991" s="8" cm="1">
        <f t="array" ref="B1991">SUM(1*(VGSales[Name]=A1991))</f>
        <v>1</v>
      </c>
      <c r="C1991" s="8" cm="1">
        <f t="array" ref="C1991">ROWS(_xlfn.UNIQUE(_xlfn._xlws.FILTER(VGSales[Genre],VGSales[Name]=A1991)))</f>
        <v>1</v>
      </c>
      <c r="D1991" s="8">
        <f>SUMIFS(VGSales[Global_Sales],VGSales[Name],A1991)</f>
        <v>0.81</v>
      </c>
    </row>
    <row r="1992" spans="1:4" s="8" customFormat="1" x14ac:dyDescent="0.25">
      <c r="A1992" s="8" t="str">
        <v>The Next Tetris</v>
      </c>
      <c r="B1992" s="8" cm="1">
        <f t="array" ref="B1992">SUM(1*(VGSales[Name]=A1992))</f>
        <v>1</v>
      </c>
      <c r="C1992" s="8" cm="1">
        <f t="array" ref="C1992">ROWS(_xlfn.UNIQUE(_xlfn._xlws.FILTER(VGSales[Genre],VGSales[Name]=A1992)))</f>
        <v>1</v>
      </c>
      <c r="D1992" s="8">
        <f>SUMIFS(VGSales[Global_Sales],VGSales[Name],A1992)</f>
        <v>0.81</v>
      </c>
    </row>
    <row r="1993" spans="1:4" s="8" customFormat="1" x14ac:dyDescent="0.25">
      <c r="A1993" s="8" t="str">
        <v>World Soccer Jikkyou Winning Eleven 3: World Cup France '98</v>
      </c>
      <c r="B1993" s="8" cm="1">
        <f t="array" ref="B1993">SUM(1*(VGSales[Name]=A1993))</f>
        <v>1</v>
      </c>
      <c r="C1993" s="8" cm="1">
        <f t="array" ref="C1993">ROWS(_xlfn.UNIQUE(_xlfn._xlws.FILTER(VGSales[Genre],VGSales[Name]=A1993)))</f>
        <v>1</v>
      </c>
      <c r="D1993" s="8">
        <f>SUMIFS(VGSales[Global_Sales],VGSales[Name],A1993)</f>
        <v>0.81</v>
      </c>
    </row>
    <row r="1994" spans="1:4" s="8" customFormat="1" x14ac:dyDescent="0.25">
      <c r="A1994" s="8" t="str">
        <v>Final Fantasy XI: Wings of the Goddess</v>
      </c>
      <c r="B1994" s="8" cm="1">
        <f t="array" ref="B1994">SUM(1*(VGSales[Name]=A1994))</f>
        <v>2</v>
      </c>
      <c r="C1994" s="8" cm="1">
        <f t="array" ref="C1994">ROWS(_xlfn.UNIQUE(_xlfn._xlws.FILTER(VGSales[Genre],VGSales[Name]=A1994)))</f>
        <v>1</v>
      </c>
      <c r="D1994" s="8">
        <f>SUMIFS(VGSales[Global_Sales],VGSales[Name],A1994)</f>
        <v>1.1100000000000001</v>
      </c>
    </row>
    <row r="1995" spans="1:4" s="8" customFormat="1" x14ac:dyDescent="0.25">
      <c r="A1995" s="8" t="str">
        <v>MadWorld</v>
      </c>
      <c r="B1995" s="8" cm="1">
        <f t="array" ref="B1995">SUM(1*(VGSales[Name]=A1995))</f>
        <v>1</v>
      </c>
      <c r="C1995" s="8" cm="1">
        <f t="array" ref="C1995">ROWS(_xlfn.UNIQUE(_xlfn._xlws.FILTER(VGSales[Genre],VGSales[Name]=A1995)))</f>
        <v>1</v>
      </c>
      <c r="D1995" s="8">
        <f>SUMIFS(VGSales[Global_Sales],VGSales[Name],A1995)</f>
        <v>0.8</v>
      </c>
    </row>
    <row r="1996" spans="1:4" s="8" customFormat="1" x14ac:dyDescent="0.25">
      <c r="A1996" s="8" t="str">
        <v>Yakuza</v>
      </c>
      <c r="B1996" s="8" cm="1">
        <f t="array" ref="B1996">SUM(1*(VGSales[Name]=A1996))</f>
        <v>2</v>
      </c>
      <c r="C1996" s="8" cm="1">
        <f t="array" ref="C1996">ROWS(_xlfn.UNIQUE(_xlfn._xlws.FILTER(VGSales[Genre],VGSales[Name]=A1996)))</f>
        <v>1</v>
      </c>
      <c r="D1996" s="8">
        <f>SUMIFS(VGSales[Global_Sales],VGSales[Name],A1996)</f>
        <v>0.91</v>
      </c>
    </row>
    <row r="1997" spans="1:4" s="8" customFormat="1" x14ac:dyDescent="0.25">
      <c r="A1997" s="8" t="str">
        <v>Star Wars Rogue Squadron III: Rebel Strike</v>
      </c>
      <c r="B1997" s="8" cm="1">
        <f t="array" ref="B1997">SUM(1*(VGSales[Name]=A1997))</f>
        <v>1</v>
      </c>
      <c r="C1997" s="8" cm="1">
        <f t="array" ref="C1997">ROWS(_xlfn.UNIQUE(_xlfn._xlws.FILTER(VGSales[Genre],VGSales[Name]=A1997)))</f>
        <v>1</v>
      </c>
      <c r="D1997" s="8">
        <f>SUMIFS(VGSales[Global_Sales],VGSales[Name],A1997)</f>
        <v>0.8</v>
      </c>
    </row>
    <row r="1998" spans="1:4" s="8" customFormat="1" x14ac:dyDescent="0.25">
      <c r="A1998" s="8" t="str">
        <v>ABBA: You Can Dance</v>
      </c>
      <c r="B1998" s="8" cm="1">
        <f t="array" ref="B1998">SUM(1*(VGSales[Name]=A1998))</f>
        <v>1</v>
      </c>
      <c r="C1998" s="8" cm="1">
        <f t="array" ref="C1998">ROWS(_xlfn.UNIQUE(_xlfn._xlws.FILTER(VGSales[Genre],VGSales[Name]=A1998)))</f>
        <v>1</v>
      </c>
      <c r="D1998" s="8">
        <f>SUMIFS(VGSales[Global_Sales],VGSales[Name],A1998)</f>
        <v>0.8</v>
      </c>
    </row>
    <row r="1999" spans="1:4" s="8" customFormat="1" x14ac:dyDescent="0.25">
      <c r="A1999" s="8" t="str">
        <v>Moto Racer</v>
      </c>
      <c r="B1999" s="8" cm="1">
        <f t="array" ref="B1999">SUM(1*(VGSales[Name]=A1999))</f>
        <v>1</v>
      </c>
      <c r="C1999" s="8" cm="1">
        <f t="array" ref="C1999">ROWS(_xlfn.UNIQUE(_xlfn._xlws.FILTER(VGSales[Genre],VGSales[Name]=A1999)))</f>
        <v>1</v>
      </c>
      <c r="D1999" s="8">
        <f>SUMIFS(VGSales[Global_Sales],VGSales[Name],A1999)</f>
        <v>0.8</v>
      </c>
    </row>
    <row r="2000" spans="1:4" s="8" customFormat="1" x14ac:dyDescent="0.25">
      <c r="A2000" s="8" t="str">
        <v>Hitman: Contracts</v>
      </c>
      <c r="B2000" s="8" cm="1">
        <f t="array" ref="B2000">SUM(1*(VGSales[Name]=A2000))</f>
        <v>2</v>
      </c>
      <c r="C2000" s="8" cm="1">
        <f t="array" ref="C2000">ROWS(_xlfn.UNIQUE(_xlfn._xlws.FILTER(VGSales[Genre],VGSales[Name]=A2000)))</f>
        <v>1</v>
      </c>
      <c r="D2000" s="8">
        <f>SUMIFS(VGSales[Global_Sales],VGSales[Name],A2000)</f>
        <v>1.1400000000000001</v>
      </c>
    </row>
    <row r="2001" spans="1:4" s="8" customFormat="1" x14ac:dyDescent="0.25">
      <c r="A2001" s="8" t="str">
        <v>Final Fantasy Anthology</v>
      </c>
      <c r="B2001" s="8" cm="1">
        <f t="array" ref="B2001">SUM(1*(VGSales[Name]=A2001))</f>
        <v>1</v>
      </c>
      <c r="C2001" s="8" cm="1">
        <f t="array" ref="C2001">ROWS(_xlfn.UNIQUE(_xlfn._xlws.FILTER(VGSales[Genre],VGSales[Name]=A2001)))</f>
        <v>1</v>
      </c>
      <c r="D2001" s="8">
        <f>SUMIFS(VGSales[Global_Sales],VGSales[Name],A2001)</f>
        <v>0.8</v>
      </c>
    </row>
    <row r="2002" spans="1:4" s="8" customFormat="1" x14ac:dyDescent="0.25">
      <c r="A2002" s="8" t="str">
        <v>Aliens: Colonial Marines</v>
      </c>
      <c r="B2002" s="8" cm="1">
        <f t="array" ref="B2002">SUM(1*(VGSales[Name]=A2002))</f>
        <v>3</v>
      </c>
      <c r="C2002" s="8" cm="1">
        <f t="array" ref="C2002">ROWS(_xlfn.UNIQUE(_xlfn._xlws.FILTER(VGSales[Genre],VGSales[Name]=A2002)))</f>
        <v>1</v>
      </c>
      <c r="D2002" s="8">
        <f>SUMIFS(VGSales[Global_Sales],VGSales[Name],A2002)</f>
        <v>1.6199999999999999</v>
      </c>
    </row>
    <row r="2003" spans="1:4" s="8" customFormat="1" x14ac:dyDescent="0.25">
      <c r="A2003" s="8" t="str">
        <v>[Prototype 2]</v>
      </c>
      <c r="B2003" s="8" cm="1">
        <f t="array" ref="B2003">SUM(1*(VGSales[Name]=A2003))</f>
        <v>3</v>
      </c>
      <c r="C2003" s="8" cm="1">
        <f t="array" ref="C2003">ROWS(_xlfn.UNIQUE(_xlfn._xlws.FILTER(VGSales[Genre],VGSales[Name]=A2003)))</f>
        <v>1</v>
      </c>
      <c r="D2003" s="8">
        <f>SUMIFS(VGSales[Global_Sales],VGSales[Name],A2003)</f>
        <v>1.6500000000000001</v>
      </c>
    </row>
    <row r="2004" spans="1:4" s="8" customFormat="1" x14ac:dyDescent="0.25">
      <c r="A2004" s="8" t="str">
        <v>Sonic &amp; SEGA All-Stars Racing with Banjo-Kazooie</v>
      </c>
      <c r="B2004" s="8" cm="1">
        <f t="array" ref="B2004">SUM(1*(VGSales[Name]=A2004))</f>
        <v>1</v>
      </c>
      <c r="C2004" s="8" cm="1">
        <f t="array" ref="C2004">ROWS(_xlfn.UNIQUE(_xlfn._xlws.FILTER(VGSales[Genre],VGSales[Name]=A2004)))</f>
        <v>1</v>
      </c>
      <c r="D2004" s="8">
        <f>SUMIFS(VGSales[Global_Sales],VGSales[Name],A2004)</f>
        <v>0.8</v>
      </c>
    </row>
    <row r="2005" spans="1:4" s="8" customFormat="1" x14ac:dyDescent="0.25">
      <c r="A2005" s="8" t="str">
        <v>Goldeneye 007: Reloaded</v>
      </c>
      <c r="B2005" s="8" cm="1">
        <f t="array" ref="B2005">SUM(1*(VGSales[Name]=A2005))</f>
        <v>2</v>
      </c>
      <c r="C2005" s="8" cm="1">
        <f t="array" ref="C2005">ROWS(_xlfn.UNIQUE(_xlfn._xlws.FILTER(VGSales[Genre],VGSales[Name]=A2005)))</f>
        <v>1</v>
      </c>
      <c r="D2005" s="8">
        <f>SUMIFS(VGSales[Global_Sales],VGSales[Name],A2005)</f>
        <v>1.31</v>
      </c>
    </row>
    <row r="2006" spans="1:4" s="8" customFormat="1" x14ac:dyDescent="0.25">
      <c r="A2006" s="8" t="str">
        <v>All Star Cheer Squad</v>
      </c>
      <c r="B2006" s="8" cm="1">
        <f t="array" ref="B2006">SUM(1*(VGSales[Name]=A2006))</f>
        <v>2</v>
      </c>
      <c r="C2006" s="8" cm="1">
        <f t="array" ref="C2006">ROWS(_xlfn.UNIQUE(_xlfn._xlws.FILTER(VGSales[Genre],VGSales[Name]=A2006)))</f>
        <v>1</v>
      </c>
      <c r="D2006" s="8">
        <f>SUMIFS(VGSales[Global_Sales],VGSales[Name],A2006)</f>
        <v>1.08</v>
      </c>
    </row>
    <row r="2007" spans="1:4" s="8" customFormat="1" x14ac:dyDescent="0.25">
      <c r="A2007" s="8" t="str">
        <v>Super Robot Taisen α</v>
      </c>
      <c r="B2007" s="8" cm="1">
        <f t="array" ref="B2007">SUM(1*(VGSales[Name]=A2007))</f>
        <v>1</v>
      </c>
      <c r="C2007" s="8" cm="1">
        <f t="array" ref="C2007">ROWS(_xlfn.UNIQUE(_xlfn._xlws.FILTER(VGSales[Genre],VGSales[Name]=A2007)))</f>
        <v>1</v>
      </c>
      <c r="D2007" s="8">
        <f>SUMIFS(VGSales[Global_Sales],VGSales[Name],A2007)</f>
        <v>0.8</v>
      </c>
    </row>
    <row r="2008" spans="1:4" s="8" customFormat="1" x14ac:dyDescent="0.25">
      <c r="A2008" s="8" t="str">
        <v>Mario &amp; Sonic at the Sochi 2014 Olympic Winter Games</v>
      </c>
      <c r="B2008" s="8" cm="1">
        <f t="array" ref="B2008">SUM(1*(VGSales[Name]=A2008))</f>
        <v>1</v>
      </c>
      <c r="C2008" s="8" cm="1">
        <f t="array" ref="C2008">ROWS(_xlfn.UNIQUE(_xlfn._xlws.FILTER(VGSales[Genre],VGSales[Name]=A2008)))</f>
        <v>1</v>
      </c>
      <c r="D2008" s="8">
        <f>SUMIFS(VGSales[Global_Sales],VGSales[Name],A2008)</f>
        <v>0.8</v>
      </c>
    </row>
    <row r="2009" spans="1:4" s="8" customFormat="1" x14ac:dyDescent="0.25">
      <c r="A2009" s="8" t="str">
        <v>Tales of Destiny 2</v>
      </c>
      <c r="B2009" s="8" cm="1">
        <f t="array" ref="B2009">SUM(1*(VGSales[Name]=A2009))</f>
        <v>2</v>
      </c>
      <c r="C2009" s="8" cm="1">
        <f t="array" ref="C2009">ROWS(_xlfn.UNIQUE(_xlfn._xlws.FILTER(VGSales[Genre],VGSales[Name]=A2009)))</f>
        <v>1</v>
      </c>
      <c r="D2009" s="8">
        <f>SUMIFS(VGSales[Global_Sales],VGSales[Name],A2009)</f>
        <v>0.92</v>
      </c>
    </row>
    <row r="2010" spans="1:4" s="8" customFormat="1" x14ac:dyDescent="0.25">
      <c r="A2010" s="8" t="str">
        <v>Capcom's Soccer Shootout</v>
      </c>
      <c r="B2010" s="8" cm="1">
        <f t="array" ref="B2010">SUM(1*(VGSales[Name]=A2010))</f>
        <v>1</v>
      </c>
      <c r="C2010" s="8" cm="1">
        <f t="array" ref="C2010">ROWS(_xlfn.UNIQUE(_xlfn._xlws.FILTER(VGSales[Genre],VGSales[Name]=A2010)))</f>
        <v>1</v>
      </c>
      <c r="D2010" s="8">
        <f>SUMIFS(VGSales[Global_Sales],VGSales[Name],A2010)</f>
        <v>0.8</v>
      </c>
    </row>
    <row r="2011" spans="1:4" s="8" customFormat="1" x14ac:dyDescent="0.25">
      <c r="A2011" s="8" t="str">
        <v>The Godfather II</v>
      </c>
      <c r="B2011" s="8" cm="1">
        <f t="array" ref="B2011">SUM(1*(VGSales[Name]=A2011))</f>
        <v>2</v>
      </c>
      <c r="C2011" s="8" cm="1">
        <f t="array" ref="C2011">ROWS(_xlfn.UNIQUE(_xlfn._xlws.FILTER(VGSales[Genre],VGSales[Name]=A2011)))</f>
        <v>1</v>
      </c>
      <c r="D2011" s="8">
        <f>SUMIFS(VGSales[Global_Sales],VGSales[Name],A2011)</f>
        <v>1.54</v>
      </c>
    </row>
    <row r="2012" spans="1:4" s="8" customFormat="1" x14ac:dyDescent="0.25">
      <c r="A2012" s="8" t="str">
        <v>Alien</v>
      </c>
      <c r="B2012" s="8" cm="1">
        <f t="array" ref="B2012">SUM(1*(VGSales[Name]=A2012))</f>
        <v>1</v>
      </c>
      <c r="C2012" s="8" cm="1">
        <f t="array" ref="C2012">ROWS(_xlfn.UNIQUE(_xlfn._xlws.FILTER(VGSales[Genre],VGSales[Name]=A2012)))</f>
        <v>1</v>
      </c>
      <c r="D2012" s="8">
        <f>SUMIFS(VGSales[Global_Sales],VGSales[Name],A2012)</f>
        <v>0.79</v>
      </c>
    </row>
    <row r="2013" spans="1:4" s="8" customFormat="1" x14ac:dyDescent="0.25">
      <c r="A2013" s="8" t="str">
        <v>Dragon Ball Z: Budokai Tenkaichi 2</v>
      </c>
      <c r="B2013" s="8" cm="1">
        <f t="array" ref="B2013">SUM(1*(VGSales[Name]=A2013))</f>
        <v>2</v>
      </c>
      <c r="C2013" s="8" cm="1">
        <f t="array" ref="C2013">ROWS(_xlfn.UNIQUE(_xlfn._xlws.FILTER(VGSales[Genre],VGSales[Name]=A2013)))</f>
        <v>1</v>
      </c>
      <c r="D2013" s="8">
        <f>SUMIFS(VGSales[Global_Sales],VGSales[Name],A2013)</f>
        <v>1.0900000000000001</v>
      </c>
    </row>
    <row r="2014" spans="1:4" s="8" customFormat="1" x14ac:dyDescent="0.25">
      <c r="A2014" s="8" t="str">
        <v>The Walking Dead: Season One</v>
      </c>
      <c r="B2014" s="8" cm="1">
        <f t="array" ref="B2014">SUM(1*(VGSales[Name]=A2014))</f>
        <v>6</v>
      </c>
      <c r="C2014" s="8" cm="1">
        <f t="array" ref="C2014">ROWS(_xlfn.UNIQUE(_xlfn._xlws.FILTER(VGSales[Genre],VGSales[Name]=A2014)))</f>
        <v>1</v>
      </c>
      <c r="D2014" s="8">
        <f>SUMIFS(VGSales[Global_Sales],VGSales[Name],A2014)</f>
        <v>2.36</v>
      </c>
    </row>
    <row r="2015" spans="1:4" s="8" customFormat="1" x14ac:dyDescent="0.25">
      <c r="A2015" s="8" t="str">
        <v>Final Fantasy Tactics A2: Grimoire of the Rift</v>
      </c>
      <c r="B2015" s="8" cm="1">
        <f t="array" ref="B2015">SUM(1*(VGSales[Name]=A2015))</f>
        <v>1</v>
      </c>
      <c r="C2015" s="8" cm="1">
        <f t="array" ref="C2015">ROWS(_xlfn.UNIQUE(_xlfn._xlws.FILTER(VGSales[Genre],VGSales[Name]=A2015)))</f>
        <v>1</v>
      </c>
      <c r="D2015" s="8">
        <f>SUMIFS(VGSales[Global_Sales],VGSales[Name],A2015)</f>
        <v>0.79</v>
      </c>
    </row>
    <row r="2016" spans="1:4" s="8" customFormat="1" x14ac:dyDescent="0.25">
      <c r="A2016" s="8" t="str">
        <v>Harvest Moon: A Wonderful Life</v>
      </c>
      <c r="B2016" s="8" cm="1">
        <f t="array" ref="B2016">SUM(1*(VGSales[Name]=A2016))</f>
        <v>1</v>
      </c>
      <c r="C2016" s="8" cm="1">
        <f t="array" ref="C2016">ROWS(_xlfn.UNIQUE(_xlfn._xlws.FILTER(VGSales[Genre],VGSales[Name]=A2016)))</f>
        <v>1</v>
      </c>
      <c r="D2016" s="8">
        <f>SUMIFS(VGSales[Global_Sales],VGSales[Name],A2016)</f>
        <v>0.79</v>
      </c>
    </row>
    <row r="2017" spans="1:4" s="8" customFormat="1" x14ac:dyDescent="0.25">
      <c r="A2017" s="8" t="str">
        <v>Momotarou Dentetsu 7</v>
      </c>
      <c r="B2017" s="8" cm="1">
        <f t="array" ref="B2017">SUM(1*(VGSales[Name]=A2017))</f>
        <v>1</v>
      </c>
      <c r="C2017" s="8" cm="1">
        <f t="array" ref="C2017">ROWS(_xlfn.UNIQUE(_xlfn._xlws.FILTER(VGSales[Genre],VGSales[Name]=A2017)))</f>
        <v>1</v>
      </c>
      <c r="D2017" s="8">
        <f>SUMIFS(VGSales[Global_Sales],VGSales[Name],A2017)</f>
        <v>0.79</v>
      </c>
    </row>
    <row r="2018" spans="1:4" s="8" customFormat="1" x14ac:dyDescent="0.25">
      <c r="A2018" s="8" t="str">
        <v>Invizimals</v>
      </c>
      <c r="B2018" s="8" cm="1">
        <f t="array" ref="B2018">SUM(1*(VGSales[Name]=A2018))</f>
        <v>1</v>
      </c>
      <c r="C2018" s="8" cm="1">
        <f t="array" ref="C2018">ROWS(_xlfn.UNIQUE(_xlfn._xlws.FILTER(VGSales[Genre],VGSales[Name]=A2018)))</f>
        <v>1</v>
      </c>
      <c r="D2018" s="8">
        <f>SUMIFS(VGSales[Global_Sales],VGSales[Name],A2018)</f>
        <v>0.79</v>
      </c>
    </row>
    <row r="2019" spans="1:4" s="8" customFormat="1" x14ac:dyDescent="0.25">
      <c r="A2019" s="8" t="str">
        <v>Motocross Mania</v>
      </c>
      <c r="B2019" s="8" cm="1">
        <f t="array" ref="B2019">SUM(1*(VGSales[Name]=A2019))</f>
        <v>1</v>
      </c>
      <c r="C2019" s="8" cm="1">
        <f t="array" ref="C2019">ROWS(_xlfn.UNIQUE(_xlfn._xlws.FILTER(VGSales[Genre],VGSales[Name]=A2019)))</f>
        <v>1</v>
      </c>
      <c r="D2019" s="8">
        <f>SUMIFS(VGSales[Global_Sales],VGSales[Name],A2019)</f>
        <v>0.79</v>
      </c>
    </row>
    <row r="2020" spans="1:4" s="8" customFormat="1" x14ac:dyDescent="0.25">
      <c r="A2020" s="8" t="str">
        <v>Star Wars The Clone Wars: Jedi Alliance</v>
      </c>
      <c r="B2020" s="8" cm="1">
        <f t="array" ref="B2020">SUM(1*(VGSales[Name]=A2020))</f>
        <v>1</v>
      </c>
      <c r="C2020" s="8" cm="1">
        <f t="array" ref="C2020">ROWS(_xlfn.UNIQUE(_xlfn._xlws.FILTER(VGSales[Genre],VGSales[Name]=A2020)))</f>
        <v>1</v>
      </c>
      <c r="D2020" s="8">
        <f>SUMIFS(VGSales[Global_Sales],VGSales[Name],A2020)</f>
        <v>0.79</v>
      </c>
    </row>
    <row r="2021" spans="1:4" s="8" customFormat="1" x14ac:dyDescent="0.25">
      <c r="A2021" s="8" t="str">
        <v>Mega Man 5</v>
      </c>
      <c r="B2021" s="8" cm="1">
        <f t="array" ref="B2021">SUM(1*(VGSales[Name]=A2021))</f>
        <v>1</v>
      </c>
      <c r="C2021" s="8" cm="1">
        <f t="array" ref="C2021">ROWS(_xlfn.UNIQUE(_xlfn._xlws.FILTER(VGSales[Genre],VGSales[Name]=A2021)))</f>
        <v>1</v>
      </c>
      <c r="D2021" s="8">
        <f>SUMIFS(VGSales[Global_Sales],VGSales[Name],A2021)</f>
        <v>0.79</v>
      </c>
    </row>
    <row r="2022" spans="1:4" s="8" customFormat="1" x14ac:dyDescent="0.25">
      <c r="A2022" s="8" t="str">
        <v>Star Ocean: The Last Hope</v>
      </c>
      <c r="B2022" s="8" cm="1">
        <f t="array" ref="B2022">SUM(1*(VGSales[Name]=A2022))</f>
        <v>1</v>
      </c>
      <c r="C2022" s="8" cm="1">
        <f t="array" ref="C2022">ROWS(_xlfn.UNIQUE(_xlfn._xlws.FILTER(VGSales[Genre],VGSales[Name]=A2022)))</f>
        <v>1</v>
      </c>
      <c r="D2022" s="8">
        <f>SUMIFS(VGSales[Global_Sales],VGSales[Name],A2022)</f>
        <v>0.79</v>
      </c>
    </row>
    <row r="2023" spans="1:4" s="8" customFormat="1" x14ac:dyDescent="0.25">
      <c r="A2023" s="8" t="str">
        <v>Dance Dance Revolution SuperNOVA 2</v>
      </c>
      <c r="B2023" s="8" cm="1">
        <f t="array" ref="B2023">SUM(1*(VGSales[Name]=A2023))</f>
        <v>1</v>
      </c>
      <c r="C2023" s="8" cm="1">
        <f t="array" ref="C2023">ROWS(_xlfn.UNIQUE(_xlfn._xlws.FILTER(VGSales[Genre],VGSales[Name]=A2023)))</f>
        <v>1</v>
      </c>
      <c r="D2023" s="8">
        <f>SUMIFS(VGSales[Global_Sales],VGSales[Name],A2023)</f>
        <v>0.79</v>
      </c>
    </row>
    <row r="2024" spans="1:4" s="8" customFormat="1" x14ac:dyDescent="0.25">
      <c r="A2024" s="8" t="str">
        <v>Armored Core 2</v>
      </c>
      <c r="B2024" s="8" cm="1">
        <f t="array" ref="B2024">SUM(1*(VGSales[Name]=A2024))</f>
        <v>1</v>
      </c>
      <c r="C2024" s="8" cm="1">
        <f t="array" ref="C2024">ROWS(_xlfn.UNIQUE(_xlfn._xlws.FILTER(VGSales[Genre],VGSales[Name]=A2024)))</f>
        <v>1</v>
      </c>
      <c r="D2024" s="8">
        <f>SUMIFS(VGSales[Global_Sales],VGSales[Name],A2024)</f>
        <v>0.79</v>
      </c>
    </row>
    <row r="2025" spans="1:4" s="8" customFormat="1" x14ac:dyDescent="0.25">
      <c r="A2025" s="8" t="str">
        <v>Ghost Squad</v>
      </c>
      <c r="B2025" s="8" cm="1">
        <f t="array" ref="B2025">SUM(1*(VGSales[Name]=A2025))</f>
        <v>1</v>
      </c>
      <c r="C2025" s="8" cm="1">
        <f t="array" ref="C2025">ROWS(_xlfn.UNIQUE(_xlfn._xlws.FILTER(VGSales[Genre],VGSales[Name]=A2025)))</f>
        <v>1</v>
      </c>
      <c r="D2025" s="8">
        <f>SUMIFS(VGSales[Global_Sales],VGSales[Name],A2025)</f>
        <v>0.79</v>
      </c>
    </row>
    <row r="2026" spans="1:4" s="8" customFormat="1" x14ac:dyDescent="0.25">
      <c r="A2026" s="8" t="str">
        <v>Dead Island: Riptide</v>
      </c>
      <c r="B2026" s="8" cm="1">
        <f t="array" ref="B2026">SUM(1*(VGSales[Name]=A2026))</f>
        <v>3</v>
      </c>
      <c r="C2026" s="8" cm="1">
        <f t="array" ref="C2026">ROWS(_xlfn.UNIQUE(_xlfn._xlws.FILTER(VGSales[Genre],VGSales[Name]=A2026)))</f>
        <v>1</v>
      </c>
      <c r="D2026" s="8">
        <f>SUMIFS(VGSales[Global_Sales],VGSales[Name],A2026)</f>
        <v>1.4900000000000002</v>
      </c>
    </row>
    <row r="2027" spans="1:4" s="8" customFormat="1" x14ac:dyDescent="0.25">
      <c r="A2027" s="8" t="str">
        <v>Drawn to Life</v>
      </c>
      <c r="B2027" s="8" cm="1">
        <f t="array" ref="B2027">SUM(1*(VGSales[Name]=A2027))</f>
        <v>1</v>
      </c>
      <c r="C2027" s="8" cm="1">
        <f t="array" ref="C2027">ROWS(_xlfn.UNIQUE(_xlfn._xlws.FILTER(VGSales[Genre],VGSales[Name]=A2027)))</f>
        <v>1</v>
      </c>
      <c r="D2027" s="8">
        <f>SUMIFS(VGSales[Global_Sales],VGSales[Name],A2027)</f>
        <v>0.79</v>
      </c>
    </row>
    <row r="2028" spans="1:4" s="8" customFormat="1" x14ac:dyDescent="0.25">
      <c r="A2028" s="8" t="str">
        <v>Major League Baseball Featuring Ken Griffey Jr</v>
      </c>
      <c r="B2028" s="8" cm="1">
        <f t="array" ref="B2028">SUM(1*(VGSales[Name]=A2028))</f>
        <v>1</v>
      </c>
      <c r="C2028" s="8" cm="1">
        <f t="array" ref="C2028">ROWS(_xlfn.UNIQUE(_xlfn._xlws.FILTER(VGSales[Genre],VGSales[Name]=A2028)))</f>
        <v>1</v>
      </c>
      <c r="D2028" s="8">
        <f>SUMIFS(VGSales[Global_Sales],VGSales[Name],A2028)</f>
        <v>0.79</v>
      </c>
    </row>
    <row r="2029" spans="1:4" s="8" customFormat="1" x14ac:dyDescent="0.25">
      <c r="A2029" s="8" t="str">
        <v>Too Human</v>
      </c>
      <c r="B2029" s="8" cm="1">
        <f t="array" ref="B2029">SUM(1*(VGSales[Name]=A2029))</f>
        <v>1</v>
      </c>
      <c r="C2029" s="8" cm="1">
        <f t="array" ref="C2029">ROWS(_xlfn.UNIQUE(_xlfn._xlws.FILTER(VGSales[Genre],VGSales[Name]=A2029)))</f>
        <v>1</v>
      </c>
      <c r="D2029" s="8">
        <f>SUMIFS(VGSales[Global_Sales],VGSales[Name],A2029)</f>
        <v>0.79</v>
      </c>
    </row>
    <row r="2030" spans="1:4" s="8" customFormat="1" x14ac:dyDescent="0.25">
      <c r="A2030" s="8" t="str">
        <v>NCAA Football 08</v>
      </c>
      <c r="B2030" s="8" cm="1">
        <f t="array" ref="B2030">SUM(1*(VGSales[Name]=A2030))</f>
        <v>4</v>
      </c>
      <c r="C2030" s="8" cm="1">
        <f t="array" ref="C2030">ROWS(_xlfn.UNIQUE(_xlfn._xlws.FILTER(VGSales[Genre],VGSales[Name]=A2030)))</f>
        <v>1</v>
      </c>
      <c r="D2030" s="8">
        <f>SUMIFS(VGSales[Global_Sales],VGSales[Name],A2030)</f>
        <v>1.9500000000000002</v>
      </c>
    </row>
    <row r="2031" spans="1:4" s="8" customFormat="1" x14ac:dyDescent="0.25">
      <c r="A2031" s="8" t="str">
        <v>Personal Trainer: Walking</v>
      </c>
      <c r="B2031" s="8" cm="1">
        <f t="array" ref="B2031">SUM(1*(VGSales[Name]=A2031))</f>
        <v>1</v>
      </c>
      <c r="C2031" s="8" cm="1">
        <f t="array" ref="C2031">ROWS(_xlfn.UNIQUE(_xlfn._xlws.FILTER(VGSales[Genre],VGSales[Name]=A2031)))</f>
        <v>1</v>
      </c>
      <c r="D2031" s="8">
        <f>SUMIFS(VGSales[Global_Sales],VGSales[Name],A2031)</f>
        <v>0.79</v>
      </c>
    </row>
    <row r="2032" spans="1:4" s="8" customFormat="1" x14ac:dyDescent="0.25">
      <c r="A2032" s="8" t="str">
        <v>PokePark 2: Wonders Beyond</v>
      </c>
      <c r="B2032" s="8" cm="1">
        <f t="array" ref="B2032">SUM(1*(VGSales[Name]=A2032))</f>
        <v>1</v>
      </c>
      <c r="C2032" s="8" cm="1">
        <f t="array" ref="C2032">ROWS(_xlfn.UNIQUE(_xlfn._xlws.FILTER(VGSales[Genre],VGSales[Name]=A2032)))</f>
        <v>1</v>
      </c>
      <c r="D2032" s="8">
        <f>SUMIFS(VGSales[Global_Sales],VGSales[Name],A2032)</f>
        <v>0.79</v>
      </c>
    </row>
    <row r="2033" spans="1:4" s="8" customFormat="1" x14ac:dyDescent="0.25">
      <c r="A2033" s="8" t="str">
        <v>Professor Layton and the Azran Legacy</v>
      </c>
      <c r="B2033" s="8" cm="1">
        <f t="array" ref="B2033">SUM(1*(VGSales[Name]=A2033))</f>
        <v>1</v>
      </c>
      <c r="C2033" s="8" cm="1">
        <f t="array" ref="C2033">ROWS(_xlfn.UNIQUE(_xlfn._xlws.FILTER(VGSales[Genre],VGSales[Name]=A2033)))</f>
        <v>1</v>
      </c>
      <c r="D2033" s="8">
        <f>SUMIFS(VGSales[Global_Sales],VGSales[Name],A2033)</f>
        <v>0.78</v>
      </c>
    </row>
    <row r="2034" spans="1:4" s="8" customFormat="1" x14ac:dyDescent="0.25">
      <c r="A2034" s="8" t="str">
        <v>Tom Clancy's Splinter Cell: Double Agent</v>
      </c>
      <c r="B2034" s="8" cm="1">
        <f t="array" ref="B2034">SUM(1*(VGSales[Name]=A2034))</f>
        <v>4</v>
      </c>
      <c r="C2034" s="8" cm="1">
        <f t="array" ref="C2034">ROWS(_xlfn.UNIQUE(_xlfn._xlws.FILTER(VGSales[Genre],VGSales[Name]=A2034)))</f>
        <v>1</v>
      </c>
      <c r="D2034" s="8">
        <f>SUMIFS(VGSales[Global_Sales],VGSales[Name],A2034)</f>
        <v>1.23</v>
      </c>
    </row>
    <row r="2035" spans="1:4" s="8" customFormat="1" x14ac:dyDescent="0.25">
      <c r="A2035" s="8" t="str">
        <v>Yars' Revenge</v>
      </c>
      <c r="B2035" s="8" cm="1">
        <f t="array" ref="B2035">SUM(1*(VGSales[Name]=A2035))</f>
        <v>1</v>
      </c>
      <c r="C2035" s="8" cm="1">
        <f t="array" ref="C2035">ROWS(_xlfn.UNIQUE(_xlfn._xlws.FILTER(VGSales[Genre],VGSales[Name]=A2035)))</f>
        <v>1</v>
      </c>
      <c r="D2035" s="8">
        <f>SUMIFS(VGSales[Global_Sales],VGSales[Name],A2035)</f>
        <v>0.78</v>
      </c>
    </row>
    <row r="2036" spans="1:4" s="8" customFormat="1" x14ac:dyDescent="0.25">
      <c r="A2036" s="8" t="str">
        <v>Lips</v>
      </c>
      <c r="B2036" s="8" cm="1">
        <f t="array" ref="B2036">SUM(1*(VGSales[Name]=A2036))</f>
        <v>1</v>
      </c>
      <c r="C2036" s="8" cm="1">
        <f t="array" ref="C2036">ROWS(_xlfn.UNIQUE(_xlfn._xlws.FILTER(VGSales[Genre],VGSales[Name]=A2036)))</f>
        <v>1</v>
      </c>
      <c r="D2036" s="8">
        <f>SUMIFS(VGSales[Global_Sales],VGSales[Name],A2036)</f>
        <v>0.78</v>
      </c>
    </row>
    <row r="2037" spans="1:4" s="8" customFormat="1" x14ac:dyDescent="0.25">
      <c r="A2037" s="8" t="str">
        <v>Secret Agent Barbie: Royal Jewels Mission</v>
      </c>
      <c r="B2037" s="8" cm="1">
        <f t="array" ref="B2037">SUM(1*(VGSales[Name]=A2037))</f>
        <v>1</v>
      </c>
      <c r="C2037" s="8" cm="1">
        <f t="array" ref="C2037">ROWS(_xlfn.UNIQUE(_xlfn._xlws.FILTER(VGSales[Genre],VGSales[Name]=A2037)))</f>
        <v>1</v>
      </c>
      <c r="D2037" s="8">
        <f>SUMIFS(VGSales[Global_Sales],VGSales[Name],A2037)</f>
        <v>0.78</v>
      </c>
    </row>
    <row r="2038" spans="1:4" s="8" customFormat="1" x14ac:dyDescent="0.25">
      <c r="A2038" s="8" t="str">
        <v>Metroid Prime Hunters</v>
      </c>
      <c r="B2038" s="8" cm="1">
        <f t="array" ref="B2038">SUM(1*(VGSales[Name]=A2038))</f>
        <v>1</v>
      </c>
      <c r="C2038" s="8" cm="1">
        <f t="array" ref="C2038">ROWS(_xlfn.UNIQUE(_xlfn._xlws.FILTER(VGSales[Genre],VGSales[Name]=A2038)))</f>
        <v>1</v>
      </c>
      <c r="D2038" s="8">
        <f>SUMIFS(VGSales[Global_Sales],VGSales[Name],A2038)</f>
        <v>0.78</v>
      </c>
    </row>
    <row r="2039" spans="1:4" s="8" customFormat="1" x14ac:dyDescent="0.25">
      <c r="A2039" s="8" t="str">
        <v>The 7th Guest</v>
      </c>
      <c r="B2039" s="8" cm="1">
        <f t="array" ref="B2039">SUM(1*(VGSales[Name]=A2039))</f>
        <v>1</v>
      </c>
      <c r="C2039" s="8" cm="1">
        <f t="array" ref="C2039">ROWS(_xlfn.UNIQUE(_xlfn._xlws.FILTER(VGSales[Genre],VGSales[Name]=A2039)))</f>
        <v>1</v>
      </c>
      <c r="D2039" s="8">
        <f>SUMIFS(VGSales[Global_Sales],VGSales[Name],A2039)</f>
        <v>0.78</v>
      </c>
    </row>
    <row r="2040" spans="1:4" s="8" customFormat="1" x14ac:dyDescent="0.25">
      <c r="A2040" s="8" t="str">
        <v>Doom</v>
      </c>
      <c r="B2040" s="8" cm="1">
        <f t="array" ref="B2040">SUM(1*(VGSales[Name]=A2040))</f>
        <v>3</v>
      </c>
      <c r="C2040" s="8" cm="1">
        <f t="array" ref="C2040">ROWS(_xlfn.UNIQUE(_xlfn._xlws.FILTER(VGSales[Genre],VGSales[Name]=A2040)))</f>
        <v>1</v>
      </c>
      <c r="D2040" s="8">
        <f>SUMIFS(VGSales[Global_Sales],VGSales[Name],A2040)</f>
        <v>0.95000000000000007</v>
      </c>
    </row>
    <row r="2041" spans="1:4" s="8" customFormat="1" x14ac:dyDescent="0.25">
      <c r="A2041" s="8" t="str">
        <v>Buzz! The Hollywood Quiz</v>
      </c>
      <c r="B2041" s="8" cm="1">
        <f t="array" ref="B2041">SUM(1*(VGSales[Name]=A2041))</f>
        <v>1</v>
      </c>
      <c r="C2041" s="8" cm="1">
        <f t="array" ref="C2041">ROWS(_xlfn.UNIQUE(_xlfn._xlws.FILTER(VGSales[Genre],VGSales[Name]=A2041)))</f>
        <v>1</v>
      </c>
      <c r="D2041" s="8">
        <f>SUMIFS(VGSales[Global_Sales],VGSales[Name],A2041)</f>
        <v>0.78</v>
      </c>
    </row>
    <row r="2042" spans="1:4" s="8" customFormat="1" x14ac:dyDescent="0.25">
      <c r="A2042" s="8" t="str">
        <v>Puzzler World</v>
      </c>
      <c r="B2042" s="8" cm="1">
        <f t="array" ref="B2042">SUM(1*(VGSales[Name]=A2042))</f>
        <v>1</v>
      </c>
      <c r="C2042" s="8" cm="1">
        <f t="array" ref="C2042">ROWS(_xlfn.UNIQUE(_xlfn._xlws.FILTER(VGSales[Genre],VGSales[Name]=A2042)))</f>
        <v>1</v>
      </c>
      <c r="D2042" s="8">
        <f>SUMIFS(VGSales[Global_Sales],VGSales[Name],A2042)</f>
        <v>0.78</v>
      </c>
    </row>
    <row r="2043" spans="1:4" s="8" customFormat="1" x14ac:dyDescent="0.25">
      <c r="A2043" s="8" t="str">
        <v>My Little Pony: Pinkie Pie's Party</v>
      </c>
      <c r="B2043" s="8" cm="1">
        <f t="array" ref="B2043">SUM(1*(VGSales[Name]=A2043))</f>
        <v>1</v>
      </c>
      <c r="C2043" s="8" cm="1">
        <f t="array" ref="C2043">ROWS(_xlfn.UNIQUE(_xlfn._xlws.FILTER(VGSales[Genre],VGSales[Name]=A2043)))</f>
        <v>1</v>
      </c>
      <c r="D2043" s="8">
        <f>SUMIFS(VGSales[Global_Sales],VGSales[Name],A2043)</f>
        <v>0.78</v>
      </c>
    </row>
    <row r="2044" spans="1:4" s="8" customFormat="1" x14ac:dyDescent="0.25">
      <c r="A2044" s="8" t="str">
        <v>We Sing</v>
      </c>
      <c r="B2044" s="8" cm="1">
        <f t="array" ref="B2044">SUM(1*(VGSales[Name]=A2044))</f>
        <v>1</v>
      </c>
      <c r="C2044" s="8" cm="1">
        <f t="array" ref="C2044">ROWS(_xlfn.UNIQUE(_xlfn._xlws.FILTER(VGSales[Genre],VGSales[Name]=A2044)))</f>
        <v>1</v>
      </c>
      <c r="D2044" s="8">
        <f>SUMIFS(VGSales[Global_Sales],VGSales[Name],A2044)</f>
        <v>0.78</v>
      </c>
    </row>
    <row r="2045" spans="1:4" s="8" customFormat="1" x14ac:dyDescent="0.25">
      <c r="A2045" s="8" t="str">
        <v>Marvel vs. Capcom: Clash of Super Heroes</v>
      </c>
      <c r="B2045" s="8" cm="1">
        <f t="array" ref="B2045">SUM(1*(VGSales[Name]=A2045))</f>
        <v>2</v>
      </c>
      <c r="C2045" s="8" cm="1">
        <f t="array" ref="C2045">ROWS(_xlfn.UNIQUE(_xlfn._xlws.FILTER(VGSales[Genre],VGSales[Name]=A2045)))</f>
        <v>1</v>
      </c>
      <c r="D2045" s="8">
        <f>SUMIFS(VGSales[Global_Sales],VGSales[Name],A2045)</f>
        <v>0.88</v>
      </c>
    </row>
    <row r="2046" spans="1:4" s="8" customFormat="1" x14ac:dyDescent="0.25">
      <c r="A2046" s="8" t="str">
        <v>God of War Saga</v>
      </c>
      <c r="B2046" s="8" cm="1">
        <f t="array" ref="B2046">SUM(1*(VGSales[Name]=A2046))</f>
        <v>1</v>
      </c>
      <c r="C2046" s="8" cm="1">
        <f t="array" ref="C2046">ROWS(_xlfn.UNIQUE(_xlfn._xlws.FILTER(VGSales[Genre],VGSales[Name]=A2046)))</f>
        <v>1</v>
      </c>
      <c r="D2046" s="8">
        <f>SUMIFS(VGSales[Global_Sales],VGSales[Name],A2046)</f>
        <v>0.78</v>
      </c>
    </row>
    <row r="2047" spans="1:4" s="8" customFormat="1" x14ac:dyDescent="0.25">
      <c r="A2047" s="8" t="str">
        <v>Battle Stations</v>
      </c>
      <c r="B2047" s="8" cm="1">
        <f t="array" ref="B2047">SUM(1*(VGSales[Name]=A2047))</f>
        <v>1</v>
      </c>
      <c r="C2047" s="8" cm="1">
        <f t="array" ref="C2047">ROWS(_xlfn.UNIQUE(_xlfn._xlws.FILTER(VGSales[Genre],VGSales[Name]=A2047)))</f>
        <v>1</v>
      </c>
      <c r="D2047" s="8">
        <f>SUMIFS(VGSales[Global_Sales],VGSales[Name],A2047)</f>
        <v>0.78</v>
      </c>
    </row>
    <row r="2048" spans="1:4" s="8" customFormat="1" x14ac:dyDescent="0.25">
      <c r="A2048" s="8" t="str">
        <v>Tetris Party Deluxe</v>
      </c>
      <c r="B2048" s="8" cm="1">
        <f t="array" ref="B2048">SUM(1*(VGSales[Name]=A2048))</f>
        <v>2</v>
      </c>
      <c r="C2048" s="8" cm="1">
        <f t="array" ref="C2048">ROWS(_xlfn.UNIQUE(_xlfn._xlws.FILTER(VGSales[Genre],VGSales[Name]=A2048)))</f>
        <v>1</v>
      </c>
      <c r="D2048" s="8">
        <f>SUMIFS(VGSales[Global_Sales],VGSales[Name],A2048)</f>
        <v>1.3599999999999999</v>
      </c>
    </row>
    <row r="2049" spans="1:4" s="8" customFormat="1" x14ac:dyDescent="0.25">
      <c r="A2049" s="8" t="str">
        <v>Pro Evolution Soccer 2016</v>
      </c>
      <c r="B2049" s="8" cm="1">
        <f t="array" ref="B2049">SUM(1*(VGSales[Name]=A2049))</f>
        <v>5</v>
      </c>
      <c r="C2049" s="8" cm="1">
        <f t="array" ref="C2049">ROWS(_xlfn.UNIQUE(_xlfn._xlws.FILTER(VGSales[Genre],VGSales[Name]=A2049)))</f>
        <v>1</v>
      </c>
      <c r="D2049" s="8">
        <f>SUMIFS(VGSales[Global_Sales],VGSales[Name],A2049)</f>
        <v>1.5</v>
      </c>
    </row>
    <row r="2050" spans="1:4" s="8" customFormat="1" x14ac:dyDescent="0.25">
      <c r="A2050" s="8" t="str">
        <v>Worms: Open Warfare</v>
      </c>
      <c r="B2050" s="8" cm="1">
        <f t="array" ref="B2050">SUM(1*(VGSales[Name]=A2050))</f>
        <v>2</v>
      </c>
      <c r="C2050" s="8" cm="1">
        <f t="array" ref="C2050">ROWS(_xlfn.UNIQUE(_xlfn._xlws.FILTER(VGSales[Genre],VGSales[Name]=A2050)))</f>
        <v>1</v>
      </c>
      <c r="D2050" s="8">
        <f>SUMIFS(VGSales[Global_Sales],VGSales[Name],A2050)</f>
        <v>0.86</v>
      </c>
    </row>
    <row r="2051" spans="1:4" s="8" customFormat="1" x14ac:dyDescent="0.25">
      <c r="A2051" s="8" t="str">
        <v>Star Wars Battlefront: Elite Squadron</v>
      </c>
      <c r="B2051" s="8" cm="1">
        <f t="array" ref="B2051">SUM(1*(VGSales[Name]=A2051))</f>
        <v>2</v>
      </c>
      <c r="C2051" s="8" cm="1">
        <f t="array" ref="C2051">ROWS(_xlfn.UNIQUE(_xlfn._xlws.FILTER(VGSales[Genre],VGSales[Name]=A2051)))</f>
        <v>1</v>
      </c>
      <c r="D2051" s="8">
        <f>SUMIFS(VGSales[Global_Sales],VGSales[Name],A2051)</f>
        <v>1.3</v>
      </c>
    </row>
    <row r="2052" spans="1:4" s="8" customFormat="1" x14ac:dyDescent="0.25">
      <c r="A2052" s="8" t="str">
        <v>UFC Personal Trainer: The Ultimate Fitness System</v>
      </c>
      <c r="B2052" s="8" cm="1">
        <f t="array" ref="B2052">SUM(1*(VGSales[Name]=A2052))</f>
        <v>3</v>
      </c>
      <c r="C2052" s="8" cm="1">
        <f t="array" ref="C2052">ROWS(_xlfn.UNIQUE(_xlfn._xlws.FILTER(VGSales[Genre],VGSales[Name]=A2052)))</f>
        <v>1</v>
      </c>
      <c r="D2052" s="8">
        <f>SUMIFS(VGSales[Global_Sales],VGSales[Name],A2052)</f>
        <v>1.18</v>
      </c>
    </row>
    <row r="2053" spans="1:4" s="8" customFormat="1" x14ac:dyDescent="0.25">
      <c r="A2053" s="8" t="str">
        <v>NBA 2K7</v>
      </c>
      <c r="B2053" s="8" cm="1">
        <f t="array" ref="B2053">SUM(1*(VGSales[Name]=A2053))</f>
        <v>4</v>
      </c>
      <c r="C2053" s="8" cm="1">
        <f t="array" ref="C2053">ROWS(_xlfn.UNIQUE(_xlfn._xlws.FILTER(VGSales[Genre],VGSales[Name]=A2053)))</f>
        <v>1</v>
      </c>
      <c r="D2053" s="8">
        <f>SUMIFS(VGSales[Global_Sales],VGSales[Name],A2053)</f>
        <v>1.7699999999999998</v>
      </c>
    </row>
    <row r="2054" spans="1:4" s="8" customFormat="1" x14ac:dyDescent="0.25">
      <c r="A2054" s="8" t="str">
        <v>Torneko no Daibouken: Fushigi no Dungeon</v>
      </c>
      <c r="B2054" s="8" cm="1">
        <f t="array" ref="B2054">SUM(1*(VGSales[Name]=A2054))</f>
        <v>1</v>
      </c>
      <c r="C2054" s="8" cm="1">
        <f t="array" ref="C2054">ROWS(_xlfn.UNIQUE(_xlfn._xlws.FILTER(VGSales[Genre],VGSales[Name]=A2054)))</f>
        <v>1</v>
      </c>
      <c r="D2054" s="8">
        <f>SUMIFS(VGSales[Global_Sales],VGSales[Name],A2054)</f>
        <v>0.78</v>
      </c>
    </row>
    <row r="2055" spans="1:4" s="8" customFormat="1" x14ac:dyDescent="0.25">
      <c r="A2055" s="8" t="str">
        <v>Jr. Pac-Man</v>
      </c>
      <c r="B2055" s="8" cm="1">
        <f t="array" ref="B2055">SUM(1*(VGSales[Name]=A2055))</f>
        <v>1</v>
      </c>
      <c r="C2055" s="8" cm="1">
        <f t="array" ref="C2055">ROWS(_xlfn.UNIQUE(_xlfn._xlws.FILTER(VGSales[Genre],VGSales[Name]=A2055)))</f>
        <v>1</v>
      </c>
      <c r="D2055" s="8">
        <f>SUMIFS(VGSales[Global_Sales],VGSales[Name],A2055)</f>
        <v>0.78</v>
      </c>
    </row>
    <row r="2056" spans="1:4" s="8" customFormat="1" x14ac:dyDescent="0.25">
      <c r="A2056" s="8" t="str">
        <v>Banjo-Kazooie: Nuts &amp; Bolts</v>
      </c>
      <c r="B2056" s="8" cm="1">
        <f t="array" ref="B2056">SUM(1*(VGSales[Name]=A2056))</f>
        <v>1</v>
      </c>
      <c r="C2056" s="8" cm="1">
        <f t="array" ref="C2056">ROWS(_xlfn.UNIQUE(_xlfn._xlws.FILTER(VGSales[Genre],VGSales[Name]=A2056)))</f>
        <v>1</v>
      </c>
      <c r="D2056" s="8">
        <f>SUMIFS(VGSales[Global_Sales],VGSales[Name],A2056)</f>
        <v>0.78</v>
      </c>
    </row>
    <row r="2057" spans="1:4" s="8" customFormat="1" x14ac:dyDescent="0.25">
      <c r="A2057" s="8" t="str">
        <v>NBA ShootOut 98</v>
      </c>
      <c r="B2057" s="8" cm="1">
        <f t="array" ref="B2057">SUM(1*(VGSales[Name]=A2057))</f>
        <v>1</v>
      </c>
      <c r="C2057" s="8" cm="1">
        <f t="array" ref="C2057">ROWS(_xlfn.UNIQUE(_xlfn._xlws.FILTER(VGSales[Genre],VGSales[Name]=A2057)))</f>
        <v>1</v>
      </c>
      <c r="D2057" s="8">
        <f>SUMIFS(VGSales[Global_Sales],VGSales[Name],A2057)</f>
        <v>0.78</v>
      </c>
    </row>
    <row r="2058" spans="1:4" s="8" customFormat="1" x14ac:dyDescent="0.25">
      <c r="A2058" s="8" t="str">
        <v>Harry Potter and the Half-Blood Prince</v>
      </c>
      <c r="B2058" s="8" cm="1">
        <f t="array" ref="B2058">SUM(1*(VGSales[Name]=A2058))</f>
        <v>7</v>
      </c>
      <c r="C2058" s="8" cm="1">
        <f t="array" ref="C2058">ROWS(_xlfn.UNIQUE(_xlfn._xlws.FILTER(VGSales[Genre],VGSales[Name]=A2058)))</f>
        <v>1</v>
      </c>
      <c r="D2058" s="8">
        <f>SUMIFS(VGSales[Global_Sales],VGSales[Name],A2058)</f>
        <v>3.2399999999999993</v>
      </c>
    </row>
    <row r="2059" spans="1:4" s="8" customFormat="1" x14ac:dyDescent="0.25">
      <c r="A2059" s="8" t="str">
        <v>Perfect Dark Zero</v>
      </c>
      <c r="B2059" s="8" cm="1">
        <f t="array" ref="B2059">SUM(1*(VGSales[Name]=A2059))</f>
        <v>1</v>
      </c>
      <c r="C2059" s="8" cm="1">
        <f t="array" ref="C2059">ROWS(_xlfn.UNIQUE(_xlfn._xlws.FILTER(VGSales[Genre],VGSales[Name]=A2059)))</f>
        <v>1</v>
      </c>
      <c r="D2059" s="8">
        <f>SUMIFS(VGSales[Global_Sales],VGSales[Name],A2059)</f>
        <v>0.77</v>
      </c>
    </row>
    <row r="2060" spans="1:4" s="8" customFormat="1" x14ac:dyDescent="0.25">
      <c r="A2060" s="8" t="str">
        <v>Galaxian</v>
      </c>
      <c r="B2060" s="8" cm="1">
        <f t="array" ref="B2060">SUM(1*(VGSales[Name]=A2060))</f>
        <v>1</v>
      </c>
      <c r="C2060" s="8" cm="1">
        <f t="array" ref="C2060">ROWS(_xlfn.UNIQUE(_xlfn._xlws.FILTER(VGSales[Genre],VGSales[Name]=A2060)))</f>
        <v>1</v>
      </c>
      <c r="D2060" s="8">
        <f>SUMIFS(VGSales[Global_Sales],VGSales[Name],A2060)</f>
        <v>0.77</v>
      </c>
    </row>
    <row r="2061" spans="1:4" s="8" customFormat="1" x14ac:dyDescent="0.25">
      <c r="A2061" s="8" t="str">
        <v>Andretti Racing</v>
      </c>
      <c r="B2061" s="8" cm="1">
        <f t="array" ref="B2061">SUM(1*(VGSales[Name]=A2061))</f>
        <v>1</v>
      </c>
      <c r="C2061" s="8" cm="1">
        <f t="array" ref="C2061">ROWS(_xlfn.UNIQUE(_xlfn._xlws.FILTER(VGSales[Genre],VGSales[Name]=A2061)))</f>
        <v>1</v>
      </c>
      <c r="D2061" s="8">
        <f>SUMIFS(VGSales[Global_Sales],VGSales[Name],A2061)</f>
        <v>0.77</v>
      </c>
    </row>
    <row r="2062" spans="1:4" s="8" customFormat="1" x14ac:dyDescent="0.25">
      <c r="A2062" s="8" t="str">
        <v>Caesars Palace 2000: Millennium Gold Edition</v>
      </c>
      <c r="B2062" s="8" cm="1">
        <f t="array" ref="B2062">SUM(1*(VGSales[Name]=A2062))</f>
        <v>1</v>
      </c>
      <c r="C2062" s="8" cm="1">
        <f t="array" ref="C2062">ROWS(_xlfn.UNIQUE(_xlfn._xlws.FILTER(VGSales[Genre],VGSales[Name]=A2062)))</f>
        <v>1</v>
      </c>
      <c r="D2062" s="8">
        <f>SUMIFS(VGSales[Global_Sales],VGSales[Name],A2062)</f>
        <v>0.77</v>
      </c>
    </row>
    <row r="2063" spans="1:4" s="8" customFormat="1" x14ac:dyDescent="0.25">
      <c r="A2063" s="8" t="str">
        <v>Air Raid</v>
      </c>
      <c r="B2063" s="8" cm="1">
        <f t="array" ref="B2063">SUM(1*(VGSales[Name]=A2063))</f>
        <v>1</v>
      </c>
      <c r="C2063" s="8" cm="1">
        <f t="array" ref="C2063">ROWS(_xlfn.UNIQUE(_xlfn._xlws.FILTER(VGSales[Genre],VGSales[Name]=A2063)))</f>
        <v>1</v>
      </c>
      <c r="D2063" s="8">
        <f>SUMIFS(VGSales[Global_Sales],VGSales[Name],A2063)</f>
        <v>0.77</v>
      </c>
    </row>
    <row r="2064" spans="1:4" s="8" customFormat="1" x14ac:dyDescent="0.25">
      <c r="A2064" s="8" t="str">
        <v>Freedom Wars</v>
      </c>
      <c r="B2064" s="8" cm="1">
        <f t="array" ref="B2064">SUM(1*(VGSales[Name]=A2064))</f>
        <v>1</v>
      </c>
      <c r="C2064" s="8" cm="1">
        <f t="array" ref="C2064">ROWS(_xlfn.UNIQUE(_xlfn._xlws.FILTER(VGSales[Genre],VGSales[Name]=A2064)))</f>
        <v>1</v>
      </c>
      <c r="D2064" s="8">
        <f>SUMIFS(VGSales[Global_Sales],VGSales[Name],A2064)</f>
        <v>0.77</v>
      </c>
    </row>
    <row r="2065" spans="1:4" s="8" customFormat="1" x14ac:dyDescent="0.25">
      <c r="A2065" s="8" t="str">
        <v>Marvel Nemesis: Rise of the Imperfects</v>
      </c>
      <c r="B2065" s="8" cm="1">
        <f t="array" ref="B2065">SUM(1*(VGSales[Name]=A2065))</f>
        <v>5</v>
      </c>
      <c r="C2065" s="8" cm="1">
        <f t="array" ref="C2065">ROWS(_xlfn.UNIQUE(_xlfn._xlws.FILTER(VGSales[Genre],VGSales[Name]=A2065)))</f>
        <v>1</v>
      </c>
      <c r="D2065" s="8">
        <f>SUMIFS(VGSales[Global_Sales],VGSales[Name],A2065)</f>
        <v>1.83</v>
      </c>
    </row>
    <row r="2066" spans="1:4" s="8" customFormat="1" x14ac:dyDescent="0.25">
      <c r="A2066" s="8" t="str">
        <v>Boxing</v>
      </c>
      <c r="B2066" s="8" cm="1">
        <f t="array" ref="B2066">SUM(1*(VGSales[Name]=A2066))</f>
        <v>2</v>
      </c>
      <c r="C2066" s="8" cm="1">
        <f t="array" ref="C2066">ROWS(_xlfn.UNIQUE(_xlfn._xlws.FILTER(VGSales[Genre],VGSales[Name]=A2066)))</f>
        <v>1</v>
      </c>
      <c r="D2066" s="8">
        <f>SUMIFS(VGSales[Global_Sales],VGSales[Name],A2066)</f>
        <v>0.84000000000000008</v>
      </c>
    </row>
    <row r="2067" spans="1:4" s="8" customFormat="1" x14ac:dyDescent="0.25">
      <c r="A2067" s="8" t="str">
        <v>Need for Speed: Porsche Unleashed</v>
      </c>
      <c r="B2067" s="8" cm="1">
        <f t="array" ref="B2067">SUM(1*(VGSales[Name]=A2067))</f>
        <v>2</v>
      </c>
      <c r="C2067" s="8" cm="1">
        <f t="array" ref="C2067">ROWS(_xlfn.UNIQUE(_xlfn._xlws.FILTER(VGSales[Genre],VGSales[Name]=A2067)))</f>
        <v>1</v>
      </c>
      <c r="D2067" s="8">
        <f>SUMIFS(VGSales[Global_Sales],VGSales[Name],A2067)</f>
        <v>1.25</v>
      </c>
    </row>
    <row r="2068" spans="1:4" s="8" customFormat="1" x14ac:dyDescent="0.25">
      <c r="A2068" s="8" t="str">
        <v>Dragon Ball: Raging Blast</v>
      </c>
      <c r="B2068" s="8" cm="1">
        <f t="array" ref="B2068">SUM(1*(VGSales[Name]=A2068))</f>
        <v>2</v>
      </c>
      <c r="C2068" s="8" cm="1">
        <f t="array" ref="C2068">ROWS(_xlfn.UNIQUE(_xlfn._xlws.FILTER(VGSales[Genre],VGSales[Name]=A2068)))</f>
        <v>1</v>
      </c>
      <c r="D2068" s="8">
        <f>SUMIFS(VGSales[Global_Sales],VGSales[Name],A2068)</f>
        <v>1.28</v>
      </c>
    </row>
    <row r="2069" spans="1:4" s="8" customFormat="1" x14ac:dyDescent="0.25">
      <c r="A2069" s="8" t="str">
        <v>Crystal Castles</v>
      </c>
      <c r="B2069" s="8" cm="1">
        <f t="array" ref="B2069">SUM(1*(VGSales[Name]=A2069))</f>
        <v>1</v>
      </c>
      <c r="C2069" s="8" cm="1">
        <f t="array" ref="C2069">ROWS(_xlfn.UNIQUE(_xlfn._xlws.FILTER(VGSales[Genre],VGSales[Name]=A2069)))</f>
        <v>1</v>
      </c>
      <c r="D2069" s="8">
        <f>SUMIFS(VGSales[Global_Sales],VGSales[Name],A2069)</f>
        <v>0.77</v>
      </c>
    </row>
    <row r="2070" spans="1:4" s="8" customFormat="1" x14ac:dyDescent="0.25">
      <c r="A2070" s="8" t="str">
        <v>Conker's Bad Fur Day</v>
      </c>
      <c r="B2070" s="8" cm="1">
        <f t="array" ref="B2070">SUM(1*(VGSales[Name]=A2070))</f>
        <v>1</v>
      </c>
      <c r="C2070" s="8" cm="1">
        <f t="array" ref="C2070">ROWS(_xlfn.UNIQUE(_xlfn._xlws.FILTER(VGSales[Genre],VGSales[Name]=A2070)))</f>
        <v>1</v>
      </c>
      <c r="D2070" s="8">
        <f>SUMIFS(VGSales[Global_Sales],VGSales[Name],A2070)</f>
        <v>0.77</v>
      </c>
    </row>
    <row r="2071" spans="1:4" s="8" customFormat="1" x14ac:dyDescent="0.25">
      <c r="A2071" s="8" t="str">
        <v>Dragon Warrior I&amp;II</v>
      </c>
      <c r="B2071" s="8" cm="1">
        <f t="array" ref="B2071">SUM(1*(VGSales[Name]=A2071))</f>
        <v>1</v>
      </c>
      <c r="C2071" s="8" cm="1">
        <f t="array" ref="C2071">ROWS(_xlfn.UNIQUE(_xlfn._xlws.FILTER(VGSales[Genre],VGSales[Name]=A2071)))</f>
        <v>1</v>
      </c>
      <c r="D2071" s="8">
        <f>SUMIFS(VGSales[Global_Sales],VGSales[Name],A2071)</f>
        <v>0.77</v>
      </c>
    </row>
    <row r="2072" spans="1:4" s="8" customFormat="1" x14ac:dyDescent="0.25">
      <c r="A2072" s="8" t="str">
        <v>Star Wars Episode II: Attack of the Clones</v>
      </c>
      <c r="B2072" s="8" cm="1">
        <f t="array" ref="B2072">SUM(1*(VGSales[Name]=A2072))</f>
        <v>1</v>
      </c>
      <c r="C2072" s="8" cm="1">
        <f t="array" ref="C2072">ROWS(_xlfn.UNIQUE(_xlfn._xlws.FILTER(VGSales[Genre],VGSales[Name]=A2072)))</f>
        <v>1</v>
      </c>
      <c r="D2072" s="8">
        <f>SUMIFS(VGSales[Global_Sales],VGSales[Name],A2072)</f>
        <v>0.77</v>
      </c>
    </row>
    <row r="2073" spans="1:4" s="8" customFormat="1" x14ac:dyDescent="0.25">
      <c r="A2073" s="8" t="str">
        <v>My Baby Girl</v>
      </c>
      <c r="B2073" s="8" cm="1">
        <f t="array" ref="B2073">SUM(1*(VGSales[Name]=A2073))</f>
        <v>1</v>
      </c>
      <c r="C2073" s="8" cm="1">
        <f t="array" ref="C2073">ROWS(_xlfn.UNIQUE(_xlfn._xlws.FILTER(VGSales[Genre],VGSales[Name]=A2073)))</f>
        <v>1</v>
      </c>
      <c r="D2073" s="8">
        <f>SUMIFS(VGSales[Global_Sales],VGSales[Name],A2073)</f>
        <v>0.77</v>
      </c>
    </row>
    <row r="2074" spans="1:4" s="8" customFormat="1" x14ac:dyDescent="0.25">
      <c r="A2074" s="8" t="str">
        <v>Twisted Metal: Head On</v>
      </c>
      <c r="B2074" s="8" cm="1">
        <f t="array" ref="B2074">SUM(1*(VGSales[Name]=A2074))</f>
        <v>1</v>
      </c>
      <c r="C2074" s="8" cm="1">
        <f t="array" ref="C2074">ROWS(_xlfn.UNIQUE(_xlfn._xlws.FILTER(VGSales[Genre],VGSales[Name]=A2074)))</f>
        <v>1</v>
      </c>
      <c r="D2074" s="8">
        <f>SUMIFS(VGSales[Global_Sales],VGSales[Name],A2074)</f>
        <v>0.77</v>
      </c>
    </row>
    <row r="2075" spans="1:4" s="8" customFormat="1" x14ac:dyDescent="0.25">
      <c r="A2075" s="8" t="str">
        <v>Conflict: Desert Storm II - Back to Bagdhad</v>
      </c>
      <c r="B2075" s="8" cm="1">
        <f t="array" ref="B2075">SUM(1*(VGSales[Name]=A2075))</f>
        <v>3</v>
      </c>
      <c r="C2075" s="8" cm="1">
        <f t="array" ref="C2075">ROWS(_xlfn.UNIQUE(_xlfn._xlws.FILTER(VGSales[Genre],VGSales[Name]=A2075)))</f>
        <v>1</v>
      </c>
      <c r="D2075" s="8">
        <f>SUMIFS(VGSales[Global_Sales],VGSales[Name],A2075)</f>
        <v>1.0900000000000001</v>
      </c>
    </row>
    <row r="2076" spans="1:4" s="8" customFormat="1" x14ac:dyDescent="0.25">
      <c r="A2076" s="8" t="str">
        <v>Maximo: Ghosts to Glory</v>
      </c>
      <c r="B2076" s="8" cm="1">
        <f t="array" ref="B2076">SUM(1*(VGSales[Name]=A2076))</f>
        <v>1</v>
      </c>
      <c r="C2076" s="8" cm="1">
        <f t="array" ref="C2076">ROWS(_xlfn.UNIQUE(_xlfn._xlws.FILTER(VGSales[Genre],VGSales[Name]=A2076)))</f>
        <v>1</v>
      </c>
      <c r="D2076" s="8">
        <f>SUMIFS(VGSales[Global_Sales],VGSales[Name],A2076)</f>
        <v>0.77</v>
      </c>
    </row>
    <row r="2077" spans="1:4" s="8" customFormat="1" x14ac:dyDescent="0.25">
      <c r="A2077" s="8" t="str">
        <v>Pokemon Dash</v>
      </c>
      <c r="B2077" s="8" cm="1">
        <f t="array" ref="B2077">SUM(1*(VGSales[Name]=A2077))</f>
        <v>1</v>
      </c>
      <c r="C2077" s="8" cm="1">
        <f t="array" ref="C2077">ROWS(_xlfn.UNIQUE(_xlfn._xlws.FILTER(VGSales[Genre],VGSales[Name]=A2077)))</f>
        <v>1</v>
      </c>
      <c r="D2077" s="8">
        <f>SUMIFS(VGSales[Global_Sales],VGSales[Name],A2077)</f>
        <v>0.77</v>
      </c>
    </row>
    <row r="2078" spans="1:4" s="8" customFormat="1" x14ac:dyDescent="0.25">
      <c r="A2078" s="8" t="str">
        <v>Donkey Kong Country 3</v>
      </c>
      <c r="B2078" s="8" cm="1">
        <f t="array" ref="B2078">SUM(1*(VGSales[Name]=A2078))</f>
        <v>1</v>
      </c>
      <c r="C2078" s="8" cm="1">
        <f t="array" ref="C2078">ROWS(_xlfn.UNIQUE(_xlfn._xlws.FILTER(VGSales[Genre],VGSales[Name]=A2078)))</f>
        <v>1</v>
      </c>
      <c r="D2078" s="8">
        <f>SUMIFS(VGSales[Global_Sales],VGSales[Name],A2078)</f>
        <v>0.77</v>
      </c>
    </row>
    <row r="2079" spans="1:4" s="8" customFormat="1" x14ac:dyDescent="0.25">
      <c r="A2079" s="8" t="str">
        <v>All-Star Baseball 2003</v>
      </c>
      <c r="B2079" s="8" cm="1">
        <f t="array" ref="B2079">SUM(1*(VGSales[Name]=A2079))</f>
        <v>4</v>
      </c>
      <c r="C2079" s="8" cm="1">
        <f t="array" ref="C2079">ROWS(_xlfn.UNIQUE(_xlfn._xlws.FILTER(VGSales[Genre],VGSales[Name]=A2079)))</f>
        <v>1</v>
      </c>
      <c r="D2079" s="8">
        <f>SUMIFS(VGSales[Global_Sales],VGSales[Name],A2079)</f>
        <v>1.3299999999999998</v>
      </c>
    </row>
    <row r="2080" spans="1:4" s="8" customFormat="1" x14ac:dyDescent="0.25">
      <c r="A2080" s="8" t="str">
        <v>Unlimited Saga</v>
      </c>
      <c r="B2080" s="8" cm="1">
        <f t="array" ref="B2080">SUM(1*(VGSales[Name]=A2080))</f>
        <v>1</v>
      </c>
      <c r="C2080" s="8" cm="1">
        <f t="array" ref="C2080">ROWS(_xlfn.UNIQUE(_xlfn._xlws.FILTER(VGSales[Genre],VGSales[Name]=A2080)))</f>
        <v>1</v>
      </c>
      <c r="D2080" s="8">
        <f>SUMIFS(VGSales[Global_Sales],VGSales[Name],A2080)</f>
        <v>0.77</v>
      </c>
    </row>
    <row r="2081" spans="1:4" s="8" customFormat="1" x14ac:dyDescent="0.25">
      <c r="A2081" s="8" t="str">
        <v>Cabela's Deer Hunt: 2004 Season</v>
      </c>
      <c r="B2081" s="8" cm="1">
        <f t="array" ref="B2081">SUM(1*(VGSales[Name]=A2081))</f>
        <v>2</v>
      </c>
      <c r="C2081" s="8" cm="1">
        <f t="array" ref="C2081">ROWS(_xlfn.UNIQUE(_xlfn._xlws.FILTER(VGSales[Genre],VGSales[Name]=A2081)))</f>
        <v>1</v>
      </c>
      <c r="D2081" s="8">
        <f>SUMIFS(VGSales[Global_Sales],VGSales[Name],A2081)</f>
        <v>0.97</v>
      </c>
    </row>
    <row r="2082" spans="1:4" s="8" customFormat="1" x14ac:dyDescent="0.25">
      <c r="A2082" s="8" t="str">
        <v>Formula 1</v>
      </c>
      <c r="B2082" s="8" cm="1">
        <f t="array" ref="B2082">SUM(1*(VGSales[Name]=A2082))</f>
        <v>1</v>
      </c>
      <c r="C2082" s="8" cm="1">
        <f t="array" ref="C2082">ROWS(_xlfn.UNIQUE(_xlfn._xlws.FILTER(VGSales[Genre],VGSales[Name]=A2082)))</f>
        <v>1</v>
      </c>
      <c r="D2082" s="8">
        <f>SUMIFS(VGSales[Global_Sales],VGSales[Name],A2082)</f>
        <v>0.76</v>
      </c>
    </row>
    <row r="2083" spans="1:4" s="8" customFormat="1" x14ac:dyDescent="0.25">
      <c r="A2083" s="8" t="str">
        <v>Raving Rabbids: Travel in Time</v>
      </c>
      <c r="B2083" s="8" cm="1">
        <f t="array" ref="B2083">SUM(1*(VGSales[Name]=A2083))</f>
        <v>1</v>
      </c>
      <c r="C2083" s="8" cm="1">
        <f t="array" ref="C2083">ROWS(_xlfn.UNIQUE(_xlfn._xlws.FILTER(VGSales[Genre],VGSales[Name]=A2083)))</f>
        <v>1</v>
      </c>
      <c r="D2083" s="8">
        <f>SUMIFS(VGSales[Global_Sales],VGSales[Name],A2083)</f>
        <v>0.76</v>
      </c>
    </row>
    <row r="2084" spans="1:4" s="8" customFormat="1" x14ac:dyDescent="0.25">
      <c r="A2084" s="8" t="str">
        <v>Mercenaries: Playground of Destruction</v>
      </c>
      <c r="B2084" s="8" cm="1">
        <f t="array" ref="B2084">SUM(1*(VGSales[Name]=A2084))</f>
        <v>2</v>
      </c>
      <c r="C2084" s="8" cm="1">
        <f t="array" ref="C2084">ROWS(_xlfn.UNIQUE(_xlfn._xlws.FILTER(VGSales[Genre],VGSales[Name]=A2084)))</f>
        <v>1</v>
      </c>
      <c r="D2084" s="8">
        <f>SUMIFS(VGSales[Global_Sales],VGSales[Name],A2084)</f>
        <v>1.44</v>
      </c>
    </row>
    <row r="2085" spans="1:4" s="8" customFormat="1" x14ac:dyDescent="0.25">
      <c r="A2085" s="8" t="str">
        <v>MTV Celebrity Deathmatch</v>
      </c>
      <c r="B2085" s="8" cm="1">
        <f t="array" ref="B2085">SUM(1*(VGSales[Name]=A2085))</f>
        <v>2</v>
      </c>
      <c r="C2085" s="8" cm="1">
        <f t="array" ref="C2085">ROWS(_xlfn.UNIQUE(_xlfn._xlws.FILTER(VGSales[Genre],VGSales[Name]=A2085)))</f>
        <v>1</v>
      </c>
      <c r="D2085" s="8">
        <f>SUMIFS(VGSales[Global_Sales],VGSales[Name],A2085)</f>
        <v>0.97</v>
      </c>
    </row>
    <row r="2086" spans="1:4" s="8" customFormat="1" x14ac:dyDescent="0.25">
      <c r="A2086" s="8" t="str">
        <v>Street Fighter Alpha: Warriors' Dreams</v>
      </c>
      <c r="B2086" s="8" cm="1">
        <f t="array" ref="B2086">SUM(1*(VGSales[Name]=A2086))</f>
        <v>2</v>
      </c>
      <c r="C2086" s="8" cm="1">
        <f t="array" ref="C2086">ROWS(_xlfn.UNIQUE(_xlfn._xlws.FILTER(VGSales[Genre],VGSales[Name]=A2086)))</f>
        <v>1</v>
      </c>
      <c r="D2086" s="8">
        <f>SUMIFS(VGSales[Global_Sales],VGSales[Name],A2086)</f>
        <v>1.1099999999999999</v>
      </c>
    </row>
    <row r="2087" spans="1:4" s="8" customFormat="1" x14ac:dyDescent="0.25">
      <c r="A2087" s="8" t="str">
        <v>ISS Pro Evolution</v>
      </c>
      <c r="B2087" s="8" cm="1">
        <f t="array" ref="B2087">SUM(1*(VGSales[Name]=A2087))</f>
        <v>1</v>
      </c>
      <c r="C2087" s="8" cm="1">
        <f t="array" ref="C2087">ROWS(_xlfn.UNIQUE(_xlfn._xlws.FILTER(VGSales[Genre],VGSales[Name]=A2087)))</f>
        <v>1</v>
      </c>
      <c r="D2087" s="8">
        <f>SUMIFS(VGSales[Global_Sales],VGSales[Name],A2087)</f>
        <v>0.76</v>
      </c>
    </row>
    <row r="2088" spans="1:4" s="8" customFormat="1" x14ac:dyDescent="0.25">
      <c r="A2088" s="8" t="str">
        <v>SoulCalibur V</v>
      </c>
      <c r="B2088" s="8" cm="1">
        <f t="array" ref="B2088">SUM(1*(VGSales[Name]=A2088))</f>
        <v>2</v>
      </c>
      <c r="C2088" s="8" cm="1">
        <f t="array" ref="C2088">ROWS(_xlfn.UNIQUE(_xlfn._xlws.FILTER(VGSales[Genre],VGSales[Name]=A2088)))</f>
        <v>1</v>
      </c>
      <c r="D2088" s="8">
        <f>SUMIFS(VGSales[Global_Sales],VGSales[Name],A2088)</f>
        <v>1.35</v>
      </c>
    </row>
    <row r="2089" spans="1:4" s="8" customFormat="1" x14ac:dyDescent="0.25">
      <c r="A2089" s="8" t="str">
        <v>Super Monkey Ball: Touch &amp; Roll</v>
      </c>
      <c r="B2089" s="8" cm="1">
        <f t="array" ref="B2089">SUM(1*(VGSales[Name]=A2089))</f>
        <v>1</v>
      </c>
      <c r="C2089" s="8" cm="1">
        <f t="array" ref="C2089">ROWS(_xlfn.UNIQUE(_xlfn._xlws.FILTER(VGSales[Genre],VGSales[Name]=A2089)))</f>
        <v>1</v>
      </c>
      <c r="D2089" s="8">
        <f>SUMIFS(VGSales[Global_Sales],VGSales[Name],A2089)</f>
        <v>0.76</v>
      </c>
    </row>
    <row r="2090" spans="1:4" s="8" customFormat="1" x14ac:dyDescent="0.25">
      <c r="A2090" s="8" t="str">
        <v>Pro Evolution Soccer 2015</v>
      </c>
      <c r="B2090" s="8" cm="1">
        <f t="array" ref="B2090">SUM(1*(VGSales[Name]=A2090))</f>
        <v>5</v>
      </c>
      <c r="C2090" s="8" cm="1">
        <f t="array" ref="C2090">ROWS(_xlfn.UNIQUE(_xlfn._xlws.FILTER(VGSales[Genre],VGSales[Name]=A2090)))</f>
        <v>1</v>
      </c>
      <c r="D2090" s="8">
        <f>SUMIFS(VGSales[Global_Sales],VGSales[Name],A2090)</f>
        <v>1.7499999999999998</v>
      </c>
    </row>
    <row r="2091" spans="1:4" s="8" customFormat="1" x14ac:dyDescent="0.25">
      <c r="A2091" s="8" t="str">
        <v>Drawn to Life: The Next Chapter</v>
      </c>
      <c r="B2091" s="8" cm="1">
        <f t="array" ref="B2091">SUM(1*(VGSales[Name]=A2091))</f>
        <v>2</v>
      </c>
      <c r="C2091" s="8" cm="1">
        <f t="array" ref="C2091">ROWS(_xlfn.UNIQUE(_xlfn._xlws.FILTER(VGSales[Genre],VGSales[Name]=A2091)))</f>
        <v>1</v>
      </c>
      <c r="D2091" s="8">
        <f>SUMIFS(VGSales[Global_Sales],VGSales[Name],A2091)</f>
        <v>1.4100000000000001</v>
      </c>
    </row>
    <row r="2092" spans="1:4" s="8" customFormat="1" x14ac:dyDescent="0.25">
      <c r="A2092" s="8" t="str">
        <v>The Lord of the Rings: Conquest</v>
      </c>
      <c r="B2092" s="8" cm="1">
        <f t="array" ref="B2092">SUM(1*(VGSales[Name]=A2092))</f>
        <v>4</v>
      </c>
      <c r="C2092" s="8" cm="1">
        <f t="array" ref="C2092">ROWS(_xlfn.UNIQUE(_xlfn._xlws.FILTER(VGSales[Genre],VGSales[Name]=A2092)))</f>
        <v>1</v>
      </c>
      <c r="D2092" s="8">
        <f>SUMIFS(VGSales[Global_Sales],VGSales[Name],A2092)</f>
        <v>1.54</v>
      </c>
    </row>
    <row r="2093" spans="1:4" s="8" customFormat="1" x14ac:dyDescent="0.25">
      <c r="A2093" s="8" t="str">
        <v>Taiko no Tatsujin: Tatakon de Dodon ga Don</v>
      </c>
      <c r="B2093" s="8" cm="1">
        <f t="array" ref="B2093">SUM(1*(VGSales[Name]=A2093))</f>
        <v>1</v>
      </c>
      <c r="C2093" s="8" cm="1">
        <f t="array" ref="C2093">ROWS(_xlfn.UNIQUE(_xlfn._xlws.FILTER(VGSales[Genre],VGSales[Name]=A2093)))</f>
        <v>1</v>
      </c>
      <c r="D2093" s="8">
        <f>SUMIFS(VGSales[Global_Sales],VGSales[Name],A2093)</f>
        <v>0.76</v>
      </c>
    </row>
    <row r="2094" spans="1:4" s="8" customFormat="1" x14ac:dyDescent="0.25">
      <c r="A2094" s="8" t="str">
        <v>Mega Man Battle Network 6: Cybeast Falzar / Gregar</v>
      </c>
      <c r="B2094" s="8" cm="1">
        <f t="array" ref="B2094">SUM(1*(VGSales[Name]=A2094))</f>
        <v>1</v>
      </c>
      <c r="C2094" s="8" cm="1">
        <f t="array" ref="C2094">ROWS(_xlfn.UNIQUE(_xlfn._xlws.FILTER(VGSales[Genre],VGSales[Name]=A2094)))</f>
        <v>1</v>
      </c>
      <c r="D2094" s="8">
        <f>SUMIFS(VGSales[Global_Sales],VGSales[Name],A2094)</f>
        <v>0.76</v>
      </c>
    </row>
    <row r="2095" spans="1:4" s="8" customFormat="1" x14ac:dyDescent="0.25">
      <c r="A2095" s="8" t="str">
        <v>Syphon Filter: The Omega Strain</v>
      </c>
      <c r="B2095" s="8" cm="1">
        <f t="array" ref="B2095">SUM(1*(VGSales[Name]=A2095))</f>
        <v>1</v>
      </c>
      <c r="C2095" s="8" cm="1">
        <f t="array" ref="C2095">ROWS(_xlfn.UNIQUE(_xlfn._xlws.FILTER(VGSales[Genre],VGSales[Name]=A2095)))</f>
        <v>1</v>
      </c>
      <c r="D2095" s="8">
        <f>SUMIFS(VGSales[Global_Sales],VGSales[Name],A2095)</f>
        <v>0.76</v>
      </c>
    </row>
    <row r="2096" spans="1:4" s="8" customFormat="1" x14ac:dyDescent="0.25">
      <c r="A2096" s="8" t="str">
        <v>Deer Drive</v>
      </c>
      <c r="B2096" s="8" cm="1">
        <f t="array" ref="B2096">SUM(1*(VGSales[Name]=A2096))</f>
        <v>2</v>
      </c>
      <c r="C2096" s="8" cm="1">
        <f t="array" ref="C2096">ROWS(_xlfn.UNIQUE(_xlfn._xlws.FILTER(VGSales[Genre],VGSales[Name]=A2096)))</f>
        <v>1</v>
      </c>
      <c r="D2096" s="8">
        <f>SUMIFS(VGSales[Global_Sales],VGSales[Name],A2096)</f>
        <v>1.2</v>
      </c>
    </row>
    <row r="2097" spans="1:4" s="8" customFormat="1" x14ac:dyDescent="0.25">
      <c r="A2097" s="8" t="str">
        <v>Kane &amp; Lynch: Dead Men</v>
      </c>
      <c r="B2097" s="8" cm="1">
        <f t="array" ref="B2097">SUM(1*(VGSales[Name]=A2097))</f>
        <v>2</v>
      </c>
      <c r="C2097" s="8" cm="1">
        <f t="array" ref="C2097">ROWS(_xlfn.UNIQUE(_xlfn._xlws.FILTER(VGSales[Genre],VGSales[Name]=A2097)))</f>
        <v>1</v>
      </c>
      <c r="D2097" s="8">
        <f>SUMIFS(VGSales[Global_Sales],VGSales[Name],A2097)</f>
        <v>1.52</v>
      </c>
    </row>
    <row r="2098" spans="1:4" s="8" customFormat="1" x14ac:dyDescent="0.25">
      <c r="A2098" s="8" t="str">
        <v>Ace Attorney Investigations: Miles Edgeworth</v>
      </c>
      <c r="B2098" s="8" cm="1">
        <f t="array" ref="B2098">SUM(1*(VGSales[Name]=A2098))</f>
        <v>1</v>
      </c>
      <c r="C2098" s="8" cm="1">
        <f t="array" ref="C2098">ROWS(_xlfn.UNIQUE(_xlfn._xlws.FILTER(VGSales[Genre],VGSales[Name]=A2098)))</f>
        <v>1</v>
      </c>
      <c r="D2098" s="8">
        <f>SUMIFS(VGSales[Global_Sales],VGSales[Name],A2098)</f>
        <v>0.76</v>
      </c>
    </row>
    <row r="2099" spans="1:4" s="8" customFormat="1" x14ac:dyDescent="0.25">
      <c r="A2099" s="8" t="str">
        <v>That's So Raven</v>
      </c>
      <c r="B2099" s="8" cm="1">
        <f t="array" ref="B2099">SUM(1*(VGSales[Name]=A2099))</f>
        <v>1</v>
      </c>
      <c r="C2099" s="8" cm="1">
        <f t="array" ref="C2099">ROWS(_xlfn.UNIQUE(_xlfn._xlws.FILTER(VGSales[Genre],VGSales[Name]=A2099)))</f>
        <v>1</v>
      </c>
      <c r="D2099" s="8">
        <f>SUMIFS(VGSales[Global_Sales],VGSales[Name],A2099)</f>
        <v>0.76</v>
      </c>
    </row>
    <row r="2100" spans="1:4" s="8" customFormat="1" x14ac:dyDescent="0.25">
      <c r="A2100" s="8" t="str">
        <v>Marvel vs. Capcom 2: New Age of Heroes</v>
      </c>
      <c r="B2100" s="8" cm="1">
        <f t="array" ref="B2100">SUM(1*(VGSales[Name]=A2100))</f>
        <v>3</v>
      </c>
      <c r="C2100" s="8" cm="1">
        <f t="array" ref="C2100">ROWS(_xlfn.UNIQUE(_xlfn._xlws.FILTER(VGSales[Genre],VGSales[Name]=A2100)))</f>
        <v>1</v>
      </c>
      <c r="D2100" s="8">
        <f>SUMIFS(VGSales[Global_Sales],VGSales[Name],A2100)</f>
        <v>1.04</v>
      </c>
    </row>
    <row r="2101" spans="1:4" s="8" customFormat="1" x14ac:dyDescent="0.25">
      <c r="A2101" s="8" t="str">
        <v>True Crime: New York City</v>
      </c>
      <c r="B2101" s="8" cm="1">
        <f t="array" ref="B2101">SUM(1*(VGSales[Name]=A2101))</f>
        <v>3</v>
      </c>
      <c r="C2101" s="8" cm="1">
        <f t="array" ref="C2101">ROWS(_xlfn.UNIQUE(_xlfn._xlws.FILTER(VGSales[Genre],VGSales[Name]=A2101)))</f>
        <v>1</v>
      </c>
      <c r="D2101" s="8">
        <f>SUMIFS(VGSales[Global_Sales],VGSales[Name],A2101)</f>
        <v>1.21</v>
      </c>
    </row>
    <row r="2102" spans="1:4" s="8" customFormat="1" x14ac:dyDescent="0.25">
      <c r="A2102" s="8" t="str">
        <v>Legends of Wrestling</v>
      </c>
      <c r="B2102" s="8" cm="1">
        <f t="array" ref="B2102">SUM(1*(VGSales[Name]=A2102))</f>
        <v>3</v>
      </c>
      <c r="C2102" s="8" cm="1">
        <f t="array" ref="C2102">ROWS(_xlfn.UNIQUE(_xlfn._xlws.FILTER(VGSales[Genre],VGSales[Name]=A2102)))</f>
        <v>1</v>
      </c>
      <c r="D2102" s="8">
        <f>SUMIFS(VGSales[Global_Sales],VGSales[Name],A2102)</f>
        <v>1.03</v>
      </c>
    </row>
    <row r="2103" spans="1:4" s="8" customFormat="1" x14ac:dyDescent="0.25">
      <c r="A2103" s="8" t="str">
        <v>Monopoly Streets</v>
      </c>
      <c r="B2103" s="8" cm="1">
        <f t="array" ref="B2103">SUM(1*(VGSales[Name]=A2103))</f>
        <v>3</v>
      </c>
      <c r="C2103" s="8" cm="1">
        <f t="array" ref="C2103">ROWS(_xlfn.UNIQUE(_xlfn._xlws.FILTER(VGSales[Genre],VGSales[Name]=A2103)))</f>
        <v>1</v>
      </c>
      <c r="D2103" s="8">
        <f>SUMIFS(VGSales[Global_Sales],VGSales[Name],A2103)</f>
        <v>1.45</v>
      </c>
    </row>
    <row r="2104" spans="1:4" s="8" customFormat="1" x14ac:dyDescent="0.25">
      <c r="A2104" s="8" t="str">
        <v>Genji: Days of the Blade</v>
      </c>
      <c r="B2104" s="8" cm="1">
        <f t="array" ref="B2104">SUM(1*(VGSales[Name]=A2104))</f>
        <v>1</v>
      </c>
      <c r="C2104" s="8" cm="1">
        <f t="array" ref="C2104">ROWS(_xlfn.UNIQUE(_xlfn._xlws.FILTER(VGSales[Genre],VGSales[Name]=A2104)))</f>
        <v>1</v>
      </c>
      <c r="D2104" s="8">
        <f>SUMIFS(VGSales[Global_Sales],VGSales[Name],A2104)</f>
        <v>0.76</v>
      </c>
    </row>
    <row r="2105" spans="1:4" s="8" customFormat="1" x14ac:dyDescent="0.25">
      <c r="A2105" s="8" t="str">
        <v>Harvest Moon: Animal Parade</v>
      </c>
      <c r="B2105" s="8" cm="1">
        <f t="array" ref="B2105">SUM(1*(VGSales[Name]=A2105))</f>
        <v>1</v>
      </c>
      <c r="C2105" s="8" cm="1">
        <f t="array" ref="C2105">ROWS(_xlfn.UNIQUE(_xlfn._xlws.FILTER(VGSales[Genre],VGSales[Name]=A2105)))</f>
        <v>1</v>
      </c>
      <c r="D2105" s="8">
        <f>SUMIFS(VGSales[Global_Sales],VGSales[Name],A2105)</f>
        <v>0.76</v>
      </c>
    </row>
    <row r="2106" spans="1:4" s="8" customFormat="1" x14ac:dyDescent="0.25">
      <c r="A2106" s="8" t="str">
        <v>Final Fantasy Legend III</v>
      </c>
      <c r="B2106" s="8" cm="1">
        <f t="array" ref="B2106">SUM(1*(VGSales[Name]=A2106))</f>
        <v>1</v>
      </c>
      <c r="C2106" s="8" cm="1">
        <f t="array" ref="C2106">ROWS(_xlfn.UNIQUE(_xlfn._xlws.FILTER(VGSales[Genre],VGSales[Name]=A2106)))</f>
        <v>1</v>
      </c>
      <c r="D2106" s="8">
        <f>SUMIFS(VGSales[Global_Sales],VGSales[Name],A2106)</f>
        <v>0.76</v>
      </c>
    </row>
    <row r="2107" spans="1:4" s="8" customFormat="1" x14ac:dyDescent="0.25">
      <c r="A2107" s="8" t="str">
        <v>Total War: Rome II</v>
      </c>
      <c r="B2107" s="8" cm="1">
        <f t="array" ref="B2107">SUM(1*(VGSales[Name]=A2107))</f>
        <v>1</v>
      </c>
      <c r="C2107" s="8" cm="1">
        <f t="array" ref="C2107">ROWS(_xlfn.UNIQUE(_xlfn._xlws.FILTER(VGSales[Genre],VGSales[Name]=A2107)))</f>
        <v>1</v>
      </c>
      <c r="D2107" s="8">
        <f>SUMIFS(VGSales[Global_Sales],VGSales[Name],A2107)</f>
        <v>0.76</v>
      </c>
    </row>
    <row r="2108" spans="1:4" s="8" customFormat="1" x14ac:dyDescent="0.25">
      <c r="A2108" s="8" t="str">
        <v>Rare Replay</v>
      </c>
      <c r="B2108" s="8" cm="1">
        <f t="array" ref="B2108">SUM(1*(VGSales[Name]=A2108))</f>
        <v>1</v>
      </c>
      <c r="C2108" s="8" cm="1">
        <f t="array" ref="C2108">ROWS(_xlfn.UNIQUE(_xlfn._xlws.FILTER(VGSales[Genre],VGSales[Name]=A2108)))</f>
        <v>1</v>
      </c>
      <c r="D2108" s="8">
        <f>SUMIFS(VGSales[Global_Sales],VGSales[Name],A2108)</f>
        <v>0.75</v>
      </c>
    </row>
    <row r="2109" spans="1:4" s="8" customFormat="1" x14ac:dyDescent="0.25">
      <c r="A2109" s="8" t="str">
        <v>Spectrobes</v>
      </c>
      <c r="B2109" s="8" cm="1">
        <f t="array" ref="B2109">SUM(1*(VGSales[Name]=A2109))</f>
        <v>1</v>
      </c>
      <c r="C2109" s="8" cm="1">
        <f t="array" ref="C2109">ROWS(_xlfn.UNIQUE(_xlfn._xlws.FILTER(VGSales[Genre],VGSales[Name]=A2109)))</f>
        <v>1</v>
      </c>
      <c r="D2109" s="8">
        <f>SUMIFS(VGSales[Global_Sales],VGSales[Name],A2109)</f>
        <v>0.75</v>
      </c>
    </row>
    <row r="2110" spans="1:4" s="8" customFormat="1" x14ac:dyDescent="0.25">
      <c r="A2110" s="8" t="str">
        <v>Mega Man X5</v>
      </c>
      <c r="B2110" s="8" cm="1">
        <f t="array" ref="B2110">SUM(1*(VGSales[Name]=A2110))</f>
        <v>1</v>
      </c>
      <c r="C2110" s="8" cm="1">
        <f t="array" ref="C2110">ROWS(_xlfn.UNIQUE(_xlfn._xlws.FILTER(VGSales[Genre],VGSales[Name]=A2110)))</f>
        <v>1</v>
      </c>
      <c r="D2110" s="8">
        <f>SUMIFS(VGSales[Global_Sales],VGSales[Name],A2110)</f>
        <v>0.75</v>
      </c>
    </row>
    <row r="2111" spans="1:4" s="8" customFormat="1" x14ac:dyDescent="0.25">
      <c r="A2111" s="8" t="str">
        <v>Tearaway</v>
      </c>
      <c r="B2111" s="8" cm="1">
        <f t="array" ref="B2111">SUM(1*(VGSales[Name]=A2111))</f>
        <v>1</v>
      </c>
      <c r="C2111" s="8" cm="1">
        <f t="array" ref="C2111">ROWS(_xlfn.UNIQUE(_xlfn._xlws.FILTER(VGSales[Genre],VGSales[Name]=A2111)))</f>
        <v>1</v>
      </c>
      <c r="D2111" s="8">
        <f>SUMIFS(VGSales[Global_Sales],VGSales[Name],A2111)</f>
        <v>0.75</v>
      </c>
    </row>
    <row r="2112" spans="1:4" s="8" customFormat="1" x14ac:dyDescent="0.25">
      <c r="A2112" s="8" t="str">
        <v>Turok</v>
      </c>
      <c r="B2112" s="8" cm="1">
        <f t="array" ref="B2112">SUM(1*(VGSales[Name]=A2112))</f>
        <v>3</v>
      </c>
      <c r="C2112" s="8" cm="1">
        <f t="array" ref="C2112">ROWS(_xlfn.UNIQUE(_xlfn._xlws.FILTER(VGSales[Genre],VGSales[Name]=A2112)))</f>
        <v>1</v>
      </c>
      <c r="D2112" s="8">
        <f>SUMIFS(VGSales[Global_Sales],VGSales[Name],A2112)</f>
        <v>1.4400000000000002</v>
      </c>
    </row>
    <row r="2113" spans="1:4" s="8" customFormat="1" x14ac:dyDescent="0.25">
      <c r="A2113" s="8" t="str">
        <v>Shark Tale</v>
      </c>
      <c r="B2113" s="8" cm="1">
        <f t="array" ref="B2113">SUM(1*(VGSales[Name]=A2113))</f>
        <v>4</v>
      </c>
      <c r="C2113" s="8" cm="1">
        <f t="array" ref="C2113">ROWS(_xlfn.UNIQUE(_xlfn._xlws.FILTER(VGSales[Genre],VGSales[Name]=A2113)))</f>
        <v>1</v>
      </c>
      <c r="D2113" s="8">
        <f>SUMIFS(VGSales[Global_Sales],VGSales[Name],A2113)</f>
        <v>1.9300000000000002</v>
      </c>
    </row>
    <row r="2114" spans="1:4" s="8" customFormat="1" x14ac:dyDescent="0.25">
      <c r="A2114" s="8" t="str">
        <v>San Francisco Rush: Extreme Racing</v>
      </c>
      <c r="B2114" s="8" cm="1">
        <f t="array" ref="B2114">SUM(1*(VGSales[Name]=A2114))</f>
        <v>2</v>
      </c>
      <c r="C2114" s="8" cm="1">
        <f t="array" ref="C2114">ROWS(_xlfn.UNIQUE(_xlfn._xlws.FILTER(VGSales[Genre],VGSales[Name]=A2114)))</f>
        <v>1</v>
      </c>
      <c r="D2114" s="8">
        <f>SUMIFS(VGSales[Global_Sales],VGSales[Name],A2114)</f>
        <v>1.1299999999999999</v>
      </c>
    </row>
    <row r="2115" spans="1:4" s="8" customFormat="1" x14ac:dyDescent="0.25">
      <c r="A2115" s="8" t="str">
        <v>Zone of the Enders</v>
      </c>
      <c r="B2115" s="8" cm="1">
        <f t="array" ref="B2115">SUM(1*(VGSales[Name]=A2115))</f>
        <v>1</v>
      </c>
      <c r="C2115" s="8" cm="1">
        <f t="array" ref="C2115">ROWS(_xlfn.UNIQUE(_xlfn._xlws.FILTER(VGSales[Genre],VGSales[Name]=A2115)))</f>
        <v>1</v>
      </c>
      <c r="D2115" s="8">
        <f>SUMIFS(VGSales[Global_Sales],VGSales[Name],A2115)</f>
        <v>0.75</v>
      </c>
    </row>
    <row r="2116" spans="1:4" s="8" customFormat="1" x14ac:dyDescent="0.25">
      <c r="A2116" s="8" t="str">
        <v>Street Fighter EX Plus Alpha</v>
      </c>
      <c r="B2116" s="8" cm="1">
        <f t="array" ref="B2116">SUM(1*(VGSales[Name]=A2116))</f>
        <v>1</v>
      </c>
      <c r="C2116" s="8" cm="1">
        <f t="array" ref="C2116">ROWS(_xlfn.UNIQUE(_xlfn._xlws.FILTER(VGSales[Genre],VGSales[Name]=A2116)))</f>
        <v>1</v>
      </c>
      <c r="D2116" s="8">
        <f>SUMIFS(VGSales[Global_Sales],VGSales[Name],A2116)</f>
        <v>0.75</v>
      </c>
    </row>
    <row r="2117" spans="1:4" s="8" customFormat="1" x14ac:dyDescent="0.25">
      <c r="A2117" s="8" t="str">
        <v>Coded Arms</v>
      </c>
      <c r="B2117" s="8" cm="1">
        <f t="array" ref="B2117">SUM(1*(VGSales[Name]=A2117))</f>
        <v>1</v>
      </c>
      <c r="C2117" s="8" cm="1">
        <f t="array" ref="C2117">ROWS(_xlfn.UNIQUE(_xlfn._xlws.FILTER(VGSales[Genre],VGSales[Name]=A2117)))</f>
        <v>1</v>
      </c>
      <c r="D2117" s="8">
        <f>SUMIFS(VGSales[Global_Sales],VGSales[Name],A2117)</f>
        <v>0.75</v>
      </c>
    </row>
    <row r="2118" spans="1:4" s="8" customFormat="1" x14ac:dyDescent="0.25">
      <c r="A2118" s="8" t="str">
        <v>Tales of Vesperia</v>
      </c>
      <c r="B2118" s="8" cm="1">
        <f t="array" ref="B2118">SUM(1*(VGSales[Name]=A2118))</f>
        <v>2</v>
      </c>
      <c r="C2118" s="8" cm="1">
        <f t="array" ref="C2118">ROWS(_xlfn.UNIQUE(_xlfn._xlws.FILTER(VGSales[Genre],VGSales[Name]=A2118)))</f>
        <v>1</v>
      </c>
      <c r="D2118" s="8">
        <f>SUMIFS(VGSales[Global_Sales],VGSales[Name],A2118)</f>
        <v>1.2</v>
      </c>
    </row>
    <row r="2119" spans="1:4" s="8" customFormat="1" x14ac:dyDescent="0.25">
      <c r="A2119" s="8" t="str">
        <v>X-Men Origins: Wolverine - Uncaged Edition</v>
      </c>
      <c r="B2119" s="8" cm="1">
        <f t="array" ref="B2119">SUM(1*(VGSales[Name]=A2119))</f>
        <v>3</v>
      </c>
      <c r="C2119" s="8" cm="1">
        <f t="array" ref="C2119">ROWS(_xlfn.UNIQUE(_xlfn._xlws.FILTER(VGSales[Genre],VGSales[Name]=A2119)))</f>
        <v>1</v>
      </c>
      <c r="D2119" s="8">
        <f>SUMIFS(VGSales[Global_Sales],VGSales[Name],A2119)</f>
        <v>1.47</v>
      </c>
    </row>
    <row r="2120" spans="1:4" s="8" customFormat="1" x14ac:dyDescent="0.25">
      <c r="A2120" s="8" t="str">
        <v>Madagascar: Escape 2 Africa</v>
      </c>
      <c r="B2120" s="8" cm="1">
        <f t="array" ref="B2120">SUM(1*(VGSales[Name]=A2120))</f>
        <v>6</v>
      </c>
      <c r="C2120" s="8" cm="1">
        <f t="array" ref="C2120">ROWS(_xlfn.UNIQUE(_xlfn._xlws.FILTER(VGSales[Genre],VGSales[Name]=A2120)))</f>
        <v>1</v>
      </c>
      <c r="D2120" s="8">
        <f>SUMIFS(VGSales[Global_Sales],VGSales[Name],A2120)</f>
        <v>2.1799999999999997</v>
      </c>
    </row>
    <row r="2121" spans="1:4" s="8" customFormat="1" x14ac:dyDescent="0.25">
      <c r="A2121" s="8" t="str">
        <v>Split/Second</v>
      </c>
      <c r="B2121" s="8" cm="1">
        <f t="array" ref="B2121">SUM(1*(VGSales[Name]=A2121))</f>
        <v>4</v>
      </c>
      <c r="C2121" s="8" cm="1">
        <f t="array" ref="C2121">ROWS(_xlfn.UNIQUE(_xlfn._xlws.FILTER(VGSales[Genre],VGSales[Name]=A2121)))</f>
        <v>1</v>
      </c>
      <c r="D2121" s="8">
        <f>SUMIFS(VGSales[Global_Sales],VGSales[Name],A2121)</f>
        <v>1.51</v>
      </c>
    </row>
    <row r="2122" spans="1:4" s="8" customFormat="1" x14ac:dyDescent="0.25">
      <c r="A2122" s="8" t="str">
        <v>Capcom vs. SNK 2: Mark of the Millennium 2001</v>
      </c>
      <c r="B2122" s="8" cm="1">
        <f t="array" ref="B2122">SUM(1*(VGSales[Name]=A2122))</f>
        <v>1</v>
      </c>
      <c r="C2122" s="8" cm="1">
        <f t="array" ref="C2122">ROWS(_xlfn.UNIQUE(_xlfn._xlws.FILTER(VGSales[Genre],VGSales[Name]=A2122)))</f>
        <v>1</v>
      </c>
      <c r="D2122" s="8">
        <f>SUMIFS(VGSales[Global_Sales],VGSales[Name],A2122)</f>
        <v>0.75</v>
      </c>
    </row>
    <row r="2123" spans="1:4" s="8" customFormat="1" x14ac:dyDescent="0.25">
      <c r="A2123" s="8" t="str">
        <v>MVP 06 NCAA Baseball</v>
      </c>
      <c r="B2123" s="8" cm="1">
        <f t="array" ref="B2123">SUM(1*(VGSales[Name]=A2123))</f>
        <v>2</v>
      </c>
      <c r="C2123" s="8" cm="1">
        <f t="array" ref="C2123">ROWS(_xlfn.UNIQUE(_xlfn._xlws.FILTER(VGSales[Genre],VGSales[Name]=A2123)))</f>
        <v>1</v>
      </c>
      <c r="D2123" s="8">
        <f>SUMIFS(VGSales[Global_Sales],VGSales[Name],A2123)</f>
        <v>1.0900000000000001</v>
      </c>
    </row>
    <row r="2124" spans="1:4" s="8" customFormat="1" x14ac:dyDescent="0.25">
      <c r="A2124" s="8" t="str">
        <v>Borderlands: The Pre-Sequel</v>
      </c>
      <c r="B2124" s="8" cm="1">
        <f t="array" ref="B2124">SUM(1*(VGSales[Name]=A2124))</f>
        <v>3</v>
      </c>
      <c r="C2124" s="8" cm="1">
        <f t="array" ref="C2124">ROWS(_xlfn.UNIQUE(_xlfn._xlws.FILTER(VGSales[Genre],VGSales[Name]=A2124)))</f>
        <v>1</v>
      </c>
      <c r="D2124" s="8">
        <f>SUMIFS(VGSales[Global_Sales],VGSales[Name],A2124)</f>
        <v>1.71</v>
      </c>
    </row>
    <row r="2125" spans="1:4" s="8" customFormat="1" x14ac:dyDescent="0.25">
      <c r="A2125" s="8" t="str">
        <v>Ace Combat: Assault Horizon</v>
      </c>
      <c r="B2125" s="8" cm="1">
        <f t="array" ref="B2125">SUM(1*(VGSales[Name]=A2125))</f>
        <v>2</v>
      </c>
      <c r="C2125" s="8" cm="1">
        <f t="array" ref="C2125">ROWS(_xlfn.UNIQUE(_xlfn._xlws.FILTER(VGSales[Genre],VGSales[Name]=A2125)))</f>
        <v>1</v>
      </c>
      <c r="D2125" s="8">
        <f>SUMIFS(VGSales[Global_Sales],VGSales[Name],A2125)</f>
        <v>1.23</v>
      </c>
    </row>
    <row r="2126" spans="1:4" s="8" customFormat="1" x14ac:dyDescent="0.25">
      <c r="A2126" s="8" t="str">
        <v>Jump Ultimate Stars</v>
      </c>
      <c r="B2126" s="8" cm="1">
        <f t="array" ref="B2126">SUM(1*(VGSales[Name]=A2126))</f>
        <v>1</v>
      </c>
      <c r="C2126" s="8" cm="1">
        <f t="array" ref="C2126">ROWS(_xlfn.UNIQUE(_xlfn._xlws.FILTER(VGSales[Genre],VGSales[Name]=A2126)))</f>
        <v>1</v>
      </c>
      <c r="D2126" s="8">
        <f>SUMIFS(VGSales[Global_Sales],VGSales[Name],A2126)</f>
        <v>0.74</v>
      </c>
    </row>
    <row r="2127" spans="1:4" s="8" customFormat="1" x14ac:dyDescent="0.25">
      <c r="A2127" s="8" t="str">
        <v>Jampack Summer 2001</v>
      </c>
      <c r="B2127" s="8" cm="1">
        <f t="array" ref="B2127">SUM(1*(VGSales[Name]=A2127))</f>
        <v>1</v>
      </c>
      <c r="C2127" s="8" cm="1">
        <f t="array" ref="C2127">ROWS(_xlfn.UNIQUE(_xlfn._xlws.FILTER(VGSales[Genre],VGSales[Name]=A2127)))</f>
        <v>1</v>
      </c>
      <c r="D2127" s="8">
        <f>SUMIFS(VGSales[Global_Sales],VGSales[Name],A2127)</f>
        <v>0.74</v>
      </c>
    </row>
    <row r="2128" spans="1:4" s="8" customFormat="1" x14ac:dyDescent="0.25">
      <c r="A2128" s="8" t="str">
        <v>Resonance of Fate</v>
      </c>
      <c r="B2128" s="8" cm="1">
        <f t="array" ref="B2128">SUM(1*(VGSales[Name]=A2128))</f>
        <v>2</v>
      </c>
      <c r="C2128" s="8" cm="1">
        <f t="array" ref="C2128">ROWS(_xlfn.UNIQUE(_xlfn._xlws.FILTER(VGSales[Genre],VGSales[Name]=A2128)))</f>
        <v>1</v>
      </c>
      <c r="D2128" s="8">
        <f>SUMIFS(VGSales[Global_Sales],VGSales[Name],A2128)</f>
        <v>1.07</v>
      </c>
    </row>
    <row r="2129" spans="1:4" s="8" customFormat="1" x14ac:dyDescent="0.25">
      <c r="A2129" s="8" t="str">
        <v>Burnout</v>
      </c>
      <c r="B2129" s="8" cm="1">
        <f t="array" ref="B2129">SUM(1*(VGSales[Name]=A2129))</f>
        <v>3</v>
      </c>
      <c r="C2129" s="8" cm="1">
        <f t="array" ref="C2129">ROWS(_xlfn.UNIQUE(_xlfn._xlws.FILTER(VGSales[Genre],VGSales[Name]=A2129)))</f>
        <v>1</v>
      </c>
      <c r="D2129" s="8">
        <f>SUMIFS(VGSales[Global_Sales],VGSales[Name],A2129)</f>
        <v>1.17</v>
      </c>
    </row>
    <row r="2130" spans="1:4" s="8" customFormat="1" x14ac:dyDescent="0.25">
      <c r="A2130" s="8" t="str">
        <v>Mortal Kombat: Unchained</v>
      </c>
      <c r="B2130" s="8" cm="1">
        <f t="array" ref="B2130">SUM(1*(VGSales[Name]=A2130))</f>
        <v>1</v>
      </c>
      <c r="C2130" s="8" cm="1">
        <f t="array" ref="C2130">ROWS(_xlfn.UNIQUE(_xlfn._xlws.FILTER(VGSales[Genre],VGSales[Name]=A2130)))</f>
        <v>1</v>
      </c>
      <c r="D2130" s="8">
        <f>SUMIFS(VGSales[Global_Sales],VGSales[Name],A2130)</f>
        <v>0.74</v>
      </c>
    </row>
    <row r="2131" spans="1:4" s="8" customFormat="1" x14ac:dyDescent="0.25">
      <c r="A2131" s="8" t="str">
        <v>Mario &amp; Luigi: Paper Jam</v>
      </c>
      <c r="B2131" s="8" cm="1">
        <f t="array" ref="B2131">SUM(1*(VGSales[Name]=A2131))</f>
        <v>1</v>
      </c>
      <c r="C2131" s="8" cm="1">
        <f t="array" ref="C2131">ROWS(_xlfn.UNIQUE(_xlfn._xlws.FILTER(VGSales[Genre],VGSales[Name]=A2131)))</f>
        <v>1</v>
      </c>
      <c r="D2131" s="8">
        <f>SUMIFS(VGSales[Global_Sales],VGSales[Name],A2131)</f>
        <v>0.74</v>
      </c>
    </row>
    <row r="2132" spans="1:4" s="8" customFormat="1" x14ac:dyDescent="0.25">
      <c r="A2132" s="8" t="str">
        <v>Yu-Gi-Oh! Dungeon Dice Monsters</v>
      </c>
      <c r="B2132" s="8" cm="1">
        <f t="array" ref="B2132">SUM(1*(VGSales[Name]=A2132))</f>
        <v>1</v>
      </c>
      <c r="C2132" s="8" cm="1">
        <f t="array" ref="C2132">ROWS(_xlfn.UNIQUE(_xlfn._xlws.FILTER(VGSales[Genre],VGSales[Name]=A2132)))</f>
        <v>1</v>
      </c>
      <c r="D2132" s="8">
        <f>SUMIFS(VGSales[Global_Sales],VGSales[Name],A2132)</f>
        <v>0.74</v>
      </c>
    </row>
    <row r="2133" spans="1:4" s="8" customFormat="1" x14ac:dyDescent="0.25">
      <c r="A2133" s="8" t="str">
        <v>Blur</v>
      </c>
      <c r="B2133" s="8" cm="1">
        <f t="array" ref="B2133">SUM(1*(VGSales[Name]=A2133))</f>
        <v>3</v>
      </c>
      <c r="C2133" s="8" cm="1">
        <f t="array" ref="C2133">ROWS(_xlfn.UNIQUE(_xlfn._xlws.FILTER(VGSales[Genre],VGSales[Name]=A2133)))</f>
        <v>1</v>
      </c>
      <c r="D2133" s="8">
        <f>SUMIFS(VGSales[Global_Sales],VGSales[Name],A2133)</f>
        <v>1.4</v>
      </c>
    </row>
    <row r="2134" spans="1:4" s="8" customFormat="1" x14ac:dyDescent="0.25">
      <c r="A2134" s="8" t="str">
        <v>Namco Museum Remix</v>
      </c>
      <c r="B2134" s="8" cm="1">
        <f t="array" ref="B2134">SUM(1*(VGSales[Name]=A2134))</f>
        <v>1</v>
      </c>
      <c r="C2134" s="8" cm="1">
        <f t="array" ref="C2134">ROWS(_xlfn.UNIQUE(_xlfn._xlws.FILTER(VGSales[Genre],VGSales[Name]=A2134)))</f>
        <v>1</v>
      </c>
      <c r="D2134" s="8">
        <f>SUMIFS(VGSales[Global_Sales],VGSales[Name],A2134)</f>
        <v>0.74</v>
      </c>
    </row>
    <row r="2135" spans="1:4" s="8" customFormat="1" x14ac:dyDescent="0.25">
      <c r="A2135" s="8" t="str">
        <v>Tiger Woods PGA Tour 2001</v>
      </c>
      <c r="B2135" s="8" cm="1">
        <f t="array" ref="B2135">SUM(1*(VGSales[Name]=A2135))</f>
        <v>1</v>
      </c>
      <c r="C2135" s="8" cm="1">
        <f t="array" ref="C2135">ROWS(_xlfn.UNIQUE(_xlfn._xlws.FILTER(VGSales[Genre],VGSales[Name]=A2135)))</f>
        <v>1</v>
      </c>
      <c r="D2135" s="8">
        <f>SUMIFS(VGSales[Global_Sales],VGSales[Name],A2135)</f>
        <v>0.74</v>
      </c>
    </row>
    <row r="2136" spans="1:4" s="8" customFormat="1" x14ac:dyDescent="0.25">
      <c r="A2136" s="8" t="str">
        <v>Indiana Jones and the Staff of Kings</v>
      </c>
      <c r="B2136" s="8" cm="1">
        <f t="array" ref="B2136">SUM(1*(VGSales[Name]=A2136))</f>
        <v>4</v>
      </c>
      <c r="C2136" s="8" cm="1">
        <f t="array" ref="C2136">ROWS(_xlfn.UNIQUE(_xlfn._xlws.FILTER(VGSales[Genre],VGSales[Name]=A2136)))</f>
        <v>1</v>
      </c>
      <c r="D2136" s="8">
        <f>SUMIFS(VGSales[Global_Sales],VGSales[Name],A2136)</f>
        <v>1.54</v>
      </c>
    </row>
    <row r="2137" spans="1:4" s="8" customFormat="1" x14ac:dyDescent="0.25">
      <c r="A2137" s="8" t="str">
        <v>Jet Moto 3</v>
      </c>
      <c r="B2137" s="8" cm="1">
        <f t="array" ref="B2137">SUM(1*(VGSales[Name]=A2137))</f>
        <v>1</v>
      </c>
      <c r="C2137" s="8" cm="1">
        <f t="array" ref="C2137">ROWS(_xlfn.UNIQUE(_xlfn._xlws.FILTER(VGSales[Genre],VGSales[Name]=A2137)))</f>
        <v>1</v>
      </c>
      <c r="D2137" s="8">
        <f>SUMIFS(VGSales[Global_Sales],VGSales[Name],A2137)</f>
        <v>0.74</v>
      </c>
    </row>
    <row r="2138" spans="1:4" s="8" customFormat="1" x14ac:dyDescent="0.25">
      <c r="A2138" s="8" t="str">
        <v>Naruto Shippuden: Ultimate Ninja Storm Generations</v>
      </c>
      <c r="B2138" s="8" cm="1">
        <f t="array" ref="B2138">SUM(1*(VGSales[Name]=A2138))</f>
        <v>2</v>
      </c>
      <c r="C2138" s="8" cm="1">
        <f t="array" ref="C2138">ROWS(_xlfn.UNIQUE(_xlfn._xlws.FILTER(VGSales[Genre],VGSales[Name]=A2138)))</f>
        <v>1</v>
      </c>
      <c r="D2138" s="8">
        <f>SUMIFS(VGSales[Global_Sales],VGSales[Name],A2138)</f>
        <v>1.19</v>
      </c>
    </row>
    <row r="2139" spans="1:4" s="8" customFormat="1" x14ac:dyDescent="0.25">
      <c r="A2139" s="8" t="str">
        <v>Unreal Championship</v>
      </c>
      <c r="B2139" s="8" cm="1">
        <f t="array" ref="B2139">SUM(1*(VGSales[Name]=A2139))</f>
        <v>1</v>
      </c>
      <c r="C2139" s="8" cm="1">
        <f t="array" ref="C2139">ROWS(_xlfn.UNIQUE(_xlfn._xlws.FILTER(VGSales[Genre],VGSales[Name]=A2139)))</f>
        <v>1</v>
      </c>
      <c r="D2139" s="8">
        <f>SUMIFS(VGSales[Global_Sales],VGSales[Name],A2139)</f>
        <v>0.74</v>
      </c>
    </row>
    <row r="2140" spans="1:4" s="8" customFormat="1" x14ac:dyDescent="0.25">
      <c r="A2140" s="8" t="str">
        <v>WarioWare: Twisted!</v>
      </c>
      <c r="B2140" s="8" cm="1">
        <f t="array" ref="B2140">SUM(1*(VGSales[Name]=A2140))</f>
        <v>1</v>
      </c>
      <c r="C2140" s="8" cm="1">
        <f t="array" ref="C2140">ROWS(_xlfn.UNIQUE(_xlfn._xlws.FILTER(VGSales[Genre],VGSales[Name]=A2140)))</f>
        <v>1</v>
      </c>
      <c r="D2140" s="8">
        <f>SUMIFS(VGSales[Global_Sales],VGSales[Name],A2140)</f>
        <v>0.74</v>
      </c>
    </row>
    <row r="2141" spans="1:4" s="8" customFormat="1" x14ac:dyDescent="0.25">
      <c r="A2141" s="8" t="str">
        <v>Pirates of the Caribbean: At World's End</v>
      </c>
      <c r="B2141" s="8" cm="1">
        <f t="array" ref="B2141">SUM(1*(VGSales[Name]=A2141))</f>
        <v>6</v>
      </c>
      <c r="C2141" s="8" cm="1">
        <f t="array" ref="C2141">ROWS(_xlfn.UNIQUE(_xlfn._xlws.FILTER(VGSales[Genre],VGSales[Name]=A2141)))</f>
        <v>1</v>
      </c>
      <c r="D2141" s="8">
        <f>SUMIFS(VGSales[Global_Sales],VGSales[Name],A2141)</f>
        <v>2.7399999999999998</v>
      </c>
    </row>
    <row r="2142" spans="1:4" s="8" customFormat="1" x14ac:dyDescent="0.25">
      <c r="A2142" s="8" t="str">
        <v>Persona 4: Arena</v>
      </c>
      <c r="B2142" s="8" cm="1">
        <f t="array" ref="B2142">SUM(1*(VGSales[Name]=A2142))</f>
        <v>2</v>
      </c>
      <c r="C2142" s="8" cm="1">
        <f t="array" ref="C2142">ROWS(_xlfn.UNIQUE(_xlfn._xlws.FILTER(VGSales[Genre],VGSales[Name]=A2142)))</f>
        <v>1</v>
      </c>
      <c r="D2142" s="8">
        <f>SUMIFS(VGSales[Global_Sales],VGSales[Name],A2142)</f>
        <v>0.87</v>
      </c>
    </row>
    <row r="2143" spans="1:4" s="8" customFormat="1" x14ac:dyDescent="0.25">
      <c r="A2143" s="8" t="str">
        <v>Sword of Mana</v>
      </c>
      <c r="B2143" s="8" cm="1">
        <f t="array" ref="B2143">SUM(1*(VGSales[Name]=A2143))</f>
        <v>1</v>
      </c>
      <c r="C2143" s="8" cm="1">
        <f t="array" ref="C2143">ROWS(_xlfn.UNIQUE(_xlfn._xlws.FILTER(VGSales[Genre],VGSales[Name]=A2143)))</f>
        <v>1</v>
      </c>
      <c r="D2143" s="8">
        <f>SUMIFS(VGSales[Global_Sales],VGSales[Name],A2143)</f>
        <v>0.74</v>
      </c>
    </row>
    <row r="2144" spans="1:4" s="8" customFormat="1" x14ac:dyDescent="0.25">
      <c r="A2144" s="8" t="str">
        <v>Harvest Moon DS: Island of Happiness</v>
      </c>
      <c r="B2144" s="8" cm="1">
        <f t="array" ref="B2144">SUM(1*(VGSales[Name]=A2144))</f>
        <v>1</v>
      </c>
      <c r="C2144" s="8" cm="1">
        <f t="array" ref="C2144">ROWS(_xlfn.UNIQUE(_xlfn._xlws.FILTER(VGSales[Genre],VGSales[Name]=A2144)))</f>
        <v>1</v>
      </c>
      <c r="D2144" s="8">
        <f>SUMIFS(VGSales[Global_Sales],VGSales[Name],A2144)</f>
        <v>0.74</v>
      </c>
    </row>
    <row r="2145" spans="1:4" s="8" customFormat="1" x14ac:dyDescent="0.25">
      <c r="A2145" s="8" t="str">
        <v>Star Ocean: The Last Hope International</v>
      </c>
      <c r="B2145" s="8" cm="1">
        <f t="array" ref="B2145">SUM(1*(VGSales[Name]=A2145))</f>
        <v>1</v>
      </c>
      <c r="C2145" s="8" cm="1">
        <f t="array" ref="C2145">ROWS(_xlfn.UNIQUE(_xlfn._xlws.FILTER(VGSales[Genre],VGSales[Name]=A2145)))</f>
        <v>1</v>
      </c>
      <c r="D2145" s="8">
        <f>SUMIFS(VGSales[Global_Sales],VGSales[Name],A2145)</f>
        <v>0.73</v>
      </c>
    </row>
    <row r="2146" spans="1:4" s="8" customFormat="1" x14ac:dyDescent="0.25">
      <c r="A2146" s="8" t="str">
        <v>FIFA: Road to World Cup 98</v>
      </c>
      <c r="B2146" s="8" cm="1">
        <f t="array" ref="B2146">SUM(1*(VGSales[Name]=A2146))</f>
        <v>1</v>
      </c>
      <c r="C2146" s="8" cm="1">
        <f t="array" ref="C2146">ROWS(_xlfn.UNIQUE(_xlfn._xlws.FILTER(VGSales[Genre],VGSales[Name]=A2146)))</f>
        <v>1</v>
      </c>
      <c r="D2146" s="8">
        <f>SUMIFS(VGSales[Global_Sales],VGSales[Name],A2146)</f>
        <v>0.73</v>
      </c>
    </row>
    <row r="2147" spans="1:4" s="8" customFormat="1" x14ac:dyDescent="0.25">
      <c r="A2147" s="8" t="str">
        <v>Dragon Ball Z: Ultime Menace</v>
      </c>
      <c r="B2147" s="8" cm="1">
        <f t="array" ref="B2147">SUM(1*(VGSales[Name]=A2147))</f>
        <v>1</v>
      </c>
      <c r="C2147" s="8" cm="1">
        <f t="array" ref="C2147">ROWS(_xlfn.UNIQUE(_xlfn._xlws.FILTER(VGSales[Genre],VGSales[Name]=A2147)))</f>
        <v>1</v>
      </c>
      <c r="D2147" s="8">
        <f>SUMIFS(VGSales[Global_Sales],VGSales[Name],A2147)</f>
        <v>0.73</v>
      </c>
    </row>
    <row r="2148" spans="1:4" s="8" customFormat="1" x14ac:dyDescent="0.25">
      <c r="A2148" s="8" t="str">
        <v>Classic NES Series: Donkey Kong</v>
      </c>
      <c r="B2148" s="8" cm="1">
        <f t="array" ref="B2148">SUM(1*(VGSales[Name]=A2148))</f>
        <v>1</v>
      </c>
      <c r="C2148" s="8" cm="1">
        <f t="array" ref="C2148">ROWS(_xlfn.UNIQUE(_xlfn._xlws.FILTER(VGSales[Genre],VGSales[Name]=A2148)))</f>
        <v>1</v>
      </c>
      <c r="D2148" s="8">
        <f>SUMIFS(VGSales[Global_Sales],VGSales[Name],A2148)</f>
        <v>0.73</v>
      </c>
    </row>
    <row r="2149" spans="1:4" s="8" customFormat="1" x14ac:dyDescent="0.25">
      <c r="A2149" s="8" t="str">
        <v>Kirby: Canvas Curse</v>
      </c>
      <c r="B2149" s="8" cm="1">
        <f t="array" ref="B2149">SUM(1*(VGSales[Name]=A2149))</f>
        <v>1</v>
      </c>
      <c r="C2149" s="8" cm="1">
        <f t="array" ref="C2149">ROWS(_xlfn.UNIQUE(_xlfn._xlws.FILTER(VGSales[Genre],VGSales[Name]=A2149)))</f>
        <v>1</v>
      </c>
      <c r="D2149" s="8">
        <f>SUMIFS(VGSales[Global_Sales],VGSales[Name],A2149)</f>
        <v>0.73</v>
      </c>
    </row>
    <row r="2150" spans="1:4" s="8" customFormat="1" x14ac:dyDescent="0.25">
      <c r="A2150" s="8" t="str">
        <v>Croc 2</v>
      </c>
      <c r="B2150" s="8" cm="1">
        <f t="array" ref="B2150">SUM(1*(VGSales[Name]=A2150))</f>
        <v>1</v>
      </c>
      <c r="C2150" s="8" cm="1">
        <f t="array" ref="C2150">ROWS(_xlfn.UNIQUE(_xlfn._xlws.FILTER(VGSales[Genre],VGSales[Name]=A2150)))</f>
        <v>1</v>
      </c>
      <c r="D2150" s="8">
        <f>SUMIFS(VGSales[Global_Sales],VGSales[Name],A2150)</f>
        <v>0.73</v>
      </c>
    </row>
    <row r="2151" spans="1:4" s="8" customFormat="1" x14ac:dyDescent="0.25">
      <c r="A2151" s="8" t="str">
        <v>Practise English!</v>
      </c>
      <c r="B2151" s="8" cm="1">
        <f t="array" ref="B2151">SUM(1*(VGSales[Name]=A2151))</f>
        <v>1</v>
      </c>
      <c r="C2151" s="8" cm="1">
        <f t="array" ref="C2151">ROWS(_xlfn.UNIQUE(_xlfn._xlws.FILTER(VGSales[Genre],VGSales[Name]=A2151)))</f>
        <v>1</v>
      </c>
      <c r="D2151" s="8">
        <f>SUMIFS(VGSales[Global_Sales],VGSales[Name],A2151)</f>
        <v>0.73</v>
      </c>
    </row>
    <row r="2152" spans="1:4" s="8" customFormat="1" x14ac:dyDescent="0.25">
      <c r="A2152" s="8" t="str">
        <v>Oddworld: Munch's Oddysee</v>
      </c>
      <c r="B2152" s="8" cm="1">
        <f t="array" ref="B2152">SUM(1*(VGSales[Name]=A2152))</f>
        <v>2</v>
      </c>
      <c r="C2152" s="8" cm="1">
        <f t="array" ref="C2152">ROWS(_xlfn.UNIQUE(_xlfn._xlws.FILTER(VGSales[Genre],VGSales[Name]=A2152)))</f>
        <v>1</v>
      </c>
      <c r="D2152" s="8">
        <f>SUMIFS(VGSales[Global_Sales],VGSales[Name],A2152)</f>
        <v>0.79</v>
      </c>
    </row>
    <row r="2153" spans="1:4" s="8" customFormat="1" x14ac:dyDescent="0.25">
      <c r="A2153" s="8" t="str">
        <v>Berzerk</v>
      </c>
      <c r="B2153" s="8" cm="1">
        <f t="array" ref="B2153">SUM(1*(VGSales[Name]=A2153))</f>
        <v>1</v>
      </c>
      <c r="C2153" s="8" cm="1">
        <f t="array" ref="C2153">ROWS(_xlfn.UNIQUE(_xlfn._xlws.FILTER(VGSales[Genre],VGSales[Name]=A2153)))</f>
        <v>1</v>
      </c>
      <c r="D2153" s="8">
        <f>SUMIFS(VGSales[Global_Sales],VGSales[Name],A2153)</f>
        <v>0.73</v>
      </c>
    </row>
    <row r="2154" spans="1:4" s="8" customFormat="1" x14ac:dyDescent="0.25">
      <c r="A2154" s="8" t="str">
        <v>NHL 11</v>
      </c>
      <c r="B2154" s="8" cm="1">
        <f t="array" ref="B2154">SUM(1*(VGSales[Name]=A2154))</f>
        <v>2</v>
      </c>
      <c r="C2154" s="8" cm="1">
        <f t="array" ref="C2154">ROWS(_xlfn.UNIQUE(_xlfn._xlws.FILTER(VGSales[Genre],VGSales[Name]=A2154)))</f>
        <v>1</v>
      </c>
      <c r="D2154" s="8">
        <f>SUMIFS(VGSales[Global_Sales],VGSales[Name],A2154)</f>
        <v>1.33</v>
      </c>
    </row>
    <row r="2155" spans="1:4" s="8" customFormat="1" x14ac:dyDescent="0.25">
      <c r="A2155" s="8" t="str">
        <v>iCarly</v>
      </c>
      <c r="B2155" s="8" cm="1">
        <f t="array" ref="B2155">SUM(1*(VGSales[Name]=A2155))</f>
        <v>2</v>
      </c>
      <c r="C2155" s="8" cm="1">
        <f t="array" ref="C2155">ROWS(_xlfn.UNIQUE(_xlfn._xlws.FILTER(VGSales[Genre],VGSales[Name]=A2155)))</f>
        <v>1</v>
      </c>
      <c r="D2155" s="8">
        <f>SUMIFS(VGSales[Global_Sales],VGSales[Name],A2155)</f>
        <v>1.19</v>
      </c>
    </row>
    <row r="2156" spans="1:4" s="8" customFormat="1" x14ac:dyDescent="0.25">
      <c r="A2156" s="8" t="str">
        <v>Just Dance Wii</v>
      </c>
      <c r="B2156" s="8" cm="1">
        <f t="array" ref="B2156">SUM(1*(VGSales[Name]=A2156))</f>
        <v>1</v>
      </c>
      <c r="C2156" s="8" cm="1">
        <f t="array" ref="C2156">ROWS(_xlfn.UNIQUE(_xlfn._xlws.FILTER(VGSales[Genre],VGSales[Name]=A2156)))</f>
        <v>1</v>
      </c>
      <c r="D2156" s="8">
        <f>SUMIFS(VGSales[Global_Sales],VGSales[Name],A2156)</f>
        <v>0.73</v>
      </c>
    </row>
    <row r="2157" spans="1:4" s="8" customFormat="1" x14ac:dyDescent="0.25">
      <c r="A2157" s="8" t="str">
        <v>Full Spectrum Warrior</v>
      </c>
      <c r="B2157" s="8" cm="1">
        <f t="array" ref="B2157">SUM(1*(VGSales[Name]=A2157))</f>
        <v>2</v>
      </c>
      <c r="C2157" s="8" cm="1">
        <f t="array" ref="C2157">ROWS(_xlfn.UNIQUE(_xlfn._xlws.FILTER(VGSales[Genre],VGSales[Name]=A2157)))</f>
        <v>1</v>
      </c>
      <c r="D2157" s="8">
        <f>SUMIFS(VGSales[Global_Sales],VGSales[Name],A2157)</f>
        <v>1.03</v>
      </c>
    </row>
    <row r="2158" spans="1:4" s="8" customFormat="1" x14ac:dyDescent="0.25">
      <c r="A2158" s="8" t="str">
        <v>Katamari Damacy</v>
      </c>
      <c r="B2158" s="8" cm="1">
        <f t="array" ref="B2158">SUM(1*(VGSales[Name]=A2158))</f>
        <v>1</v>
      </c>
      <c r="C2158" s="8" cm="1">
        <f t="array" ref="C2158">ROWS(_xlfn.UNIQUE(_xlfn._xlws.FILTER(VGSales[Genre],VGSales[Name]=A2158)))</f>
        <v>1</v>
      </c>
      <c r="D2158" s="8">
        <f>SUMIFS(VGSales[Global_Sales],VGSales[Name],A2158)</f>
        <v>0.73</v>
      </c>
    </row>
    <row r="2159" spans="1:4" s="8" customFormat="1" x14ac:dyDescent="0.25">
      <c r="A2159" s="8" t="str">
        <v>Beyblade VForce: Ultimate Blader Jam</v>
      </c>
      <c r="B2159" s="8" cm="1">
        <f t="array" ref="B2159">SUM(1*(VGSales[Name]=A2159))</f>
        <v>1</v>
      </c>
      <c r="C2159" s="8" cm="1">
        <f t="array" ref="C2159">ROWS(_xlfn.UNIQUE(_xlfn._xlws.FILTER(VGSales[Genre],VGSales[Name]=A2159)))</f>
        <v>1</v>
      </c>
      <c r="D2159" s="8">
        <f>SUMIFS(VGSales[Global_Sales],VGSales[Name],A2159)</f>
        <v>0.73</v>
      </c>
    </row>
    <row r="2160" spans="1:4" s="8" customFormat="1" x14ac:dyDescent="0.25">
      <c r="A2160" s="8" t="str">
        <v>Ratchet &amp; Clank Collection</v>
      </c>
      <c r="B2160" s="8" cm="1">
        <f t="array" ref="B2160">SUM(1*(VGSales[Name]=A2160))</f>
        <v>2</v>
      </c>
      <c r="C2160" s="8" cm="1">
        <f t="array" ref="C2160">ROWS(_xlfn.UNIQUE(_xlfn._xlws.FILTER(VGSales[Genre],VGSales[Name]=A2160)))</f>
        <v>1</v>
      </c>
      <c r="D2160" s="8">
        <f>SUMIFS(VGSales[Global_Sales],VGSales[Name],A2160)</f>
        <v>0.79</v>
      </c>
    </row>
    <row r="2161" spans="1:4" s="8" customFormat="1" x14ac:dyDescent="0.25">
      <c r="A2161" s="8" t="str">
        <v>Shaun Palmer's Pro Snowboarder</v>
      </c>
      <c r="B2161" s="8" cm="1">
        <f t="array" ref="B2161">SUM(1*(VGSales[Name]=A2161))</f>
        <v>2</v>
      </c>
      <c r="C2161" s="8" cm="1">
        <f t="array" ref="C2161">ROWS(_xlfn.UNIQUE(_xlfn._xlws.FILTER(VGSales[Genre],VGSales[Name]=A2161)))</f>
        <v>1</v>
      </c>
      <c r="D2161" s="8">
        <f>SUMIFS(VGSales[Global_Sales],VGSales[Name],A2161)</f>
        <v>1.0899999999999999</v>
      </c>
    </row>
    <row r="2162" spans="1:4" s="8" customFormat="1" x14ac:dyDescent="0.25">
      <c r="A2162" s="8" t="str">
        <v>Imagine: Interior Designer</v>
      </c>
      <c r="B2162" s="8" cm="1">
        <f t="array" ref="B2162">SUM(1*(VGSales[Name]=A2162))</f>
        <v>1</v>
      </c>
      <c r="C2162" s="8" cm="1">
        <f t="array" ref="C2162">ROWS(_xlfn.UNIQUE(_xlfn._xlws.FILTER(VGSales[Genre],VGSales[Name]=A2162)))</f>
        <v>1</v>
      </c>
      <c r="D2162" s="8">
        <f>SUMIFS(VGSales[Global_Sales],VGSales[Name],A2162)</f>
        <v>0.73</v>
      </c>
    </row>
    <row r="2163" spans="1:4" s="8" customFormat="1" x14ac:dyDescent="0.25">
      <c r="A2163" s="8" t="str">
        <v>Style Savvy: Trendsetters</v>
      </c>
      <c r="B2163" s="8" cm="1">
        <f t="array" ref="B2163">SUM(1*(VGSales[Name]=A2163))</f>
        <v>1</v>
      </c>
      <c r="C2163" s="8" cm="1">
        <f t="array" ref="C2163">ROWS(_xlfn.UNIQUE(_xlfn._xlws.FILTER(VGSales[Genre],VGSales[Name]=A2163)))</f>
        <v>1</v>
      </c>
      <c r="D2163" s="8">
        <f>SUMIFS(VGSales[Global_Sales],VGSales[Name],A2163)</f>
        <v>0.72</v>
      </c>
    </row>
    <row r="2164" spans="1:4" s="8" customFormat="1" x14ac:dyDescent="0.25">
      <c r="A2164" s="8" t="str">
        <v>XCOM: Enemy Unknown</v>
      </c>
      <c r="B2164" s="8" cm="1">
        <f t="array" ref="B2164">SUM(1*(VGSales[Name]=A2164))</f>
        <v>3</v>
      </c>
      <c r="C2164" s="8" cm="1">
        <f t="array" ref="C2164">ROWS(_xlfn.UNIQUE(_xlfn._xlws.FILTER(VGSales[Genre],VGSales[Name]=A2164)))</f>
        <v>1</v>
      </c>
      <c r="D2164" s="8">
        <f>SUMIFS(VGSales[Global_Sales],VGSales[Name],A2164)</f>
        <v>1.96</v>
      </c>
    </row>
    <row r="2165" spans="1:4" s="8" customFormat="1" x14ac:dyDescent="0.25">
      <c r="A2165" s="8" t="str">
        <v>Ultimate Spider-Man</v>
      </c>
      <c r="B2165" s="8" cm="1">
        <f t="array" ref="B2165">SUM(1*(VGSales[Name]=A2165))</f>
        <v>5</v>
      </c>
      <c r="C2165" s="8" cm="1">
        <f t="array" ref="C2165">ROWS(_xlfn.UNIQUE(_xlfn._xlws.FILTER(VGSales[Genre],VGSales[Name]=A2165)))</f>
        <v>1</v>
      </c>
      <c r="D2165" s="8">
        <f>SUMIFS(VGSales[Global_Sales],VGSales[Name],A2165)</f>
        <v>1.94</v>
      </c>
    </row>
    <row r="2166" spans="1:4" s="8" customFormat="1" x14ac:dyDescent="0.25">
      <c r="A2166" s="8" t="str">
        <v>God Eater</v>
      </c>
      <c r="B2166" s="8" cm="1">
        <f t="array" ref="B2166">SUM(1*(VGSales[Name]=A2166))</f>
        <v>1</v>
      </c>
      <c r="C2166" s="8" cm="1">
        <f t="array" ref="C2166">ROWS(_xlfn.UNIQUE(_xlfn._xlws.FILTER(VGSales[Genre],VGSales[Name]=A2166)))</f>
        <v>1</v>
      </c>
      <c r="D2166" s="8">
        <f>SUMIFS(VGSales[Global_Sales],VGSales[Name],A2166)</f>
        <v>0.72</v>
      </c>
    </row>
    <row r="2167" spans="1:4" s="8" customFormat="1" x14ac:dyDescent="0.25">
      <c r="A2167" s="8" t="str">
        <v>SD Gundam G Generation</v>
      </c>
      <c r="B2167" s="8" cm="1">
        <f t="array" ref="B2167">SUM(1*(VGSales[Name]=A2167))</f>
        <v>1</v>
      </c>
      <c r="C2167" s="8" cm="1">
        <f t="array" ref="C2167">ROWS(_xlfn.UNIQUE(_xlfn._xlws.FILTER(VGSales[Genre],VGSales[Name]=A2167)))</f>
        <v>1</v>
      </c>
      <c r="D2167" s="8">
        <f>SUMIFS(VGSales[Global_Sales],VGSales[Name],A2167)</f>
        <v>0.72</v>
      </c>
    </row>
    <row r="2168" spans="1:4" s="8" customFormat="1" x14ac:dyDescent="0.25">
      <c r="A2168" s="8" t="str">
        <v>Area 51</v>
      </c>
      <c r="B2168" s="8" cm="1">
        <f t="array" ref="B2168">SUM(1*(VGSales[Name]=A2168))</f>
        <v>3</v>
      </c>
      <c r="C2168" s="8" cm="1">
        <f t="array" ref="C2168">ROWS(_xlfn.UNIQUE(_xlfn._xlws.FILTER(VGSales[Genre],VGSales[Name]=A2168)))</f>
        <v>1</v>
      </c>
      <c r="D2168" s="8">
        <f>SUMIFS(VGSales[Global_Sales],VGSales[Name],A2168)</f>
        <v>1.46</v>
      </c>
    </row>
    <row r="2169" spans="1:4" s="8" customFormat="1" x14ac:dyDescent="0.25">
      <c r="A2169" s="8" t="str">
        <v>NBA Live 08</v>
      </c>
      <c r="B2169" s="8" cm="1">
        <f t="array" ref="B2169">SUM(1*(VGSales[Name]=A2169))</f>
        <v>5</v>
      </c>
      <c r="C2169" s="8" cm="1">
        <f t="array" ref="C2169">ROWS(_xlfn.UNIQUE(_xlfn._xlws.FILTER(VGSales[Genre],VGSales[Name]=A2169)))</f>
        <v>1</v>
      </c>
      <c r="D2169" s="8">
        <f>SUMIFS(VGSales[Global_Sales],VGSales[Name],A2169)</f>
        <v>2.37</v>
      </c>
    </row>
    <row r="2170" spans="1:4" s="8" customFormat="1" x14ac:dyDescent="0.25">
      <c r="A2170" s="8" t="str">
        <v>Tiger Woods PGA Tour 07</v>
      </c>
      <c r="B2170" s="8" cm="1">
        <f t="array" ref="B2170">SUM(1*(VGSales[Name]=A2170))</f>
        <v>6</v>
      </c>
      <c r="C2170" s="8" cm="1">
        <f t="array" ref="C2170">ROWS(_xlfn.UNIQUE(_xlfn._xlws.FILTER(VGSales[Genre],VGSales[Name]=A2170)))</f>
        <v>1</v>
      </c>
      <c r="D2170" s="8">
        <f>SUMIFS(VGSales[Global_Sales],VGSales[Name],A2170)</f>
        <v>2.63</v>
      </c>
    </row>
    <row r="2171" spans="1:4" s="8" customFormat="1" x14ac:dyDescent="0.25">
      <c r="A2171" s="8" t="str">
        <v>Test Drive 6</v>
      </c>
      <c r="B2171" s="8" cm="1">
        <f t="array" ref="B2171">SUM(1*(VGSales[Name]=A2171))</f>
        <v>1</v>
      </c>
      <c r="C2171" s="8" cm="1">
        <f t="array" ref="C2171">ROWS(_xlfn.UNIQUE(_xlfn._xlws.FILTER(VGSales[Genre],VGSales[Name]=A2171)))</f>
        <v>1</v>
      </c>
      <c r="D2171" s="8">
        <f>SUMIFS(VGSales[Global_Sales],VGSales[Name],A2171)</f>
        <v>0.72</v>
      </c>
    </row>
    <row r="2172" spans="1:4" s="8" customFormat="1" x14ac:dyDescent="0.25">
      <c r="A2172" s="8" t="str">
        <v>Kouchuu Ouja Mushi King</v>
      </c>
      <c r="B2172" s="8" cm="1">
        <f t="array" ref="B2172">SUM(1*(VGSales[Name]=A2172))</f>
        <v>1</v>
      </c>
      <c r="C2172" s="8" cm="1">
        <f t="array" ref="C2172">ROWS(_xlfn.UNIQUE(_xlfn._xlws.FILTER(VGSales[Genre],VGSales[Name]=A2172)))</f>
        <v>1</v>
      </c>
      <c r="D2172" s="8">
        <f>SUMIFS(VGSales[Global_Sales],VGSales[Name],A2172)</f>
        <v>0.72</v>
      </c>
    </row>
    <row r="2173" spans="1:4" s="8" customFormat="1" x14ac:dyDescent="0.25">
      <c r="A2173" s="8" t="str">
        <v>Major League Baseball 2K7</v>
      </c>
      <c r="B2173" s="8" cm="1">
        <f t="array" ref="B2173">SUM(1*(VGSales[Name]=A2173))</f>
        <v>4</v>
      </c>
      <c r="C2173" s="8" cm="1">
        <f t="array" ref="C2173">ROWS(_xlfn.UNIQUE(_xlfn._xlws.FILTER(VGSales[Genre],VGSales[Name]=A2173)))</f>
        <v>1</v>
      </c>
      <c r="D2173" s="8">
        <f>SUMIFS(VGSales[Global_Sales],VGSales[Name],A2173)</f>
        <v>1.66</v>
      </c>
    </row>
    <row r="2174" spans="1:4" s="8" customFormat="1" x14ac:dyDescent="0.25">
      <c r="A2174" s="8" t="str">
        <v>X-Men: Mutant Academy 2</v>
      </c>
      <c r="B2174" s="8" cm="1">
        <f t="array" ref="B2174">SUM(1*(VGSales[Name]=A2174))</f>
        <v>1</v>
      </c>
      <c r="C2174" s="8" cm="1">
        <f t="array" ref="C2174">ROWS(_xlfn.UNIQUE(_xlfn._xlws.FILTER(VGSales[Genre],VGSales[Name]=A2174)))</f>
        <v>1</v>
      </c>
      <c r="D2174" s="8">
        <f>SUMIFS(VGSales[Global_Sales],VGSales[Name],A2174)</f>
        <v>0.72</v>
      </c>
    </row>
    <row r="2175" spans="1:4" s="8" customFormat="1" x14ac:dyDescent="0.25">
      <c r="A2175" s="8" t="str">
        <v>Terraria</v>
      </c>
      <c r="B2175" s="8" cm="1">
        <f t="array" ref="B2175">SUM(1*(VGSales[Name]=A2175))</f>
        <v>8</v>
      </c>
      <c r="C2175" s="8" cm="1">
        <f t="array" ref="C2175">ROWS(_xlfn.UNIQUE(_xlfn._xlws.FILTER(VGSales[Genre],VGSales[Name]=A2175)))</f>
        <v>1</v>
      </c>
      <c r="D2175" s="8">
        <f>SUMIFS(VGSales[Global_Sales],VGSales[Name],A2175)</f>
        <v>1.6800000000000002</v>
      </c>
    </row>
    <row r="2176" spans="1:4" s="8" customFormat="1" x14ac:dyDescent="0.25">
      <c r="A2176" s="8" t="str">
        <v>Jampack Winter 2001</v>
      </c>
      <c r="B2176" s="8" cm="1">
        <f t="array" ref="B2176">SUM(1*(VGSales[Name]=A2176))</f>
        <v>1</v>
      </c>
      <c r="C2176" s="8" cm="1">
        <f t="array" ref="C2176">ROWS(_xlfn.UNIQUE(_xlfn._xlws.FILTER(VGSales[Genre],VGSales[Name]=A2176)))</f>
        <v>1</v>
      </c>
      <c r="D2176" s="8">
        <f>SUMIFS(VGSales[Global_Sales],VGSales[Name],A2176)</f>
        <v>0.72</v>
      </c>
    </row>
    <row r="2177" spans="1:4" s="8" customFormat="1" x14ac:dyDescent="0.25">
      <c r="A2177" s="8" t="str">
        <v>Kangaroo</v>
      </c>
      <c r="B2177" s="8" cm="1">
        <f t="array" ref="B2177">SUM(1*(VGSales[Name]=A2177))</f>
        <v>1</v>
      </c>
      <c r="C2177" s="8" cm="1">
        <f t="array" ref="C2177">ROWS(_xlfn.UNIQUE(_xlfn._xlws.FILTER(VGSales[Genre],VGSales[Name]=A2177)))</f>
        <v>1</v>
      </c>
      <c r="D2177" s="8">
        <f>SUMIFS(VGSales[Global_Sales],VGSales[Name],A2177)</f>
        <v>0.72</v>
      </c>
    </row>
    <row r="2178" spans="1:4" s="8" customFormat="1" x14ac:dyDescent="0.25">
      <c r="A2178" s="8" t="str">
        <v>James Bond 007: Blood Stone</v>
      </c>
      <c r="B2178" s="8" cm="1">
        <f t="array" ref="B2178">SUM(1*(VGSales[Name]=A2178))</f>
        <v>4</v>
      </c>
      <c r="C2178" s="8" cm="1">
        <f t="array" ref="C2178">ROWS(_xlfn.UNIQUE(_xlfn._xlws.FILTER(VGSales[Genre],VGSales[Name]=A2178)))</f>
        <v>1</v>
      </c>
      <c r="D2178" s="8">
        <f>SUMIFS(VGSales[Global_Sales],VGSales[Name],A2178)</f>
        <v>1.29</v>
      </c>
    </row>
    <row r="2179" spans="1:4" s="8" customFormat="1" x14ac:dyDescent="0.25">
      <c r="A2179" s="8" t="str">
        <v>Skate</v>
      </c>
      <c r="B2179" s="8" cm="1">
        <f t="array" ref="B2179">SUM(1*(VGSales[Name]=A2179))</f>
        <v>2</v>
      </c>
      <c r="C2179" s="8" cm="1">
        <f t="array" ref="C2179">ROWS(_xlfn.UNIQUE(_xlfn._xlws.FILTER(VGSales[Genre],VGSales[Name]=A2179)))</f>
        <v>1</v>
      </c>
      <c r="D2179" s="8">
        <f>SUMIFS(VGSales[Global_Sales],VGSales[Name],A2179)</f>
        <v>1.1000000000000001</v>
      </c>
    </row>
    <row r="2180" spans="1:4" s="8" customFormat="1" x14ac:dyDescent="0.25">
      <c r="A2180" s="8" t="str">
        <v>Super Monkey Ball Jr.</v>
      </c>
      <c r="B2180" s="8" cm="1">
        <f t="array" ref="B2180">SUM(1*(VGSales[Name]=A2180))</f>
        <v>1</v>
      </c>
      <c r="C2180" s="8" cm="1">
        <f t="array" ref="C2180">ROWS(_xlfn.UNIQUE(_xlfn._xlws.FILTER(VGSales[Genre],VGSales[Name]=A2180)))</f>
        <v>1</v>
      </c>
      <c r="D2180" s="8">
        <f>SUMIFS(VGSales[Global_Sales],VGSales[Name],A2180)</f>
        <v>0.72</v>
      </c>
    </row>
    <row r="2181" spans="1:4" s="8" customFormat="1" x14ac:dyDescent="0.25">
      <c r="A2181" s="8" t="str">
        <v>MLB 09: The Show</v>
      </c>
      <c r="B2181" s="8" cm="1">
        <f t="array" ref="B2181">SUM(1*(VGSales[Name]=A2181))</f>
        <v>3</v>
      </c>
      <c r="C2181" s="8" cm="1">
        <f t="array" ref="C2181">ROWS(_xlfn.UNIQUE(_xlfn._xlws.FILTER(VGSales[Genre],VGSales[Name]=A2181)))</f>
        <v>1</v>
      </c>
      <c r="D2181" s="8">
        <f>SUMIFS(VGSales[Global_Sales],VGSales[Name],A2181)</f>
        <v>1.31</v>
      </c>
    </row>
    <row r="2182" spans="1:4" s="8" customFormat="1" x14ac:dyDescent="0.25">
      <c r="A2182" s="8" t="str">
        <v>Mobile Suit Gundam: Encounters in Space</v>
      </c>
      <c r="B2182" s="8" cm="1">
        <f t="array" ref="B2182">SUM(1*(VGSales[Name]=A2182))</f>
        <v>1</v>
      </c>
      <c r="C2182" s="8" cm="1">
        <f t="array" ref="C2182">ROWS(_xlfn.UNIQUE(_xlfn._xlws.FILTER(VGSales[Genre],VGSales[Name]=A2182)))</f>
        <v>1</v>
      </c>
      <c r="D2182" s="8">
        <f>SUMIFS(VGSales[Global_Sales],VGSales[Name],A2182)</f>
        <v>0.72</v>
      </c>
    </row>
    <row r="2183" spans="1:4" s="8" customFormat="1" x14ac:dyDescent="0.25">
      <c r="A2183" s="8" t="str">
        <v>Catherine</v>
      </c>
      <c r="B2183" s="8" cm="1">
        <f t="array" ref="B2183">SUM(1*(VGSales[Name]=A2183))</f>
        <v>2</v>
      </c>
      <c r="C2183" s="8" cm="1">
        <f t="array" ref="C2183">ROWS(_xlfn.UNIQUE(_xlfn._xlws.FILTER(VGSales[Genre],VGSales[Name]=A2183)))</f>
        <v>1</v>
      </c>
      <c r="D2183" s="8">
        <f>SUMIFS(VGSales[Global_Sales],VGSales[Name],A2183)</f>
        <v>1.04</v>
      </c>
    </row>
    <row r="2184" spans="1:4" s="8" customFormat="1" x14ac:dyDescent="0.25">
      <c r="A2184" s="8" t="str">
        <v>Fear Effect</v>
      </c>
      <c r="B2184" s="8" cm="1">
        <f t="array" ref="B2184">SUM(1*(VGSales[Name]=A2184))</f>
        <v>1</v>
      </c>
      <c r="C2184" s="8" cm="1">
        <f t="array" ref="C2184">ROWS(_xlfn.UNIQUE(_xlfn._xlws.FILTER(VGSales[Genre],VGSales[Name]=A2184)))</f>
        <v>1</v>
      </c>
      <c r="D2184" s="8">
        <f>SUMIFS(VGSales[Global_Sales],VGSales[Name],A2184)</f>
        <v>0.72</v>
      </c>
    </row>
    <row r="2185" spans="1:4" s="8" customFormat="1" x14ac:dyDescent="0.25">
      <c r="A2185" s="8" t="str">
        <v>Crysis</v>
      </c>
      <c r="B2185" s="8" cm="1">
        <f t="array" ref="B2185">SUM(1*(VGSales[Name]=A2185))</f>
        <v>1</v>
      </c>
      <c r="C2185" s="8" cm="1">
        <f t="array" ref="C2185">ROWS(_xlfn.UNIQUE(_xlfn._xlws.FILTER(VGSales[Genre],VGSales[Name]=A2185)))</f>
        <v>1</v>
      </c>
      <c r="D2185" s="8">
        <f>SUMIFS(VGSales[Global_Sales],VGSales[Name],A2185)</f>
        <v>0.72</v>
      </c>
    </row>
    <row r="2186" spans="1:4" s="8" customFormat="1" x14ac:dyDescent="0.25">
      <c r="A2186" s="8" t="str">
        <v>Dragon Quest Swords: The Masked Queen and the Tower of Mirrors</v>
      </c>
      <c r="B2186" s="8" cm="1">
        <f t="array" ref="B2186">SUM(1*(VGSales[Name]=A2186))</f>
        <v>1</v>
      </c>
      <c r="C2186" s="8" cm="1">
        <f t="array" ref="C2186">ROWS(_xlfn.UNIQUE(_xlfn._xlws.FILTER(VGSales[Genre],VGSales[Name]=A2186)))</f>
        <v>1</v>
      </c>
      <c r="D2186" s="8">
        <f>SUMIFS(VGSales[Global_Sales],VGSales[Name],A2186)</f>
        <v>0.71</v>
      </c>
    </row>
    <row r="2187" spans="1:4" s="8" customFormat="1" x14ac:dyDescent="0.25">
      <c r="A2187" s="8" t="str">
        <v>MLB 13: The Show</v>
      </c>
      <c r="B2187" s="8" cm="1">
        <f t="array" ref="B2187">SUM(1*(VGSales[Name]=A2187))</f>
        <v>2</v>
      </c>
      <c r="C2187" s="8" cm="1">
        <f t="array" ref="C2187">ROWS(_xlfn.UNIQUE(_xlfn._xlws.FILTER(VGSales[Genre],VGSales[Name]=A2187)))</f>
        <v>1</v>
      </c>
      <c r="D2187" s="8">
        <f>SUMIFS(VGSales[Global_Sales],VGSales[Name],A2187)</f>
        <v>0.84</v>
      </c>
    </row>
    <row r="2188" spans="1:4" s="8" customFormat="1" x14ac:dyDescent="0.25">
      <c r="A2188" s="8" t="str">
        <v>Dragon Quest Heroes: The World's Tree Woe and the Blight Below</v>
      </c>
      <c r="B2188" s="8" cm="1">
        <f t="array" ref="B2188">SUM(1*(VGSales[Name]=A2188))</f>
        <v>2</v>
      </c>
      <c r="C2188" s="8" cm="1">
        <f t="array" ref="C2188">ROWS(_xlfn.UNIQUE(_xlfn._xlws.FILTER(VGSales[Genre],VGSales[Name]=A2188)))</f>
        <v>1</v>
      </c>
      <c r="D2188" s="8">
        <f>SUMIFS(VGSales[Global_Sales],VGSales[Name],A2188)</f>
        <v>1.2</v>
      </c>
    </row>
    <row r="2189" spans="1:4" s="8" customFormat="1" x14ac:dyDescent="0.25">
      <c r="A2189" s="8" t="str">
        <v>Virtua Fighter 4: Evolution</v>
      </c>
      <c r="B2189" s="8" cm="1">
        <f t="array" ref="B2189">SUM(1*(VGSales[Name]=A2189))</f>
        <v>1</v>
      </c>
      <c r="C2189" s="8" cm="1">
        <f t="array" ref="C2189">ROWS(_xlfn.UNIQUE(_xlfn._xlws.FILTER(VGSales[Genre],VGSales[Name]=A2189)))</f>
        <v>1</v>
      </c>
      <c r="D2189" s="8">
        <f>SUMIFS(VGSales[Global_Sales],VGSales[Name],A2189)</f>
        <v>0.71</v>
      </c>
    </row>
    <row r="2190" spans="1:4" s="8" customFormat="1" x14ac:dyDescent="0.25">
      <c r="A2190" s="8" t="str">
        <v>Top Spin 4</v>
      </c>
      <c r="B2190" s="8" cm="1">
        <f t="array" ref="B2190">SUM(1*(VGSales[Name]=A2190))</f>
        <v>3</v>
      </c>
      <c r="C2190" s="8" cm="1">
        <f t="array" ref="C2190">ROWS(_xlfn.UNIQUE(_xlfn._xlws.FILTER(VGSales[Genre],VGSales[Name]=A2190)))</f>
        <v>1</v>
      </c>
      <c r="D2190" s="8">
        <f>SUMIFS(VGSales[Global_Sales],VGSales[Name],A2190)</f>
        <v>1.2899999999999998</v>
      </c>
    </row>
    <row r="2191" spans="1:4" s="8" customFormat="1" x14ac:dyDescent="0.25">
      <c r="A2191" s="8" t="str">
        <v>Resident Evil: Survivor</v>
      </c>
      <c r="B2191" s="8" cm="1">
        <f t="array" ref="B2191">SUM(1*(VGSales[Name]=A2191))</f>
        <v>1</v>
      </c>
      <c r="C2191" s="8" cm="1">
        <f t="array" ref="C2191">ROWS(_xlfn.UNIQUE(_xlfn._xlws.FILTER(VGSales[Genre],VGSales[Name]=A2191)))</f>
        <v>1</v>
      </c>
      <c r="D2191" s="8">
        <f>SUMIFS(VGSales[Global_Sales],VGSales[Name],A2191)</f>
        <v>0.71</v>
      </c>
    </row>
    <row r="2192" spans="1:4" s="8" customFormat="1" x14ac:dyDescent="0.25">
      <c r="A2192" s="8" t="str">
        <v>Dynasty Warriors 6</v>
      </c>
      <c r="B2192" s="8" cm="1">
        <f t="array" ref="B2192">SUM(1*(VGSales[Name]=A2192))</f>
        <v>3</v>
      </c>
      <c r="C2192" s="8" cm="1">
        <f t="array" ref="C2192">ROWS(_xlfn.UNIQUE(_xlfn._xlws.FILTER(VGSales[Genre],VGSales[Name]=A2192)))</f>
        <v>1</v>
      </c>
      <c r="D2192" s="8">
        <f>SUMIFS(VGSales[Global_Sales],VGSales[Name],A2192)</f>
        <v>1.26</v>
      </c>
    </row>
    <row r="2193" spans="1:4" s="8" customFormat="1" x14ac:dyDescent="0.25">
      <c r="A2193" s="8" t="str">
        <v>Super Trucks Racing</v>
      </c>
      <c r="B2193" s="8" cm="1">
        <f t="array" ref="B2193">SUM(1*(VGSales[Name]=A2193))</f>
        <v>1</v>
      </c>
      <c r="C2193" s="8" cm="1">
        <f t="array" ref="C2193">ROWS(_xlfn.UNIQUE(_xlfn._xlws.FILTER(VGSales[Genre],VGSales[Name]=A2193)))</f>
        <v>1</v>
      </c>
      <c r="D2193" s="8">
        <f>SUMIFS(VGSales[Global_Sales],VGSales[Name],A2193)</f>
        <v>0.71</v>
      </c>
    </row>
    <row r="2194" spans="1:4" s="8" customFormat="1" x14ac:dyDescent="0.25">
      <c r="A2194" s="8" t="str">
        <v>Persona Q: Shadow of the Labyrinth</v>
      </c>
      <c r="B2194" s="8" cm="1">
        <f t="array" ref="B2194">SUM(1*(VGSales[Name]=A2194))</f>
        <v>1</v>
      </c>
      <c r="C2194" s="8" cm="1">
        <f t="array" ref="C2194">ROWS(_xlfn.UNIQUE(_xlfn._xlws.FILTER(VGSales[Genre],VGSales[Name]=A2194)))</f>
        <v>1</v>
      </c>
      <c r="D2194" s="8">
        <f>SUMIFS(VGSales[Global_Sales],VGSales[Name],A2194)</f>
        <v>0.71</v>
      </c>
    </row>
    <row r="2195" spans="1:4" s="8" customFormat="1" x14ac:dyDescent="0.25">
      <c r="A2195" s="8" t="str">
        <v>Godzilla: Destroy All Monsters Melee</v>
      </c>
      <c r="B2195" s="8" cm="1">
        <f t="array" ref="B2195">SUM(1*(VGSales[Name]=A2195))</f>
        <v>2</v>
      </c>
      <c r="C2195" s="8" cm="1">
        <f t="array" ref="C2195">ROWS(_xlfn.UNIQUE(_xlfn._xlws.FILTER(VGSales[Genre],VGSales[Name]=A2195)))</f>
        <v>1</v>
      </c>
      <c r="D2195" s="8">
        <f>SUMIFS(VGSales[Global_Sales],VGSales[Name],A2195)</f>
        <v>0.83</v>
      </c>
    </row>
    <row r="2196" spans="1:4" s="8" customFormat="1" x14ac:dyDescent="0.25">
      <c r="A2196" s="8" t="str">
        <v>Jeremy McGrath Supercross 2000</v>
      </c>
      <c r="B2196" s="8" cm="1">
        <f t="array" ref="B2196">SUM(1*(VGSales[Name]=A2196))</f>
        <v>2</v>
      </c>
      <c r="C2196" s="8" cm="1">
        <f t="array" ref="C2196">ROWS(_xlfn.UNIQUE(_xlfn._xlws.FILTER(VGSales[Genre],VGSales[Name]=A2196)))</f>
        <v>1</v>
      </c>
      <c r="D2196" s="8">
        <f>SUMIFS(VGSales[Global_Sales],VGSales[Name],A2196)</f>
        <v>1</v>
      </c>
    </row>
    <row r="2197" spans="1:4" s="8" customFormat="1" x14ac:dyDescent="0.25">
      <c r="A2197" s="8" t="str">
        <v>Conker: Live And Reloaded</v>
      </c>
      <c r="B2197" s="8" cm="1">
        <f t="array" ref="B2197">SUM(1*(VGSales[Name]=A2197))</f>
        <v>1</v>
      </c>
      <c r="C2197" s="8" cm="1">
        <f t="array" ref="C2197">ROWS(_xlfn.UNIQUE(_xlfn._xlws.FILTER(VGSales[Genre],VGSales[Name]=A2197)))</f>
        <v>1</v>
      </c>
      <c r="D2197" s="8">
        <f>SUMIFS(VGSales[Global_Sales],VGSales[Name],A2197)</f>
        <v>0.71</v>
      </c>
    </row>
    <row r="2198" spans="1:4" s="8" customFormat="1" x14ac:dyDescent="0.25">
      <c r="A2198" s="8" t="str">
        <v>Silent Hill 3</v>
      </c>
      <c r="B2198" s="8" cm="1">
        <f t="array" ref="B2198">SUM(1*(VGSales[Name]=A2198))</f>
        <v>1</v>
      </c>
      <c r="C2198" s="8" cm="1">
        <f t="array" ref="C2198">ROWS(_xlfn.UNIQUE(_xlfn._xlws.FILTER(VGSales[Genre],VGSales[Name]=A2198)))</f>
        <v>1</v>
      </c>
      <c r="D2198" s="8">
        <f>SUMIFS(VGSales[Global_Sales],VGSales[Name],A2198)</f>
        <v>0.71</v>
      </c>
    </row>
    <row r="2199" spans="1:4" s="8" customFormat="1" x14ac:dyDescent="0.25">
      <c r="A2199" s="8" t="str">
        <v>Final Fantasy X/X-2 HD Remaster</v>
      </c>
      <c r="B2199" s="8" cm="1">
        <f t="array" ref="B2199">SUM(1*(VGSales[Name]=A2199))</f>
        <v>1</v>
      </c>
      <c r="C2199" s="8" cm="1">
        <f t="array" ref="C2199">ROWS(_xlfn.UNIQUE(_xlfn._xlws.FILTER(VGSales[Genre],VGSales[Name]=A2199)))</f>
        <v>1</v>
      </c>
      <c r="D2199" s="8">
        <f>SUMIFS(VGSales[Global_Sales],VGSales[Name],A2199)</f>
        <v>0.71</v>
      </c>
    </row>
    <row r="2200" spans="1:4" s="8" customFormat="1" x14ac:dyDescent="0.25">
      <c r="A2200" s="8" t="str">
        <v>Yu-Gi-Oh! The Falsebound Kingdom</v>
      </c>
      <c r="B2200" s="8" cm="1">
        <f t="array" ref="B2200">SUM(1*(VGSales[Name]=A2200))</f>
        <v>1</v>
      </c>
      <c r="C2200" s="8" cm="1">
        <f t="array" ref="C2200">ROWS(_xlfn.UNIQUE(_xlfn._xlws.FILTER(VGSales[Genre],VGSales[Name]=A2200)))</f>
        <v>1</v>
      </c>
      <c r="D2200" s="8">
        <f>SUMIFS(VGSales[Global_Sales],VGSales[Name],A2200)</f>
        <v>0.71</v>
      </c>
    </row>
    <row r="2201" spans="1:4" s="8" customFormat="1" x14ac:dyDescent="0.25">
      <c r="A2201" s="8" t="str">
        <v>LEGO Rock Band</v>
      </c>
      <c r="B2201" s="8" cm="1">
        <f t="array" ref="B2201">SUM(1*(VGSales[Name]=A2201))</f>
        <v>4</v>
      </c>
      <c r="C2201" s="8" cm="1">
        <f t="array" ref="C2201">ROWS(_xlfn.UNIQUE(_xlfn._xlws.FILTER(VGSales[Genre],VGSales[Name]=A2201)))</f>
        <v>1</v>
      </c>
      <c r="D2201" s="8">
        <f>SUMIFS(VGSales[Global_Sales],VGSales[Name],A2201)</f>
        <v>2.1599999999999997</v>
      </c>
    </row>
    <row r="2202" spans="1:4" s="8" customFormat="1" x14ac:dyDescent="0.25">
      <c r="A2202" s="8" t="str">
        <v>MLB 10: The Show</v>
      </c>
      <c r="B2202" s="8" cm="1">
        <f t="array" ref="B2202">SUM(1*(VGSales[Name]=A2202))</f>
        <v>3</v>
      </c>
      <c r="C2202" s="8" cm="1">
        <f t="array" ref="C2202">ROWS(_xlfn.UNIQUE(_xlfn._xlws.FILTER(VGSales[Genre],VGSales[Name]=A2202)))</f>
        <v>1</v>
      </c>
      <c r="D2202" s="8">
        <f>SUMIFS(VGSales[Global_Sales],VGSales[Name],A2202)</f>
        <v>1.3199999999999998</v>
      </c>
    </row>
    <row r="2203" spans="1:4" s="8" customFormat="1" x14ac:dyDescent="0.25">
      <c r="A2203" s="8" t="str">
        <v>Scooby-Doo 2: Monsters Unleashed</v>
      </c>
      <c r="B2203" s="8" cm="1">
        <f t="array" ref="B2203">SUM(1*(VGSales[Name]=A2203))</f>
        <v>1</v>
      </c>
      <c r="C2203" s="8" cm="1">
        <f t="array" ref="C2203">ROWS(_xlfn.UNIQUE(_xlfn._xlws.FILTER(VGSales[Genre],VGSales[Name]=A2203)))</f>
        <v>1</v>
      </c>
      <c r="D2203" s="8">
        <f>SUMIFS(VGSales[Global_Sales],VGSales[Name],A2203)</f>
        <v>0.71</v>
      </c>
    </row>
    <row r="2204" spans="1:4" s="8" customFormat="1" x14ac:dyDescent="0.25">
      <c r="A2204" s="8" t="str">
        <v>Power Rangers: Dino Thunder</v>
      </c>
      <c r="B2204" s="8" cm="1">
        <f t="array" ref="B2204">SUM(1*(VGSales[Name]=A2204))</f>
        <v>3</v>
      </c>
      <c r="C2204" s="8" cm="1">
        <f t="array" ref="C2204">ROWS(_xlfn.UNIQUE(_xlfn._xlws.FILTER(VGSales[Genre],VGSales[Name]=A2204)))</f>
        <v>1</v>
      </c>
      <c r="D2204" s="8">
        <f>SUMIFS(VGSales[Global_Sales],VGSales[Name],A2204)</f>
        <v>1.6</v>
      </c>
    </row>
    <row r="2205" spans="1:4" s="8" customFormat="1" x14ac:dyDescent="0.25">
      <c r="A2205" s="8" t="str">
        <v>Rhythm Heaven: The Best+</v>
      </c>
      <c r="B2205" s="8" cm="1">
        <f t="array" ref="B2205">SUM(1*(VGSales[Name]=A2205))</f>
        <v>1</v>
      </c>
      <c r="C2205" s="8" cm="1">
        <f t="array" ref="C2205">ROWS(_xlfn.UNIQUE(_xlfn._xlws.FILTER(VGSales[Genre],VGSales[Name]=A2205)))</f>
        <v>1</v>
      </c>
      <c r="D2205" s="8">
        <f>SUMIFS(VGSales[Global_Sales],VGSales[Name],A2205)</f>
        <v>0.71</v>
      </c>
    </row>
    <row r="2206" spans="1:4" s="8" customFormat="1" x14ac:dyDescent="0.25">
      <c r="A2206" s="8" t="str">
        <v>LEGO Racers</v>
      </c>
      <c r="B2206" s="8" cm="1">
        <f t="array" ref="B2206">SUM(1*(VGSales[Name]=A2206))</f>
        <v>2</v>
      </c>
      <c r="C2206" s="8" cm="1">
        <f t="array" ref="C2206">ROWS(_xlfn.UNIQUE(_xlfn._xlws.FILTER(VGSales[Genre],VGSales[Name]=A2206)))</f>
        <v>1</v>
      </c>
      <c r="D2206" s="8">
        <f>SUMIFS(VGSales[Global_Sales],VGSales[Name],A2206)</f>
        <v>1.0699999999999998</v>
      </c>
    </row>
    <row r="2207" spans="1:4" s="8" customFormat="1" x14ac:dyDescent="0.25">
      <c r="A2207" s="8" t="str">
        <v>Blast Corps</v>
      </c>
      <c r="B2207" s="8" cm="1">
        <f t="array" ref="B2207">SUM(1*(VGSales[Name]=A2207))</f>
        <v>1</v>
      </c>
      <c r="C2207" s="8" cm="1">
        <f t="array" ref="C2207">ROWS(_xlfn.UNIQUE(_xlfn._xlws.FILTER(VGSales[Genre],VGSales[Name]=A2207)))</f>
        <v>1</v>
      </c>
      <c r="D2207" s="8">
        <f>SUMIFS(VGSales[Global_Sales],VGSales[Name],A2207)</f>
        <v>0.71</v>
      </c>
    </row>
    <row r="2208" spans="1:4" s="8" customFormat="1" x14ac:dyDescent="0.25">
      <c r="A2208" s="8" t="str">
        <v>Tactics Ogre: Let Us Cling Together</v>
      </c>
      <c r="B2208" s="8" cm="1">
        <f t="array" ref="B2208">SUM(1*(VGSales[Name]=A2208))</f>
        <v>2</v>
      </c>
      <c r="C2208" s="8" cm="1">
        <f t="array" ref="C2208">ROWS(_xlfn.UNIQUE(_xlfn._xlws.FILTER(VGSales[Genre],VGSales[Name]=A2208)))</f>
        <v>1</v>
      </c>
      <c r="D2208" s="8">
        <f>SUMIFS(VGSales[Global_Sales],VGSales[Name],A2208)</f>
        <v>1.24</v>
      </c>
    </row>
    <row r="2209" spans="1:4" s="8" customFormat="1" x14ac:dyDescent="0.25">
      <c r="A2209" s="8" t="str">
        <v>WarioWare, Inc.: Mega Party Game$</v>
      </c>
      <c r="B2209" s="8" cm="1">
        <f t="array" ref="B2209">SUM(1*(VGSales[Name]=A2209))</f>
        <v>1</v>
      </c>
      <c r="C2209" s="8" cm="1">
        <f t="array" ref="C2209">ROWS(_xlfn.UNIQUE(_xlfn._xlws.FILTER(VGSales[Genre],VGSales[Name]=A2209)))</f>
        <v>1</v>
      </c>
      <c r="D2209" s="8">
        <f>SUMIFS(VGSales[Global_Sales],VGSales[Name],A2209)</f>
        <v>0.71</v>
      </c>
    </row>
    <row r="2210" spans="1:4" s="8" customFormat="1" x14ac:dyDescent="0.25">
      <c r="A2210" s="8" t="str">
        <v>Football Manager 2014</v>
      </c>
      <c r="B2210" s="8" cm="1">
        <f t="array" ref="B2210">SUM(1*(VGSales[Name]=A2210))</f>
        <v>2</v>
      </c>
      <c r="C2210" s="8" cm="1">
        <f t="array" ref="C2210">ROWS(_xlfn.UNIQUE(_xlfn._xlws.FILTER(VGSales[Genre],VGSales[Name]=A2210)))</f>
        <v>1</v>
      </c>
      <c r="D2210" s="8">
        <f>SUMIFS(VGSales[Global_Sales],VGSales[Name],A2210)</f>
        <v>0.85</v>
      </c>
    </row>
    <row r="2211" spans="1:4" s="8" customFormat="1" x14ac:dyDescent="0.25">
      <c r="A2211" s="8" t="str">
        <v>Battle Arena Toshinden 2</v>
      </c>
      <c r="B2211" s="8" cm="1">
        <f t="array" ref="B2211">SUM(1*(VGSales[Name]=A2211))</f>
        <v>1</v>
      </c>
      <c r="C2211" s="8" cm="1">
        <f t="array" ref="C2211">ROWS(_xlfn.UNIQUE(_xlfn._xlws.FILTER(VGSales[Genre],VGSales[Name]=A2211)))</f>
        <v>1</v>
      </c>
      <c r="D2211" s="8">
        <f>SUMIFS(VGSales[Global_Sales],VGSales[Name],A2211)</f>
        <v>0.71</v>
      </c>
    </row>
    <row r="2212" spans="1:4" s="8" customFormat="1" x14ac:dyDescent="0.25">
      <c r="A2212" s="8" t="str">
        <v>Jeopardy!</v>
      </c>
      <c r="B2212" s="8" cm="1">
        <f t="array" ref="B2212">SUM(1*(VGSales[Name]=A2212))</f>
        <v>5</v>
      </c>
      <c r="C2212" s="8" cm="1">
        <f t="array" ref="C2212">ROWS(_xlfn.UNIQUE(_xlfn._xlws.FILTER(VGSales[Genre],VGSales[Name]=A2212)))</f>
        <v>1</v>
      </c>
      <c r="D2212" s="8">
        <f>SUMIFS(VGSales[Global_Sales],VGSales[Name],A2212)</f>
        <v>2.0699999999999998</v>
      </c>
    </row>
    <row r="2213" spans="1:4" s="8" customFormat="1" x14ac:dyDescent="0.25">
      <c r="A2213" s="8" t="str">
        <v>Two Worlds</v>
      </c>
      <c r="B2213" s="8" cm="1">
        <f t="array" ref="B2213">SUM(1*(VGSales[Name]=A2213))</f>
        <v>1</v>
      </c>
      <c r="C2213" s="8" cm="1">
        <f t="array" ref="C2213">ROWS(_xlfn.UNIQUE(_xlfn._xlws.FILTER(VGSales[Genre],VGSales[Name]=A2213)))</f>
        <v>1</v>
      </c>
      <c r="D2213" s="8">
        <f>SUMIFS(VGSales[Global_Sales],VGSales[Name],A2213)</f>
        <v>0.71</v>
      </c>
    </row>
    <row r="2214" spans="1:4" s="8" customFormat="1" x14ac:dyDescent="0.25">
      <c r="A2214" s="8" t="str">
        <v>Doom 3: Resurrection of Evil</v>
      </c>
      <c r="B2214" s="8" cm="1">
        <f t="array" ref="B2214">SUM(1*(VGSales[Name]=A2214))</f>
        <v>1</v>
      </c>
      <c r="C2214" s="8" cm="1">
        <f t="array" ref="C2214">ROWS(_xlfn.UNIQUE(_xlfn._xlws.FILTER(VGSales[Genre],VGSales[Name]=A2214)))</f>
        <v>1</v>
      </c>
      <c r="D2214" s="8">
        <f>SUMIFS(VGSales[Global_Sales],VGSales[Name],A2214)</f>
        <v>0.71</v>
      </c>
    </row>
    <row r="2215" spans="1:4" s="8" customFormat="1" x14ac:dyDescent="0.25">
      <c r="A2215" s="8" t="str">
        <v>NCAA Football 09</v>
      </c>
      <c r="B2215" s="8" cm="1">
        <f t="array" ref="B2215">SUM(1*(VGSales[Name]=A2215))</f>
        <v>4</v>
      </c>
      <c r="C2215" s="8" cm="1">
        <f t="array" ref="C2215">ROWS(_xlfn.UNIQUE(_xlfn._xlws.FILTER(VGSales[Genre],VGSales[Name]=A2215)))</f>
        <v>1</v>
      </c>
      <c r="D2215" s="8">
        <f>SUMIFS(VGSales[Global_Sales],VGSales[Name],A2215)</f>
        <v>2</v>
      </c>
    </row>
    <row r="2216" spans="1:4" s="8" customFormat="1" x14ac:dyDescent="0.25">
      <c r="A2216" s="8" t="str">
        <v>NBA Live 09</v>
      </c>
      <c r="B2216" s="8" cm="1">
        <f t="array" ref="B2216">SUM(1*(VGSales[Name]=A2216))</f>
        <v>4</v>
      </c>
      <c r="C2216" s="8" cm="1">
        <f t="array" ref="C2216">ROWS(_xlfn.UNIQUE(_xlfn._xlws.FILTER(VGSales[Genre],VGSales[Name]=A2216)))</f>
        <v>1</v>
      </c>
      <c r="D2216" s="8">
        <f>SUMIFS(VGSales[Global_Sales],VGSales[Name],A2216)</f>
        <v>2.0100000000000002</v>
      </c>
    </row>
    <row r="2217" spans="1:4" s="8" customFormat="1" x14ac:dyDescent="0.25">
      <c r="A2217" s="8" t="str">
        <v>Ratchet &amp; Clank: Into the Nexus</v>
      </c>
      <c r="B2217" s="8" cm="1">
        <f t="array" ref="B2217">SUM(1*(VGSales[Name]=A2217))</f>
        <v>1</v>
      </c>
      <c r="C2217" s="8" cm="1">
        <f t="array" ref="C2217">ROWS(_xlfn.UNIQUE(_xlfn._xlws.FILTER(VGSales[Genre],VGSales[Name]=A2217)))</f>
        <v>1</v>
      </c>
      <c r="D2217" s="8">
        <f>SUMIFS(VGSales[Global_Sales],VGSales[Name],A2217)</f>
        <v>0.71</v>
      </c>
    </row>
    <row r="2218" spans="1:4" s="8" customFormat="1" x14ac:dyDescent="0.25">
      <c r="A2218" s="8" t="str">
        <v>2014 FIFA World Cup Brazil</v>
      </c>
      <c r="B2218" s="8" cm="1">
        <f t="array" ref="B2218">SUM(1*(VGSales[Name]=A2218))</f>
        <v>2</v>
      </c>
      <c r="C2218" s="8" cm="1">
        <f t="array" ref="C2218">ROWS(_xlfn.UNIQUE(_xlfn._xlws.FILTER(VGSales[Genre],VGSales[Name]=A2218)))</f>
        <v>1</v>
      </c>
      <c r="D2218" s="8">
        <f>SUMIFS(VGSales[Global_Sales],VGSales[Name],A2218)</f>
        <v>1.18</v>
      </c>
    </row>
    <row r="2219" spans="1:4" s="8" customFormat="1" x14ac:dyDescent="0.25">
      <c r="A2219" s="8" t="str">
        <v>London 2012: The Official Video Game of the Olympic Games</v>
      </c>
      <c r="B2219" s="8" cm="1">
        <f t="array" ref="B2219">SUM(1*(VGSales[Name]=A2219))</f>
        <v>2</v>
      </c>
      <c r="C2219" s="8" cm="1">
        <f t="array" ref="C2219">ROWS(_xlfn.UNIQUE(_xlfn._xlws.FILTER(VGSales[Genre],VGSales[Name]=A2219)))</f>
        <v>1</v>
      </c>
      <c r="D2219" s="8">
        <f>SUMIFS(VGSales[Global_Sales],VGSales[Name],A2219)</f>
        <v>1.29</v>
      </c>
    </row>
    <row r="2220" spans="1:4" s="8" customFormat="1" x14ac:dyDescent="0.25">
      <c r="A2220" s="8" t="str">
        <v>NHL 12</v>
      </c>
      <c r="B2220" s="8" cm="1">
        <f t="array" ref="B2220">SUM(1*(VGSales[Name]=A2220))</f>
        <v>2</v>
      </c>
      <c r="C2220" s="8" cm="1">
        <f t="array" ref="C2220">ROWS(_xlfn.UNIQUE(_xlfn._xlws.FILTER(VGSales[Genre],VGSales[Name]=A2220)))</f>
        <v>1</v>
      </c>
      <c r="D2220" s="8">
        <f>SUMIFS(VGSales[Global_Sales],VGSales[Name],A2220)</f>
        <v>1.29</v>
      </c>
    </row>
    <row r="2221" spans="1:4" s="8" customFormat="1" x14ac:dyDescent="0.25">
      <c r="A2221" s="8" t="str">
        <v>Infinite Undiscovery</v>
      </c>
      <c r="B2221" s="8" cm="1">
        <f t="array" ref="B2221">SUM(1*(VGSales[Name]=A2221))</f>
        <v>1</v>
      </c>
      <c r="C2221" s="8" cm="1">
        <f t="array" ref="C2221">ROWS(_xlfn.UNIQUE(_xlfn._xlws.FILTER(VGSales[Genre],VGSales[Name]=A2221)))</f>
        <v>1</v>
      </c>
      <c r="D2221" s="8">
        <f>SUMIFS(VGSales[Global_Sales],VGSales[Name],A2221)</f>
        <v>0.7</v>
      </c>
    </row>
    <row r="2222" spans="1:4" s="8" customFormat="1" x14ac:dyDescent="0.25">
      <c r="A2222" s="8" t="str">
        <v>Super Bomberman 3</v>
      </c>
      <c r="B2222" s="8" cm="1">
        <f t="array" ref="B2222">SUM(1*(VGSales[Name]=A2222))</f>
        <v>1</v>
      </c>
      <c r="C2222" s="8" cm="1">
        <f t="array" ref="C2222">ROWS(_xlfn.UNIQUE(_xlfn._xlws.FILTER(VGSales[Genre],VGSales[Name]=A2222)))</f>
        <v>1</v>
      </c>
      <c r="D2222" s="8">
        <f>SUMIFS(VGSales[Global_Sales],VGSales[Name],A2222)</f>
        <v>0.7</v>
      </c>
    </row>
    <row r="2223" spans="1:4" s="8" customFormat="1" x14ac:dyDescent="0.25">
      <c r="A2223" s="8" t="str">
        <v>Command &amp; Conquer: Red Alert Retaliation</v>
      </c>
      <c r="B2223" s="8" cm="1">
        <f t="array" ref="B2223">SUM(1*(VGSales[Name]=A2223))</f>
        <v>1</v>
      </c>
      <c r="C2223" s="8" cm="1">
        <f t="array" ref="C2223">ROWS(_xlfn.UNIQUE(_xlfn._xlws.FILTER(VGSales[Genre],VGSales[Name]=A2223)))</f>
        <v>1</v>
      </c>
      <c r="D2223" s="8">
        <f>SUMIFS(VGSales[Global_Sales],VGSales[Name],A2223)</f>
        <v>0.7</v>
      </c>
    </row>
    <row r="2224" spans="1:4" s="8" customFormat="1" x14ac:dyDescent="0.25">
      <c r="A2224" s="8" t="str">
        <v>The Sims 2: Apartment Pets</v>
      </c>
      <c r="B2224" s="8" cm="1">
        <f t="array" ref="B2224">SUM(1*(VGSales[Name]=A2224))</f>
        <v>1</v>
      </c>
      <c r="C2224" s="8" cm="1">
        <f t="array" ref="C2224">ROWS(_xlfn.UNIQUE(_xlfn._xlws.FILTER(VGSales[Genre],VGSales[Name]=A2224)))</f>
        <v>1</v>
      </c>
      <c r="D2224" s="8">
        <f>SUMIFS(VGSales[Global_Sales],VGSales[Name],A2224)</f>
        <v>0.7</v>
      </c>
    </row>
    <row r="2225" spans="1:4" s="8" customFormat="1" x14ac:dyDescent="0.25">
      <c r="A2225" s="8" t="str">
        <v>Star Wars: Obi-Wan</v>
      </c>
      <c r="B2225" s="8" cm="1">
        <f t="array" ref="B2225">SUM(1*(VGSales[Name]=A2225))</f>
        <v>1</v>
      </c>
      <c r="C2225" s="8" cm="1">
        <f t="array" ref="C2225">ROWS(_xlfn.UNIQUE(_xlfn._xlws.FILTER(VGSales[Genre],VGSales[Name]=A2225)))</f>
        <v>1</v>
      </c>
      <c r="D2225" s="8">
        <f>SUMIFS(VGSales[Global_Sales],VGSales[Name],A2225)</f>
        <v>0.7</v>
      </c>
    </row>
    <row r="2226" spans="1:4" s="8" customFormat="1" x14ac:dyDescent="0.25">
      <c r="A2226" s="8" t="str">
        <v>Kill.Switch</v>
      </c>
      <c r="B2226" s="8" cm="1">
        <f t="array" ref="B2226">SUM(1*(VGSales[Name]=A2226))</f>
        <v>3</v>
      </c>
      <c r="C2226" s="8" cm="1">
        <f t="array" ref="C2226">ROWS(_xlfn.UNIQUE(_xlfn._xlws.FILTER(VGSales[Genre],VGSales[Name]=A2226)))</f>
        <v>1</v>
      </c>
      <c r="D2226" s="8">
        <f>SUMIFS(VGSales[Global_Sales],VGSales[Name],A2226)</f>
        <v>0.96</v>
      </c>
    </row>
    <row r="2227" spans="1:4" s="8" customFormat="1" x14ac:dyDescent="0.25">
      <c r="A2227" s="8" t="str">
        <v>Lalaloopsy</v>
      </c>
      <c r="B2227" s="8" cm="1">
        <f t="array" ref="B2227">SUM(1*(VGSales[Name]=A2227))</f>
        <v>1</v>
      </c>
      <c r="C2227" s="8" cm="1">
        <f t="array" ref="C2227">ROWS(_xlfn.UNIQUE(_xlfn._xlws.FILTER(VGSales[Genre],VGSales[Name]=A2227)))</f>
        <v>1</v>
      </c>
      <c r="D2227" s="8">
        <f>SUMIFS(VGSales[Global_Sales],VGSales[Name],A2227)</f>
        <v>0.7</v>
      </c>
    </row>
    <row r="2228" spans="1:4" s="8" customFormat="1" x14ac:dyDescent="0.25">
      <c r="A2228" s="8" t="str">
        <v>F-14 Tomcat</v>
      </c>
      <c r="B2228" s="8" cm="1">
        <f t="array" ref="B2228">SUM(1*(VGSales[Name]=A2228))</f>
        <v>1</v>
      </c>
      <c r="C2228" s="8" cm="1">
        <f t="array" ref="C2228">ROWS(_xlfn.UNIQUE(_xlfn._xlws.FILTER(VGSales[Genre],VGSales[Name]=A2228)))</f>
        <v>1</v>
      </c>
      <c r="D2228" s="8">
        <f>SUMIFS(VGSales[Global_Sales],VGSales[Name],A2228)</f>
        <v>0.7</v>
      </c>
    </row>
    <row r="2229" spans="1:4" s="8" customFormat="1" x14ac:dyDescent="0.25">
      <c r="A2229" s="8" t="str">
        <v>SplashDown</v>
      </c>
      <c r="B2229" s="8" cm="1">
        <f t="array" ref="B2229">SUM(1*(VGSales[Name]=A2229))</f>
        <v>2</v>
      </c>
      <c r="C2229" s="8" cm="1">
        <f t="array" ref="C2229">ROWS(_xlfn.UNIQUE(_xlfn._xlws.FILTER(VGSales[Genre],VGSales[Name]=A2229)))</f>
        <v>1</v>
      </c>
      <c r="D2229" s="8">
        <f>SUMIFS(VGSales[Global_Sales],VGSales[Name],A2229)</f>
        <v>0.80999999999999994</v>
      </c>
    </row>
    <row r="2230" spans="1:4" s="8" customFormat="1" x14ac:dyDescent="0.25">
      <c r="A2230" s="8" t="str">
        <v>NCAA Football 98</v>
      </c>
      <c r="B2230" s="8" cm="1">
        <f t="array" ref="B2230">SUM(1*(VGSales[Name]=A2230))</f>
        <v>1</v>
      </c>
      <c r="C2230" s="8" cm="1">
        <f t="array" ref="C2230">ROWS(_xlfn.UNIQUE(_xlfn._xlws.FILTER(VGSales[Genre],VGSales[Name]=A2230)))</f>
        <v>1</v>
      </c>
      <c r="D2230" s="8">
        <f>SUMIFS(VGSales[Global_Sales],VGSales[Name],A2230)</f>
        <v>0.7</v>
      </c>
    </row>
    <row r="2231" spans="1:4" s="8" customFormat="1" x14ac:dyDescent="0.25">
      <c r="A2231" s="8" t="str">
        <v>Jade Empire</v>
      </c>
      <c r="B2231" s="8" cm="1">
        <f t="array" ref="B2231">SUM(1*(VGSales[Name]=A2231))</f>
        <v>1</v>
      </c>
      <c r="C2231" s="8" cm="1">
        <f t="array" ref="C2231">ROWS(_xlfn.UNIQUE(_xlfn._xlws.FILTER(VGSales[Genre],VGSales[Name]=A2231)))</f>
        <v>1</v>
      </c>
      <c r="D2231" s="8">
        <f>SUMIFS(VGSales[Global_Sales],VGSales[Name],A2231)</f>
        <v>0.7</v>
      </c>
    </row>
    <row r="2232" spans="1:4" s="8" customFormat="1" x14ac:dyDescent="0.25">
      <c r="A2232" s="8" t="str">
        <v>Transformers: Revenge of the Fallen (XBox 360, PS3, &amp; PC Versions)</v>
      </c>
      <c r="B2232" s="8" cm="1">
        <f t="array" ref="B2232">SUM(1*(VGSales[Name]=A2232))</f>
        <v>6</v>
      </c>
      <c r="C2232" s="8" cm="1">
        <f t="array" ref="C2232">ROWS(_xlfn.UNIQUE(_xlfn._xlws.FILTER(VGSales[Genre],VGSales[Name]=A2232)))</f>
        <v>1</v>
      </c>
      <c r="D2232" s="8">
        <f>SUMIFS(VGSales[Global_Sales],VGSales[Name],A2232)</f>
        <v>2.74</v>
      </c>
    </row>
    <row r="2233" spans="1:4" s="8" customFormat="1" x14ac:dyDescent="0.25">
      <c r="A2233" s="8" t="str">
        <v>Prince of Persia: The Forgotten Sands</v>
      </c>
      <c r="B2233" s="8" cm="1">
        <f t="array" ref="B2233">SUM(1*(VGSales[Name]=A2233))</f>
        <v>6</v>
      </c>
      <c r="C2233" s="8" cm="1">
        <f t="array" ref="C2233">ROWS(_xlfn.UNIQUE(_xlfn._xlws.FILTER(VGSales[Genre],VGSales[Name]=A2233)))</f>
        <v>1</v>
      </c>
      <c r="D2233" s="8">
        <f>SUMIFS(VGSales[Global_Sales],VGSales[Name],A2233)</f>
        <v>2.13</v>
      </c>
    </row>
    <row r="2234" spans="1:4" s="8" customFormat="1" x14ac:dyDescent="0.25">
      <c r="A2234" s="8" t="str">
        <v>Chocobo's Dungeon 2</v>
      </c>
      <c r="B2234" s="8" cm="1">
        <f t="array" ref="B2234">SUM(1*(VGSales[Name]=A2234))</f>
        <v>1</v>
      </c>
      <c r="C2234" s="8" cm="1">
        <f t="array" ref="C2234">ROWS(_xlfn.UNIQUE(_xlfn._xlws.FILTER(VGSales[Genre],VGSales[Name]=A2234)))</f>
        <v>1</v>
      </c>
      <c r="D2234" s="8">
        <f>SUMIFS(VGSales[Global_Sales],VGSales[Name],A2234)</f>
        <v>0.7</v>
      </c>
    </row>
    <row r="2235" spans="1:4" s="8" customFormat="1" x14ac:dyDescent="0.25">
      <c r="A2235" s="8" t="str">
        <v>Advance Wars</v>
      </c>
      <c r="B2235" s="8" cm="1">
        <f t="array" ref="B2235">SUM(1*(VGSales[Name]=A2235))</f>
        <v>1</v>
      </c>
      <c r="C2235" s="8" cm="1">
        <f t="array" ref="C2235">ROWS(_xlfn.UNIQUE(_xlfn._xlws.FILTER(VGSales[Genre],VGSales[Name]=A2235)))</f>
        <v>1</v>
      </c>
      <c r="D2235" s="8">
        <f>SUMIFS(VGSales[Global_Sales],VGSales[Name],A2235)</f>
        <v>0.7</v>
      </c>
    </row>
    <row r="2236" spans="1:4" s="8" customFormat="1" x14ac:dyDescent="0.25">
      <c r="A2236" s="8" t="str">
        <v>Hannah Montana: The Movie</v>
      </c>
      <c r="B2236" s="8" cm="1">
        <f t="array" ref="B2236">SUM(1*(VGSales[Name]=A2236))</f>
        <v>4</v>
      </c>
      <c r="C2236" s="8" cm="1">
        <f t="array" ref="C2236">ROWS(_xlfn.UNIQUE(_xlfn._xlws.FILTER(VGSales[Genre],VGSales[Name]=A2236)))</f>
        <v>1</v>
      </c>
      <c r="D2236" s="8">
        <f>SUMIFS(VGSales[Global_Sales],VGSales[Name],A2236)</f>
        <v>1.4899999999999998</v>
      </c>
    </row>
    <row r="2237" spans="1:4" s="8" customFormat="1" x14ac:dyDescent="0.25">
      <c r="A2237" s="8" t="str">
        <v>World of Zoo</v>
      </c>
      <c r="B2237" s="8" cm="1">
        <f t="array" ref="B2237">SUM(1*(VGSales[Name]=A2237))</f>
        <v>3</v>
      </c>
      <c r="C2237" s="8" cm="1">
        <f t="array" ref="C2237">ROWS(_xlfn.UNIQUE(_xlfn._xlws.FILTER(VGSales[Genre],VGSales[Name]=A2237)))</f>
        <v>1</v>
      </c>
      <c r="D2237" s="8">
        <f>SUMIFS(VGSales[Global_Sales],VGSales[Name],A2237)</f>
        <v>1.36</v>
      </c>
    </row>
    <row r="2238" spans="1:4" s="8" customFormat="1" x14ac:dyDescent="0.25">
      <c r="A2238" s="8" t="str">
        <v>Ape Escape: On the Loose</v>
      </c>
      <c r="B2238" s="8" cm="1">
        <f t="array" ref="B2238">SUM(1*(VGSales[Name]=A2238))</f>
        <v>1</v>
      </c>
      <c r="C2238" s="8" cm="1">
        <f t="array" ref="C2238">ROWS(_xlfn.UNIQUE(_xlfn._xlws.FILTER(VGSales[Genre],VGSales[Name]=A2238)))</f>
        <v>1</v>
      </c>
      <c r="D2238" s="8">
        <f>SUMIFS(VGSales[Global_Sales],VGSales[Name],A2238)</f>
        <v>0.7</v>
      </c>
    </row>
    <row r="2239" spans="1:4" s="8" customFormat="1" x14ac:dyDescent="0.25">
      <c r="A2239" s="8" t="str">
        <v>IL-2 Sturmovik: Birds of Prey</v>
      </c>
      <c r="B2239" s="8" cm="1">
        <f t="array" ref="B2239">SUM(1*(VGSales[Name]=A2239))</f>
        <v>4</v>
      </c>
      <c r="C2239" s="8" cm="1">
        <f t="array" ref="C2239">ROWS(_xlfn.UNIQUE(_xlfn._xlws.FILTER(VGSales[Genre],VGSales[Name]=A2239)))</f>
        <v>1</v>
      </c>
      <c r="D2239" s="8">
        <f>SUMIFS(VGSales[Global_Sales],VGSales[Name],A2239)</f>
        <v>1.47</v>
      </c>
    </row>
    <row r="2240" spans="1:4" s="8" customFormat="1" x14ac:dyDescent="0.25">
      <c r="A2240" s="8" t="str">
        <v>Book of Spells</v>
      </c>
      <c r="B2240" s="8" cm="1">
        <f t="array" ref="B2240">SUM(1*(VGSales[Name]=A2240))</f>
        <v>1</v>
      </c>
      <c r="C2240" s="8" cm="1">
        <f t="array" ref="C2240">ROWS(_xlfn.UNIQUE(_xlfn._xlws.FILTER(VGSales[Genre],VGSales[Name]=A2240)))</f>
        <v>1</v>
      </c>
      <c r="D2240" s="8">
        <f>SUMIFS(VGSales[Global_Sales],VGSales[Name],A2240)</f>
        <v>0.7</v>
      </c>
    </row>
    <row r="2241" spans="1:4" s="8" customFormat="1" x14ac:dyDescent="0.25">
      <c r="A2241" s="8" t="str">
        <v>NCAA Football 2001</v>
      </c>
      <c r="B2241" s="8" cm="1">
        <f t="array" ref="B2241">SUM(1*(VGSales[Name]=A2241))</f>
        <v>1</v>
      </c>
      <c r="C2241" s="8" cm="1">
        <f t="array" ref="C2241">ROWS(_xlfn.UNIQUE(_xlfn._xlws.FILTER(VGSales[Genre],VGSales[Name]=A2241)))</f>
        <v>1</v>
      </c>
      <c r="D2241" s="8">
        <f>SUMIFS(VGSales[Global_Sales],VGSales[Name],A2241)</f>
        <v>0.7</v>
      </c>
    </row>
    <row r="2242" spans="1:4" s="8" customFormat="1" x14ac:dyDescent="0.25">
      <c r="A2242" s="8" t="str">
        <v>Mafia</v>
      </c>
      <c r="B2242" s="8" cm="1">
        <f t="array" ref="B2242">SUM(1*(VGSales[Name]=A2242))</f>
        <v>3</v>
      </c>
      <c r="C2242" s="8" cm="1">
        <f t="array" ref="C2242">ROWS(_xlfn.UNIQUE(_xlfn._xlws.FILTER(VGSales[Genre],VGSales[Name]=A2242)))</f>
        <v>1</v>
      </c>
      <c r="D2242" s="8">
        <f>SUMIFS(VGSales[Global_Sales],VGSales[Name],A2242)</f>
        <v>0.98</v>
      </c>
    </row>
    <row r="2243" spans="1:4" s="8" customFormat="1" x14ac:dyDescent="0.25">
      <c r="A2243" s="8" t="str">
        <v>Mobile Suit Gundam: Journey to Jaburo</v>
      </c>
      <c r="B2243" s="8" cm="1">
        <f t="array" ref="B2243">SUM(1*(VGSales[Name]=A2243))</f>
        <v>1</v>
      </c>
      <c r="C2243" s="8" cm="1">
        <f t="array" ref="C2243">ROWS(_xlfn.UNIQUE(_xlfn._xlws.FILTER(VGSales[Genre],VGSales[Name]=A2243)))</f>
        <v>1</v>
      </c>
      <c r="D2243" s="8">
        <f>SUMIFS(VGSales[Global_Sales],VGSales[Name],A2243)</f>
        <v>0.7</v>
      </c>
    </row>
    <row r="2244" spans="1:4" s="8" customFormat="1" x14ac:dyDescent="0.25">
      <c r="A2244" s="8" t="str">
        <v>TimeSplitters 2</v>
      </c>
      <c r="B2244" s="8" cm="1">
        <f t="array" ref="B2244">SUM(1*(VGSales[Name]=A2244))</f>
        <v>3</v>
      </c>
      <c r="C2244" s="8" cm="1">
        <f t="array" ref="C2244">ROWS(_xlfn.UNIQUE(_xlfn._xlws.FILTER(VGSales[Genre],VGSales[Name]=A2244)))</f>
        <v>1</v>
      </c>
      <c r="D2244" s="8">
        <f>SUMIFS(VGSales[Global_Sales],VGSales[Name],A2244)</f>
        <v>1.7799999999999998</v>
      </c>
    </row>
    <row r="2245" spans="1:4" s="8" customFormat="1" x14ac:dyDescent="0.25">
      <c r="A2245" s="8" t="str">
        <v>MotionSports</v>
      </c>
      <c r="B2245" s="8" cm="1">
        <f t="array" ref="B2245">SUM(1*(VGSales[Name]=A2245))</f>
        <v>1</v>
      </c>
      <c r="C2245" s="8" cm="1">
        <f t="array" ref="C2245">ROWS(_xlfn.UNIQUE(_xlfn._xlws.FILTER(VGSales[Genre],VGSales[Name]=A2245)))</f>
        <v>1</v>
      </c>
      <c r="D2245" s="8">
        <f>SUMIFS(VGSales[Global_Sales],VGSales[Name],A2245)</f>
        <v>0.7</v>
      </c>
    </row>
    <row r="2246" spans="1:4" s="8" customFormat="1" x14ac:dyDescent="0.25">
      <c r="A2246" s="8" t="str">
        <v>MLB 08: The Show</v>
      </c>
      <c r="B2246" s="8" cm="1">
        <f t="array" ref="B2246">SUM(1*(VGSales[Name]=A2246))</f>
        <v>3</v>
      </c>
      <c r="C2246" s="8" cm="1">
        <f t="array" ref="C2246">ROWS(_xlfn.UNIQUE(_xlfn._xlws.FILTER(VGSales[Genre],VGSales[Name]=A2246)))</f>
        <v>1</v>
      </c>
      <c r="D2246" s="8">
        <f>SUMIFS(VGSales[Global_Sales],VGSales[Name],A2246)</f>
        <v>1.45</v>
      </c>
    </row>
    <row r="2247" spans="1:4" s="8" customFormat="1" x14ac:dyDescent="0.25">
      <c r="A2247" s="8" t="str">
        <v>Classic NES Series: Zelda II: The Adventure of Link</v>
      </c>
      <c r="B2247" s="8" cm="1">
        <f t="array" ref="B2247">SUM(1*(VGSales[Name]=A2247))</f>
        <v>1</v>
      </c>
      <c r="C2247" s="8" cm="1">
        <f t="array" ref="C2247">ROWS(_xlfn.UNIQUE(_xlfn._xlws.FILTER(VGSales[Genre],VGSales[Name]=A2247)))</f>
        <v>1</v>
      </c>
      <c r="D2247" s="8">
        <f>SUMIFS(VGSales[Global_Sales],VGSales[Name],A2247)</f>
        <v>0.7</v>
      </c>
    </row>
    <row r="2248" spans="1:4" s="8" customFormat="1" x14ac:dyDescent="0.25">
      <c r="A2248" s="8" t="str">
        <v>Fire Emblem: Monsh? no Nazo</v>
      </c>
      <c r="B2248" s="8" cm="1">
        <f t="array" ref="B2248">SUM(1*(VGSales[Name]=A2248))</f>
        <v>1</v>
      </c>
      <c r="C2248" s="8" cm="1">
        <f t="array" ref="C2248">ROWS(_xlfn.UNIQUE(_xlfn._xlws.FILTER(VGSales[Genre],VGSales[Name]=A2248)))</f>
        <v>1</v>
      </c>
      <c r="D2248" s="8">
        <f>SUMIFS(VGSales[Global_Sales],VGSales[Name],A2248)</f>
        <v>0.7</v>
      </c>
    </row>
    <row r="2249" spans="1:4" s="8" customFormat="1" x14ac:dyDescent="0.25">
      <c r="A2249" s="8" t="str">
        <v>Disney's Chicken Little</v>
      </c>
      <c r="B2249" s="8" cm="1">
        <f t="array" ref="B2249">SUM(1*(VGSales[Name]=A2249))</f>
        <v>4</v>
      </c>
      <c r="C2249" s="8" cm="1">
        <f t="array" ref="C2249">ROWS(_xlfn.UNIQUE(_xlfn._xlws.FILTER(VGSales[Genre],VGSales[Name]=A2249)))</f>
        <v>1</v>
      </c>
      <c r="D2249" s="8">
        <f>SUMIFS(VGSales[Global_Sales],VGSales[Name],A2249)</f>
        <v>1.7600000000000002</v>
      </c>
    </row>
    <row r="2250" spans="1:4" s="8" customFormat="1" x14ac:dyDescent="0.25">
      <c r="A2250" s="8" t="str">
        <v>King Kong</v>
      </c>
      <c r="B2250" s="8" cm="1">
        <f t="array" ref="B2250">SUM(1*(VGSales[Name]=A2250))</f>
        <v>1</v>
      </c>
      <c r="C2250" s="8" cm="1">
        <f t="array" ref="C2250">ROWS(_xlfn.UNIQUE(_xlfn._xlws.FILTER(VGSales[Genre],VGSales[Name]=A2250)))</f>
        <v>1</v>
      </c>
      <c r="D2250" s="8">
        <f>SUMIFS(VGSales[Global_Sales],VGSales[Name],A2250)</f>
        <v>0.69</v>
      </c>
    </row>
    <row r="2251" spans="1:4" s="8" customFormat="1" x14ac:dyDescent="0.25">
      <c r="A2251" s="8" t="str">
        <v>Metal Gear Solid: Portable Ops Plus</v>
      </c>
      <c r="B2251" s="8" cm="1">
        <f t="array" ref="B2251">SUM(1*(VGSales[Name]=A2251))</f>
        <v>1</v>
      </c>
      <c r="C2251" s="8" cm="1">
        <f t="array" ref="C2251">ROWS(_xlfn.UNIQUE(_xlfn._xlws.FILTER(VGSales[Genre],VGSales[Name]=A2251)))</f>
        <v>1</v>
      </c>
      <c r="D2251" s="8">
        <f>SUMIFS(VGSales[Global_Sales],VGSales[Name],A2251)</f>
        <v>0.69</v>
      </c>
    </row>
    <row r="2252" spans="1:4" s="8" customFormat="1" x14ac:dyDescent="0.25">
      <c r="A2252" s="8" t="str">
        <v>Shrek the Third</v>
      </c>
      <c r="B2252" s="8" cm="1">
        <f t="array" ref="B2252">SUM(1*(VGSales[Name]=A2252))</f>
        <v>5</v>
      </c>
      <c r="C2252" s="8" cm="1">
        <f t="array" ref="C2252">ROWS(_xlfn.UNIQUE(_xlfn._xlws.FILTER(VGSales[Genre],VGSales[Name]=A2252)))</f>
        <v>1</v>
      </c>
      <c r="D2252" s="8">
        <f>SUMIFS(VGSales[Global_Sales],VGSales[Name],A2252)</f>
        <v>2.08</v>
      </c>
    </row>
    <row r="2253" spans="1:4" s="8" customFormat="1" x14ac:dyDescent="0.25">
      <c r="A2253" s="8" t="str">
        <v>Test Drive Unlimited 2</v>
      </c>
      <c r="B2253" s="8" cm="1">
        <f t="array" ref="B2253">SUM(1*(VGSales[Name]=A2253))</f>
        <v>3</v>
      </c>
      <c r="C2253" s="8" cm="1">
        <f t="array" ref="C2253">ROWS(_xlfn.UNIQUE(_xlfn._xlws.FILTER(VGSales[Genre],VGSales[Name]=A2253)))</f>
        <v>1</v>
      </c>
      <c r="D2253" s="8">
        <f>SUMIFS(VGSales[Global_Sales],VGSales[Name],A2253)</f>
        <v>1.53</v>
      </c>
    </row>
    <row r="2254" spans="1:4" s="8" customFormat="1" x14ac:dyDescent="0.25">
      <c r="A2254" s="8" t="str">
        <v>Moto Racer 2</v>
      </c>
      <c r="B2254" s="8" cm="1">
        <f t="array" ref="B2254">SUM(1*(VGSales[Name]=A2254))</f>
        <v>1</v>
      </c>
      <c r="C2254" s="8" cm="1">
        <f t="array" ref="C2254">ROWS(_xlfn.UNIQUE(_xlfn._xlws.FILTER(VGSales[Genre],VGSales[Name]=A2254)))</f>
        <v>1</v>
      </c>
      <c r="D2254" s="8">
        <f>SUMIFS(VGSales[Global_Sales],VGSales[Name],A2254)</f>
        <v>0.69</v>
      </c>
    </row>
    <row r="2255" spans="1:4" s="8" customFormat="1" x14ac:dyDescent="0.25">
      <c r="A2255" s="8" t="str">
        <v>Halo 2 Multiplayer Map Pack</v>
      </c>
      <c r="B2255" s="8" cm="1">
        <f t="array" ref="B2255">SUM(1*(VGSales[Name]=A2255))</f>
        <v>1</v>
      </c>
      <c r="C2255" s="8" cm="1">
        <f t="array" ref="C2255">ROWS(_xlfn.UNIQUE(_xlfn._xlws.FILTER(VGSales[Genre],VGSales[Name]=A2255)))</f>
        <v>1</v>
      </c>
      <c r="D2255" s="8">
        <f>SUMIFS(VGSales[Global_Sales],VGSales[Name],A2255)</f>
        <v>0.69</v>
      </c>
    </row>
    <row r="2256" spans="1:4" s="8" customFormat="1" x14ac:dyDescent="0.25">
      <c r="A2256" s="8" t="str">
        <v>Mortal Kombat: Shaolin Monks</v>
      </c>
      <c r="B2256" s="8" cm="1">
        <f t="array" ref="B2256">SUM(1*(VGSales[Name]=A2256))</f>
        <v>2</v>
      </c>
      <c r="C2256" s="8" cm="1">
        <f t="array" ref="C2256">ROWS(_xlfn.UNIQUE(_xlfn._xlws.FILTER(VGSales[Genre],VGSales[Name]=A2256)))</f>
        <v>1</v>
      </c>
      <c r="D2256" s="8">
        <f>SUMIFS(VGSales[Global_Sales],VGSales[Name],A2256)</f>
        <v>1</v>
      </c>
    </row>
    <row r="2257" spans="1:4" s="8" customFormat="1" x14ac:dyDescent="0.25">
      <c r="A2257" s="8" t="str">
        <v>MX vs. ATV Unleashed: On the Edge</v>
      </c>
      <c r="B2257" s="8" cm="1">
        <f t="array" ref="B2257">SUM(1*(VGSales[Name]=A2257))</f>
        <v>1</v>
      </c>
      <c r="C2257" s="8" cm="1">
        <f t="array" ref="C2257">ROWS(_xlfn.UNIQUE(_xlfn._xlws.FILTER(VGSales[Genre],VGSales[Name]=A2257)))</f>
        <v>1</v>
      </c>
      <c r="D2257" s="8">
        <f>SUMIFS(VGSales[Global_Sales],VGSales[Name],A2257)</f>
        <v>0.69</v>
      </c>
    </row>
    <row r="2258" spans="1:4" s="8" customFormat="1" x14ac:dyDescent="0.25">
      <c r="A2258" s="8" t="str">
        <v>Mario Pinball Land</v>
      </c>
      <c r="B2258" s="8" cm="1">
        <f t="array" ref="B2258">SUM(1*(VGSales[Name]=A2258))</f>
        <v>1</v>
      </c>
      <c r="C2258" s="8" cm="1">
        <f t="array" ref="C2258">ROWS(_xlfn.UNIQUE(_xlfn._xlws.FILTER(VGSales[Genre],VGSales[Name]=A2258)))</f>
        <v>1</v>
      </c>
      <c r="D2258" s="8">
        <f>SUMIFS(VGSales[Global_Sales],VGSales[Name],A2258)</f>
        <v>0.69</v>
      </c>
    </row>
    <row r="2259" spans="1:4" s="8" customFormat="1" x14ac:dyDescent="0.25">
      <c r="A2259" s="8" t="str">
        <v>Mappy</v>
      </c>
      <c r="B2259" s="8" cm="1">
        <f t="array" ref="B2259">SUM(1*(VGSales[Name]=A2259))</f>
        <v>1</v>
      </c>
      <c r="C2259" s="8" cm="1">
        <f t="array" ref="C2259">ROWS(_xlfn.UNIQUE(_xlfn._xlws.FILTER(VGSales[Genre],VGSales[Name]=A2259)))</f>
        <v>1</v>
      </c>
      <c r="D2259" s="8">
        <f>SUMIFS(VGSales[Global_Sales],VGSales[Name],A2259)</f>
        <v>0.69</v>
      </c>
    </row>
    <row r="2260" spans="1:4" s="8" customFormat="1" x14ac:dyDescent="0.25">
      <c r="A2260" s="8" t="str">
        <v>J-League Soccer: Prime Goal</v>
      </c>
      <c r="B2260" s="8" cm="1">
        <f t="array" ref="B2260">SUM(1*(VGSales[Name]=A2260))</f>
        <v>1</v>
      </c>
      <c r="C2260" s="8" cm="1">
        <f t="array" ref="C2260">ROWS(_xlfn.UNIQUE(_xlfn._xlws.FILTER(VGSales[Genre],VGSales[Name]=A2260)))</f>
        <v>1</v>
      </c>
      <c r="D2260" s="8">
        <f>SUMIFS(VGSales[Global_Sales],VGSales[Name],A2260)</f>
        <v>0.69</v>
      </c>
    </row>
    <row r="2261" spans="1:4" s="8" customFormat="1" x14ac:dyDescent="0.25">
      <c r="A2261" s="8" t="str">
        <v>NFL Xtreme</v>
      </c>
      <c r="B2261" s="8" cm="1">
        <f t="array" ref="B2261">SUM(1*(VGSales[Name]=A2261))</f>
        <v>1</v>
      </c>
      <c r="C2261" s="8" cm="1">
        <f t="array" ref="C2261">ROWS(_xlfn.UNIQUE(_xlfn._xlws.FILTER(VGSales[Genre],VGSales[Name]=A2261)))</f>
        <v>1</v>
      </c>
      <c r="D2261" s="8">
        <f>SUMIFS(VGSales[Global_Sales],VGSales[Name],A2261)</f>
        <v>0.69</v>
      </c>
    </row>
    <row r="2262" spans="1:4" s="8" customFormat="1" x14ac:dyDescent="0.25">
      <c r="A2262" s="8" t="str">
        <v>The Sly Collection</v>
      </c>
      <c r="B2262" s="8" cm="1">
        <f t="array" ref="B2262">SUM(1*(VGSales[Name]=A2262))</f>
        <v>1</v>
      </c>
      <c r="C2262" s="8" cm="1">
        <f t="array" ref="C2262">ROWS(_xlfn.UNIQUE(_xlfn._xlws.FILTER(VGSales[Genre],VGSales[Name]=A2262)))</f>
        <v>1</v>
      </c>
      <c r="D2262" s="8">
        <f>SUMIFS(VGSales[Global_Sales],VGSales[Name],A2262)</f>
        <v>0.69</v>
      </c>
    </row>
    <row r="2263" spans="1:4" s="8" customFormat="1" x14ac:dyDescent="0.25">
      <c r="A2263" s="8" t="str">
        <v>One Piece: Pirate Warriors 2</v>
      </c>
      <c r="B2263" s="8" cm="1">
        <f t="array" ref="B2263">SUM(1*(VGSales[Name]=A2263))</f>
        <v>2</v>
      </c>
      <c r="C2263" s="8" cm="1">
        <f t="array" ref="C2263">ROWS(_xlfn.UNIQUE(_xlfn._xlws.FILTER(VGSales[Genre],VGSales[Name]=A2263)))</f>
        <v>1</v>
      </c>
      <c r="D2263" s="8">
        <f>SUMIFS(VGSales[Global_Sales],VGSales[Name],A2263)</f>
        <v>0.80999999999999994</v>
      </c>
    </row>
    <row r="2264" spans="1:4" s="8" customFormat="1" x14ac:dyDescent="0.25">
      <c r="A2264" s="8" t="str">
        <v>Need for Speed: Shift 2 Unleashed</v>
      </c>
      <c r="B2264" s="8" cm="1">
        <f t="array" ref="B2264">SUM(1*(VGSales[Name]=A2264))</f>
        <v>3</v>
      </c>
      <c r="C2264" s="8" cm="1">
        <f t="array" ref="C2264">ROWS(_xlfn.UNIQUE(_xlfn._xlws.FILTER(VGSales[Genre],VGSales[Name]=A2264)))</f>
        <v>1</v>
      </c>
      <c r="D2264" s="8">
        <f>SUMIFS(VGSales[Global_Sales],VGSales[Name],A2264)</f>
        <v>1.3199999999999998</v>
      </c>
    </row>
    <row r="2265" spans="1:4" s="8" customFormat="1" x14ac:dyDescent="0.25">
      <c r="A2265" s="8" t="str">
        <v>Nintendo Presents: New Style Boutique 2 - Fashion Forward</v>
      </c>
      <c r="B2265" s="8" cm="1">
        <f t="array" ref="B2265">SUM(1*(VGSales[Name]=A2265))</f>
        <v>1</v>
      </c>
      <c r="C2265" s="8" cm="1">
        <f t="array" ref="C2265">ROWS(_xlfn.UNIQUE(_xlfn._xlws.FILTER(VGSales[Genre],VGSales[Name]=A2265)))</f>
        <v>1</v>
      </c>
      <c r="D2265" s="8">
        <f>SUMIFS(VGSales[Global_Sales],VGSales[Name],A2265)</f>
        <v>0.69</v>
      </c>
    </row>
    <row r="2266" spans="1:4" s="8" customFormat="1" x14ac:dyDescent="0.25">
      <c r="A2266" s="8" t="str">
        <v>MX vs. ATV Untamed</v>
      </c>
      <c r="B2266" s="8" cm="1">
        <f t="array" ref="B2266">SUM(1*(VGSales[Name]=A2266))</f>
        <v>6</v>
      </c>
      <c r="C2266" s="8" cm="1">
        <f t="array" ref="C2266">ROWS(_xlfn.UNIQUE(_xlfn._xlws.FILTER(VGSales[Genre],VGSales[Name]=A2266)))</f>
        <v>1</v>
      </c>
      <c r="D2266" s="8">
        <f>SUMIFS(VGSales[Global_Sales],VGSales[Name],A2266)</f>
        <v>2.6399999999999997</v>
      </c>
    </row>
    <row r="2267" spans="1:4" s="8" customFormat="1" x14ac:dyDescent="0.25">
      <c r="A2267" s="8" t="str">
        <v>The Last Remnant</v>
      </c>
      <c r="B2267" s="8" cm="1">
        <f t="array" ref="B2267">SUM(1*(VGSales[Name]=A2267))</f>
        <v>2</v>
      </c>
      <c r="C2267" s="8" cm="1">
        <f t="array" ref="C2267">ROWS(_xlfn.UNIQUE(_xlfn._xlws.FILTER(VGSales[Genre],VGSales[Name]=A2267)))</f>
        <v>1</v>
      </c>
      <c r="D2267" s="8">
        <f>SUMIFS(VGSales[Global_Sales],VGSales[Name],A2267)</f>
        <v>0.7</v>
      </c>
    </row>
    <row r="2268" spans="1:4" s="8" customFormat="1" x14ac:dyDescent="0.25">
      <c r="A2268" s="8" t="str">
        <v>Frozen: Olaf's Quest</v>
      </c>
      <c r="B2268" s="8" cm="1">
        <f t="array" ref="B2268">SUM(1*(VGSales[Name]=A2268))</f>
        <v>2</v>
      </c>
      <c r="C2268" s="8" cm="1">
        <f t="array" ref="C2268">ROWS(_xlfn.UNIQUE(_xlfn._xlws.FILTER(VGSales[Genre],VGSales[Name]=A2268)))</f>
        <v>1</v>
      </c>
      <c r="D2268" s="8">
        <f>SUMIFS(VGSales[Global_Sales],VGSales[Name],A2268)</f>
        <v>1.27</v>
      </c>
    </row>
    <row r="2269" spans="1:4" s="8" customFormat="1" x14ac:dyDescent="0.25">
      <c r="A2269" s="8" t="str">
        <v>The Sims: Medieval</v>
      </c>
      <c r="B2269" s="8" cm="1">
        <f t="array" ref="B2269">SUM(1*(VGSales[Name]=A2269))</f>
        <v>1</v>
      </c>
      <c r="C2269" s="8" cm="1">
        <f t="array" ref="C2269">ROWS(_xlfn.UNIQUE(_xlfn._xlws.FILTER(VGSales[Genre],VGSales[Name]=A2269)))</f>
        <v>1</v>
      </c>
      <c r="D2269" s="8">
        <f>SUMIFS(VGSales[Global_Sales],VGSales[Name],A2269)</f>
        <v>0.69</v>
      </c>
    </row>
    <row r="2270" spans="1:4" s="8" customFormat="1" x14ac:dyDescent="0.25">
      <c r="A2270" s="8" t="str">
        <v>Baldur's Gate: Dark Alliance II</v>
      </c>
      <c r="B2270" s="8" cm="1">
        <f t="array" ref="B2270">SUM(1*(VGSales[Name]=A2270))</f>
        <v>2</v>
      </c>
      <c r="C2270" s="8" cm="1">
        <f t="array" ref="C2270">ROWS(_xlfn.UNIQUE(_xlfn._xlws.FILTER(VGSales[Genre],VGSales[Name]=A2270)))</f>
        <v>1</v>
      </c>
      <c r="D2270" s="8">
        <f>SUMIFS(VGSales[Global_Sales],VGSales[Name],A2270)</f>
        <v>0.94000000000000006</v>
      </c>
    </row>
    <row r="2271" spans="1:4" s="8" customFormat="1" x14ac:dyDescent="0.25">
      <c r="A2271" s="8" t="str">
        <v>Kirby's Dream Collection: Special Edition</v>
      </c>
      <c r="B2271" s="8" cm="1">
        <f t="array" ref="B2271">SUM(1*(VGSales[Name]=A2271))</f>
        <v>1</v>
      </c>
      <c r="C2271" s="8" cm="1">
        <f t="array" ref="C2271">ROWS(_xlfn.UNIQUE(_xlfn._xlws.FILTER(VGSales[Genre],VGSales[Name]=A2271)))</f>
        <v>1</v>
      </c>
      <c r="D2271" s="8">
        <f>SUMIFS(VGSales[Global_Sales],VGSales[Name],A2271)</f>
        <v>0.68</v>
      </c>
    </row>
    <row r="2272" spans="1:4" s="8" customFormat="1" x14ac:dyDescent="0.25">
      <c r="A2272" s="8" t="str">
        <v>Star Wars: Masters of Teras Kasi</v>
      </c>
      <c r="B2272" s="8" cm="1">
        <f t="array" ref="B2272">SUM(1*(VGSales[Name]=A2272))</f>
        <v>1</v>
      </c>
      <c r="C2272" s="8" cm="1">
        <f t="array" ref="C2272">ROWS(_xlfn.UNIQUE(_xlfn._xlws.FILTER(VGSales[Genre],VGSales[Name]=A2272)))</f>
        <v>1</v>
      </c>
      <c r="D2272" s="8">
        <f>SUMIFS(VGSales[Global_Sales],VGSales[Name],A2272)</f>
        <v>0.68</v>
      </c>
    </row>
    <row r="2273" spans="1:4" s="8" customFormat="1" x14ac:dyDescent="0.25">
      <c r="A2273" s="8" t="str">
        <v>The Last Story</v>
      </c>
      <c r="B2273" s="8" cm="1">
        <f t="array" ref="B2273">SUM(1*(VGSales[Name]=A2273))</f>
        <v>1</v>
      </c>
      <c r="C2273" s="8" cm="1">
        <f t="array" ref="C2273">ROWS(_xlfn.UNIQUE(_xlfn._xlws.FILTER(VGSales[Genre],VGSales[Name]=A2273)))</f>
        <v>1</v>
      </c>
      <c r="D2273" s="8">
        <f>SUMIFS(VGSales[Global_Sales],VGSales[Name],A2273)</f>
        <v>0.68</v>
      </c>
    </row>
    <row r="2274" spans="1:4" s="8" customFormat="1" x14ac:dyDescent="0.25">
      <c r="A2274" s="8" t="str">
        <v>Iron Man</v>
      </c>
      <c r="B2274" s="8" cm="1">
        <f t="array" ref="B2274">SUM(1*(VGSales[Name]=A2274))</f>
        <v>6</v>
      </c>
      <c r="C2274" s="8" cm="1">
        <f t="array" ref="C2274">ROWS(_xlfn.UNIQUE(_xlfn._xlws.FILTER(VGSales[Genre],VGSales[Name]=A2274)))</f>
        <v>1</v>
      </c>
      <c r="D2274" s="8">
        <f>SUMIFS(VGSales[Global_Sales],VGSales[Name],A2274)</f>
        <v>3.53</v>
      </c>
    </row>
    <row r="2275" spans="1:4" s="8" customFormat="1" x14ac:dyDescent="0.25">
      <c r="A2275" s="8" t="str">
        <v>Disney Infinity 3.0</v>
      </c>
      <c r="B2275" s="8" cm="1">
        <f t="array" ref="B2275">SUM(1*(VGSales[Name]=A2275))</f>
        <v>5</v>
      </c>
      <c r="C2275" s="8" cm="1">
        <f t="array" ref="C2275">ROWS(_xlfn.UNIQUE(_xlfn._xlws.FILTER(VGSales[Genre],VGSales[Name]=A2275)))</f>
        <v>1</v>
      </c>
      <c r="D2275" s="8">
        <f>SUMIFS(VGSales[Global_Sales],VGSales[Name],A2275)</f>
        <v>2.34</v>
      </c>
    </row>
    <row r="2276" spans="1:4" s="8" customFormat="1" x14ac:dyDescent="0.25">
      <c r="A2276" s="8" t="str">
        <v>Mortal Kombat Mythologies: Sub-Zero</v>
      </c>
      <c r="B2276" s="8" cm="1">
        <f t="array" ref="B2276">SUM(1*(VGSales[Name]=A2276))</f>
        <v>2</v>
      </c>
      <c r="C2276" s="8" cm="1">
        <f t="array" ref="C2276">ROWS(_xlfn.UNIQUE(_xlfn._xlws.FILTER(VGSales[Genre],VGSales[Name]=A2276)))</f>
        <v>1</v>
      </c>
      <c r="D2276" s="8">
        <f>SUMIFS(VGSales[Global_Sales],VGSales[Name],A2276)</f>
        <v>1.08</v>
      </c>
    </row>
    <row r="2277" spans="1:4" s="8" customFormat="1" x14ac:dyDescent="0.25">
      <c r="A2277" s="8" t="str">
        <v>Naruto: Clash of Ninja</v>
      </c>
      <c r="B2277" s="8" cm="1">
        <f t="array" ref="B2277">SUM(1*(VGSales[Name]=A2277))</f>
        <v>1</v>
      </c>
      <c r="C2277" s="8" cm="1">
        <f t="array" ref="C2277">ROWS(_xlfn.UNIQUE(_xlfn._xlws.FILTER(VGSales[Genre],VGSales[Name]=A2277)))</f>
        <v>1</v>
      </c>
      <c r="D2277" s="8">
        <f>SUMIFS(VGSales[Global_Sales],VGSales[Name],A2277)</f>
        <v>0.68</v>
      </c>
    </row>
    <row r="2278" spans="1:4" s="8" customFormat="1" x14ac:dyDescent="0.25">
      <c r="A2278" s="8" t="str">
        <v>Prince of Persia: The Two Thrones</v>
      </c>
      <c r="B2278" s="8" cm="1">
        <f t="array" ref="B2278">SUM(1*(VGSales[Name]=A2278))</f>
        <v>3</v>
      </c>
      <c r="C2278" s="8" cm="1">
        <f t="array" ref="C2278">ROWS(_xlfn.UNIQUE(_xlfn._xlws.FILTER(VGSales[Genre],VGSales[Name]=A2278)))</f>
        <v>1</v>
      </c>
      <c r="D2278" s="8">
        <f>SUMIFS(VGSales[Global_Sales],VGSales[Name],A2278)</f>
        <v>1.41</v>
      </c>
    </row>
    <row r="2279" spans="1:4" s="8" customFormat="1" x14ac:dyDescent="0.25">
      <c r="A2279" s="8" t="str">
        <v>Hot Shots Golf: Open Tee 2</v>
      </c>
      <c r="B2279" s="8" cm="1">
        <f t="array" ref="B2279">SUM(1*(VGSales[Name]=A2279))</f>
        <v>1</v>
      </c>
      <c r="C2279" s="8" cm="1">
        <f t="array" ref="C2279">ROWS(_xlfn.UNIQUE(_xlfn._xlws.FILTER(VGSales[Genre],VGSales[Name]=A2279)))</f>
        <v>1</v>
      </c>
      <c r="D2279" s="8">
        <f>SUMIFS(VGSales[Global_Sales],VGSales[Name],A2279)</f>
        <v>0.68</v>
      </c>
    </row>
    <row r="2280" spans="1:4" s="8" customFormat="1" x14ac:dyDescent="0.25">
      <c r="A2280" s="8" t="str">
        <v>Metro: Last Light</v>
      </c>
      <c r="B2280" s="8" cm="1">
        <f t="array" ref="B2280">SUM(1*(VGSales[Name]=A2280))</f>
        <v>5</v>
      </c>
      <c r="C2280" s="8" cm="1">
        <f t="array" ref="C2280">ROWS(_xlfn.UNIQUE(_xlfn._xlws.FILTER(VGSales[Genre],VGSales[Name]=A2280)))</f>
        <v>1</v>
      </c>
      <c r="D2280" s="8">
        <f>SUMIFS(VGSales[Global_Sales],VGSales[Name],A2280)</f>
        <v>1.98</v>
      </c>
    </row>
    <row r="2281" spans="1:4" s="8" customFormat="1" x14ac:dyDescent="0.25">
      <c r="A2281" s="8" t="str">
        <v>Fossil Fighters: Champions</v>
      </c>
      <c r="B2281" s="8" cm="1">
        <f t="array" ref="B2281">SUM(1*(VGSales[Name]=A2281))</f>
        <v>1</v>
      </c>
      <c r="C2281" s="8" cm="1">
        <f t="array" ref="C2281">ROWS(_xlfn.UNIQUE(_xlfn._xlws.FILTER(VGSales[Genre],VGSales[Name]=A2281)))</f>
        <v>1</v>
      </c>
      <c r="D2281" s="8">
        <f>SUMIFS(VGSales[Global_Sales],VGSales[Name],A2281)</f>
        <v>0.68</v>
      </c>
    </row>
    <row r="2282" spans="1:4" s="8" customFormat="1" x14ac:dyDescent="0.25">
      <c r="A2282" s="8" t="str">
        <v>Sniper Elite 3</v>
      </c>
      <c r="B2282" s="8" cm="1">
        <f t="array" ref="B2282">SUM(1*(VGSales[Name]=A2282))</f>
        <v>4</v>
      </c>
      <c r="C2282" s="8" cm="1">
        <f t="array" ref="C2282">ROWS(_xlfn.UNIQUE(_xlfn._xlws.FILTER(VGSales[Genre],VGSales[Name]=A2282)))</f>
        <v>1</v>
      </c>
      <c r="D2282" s="8">
        <f>SUMIFS(VGSales[Global_Sales],VGSales[Name],A2282)</f>
        <v>1.6400000000000001</v>
      </c>
    </row>
    <row r="2283" spans="1:4" s="8" customFormat="1" x14ac:dyDescent="0.25">
      <c r="A2283" s="8" t="str">
        <v>Bushido Blade 2</v>
      </c>
      <c r="B2283" s="8" cm="1">
        <f t="array" ref="B2283">SUM(1*(VGSales[Name]=A2283))</f>
        <v>1</v>
      </c>
      <c r="C2283" s="8" cm="1">
        <f t="array" ref="C2283">ROWS(_xlfn.UNIQUE(_xlfn._xlws.FILTER(VGSales[Genre],VGSales[Name]=A2283)))</f>
        <v>1</v>
      </c>
      <c r="D2283" s="8">
        <f>SUMIFS(VGSales[Global_Sales],VGSales[Name],A2283)</f>
        <v>0.68</v>
      </c>
    </row>
    <row r="2284" spans="1:4" s="8" customFormat="1" x14ac:dyDescent="0.25">
      <c r="A2284" s="8" t="str">
        <v>Suikoden II</v>
      </c>
      <c r="B2284" s="8" cm="1">
        <f t="array" ref="B2284">SUM(1*(VGSales[Name]=A2284))</f>
        <v>1</v>
      </c>
      <c r="C2284" s="8" cm="1">
        <f t="array" ref="C2284">ROWS(_xlfn.UNIQUE(_xlfn._xlws.FILTER(VGSales[Genre],VGSales[Name]=A2284)))</f>
        <v>1</v>
      </c>
      <c r="D2284" s="8">
        <f>SUMIFS(VGSales[Global_Sales],VGSales[Name],A2284)</f>
        <v>0.68</v>
      </c>
    </row>
    <row r="2285" spans="1:4" s="8" customFormat="1" x14ac:dyDescent="0.25">
      <c r="A2285" s="8" t="str">
        <v>Cars: Mater-National Championship</v>
      </c>
      <c r="B2285" s="8" cm="1">
        <f t="array" ref="B2285">SUM(1*(VGSales[Name]=A2285))</f>
        <v>4</v>
      </c>
      <c r="C2285" s="8" cm="1">
        <f t="array" ref="C2285">ROWS(_xlfn.UNIQUE(_xlfn._xlws.FILTER(VGSales[Genre],VGSales[Name]=A2285)))</f>
        <v>1</v>
      </c>
      <c r="D2285" s="8">
        <f>SUMIFS(VGSales[Global_Sales],VGSales[Name],A2285)</f>
        <v>1.49</v>
      </c>
    </row>
    <row r="2286" spans="1:4" s="8" customFormat="1" x14ac:dyDescent="0.25">
      <c r="A2286" s="8" t="str">
        <v>Hidden Objects: Mystery Stories</v>
      </c>
      <c r="B2286" s="8" cm="1">
        <f t="array" ref="B2286">SUM(1*(VGSales[Name]=A2286))</f>
        <v>1</v>
      </c>
      <c r="C2286" s="8" cm="1">
        <f t="array" ref="C2286">ROWS(_xlfn.UNIQUE(_xlfn._xlws.FILTER(VGSales[Genre],VGSales[Name]=A2286)))</f>
        <v>1</v>
      </c>
      <c r="D2286" s="8">
        <f>SUMIFS(VGSales[Global_Sales],VGSales[Name],A2286)</f>
        <v>0.68</v>
      </c>
    </row>
    <row r="2287" spans="1:4" s="8" customFormat="1" x14ac:dyDescent="0.25">
      <c r="A2287" s="8" t="str">
        <v>Red Steel</v>
      </c>
      <c r="B2287" s="8" cm="1">
        <f t="array" ref="B2287">SUM(1*(VGSales[Name]=A2287))</f>
        <v>1</v>
      </c>
      <c r="C2287" s="8" cm="1">
        <f t="array" ref="C2287">ROWS(_xlfn.UNIQUE(_xlfn._xlws.FILTER(VGSales[Genre],VGSales[Name]=A2287)))</f>
        <v>1</v>
      </c>
      <c r="D2287" s="8">
        <f>SUMIFS(VGSales[Global_Sales],VGSales[Name],A2287)</f>
        <v>0.68</v>
      </c>
    </row>
    <row r="2288" spans="1:4" s="8" customFormat="1" x14ac:dyDescent="0.25">
      <c r="A2288" s="8" t="str">
        <v>Tourist Trophy: The Real Riding Simulator</v>
      </c>
      <c r="B2288" s="8" cm="1">
        <f t="array" ref="B2288">SUM(1*(VGSales[Name]=A2288))</f>
        <v>1</v>
      </c>
      <c r="C2288" s="8" cm="1">
        <f t="array" ref="C2288">ROWS(_xlfn.UNIQUE(_xlfn._xlws.FILTER(VGSales[Genre],VGSales[Name]=A2288)))</f>
        <v>1</v>
      </c>
      <c r="D2288" s="8">
        <f>SUMIFS(VGSales[Global_Sales],VGSales[Name],A2288)</f>
        <v>0.68</v>
      </c>
    </row>
    <row r="2289" spans="1:4" s="8" customFormat="1" x14ac:dyDescent="0.25">
      <c r="A2289" s="8" t="str">
        <v>.hack//Mutation Part 2</v>
      </c>
      <c r="B2289" s="8" cm="1">
        <f t="array" ref="B2289">SUM(1*(VGSales[Name]=A2289))</f>
        <v>1</v>
      </c>
      <c r="C2289" s="8" cm="1">
        <f t="array" ref="C2289">ROWS(_xlfn.UNIQUE(_xlfn._xlws.FILTER(VGSales[Genre],VGSales[Name]=A2289)))</f>
        <v>1</v>
      </c>
      <c r="D2289" s="8">
        <f>SUMIFS(VGSales[Global_Sales],VGSales[Name],A2289)</f>
        <v>0.68</v>
      </c>
    </row>
    <row r="2290" spans="1:4" s="8" customFormat="1" x14ac:dyDescent="0.25">
      <c r="A2290" s="8" t="str">
        <v>Country Dance</v>
      </c>
      <c r="B2290" s="8" cm="1">
        <f t="array" ref="B2290">SUM(1*(VGSales[Name]=A2290))</f>
        <v>1</v>
      </c>
      <c r="C2290" s="8" cm="1">
        <f t="array" ref="C2290">ROWS(_xlfn.UNIQUE(_xlfn._xlws.FILTER(VGSales[Genre],VGSales[Name]=A2290)))</f>
        <v>1</v>
      </c>
      <c r="D2290" s="8">
        <f>SUMIFS(VGSales[Global_Sales],VGSales[Name],A2290)</f>
        <v>0.68</v>
      </c>
    </row>
    <row r="2291" spans="1:4" s="8" customFormat="1" x14ac:dyDescent="0.25">
      <c r="A2291" s="8" t="str">
        <v>Midway Arcade Treasures 2</v>
      </c>
      <c r="B2291" s="8" cm="1">
        <f t="array" ref="B2291">SUM(1*(VGSales[Name]=A2291))</f>
        <v>3</v>
      </c>
      <c r="C2291" s="8" cm="1">
        <f t="array" ref="C2291">ROWS(_xlfn.UNIQUE(_xlfn._xlws.FILTER(VGSales[Genre],VGSales[Name]=A2291)))</f>
        <v>1</v>
      </c>
      <c r="D2291" s="8">
        <f>SUMIFS(VGSales[Global_Sales],VGSales[Name],A2291)</f>
        <v>1.1499999999999999</v>
      </c>
    </row>
    <row r="2292" spans="1:4" s="8" customFormat="1" x14ac:dyDescent="0.25">
      <c r="A2292" s="8" t="str">
        <v>100 Classic Books</v>
      </c>
      <c r="B2292" s="8" cm="1">
        <f t="array" ref="B2292">SUM(1*(VGSales[Name]=A2292))</f>
        <v>1</v>
      </c>
      <c r="C2292" s="8" cm="1">
        <f t="array" ref="C2292">ROWS(_xlfn.UNIQUE(_xlfn._xlws.FILTER(VGSales[Genre],VGSales[Name]=A2292)))</f>
        <v>1</v>
      </c>
      <c r="D2292" s="8">
        <f>SUMIFS(VGSales[Global_Sales],VGSales[Name],A2292)</f>
        <v>0.67</v>
      </c>
    </row>
    <row r="2293" spans="1:4" s="8" customFormat="1" x14ac:dyDescent="0.25">
      <c r="A2293" s="8" t="str">
        <v>Unreal Tournament III</v>
      </c>
      <c r="B2293" s="8" cm="1">
        <f t="array" ref="B2293">SUM(1*(VGSales[Name]=A2293))</f>
        <v>3</v>
      </c>
      <c r="C2293" s="8" cm="1">
        <f t="array" ref="C2293">ROWS(_xlfn.UNIQUE(_xlfn._xlws.FILTER(VGSales[Genre],VGSales[Name]=A2293)))</f>
        <v>1</v>
      </c>
      <c r="D2293" s="8">
        <f>SUMIFS(VGSales[Global_Sales],VGSales[Name],A2293)</f>
        <v>1.2000000000000002</v>
      </c>
    </row>
    <row r="2294" spans="1:4" s="8" customFormat="1" x14ac:dyDescent="0.25">
      <c r="A2294" s="8" t="str">
        <v>Final Fantasy Crystal Chronicles: Ring of Fates</v>
      </c>
      <c r="B2294" s="8" cm="1">
        <f t="array" ref="B2294">SUM(1*(VGSales[Name]=A2294))</f>
        <v>1</v>
      </c>
      <c r="C2294" s="8" cm="1">
        <f t="array" ref="C2294">ROWS(_xlfn.UNIQUE(_xlfn._xlws.FILTER(VGSales[Genre],VGSales[Name]=A2294)))</f>
        <v>1</v>
      </c>
      <c r="D2294" s="8">
        <f>SUMIFS(VGSales[Global_Sales],VGSales[Name],A2294)</f>
        <v>0.67</v>
      </c>
    </row>
    <row r="2295" spans="1:4" s="8" customFormat="1" x14ac:dyDescent="0.25">
      <c r="A2295" s="8" t="str">
        <v>Return to Castle Wolfenstein: Tides of War</v>
      </c>
      <c r="B2295" s="8" cm="1">
        <f t="array" ref="B2295">SUM(1*(VGSales[Name]=A2295))</f>
        <v>1</v>
      </c>
      <c r="C2295" s="8" cm="1">
        <f t="array" ref="C2295">ROWS(_xlfn.UNIQUE(_xlfn._xlws.FILTER(VGSales[Genre],VGSales[Name]=A2295)))</f>
        <v>1</v>
      </c>
      <c r="D2295" s="8">
        <f>SUMIFS(VGSales[Global_Sales],VGSales[Name],A2295)</f>
        <v>0.67</v>
      </c>
    </row>
    <row r="2296" spans="1:4" s="8" customFormat="1" x14ac:dyDescent="0.25">
      <c r="A2296" s="8" t="str">
        <v>Lollipop Chainsaw</v>
      </c>
      <c r="B2296" s="8" cm="1">
        <f t="array" ref="B2296">SUM(1*(VGSales[Name]=A2296))</f>
        <v>2</v>
      </c>
      <c r="C2296" s="8" cm="1">
        <f t="array" ref="C2296">ROWS(_xlfn.UNIQUE(_xlfn._xlws.FILTER(VGSales[Genre],VGSales[Name]=A2296)))</f>
        <v>1</v>
      </c>
      <c r="D2296" s="8">
        <f>SUMIFS(VGSales[Global_Sales],VGSales[Name],A2296)</f>
        <v>1.1600000000000001</v>
      </c>
    </row>
    <row r="2297" spans="1:4" s="8" customFormat="1" x14ac:dyDescent="0.25">
      <c r="A2297" s="8" t="str">
        <v>The Darkness</v>
      </c>
      <c r="B2297" s="8" cm="1">
        <f t="array" ref="B2297">SUM(1*(VGSales[Name]=A2297))</f>
        <v>2</v>
      </c>
      <c r="C2297" s="8" cm="1">
        <f t="array" ref="C2297">ROWS(_xlfn.UNIQUE(_xlfn._xlws.FILTER(VGSales[Genre],VGSales[Name]=A2297)))</f>
        <v>1</v>
      </c>
      <c r="D2297" s="8">
        <f>SUMIFS(VGSales[Global_Sales],VGSales[Name],A2297)</f>
        <v>1.1100000000000001</v>
      </c>
    </row>
    <row r="2298" spans="1:4" s="8" customFormat="1" x14ac:dyDescent="0.25">
      <c r="A2298" s="8" t="str">
        <v>Street Sk8er</v>
      </c>
      <c r="B2298" s="8" cm="1">
        <f t="array" ref="B2298">SUM(1*(VGSales[Name]=A2298))</f>
        <v>1</v>
      </c>
      <c r="C2298" s="8" cm="1">
        <f t="array" ref="C2298">ROWS(_xlfn.UNIQUE(_xlfn._xlws.FILTER(VGSales[Genre],VGSales[Name]=A2298)))</f>
        <v>1</v>
      </c>
      <c r="D2298" s="8">
        <f>SUMIFS(VGSales[Global_Sales],VGSales[Name],A2298)</f>
        <v>0.67</v>
      </c>
    </row>
    <row r="2299" spans="1:4" s="8" customFormat="1" x14ac:dyDescent="0.25">
      <c r="A2299" s="8" t="str">
        <v>Club Penguin: Elite Penguin Force - Herbert's Revenge</v>
      </c>
      <c r="B2299" s="8" cm="1">
        <f t="array" ref="B2299">SUM(1*(VGSales[Name]=A2299))</f>
        <v>1</v>
      </c>
      <c r="C2299" s="8" cm="1">
        <f t="array" ref="C2299">ROWS(_xlfn.UNIQUE(_xlfn._xlws.FILTER(VGSales[Genre],VGSales[Name]=A2299)))</f>
        <v>1</v>
      </c>
      <c r="D2299" s="8">
        <f>SUMIFS(VGSales[Global_Sales],VGSales[Name],A2299)</f>
        <v>0.67</v>
      </c>
    </row>
    <row r="2300" spans="1:4" s="8" customFormat="1" x14ac:dyDescent="0.25">
      <c r="A2300" s="8" t="str">
        <v>Contra: Legacy of War</v>
      </c>
      <c r="B2300" s="8" cm="1">
        <f t="array" ref="B2300">SUM(1*(VGSales[Name]=A2300))</f>
        <v>1</v>
      </c>
      <c r="C2300" s="8" cm="1">
        <f t="array" ref="C2300">ROWS(_xlfn.UNIQUE(_xlfn._xlws.FILTER(VGSales[Genre],VGSales[Name]=A2300)))</f>
        <v>1</v>
      </c>
      <c r="D2300" s="8">
        <f>SUMIFS(VGSales[Global_Sales],VGSales[Name],A2300)</f>
        <v>0.67</v>
      </c>
    </row>
    <row r="2301" spans="1:4" s="8" customFormat="1" x14ac:dyDescent="0.25">
      <c r="A2301" s="8" t="str">
        <v>Fight Night Round 2004</v>
      </c>
      <c r="B2301" s="8" cm="1">
        <f t="array" ref="B2301">SUM(1*(VGSales[Name]=A2301))</f>
        <v>1</v>
      </c>
      <c r="C2301" s="8" cm="1">
        <f t="array" ref="C2301">ROWS(_xlfn.UNIQUE(_xlfn._xlws.FILTER(VGSales[Genre],VGSales[Name]=A2301)))</f>
        <v>1</v>
      </c>
      <c r="D2301" s="8">
        <f>SUMIFS(VGSales[Global_Sales],VGSales[Name],A2301)</f>
        <v>0.67</v>
      </c>
    </row>
    <row r="2302" spans="1:4" s="8" customFormat="1" x14ac:dyDescent="0.25">
      <c r="A2302" s="8" t="str">
        <v>The Biggest Loser: Challenge</v>
      </c>
      <c r="B2302" s="8" cm="1">
        <f t="array" ref="B2302">SUM(1*(VGSales[Name]=A2302))</f>
        <v>1</v>
      </c>
      <c r="C2302" s="8" cm="1">
        <f t="array" ref="C2302">ROWS(_xlfn.UNIQUE(_xlfn._xlws.FILTER(VGSales[Genre],VGSales[Name]=A2302)))</f>
        <v>1</v>
      </c>
      <c r="D2302" s="8">
        <f>SUMIFS(VGSales[Global_Sales],VGSales[Name],A2302)</f>
        <v>0.67</v>
      </c>
    </row>
    <row r="2303" spans="1:4" s="8" customFormat="1" x14ac:dyDescent="0.25">
      <c r="A2303" s="8" t="str">
        <v>Zaidan Houjin Nippon Kanji Nouryoko Kentei Kyoukai Kounin: KanKen DS</v>
      </c>
      <c r="B2303" s="8" cm="1">
        <f t="array" ref="B2303">SUM(1*(VGSales[Name]=A2303))</f>
        <v>1</v>
      </c>
      <c r="C2303" s="8" cm="1">
        <f t="array" ref="C2303">ROWS(_xlfn.UNIQUE(_xlfn._xlws.FILTER(VGSales[Genre],VGSales[Name]=A2303)))</f>
        <v>1</v>
      </c>
      <c r="D2303" s="8">
        <f>SUMIFS(VGSales[Global_Sales],VGSales[Name],A2303)</f>
        <v>0.67</v>
      </c>
    </row>
    <row r="2304" spans="1:4" s="8" customFormat="1" x14ac:dyDescent="0.25">
      <c r="A2304" s="8" t="str">
        <v>Spice World</v>
      </c>
      <c r="B2304" s="8" cm="1">
        <f t="array" ref="B2304">SUM(1*(VGSales[Name]=A2304))</f>
        <v>1</v>
      </c>
      <c r="C2304" s="8" cm="1">
        <f t="array" ref="C2304">ROWS(_xlfn.UNIQUE(_xlfn._xlws.FILTER(VGSales[Genre],VGSales[Name]=A2304)))</f>
        <v>1</v>
      </c>
      <c r="D2304" s="8">
        <f>SUMIFS(VGSales[Global_Sales],VGSales[Name],A2304)</f>
        <v>0.67</v>
      </c>
    </row>
    <row r="2305" spans="1:4" s="8" customFormat="1" x14ac:dyDescent="0.25">
      <c r="A2305" s="8" t="str">
        <v>Star Wars: Republic Commando</v>
      </c>
      <c r="B2305" s="8" cm="1">
        <f t="array" ref="B2305">SUM(1*(VGSales[Name]=A2305))</f>
        <v>2</v>
      </c>
      <c r="C2305" s="8" cm="1">
        <f t="array" ref="C2305">ROWS(_xlfn.UNIQUE(_xlfn._xlws.FILTER(VGSales[Genre],VGSales[Name]=A2305)))</f>
        <v>1</v>
      </c>
      <c r="D2305" s="8">
        <f>SUMIFS(VGSales[Global_Sales],VGSales[Name],A2305)</f>
        <v>0.72000000000000008</v>
      </c>
    </row>
    <row r="2306" spans="1:4" s="8" customFormat="1" x14ac:dyDescent="0.25">
      <c r="A2306" s="8" t="str">
        <v>Armored Core 3</v>
      </c>
      <c r="B2306" s="8" cm="1">
        <f t="array" ref="B2306">SUM(1*(VGSales[Name]=A2306))</f>
        <v>1</v>
      </c>
      <c r="C2306" s="8" cm="1">
        <f t="array" ref="C2306">ROWS(_xlfn.UNIQUE(_xlfn._xlws.FILTER(VGSales[Genre],VGSales[Name]=A2306)))</f>
        <v>1</v>
      </c>
      <c r="D2306" s="8">
        <f>SUMIFS(VGSales[Global_Sales],VGSales[Name],A2306)</f>
        <v>0.67</v>
      </c>
    </row>
    <row r="2307" spans="1:4" s="8" customFormat="1" x14ac:dyDescent="0.25">
      <c r="A2307" s="8" t="str">
        <v>Taiko no Tatsujin Wii</v>
      </c>
      <c r="B2307" s="8" cm="1">
        <f t="array" ref="B2307">SUM(1*(VGSales[Name]=A2307))</f>
        <v>1</v>
      </c>
      <c r="C2307" s="8" cm="1">
        <f t="array" ref="C2307">ROWS(_xlfn.UNIQUE(_xlfn._xlws.FILTER(VGSales[Genre],VGSales[Name]=A2307)))</f>
        <v>1</v>
      </c>
      <c r="D2307" s="8">
        <f>SUMIFS(VGSales[Global_Sales],VGSales[Name],A2307)</f>
        <v>0.67</v>
      </c>
    </row>
    <row r="2308" spans="1:4" s="8" customFormat="1" x14ac:dyDescent="0.25">
      <c r="A2308" s="8" t="str">
        <v>Virtua Tennis: World Tour (US &amp; Others sales)</v>
      </c>
      <c r="B2308" s="8" cm="1">
        <f t="array" ref="B2308">SUM(1*(VGSales[Name]=A2308))</f>
        <v>1</v>
      </c>
      <c r="C2308" s="8" cm="1">
        <f t="array" ref="C2308">ROWS(_xlfn.UNIQUE(_xlfn._xlws.FILTER(VGSales[Genre],VGSales[Name]=A2308)))</f>
        <v>1</v>
      </c>
      <c r="D2308" s="8">
        <f>SUMIFS(VGSales[Global_Sales],VGSales[Name],A2308)</f>
        <v>0.67</v>
      </c>
    </row>
    <row r="2309" spans="1:4" s="8" customFormat="1" x14ac:dyDescent="0.25">
      <c r="A2309" s="8" t="str">
        <v>RIFT</v>
      </c>
      <c r="B2309" s="8" cm="1">
        <f t="array" ref="B2309">SUM(1*(VGSales[Name]=A2309))</f>
        <v>1</v>
      </c>
      <c r="C2309" s="8" cm="1">
        <f t="array" ref="C2309">ROWS(_xlfn.UNIQUE(_xlfn._xlws.FILTER(VGSales[Genre],VGSales[Name]=A2309)))</f>
        <v>1</v>
      </c>
      <c r="D2309" s="8">
        <f>SUMIFS(VGSales[Global_Sales],VGSales[Name],A2309)</f>
        <v>0.67</v>
      </c>
    </row>
    <row r="2310" spans="1:4" s="8" customFormat="1" x14ac:dyDescent="0.25">
      <c r="A2310" s="8" t="str">
        <v>Wild ARMs 2</v>
      </c>
      <c r="B2310" s="8" cm="1">
        <f t="array" ref="B2310">SUM(1*(VGSales[Name]=A2310))</f>
        <v>1</v>
      </c>
      <c r="C2310" s="8" cm="1">
        <f t="array" ref="C2310">ROWS(_xlfn.UNIQUE(_xlfn._xlws.FILTER(VGSales[Genre],VGSales[Name]=A2310)))</f>
        <v>1</v>
      </c>
      <c r="D2310" s="8">
        <f>SUMIFS(VGSales[Global_Sales],VGSales[Name],A2310)</f>
        <v>0.67</v>
      </c>
    </row>
    <row r="2311" spans="1:4" s="8" customFormat="1" x14ac:dyDescent="0.25">
      <c r="A2311" s="8" t="str">
        <v>Summer Sports: Paradise Island (Others sales)</v>
      </c>
      <c r="B2311" s="8" cm="1">
        <f t="array" ref="B2311">SUM(1*(VGSales[Name]=A2311))</f>
        <v>1</v>
      </c>
      <c r="C2311" s="8" cm="1">
        <f t="array" ref="C2311">ROWS(_xlfn.UNIQUE(_xlfn._xlws.FILTER(VGSales[Genre],VGSales[Name]=A2311)))</f>
        <v>1</v>
      </c>
      <c r="D2311" s="8">
        <f>SUMIFS(VGSales[Global_Sales],VGSales[Name],A2311)</f>
        <v>0.67</v>
      </c>
    </row>
    <row r="2312" spans="1:4" s="8" customFormat="1" x14ac:dyDescent="0.25">
      <c r="A2312" s="8" t="str">
        <v>TV Show King Party</v>
      </c>
      <c r="B2312" s="8" cm="1">
        <f t="array" ref="B2312">SUM(1*(VGSales[Name]=A2312))</f>
        <v>1</v>
      </c>
      <c r="C2312" s="8" cm="1">
        <f t="array" ref="C2312">ROWS(_xlfn.UNIQUE(_xlfn._xlws.FILTER(VGSales[Genre],VGSales[Name]=A2312)))</f>
        <v>1</v>
      </c>
      <c r="D2312" s="8">
        <f>SUMIFS(VGSales[Global_Sales],VGSales[Name],A2312)</f>
        <v>0.67</v>
      </c>
    </row>
    <row r="2313" spans="1:4" s="8" customFormat="1" x14ac:dyDescent="0.25">
      <c r="A2313" s="8" t="str">
        <v>Crafting Mama</v>
      </c>
      <c r="B2313" s="8" cm="1">
        <f t="array" ref="B2313">SUM(1*(VGSales[Name]=A2313))</f>
        <v>1</v>
      </c>
      <c r="C2313" s="8" cm="1">
        <f t="array" ref="C2313">ROWS(_xlfn.UNIQUE(_xlfn._xlws.FILTER(VGSales[Genre],VGSales[Name]=A2313)))</f>
        <v>1</v>
      </c>
      <c r="D2313" s="8">
        <f>SUMIFS(VGSales[Global_Sales],VGSales[Name],A2313)</f>
        <v>0.67</v>
      </c>
    </row>
    <row r="2314" spans="1:4" s="8" customFormat="1" x14ac:dyDescent="0.25">
      <c r="A2314" s="8" t="str">
        <v>Command &amp; Conquer: Red Alert 3</v>
      </c>
      <c r="B2314" s="8" cm="1">
        <f t="array" ref="B2314">SUM(1*(VGSales[Name]=A2314))</f>
        <v>2</v>
      </c>
      <c r="C2314" s="8" cm="1">
        <f t="array" ref="C2314">ROWS(_xlfn.UNIQUE(_xlfn._xlws.FILTER(VGSales[Genre],VGSales[Name]=A2314)))</f>
        <v>1</v>
      </c>
      <c r="D2314" s="8">
        <f>SUMIFS(VGSales[Global_Sales],VGSales[Name],A2314)</f>
        <v>1.1300000000000001</v>
      </c>
    </row>
    <row r="2315" spans="1:4" s="8" customFormat="1" x14ac:dyDescent="0.25">
      <c r="A2315" s="8" t="str">
        <v>The Fairly Odd Parents: Breakin Da Rules</v>
      </c>
      <c r="B2315" s="8" cm="1">
        <f t="array" ref="B2315">SUM(1*(VGSales[Name]=A2315))</f>
        <v>2</v>
      </c>
      <c r="C2315" s="8" cm="1">
        <f t="array" ref="C2315">ROWS(_xlfn.UNIQUE(_xlfn._xlws.FILTER(VGSales[Genre],VGSales[Name]=A2315)))</f>
        <v>1</v>
      </c>
      <c r="D2315" s="8">
        <f>SUMIFS(VGSales[Global_Sales],VGSales[Name],A2315)</f>
        <v>0.78</v>
      </c>
    </row>
    <row r="2316" spans="1:4" s="8" customFormat="1" x14ac:dyDescent="0.25">
      <c r="A2316" s="8" t="str">
        <v>Peppa Pig: Fun and Games</v>
      </c>
      <c r="B2316" s="8" cm="1">
        <f t="array" ref="B2316">SUM(1*(VGSales[Name]=A2316))</f>
        <v>2</v>
      </c>
      <c r="C2316" s="8" cm="1">
        <f t="array" ref="C2316">ROWS(_xlfn.UNIQUE(_xlfn._xlws.FILTER(VGSales[Genre],VGSales[Name]=A2316)))</f>
        <v>1</v>
      </c>
      <c r="D2316" s="8">
        <f>SUMIFS(VGSales[Global_Sales],VGSales[Name],A2316)</f>
        <v>0.8</v>
      </c>
    </row>
    <row r="2317" spans="1:4" s="8" customFormat="1" x14ac:dyDescent="0.25">
      <c r="A2317" s="8" t="str">
        <v>Adventures of Tron</v>
      </c>
      <c r="B2317" s="8" cm="1">
        <f t="array" ref="B2317">SUM(1*(VGSales[Name]=A2317))</f>
        <v>1</v>
      </c>
      <c r="C2317" s="8" cm="1">
        <f t="array" ref="C2317">ROWS(_xlfn.UNIQUE(_xlfn._xlws.FILTER(VGSales[Genre],VGSales[Name]=A2317)))</f>
        <v>1</v>
      </c>
      <c r="D2317" s="8">
        <f>SUMIFS(VGSales[Global_Sales],VGSales[Name],A2317)</f>
        <v>0.67</v>
      </c>
    </row>
    <row r="2318" spans="1:4" s="8" customFormat="1" x14ac:dyDescent="0.25">
      <c r="A2318" s="8" t="str">
        <v>Phoenix Wright: Ace Attorney - Trials and Tribulations</v>
      </c>
      <c r="B2318" s="8" cm="1">
        <f t="array" ref="B2318">SUM(1*(VGSales[Name]=A2318))</f>
        <v>1</v>
      </c>
      <c r="C2318" s="8" cm="1">
        <f t="array" ref="C2318">ROWS(_xlfn.UNIQUE(_xlfn._xlws.FILTER(VGSales[Genre],VGSales[Name]=A2318)))</f>
        <v>1</v>
      </c>
      <c r="D2318" s="8">
        <f>SUMIFS(VGSales[Global_Sales],VGSales[Name],A2318)</f>
        <v>0.67</v>
      </c>
    </row>
    <row r="2319" spans="1:4" s="8" customFormat="1" x14ac:dyDescent="0.25">
      <c r="A2319" s="8" t="str">
        <v>NHL 13</v>
      </c>
      <c r="B2319" s="8" cm="1">
        <f t="array" ref="B2319">SUM(1*(VGSales[Name]=A2319))</f>
        <v>2</v>
      </c>
      <c r="C2319" s="8" cm="1">
        <f t="array" ref="C2319">ROWS(_xlfn.UNIQUE(_xlfn._xlws.FILTER(VGSales[Genre],VGSales[Name]=A2319)))</f>
        <v>1</v>
      </c>
      <c r="D2319" s="8">
        <f>SUMIFS(VGSales[Global_Sales],VGSales[Name],A2319)</f>
        <v>1.32</v>
      </c>
    </row>
    <row r="2320" spans="1:4" s="8" customFormat="1" x14ac:dyDescent="0.25">
      <c r="A2320" s="8" t="str">
        <v>The Sims 3: High-End Loft Stuff</v>
      </c>
      <c r="B2320" s="8" cm="1">
        <f t="array" ref="B2320">SUM(1*(VGSales[Name]=A2320))</f>
        <v>1</v>
      </c>
      <c r="C2320" s="8" cm="1">
        <f t="array" ref="C2320">ROWS(_xlfn.UNIQUE(_xlfn._xlws.FILTER(VGSales[Genre],VGSales[Name]=A2320)))</f>
        <v>1</v>
      </c>
      <c r="D2320" s="8">
        <f>SUMIFS(VGSales[Global_Sales],VGSales[Name],A2320)</f>
        <v>0.67</v>
      </c>
    </row>
    <row r="2321" spans="1:4" s="8" customFormat="1" x14ac:dyDescent="0.25">
      <c r="A2321" s="8" t="str">
        <v>The Chronicles of Narnia: The Lion, The Witch and The Wardrobe</v>
      </c>
      <c r="B2321" s="8" cm="1">
        <f t="array" ref="B2321">SUM(1*(VGSales[Name]=A2321))</f>
        <v>5</v>
      </c>
      <c r="C2321" s="8" cm="1">
        <f t="array" ref="C2321">ROWS(_xlfn.UNIQUE(_xlfn._xlws.FILTER(VGSales[Genre],VGSales[Name]=A2321)))</f>
        <v>1</v>
      </c>
      <c r="D2321" s="8">
        <f>SUMIFS(VGSales[Global_Sales],VGSales[Name],A2321)</f>
        <v>1.76</v>
      </c>
    </row>
    <row r="2322" spans="1:4" s="8" customFormat="1" x14ac:dyDescent="0.25">
      <c r="A2322" s="8" t="str">
        <v>Zaidan Houjin Nippon Kanji Nouryoku Kentei Kyoukai Koushiki Soft: 200 Mannin no KanKen: Tokoton Kanji Nou</v>
      </c>
      <c r="B2322" s="8" cm="1">
        <f t="array" ref="B2322">SUM(1*(VGSales[Name]=A2322))</f>
        <v>1</v>
      </c>
      <c r="C2322" s="8" cm="1">
        <f t="array" ref="C2322">ROWS(_xlfn.UNIQUE(_xlfn._xlws.FILTER(VGSales[Genre],VGSales[Name]=A2322)))</f>
        <v>1</v>
      </c>
      <c r="D2322" s="8">
        <f>SUMIFS(VGSales[Global_Sales],VGSales[Name],A2322)</f>
        <v>0.66</v>
      </c>
    </row>
    <row r="2323" spans="1:4" s="8" customFormat="1" x14ac:dyDescent="0.25">
      <c r="A2323" s="8" t="str">
        <v>Pro Pinball: Big Race USA</v>
      </c>
      <c r="B2323" s="8" cm="1">
        <f t="array" ref="B2323">SUM(1*(VGSales[Name]=A2323))</f>
        <v>1</v>
      </c>
      <c r="C2323" s="8" cm="1">
        <f t="array" ref="C2323">ROWS(_xlfn.UNIQUE(_xlfn._xlws.FILTER(VGSales[Genre],VGSales[Name]=A2323)))</f>
        <v>1</v>
      </c>
      <c r="D2323" s="8">
        <f>SUMIFS(VGSales[Global_Sales],VGSales[Name],A2323)</f>
        <v>0.66</v>
      </c>
    </row>
    <row r="2324" spans="1:4" s="8" customFormat="1" x14ac:dyDescent="0.25">
      <c r="A2324" s="8" t="str">
        <v>Tony Hawk's Proving Ground</v>
      </c>
      <c r="B2324" s="8" cm="1">
        <f t="array" ref="B2324">SUM(1*(VGSales[Name]=A2324))</f>
        <v>5</v>
      </c>
      <c r="C2324" s="8" cm="1">
        <f t="array" ref="C2324">ROWS(_xlfn.UNIQUE(_xlfn._xlws.FILTER(VGSales[Genre],VGSales[Name]=A2324)))</f>
        <v>1</v>
      </c>
      <c r="D2324" s="8">
        <f>SUMIFS(VGSales[Global_Sales],VGSales[Name],A2324)</f>
        <v>2.1500000000000004</v>
      </c>
    </row>
    <row r="2325" spans="1:4" s="8" customFormat="1" x14ac:dyDescent="0.25">
      <c r="A2325" s="8" t="str">
        <v>MLB 2004</v>
      </c>
      <c r="B2325" s="8" cm="1">
        <f t="array" ref="B2325">SUM(1*(VGSales[Name]=A2325))</f>
        <v>1</v>
      </c>
      <c r="C2325" s="8" cm="1">
        <f t="array" ref="C2325">ROWS(_xlfn.UNIQUE(_xlfn._xlws.FILTER(VGSales[Genre],VGSales[Name]=A2325)))</f>
        <v>1</v>
      </c>
      <c r="D2325" s="8">
        <f>SUMIFS(VGSales[Global_Sales],VGSales[Name],A2325)</f>
        <v>0.66</v>
      </c>
    </row>
    <row r="2326" spans="1:4" s="8" customFormat="1" x14ac:dyDescent="0.25">
      <c r="A2326" s="8" t="str">
        <v>Naruto Shippuden: Ultimate Ninja 4</v>
      </c>
      <c r="B2326" s="8" cm="1">
        <f t="array" ref="B2326">SUM(1*(VGSales[Name]=A2326))</f>
        <v>1</v>
      </c>
      <c r="C2326" s="8" cm="1">
        <f t="array" ref="C2326">ROWS(_xlfn.UNIQUE(_xlfn._xlws.FILTER(VGSales[Genre],VGSales[Name]=A2326)))</f>
        <v>1</v>
      </c>
      <c r="D2326" s="8">
        <f>SUMIFS(VGSales[Global_Sales],VGSales[Name],A2326)</f>
        <v>0.66</v>
      </c>
    </row>
    <row r="2327" spans="1:4" s="8" customFormat="1" x14ac:dyDescent="0.25">
      <c r="A2327" s="8" t="str">
        <v>Tiger Woods PGA Tour 2000</v>
      </c>
      <c r="B2327" s="8" cm="1">
        <f t="array" ref="B2327">SUM(1*(VGSales[Name]=A2327))</f>
        <v>1</v>
      </c>
      <c r="C2327" s="8" cm="1">
        <f t="array" ref="C2327">ROWS(_xlfn.UNIQUE(_xlfn._xlws.FILTER(VGSales[Genre],VGSales[Name]=A2327)))</f>
        <v>1</v>
      </c>
      <c r="D2327" s="8">
        <f>SUMIFS(VGSales[Global_Sales],VGSales[Name],A2327)</f>
        <v>0.66</v>
      </c>
    </row>
    <row r="2328" spans="1:4" s="8" customFormat="1" x14ac:dyDescent="0.25">
      <c r="A2328" s="8" t="str">
        <v>Darkstone</v>
      </c>
      <c r="B2328" s="8" cm="1">
        <f t="array" ref="B2328">SUM(1*(VGSales[Name]=A2328))</f>
        <v>1</v>
      </c>
      <c r="C2328" s="8" cm="1">
        <f t="array" ref="C2328">ROWS(_xlfn.UNIQUE(_xlfn._xlws.FILTER(VGSales[Genre],VGSales[Name]=A2328)))</f>
        <v>1</v>
      </c>
      <c r="D2328" s="8">
        <f>SUMIFS(VGSales[Global_Sales],VGSales[Name],A2328)</f>
        <v>0.66</v>
      </c>
    </row>
    <row r="2329" spans="1:4" s="8" customFormat="1" x14ac:dyDescent="0.25">
      <c r="A2329" s="8" t="str">
        <v>NCAA March Madness 2003</v>
      </c>
      <c r="B2329" s="8" cm="1">
        <f t="array" ref="B2329">SUM(1*(VGSales[Name]=A2329))</f>
        <v>1</v>
      </c>
      <c r="C2329" s="8" cm="1">
        <f t="array" ref="C2329">ROWS(_xlfn.UNIQUE(_xlfn._xlws.FILTER(VGSales[Genre],VGSales[Name]=A2329)))</f>
        <v>1</v>
      </c>
      <c r="D2329" s="8">
        <f>SUMIFS(VGSales[Global_Sales],VGSales[Name],A2329)</f>
        <v>0.66</v>
      </c>
    </row>
    <row r="2330" spans="1:4" s="8" customFormat="1" x14ac:dyDescent="0.25">
      <c r="A2330" s="8" t="str">
        <v>Thrillville</v>
      </c>
      <c r="B2330" s="8" cm="1">
        <f t="array" ref="B2330">SUM(1*(VGSales[Name]=A2330))</f>
        <v>2</v>
      </c>
      <c r="C2330" s="8" cm="1">
        <f t="array" ref="C2330">ROWS(_xlfn.UNIQUE(_xlfn._xlws.FILTER(VGSales[Genre],VGSales[Name]=A2330)))</f>
        <v>1</v>
      </c>
      <c r="D2330" s="8">
        <f>SUMIFS(VGSales[Global_Sales],VGSales[Name],A2330)</f>
        <v>0.8600000000000001</v>
      </c>
    </row>
    <row r="2331" spans="1:4" s="8" customFormat="1" x14ac:dyDescent="0.25">
      <c r="A2331" s="8" t="str">
        <v>NHL 10</v>
      </c>
      <c r="B2331" s="8" cm="1">
        <f t="array" ref="B2331">SUM(1*(VGSales[Name]=A2331))</f>
        <v>2</v>
      </c>
      <c r="C2331" s="8" cm="1">
        <f t="array" ref="C2331">ROWS(_xlfn.UNIQUE(_xlfn._xlws.FILTER(VGSales[Genre],VGSales[Name]=A2331)))</f>
        <v>1</v>
      </c>
      <c r="D2331" s="8">
        <f>SUMIFS(VGSales[Global_Sales],VGSales[Name],A2331)</f>
        <v>1.24</v>
      </c>
    </row>
    <row r="2332" spans="1:4" s="8" customFormat="1" x14ac:dyDescent="0.25">
      <c r="A2332" s="8" t="str">
        <v>Jikkyou World Soccer 2000 Final Edition</v>
      </c>
      <c r="B2332" s="8" cm="1">
        <f t="array" ref="B2332">SUM(1*(VGSales[Name]=A2332))</f>
        <v>1</v>
      </c>
      <c r="C2332" s="8" cm="1">
        <f t="array" ref="C2332">ROWS(_xlfn.UNIQUE(_xlfn._xlws.FILTER(VGSales[Genre],VGSales[Name]=A2332)))</f>
        <v>1</v>
      </c>
      <c r="D2332" s="8">
        <f>SUMIFS(VGSales[Global_Sales],VGSales[Name],A2332)</f>
        <v>0.66</v>
      </c>
    </row>
    <row r="2333" spans="1:4" s="8" customFormat="1" x14ac:dyDescent="0.25">
      <c r="A2333" s="8" t="str">
        <v>Puzzler Brain Games</v>
      </c>
      <c r="B2333" s="8" cm="1">
        <f t="array" ref="B2333">SUM(1*(VGSales[Name]=A2333))</f>
        <v>1</v>
      </c>
      <c r="C2333" s="8" cm="1">
        <f t="array" ref="C2333">ROWS(_xlfn.UNIQUE(_xlfn._xlws.FILTER(VGSales[Genre],VGSales[Name]=A2333)))</f>
        <v>1</v>
      </c>
      <c r="D2333" s="8">
        <f>SUMIFS(VGSales[Global_Sales],VGSales[Name],A2333)</f>
        <v>0.66</v>
      </c>
    </row>
    <row r="2334" spans="1:4" s="8" customFormat="1" x14ac:dyDescent="0.25">
      <c r="A2334" s="8" t="str">
        <v>Dragon Quest Monsters: Caravan Heart</v>
      </c>
      <c r="B2334" s="8" cm="1">
        <f t="array" ref="B2334">SUM(1*(VGSales[Name]=A2334))</f>
        <v>1</v>
      </c>
      <c r="C2334" s="8" cm="1">
        <f t="array" ref="C2334">ROWS(_xlfn.UNIQUE(_xlfn._xlws.FILTER(VGSales[Genre],VGSales[Name]=A2334)))</f>
        <v>1</v>
      </c>
      <c r="D2334" s="8">
        <f>SUMIFS(VGSales[Global_Sales],VGSales[Name],A2334)</f>
        <v>0.66</v>
      </c>
    </row>
    <row r="2335" spans="1:4" s="8" customFormat="1" x14ac:dyDescent="0.25">
      <c r="A2335" s="8" t="str">
        <v>Strawberry Shortcake: Summertime Adventure</v>
      </c>
      <c r="B2335" s="8" cm="1">
        <f t="array" ref="B2335">SUM(1*(VGSales[Name]=A2335))</f>
        <v>1</v>
      </c>
      <c r="C2335" s="8" cm="1">
        <f t="array" ref="C2335">ROWS(_xlfn.UNIQUE(_xlfn._xlws.FILTER(VGSales[Genre],VGSales[Name]=A2335)))</f>
        <v>1</v>
      </c>
      <c r="D2335" s="8">
        <f>SUMIFS(VGSales[Global_Sales],VGSales[Name],A2335)</f>
        <v>0.66</v>
      </c>
    </row>
    <row r="2336" spans="1:4" s="8" customFormat="1" x14ac:dyDescent="0.25">
      <c r="A2336" s="8" t="str">
        <v>Street Fighter Anniversary Collection</v>
      </c>
      <c r="B2336" s="8" cm="1">
        <f t="array" ref="B2336">SUM(1*(VGSales[Name]=A2336))</f>
        <v>2</v>
      </c>
      <c r="C2336" s="8" cm="1">
        <f t="array" ref="C2336">ROWS(_xlfn.UNIQUE(_xlfn._xlws.FILTER(VGSales[Genre],VGSales[Name]=A2336)))</f>
        <v>1</v>
      </c>
      <c r="D2336" s="8">
        <f>SUMIFS(VGSales[Global_Sales],VGSales[Name],A2336)</f>
        <v>0.81</v>
      </c>
    </row>
    <row r="2337" spans="1:4" s="8" customFormat="1" x14ac:dyDescent="0.25">
      <c r="A2337" s="8" t="str">
        <v>Legend of Legaia</v>
      </c>
      <c r="B2337" s="8" cm="1">
        <f t="array" ref="B2337">SUM(1*(VGSales[Name]=A2337))</f>
        <v>1</v>
      </c>
      <c r="C2337" s="8" cm="1">
        <f t="array" ref="C2337">ROWS(_xlfn.UNIQUE(_xlfn._xlws.FILTER(VGSales[Genre],VGSales[Name]=A2337)))</f>
        <v>1</v>
      </c>
      <c r="D2337" s="8">
        <f>SUMIFS(VGSales[Global_Sales],VGSales[Name],A2337)</f>
        <v>0.66</v>
      </c>
    </row>
    <row r="2338" spans="1:4" s="8" customFormat="1" x14ac:dyDescent="0.25">
      <c r="A2338" s="8" t="str">
        <v>Napoleon: Total War</v>
      </c>
      <c r="B2338" s="8" cm="1">
        <f t="array" ref="B2338">SUM(1*(VGSales[Name]=A2338))</f>
        <v>1</v>
      </c>
      <c r="C2338" s="8" cm="1">
        <f t="array" ref="C2338">ROWS(_xlfn.UNIQUE(_xlfn._xlws.FILTER(VGSales[Genre],VGSales[Name]=A2338)))</f>
        <v>1</v>
      </c>
      <c r="D2338" s="8">
        <f>SUMIFS(VGSales[Global_Sales],VGSales[Name],A2338)</f>
        <v>0.66</v>
      </c>
    </row>
    <row r="2339" spans="1:4" s="8" customFormat="1" x14ac:dyDescent="0.25">
      <c r="A2339" s="8" t="str">
        <v>Fist of the North Star: Ken's Rage</v>
      </c>
      <c r="B2339" s="8" cm="1">
        <f t="array" ref="B2339">SUM(1*(VGSales[Name]=A2339))</f>
        <v>2</v>
      </c>
      <c r="C2339" s="8" cm="1">
        <f t="array" ref="C2339">ROWS(_xlfn.UNIQUE(_xlfn._xlws.FILTER(VGSales[Genre],VGSales[Name]=A2339)))</f>
        <v>1</v>
      </c>
      <c r="D2339" s="8">
        <f>SUMIFS(VGSales[Global_Sales],VGSales[Name],A2339)</f>
        <v>0.82000000000000006</v>
      </c>
    </row>
    <row r="2340" spans="1:4" s="8" customFormat="1" x14ac:dyDescent="0.25">
      <c r="A2340" s="8" t="str">
        <v>Wario: Master of Disguise</v>
      </c>
      <c r="B2340" s="8" cm="1">
        <f t="array" ref="B2340">SUM(1*(VGSales[Name]=A2340))</f>
        <v>1</v>
      </c>
      <c r="C2340" s="8" cm="1">
        <f t="array" ref="C2340">ROWS(_xlfn.UNIQUE(_xlfn._xlws.FILTER(VGSales[Genre],VGSales[Name]=A2340)))</f>
        <v>1</v>
      </c>
      <c r="D2340" s="8">
        <f>SUMIFS(VGSales[Global_Sales],VGSales[Name],A2340)</f>
        <v>0.66</v>
      </c>
    </row>
    <row r="2341" spans="1:4" s="8" customFormat="1" x14ac:dyDescent="0.25">
      <c r="A2341" s="8" t="str">
        <v>Tiger Woods PGA Tour 09</v>
      </c>
      <c r="B2341" s="8" cm="1">
        <f t="array" ref="B2341">SUM(1*(VGSales[Name]=A2341))</f>
        <v>4</v>
      </c>
      <c r="C2341" s="8" cm="1">
        <f t="array" ref="C2341">ROWS(_xlfn.UNIQUE(_xlfn._xlws.FILTER(VGSales[Genre],VGSales[Name]=A2341)))</f>
        <v>1</v>
      </c>
      <c r="D2341" s="8">
        <f>SUMIFS(VGSales[Global_Sales],VGSales[Name],A2341)</f>
        <v>2.04</v>
      </c>
    </row>
    <row r="2342" spans="1:4" s="8" customFormat="1" x14ac:dyDescent="0.25">
      <c r="A2342" s="8" t="str">
        <v>Keystone Kapers</v>
      </c>
      <c r="B2342" s="8" cm="1">
        <f t="array" ref="B2342">SUM(1*(VGSales[Name]=A2342))</f>
        <v>1</v>
      </c>
      <c r="C2342" s="8" cm="1">
        <f t="array" ref="C2342">ROWS(_xlfn.UNIQUE(_xlfn._xlws.FILTER(VGSales[Genre],VGSales[Name]=A2342)))</f>
        <v>1</v>
      </c>
      <c r="D2342" s="8">
        <f>SUMIFS(VGSales[Global_Sales],VGSales[Name],A2342)</f>
        <v>0.66</v>
      </c>
    </row>
    <row r="2343" spans="1:4" s="8" customFormat="1" x14ac:dyDescent="0.25">
      <c r="A2343" s="8" t="str">
        <v>New Play Control! Pikmin</v>
      </c>
      <c r="B2343" s="8" cm="1">
        <f t="array" ref="B2343">SUM(1*(VGSales[Name]=A2343))</f>
        <v>1</v>
      </c>
      <c r="C2343" s="8" cm="1">
        <f t="array" ref="C2343">ROWS(_xlfn.UNIQUE(_xlfn._xlws.FILTER(VGSales[Genre],VGSales[Name]=A2343)))</f>
        <v>1</v>
      </c>
      <c r="D2343" s="8">
        <f>SUMIFS(VGSales[Global_Sales],VGSales[Name],A2343)</f>
        <v>0.66</v>
      </c>
    </row>
    <row r="2344" spans="1:4" s="8" customFormat="1" x14ac:dyDescent="0.25">
      <c r="A2344" s="8" t="str">
        <v>Shrek: Hassle at the Castle</v>
      </c>
      <c r="B2344" s="8" cm="1">
        <f t="array" ref="B2344">SUM(1*(VGSales[Name]=A2344))</f>
        <v>1</v>
      </c>
      <c r="C2344" s="8" cm="1">
        <f t="array" ref="C2344">ROWS(_xlfn.UNIQUE(_xlfn._xlws.FILTER(VGSales[Genre],VGSales[Name]=A2344)))</f>
        <v>1</v>
      </c>
      <c r="D2344" s="8">
        <f>SUMIFS(VGSales[Global_Sales],VGSales[Name],A2344)</f>
        <v>0.66</v>
      </c>
    </row>
    <row r="2345" spans="1:4" s="8" customFormat="1" x14ac:dyDescent="0.25">
      <c r="A2345" s="8" t="str">
        <v>Suikoden IV</v>
      </c>
      <c r="B2345" s="8" cm="1">
        <f t="array" ref="B2345">SUM(1*(VGSales[Name]=A2345))</f>
        <v>1</v>
      </c>
      <c r="C2345" s="8" cm="1">
        <f t="array" ref="C2345">ROWS(_xlfn.UNIQUE(_xlfn._xlws.FILTER(VGSales[Genre],VGSales[Name]=A2345)))</f>
        <v>1</v>
      </c>
      <c r="D2345" s="8">
        <f>SUMIFS(VGSales[Global_Sales],VGSales[Name],A2345)</f>
        <v>0.66</v>
      </c>
    </row>
    <row r="2346" spans="1:4" s="8" customFormat="1" x14ac:dyDescent="0.25">
      <c r="A2346" s="8" t="str">
        <v>Gods Eater Burst</v>
      </c>
      <c r="B2346" s="8" cm="1">
        <f t="array" ref="B2346">SUM(1*(VGSales[Name]=A2346))</f>
        <v>1</v>
      </c>
      <c r="C2346" s="8" cm="1">
        <f t="array" ref="C2346">ROWS(_xlfn.UNIQUE(_xlfn._xlws.FILTER(VGSales[Genre],VGSales[Name]=A2346)))</f>
        <v>1</v>
      </c>
      <c r="D2346" s="8">
        <f>SUMIFS(VGSales[Global_Sales],VGSales[Name],A2346)</f>
        <v>0.66</v>
      </c>
    </row>
    <row r="2347" spans="1:4" s="8" customFormat="1" x14ac:dyDescent="0.25">
      <c r="A2347" s="8" t="str">
        <v>Disney's Kim Possible 2: Drakken's Demise</v>
      </c>
      <c r="B2347" s="8" cm="1">
        <f t="array" ref="B2347">SUM(1*(VGSales[Name]=A2347))</f>
        <v>1</v>
      </c>
      <c r="C2347" s="8" cm="1">
        <f t="array" ref="C2347">ROWS(_xlfn.UNIQUE(_xlfn._xlws.FILTER(VGSales[Genre],VGSales[Name]=A2347)))</f>
        <v>1</v>
      </c>
      <c r="D2347" s="8">
        <f>SUMIFS(VGSales[Global_Sales],VGSales[Name],A2347)</f>
        <v>0.66</v>
      </c>
    </row>
    <row r="2348" spans="1:4" s="8" customFormat="1" x14ac:dyDescent="0.25">
      <c r="A2348" s="8" t="str">
        <v>Um Jammer Lammy</v>
      </c>
      <c r="B2348" s="8" cm="1">
        <f t="array" ref="B2348">SUM(1*(VGSales[Name]=A2348))</f>
        <v>1</v>
      </c>
      <c r="C2348" s="8" cm="1">
        <f t="array" ref="C2348">ROWS(_xlfn.UNIQUE(_xlfn._xlws.FILTER(VGSales[Genre],VGSales[Name]=A2348)))</f>
        <v>1</v>
      </c>
      <c r="D2348" s="8">
        <f>SUMIFS(VGSales[Global_Sales],VGSales[Name],A2348)</f>
        <v>0.66</v>
      </c>
    </row>
    <row r="2349" spans="1:4" s="8" customFormat="1" x14ac:dyDescent="0.25">
      <c r="A2349" s="8" t="str">
        <v>Brothers In Arms: Road to Hill 30</v>
      </c>
      <c r="B2349" s="8" cm="1">
        <f t="array" ref="B2349">SUM(1*(VGSales[Name]=A2349))</f>
        <v>2</v>
      </c>
      <c r="C2349" s="8" cm="1">
        <f t="array" ref="C2349">ROWS(_xlfn.UNIQUE(_xlfn._xlws.FILTER(VGSales[Genre],VGSales[Name]=A2349)))</f>
        <v>1</v>
      </c>
      <c r="D2349" s="8">
        <f>SUMIFS(VGSales[Global_Sales],VGSales[Name],A2349)</f>
        <v>1.1200000000000001</v>
      </c>
    </row>
    <row r="2350" spans="1:4" s="8" customFormat="1" x14ac:dyDescent="0.25">
      <c r="A2350" s="8" t="str">
        <v>Taiko no Tatsujin DS: Touch de Dokodon!</v>
      </c>
      <c r="B2350" s="8" cm="1">
        <f t="array" ref="B2350">SUM(1*(VGSales[Name]=A2350))</f>
        <v>1</v>
      </c>
      <c r="C2350" s="8" cm="1">
        <f t="array" ref="C2350">ROWS(_xlfn.UNIQUE(_xlfn._xlws.FILTER(VGSales[Genre],VGSales[Name]=A2350)))</f>
        <v>1</v>
      </c>
      <c r="D2350" s="8">
        <f>SUMIFS(VGSales[Global_Sales],VGSales[Name],A2350)</f>
        <v>0.66</v>
      </c>
    </row>
    <row r="2351" spans="1:4" s="8" customFormat="1" x14ac:dyDescent="0.25">
      <c r="A2351" s="8" t="str">
        <v>F1 2015</v>
      </c>
      <c r="B2351" s="8" cm="1">
        <f t="array" ref="B2351">SUM(1*(VGSales[Name]=A2351))</f>
        <v>3</v>
      </c>
      <c r="C2351" s="8" cm="1">
        <f t="array" ref="C2351">ROWS(_xlfn.UNIQUE(_xlfn._xlws.FILTER(VGSales[Genre],VGSales[Name]=A2351)))</f>
        <v>1</v>
      </c>
      <c r="D2351" s="8">
        <f>SUMIFS(VGSales[Global_Sales],VGSales[Name],A2351)</f>
        <v>0.95000000000000007</v>
      </c>
    </row>
    <row r="2352" spans="1:4" s="8" customFormat="1" x14ac:dyDescent="0.25">
      <c r="A2352" s="8" t="str">
        <v>Scene It? Box Office Smash</v>
      </c>
      <c r="B2352" s="8" cm="1">
        <f t="array" ref="B2352">SUM(1*(VGSales[Name]=A2352))</f>
        <v>1</v>
      </c>
      <c r="C2352" s="8" cm="1">
        <f t="array" ref="C2352">ROWS(_xlfn.UNIQUE(_xlfn._xlws.FILTER(VGSales[Genre],VGSales[Name]=A2352)))</f>
        <v>1</v>
      </c>
      <c r="D2352" s="8">
        <f>SUMIFS(VGSales[Global_Sales],VGSales[Name],A2352)</f>
        <v>0.66</v>
      </c>
    </row>
    <row r="2353" spans="1:4" s="8" customFormat="1" x14ac:dyDescent="0.25">
      <c r="A2353" s="8" t="str">
        <v>Animaniacs Ten Pin Alley</v>
      </c>
      <c r="B2353" s="8" cm="1">
        <f t="array" ref="B2353">SUM(1*(VGSales[Name]=A2353))</f>
        <v>1</v>
      </c>
      <c r="C2353" s="8" cm="1">
        <f t="array" ref="C2353">ROWS(_xlfn.UNIQUE(_xlfn._xlws.FILTER(VGSales[Genre],VGSales[Name]=A2353)))</f>
        <v>1</v>
      </c>
      <c r="D2353" s="8">
        <f>SUMIFS(VGSales[Global_Sales],VGSales[Name],A2353)</f>
        <v>0.66</v>
      </c>
    </row>
    <row r="2354" spans="1:4" s="8" customFormat="1" x14ac:dyDescent="0.25">
      <c r="A2354" s="8" t="str">
        <v>Radiata Stories</v>
      </c>
      <c r="B2354" s="8" cm="1">
        <f t="array" ref="B2354">SUM(1*(VGSales[Name]=A2354))</f>
        <v>1</v>
      </c>
      <c r="C2354" s="8" cm="1">
        <f t="array" ref="C2354">ROWS(_xlfn.UNIQUE(_xlfn._xlws.FILTER(VGSales[Genre],VGSales[Name]=A2354)))</f>
        <v>1</v>
      </c>
      <c r="D2354" s="8">
        <f>SUMIFS(VGSales[Global_Sales],VGSales[Name],A2354)</f>
        <v>0.65</v>
      </c>
    </row>
    <row r="2355" spans="1:4" s="8" customFormat="1" x14ac:dyDescent="0.25">
      <c r="A2355" s="8" t="str">
        <v>F-Zero GX</v>
      </c>
      <c r="B2355" s="8" cm="1">
        <f t="array" ref="B2355">SUM(1*(VGSales[Name]=A2355))</f>
        <v>1</v>
      </c>
      <c r="C2355" s="8" cm="1">
        <f t="array" ref="C2355">ROWS(_xlfn.UNIQUE(_xlfn._xlws.FILTER(VGSales[Genre],VGSales[Name]=A2355)))</f>
        <v>1</v>
      </c>
      <c r="D2355" s="8">
        <f>SUMIFS(VGSales[Global_Sales],VGSales[Name],A2355)</f>
        <v>0.65</v>
      </c>
    </row>
    <row r="2356" spans="1:4" s="8" customFormat="1" x14ac:dyDescent="0.25">
      <c r="A2356" s="8" t="str">
        <v>Yoshi Topsy-Turvy</v>
      </c>
      <c r="B2356" s="8" cm="1">
        <f t="array" ref="B2356">SUM(1*(VGSales[Name]=A2356))</f>
        <v>1</v>
      </c>
      <c r="C2356" s="8" cm="1">
        <f t="array" ref="C2356">ROWS(_xlfn.UNIQUE(_xlfn._xlws.FILTER(VGSales[Genre],VGSales[Name]=A2356)))</f>
        <v>1</v>
      </c>
      <c r="D2356" s="8">
        <f>SUMIFS(VGSales[Global_Sales],VGSales[Name],A2356)</f>
        <v>0.65</v>
      </c>
    </row>
    <row r="2357" spans="1:4" s="8" customFormat="1" x14ac:dyDescent="0.25">
      <c r="A2357" s="8" t="str">
        <v>Up</v>
      </c>
      <c r="B2357" s="8" cm="1">
        <f t="array" ref="B2357">SUM(1*(VGSales[Name]=A2357))</f>
        <v>6</v>
      </c>
      <c r="C2357" s="8" cm="1">
        <f t="array" ref="C2357">ROWS(_xlfn.UNIQUE(_xlfn._xlws.FILTER(VGSales[Genre],VGSales[Name]=A2357)))</f>
        <v>1</v>
      </c>
      <c r="D2357" s="8">
        <f>SUMIFS(VGSales[Global_Sales],VGSales[Name],A2357)</f>
        <v>2.65</v>
      </c>
    </row>
    <row r="2358" spans="1:4" s="8" customFormat="1" x14ac:dyDescent="0.25">
      <c r="A2358" s="8" t="str">
        <v>Monster Jam: Maximum Destruction</v>
      </c>
      <c r="B2358" s="8" cm="1">
        <f t="array" ref="B2358">SUM(1*(VGSales[Name]=A2358))</f>
        <v>3</v>
      </c>
      <c r="C2358" s="8" cm="1">
        <f t="array" ref="C2358">ROWS(_xlfn.UNIQUE(_xlfn._xlws.FILTER(VGSales[Genre],VGSales[Name]=A2358)))</f>
        <v>1</v>
      </c>
      <c r="D2358" s="8">
        <f>SUMIFS(VGSales[Global_Sales],VGSales[Name],A2358)</f>
        <v>0.8</v>
      </c>
    </row>
    <row r="2359" spans="1:4" s="8" customFormat="1" x14ac:dyDescent="0.25">
      <c r="A2359" s="8" t="str">
        <v>Real Heroes: Firefighter</v>
      </c>
      <c r="B2359" s="8" cm="1">
        <f t="array" ref="B2359">SUM(1*(VGSales[Name]=A2359))</f>
        <v>1</v>
      </c>
      <c r="C2359" s="8" cm="1">
        <f t="array" ref="C2359">ROWS(_xlfn.UNIQUE(_xlfn._xlws.FILTER(VGSales[Genre],VGSales[Name]=A2359)))</f>
        <v>1</v>
      </c>
      <c r="D2359" s="8">
        <f>SUMIFS(VGSales[Global_Sales],VGSales[Name],A2359)</f>
        <v>0.65</v>
      </c>
    </row>
    <row r="2360" spans="1:4" s="8" customFormat="1" x14ac:dyDescent="0.25">
      <c r="A2360" s="8" t="str">
        <v>Cartoon Network Block Party / Cartoon Network Speedway Double Pack</v>
      </c>
      <c r="B2360" s="8" cm="1">
        <f t="array" ref="B2360">SUM(1*(VGSales[Name]=A2360))</f>
        <v>1</v>
      </c>
      <c r="C2360" s="8" cm="1">
        <f t="array" ref="C2360">ROWS(_xlfn.UNIQUE(_xlfn._xlws.FILTER(VGSales[Genre],VGSales[Name]=A2360)))</f>
        <v>1</v>
      </c>
      <c r="D2360" s="8">
        <f>SUMIFS(VGSales[Global_Sales],VGSales[Name],A2360)</f>
        <v>0.65</v>
      </c>
    </row>
    <row r="2361" spans="1:4" s="8" customFormat="1" x14ac:dyDescent="0.25">
      <c r="A2361" s="8" t="str">
        <v>World of Dragon Warrior - Torneko: The Last Hope</v>
      </c>
      <c r="B2361" s="8" cm="1">
        <f t="array" ref="B2361">SUM(1*(VGSales[Name]=A2361))</f>
        <v>1</v>
      </c>
      <c r="C2361" s="8" cm="1">
        <f t="array" ref="C2361">ROWS(_xlfn.UNIQUE(_xlfn._xlws.FILTER(VGSales[Genre],VGSales[Name]=A2361)))</f>
        <v>1</v>
      </c>
      <c r="D2361" s="8">
        <f>SUMIFS(VGSales[Global_Sales],VGSales[Name],A2361)</f>
        <v>0.65</v>
      </c>
    </row>
    <row r="2362" spans="1:4" s="8" customFormat="1" x14ac:dyDescent="0.25">
      <c r="A2362" s="8" t="str">
        <v>MLB 14: The Show</v>
      </c>
      <c r="B2362" s="8" cm="1">
        <f t="array" ref="B2362">SUM(1*(VGSales[Name]=A2362))</f>
        <v>3</v>
      </c>
      <c r="C2362" s="8" cm="1">
        <f t="array" ref="C2362">ROWS(_xlfn.UNIQUE(_xlfn._xlws.FILTER(VGSales[Genre],VGSales[Name]=A2362)))</f>
        <v>1</v>
      </c>
      <c r="D2362" s="8">
        <f>SUMIFS(VGSales[Global_Sales],VGSales[Name],A2362)</f>
        <v>1.1800000000000002</v>
      </c>
    </row>
    <row r="2363" spans="1:4" s="8" customFormat="1" x14ac:dyDescent="0.25">
      <c r="A2363" s="8" t="str">
        <v>Advance Wars 2: Black Hole Rising</v>
      </c>
      <c r="B2363" s="8" cm="1">
        <f t="array" ref="B2363">SUM(1*(VGSales[Name]=A2363))</f>
        <v>1</v>
      </c>
      <c r="C2363" s="8" cm="1">
        <f t="array" ref="C2363">ROWS(_xlfn.UNIQUE(_xlfn._xlws.FILTER(VGSales[Genre],VGSales[Name]=A2363)))</f>
        <v>1</v>
      </c>
      <c r="D2363" s="8">
        <f>SUMIFS(VGSales[Global_Sales],VGSales[Name],A2363)</f>
        <v>0.65</v>
      </c>
    </row>
    <row r="2364" spans="1:4" s="8" customFormat="1" x14ac:dyDescent="0.25">
      <c r="A2364" s="8" t="str">
        <v>Fire Emblem: Shadow Dragon</v>
      </c>
      <c r="B2364" s="8" cm="1">
        <f t="array" ref="B2364">SUM(1*(VGSales[Name]=A2364))</f>
        <v>1</v>
      </c>
      <c r="C2364" s="8" cm="1">
        <f t="array" ref="C2364">ROWS(_xlfn.UNIQUE(_xlfn._xlws.FILTER(VGSales[Genre],VGSales[Name]=A2364)))</f>
        <v>1</v>
      </c>
      <c r="D2364" s="8">
        <f>SUMIFS(VGSales[Global_Sales],VGSales[Name],A2364)</f>
        <v>0.65</v>
      </c>
    </row>
    <row r="2365" spans="1:4" s="8" customFormat="1" x14ac:dyDescent="0.25">
      <c r="A2365" s="8" t="str">
        <v>Drakengard</v>
      </c>
      <c r="B2365" s="8" cm="1">
        <f t="array" ref="B2365">SUM(1*(VGSales[Name]=A2365))</f>
        <v>1</v>
      </c>
      <c r="C2365" s="8" cm="1">
        <f t="array" ref="C2365">ROWS(_xlfn.UNIQUE(_xlfn._xlws.FILTER(VGSales[Genre],VGSales[Name]=A2365)))</f>
        <v>1</v>
      </c>
      <c r="D2365" s="8">
        <f>SUMIFS(VGSales[Global_Sales],VGSales[Name],A2365)</f>
        <v>0.65</v>
      </c>
    </row>
    <row r="2366" spans="1:4" s="8" customFormat="1" x14ac:dyDescent="0.25">
      <c r="A2366" s="8" t="str">
        <v>SingStar Pop Hits</v>
      </c>
      <c r="B2366" s="8" cm="1">
        <f t="array" ref="B2366">SUM(1*(VGSales[Name]=A2366))</f>
        <v>1</v>
      </c>
      <c r="C2366" s="8" cm="1">
        <f t="array" ref="C2366">ROWS(_xlfn.UNIQUE(_xlfn._xlws.FILTER(VGSales[Genre],VGSales[Name]=A2366)))</f>
        <v>1</v>
      </c>
      <c r="D2366" s="8">
        <f>SUMIFS(VGSales[Global_Sales],VGSales[Name],A2366)</f>
        <v>0.65</v>
      </c>
    </row>
    <row r="2367" spans="1:4" s="8" customFormat="1" x14ac:dyDescent="0.25">
      <c r="A2367" s="8" t="str">
        <v>Kung-Fu Master</v>
      </c>
      <c r="B2367" s="8" cm="1">
        <f t="array" ref="B2367">SUM(1*(VGSales[Name]=A2367))</f>
        <v>1</v>
      </c>
      <c r="C2367" s="8" cm="1">
        <f t="array" ref="C2367">ROWS(_xlfn.UNIQUE(_xlfn._xlws.FILTER(VGSales[Genre],VGSales[Name]=A2367)))</f>
        <v>1</v>
      </c>
      <c r="D2367" s="8">
        <f>SUMIFS(VGSales[Global_Sales],VGSales[Name],A2367)</f>
        <v>0.65</v>
      </c>
    </row>
    <row r="2368" spans="1:4" s="8" customFormat="1" x14ac:dyDescent="0.25">
      <c r="A2368" s="8" t="str">
        <v>Champions: Return to Arms</v>
      </c>
      <c r="B2368" s="8" cm="1">
        <f t="array" ref="B2368">SUM(1*(VGSales[Name]=A2368))</f>
        <v>1</v>
      </c>
      <c r="C2368" s="8" cm="1">
        <f t="array" ref="C2368">ROWS(_xlfn.UNIQUE(_xlfn._xlws.FILTER(VGSales[Genre],VGSales[Name]=A2368)))</f>
        <v>1</v>
      </c>
      <c r="D2368" s="8">
        <f>SUMIFS(VGSales[Global_Sales],VGSales[Name],A2368)</f>
        <v>0.65</v>
      </c>
    </row>
    <row r="2369" spans="1:4" s="8" customFormat="1" x14ac:dyDescent="0.25">
      <c r="A2369" s="8" t="str">
        <v>Harry Potter and the Goblet of Fire</v>
      </c>
      <c r="B2369" s="8" cm="1">
        <f t="array" ref="B2369">SUM(1*(VGSales[Name]=A2369))</f>
        <v>6</v>
      </c>
      <c r="C2369" s="8" cm="1">
        <f t="array" ref="C2369">ROWS(_xlfn.UNIQUE(_xlfn._xlws.FILTER(VGSales[Genre],VGSales[Name]=A2369)))</f>
        <v>1</v>
      </c>
      <c r="D2369" s="8">
        <f>SUMIFS(VGSales[Global_Sales],VGSales[Name],A2369)</f>
        <v>2.35</v>
      </c>
    </row>
    <row r="2370" spans="1:4" s="8" customFormat="1" x14ac:dyDescent="0.25">
      <c r="A2370" s="8" t="str">
        <v>SingStar R&amp;B</v>
      </c>
      <c r="B2370" s="8" cm="1">
        <f t="array" ref="B2370">SUM(1*(VGSales[Name]=A2370))</f>
        <v>1</v>
      </c>
      <c r="C2370" s="8" cm="1">
        <f t="array" ref="C2370">ROWS(_xlfn.UNIQUE(_xlfn._xlws.FILTER(VGSales[Genre],VGSales[Name]=A2370)))</f>
        <v>1</v>
      </c>
      <c r="D2370" s="8">
        <f>SUMIFS(VGSales[Global_Sales],VGSales[Name],A2370)</f>
        <v>0.65</v>
      </c>
    </row>
    <row r="2371" spans="1:4" s="8" customFormat="1" x14ac:dyDescent="0.25">
      <c r="A2371" s="8" t="str">
        <v>Mary-Kate and Ashley: Magical Mystery Mall</v>
      </c>
      <c r="B2371" s="8" cm="1">
        <f t="array" ref="B2371">SUM(1*(VGSales[Name]=A2371))</f>
        <v>1</v>
      </c>
      <c r="C2371" s="8" cm="1">
        <f t="array" ref="C2371">ROWS(_xlfn.UNIQUE(_xlfn._xlws.FILTER(VGSales[Genre],VGSales[Name]=A2371)))</f>
        <v>1</v>
      </c>
      <c r="D2371" s="8">
        <f>SUMIFS(VGSales[Global_Sales],VGSales[Name],A2371)</f>
        <v>0.65</v>
      </c>
    </row>
    <row r="2372" spans="1:4" s="8" customFormat="1" x14ac:dyDescent="0.25">
      <c r="A2372" s="8" t="str">
        <v>Disney Sing It: Party Hits</v>
      </c>
      <c r="B2372" s="8" cm="1">
        <f t="array" ref="B2372">SUM(1*(VGSales[Name]=A2372))</f>
        <v>2</v>
      </c>
      <c r="C2372" s="8" cm="1">
        <f t="array" ref="C2372">ROWS(_xlfn.UNIQUE(_xlfn._xlws.FILTER(VGSales[Genre],VGSales[Name]=A2372)))</f>
        <v>1</v>
      </c>
      <c r="D2372" s="8">
        <f>SUMIFS(VGSales[Global_Sales],VGSales[Name],A2372)</f>
        <v>0.77</v>
      </c>
    </row>
    <row r="2373" spans="1:4" s="8" customFormat="1" x14ac:dyDescent="0.25">
      <c r="A2373" s="8" t="str">
        <v>Dead or Alive 5</v>
      </c>
      <c r="B2373" s="8" cm="1">
        <f t="array" ref="B2373">SUM(1*(VGSales[Name]=A2373))</f>
        <v>5</v>
      </c>
      <c r="C2373" s="8" cm="1">
        <f t="array" ref="C2373">ROWS(_xlfn.UNIQUE(_xlfn._xlws.FILTER(VGSales[Genre],VGSales[Name]=A2373)))</f>
        <v>1</v>
      </c>
      <c r="D2373" s="8">
        <f>SUMIFS(VGSales[Global_Sales],VGSales[Name],A2373)</f>
        <v>1.4800000000000002</v>
      </c>
    </row>
    <row r="2374" spans="1:4" s="8" customFormat="1" x14ac:dyDescent="0.25">
      <c r="A2374" s="8" t="str">
        <v>Star Ocean: First Departure</v>
      </c>
      <c r="B2374" s="8" cm="1">
        <f t="array" ref="B2374">SUM(1*(VGSales[Name]=A2374))</f>
        <v>1</v>
      </c>
      <c r="C2374" s="8" cm="1">
        <f t="array" ref="C2374">ROWS(_xlfn.UNIQUE(_xlfn._xlws.FILTER(VGSales[Genre],VGSales[Name]=A2374)))</f>
        <v>1</v>
      </c>
      <c r="D2374" s="8">
        <f>SUMIFS(VGSales[Global_Sales],VGSales[Name],A2374)</f>
        <v>0.65</v>
      </c>
    </row>
    <row r="2375" spans="1:4" s="8" customFormat="1" x14ac:dyDescent="0.25">
      <c r="A2375" s="8" t="str">
        <v>Super Robot Taisen Impact</v>
      </c>
      <c r="B2375" s="8" cm="1">
        <f t="array" ref="B2375">SUM(1*(VGSales[Name]=A2375))</f>
        <v>1</v>
      </c>
      <c r="C2375" s="8" cm="1">
        <f t="array" ref="C2375">ROWS(_xlfn.UNIQUE(_xlfn._xlws.FILTER(VGSales[Genre],VGSales[Name]=A2375)))</f>
        <v>1</v>
      </c>
      <c r="D2375" s="8">
        <f>SUMIFS(VGSales[Global_Sales],VGSales[Name],A2375)</f>
        <v>0.65</v>
      </c>
    </row>
    <row r="2376" spans="1:4" s="8" customFormat="1" x14ac:dyDescent="0.25">
      <c r="A2376" s="8" t="str">
        <v>The Black Eyed Peas Experience</v>
      </c>
      <c r="B2376" s="8" cm="1">
        <f t="array" ref="B2376">SUM(1*(VGSales[Name]=A2376))</f>
        <v>2</v>
      </c>
      <c r="C2376" s="8" cm="1">
        <f t="array" ref="C2376">ROWS(_xlfn.UNIQUE(_xlfn._xlws.FILTER(VGSales[Genre],VGSales[Name]=A2376)))</f>
        <v>1</v>
      </c>
      <c r="D2376" s="8">
        <f>SUMIFS(VGSales[Global_Sales],VGSales[Name],A2376)</f>
        <v>0.98</v>
      </c>
    </row>
    <row r="2377" spans="1:4" s="8" customFormat="1" x14ac:dyDescent="0.25">
      <c r="A2377" s="8" t="str">
        <v>Meccha! Taiko no Tatsujin Master DS: 7-tsu no Shima no Daibouken</v>
      </c>
      <c r="B2377" s="8" cm="1">
        <f t="array" ref="B2377">SUM(1*(VGSales[Name]=A2377))</f>
        <v>1</v>
      </c>
      <c r="C2377" s="8" cm="1">
        <f t="array" ref="C2377">ROWS(_xlfn.UNIQUE(_xlfn._xlws.FILTER(VGSales[Genre],VGSales[Name]=A2377)))</f>
        <v>1</v>
      </c>
      <c r="D2377" s="8">
        <f>SUMIFS(VGSales[Global_Sales],VGSales[Name],A2377)</f>
        <v>0.65</v>
      </c>
    </row>
    <row r="2378" spans="1:4" s="8" customFormat="1" x14ac:dyDescent="0.25">
      <c r="A2378" s="8" t="str">
        <v>Sengoku Basara: Samurai Heroes</v>
      </c>
      <c r="B2378" s="8" cm="1">
        <f t="array" ref="B2378">SUM(1*(VGSales[Name]=A2378))</f>
        <v>2</v>
      </c>
      <c r="C2378" s="8" cm="1">
        <f t="array" ref="C2378">ROWS(_xlfn.UNIQUE(_xlfn._xlws.FILTER(VGSales[Genre],VGSales[Name]=A2378)))</f>
        <v>1</v>
      </c>
      <c r="D2378" s="8">
        <f>SUMIFS(VGSales[Global_Sales],VGSales[Name],A2378)</f>
        <v>0.95</v>
      </c>
    </row>
    <row r="2379" spans="1:4" s="8" customFormat="1" x14ac:dyDescent="0.25">
      <c r="A2379" s="8" t="str">
        <v>Paws &amp; Claws: Pet Vet</v>
      </c>
      <c r="B2379" s="8" cm="1">
        <f t="array" ref="B2379">SUM(1*(VGSales[Name]=A2379))</f>
        <v>2</v>
      </c>
      <c r="C2379" s="8" cm="1">
        <f t="array" ref="C2379">ROWS(_xlfn.UNIQUE(_xlfn._xlws.FILTER(VGSales[Genre],VGSales[Name]=A2379)))</f>
        <v>1</v>
      </c>
      <c r="D2379" s="8">
        <f>SUMIFS(VGSales[Global_Sales],VGSales[Name],A2379)</f>
        <v>0.74</v>
      </c>
    </row>
    <row r="2380" spans="1:4" s="8" customFormat="1" x14ac:dyDescent="0.25">
      <c r="A2380" s="8" t="str">
        <v>Crash Bandicoot Purple: Ripto's Rampage</v>
      </c>
      <c r="B2380" s="8" cm="1">
        <f t="array" ref="B2380">SUM(1*(VGSales[Name]=A2380))</f>
        <v>1</v>
      </c>
      <c r="C2380" s="8" cm="1">
        <f t="array" ref="C2380">ROWS(_xlfn.UNIQUE(_xlfn._xlws.FILTER(VGSales[Genre],VGSales[Name]=A2380)))</f>
        <v>1</v>
      </c>
      <c r="D2380" s="8">
        <f>SUMIFS(VGSales[Global_Sales],VGSales[Name],A2380)</f>
        <v>0.64</v>
      </c>
    </row>
    <row r="2381" spans="1:4" s="8" customFormat="1" x14ac:dyDescent="0.25">
      <c r="A2381" s="8" t="str">
        <v>Spyro: A Hero's Tail</v>
      </c>
      <c r="B2381" s="8" cm="1">
        <f t="array" ref="B2381">SUM(1*(VGSales[Name]=A2381))</f>
        <v>3</v>
      </c>
      <c r="C2381" s="8" cm="1">
        <f t="array" ref="C2381">ROWS(_xlfn.UNIQUE(_xlfn._xlws.FILTER(VGSales[Genre],VGSales[Name]=A2381)))</f>
        <v>1</v>
      </c>
      <c r="D2381" s="8">
        <f>SUMIFS(VGSales[Global_Sales],VGSales[Name],A2381)</f>
        <v>1.0699999999999998</v>
      </c>
    </row>
    <row r="2382" spans="1:4" s="8" customFormat="1" x14ac:dyDescent="0.25">
      <c r="A2382" s="8" t="str">
        <v>Crash of the Titans</v>
      </c>
      <c r="B2382" s="8" cm="1">
        <f t="array" ref="B2382">SUM(1*(VGSales[Name]=A2382))</f>
        <v>5</v>
      </c>
      <c r="C2382" s="8" cm="1">
        <f t="array" ref="C2382">ROWS(_xlfn.UNIQUE(_xlfn._xlws.FILTER(VGSales[Genre],VGSales[Name]=A2382)))</f>
        <v>1</v>
      </c>
      <c r="D2382" s="8">
        <f>SUMIFS(VGSales[Global_Sales],VGSales[Name],A2382)</f>
        <v>2.3199999999999998</v>
      </c>
    </row>
    <row r="2383" spans="1:4" s="8" customFormat="1" x14ac:dyDescent="0.25">
      <c r="A2383" s="8" t="str">
        <v>Crash: Twinsanity</v>
      </c>
      <c r="B2383" s="8" cm="1">
        <f t="array" ref="B2383">SUM(1*(VGSales[Name]=A2383))</f>
        <v>2</v>
      </c>
      <c r="C2383" s="8" cm="1">
        <f t="array" ref="C2383">ROWS(_xlfn.UNIQUE(_xlfn._xlws.FILTER(VGSales[Genre],VGSales[Name]=A2383)))</f>
        <v>1</v>
      </c>
      <c r="D2383" s="8">
        <f>SUMIFS(VGSales[Global_Sales],VGSales[Name],A2383)</f>
        <v>0.79</v>
      </c>
    </row>
    <row r="2384" spans="1:4" s="8" customFormat="1" x14ac:dyDescent="0.25">
      <c r="A2384" s="8" t="str">
        <v>GoldenEye: Rogue Agent</v>
      </c>
      <c r="B2384" s="8" cm="1">
        <f t="array" ref="B2384">SUM(1*(VGSales[Name]=A2384))</f>
        <v>4</v>
      </c>
      <c r="C2384" s="8" cm="1">
        <f t="array" ref="C2384">ROWS(_xlfn.UNIQUE(_xlfn._xlws.FILTER(VGSales[Genre],VGSales[Name]=A2384)))</f>
        <v>1</v>
      </c>
      <c r="D2384" s="8">
        <f>SUMIFS(VGSales[Global_Sales],VGSales[Name],A2384)</f>
        <v>1.5999999999999999</v>
      </c>
    </row>
    <row r="2385" spans="1:4" s="8" customFormat="1" x14ac:dyDescent="0.25">
      <c r="A2385" s="8" t="str">
        <v>Rayman 3D</v>
      </c>
      <c r="B2385" s="8" cm="1">
        <f t="array" ref="B2385">SUM(1*(VGSales[Name]=A2385))</f>
        <v>1</v>
      </c>
      <c r="C2385" s="8" cm="1">
        <f t="array" ref="C2385">ROWS(_xlfn.UNIQUE(_xlfn._xlws.FILTER(VGSales[Genre],VGSales[Name]=A2385)))</f>
        <v>1</v>
      </c>
      <c r="D2385" s="8">
        <f>SUMIFS(VGSales[Global_Sales],VGSales[Name],A2385)</f>
        <v>0.64</v>
      </c>
    </row>
    <row r="2386" spans="1:4" s="8" customFormat="1" x14ac:dyDescent="0.25">
      <c r="A2386" s="8" t="str">
        <v>LEGO Marvel's Avengers</v>
      </c>
      <c r="B2386" s="8" cm="1">
        <f t="array" ref="B2386">SUM(1*(VGSales[Name]=A2386))</f>
        <v>7</v>
      </c>
      <c r="C2386" s="8" cm="1">
        <f t="array" ref="C2386">ROWS(_xlfn.UNIQUE(_xlfn._xlws.FILTER(VGSales[Genre],VGSales[Name]=A2386)))</f>
        <v>1</v>
      </c>
      <c r="D2386" s="8">
        <f>SUMIFS(VGSales[Global_Sales],VGSales[Name],A2386)</f>
        <v>2.2600000000000002</v>
      </c>
    </row>
    <row r="2387" spans="1:4" s="8" customFormat="1" x14ac:dyDescent="0.25">
      <c r="A2387" s="8" t="str">
        <v>X2: Wolverine's Revenge</v>
      </c>
      <c r="B2387" s="8" cm="1">
        <f t="array" ref="B2387">SUM(1*(VGSales[Name]=A2387))</f>
        <v>4</v>
      </c>
      <c r="C2387" s="8" cm="1">
        <f t="array" ref="C2387">ROWS(_xlfn.UNIQUE(_xlfn._xlws.FILTER(VGSales[Genre],VGSales[Name]=A2387)))</f>
        <v>1</v>
      </c>
      <c r="D2387" s="8">
        <f>SUMIFS(VGSales[Global_Sales],VGSales[Name],A2387)</f>
        <v>1.17</v>
      </c>
    </row>
    <row r="2388" spans="1:4" s="8" customFormat="1" x14ac:dyDescent="0.25">
      <c r="A2388" s="8" t="str">
        <v>Stuntman: Ignition</v>
      </c>
      <c r="B2388" s="8" cm="1">
        <f t="array" ref="B2388">SUM(1*(VGSales[Name]=A2388))</f>
        <v>3</v>
      </c>
      <c r="C2388" s="8" cm="1">
        <f t="array" ref="C2388">ROWS(_xlfn.UNIQUE(_xlfn._xlws.FILTER(VGSales[Genre],VGSales[Name]=A2388)))</f>
        <v>1</v>
      </c>
      <c r="D2388" s="8">
        <f>SUMIFS(VGSales[Global_Sales],VGSales[Name],A2388)</f>
        <v>1.44</v>
      </c>
    </row>
    <row r="2389" spans="1:4" s="8" customFormat="1" x14ac:dyDescent="0.25">
      <c r="A2389" s="8" t="str">
        <v>NBA Live 06</v>
      </c>
      <c r="B2389" s="8" cm="1">
        <f t="array" ref="B2389">SUM(1*(VGSales[Name]=A2389))</f>
        <v>4</v>
      </c>
      <c r="C2389" s="8" cm="1">
        <f t="array" ref="C2389">ROWS(_xlfn.UNIQUE(_xlfn._xlws.FILTER(VGSales[Genre],VGSales[Name]=A2389)))</f>
        <v>1</v>
      </c>
      <c r="D2389" s="8">
        <f>SUMIFS(VGSales[Global_Sales],VGSales[Name],A2389)</f>
        <v>1.6800000000000002</v>
      </c>
    </row>
    <row r="2390" spans="1:4" s="8" customFormat="1" x14ac:dyDescent="0.25">
      <c r="A2390" s="8" t="str">
        <v>Rayman 2: The Great Escape</v>
      </c>
      <c r="B2390" s="8" cm="1">
        <f t="array" ref="B2390">SUM(1*(VGSales[Name]=A2390))</f>
        <v>2</v>
      </c>
      <c r="C2390" s="8" cm="1">
        <f t="array" ref="C2390">ROWS(_xlfn.UNIQUE(_xlfn._xlws.FILTER(VGSales[Genre],VGSales[Name]=A2390)))</f>
        <v>1</v>
      </c>
      <c r="D2390" s="8">
        <f>SUMIFS(VGSales[Global_Sales],VGSales[Name],A2390)</f>
        <v>0.96</v>
      </c>
    </row>
    <row r="2391" spans="1:4" s="8" customFormat="1" x14ac:dyDescent="0.25">
      <c r="A2391" s="8" t="str">
        <v>Nicktoons Collection: Game Boy Advance Video Volume 1</v>
      </c>
      <c r="B2391" s="8" cm="1">
        <f t="array" ref="B2391">SUM(1*(VGSales[Name]=A2391))</f>
        <v>1</v>
      </c>
      <c r="C2391" s="8" cm="1">
        <f t="array" ref="C2391">ROWS(_xlfn.UNIQUE(_xlfn._xlws.FILTER(VGSales[Genre],VGSales[Name]=A2391)))</f>
        <v>1</v>
      </c>
      <c r="D2391" s="8">
        <f>SUMIFS(VGSales[Global_Sales],VGSales[Name],A2391)</f>
        <v>0.64</v>
      </c>
    </row>
    <row r="2392" spans="1:4" s="8" customFormat="1" x14ac:dyDescent="0.25">
      <c r="A2392" s="8" t="str">
        <v>Onimusha: Dawn of Dreams</v>
      </c>
      <c r="B2392" s="8" cm="1">
        <f t="array" ref="B2392">SUM(1*(VGSales[Name]=A2392))</f>
        <v>1</v>
      </c>
      <c r="C2392" s="8" cm="1">
        <f t="array" ref="C2392">ROWS(_xlfn.UNIQUE(_xlfn._xlws.FILTER(VGSales[Genre],VGSales[Name]=A2392)))</f>
        <v>1</v>
      </c>
      <c r="D2392" s="8">
        <f>SUMIFS(VGSales[Global_Sales],VGSales[Name],A2392)</f>
        <v>0.64</v>
      </c>
    </row>
    <row r="2393" spans="1:4" s="8" customFormat="1" x14ac:dyDescent="0.25">
      <c r="A2393" s="8" t="str">
        <v>NieR</v>
      </c>
      <c r="B2393" s="8" cm="1">
        <f t="array" ref="B2393">SUM(1*(VGSales[Name]=A2393))</f>
        <v>2</v>
      </c>
      <c r="C2393" s="8" cm="1">
        <f t="array" ref="C2393">ROWS(_xlfn.UNIQUE(_xlfn._xlws.FILTER(VGSales[Genre],VGSales[Name]=A2393)))</f>
        <v>1</v>
      </c>
      <c r="D2393" s="8">
        <f>SUMIFS(VGSales[Global_Sales],VGSales[Name],A2393)</f>
        <v>0.92999999999999994</v>
      </c>
    </row>
    <row r="2394" spans="1:4" s="8" customFormat="1" x14ac:dyDescent="0.25">
      <c r="A2394" s="8" t="str">
        <v>The Princess and the Frog</v>
      </c>
      <c r="B2394" s="8" cm="1">
        <f t="array" ref="B2394">SUM(1*(VGSales[Name]=A2394))</f>
        <v>2</v>
      </c>
      <c r="C2394" s="8" cm="1">
        <f t="array" ref="C2394">ROWS(_xlfn.UNIQUE(_xlfn._xlws.FILTER(VGSales[Genre],VGSales[Name]=A2394)))</f>
        <v>1</v>
      </c>
      <c r="D2394" s="8">
        <f>SUMIFS(VGSales[Global_Sales],VGSales[Name],A2394)</f>
        <v>1.1099999999999999</v>
      </c>
    </row>
    <row r="2395" spans="1:4" s="8" customFormat="1" x14ac:dyDescent="0.25">
      <c r="A2395" s="8" t="str">
        <v>Sega Rally Revo</v>
      </c>
      <c r="B2395" s="8" cm="1">
        <f t="array" ref="B2395">SUM(1*(VGSales[Name]=A2395))</f>
        <v>4</v>
      </c>
      <c r="C2395" s="8" cm="1">
        <f t="array" ref="C2395">ROWS(_xlfn.UNIQUE(_xlfn._xlws.FILTER(VGSales[Genre],VGSales[Name]=A2395)))</f>
        <v>1</v>
      </c>
      <c r="D2395" s="8">
        <f>SUMIFS(VGSales[Global_Sales],VGSales[Name],A2395)</f>
        <v>1.36</v>
      </c>
    </row>
    <row r="2396" spans="1:4" s="8" customFormat="1" x14ac:dyDescent="0.25">
      <c r="A2396" s="8" t="str">
        <v>SpongeBob SquarePants: Game Boy Advance Video Volume 1</v>
      </c>
      <c r="B2396" s="8" cm="1">
        <f t="array" ref="B2396">SUM(1*(VGSales[Name]=A2396))</f>
        <v>1</v>
      </c>
      <c r="C2396" s="8" cm="1">
        <f t="array" ref="C2396">ROWS(_xlfn.UNIQUE(_xlfn._xlws.FILTER(VGSales[Genre],VGSales[Name]=A2396)))</f>
        <v>1</v>
      </c>
      <c r="D2396" s="8">
        <f>SUMIFS(VGSales[Global_Sales],VGSales[Name],A2396)</f>
        <v>0.64</v>
      </c>
    </row>
    <row r="2397" spans="1:4" s="8" customFormat="1" x14ac:dyDescent="0.25">
      <c r="A2397" s="8" t="str">
        <v>Gravity Rush</v>
      </c>
      <c r="B2397" s="8" cm="1">
        <f t="array" ref="B2397">SUM(1*(VGSales[Name]=A2397))</f>
        <v>1</v>
      </c>
      <c r="C2397" s="8" cm="1">
        <f t="array" ref="C2397">ROWS(_xlfn.UNIQUE(_xlfn._xlws.FILTER(VGSales[Genre],VGSales[Name]=A2397)))</f>
        <v>1</v>
      </c>
      <c r="D2397" s="8">
        <f>SUMIFS(VGSales[Global_Sales],VGSales[Name],A2397)</f>
        <v>0.64</v>
      </c>
    </row>
    <row r="2398" spans="1:4" s="8" customFormat="1" x14ac:dyDescent="0.25">
      <c r="A2398" s="8" t="str">
        <v>Konami Collector's Series: Arcade Advanced</v>
      </c>
      <c r="B2398" s="8" cm="1">
        <f t="array" ref="B2398">SUM(1*(VGSales[Name]=A2398))</f>
        <v>1</v>
      </c>
      <c r="C2398" s="8" cm="1">
        <f t="array" ref="C2398">ROWS(_xlfn.UNIQUE(_xlfn._xlws.FILTER(VGSales[Genre],VGSales[Name]=A2398)))</f>
        <v>1</v>
      </c>
      <c r="D2398" s="8">
        <f>SUMIFS(VGSales[Global_Sales],VGSales[Name],A2398)</f>
        <v>0.64</v>
      </c>
    </row>
    <row r="2399" spans="1:4" s="8" customFormat="1" x14ac:dyDescent="0.25">
      <c r="A2399" s="8" t="str">
        <v>White Knight Chronicles II</v>
      </c>
      <c r="B2399" s="8" cm="1">
        <f t="array" ref="B2399">SUM(1*(VGSales[Name]=A2399))</f>
        <v>1</v>
      </c>
      <c r="C2399" s="8" cm="1">
        <f t="array" ref="C2399">ROWS(_xlfn.UNIQUE(_xlfn._xlws.FILTER(VGSales[Genre],VGSales[Name]=A2399)))</f>
        <v>1</v>
      </c>
      <c r="D2399" s="8">
        <f>SUMIFS(VGSales[Global_Sales],VGSales[Name],A2399)</f>
        <v>0.64</v>
      </c>
    </row>
    <row r="2400" spans="1:4" s="8" customFormat="1" x14ac:dyDescent="0.25">
      <c r="A2400" s="8" t="str">
        <v>Wolfenstein</v>
      </c>
      <c r="B2400" s="8" cm="1">
        <f t="array" ref="B2400">SUM(1*(VGSales[Name]=A2400))</f>
        <v>3</v>
      </c>
      <c r="C2400" s="8" cm="1">
        <f t="array" ref="C2400">ROWS(_xlfn.UNIQUE(_xlfn._xlws.FILTER(VGSales[Genre],VGSales[Name]=A2400)))</f>
        <v>1</v>
      </c>
      <c r="D2400" s="8">
        <f>SUMIFS(VGSales[Global_Sales],VGSales[Name],A2400)</f>
        <v>1.2500000000000002</v>
      </c>
    </row>
    <row r="2401" spans="1:4" s="8" customFormat="1" x14ac:dyDescent="0.25">
      <c r="A2401" s="8" t="str">
        <v>Jampack Volume 13 (RP-T)</v>
      </c>
      <c r="B2401" s="8" cm="1">
        <f t="array" ref="B2401">SUM(1*(VGSales[Name]=A2401))</f>
        <v>1</v>
      </c>
      <c r="C2401" s="8" cm="1">
        <f t="array" ref="C2401">ROWS(_xlfn.UNIQUE(_xlfn._xlws.FILTER(VGSales[Genre],VGSales[Name]=A2401)))</f>
        <v>1</v>
      </c>
      <c r="D2401" s="8">
        <f>SUMIFS(VGSales[Global_Sales],VGSales[Name],A2401)</f>
        <v>0.64</v>
      </c>
    </row>
    <row r="2402" spans="1:4" s="8" customFormat="1" x14ac:dyDescent="0.25">
      <c r="A2402" s="8" t="str">
        <v>LEGO Dimensions</v>
      </c>
      <c r="B2402" s="8" cm="1">
        <f t="array" ref="B2402">SUM(1*(VGSales[Name]=A2402))</f>
        <v>5</v>
      </c>
      <c r="C2402" s="8" cm="1">
        <f t="array" ref="C2402">ROWS(_xlfn.UNIQUE(_xlfn._xlws.FILTER(VGSales[Genre],VGSales[Name]=A2402)))</f>
        <v>1</v>
      </c>
      <c r="D2402" s="8">
        <f>SUMIFS(VGSales[Global_Sales],VGSales[Name],A2402)</f>
        <v>2.62</v>
      </c>
    </row>
    <row r="2403" spans="1:4" s="8" customFormat="1" x14ac:dyDescent="0.25">
      <c r="A2403" s="8" t="str">
        <v>Start the Party!</v>
      </c>
      <c r="B2403" s="8" cm="1">
        <f t="array" ref="B2403">SUM(1*(VGSales[Name]=A2403))</f>
        <v>1</v>
      </c>
      <c r="C2403" s="8" cm="1">
        <f t="array" ref="C2403">ROWS(_xlfn.UNIQUE(_xlfn._xlws.FILTER(VGSales[Genre],VGSales[Name]=A2403)))</f>
        <v>1</v>
      </c>
      <c r="D2403" s="8">
        <f>SUMIFS(VGSales[Global_Sales],VGSales[Name],A2403)</f>
        <v>0.64</v>
      </c>
    </row>
    <row r="2404" spans="1:4" s="8" customFormat="1" x14ac:dyDescent="0.25">
      <c r="A2404" s="8" t="str">
        <v>Cruis'n World</v>
      </c>
      <c r="B2404" s="8" cm="1">
        <f t="array" ref="B2404">SUM(1*(VGSales[Name]=A2404))</f>
        <v>1</v>
      </c>
      <c r="C2404" s="8" cm="1">
        <f t="array" ref="C2404">ROWS(_xlfn.UNIQUE(_xlfn._xlws.FILTER(VGSales[Genre],VGSales[Name]=A2404)))</f>
        <v>1</v>
      </c>
      <c r="D2404" s="8">
        <f>SUMIFS(VGSales[Global_Sales],VGSales[Name],A2404)</f>
        <v>0.64</v>
      </c>
    </row>
    <row r="2405" spans="1:4" s="8" customFormat="1" x14ac:dyDescent="0.25">
      <c r="A2405" s="8" t="str">
        <v>The Walking Dead: Survival Instinct</v>
      </c>
      <c r="B2405" s="8" cm="1">
        <f t="array" ref="B2405">SUM(1*(VGSales[Name]=A2405))</f>
        <v>3</v>
      </c>
      <c r="C2405" s="8" cm="1">
        <f t="array" ref="C2405">ROWS(_xlfn.UNIQUE(_xlfn._xlws.FILTER(VGSales[Genre],VGSales[Name]=A2405)))</f>
        <v>1</v>
      </c>
      <c r="D2405" s="8">
        <f>SUMIFS(VGSales[Global_Sales],VGSales[Name],A2405)</f>
        <v>1.29</v>
      </c>
    </row>
    <row r="2406" spans="1:4" s="8" customFormat="1" x14ac:dyDescent="0.25">
      <c r="A2406" s="8" t="str">
        <v>Donkey Kong Barrel Blast</v>
      </c>
      <c r="B2406" s="8" cm="1">
        <f t="array" ref="B2406">SUM(1*(VGSales[Name]=A2406))</f>
        <v>1</v>
      </c>
      <c r="C2406" s="8" cm="1">
        <f t="array" ref="C2406">ROWS(_xlfn.UNIQUE(_xlfn._xlws.FILTER(VGSales[Genre],VGSales[Name]=A2406)))</f>
        <v>1</v>
      </c>
      <c r="D2406" s="8">
        <f>SUMIFS(VGSales[Global_Sales],VGSales[Name],A2406)</f>
        <v>0.64</v>
      </c>
    </row>
    <row r="2407" spans="1:4" s="8" customFormat="1" x14ac:dyDescent="0.25">
      <c r="A2407" s="8" t="str">
        <v>Okami</v>
      </c>
      <c r="B2407" s="8" cm="1">
        <f t="array" ref="B2407">SUM(1*(VGSales[Name]=A2407))</f>
        <v>3</v>
      </c>
      <c r="C2407" s="8" cm="1">
        <f t="array" ref="C2407">ROWS(_xlfn.UNIQUE(_xlfn._xlws.FILTER(VGSales[Genre],VGSales[Name]=A2407)))</f>
        <v>1</v>
      </c>
      <c r="D2407" s="8">
        <f>SUMIFS(VGSales[Global_Sales],VGSales[Name],A2407)</f>
        <v>1.4100000000000001</v>
      </c>
    </row>
    <row r="2408" spans="1:4" s="8" customFormat="1" x14ac:dyDescent="0.25">
      <c r="A2408" s="8" t="str">
        <v>Lemony Snicket's A Series of Unfortunate Events</v>
      </c>
      <c r="B2408" s="8" cm="1">
        <f t="array" ref="B2408">SUM(1*(VGSales[Name]=A2408))</f>
        <v>4</v>
      </c>
      <c r="C2408" s="8" cm="1">
        <f t="array" ref="C2408">ROWS(_xlfn.UNIQUE(_xlfn._xlws.FILTER(VGSales[Genre],VGSales[Name]=A2408)))</f>
        <v>1</v>
      </c>
      <c r="D2408" s="8">
        <f>SUMIFS(VGSales[Global_Sales],VGSales[Name],A2408)</f>
        <v>1.44</v>
      </c>
    </row>
    <row r="2409" spans="1:4" s="8" customFormat="1" x14ac:dyDescent="0.25">
      <c r="A2409" s="8" t="str">
        <v>Family Feud: 2010 Edition</v>
      </c>
      <c r="B2409" s="8" cm="1">
        <f t="array" ref="B2409">SUM(1*(VGSales[Name]=A2409))</f>
        <v>2</v>
      </c>
      <c r="C2409" s="8" cm="1">
        <f t="array" ref="C2409">ROWS(_xlfn.UNIQUE(_xlfn._xlws.FILTER(VGSales[Genre],VGSales[Name]=A2409)))</f>
        <v>1</v>
      </c>
      <c r="D2409" s="8">
        <f>SUMIFS(VGSales[Global_Sales],VGSales[Name],A2409)</f>
        <v>0.91</v>
      </c>
    </row>
    <row r="2410" spans="1:4" s="8" customFormat="1" x14ac:dyDescent="0.25">
      <c r="A2410" s="8" t="str">
        <v>Red Steel 2</v>
      </c>
      <c r="B2410" s="8" cm="1">
        <f t="array" ref="B2410">SUM(1*(VGSales[Name]=A2410))</f>
        <v>1</v>
      </c>
      <c r="C2410" s="8" cm="1">
        <f t="array" ref="C2410">ROWS(_xlfn.UNIQUE(_xlfn._xlws.FILTER(VGSales[Genre],VGSales[Name]=A2410)))</f>
        <v>1</v>
      </c>
      <c r="D2410" s="8">
        <f>SUMIFS(VGSales[Global_Sales],VGSales[Name],A2410)</f>
        <v>0.63</v>
      </c>
    </row>
    <row r="2411" spans="1:4" s="8" customFormat="1" x14ac:dyDescent="0.25">
      <c r="A2411" s="8" t="str">
        <v>X-Men Legends II: Rise of Apocalypse</v>
      </c>
      <c r="B2411" s="8" cm="1">
        <f t="array" ref="B2411">SUM(1*(VGSales[Name]=A2411))</f>
        <v>4</v>
      </c>
      <c r="C2411" s="8" cm="1">
        <f t="array" ref="C2411">ROWS(_xlfn.UNIQUE(_xlfn._xlws.FILTER(VGSales[Genre],VGSales[Name]=A2411)))</f>
        <v>1</v>
      </c>
      <c r="D2411" s="8">
        <f>SUMIFS(VGSales[Global_Sales],VGSales[Name],A2411)</f>
        <v>1.61</v>
      </c>
    </row>
    <row r="2412" spans="1:4" s="8" customFormat="1" x14ac:dyDescent="0.25">
      <c r="A2412" s="8" t="str">
        <v>Nightmare Creatures</v>
      </c>
      <c r="B2412" s="8" cm="1">
        <f t="array" ref="B2412">SUM(1*(VGSales[Name]=A2412))</f>
        <v>2</v>
      </c>
      <c r="C2412" s="8" cm="1">
        <f t="array" ref="C2412">ROWS(_xlfn.UNIQUE(_xlfn._xlws.FILTER(VGSales[Genre],VGSales[Name]=A2412)))</f>
        <v>1</v>
      </c>
      <c r="D2412" s="8">
        <f>SUMIFS(VGSales[Global_Sales],VGSales[Name],A2412)</f>
        <v>0.89</v>
      </c>
    </row>
    <row r="2413" spans="1:4" s="8" customFormat="1" x14ac:dyDescent="0.25">
      <c r="A2413" s="8" t="str">
        <v>SingStar Queen</v>
      </c>
      <c r="B2413" s="8" cm="1">
        <f t="array" ref="B2413">SUM(1*(VGSales[Name]=A2413))</f>
        <v>2</v>
      </c>
      <c r="C2413" s="8" cm="1">
        <f t="array" ref="C2413">ROWS(_xlfn.UNIQUE(_xlfn._xlws.FILTER(VGSales[Genre],VGSales[Name]=A2413)))</f>
        <v>1</v>
      </c>
      <c r="D2413" s="8">
        <f>SUMIFS(VGSales[Global_Sales],VGSales[Name],A2413)</f>
        <v>1.08</v>
      </c>
    </row>
    <row r="2414" spans="1:4" s="8" customFormat="1" x14ac:dyDescent="0.25">
      <c r="A2414" s="8" t="str">
        <v>F1 2013</v>
      </c>
      <c r="B2414" s="8" cm="1">
        <f t="array" ref="B2414">SUM(1*(VGSales[Name]=A2414))</f>
        <v>2</v>
      </c>
      <c r="C2414" s="8" cm="1">
        <f t="array" ref="C2414">ROWS(_xlfn.UNIQUE(_xlfn._xlws.FILTER(VGSales[Genre],VGSales[Name]=A2414)))</f>
        <v>1</v>
      </c>
      <c r="D2414" s="8">
        <f>SUMIFS(VGSales[Global_Sales],VGSales[Name],A2414)</f>
        <v>0.96</v>
      </c>
    </row>
    <row r="2415" spans="1:4" s="8" customFormat="1" x14ac:dyDescent="0.25">
      <c r="A2415" s="8" t="str">
        <v>Juiced 2: Hot Import Nights</v>
      </c>
      <c r="B2415" s="8" cm="1">
        <f t="array" ref="B2415">SUM(1*(VGSales[Name]=A2415))</f>
        <v>6</v>
      </c>
      <c r="C2415" s="8" cm="1">
        <f t="array" ref="C2415">ROWS(_xlfn.UNIQUE(_xlfn._xlws.FILTER(VGSales[Genre],VGSales[Name]=A2415)))</f>
        <v>1</v>
      </c>
      <c r="D2415" s="8">
        <f>SUMIFS(VGSales[Global_Sales],VGSales[Name],A2415)</f>
        <v>1.9000000000000001</v>
      </c>
    </row>
    <row r="2416" spans="1:4" s="8" customFormat="1" x14ac:dyDescent="0.25">
      <c r="A2416" s="8" t="str">
        <v>Tony Hawk's Pro Skater 2x</v>
      </c>
      <c r="B2416" s="8" cm="1">
        <f t="array" ref="B2416">SUM(1*(VGSales[Name]=A2416))</f>
        <v>1</v>
      </c>
      <c r="C2416" s="8" cm="1">
        <f t="array" ref="C2416">ROWS(_xlfn.UNIQUE(_xlfn._xlws.FILTER(VGSales[Genre],VGSales[Name]=A2416)))</f>
        <v>1</v>
      </c>
      <c r="D2416" s="8">
        <f>SUMIFS(VGSales[Global_Sales],VGSales[Name],A2416)</f>
        <v>0.63</v>
      </c>
    </row>
    <row r="2417" spans="1:4" s="8" customFormat="1" x14ac:dyDescent="0.25">
      <c r="A2417" s="8" t="str">
        <v>Monster Hunter 2</v>
      </c>
      <c r="B2417" s="8" cm="1">
        <f t="array" ref="B2417">SUM(1*(VGSales[Name]=A2417))</f>
        <v>1</v>
      </c>
      <c r="C2417" s="8" cm="1">
        <f t="array" ref="C2417">ROWS(_xlfn.UNIQUE(_xlfn._xlws.FILTER(VGSales[Genre],VGSales[Name]=A2417)))</f>
        <v>1</v>
      </c>
      <c r="D2417" s="8">
        <f>SUMIFS(VGSales[Global_Sales],VGSales[Name],A2417)</f>
        <v>0.63</v>
      </c>
    </row>
    <row r="2418" spans="1:4" s="8" customFormat="1" x14ac:dyDescent="0.25">
      <c r="A2418" s="8" t="str">
        <v>NASCAR 06: Total Team Control</v>
      </c>
      <c r="B2418" s="8" cm="1">
        <f t="array" ref="B2418">SUM(1*(VGSales[Name]=A2418))</f>
        <v>2</v>
      </c>
      <c r="C2418" s="8" cm="1">
        <f t="array" ref="C2418">ROWS(_xlfn.UNIQUE(_xlfn._xlws.FILTER(VGSales[Genre],VGSales[Name]=A2418)))</f>
        <v>1</v>
      </c>
      <c r="D2418" s="8">
        <f>SUMIFS(VGSales[Global_Sales],VGSales[Name],A2418)</f>
        <v>0.9</v>
      </c>
    </row>
    <row r="2419" spans="1:4" s="8" customFormat="1" x14ac:dyDescent="0.25">
      <c r="A2419" s="8" t="str">
        <v>Dogz</v>
      </c>
      <c r="B2419" s="8" cm="1">
        <f t="array" ref="B2419">SUM(1*(VGSales[Name]=A2419))</f>
        <v>2</v>
      </c>
      <c r="C2419" s="8" cm="1">
        <f t="array" ref="C2419">ROWS(_xlfn.UNIQUE(_xlfn._xlws.FILTER(VGSales[Genre],VGSales[Name]=A2419)))</f>
        <v>1</v>
      </c>
      <c r="D2419" s="8">
        <f>SUMIFS(VGSales[Global_Sales],VGSales[Name],A2419)</f>
        <v>1.2</v>
      </c>
    </row>
    <row r="2420" spans="1:4" s="8" customFormat="1" x14ac:dyDescent="0.25">
      <c r="A2420" s="8" t="str">
        <v>Taiko no Tatsujin: Chibi Dragon to Fushigi na Orb</v>
      </c>
      <c r="B2420" s="8" cm="1">
        <f t="array" ref="B2420">SUM(1*(VGSales[Name]=A2420))</f>
        <v>1</v>
      </c>
      <c r="C2420" s="8" cm="1">
        <f t="array" ref="C2420">ROWS(_xlfn.UNIQUE(_xlfn._xlws.FILTER(VGSales[Genre],VGSales[Name]=A2420)))</f>
        <v>1</v>
      </c>
      <c r="D2420" s="8">
        <f>SUMIFS(VGSales[Global_Sales],VGSales[Name],A2420)</f>
        <v>0.63</v>
      </c>
    </row>
    <row r="2421" spans="1:4" s="8" customFormat="1" x14ac:dyDescent="0.25">
      <c r="A2421" s="8" t="str">
        <v>Super Castlevania IV</v>
      </c>
      <c r="B2421" s="8" cm="1">
        <f t="array" ref="B2421">SUM(1*(VGSales[Name]=A2421))</f>
        <v>1</v>
      </c>
      <c r="C2421" s="8" cm="1">
        <f t="array" ref="C2421">ROWS(_xlfn.UNIQUE(_xlfn._xlws.FILTER(VGSales[Genre],VGSales[Name]=A2421)))</f>
        <v>1</v>
      </c>
      <c r="D2421" s="8">
        <f>SUMIFS(VGSales[Global_Sales],VGSales[Name],A2421)</f>
        <v>0.63</v>
      </c>
    </row>
    <row r="2422" spans="1:4" s="8" customFormat="1" x14ac:dyDescent="0.25">
      <c r="A2422" s="8" t="str">
        <v>Angry Birds Trilogy</v>
      </c>
      <c r="B2422" s="8" cm="1">
        <f t="array" ref="B2422">SUM(1*(VGSales[Name]=A2422))</f>
        <v>3</v>
      </c>
      <c r="C2422" s="8" cm="1">
        <f t="array" ref="C2422">ROWS(_xlfn.UNIQUE(_xlfn._xlws.FILTER(VGSales[Genre],VGSales[Name]=A2422)))</f>
        <v>1</v>
      </c>
      <c r="D2422" s="8">
        <f>SUMIFS(VGSales[Global_Sales],VGSales[Name],A2422)</f>
        <v>1.06</v>
      </c>
    </row>
    <row r="2423" spans="1:4" s="8" customFormat="1" x14ac:dyDescent="0.25">
      <c r="A2423" s="8" t="str">
        <v>Condemned 2: Bloodshot</v>
      </c>
      <c r="B2423" s="8" cm="1">
        <f t="array" ref="B2423">SUM(1*(VGSales[Name]=A2423))</f>
        <v>2</v>
      </c>
      <c r="C2423" s="8" cm="1">
        <f t="array" ref="C2423">ROWS(_xlfn.UNIQUE(_xlfn._xlws.FILTER(VGSales[Genre],VGSales[Name]=A2423)))</f>
        <v>1</v>
      </c>
      <c r="D2423" s="8">
        <f>SUMIFS(VGSales[Global_Sales],VGSales[Name],A2423)</f>
        <v>1.03</v>
      </c>
    </row>
    <row r="2424" spans="1:4" s="8" customFormat="1" x14ac:dyDescent="0.25">
      <c r="A2424" s="8" t="str">
        <v>Cabela's Big Game Hunter (2008)</v>
      </c>
      <c r="B2424" s="8" cm="1">
        <f t="array" ref="B2424">SUM(1*(VGSales[Name]=A2424))</f>
        <v>3</v>
      </c>
      <c r="C2424" s="8" cm="1">
        <f t="array" ref="C2424">ROWS(_xlfn.UNIQUE(_xlfn._xlws.FILTER(VGSales[Genre],VGSales[Name]=A2424)))</f>
        <v>1</v>
      </c>
      <c r="D2424" s="8">
        <f>SUMIFS(VGSales[Global_Sales],VGSales[Name],A2424)</f>
        <v>0.89000000000000012</v>
      </c>
    </row>
    <row r="2425" spans="1:4" s="8" customFormat="1" x14ac:dyDescent="0.25">
      <c r="A2425" s="8" t="str">
        <v>Mobile Suit Z Gundam: AEUG vs. Titans</v>
      </c>
      <c r="B2425" s="8" cm="1">
        <f t="array" ref="B2425">SUM(1*(VGSales[Name]=A2425))</f>
        <v>1</v>
      </c>
      <c r="C2425" s="8" cm="1">
        <f t="array" ref="C2425">ROWS(_xlfn.UNIQUE(_xlfn._xlws.FILTER(VGSales[Genre],VGSales[Name]=A2425)))</f>
        <v>1</v>
      </c>
      <c r="D2425" s="8">
        <f>SUMIFS(VGSales[Global_Sales],VGSales[Name],A2425)</f>
        <v>0.63</v>
      </c>
    </row>
    <row r="2426" spans="1:4" s="8" customFormat="1" x14ac:dyDescent="0.25">
      <c r="A2426" s="8" t="str">
        <v>Ape Escape 2</v>
      </c>
      <c r="B2426" s="8" cm="1">
        <f t="array" ref="B2426">SUM(1*(VGSales[Name]=A2426))</f>
        <v>1</v>
      </c>
      <c r="C2426" s="8" cm="1">
        <f t="array" ref="C2426">ROWS(_xlfn.UNIQUE(_xlfn._xlws.FILTER(VGSales[Genre],VGSales[Name]=A2426)))</f>
        <v>1</v>
      </c>
      <c r="D2426" s="8">
        <f>SUMIFS(VGSales[Global_Sales],VGSales[Name],A2426)</f>
        <v>0.63</v>
      </c>
    </row>
    <row r="2427" spans="1:4" s="8" customFormat="1" x14ac:dyDescent="0.25">
      <c r="A2427" s="8" t="str">
        <v>Metroid Prime: Trilogy</v>
      </c>
      <c r="B2427" s="8" cm="1">
        <f t="array" ref="B2427">SUM(1*(VGSales[Name]=A2427))</f>
        <v>1</v>
      </c>
      <c r="C2427" s="8" cm="1">
        <f t="array" ref="C2427">ROWS(_xlfn.UNIQUE(_xlfn._xlws.FILTER(VGSales[Genre],VGSales[Name]=A2427)))</f>
        <v>1</v>
      </c>
      <c r="D2427" s="8">
        <f>SUMIFS(VGSales[Global_Sales],VGSales[Name],A2427)</f>
        <v>0.63</v>
      </c>
    </row>
    <row r="2428" spans="1:4" s="8" customFormat="1" x14ac:dyDescent="0.25">
      <c r="A2428" s="8" t="str">
        <v>X-Man</v>
      </c>
      <c r="B2428" s="8" cm="1">
        <f t="array" ref="B2428">SUM(1*(VGSales[Name]=A2428))</f>
        <v>1</v>
      </c>
      <c r="C2428" s="8" cm="1">
        <f t="array" ref="C2428">ROWS(_xlfn.UNIQUE(_xlfn._xlws.FILTER(VGSales[Genre],VGSales[Name]=A2428)))</f>
        <v>1</v>
      </c>
      <c r="D2428" s="8">
        <f>SUMIFS(VGSales[Global_Sales],VGSales[Name],A2428)</f>
        <v>0.63</v>
      </c>
    </row>
    <row r="2429" spans="1:4" s="8" customFormat="1" x14ac:dyDescent="0.25">
      <c r="A2429" s="8" t="str">
        <v>Advance Wars: Days of Ruin</v>
      </c>
      <c r="B2429" s="8" cm="1">
        <f t="array" ref="B2429">SUM(1*(VGSales[Name]=A2429))</f>
        <v>1</v>
      </c>
      <c r="C2429" s="8" cm="1">
        <f t="array" ref="C2429">ROWS(_xlfn.UNIQUE(_xlfn._xlws.FILTER(VGSales[Genre],VGSales[Name]=A2429)))</f>
        <v>1</v>
      </c>
      <c r="D2429" s="8">
        <f>SUMIFS(VGSales[Global_Sales],VGSales[Name],A2429)</f>
        <v>0.63</v>
      </c>
    </row>
    <row r="2430" spans="1:4" s="8" customFormat="1" x14ac:dyDescent="0.25">
      <c r="A2430" s="8" t="str">
        <v>The Sims 3: Generations</v>
      </c>
      <c r="B2430" s="8" cm="1">
        <f t="array" ref="B2430">SUM(1*(VGSales[Name]=A2430))</f>
        <v>1</v>
      </c>
      <c r="C2430" s="8" cm="1">
        <f t="array" ref="C2430">ROWS(_xlfn.UNIQUE(_xlfn._xlws.FILTER(VGSales[Genre],VGSales[Name]=A2430)))</f>
        <v>1</v>
      </c>
      <c r="D2430" s="8">
        <f>SUMIFS(VGSales[Global_Sales],VGSales[Name],A2430)</f>
        <v>0.63</v>
      </c>
    </row>
    <row r="2431" spans="1:4" s="8" customFormat="1" x14ac:dyDescent="0.25">
      <c r="A2431" s="8" t="str">
        <v>Battle of Giants: Dragons</v>
      </c>
      <c r="B2431" s="8" cm="1">
        <f t="array" ref="B2431">SUM(1*(VGSales[Name]=A2431))</f>
        <v>1</v>
      </c>
      <c r="C2431" s="8" cm="1">
        <f t="array" ref="C2431">ROWS(_xlfn.UNIQUE(_xlfn._xlws.FILTER(VGSales[Genre],VGSales[Name]=A2431)))</f>
        <v>1</v>
      </c>
      <c r="D2431" s="8">
        <f>SUMIFS(VGSales[Global_Sales],VGSales[Name],A2431)</f>
        <v>0.63</v>
      </c>
    </row>
    <row r="2432" spans="1:4" s="8" customFormat="1" x14ac:dyDescent="0.25">
      <c r="A2432" s="8" t="str">
        <v>Dragon Quest Monsters Joker 3</v>
      </c>
      <c r="B2432" s="8" cm="1">
        <f t="array" ref="B2432">SUM(1*(VGSales[Name]=A2432))</f>
        <v>1</v>
      </c>
      <c r="C2432" s="8" cm="1">
        <f t="array" ref="C2432">ROWS(_xlfn.UNIQUE(_xlfn._xlws.FILTER(VGSales[Genre],VGSales[Name]=A2432)))</f>
        <v>1</v>
      </c>
      <c r="D2432" s="8">
        <f>SUMIFS(VGSales[Global_Sales],VGSales[Name],A2432)</f>
        <v>0.63</v>
      </c>
    </row>
    <row r="2433" spans="1:4" s="8" customFormat="1" x14ac:dyDescent="0.25">
      <c r="A2433" s="8" t="str">
        <v>Sonic &amp; All-Stars Racing Transformed</v>
      </c>
      <c r="B2433" s="8" cm="1">
        <f t="array" ref="B2433">SUM(1*(VGSales[Name]=A2433))</f>
        <v>6</v>
      </c>
      <c r="C2433" s="8" cm="1">
        <f t="array" ref="C2433">ROWS(_xlfn.UNIQUE(_xlfn._xlws.FILTER(VGSales[Genre],VGSales[Name]=A2433)))</f>
        <v>1</v>
      </c>
      <c r="D2433" s="8">
        <f>SUMIFS(VGSales[Global_Sales],VGSales[Name],A2433)</f>
        <v>2.4799999999999995</v>
      </c>
    </row>
    <row r="2434" spans="1:4" s="8" customFormat="1" x14ac:dyDescent="0.25">
      <c r="A2434" s="8" t="str">
        <v>Shin Megami Tensei: Persona 3 FES</v>
      </c>
      <c r="B2434" s="8" cm="1">
        <f t="array" ref="B2434">SUM(1*(VGSales[Name]=A2434))</f>
        <v>1</v>
      </c>
      <c r="C2434" s="8" cm="1">
        <f t="array" ref="C2434">ROWS(_xlfn.UNIQUE(_xlfn._xlws.FILTER(VGSales[Genre],VGSales[Name]=A2434)))</f>
        <v>1</v>
      </c>
      <c r="D2434" s="8">
        <f>SUMIFS(VGSales[Global_Sales],VGSales[Name],A2434)</f>
        <v>0.63</v>
      </c>
    </row>
    <row r="2435" spans="1:4" s="8" customFormat="1" x14ac:dyDescent="0.25">
      <c r="A2435" s="8" t="str">
        <v>FIFA Soccer 2002</v>
      </c>
      <c r="B2435" s="8" cm="1">
        <f t="array" ref="B2435">SUM(1*(VGSales[Name]=A2435))</f>
        <v>3</v>
      </c>
      <c r="C2435" s="8" cm="1">
        <f t="array" ref="C2435">ROWS(_xlfn.UNIQUE(_xlfn._xlws.FILTER(VGSales[Genre],VGSales[Name]=A2435)))</f>
        <v>1</v>
      </c>
      <c r="D2435" s="8">
        <f>SUMIFS(VGSales[Global_Sales],VGSales[Name],A2435)</f>
        <v>0.96000000000000008</v>
      </c>
    </row>
    <row r="2436" spans="1:4" s="8" customFormat="1" x14ac:dyDescent="0.25">
      <c r="A2436" s="8" t="str">
        <v>Shin Megami Tensei: Persona 3 Portable</v>
      </c>
      <c r="B2436" s="8" cm="1">
        <f t="array" ref="B2436">SUM(1*(VGSales[Name]=A2436))</f>
        <v>1</v>
      </c>
      <c r="C2436" s="8" cm="1">
        <f t="array" ref="C2436">ROWS(_xlfn.UNIQUE(_xlfn._xlws.FILTER(VGSales[Genre],VGSales[Name]=A2436)))</f>
        <v>1</v>
      </c>
      <c r="D2436" s="8">
        <f>SUMIFS(VGSales[Global_Sales],VGSales[Name],A2436)</f>
        <v>0.63</v>
      </c>
    </row>
    <row r="2437" spans="1:4" s="8" customFormat="1" x14ac:dyDescent="0.25">
      <c r="A2437" s="8" t="str">
        <v>Final Fantasy VII International</v>
      </c>
      <c r="B2437" s="8" cm="1">
        <f t="array" ref="B2437">SUM(1*(VGSales[Name]=A2437))</f>
        <v>1</v>
      </c>
      <c r="C2437" s="8" cm="1">
        <f t="array" ref="C2437">ROWS(_xlfn.UNIQUE(_xlfn._xlws.FILTER(VGSales[Genre],VGSales[Name]=A2437)))</f>
        <v>1</v>
      </c>
      <c r="D2437" s="8">
        <f>SUMIFS(VGSales[Global_Sales],VGSales[Name],A2437)</f>
        <v>0.63</v>
      </c>
    </row>
    <row r="2438" spans="1:4" s="8" customFormat="1" x14ac:dyDescent="0.25">
      <c r="A2438" s="8" t="str">
        <v>Wet</v>
      </c>
      <c r="B2438" s="8" cm="1">
        <f t="array" ref="B2438">SUM(1*(VGSales[Name]=A2438))</f>
        <v>2</v>
      </c>
      <c r="C2438" s="8" cm="1">
        <f t="array" ref="C2438">ROWS(_xlfn.UNIQUE(_xlfn._xlws.FILTER(VGSales[Genre],VGSales[Name]=A2438)))</f>
        <v>1</v>
      </c>
      <c r="D2438" s="8">
        <f>SUMIFS(VGSales[Global_Sales],VGSales[Name],A2438)</f>
        <v>1.1299999999999999</v>
      </c>
    </row>
    <row r="2439" spans="1:4" s="8" customFormat="1" x14ac:dyDescent="0.25">
      <c r="A2439" s="8" t="str">
        <v>MySims Racing</v>
      </c>
      <c r="B2439" s="8" cm="1">
        <f t="array" ref="B2439">SUM(1*(VGSales[Name]=A2439))</f>
        <v>2</v>
      </c>
      <c r="C2439" s="8" cm="1">
        <f t="array" ref="C2439">ROWS(_xlfn.UNIQUE(_xlfn._xlws.FILTER(VGSales[Genre],VGSales[Name]=A2439)))</f>
        <v>1</v>
      </c>
      <c r="D2439" s="8">
        <f>SUMIFS(VGSales[Global_Sales],VGSales[Name],A2439)</f>
        <v>1.1000000000000001</v>
      </c>
    </row>
    <row r="2440" spans="1:4" s="8" customFormat="1" x14ac:dyDescent="0.25">
      <c r="A2440" s="8" t="str">
        <v>Buzz Lightyear of Star Command</v>
      </c>
      <c r="B2440" s="8" cm="1">
        <f t="array" ref="B2440">SUM(1*(VGSales[Name]=A2440))</f>
        <v>1</v>
      </c>
      <c r="C2440" s="8" cm="1">
        <f t="array" ref="C2440">ROWS(_xlfn.UNIQUE(_xlfn._xlws.FILTER(VGSales[Genre],VGSales[Name]=A2440)))</f>
        <v>1</v>
      </c>
      <c r="D2440" s="8">
        <f>SUMIFS(VGSales[Global_Sales],VGSales[Name],A2440)</f>
        <v>0.63</v>
      </c>
    </row>
    <row r="2441" spans="1:4" s="8" customFormat="1" x14ac:dyDescent="0.25">
      <c r="A2441" s="8" t="str">
        <v>Nobunaga no Yabou: Haouden</v>
      </c>
      <c r="B2441" s="8" cm="1">
        <f t="array" ref="B2441">SUM(1*(VGSales[Name]=A2441))</f>
        <v>1</v>
      </c>
      <c r="C2441" s="8" cm="1">
        <f t="array" ref="C2441">ROWS(_xlfn.UNIQUE(_xlfn._xlws.FILTER(VGSales[Genre],VGSales[Name]=A2441)))</f>
        <v>1</v>
      </c>
      <c r="D2441" s="8">
        <f>SUMIFS(VGSales[Global_Sales],VGSales[Name],A2441)</f>
        <v>0.62</v>
      </c>
    </row>
    <row r="2442" spans="1:4" s="8" customFormat="1" x14ac:dyDescent="0.25">
      <c r="A2442" s="8" t="str">
        <v>Virtua Cop</v>
      </c>
      <c r="B2442" s="8" cm="1">
        <f t="array" ref="B2442">SUM(1*(VGSales[Name]=A2442))</f>
        <v>1</v>
      </c>
      <c r="C2442" s="8" cm="1">
        <f t="array" ref="C2442">ROWS(_xlfn.UNIQUE(_xlfn._xlws.FILTER(VGSales[Genre],VGSales[Name]=A2442)))</f>
        <v>1</v>
      </c>
      <c r="D2442" s="8">
        <f>SUMIFS(VGSales[Global_Sales],VGSales[Name],A2442)</f>
        <v>0.62</v>
      </c>
    </row>
    <row r="2443" spans="1:4" s="8" customFormat="1" x14ac:dyDescent="0.25">
      <c r="A2443" s="8" t="str">
        <v>Metal Gear Solid 2: Substance</v>
      </c>
      <c r="B2443" s="8" cm="1">
        <f t="array" ref="B2443">SUM(1*(VGSales[Name]=A2443))</f>
        <v>2</v>
      </c>
      <c r="C2443" s="8" cm="1">
        <f t="array" ref="C2443">ROWS(_xlfn.UNIQUE(_xlfn._xlws.FILTER(VGSales[Genre],VGSales[Name]=A2443)))</f>
        <v>1</v>
      </c>
      <c r="D2443" s="8">
        <f>SUMIFS(VGSales[Global_Sales],VGSales[Name],A2443)</f>
        <v>1.1400000000000001</v>
      </c>
    </row>
    <row r="2444" spans="1:4" s="8" customFormat="1" x14ac:dyDescent="0.25">
      <c r="A2444" s="8" t="str">
        <v>Tony Hawk's American Wasteland</v>
      </c>
      <c r="B2444" s="8" cm="1">
        <f t="array" ref="B2444">SUM(1*(VGSales[Name]=A2444))</f>
        <v>3</v>
      </c>
      <c r="C2444" s="8" cm="1">
        <f t="array" ref="C2444">ROWS(_xlfn.UNIQUE(_xlfn._xlws.FILTER(VGSales[Genre],VGSales[Name]=A2444)))</f>
        <v>1</v>
      </c>
      <c r="D2444" s="8">
        <f>SUMIFS(VGSales[Global_Sales],VGSales[Name],A2444)</f>
        <v>1.36</v>
      </c>
    </row>
    <row r="2445" spans="1:4" s="8" customFormat="1" x14ac:dyDescent="0.25">
      <c r="A2445" s="8" t="str">
        <v>WWF in Your House</v>
      </c>
      <c r="B2445" s="8" cm="1">
        <f t="array" ref="B2445">SUM(1*(VGSales[Name]=A2445))</f>
        <v>1</v>
      </c>
      <c r="C2445" s="8" cm="1">
        <f t="array" ref="C2445">ROWS(_xlfn.UNIQUE(_xlfn._xlws.FILTER(VGSales[Genre],VGSales[Name]=A2445)))</f>
        <v>1</v>
      </c>
      <c r="D2445" s="8">
        <f>SUMIFS(VGSales[Global_Sales],VGSales[Name],A2445)</f>
        <v>0.62</v>
      </c>
    </row>
    <row r="2446" spans="1:4" s="8" customFormat="1" x14ac:dyDescent="0.25">
      <c r="A2446" s="8" t="str">
        <v>Vanquish</v>
      </c>
      <c r="B2446" s="8" cm="1">
        <f t="array" ref="B2446">SUM(1*(VGSales[Name]=A2446))</f>
        <v>2</v>
      </c>
      <c r="C2446" s="8" cm="1">
        <f t="array" ref="C2446">ROWS(_xlfn.UNIQUE(_xlfn._xlws.FILTER(VGSales[Genre],VGSales[Name]=A2446)))</f>
        <v>1</v>
      </c>
      <c r="D2446" s="8">
        <f>SUMIFS(VGSales[Global_Sales],VGSales[Name],A2446)</f>
        <v>1.04</v>
      </c>
    </row>
    <row r="2447" spans="1:4" s="8" customFormat="1" x14ac:dyDescent="0.25">
      <c r="A2447" s="8" t="str">
        <v>Wild ARMs 3</v>
      </c>
      <c r="B2447" s="8" cm="1">
        <f t="array" ref="B2447">SUM(1*(VGSales[Name]=A2447))</f>
        <v>1</v>
      </c>
      <c r="C2447" s="8" cm="1">
        <f t="array" ref="C2447">ROWS(_xlfn.UNIQUE(_xlfn._xlws.FILTER(VGSales[Genre],VGSales[Name]=A2447)))</f>
        <v>1</v>
      </c>
      <c r="D2447" s="8">
        <f>SUMIFS(VGSales[Global_Sales],VGSales[Name],A2447)</f>
        <v>0.62</v>
      </c>
    </row>
    <row r="2448" spans="1:4" s="8" customFormat="1" x14ac:dyDescent="0.25">
      <c r="A2448" s="8" t="str">
        <v>NBA ShootOut '97</v>
      </c>
      <c r="B2448" s="8" cm="1">
        <f t="array" ref="B2448">SUM(1*(VGSales[Name]=A2448))</f>
        <v>1</v>
      </c>
      <c r="C2448" s="8" cm="1">
        <f t="array" ref="C2448">ROWS(_xlfn.UNIQUE(_xlfn._xlws.FILTER(VGSales[Genre],VGSales[Name]=A2448)))</f>
        <v>1</v>
      </c>
      <c r="D2448" s="8">
        <f>SUMIFS(VGSales[Global_Sales],VGSales[Name],A2448)</f>
        <v>0.62</v>
      </c>
    </row>
    <row r="2449" spans="1:4" s="8" customFormat="1" x14ac:dyDescent="0.25">
      <c r="A2449" s="8" t="str">
        <v>Sacred 2: Fallen Angel</v>
      </c>
      <c r="B2449" s="8" cm="1">
        <f t="array" ref="B2449">SUM(1*(VGSales[Name]=A2449))</f>
        <v>3</v>
      </c>
      <c r="C2449" s="8" cm="1">
        <f t="array" ref="C2449">ROWS(_xlfn.UNIQUE(_xlfn._xlws.FILTER(VGSales[Genre],VGSales[Name]=A2449)))</f>
        <v>1</v>
      </c>
      <c r="D2449" s="8">
        <f>SUMIFS(VGSales[Global_Sales],VGSales[Name],A2449)</f>
        <v>1.2200000000000002</v>
      </c>
    </row>
    <row r="2450" spans="1:4" s="8" customFormat="1" x14ac:dyDescent="0.25">
      <c r="A2450" s="8" t="str">
        <v>Battlezone</v>
      </c>
      <c r="B2450" s="8" cm="1">
        <f t="array" ref="B2450">SUM(1*(VGSales[Name]=A2450))</f>
        <v>2</v>
      </c>
      <c r="C2450" s="8" cm="1">
        <f t="array" ref="C2450">ROWS(_xlfn.UNIQUE(_xlfn._xlws.FILTER(VGSales[Genre],VGSales[Name]=A2450)))</f>
        <v>1</v>
      </c>
      <c r="D2450" s="8">
        <f>SUMIFS(VGSales[Global_Sales],VGSales[Name],A2450)</f>
        <v>0.65</v>
      </c>
    </row>
    <row r="2451" spans="1:4" s="8" customFormat="1" x14ac:dyDescent="0.25">
      <c r="A2451" s="8" t="str">
        <v>Tak 2: The Staff of Dreams</v>
      </c>
      <c r="B2451" s="8" cm="1">
        <f t="array" ref="B2451">SUM(1*(VGSales[Name]=A2451))</f>
        <v>4</v>
      </c>
      <c r="C2451" s="8" cm="1">
        <f t="array" ref="C2451">ROWS(_xlfn.UNIQUE(_xlfn._xlws.FILTER(VGSales[Genre],VGSales[Name]=A2451)))</f>
        <v>1</v>
      </c>
      <c r="D2451" s="8">
        <f>SUMIFS(VGSales[Global_Sales],VGSales[Name],A2451)</f>
        <v>1.54</v>
      </c>
    </row>
    <row r="2452" spans="1:4" s="8" customFormat="1" x14ac:dyDescent="0.25">
      <c r="A2452" s="8" t="str">
        <v>Warriors Orochi 3</v>
      </c>
      <c r="B2452" s="8" cm="1">
        <f t="array" ref="B2452">SUM(1*(VGSales[Name]=A2452))</f>
        <v>6</v>
      </c>
      <c r="C2452" s="8" cm="1">
        <f t="array" ref="C2452">ROWS(_xlfn.UNIQUE(_xlfn._xlws.FILTER(VGSales[Genre],VGSales[Name]=A2452)))</f>
        <v>1</v>
      </c>
      <c r="D2452" s="8">
        <f>SUMIFS(VGSales[Global_Sales],VGSales[Name],A2452)</f>
        <v>1.1500000000000001</v>
      </c>
    </row>
    <row r="2453" spans="1:4" s="8" customFormat="1" x14ac:dyDescent="0.25">
      <c r="A2453" s="8" t="str">
        <v>Bolt</v>
      </c>
      <c r="B2453" s="8" cm="1">
        <f t="array" ref="B2453">SUM(1*(VGSales[Name]=A2453))</f>
        <v>5</v>
      </c>
      <c r="C2453" s="8" cm="1">
        <f t="array" ref="C2453">ROWS(_xlfn.UNIQUE(_xlfn._xlws.FILTER(VGSales[Genre],VGSales[Name]=A2453)))</f>
        <v>1</v>
      </c>
      <c r="D2453" s="8">
        <f>SUMIFS(VGSales[Global_Sales],VGSales[Name],A2453)</f>
        <v>1.89</v>
      </c>
    </row>
    <row r="2454" spans="1:4" s="8" customFormat="1" x14ac:dyDescent="0.25">
      <c r="A2454" s="8" t="str">
        <v>Viewtiful Joe</v>
      </c>
      <c r="B2454" s="8" cm="1">
        <f t="array" ref="B2454">SUM(1*(VGSales[Name]=A2454))</f>
        <v>2</v>
      </c>
      <c r="C2454" s="8" cm="1">
        <f t="array" ref="C2454">ROWS(_xlfn.UNIQUE(_xlfn._xlws.FILTER(VGSales[Genre],VGSales[Name]=A2454)))</f>
        <v>1</v>
      </c>
      <c r="D2454" s="8">
        <f>SUMIFS(VGSales[Global_Sales],VGSales[Name],A2454)</f>
        <v>0.9</v>
      </c>
    </row>
    <row r="2455" spans="1:4" s="8" customFormat="1" x14ac:dyDescent="0.25">
      <c r="A2455" s="8" t="str">
        <v>Beetle Adventure Racing!</v>
      </c>
      <c r="B2455" s="8" cm="1">
        <f t="array" ref="B2455">SUM(1*(VGSales[Name]=A2455))</f>
        <v>1</v>
      </c>
      <c r="C2455" s="8" cm="1">
        <f t="array" ref="C2455">ROWS(_xlfn.UNIQUE(_xlfn._xlws.FILTER(VGSales[Genre],VGSales[Name]=A2455)))</f>
        <v>1</v>
      </c>
      <c r="D2455" s="8">
        <f>SUMIFS(VGSales[Global_Sales],VGSales[Name],A2455)</f>
        <v>0.62</v>
      </c>
    </row>
    <row r="2456" spans="1:4" s="8" customFormat="1" x14ac:dyDescent="0.25">
      <c r="A2456" s="8" t="str">
        <v>FIFA Soccer</v>
      </c>
      <c r="B2456" s="8" cm="1">
        <f t="array" ref="B2456">SUM(1*(VGSales[Name]=A2456))</f>
        <v>2</v>
      </c>
      <c r="C2456" s="8" cm="1">
        <f t="array" ref="C2456">ROWS(_xlfn.UNIQUE(_xlfn._xlws.FILTER(VGSales[Genre],VGSales[Name]=A2456)))</f>
        <v>1</v>
      </c>
      <c r="D2456" s="8">
        <f>SUMIFS(VGSales[Global_Sales],VGSales[Name],A2456)</f>
        <v>0.74</v>
      </c>
    </row>
    <row r="2457" spans="1:4" s="8" customFormat="1" x14ac:dyDescent="0.25">
      <c r="A2457" s="8" t="str">
        <v>Disney's 102 Dalmatians: Puppies to the Rescue</v>
      </c>
      <c r="B2457" s="8" cm="1">
        <f t="array" ref="B2457">SUM(1*(VGSales[Name]=A2457))</f>
        <v>1</v>
      </c>
      <c r="C2457" s="8" cm="1">
        <f t="array" ref="C2457">ROWS(_xlfn.UNIQUE(_xlfn._xlws.FILTER(VGSales[Genre],VGSales[Name]=A2457)))</f>
        <v>1</v>
      </c>
      <c r="D2457" s="8">
        <f>SUMIFS(VGSales[Global_Sales],VGSales[Name],A2457)</f>
        <v>0.62</v>
      </c>
    </row>
    <row r="2458" spans="1:4" s="8" customFormat="1" x14ac:dyDescent="0.25">
      <c r="A2458" s="8" t="str">
        <v>Strike Force Bowling</v>
      </c>
      <c r="B2458" s="8" cm="1">
        <f t="array" ref="B2458">SUM(1*(VGSales[Name]=A2458))</f>
        <v>3</v>
      </c>
      <c r="C2458" s="8" cm="1">
        <f t="array" ref="C2458">ROWS(_xlfn.UNIQUE(_xlfn._xlws.FILTER(VGSales[Genre],VGSales[Name]=A2458)))</f>
        <v>1</v>
      </c>
      <c r="D2458" s="8">
        <f>SUMIFS(VGSales[Global_Sales],VGSales[Name],A2458)</f>
        <v>0.72</v>
      </c>
    </row>
    <row r="2459" spans="1:4" s="8" customFormat="1" x14ac:dyDescent="0.25">
      <c r="A2459" s="8" t="str">
        <v>Halloween</v>
      </c>
      <c r="B2459" s="8" cm="1">
        <f t="array" ref="B2459">SUM(1*(VGSales[Name]=A2459))</f>
        <v>1</v>
      </c>
      <c r="C2459" s="8" cm="1">
        <f t="array" ref="C2459">ROWS(_xlfn.UNIQUE(_xlfn._xlws.FILTER(VGSales[Genre],VGSales[Name]=A2459)))</f>
        <v>1</v>
      </c>
      <c r="D2459" s="8">
        <f>SUMIFS(VGSales[Global_Sales],VGSales[Name],A2459)</f>
        <v>0.62</v>
      </c>
    </row>
    <row r="2460" spans="1:4" s="8" customFormat="1" x14ac:dyDescent="0.25">
      <c r="A2460" s="8" t="str">
        <v>Dragon Ball Z: Ultimate Tenkaichi</v>
      </c>
      <c r="B2460" s="8" cm="1">
        <f t="array" ref="B2460">SUM(1*(VGSales[Name]=A2460))</f>
        <v>2</v>
      </c>
      <c r="C2460" s="8" cm="1">
        <f t="array" ref="C2460">ROWS(_xlfn.UNIQUE(_xlfn._xlws.FILTER(VGSales[Genre],VGSales[Name]=A2460)))</f>
        <v>1</v>
      </c>
      <c r="D2460" s="8">
        <f>SUMIFS(VGSales[Global_Sales],VGSales[Name],A2460)</f>
        <v>1.1600000000000001</v>
      </c>
    </row>
    <row r="2461" spans="1:4" s="8" customFormat="1" x14ac:dyDescent="0.25">
      <c r="A2461" s="8" t="str">
        <v>Bass Landing</v>
      </c>
      <c r="B2461" s="8" cm="1">
        <f t="array" ref="B2461">SUM(1*(VGSales[Name]=A2461))</f>
        <v>1</v>
      </c>
      <c r="C2461" s="8" cm="1">
        <f t="array" ref="C2461">ROWS(_xlfn.UNIQUE(_xlfn._xlws.FILTER(VGSales[Genre],VGSales[Name]=A2461)))</f>
        <v>1</v>
      </c>
      <c r="D2461" s="8">
        <f>SUMIFS(VGSales[Global_Sales],VGSales[Name],A2461)</f>
        <v>0.62</v>
      </c>
    </row>
    <row r="2462" spans="1:4" s="8" customFormat="1" x14ac:dyDescent="0.25">
      <c r="A2462" s="8" t="str">
        <v>XGRA: Extreme G-Racing Association</v>
      </c>
      <c r="B2462" s="8" cm="1">
        <f t="array" ref="B2462">SUM(1*(VGSales[Name]=A2462))</f>
        <v>1</v>
      </c>
      <c r="C2462" s="8" cm="1">
        <f t="array" ref="C2462">ROWS(_xlfn.UNIQUE(_xlfn._xlws.FILTER(VGSales[Genre],VGSales[Name]=A2462)))</f>
        <v>1</v>
      </c>
      <c r="D2462" s="8">
        <f>SUMIFS(VGSales[Global_Sales],VGSales[Name],A2462)</f>
        <v>0.62</v>
      </c>
    </row>
    <row r="2463" spans="1:4" s="8" customFormat="1" x14ac:dyDescent="0.25">
      <c r="A2463" s="8" t="str">
        <v>Mario's Picross</v>
      </c>
      <c r="B2463" s="8" cm="1">
        <f t="array" ref="B2463">SUM(1*(VGSales[Name]=A2463))</f>
        <v>1</v>
      </c>
      <c r="C2463" s="8" cm="1">
        <f t="array" ref="C2463">ROWS(_xlfn.UNIQUE(_xlfn._xlws.FILTER(VGSales[Genre],VGSales[Name]=A2463)))</f>
        <v>1</v>
      </c>
      <c r="D2463" s="8">
        <f>SUMIFS(VGSales[Global_Sales],VGSales[Name],A2463)</f>
        <v>0.62</v>
      </c>
    </row>
    <row r="2464" spans="1:4" s="8" customFormat="1" x14ac:dyDescent="0.25">
      <c r="A2464" s="8" t="str">
        <v>Pac-Man Player's Choice Bundle</v>
      </c>
      <c r="B2464" s="8" cm="1">
        <f t="array" ref="B2464">SUM(1*(VGSales[Name]=A2464))</f>
        <v>1</v>
      </c>
      <c r="C2464" s="8" cm="1">
        <f t="array" ref="C2464">ROWS(_xlfn.UNIQUE(_xlfn._xlws.FILTER(VGSales[Genre],VGSales[Name]=A2464)))</f>
        <v>1</v>
      </c>
      <c r="D2464" s="8">
        <f>SUMIFS(VGSales[Global_Sales],VGSales[Name],A2464)</f>
        <v>0.62</v>
      </c>
    </row>
    <row r="2465" spans="1:4" s="8" customFormat="1" x14ac:dyDescent="0.25">
      <c r="A2465" s="8" t="str">
        <v>Fighters MEGAMiX</v>
      </c>
      <c r="B2465" s="8" cm="1">
        <f t="array" ref="B2465">SUM(1*(VGSales[Name]=A2465))</f>
        <v>1</v>
      </c>
      <c r="C2465" s="8" cm="1">
        <f t="array" ref="C2465">ROWS(_xlfn.UNIQUE(_xlfn._xlws.FILTER(VGSales[Genre],VGSales[Name]=A2465)))</f>
        <v>1</v>
      </c>
      <c r="D2465" s="8">
        <f>SUMIFS(VGSales[Global_Sales],VGSales[Name],A2465)</f>
        <v>0.62</v>
      </c>
    </row>
    <row r="2466" spans="1:4" s="8" customFormat="1" x14ac:dyDescent="0.25">
      <c r="A2466" s="8" t="str">
        <v>Bahamut Lagoon</v>
      </c>
      <c r="B2466" s="8" cm="1">
        <f t="array" ref="B2466">SUM(1*(VGSales[Name]=A2466))</f>
        <v>1</v>
      </c>
      <c r="C2466" s="8" cm="1">
        <f t="array" ref="C2466">ROWS(_xlfn.UNIQUE(_xlfn._xlws.FILTER(VGSales[Genre],VGSales[Name]=A2466)))</f>
        <v>1</v>
      </c>
      <c r="D2466" s="8">
        <f>SUMIFS(VGSales[Global_Sales],VGSales[Name],A2466)</f>
        <v>0.62</v>
      </c>
    </row>
    <row r="2467" spans="1:4" s="8" customFormat="1" x14ac:dyDescent="0.25">
      <c r="A2467" s="8" t="str">
        <v>Toshochu: Run for Money</v>
      </c>
      <c r="B2467" s="8" cm="1">
        <f t="array" ref="B2467">SUM(1*(VGSales[Name]=A2467))</f>
        <v>1</v>
      </c>
      <c r="C2467" s="8" cm="1">
        <f t="array" ref="C2467">ROWS(_xlfn.UNIQUE(_xlfn._xlws.FILTER(VGSales[Genre],VGSales[Name]=A2467)))</f>
        <v>1</v>
      </c>
      <c r="D2467" s="8">
        <f>SUMIFS(VGSales[Global_Sales],VGSales[Name],A2467)</f>
        <v>0.62</v>
      </c>
    </row>
    <row r="2468" spans="1:4" s="8" customFormat="1" x14ac:dyDescent="0.25">
      <c r="A2468" s="8" t="str">
        <v>Dragon Quest Monsters: Joker 2 Professional</v>
      </c>
      <c r="B2468" s="8" cm="1">
        <f t="array" ref="B2468">SUM(1*(VGSales[Name]=A2468))</f>
        <v>1</v>
      </c>
      <c r="C2468" s="8" cm="1">
        <f t="array" ref="C2468">ROWS(_xlfn.UNIQUE(_xlfn._xlws.FILTER(VGSales[Genre],VGSales[Name]=A2468)))</f>
        <v>1</v>
      </c>
      <c r="D2468" s="8">
        <f>SUMIFS(VGSales[Global_Sales],VGSales[Name],A2468)</f>
        <v>0.62</v>
      </c>
    </row>
    <row r="2469" spans="1:4" s="8" customFormat="1" x14ac:dyDescent="0.25">
      <c r="A2469" s="8" t="str">
        <v>NFL Quarterback Club 99</v>
      </c>
      <c r="B2469" s="8" cm="1">
        <f t="array" ref="B2469">SUM(1*(VGSales[Name]=A2469))</f>
        <v>1</v>
      </c>
      <c r="C2469" s="8" cm="1">
        <f t="array" ref="C2469">ROWS(_xlfn.UNIQUE(_xlfn._xlws.FILTER(VGSales[Genre],VGSales[Name]=A2469)))</f>
        <v>1</v>
      </c>
      <c r="D2469" s="8">
        <f>SUMIFS(VGSales[Global_Sales],VGSales[Name],A2469)</f>
        <v>0.62</v>
      </c>
    </row>
    <row r="2470" spans="1:4" s="8" customFormat="1" x14ac:dyDescent="0.25">
      <c r="A2470" s="8" t="str">
        <v>Super Robot Taisen α Gaiden</v>
      </c>
      <c r="B2470" s="8" cm="1">
        <f t="array" ref="B2470">SUM(1*(VGSales[Name]=A2470))</f>
        <v>1</v>
      </c>
      <c r="C2470" s="8" cm="1">
        <f t="array" ref="C2470">ROWS(_xlfn.UNIQUE(_xlfn._xlws.FILTER(VGSales[Genre],VGSales[Name]=A2470)))</f>
        <v>1</v>
      </c>
      <c r="D2470" s="8">
        <f>SUMIFS(VGSales[Global_Sales],VGSales[Name],A2470)</f>
        <v>0.62</v>
      </c>
    </row>
    <row r="2471" spans="1:4" s="8" customFormat="1" x14ac:dyDescent="0.25">
      <c r="A2471" s="8" t="str">
        <v>Formula 1: Championship Edition</v>
      </c>
      <c r="B2471" s="8" cm="1">
        <f t="array" ref="B2471">SUM(1*(VGSales[Name]=A2471))</f>
        <v>1</v>
      </c>
      <c r="C2471" s="8" cm="1">
        <f t="array" ref="C2471">ROWS(_xlfn.UNIQUE(_xlfn._xlws.FILTER(VGSales[Genre],VGSales[Name]=A2471)))</f>
        <v>1</v>
      </c>
      <c r="D2471" s="8">
        <f>SUMIFS(VGSales[Global_Sales],VGSales[Name],A2471)</f>
        <v>0.61</v>
      </c>
    </row>
    <row r="2472" spans="1:4" s="8" customFormat="1" x14ac:dyDescent="0.25">
      <c r="A2472" s="8" t="str">
        <v>Muramasa: The Demon Blade</v>
      </c>
      <c r="B2472" s="8" cm="1">
        <f t="array" ref="B2472">SUM(1*(VGSales[Name]=A2472))</f>
        <v>2</v>
      </c>
      <c r="C2472" s="8" cm="1">
        <f t="array" ref="C2472">ROWS(_xlfn.UNIQUE(_xlfn._xlws.FILTER(VGSales[Genre],VGSales[Name]=A2472)))</f>
        <v>1</v>
      </c>
      <c r="D2472" s="8">
        <f>SUMIFS(VGSales[Global_Sales],VGSales[Name],A2472)</f>
        <v>0.87</v>
      </c>
    </row>
    <row r="2473" spans="1:4" s="8" customFormat="1" x14ac:dyDescent="0.25">
      <c r="A2473" s="8" t="str">
        <v>SingStar Singalong With Disney</v>
      </c>
      <c r="B2473" s="8" cm="1">
        <f t="array" ref="B2473">SUM(1*(VGSales[Name]=A2473))</f>
        <v>1</v>
      </c>
      <c r="C2473" s="8" cm="1">
        <f t="array" ref="C2473">ROWS(_xlfn.UNIQUE(_xlfn._xlws.FILTER(VGSales[Genre],VGSales[Name]=A2473)))</f>
        <v>1</v>
      </c>
      <c r="D2473" s="8">
        <f>SUMIFS(VGSales[Global_Sales],VGSales[Name],A2473)</f>
        <v>0.61</v>
      </c>
    </row>
    <row r="2474" spans="1:4" s="8" customFormat="1" x14ac:dyDescent="0.25">
      <c r="A2474" s="8" t="str">
        <v>NHL 16</v>
      </c>
      <c r="B2474" s="8" cm="1">
        <f t="array" ref="B2474">SUM(1*(VGSales[Name]=A2474))</f>
        <v>4</v>
      </c>
      <c r="C2474" s="8" cm="1">
        <f t="array" ref="C2474">ROWS(_xlfn.UNIQUE(_xlfn._xlws.FILTER(VGSales[Genre],VGSales[Name]=A2474)))</f>
        <v>1</v>
      </c>
      <c r="D2474" s="8">
        <f>SUMIFS(VGSales[Global_Sales],VGSales[Name],A2474)</f>
        <v>1.1400000000000001</v>
      </c>
    </row>
    <row r="2475" spans="1:4" s="8" customFormat="1" x14ac:dyDescent="0.25">
      <c r="A2475" s="8" t="str">
        <v>NFL Fever 2003</v>
      </c>
      <c r="B2475" s="8" cm="1">
        <f t="array" ref="B2475">SUM(1*(VGSales[Name]=A2475))</f>
        <v>1</v>
      </c>
      <c r="C2475" s="8" cm="1">
        <f t="array" ref="C2475">ROWS(_xlfn.UNIQUE(_xlfn._xlws.FILTER(VGSales[Genre],VGSales[Name]=A2475)))</f>
        <v>1</v>
      </c>
      <c r="D2475" s="8">
        <f>SUMIFS(VGSales[Global_Sales],VGSales[Name],A2475)</f>
        <v>0.61</v>
      </c>
    </row>
    <row r="2476" spans="1:4" s="8" customFormat="1" x14ac:dyDescent="0.25">
      <c r="A2476" s="8" t="str">
        <v>Samurai Warriors 2</v>
      </c>
      <c r="B2476" s="8" cm="1">
        <f t="array" ref="B2476">SUM(1*(VGSales[Name]=A2476))</f>
        <v>3</v>
      </c>
      <c r="C2476" s="8" cm="1">
        <f t="array" ref="C2476">ROWS(_xlfn.UNIQUE(_xlfn._xlws.FILTER(VGSales[Genre],VGSales[Name]=A2476)))</f>
        <v>1</v>
      </c>
      <c r="D2476" s="8">
        <f>SUMIFS(VGSales[Global_Sales],VGSales[Name],A2476)</f>
        <v>0.72</v>
      </c>
    </row>
    <row r="2477" spans="1:4" s="8" customFormat="1" x14ac:dyDescent="0.25">
      <c r="A2477" s="8" t="str">
        <v>Dynasty Warriors 8</v>
      </c>
      <c r="B2477" s="8" cm="1">
        <f t="array" ref="B2477">SUM(1*(VGSales[Name]=A2477))</f>
        <v>2</v>
      </c>
      <c r="C2477" s="8" cm="1">
        <f t="array" ref="C2477">ROWS(_xlfn.UNIQUE(_xlfn._xlws.FILTER(VGSales[Genre],VGSales[Name]=A2477)))</f>
        <v>1</v>
      </c>
      <c r="D2477" s="8">
        <f>SUMIFS(VGSales[Global_Sales],VGSales[Name],A2477)</f>
        <v>0.77</v>
      </c>
    </row>
    <row r="2478" spans="1:4" s="8" customFormat="1" x14ac:dyDescent="0.25">
      <c r="A2478" s="8" t="str">
        <v>Disney Sing It: Family Hits</v>
      </c>
      <c r="B2478" s="8" cm="1">
        <f t="array" ref="B2478">SUM(1*(VGSales[Name]=A2478))</f>
        <v>2</v>
      </c>
      <c r="C2478" s="8" cm="1">
        <f t="array" ref="C2478">ROWS(_xlfn.UNIQUE(_xlfn._xlws.FILTER(VGSales[Genre],VGSales[Name]=A2478)))</f>
        <v>1</v>
      </c>
      <c r="D2478" s="8">
        <f>SUMIFS(VGSales[Global_Sales],VGSales[Name],A2478)</f>
        <v>0.78</v>
      </c>
    </row>
    <row r="2479" spans="1:4" s="8" customFormat="1" x14ac:dyDescent="0.25">
      <c r="A2479" s="8" t="str">
        <v>2 Games in 1: Sonic Battle &amp; ChuChu Rocket!</v>
      </c>
      <c r="B2479" s="8" cm="1">
        <f t="array" ref="B2479">SUM(1*(VGSales[Name]=A2479))</f>
        <v>1</v>
      </c>
      <c r="C2479" s="8" cm="1">
        <f t="array" ref="C2479">ROWS(_xlfn.UNIQUE(_xlfn._xlws.FILTER(VGSales[Genre],VGSales[Name]=A2479)))</f>
        <v>1</v>
      </c>
      <c r="D2479" s="8">
        <f>SUMIFS(VGSales[Global_Sales],VGSales[Name],A2479)</f>
        <v>0.61</v>
      </c>
    </row>
    <row r="2480" spans="1:4" s="8" customFormat="1" x14ac:dyDescent="0.25">
      <c r="A2480" s="8" t="str">
        <v>Robotech: Battlecry</v>
      </c>
      <c r="B2480" s="8" cm="1">
        <f t="array" ref="B2480">SUM(1*(VGSales[Name]=A2480))</f>
        <v>3</v>
      </c>
      <c r="C2480" s="8" cm="1">
        <f t="array" ref="C2480">ROWS(_xlfn.UNIQUE(_xlfn._xlws.FILTER(VGSales[Genre],VGSales[Name]=A2480)))</f>
        <v>1</v>
      </c>
      <c r="D2480" s="8">
        <f>SUMIFS(VGSales[Global_Sales],VGSales[Name],A2480)</f>
        <v>0.98</v>
      </c>
    </row>
    <row r="2481" spans="1:4" s="8" customFormat="1" x14ac:dyDescent="0.25">
      <c r="A2481" s="8" t="str">
        <v>Dora the Explorer: Super Spies</v>
      </c>
      <c r="B2481" s="8" cm="1">
        <f t="array" ref="B2481">SUM(1*(VGSales[Name]=A2481))</f>
        <v>1</v>
      </c>
      <c r="C2481" s="8" cm="1">
        <f t="array" ref="C2481">ROWS(_xlfn.UNIQUE(_xlfn._xlws.FILTER(VGSales[Genre],VGSales[Name]=A2481)))</f>
        <v>1</v>
      </c>
      <c r="D2481" s="8">
        <f>SUMIFS(VGSales[Global_Sales],VGSales[Name],A2481)</f>
        <v>0.61</v>
      </c>
    </row>
    <row r="2482" spans="1:4" s="8" customFormat="1" x14ac:dyDescent="0.25">
      <c r="A2482" s="8" t="str">
        <v>New Carnival Games</v>
      </c>
      <c r="B2482" s="8" cm="1">
        <f t="array" ref="B2482">SUM(1*(VGSales[Name]=A2482))</f>
        <v>2</v>
      </c>
      <c r="C2482" s="8" cm="1">
        <f t="array" ref="C2482">ROWS(_xlfn.UNIQUE(_xlfn._xlws.FILTER(VGSales[Genre],VGSales[Name]=A2482)))</f>
        <v>1</v>
      </c>
      <c r="D2482" s="8">
        <f>SUMIFS(VGSales[Global_Sales],VGSales[Name],A2482)</f>
        <v>0.84</v>
      </c>
    </row>
    <row r="2483" spans="1:4" s="8" customFormat="1" x14ac:dyDescent="0.25">
      <c r="A2483" s="8" t="str">
        <v>Cooking Mama 4: Kitchen Magic!</v>
      </c>
      <c r="B2483" s="8" cm="1">
        <f t="array" ref="B2483">SUM(1*(VGSales[Name]=A2483))</f>
        <v>1</v>
      </c>
      <c r="C2483" s="8" cm="1">
        <f t="array" ref="C2483">ROWS(_xlfn.UNIQUE(_xlfn._xlws.FILTER(VGSales[Genre],VGSales[Name]=A2483)))</f>
        <v>1</v>
      </c>
      <c r="D2483" s="8">
        <f>SUMIFS(VGSales[Global_Sales],VGSales[Name],A2483)</f>
        <v>0.61</v>
      </c>
    </row>
    <row r="2484" spans="1:4" s="8" customFormat="1" x14ac:dyDescent="0.25">
      <c r="A2484" s="8" t="str">
        <v>Texas Hold 'Em Poker</v>
      </c>
      <c r="B2484" s="8" cm="1">
        <f t="array" ref="B2484">SUM(1*(VGSales[Name]=A2484))</f>
        <v>1</v>
      </c>
      <c r="C2484" s="8" cm="1">
        <f t="array" ref="C2484">ROWS(_xlfn.UNIQUE(_xlfn._xlws.FILTER(VGSales[Genre],VGSales[Name]=A2484)))</f>
        <v>1</v>
      </c>
      <c r="D2484" s="8">
        <f>SUMIFS(VGSales[Global_Sales],VGSales[Name],A2484)</f>
        <v>0.61</v>
      </c>
    </row>
    <row r="2485" spans="1:4" s="8" customFormat="1" x14ac:dyDescent="0.25">
      <c r="A2485" s="8" t="str">
        <v>Time Crisis 3</v>
      </c>
      <c r="B2485" s="8" cm="1">
        <f t="array" ref="B2485">SUM(1*(VGSales[Name]=A2485))</f>
        <v>1</v>
      </c>
      <c r="C2485" s="8" cm="1">
        <f t="array" ref="C2485">ROWS(_xlfn.UNIQUE(_xlfn._xlws.FILTER(VGSales[Genre],VGSales[Name]=A2485)))</f>
        <v>1</v>
      </c>
      <c r="D2485" s="8">
        <f>SUMIFS(VGSales[Global_Sales],VGSales[Name],A2485)</f>
        <v>0.61</v>
      </c>
    </row>
    <row r="2486" spans="1:4" s="8" customFormat="1" x14ac:dyDescent="0.25">
      <c r="A2486" s="8" t="str">
        <v>Cabela's Monster Buck Hunter</v>
      </c>
      <c r="B2486" s="8" cm="1">
        <f t="array" ref="B2486">SUM(1*(VGSales[Name]=A2486))</f>
        <v>1</v>
      </c>
      <c r="C2486" s="8" cm="1">
        <f t="array" ref="C2486">ROWS(_xlfn.UNIQUE(_xlfn._xlws.FILTER(VGSales[Genre],VGSales[Name]=A2486)))</f>
        <v>1</v>
      </c>
      <c r="D2486" s="8">
        <f>SUMIFS(VGSales[Global_Sales],VGSales[Name],A2486)</f>
        <v>0.61</v>
      </c>
    </row>
    <row r="2487" spans="1:4" s="8" customFormat="1" x14ac:dyDescent="0.25">
      <c r="A2487" s="8" t="str">
        <v>Ganbaru Watashi no Kakei Diary</v>
      </c>
      <c r="B2487" s="8" cm="1">
        <f t="array" ref="B2487">SUM(1*(VGSales[Name]=A2487))</f>
        <v>1</v>
      </c>
      <c r="C2487" s="8" cm="1">
        <f t="array" ref="C2487">ROWS(_xlfn.UNIQUE(_xlfn._xlws.FILTER(VGSales[Genre],VGSales[Name]=A2487)))</f>
        <v>1</v>
      </c>
      <c r="D2487" s="8">
        <f>SUMIFS(VGSales[Global_Sales],VGSales[Name],A2487)</f>
        <v>0.61</v>
      </c>
    </row>
    <row r="2488" spans="1:4" s="8" customFormat="1" x14ac:dyDescent="0.25">
      <c r="A2488" s="8" t="str">
        <v>New Play Control! Donkey Kong Jungle Beat</v>
      </c>
      <c r="B2488" s="8" cm="1">
        <f t="array" ref="B2488">SUM(1*(VGSales[Name]=A2488))</f>
        <v>1</v>
      </c>
      <c r="C2488" s="8" cm="1">
        <f t="array" ref="C2488">ROWS(_xlfn.UNIQUE(_xlfn._xlws.FILTER(VGSales[Genre],VGSales[Name]=A2488)))</f>
        <v>1</v>
      </c>
      <c r="D2488" s="8">
        <f>SUMIFS(VGSales[Global_Sales],VGSales[Name],A2488)</f>
        <v>0.61</v>
      </c>
    </row>
    <row r="2489" spans="1:4" s="8" customFormat="1" x14ac:dyDescent="0.25">
      <c r="A2489" s="8" t="str">
        <v>Small Soldiers</v>
      </c>
      <c r="B2489" s="8" cm="1">
        <f t="array" ref="B2489">SUM(1*(VGSales[Name]=A2489))</f>
        <v>1</v>
      </c>
      <c r="C2489" s="8" cm="1">
        <f t="array" ref="C2489">ROWS(_xlfn.UNIQUE(_xlfn._xlws.FILTER(VGSales[Genre],VGSales[Name]=A2489)))</f>
        <v>1</v>
      </c>
      <c r="D2489" s="8">
        <f>SUMIFS(VGSales[Global_Sales],VGSales[Name],A2489)</f>
        <v>0.61</v>
      </c>
    </row>
    <row r="2490" spans="1:4" s="8" customFormat="1" x14ac:dyDescent="0.25">
      <c r="A2490" s="8" t="str">
        <v>Yakuza: Dead Souls</v>
      </c>
      <c r="B2490" s="8" cm="1">
        <f t="array" ref="B2490">SUM(1*(VGSales[Name]=A2490))</f>
        <v>1</v>
      </c>
      <c r="C2490" s="8" cm="1">
        <f t="array" ref="C2490">ROWS(_xlfn.UNIQUE(_xlfn._xlws.FILTER(VGSales[Genre],VGSales[Name]=A2490)))</f>
        <v>1</v>
      </c>
      <c r="D2490" s="8">
        <f>SUMIFS(VGSales[Global_Sales],VGSales[Name],A2490)</f>
        <v>0.61</v>
      </c>
    </row>
    <row r="2491" spans="1:4" s="8" customFormat="1" x14ac:dyDescent="0.25">
      <c r="A2491" s="8" t="str">
        <v>Littlest Pet Shop: Garden</v>
      </c>
      <c r="B2491" s="8" cm="1">
        <f t="array" ref="B2491">SUM(1*(VGSales[Name]=A2491))</f>
        <v>1</v>
      </c>
      <c r="C2491" s="8" cm="1">
        <f t="array" ref="C2491">ROWS(_xlfn.UNIQUE(_xlfn._xlws.FILTER(VGSales[Genre],VGSales[Name]=A2491)))</f>
        <v>1</v>
      </c>
      <c r="D2491" s="8">
        <f>SUMIFS(VGSales[Global_Sales],VGSales[Name],A2491)</f>
        <v>0.61</v>
      </c>
    </row>
    <row r="2492" spans="1:4" s="8" customFormat="1" x14ac:dyDescent="0.25">
      <c r="A2492" s="8" t="str">
        <v>Duke Nukem: Total Meltdown</v>
      </c>
      <c r="B2492" s="8" cm="1">
        <f t="array" ref="B2492">SUM(1*(VGSales[Name]=A2492))</f>
        <v>1</v>
      </c>
      <c r="C2492" s="8" cm="1">
        <f t="array" ref="C2492">ROWS(_xlfn.UNIQUE(_xlfn._xlws.FILTER(VGSales[Genre],VGSales[Name]=A2492)))</f>
        <v>1</v>
      </c>
      <c r="D2492" s="8">
        <f>SUMIFS(VGSales[Global_Sales],VGSales[Name],A2492)</f>
        <v>0.61</v>
      </c>
    </row>
    <row r="2493" spans="1:4" s="8" customFormat="1" x14ac:dyDescent="0.25">
      <c r="A2493" s="8" t="str">
        <v>Pac-Man Party</v>
      </c>
      <c r="B2493" s="8" cm="1">
        <f t="array" ref="B2493">SUM(1*(VGSales[Name]=A2493))</f>
        <v>1</v>
      </c>
      <c r="C2493" s="8" cm="1">
        <f t="array" ref="C2493">ROWS(_xlfn.UNIQUE(_xlfn._xlws.FILTER(VGSales[Genre],VGSales[Name]=A2493)))</f>
        <v>1</v>
      </c>
      <c r="D2493" s="8">
        <f>SUMIFS(VGSales[Global_Sales],VGSales[Name],A2493)</f>
        <v>0.61</v>
      </c>
    </row>
    <row r="2494" spans="1:4" s="8" customFormat="1" x14ac:dyDescent="0.25">
      <c r="A2494" s="8" t="str">
        <v>Jak and Daxter: The Lost Frontier</v>
      </c>
      <c r="B2494" s="8" cm="1">
        <f t="array" ref="B2494">SUM(1*(VGSales[Name]=A2494))</f>
        <v>2</v>
      </c>
      <c r="C2494" s="8" cm="1">
        <f t="array" ref="C2494">ROWS(_xlfn.UNIQUE(_xlfn._xlws.FILTER(VGSales[Genre],VGSales[Name]=A2494)))</f>
        <v>1</v>
      </c>
      <c r="D2494" s="8">
        <f>SUMIFS(VGSales[Global_Sales],VGSales[Name],A2494)</f>
        <v>1.07</v>
      </c>
    </row>
    <row r="2495" spans="1:4" s="8" customFormat="1" x14ac:dyDescent="0.25">
      <c r="A2495" s="8" t="str">
        <v>Major League Baseball 2K8</v>
      </c>
      <c r="B2495" s="8" cm="1">
        <f t="array" ref="B2495">SUM(1*(VGSales[Name]=A2495))</f>
        <v>5</v>
      </c>
      <c r="C2495" s="8" cm="1">
        <f t="array" ref="C2495">ROWS(_xlfn.UNIQUE(_xlfn._xlws.FILTER(VGSales[Genre],VGSales[Name]=A2495)))</f>
        <v>1</v>
      </c>
      <c r="D2495" s="8">
        <f>SUMIFS(VGSales[Global_Sales],VGSales[Name],A2495)</f>
        <v>1.24</v>
      </c>
    </row>
    <row r="2496" spans="1:4" s="8" customFormat="1" x14ac:dyDescent="0.25">
      <c r="A2496" s="8" t="str">
        <v>SimCity DS</v>
      </c>
      <c r="B2496" s="8" cm="1">
        <f t="array" ref="B2496">SUM(1*(VGSales[Name]=A2496))</f>
        <v>1</v>
      </c>
      <c r="C2496" s="8" cm="1">
        <f t="array" ref="C2496">ROWS(_xlfn.UNIQUE(_xlfn._xlws.FILTER(VGSales[Genre],VGSales[Name]=A2496)))</f>
        <v>1</v>
      </c>
      <c r="D2496" s="8">
        <f>SUMIFS(VGSales[Global_Sales],VGSales[Name],A2496)</f>
        <v>0.61</v>
      </c>
    </row>
    <row r="2497" spans="1:4" s="8" customFormat="1" x14ac:dyDescent="0.25">
      <c r="A2497" s="8" t="str">
        <v>Major League Baseball 2K9</v>
      </c>
      <c r="B2497" s="8" cm="1">
        <f t="array" ref="B2497">SUM(1*(VGSales[Name]=A2497))</f>
        <v>5</v>
      </c>
      <c r="C2497" s="8" cm="1">
        <f t="array" ref="C2497">ROWS(_xlfn.UNIQUE(_xlfn._xlws.FILTER(VGSales[Genre],VGSales[Name]=A2497)))</f>
        <v>1</v>
      </c>
      <c r="D2497" s="8">
        <f>SUMIFS(VGSales[Global_Sales],VGSales[Name],A2497)</f>
        <v>1.3</v>
      </c>
    </row>
    <row r="2498" spans="1:4" s="8" customFormat="1" x14ac:dyDescent="0.25">
      <c r="A2498" s="8" t="str">
        <v>Petz: Dogz Pack</v>
      </c>
      <c r="B2498" s="8" cm="1">
        <f t="array" ref="B2498">SUM(1*(VGSales[Name]=A2498))</f>
        <v>1</v>
      </c>
      <c r="C2498" s="8" cm="1">
        <f t="array" ref="C2498">ROWS(_xlfn.UNIQUE(_xlfn._xlws.FILTER(VGSales[Genre],VGSales[Name]=A2498)))</f>
        <v>1</v>
      </c>
      <c r="D2498" s="8">
        <f>SUMIFS(VGSales[Global_Sales],VGSales[Name],A2498)</f>
        <v>0.61</v>
      </c>
    </row>
    <row r="2499" spans="1:4" s="8" customFormat="1" x14ac:dyDescent="0.25">
      <c r="A2499" s="8" t="str">
        <v>Final Fantasy IV Advance</v>
      </c>
      <c r="B2499" s="8" cm="1">
        <f t="array" ref="B2499">SUM(1*(VGSales[Name]=A2499))</f>
        <v>1</v>
      </c>
      <c r="C2499" s="8" cm="1">
        <f t="array" ref="C2499">ROWS(_xlfn.UNIQUE(_xlfn._xlws.FILTER(VGSales[Genre],VGSales[Name]=A2499)))</f>
        <v>1</v>
      </c>
      <c r="D2499" s="8">
        <f>SUMIFS(VGSales[Global_Sales],VGSales[Name],A2499)</f>
        <v>0.61</v>
      </c>
    </row>
    <row r="2500" spans="1:4" s="8" customFormat="1" x14ac:dyDescent="0.25">
      <c r="A2500" s="8" t="str">
        <v>Tomb Raider Chronicles</v>
      </c>
      <c r="B2500" s="8" cm="1">
        <f t="array" ref="B2500">SUM(1*(VGSales[Name]=A2500))</f>
        <v>1</v>
      </c>
      <c r="C2500" s="8" cm="1">
        <f t="array" ref="C2500">ROWS(_xlfn.UNIQUE(_xlfn._xlws.FILTER(VGSales[Genre],VGSales[Name]=A2500)))</f>
        <v>1</v>
      </c>
      <c r="D2500" s="8">
        <f>SUMIFS(VGSales[Global_Sales],VGSales[Name],A2500)</f>
        <v>0.61</v>
      </c>
    </row>
    <row r="2501" spans="1:4" s="8" customFormat="1" x14ac:dyDescent="0.25">
      <c r="A2501" s="8" t="str">
        <v>Dragon Ball Z: Buu's Fury</v>
      </c>
      <c r="B2501" s="8" cm="1">
        <f t="array" ref="B2501">SUM(1*(VGSales[Name]=A2501))</f>
        <v>1</v>
      </c>
      <c r="C2501" s="8" cm="1">
        <f t="array" ref="C2501">ROWS(_xlfn.UNIQUE(_xlfn._xlws.FILTER(VGSales[Genre],VGSales[Name]=A2501)))</f>
        <v>1</v>
      </c>
      <c r="D2501" s="8">
        <f>SUMIFS(VGSales[Global_Sales],VGSales[Name],A2501)</f>
        <v>0.61</v>
      </c>
    </row>
    <row r="2502" spans="1:4" s="8" customFormat="1" x14ac:dyDescent="0.25">
      <c r="A2502" s="8" t="str">
        <v>Guitar Hero: Smash Hits</v>
      </c>
      <c r="B2502" s="8" cm="1">
        <f t="array" ref="B2502">SUM(1*(VGSales[Name]=A2502))</f>
        <v>4</v>
      </c>
      <c r="C2502" s="8" cm="1">
        <f t="array" ref="C2502">ROWS(_xlfn.UNIQUE(_xlfn._xlws.FILTER(VGSales[Genre],VGSales[Name]=A2502)))</f>
        <v>1</v>
      </c>
      <c r="D2502" s="8">
        <f>SUMIFS(VGSales[Global_Sales],VGSales[Name],A2502)</f>
        <v>1.61</v>
      </c>
    </row>
    <row r="2503" spans="1:4" s="8" customFormat="1" x14ac:dyDescent="0.25">
      <c r="A2503" s="8" t="str">
        <v>Disney TH!NK Fast: The Ultimate Trivia Showdown</v>
      </c>
      <c r="B2503" s="8" cm="1">
        <f t="array" ref="B2503">SUM(1*(VGSales[Name]=A2503))</f>
        <v>2</v>
      </c>
      <c r="C2503" s="8" cm="1">
        <f t="array" ref="C2503">ROWS(_xlfn.UNIQUE(_xlfn._xlws.FILTER(VGSales[Genre],VGSales[Name]=A2503)))</f>
        <v>1</v>
      </c>
      <c r="D2503" s="8">
        <f>SUMIFS(VGSales[Global_Sales],VGSales[Name],A2503)</f>
        <v>0.78</v>
      </c>
    </row>
    <row r="2504" spans="1:4" s="8" customFormat="1" x14ac:dyDescent="0.25">
      <c r="A2504" s="8" t="str">
        <v>Spider-Man: Mysterio's Menace</v>
      </c>
      <c r="B2504" s="8" cm="1">
        <f t="array" ref="B2504">SUM(1*(VGSales[Name]=A2504))</f>
        <v>1</v>
      </c>
      <c r="C2504" s="8" cm="1">
        <f t="array" ref="C2504">ROWS(_xlfn.UNIQUE(_xlfn._xlws.FILTER(VGSales[Genre],VGSales[Name]=A2504)))</f>
        <v>1</v>
      </c>
      <c r="D2504" s="8">
        <f>SUMIFS(VGSales[Global_Sales],VGSales[Name],A2504)</f>
        <v>0.61</v>
      </c>
    </row>
    <row r="2505" spans="1:4" s="8" customFormat="1" x14ac:dyDescent="0.25">
      <c r="A2505" s="8" t="str">
        <v>Game &amp; Watch Gallery 4</v>
      </c>
      <c r="B2505" s="8" cm="1">
        <f t="array" ref="B2505">SUM(1*(VGSales[Name]=A2505))</f>
        <v>1</v>
      </c>
      <c r="C2505" s="8" cm="1">
        <f t="array" ref="C2505">ROWS(_xlfn.UNIQUE(_xlfn._xlws.FILTER(VGSales[Genre],VGSales[Name]=A2505)))</f>
        <v>1</v>
      </c>
      <c r="D2505" s="8">
        <f>SUMIFS(VGSales[Global_Sales],VGSales[Name],A2505)</f>
        <v>0.61</v>
      </c>
    </row>
    <row r="2506" spans="1:4" s="8" customFormat="1" x14ac:dyDescent="0.25">
      <c r="A2506" s="8" t="str">
        <v>Littlest Pet Shop: Jungle</v>
      </c>
      <c r="B2506" s="8" cm="1">
        <f t="array" ref="B2506">SUM(1*(VGSales[Name]=A2506))</f>
        <v>1</v>
      </c>
      <c r="C2506" s="8" cm="1">
        <f t="array" ref="C2506">ROWS(_xlfn.UNIQUE(_xlfn._xlws.FILTER(VGSales[Genre],VGSales[Name]=A2506)))</f>
        <v>1</v>
      </c>
      <c r="D2506" s="8">
        <f>SUMIFS(VGSales[Global_Sales],VGSales[Name],A2506)</f>
        <v>0.61</v>
      </c>
    </row>
    <row r="2507" spans="1:4" s="8" customFormat="1" x14ac:dyDescent="0.25">
      <c r="A2507" s="8" t="str">
        <v>Naruto: Ultimate Ninja</v>
      </c>
      <c r="B2507" s="8" cm="1">
        <f t="array" ref="B2507">SUM(1*(VGSales[Name]=A2507))</f>
        <v>1</v>
      </c>
      <c r="C2507" s="8" cm="1">
        <f t="array" ref="C2507">ROWS(_xlfn.UNIQUE(_xlfn._xlws.FILTER(VGSales[Genre],VGSales[Name]=A2507)))</f>
        <v>1</v>
      </c>
      <c r="D2507" s="8">
        <f>SUMIFS(VGSales[Global_Sales],VGSales[Name],A2507)</f>
        <v>0.61</v>
      </c>
    </row>
    <row r="2508" spans="1:4" s="8" customFormat="1" x14ac:dyDescent="0.25">
      <c r="A2508" s="8" t="str">
        <v>Fighters Uncaged</v>
      </c>
      <c r="B2508" s="8" cm="1">
        <f t="array" ref="B2508">SUM(1*(VGSales[Name]=A2508))</f>
        <v>1</v>
      </c>
      <c r="C2508" s="8" cm="1">
        <f t="array" ref="C2508">ROWS(_xlfn.UNIQUE(_xlfn._xlws.FILTER(VGSales[Genre],VGSales[Name]=A2508)))</f>
        <v>1</v>
      </c>
      <c r="D2508" s="8">
        <f>SUMIFS(VGSales[Global_Sales],VGSales[Name],A2508)</f>
        <v>0.61</v>
      </c>
    </row>
    <row r="2509" spans="1:4" s="8" customFormat="1" x14ac:dyDescent="0.25">
      <c r="A2509" s="8" t="str">
        <v>New Play Control! Pikmin 2</v>
      </c>
      <c r="B2509" s="8" cm="1">
        <f t="array" ref="B2509">SUM(1*(VGSales[Name]=A2509))</f>
        <v>1</v>
      </c>
      <c r="C2509" s="8" cm="1">
        <f t="array" ref="C2509">ROWS(_xlfn.UNIQUE(_xlfn._xlws.FILTER(VGSales[Genre],VGSales[Name]=A2509)))</f>
        <v>1</v>
      </c>
      <c r="D2509" s="8">
        <f>SUMIFS(VGSales[Global_Sales],VGSales[Name],A2509)</f>
        <v>0.6</v>
      </c>
    </row>
    <row r="2510" spans="1:4" s="8" customFormat="1" x14ac:dyDescent="0.25">
      <c r="A2510" s="8" t="str">
        <v>Hot Shots Golf: World Invitational</v>
      </c>
      <c r="B2510" s="8" cm="1">
        <f t="array" ref="B2510">SUM(1*(VGSales[Name]=A2510))</f>
        <v>2</v>
      </c>
      <c r="C2510" s="8" cm="1">
        <f t="array" ref="C2510">ROWS(_xlfn.UNIQUE(_xlfn._xlws.FILTER(VGSales[Genre],VGSales[Name]=A2510)))</f>
        <v>1</v>
      </c>
      <c r="D2510" s="8">
        <f>SUMIFS(VGSales[Global_Sales],VGSales[Name],A2510)</f>
        <v>0.88</v>
      </c>
    </row>
    <row r="2511" spans="1:4" s="8" customFormat="1" x14ac:dyDescent="0.25">
      <c r="A2511" s="8" t="str">
        <v>Monster Trucks</v>
      </c>
      <c r="B2511" s="8" cm="1">
        <f t="array" ref="B2511">SUM(1*(VGSales[Name]=A2511))</f>
        <v>1</v>
      </c>
      <c r="C2511" s="8" cm="1">
        <f t="array" ref="C2511">ROWS(_xlfn.UNIQUE(_xlfn._xlws.FILTER(VGSales[Genre],VGSales[Name]=A2511)))</f>
        <v>1</v>
      </c>
      <c r="D2511" s="8">
        <f>SUMIFS(VGSales[Global_Sales],VGSales[Name],A2511)</f>
        <v>0.6</v>
      </c>
    </row>
    <row r="2512" spans="1:4" s="8" customFormat="1" x14ac:dyDescent="0.25">
      <c r="A2512" s="8" t="str">
        <v>Wave Race: Blue Storm</v>
      </c>
      <c r="B2512" s="8" cm="1">
        <f t="array" ref="B2512">SUM(1*(VGSales[Name]=A2512))</f>
        <v>1</v>
      </c>
      <c r="C2512" s="8" cm="1">
        <f t="array" ref="C2512">ROWS(_xlfn.UNIQUE(_xlfn._xlws.FILTER(VGSales[Genre],VGSales[Name]=A2512)))</f>
        <v>1</v>
      </c>
      <c r="D2512" s="8">
        <f>SUMIFS(VGSales[Global_Sales],VGSales[Name],A2512)</f>
        <v>0.6</v>
      </c>
    </row>
    <row r="2513" spans="1:4" s="8" customFormat="1" x14ac:dyDescent="0.25">
      <c r="A2513" s="8" t="str">
        <v>Backyard Wrestling: Don't Try This at Home</v>
      </c>
      <c r="B2513" s="8" cm="1">
        <f t="array" ref="B2513">SUM(1*(VGSales[Name]=A2513))</f>
        <v>2</v>
      </c>
      <c r="C2513" s="8" cm="1">
        <f t="array" ref="C2513">ROWS(_xlfn.UNIQUE(_xlfn._xlws.FILTER(VGSales[Genre],VGSales[Name]=A2513)))</f>
        <v>1</v>
      </c>
      <c r="D2513" s="8">
        <f>SUMIFS(VGSales[Global_Sales],VGSales[Name],A2513)</f>
        <v>0.77</v>
      </c>
    </row>
    <row r="2514" spans="1:4" s="8" customFormat="1" x14ac:dyDescent="0.25">
      <c r="A2514" s="8" t="str">
        <v>MonHun Nikki: Poka Poka Ailu Mura</v>
      </c>
      <c r="B2514" s="8" cm="1">
        <f t="array" ref="B2514">SUM(1*(VGSales[Name]=A2514))</f>
        <v>1</v>
      </c>
      <c r="C2514" s="8" cm="1">
        <f t="array" ref="C2514">ROWS(_xlfn.UNIQUE(_xlfn._xlws.FILTER(VGSales[Genre],VGSales[Name]=A2514)))</f>
        <v>1</v>
      </c>
      <c r="D2514" s="8">
        <f>SUMIFS(VGSales[Global_Sales],VGSales[Name],A2514)</f>
        <v>0.6</v>
      </c>
    </row>
    <row r="2515" spans="1:4" s="8" customFormat="1" x14ac:dyDescent="0.25">
      <c r="A2515" s="8" t="str">
        <v>The Golden Compass</v>
      </c>
      <c r="B2515" s="8" cm="1">
        <f t="array" ref="B2515">SUM(1*(VGSales[Name]=A2515))</f>
        <v>6</v>
      </c>
      <c r="C2515" s="8" cm="1">
        <f t="array" ref="C2515">ROWS(_xlfn.UNIQUE(_xlfn._xlws.FILTER(VGSales[Genre],VGSales[Name]=A2515)))</f>
        <v>1</v>
      </c>
      <c r="D2515" s="8">
        <f>SUMIFS(VGSales[Global_Sales],VGSales[Name],A2515)</f>
        <v>2.85</v>
      </c>
    </row>
    <row r="2516" spans="1:4" s="8" customFormat="1" x14ac:dyDescent="0.25">
      <c r="A2516" s="8" t="str">
        <v>Phineas and Ferb: Across the 2nd Dimension</v>
      </c>
      <c r="B2516" s="8" cm="1">
        <f t="array" ref="B2516">SUM(1*(VGSales[Name]=A2516))</f>
        <v>3</v>
      </c>
      <c r="C2516" s="8" cm="1">
        <f t="array" ref="C2516">ROWS(_xlfn.UNIQUE(_xlfn._xlws.FILTER(VGSales[Genre],VGSales[Name]=A2516)))</f>
        <v>1</v>
      </c>
      <c r="D2516" s="8">
        <f>SUMIFS(VGSales[Global_Sales],VGSales[Name],A2516)</f>
        <v>1.4900000000000002</v>
      </c>
    </row>
    <row r="2517" spans="1:4" s="8" customFormat="1" x14ac:dyDescent="0.25">
      <c r="A2517" s="8" t="str">
        <v>WarioWare D.I.Y.</v>
      </c>
      <c r="B2517" s="8" cm="1">
        <f t="array" ref="B2517">SUM(1*(VGSales[Name]=A2517))</f>
        <v>1</v>
      </c>
      <c r="C2517" s="8" cm="1">
        <f t="array" ref="C2517">ROWS(_xlfn.UNIQUE(_xlfn._xlws.FILTER(VGSales[Genre],VGSales[Name]=A2517)))</f>
        <v>1</v>
      </c>
      <c r="D2517" s="8">
        <f>SUMIFS(VGSales[Global_Sales],VGSales[Name],A2517)</f>
        <v>0.6</v>
      </c>
    </row>
    <row r="2518" spans="1:4" s="8" customFormat="1" x14ac:dyDescent="0.25">
      <c r="A2518" s="8" t="str">
        <v>Alice: Madness Returns</v>
      </c>
      <c r="B2518" s="8" cm="1">
        <f t="array" ref="B2518">SUM(1*(VGSales[Name]=A2518))</f>
        <v>3</v>
      </c>
      <c r="C2518" s="8" cm="1">
        <f t="array" ref="C2518">ROWS(_xlfn.UNIQUE(_xlfn._xlws.FILTER(VGSales[Genre],VGSales[Name]=A2518)))</f>
        <v>1</v>
      </c>
      <c r="D2518" s="8">
        <f>SUMIFS(VGSales[Global_Sales],VGSales[Name],A2518)</f>
        <v>1.2200000000000002</v>
      </c>
    </row>
    <row r="2519" spans="1:4" s="8" customFormat="1" x14ac:dyDescent="0.25">
      <c r="A2519" s="8" t="str">
        <v>LEGO The Hobbit</v>
      </c>
      <c r="B2519" s="8" cm="1">
        <f t="array" ref="B2519">SUM(1*(VGSales[Name]=A2519))</f>
        <v>8</v>
      </c>
      <c r="C2519" s="8" cm="1">
        <f t="array" ref="C2519">ROWS(_xlfn.UNIQUE(_xlfn._xlws.FILTER(VGSales[Genre],VGSales[Name]=A2519)))</f>
        <v>1</v>
      </c>
      <c r="D2519" s="8">
        <f>SUMIFS(VGSales[Global_Sales],VGSales[Name],A2519)</f>
        <v>2.64</v>
      </c>
    </row>
    <row r="2520" spans="1:4" s="8" customFormat="1" x14ac:dyDescent="0.25">
      <c r="A2520" s="8" t="str">
        <v>Suikoden</v>
      </c>
      <c r="B2520" s="8" cm="1">
        <f t="array" ref="B2520">SUM(1*(VGSales[Name]=A2520))</f>
        <v>1</v>
      </c>
      <c r="C2520" s="8" cm="1">
        <f t="array" ref="C2520">ROWS(_xlfn.UNIQUE(_xlfn._xlws.FILTER(VGSales[Genre],VGSales[Name]=A2520)))</f>
        <v>1</v>
      </c>
      <c r="D2520" s="8">
        <f>SUMIFS(VGSales[Global_Sales],VGSales[Name],A2520)</f>
        <v>0.6</v>
      </c>
    </row>
    <row r="2521" spans="1:4" s="8" customFormat="1" x14ac:dyDescent="0.25">
      <c r="A2521" s="8" t="str">
        <v>Secret Agent Clank</v>
      </c>
      <c r="B2521" s="8" cm="1">
        <f t="array" ref="B2521">SUM(1*(VGSales[Name]=A2521))</f>
        <v>2</v>
      </c>
      <c r="C2521" s="8" cm="1">
        <f t="array" ref="C2521">ROWS(_xlfn.UNIQUE(_xlfn._xlws.FILTER(VGSales[Genre],VGSales[Name]=A2521)))</f>
        <v>1</v>
      </c>
      <c r="D2521" s="8">
        <f>SUMIFS(VGSales[Global_Sales],VGSales[Name],A2521)</f>
        <v>0.73</v>
      </c>
    </row>
    <row r="2522" spans="1:4" s="8" customFormat="1" x14ac:dyDescent="0.25">
      <c r="A2522" s="8" t="str">
        <v>Rayman Arena</v>
      </c>
      <c r="B2522" s="8" cm="1">
        <f t="array" ref="B2522">SUM(1*(VGSales[Name]=A2522))</f>
        <v>3</v>
      </c>
      <c r="C2522" s="8" cm="1">
        <f t="array" ref="C2522">ROWS(_xlfn.UNIQUE(_xlfn._xlws.FILTER(VGSales[Genre],VGSales[Name]=A2522)))</f>
        <v>1</v>
      </c>
      <c r="D2522" s="8">
        <f>SUMIFS(VGSales[Global_Sales],VGSales[Name],A2522)</f>
        <v>0.81</v>
      </c>
    </row>
    <row r="2523" spans="1:4" s="8" customFormat="1" x14ac:dyDescent="0.25">
      <c r="A2523" s="8" t="str">
        <v>Jaws Unleashed</v>
      </c>
      <c r="B2523" s="8" cm="1">
        <f t="array" ref="B2523">SUM(1*(VGSales[Name]=A2523))</f>
        <v>2</v>
      </c>
      <c r="C2523" s="8" cm="1">
        <f t="array" ref="C2523">ROWS(_xlfn.UNIQUE(_xlfn._xlws.FILTER(VGSales[Genre],VGSales[Name]=A2523)))</f>
        <v>1</v>
      </c>
      <c r="D2523" s="8">
        <f>SUMIFS(VGSales[Global_Sales],VGSales[Name],A2523)</f>
        <v>0.75</v>
      </c>
    </row>
    <row r="2524" spans="1:4" s="8" customFormat="1" x14ac:dyDescent="0.25">
      <c r="A2524" s="8" t="str">
        <v>Puyo Puyo Sun</v>
      </c>
      <c r="B2524" s="8" cm="1">
        <f t="array" ref="B2524">SUM(1*(VGSales[Name]=A2524))</f>
        <v>1</v>
      </c>
      <c r="C2524" s="8" cm="1">
        <f t="array" ref="C2524">ROWS(_xlfn.UNIQUE(_xlfn._xlws.FILTER(VGSales[Genre],VGSales[Name]=A2524)))</f>
        <v>1</v>
      </c>
      <c r="D2524" s="8">
        <f>SUMIFS(VGSales[Global_Sales],VGSales[Name],A2524)</f>
        <v>0.6</v>
      </c>
    </row>
    <row r="2525" spans="1:4" s="8" customFormat="1" x14ac:dyDescent="0.25">
      <c r="A2525" s="8" t="str">
        <v>Mickey's Speedway USA</v>
      </c>
      <c r="B2525" s="8" cm="1">
        <f t="array" ref="B2525">SUM(1*(VGSales[Name]=A2525))</f>
        <v>1</v>
      </c>
      <c r="C2525" s="8" cm="1">
        <f t="array" ref="C2525">ROWS(_xlfn.UNIQUE(_xlfn._xlws.FILTER(VGSales[Genre],VGSales[Name]=A2525)))</f>
        <v>1</v>
      </c>
      <c r="D2525" s="8">
        <f>SUMIFS(VGSales[Global_Sales],VGSales[Name],A2525)</f>
        <v>0.6</v>
      </c>
    </row>
    <row r="2526" spans="1:4" s="8" customFormat="1" x14ac:dyDescent="0.25">
      <c r="A2526" s="8" t="str">
        <v>International Superstar Soccer 64</v>
      </c>
      <c r="B2526" s="8" cm="1">
        <f t="array" ref="B2526">SUM(1*(VGSales[Name]=A2526))</f>
        <v>1</v>
      </c>
      <c r="C2526" s="8" cm="1">
        <f t="array" ref="C2526">ROWS(_xlfn.UNIQUE(_xlfn._xlws.FILTER(VGSales[Genre],VGSales[Name]=A2526)))</f>
        <v>1</v>
      </c>
      <c r="D2526" s="8">
        <f>SUMIFS(VGSales[Global_Sales],VGSales[Name],A2526)</f>
        <v>0.6</v>
      </c>
    </row>
    <row r="2527" spans="1:4" s="8" customFormat="1" x14ac:dyDescent="0.25">
      <c r="A2527" s="8" t="str">
        <v>NASCAR Heat 2002</v>
      </c>
      <c r="B2527" s="8" cm="1">
        <f t="array" ref="B2527">SUM(1*(VGSales[Name]=A2527))</f>
        <v>3</v>
      </c>
      <c r="C2527" s="8" cm="1">
        <f t="array" ref="C2527">ROWS(_xlfn.UNIQUE(_xlfn._xlws.FILTER(VGSales[Genre],VGSales[Name]=A2527)))</f>
        <v>1</v>
      </c>
      <c r="D2527" s="8">
        <f>SUMIFS(VGSales[Global_Sales],VGSales[Name],A2527)</f>
        <v>0.96000000000000008</v>
      </c>
    </row>
    <row r="2528" spans="1:4" s="8" customFormat="1" x14ac:dyDescent="0.25">
      <c r="A2528" s="8" t="str">
        <v>Disney Sing It! High School Musical 3: Senior Year</v>
      </c>
      <c r="B2528" s="8" cm="1">
        <f t="array" ref="B2528">SUM(1*(VGSales[Name]=A2528))</f>
        <v>4</v>
      </c>
      <c r="C2528" s="8" cm="1">
        <f t="array" ref="C2528">ROWS(_xlfn.UNIQUE(_xlfn._xlws.FILTER(VGSales[Genre],VGSales[Name]=A2528)))</f>
        <v>1</v>
      </c>
      <c r="D2528" s="8">
        <f>SUMIFS(VGSales[Global_Sales],VGSales[Name],A2528)</f>
        <v>1.5500000000000003</v>
      </c>
    </row>
    <row r="2529" spans="1:4" s="8" customFormat="1" x14ac:dyDescent="0.25">
      <c r="A2529" s="8" t="str">
        <v>From TV Animation One Piece: Grand Battle 2</v>
      </c>
      <c r="B2529" s="8" cm="1">
        <f t="array" ref="B2529">SUM(1*(VGSales[Name]=A2529))</f>
        <v>1</v>
      </c>
      <c r="C2529" s="8" cm="1">
        <f t="array" ref="C2529">ROWS(_xlfn.UNIQUE(_xlfn._xlws.FILTER(VGSales[Genre],VGSales[Name]=A2529)))</f>
        <v>1</v>
      </c>
      <c r="D2529" s="8">
        <f>SUMIFS(VGSales[Global_Sales],VGSales[Name],A2529)</f>
        <v>0.6</v>
      </c>
    </row>
    <row r="2530" spans="1:4" s="8" customFormat="1" x14ac:dyDescent="0.25">
      <c r="A2530" s="8" t="str">
        <v>BeatMania Append 3rdMix</v>
      </c>
      <c r="B2530" s="8" cm="1">
        <f t="array" ref="B2530">SUM(1*(VGSales[Name]=A2530))</f>
        <v>1</v>
      </c>
      <c r="C2530" s="8" cm="1">
        <f t="array" ref="C2530">ROWS(_xlfn.UNIQUE(_xlfn._xlws.FILTER(VGSales[Genre],VGSales[Name]=A2530)))</f>
        <v>1</v>
      </c>
      <c r="D2530" s="8">
        <f>SUMIFS(VGSales[Global_Sales],VGSales[Name],A2530)</f>
        <v>0.6</v>
      </c>
    </row>
    <row r="2531" spans="1:4" s="8" customFormat="1" x14ac:dyDescent="0.25">
      <c r="A2531" s="8" t="str">
        <v>PGR3 - Project Gotham Racing 3</v>
      </c>
      <c r="B2531" s="8" cm="1">
        <f t="array" ref="B2531">SUM(1*(VGSales[Name]=A2531))</f>
        <v>1</v>
      </c>
      <c r="C2531" s="8" cm="1">
        <f t="array" ref="C2531">ROWS(_xlfn.UNIQUE(_xlfn._xlws.FILTER(VGSales[Genre],VGSales[Name]=A2531)))</f>
        <v>1</v>
      </c>
      <c r="D2531" s="8">
        <f>SUMIFS(VGSales[Global_Sales],VGSales[Name],A2531)</f>
        <v>0.6</v>
      </c>
    </row>
    <row r="2532" spans="1:4" s="8" customFormat="1" x14ac:dyDescent="0.25">
      <c r="A2532" s="8" t="str">
        <v>Xena: Warrior Princess</v>
      </c>
      <c r="B2532" s="8" cm="1">
        <f t="array" ref="B2532">SUM(1*(VGSales[Name]=A2532))</f>
        <v>1</v>
      </c>
      <c r="C2532" s="8" cm="1">
        <f t="array" ref="C2532">ROWS(_xlfn.UNIQUE(_xlfn._xlws.FILTER(VGSales[Genre],VGSales[Name]=A2532)))</f>
        <v>1</v>
      </c>
      <c r="D2532" s="8">
        <f>SUMIFS(VGSales[Global_Sales],VGSales[Name],A2532)</f>
        <v>0.6</v>
      </c>
    </row>
    <row r="2533" spans="1:4" s="8" customFormat="1" x14ac:dyDescent="0.25">
      <c r="A2533" s="8" t="str">
        <v>Scribblenauts: Unlimited</v>
      </c>
      <c r="B2533" s="8" cm="1">
        <f t="array" ref="B2533">SUM(1*(VGSales[Name]=A2533))</f>
        <v>2</v>
      </c>
      <c r="C2533" s="8" cm="1">
        <f t="array" ref="C2533">ROWS(_xlfn.UNIQUE(_xlfn._xlws.FILTER(VGSales[Genre],VGSales[Name]=A2533)))</f>
        <v>1</v>
      </c>
      <c r="D2533" s="8">
        <f>SUMIFS(VGSales[Global_Sales],VGSales[Name],A2533)</f>
        <v>0.98</v>
      </c>
    </row>
    <row r="2534" spans="1:4" s="8" customFormat="1" x14ac:dyDescent="0.25">
      <c r="A2534" s="8" t="str">
        <v>Front Mission</v>
      </c>
      <c r="B2534" s="8" cm="1">
        <f t="array" ref="B2534">SUM(1*(VGSales[Name]=A2534))</f>
        <v>2</v>
      </c>
      <c r="C2534" s="8" cm="1">
        <f t="array" ref="C2534">ROWS(_xlfn.UNIQUE(_xlfn._xlws.FILTER(VGSales[Genre],VGSales[Name]=A2534)))</f>
        <v>1</v>
      </c>
      <c r="D2534" s="8">
        <f>SUMIFS(VGSales[Global_Sales],VGSales[Name],A2534)</f>
        <v>0.64</v>
      </c>
    </row>
    <row r="2535" spans="1:4" s="8" customFormat="1" x14ac:dyDescent="0.25">
      <c r="A2535" s="8" t="str">
        <v>Kinect Rush: A Disney Pixar Adventure</v>
      </c>
      <c r="B2535" s="8" cm="1">
        <f t="array" ref="B2535">SUM(1*(VGSales[Name]=A2535))</f>
        <v>1</v>
      </c>
      <c r="C2535" s="8" cm="1">
        <f t="array" ref="C2535">ROWS(_xlfn.UNIQUE(_xlfn._xlws.FILTER(VGSales[Genre],VGSales[Name]=A2535)))</f>
        <v>1</v>
      </c>
      <c r="D2535" s="8">
        <f>SUMIFS(VGSales[Global_Sales],VGSales[Name],A2535)</f>
        <v>0.6</v>
      </c>
    </row>
    <row r="2536" spans="1:4" s="8" customFormat="1" x14ac:dyDescent="0.25">
      <c r="A2536" s="8" t="str">
        <v>Asphalt: Urban GT</v>
      </c>
      <c r="B2536" s="8" cm="1">
        <f t="array" ref="B2536">SUM(1*(VGSales[Name]=A2536))</f>
        <v>1</v>
      </c>
      <c r="C2536" s="8" cm="1">
        <f t="array" ref="C2536">ROWS(_xlfn.UNIQUE(_xlfn._xlws.FILTER(VGSales[Genre],VGSales[Name]=A2536)))</f>
        <v>1</v>
      </c>
      <c r="D2536" s="8">
        <f>SUMIFS(VGSales[Global_Sales],VGSales[Name],A2536)</f>
        <v>0.6</v>
      </c>
    </row>
    <row r="2537" spans="1:4" s="8" customFormat="1" x14ac:dyDescent="0.25">
      <c r="A2537" s="8" t="str">
        <v>The Fight: Lights Out</v>
      </c>
      <c r="B2537" s="8" cm="1">
        <f t="array" ref="B2537">SUM(1*(VGSales[Name]=A2537))</f>
        <v>1</v>
      </c>
      <c r="C2537" s="8" cm="1">
        <f t="array" ref="C2537">ROWS(_xlfn.UNIQUE(_xlfn._xlws.FILTER(VGSales[Genre],VGSales[Name]=A2537)))</f>
        <v>1</v>
      </c>
      <c r="D2537" s="8">
        <f>SUMIFS(VGSales[Global_Sales],VGSales[Name],A2537)</f>
        <v>0.6</v>
      </c>
    </row>
    <row r="2538" spans="1:4" s="8" customFormat="1" x14ac:dyDescent="0.25">
      <c r="A2538" s="8" t="str">
        <v>Dai-2-Ji Super Robot Taisen α</v>
      </c>
      <c r="B2538" s="8" cm="1">
        <f t="array" ref="B2538">SUM(1*(VGSales[Name]=A2538))</f>
        <v>1</v>
      </c>
      <c r="C2538" s="8" cm="1">
        <f t="array" ref="C2538">ROWS(_xlfn.UNIQUE(_xlfn._xlws.FILTER(VGSales[Genre],VGSales[Name]=A2538)))</f>
        <v>1</v>
      </c>
      <c r="D2538" s="8">
        <f>SUMIFS(VGSales[Global_Sales],VGSales[Name],A2538)</f>
        <v>0.6</v>
      </c>
    </row>
    <row r="2539" spans="1:4" s="8" customFormat="1" x14ac:dyDescent="0.25">
      <c r="A2539" s="8" t="str">
        <v>Pokemon Trozei!</v>
      </c>
      <c r="B2539" s="8" cm="1">
        <f t="array" ref="B2539">SUM(1*(VGSales[Name]=A2539))</f>
        <v>1</v>
      </c>
      <c r="C2539" s="8" cm="1">
        <f t="array" ref="C2539">ROWS(_xlfn.UNIQUE(_xlfn._xlws.FILTER(VGSales[Genre],VGSales[Name]=A2539)))</f>
        <v>1</v>
      </c>
      <c r="D2539" s="8">
        <f>SUMIFS(VGSales[Global_Sales],VGSales[Name],A2539)</f>
        <v>0.6</v>
      </c>
    </row>
    <row r="2540" spans="1:4" s="8" customFormat="1" x14ac:dyDescent="0.25">
      <c r="A2540" s="8" t="str">
        <v>Hot Wheels: Stunt Track Challenge</v>
      </c>
      <c r="B2540" s="8" cm="1">
        <f t="array" ref="B2540">SUM(1*(VGSales[Name]=A2540))</f>
        <v>3</v>
      </c>
      <c r="C2540" s="8" cm="1">
        <f t="array" ref="C2540">ROWS(_xlfn.UNIQUE(_xlfn._xlws.FILTER(VGSales[Genre],VGSales[Name]=A2540)))</f>
        <v>1</v>
      </c>
      <c r="D2540" s="8">
        <f>SUMIFS(VGSales[Global_Sales],VGSales[Name],A2540)</f>
        <v>1.1400000000000001</v>
      </c>
    </row>
    <row r="2541" spans="1:4" s="8" customFormat="1" x14ac:dyDescent="0.25">
      <c r="A2541" s="8" t="str">
        <v>Dai-3-Ji Super Robot Taisen α: Shuuen no Ginga e</v>
      </c>
      <c r="B2541" s="8" cm="1">
        <f t="array" ref="B2541">SUM(1*(VGSales[Name]=A2541))</f>
        <v>1</v>
      </c>
      <c r="C2541" s="8" cm="1">
        <f t="array" ref="C2541">ROWS(_xlfn.UNIQUE(_xlfn._xlws.FILTER(VGSales[Genre],VGSales[Name]=A2541)))</f>
        <v>1</v>
      </c>
      <c r="D2541" s="8">
        <f>SUMIFS(VGSales[Global_Sales],VGSales[Name],A2541)</f>
        <v>0.59</v>
      </c>
    </row>
    <row r="2542" spans="1:4" s="8" customFormat="1" x14ac:dyDescent="0.25">
      <c r="A2542" s="8" t="str">
        <v>Jikkyou Powerful Pro Yakyuu '97 Kaimakuban</v>
      </c>
      <c r="B2542" s="8" cm="1">
        <f t="array" ref="B2542">SUM(1*(VGSales[Name]=A2542))</f>
        <v>1</v>
      </c>
      <c r="C2542" s="8" cm="1">
        <f t="array" ref="C2542">ROWS(_xlfn.UNIQUE(_xlfn._xlws.FILTER(VGSales[Genre],VGSales[Name]=A2542)))</f>
        <v>1</v>
      </c>
      <c r="D2542" s="8">
        <f>SUMIFS(VGSales[Global_Sales],VGSales[Name],A2542)</f>
        <v>0.59</v>
      </c>
    </row>
    <row r="2543" spans="1:4" s="8" customFormat="1" x14ac:dyDescent="0.25">
      <c r="A2543" s="8" t="str">
        <v>CyberTiger</v>
      </c>
      <c r="B2543" s="8" cm="1">
        <f t="array" ref="B2543">SUM(1*(VGSales[Name]=A2543))</f>
        <v>2</v>
      </c>
      <c r="C2543" s="8" cm="1">
        <f t="array" ref="C2543">ROWS(_xlfn.UNIQUE(_xlfn._xlws.FILTER(VGSales[Genre],VGSales[Name]=A2543)))</f>
        <v>1</v>
      </c>
      <c r="D2543" s="8">
        <f>SUMIFS(VGSales[Global_Sales],VGSales[Name],A2543)</f>
        <v>0.64999999999999991</v>
      </c>
    </row>
    <row r="2544" spans="1:4" s="8" customFormat="1" x14ac:dyDescent="0.25">
      <c r="A2544" s="8" t="str">
        <v>Jampack Fall 2001</v>
      </c>
      <c r="B2544" s="8" cm="1">
        <f t="array" ref="B2544">SUM(1*(VGSales[Name]=A2544))</f>
        <v>1</v>
      </c>
      <c r="C2544" s="8" cm="1">
        <f t="array" ref="C2544">ROWS(_xlfn.UNIQUE(_xlfn._xlws.FILTER(VGSales[Genre],VGSales[Name]=A2544)))</f>
        <v>1</v>
      </c>
      <c r="D2544" s="8">
        <f>SUMIFS(VGSales[Global_Sales],VGSales[Name],A2544)</f>
        <v>0.59</v>
      </c>
    </row>
    <row r="2545" spans="1:4" s="8" customFormat="1" x14ac:dyDescent="0.25">
      <c r="A2545" s="8" t="str">
        <v>Final Fantasy: The 4 Heroes of Light</v>
      </c>
      <c r="B2545" s="8" cm="1">
        <f t="array" ref="B2545">SUM(1*(VGSales[Name]=A2545))</f>
        <v>1</v>
      </c>
      <c r="C2545" s="8" cm="1">
        <f t="array" ref="C2545">ROWS(_xlfn.UNIQUE(_xlfn._xlws.FILTER(VGSales[Genre],VGSales[Name]=A2545)))</f>
        <v>1</v>
      </c>
      <c r="D2545" s="8">
        <f>SUMIFS(VGSales[Global_Sales],VGSales[Name],A2545)</f>
        <v>0.59</v>
      </c>
    </row>
    <row r="2546" spans="1:4" s="8" customFormat="1" x14ac:dyDescent="0.25">
      <c r="A2546" s="8" t="str">
        <v>Kane &amp; Lynch 2: Dog Days</v>
      </c>
      <c r="B2546" s="8" cm="1">
        <f t="array" ref="B2546">SUM(1*(VGSales[Name]=A2546))</f>
        <v>3</v>
      </c>
      <c r="C2546" s="8" cm="1">
        <f t="array" ref="C2546">ROWS(_xlfn.UNIQUE(_xlfn._xlws.FILTER(VGSales[Genre],VGSales[Name]=A2546)))</f>
        <v>1</v>
      </c>
      <c r="D2546" s="8">
        <f>SUMIFS(VGSales[Global_Sales],VGSales[Name],A2546)</f>
        <v>1.1500000000000001</v>
      </c>
    </row>
    <row r="2547" spans="1:4" s="8" customFormat="1" x14ac:dyDescent="0.25">
      <c r="A2547" s="8" t="str">
        <v>NFL Blitz 2001</v>
      </c>
      <c r="B2547" s="8" cm="1">
        <f t="array" ref="B2547">SUM(1*(VGSales[Name]=A2547))</f>
        <v>2</v>
      </c>
      <c r="C2547" s="8" cm="1">
        <f t="array" ref="C2547">ROWS(_xlfn.UNIQUE(_xlfn._xlws.FILTER(VGSales[Genre],VGSales[Name]=A2547)))</f>
        <v>1</v>
      </c>
      <c r="D2547" s="8">
        <f>SUMIFS(VGSales[Global_Sales],VGSales[Name],A2547)</f>
        <v>1.01</v>
      </c>
    </row>
    <row r="2548" spans="1:4" s="8" customFormat="1" x14ac:dyDescent="0.25">
      <c r="A2548" s="8" t="str">
        <v>Total War: Shogun 2</v>
      </c>
      <c r="B2548" s="8" cm="1">
        <f t="array" ref="B2548">SUM(1*(VGSales[Name]=A2548))</f>
        <v>1</v>
      </c>
      <c r="C2548" s="8" cm="1">
        <f t="array" ref="C2548">ROWS(_xlfn.UNIQUE(_xlfn._xlws.FILTER(VGSales[Genre],VGSales[Name]=A2548)))</f>
        <v>1</v>
      </c>
      <c r="D2548" s="8">
        <f>SUMIFS(VGSales[Global_Sales],VGSales[Name],A2548)</f>
        <v>0.59</v>
      </c>
    </row>
    <row r="2549" spans="1:4" s="8" customFormat="1" x14ac:dyDescent="0.25">
      <c r="A2549" s="8" t="str">
        <v>Jikkyou Powerful Pro Yakyuu '98 Kaimakuban</v>
      </c>
      <c r="B2549" s="8" cm="1">
        <f t="array" ref="B2549">SUM(1*(VGSales[Name]=A2549))</f>
        <v>1</v>
      </c>
      <c r="C2549" s="8" cm="1">
        <f t="array" ref="C2549">ROWS(_xlfn.UNIQUE(_xlfn._xlws.FILTER(VGSales[Genre],VGSales[Name]=A2549)))</f>
        <v>1</v>
      </c>
      <c r="D2549" s="8">
        <f>SUMIFS(VGSales[Global_Sales],VGSales[Name],A2549)</f>
        <v>0.59</v>
      </c>
    </row>
    <row r="2550" spans="1:4" s="8" customFormat="1" x14ac:dyDescent="0.25">
      <c r="A2550" s="8" t="str">
        <v>Yakuza 5</v>
      </c>
      <c r="B2550" s="8" cm="1">
        <f t="array" ref="B2550">SUM(1*(VGSales[Name]=A2550))</f>
        <v>1</v>
      </c>
      <c r="C2550" s="8" cm="1">
        <f t="array" ref="C2550">ROWS(_xlfn.UNIQUE(_xlfn._xlws.FILTER(VGSales[Genre],VGSales[Name]=A2550)))</f>
        <v>1</v>
      </c>
      <c r="D2550" s="8">
        <f>SUMIFS(VGSales[Global_Sales],VGSales[Name],A2550)</f>
        <v>0.59</v>
      </c>
    </row>
    <row r="2551" spans="1:4" s="8" customFormat="1" x14ac:dyDescent="0.25">
      <c r="A2551" s="8" t="str">
        <v>BurgerTime</v>
      </c>
      <c r="B2551" s="8" cm="1">
        <f t="array" ref="B2551">SUM(1*(VGSales[Name]=A2551))</f>
        <v>1</v>
      </c>
      <c r="C2551" s="8" cm="1">
        <f t="array" ref="C2551">ROWS(_xlfn.UNIQUE(_xlfn._xlws.FILTER(VGSales[Genre],VGSales[Name]=A2551)))</f>
        <v>1</v>
      </c>
      <c r="D2551" s="8">
        <f>SUMIFS(VGSales[Global_Sales],VGSales[Name],A2551)</f>
        <v>0.59</v>
      </c>
    </row>
    <row r="2552" spans="1:4" s="8" customFormat="1" x14ac:dyDescent="0.25">
      <c r="A2552" s="8" t="str">
        <v>Naruto: The Broken Bond</v>
      </c>
      <c r="B2552" s="8" cm="1">
        <f t="array" ref="B2552">SUM(1*(VGSales[Name]=A2552))</f>
        <v>1</v>
      </c>
      <c r="C2552" s="8" cm="1">
        <f t="array" ref="C2552">ROWS(_xlfn.UNIQUE(_xlfn._xlws.FILTER(VGSales[Genre],VGSales[Name]=A2552)))</f>
        <v>1</v>
      </c>
      <c r="D2552" s="8">
        <f>SUMIFS(VGSales[Global_Sales],VGSales[Name],A2552)</f>
        <v>0.59</v>
      </c>
    </row>
    <row r="2553" spans="1:4" s="8" customFormat="1" x14ac:dyDescent="0.25">
      <c r="A2553" s="8" t="str">
        <v>2002 FIFA World Cup</v>
      </c>
      <c r="B2553" s="8" cm="1">
        <f t="array" ref="B2553">SUM(1*(VGSales[Name]=A2553))</f>
        <v>3</v>
      </c>
      <c r="C2553" s="8" cm="1">
        <f t="array" ref="C2553">ROWS(_xlfn.UNIQUE(_xlfn._xlws.FILTER(VGSales[Genre],VGSales[Name]=A2553)))</f>
        <v>1</v>
      </c>
      <c r="D2553" s="8">
        <f>SUMIFS(VGSales[Global_Sales],VGSales[Name],A2553)</f>
        <v>0.83000000000000007</v>
      </c>
    </row>
    <row r="2554" spans="1:4" s="8" customFormat="1" x14ac:dyDescent="0.25">
      <c r="A2554" s="8" t="str">
        <v>Smurf: Rescue In Gargamel's Castle</v>
      </c>
      <c r="B2554" s="8" cm="1">
        <f t="array" ref="B2554">SUM(1*(VGSales[Name]=A2554))</f>
        <v>1</v>
      </c>
      <c r="C2554" s="8" cm="1">
        <f t="array" ref="C2554">ROWS(_xlfn.UNIQUE(_xlfn._xlws.FILTER(VGSales[Genre],VGSales[Name]=A2554)))</f>
        <v>1</v>
      </c>
      <c r="D2554" s="8">
        <f>SUMIFS(VGSales[Global_Sales],VGSales[Name],A2554)</f>
        <v>0.59</v>
      </c>
    </row>
    <row r="2555" spans="1:4" s="8" customFormat="1" x14ac:dyDescent="0.25">
      <c r="A2555" s="8" t="str">
        <v>Spelling Challenges and more!</v>
      </c>
      <c r="B2555" s="8" cm="1">
        <f t="array" ref="B2555">SUM(1*(VGSales[Name]=A2555))</f>
        <v>2</v>
      </c>
      <c r="C2555" s="8" cm="1">
        <f t="array" ref="C2555">ROWS(_xlfn.UNIQUE(_xlfn._xlws.FILTER(VGSales[Genre],VGSales[Name]=A2555)))</f>
        <v>1</v>
      </c>
      <c r="D2555" s="8">
        <f>SUMIFS(VGSales[Global_Sales],VGSales[Name],A2555)</f>
        <v>0.84</v>
      </c>
    </row>
    <row r="2556" spans="1:4" s="8" customFormat="1" x14ac:dyDescent="0.25">
      <c r="A2556" s="8" t="str">
        <v>Go Diego Go! Great Dinosaur Rescue</v>
      </c>
      <c r="B2556" s="8" cm="1">
        <f t="array" ref="B2556">SUM(1*(VGSales[Name]=A2556))</f>
        <v>2</v>
      </c>
      <c r="C2556" s="8" cm="1">
        <f t="array" ref="C2556">ROWS(_xlfn.UNIQUE(_xlfn._xlws.FILTER(VGSales[Genre],VGSales[Name]=A2556)))</f>
        <v>1</v>
      </c>
      <c r="D2556" s="8">
        <f>SUMIFS(VGSales[Global_Sales],VGSales[Name],A2556)</f>
        <v>1.0699999999999998</v>
      </c>
    </row>
    <row r="2557" spans="1:4" s="8" customFormat="1" x14ac:dyDescent="0.25">
      <c r="A2557" s="8" t="str">
        <v>Extreme-G</v>
      </c>
      <c r="B2557" s="8" cm="1">
        <f t="array" ref="B2557">SUM(1*(VGSales[Name]=A2557))</f>
        <v>1</v>
      </c>
      <c r="C2557" s="8" cm="1">
        <f t="array" ref="C2557">ROWS(_xlfn.UNIQUE(_xlfn._xlws.FILTER(VGSales[Genre],VGSales[Name]=A2557)))</f>
        <v>1</v>
      </c>
      <c r="D2557" s="8">
        <f>SUMIFS(VGSales[Global_Sales],VGSales[Name],A2557)</f>
        <v>0.59</v>
      </c>
    </row>
    <row r="2558" spans="1:4" s="8" customFormat="1" x14ac:dyDescent="0.25">
      <c r="A2558" s="8" t="str">
        <v>Payday 2</v>
      </c>
      <c r="B2558" s="8" cm="1">
        <f t="array" ref="B2558">SUM(1*(VGSales[Name]=A2558))</f>
        <v>5</v>
      </c>
      <c r="C2558" s="8" cm="1">
        <f t="array" ref="C2558">ROWS(_xlfn.UNIQUE(_xlfn._xlws.FILTER(VGSales[Genre],VGSales[Name]=A2558)))</f>
        <v>1</v>
      </c>
      <c r="D2558" s="8">
        <f>SUMIFS(VGSales[Global_Sales],VGSales[Name],A2558)</f>
        <v>1.52</v>
      </c>
    </row>
    <row r="2559" spans="1:4" s="8" customFormat="1" x14ac:dyDescent="0.25">
      <c r="A2559" s="8" t="str">
        <v>Dead or Alive Xtreme Beach Volleyball</v>
      </c>
      <c r="B2559" s="8" cm="1">
        <f t="array" ref="B2559">SUM(1*(VGSales[Name]=A2559))</f>
        <v>1</v>
      </c>
      <c r="C2559" s="8" cm="1">
        <f t="array" ref="C2559">ROWS(_xlfn.UNIQUE(_xlfn._xlws.FILTER(VGSales[Genre],VGSales[Name]=A2559)))</f>
        <v>1</v>
      </c>
      <c r="D2559" s="8">
        <f>SUMIFS(VGSales[Global_Sales],VGSales[Name],A2559)</f>
        <v>0.59</v>
      </c>
    </row>
    <row r="2560" spans="1:4" s="8" customFormat="1" x14ac:dyDescent="0.25">
      <c r="A2560" s="8" t="str">
        <v>Tales of Rebirth</v>
      </c>
      <c r="B2560" s="8" cm="1">
        <f t="array" ref="B2560">SUM(1*(VGSales[Name]=A2560))</f>
        <v>2</v>
      </c>
      <c r="C2560" s="8" cm="1">
        <f t="array" ref="C2560">ROWS(_xlfn.UNIQUE(_xlfn._xlws.FILTER(VGSales[Genre],VGSales[Name]=A2560)))</f>
        <v>1</v>
      </c>
      <c r="D2560" s="8">
        <f>SUMIFS(VGSales[Global_Sales],VGSales[Name],A2560)</f>
        <v>0.65999999999999992</v>
      </c>
    </row>
    <row r="2561" spans="1:4" s="8" customFormat="1" x14ac:dyDescent="0.25">
      <c r="A2561" s="8" t="str">
        <v>Tales of Zestiria</v>
      </c>
      <c r="B2561" s="8" cm="1">
        <f t="array" ref="B2561">SUM(1*(VGSales[Name]=A2561))</f>
        <v>2</v>
      </c>
      <c r="C2561" s="8" cm="1">
        <f t="array" ref="C2561">ROWS(_xlfn.UNIQUE(_xlfn._xlws.FILTER(VGSales[Genre],VGSales[Name]=A2561)))</f>
        <v>1</v>
      </c>
      <c r="D2561" s="8">
        <f>SUMIFS(VGSales[Global_Sales],VGSales[Name],A2561)</f>
        <v>0.97</v>
      </c>
    </row>
    <row r="2562" spans="1:4" s="8" customFormat="1" x14ac:dyDescent="0.25">
      <c r="A2562" s="8" t="str">
        <v>Silent Hill: Shattered Memories</v>
      </c>
      <c r="B2562" s="8" cm="1">
        <f t="array" ref="B2562">SUM(1*(VGSales[Name]=A2562))</f>
        <v>3</v>
      </c>
      <c r="C2562" s="8" cm="1">
        <f t="array" ref="C2562">ROWS(_xlfn.UNIQUE(_xlfn._xlws.FILTER(VGSales[Genre],VGSales[Name]=A2562)))</f>
        <v>1</v>
      </c>
      <c r="D2562" s="8">
        <f>SUMIFS(VGSales[Global_Sales],VGSales[Name],A2562)</f>
        <v>1.38</v>
      </c>
    </row>
    <row r="2563" spans="1:4" s="8" customFormat="1" x14ac:dyDescent="0.25">
      <c r="A2563" s="8" t="str">
        <v>Skate it</v>
      </c>
      <c r="B2563" s="8" cm="1">
        <f t="array" ref="B2563">SUM(1*(VGSales[Name]=A2563))</f>
        <v>2</v>
      </c>
      <c r="C2563" s="8" cm="1">
        <f t="array" ref="C2563">ROWS(_xlfn.UNIQUE(_xlfn._xlws.FILTER(VGSales[Genre],VGSales[Name]=A2563)))</f>
        <v>1</v>
      </c>
      <c r="D2563" s="8">
        <f>SUMIFS(VGSales[Global_Sales],VGSales[Name],A2563)</f>
        <v>0.77</v>
      </c>
    </row>
    <row r="2564" spans="1:4" s="8" customFormat="1" x14ac:dyDescent="0.25">
      <c r="A2564" s="8" t="str">
        <v>Game Party in Motion</v>
      </c>
      <c r="B2564" s="8" cm="1">
        <f t="array" ref="B2564">SUM(1*(VGSales[Name]=A2564))</f>
        <v>1</v>
      </c>
      <c r="C2564" s="8" cm="1">
        <f t="array" ref="C2564">ROWS(_xlfn.UNIQUE(_xlfn._xlws.FILTER(VGSales[Genre],VGSales[Name]=A2564)))</f>
        <v>1</v>
      </c>
      <c r="D2564" s="8">
        <f>SUMIFS(VGSales[Global_Sales],VGSales[Name],A2564)</f>
        <v>0.59</v>
      </c>
    </row>
    <row r="2565" spans="1:4" s="8" customFormat="1" x14ac:dyDescent="0.25">
      <c r="A2565" s="8" t="str">
        <v>Barbie: Race &amp; Ride</v>
      </c>
      <c r="B2565" s="8" cm="1">
        <f t="array" ref="B2565">SUM(1*(VGSales[Name]=A2565))</f>
        <v>1</v>
      </c>
      <c r="C2565" s="8" cm="1">
        <f t="array" ref="C2565">ROWS(_xlfn.UNIQUE(_xlfn._xlws.FILTER(VGSales[Genre],VGSales[Name]=A2565)))</f>
        <v>1</v>
      </c>
      <c r="D2565" s="8">
        <f>SUMIFS(VGSales[Global_Sales],VGSales[Name],A2565)</f>
        <v>0.59</v>
      </c>
    </row>
    <row r="2566" spans="1:4" s="8" customFormat="1" x14ac:dyDescent="0.25">
      <c r="A2566" s="8" t="str">
        <v>Lost: Via Domus</v>
      </c>
      <c r="B2566" s="8" cm="1">
        <f t="array" ref="B2566">SUM(1*(VGSales[Name]=A2566))</f>
        <v>3</v>
      </c>
      <c r="C2566" s="8" cm="1">
        <f t="array" ref="C2566">ROWS(_xlfn.UNIQUE(_xlfn._xlws.FILTER(VGSales[Genre],VGSales[Name]=A2566)))</f>
        <v>1</v>
      </c>
      <c r="D2566" s="8">
        <f>SUMIFS(VGSales[Global_Sales],VGSales[Name],A2566)</f>
        <v>1.1200000000000001</v>
      </c>
    </row>
    <row r="2567" spans="1:4" s="8" customFormat="1" x14ac:dyDescent="0.25">
      <c r="A2567" s="8" t="str">
        <v>Mega Man Anniversary Collection</v>
      </c>
      <c r="B2567" s="8" cm="1">
        <f t="array" ref="B2567">SUM(1*(VGSales[Name]=A2567))</f>
        <v>3</v>
      </c>
      <c r="C2567" s="8" cm="1">
        <f t="array" ref="C2567">ROWS(_xlfn.UNIQUE(_xlfn._xlws.FILTER(VGSales[Genre],VGSales[Name]=A2567)))</f>
        <v>1</v>
      </c>
      <c r="D2567" s="8">
        <f>SUMIFS(VGSales[Global_Sales],VGSales[Name],A2567)</f>
        <v>1.1400000000000001</v>
      </c>
    </row>
    <row r="2568" spans="1:4" s="8" customFormat="1" x14ac:dyDescent="0.25">
      <c r="A2568" s="8" t="str">
        <v>Final Fantasy Anniversary Edition</v>
      </c>
      <c r="B2568" s="8" cm="1">
        <f t="array" ref="B2568">SUM(1*(VGSales[Name]=A2568))</f>
        <v>1</v>
      </c>
      <c r="C2568" s="8" cm="1">
        <f t="array" ref="C2568">ROWS(_xlfn.UNIQUE(_xlfn._xlws.FILTER(VGSales[Genre],VGSales[Name]=A2568)))</f>
        <v>1</v>
      </c>
      <c r="D2568" s="8">
        <f>SUMIFS(VGSales[Global_Sales],VGSales[Name],A2568)</f>
        <v>0.59</v>
      </c>
    </row>
    <row r="2569" spans="1:4" s="8" customFormat="1" x14ac:dyDescent="0.25">
      <c r="A2569" s="8" t="str">
        <v>Harvest Moon: Friends of Mineral Town</v>
      </c>
      <c r="B2569" s="8" cm="1">
        <f t="array" ref="B2569">SUM(1*(VGSales[Name]=A2569))</f>
        <v>1</v>
      </c>
      <c r="C2569" s="8" cm="1">
        <f t="array" ref="C2569">ROWS(_xlfn.UNIQUE(_xlfn._xlws.FILTER(VGSales[Genre],VGSales[Name]=A2569)))</f>
        <v>1</v>
      </c>
      <c r="D2569" s="8">
        <f>SUMIFS(VGSales[Global_Sales],VGSales[Name],A2569)</f>
        <v>0.59</v>
      </c>
    </row>
    <row r="2570" spans="1:4" s="8" customFormat="1" x14ac:dyDescent="0.25">
      <c r="A2570" s="8" t="str">
        <v>Backyard NBA Basketball</v>
      </c>
      <c r="B2570" s="8" cm="1">
        <f t="array" ref="B2570">SUM(1*(VGSales[Name]=A2570))</f>
        <v>2</v>
      </c>
      <c r="C2570" s="8" cm="1">
        <f t="array" ref="C2570">ROWS(_xlfn.UNIQUE(_xlfn._xlws.FILTER(VGSales[Genre],VGSales[Name]=A2570)))</f>
        <v>1</v>
      </c>
      <c r="D2570" s="8">
        <f>SUMIFS(VGSales[Global_Sales],VGSales[Name],A2570)</f>
        <v>0.65999999999999992</v>
      </c>
    </row>
    <row r="2571" spans="1:4" s="8" customFormat="1" x14ac:dyDescent="0.25">
      <c r="A2571" s="8" t="str">
        <v>Kirby's Dream Course</v>
      </c>
      <c r="B2571" s="8" cm="1">
        <f t="array" ref="B2571">SUM(1*(VGSales[Name]=A2571))</f>
        <v>1</v>
      </c>
      <c r="C2571" s="8" cm="1">
        <f t="array" ref="C2571">ROWS(_xlfn.UNIQUE(_xlfn._xlws.FILTER(VGSales[Genre],VGSales[Name]=A2571)))</f>
        <v>1</v>
      </c>
      <c r="D2571" s="8">
        <f>SUMIFS(VGSales[Global_Sales],VGSales[Name],A2571)</f>
        <v>0.59</v>
      </c>
    </row>
    <row r="2572" spans="1:4" s="8" customFormat="1" x14ac:dyDescent="0.25">
      <c r="A2572" s="8" t="str">
        <v>Doom 3 BFG Edition</v>
      </c>
      <c r="B2572" s="8" cm="1">
        <f t="array" ref="B2572">SUM(1*(VGSales[Name]=A2572))</f>
        <v>3</v>
      </c>
      <c r="C2572" s="8" cm="1">
        <f t="array" ref="C2572">ROWS(_xlfn.UNIQUE(_xlfn._xlws.FILTER(VGSales[Genre],VGSales[Name]=A2572)))</f>
        <v>1</v>
      </c>
      <c r="D2572" s="8">
        <f>SUMIFS(VGSales[Global_Sales],VGSales[Name],A2572)</f>
        <v>1.1100000000000001</v>
      </c>
    </row>
    <row r="2573" spans="1:4" s="8" customFormat="1" x14ac:dyDescent="0.25">
      <c r="A2573" s="8" t="str">
        <v>Mega Man X7</v>
      </c>
      <c r="B2573" s="8" cm="1">
        <f t="array" ref="B2573">SUM(1*(VGSales[Name]=A2573))</f>
        <v>1</v>
      </c>
      <c r="C2573" s="8" cm="1">
        <f t="array" ref="C2573">ROWS(_xlfn.UNIQUE(_xlfn._xlws.FILTER(VGSales[Genre],VGSales[Name]=A2573)))</f>
        <v>1</v>
      </c>
      <c r="D2573" s="8">
        <f>SUMIFS(VGSales[Global_Sales],VGSales[Name],A2573)</f>
        <v>0.57999999999999996</v>
      </c>
    </row>
    <row r="2574" spans="1:4" s="8" customFormat="1" x14ac:dyDescent="0.25">
      <c r="A2574" s="8" t="str">
        <v>Top Spin 3</v>
      </c>
      <c r="B2574" s="8" cm="1">
        <f t="array" ref="B2574">SUM(1*(VGSales[Name]=A2574))</f>
        <v>4</v>
      </c>
      <c r="C2574" s="8" cm="1">
        <f t="array" ref="C2574">ROWS(_xlfn.UNIQUE(_xlfn._xlws.FILTER(VGSales[Genre],VGSales[Name]=A2574)))</f>
        <v>1</v>
      </c>
      <c r="D2574" s="8">
        <f>SUMIFS(VGSales[Global_Sales],VGSales[Name],A2574)</f>
        <v>1.8599999999999999</v>
      </c>
    </row>
    <row r="2575" spans="1:4" s="8" customFormat="1" x14ac:dyDescent="0.25">
      <c r="A2575" s="8" t="str">
        <v>SpongeBob SquarePants featuring Nicktoons: Globs of Doom</v>
      </c>
      <c r="B2575" s="8" cm="1">
        <f t="array" ref="B2575">SUM(1*(VGSales[Name]=A2575))</f>
        <v>3</v>
      </c>
      <c r="C2575" s="8" cm="1">
        <f t="array" ref="C2575">ROWS(_xlfn.UNIQUE(_xlfn._xlws.FILTER(VGSales[Genre],VGSales[Name]=A2575)))</f>
        <v>1</v>
      </c>
      <c r="D2575" s="8">
        <f>SUMIFS(VGSales[Global_Sales],VGSales[Name],A2575)</f>
        <v>1.68</v>
      </c>
    </row>
    <row r="2576" spans="1:4" s="8" customFormat="1" x14ac:dyDescent="0.25">
      <c r="A2576" s="8" t="str">
        <v>The Conduit</v>
      </c>
      <c r="B2576" s="8" cm="1">
        <f t="array" ref="B2576">SUM(1*(VGSales[Name]=A2576))</f>
        <v>1</v>
      </c>
      <c r="C2576" s="8" cm="1">
        <f t="array" ref="C2576">ROWS(_xlfn.UNIQUE(_xlfn._xlws.FILTER(VGSales[Genre],VGSales[Name]=A2576)))</f>
        <v>1</v>
      </c>
      <c r="D2576" s="8">
        <f>SUMIFS(VGSales[Global_Sales],VGSales[Name],A2576)</f>
        <v>0.57999999999999996</v>
      </c>
    </row>
    <row r="2577" spans="1:4" s="8" customFormat="1" x14ac:dyDescent="0.25">
      <c r="A2577" s="8" t="str">
        <v>Tokimeki Memorial: Forever with You</v>
      </c>
      <c r="B2577" s="8" cm="1">
        <f t="array" ref="B2577">SUM(1*(VGSales[Name]=A2577))</f>
        <v>2</v>
      </c>
      <c r="C2577" s="8" cm="1">
        <f t="array" ref="C2577">ROWS(_xlfn.UNIQUE(_xlfn._xlws.FILTER(VGSales[Genre],VGSales[Name]=A2577)))</f>
        <v>1</v>
      </c>
      <c r="D2577" s="8">
        <f>SUMIFS(VGSales[Global_Sales],VGSales[Name],A2577)</f>
        <v>0.96</v>
      </c>
    </row>
    <row r="2578" spans="1:4" s="8" customFormat="1" x14ac:dyDescent="0.25">
      <c r="A2578" s="8" t="str">
        <v>Cabela's Dangerous Hunts 2011</v>
      </c>
      <c r="B2578" s="8" cm="1">
        <f t="array" ref="B2578">SUM(1*(VGSales[Name]=A2578))</f>
        <v>4</v>
      </c>
      <c r="C2578" s="8" cm="1">
        <f t="array" ref="C2578">ROWS(_xlfn.UNIQUE(_xlfn._xlws.FILTER(VGSales[Genre],VGSales[Name]=A2578)))</f>
        <v>1</v>
      </c>
      <c r="D2578" s="8">
        <f>SUMIFS(VGSales[Global_Sales],VGSales[Name],A2578)</f>
        <v>1.3599999999999999</v>
      </c>
    </row>
    <row r="2579" spans="1:4" s="8" customFormat="1" x14ac:dyDescent="0.25">
      <c r="A2579" s="8" t="str">
        <v>NHL 15</v>
      </c>
      <c r="B2579" s="8" cm="1">
        <f t="array" ref="B2579">SUM(1*(VGSales[Name]=A2579))</f>
        <v>4</v>
      </c>
      <c r="C2579" s="8" cm="1">
        <f t="array" ref="C2579">ROWS(_xlfn.UNIQUE(_xlfn._xlws.FILTER(VGSales[Genre],VGSales[Name]=A2579)))</f>
        <v>1</v>
      </c>
      <c r="D2579" s="8">
        <f>SUMIFS(VGSales[Global_Sales],VGSales[Name],A2579)</f>
        <v>1.8299999999999996</v>
      </c>
    </row>
    <row r="2580" spans="1:4" s="8" customFormat="1" x14ac:dyDescent="0.25">
      <c r="A2580" s="8" t="str">
        <v>The Lord of the Rings: The Third Age</v>
      </c>
      <c r="B2580" s="8" cm="1">
        <f t="array" ref="B2580">SUM(1*(VGSales[Name]=A2580))</f>
        <v>3</v>
      </c>
      <c r="C2580" s="8" cm="1">
        <f t="array" ref="C2580">ROWS(_xlfn.UNIQUE(_xlfn._xlws.FILTER(VGSales[Genre],VGSales[Name]=A2580)))</f>
        <v>1</v>
      </c>
      <c r="D2580" s="8">
        <f>SUMIFS(VGSales[Global_Sales],VGSales[Name],A2580)</f>
        <v>1.0899999999999999</v>
      </c>
    </row>
    <row r="2581" spans="1:4" s="8" customFormat="1" x14ac:dyDescent="0.25">
      <c r="A2581" s="8" t="str">
        <v>Harvest Moon: Sunshine Islands</v>
      </c>
      <c r="B2581" s="8" cm="1">
        <f t="array" ref="B2581">SUM(1*(VGSales[Name]=A2581))</f>
        <v>1</v>
      </c>
      <c r="C2581" s="8" cm="1">
        <f t="array" ref="C2581">ROWS(_xlfn.UNIQUE(_xlfn._xlws.FILTER(VGSales[Genre],VGSales[Name]=A2581)))</f>
        <v>1</v>
      </c>
      <c r="D2581" s="8">
        <f>SUMIFS(VGSales[Global_Sales],VGSales[Name],A2581)</f>
        <v>0.57999999999999996</v>
      </c>
    </row>
    <row r="2582" spans="1:4" s="8" customFormat="1" x14ac:dyDescent="0.25">
      <c r="A2582" s="8" t="str">
        <v>Trivial Pursuit</v>
      </c>
      <c r="B2582" s="8" cm="1">
        <f t="array" ref="B2582">SUM(1*(VGSales[Name]=A2582))</f>
        <v>4</v>
      </c>
      <c r="C2582" s="8" cm="1">
        <f t="array" ref="C2582">ROWS(_xlfn.UNIQUE(_xlfn._xlws.FILTER(VGSales[Genre],VGSales[Name]=A2582)))</f>
        <v>1</v>
      </c>
      <c r="D2582" s="8">
        <f>SUMIFS(VGSales[Global_Sales],VGSales[Name],A2582)</f>
        <v>1.51</v>
      </c>
    </row>
    <row r="2583" spans="1:4" s="8" customFormat="1" x14ac:dyDescent="0.25">
      <c r="A2583" s="8" t="str">
        <v>The Legend of Spyro: Dawn of the Dragon</v>
      </c>
      <c r="B2583" s="8" cm="1">
        <f t="array" ref="B2583">SUM(1*(VGSales[Name]=A2583))</f>
        <v>5</v>
      </c>
      <c r="C2583" s="8" cm="1">
        <f t="array" ref="C2583">ROWS(_xlfn.UNIQUE(_xlfn._xlws.FILTER(VGSales[Genre],VGSales[Name]=A2583)))</f>
        <v>1</v>
      </c>
      <c r="D2583" s="8">
        <f>SUMIFS(VGSales[Global_Sales],VGSales[Name],A2583)</f>
        <v>2.2199999999999998</v>
      </c>
    </row>
    <row r="2584" spans="1:4" s="8" customFormat="1" x14ac:dyDescent="0.25">
      <c r="A2584" s="8" t="str">
        <v>The Sims 3: World Adventures</v>
      </c>
      <c r="B2584" s="8" cm="1">
        <f t="array" ref="B2584">SUM(1*(VGSales[Name]=A2584))</f>
        <v>1</v>
      </c>
      <c r="C2584" s="8" cm="1">
        <f t="array" ref="C2584">ROWS(_xlfn.UNIQUE(_xlfn._xlws.FILTER(VGSales[Genre],VGSales[Name]=A2584)))</f>
        <v>1</v>
      </c>
      <c r="D2584" s="8">
        <f>SUMIFS(VGSales[Global_Sales],VGSales[Name],A2584)</f>
        <v>0.57999999999999996</v>
      </c>
    </row>
    <row r="2585" spans="1:4" s="8" customFormat="1" x14ac:dyDescent="0.25">
      <c r="A2585" s="8" t="str">
        <v>Kinect Sports Rivals</v>
      </c>
      <c r="B2585" s="8" cm="1">
        <f t="array" ref="B2585">SUM(1*(VGSales[Name]=A2585))</f>
        <v>1</v>
      </c>
      <c r="C2585" s="8" cm="1">
        <f t="array" ref="C2585">ROWS(_xlfn.UNIQUE(_xlfn._xlws.FILTER(VGSales[Genre],VGSales[Name]=A2585)))</f>
        <v>1</v>
      </c>
      <c r="D2585" s="8">
        <f>SUMIFS(VGSales[Global_Sales],VGSales[Name],A2585)</f>
        <v>0.57999999999999996</v>
      </c>
    </row>
    <row r="2586" spans="1:4" s="8" customFormat="1" x14ac:dyDescent="0.25">
      <c r="A2586" s="8" t="str">
        <v>Tom Clancy's HAWX</v>
      </c>
      <c r="B2586" s="8" cm="1">
        <f t="array" ref="B2586">SUM(1*(VGSales[Name]=A2586))</f>
        <v>3</v>
      </c>
      <c r="C2586" s="8" cm="1">
        <f t="array" ref="C2586">ROWS(_xlfn.UNIQUE(_xlfn._xlws.FILTER(VGSales[Genre],VGSales[Name]=A2586)))</f>
        <v>1</v>
      </c>
      <c r="D2586" s="8">
        <f>SUMIFS(VGSales[Global_Sales],VGSales[Name],A2586)</f>
        <v>1.19</v>
      </c>
    </row>
    <row r="2587" spans="1:4" s="8" customFormat="1" x14ac:dyDescent="0.25">
      <c r="A2587" s="8" t="str">
        <v>Sammy Sosa High Heat Baseball 2001</v>
      </c>
      <c r="B2587" s="8" cm="1">
        <f t="array" ref="B2587">SUM(1*(VGSales[Name]=A2587))</f>
        <v>1</v>
      </c>
      <c r="C2587" s="8" cm="1">
        <f t="array" ref="C2587">ROWS(_xlfn.UNIQUE(_xlfn._xlws.FILTER(VGSales[Genre],VGSales[Name]=A2587)))</f>
        <v>1</v>
      </c>
      <c r="D2587" s="8">
        <f>SUMIFS(VGSales[Global_Sales],VGSales[Name],A2587)</f>
        <v>0.57999999999999996</v>
      </c>
    </row>
    <row r="2588" spans="1:4" s="8" customFormat="1" x14ac:dyDescent="0.25">
      <c r="A2588" s="8" t="str">
        <v>Terminator 3: Rise of the Machines</v>
      </c>
      <c r="B2588" s="8" cm="1">
        <f t="array" ref="B2588">SUM(1*(VGSales[Name]=A2588))</f>
        <v>3</v>
      </c>
      <c r="C2588" s="8" cm="1">
        <f t="array" ref="C2588">ROWS(_xlfn.UNIQUE(_xlfn._xlws.FILTER(VGSales[Genre],VGSales[Name]=A2588)))</f>
        <v>1</v>
      </c>
      <c r="D2588" s="8">
        <f>SUMIFS(VGSales[Global_Sales],VGSales[Name],A2588)</f>
        <v>0.78</v>
      </c>
    </row>
    <row r="2589" spans="1:4" s="8" customFormat="1" x14ac:dyDescent="0.25">
      <c r="A2589" s="8" t="str">
        <v>Transformers: War for Cybertron (XBox 360, PS3, &amp; PC Versions)</v>
      </c>
      <c r="B2589" s="8" cm="1">
        <f t="array" ref="B2589">SUM(1*(VGSales[Name]=A2589))</f>
        <v>3</v>
      </c>
      <c r="C2589" s="8" cm="1">
        <f t="array" ref="C2589">ROWS(_xlfn.UNIQUE(_xlfn._xlws.FILTER(VGSales[Genre],VGSales[Name]=A2589)))</f>
        <v>1</v>
      </c>
      <c r="D2589" s="8">
        <f>SUMIFS(VGSales[Global_Sales],VGSales[Name],A2589)</f>
        <v>1.0999999999999999</v>
      </c>
    </row>
    <row r="2590" spans="1:4" s="8" customFormat="1" x14ac:dyDescent="0.25">
      <c r="A2590" s="8" t="str">
        <v>Harvest Moon: The Tale of Two Towns</v>
      </c>
      <c r="B2590" s="8" cm="1">
        <f t="array" ref="B2590">SUM(1*(VGSales[Name]=A2590))</f>
        <v>2</v>
      </c>
      <c r="C2590" s="8" cm="1">
        <f t="array" ref="C2590">ROWS(_xlfn.UNIQUE(_xlfn._xlws.FILTER(VGSales[Genre],VGSales[Name]=A2590)))</f>
        <v>1</v>
      </c>
      <c r="D2590" s="8">
        <f>SUMIFS(VGSales[Global_Sales],VGSales[Name],A2590)</f>
        <v>0.87999999999999989</v>
      </c>
    </row>
    <row r="2591" spans="1:4" s="8" customFormat="1" x14ac:dyDescent="0.25">
      <c r="A2591" s="8" t="str">
        <v>FIFA: Road to  World Cup 98</v>
      </c>
      <c r="B2591" s="8" cm="1">
        <f t="array" ref="B2591">SUM(1*(VGSales[Name]=A2591))</f>
        <v>1</v>
      </c>
      <c r="C2591" s="8" cm="1">
        <f t="array" ref="C2591">ROWS(_xlfn.UNIQUE(_xlfn._xlws.FILTER(VGSales[Genre],VGSales[Name]=A2591)))</f>
        <v>1</v>
      </c>
      <c r="D2591" s="8">
        <f>SUMIFS(VGSales[Global_Sales],VGSales[Name],A2591)</f>
        <v>0.57999999999999996</v>
      </c>
    </row>
    <row r="2592" spans="1:4" s="8" customFormat="1" x14ac:dyDescent="0.25">
      <c r="A2592" s="8" t="str">
        <v>World Cup 98</v>
      </c>
      <c r="B2592" s="8" cm="1">
        <f t="array" ref="B2592">SUM(1*(VGSales[Name]=A2592))</f>
        <v>1</v>
      </c>
      <c r="C2592" s="8" cm="1">
        <f t="array" ref="C2592">ROWS(_xlfn.UNIQUE(_xlfn._xlws.FILTER(VGSales[Genre],VGSales[Name]=A2592)))</f>
        <v>1</v>
      </c>
      <c r="D2592" s="8">
        <f>SUMIFS(VGSales[Global_Sales],VGSales[Name],A2592)</f>
        <v>0.57999999999999996</v>
      </c>
    </row>
    <row r="2593" spans="1:4" s="8" customFormat="1" x14ac:dyDescent="0.25">
      <c r="A2593" s="8" t="str">
        <v>International Superstar Soccer '98</v>
      </c>
      <c r="B2593" s="8" cm="1">
        <f t="array" ref="B2593">SUM(1*(VGSales[Name]=A2593))</f>
        <v>1</v>
      </c>
      <c r="C2593" s="8" cm="1">
        <f t="array" ref="C2593">ROWS(_xlfn.UNIQUE(_xlfn._xlws.FILTER(VGSales[Genre],VGSales[Name]=A2593)))</f>
        <v>1</v>
      </c>
      <c r="D2593" s="8">
        <f>SUMIFS(VGSales[Global_Sales],VGSales[Name],A2593)</f>
        <v>0.57999999999999996</v>
      </c>
    </row>
    <row r="2594" spans="1:4" s="8" customFormat="1" x14ac:dyDescent="0.25">
      <c r="A2594" s="8" t="str">
        <v>NASCAR: Dirt to Daytona</v>
      </c>
      <c r="B2594" s="8" cm="1">
        <f t="array" ref="B2594">SUM(1*(VGSales[Name]=A2594))</f>
        <v>2</v>
      </c>
      <c r="C2594" s="8" cm="1">
        <f t="array" ref="C2594">ROWS(_xlfn.UNIQUE(_xlfn._xlws.FILTER(VGSales[Genre],VGSales[Name]=A2594)))</f>
        <v>1</v>
      </c>
      <c r="D2594" s="8">
        <f>SUMIFS(VGSales[Global_Sales],VGSales[Name],A2594)</f>
        <v>0.66999999999999993</v>
      </c>
    </row>
    <row r="2595" spans="1:4" s="8" customFormat="1" x14ac:dyDescent="0.25">
      <c r="A2595" s="8" t="str">
        <v>Unreal Tournament</v>
      </c>
      <c r="B2595" s="8" cm="1">
        <f t="array" ref="B2595">SUM(1*(VGSales[Name]=A2595))</f>
        <v>1</v>
      </c>
      <c r="C2595" s="8" cm="1">
        <f t="array" ref="C2595">ROWS(_xlfn.UNIQUE(_xlfn._xlws.FILTER(VGSales[Genre],VGSales[Name]=A2595)))</f>
        <v>1</v>
      </c>
      <c r="D2595" s="8">
        <f>SUMIFS(VGSales[Global_Sales],VGSales[Name],A2595)</f>
        <v>0.57999999999999996</v>
      </c>
    </row>
    <row r="2596" spans="1:4" s="8" customFormat="1" x14ac:dyDescent="0.25">
      <c r="A2596" s="8" t="str">
        <v>Digimon World 2</v>
      </c>
      <c r="B2596" s="8" cm="1">
        <f t="array" ref="B2596">SUM(1*(VGSales[Name]=A2596))</f>
        <v>1</v>
      </c>
      <c r="C2596" s="8" cm="1">
        <f t="array" ref="C2596">ROWS(_xlfn.UNIQUE(_xlfn._xlws.FILTER(VGSales[Genre],VGSales[Name]=A2596)))</f>
        <v>1</v>
      </c>
      <c r="D2596" s="8">
        <f>SUMIFS(VGSales[Global_Sales],VGSales[Name],A2596)</f>
        <v>0.57999999999999996</v>
      </c>
    </row>
    <row r="2597" spans="1:4" s="8" customFormat="1" x14ac:dyDescent="0.25">
      <c r="A2597" s="8" t="str">
        <v>Tales of Phantasia</v>
      </c>
      <c r="B2597" s="8" cm="1">
        <f t="array" ref="B2597">SUM(1*(VGSales[Name]=A2597))</f>
        <v>3</v>
      </c>
      <c r="C2597" s="8" cm="1">
        <f t="array" ref="C2597">ROWS(_xlfn.UNIQUE(_xlfn._xlws.FILTER(VGSales[Genre],VGSales[Name]=A2597)))</f>
        <v>1</v>
      </c>
      <c r="D2597" s="8">
        <f>SUMIFS(VGSales[Global_Sales],VGSales[Name],A2597)</f>
        <v>1.27</v>
      </c>
    </row>
    <row r="2598" spans="1:4" s="8" customFormat="1" x14ac:dyDescent="0.25">
      <c r="A2598" s="8" t="str">
        <v>Xenosaga Episode II: Jenseits von Gut und Böse</v>
      </c>
      <c r="B2598" s="8" cm="1">
        <f t="array" ref="B2598">SUM(1*(VGSales[Name]=A2598))</f>
        <v>1</v>
      </c>
      <c r="C2598" s="8" cm="1">
        <f t="array" ref="C2598">ROWS(_xlfn.UNIQUE(_xlfn._xlws.FILTER(VGSales[Genre],VGSales[Name]=A2598)))</f>
        <v>1</v>
      </c>
      <c r="D2598" s="8">
        <f>SUMIFS(VGSales[Global_Sales],VGSales[Name],A2598)</f>
        <v>0.57999999999999996</v>
      </c>
    </row>
    <row r="2599" spans="1:4" s="8" customFormat="1" x14ac:dyDescent="0.25">
      <c r="A2599" s="8" t="str">
        <v>Gex: Enter the Gecko</v>
      </c>
      <c r="B2599" s="8" cm="1">
        <f t="array" ref="B2599">SUM(1*(VGSales[Name]=A2599))</f>
        <v>1</v>
      </c>
      <c r="C2599" s="8" cm="1">
        <f t="array" ref="C2599">ROWS(_xlfn.UNIQUE(_xlfn._xlws.FILTER(VGSales[Genre],VGSales[Name]=A2599)))</f>
        <v>1</v>
      </c>
      <c r="D2599" s="8">
        <f>SUMIFS(VGSales[Global_Sales],VGSales[Name],A2599)</f>
        <v>0.57999999999999996</v>
      </c>
    </row>
    <row r="2600" spans="1:4" s="8" customFormat="1" x14ac:dyDescent="0.25">
      <c r="A2600" s="8" t="str">
        <v>Shrek 2: Beg for Mercy</v>
      </c>
      <c r="B2600" s="8" cm="1">
        <f t="array" ref="B2600">SUM(1*(VGSales[Name]=A2600))</f>
        <v>1</v>
      </c>
      <c r="C2600" s="8" cm="1">
        <f t="array" ref="C2600">ROWS(_xlfn.UNIQUE(_xlfn._xlws.FILTER(VGSales[Genre],VGSales[Name]=A2600)))</f>
        <v>1</v>
      </c>
      <c r="D2600" s="8">
        <f>SUMIFS(VGSales[Global_Sales],VGSales[Name],A2600)</f>
        <v>0.57999999999999996</v>
      </c>
    </row>
    <row r="2601" spans="1:4" s="8" customFormat="1" x14ac:dyDescent="0.25">
      <c r="A2601" s="8" t="str">
        <v>Mega Man Star Force 2: Zerker x Ninja / Saurian</v>
      </c>
      <c r="B2601" s="8" cm="1">
        <f t="array" ref="B2601">SUM(1*(VGSales[Name]=A2601))</f>
        <v>1</v>
      </c>
      <c r="C2601" s="8" cm="1">
        <f t="array" ref="C2601">ROWS(_xlfn.UNIQUE(_xlfn._xlws.FILTER(VGSales[Genre],VGSales[Name]=A2601)))</f>
        <v>1</v>
      </c>
      <c r="D2601" s="8">
        <f>SUMIFS(VGSales[Global_Sales],VGSales[Name],A2601)</f>
        <v>0.57999999999999996</v>
      </c>
    </row>
    <row r="2602" spans="1:4" s="8" customFormat="1" x14ac:dyDescent="0.25">
      <c r="A2602" s="8" t="str">
        <v>JoJo's Bizarre Adventure: All Star Battle</v>
      </c>
      <c r="B2602" s="8" cm="1">
        <f t="array" ref="B2602">SUM(1*(VGSales[Name]=A2602))</f>
        <v>2</v>
      </c>
      <c r="C2602" s="8" cm="1">
        <f t="array" ref="C2602">ROWS(_xlfn.UNIQUE(_xlfn._xlws.FILTER(VGSales[Genre],VGSales[Name]=A2602)))</f>
        <v>1</v>
      </c>
      <c r="D2602" s="8">
        <f>SUMIFS(VGSales[Global_Sales],VGSales[Name],A2602)</f>
        <v>0.6399999999999999</v>
      </c>
    </row>
    <row r="2603" spans="1:4" s="8" customFormat="1" x14ac:dyDescent="0.25">
      <c r="A2603" s="8" t="str">
        <v>Petz Nursery</v>
      </c>
      <c r="B2603" s="8" cm="1">
        <f t="array" ref="B2603">SUM(1*(VGSales[Name]=A2603))</f>
        <v>1</v>
      </c>
      <c r="C2603" s="8" cm="1">
        <f t="array" ref="C2603">ROWS(_xlfn.UNIQUE(_xlfn._xlws.FILTER(VGSales[Genre],VGSales[Name]=A2603)))</f>
        <v>1</v>
      </c>
      <c r="D2603" s="8">
        <f>SUMIFS(VGSales[Global_Sales],VGSales[Name],A2603)</f>
        <v>0.57999999999999996</v>
      </c>
    </row>
    <row r="2604" spans="1:4" s="8" customFormat="1" x14ac:dyDescent="0.25">
      <c r="A2604" s="8" t="str">
        <v>Contra: Shattered Soldier</v>
      </c>
      <c r="B2604" s="8" cm="1">
        <f t="array" ref="B2604">SUM(1*(VGSales[Name]=A2604))</f>
        <v>1</v>
      </c>
      <c r="C2604" s="8" cm="1">
        <f t="array" ref="C2604">ROWS(_xlfn.UNIQUE(_xlfn._xlws.FILTER(VGSales[Genre],VGSales[Name]=A2604)))</f>
        <v>1</v>
      </c>
      <c r="D2604" s="8">
        <f>SUMIFS(VGSales[Global_Sales],VGSales[Name],A2604)</f>
        <v>0.57999999999999996</v>
      </c>
    </row>
    <row r="2605" spans="1:4" s="8" customFormat="1" x14ac:dyDescent="0.25">
      <c r="A2605" s="8" t="str">
        <v>Championship Motocross featuring Ricky Carmichael</v>
      </c>
      <c r="B2605" s="8" cm="1">
        <f t="array" ref="B2605">SUM(1*(VGSales[Name]=A2605))</f>
        <v>1</v>
      </c>
      <c r="C2605" s="8" cm="1">
        <f t="array" ref="C2605">ROWS(_xlfn.UNIQUE(_xlfn._xlws.FILTER(VGSales[Genre],VGSales[Name]=A2605)))</f>
        <v>1</v>
      </c>
      <c r="D2605" s="8">
        <f>SUMIFS(VGSales[Global_Sales],VGSales[Name],A2605)</f>
        <v>0.57999999999999996</v>
      </c>
    </row>
    <row r="2606" spans="1:4" s="8" customFormat="1" x14ac:dyDescent="0.25">
      <c r="A2606" s="8" t="str">
        <v>Dragon Ball Z: Chou Saiya Densetsu</v>
      </c>
      <c r="B2606" s="8" cm="1">
        <f t="array" ref="B2606">SUM(1*(VGSales[Name]=A2606))</f>
        <v>1</v>
      </c>
      <c r="C2606" s="8" cm="1">
        <f t="array" ref="C2606">ROWS(_xlfn.UNIQUE(_xlfn._xlws.FILTER(VGSales[Genre],VGSales[Name]=A2606)))</f>
        <v>1</v>
      </c>
      <c r="D2606" s="8">
        <f>SUMIFS(VGSales[Global_Sales],VGSales[Name],A2606)</f>
        <v>0.57999999999999996</v>
      </c>
    </row>
    <row r="2607" spans="1:4" s="8" customFormat="1" x14ac:dyDescent="0.25">
      <c r="A2607" s="8" t="str">
        <v>Phoenix Wright: Ace Attorney - Justice for All</v>
      </c>
      <c r="B2607" s="8" cm="1">
        <f t="array" ref="B2607">SUM(1*(VGSales[Name]=A2607))</f>
        <v>1</v>
      </c>
      <c r="C2607" s="8" cm="1">
        <f t="array" ref="C2607">ROWS(_xlfn.UNIQUE(_xlfn._xlws.FILTER(VGSales[Genre],VGSales[Name]=A2607)))</f>
        <v>1</v>
      </c>
      <c r="D2607" s="8">
        <f>SUMIFS(VGSales[Global_Sales],VGSales[Name],A2607)</f>
        <v>0.57999999999999996</v>
      </c>
    </row>
    <row r="2608" spans="1:4" s="8" customFormat="1" x14ac:dyDescent="0.25">
      <c r="A2608" s="8" t="str">
        <v>Fire Emblem: Seisen no Keifu</v>
      </c>
      <c r="B2608" s="8" cm="1">
        <f t="array" ref="B2608">SUM(1*(VGSales[Name]=A2608))</f>
        <v>1</v>
      </c>
      <c r="C2608" s="8" cm="1">
        <f t="array" ref="C2608">ROWS(_xlfn.UNIQUE(_xlfn._xlws.FILTER(VGSales[Genre],VGSales[Name]=A2608)))</f>
        <v>1</v>
      </c>
      <c r="D2608" s="8">
        <f>SUMIFS(VGSales[Global_Sales],VGSales[Name],A2608)</f>
        <v>0.57999999999999996</v>
      </c>
    </row>
    <row r="2609" spans="1:4" s="8" customFormat="1" x14ac:dyDescent="0.25">
      <c r="A2609" s="8" t="str">
        <v>Disgaea 4: A Promise Unforgotten</v>
      </c>
      <c r="B2609" s="8" cm="1">
        <f t="array" ref="B2609">SUM(1*(VGSales[Name]=A2609))</f>
        <v>2</v>
      </c>
      <c r="C2609" s="8" cm="1">
        <f t="array" ref="C2609">ROWS(_xlfn.UNIQUE(_xlfn._xlws.FILTER(VGSales[Genre],VGSales[Name]=A2609)))</f>
        <v>1</v>
      </c>
      <c r="D2609" s="8">
        <f>SUMIFS(VGSales[Global_Sales],VGSales[Name],A2609)</f>
        <v>0.76</v>
      </c>
    </row>
    <row r="2610" spans="1:4" s="8" customFormat="1" x14ac:dyDescent="0.25">
      <c r="A2610" s="8" t="str">
        <v>BlazBlue: Calamity Trigger</v>
      </c>
      <c r="B2610" s="8" cm="1">
        <f t="array" ref="B2610">SUM(1*(VGSales[Name]=A2610))</f>
        <v>3</v>
      </c>
      <c r="C2610" s="8" cm="1">
        <f t="array" ref="C2610">ROWS(_xlfn.UNIQUE(_xlfn._xlws.FILTER(VGSales[Genre],VGSales[Name]=A2610)))</f>
        <v>1</v>
      </c>
      <c r="D2610" s="8">
        <f>SUMIFS(VGSales[Global_Sales],VGSales[Name],A2610)</f>
        <v>0.95</v>
      </c>
    </row>
    <row r="2611" spans="1:4" s="8" customFormat="1" x14ac:dyDescent="0.25">
      <c r="A2611" s="8" t="str">
        <v>Tenchu 2: Birth of the Stealth Assassins</v>
      </c>
      <c r="B2611" s="8" cm="1">
        <f t="array" ref="B2611">SUM(1*(VGSales[Name]=A2611))</f>
        <v>1</v>
      </c>
      <c r="C2611" s="8" cm="1">
        <f t="array" ref="C2611">ROWS(_xlfn.UNIQUE(_xlfn._xlws.FILTER(VGSales[Genre],VGSales[Name]=A2611)))</f>
        <v>1</v>
      </c>
      <c r="D2611" s="8">
        <f>SUMIFS(VGSales[Global_Sales],VGSales[Name],A2611)</f>
        <v>0.57999999999999996</v>
      </c>
    </row>
    <row r="2612" spans="1:4" s="8" customFormat="1" x14ac:dyDescent="0.25">
      <c r="A2612" s="8" t="str">
        <v>MLB 11: The Show</v>
      </c>
      <c r="B2612" s="8" cm="1">
        <f t="array" ref="B2612">SUM(1*(VGSales[Name]=A2612))</f>
        <v>3</v>
      </c>
      <c r="C2612" s="8" cm="1">
        <f t="array" ref="C2612">ROWS(_xlfn.UNIQUE(_xlfn._xlws.FILTER(VGSales[Genre],VGSales[Name]=A2612)))</f>
        <v>1</v>
      </c>
      <c r="D2612" s="8">
        <f>SUMIFS(VGSales[Global_Sales],VGSales[Name],A2612)</f>
        <v>0.87</v>
      </c>
    </row>
    <row r="2613" spans="1:4" s="8" customFormat="1" x14ac:dyDescent="0.25">
      <c r="A2613" s="8" t="str">
        <v>Naruto: Uzumaki Chronicles 2</v>
      </c>
      <c r="B2613" s="8" cm="1">
        <f t="array" ref="B2613">SUM(1*(VGSales[Name]=A2613))</f>
        <v>1</v>
      </c>
      <c r="C2613" s="8" cm="1">
        <f t="array" ref="C2613">ROWS(_xlfn.UNIQUE(_xlfn._xlws.FILTER(VGSales[Genre],VGSales[Name]=A2613)))</f>
        <v>1</v>
      </c>
      <c r="D2613" s="8">
        <f>SUMIFS(VGSales[Global_Sales],VGSales[Name],A2613)</f>
        <v>0.57999999999999996</v>
      </c>
    </row>
    <row r="2614" spans="1:4" s="8" customFormat="1" x14ac:dyDescent="0.25">
      <c r="A2614" s="8" t="str">
        <v>NHL 06</v>
      </c>
      <c r="B2614" s="8" cm="1">
        <f t="array" ref="B2614">SUM(1*(VGSales[Name]=A2614))</f>
        <v>3</v>
      </c>
      <c r="C2614" s="8" cm="1">
        <f t="array" ref="C2614">ROWS(_xlfn.UNIQUE(_xlfn._xlws.FILTER(VGSales[Genre],VGSales[Name]=A2614)))</f>
        <v>1</v>
      </c>
      <c r="D2614" s="8">
        <f>SUMIFS(VGSales[Global_Sales],VGSales[Name],A2614)</f>
        <v>0.90999999999999992</v>
      </c>
    </row>
    <row r="2615" spans="1:4" s="8" customFormat="1" x14ac:dyDescent="0.25">
      <c r="A2615" s="8" t="str">
        <v>Rooms: The Main Building</v>
      </c>
      <c r="B2615" s="8" cm="1">
        <f t="array" ref="B2615">SUM(1*(VGSales[Name]=A2615))</f>
        <v>2</v>
      </c>
      <c r="C2615" s="8" cm="1">
        <f t="array" ref="C2615">ROWS(_xlfn.UNIQUE(_xlfn._xlws.FILTER(VGSales[Genre],VGSales[Name]=A2615)))</f>
        <v>1</v>
      </c>
      <c r="D2615" s="8">
        <f>SUMIFS(VGSales[Global_Sales],VGSales[Name],A2615)</f>
        <v>0.6399999999999999</v>
      </c>
    </row>
    <row r="2616" spans="1:4" s="8" customFormat="1" x14ac:dyDescent="0.25">
      <c r="A2616" s="8" t="str">
        <v>Rapala: We Fish</v>
      </c>
      <c r="B2616" s="8" cm="1">
        <f t="array" ref="B2616">SUM(1*(VGSales[Name]=A2616))</f>
        <v>1</v>
      </c>
      <c r="C2616" s="8" cm="1">
        <f t="array" ref="C2616">ROWS(_xlfn.UNIQUE(_xlfn._xlws.FILTER(VGSales[Genre],VGSales[Name]=A2616)))</f>
        <v>1</v>
      </c>
      <c r="D2616" s="8">
        <f>SUMIFS(VGSales[Global_Sales],VGSales[Name],A2616)</f>
        <v>0.57999999999999996</v>
      </c>
    </row>
    <row r="2617" spans="1:4" s="8" customFormat="1" x14ac:dyDescent="0.25">
      <c r="A2617" s="8" t="str">
        <v>Parasite Eve II</v>
      </c>
      <c r="B2617" s="8" cm="1">
        <f t="array" ref="B2617">SUM(1*(VGSales[Name]=A2617))</f>
        <v>1</v>
      </c>
      <c r="C2617" s="8" cm="1">
        <f t="array" ref="C2617">ROWS(_xlfn.UNIQUE(_xlfn._xlws.FILTER(VGSales[Genre],VGSales[Name]=A2617)))</f>
        <v>1</v>
      </c>
      <c r="D2617" s="8">
        <f>SUMIFS(VGSales[Global_Sales],VGSales[Name],A2617)</f>
        <v>0.57999999999999996</v>
      </c>
    </row>
    <row r="2618" spans="1:4" s="8" customFormat="1" x14ac:dyDescent="0.25">
      <c r="A2618" s="8" t="str">
        <v>Ratchet &amp; Clank: Quest for Booty</v>
      </c>
      <c r="B2618" s="8" cm="1">
        <f t="array" ref="B2618">SUM(1*(VGSales[Name]=A2618))</f>
        <v>1</v>
      </c>
      <c r="C2618" s="8" cm="1">
        <f t="array" ref="C2618">ROWS(_xlfn.UNIQUE(_xlfn._xlws.FILTER(VGSales[Genre],VGSales[Name]=A2618)))</f>
        <v>1</v>
      </c>
      <c r="D2618" s="8">
        <f>SUMIFS(VGSales[Global_Sales],VGSales[Name],A2618)</f>
        <v>0.57999999999999996</v>
      </c>
    </row>
    <row r="2619" spans="1:4" s="8" customFormat="1" x14ac:dyDescent="0.25">
      <c r="A2619" s="8" t="str">
        <v>Shin Megami Tensei IV</v>
      </c>
      <c r="B2619" s="8" cm="1">
        <f t="array" ref="B2619">SUM(1*(VGSales[Name]=A2619))</f>
        <v>1</v>
      </c>
      <c r="C2619" s="8" cm="1">
        <f t="array" ref="C2619">ROWS(_xlfn.UNIQUE(_xlfn._xlws.FILTER(VGSales[Genre],VGSales[Name]=A2619)))</f>
        <v>1</v>
      </c>
      <c r="D2619" s="8">
        <f>SUMIFS(VGSales[Global_Sales],VGSales[Name],A2619)</f>
        <v>0.56999999999999995</v>
      </c>
    </row>
    <row r="2620" spans="1:4" s="8" customFormat="1" x14ac:dyDescent="0.25">
      <c r="A2620" s="8" t="str">
        <v>Theme Park</v>
      </c>
      <c r="B2620" s="8" cm="1">
        <f t="array" ref="B2620">SUM(1*(VGSales[Name]=A2620))</f>
        <v>3</v>
      </c>
      <c r="C2620" s="8" cm="1">
        <f t="array" ref="C2620">ROWS(_xlfn.UNIQUE(_xlfn._xlws.FILTER(VGSales[Genre],VGSales[Name]=A2620)))</f>
        <v>1</v>
      </c>
      <c r="D2620" s="8">
        <f>SUMIFS(VGSales[Global_Sales],VGSales[Name],A2620)</f>
        <v>0.72</v>
      </c>
    </row>
    <row r="2621" spans="1:4" s="8" customFormat="1" x14ac:dyDescent="0.25">
      <c r="A2621" s="8" t="str">
        <v>Blacksite: Area 51</v>
      </c>
      <c r="B2621" s="8" cm="1">
        <f t="array" ref="B2621">SUM(1*(VGSales[Name]=A2621))</f>
        <v>2</v>
      </c>
      <c r="C2621" s="8" cm="1">
        <f t="array" ref="C2621">ROWS(_xlfn.UNIQUE(_xlfn._xlws.FILTER(VGSales[Genre],VGSales[Name]=A2621)))</f>
        <v>1</v>
      </c>
      <c r="D2621" s="8">
        <f>SUMIFS(VGSales[Global_Sales],VGSales[Name],A2621)</f>
        <v>0.65999999999999992</v>
      </c>
    </row>
    <row r="2622" spans="1:4" s="8" customFormat="1" x14ac:dyDescent="0.25">
      <c r="A2622" s="8" t="str">
        <v>ATV Offroad Fury: Blazin' Trails</v>
      </c>
      <c r="B2622" s="8" cm="1">
        <f t="array" ref="B2622">SUM(1*(VGSales[Name]=A2622))</f>
        <v>1</v>
      </c>
      <c r="C2622" s="8" cm="1">
        <f t="array" ref="C2622">ROWS(_xlfn.UNIQUE(_xlfn._xlws.FILTER(VGSales[Genre],VGSales[Name]=A2622)))</f>
        <v>1</v>
      </c>
      <c r="D2622" s="8">
        <f>SUMIFS(VGSales[Global_Sales],VGSales[Name],A2622)</f>
        <v>0.56999999999999995</v>
      </c>
    </row>
    <row r="2623" spans="1:4" s="8" customFormat="1" x14ac:dyDescent="0.25">
      <c r="A2623" s="8" t="str">
        <v>Far Cry Instincts</v>
      </c>
      <c r="B2623" s="8" cm="1">
        <f t="array" ref="B2623">SUM(1*(VGSales[Name]=A2623))</f>
        <v>1</v>
      </c>
      <c r="C2623" s="8" cm="1">
        <f t="array" ref="C2623">ROWS(_xlfn.UNIQUE(_xlfn._xlws.FILTER(VGSales[Genre],VGSales[Name]=A2623)))</f>
        <v>1</v>
      </c>
      <c r="D2623" s="8">
        <f>SUMIFS(VGSales[Global_Sales],VGSales[Name],A2623)</f>
        <v>0.56999999999999995</v>
      </c>
    </row>
    <row r="2624" spans="1:4" s="8" customFormat="1" x14ac:dyDescent="0.25">
      <c r="A2624" s="8" t="str">
        <v>Mobile Suit Gundam: Giren no Yabou- Zeon no Keifu</v>
      </c>
      <c r="B2624" s="8" cm="1">
        <f t="array" ref="B2624">SUM(1*(VGSales[Name]=A2624))</f>
        <v>1</v>
      </c>
      <c r="C2624" s="8" cm="1">
        <f t="array" ref="C2624">ROWS(_xlfn.UNIQUE(_xlfn._xlws.FILTER(VGSales[Genre],VGSales[Name]=A2624)))</f>
        <v>1</v>
      </c>
      <c r="D2624" s="8">
        <f>SUMIFS(VGSales[Global_Sales],VGSales[Name],A2624)</f>
        <v>0.56999999999999995</v>
      </c>
    </row>
    <row r="2625" spans="1:4" s="8" customFormat="1" x14ac:dyDescent="0.25">
      <c r="A2625" s="8" t="str">
        <v>Spyro Orange: The Cortex Conspiracy</v>
      </c>
      <c r="B2625" s="8" cm="1">
        <f t="array" ref="B2625">SUM(1*(VGSales[Name]=A2625))</f>
        <v>1</v>
      </c>
      <c r="C2625" s="8" cm="1">
        <f t="array" ref="C2625">ROWS(_xlfn.UNIQUE(_xlfn._xlws.FILTER(VGSales[Genre],VGSales[Name]=A2625)))</f>
        <v>1</v>
      </c>
      <c r="D2625" s="8">
        <f>SUMIFS(VGSales[Global_Sales],VGSales[Name],A2625)</f>
        <v>0.56999999999999995</v>
      </c>
    </row>
    <row r="2626" spans="1:4" s="8" customFormat="1" x14ac:dyDescent="0.25">
      <c r="A2626" s="8" t="str">
        <v>Enslaved: Odyssey to the West</v>
      </c>
      <c r="B2626" s="8" cm="1">
        <f t="array" ref="B2626">SUM(1*(VGSales[Name]=A2626))</f>
        <v>2</v>
      </c>
      <c r="C2626" s="8" cm="1">
        <f t="array" ref="C2626">ROWS(_xlfn.UNIQUE(_xlfn._xlws.FILTER(VGSales[Genre],VGSales[Name]=A2626)))</f>
        <v>1</v>
      </c>
      <c r="D2626" s="8">
        <f>SUMIFS(VGSales[Global_Sales],VGSales[Name],A2626)</f>
        <v>1.1200000000000001</v>
      </c>
    </row>
    <row r="2627" spans="1:4" s="8" customFormat="1" x14ac:dyDescent="0.25">
      <c r="A2627" s="8" t="str">
        <v>Beyond The Beyond</v>
      </c>
      <c r="B2627" s="8" cm="1">
        <f t="array" ref="B2627">SUM(1*(VGSales[Name]=A2627))</f>
        <v>1</v>
      </c>
      <c r="C2627" s="8" cm="1">
        <f t="array" ref="C2627">ROWS(_xlfn.UNIQUE(_xlfn._xlws.FILTER(VGSales[Genre],VGSales[Name]=A2627)))</f>
        <v>1</v>
      </c>
      <c r="D2627" s="8">
        <f>SUMIFS(VGSales[Global_Sales],VGSales[Name],A2627)</f>
        <v>0.56999999999999995</v>
      </c>
    </row>
    <row r="2628" spans="1:4" s="8" customFormat="1" x14ac:dyDescent="0.25">
      <c r="A2628" s="8" t="str">
        <v>Warhammer 40,000: Space Marine</v>
      </c>
      <c r="B2628" s="8" cm="1">
        <f t="array" ref="B2628">SUM(1*(VGSales[Name]=A2628))</f>
        <v>3</v>
      </c>
      <c r="C2628" s="8" cm="1">
        <f t="array" ref="C2628">ROWS(_xlfn.UNIQUE(_xlfn._xlws.FILTER(VGSales[Genre],VGSales[Name]=A2628)))</f>
        <v>1</v>
      </c>
      <c r="D2628" s="8">
        <f>SUMIFS(VGSales[Global_Sales],VGSales[Name],A2628)</f>
        <v>1.23</v>
      </c>
    </row>
    <row r="2629" spans="1:4" s="8" customFormat="1" x14ac:dyDescent="0.25">
      <c r="A2629" s="8" t="str">
        <v>No More Heroes</v>
      </c>
      <c r="B2629" s="8" cm="1">
        <f t="array" ref="B2629">SUM(1*(VGSales[Name]=A2629))</f>
        <v>1</v>
      </c>
      <c r="C2629" s="8" cm="1">
        <f t="array" ref="C2629">ROWS(_xlfn.UNIQUE(_xlfn._xlws.FILTER(VGSales[Genre],VGSales[Name]=A2629)))</f>
        <v>1</v>
      </c>
      <c r="D2629" s="8">
        <f>SUMIFS(VGSales[Global_Sales],VGSales[Name],A2629)</f>
        <v>0.56999999999999995</v>
      </c>
    </row>
    <row r="2630" spans="1:4" s="8" customFormat="1" x14ac:dyDescent="0.25">
      <c r="A2630" s="8" t="str">
        <v>Petz Wild Animals: Tigerz</v>
      </c>
      <c r="B2630" s="8" cm="1">
        <f t="array" ref="B2630">SUM(1*(VGSales[Name]=A2630))</f>
        <v>1</v>
      </c>
      <c r="C2630" s="8" cm="1">
        <f t="array" ref="C2630">ROWS(_xlfn.UNIQUE(_xlfn._xlws.FILTER(VGSales[Genre],VGSales[Name]=A2630)))</f>
        <v>1</v>
      </c>
      <c r="D2630" s="8">
        <f>SUMIFS(VGSales[Global_Sales],VGSales[Name],A2630)</f>
        <v>0.56999999999999995</v>
      </c>
    </row>
    <row r="2631" spans="1:4" s="8" customFormat="1" x14ac:dyDescent="0.25">
      <c r="A2631" s="8" t="str">
        <v>Naruto: Ultimate Ninja 2</v>
      </c>
      <c r="B2631" s="8" cm="1">
        <f t="array" ref="B2631">SUM(1*(VGSales[Name]=A2631))</f>
        <v>1</v>
      </c>
      <c r="C2631" s="8" cm="1">
        <f t="array" ref="C2631">ROWS(_xlfn.UNIQUE(_xlfn._xlws.FILTER(VGSales[Genre],VGSales[Name]=A2631)))</f>
        <v>1</v>
      </c>
      <c r="D2631" s="8">
        <f>SUMIFS(VGSales[Global_Sales],VGSales[Name],A2631)</f>
        <v>0.56999999999999995</v>
      </c>
    </row>
    <row r="2632" spans="1:4" s="8" customFormat="1" x14ac:dyDescent="0.25">
      <c r="A2632" s="8" t="str">
        <v>Defiance</v>
      </c>
      <c r="B2632" s="8" cm="1">
        <f t="array" ref="B2632">SUM(1*(VGSales[Name]=A2632))</f>
        <v>3</v>
      </c>
      <c r="C2632" s="8" cm="1">
        <f t="array" ref="C2632">ROWS(_xlfn.UNIQUE(_xlfn._xlws.FILTER(VGSales[Genre],VGSales[Name]=A2632)))</f>
        <v>1</v>
      </c>
      <c r="D2632" s="8">
        <f>SUMIFS(VGSales[Global_Sales],VGSales[Name],A2632)</f>
        <v>1.1399999999999999</v>
      </c>
    </row>
    <row r="2633" spans="1:4" s="8" customFormat="1" x14ac:dyDescent="0.25">
      <c r="A2633" s="8" t="str">
        <v>3D Dot Game Heroes</v>
      </c>
      <c r="B2633" s="8" cm="1">
        <f t="array" ref="B2633">SUM(1*(VGSales[Name]=A2633))</f>
        <v>1</v>
      </c>
      <c r="C2633" s="8" cm="1">
        <f t="array" ref="C2633">ROWS(_xlfn.UNIQUE(_xlfn._xlws.FILTER(VGSales[Genre],VGSales[Name]=A2633)))</f>
        <v>1</v>
      </c>
      <c r="D2633" s="8">
        <f>SUMIFS(VGSales[Global_Sales],VGSales[Name],A2633)</f>
        <v>0.56999999999999995</v>
      </c>
    </row>
    <row r="2634" spans="1:4" s="8" customFormat="1" x14ac:dyDescent="0.25">
      <c r="A2634" s="8" t="str">
        <v>The Mysterious Murasame Castle</v>
      </c>
      <c r="B2634" s="8" cm="1">
        <f t="array" ref="B2634">SUM(1*(VGSales[Name]=A2634))</f>
        <v>1</v>
      </c>
      <c r="C2634" s="8" cm="1">
        <f t="array" ref="C2634">ROWS(_xlfn.UNIQUE(_xlfn._xlws.FILTER(VGSales[Genre],VGSales[Name]=A2634)))</f>
        <v>1</v>
      </c>
      <c r="D2634" s="8">
        <f>SUMIFS(VGSales[Global_Sales],VGSales[Name],A2634)</f>
        <v>0.56999999999999995</v>
      </c>
    </row>
    <row r="2635" spans="1:4" s="8" customFormat="1" x14ac:dyDescent="0.25">
      <c r="A2635" s="8" t="str">
        <v>NBA Hangtime</v>
      </c>
      <c r="B2635" s="8" cm="1">
        <f t="array" ref="B2635">SUM(1*(VGSales[Name]=A2635))</f>
        <v>2</v>
      </c>
      <c r="C2635" s="8" cm="1">
        <f t="array" ref="C2635">ROWS(_xlfn.UNIQUE(_xlfn._xlws.FILTER(VGSales[Genre],VGSales[Name]=A2635)))</f>
        <v>1</v>
      </c>
      <c r="D2635" s="8">
        <f>SUMIFS(VGSales[Global_Sales],VGSales[Name],A2635)</f>
        <v>0.62999999999999989</v>
      </c>
    </row>
    <row r="2636" spans="1:4" s="8" customFormat="1" x14ac:dyDescent="0.25">
      <c r="A2636" s="8" t="str">
        <v>Jillian Michaels Fitness Ultimatum 2010</v>
      </c>
      <c r="B2636" s="8" cm="1">
        <f t="array" ref="B2636">SUM(1*(VGSales[Name]=A2636))</f>
        <v>2</v>
      </c>
      <c r="C2636" s="8" cm="1">
        <f t="array" ref="C2636">ROWS(_xlfn.UNIQUE(_xlfn._xlws.FILTER(VGSales[Genre],VGSales[Name]=A2636)))</f>
        <v>1</v>
      </c>
      <c r="D2636" s="8">
        <f>SUMIFS(VGSales[Global_Sales],VGSales[Name],A2636)</f>
        <v>0.64999999999999991</v>
      </c>
    </row>
    <row r="2637" spans="1:4" s="8" customFormat="1" x14ac:dyDescent="0.25">
      <c r="A2637" s="8" t="str">
        <v>Grease</v>
      </c>
      <c r="B2637" s="8" cm="1">
        <f t="array" ref="B2637">SUM(1*(VGSales[Name]=A2637))</f>
        <v>2</v>
      </c>
      <c r="C2637" s="8" cm="1">
        <f t="array" ref="C2637">ROWS(_xlfn.UNIQUE(_xlfn._xlws.FILTER(VGSales[Genre],VGSales[Name]=A2637)))</f>
        <v>1</v>
      </c>
      <c r="D2637" s="8">
        <f>SUMIFS(VGSales[Global_Sales],VGSales[Name],A2637)</f>
        <v>0.67999999999999994</v>
      </c>
    </row>
    <row r="2638" spans="1:4" s="8" customFormat="1" x14ac:dyDescent="0.25">
      <c r="A2638" s="8" t="str">
        <v>Blood Wake</v>
      </c>
      <c r="B2638" s="8" cm="1">
        <f t="array" ref="B2638">SUM(1*(VGSales[Name]=A2638))</f>
        <v>1</v>
      </c>
      <c r="C2638" s="8" cm="1">
        <f t="array" ref="C2638">ROWS(_xlfn.UNIQUE(_xlfn._xlws.FILTER(VGSales[Genre],VGSales[Name]=A2638)))</f>
        <v>1</v>
      </c>
      <c r="D2638" s="8">
        <f>SUMIFS(VGSales[Global_Sales],VGSales[Name],A2638)</f>
        <v>0.56999999999999995</v>
      </c>
    </row>
    <row r="2639" spans="1:4" s="8" customFormat="1" x14ac:dyDescent="0.25">
      <c r="A2639" s="8" t="str">
        <v>Dynasty Warriors 5: Xtreme Legends</v>
      </c>
      <c r="B2639" s="8" cm="1">
        <f t="array" ref="B2639">SUM(1*(VGSales[Name]=A2639))</f>
        <v>1</v>
      </c>
      <c r="C2639" s="8" cm="1">
        <f t="array" ref="C2639">ROWS(_xlfn.UNIQUE(_xlfn._xlws.FILTER(VGSales[Genre],VGSales[Name]=A2639)))</f>
        <v>1</v>
      </c>
      <c r="D2639" s="8">
        <f>SUMIFS(VGSales[Global_Sales],VGSales[Name],A2639)</f>
        <v>0.56999999999999995</v>
      </c>
    </row>
    <row r="2640" spans="1:4" s="8" customFormat="1" x14ac:dyDescent="0.25">
      <c r="A2640" s="8" t="str">
        <v>Dora The Explorer: Dora Saves the Snow Princess</v>
      </c>
      <c r="B2640" s="8" cm="1">
        <f t="array" ref="B2640">SUM(1*(VGSales[Name]=A2640))</f>
        <v>3</v>
      </c>
      <c r="C2640" s="8" cm="1">
        <f t="array" ref="C2640">ROWS(_xlfn.UNIQUE(_xlfn._xlws.FILTER(VGSales[Genre],VGSales[Name]=A2640)))</f>
        <v>1</v>
      </c>
      <c r="D2640" s="8">
        <f>SUMIFS(VGSales[Global_Sales],VGSales[Name],A2640)</f>
        <v>1.4100000000000001</v>
      </c>
    </row>
    <row r="2641" spans="1:4" s="8" customFormat="1" x14ac:dyDescent="0.25">
      <c r="A2641" s="8" t="str">
        <v>Jampack Summer 2002</v>
      </c>
      <c r="B2641" s="8" cm="1">
        <f t="array" ref="B2641">SUM(1*(VGSales[Name]=A2641))</f>
        <v>1</v>
      </c>
      <c r="C2641" s="8" cm="1">
        <f t="array" ref="C2641">ROWS(_xlfn.UNIQUE(_xlfn._xlws.FILTER(VGSales[Genre],VGSales[Name]=A2641)))</f>
        <v>1</v>
      </c>
      <c r="D2641" s="8">
        <f>SUMIFS(VGSales[Global_Sales],VGSales[Name],A2641)</f>
        <v>0.56999999999999995</v>
      </c>
    </row>
    <row r="2642" spans="1:4" s="8" customFormat="1" x14ac:dyDescent="0.25">
      <c r="A2642" s="8" t="str">
        <v>FIFA World Cup Germany 2006</v>
      </c>
      <c r="B2642" s="8" cm="1">
        <f t="array" ref="B2642">SUM(1*(VGSales[Name]=A2642))</f>
        <v>6</v>
      </c>
      <c r="C2642" s="8" cm="1">
        <f t="array" ref="C2642">ROWS(_xlfn.UNIQUE(_xlfn._xlws.FILTER(VGSales[Genre],VGSales[Name]=A2642)))</f>
        <v>1</v>
      </c>
      <c r="D2642" s="8">
        <f>SUMIFS(VGSales[Global_Sales],VGSales[Name],A2642)</f>
        <v>1.57</v>
      </c>
    </row>
    <row r="2643" spans="1:4" s="8" customFormat="1" x14ac:dyDescent="0.25">
      <c r="A2643" s="8" t="str">
        <v>Wreckless: ThE YaKuza MisSiOns</v>
      </c>
      <c r="B2643" s="8" cm="1">
        <f t="array" ref="B2643">SUM(1*(VGSales[Name]=A2643))</f>
        <v>3</v>
      </c>
      <c r="C2643" s="8" cm="1">
        <f t="array" ref="C2643">ROWS(_xlfn.UNIQUE(_xlfn._xlws.FILTER(VGSales[Genre],VGSales[Name]=A2643)))</f>
        <v>1</v>
      </c>
      <c r="D2643" s="8">
        <f>SUMIFS(VGSales[Global_Sales],VGSales[Name],A2643)</f>
        <v>0.84999999999999987</v>
      </c>
    </row>
    <row r="2644" spans="1:4" s="8" customFormat="1" x14ac:dyDescent="0.25">
      <c r="A2644" s="8" t="str">
        <v>Super Bomberman</v>
      </c>
      <c r="B2644" s="8" cm="1">
        <f t="array" ref="B2644">SUM(1*(VGSales[Name]=A2644))</f>
        <v>1</v>
      </c>
      <c r="C2644" s="8" cm="1">
        <f t="array" ref="C2644">ROWS(_xlfn.UNIQUE(_xlfn._xlws.FILTER(VGSales[Genre],VGSales[Name]=A2644)))</f>
        <v>1</v>
      </c>
      <c r="D2644" s="8">
        <f>SUMIFS(VGSales[Global_Sales],VGSales[Name],A2644)</f>
        <v>0.56999999999999995</v>
      </c>
    </row>
    <row r="2645" spans="1:4" s="8" customFormat="1" x14ac:dyDescent="0.25">
      <c r="A2645" s="8" t="str">
        <v>Spec Ops: The Line</v>
      </c>
      <c r="B2645" s="8" cm="1">
        <f t="array" ref="B2645">SUM(1*(VGSales[Name]=A2645))</f>
        <v>3</v>
      </c>
      <c r="C2645" s="8" cm="1">
        <f t="array" ref="C2645">ROWS(_xlfn.UNIQUE(_xlfn._xlws.FILTER(VGSales[Genre],VGSales[Name]=A2645)))</f>
        <v>1</v>
      </c>
      <c r="D2645" s="8">
        <f>SUMIFS(VGSales[Global_Sales],VGSales[Name],A2645)</f>
        <v>1.23</v>
      </c>
    </row>
    <row r="2646" spans="1:4" s="8" customFormat="1" x14ac:dyDescent="0.25">
      <c r="A2646" s="8" t="str">
        <v>SD Gundam G Generation Neo</v>
      </c>
      <c r="B2646" s="8" cm="1">
        <f t="array" ref="B2646">SUM(1*(VGSales[Name]=A2646))</f>
        <v>1</v>
      </c>
      <c r="C2646" s="8" cm="1">
        <f t="array" ref="C2646">ROWS(_xlfn.UNIQUE(_xlfn._xlws.FILTER(VGSales[Genre],VGSales[Name]=A2646)))</f>
        <v>1</v>
      </c>
      <c r="D2646" s="8">
        <f>SUMIFS(VGSales[Global_Sales],VGSales[Name],A2646)</f>
        <v>0.56999999999999995</v>
      </c>
    </row>
    <row r="2647" spans="1:4" s="8" customFormat="1" x14ac:dyDescent="0.25">
      <c r="A2647" s="8" t="str">
        <v>Bratz 4 Real</v>
      </c>
      <c r="B2647" s="8" cm="1">
        <f t="array" ref="B2647">SUM(1*(VGSales[Name]=A2647))</f>
        <v>1</v>
      </c>
      <c r="C2647" s="8" cm="1">
        <f t="array" ref="C2647">ROWS(_xlfn.UNIQUE(_xlfn._xlws.FILTER(VGSales[Genre],VGSales[Name]=A2647)))</f>
        <v>1</v>
      </c>
      <c r="D2647" s="8">
        <f>SUMIFS(VGSales[Global_Sales],VGSales[Name],A2647)</f>
        <v>0.56999999999999995</v>
      </c>
    </row>
    <row r="2648" spans="1:4" s="8" customFormat="1" x14ac:dyDescent="0.25">
      <c r="A2648" s="8" t="str">
        <v>RalliSport Challenge</v>
      </c>
      <c r="B2648" s="8" cm="1">
        <f t="array" ref="B2648">SUM(1*(VGSales[Name]=A2648))</f>
        <v>1</v>
      </c>
      <c r="C2648" s="8" cm="1">
        <f t="array" ref="C2648">ROWS(_xlfn.UNIQUE(_xlfn._xlws.FILTER(VGSales[Genre],VGSales[Name]=A2648)))</f>
        <v>1</v>
      </c>
      <c r="D2648" s="8">
        <f>SUMIFS(VGSales[Global_Sales],VGSales[Name],A2648)</f>
        <v>0.56999999999999995</v>
      </c>
    </row>
    <row r="2649" spans="1:4" s="8" customFormat="1" x14ac:dyDescent="0.25">
      <c r="A2649" s="8" t="str">
        <v>Resident Evil Outbreak File #2</v>
      </c>
      <c r="B2649" s="8" cm="1">
        <f t="array" ref="B2649">SUM(1*(VGSales[Name]=A2649))</f>
        <v>1</v>
      </c>
      <c r="C2649" s="8" cm="1">
        <f t="array" ref="C2649">ROWS(_xlfn.UNIQUE(_xlfn._xlws.FILTER(VGSales[Genre],VGSales[Name]=A2649)))</f>
        <v>1</v>
      </c>
      <c r="D2649" s="8">
        <f>SUMIFS(VGSales[Global_Sales],VGSales[Name],A2649)</f>
        <v>0.56999999999999995</v>
      </c>
    </row>
    <row r="2650" spans="1:4" s="8" customFormat="1" x14ac:dyDescent="0.25">
      <c r="A2650" s="8" t="str">
        <v>Bob the Builder: Can We Fix It?</v>
      </c>
      <c r="B2650" s="8" cm="1">
        <f t="array" ref="B2650">SUM(1*(VGSales[Name]=A2650))</f>
        <v>1</v>
      </c>
      <c r="C2650" s="8" cm="1">
        <f t="array" ref="C2650">ROWS(_xlfn.UNIQUE(_xlfn._xlws.FILTER(VGSales[Genre],VGSales[Name]=A2650)))</f>
        <v>1</v>
      </c>
      <c r="D2650" s="8">
        <f>SUMIFS(VGSales[Global_Sales],VGSales[Name],A2650)</f>
        <v>0.56999999999999995</v>
      </c>
    </row>
    <row r="2651" spans="1:4" s="8" customFormat="1" x14ac:dyDescent="0.25">
      <c r="A2651" s="8" t="str">
        <v>XIII</v>
      </c>
      <c r="B2651" s="8" cm="1">
        <f t="array" ref="B2651">SUM(1*(VGSales[Name]=A2651))</f>
        <v>3</v>
      </c>
      <c r="C2651" s="8" cm="1">
        <f t="array" ref="C2651">ROWS(_xlfn.UNIQUE(_xlfn._xlws.FILTER(VGSales[Genre],VGSales[Name]=A2651)))</f>
        <v>1</v>
      </c>
      <c r="D2651" s="8">
        <f>SUMIFS(VGSales[Global_Sales],VGSales[Name],A2651)</f>
        <v>0.90999999999999992</v>
      </c>
    </row>
    <row r="2652" spans="1:4" s="8" customFormat="1" x14ac:dyDescent="0.25">
      <c r="A2652" s="8" t="str">
        <v>NHL 14</v>
      </c>
      <c r="B2652" s="8" cm="1">
        <f t="array" ref="B2652">SUM(1*(VGSales[Name]=A2652))</f>
        <v>2</v>
      </c>
      <c r="C2652" s="8" cm="1">
        <f t="array" ref="C2652">ROWS(_xlfn.UNIQUE(_xlfn._xlws.FILTER(VGSales[Genre],VGSales[Name]=A2652)))</f>
        <v>1</v>
      </c>
      <c r="D2652" s="8">
        <f>SUMIFS(VGSales[Global_Sales],VGSales[Name],A2652)</f>
        <v>1.1099999999999999</v>
      </c>
    </row>
    <row r="2653" spans="1:4" s="8" customFormat="1" x14ac:dyDescent="0.25">
      <c r="A2653" s="8" t="str">
        <v>Breath of Fire IV</v>
      </c>
      <c r="B2653" s="8" cm="1">
        <f t="array" ref="B2653">SUM(1*(VGSales[Name]=A2653))</f>
        <v>1</v>
      </c>
      <c r="C2653" s="8" cm="1">
        <f t="array" ref="C2653">ROWS(_xlfn.UNIQUE(_xlfn._xlws.FILTER(VGSales[Genre],VGSales[Name]=A2653)))</f>
        <v>1</v>
      </c>
      <c r="D2653" s="8">
        <f>SUMIFS(VGSales[Global_Sales],VGSales[Name],A2653)</f>
        <v>0.56000000000000005</v>
      </c>
    </row>
    <row r="2654" spans="1:4" s="8" customFormat="1" x14ac:dyDescent="0.25">
      <c r="A2654" s="8" t="str">
        <v>Odin Sphere</v>
      </c>
      <c r="B2654" s="8" cm="1">
        <f t="array" ref="B2654">SUM(1*(VGSales[Name]=A2654))</f>
        <v>1</v>
      </c>
      <c r="C2654" s="8" cm="1">
        <f t="array" ref="C2654">ROWS(_xlfn.UNIQUE(_xlfn._xlws.FILTER(VGSales[Genre],VGSales[Name]=A2654)))</f>
        <v>1</v>
      </c>
      <c r="D2654" s="8">
        <f>SUMIFS(VGSales[Global_Sales],VGSales[Name],A2654)</f>
        <v>0.56000000000000005</v>
      </c>
    </row>
    <row r="2655" spans="1:4" s="8" customFormat="1" x14ac:dyDescent="0.25">
      <c r="A2655" s="8" t="str">
        <v>Donkey Kong Jungle Climber</v>
      </c>
      <c r="B2655" s="8" cm="1">
        <f t="array" ref="B2655">SUM(1*(VGSales[Name]=A2655))</f>
        <v>1</v>
      </c>
      <c r="C2655" s="8" cm="1">
        <f t="array" ref="C2655">ROWS(_xlfn.UNIQUE(_xlfn._xlws.FILTER(VGSales[Genre],VGSales[Name]=A2655)))</f>
        <v>1</v>
      </c>
      <c r="D2655" s="8">
        <f>SUMIFS(VGSales[Global_Sales],VGSales[Name],A2655)</f>
        <v>0.56000000000000005</v>
      </c>
    </row>
    <row r="2656" spans="1:4" s="8" customFormat="1" x14ac:dyDescent="0.25">
      <c r="A2656" s="8" t="str">
        <v>The Incredible Hulk</v>
      </c>
      <c r="B2656" s="8" cm="1">
        <f t="array" ref="B2656">SUM(1*(VGSales[Name]=A2656))</f>
        <v>6</v>
      </c>
      <c r="C2656" s="8" cm="1">
        <f t="array" ref="C2656">ROWS(_xlfn.UNIQUE(_xlfn._xlws.FILTER(VGSales[Genre],VGSales[Name]=A2656)))</f>
        <v>1</v>
      </c>
      <c r="D2656" s="8">
        <f>SUMIFS(VGSales[Global_Sales],VGSales[Name],A2656)</f>
        <v>2.0300000000000002</v>
      </c>
    </row>
    <row r="2657" spans="1:4" s="8" customFormat="1" x14ac:dyDescent="0.25">
      <c r="A2657" s="8" t="str">
        <v>Ms. Pac-Man Maze Madness</v>
      </c>
      <c r="B2657" s="8" cm="1">
        <f t="array" ref="B2657">SUM(1*(VGSales[Name]=A2657))</f>
        <v>2</v>
      </c>
      <c r="C2657" s="8" cm="1">
        <f t="array" ref="C2657">ROWS(_xlfn.UNIQUE(_xlfn._xlws.FILTER(VGSales[Genre],VGSales[Name]=A2657)))</f>
        <v>1</v>
      </c>
      <c r="D2657" s="8">
        <f>SUMIFS(VGSales[Global_Sales],VGSales[Name],A2657)</f>
        <v>1</v>
      </c>
    </row>
    <row r="2658" spans="1:4" s="8" customFormat="1" x14ac:dyDescent="0.25">
      <c r="A2658" s="8" t="str">
        <v>Arena Football</v>
      </c>
      <c r="B2658" s="8" cm="1">
        <f t="array" ref="B2658">SUM(1*(VGSales[Name]=A2658))</f>
        <v>2</v>
      </c>
      <c r="C2658" s="8" cm="1">
        <f t="array" ref="C2658">ROWS(_xlfn.UNIQUE(_xlfn._xlws.FILTER(VGSales[Genre],VGSales[Name]=A2658)))</f>
        <v>1</v>
      </c>
      <c r="D2658" s="8">
        <f>SUMIFS(VGSales[Global_Sales],VGSales[Name],A2658)</f>
        <v>0.71000000000000008</v>
      </c>
    </row>
    <row r="2659" spans="1:4" s="8" customFormat="1" x14ac:dyDescent="0.25">
      <c r="A2659" s="8" t="str">
        <v>NHL Hitz 20-02</v>
      </c>
      <c r="B2659" s="8" cm="1">
        <f t="array" ref="B2659">SUM(1*(VGSales[Name]=A2659))</f>
        <v>3</v>
      </c>
      <c r="C2659" s="8" cm="1">
        <f t="array" ref="C2659">ROWS(_xlfn.UNIQUE(_xlfn._xlws.FILTER(VGSales[Genre],VGSales[Name]=A2659)))</f>
        <v>1</v>
      </c>
      <c r="D2659" s="8">
        <f>SUMIFS(VGSales[Global_Sales],VGSales[Name],A2659)</f>
        <v>1.04</v>
      </c>
    </row>
    <row r="2660" spans="1:4" s="8" customFormat="1" x14ac:dyDescent="0.25">
      <c r="A2660" s="8" t="str">
        <v>Classic NES Series: Dr. Mario</v>
      </c>
      <c r="B2660" s="8" cm="1">
        <f t="array" ref="B2660">SUM(1*(VGSales[Name]=A2660))</f>
        <v>1</v>
      </c>
      <c r="C2660" s="8" cm="1">
        <f t="array" ref="C2660">ROWS(_xlfn.UNIQUE(_xlfn._xlws.FILTER(VGSales[Genre],VGSales[Name]=A2660)))</f>
        <v>1</v>
      </c>
      <c r="D2660" s="8">
        <f>SUMIFS(VGSales[Global_Sales],VGSales[Name],A2660)</f>
        <v>0.56000000000000005</v>
      </c>
    </row>
    <row r="2661" spans="1:4" s="8" customFormat="1" x14ac:dyDescent="0.25">
      <c r="A2661" s="8" t="str">
        <v>NCAA March Madness 07</v>
      </c>
      <c r="B2661" s="8" cm="1">
        <f t="array" ref="B2661">SUM(1*(VGSales[Name]=A2661))</f>
        <v>2</v>
      </c>
      <c r="C2661" s="8" cm="1">
        <f t="array" ref="C2661">ROWS(_xlfn.UNIQUE(_xlfn._xlws.FILTER(VGSales[Genre],VGSales[Name]=A2661)))</f>
        <v>1</v>
      </c>
      <c r="D2661" s="8">
        <f>SUMIFS(VGSales[Global_Sales],VGSales[Name],A2661)</f>
        <v>0.77</v>
      </c>
    </row>
    <row r="2662" spans="1:4" s="8" customFormat="1" x14ac:dyDescent="0.25">
      <c r="A2662" s="8" t="str">
        <v>Monsters, Inc. Scream Team</v>
      </c>
      <c r="B2662" s="8" cm="1">
        <f t="array" ref="B2662">SUM(1*(VGSales[Name]=A2662))</f>
        <v>1</v>
      </c>
      <c r="C2662" s="8" cm="1">
        <f t="array" ref="C2662">ROWS(_xlfn.UNIQUE(_xlfn._xlws.FILTER(VGSales[Genre],VGSales[Name]=A2662)))</f>
        <v>1</v>
      </c>
      <c r="D2662" s="8">
        <f>SUMIFS(VGSales[Global_Sales],VGSales[Name],A2662)</f>
        <v>0.56000000000000005</v>
      </c>
    </row>
    <row r="2663" spans="1:4" s="8" customFormat="1" x14ac:dyDescent="0.25">
      <c r="A2663" s="8" t="str">
        <v>Harry Potter Collection</v>
      </c>
      <c r="B2663" s="8" cm="1">
        <f t="array" ref="B2663">SUM(1*(VGSales[Name]=A2663))</f>
        <v>1</v>
      </c>
      <c r="C2663" s="8" cm="1">
        <f t="array" ref="C2663">ROWS(_xlfn.UNIQUE(_xlfn._xlws.FILTER(VGSales[Genre],VGSales[Name]=A2663)))</f>
        <v>1</v>
      </c>
      <c r="D2663" s="8">
        <f>SUMIFS(VGSales[Global_Sales],VGSales[Name],A2663)</f>
        <v>0.56000000000000005</v>
      </c>
    </row>
    <row r="2664" spans="1:4" s="8" customFormat="1" x14ac:dyDescent="0.25">
      <c r="A2664" s="8" t="str">
        <v>Yu-Gi-Oh! World Championship Tournament 2004</v>
      </c>
      <c r="B2664" s="8" cm="1">
        <f t="array" ref="B2664">SUM(1*(VGSales[Name]=A2664))</f>
        <v>1</v>
      </c>
      <c r="C2664" s="8" cm="1">
        <f t="array" ref="C2664">ROWS(_xlfn.UNIQUE(_xlfn._xlws.FILTER(VGSales[Genre],VGSales[Name]=A2664)))</f>
        <v>1</v>
      </c>
      <c r="D2664" s="8">
        <f>SUMIFS(VGSales[Global_Sales],VGSales[Name],A2664)</f>
        <v>0.56000000000000005</v>
      </c>
    </row>
    <row r="2665" spans="1:4" s="8" customFormat="1" x14ac:dyDescent="0.25">
      <c r="A2665" s="8" t="str">
        <v>Cabela's Big Game Hunter 2005 Adventures</v>
      </c>
      <c r="B2665" s="8" cm="1">
        <f t="array" ref="B2665">SUM(1*(VGSales[Name]=A2665))</f>
        <v>4</v>
      </c>
      <c r="C2665" s="8" cm="1">
        <f t="array" ref="C2665">ROWS(_xlfn.UNIQUE(_xlfn._xlws.FILTER(VGSales[Genre],VGSales[Name]=A2665)))</f>
        <v>1</v>
      </c>
      <c r="D2665" s="8">
        <f>SUMIFS(VGSales[Global_Sales],VGSales[Name],A2665)</f>
        <v>0.87000000000000011</v>
      </c>
    </row>
    <row r="2666" spans="1:4" s="8" customFormat="1" x14ac:dyDescent="0.25">
      <c r="A2666" s="8" t="str">
        <v>Hotel Dusk: Room 215</v>
      </c>
      <c r="B2666" s="8" cm="1">
        <f t="array" ref="B2666">SUM(1*(VGSales[Name]=A2666))</f>
        <v>1</v>
      </c>
      <c r="C2666" s="8" cm="1">
        <f t="array" ref="C2666">ROWS(_xlfn.UNIQUE(_xlfn._xlws.FILTER(VGSales[Genre],VGSales[Name]=A2666)))</f>
        <v>1</v>
      </c>
      <c r="D2666" s="8">
        <f>SUMIFS(VGSales[Global_Sales],VGSales[Name],A2666)</f>
        <v>0.56000000000000005</v>
      </c>
    </row>
    <row r="2667" spans="1:4" s="8" customFormat="1" x14ac:dyDescent="0.25">
      <c r="A2667" s="8" t="str">
        <v>Knockout Kings 2001</v>
      </c>
      <c r="B2667" s="8" cm="1">
        <f t="array" ref="B2667">SUM(1*(VGSales[Name]=A2667))</f>
        <v>2</v>
      </c>
      <c r="C2667" s="8" cm="1">
        <f t="array" ref="C2667">ROWS(_xlfn.UNIQUE(_xlfn._xlws.FILTER(VGSales[Genre],VGSales[Name]=A2667)))</f>
        <v>1</v>
      </c>
      <c r="D2667" s="8">
        <f>SUMIFS(VGSales[Global_Sales],VGSales[Name],A2667)</f>
        <v>0.97</v>
      </c>
    </row>
    <row r="2668" spans="1:4" s="8" customFormat="1" x14ac:dyDescent="0.25">
      <c r="A2668" s="8" t="str">
        <v>Battlefield 2: Modern Combat</v>
      </c>
      <c r="B2668" s="8" cm="1">
        <f t="array" ref="B2668">SUM(1*(VGSales[Name]=A2668))</f>
        <v>3</v>
      </c>
      <c r="C2668" s="8" cm="1">
        <f t="array" ref="C2668">ROWS(_xlfn.UNIQUE(_xlfn._xlws.FILTER(VGSales[Genre],VGSales[Name]=A2668)))</f>
        <v>1</v>
      </c>
      <c r="D2668" s="8">
        <f>SUMIFS(VGSales[Global_Sales],VGSales[Name],A2668)</f>
        <v>1.41</v>
      </c>
    </row>
    <row r="2669" spans="1:4" s="8" customFormat="1" x14ac:dyDescent="0.25">
      <c r="A2669" s="8" t="str">
        <v>All-Star Baseball 2002</v>
      </c>
      <c r="B2669" s="8" cm="1">
        <f t="array" ref="B2669">SUM(1*(VGSales[Name]=A2669))</f>
        <v>2</v>
      </c>
      <c r="C2669" s="8" cm="1">
        <f t="array" ref="C2669">ROWS(_xlfn.UNIQUE(_xlfn._xlws.FILTER(VGSales[Genre],VGSales[Name]=A2669)))</f>
        <v>1</v>
      </c>
      <c r="D2669" s="8">
        <f>SUMIFS(VGSales[Global_Sales],VGSales[Name],A2669)</f>
        <v>0.78</v>
      </c>
    </row>
    <row r="2670" spans="1:4" s="8" customFormat="1" x14ac:dyDescent="0.25">
      <c r="A2670" s="8" t="str">
        <v>Backyard NFL Football</v>
      </c>
      <c r="B2670" s="8" cm="1">
        <f t="array" ref="B2670">SUM(1*(VGSales[Name]=A2670))</f>
        <v>4</v>
      </c>
      <c r="C2670" s="8" cm="1">
        <f t="array" ref="C2670">ROWS(_xlfn.UNIQUE(_xlfn._xlws.FILTER(VGSales[Genre],VGSales[Name]=A2670)))</f>
        <v>1</v>
      </c>
      <c r="D2670" s="8">
        <f>SUMIFS(VGSales[Global_Sales],VGSales[Name],A2670)</f>
        <v>0.87000000000000011</v>
      </c>
    </row>
    <row r="2671" spans="1:4" s="8" customFormat="1" x14ac:dyDescent="0.25">
      <c r="A2671" s="8" t="str">
        <v>NASCAR Rumble</v>
      </c>
      <c r="B2671" s="8" cm="1">
        <f t="array" ref="B2671">SUM(1*(VGSales[Name]=A2671))</f>
        <v>1</v>
      </c>
      <c r="C2671" s="8" cm="1">
        <f t="array" ref="C2671">ROWS(_xlfn.UNIQUE(_xlfn._xlws.FILTER(VGSales[Genre],VGSales[Name]=A2671)))</f>
        <v>1</v>
      </c>
      <c r="D2671" s="8">
        <f>SUMIFS(VGSales[Global_Sales],VGSales[Name],A2671)</f>
        <v>0.56000000000000005</v>
      </c>
    </row>
    <row r="2672" spans="1:4" s="8" customFormat="1" x14ac:dyDescent="0.25">
      <c r="A2672" s="8" t="str">
        <v>Tony Hawk: Shred</v>
      </c>
      <c r="B2672" s="8" cm="1">
        <f t="array" ref="B2672">SUM(1*(VGSales[Name]=A2672))</f>
        <v>3</v>
      </c>
      <c r="C2672" s="8" cm="1">
        <f t="array" ref="C2672">ROWS(_xlfn.UNIQUE(_xlfn._xlws.FILTER(VGSales[Genre],VGSales[Name]=A2672)))</f>
        <v>1</v>
      </c>
      <c r="D2672" s="8">
        <f>SUMIFS(VGSales[Global_Sales],VGSales[Name],A2672)</f>
        <v>1.1000000000000001</v>
      </c>
    </row>
    <row r="2673" spans="1:4" s="8" customFormat="1" x14ac:dyDescent="0.25">
      <c r="A2673" s="8" t="str">
        <v>WWE Raw 2</v>
      </c>
      <c r="B2673" s="8" cm="1">
        <f t="array" ref="B2673">SUM(1*(VGSales[Name]=A2673))</f>
        <v>1</v>
      </c>
      <c r="C2673" s="8" cm="1">
        <f t="array" ref="C2673">ROWS(_xlfn.UNIQUE(_xlfn._xlws.FILTER(VGSales[Genre],VGSales[Name]=A2673)))</f>
        <v>1</v>
      </c>
      <c r="D2673" s="8">
        <f>SUMIFS(VGSales[Global_Sales],VGSales[Name],A2673)</f>
        <v>0.56000000000000005</v>
      </c>
    </row>
    <row r="2674" spans="1:4" s="8" customFormat="1" x14ac:dyDescent="0.25">
      <c r="A2674" s="8" t="str">
        <v>Mega Man X2</v>
      </c>
      <c r="B2674" s="8" cm="1">
        <f t="array" ref="B2674">SUM(1*(VGSales[Name]=A2674))</f>
        <v>1</v>
      </c>
      <c r="C2674" s="8" cm="1">
        <f t="array" ref="C2674">ROWS(_xlfn.UNIQUE(_xlfn._xlws.FILTER(VGSales[Genre],VGSales[Name]=A2674)))</f>
        <v>1</v>
      </c>
      <c r="D2674" s="8">
        <f>SUMIFS(VGSales[Global_Sales],VGSales[Name],A2674)</f>
        <v>0.56000000000000005</v>
      </c>
    </row>
    <row r="2675" spans="1:4" s="8" customFormat="1" x14ac:dyDescent="0.25">
      <c r="A2675" s="8" t="str">
        <v>Manhunt 2</v>
      </c>
      <c r="B2675" s="8" cm="1">
        <f t="array" ref="B2675">SUM(1*(VGSales[Name]=A2675))</f>
        <v>3</v>
      </c>
      <c r="C2675" s="8" cm="1">
        <f t="array" ref="C2675">ROWS(_xlfn.UNIQUE(_xlfn._xlws.FILTER(VGSales[Genre],VGSales[Name]=A2675)))</f>
        <v>1</v>
      </c>
      <c r="D2675" s="8">
        <f>SUMIFS(VGSales[Global_Sales],VGSales[Name],A2675)</f>
        <v>1.4200000000000002</v>
      </c>
    </row>
    <row r="2676" spans="1:4" s="8" customFormat="1" x14ac:dyDescent="0.25">
      <c r="A2676" s="8" t="str">
        <v>Fullmetal Alchemist and the Broken Angel</v>
      </c>
      <c r="B2676" s="8" cm="1">
        <f t="array" ref="B2676">SUM(1*(VGSales[Name]=A2676))</f>
        <v>1</v>
      </c>
      <c r="C2676" s="8" cm="1">
        <f t="array" ref="C2676">ROWS(_xlfn.UNIQUE(_xlfn._xlws.FILTER(VGSales[Genre],VGSales[Name]=A2676)))</f>
        <v>1</v>
      </c>
      <c r="D2676" s="8">
        <f>SUMIFS(VGSales[Global_Sales],VGSales[Name],A2676)</f>
        <v>0.56000000000000005</v>
      </c>
    </row>
    <row r="2677" spans="1:4" s="8" customFormat="1" x14ac:dyDescent="0.25">
      <c r="A2677" s="8" t="str">
        <v>Final Fantasy IV: The Complete Collection</v>
      </c>
      <c r="B2677" s="8" cm="1">
        <f t="array" ref="B2677">SUM(1*(VGSales[Name]=A2677))</f>
        <v>1</v>
      </c>
      <c r="C2677" s="8" cm="1">
        <f t="array" ref="C2677">ROWS(_xlfn.UNIQUE(_xlfn._xlws.FILTER(VGSales[Genre],VGSales[Name]=A2677)))</f>
        <v>1</v>
      </c>
      <c r="D2677" s="8">
        <f>SUMIFS(VGSales[Global_Sales],VGSales[Name],A2677)</f>
        <v>0.56000000000000005</v>
      </c>
    </row>
    <row r="2678" spans="1:4" s="8" customFormat="1" x14ac:dyDescent="0.25">
      <c r="A2678" s="8" t="str">
        <v>Frontlines: Fuel of War</v>
      </c>
      <c r="B2678" s="8" cm="1">
        <f t="array" ref="B2678">SUM(1*(VGSales[Name]=A2678))</f>
        <v>2</v>
      </c>
      <c r="C2678" s="8" cm="1">
        <f t="array" ref="C2678">ROWS(_xlfn.UNIQUE(_xlfn._xlws.FILTER(VGSales[Genre],VGSales[Name]=A2678)))</f>
        <v>1</v>
      </c>
      <c r="D2678" s="8">
        <f>SUMIFS(VGSales[Global_Sales],VGSales[Name],A2678)</f>
        <v>0.58000000000000007</v>
      </c>
    </row>
    <row r="2679" spans="1:4" s="8" customFormat="1" x14ac:dyDescent="0.25">
      <c r="A2679" s="8" t="str">
        <v>Lips: Number One Hits</v>
      </c>
      <c r="B2679" s="8" cm="1">
        <f t="array" ref="B2679">SUM(1*(VGSales[Name]=A2679))</f>
        <v>1</v>
      </c>
      <c r="C2679" s="8" cm="1">
        <f t="array" ref="C2679">ROWS(_xlfn.UNIQUE(_xlfn._xlws.FILTER(VGSales[Genre],VGSales[Name]=A2679)))</f>
        <v>1</v>
      </c>
      <c r="D2679" s="8">
        <f>SUMIFS(VGSales[Global_Sales],VGSales[Name],A2679)</f>
        <v>0.56000000000000005</v>
      </c>
    </row>
    <row r="2680" spans="1:4" s="8" customFormat="1" x14ac:dyDescent="0.25">
      <c r="A2680" s="8" t="str">
        <v>Hamtaro: Ham-Hams Unite!</v>
      </c>
      <c r="B2680" s="8" cm="1">
        <f t="array" ref="B2680">SUM(1*(VGSales[Name]=A2680))</f>
        <v>1</v>
      </c>
      <c r="C2680" s="8" cm="1">
        <f t="array" ref="C2680">ROWS(_xlfn.UNIQUE(_xlfn._xlws.FILTER(VGSales[Genre],VGSales[Name]=A2680)))</f>
        <v>1</v>
      </c>
      <c r="D2680" s="8">
        <f>SUMIFS(VGSales[Global_Sales],VGSales[Name],A2680)</f>
        <v>0.56000000000000005</v>
      </c>
    </row>
    <row r="2681" spans="1:4" s="8" customFormat="1" x14ac:dyDescent="0.25">
      <c r="A2681" s="8" t="str">
        <v>Batman Begins</v>
      </c>
      <c r="B2681" s="8" cm="1">
        <f t="array" ref="B2681">SUM(1*(VGSales[Name]=A2681))</f>
        <v>4</v>
      </c>
      <c r="C2681" s="8" cm="1">
        <f t="array" ref="C2681">ROWS(_xlfn.UNIQUE(_xlfn._xlws.FILTER(VGSales[Genre],VGSales[Name]=A2681)))</f>
        <v>1</v>
      </c>
      <c r="D2681" s="8">
        <f>SUMIFS(VGSales[Global_Sales],VGSales[Name],A2681)</f>
        <v>1.0900000000000001</v>
      </c>
    </row>
    <row r="2682" spans="1:4" s="8" customFormat="1" x14ac:dyDescent="0.25">
      <c r="A2682" s="8" t="str">
        <v>Viva Pinata: Pocket Paradise</v>
      </c>
      <c r="B2682" s="8" cm="1">
        <f t="array" ref="B2682">SUM(1*(VGSales[Name]=A2682))</f>
        <v>1</v>
      </c>
      <c r="C2682" s="8" cm="1">
        <f t="array" ref="C2682">ROWS(_xlfn.UNIQUE(_xlfn._xlws.FILTER(VGSales[Genre],VGSales[Name]=A2682)))</f>
        <v>1</v>
      </c>
      <c r="D2682" s="8">
        <f>SUMIFS(VGSales[Global_Sales],VGSales[Name],A2682)</f>
        <v>0.56000000000000005</v>
      </c>
    </row>
    <row r="2683" spans="1:4" s="8" customFormat="1" x14ac:dyDescent="0.25">
      <c r="A2683" s="8" t="str">
        <v>Dr. Seuss' The Cat in the Hat</v>
      </c>
      <c r="B2683" s="8" cm="1">
        <f t="array" ref="B2683">SUM(1*(VGSales[Name]=A2683))</f>
        <v>2</v>
      </c>
      <c r="C2683" s="8" cm="1">
        <f t="array" ref="C2683">ROWS(_xlfn.UNIQUE(_xlfn._xlws.FILTER(VGSales[Genre],VGSales[Name]=A2683)))</f>
        <v>1</v>
      </c>
      <c r="D2683" s="8">
        <f>SUMIFS(VGSales[Global_Sales],VGSales[Name],A2683)</f>
        <v>0.67</v>
      </c>
    </row>
    <row r="2684" spans="1:4" s="8" customFormat="1" x14ac:dyDescent="0.25">
      <c r="A2684" s="8" t="str">
        <v>Barbie Groovy Games</v>
      </c>
      <c r="B2684" s="8" cm="1">
        <f t="array" ref="B2684">SUM(1*(VGSales[Name]=A2684))</f>
        <v>1</v>
      </c>
      <c r="C2684" s="8" cm="1">
        <f t="array" ref="C2684">ROWS(_xlfn.UNIQUE(_xlfn._xlws.FILTER(VGSales[Genre],VGSales[Name]=A2684)))</f>
        <v>1</v>
      </c>
      <c r="D2684" s="8">
        <f>SUMIFS(VGSales[Global_Sales],VGSales[Name],A2684)</f>
        <v>0.56000000000000005</v>
      </c>
    </row>
    <row r="2685" spans="1:4" s="8" customFormat="1" x14ac:dyDescent="0.25">
      <c r="A2685" s="8" t="str">
        <v>Yu-Gi-Oh! Reshef of Destruction</v>
      </c>
      <c r="B2685" s="8" cm="1">
        <f t="array" ref="B2685">SUM(1*(VGSales[Name]=A2685))</f>
        <v>1</v>
      </c>
      <c r="C2685" s="8" cm="1">
        <f t="array" ref="C2685">ROWS(_xlfn.UNIQUE(_xlfn._xlws.FILTER(VGSales[Genre],VGSales[Name]=A2685)))</f>
        <v>1</v>
      </c>
      <c r="D2685" s="8">
        <f>SUMIFS(VGSales[Global_Sales],VGSales[Name],A2685)</f>
        <v>0.56000000000000005</v>
      </c>
    </row>
    <row r="2686" spans="1:4" s="8" customFormat="1" x14ac:dyDescent="0.25">
      <c r="A2686" s="8" t="str">
        <v>Blinx: The Time Sweeper</v>
      </c>
      <c r="B2686" s="8" cm="1">
        <f t="array" ref="B2686">SUM(1*(VGSales[Name]=A2686))</f>
        <v>1</v>
      </c>
      <c r="C2686" s="8" cm="1">
        <f t="array" ref="C2686">ROWS(_xlfn.UNIQUE(_xlfn._xlws.FILTER(VGSales[Genre],VGSales[Name]=A2686)))</f>
        <v>1</v>
      </c>
      <c r="D2686" s="8">
        <f>SUMIFS(VGSales[Global_Sales],VGSales[Name],A2686)</f>
        <v>0.56000000000000005</v>
      </c>
    </row>
    <row r="2687" spans="1:4" s="8" customFormat="1" x14ac:dyDescent="0.25">
      <c r="A2687" s="8" t="str">
        <v>Archer Maclean's Mercury</v>
      </c>
      <c r="B2687" s="8" cm="1">
        <f t="array" ref="B2687">SUM(1*(VGSales[Name]=A2687))</f>
        <v>1</v>
      </c>
      <c r="C2687" s="8" cm="1">
        <f t="array" ref="C2687">ROWS(_xlfn.UNIQUE(_xlfn._xlws.FILTER(VGSales[Genre],VGSales[Name]=A2687)))</f>
        <v>1</v>
      </c>
      <c r="D2687" s="8">
        <f>SUMIFS(VGSales[Global_Sales],VGSales[Name],A2687)</f>
        <v>0.56000000000000005</v>
      </c>
    </row>
    <row r="2688" spans="1:4" s="8" customFormat="1" x14ac:dyDescent="0.25">
      <c r="A2688" s="8" t="str">
        <v>ESPN NFL Football</v>
      </c>
      <c r="B2688" s="8" cm="1">
        <f t="array" ref="B2688">SUM(1*(VGSales[Name]=A2688))</f>
        <v>2</v>
      </c>
      <c r="C2688" s="8" cm="1">
        <f t="array" ref="C2688">ROWS(_xlfn.UNIQUE(_xlfn._xlws.FILTER(VGSales[Genre],VGSales[Name]=A2688)))</f>
        <v>1</v>
      </c>
      <c r="D2688" s="8">
        <f>SUMIFS(VGSales[Global_Sales],VGSales[Name],A2688)</f>
        <v>0.92</v>
      </c>
    </row>
    <row r="2689" spans="1:4" s="8" customFormat="1" x14ac:dyDescent="0.25">
      <c r="A2689" s="8" t="str">
        <v>Fatal Fury Special</v>
      </c>
      <c r="B2689" s="8" cm="1">
        <f t="array" ref="B2689">SUM(1*(VGSales[Name]=A2689))</f>
        <v>1</v>
      </c>
      <c r="C2689" s="8" cm="1">
        <f t="array" ref="C2689">ROWS(_xlfn.UNIQUE(_xlfn._xlws.FILTER(VGSales[Genre],VGSales[Name]=A2689)))</f>
        <v>1</v>
      </c>
      <c r="D2689" s="8">
        <f>SUMIFS(VGSales[Global_Sales],VGSales[Name],A2689)</f>
        <v>0.56000000000000005</v>
      </c>
    </row>
    <row r="2690" spans="1:4" s="8" customFormat="1" x14ac:dyDescent="0.25">
      <c r="A2690" s="8" t="str">
        <v>Catz</v>
      </c>
      <c r="B2690" s="8" cm="1">
        <f t="array" ref="B2690">SUM(1*(VGSales[Name]=A2690))</f>
        <v>2</v>
      </c>
      <c r="C2690" s="8" cm="1">
        <f t="array" ref="C2690">ROWS(_xlfn.UNIQUE(_xlfn._xlws.FILTER(VGSales[Genre],VGSales[Name]=A2690)))</f>
        <v>1</v>
      </c>
      <c r="D2690" s="8">
        <f>SUMIFS(VGSales[Global_Sales],VGSales[Name],A2690)</f>
        <v>0.8</v>
      </c>
    </row>
    <row r="2691" spans="1:4" s="8" customFormat="1" x14ac:dyDescent="0.25">
      <c r="A2691" s="8" t="str">
        <v>DS Bimoji Training</v>
      </c>
      <c r="B2691" s="8" cm="1">
        <f t="array" ref="B2691">SUM(1*(VGSales[Name]=A2691))</f>
        <v>1</v>
      </c>
      <c r="C2691" s="8" cm="1">
        <f t="array" ref="C2691">ROWS(_xlfn.UNIQUE(_xlfn._xlws.FILTER(VGSales[Genre],VGSales[Name]=A2691)))</f>
        <v>1</v>
      </c>
      <c r="D2691" s="8">
        <f>SUMIFS(VGSales[Global_Sales],VGSales[Name],A2691)</f>
        <v>0.56000000000000005</v>
      </c>
    </row>
    <row r="2692" spans="1:4" s="8" customFormat="1" x14ac:dyDescent="0.25">
      <c r="A2692" s="8" t="str">
        <v>Petz Catz Clan</v>
      </c>
      <c r="B2692" s="8" cm="1">
        <f t="array" ref="B2692">SUM(1*(VGSales[Name]=A2692))</f>
        <v>1</v>
      </c>
      <c r="C2692" s="8" cm="1">
        <f t="array" ref="C2692">ROWS(_xlfn.UNIQUE(_xlfn._xlws.FILTER(VGSales[Genre],VGSales[Name]=A2692)))</f>
        <v>1</v>
      </c>
      <c r="D2692" s="8">
        <f>SUMIFS(VGSales[Global_Sales],VGSales[Name],A2692)</f>
        <v>0.56000000000000005</v>
      </c>
    </row>
    <row r="2693" spans="1:4" s="8" customFormat="1" x14ac:dyDescent="0.25">
      <c r="A2693" s="8" t="str">
        <v>Soul Sacrifice</v>
      </c>
      <c r="B2693" s="8" cm="1">
        <f t="array" ref="B2693">SUM(1*(VGSales[Name]=A2693))</f>
        <v>1</v>
      </c>
      <c r="C2693" s="8" cm="1">
        <f t="array" ref="C2693">ROWS(_xlfn.UNIQUE(_xlfn._xlws.FILTER(VGSales[Genre],VGSales[Name]=A2693)))</f>
        <v>1</v>
      </c>
      <c r="D2693" s="8">
        <f>SUMIFS(VGSales[Global_Sales],VGSales[Name],A2693)</f>
        <v>0.56000000000000005</v>
      </c>
    </row>
    <row r="2694" spans="1:4" s="8" customFormat="1" x14ac:dyDescent="0.25">
      <c r="A2694" s="8" t="str">
        <v>G-Force</v>
      </c>
      <c r="B2694" s="8" cm="1">
        <f t="array" ref="B2694">SUM(1*(VGSales[Name]=A2694))</f>
        <v>6</v>
      </c>
      <c r="C2694" s="8" cm="1">
        <f t="array" ref="C2694">ROWS(_xlfn.UNIQUE(_xlfn._xlws.FILTER(VGSales[Genre],VGSales[Name]=A2694)))</f>
        <v>1</v>
      </c>
      <c r="D2694" s="8">
        <f>SUMIFS(VGSales[Global_Sales],VGSales[Name],A2694)</f>
        <v>2.02</v>
      </c>
    </row>
    <row r="2695" spans="1:4" s="8" customFormat="1" x14ac:dyDescent="0.25">
      <c r="A2695" s="8" t="str">
        <v>Soldier of Fortune: Gold Edition</v>
      </c>
      <c r="B2695" s="8" cm="1">
        <f t="array" ref="B2695">SUM(1*(VGSales[Name]=A2695))</f>
        <v>1</v>
      </c>
      <c r="C2695" s="8" cm="1">
        <f t="array" ref="C2695">ROWS(_xlfn.UNIQUE(_xlfn._xlws.FILTER(VGSales[Genre],VGSales[Name]=A2695)))</f>
        <v>1</v>
      </c>
      <c r="D2695" s="8">
        <f>SUMIFS(VGSales[Global_Sales],VGSales[Name],A2695)</f>
        <v>0.56000000000000005</v>
      </c>
    </row>
    <row r="2696" spans="1:4" s="8" customFormat="1" x14ac:dyDescent="0.25">
      <c r="A2696" s="8" t="str">
        <v>Rune Factory: A Fantasy Harvest Moon</v>
      </c>
      <c r="B2696" s="8" cm="1">
        <f t="array" ref="B2696">SUM(1*(VGSales[Name]=A2696))</f>
        <v>1</v>
      </c>
      <c r="C2696" s="8" cm="1">
        <f t="array" ref="C2696">ROWS(_xlfn.UNIQUE(_xlfn._xlws.FILTER(VGSales[Genre],VGSales[Name]=A2696)))</f>
        <v>1</v>
      </c>
      <c r="D2696" s="8">
        <f>SUMIFS(VGSales[Global_Sales],VGSales[Name],A2696)</f>
        <v>0.56000000000000005</v>
      </c>
    </row>
    <row r="2697" spans="1:4" s="8" customFormat="1" x14ac:dyDescent="0.25">
      <c r="A2697" s="8" t="str">
        <v>Monster Jam: Path of Destruction</v>
      </c>
      <c r="B2697" s="8" cm="1">
        <f t="array" ref="B2697">SUM(1*(VGSales[Name]=A2697))</f>
        <v>5</v>
      </c>
      <c r="C2697" s="8" cm="1">
        <f t="array" ref="C2697">ROWS(_xlfn.UNIQUE(_xlfn._xlws.FILTER(VGSales[Genre],VGSales[Name]=A2697)))</f>
        <v>1</v>
      </c>
      <c r="D2697" s="8">
        <f>SUMIFS(VGSales[Global_Sales],VGSales[Name],A2697)</f>
        <v>1.3800000000000003</v>
      </c>
    </row>
    <row r="2698" spans="1:4" s="8" customFormat="1" x14ac:dyDescent="0.25">
      <c r="A2698" s="8" t="str">
        <v>Rapala Tournament Fishing!</v>
      </c>
      <c r="B2698" s="8" cm="1">
        <f t="array" ref="B2698">SUM(1*(VGSales[Name]=A2698))</f>
        <v>2</v>
      </c>
      <c r="C2698" s="8" cm="1">
        <f t="array" ref="C2698">ROWS(_xlfn.UNIQUE(_xlfn._xlws.FILTER(VGSales[Genre],VGSales[Name]=A2698)))</f>
        <v>1</v>
      </c>
      <c r="D2698" s="8">
        <f>SUMIFS(VGSales[Global_Sales],VGSales[Name],A2698)</f>
        <v>0.59000000000000008</v>
      </c>
    </row>
    <row r="2699" spans="1:4" s="8" customFormat="1" x14ac:dyDescent="0.25">
      <c r="A2699" s="8" t="str">
        <v>MX 2002 Featuring Ricky Carmichael</v>
      </c>
      <c r="B2699" s="8" cm="1">
        <f t="array" ref="B2699">SUM(1*(VGSales[Name]=A2699))</f>
        <v>3</v>
      </c>
      <c r="C2699" s="8" cm="1">
        <f t="array" ref="C2699">ROWS(_xlfn.UNIQUE(_xlfn._xlws.FILTER(VGSales[Genre],VGSales[Name]=A2699)))</f>
        <v>1</v>
      </c>
      <c r="D2699" s="8">
        <f>SUMIFS(VGSales[Global_Sales],VGSales[Name],A2699)</f>
        <v>0.85000000000000009</v>
      </c>
    </row>
    <row r="2700" spans="1:4" s="8" customFormat="1" x14ac:dyDescent="0.25">
      <c r="A2700" s="8" t="str">
        <v>Purr Pals</v>
      </c>
      <c r="B2700" s="8" cm="1">
        <f t="array" ref="B2700">SUM(1*(VGSales[Name]=A2700))</f>
        <v>2</v>
      </c>
      <c r="C2700" s="8" cm="1">
        <f t="array" ref="C2700">ROWS(_xlfn.UNIQUE(_xlfn._xlws.FILTER(VGSales[Genre],VGSales[Name]=A2700)))</f>
        <v>1</v>
      </c>
      <c r="D2700" s="8">
        <f>SUMIFS(VGSales[Global_Sales],VGSales[Name],A2700)</f>
        <v>0.85000000000000009</v>
      </c>
    </row>
    <row r="2701" spans="1:4" s="8" customFormat="1" x14ac:dyDescent="0.25">
      <c r="A2701" s="8" t="str">
        <v>God of War: Origins Collection</v>
      </c>
      <c r="B2701" s="8" cm="1">
        <f t="array" ref="B2701">SUM(1*(VGSales[Name]=A2701))</f>
        <v>1</v>
      </c>
      <c r="C2701" s="8" cm="1">
        <f t="array" ref="C2701">ROWS(_xlfn.UNIQUE(_xlfn._xlws.FILTER(VGSales[Genre],VGSales[Name]=A2701)))</f>
        <v>1</v>
      </c>
      <c r="D2701" s="8">
        <f>SUMIFS(VGSales[Global_Sales],VGSales[Name],A2701)</f>
        <v>0.56000000000000005</v>
      </c>
    </row>
    <row r="2702" spans="1:4" s="8" customFormat="1" x14ac:dyDescent="0.25">
      <c r="A2702" s="8" t="str">
        <v>MX vs. ATV: Alive</v>
      </c>
      <c r="B2702" s="8" cm="1">
        <f t="array" ref="B2702">SUM(1*(VGSales[Name]=A2702))</f>
        <v>2</v>
      </c>
      <c r="C2702" s="8" cm="1">
        <f t="array" ref="C2702">ROWS(_xlfn.UNIQUE(_xlfn._xlws.FILTER(VGSales[Genre],VGSales[Name]=A2702)))</f>
        <v>1</v>
      </c>
      <c r="D2702" s="8">
        <f>SUMIFS(VGSales[Global_Sales],VGSales[Name],A2702)</f>
        <v>1.03</v>
      </c>
    </row>
    <row r="2703" spans="1:4" s="8" customFormat="1" x14ac:dyDescent="0.25">
      <c r="A2703" s="8" t="str">
        <v>Lunar: Silver Star Story Complete</v>
      </c>
      <c r="B2703" s="8" cm="1">
        <f t="array" ref="B2703">SUM(1*(VGSales[Name]=A2703))</f>
        <v>2</v>
      </c>
      <c r="C2703" s="8" cm="1">
        <f t="array" ref="C2703">ROWS(_xlfn.UNIQUE(_xlfn._xlws.FILTER(VGSales[Genre],VGSales[Name]=A2703)))</f>
        <v>1</v>
      </c>
      <c r="D2703" s="8">
        <f>SUMIFS(VGSales[Global_Sales],VGSales[Name],A2703)</f>
        <v>0.76</v>
      </c>
    </row>
    <row r="2704" spans="1:4" s="8" customFormat="1" x14ac:dyDescent="0.25">
      <c r="A2704" s="8" t="str">
        <v>NBA Showtime: NBA on NBC</v>
      </c>
      <c r="B2704" s="8" cm="1">
        <f t="array" ref="B2704">SUM(1*(VGSales[Name]=A2704))</f>
        <v>2</v>
      </c>
      <c r="C2704" s="8" cm="1">
        <f t="array" ref="C2704">ROWS(_xlfn.UNIQUE(_xlfn._xlws.FILTER(VGSales[Genre],VGSales[Name]=A2704)))</f>
        <v>1</v>
      </c>
      <c r="D2704" s="8">
        <f>SUMIFS(VGSales[Global_Sales],VGSales[Name],A2704)</f>
        <v>0.8</v>
      </c>
    </row>
    <row r="2705" spans="1:4" s="8" customFormat="1" x14ac:dyDescent="0.25">
      <c r="A2705" s="8" t="str">
        <v>ZhuZhu Pets 2: Featuring The Wild Bunch</v>
      </c>
      <c r="B2705" s="8" cm="1">
        <f t="array" ref="B2705">SUM(1*(VGSales[Name]=A2705))</f>
        <v>1</v>
      </c>
      <c r="C2705" s="8" cm="1">
        <f t="array" ref="C2705">ROWS(_xlfn.UNIQUE(_xlfn._xlws.FILTER(VGSales[Genre],VGSales[Name]=A2705)))</f>
        <v>1</v>
      </c>
      <c r="D2705" s="8">
        <f>SUMIFS(VGSales[Global_Sales],VGSales[Name],A2705)</f>
        <v>0.55000000000000004</v>
      </c>
    </row>
    <row r="2706" spans="1:4" s="8" customFormat="1" x14ac:dyDescent="0.25">
      <c r="A2706" s="8" t="str">
        <v>Soul Reaver 2</v>
      </c>
      <c r="B2706" s="8" cm="1">
        <f t="array" ref="B2706">SUM(1*(VGSales[Name]=A2706))</f>
        <v>1</v>
      </c>
      <c r="C2706" s="8" cm="1">
        <f t="array" ref="C2706">ROWS(_xlfn.UNIQUE(_xlfn._xlws.FILTER(VGSales[Genre],VGSales[Name]=A2706)))</f>
        <v>1</v>
      </c>
      <c r="D2706" s="8">
        <f>SUMIFS(VGSales[Global_Sales],VGSales[Name],A2706)</f>
        <v>0.55000000000000004</v>
      </c>
    </row>
    <row r="2707" spans="1:4" s="8" customFormat="1" x14ac:dyDescent="0.25">
      <c r="A2707" s="8" t="str">
        <v>Metal Gear Solid 3: Subsistence</v>
      </c>
      <c r="B2707" s="8" cm="1">
        <f t="array" ref="B2707">SUM(1*(VGSales[Name]=A2707))</f>
        <v>1</v>
      </c>
      <c r="C2707" s="8" cm="1">
        <f t="array" ref="C2707">ROWS(_xlfn.UNIQUE(_xlfn._xlws.FILTER(VGSales[Genre],VGSales[Name]=A2707)))</f>
        <v>1</v>
      </c>
      <c r="D2707" s="8">
        <f>SUMIFS(VGSales[Global_Sales],VGSales[Name],A2707)</f>
        <v>0.55000000000000004</v>
      </c>
    </row>
    <row r="2708" spans="1:4" s="8" customFormat="1" x14ac:dyDescent="0.25">
      <c r="A2708" s="8" t="str">
        <v>Sly Cooper: Thieves in Time</v>
      </c>
      <c r="B2708" s="8" cm="1">
        <f t="array" ref="B2708">SUM(1*(VGSales[Name]=A2708))</f>
        <v>2</v>
      </c>
      <c r="C2708" s="8" cm="1">
        <f t="array" ref="C2708">ROWS(_xlfn.UNIQUE(_xlfn._xlws.FILTER(VGSales[Genre],VGSales[Name]=A2708)))</f>
        <v>1</v>
      </c>
      <c r="D2708" s="8">
        <f>SUMIFS(VGSales[Global_Sales],VGSales[Name],A2708)</f>
        <v>0.83000000000000007</v>
      </c>
    </row>
    <row r="2709" spans="1:4" s="8" customFormat="1" x14ac:dyDescent="0.25">
      <c r="A2709" s="8" t="str">
        <v>The Godfather (old US sales)</v>
      </c>
      <c r="B2709" s="8" cm="1">
        <f t="array" ref="B2709">SUM(1*(VGSales[Name]=A2709))</f>
        <v>1</v>
      </c>
      <c r="C2709" s="8" cm="1">
        <f t="array" ref="C2709">ROWS(_xlfn.UNIQUE(_xlfn._xlws.FILTER(VGSales[Genre],VGSales[Name]=A2709)))</f>
        <v>1</v>
      </c>
      <c r="D2709" s="8">
        <f>SUMIFS(VGSales[Global_Sales],VGSales[Name],A2709)</f>
        <v>0.55000000000000004</v>
      </c>
    </row>
    <row r="2710" spans="1:4" s="8" customFormat="1" x14ac:dyDescent="0.25">
      <c r="A2710" s="8" t="str">
        <v>Daytona USA</v>
      </c>
      <c r="B2710" s="8" cm="1">
        <f t="array" ref="B2710">SUM(1*(VGSales[Name]=A2710))</f>
        <v>1</v>
      </c>
      <c r="C2710" s="8" cm="1">
        <f t="array" ref="C2710">ROWS(_xlfn.UNIQUE(_xlfn._xlws.FILTER(VGSales[Genre],VGSales[Name]=A2710)))</f>
        <v>1</v>
      </c>
      <c r="D2710" s="8">
        <f>SUMIFS(VGSales[Global_Sales],VGSales[Name],A2710)</f>
        <v>0.55000000000000004</v>
      </c>
    </row>
    <row r="2711" spans="1:4" s="8" customFormat="1" x14ac:dyDescent="0.25">
      <c r="A2711" s="8" t="str">
        <v>Harry Potter and the Deathly Hallows - Part 1</v>
      </c>
      <c r="B2711" s="8" cm="1">
        <f t="array" ref="B2711">SUM(1*(VGSales[Name]=A2711))</f>
        <v>5</v>
      </c>
      <c r="C2711" s="8" cm="1">
        <f t="array" ref="C2711">ROWS(_xlfn.UNIQUE(_xlfn._xlws.FILTER(VGSales[Genre],VGSales[Name]=A2711)))</f>
        <v>1</v>
      </c>
      <c r="D2711" s="8">
        <f>SUMIFS(VGSales[Global_Sales],VGSales[Name],A2711)</f>
        <v>1.95</v>
      </c>
    </row>
    <row r="2712" spans="1:4" s="8" customFormat="1" x14ac:dyDescent="0.25">
      <c r="A2712" s="8" t="str">
        <v>Tiger Woods PGA Tour 13</v>
      </c>
      <c r="B2712" s="8" cm="1">
        <f t="array" ref="B2712">SUM(1*(VGSales[Name]=A2712))</f>
        <v>2</v>
      </c>
      <c r="C2712" s="8" cm="1">
        <f t="array" ref="C2712">ROWS(_xlfn.UNIQUE(_xlfn._xlws.FILTER(VGSales[Genre],VGSales[Name]=A2712)))</f>
        <v>1</v>
      </c>
      <c r="D2712" s="8">
        <f>SUMIFS(VGSales[Global_Sales],VGSales[Name],A2712)</f>
        <v>1.06</v>
      </c>
    </row>
    <row r="2713" spans="1:4" s="8" customFormat="1" x14ac:dyDescent="0.25">
      <c r="A2713" s="8" t="str">
        <v>WWF Raw</v>
      </c>
      <c r="B2713" s="8" cm="1">
        <f t="array" ref="B2713">SUM(1*(VGSales[Name]=A2713))</f>
        <v>1</v>
      </c>
      <c r="C2713" s="8" cm="1">
        <f t="array" ref="C2713">ROWS(_xlfn.UNIQUE(_xlfn._xlws.FILTER(VGSales[Genre],VGSales[Name]=A2713)))</f>
        <v>1</v>
      </c>
      <c r="D2713" s="8">
        <f>SUMIFS(VGSales[Global_Sales],VGSales[Name],A2713)</f>
        <v>0.55000000000000004</v>
      </c>
    </row>
    <row r="2714" spans="1:4" s="8" customFormat="1" x14ac:dyDescent="0.25">
      <c r="A2714" s="8" t="str">
        <v>Shin Super Robot Taisen</v>
      </c>
      <c r="B2714" s="8" cm="1">
        <f t="array" ref="B2714">SUM(1*(VGSales[Name]=A2714))</f>
        <v>1</v>
      </c>
      <c r="C2714" s="8" cm="1">
        <f t="array" ref="C2714">ROWS(_xlfn.UNIQUE(_xlfn._xlws.FILTER(VGSales[Genre],VGSales[Name]=A2714)))</f>
        <v>1</v>
      </c>
      <c r="D2714" s="8">
        <f>SUMIFS(VGSales[Global_Sales],VGSales[Name],A2714)</f>
        <v>0.55000000000000004</v>
      </c>
    </row>
    <row r="2715" spans="1:4" s="8" customFormat="1" x14ac:dyDescent="0.25">
      <c r="A2715" s="8" t="str">
        <v>Jump Super Stars</v>
      </c>
      <c r="B2715" s="8" cm="1">
        <f t="array" ref="B2715">SUM(1*(VGSales[Name]=A2715))</f>
        <v>1</v>
      </c>
      <c r="C2715" s="8" cm="1">
        <f t="array" ref="C2715">ROWS(_xlfn.UNIQUE(_xlfn._xlws.FILTER(VGSales[Genre],VGSales[Name]=A2715)))</f>
        <v>1</v>
      </c>
      <c r="D2715" s="8">
        <f>SUMIFS(VGSales[Global_Sales],VGSales[Name],A2715)</f>
        <v>0.55000000000000004</v>
      </c>
    </row>
    <row r="2716" spans="1:4" s="8" customFormat="1" x14ac:dyDescent="0.25">
      <c r="A2716" s="8" t="str">
        <v>Legends of WrestleMania</v>
      </c>
      <c r="B2716" s="8" cm="1">
        <f t="array" ref="B2716">SUM(1*(VGSales[Name]=A2716))</f>
        <v>2</v>
      </c>
      <c r="C2716" s="8" cm="1">
        <f t="array" ref="C2716">ROWS(_xlfn.UNIQUE(_xlfn._xlws.FILTER(VGSales[Genre],VGSales[Name]=A2716)))</f>
        <v>1</v>
      </c>
      <c r="D2716" s="8">
        <f>SUMIFS(VGSales[Global_Sales],VGSales[Name],A2716)</f>
        <v>0.95000000000000007</v>
      </c>
    </row>
    <row r="2717" spans="1:4" s="8" customFormat="1" x14ac:dyDescent="0.25">
      <c r="A2717" s="8" t="str">
        <v>The Activision Decathlon</v>
      </c>
      <c r="B2717" s="8" cm="1">
        <f t="array" ref="B2717">SUM(1*(VGSales[Name]=A2717))</f>
        <v>1</v>
      </c>
      <c r="C2717" s="8" cm="1">
        <f t="array" ref="C2717">ROWS(_xlfn.UNIQUE(_xlfn._xlws.FILTER(VGSales[Genre],VGSales[Name]=A2717)))</f>
        <v>1</v>
      </c>
      <c r="D2717" s="8">
        <f>SUMIFS(VGSales[Global_Sales],VGSales[Name],A2717)</f>
        <v>0.55000000000000004</v>
      </c>
    </row>
    <row r="2718" spans="1:4" s="8" customFormat="1" x14ac:dyDescent="0.25">
      <c r="A2718" s="8" t="str">
        <v>Simple 1500 Series Vol. 73: The Invaders ~Space Invaders 1500~</v>
      </c>
      <c r="B2718" s="8" cm="1">
        <f t="array" ref="B2718">SUM(1*(VGSales[Name]=A2718))</f>
        <v>1</v>
      </c>
      <c r="C2718" s="8" cm="1">
        <f t="array" ref="C2718">ROWS(_xlfn.UNIQUE(_xlfn._xlws.FILTER(VGSales[Genre],VGSales[Name]=A2718)))</f>
        <v>1</v>
      </c>
      <c r="D2718" s="8">
        <f>SUMIFS(VGSales[Global_Sales],VGSales[Name],A2718)</f>
        <v>0.55000000000000004</v>
      </c>
    </row>
    <row r="2719" spans="1:4" s="8" customFormat="1" x14ac:dyDescent="0.25">
      <c r="A2719" s="8" t="str">
        <v>50 Classic Games</v>
      </c>
      <c r="B2719" s="8" cm="1">
        <f t="array" ref="B2719">SUM(1*(VGSales[Name]=A2719))</f>
        <v>2</v>
      </c>
      <c r="C2719" s="8" cm="1">
        <f t="array" ref="C2719">ROWS(_xlfn.UNIQUE(_xlfn._xlws.FILTER(VGSales[Genre],VGSales[Name]=A2719)))</f>
        <v>1</v>
      </c>
      <c r="D2719" s="8">
        <f>SUMIFS(VGSales[Global_Sales],VGSales[Name],A2719)</f>
        <v>0.57000000000000006</v>
      </c>
    </row>
    <row r="2720" spans="1:4" s="8" customFormat="1" x14ac:dyDescent="0.25">
      <c r="A2720" s="8" t="str">
        <v>Fighting Force 2</v>
      </c>
      <c r="B2720" s="8" cm="1">
        <f t="array" ref="B2720">SUM(1*(VGSales[Name]=A2720))</f>
        <v>1</v>
      </c>
      <c r="C2720" s="8" cm="1">
        <f t="array" ref="C2720">ROWS(_xlfn.UNIQUE(_xlfn._xlws.FILTER(VGSales[Genre],VGSales[Name]=A2720)))</f>
        <v>1</v>
      </c>
      <c r="D2720" s="8">
        <f>SUMIFS(VGSales[Global_Sales],VGSales[Name],A2720)</f>
        <v>0.55000000000000004</v>
      </c>
    </row>
    <row r="2721" spans="1:4" s="8" customFormat="1" x14ac:dyDescent="0.25">
      <c r="A2721" s="8" t="str">
        <v>Sakura Wars</v>
      </c>
      <c r="B2721" s="8" cm="1">
        <f t="array" ref="B2721">SUM(1*(VGSales[Name]=A2721))</f>
        <v>2</v>
      </c>
      <c r="C2721" s="8" cm="1">
        <f t="array" ref="C2721">ROWS(_xlfn.UNIQUE(_xlfn._xlws.FILTER(VGSales[Genre],VGSales[Name]=A2721)))</f>
        <v>1</v>
      </c>
      <c r="D2721" s="8">
        <f>SUMIFS(VGSales[Global_Sales],VGSales[Name],A2721)</f>
        <v>0.66</v>
      </c>
    </row>
    <row r="2722" spans="1:4" s="8" customFormat="1" x14ac:dyDescent="0.25">
      <c r="A2722" s="8" t="str">
        <v>Yokai Sangokushi</v>
      </c>
      <c r="B2722" s="8" cm="1">
        <f t="array" ref="B2722">SUM(1*(VGSales[Name]=A2722))</f>
        <v>1</v>
      </c>
      <c r="C2722" s="8" cm="1">
        <f t="array" ref="C2722">ROWS(_xlfn.UNIQUE(_xlfn._xlws.FILTER(VGSales[Genre],VGSales[Name]=A2722)))</f>
        <v>1</v>
      </c>
      <c r="D2722" s="8">
        <f>SUMIFS(VGSales[Global_Sales],VGSales[Name],A2722)</f>
        <v>0.55000000000000004</v>
      </c>
    </row>
    <row r="2723" spans="1:4" s="8" customFormat="1" x14ac:dyDescent="0.25">
      <c r="A2723" s="8" t="str">
        <v>Extermination</v>
      </c>
      <c r="B2723" s="8" cm="1">
        <f t="array" ref="B2723">SUM(1*(VGSales[Name]=A2723))</f>
        <v>1</v>
      </c>
      <c r="C2723" s="8" cm="1">
        <f t="array" ref="C2723">ROWS(_xlfn.UNIQUE(_xlfn._xlws.FILTER(VGSales[Genre],VGSales[Name]=A2723)))</f>
        <v>1</v>
      </c>
      <c r="D2723" s="8">
        <f>SUMIFS(VGSales[Global_Sales],VGSales[Name],A2723)</f>
        <v>0.55000000000000004</v>
      </c>
    </row>
    <row r="2724" spans="1:4" s="8" customFormat="1" x14ac:dyDescent="0.25">
      <c r="A2724" s="8" t="str">
        <v>Batman: Vengeance</v>
      </c>
      <c r="B2724" s="8" cm="1">
        <f t="array" ref="B2724">SUM(1*(VGSales[Name]=A2724))</f>
        <v>3</v>
      </c>
      <c r="C2724" s="8" cm="1">
        <f t="array" ref="C2724">ROWS(_xlfn.UNIQUE(_xlfn._xlws.FILTER(VGSales[Genre],VGSales[Name]=A2724)))</f>
        <v>1</v>
      </c>
      <c r="D2724" s="8">
        <f>SUMIFS(VGSales[Global_Sales],VGSales[Name],A2724)</f>
        <v>0.99</v>
      </c>
    </row>
    <row r="2725" spans="1:4" s="8" customFormat="1" x14ac:dyDescent="0.25">
      <c r="A2725" s="8" t="str">
        <v>Unit 13</v>
      </c>
      <c r="B2725" s="8" cm="1">
        <f t="array" ref="B2725">SUM(1*(VGSales[Name]=A2725))</f>
        <v>1</v>
      </c>
      <c r="C2725" s="8" cm="1">
        <f t="array" ref="C2725">ROWS(_xlfn.UNIQUE(_xlfn._xlws.FILTER(VGSales[Genre],VGSales[Name]=A2725)))</f>
        <v>1</v>
      </c>
      <c r="D2725" s="8">
        <f>SUMIFS(VGSales[Global_Sales],VGSales[Name],A2725)</f>
        <v>0.55000000000000004</v>
      </c>
    </row>
    <row r="2726" spans="1:4" s="8" customFormat="1" x14ac:dyDescent="0.25">
      <c r="A2726" s="8" t="str">
        <v>Tatsunoko vs. Capcom: Ultimate All-Stars</v>
      </c>
      <c r="B2726" s="8" cm="1">
        <f t="array" ref="B2726">SUM(1*(VGSales[Name]=A2726))</f>
        <v>1</v>
      </c>
      <c r="C2726" s="8" cm="1">
        <f t="array" ref="C2726">ROWS(_xlfn.UNIQUE(_xlfn._xlws.FILTER(VGSales[Genre],VGSales[Name]=A2726)))</f>
        <v>1</v>
      </c>
      <c r="D2726" s="8">
        <f>SUMIFS(VGSales[Global_Sales],VGSales[Name],A2726)</f>
        <v>0.55000000000000004</v>
      </c>
    </row>
    <row r="2727" spans="1:4" s="8" customFormat="1" x14ac:dyDescent="0.25">
      <c r="A2727" s="8" t="str">
        <v>TMNT</v>
      </c>
      <c r="B2727" s="8" cm="1">
        <f t="array" ref="B2727">SUM(1*(VGSales[Name]=A2727))</f>
        <v>4</v>
      </c>
      <c r="C2727" s="8" cm="1">
        <f t="array" ref="C2727">ROWS(_xlfn.UNIQUE(_xlfn._xlws.FILTER(VGSales[Genre],VGSales[Name]=A2727)))</f>
        <v>1</v>
      </c>
      <c r="D2727" s="8">
        <f>SUMIFS(VGSales[Global_Sales],VGSales[Name],A2727)</f>
        <v>1.1200000000000001</v>
      </c>
    </row>
    <row r="2728" spans="1:4" s="8" customFormat="1" x14ac:dyDescent="0.25">
      <c r="A2728" s="8" t="str">
        <v>F.E.A.R.</v>
      </c>
      <c r="B2728" s="8" cm="1">
        <f t="array" ref="B2728">SUM(1*(VGSales[Name]=A2728))</f>
        <v>2</v>
      </c>
      <c r="C2728" s="8" cm="1">
        <f t="array" ref="C2728">ROWS(_xlfn.UNIQUE(_xlfn._xlws.FILTER(VGSales[Genre],VGSales[Name]=A2728)))</f>
        <v>1</v>
      </c>
      <c r="D2728" s="8">
        <f>SUMIFS(VGSales[Global_Sales],VGSales[Name],A2728)</f>
        <v>0.89000000000000012</v>
      </c>
    </row>
    <row r="2729" spans="1:4" s="8" customFormat="1" x14ac:dyDescent="0.25">
      <c r="A2729" s="8" t="str">
        <v>Secret Agent Clank(US sales)</v>
      </c>
      <c r="B2729" s="8" cm="1">
        <f t="array" ref="B2729">SUM(1*(VGSales[Name]=A2729))</f>
        <v>1</v>
      </c>
      <c r="C2729" s="8" cm="1">
        <f t="array" ref="C2729">ROWS(_xlfn.UNIQUE(_xlfn._xlws.FILTER(VGSales[Genre],VGSales[Name]=A2729)))</f>
        <v>1</v>
      </c>
      <c r="D2729" s="8">
        <f>SUMIFS(VGSales[Global_Sales],VGSales[Name],A2729)</f>
        <v>0.55000000000000004</v>
      </c>
    </row>
    <row r="2730" spans="1:4" s="8" customFormat="1" x14ac:dyDescent="0.25">
      <c r="A2730" s="8" t="str">
        <v>Derby Stallion 04</v>
      </c>
      <c r="B2730" s="8" cm="1">
        <f t="array" ref="B2730">SUM(1*(VGSales[Name]=A2730))</f>
        <v>1</v>
      </c>
      <c r="C2730" s="8" cm="1">
        <f t="array" ref="C2730">ROWS(_xlfn.UNIQUE(_xlfn._xlws.FILTER(VGSales[Genre],VGSales[Name]=A2730)))</f>
        <v>1</v>
      </c>
      <c r="D2730" s="8">
        <f>SUMIFS(VGSales[Global_Sales],VGSales[Name],A2730)</f>
        <v>0.55000000000000004</v>
      </c>
    </row>
    <row r="2731" spans="1:4" s="8" customFormat="1" x14ac:dyDescent="0.25">
      <c r="A2731" s="8" t="str">
        <v>Barbie Horse Adventures: Riding Camp</v>
      </c>
      <c r="B2731" s="8" cm="1">
        <f t="array" ref="B2731">SUM(1*(VGSales[Name]=A2731))</f>
        <v>3</v>
      </c>
      <c r="C2731" s="8" cm="1">
        <f t="array" ref="C2731">ROWS(_xlfn.UNIQUE(_xlfn._xlws.FILTER(VGSales[Genre],VGSales[Name]=A2731)))</f>
        <v>1</v>
      </c>
      <c r="D2731" s="8">
        <f>SUMIFS(VGSales[Global_Sales],VGSales[Name],A2731)</f>
        <v>0.94</v>
      </c>
    </row>
    <row r="2732" spans="1:4" s="8" customFormat="1" x14ac:dyDescent="0.25">
      <c r="A2732" s="8" t="str">
        <v>CrossworDS</v>
      </c>
      <c r="B2732" s="8" cm="1">
        <f t="array" ref="B2732">SUM(1*(VGSales[Name]=A2732))</f>
        <v>1</v>
      </c>
      <c r="C2732" s="8" cm="1">
        <f t="array" ref="C2732">ROWS(_xlfn.UNIQUE(_xlfn._xlws.FILTER(VGSales[Genre],VGSales[Name]=A2732)))</f>
        <v>1</v>
      </c>
      <c r="D2732" s="8">
        <f>SUMIFS(VGSales[Global_Sales],VGSales[Name],A2732)</f>
        <v>0.55000000000000004</v>
      </c>
    </row>
    <row r="2733" spans="1:4" s="8" customFormat="1" x14ac:dyDescent="0.25">
      <c r="A2733" s="8" t="str">
        <v>Mega Man Zero</v>
      </c>
      <c r="B2733" s="8" cm="1">
        <f t="array" ref="B2733">SUM(1*(VGSales[Name]=A2733))</f>
        <v>1</v>
      </c>
      <c r="C2733" s="8" cm="1">
        <f t="array" ref="C2733">ROWS(_xlfn.UNIQUE(_xlfn._xlws.FILTER(VGSales[Genre],VGSales[Name]=A2733)))</f>
        <v>1</v>
      </c>
      <c r="D2733" s="8">
        <f>SUMIFS(VGSales[Global_Sales],VGSales[Name],A2733)</f>
        <v>0.55000000000000004</v>
      </c>
    </row>
    <row r="2734" spans="1:4" s="8" customFormat="1" x14ac:dyDescent="0.25">
      <c r="A2734" s="8" t="str">
        <v>Contender 2</v>
      </c>
      <c r="B2734" s="8" cm="1">
        <f t="array" ref="B2734">SUM(1*(VGSales[Name]=A2734))</f>
        <v>1</v>
      </c>
      <c r="C2734" s="8" cm="1">
        <f t="array" ref="C2734">ROWS(_xlfn.UNIQUE(_xlfn._xlws.FILTER(VGSales[Genre],VGSales[Name]=A2734)))</f>
        <v>1</v>
      </c>
      <c r="D2734" s="8">
        <f>SUMIFS(VGSales[Global_Sales],VGSales[Name],A2734)</f>
        <v>0.55000000000000004</v>
      </c>
    </row>
    <row r="2735" spans="1:4" s="8" customFormat="1" x14ac:dyDescent="0.25">
      <c r="A2735" s="8" t="str">
        <v>The Amazing Spider-Man 2 (2014)</v>
      </c>
      <c r="B2735" s="8" cm="1">
        <f t="array" ref="B2735">SUM(1*(VGSales[Name]=A2735))</f>
        <v>7</v>
      </c>
      <c r="C2735" s="8" cm="1">
        <f t="array" ref="C2735">ROWS(_xlfn.UNIQUE(_xlfn._xlws.FILTER(VGSales[Genre],VGSales[Name]=A2735)))</f>
        <v>1</v>
      </c>
      <c r="D2735" s="8">
        <f>SUMIFS(VGSales[Global_Sales],VGSales[Name],A2735)</f>
        <v>1.4400000000000002</v>
      </c>
    </row>
    <row r="2736" spans="1:4" s="8" customFormat="1" x14ac:dyDescent="0.25">
      <c r="A2736" s="8" t="str">
        <v>SD Gundam G Generation Zero</v>
      </c>
      <c r="B2736" s="8" cm="1">
        <f t="array" ref="B2736">SUM(1*(VGSales[Name]=A2736))</f>
        <v>1</v>
      </c>
      <c r="C2736" s="8" cm="1">
        <f t="array" ref="C2736">ROWS(_xlfn.UNIQUE(_xlfn._xlws.FILTER(VGSales[Genre],VGSales[Name]=A2736)))</f>
        <v>1</v>
      </c>
      <c r="D2736" s="8">
        <f>SUMIFS(VGSales[Global_Sales],VGSales[Name],A2736)</f>
        <v>0.55000000000000004</v>
      </c>
    </row>
    <row r="2737" spans="1:4" s="8" customFormat="1" x14ac:dyDescent="0.25">
      <c r="A2737" s="8" t="str">
        <v>Super Robot Taisen F</v>
      </c>
      <c r="B2737" s="8" cm="1">
        <f t="array" ref="B2737">SUM(1*(VGSales[Name]=A2737))</f>
        <v>1</v>
      </c>
      <c r="C2737" s="8" cm="1">
        <f t="array" ref="C2737">ROWS(_xlfn.UNIQUE(_xlfn._xlws.FILTER(VGSales[Genre],VGSales[Name]=A2737)))</f>
        <v>1</v>
      </c>
      <c r="D2737" s="8">
        <f>SUMIFS(VGSales[Global_Sales],VGSales[Name],A2737)</f>
        <v>0.55000000000000004</v>
      </c>
    </row>
    <row r="2738" spans="1:4" s="8" customFormat="1" x14ac:dyDescent="0.25">
      <c r="A2738" s="8" t="str">
        <v>Soccer Tsuku 2002: J-League Pro Soccer Club o Tsukurou!</v>
      </c>
      <c r="B2738" s="8" cm="1">
        <f t="array" ref="B2738">SUM(1*(VGSales[Name]=A2738))</f>
        <v>1</v>
      </c>
      <c r="C2738" s="8" cm="1">
        <f t="array" ref="C2738">ROWS(_xlfn.UNIQUE(_xlfn._xlws.FILTER(VGSales[Genre],VGSales[Name]=A2738)))</f>
        <v>1</v>
      </c>
      <c r="D2738" s="8">
        <f>SUMIFS(VGSales[Global_Sales],VGSales[Name],A2738)</f>
        <v>0.55000000000000004</v>
      </c>
    </row>
    <row r="2739" spans="1:4" s="8" customFormat="1" x14ac:dyDescent="0.25">
      <c r="A2739" s="8" t="str">
        <v>Time Crisis: Razing Storm</v>
      </c>
      <c r="B2739" s="8" cm="1">
        <f t="array" ref="B2739">SUM(1*(VGSales[Name]=A2739))</f>
        <v>1</v>
      </c>
      <c r="C2739" s="8" cm="1">
        <f t="array" ref="C2739">ROWS(_xlfn.UNIQUE(_xlfn._xlws.FILTER(VGSales[Genre],VGSales[Name]=A2739)))</f>
        <v>1</v>
      </c>
      <c r="D2739" s="8">
        <f>SUMIFS(VGSales[Global_Sales],VGSales[Name],A2739)</f>
        <v>0.55000000000000004</v>
      </c>
    </row>
    <row r="2740" spans="1:4" s="8" customFormat="1" x14ac:dyDescent="0.25">
      <c r="A2740" s="8" t="str">
        <v>Super Robot Taisen F Kanketsuhen</v>
      </c>
      <c r="B2740" s="8" cm="1">
        <f t="array" ref="B2740">SUM(1*(VGSales[Name]=A2740))</f>
        <v>2</v>
      </c>
      <c r="C2740" s="8" cm="1">
        <f t="array" ref="C2740">ROWS(_xlfn.UNIQUE(_xlfn._xlws.FILTER(VGSales[Genre],VGSales[Name]=A2740)))</f>
        <v>1</v>
      </c>
      <c r="D2740" s="8">
        <f>SUMIFS(VGSales[Global_Sales],VGSales[Name],A2740)</f>
        <v>0.78</v>
      </c>
    </row>
    <row r="2741" spans="1:4" s="8" customFormat="1" x14ac:dyDescent="0.25">
      <c r="A2741" s="8" t="str">
        <v>Rune Factory 4</v>
      </c>
      <c r="B2741" s="8" cm="1">
        <f t="array" ref="B2741">SUM(1*(VGSales[Name]=A2741))</f>
        <v>1</v>
      </c>
      <c r="C2741" s="8" cm="1">
        <f t="array" ref="C2741">ROWS(_xlfn.UNIQUE(_xlfn._xlws.FILTER(VGSales[Genre],VGSales[Name]=A2741)))</f>
        <v>1</v>
      </c>
      <c r="D2741" s="8">
        <f>SUMIFS(VGSales[Global_Sales],VGSales[Name],A2741)</f>
        <v>0.55000000000000004</v>
      </c>
    </row>
    <row r="2742" spans="1:4" s="8" customFormat="1" x14ac:dyDescent="0.25">
      <c r="A2742" s="8" t="str">
        <v>Summer Sports: Paradise Island</v>
      </c>
      <c r="B2742" s="8" cm="1">
        <f t="array" ref="B2742">SUM(1*(VGSales[Name]=A2742))</f>
        <v>1</v>
      </c>
      <c r="C2742" s="8" cm="1">
        <f t="array" ref="C2742">ROWS(_xlfn.UNIQUE(_xlfn._xlws.FILTER(VGSales[Genre],VGSales[Name]=A2742)))</f>
        <v>1</v>
      </c>
      <c r="D2742" s="8">
        <f>SUMIFS(VGSales[Global_Sales],VGSales[Name],A2742)</f>
        <v>0.55000000000000004</v>
      </c>
    </row>
    <row r="2743" spans="1:4" s="8" customFormat="1" x14ac:dyDescent="0.25">
      <c r="A2743" s="8" t="str">
        <v>Dynasty Warriors: Gundam 3</v>
      </c>
      <c r="B2743" s="8" cm="1">
        <f t="array" ref="B2743">SUM(1*(VGSales[Name]=A2743))</f>
        <v>2</v>
      </c>
      <c r="C2743" s="8" cm="1">
        <f t="array" ref="C2743">ROWS(_xlfn.UNIQUE(_xlfn._xlws.FILTER(VGSales[Genre],VGSales[Name]=A2743)))</f>
        <v>1</v>
      </c>
      <c r="D2743" s="8">
        <f>SUMIFS(VGSales[Global_Sales],VGSales[Name],A2743)</f>
        <v>0.73</v>
      </c>
    </row>
    <row r="2744" spans="1:4" s="8" customFormat="1" x14ac:dyDescent="0.25">
      <c r="A2744" s="8" t="str">
        <v>Jak X: Combat Racing</v>
      </c>
      <c r="B2744" s="8" cm="1">
        <f t="array" ref="B2744">SUM(1*(VGSales[Name]=A2744))</f>
        <v>1</v>
      </c>
      <c r="C2744" s="8" cm="1">
        <f t="array" ref="C2744">ROWS(_xlfn.UNIQUE(_xlfn._xlws.FILTER(VGSales[Genre],VGSales[Name]=A2744)))</f>
        <v>1</v>
      </c>
      <c r="D2744" s="8">
        <f>SUMIFS(VGSales[Global_Sales],VGSales[Name],A2744)</f>
        <v>0.55000000000000004</v>
      </c>
    </row>
    <row r="2745" spans="1:4" s="8" customFormat="1" x14ac:dyDescent="0.25">
      <c r="A2745" s="8" t="str">
        <v>Metro 2033</v>
      </c>
      <c r="B2745" s="8" cm="1">
        <f t="array" ref="B2745">SUM(1*(VGSales[Name]=A2745))</f>
        <v>2</v>
      </c>
      <c r="C2745" s="8" cm="1">
        <f t="array" ref="C2745">ROWS(_xlfn.UNIQUE(_xlfn._xlws.FILTER(VGSales[Genre],VGSales[Name]=A2745)))</f>
        <v>1</v>
      </c>
      <c r="D2745" s="8">
        <f>SUMIFS(VGSales[Global_Sales],VGSales[Name],A2745)</f>
        <v>0.79</v>
      </c>
    </row>
    <row r="2746" spans="1:4" s="8" customFormat="1" x14ac:dyDescent="0.25">
      <c r="A2746" s="8" t="str">
        <v>Are You Smarter than a 5th Grader? Make the Grade</v>
      </c>
      <c r="B2746" s="8" cm="1">
        <f t="array" ref="B2746">SUM(1*(VGSales[Name]=A2746))</f>
        <v>2</v>
      </c>
      <c r="C2746" s="8" cm="1">
        <f t="array" ref="C2746">ROWS(_xlfn.UNIQUE(_xlfn._xlws.FILTER(VGSales[Genre],VGSales[Name]=A2746)))</f>
        <v>1</v>
      </c>
      <c r="D2746" s="8">
        <f>SUMIFS(VGSales[Global_Sales],VGSales[Name],A2746)</f>
        <v>0.94000000000000006</v>
      </c>
    </row>
    <row r="2747" spans="1:4" s="8" customFormat="1" x14ac:dyDescent="0.25">
      <c r="A2747" s="8" t="str">
        <v>American Idol</v>
      </c>
      <c r="B2747" s="8" cm="1">
        <f t="array" ref="B2747">SUM(1*(VGSales[Name]=A2747))</f>
        <v>2</v>
      </c>
      <c r="C2747" s="8" cm="1">
        <f t="array" ref="C2747">ROWS(_xlfn.UNIQUE(_xlfn._xlws.FILTER(VGSales[Genre],VGSales[Name]=A2747)))</f>
        <v>1</v>
      </c>
      <c r="D2747" s="8">
        <f>SUMIFS(VGSales[Global_Sales],VGSales[Name],A2747)</f>
        <v>0.77</v>
      </c>
    </row>
    <row r="2748" spans="1:4" s="8" customFormat="1" x14ac:dyDescent="0.25">
      <c r="A2748" s="8" t="str">
        <v>Top Gun: Fire at Will!</v>
      </c>
      <c r="B2748" s="8" cm="1">
        <f t="array" ref="B2748">SUM(1*(VGSales[Name]=A2748))</f>
        <v>1</v>
      </c>
      <c r="C2748" s="8" cm="1">
        <f t="array" ref="C2748">ROWS(_xlfn.UNIQUE(_xlfn._xlws.FILTER(VGSales[Genre],VGSales[Name]=A2748)))</f>
        <v>1</v>
      </c>
      <c r="D2748" s="8">
        <f>SUMIFS(VGSales[Global_Sales],VGSales[Name],A2748)</f>
        <v>0.55000000000000004</v>
      </c>
    </row>
    <row r="2749" spans="1:4" s="8" customFormat="1" x14ac:dyDescent="0.25">
      <c r="A2749" s="8" t="str">
        <v>Dragon Ball Z: Shin Budokai</v>
      </c>
      <c r="B2749" s="8" cm="1">
        <f t="array" ref="B2749">SUM(1*(VGSales[Name]=A2749))</f>
        <v>1</v>
      </c>
      <c r="C2749" s="8" cm="1">
        <f t="array" ref="C2749">ROWS(_xlfn.UNIQUE(_xlfn._xlws.FILTER(VGSales[Genre],VGSales[Name]=A2749)))</f>
        <v>1</v>
      </c>
      <c r="D2749" s="8">
        <f>SUMIFS(VGSales[Global_Sales],VGSales[Name],A2749)</f>
        <v>0.55000000000000004</v>
      </c>
    </row>
    <row r="2750" spans="1:4" s="8" customFormat="1" x14ac:dyDescent="0.25">
      <c r="A2750" s="8" t="str">
        <v>SingStar Summer Party</v>
      </c>
      <c r="B2750" s="8" cm="1">
        <f t="array" ref="B2750">SUM(1*(VGSales[Name]=A2750))</f>
        <v>1</v>
      </c>
      <c r="C2750" s="8" cm="1">
        <f t="array" ref="C2750">ROWS(_xlfn.UNIQUE(_xlfn._xlws.FILTER(VGSales[Genre],VGSales[Name]=A2750)))</f>
        <v>1</v>
      </c>
      <c r="D2750" s="8">
        <f>SUMIFS(VGSales[Global_Sales],VGSales[Name],A2750)</f>
        <v>0.54</v>
      </c>
    </row>
    <row r="2751" spans="1:4" s="8" customFormat="1" x14ac:dyDescent="0.25">
      <c r="A2751" s="8" t="str">
        <v>NBA Live 10</v>
      </c>
      <c r="B2751" s="8" cm="1">
        <f t="array" ref="B2751">SUM(1*(VGSales[Name]=A2751))</f>
        <v>3</v>
      </c>
      <c r="C2751" s="8" cm="1">
        <f t="array" ref="C2751">ROWS(_xlfn.UNIQUE(_xlfn._xlws.FILTER(VGSales[Genre],VGSales[Name]=A2751)))</f>
        <v>1</v>
      </c>
      <c r="D2751" s="8">
        <f>SUMIFS(VGSales[Global_Sales],VGSales[Name],A2751)</f>
        <v>1.23</v>
      </c>
    </row>
    <row r="2752" spans="1:4" s="8" customFormat="1" x14ac:dyDescent="0.25">
      <c r="A2752" s="8" t="str">
        <v>Gekikuukan Pro Yakyuu: At the End of the Century 1999</v>
      </c>
      <c r="B2752" s="8" cm="1">
        <f t="array" ref="B2752">SUM(1*(VGSales[Name]=A2752))</f>
        <v>1</v>
      </c>
      <c r="C2752" s="8" cm="1">
        <f t="array" ref="C2752">ROWS(_xlfn.UNIQUE(_xlfn._xlws.FILTER(VGSales[Genre],VGSales[Name]=A2752)))</f>
        <v>1</v>
      </c>
      <c r="D2752" s="8">
        <f>SUMIFS(VGSales[Global_Sales],VGSales[Name],A2752)</f>
        <v>0.54</v>
      </c>
    </row>
    <row r="2753" spans="1:4" s="8" customFormat="1" x14ac:dyDescent="0.25">
      <c r="A2753" s="8" t="str">
        <v>Medarot 2: Kabuto / Kuwagata Version</v>
      </c>
      <c r="B2753" s="8" cm="1">
        <f t="array" ref="B2753">SUM(1*(VGSales[Name]=A2753))</f>
        <v>1</v>
      </c>
      <c r="C2753" s="8" cm="1">
        <f t="array" ref="C2753">ROWS(_xlfn.UNIQUE(_xlfn._xlws.FILTER(VGSales[Genre],VGSales[Name]=A2753)))</f>
        <v>1</v>
      </c>
      <c r="D2753" s="8">
        <f>SUMIFS(VGSales[Global_Sales],VGSales[Name],A2753)</f>
        <v>0.54</v>
      </c>
    </row>
    <row r="2754" spans="1:4" s="8" customFormat="1" x14ac:dyDescent="0.25">
      <c r="A2754" s="8" t="str">
        <v>Excite Truck</v>
      </c>
      <c r="B2754" s="8" cm="1">
        <f t="array" ref="B2754">SUM(1*(VGSales[Name]=A2754))</f>
        <v>1</v>
      </c>
      <c r="C2754" s="8" cm="1">
        <f t="array" ref="C2754">ROWS(_xlfn.UNIQUE(_xlfn._xlws.FILTER(VGSales[Genre],VGSales[Name]=A2754)))</f>
        <v>1</v>
      </c>
      <c r="D2754" s="8">
        <f>SUMIFS(VGSales[Global_Sales],VGSales[Name],A2754)</f>
        <v>0.54</v>
      </c>
    </row>
    <row r="2755" spans="1:4" s="8" customFormat="1" x14ac:dyDescent="0.25">
      <c r="A2755" s="8" t="str">
        <v>System 3 presents Ferrari Challenge Trofeo Pirelli</v>
      </c>
      <c r="B2755" s="8" cm="1">
        <f t="array" ref="B2755">SUM(1*(VGSales[Name]=A2755))</f>
        <v>2</v>
      </c>
      <c r="C2755" s="8" cm="1">
        <f t="array" ref="C2755">ROWS(_xlfn.UNIQUE(_xlfn._xlws.FILTER(VGSales[Genre],VGSales[Name]=A2755)))</f>
        <v>1</v>
      </c>
      <c r="D2755" s="8">
        <f>SUMIFS(VGSales[Global_Sales],VGSales[Name],A2755)</f>
        <v>0.58000000000000007</v>
      </c>
    </row>
    <row r="2756" spans="1:4" s="8" customFormat="1" x14ac:dyDescent="0.25">
      <c r="A2756" s="8" t="str">
        <v>Dance Dance Revolution Ultramix</v>
      </c>
      <c r="B2756" s="8" cm="1">
        <f t="array" ref="B2756">SUM(1*(VGSales[Name]=A2756))</f>
        <v>1</v>
      </c>
      <c r="C2756" s="8" cm="1">
        <f t="array" ref="C2756">ROWS(_xlfn.UNIQUE(_xlfn._xlws.FILTER(VGSales[Genre],VGSales[Name]=A2756)))</f>
        <v>1</v>
      </c>
      <c r="D2756" s="8">
        <f>SUMIFS(VGSales[Global_Sales],VGSales[Name],A2756)</f>
        <v>0.54</v>
      </c>
    </row>
    <row r="2757" spans="1:4" s="8" customFormat="1" x14ac:dyDescent="0.25">
      <c r="A2757" s="8" t="str">
        <v>Crash Tag Team Racing</v>
      </c>
      <c r="B2757" s="8" cm="1">
        <f t="array" ref="B2757">SUM(1*(VGSales[Name]=A2757))</f>
        <v>4</v>
      </c>
      <c r="C2757" s="8" cm="1">
        <f t="array" ref="C2757">ROWS(_xlfn.UNIQUE(_xlfn._xlws.FILTER(VGSales[Genre],VGSales[Name]=A2757)))</f>
        <v>1</v>
      </c>
      <c r="D2757" s="8">
        <f>SUMIFS(VGSales[Global_Sales],VGSales[Name],A2757)</f>
        <v>1.0900000000000001</v>
      </c>
    </row>
    <row r="2758" spans="1:4" s="8" customFormat="1" x14ac:dyDescent="0.25">
      <c r="A2758" s="8" t="str">
        <v>Two Worlds II</v>
      </c>
      <c r="B2758" s="8" cm="1">
        <f t="array" ref="B2758">SUM(1*(VGSales[Name]=A2758))</f>
        <v>3</v>
      </c>
      <c r="C2758" s="8" cm="1">
        <f t="array" ref="C2758">ROWS(_xlfn.UNIQUE(_xlfn._xlws.FILTER(VGSales[Genre],VGSales[Name]=A2758)))</f>
        <v>1</v>
      </c>
      <c r="D2758" s="8">
        <f>SUMIFS(VGSales[Global_Sales],VGSales[Name],A2758)</f>
        <v>1.22</v>
      </c>
    </row>
    <row r="2759" spans="1:4" s="8" customFormat="1" x14ac:dyDescent="0.25">
      <c r="A2759" s="8" t="str">
        <v>Front Mission 4</v>
      </c>
      <c r="B2759" s="8" cm="1">
        <f t="array" ref="B2759">SUM(1*(VGSales[Name]=A2759))</f>
        <v>1</v>
      </c>
      <c r="C2759" s="8" cm="1">
        <f t="array" ref="C2759">ROWS(_xlfn.UNIQUE(_xlfn._xlws.FILTER(VGSales[Genre],VGSales[Name]=A2759)))</f>
        <v>1</v>
      </c>
      <c r="D2759" s="8">
        <f>SUMIFS(VGSales[Global_Sales],VGSales[Name],A2759)</f>
        <v>0.54</v>
      </c>
    </row>
    <row r="2760" spans="1:4" s="8" customFormat="1" x14ac:dyDescent="0.25">
      <c r="A2760" s="8" t="str">
        <v>The Fairly Odd Parents: Breakin' Da Rules</v>
      </c>
      <c r="B2760" s="8" cm="1">
        <f t="array" ref="B2760">SUM(1*(VGSales[Name]=A2760))</f>
        <v>1</v>
      </c>
      <c r="C2760" s="8" cm="1">
        <f t="array" ref="C2760">ROWS(_xlfn.UNIQUE(_xlfn._xlws.FILTER(VGSales[Genre],VGSales[Name]=A2760)))</f>
        <v>1</v>
      </c>
      <c r="D2760" s="8">
        <f>SUMIFS(VGSales[Global_Sales],VGSales[Name],A2760)</f>
        <v>0.54</v>
      </c>
    </row>
    <row r="2761" spans="1:4" s="8" customFormat="1" x14ac:dyDescent="0.25">
      <c r="A2761" s="8" t="str">
        <v>Inazuma Eleven</v>
      </c>
      <c r="B2761" s="8" cm="1">
        <f t="array" ref="B2761">SUM(1*(VGSales[Name]=A2761))</f>
        <v>1</v>
      </c>
      <c r="C2761" s="8" cm="1">
        <f t="array" ref="C2761">ROWS(_xlfn.UNIQUE(_xlfn._xlws.FILTER(VGSales[Genre],VGSales[Name]=A2761)))</f>
        <v>1</v>
      </c>
      <c r="D2761" s="8">
        <f>SUMIFS(VGSales[Global_Sales],VGSales[Name],A2761)</f>
        <v>0.54</v>
      </c>
    </row>
    <row r="2762" spans="1:4" s="8" customFormat="1" x14ac:dyDescent="0.25">
      <c r="A2762" s="8" t="str">
        <v>Ninokuni: Shikkoku no Madoushi</v>
      </c>
      <c r="B2762" s="8" cm="1">
        <f t="array" ref="B2762">SUM(1*(VGSales[Name]=A2762))</f>
        <v>1</v>
      </c>
      <c r="C2762" s="8" cm="1">
        <f t="array" ref="C2762">ROWS(_xlfn.UNIQUE(_xlfn._xlws.FILTER(VGSales[Genre],VGSales[Name]=A2762)))</f>
        <v>1</v>
      </c>
      <c r="D2762" s="8">
        <f>SUMIFS(VGSales[Global_Sales],VGSales[Name],A2762)</f>
        <v>0.54</v>
      </c>
    </row>
    <row r="2763" spans="1:4" s="8" customFormat="1" x14ac:dyDescent="0.25">
      <c r="A2763" s="8" t="str">
        <v>Resident Evil: Revelations 2</v>
      </c>
      <c r="B2763" s="8" cm="1">
        <f t="array" ref="B2763">SUM(1*(VGSales[Name]=A2763))</f>
        <v>5</v>
      </c>
      <c r="C2763" s="8" cm="1">
        <f t="array" ref="C2763">ROWS(_xlfn.UNIQUE(_xlfn._xlws.FILTER(VGSales[Genre],VGSales[Name]=A2763)))</f>
        <v>1</v>
      </c>
      <c r="D2763" s="8">
        <f>SUMIFS(VGSales[Global_Sales],VGSales[Name],A2763)</f>
        <v>1.1800000000000002</v>
      </c>
    </row>
    <row r="2764" spans="1:4" s="8" customFormat="1" x14ac:dyDescent="0.25">
      <c r="A2764" s="8" t="str">
        <v>SRS: Street Racing Syndicate</v>
      </c>
      <c r="B2764" s="8" cm="1">
        <f t="array" ref="B2764">SUM(1*(VGSales[Name]=A2764))</f>
        <v>3</v>
      </c>
      <c r="C2764" s="8" cm="1">
        <f t="array" ref="C2764">ROWS(_xlfn.UNIQUE(_xlfn._xlws.FILTER(VGSales[Genre],VGSales[Name]=A2764)))</f>
        <v>1</v>
      </c>
      <c r="D2764" s="8">
        <f>SUMIFS(VGSales[Global_Sales],VGSales[Name],A2764)</f>
        <v>0.86</v>
      </c>
    </row>
    <row r="2765" spans="1:4" s="8" customFormat="1" x14ac:dyDescent="0.25">
      <c r="A2765" s="8" t="str">
        <v>Despicable Me: The Game - Minion Mayhem</v>
      </c>
      <c r="B2765" s="8" cm="1">
        <f t="array" ref="B2765">SUM(1*(VGSales[Name]=A2765))</f>
        <v>1</v>
      </c>
      <c r="C2765" s="8" cm="1">
        <f t="array" ref="C2765">ROWS(_xlfn.UNIQUE(_xlfn._xlws.FILTER(VGSales[Genre],VGSales[Name]=A2765)))</f>
        <v>1</v>
      </c>
      <c r="D2765" s="8">
        <f>SUMIFS(VGSales[Global_Sales],VGSales[Name],A2765)</f>
        <v>0.54</v>
      </c>
    </row>
    <row r="2766" spans="1:4" s="8" customFormat="1" x14ac:dyDescent="0.25">
      <c r="A2766" s="8" t="str">
        <v>Action Force</v>
      </c>
      <c r="B2766" s="8" cm="1">
        <f t="array" ref="B2766">SUM(1*(VGSales[Name]=A2766))</f>
        <v>1</v>
      </c>
      <c r="C2766" s="8" cm="1">
        <f t="array" ref="C2766">ROWS(_xlfn.UNIQUE(_xlfn._xlws.FILTER(VGSales[Genre],VGSales[Name]=A2766)))</f>
        <v>1</v>
      </c>
      <c r="D2766" s="8">
        <f>SUMIFS(VGSales[Global_Sales],VGSales[Name],A2766)</f>
        <v>0.54</v>
      </c>
    </row>
    <row r="2767" spans="1:4" s="8" customFormat="1" x14ac:dyDescent="0.25">
      <c r="A2767" s="8" t="str">
        <v>Gauntlet Legends</v>
      </c>
      <c r="B2767" s="8" cm="1">
        <f t="array" ref="B2767">SUM(1*(VGSales[Name]=A2767))</f>
        <v>2</v>
      </c>
      <c r="C2767" s="8" cm="1">
        <f t="array" ref="C2767">ROWS(_xlfn.UNIQUE(_xlfn._xlws.FILTER(VGSales[Genre],VGSales[Name]=A2767)))</f>
        <v>1</v>
      </c>
      <c r="D2767" s="8">
        <f>SUMIFS(VGSales[Global_Sales],VGSales[Name],A2767)</f>
        <v>1.01</v>
      </c>
    </row>
    <row r="2768" spans="1:4" s="8" customFormat="1" x14ac:dyDescent="0.25">
      <c r="A2768" s="8" t="str">
        <v>FIFA 99</v>
      </c>
      <c r="B2768" s="8" cm="1">
        <f t="array" ref="B2768">SUM(1*(VGSales[Name]=A2768))</f>
        <v>1</v>
      </c>
      <c r="C2768" s="8" cm="1">
        <f t="array" ref="C2768">ROWS(_xlfn.UNIQUE(_xlfn._xlws.FILTER(VGSales[Genre],VGSales[Name]=A2768)))</f>
        <v>1</v>
      </c>
      <c r="D2768" s="8">
        <f>SUMIFS(VGSales[Global_Sales],VGSales[Name],A2768)</f>
        <v>0.54</v>
      </c>
    </row>
    <row r="2769" spans="1:4" s="8" customFormat="1" x14ac:dyDescent="0.25">
      <c r="A2769" s="8" t="str">
        <v>Kidou Senshi Gundam: Extreme VS</v>
      </c>
      <c r="B2769" s="8" cm="1">
        <f t="array" ref="B2769">SUM(1*(VGSales[Name]=A2769))</f>
        <v>1</v>
      </c>
      <c r="C2769" s="8" cm="1">
        <f t="array" ref="C2769">ROWS(_xlfn.UNIQUE(_xlfn._xlws.FILTER(VGSales[Genre],VGSales[Name]=A2769)))</f>
        <v>1</v>
      </c>
      <c r="D2769" s="8">
        <f>SUMIFS(VGSales[Global_Sales],VGSales[Name],A2769)</f>
        <v>0.54</v>
      </c>
    </row>
    <row r="2770" spans="1:4" s="8" customFormat="1" x14ac:dyDescent="0.25">
      <c r="A2770" s="8" t="str">
        <v>Bust A Groove</v>
      </c>
      <c r="B2770" s="8" cm="1">
        <f t="array" ref="B2770">SUM(1*(VGSales[Name]=A2770))</f>
        <v>1</v>
      </c>
      <c r="C2770" s="8" cm="1">
        <f t="array" ref="C2770">ROWS(_xlfn.UNIQUE(_xlfn._xlws.FILTER(VGSales[Genre],VGSales[Name]=A2770)))</f>
        <v>1</v>
      </c>
      <c r="D2770" s="8">
        <f>SUMIFS(VGSales[Global_Sales],VGSales[Name],A2770)</f>
        <v>0.54</v>
      </c>
    </row>
    <row r="2771" spans="1:4" s="8" customFormat="1" x14ac:dyDescent="0.25">
      <c r="A2771" s="8" t="str">
        <v>Fire Emblem: Path of Radiance</v>
      </c>
      <c r="B2771" s="8" cm="1">
        <f t="array" ref="B2771">SUM(1*(VGSales[Name]=A2771))</f>
        <v>1</v>
      </c>
      <c r="C2771" s="8" cm="1">
        <f t="array" ref="C2771">ROWS(_xlfn.UNIQUE(_xlfn._xlws.FILTER(VGSales[Genre],VGSales[Name]=A2771)))</f>
        <v>1</v>
      </c>
      <c r="D2771" s="8">
        <f>SUMIFS(VGSales[Global_Sales],VGSales[Name],A2771)</f>
        <v>0.54</v>
      </c>
    </row>
    <row r="2772" spans="1:4" s="8" customFormat="1" x14ac:dyDescent="0.25">
      <c r="A2772" s="8" t="str">
        <v>Dragon Quest Characters: Torneko no Daibouken 3: Fushigi no Dungeon</v>
      </c>
      <c r="B2772" s="8" cm="1">
        <f t="array" ref="B2772">SUM(1*(VGSales[Name]=A2772))</f>
        <v>1</v>
      </c>
      <c r="C2772" s="8" cm="1">
        <f t="array" ref="C2772">ROWS(_xlfn.UNIQUE(_xlfn._xlws.FILTER(VGSales[Genre],VGSales[Name]=A2772)))</f>
        <v>1</v>
      </c>
      <c r="D2772" s="8">
        <f>SUMIFS(VGSales[Global_Sales],VGSales[Name],A2772)</f>
        <v>0.54</v>
      </c>
    </row>
    <row r="2773" spans="1:4" s="8" customFormat="1" x14ac:dyDescent="0.25">
      <c r="A2773" s="8" t="str">
        <v>Let's Draw!</v>
      </c>
      <c r="B2773" s="8" cm="1">
        <f t="array" ref="B2773">SUM(1*(VGSales[Name]=A2773))</f>
        <v>1</v>
      </c>
      <c r="C2773" s="8" cm="1">
        <f t="array" ref="C2773">ROWS(_xlfn.UNIQUE(_xlfn._xlws.FILTER(VGSales[Genre],VGSales[Name]=A2773)))</f>
        <v>1</v>
      </c>
      <c r="D2773" s="8">
        <f>SUMIFS(VGSales[Global_Sales],VGSales[Name],A2773)</f>
        <v>0.54</v>
      </c>
    </row>
    <row r="2774" spans="1:4" s="8" customFormat="1" x14ac:dyDescent="0.25">
      <c r="A2774" s="8" t="str">
        <v>Pachi-Slot Aruze Oukoku 2</v>
      </c>
      <c r="B2774" s="8" cm="1">
        <f t="array" ref="B2774">SUM(1*(VGSales[Name]=A2774))</f>
        <v>1</v>
      </c>
      <c r="C2774" s="8" cm="1">
        <f t="array" ref="C2774">ROWS(_xlfn.UNIQUE(_xlfn._xlws.FILTER(VGSales[Genre],VGSales[Name]=A2774)))</f>
        <v>1</v>
      </c>
      <c r="D2774" s="8">
        <f>SUMIFS(VGSales[Global_Sales],VGSales[Name],A2774)</f>
        <v>0.54</v>
      </c>
    </row>
    <row r="2775" spans="1:4" s="8" customFormat="1" x14ac:dyDescent="0.25">
      <c r="A2775" s="8" t="str">
        <v>Valkyria Chronicles II</v>
      </c>
      <c r="B2775" s="8" cm="1">
        <f t="array" ref="B2775">SUM(1*(VGSales[Name]=A2775))</f>
        <v>1</v>
      </c>
      <c r="C2775" s="8" cm="1">
        <f t="array" ref="C2775">ROWS(_xlfn.UNIQUE(_xlfn._xlws.FILTER(VGSales[Genre],VGSales[Name]=A2775)))</f>
        <v>1</v>
      </c>
      <c r="D2775" s="8">
        <f>SUMIFS(VGSales[Global_Sales],VGSales[Name],A2775)</f>
        <v>0.54</v>
      </c>
    </row>
    <row r="2776" spans="1:4" s="8" customFormat="1" x14ac:dyDescent="0.25">
      <c r="A2776" s="8" t="str">
        <v>Rune Factory 2: A Fantasy Harvest Moon</v>
      </c>
      <c r="B2776" s="8" cm="1">
        <f t="array" ref="B2776">SUM(1*(VGSales[Name]=A2776))</f>
        <v>1</v>
      </c>
      <c r="C2776" s="8" cm="1">
        <f t="array" ref="C2776">ROWS(_xlfn.UNIQUE(_xlfn._xlws.FILTER(VGSales[Genre],VGSales[Name]=A2776)))</f>
        <v>1</v>
      </c>
      <c r="D2776" s="8">
        <f>SUMIFS(VGSales[Global_Sales],VGSales[Name],A2776)</f>
        <v>0.54</v>
      </c>
    </row>
    <row r="2777" spans="1:4" s="8" customFormat="1" x14ac:dyDescent="0.25">
      <c r="A2777" s="8" t="str">
        <v>Terminator Salvation</v>
      </c>
      <c r="B2777" s="8" cm="1">
        <f t="array" ref="B2777">SUM(1*(VGSales[Name]=A2777))</f>
        <v>2</v>
      </c>
      <c r="C2777" s="8" cm="1">
        <f t="array" ref="C2777">ROWS(_xlfn.UNIQUE(_xlfn._xlws.FILTER(VGSales[Genre],VGSales[Name]=A2777)))</f>
        <v>1</v>
      </c>
      <c r="D2777" s="8">
        <f>SUMIFS(VGSales[Global_Sales],VGSales[Name],A2777)</f>
        <v>0.89</v>
      </c>
    </row>
    <row r="2778" spans="1:4" s="8" customFormat="1" x14ac:dyDescent="0.25">
      <c r="A2778" s="8" t="str">
        <v>Bratz: Rock Angelz</v>
      </c>
      <c r="B2778" s="8" cm="1">
        <f t="array" ref="B2778">SUM(1*(VGSales[Name]=A2778))</f>
        <v>3</v>
      </c>
      <c r="C2778" s="8" cm="1">
        <f t="array" ref="C2778">ROWS(_xlfn.UNIQUE(_xlfn._xlws.FILTER(VGSales[Genre],VGSales[Name]=A2778)))</f>
        <v>1</v>
      </c>
      <c r="D2778" s="8">
        <f>SUMIFS(VGSales[Global_Sales],VGSales[Name],A2778)</f>
        <v>1.1200000000000001</v>
      </c>
    </row>
    <row r="2779" spans="1:4" s="8" customFormat="1" x14ac:dyDescent="0.25">
      <c r="A2779" s="8" t="str">
        <v>How to Train Your Dragon</v>
      </c>
      <c r="B2779" s="8" cm="1">
        <f t="array" ref="B2779">SUM(1*(VGSales[Name]=A2779))</f>
        <v>4</v>
      </c>
      <c r="C2779" s="8" cm="1">
        <f t="array" ref="C2779">ROWS(_xlfn.UNIQUE(_xlfn._xlws.FILTER(VGSales[Genre],VGSales[Name]=A2779)))</f>
        <v>1</v>
      </c>
      <c r="D2779" s="8">
        <f>SUMIFS(VGSales[Global_Sales],VGSales[Name],A2779)</f>
        <v>1.29</v>
      </c>
    </row>
    <row r="2780" spans="1:4" s="8" customFormat="1" x14ac:dyDescent="0.25">
      <c r="A2780" s="8" t="str">
        <v>Greg Hastings' Tournament Paintball</v>
      </c>
      <c r="B2780" s="8" cm="1">
        <f t="array" ref="B2780">SUM(1*(VGSales[Name]=A2780))</f>
        <v>1</v>
      </c>
      <c r="C2780" s="8" cm="1">
        <f t="array" ref="C2780">ROWS(_xlfn.UNIQUE(_xlfn._xlws.FILTER(VGSales[Genre],VGSales[Name]=A2780)))</f>
        <v>1</v>
      </c>
      <c r="D2780" s="8">
        <f>SUMIFS(VGSales[Global_Sales],VGSales[Name],A2780)</f>
        <v>0.54</v>
      </c>
    </row>
    <row r="2781" spans="1:4" s="8" customFormat="1" x14ac:dyDescent="0.25">
      <c r="A2781" s="8" t="str">
        <v>Hello Kitty: Big City Dreams</v>
      </c>
      <c r="B2781" s="8" cm="1">
        <f t="array" ref="B2781">SUM(1*(VGSales[Name]=A2781))</f>
        <v>1</v>
      </c>
      <c r="C2781" s="8" cm="1">
        <f t="array" ref="C2781">ROWS(_xlfn.UNIQUE(_xlfn._xlws.FILTER(VGSales[Genre],VGSales[Name]=A2781)))</f>
        <v>1</v>
      </c>
      <c r="D2781" s="8">
        <f>SUMIFS(VGSales[Global_Sales],VGSales[Name],A2781)</f>
        <v>0.54</v>
      </c>
    </row>
    <row r="2782" spans="1:4" s="8" customFormat="1" x14ac:dyDescent="0.25">
      <c r="A2782" s="8" t="str">
        <v>Star Fox Command</v>
      </c>
      <c r="B2782" s="8" cm="1">
        <f t="array" ref="B2782">SUM(1*(VGSales[Name]=A2782))</f>
        <v>1</v>
      </c>
      <c r="C2782" s="8" cm="1">
        <f t="array" ref="C2782">ROWS(_xlfn.UNIQUE(_xlfn._xlws.FILTER(VGSales[Genre],VGSales[Name]=A2782)))</f>
        <v>1</v>
      </c>
      <c r="D2782" s="8">
        <f>SUMIFS(VGSales[Global_Sales],VGSales[Name],A2782)</f>
        <v>0.54</v>
      </c>
    </row>
    <row r="2783" spans="1:4" s="8" customFormat="1" x14ac:dyDescent="0.25">
      <c r="A2783" s="8" t="str">
        <v>World Soccer Winning Eleven 7 International (JP version)</v>
      </c>
      <c r="B2783" s="8" cm="1">
        <f t="array" ref="B2783">SUM(1*(VGSales[Name]=A2783))</f>
        <v>1</v>
      </c>
      <c r="C2783" s="8" cm="1">
        <f t="array" ref="C2783">ROWS(_xlfn.UNIQUE(_xlfn._xlws.FILTER(VGSales[Genre],VGSales[Name]=A2783)))</f>
        <v>1</v>
      </c>
      <c r="D2783" s="8">
        <f>SUMIFS(VGSales[Global_Sales],VGSales[Name],A2783)</f>
        <v>0.54</v>
      </c>
    </row>
    <row r="2784" spans="1:4" s="8" customFormat="1" x14ac:dyDescent="0.25">
      <c r="A2784" s="8" t="str">
        <v>ESPN NBA Basketball</v>
      </c>
      <c r="B2784" s="8" cm="1">
        <f t="array" ref="B2784">SUM(1*(VGSales[Name]=A2784))</f>
        <v>2</v>
      </c>
      <c r="C2784" s="8" cm="1">
        <f t="array" ref="C2784">ROWS(_xlfn.UNIQUE(_xlfn._xlws.FILTER(VGSales[Genre],VGSales[Name]=A2784)))</f>
        <v>1</v>
      </c>
      <c r="D2784" s="8">
        <f>SUMIFS(VGSales[Global_Sales],VGSales[Name],A2784)</f>
        <v>0.81</v>
      </c>
    </row>
    <row r="2785" spans="1:4" s="8" customFormat="1" x14ac:dyDescent="0.25">
      <c r="A2785" s="8" t="str">
        <v>Inazuma Eleven GO</v>
      </c>
      <c r="B2785" s="8" cm="1">
        <f t="array" ref="B2785">SUM(1*(VGSales[Name]=A2785))</f>
        <v>1</v>
      </c>
      <c r="C2785" s="8" cm="1">
        <f t="array" ref="C2785">ROWS(_xlfn.UNIQUE(_xlfn._xlws.FILTER(VGSales[Genre],VGSales[Name]=A2785)))</f>
        <v>1</v>
      </c>
      <c r="D2785" s="8">
        <f>SUMIFS(VGSales[Global_Sales],VGSales[Name],A2785)</f>
        <v>0.54</v>
      </c>
    </row>
    <row r="2786" spans="1:4" s="8" customFormat="1" x14ac:dyDescent="0.25">
      <c r="A2786" s="8" t="str">
        <v>Over the Hedge</v>
      </c>
      <c r="B2786" s="8" cm="1">
        <f t="array" ref="B2786">SUM(1*(VGSales[Name]=A2786))</f>
        <v>5</v>
      </c>
      <c r="C2786" s="8" cm="1">
        <f t="array" ref="C2786">ROWS(_xlfn.UNIQUE(_xlfn._xlws.FILTER(VGSales[Genre],VGSales[Name]=A2786)))</f>
        <v>1</v>
      </c>
      <c r="D2786" s="8">
        <f>SUMIFS(VGSales[Global_Sales],VGSales[Name],A2786)</f>
        <v>1.54</v>
      </c>
    </row>
    <row r="2787" spans="1:4" s="8" customFormat="1" x14ac:dyDescent="0.25">
      <c r="A2787" s="8" t="str">
        <v>Mat Hoffman's Pro BMX</v>
      </c>
      <c r="B2787" s="8" cm="1">
        <f t="array" ref="B2787">SUM(1*(VGSales[Name]=A2787))</f>
        <v>2</v>
      </c>
      <c r="C2787" s="8" cm="1">
        <f t="array" ref="C2787">ROWS(_xlfn.UNIQUE(_xlfn._xlws.FILTER(VGSales[Genre],VGSales[Name]=A2787)))</f>
        <v>1</v>
      </c>
      <c r="D2787" s="8">
        <f>SUMIFS(VGSales[Global_Sales],VGSales[Name],A2787)</f>
        <v>0.81</v>
      </c>
    </row>
    <row r="2788" spans="1:4" s="8" customFormat="1" x14ac:dyDescent="0.25">
      <c r="A2788" s="8" t="str">
        <v>Lego Star Wars: The Force Awakens</v>
      </c>
      <c r="B2788" s="8" cm="1">
        <f t="array" ref="B2788">SUM(1*(VGSales[Name]=A2788))</f>
        <v>7</v>
      </c>
      <c r="C2788" s="8" cm="1">
        <f t="array" ref="C2788">ROWS(_xlfn.UNIQUE(_xlfn._xlws.FILTER(VGSales[Genre],VGSales[Name]=A2788)))</f>
        <v>1</v>
      </c>
      <c r="D2788" s="8">
        <f>SUMIFS(VGSales[Global_Sales],VGSales[Name],A2788)</f>
        <v>1.2600000000000002</v>
      </c>
    </row>
    <row r="2789" spans="1:4" s="8" customFormat="1" x14ac:dyDescent="0.25">
      <c r="A2789" s="8" t="str">
        <v>Magician's Quest: Mysterious Times</v>
      </c>
      <c r="B2789" s="8" cm="1">
        <f t="array" ref="B2789">SUM(1*(VGSales[Name]=A2789))</f>
        <v>1</v>
      </c>
      <c r="C2789" s="8" cm="1">
        <f t="array" ref="C2789">ROWS(_xlfn.UNIQUE(_xlfn._xlws.FILTER(VGSales[Genre],VGSales[Name]=A2789)))</f>
        <v>1</v>
      </c>
      <c r="D2789" s="8">
        <f>SUMIFS(VGSales[Global_Sales],VGSales[Name],A2789)</f>
        <v>0.54</v>
      </c>
    </row>
    <row r="2790" spans="1:4" s="8" customFormat="1" x14ac:dyDescent="0.25">
      <c r="A2790" s="8" t="str">
        <v>The Hobbit</v>
      </c>
      <c r="B2790" s="8" cm="1">
        <f t="array" ref="B2790">SUM(1*(VGSales[Name]=A2790))</f>
        <v>4</v>
      </c>
      <c r="C2790" s="8" cm="1">
        <f t="array" ref="C2790">ROWS(_xlfn.UNIQUE(_xlfn._xlws.FILTER(VGSales[Genre],VGSales[Name]=A2790)))</f>
        <v>1</v>
      </c>
      <c r="D2790" s="8">
        <f>SUMIFS(VGSales[Global_Sales],VGSales[Name],A2790)</f>
        <v>1.1399999999999999</v>
      </c>
    </row>
    <row r="2791" spans="1:4" s="8" customFormat="1" x14ac:dyDescent="0.25">
      <c r="A2791" s="8" t="str">
        <v>War of the Monsters</v>
      </c>
      <c r="B2791" s="8" cm="1">
        <f t="array" ref="B2791">SUM(1*(VGSales[Name]=A2791))</f>
        <v>1</v>
      </c>
      <c r="C2791" s="8" cm="1">
        <f t="array" ref="C2791">ROWS(_xlfn.UNIQUE(_xlfn._xlws.FILTER(VGSales[Genre],VGSales[Name]=A2791)))</f>
        <v>1</v>
      </c>
      <c r="D2791" s="8">
        <f>SUMIFS(VGSales[Global_Sales],VGSales[Name],A2791)</f>
        <v>0.54</v>
      </c>
    </row>
    <row r="2792" spans="1:4" s="8" customFormat="1" x14ac:dyDescent="0.25">
      <c r="A2792" s="8" t="str">
        <v>Tales of Symphonia: Dawn of the New World</v>
      </c>
      <c r="B2792" s="8" cm="1">
        <f t="array" ref="B2792">SUM(1*(VGSales[Name]=A2792))</f>
        <v>1</v>
      </c>
      <c r="C2792" s="8" cm="1">
        <f t="array" ref="C2792">ROWS(_xlfn.UNIQUE(_xlfn._xlws.FILTER(VGSales[Genre],VGSales[Name]=A2792)))</f>
        <v>1</v>
      </c>
      <c r="D2792" s="8">
        <f>SUMIFS(VGSales[Global_Sales],VGSales[Name],A2792)</f>
        <v>0.54</v>
      </c>
    </row>
    <row r="2793" spans="1:4" s="8" customFormat="1" x14ac:dyDescent="0.25">
      <c r="A2793" s="8" t="str">
        <v>The Incredible Hulk: Ultimate Destruction</v>
      </c>
      <c r="B2793" s="8" cm="1">
        <f t="array" ref="B2793">SUM(1*(VGSales[Name]=A2793))</f>
        <v>3</v>
      </c>
      <c r="C2793" s="8" cm="1">
        <f t="array" ref="C2793">ROWS(_xlfn.UNIQUE(_xlfn._xlws.FILTER(VGSales[Genre],VGSales[Name]=A2793)))</f>
        <v>1</v>
      </c>
      <c r="D2793" s="8">
        <f>SUMIFS(VGSales[Global_Sales],VGSales[Name],A2793)</f>
        <v>0.92</v>
      </c>
    </row>
    <row r="2794" spans="1:4" s="8" customFormat="1" x14ac:dyDescent="0.25">
      <c r="A2794" s="8" t="str">
        <v>Sakura Taisen 2 - Kimi, Shinitamou Koto Nakare</v>
      </c>
      <c r="B2794" s="8" cm="1">
        <f t="array" ref="B2794">SUM(1*(VGSales[Name]=A2794))</f>
        <v>1</v>
      </c>
      <c r="C2794" s="8" cm="1">
        <f t="array" ref="C2794">ROWS(_xlfn.UNIQUE(_xlfn._xlws.FILTER(VGSales[Genre],VGSales[Name]=A2794)))</f>
        <v>1</v>
      </c>
      <c r="D2794" s="8">
        <f>SUMIFS(VGSales[Global_Sales],VGSales[Name],A2794)</f>
        <v>0.53</v>
      </c>
    </row>
    <row r="2795" spans="1:4" s="8" customFormat="1" x14ac:dyDescent="0.25">
      <c r="A2795" s="8" t="str">
        <v>Jewel Master Egypt</v>
      </c>
      <c r="B2795" s="8" cm="1">
        <f t="array" ref="B2795">SUM(1*(VGSales[Name]=A2795))</f>
        <v>1</v>
      </c>
      <c r="C2795" s="8" cm="1">
        <f t="array" ref="C2795">ROWS(_xlfn.UNIQUE(_xlfn._xlws.FILTER(VGSales[Genre],VGSales[Name]=A2795)))</f>
        <v>1</v>
      </c>
      <c r="D2795" s="8">
        <f>SUMIFS(VGSales[Global_Sales],VGSales[Name],A2795)</f>
        <v>0.53</v>
      </c>
    </row>
    <row r="2796" spans="1:4" s="8" customFormat="1" x14ac:dyDescent="0.25">
      <c r="A2796" s="8" t="str">
        <v>Time Crisis II</v>
      </c>
      <c r="B2796" s="8" cm="1">
        <f t="array" ref="B2796">SUM(1*(VGSales[Name]=A2796))</f>
        <v>1</v>
      </c>
      <c r="C2796" s="8" cm="1">
        <f t="array" ref="C2796">ROWS(_xlfn.UNIQUE(_xlfn._xlws.FILTER(VGSales[Genre],VGSales[Name]=A2796)))</f>
        <v>1</v>
      </c>
      <c r="D2796" s="8">
        <f>SUMIFS(VGSales[Global_Sales],VGSales[Name],A2796)</f>
        <v>0.53</v>
      </c>
    </row>
    <row r="2797" spans="1:4" s="8" customFormat="1" x14ac:dyDescent="0.25">
      <c r="A2797" s="8" t="str">
        <v>Clock Tower</v>
      </c>
      <c r="B2797" s="8" cm="1">
        <f t="array" ref="B2797">SUM(1*(VGSales[Name]=A2797))</f>
        <v>1</v>
      </c>
      <c r="C2797" s="8" cm="1">
        <f t="array" ref="C2797">ROWS(_xlfn.UNIQUE(_xlfn._xlws.FILTER(VGSales[Genre],VGSales[Name]=A2797)))</f>
        <v>1</v>
      </c>
      <c r="D2797" s="8">
        <f>SUMIFS(VGSales[Global_Sales],VGSales[Name],A2797)</f>
        <v>0.53</v>
      </c>
    </row>
    <row r="2798" spans="1:4" s="8" customFormat="1" x14ac:dyDescent="0.25">
      <c r="A2798" s="8" t="str">
        <v>NCAA March Madness 06</v>
      </c>
      <c r="B2798" s="8" cm="1">
        <f t="array" ref="B2798">SUM(1*(VGSales[Name]=A2798))</f>
        <v>2</v>
      </c>
      <c r="C2798" s="8" cm="1">
        <f t="array" ref="C2798">ROWS(_xlfn.UNIQUE(_xlfn._xlws.FILTER(VGSales[Genre],VGSales[Name]=A2798)))</f>
        <v>1</v>
      </c>
      <c r="D2798" s="8">
        <f>SUMIFS(VGSales[Global_Sales],VGSales[Name],A2798)</f>
        <v>0.73</v>
      </c>
    </row>
    <row r="2799" spans="1:4" s="8" customFormat="1" x14ac:dyDescent="0.25">
      <c r="A2799" s="8" t="str">
        <v>Jampack Volume 11</v>
      </c>
      <c r="B2799" s="8" cm="1">
        <f t="array" ref="B2799">SUM(1*(VGSales[Name]=A2799))</f>
        <v>1</v>
      </c>
      <c r="C2799" s="8" cm="1">
        <f t="array" ref="C2799">ROWS(_xlfn.UNIQUE(_xlfn._xlws.FILTER(VGSales[Genre],VGSales[Name]=A2799)))</f>
        <v>1</v>
      </c>
      <c r="D2799" s="8">
        <f>SUMIFS(VGSales[Global_Sales],VGSales[Name],A2799)</f>
        <v>0.53</v>
      </c>
    </row>
    <row r="2800" spans="1:4" s="8" customFormat="1" x14ac:dyDescent="0.25">
      <c r="A2800" s="8" t="str">
        <v>Dragon's Crown</v>
      </c>
      <c r="B2800" s="8" cm="1">
        <f t="array" ref="B2800">SUM(1*(VGSales[Name]=A2800))</f>
        <v>2</v>
      </c>
      <c r="C2800" s="8" cm="1">
        <f t="array" ref="C2800">ROWS(_xlfn.UNIQUE(_xlfn._xlws.FILTER(VGSales[Genre],VGSales[Name]=A2800)))</f>
        <v>1</v>
      </c>
      <c r="D2800" s="8">
        <f>SUMIFS(VGSales[Global_Sales],VGSales[Name],A2800)</f>
        <v>0.91</v>
      </c>
    </row>
    <row r="2801" spans="1:4" s="8" customFormat="1" x14ac:dyDescent="0.25">
      <c r="A2801" s="8" t="str">
        <v>Legacy of Kain: Defiance</v>
      </c>
      <c r="B2801" s="8" cm="1">
        <f t="array" ref="B2801">SUM(1*(VGSales[Name]=A2801))</f>
        <v>3</v>
      </c>
      <c r="C2801" s="8" cm="1">
        <f t="array" ref="C2801">ROWS(_xlfn.UNIQUE(_xlfn._xlws.FILTER(VGSales[Genre],VGSales[Name]=A2801)))</f>
        <v>1</v>
      </c>
      <c r="D2801" s="8">
        <f>SUMIFS(VGSales[Global_Sales],VGSales[Name],A2801)</f>
        <v>0.73</v>
      </c>
    </row>
    <row r="2802" spans="1:4" s="8" customFormat="1" x14ac:dyDescent="0.25">
      <c r="A2802" s="8" t="str">
        <v>SpongeBob SquarePants: Game Boy Advance Video Volume 2</v>
      </c>
      <c r="B2802" s="8" cm="1">
        <f t="array" ref="B2802">SUM(1*(VGSales[Name]=A2802))</f>
        <v>1</v>
      </c>
      <c r="C2802" s="8" cm="1">
        <f t="array" ref="C2802">ROWS(_xlfn.UNIQUE(_xlfn._xlws.FILTER(VGSales[Genre],VGSales[Name]=A2802)))</f>
        <v>1</v>
      </c>
      <c r="D2802" s="8">
        <f>SUMIFS(VGSales[Global_Sales],VGSales[Name],A2802)</f>
        <v>0.53</v>
      </c>
    </row>
    <row r="2803" spans="1:4" s="8" customFormat="1" x14ac:dyDescent="0.25">
      <c r="A2803" s="8" t="str">
        <v>NCAA March Madness 2005</v>
      </c>
      <c r="B2803" s="8" cm="1">
        <f t="array" ref="B2803">SUM(1*(VGSales[Name]=A2803))</f>
        <v>2</v>
      </c>
      <c r="C2803" s="8" cm="1">
        <f t="array" ref="C2803">ROWS(_xlfn.UNIQUE(_xlfn._xlws.FILTER(VGSales[Genre],VGSales[Name]=A2803)))</f>
        <v>1</v>
      </c>
      <c r="D2803" s="8">
        <f>SUMIFS(VGSales[Global_Sales],VGSales[Name],A2803)</f>
        <v>0.81</v>
      </c>
    </row>
    <row r="2804" spans="1:4" s="8" customFormat="1" x14ac:dyDescent="0.25">
      <c r="A2804" s="8" t="str">
        <v>007 Racing</v>
      </c>
      <c r="B2804" s="8" cm="1">
        <f t="array" ref="B2804">SUM(1*(VGSales[Name]=A2804))</f>
        <v>1</v>
      </c>
      <c r="C2804" s="8" cm="1">
        <f t="array" ref="C2804">ROWS(_xlfn.UNIQUE(_xlfn._xlws.FILTER(VGSales[Genre],VGSales[Name]=A2804)))</f>
        <v>1</v>
      </c>
      <c r="D2804" s="8">
        <f>SUMIFS(VGSales[Global_Sales],VGSales[Name],A2804)</f>
        <v>0.53</v>
      </c>
    </row>
    <row r="2805" spans="1:4" s="8" customFormat="1" x14ac:dyDescent="0.25">
      <c r="A2805" s="8" t="str">
        <v>Conflict: Vietnam</v>
      </c>
      <c r="B2805" s="8" cm="1">
        <f t="array" ref="B2805">SUM(1*(VGSales[Name]=A2805))</f>
        <v>2</v>
      </c>
      <c r="C2805" s="8" cm="1">
        <f t="array" ref="C2805">ROWS(_xlfn.UNIQUE(_xlfn._xlws.FILTER(VGSales[Genre],VGSales[Name]=A2805)))</f>
        <v>1</v>
      </c>
      <c r="D2805" s="8">
        <f>SUMIFS(VGSales[Global_Sales],VGSales[Name],A2805)</f>
        <v>0.75</v>
      </c>
    </row>
    <row r="2806" spans="1:4" s="8" customFormat="1" x14ac:dyDescent="0.25">
      <c r="A2806" s="8" t="str">
        <v>2 in 1 Combo Pack: Sonic Heroes / Super Monkey Ball Deluxe</v>
      </c>
      <c r="B2806" s="8" cm="1">
        <f t="array" ref="B2806">SUM(1*(VGSales[Name]=A2806))</f>
        <v>2</v>
      </c>
      <c r="C2806" s="8" cm="1">
        <f t="array" ref="C2806">ROWS(_xlfn.UNIQUE(_xlfn._xlws.FILTER(VGSales[Genre],VGSales[Name]=A2806)))</f>
        <v>1</v>
      </c>
      <c r="D2806" s="8">
        <f>SUMIFS(VGSales[Global_Sales],VGSales[Name],A2806)</f>
        <v>0.65</v>
      </c>
    </row>
    <row r="2807" spans="1:4" s="8" customFormat="1" x14ac:dyDescent="0.25">
      <c r="A2807" s="8" t="str">
        <v>Mystery Dungeon: Shiren the Wanderer</v>
      </c>
      <c r="B2807" s="8" cm="1">
        <f t="array" ref="B2807">SUM(1*(VGSales[Name]=A2807))</f>
        <v>2</v>
      </c>
      <c r="C2807" s="8" cm="1">
        <f t="array" ref="C2807">ROWS(_xlfn.UNIQUE(_xlfn._xlws.FILTER(VGSales[Genre],VGSales[Name]=A2807)))</f>
        <v>1</v>
      </c>
      <c r="D2807" s="8">
        <f>SUMIFS(VGSales[Global_Sales],VGSales[Name],A2807)</f>
        <v>0.93</v>
      </c>
    </row>
    <row r="2808" spans="1:4" s="8" customFormat="1" x14ac:dyDescent="0.25">
      <c r="A2808" s="8" t="str">
        <v>SimAnimals</v>
      </c>
      <c r="B2808" s="8" cm="1">
        <f t="array" ref="B2808">SUM(1*(VGSales[Name]=A2808))</f>
        <v>2</v>
      </c>
      <c r="C2808" s="8" cm="1">
        <f t="array" ref="C2808">ROWS(_xlfn.UNIQUE(_xlfn._xlws.FILTER(VGSales[Genre],VGSales[Name]=A2808)))</f>
        <v>1</v>
      </c>
      <c r="D2808" s="8">
        <f>SUMIFS(VGSales[Global_Sales],VGSales[Name],A2808)</f>
        <v>0.85000000000000009</v>
      </c>
    </row>
    <row r="2809" spans="1:4" s="8" customFormat="1" x14ac:dyDescent="0.25">
      <c r="A2809" s="8" t="str">
        <v>MLB SlugFest 20-04</v>
      </c>
      <c r="B2809" s="8" cm="1">
        <f t="array" ref="B2809">SUM(1*(VGSales[Name]=A2809))</f>
        <v>3</v>
      </c>
      <c r="C2809" s="8" cm="1">
        <f t="array" ref="C2809">ROWS(_xlfn.UNIQUE(_xlfn._xlws.FILTER(VGSales[Genre],VGSales[Name]=A2809)))</f>
        <v>1</v>
      </c>
      <c r="D2809" s="8">
        <f>SUMIFS(VGSales[Global_Sales],VGSales[Name],A2809)</f>
        <v>0.66</v>
      </c>
    </row>
    <row r="2810" spans="1:4" s="8" customFormat="1" x14ac:dyDescent="0.25">
      <c r="A2810" s="8" t="str">
        <v>Gex 3: Deep Cover Gecko</v>
      </c>
      <c r="B2810" s="8" cm="1">
        <f t="array" ref="B2810">SUM(1*(VGSales[Name]=A2810))</f>
        <v>2</v>
      </c>
      <c r="C2810" s="8" cm="1">
        <f t="array" ref="C2810">ROWS(_xlfn.UNIQUE(_xlfn._xlws.FILTER(VGSales[Genre],VGSales[Name]=A2810)))</f>
        <v>1</v>
      </c>
      <c r="D2810" s="8">
        <f>SUMIFS(VGSales[Global_Sales],VGSales[Name],A2810)</f>
        <v>0.74</v>
      </c>
    </row>
    <row r="2811" spans="1:4" s="8" customFormat="1" x14ac:dyDescent="0.25">
      <c r="A2811" s="8" t="str">
        <v>NASCAR 09</v>
      </c>
      <c r="B2811" s="8" cm="1">
        <f t="array" ref="B2811">SUM(1*(VGSales[Name]=A2811))</f>
        <v>3</v>
      </c>
      <c r="C2811" s="8" cm="1">
        <f t="array" ref="C2811">ROWS(_xlfn.UNIQUE(_xlfn._xlws.FILTER(VGSales[Genre],VGSales[Name]=A2811)))</f>
        <v>1</v>
      </c>
      <c r="D2811" s="8">
        <f>SUMIFS(VGSales[Global_Sales],VGSales[Name],A2811)</f>
        <v>1.04</v>
      </c>
    </row>
    <row r="2812" spans="1:4" s="8" customFormat="1" x14ac:dyDescent="0.25">
      <c r="A2812" s="8" t="str">
        <v>Jampack Vol. 2</v>
      </c>
      <c r="B2812" s="8" cm="1">
        <f t="array" ref="B2812">SUM(1*(VGSales[Name]=A2812))</f>
        <v>1</v>
      </c>
      <c r="C2812" s="8" cm="1">
        <f t="array" ref="C2812">ROWS(_xlfn.UNIQUE(_xlfn._xlws.FILTER(VGSales[Genre],VGSales[Name]=A2812)))</f>
        <v>1</v>
      </c>
      <c r="D2812" s="8">
        <f>SUMIFS(VGSales[Global_Sales],VGSales[Name],A2812)</f>
        <v>0.53</v>
      </c>
    </row>
    <row r="2813" spans="1:4" s="8" customFormat="1" x14ac:dyDescent="0.25">
      <c r="A2813" s="8" t="str">
        <v>Sesame Street: Once Upon A Monster</v>
      </c>
      <c r="B2813" s="8" cm="1">
        <f t="array" ref="B2813">SUM(1*(VGSales[Name]=A2813))</f>
        <v>1</v>
      </c>
      <c r="C2813" s="8" cm="1">
        <f t="array" ref="C2813">ROWS(_xlfn.UNIQUE(_xlfn._xlws.FILTER(VGSales[Genre],VGSales[Name]=A2813)))</f>
        <v>1</v>
      </c>
      <c r="D2813" s="8">
        <f>SUMIFS(VGSales[Global_Sales],VGSales[Name],A2813)</f>
        <v>0.53</v>
      </c>
    </row>
    <row r="2814" spans="1:4" s="8" customFormat="1" x14ac:dyDescent="0.25">
      <c r="A2814" s="8" t="str">
        <v>Virtual Soccer</v>
      </c>
      <c r="B2814" s="8" cm="1">
        <f t="array" ref="B2814">SUM(1*(VGSales[Name]=A2814))</f>
        <v>1</v>
      </c>
      <c r="C2814" s="8" cm="1">
        <f t="array" ref="C2814">ROWS(_xlfn.UNIQUE(_xlfn._xlws.FILTER(VGSales[Genre],VGSales[Name]=A2814)))</f>
        <v>1</v>
      </c>
      <c r="D2814" s="8">
        <f>SUMIFS(VGSales[Global_Sales],VGSales[Name],A2814)</f>
        <v>0.53</v>
      </c>
    </row>
    <row r="2815" spans="1:4" s="8" customFormat="1" x14ac:dyDescent="0.25">
      <c r="A2815" s="8" t="str">
        <v>Romance of the Three Kingdoms IV: Wall of Fire</v>
      </c>
      <c r="B2815" s="8" cm="1">
        <f t="array" ref="B2815">SUM(1*(VGSales[Name]=A2815))</f>
        <v>2</v>
      </c>
      <c r="C2815" s="8" cm="1">
        <f t="array" ref="C2815">ROWS(_xlfn.UNIQUE(_xlfn._xlws.FILTER(VGSales[Genre],VGSales[Name]=A2815)))</f>
        <v>1</v>
      </c>
      <c r="D2815" s="8">
        <f>SUMIFS(VGSales[Global_Sales],VGSales[Name],A2815)</f>
        <v>0.66</v>
      </c>
    </row>
    <row r="2816" spans="1:4" s="8" customFormat="1" x14ac:dyDescent="0.25">
      <c r="A2816" s="8" t="str">
        <v>Winning Post</v>
      </c>
      <c r="B2816" s="8" cm="1">
        <f t="array" ref="B2816">SUM(1*(VGSales[Name]=A2816))</f>
        <v>1</v>
      </c>
      <c r="C2816" s="8" cm="1">
        <f t="array" ref="C2816">ROWS(_xlfn.UNIQUE(_xlfn._xlws.FILTER(VGSales[Genre],VGSales[Name]=A2816)))</f>
        <v>1</v>
      </c>
      <c r="D2816" s="8">
        <f>SUMIFS(VGSales[Global_Sales],VGSales[Name],A2816)</f>
        <v>0.53</v>
      </c>
    </row>
    <row r="2817" spans="1:4" s="8" customFormat="1" x14ac:dyDescent="0.25">
      <c r="A2817" s="8" t="str">
        <v>SingStar Dance</v>
      </c>
      <c r="B2817" s="8" cm="1">
        <f t="array" ref="B2817">SUM(1*(VGSales[Name]=A2817))</f>
        <v>1</v>
      </c>
      <c r="C2817" s="8" cm="1">
        <f t="array" ref="C2817">ROWS(_xlfn.UNIQUE(_xlfn._xlws.FILTER(VGSales[Genre],VGSales[Name]=A2817)))</f>
        <v>1</v>
      </c>
      <c r="D2817" s="8">
        <f>SUMIFS(VGSales[Global_Sales],VGSales[Name],A2817)</f>
        <v>0.53</v>
      </c>
    </row>
    <row r="2818" spans="1:4" s="8" customFormat="1" x14ac:dyDescent="0.25">
      <c r="A2818" s="8" t="str">
        <v>Kirby and the Rainbow Curse</v>
      </c>
      <c r="B2818" s="8" cm="1">
        <f t="array" ref="B2818">SUM(1*(VGSales[Name]=A2818))</f>
        <v>1</v>
      </c>
      <c r="C2818" s="8" cm="1">
        <f t="array" ref="C2818">ROWS(_xlfn.UNIQUE(_xlfn._xlws.FILTER(VGSales[Genre],VGSales[Name]=A2818)))</f>
        <v>1</v>
      </c>
      <c r="D2818" s="8">
        <f>SUMIFS(VGSales[Global_Sales],VGSales[Name],A2818)</f>
        <v>0.53</v>
      </c>
    </row>
    <row r="2819" spans="1:4" s="8" customFormat="1" x14ac:dyDescent="0.25">
      <c r="A2819" s="8" t="str">
        <v>Medal of Honor: European Assault</v>
      </c>
      <c r="B2819" s="8" cm="1">
        <f t="array" ref="B2819">SUM(1*(VGSales[Name]=A2819))</f>
        <v>1</v>
      </c>
      <c r="C2819" s="8" cm="1">
        <f t="array" ref="C2819">ROWS(_xlfn.UNIQUE(_xlfn._xlws.FILTER(VGSales[Genre],VGSales[Name]=A2819)))</f>
        <v>1</v>
      </c>
      <c r="D2819" s="8">
        <f>SUMIFS(VGSales[Global_Sales],VGSales[Name],A2819)</f>
        <v>0.53</v>
      </c>
    </row>
    <row r="2820" spans="1:4" s="8" customFormat="1" x14ac:dyDescent="0.25">
      <c r="A2820" s="8" t="str">
        <v>Ty the Tasmanian Tiger 2: Bush Rescue</v>
      </c>
      <c r="B2820" s="8" cm="1">
        <f t="array" ref="B2820">SUM(1*(VGSales[Name]=A2820))</f>
        <v>4</v>
      </c>
      <c r="C2820" s="8" cm="1">
        <f t="array" ref="C2820">ROWS(_xlfn.UNIQUE(_xlfn._xlws.FILTER(VGSales[Genre],VGSales[Name]=A2820)))</f>
        <v>1</v>
      </c>
      <c r="D2820" s="8">
        <f>SUMIFS(VGSales[Global_Sales],VGSales[Name],A2820)</f>
        <v>0.97</v>
      </c>
    </row>
    <row r="2821" spans="1:4" s="8" customFormat="1" x14ac:dyDescent="0.25">
      <c r="A2821" s="8" t="str">
        <v>NBA 06</v>
      </c>
      <c r="B2821" s="8" cm="1">
        <f t="array" ref="B2821">SUM(1*(VGSales[Name]=A2821))</f>
        <v>2</v>
      </c>
      <c r="C2821" s="8" cm="1">
        <f t="array" ref="C2821">ROWS(_xlfn.UNIQUE(_xlfn._xlws.FILTER(VGSales[Genre],VGSales[Name]=A2821)))</f>
        <v>1</v>
      </c>
      <c r="D2821" s="8">
        <f>SUMIFS(VGSales[Global_Sales],VGSales[Name],A2821)</f>
        <v>0.75</v>
      </c>
    </row>
    <row r="2822" spans="1:4" s="8" customFormat="1" x14ac:dyDescent="0.25">
      <c r="A2822" s="8" t="str">
        <v>We Cheer</v>
      </c>
      <c r="B2822" s="8" cm="1">
        <f t="array" ref="B2822">SUM(1*(VGSales[Name]=A2822))</f>
        <v>1</v>
      </c>
      <c r="C2822" s="8" cm="1">
        <f t="array" ref="C2822">ROWS(_xlfn.UNIQUE(_xlfn._xlws.FILTER(VGSales[Genre],VGSales[Name]=A2822)))</f>
        <v>1</v>
      </c>
      <c r="D2822" s="8">
        <f>SUMIFS(VGSales[Global_Sales],VGSales[Name],A2822)</f>
        <v>0.53</v>
      </c>
    </row>
    <row r="2823" spans="1:4" s="8" customFormat="1" x14ac:dyDescent="0.25">
      <c r="A2823" s="8" t="str">
        <v>Alice in Wonderland</v>
      </c>
      <c r="B2823" s="8" cm="1">
        <f t="array" ref="B2823">SUM(1*(VGSales[Name]=A2823))</f>
        <v>2</v>
      </c>
      <c r="C2823" s="8" cm="1">
        <f t="array" ref="C2823">ROWS(_xlfn.UNIQUE(_xlfn._xlws.FILTER(VGSales[Genre],VGSales[Name]=A2823)))</f>
        <v>1</v>
      </c>
      <c r="D2823" s="8">
        <f>SUMIFS(VGSales[Global_Sales],VGSales[Name],A2823)</f>
        <v>1.03</v>
      </c>
    </row>
    <row r="2824" spans="1:4" s="8" customFormat="1" x14ac:dyDescent="0.25">
      <c r="A2824" s="8" t="str">
        <v>Littlest Pet Shop 3: Biggest Stars - Blue / Pink / Purple Team</v>
      </c>
      <c r="B2824" s="8" cm="1">
        <f t="array" ref="B2824">SUM(1*(VGSales[Name]=A2824))</f>
        <v>1</v>
      </c>
      <c r="C2824" s="8" cm="1">
        <f t="array" ref="C2824">ROWS(_xlfn.UNIQUE(_xlfn._xlws.FILTER(VGSales[Genre],VGSales[Name]=A2824)))</f>
        <v>1</v>
      </c>
      <c r="D2824" s="8">
        <f>SUMIFS(VGSales[Global_Sales],VGSales[Name],A2824)</f>
        <v>0.53</v>
      </c>
    </row>
    <row r="2825" spans="1:4" s="8" customFormat="1" x14ac:dyDescent="0.25">
      <c r="A2825" s="8" t="str">
        <v>Front Mission 2</v>
      </c>
      <c r="B2825" s="8" cm="1">
        <f t="array" ref="B2825">SUM(1*(VGSales[Name]=A2825))</f>
        <v>1</v>
      </c>
      <c r="C2825" s="8" cm="1">
        <f t="array" ref="C2825">ROWS(_xlfn.UNIQUE(_xlfn._xlws.FILTER(VGSales[Genre],VGSales[Name]=A2825)))</f>
        <v>1</v>
      </c>
      <c r="D2825" s="8">
        <f>SUMIFS(VGSales[Global_Sales],VGSales[Name],A2825)</f>
        <v>0.53</v>
      </c>
    </row>
    <row r="2826" spans="1:4" s="8" customFormat="1" x14ac:dyDescent="0.25">
      <c r="A2826" s="8" t="str">
        <v>F.E.A.R. 2: Project Origin</v>
      </c>
      <c r="B2826" s="8" cm="1">
        <f t="array" ref="B2826">SUM(1*(VGSales[Name]=A2826))</f>
        <v>3</v>
      </c>
      <c r="C2826" s="8" cm="1">
        <f t="array" ref="C2826">ROWS(_xlfn.UNIQUE(_xlfn._xlws.FILTER(VGSales[Genre],VGSales[Name]=A2826)))</f>
        <v>1</v>
      </c>
      <c r="D2826" s="8">
        <f>SUMIFS(VGSales[Global_Sales],VGSales[Name],A2826)</f>
        <v>1.0900000000000001</v>
      </c>
    </row>
    <row r="2827" spans="1:4" s="8" customFormat="1" x14ac:dyDescent="0.25">
      <c r="A2827" s="8" t="str">
        <v>Are You Smarter Than A 5th Grader?</v>
      </c>
      <c r="B2827" s="8" cm="1">
        <f t="array" ref="B2827">SUM(1*(VGSales[Name]=A2827))</f>
        <v>1</v>
      </c>
      <c r="C2827" s="8" cm="1">
        <f t="array" ref="C2827">ROWS(_xlfn.UNIQUE(_xlfn._xlws.FILTER(VGSales[Genre],VGSales[Name]=A2827)))</f>
        <v>1</v>
      </c>
      <c r="D2827" s="8">
        <f>SUMIFS(VGSales[Global_Sales],VGSales[Name],A2827)</f>
        <v>0.53</v>
      </c>
    </row>
    <row r="2828" spans="1:4" s="8" customFormat="1" x14ac:dyDescent="0.25">
      <c r="A2828" s="8" t="str">
        <v>Oni</v>
      </c>
      <c r="B2828" s="8" cm="1">
        <f t="array" ref="B2828">SUM(1*(VGSales[Name]=A2828))</f>
        <v>1</v>
      </c>
      <c r="C2828" s="8" cm="1">
        <f t="array" ref="C2828">ROWS(_xlfn.UNIQUE(_xlfn._xlws.FILTER(VGSales[Genre],VGSales[Name]=A2828)))</f>
        <v>1</v>
      </c>
      <c r="D2828" s="8">
        <f>SUMIFS(VGSales[Global_Sales],VGSales[Name],A2828)</f>
        <v>0.53</v>
      </c>
    </row>
    <row r="2829" spans="1:4" s="8" customFormat="1" x14ac:dyDescent="0.25">
      <c r="A2829" s="8" t="str">
        <v>Juiced</v>
      </c>
      <c r="B2829" s="8" cm="1">
        <f t="array" ref="B2829">SUM(1*(VGSales[Name]=A2829))</f>
        <v>2</v>
      </c>
      <c r="C2829" s="8" cm="1">
        <f t="array" ref="C2829">ROWS(_xlfn.UNIQUE(_xlfn._xlws.FILTER(VGSales[Genre],VGSales[Name]=A2829)))</f>
        <v>1</v>
      </c>
      <c r="D2829" s="8">
        <f>SUMIFS(VGSales[Global_Sales],VGSales[Name],A2829)</f>
        <v>0.71</v>
      </c>
    </row>
    <row r="2830" spans="1:4" s="8" customFormat="1" x14ac:dyDescent="0.25">
      <c r="A2830" s="8" t="str">
        <v>The Warriors</v>
      </c>
      <c r="B2830" s="8" cm="1">
        <f t="array" ref="B2830">SUM(1*(VGSales[Name]=A2830))</f>
        <v>3</v>
      </c>
      <c r="C2830" s="8" cm="1">
        <f t="array" ref="C2830">ROWS(_xlfn.UNIQUE(_xlfn._xlws.FILTER(VGSales[Genre],VGSales[Name]=A2830)))</f>
        <v>1</v>
      </c>
      <c r="D2830" s="8">
        <f>SUMIFS(VGSales[Global_Sales],VGSales[Name],A2830)</f>
        <v>1.0900000000000001</v>
      </c>
    </row>
    <row r="2831" spans="1:4" s="8" customFormat="1" x14ac:dyDescent="0.25">
      <c r="A2831" s="8" t="str">
        <v>Batman: Arkham Origins Blackgate</v>
      </c>
      <c r="B2831" s="8" cm="1">
        <f t="array" ref="B2831">SUM(1*(VGSales[Name]=A2831))</f>
        <v>2</v>
      </c>
      <c r="C2831" s="8" cm="1">
        <f t="array" ref="C2831">ROWS(_xlfn.UNIQUE(_xlfn._xlws.FILTER(VGSales[Genre],VGSales[Name]=A2831)))</f>
        <v>1</v>
      </c>
      <c r="D2831" s="8">
        <f>SUMIFS(VGSales[Global_Sales],VGSales[Name],A2831)</f>
        <v>0.8</v>
      </c>
    </row>
    <row r="2832" spans="1:4" s="8" customFormat="1" x14ac:dyDescent="0.25">
      <c r="A2832" s="8" t="str">
        <v>J-League Soccer: Prime Goal 2</v>
      </c>
      <c r="B2832" s="8" cm="1">
        <f t="array" ref="B2832">SUM(1*(VGSales[Name]=A2832))</f>
        <v>1</v>
      </c>
      <c r="C2832" s="8" cm="1">
        <f t="array" ref="C2832">ROWS(_xlfn.UNIQUE(_xlfn._xlws.FILTER(VGSales[Genre],VGSales[Name]=A2832)))</f>
        <v>1</v>
      </c>
      <c r="D2832" s="8">
        <f>SUMIFS(VGSales[Global_Sales],VGSales[Name],A2832)</f>
        <v>0.53</v>
      </c>
    </row>
    <row r="2833" spans="1:4" s="8" customFormat="1" x14ac:dyDescent="0.25">
      <c r="A2833" s="8" t="str">
        <v>Go Diego Go! Safari Rescue</v>
      </c>
      <c r="B2833" s="8" cm="1">
        <f t="array" ref="B2833">SUM(1*(VGSales[Name]=A2833))</f>
        <v>1</v>
      </c>
      <c r="C2833" s="8" cm="1">
        <f t="array" ref="C2833">ROWS(_xlfn.UNIQUE(_xlfn._xlws.FILTER(VGSales[Genre],VGSales[Name]=A2833)))</f>
        <v>1</v>
      </c>
      <c r="D2833" s="8">
        <f>SUMIFS(VGSales[Global_Sales],VGSales[Name],A2833)</f>
        <v>0.53</v>
      </c>
    </row>
    <row r="2834" spans="1:4" s="8" customFormat="1" x14ac:dyDescent="0.25">
      <c r="A2834" s="8" t="str">
        <v>Picross 3D</v>
      </c>
      <c r="B2834" s="8" cm="1">
        <f t="array" ref="B2834">SUM(1*(VGSales[Name]=A2834))</f>
        <v>1</v>
      </c>
      <c r="C2834" s="8" cm="1">
        <f t="array" ref="C2834">ROWS(_xlfn.UNIQUE(_xlfn._xlws.FILTER(VGSales[Genre],VGSales[Name]=A2834)))</f>
        <v>1</v>
      </c>
      <c r="D2834" s="8">
        <f>SUMIFS(VGSales[Global_Sales],VGSales[Name],A2834)</f>
        <v>0.53</v>
      </c>
    </row>
    <row r="2835" spans="1:4" s="8" customFormat="1" x14ac:dyDescent="0.25">
      <c r="A2835" s="8" t="str">
        <v>Silent Hill: Origins</v>
      </c>
      <c r="B2835" s="8" cm="1">
        <f t="array" ref="B2835">SUM(1*(VGSales[Name]=A2835))</f>
        <v>2</v>
      </c>
      <c r="C2835" s="8" cm="1">
        <f t="array" ref="C2835">ROWS(_xlfn.UNIQUE(_xlfn._xlws.FILTER(VGSales[Genre],VGSales[Name]=A2835)))</f>
        <v>1</v>
      </c>
      <c r="D2835" s="8">
        <f>SUMIFS(VGSales[Global_Sales],VGSales[Name],A2835)</f>
        <v>0.60000000000000009</v>
      </c>
    </row>
    <row r="2836" spans="1:4" s="8" customFormat="1" x14ac:dyDescent="0.25">
      <c r="A2836" s="8" t="str">
        <v>Wayne Gretzky's 3D Hockey</v>
      </c>
      <c r="B2836" s="8" cm="1">
        <f t="array" ref="B2836">SUM(1*(VGSales[Name]=A2836))</f>
        <v>1</v>
      </c>
      <c r="C2836" s="8" cm="1">
        <f t="array" ref="C2836">ROWS(_xlfn.UNIQUE(_xlfn._xlws.FILTER(VGSales[Genre],VGSales[Name]=A2836)))</f>
        <v>1</v>
      </c>
      <c r="D2836" s="8">
        <f>SUMIFS(VGSales[Global_Sales],VGSales[Name],A2836)</f>
        <v>0.53</v>
      </c>
    </row>
    <row r="2837" spans="1:4" s="8" customFormat="1" x14ac:dyDescent="0.25">
      <c r="A2837" s="8" t="str">
        <v>Pachi-Slot Aruze Oukoku 4</v>
      </c>
      <c r="B2837" s="8" cm="1">
        <f t="array" ref="B2837">SUM(1*(VGSales[Name]=A2837))</f>
        <v>1</v>
      </c>
      <c r="C2837" s="8" cm="1">
        <f t="array" ref="C2837">ROWS(_xlfn.UNIQUE(_xlfn._xlws.FILTER(VGSales[Genre],VGSales[Name]=A2837)))</f>
        <v>1</v>
      </c>
      <c r="D2837" s="8">
        <f>SUMIFS(VGSales[Global_Sales],VGSales[Name],A2837)</f>
        <v>0.53</v>
      </c>
    </row>
    <row r="2838" spans="1:4" s="8" customFormat="1" x14ac:dyDescent="0.25">
      <c r="A2838" s="8" t="str">
        <v>Return to Castle Wolfenstein: Operation Resurrection</v>
      </c>
      <c r="B2838" s="8" cm="1">
        <f t="array" ref="B2838">SUM(1*(VGSales[Name]=A2838))</f>
        <v>1</v>
      </c>
      <c r="C2838" s="8" cm="1">
        <f t="array" ref="C2838">ROWS(_xlfn.UNIQUE(_xlfn._xlws.FILTER(VGSales[Genre],VGSales[Name]=A2838)))</f>
        <v>1</v>
      </c>
      <c r="D2838" s="8">
        <f>SUMIFS(VGSales[Global_Sales],VGSales[Name],A2838)</f>
        <v>0.53</v>
      </c>
    </row>
    <row r="2839" spans="1:4" s="8" customFormat="1" x14ac:dyDescent="0.25">
      <c r="A2839" s="8" t="str">
        <v>Mario Tennis: Power Tour</v>
      </c>
      <c r="B2839" s="8" cm="1">
        <f t="array" ref="B2839">SUM(1*(VGSales[Name]=A2839))</f>
        <v>1</v>
      </c>
      <c r="C2839" s="8" cm="1">
        <f t="array" ref="C2839">ROWS(_xlfn.UNIQUE(_xlfn._xlws.FILTER(VGSales[Genre],VGSales[Name]=A2839)))</f>
        <v>1</v>
      </c>
      <c r="D2839" s="8">
        <f>SUMIFS(VGSales[Global_Sales],VGSales[Name],A2839)</f>
        <v>0.52</v>
      </c>
    </row>
    <row r="2840" spans="1:4" s="8" customFormat="1" x14ac:dyDescent="0.25">
      <c r="A2840" s="8" t="str">
        <v>Seaman</v>
      </c>
      <c r="B2840" s="8" cm="1">
        <f t="array" ref="B2840">SUM(1*(VGSales[Name]=A2840))</f>
        <v>1</v>
      </c>
      <c r="C2840" s="8" cm="1">
        <f t="array" ref="C2840">ROWS(_xlfn.UNIQUE(_xlfn._xlws.FILTER(VGSales[Genre],VGSales[Name]=A2840)))</f>
        <v>1</v>
      </c>
      <c r="D2840" s="8">
        <f>SUMIFS(VGSales[Global_Sales],VGSales[Name],A2840)</f>
        <v>0.52</v>
      </c>
    </row>
    <row r="2841" spans="1:4" s="8" customFormat="1" x14ac:dyDescent="0.25">
      <c r="A2841" s="8" t="str">
        <v>The Grinch</v>
      </c>
      <c r="B2841" s="8" cm="1">
        <f t="array" ref="B2841">SUM(1*(VGSales[Name]=A2841))</f>
        <v>1</v>
      </c>
      <c r="C2841" s="8" cm="1">
        <f t="array" ref="C2841">ROWS(_xlfn.UNIQUE(_xlfn._xlws.FILTER(VGSales[Genre],VGSales[Name]=A2841)))</f>
        <v>1</v>
      </c>
      <c r="D2841" s="8">
        <f>SUMIFS(VGSales[Global_Sales],VGSales[Name],A2841)</f>
        <v>0.52</v>
      </c>
    </row>
    <row r="2842" spans="1:4" s="8" customFormat="1" x14ac:dyDescent="0.25">
      <c r="A2842" s="8" t="str">
        <v>GT Pro Series</v>
      </c>
      <c r="B2842" s="8" cm="1">
        <f t="array" ref="B2842">SUM(1*(VGSales[Name]=A2842))</f>
        <v>1</v>
      </c>
      <c r="C2842" s="8" cm="1">
        <f t="array" ref="C2842">ROWS(_xlfn.UNIQUE(_xlfn._xlws.FILTER(VGSales[Genre],VGSales[Name]=A2842)))</f>
        <v>1</v>
      </c>
      <c r="D2842" s="8">
        <f>SUMIFS(VGSales[Global_Sales],VGSales[Name],A2842)</f>
        <v>0.52</v>
      </c>
    </row>
    <row r="2843" spans="1:4" s="8" customFormat="1" x14ac:dyDescent="0.25">
      <c r="A2843" s="8" t="str">
        <v>Spectrobes: Beyond the Portals</v>
      </c>
      <c r="B2843" s="8" cm="1">
        <f t="array" ref="B2843">SUM(1*(VGSales[Name]=A2843))</f>
        <v>1</v>
      </c>
      <c r="C2843" s="8" cm="1">
        <f t="array" ref="C2843">ROWS(_xlfn.UNIQUE(_xlfn._xlws.FILTER(VGSales[Genre],VGSales[Name]=A2843)))</f>
        <v>1</v>
      </c>
      <c r="D2843" s="8">
        <f>SUMIFS(VGSales[Global_Sales],VGSales[Name],A2843)</f>
        <v>0.52</v>
      </c>
    </row>
    <row r="2844" spans="1:4" s="8" customFormat="1" x14ac:dyDescent="0.25">
      <c r="A2844" s="8" t="str">
        <v>Classic Word Games</v>
      </c>
      <c r="B2844" s="8" cm="1">
        <f t="array" ref="B2844">SUM(1*(VGSales[Name]=A2844))</f>
        <v>1</v>
      </c>
      <c r="C2844" s="8" cm="1">
        <f t="array" ref="C2844">ROWS(_xlfn.UNIQUE(_xlfn._xlws.FILTER(VGSales[Genre],VGSales[Name]=A2844)))</f>
        <v>1</v>
      </c>
      <c r="D2844" s="8">
        <f>SUMIFS(VGSales[Global_Sales],VGSales[Name],A2844)</f>
        <v>0.52</v>
      </c>
    </row>
    <row r="2845" spans="1:4" s="8" customFormat="1" x14ac:dyDescent="0.25">
      <c r="A2845" s="8" t="str">
        <v>Naruto Shippuden: Clash of Ninja Revolution 3</v>
      </c>
      <c r="B2845" s="8" cm="1">
        <f t="array" ref="B2845">SUM(1*(VGSales[Name]=A2845))</f>
        <v>1</v>
      </c>
      <c r="C2845" s="8" cm="1">
        <f t="array" ref="C2845">ROWS(_xlfn.UNIQUE(_xlfn._xlws.FILTER(VGSales[Genre],VGSales[Name]=A2845)))</f>
        <v>1</v>
      </c>
      <c r="D2845" s="8">
        <f>SUMIFS(VGSales[Global_Sales],VGSales[Name],A2845)</f>
        <v>0.52</v>
      </c>
    </row>
    <row r="2846" spans="1:4" s="8" customFormat="1" x14ac:dyDescent="0.25">
      <c r="A2846" s="8" t="str">
        <v>Final Fantasy Chronicles</v>
      </c>
      <c r="B2846" s="8" cm="1">
        <f t="array" ref="B2846">SUM(1*(VGSales[Name]=A2846))</f>
        <v>1</v>
      </c>
      <c r="C2846" s="8" cm="1">
        <f t="array" ref="C2846">ROWS(_xlfn.UNIQUE(_xlfn._xlws.FILTER(VGSales[Genre],VGSales[Name]=A2846)))</f>
        <v>1</v>
      </c>
      <c r="D2846" s="8">
        <f>SUMIFS(VGSales[Global_Sales],VGSales[Name],A2846)</f>
        <v>0.52</v>
      </c>
    </row>
    <row r="2847" spans="1:4" s="8" customFormat="1" x14ac:dyDescent="0.25">
      <c r="A2847" s="8" t="str">
        <v>Syphon Filter 3</v>
      </c>
      <c r="B2847" s="8" cm="1">
        <f t="array" ref="B2847">SUM(1*(VGSales[Name]=A2847))</f>
        <v>1</v>
      </c>
      <c r="C2847" s="8" cm="1">
        <f t="array" ref="C2847">ROWS(_xlfn.UNIQUE(_xlfn._xlws.FILTER(VGSales[Genre],VGSales[Name]=A2847)))</f>
        <v>1</v>
      </c>
      <c r="D2847" s="8">
        <f>SUMIFS(VGSales[Global_Sales],VGSales[Name],A2847)</f>
        <v>0.52</v>
      </c>
    </row>
    <row r="2848" spans="1:4" s="8" customFormat="1" x14ac:dyDescent="0.25">
      <c r="A2848" s="8" t="str">
        <v>We Love Katamari</v>
      </c>
      <c r="B2848" s="8" cm="1">
        <f t="array" ref="B2848">SUM(1*(VGSales[Name]=A2848))</f>
        <v>1</v>
      </c>
      <c r="C2848" s="8" cm="1">
        <f t="array" ref="C2848">ROWS(_xlfn.UNIQUE(_xlfn._xlws.FILTER(VGSales[Genre],VGSales[Name]=A2848)))</f>
        <v>1</v>
      </c>
      <c r="D2848" s="8">
        <f>SUMIFS(VGSales[Global_Sales],VGSales[Name],A2848)</f>
        <v>0.52</v>
      </c>
    </row>
    <row r="2849" spans="1:4" s="8" customFormat="1" x14ac:dyDescent="0.25">
      <c r="A2849" s="8" t="str">
        <v>Way of the Samurai 3</v>
      </c>
      <c r="B2849" s="8" cm="1">
        <f t="array" ref="B2849">SUM(1*(VGSales[Name]=A2849))</f>
        <v>2</v>
      </c>
      <c r="C2849" s="8" cm="1">
        <f t="array" ref="C2849">ROWS(_xlfn.UNIQUE(_xlfn._xlws.FILTER(VGSales[Genre],VGSales[Name]=A2849)))</f>
        <v>1</v>
      </c>
      <c r="D2849" s="8">
        <f>SUMIFS(VGSales[Global_Sales],VGSales[Name],A2849)</f>
        <v>0.73</v>
      </c>
    </row>
    <row r="2850" spans="1:4" s="8" customFormat="1" x14ac:dyDescent="0.25">
      <c r="A2850" s="8" t="str">
        <v>DC Universe Online</v>
      </c>
      <c r="B2850" s="8" cm="1">
        <f t="array" ref="B2850">SUM(1*(VGSales[Name]=A2850))</f>
        <v>2</v>
      </c>
      <c r="C2850" s="8" cm="1">
        <f t="array" ref="C2850">ROWS(_xlfn.UNIQUE(_xlfn._xlws.FILTER(VGSales[Genre],VGSales[Name]=A2850)))</f>
        <v>1</v>
      </c>
      <c r="D2850" s="8">
        <f>SUMIFS(VGSales[Global_Sales],VGSales[Name],A2850)</f>
        <v>0.76</v>
      </c>
    </row>
    <row r="2851" spans="1:4" s="8" customFormat="1" x14ac:dyDescent="0.25">
      <c r="A2851" s="8" t="str">
        <v>Mega Man 6</v>
      </c>
      <c r="B2851" s="8" cm="1">
        <f t="array" ref="B2851">SUM(1*(VGSales[Name]=A2851))</f>
        <v>1</v>
      </c>
      <c r="C2851" s="8" cm="1">
        <f t="array" ref="C2851">ROWS(_xlfn.UNIQUE(_xlfn._xlws.FILTER(VGSales[Genre],VGSales[Name]=A2851)))</f>
        <v>1</v>
      </c>
      <c r="D2851" s="8">
        <f>SUMIFS(VGSales[Global_Sales],VGSales[Name],A2851)</f>
        <v>0.52</v>
      </c>
    </row>
    <row r="2852" spans="1:4" s="8" customFormat="1" x14ac:dyDescent="0.25">
      <c r="A2852" s="8" t="str">
        <v>Final Fantasy Explorers</v>
      </c>
      <c r="B2852" s="8" cm="1">
        <f t="array" ref="B2852">SUM(1*(VGSales[Name]=A2852))</f>
        <v>1</v>
      </c>
      <c r="C2852" s="8" cm="1">
        <f t="array" ref="C2852">ROWS(_xlfn.UNIQUE(_xlfn._xlws.FILTER(VGSales[Genre],VGSales[Name]=A2852)))</f>
        <v>1</v>
      </c>
      <c r="D2852" s="8">
        <f>SUMIFS(VGSales[Global_Sales],VGSales[Name],A2852)</f>
        <v>0.52</v>
      </c>
    </row>
    <row r="2853" spans="1:4" s="8" customFormat="1" x14ac:dyDescent="0.25">
      <c r="A2853" s="8" t="str">
        <v>Rival Schools: United By Fate</v>
      </c>
      <c r="B2853" s="8" cm="1">
        <f t="array" ref="B2853">SUM(1*(VGSales[Name]=A2853))</f>
        <v>1</v>
      </c>
      <c r="C2853" s="8" cm="1">
        <f t="array" ref="C2853">ROWS(_xlfn.UNIQUE(_xlfn._xlws.FILTER(VGSales[Genre],VGSales[Name]=A2853)))</f>
        <v>1</v>
      </c>
      <c r="D2853" s="8">
        <f>SUMIFS(VGSales[Global_Sales],VGSales[Name],A2853)</f>
        <v>0.52</v>
      </c>
    </row>
    <row r="2854" spans="1:4" s="8" customFormat="1" x14ac:dyDescent="0.25">
      <c r="A2854" s="8" t="str">
        <v>Cars Toon: Mater's Tall Tales</v>
      </c>
      <c r="B2854" s="8" cm="1">
        <f t="array" ref="B2854">SUM(1*(VGSales[Name]=A2854))</f>
        <v>1</v>
      </c>
      <c r="C2854" s="8" cm="1">
        <f t="array" ref="C2854">ROWS(_xlfn.UNIQUE(_xlfn._xlws.FILTER(VGSales[Genre],VGSales[Name]=A2854)))</f>
        <v>1</v>
      </c>
      <c r="D2854" s="8">
        <f>SUMIFS(VGSales[Global_Sales],VGSales[Name],A2854)</f>
        <v>0.52</v>
      </c>
    </row>
    <row r="2855" spans="1:4" s="8" customFormat="1" x14ac:dyDescent="0.25">
      <c r="A2855" s="8" t="str">
        <v>Swing Away Golf</v>
      </c>
      <c r="B2855" s="8" cm="1">
        <f t="array" ref="B2855">SUM(1*(VGSales[Name]=A2855))</f>
        <v>1</v>
      </c>
      <c r="C2855" s="8" cm="1">
        <f t="array" ref="C2855">ROWS(_xlfn.UNIQUE(_xlfn._xlws.FILTER(VGSales[Genre],VGSales[Name]=A2855)))</f>
        <v>1</v>
      </c>
      <c r="D2855" s="8">
        <f>SUMIFS(VGSales[Global_Sales],VGSales[Name],A2855)</f>
        <v>0.52</v>
      </c>
    </row>
    <row r="2856" spans="1:4" s="8" customFormat="1" x14ac:dyDescent="0.25">
      <c r="A2856" s="8" t="str">
        <v>J-League Pro Soccer Club o Tsukurou! 3</v>
      </c>
      <c r="B2856" s="8" cm="1">
        <f t="array" ref="B2856">SUM(1*(VGSales[Name]=A2856))</f>
        <v>1</v>
      </c>
      <c r="C2856" s="8" cm="1">
        <f t="array" ref="C2856">ROWS(_xlfn.UNIQUE(_xlfn._xlws.FILTER(VGSales[Genre],VGSales[Name]=A2856)))</f>
        <v>1</v>
      </c>
      <c r="D2856" s="8">
        <f>SUMIFS(VGSales[Global_Sales],VGSales[Name],A2856)</f>
        <v>0.52</v>
      </c>
    </row>
    <row r="2857" spans="1:4" s="8" customFormat="1" x14ac:dyDescent="0.25">
      <c r="A2857" s="8" t="str">
        <v>Tomb Raider: Legend</v>
      </c>
      <c r="B2857" s="8" cm="1">
        <f t="array" ref="B2857">SUM(1*(VGSales[Name]=A2857))</f>
        <v>7</v>
      </c>
      <c r="C2857" s="8" cm="1">
        <f t="array" ref="C2857">ROWS(_xlfn.UNIQUE(_xlfn._xlws.FILTER(VGSales[Genre],VGSales[Name]=A2857)))</f>
        <v>1</v>
      </c>
      <c r="D2857" s="8">
        <f>SUMIFS(VGSales[Global_Sales],VGSales[Name],A2857)</f>
        <v>1.6700000000000002</v>
      </c>
    </row>
    <row r="2858" spans="1:4" s="8" customFormat="1" x14ac:dyDescent="0.25">
      <c r="A2858" s="8" t="str">
        <v>Freedom Fighters</v>
      </c>
      <c r="B2858" s="8" cm="1">
        <f t="array" ref="B2858">SUM(1*(VGSales[Name]=A2858))</f>
        <v>3</v>
      </c>
      <c r="C2858" s="8" cm="1">
        <f t="array" ref="C2858">ROWS(_xlfn.UNIQUE(_xlfn._xlws.FILTER(VGSales[Genre],VGSales[Name]=A2858)))</f>
        <v>1</v>
      </c>
      <c r="D2858" s="8">
        <f>SUMIFS(VGSales[Global_Sales],VGSales[Name],A2858)</f>
        <v>0.88</v>
      </c>
    </row>
    <row r="2859" spans="1:4" s="8" customFormat="1" x14ac:dyDescent="0.25">
      <c r="A2859" s="8" t="str">
        <v>That's So Raven 2: Supernatural Style</v>
      </c>
      <c r="B2859" s="8" cm="1">
        <f t="array" ref="B2859">SUM(1*(VGSales[Name]=A2859))</f>
        <v>1</v>
      </c>
      <c r="C2859" s="8" cm="1">
        <f t="array" ref="C2859">ROWS(_xlfn.UNIQUE(_xlfn._xlws.FILTER(VGSales[Genre],VGSales[Name]=A2859)))</f>
        <v>1</v>
      </c>
      <c r="D2859" s="8">
        <f>SUMIFS(VGSales[Global_Sales],VGSales[Name],A2859)</f>
        <v>0.52</v>
      </c>
    </row>
    <row r="2860" spans="1:4" s="8" customFormat="1" x14ac:dyDescent="0.25">
      <c r="A2860" s="8" t="str">
        <v>Lair</v>
      </c>
      <c r="B2860" s="8" cm="1">
        <f t="array" ref="B2860">SUM(1*(VGSales[Name]=A2860))</f>
        <v>1</v>
      </c>
      <c r="C2860" s="8" cm="1">
        <f t="array" ref="C2860">ROWS(_xlfn.UNIQUE(_xlfn._xlws.FILTER(VGSales[Genre],VGSales[Name]=A2860)))</f>
        <v>1</v>
      </c>
      <c r="D2860" s="8">
        <f>SUMIFS(VGSales[Global_Sales],VGSales[Name],A2860)</f>
        <v>0.52</v>
      </c>
    </row>
    <row r="2861" spans="1:4" s="8" customFormat="1" x14ac:dyDescent="0.25">
      <c r="A2861" s="8" t="str">
        <v>The Punisher</v>
      </c>
      <c r="B2861" s="8" cm="1">
        <f t="array" ref="B2861">SUM(1*(VGSales[Name]=A2861))</f>
        <v>2</v>
      </c>
      <c r="C2861" s="8" cm="1">
        <f t="array" ref="C2861">ROWS(_xlfn.UNIQUE(_xlfn._xlws.FILTER(VGSales[Genre],VGSales[Name]=A2861)))</f>
        <v>1</v>
      </c>
      <c r="D2861" s="8">
        <f>SUMIFS(VGSales[Global_Sales],VGSales[Name],A2861)</f>
        <v>0.81</v>
      </c>
    </row>
    <row r="2862" spans="1:4" s="8" customFormat="1" x14ac:dyDescent="0.25">
      <c r="A2862" s="8" t="str">
        <v>Front Mission 3</v>
      </c>
      <c r="B2862" s="8" cm="1">
        <f t="array" ref="B2862">SUM(1*(VGSales[Name]=A2862))</f>
        <v>1</v>
      </c>
      <c r="C2862" s="8" cm="1">
        <f t="array" ref="C2862">ROWS(_xlfn.UNIQUE(_xlfn._xlws.FILTER(VGSales[Genre],VGSales[Name]=A2862)))</f>
        <v>1</v>
      </c>
      <c r="D2862" s="8">
        <f>SUMIFS(VGSales[Global_Sales],VGSales[Name],A2862)</f>
        <v>0.52</v>
      </c>
    </row>
    <row r="2863" spans="1:4" s="8" customFormat="1" x14ac:dyDescent="0.25">
      <c r="A2863" s="8" t="str">
        <v>Kenkou Ouen Recipe 1000: DS Kondate Zenshuu</v>
      </c>
      <c r="B2863" s="8" cm="1">
        <f t="array" ref="B2863">SUM(1*(VGSales[Name]=A2863))</f>
        <v>1</v>
      </c>
      <c r="C2863" s="8" cm="1">
        <f t="array" ref="C2863">ROWS(_xlfn.UNIQUE(_xlfn._xlws.FILTER(VGSales[Genre],VGSales[Name]=A2863)))</f>
        <v>1</v>
      </c>
      <c r="D2863" s="8">
        <f>SUMIFS(VGSales[Global_Sales],VGSales[Name],A2863)</f>
        <v>0.52</v>
      </c>
    </row>
    <row r="2864" spans="1:4" s="8" customFormat="1" x14ac:dyDescent="0.25">
      <c r="A2864" s="8" t="str">
        <v>SSX On Tour</v>
      </c>
      <c r="B2864" s="8" cm="1">
        <f t="array" ref="B2864">SUM(1*(VGSales[Name]=A2864))</f>
        <v>4</v>
      </c>
      <c r="C2864" s="8" cm="1">
        <f t="array" ref="C2864">ROWS(_xlfn.UNIQUE(_xlfn._xlws.FILTER(VGSales[Genre],VGSales[Name]=A2864)))</f>
        <v>1</v>
      </c>
      <c r="D2864" s="8">
        <f>SUMIFS(VGSales[Global_Sales],VGSales[Name],A2864)</f>
        <v>1.06</v>
      </c>
    </row>
    <row r="2865" spans="1:4" s="8" customFormat="1" x14ac:dyDescent="0.25">
      <c r="A2865" s="8" t="str">
        <v>Petz: Hamsterz Life 2</v>
      </c>
      <c r="B2865" s="8" cm="1">
        <f t="array" ref="B2865">SUM(1*(VGSales[Name]=A2865))</f>
        <v>2</v>
      </c>
      <c r="C2865" s="8" cm="1">
        <f t="array" ref="C2865">ROWS(_xlfn.UNIQUE(_xlfn._xlws.FILTER(VGSales[Genre],VGSales[Name]=A2865)))</f>
        <v>1</v>
      </c>
      <c r="D2865" s="8">
        <f>SUMIFS(VGSales[Global_Sales],VGSales[Name],A2865)</f>
        <v>0.53</v>
      </c>
    </row>
    <row r="2866" spans="1:4" s="8" customFormat="1" x14ac:dyDescent="0.25">
      <c r="A2866" s="8" t="str">
        <v>Omega Boost</v>
      </c>
      <c r="B2866" s="8" cm="1">
        <f t="array" ref="B2866">SUM(1*(VGSales[Name]=A2866))</f>
        <v>1</v>
      </c>
      <c r="C2866" s="8" cm="1">
        <f t="array" ref="C2866">ROWS(_xlfn.UNIQUE(_xlfn._xlws.FILTER(VGSales[Genre],VGSales[Name]=A2866)))</f>
        <v>1</v>
      </c>
      <c r="D2866" s="8">
        <f>SUMIFS(VGSales[Global_Sales],VGSales[Name],A2866)</f>
        <v>0.52</v>
      </c>
    </row>
    <row r="2867" spans="1:4" s="8" customFormat="1" x14ac:dyDescent="0.25">
      <c r="A2867" s="8" t="str">
        <v>The Sims 2: Open for Business</v>
      </c>
      <c r="B2867" s="8" cm="1">
        <f t="array" ref="B2867">SUM(1*(VGSales[Name]=A2867))</f>
        <v>1</v>
      </c>
      <c r="C2867" s="8" cm="1">
        <f t="array" ref="C2867">ROWS(_xlfn.UNIQUE(_xlfn._xlws.FILTER(VGSales[Genre],VGSales[Name]=A2867)))</f>
        <v>1</v>
      </c>
      <c r="D2867" s="8">
        <f>SUMIFS(VGSales[Global_Sales],VGSales[Name],A2867)</f>
        <v>0.52</v>
      </c>
    </row>
    <row r="2868" spans="1:4" s="8" customFormat="1" x14ac:dyDescent="0.25">
      <c r="A2868" s="8" t="str">
        <v>Jampack Winter 2002</v>
      </c>
      <c r="B2868" s="8" cm="1">
        <f t="array" ref="B2868">SUM(1*(VGSales[Name]=A2868))</f>
        <v>1</v>
      </c>
      <c r="C2868" s="8" cm="1">
        <f t="array" ref="C2868">ROWS(_xlfn.UNIQUE(_xlfn._xlws.FILTER(VGSales[Genre],VGSales[Name]=A2868)))</f>
        <v>1</v>
      </c>
      <c r="D2868" s="8">
        <f>SUMIFS(VGSales[Global_Sales],VGSales[Name],A2868)</f>
        <v>0.52</v>
      </c>
    </row>
    <row r="2869" spans="1:4" s="8" customFormat="1" x14ac:dyDescent="0.25">
      <c r="A2869" s="8" t="str">
        <v>Way of the Samurai</v>
      </c>
      <c r="B2869" s="8" cm="1">
        <f t="array" ref="B2869">SUM(1*(VGSales[Name]=A2869))</f>
        <v>1</v>
      </c>
      <c r="C2869" s="8" cm="1">
        <f t="array" ref="C2869">ROWS(_xlfn.UNIQUE(_xlfn._xlws.FILTER(VGSales[Genre],VGSales[Name]=A2869)))</f>
        <v>1</v>
      </c>
      <c r="D2869" s="8">
        <f>SUMIFS(VGSales[Global_Sales],VGSales[Name],A2869)</f>
        <v>0.51</v>
      </c>
    </row>
    <row r="2870" spans="1:4" s="8" customFormat="1" x14ac:dyDescent="0.25">
      <c r="A2870" s="8" t="str">
        <v>Fishing Derby</v>
      </c>
      <c r="B2870" s="8" cm="1">
        <f t="array" ref="B2870">SUM(1*(VGSales[Name]=A2870))</f>
        <v>1</v>
      </c>
      <c r="C2870" s="8" cm="1">
        <f t="array" ref="C2870">ROWS(_xlfn.UNIQUE(_xlfn._xlws.FILTER(VGSales[Genre],VGSales[Name]=A2870)))</f>
        <v>1</v>
      </c>
      <c r="D2870" s="8">
        <f>SUMIFS(VGSales[Global_Sales],VGSales[Name],A2870)</f>
        <v>0.51</v>
      </c>
    </row>
    <row r="2871" spans="1:4" s="8" customFormat="1" x14ac:dyDescent="0.25">
      <c r="A2871" s="8" t="str">
        <v>Pac-Man Fever</v>
      </c>
      <c r="B2871" s="8" cm="1">
        <f t="array" ref="B2871">SUM(1*(VGSales[Name]=A2871))</f>
        <v>2</v>
      </c>
      <c r="C2871" s="8" cm="1">
        <f t="array" ref="C2871">ROWS(_xlfn.UNIQUE(_xlfn._xlws.FILTER(VGSales[Genre],VGSales[Name]=A2871)))</f>
        <v>1</v>
      </c>
      <c r="D2871" s="8">
        <f>SUMIFS(VGSales[Global_Sales],VGSales[Name],A2871)</f>
        <v>0.79</v>
      </c>
    </row>
    <row r="2872" spans="1:4" s="8" customFormat="1" x14ac:dyDescent="0.25">
      <c r="A2872" s="8" t="str">
        <v>The 3rd Birthday</v>
      </c>
      <c r="B2872" s="8" cm="1">
        <f t="array" ref="B2872">SUM(1*(VGSales[Name]=A2872))</f>
        <v>1</v>
      </c>
      <c r="C2872" s="8" cm="1">
        <f t="array" ref="C2872">ROWS(_xlfn.UNIQUE(_xlfn._xlws.FILTER(VGSales[Genre],VGSales[Name]=A2872)))</f>
        <v>1</v>
      </c>
      <c r="D2872" s="8">
        <f>SUMIFS(VGSales[Global_Sales],VGSales[Name],A2872)</f>
        <v>0.51</v>
      </c>
    </row>
    <row r="2873" spans="1:4" s="8" customFormat="1" x14ac:dyDescent="0.25">
      <c r="A2873" s="8" t="str">
        <v>Prince of Persia Trilogy</v>
      </c>
      <c r="B2873" s="8" cm="1">
        <f t="array" ref="B2873">SUM(1*(VGSales[Name]=A2873))</f>
        <v>1</v>
      </c>
      <c r="C2873" s="8" cm="1">
        <f t="array" ref="C2873">ROWS(_xlfn.UNIQUE(_xlfn._xlws.FILTER(VGSales[Genre],VGSales[Name]=A2873)))</f>
        <v>1</v>
      </c>
      <c r="D2873" s="8">
        <f>SUMIFS(VGSales[Global_Sales],VGSales[Name],A2873)</f>
        <v>0.51</v>
      </c>
    </row>
    <row r="2874" spans="1:4" s="8" customFormat="1" x14ac:dyDescent="0.25">
      <c r="A2874" s="8" t="str">
        <v>International Track &amp; Field</v>
      </c>
      <c r="B2874" s="8" cm="1">
        <f t="array" ref="B2874">SUM(1*(VGSales[Name]=A2874))</f>
        <v>1</v>
      </c>
      <c r="C2874" s="8" cm="1">
        <f t="array" ref="C2874">ROWS(_xlfn.UNIQUE(_xlfn._xlws.FILTER(VGSales[Genre],VGSales[Name]=A2874)))</f>
        <v>1</v>
      </c>
      <c r="D2874" s="8">
        <f>SUMIFS(VGSales[Global_Sales],VGSales[Name],A2874)</f>
        <v>0.51</v>
      </c>
    </row>
    <row r="2875" spans="1:4" s="8" customFormat="1" x14ac:dyDescent="0.25">
      <c r="A2875" s="8" t="str">
        <v>100 All-Time Favorites</v>
      </c>
      <c r="B2875" s="8" cm="1">
        <f t="array" ref="B2875">SUM(1*(VGSales[Name]=A2875))</f>
        <v>1</v>
      </c>
      <c r="C2875" s="8" cm="1">
        <f t="array" ref="C2875">ROWS(_xlfn.UNIQUE(_xlfn._xlws.FILTER(VGSales[Genre],VGSales[Name]=A2875)))</f>
        <v>1</v>
      </c>
      <c r="D2875" s="8">
        <f>SUMIFS(VGSales[Global_Sales],VGSales[Name],A2875)</f>
        <v>0.51</v>
      </c>
    </row>
    <row r="2876" spans="1:4" s="8" customFormat="1" x14ac:dyDescent="0.25">
      <c r="A2876" s="8" t="str">
        <v>HSX HyperSonic.Xtreme</v>
      </c>
      <c r="B2876" s="8" cm="1">
        <f t="array" ref="B2876">SUM(1*(VGSales[Name]=A2876))</f>
        <v>1</v>
      </c>
      <c r="C2876" s="8" cm="1">
        <f t="array" ref="C2876">ROWS(_xlfn.UNIQUE(_xlfn._xlws.FILTER(VGSales[Genre],VGSales[Name]=A2876)))</f>
        <v>1</v>
      </c>
      <c r="D2876" s="8">
        <f>SUMIFS(VGSales[Global_Sales],VGSales[Name],A2876)</f>
        <v>0.51</v>
      </c>
    </row>
    <row r="2877" spans="1:4" s="8" customFormat="1" x14ac:dyDescent="0.25">
      <c r="A2877" s="8" t="str">
        <v>StarCraft II: Legacy of the Void</v>
      </c>
      <c r="B2877" s="8" cm="1">
        <f t="array" ref="B2877">SUM(1*(VGSales[Name]=A2877))</f>
        <v>1</v>
      </c>
      <c r="C2877" s="8" cm="1">
        <f t="array" ref="C2877">ROWS(_xlfn.UNIQUE(_xlfn._xlws.FILTER(VGSales[Genre],VGSales[Name]=A2877)))</f>
        <v>1</v>
      </c>
      <c r="D2877" s="8">
        <f>SUMIFS(VGSales[Global_Sales],VGSales[Name],A2877)</f>
        <v>0.51</v>
      </c>
    </row>
    <row r="2878" spans="1:4" s="8" customFormat="1" x14ac:dyDescent="0.25">
      <c r="A2878" s="8" t="str">
        <v>SoulCalibur: Broken Destiny</v>
      </c>
      <c r="B2878" s="8" cm="1">
        <f t="array" ref="B2878">SUM(1*(VGSales[Name]=A2878))</f>
        <v>1</v>
      </c>
      <c r="C2878" s="8" cm="1">
        <f t="array" ref="C2878">ROWS(_xlfn.UNIQUE(_xlfn._xlws.FILTER(VGSales[Genre],VGSales[Name]=A2878)))</f>
        <v>1</v>
      </c>
      <c r="D2878" s="8">
        <f>SUMIFS(VGSales[Global_Sales],VGSales[Name],A2878)</f>
        <v>0.51</v>
      </c>
    </row>
    <row r="2879" spans="1:4" s="8" customFormat="1" x14ac:dyDescent="0.25">
      <c r="A2879" s="8" t="str">
        <v>The Saboteur</v>
      </c>
      <c r="B2879" s="8" cm="1">
        <f t="array" ref="B2879">SUM(1*(VGSales[Name]=A2879))</f>
        <v>3</v>
      </c>
      <c r="C2879" s="8" cm="1">
        <f t="array" ref="C2879">ROWS(_xlfn.UNIQUE(_xlfn._xlws.FILTER(VGSales[Genre],VGSales[Name]=A2879)))</f>
        <v>1</v>
      </c>
      <c r="D2879" s="8">
        <f>SUMIFS(VGSales[Global_Sales],VGSales[Name],A2879)</f>
        <v>1.07</v>
      </c>
    </row>
    <row r="2880" spans="1:4" s="8" customFormat="1" x14ac:dyDescent="0.25">
      <c r="A2880" s="8" t="str">
        <v>Lords of the Fallen</v>
      </c>
      <c r="B2880" s="8" cm="1">
        <f t="array" ref="B2880">SUM(1*(VGSales[Name]=A2880))</f>
        <v>3</v>
      </c>
      <c r="C2880" s="8" cm="1">
        <f t="array" ref="C2880">ROWS(_xlfn.UNIQUE(_xlfn._xlws.FILTER(VGSales[Genre],VGSales[Name]=A2880)))</f>
        <v>1</v>
      </c>
      <c r="D2880" s="8">
        <f>SUMIFS(VGSales[Global_Sales],VGSales[Name],A2880)</f>
        <v>0.76</v>
      </c>
    </row>
    <row r="2881" spans="1:4" s="8" customFormat="1" x14ac:dyDescent="0.25">
      <c r="A2881" s="8" t="str">
        <v>Jam With the Band</v>
      </c>
      <c r="B2881" s="8" cm="1">
        <f t="array" ref="B2881">SUM(1*(VGSales[Name]=A2881))</f>
        <v>1</v>
      </c>
      <c r="C2881" s="8" cm="1">
        <f t="array" ref="C2881">ROWS(_xlfn.UNIQUE(_xlfn._xlws.FILTER(VGSales[Genre],VGSales[Name]=A2881)))</f>
        <v>1</v>
      </c>
      <c r="D2881" s="8">
        <f>SUMIFS(VGSales[Global_Sales],VGSales[Name],A2881)</f>
        <v>0.51</v>
      </c>
    </row>
    <row r="2882" spans="1:4" s="8" customFormat="1" x14ac:dyDescent="0.25">
      <c r="A2882" s="8" t="str">
        <v>Jikkyou Powerful Pro Yakyuu 10</v>
      </c>
      <c r="B2882" s="8" cm="1">
        <f t="array" ref="B2882">SUM(1*(VGSales[Name]=A2882))</f>
        <v>2</v>
      </c>
      <c r="C2882" s="8" cm="1">
        <f t="array" ref="C2882">ROWS(_xlfn.UNIQUE(_xlfn._xlws.FILTER(VGSales[Genre],VGSales[Name]=A2882)))</f>
        <v>1</v>
      </c>
      <c r="D2882" s="8">
        <f>SUMIFS(VGSales[Global_Sales],VGSales[Name],A2882)</f>
        <v>0.61</v>
      </c>
    </row>
    <row r="2883" spans="1:4" s="8" customFormat="1" x14ac:dyDescent="0.25">
      <c r="A2883" s="8" t="str">
        <v>Summoner</v>
      </c>
      <c r="B2883" s="8" cm="1">
        <f t="array" ref="B2883">SUM(1*(VGSales[Name]=A2883))</f>
        <v>1</v>
      </c>
      <c r="C2883" s="8" cm="1">
        <f t="array" ref="C2883">ROWS(_xlfn.UNIQUE(_xlfn._xlws.FILTER(VGSales[Genre],VGSales[Name]=A2883)))</f>
        <v>1</v>
      </c>
      <c r="D2883" s="8">
        <f>SUMIFS(VGSales[Global_Sales],VGSales[Name],A2883)</f>
        <v>0.51</v>
      </c>
    </row>
    <row r="2884" spans="1:4" s="8" customFormat="1" x14ac:dyDescent="0.25">
      <c r="A2884" s="8" t="str">
        <v>Virtual Pool</v>
      </c>
      <c r="B2884" s="8" cm="1">
        <f t="array" ref="B2884">SUM(1*(VGSales[Name]=A2884))</f>
        <v>1</v>
      </c>
      <c r="C2884" s="8" cm="1">
        <f t="array" ref="C2884">ROWS(_xlfn.UNIQUE(_xlfn._xlws.FILTER(VGSales[Genre],VGSales[Name]=A2884)))</f>
        <v>1</v>
      </c>
      <c r="D2884" s="8">
        <f>SUMIFS(VGSales[Global_Sales],VGSales[Name],A2884)</f>
        <v>0.51</v>
      </c>
    </row>
    <row r="2885" spans="1:4" s="8" customFormat="1" x14ac:dyDescent="0.25">
      <c r="A2885" s="8" t="str">
        <v>Sega Bass Fishing</v>
      </c>
      <c r="B2885" s="8" cm="1">
        <f t="array" ref="B2885">SUM(1*(VGSales[Name]=A2885))</f>
        <v>2</v>
      </c>
      <c r="C2885" s="8" cm="1">
        <f t="array" ref="C2885">ROWS(_xlfn.UNIQUE(_xlfn._xlws.FILTER(VGSales[Genre],VGSales[Name]=A2885)))</f>
        <v>1</v>
      </c>
      <c r="D2885" s="8">
        <f>SUMIFS(VGSales[Global_Sales],VGSales[Name],A2885)</f>
        <v>0.6</v>
      </c>
    </row>
    <row r="2886" spans="1:4" s="8" customFormat="1" x14ac:dyDescent="0.25">
      <c r="A2886" s="8" t="str">
        <v>Fire Emblem: Radiant Dawn</v>
      </c>
      <c r="B2886" s="8" cm="1">
        <f t="array" ref="B2886">SUM(1*(VGSales[Name]=A2886))</f>
        <v>1</v>
      </c>
      <c r="C2886" s="8" cm="1">
        <f t="array" ref="C2886">ROWS(_xlfn.UNIQUE(_xlfn._xlws.FILTER(VGSales[Genre],VGSales[Name]=A2886)))</f>
        <v>1</v>
      </c>
      <c r="D2886" s="8">
        <f>SUMIFS(VGSales[Global_Sales],VGSales[Name],A2886)</f>
        <v>0.51</v>
      </c>
    </row>
    <row r="2887" spans="1:4" s="8" customFormat="1" x14ac:dyDescent="0.25">
      <c r="A2887" s="8" t="str">
        <v>Dynasty Warriors</v>
      </c>
      <c r="B2887" s="8" cm="1">
        <f t="array" ref="B2887">SUM(1*(VGSales[Name]=A2887))</f>
        <v>2</v>
      </c>
      <c r="C2887" s="8" cm="1">
        <f t="array" ref="C2887">ROWS(_xlfn.UNIQUE(_xlfn._xlws.FILTER(VGSales[Genre],VGSales[Name]=A2887)))</f>
        <v>1</v>
      </c>
      <c r="D2887" s="8">
        <f>SUMIFS(VGSales[Global_Sales],VGSales[Name],A2887)</f>
        <v>0.78</v>
      </c>
    </row>
    <row r="2888" spans="1:4" s="8" customFormat="1" x14ac:dyDescent="0.25">
      <c r="A2888" s="8" t="str">
        <v>SpongeBob SquarePants: Lights, Camera, Pants!</v>
      </c>
      <c r="B2888" s="8" cm="1">
        <f t="array" ref="B2888">SUM(1*(VGSales[Name]=A2888))</f>
        <v>4</v>
      </c>
      <c r="C2888" s="8" cm="1">
        <f t="array" ref="C2888">ROWS(_xlfn.UNIQUE(_xlfn._xlws.FILTER(VGSales[Genre],VGSales[Name]=A2888)))</f>
        <v>1</v>
      </c>
      <c r="D2888" s="8">
        <f>SUMIFS(VGSales[Global_Sales],VGSales[Name],A2888)</f>
        <v>1.65</v>
      </c>
    </row>
    <row r="2889" spans="1:4" s="8" customFormat="1" x14ac:dyDescent="0.25">
      <c r="A2889" s="8" t="str">
        <v>Rugrats: Scavenger Hunt</v>
      </c>
      <c r="B2889" s="8" cm="1">
        <f t="array" ref="B2889">SUM(1*(VGSales[Name]=A2889))</f>
        <v>1</v>
      </c>
      <c r="C2889" s="8" cm="1">
        <f t="array" ref="C2889">ROWS(_xlfn.UNIQUE(_xlfn._xlws.FILTER(VGSales[Genre],VGSales[Name]=A2889)))</f>
        <v>1</v>
      </c>
      <c r="D2889" s="8">
        <f>SUMIFS(VGSales[Global_Sales],VGSales[Name],A2889)</f>
        <v>0.51</v>
      </c>
    </row>
    <row r="2890" spans="1:4" s="8" customFormat="1" x14ac:dyDescent="0.25">
      <c r="A2890" s="8" t="str">
        <v>Wrecking Crew</v>
      </c>
      <c r="B2890" s="8" cm="1">
        <f t="array" ref="B2890">SUM(1*(VGSales[Name]=A2890))</f>
        <v>1</v>
      </c>
      <c r="C2890" s="8" cm="1">
        <f t="array" ref="C2890">ROWS(_xlfn.UNIQUE(_xlfn._xlws.FILTER(VGSales[Genre],VGSales[Name]=A2890)))</f>
        <v>1</v>
      </c>
      <c r="D2890" s="8">
        <f>SUMIFS(VGSales[Global_Sales],VGSales[Name],A2890)</f>
        <v>0.51</v>
      </c>
    </row>
    <row r="2891" spans="1:4" s="8" customFormat="1" x14ac:dyDescent="0.25">
      <c r="A2891" s="8" t="str">
        <v>International Superstar Soccer 2000 (All region sales)</v>
      </c>
      <c r="B2891" s="8" cm="1">
        <f t="array" ref="B2891">SUM(1*(VGSales[Name]=A2891))</f>
        <v>1</v>
      </c>
      <c r="C2891" s="8" cm="1">
        <f t="array" ref="C2891">ROWS(_xlfn.UNIQUE(_xlfn._xlws.FILTER(VGSales[Genre],VGSales[Name]=A2891)))</f>
        <v>1</v>
      </c>
      <c r="D2891" s="8">
        <f>SUMIFS(VGSales[Global_Sales],VGSales[Name],A2891)</f>
        <v>0.51</v>
      </c>
    </row>
    <row r="2892" spans="1:4" s="8" customFormat="1" x14ac:dyDescent="0.25">
      <c r="A2892" s="8" t="str">
        <v>Major League Baseball 2K10</v>
      </c>
      <c r="B2892" s="8" cm="1">
        <f t="array" ref="B2892">SUM(1*(VGSales[Name]=A2892))</f>
        <v>6</v>
      </c>
      <c r="C2892" s="8" cm="1">
        <f t="array" ref="C2892">ROWS(_xlfn.UNIQUE(_xlfn._xlws.FILTER(VGSales[Genre],VGSales[Name]=A2892)))</f>
        <v>1</v>
      </c>
      <c r="D2892" s="8">
        <f>SUMIFS(VGSales[Global_Sales],VGSales[Name],A2892)</f>
        <v>1.41</v>
      </c>
    </row>
    <row r="2893" spans="1:4" s="8" customFormat="1" x14ac:dyDescent="0.25">
      <c r="A2893" s="8" t="str">
        <v>Monsters vs. Aliens</v>
      </c>
      <c r="B2893" s="8" cm="1">
        <f t="array" ref="B2893">SUM(1*(VGSales[Name]=A2893))</f>
        <v>6</v>
      </c>
      <c r="C2893" s="8" cm="1">
        <f t="array" ref="C2893">ROWS(_xlfn.UNIQUE(_xlfn._xlws.FILTER(VGSales[Genre],VGSales[Name]=A2893)))</f>
        <v>1</v>
      </c>
      <c r="D2893" s="8">
        <f>SUMIFS(VGSales[Global_Sales],VGSales[Name],A2893)</f>
        <v>1.47</v>
      </c>
    </row>
    <row r="2894" spans="1:4" s="8" customFormat="1" x14ac:dyDescent="0.25">
      <c r="A2894" s="8" t="str">
        <v>SpongeBob SquarePants: Creature from the Krusty Krab</v>
      </c>
      <c r="B2894" s="8" cm="1">
        <f t="array" ref="B2894">SUM(1*(VGSales[Name]=A2894))</f>
        <v>3</v>
      </c>
      <c r="C2894" s="8" cm="1">
        <f t="array" ref="C2894">ROWS(_xlfn.UNIQUE(_xlfn._xlws.FILTER(VGSales[Genre],VGSales[Name]=A2894)))</f>
        <v>1</v>
      </c>
      <c r="D2894" s="8">
        <f>SUMIFS(VGSales[Global_Sales],VGSales[Name],A2894)</f>
        <v>1.33</v>
      </c>
    </row>
    <row r="2895" spans="1:4" s="8" customFormat="1" x14ac:dyDescent="0.25">
      <c r="A2895" s="8" t="str">
        <v>Dai-4-Ji Super Robot Taisen S</v>
      </c>
      <c r="B2895" s="8" cm="1">
        <f t="array" ref="B2895">SUM(1*(VGSales[Name]=A2895))</f>
        <v>1</v>
      </c>
      <c r="C2895" s="8" cm="1">
        <f t="array" ref="C2895">ROWS(_xlfn.UNIQUE(_xlfn._xlws.FILTER(VGSales[Genre],VGSales[Name]=A2895)))</f>
        <v>1</v>
      </c>
      <c r="D2895" s="8">
        <f>SUMIFS(VGSales[Global_Sales],VGSales[Name],A2895)</f>
        <v>0.51</v>
      </c>
    </row>
    <row r="2896" spans="1:4" s="8" customFormat="1" x14ac:dyDescent="0.25">
      <c r="A2896" s="8" t="str">
        <v>Disney's Kim Possible: Revenge of Monkey Fist</v>
      </c>
      <c r="B2896" s="8" cm="1">
        <f t="array" ref="B2896">SUM(1*(VGSales[Name]=A2896))</f>
        <v>1</v>
      </c>
      <c r="C2896" s="8" cm="1">
        <f t="array" ref="C2896">ROWS(_xlfn.UNIQUE(_xlfn._xlws.FILTER(VGSales[Genre],VGSales[Name]=A2896)))</f>
        <v>1</v>
      </c>
      <c r="D2896" s="8">
        <f>SUMIFS(VGSales[Global_Sales],VGSales[Name],A2896)</f>
        <v>0.51</v>
      </c>
    </row>
    <row r="2897" spans="1:4" s="8" customFormat="1" x14ac:dyDescent="0.25">
      <c r="A2897" s="8" t="str">
        <v>Ace Combat Zero: The Belkan War</v>
      </c>
      <c r="B2897" s="8" cm="1">
        <f t="array" ref="B2897">SUM(1*(VGSales[Name]=A2897))</f>
        <v>1</v>
      </c>
      <c r="C2897" s="8" cm="1">
        <f t="array" ref="C2897">ROWS(_xlfn.UNIQUE(_xlfn._xlws.FILTER(VGSales[Genre],VGSales[Name]=A2897)))</f>
        <v>1</v>
      </c>
      <c r="D2897" s="8">
        <f>SUMIFS(VGSales[Global_Sales],VGSales[Name],A2897)</f>
        <v>0.51</v>
      </c>
    </row>
    <row r="2898" spans="1:4" s="8" customFormat="1" x14ac:dyDescent="0.25">
      <c r="A2898" s="8" t="str">
        <v>R.U.S.E.</v>
      </c>
      <c r="B2898" s="8" cm="1">
        <f t="array" ref="B2898">SUM(1*(VGSales[Name]=A2898))</f>
        <v>3</v>
      </c>
      <c r="C2898" s="8" cm="1">
        <f t="array" ref="C2898">ROWS(_xlfn.UNIQUE(_xlfn._xlws.FILTER(VGSales[Genre],VGSales[Name]=A2898)))</f>
        <v>1</v>
      </c>
      <c r="D2898" s="8">
        <f>SUMIFS(VGSales[Global_Sales],VGSales[Name],A2898)</f>
        <v>1.06</v>
      </c>
    </row>
    <row r="2899" spans="1:4" s="8" customFormat="1" x14ac:dyDescent="0.25">
      <c r="A2899" s="8" t="str">
        <v>Disgaea 3: Absence of Justice</v>
      </c>
      <c r="B2899" s="8" cm="1">
        <f t="array" ref="B2899">SUM(1*(VGSales[Name]=A2899))</f>
        <v>1</v>
      </c>
      <c r="C2899" s="8" cm="1">
        <f t="array" ref="C2899">ROWS(_xlfn.UNIQUE(_xlfn._xlws.FILTER(VGSales[Genre],VGSales[Name]=A2899)))</f>
        <v>1</v>
      </c>
      <c r="D2899" s="8">
        <f>SUMIFS(VGSales[Global_Sales],VGSales[Name],A2899)</f>
        <v>0.51</v>
      </c>
    </row>
    <row r="2900" spans="1:4" s="8" customFormat="1" x14ac:dyDescent="0.25">
      <c r="A2900" s="8" t="str">
        <v>Test Drive Unlimited</v>
      </c>
      <c r="B2900" s="8" cm="1">
        <f t="array" ref="B2900">SUM(1*(VGSales[Name]=A2900))</f>
        <v>3</v>
      </c>
      <c r="C2900" s="8" cm="1">
        <f t="array" ref="C2900">ROWS(_xlfn.UNIQUE(_xlfn._xlws.FILTER(VGSales[Genre],VGSales[Name]=A2900)))</f>
        <v>1</v>
      </c>
      <c r="D2900" s="8">
        <f>SUMIFS(VGSales[Global_Sales],VGSales[Name],A2900)</f>
        <v>0.85000000000000009</v>
      </c>
    </row>
    <row r="2901" spans="1:4" s="8" customFormat="1" x14ac:dyDescent="0.25">
      <c r="A2901" s="8" t="str">
        <v>Picross DS</v>
      </c>
      <c r="B2901" s="8" cm="1">
        <f t="array" ref="B2901">SUM(1*(VGSales[Name]=A2901))</f>
        <v>1</v>
      </c>
      <c r="C2901" s="8" cm="1">
        <f t="array" ref="C2901">ROWS(_xlfn.UNIQUE(_xlfn._xlws.FILTER(VGSales[Genre],VGSales[Name]=A2901)))</f>
        <v>1</v>
      </c>
      <c r="D2901" s="8">
        <f>SUMIFS(VGSales[Global_Sales],VGSales[Name],A2901)</f>
        <v>0.51</v>
      </c>
    </row>
    <row r="2902" spans="1:4" s="8" customFormat="1" x14ac:dyDescent="0.25">
      <c r="A2902" s="8" t="str">
        <v>Final Fantasy II Anniversary Edition</v>
      </c>
      <c r="B2902" s="8" cm="1">
        <f t="array" ref="B2902">SUM(1*(VGSales[Name]=A2902))</f>
        <v>1</v>
      </c>
      <c r="C2902" s="8" cm="1">
        <f t="array" ref="C2902">ROWS(_xlfn.UNIQUE(_xlfn._xlws.FILTER(VGSales[Genre],VGSales[Name]=A2902)))</f>
        <v>1</v>
      </c>
      <c r="D2902" s="8">
        <f>SUMIFS(VGSales[Global_Sales],VGSales[Name],A2902)</f>
        <v>0.51</v>
      </c>
    </row>
    <row r="2903" spans="1:4" s="8" customFormat="1" x14ac:dyDescent="0.25">
      <c r="A2903" s="8" t="str">
        <v>NHL 07</v>
      </c>
      <c r="B2903" s="8" cm="1">
        <f t="array" ref="B2903">SUM(1*(VGSales[Name]=A2903))</f>
        <v>4</v>
      </c>
      <c r="C2903" s="8" cm="1">
        <f t="array" ref="C2903">ROWS(_xlfn.UNIQUE(_xlfn._xlws.FILTER(VGSales[Genre],VGSales[Name]=A2903)))</f>
        <v>1</v>
      </c>
      <c r="D2903" s="8">
        <f>SUMIFS(VGSales[Global_Sales],VGSales[Name],A2903)</f>
        <v>0.98000000000000009</v>
      </c>
    </row>
    <row r="2904" spans="1:4" s="8" customFormat="1" x14ac:dyDescent="0.25">
      <c r="A2904" s="8" t="str">
        <v>Quantum Break</v>
      </c>
      <c r="B2904" s="8" cm="1">
        <f t="array" ref="B2904">SUM(1*(VGSales[Name]=A2904))</f>
        <v>1</v>
      </c>
      <c r="C2904" s="8" cm="1">
        <f t="array" ref="C2904">ROWS(_xlfn.UNIQUE(_xlfn._xlws.FILTER(VGSales[Genre],VGSales[Name]=A2904)))</f>
        <v>1</v>
      </c>
      <c r="D2904" s="8">
        <f>SUMIFS(VGSales[Global_Sales],VGSales[Name],A2904)</f>
        <v>0.51</v>
      </c>
    </row>
    <row r="2905" spans="1:4" s="8" customFormat="1" x14ac:dyDescent="0.25">
      <c r="A2905" s="8" t="str">
        <v>The BIGS</v>
      </c>
      <c r="B2905" s="8" cm="1">
        <f t="array" ref="B2905">SUM(1*(VGSales[Name]=A2905))</f>
        <v>5</v>
      </c>
      <c r="C2905" s="8" cm="1">
        <f t="array" ref="C2905">ROWS(_xlfn.UNIQUE(_xlfn._xlws.FILTER(VGSales[Genre],VGSales[Name]=A2905)))</f>
        <v>1</v>
      </c>
      <c r="D2905" s="8">
        <f>SUMIFS(VGSales[Global_Sales],VGSales[Name],A2905)</f>
        <v>1.42</v>
      </c>
    </row>
    <row r="2906" spans="1:4" s="8" customFormat="1" x14ac:dyDescent="0.25">
      <c r="A2906" s="8" t="str">
        <v>Rory McIlroy PGA Tour</v>
      </c>
      <c r="B2906" s="8" cm="1">
        <f t="array" ref="B2906">SUM(1*(VGSales[Name]=A2906))</f>
        <v>2</v>
      </c>
      <c r="C2906" s="8" cm="1">
        <f t="array" ref="C2906">ROWS(_xlfn.UNIQUE(_xlfn._xlws.FILTER(VGSales[Genre],VGSales[Name]=A2906)))</f>
        <v>1</v>
      </c>
      <c r="D2906" s="8">
        <f>SUMIFS(VGSales[Global_Sales],VGSales[Name],A2906)</f>
        <v>0.78</v>
      </c>
    </row>
    <row r="2907" spans="1:4" s="8" customFormat="1" x14ac:dyDescent="0.25">
      <c r="A2907" s="8" t="str">
        <v>Euro Truck Simulator</v>
      </c>
      <c r="B2907" s="8" cm="1">
        <f t="array" ref="B2907">SUM(1*(VGSales[Name]=A2907))</f>
        <v>1</v>
      </c>
      <c r="C2907" s="8" cm="1">
        <f t="array" ref="C2907">ROWS(_xlfn.UNIQUE(_xlfn._xlws.FILTER(VGSales[Genre],VGSales[Name]=A2907)))</f>
        <v>1</v>
      </c>
      <c r="D2907" s="8">
        <f>SUMIFS(VGSales[Global_Sales],VGSales[Name],A2907)</f>
        <v>0.51</v>
      </c>
    </row>
    <row r="2908" spans="1:4" s="8" customFormat="1" x14ac:dyDescent="0.25">
      <c r="A2908" s="8" t="str">
        <v>Dragon Ball Z: Supersonic Warriors</v>
      </c>
      <c r="B2908" s="8" cm="1">
        <f t="array" ref="B2908">SUM(1*(VGSales[Name]=A2908))</f>
        <v>1</v>
      </c>
      <c r="C2908" s="8" cm="1">
        <f t="array" ref="C2908">ROWS(_xlfn.UNIQUE(_xlfn._xlws.FILTER(VGSales[Genre],VGSales[Name]=A2908)))</f>
        <v>1</v>
      </c>
      <c r="D2908" s="8">
        <f>SUMIFS(VGSales[Global_Sales],VGSales[Name],A2908)</f>
        <v>0.51</v>
      </c>
    </row>
    <row r="2909" spans="1:4" s="8" customFormat="1" x14ac:dyDescent="0.25">
      <c r="A2909" s="8" t="str">
        <v>Paws &amp; Claws: Dogs &amp; Cats Best Friends</v>
      </c>
      <c r="B2909" s="8" cm="1">
        <f t="array" ref="B2909">SUM(1*(VGSales[Name]=A2909))</f>
        <v>1</v>
      </c>
      <c r="C2909" s="8" cm="1">
        <f t="array" ref="C2909">ROWS(_xlfn.UNIQUE(_xlfn._xlws.FILTER(VGSales[Genre],VGSales[Name]=A2909)))</f>
        <v>1</v>
      </c>
      <c r="D2909" s="8">
        <f>SUMIFS(VGSales[Global_Sales],VGSales[Name],A2909)</f>
        <v>0.51</v>
      </c>
    </row>
    <row r="2910" spans="1:4" s="8" customFormat="1" x14ac:dyDescent="0.25">
      <c r="A2910" s="8" t="str">
        <v>Silent Hill 4: The Room</v>
      </c>
      <c r="B2910" s="8" cm="1">
        <f t="array" ref="B2910">SUM(1*(VGSales[Name]=A2910))</f>
        <v>2</v>
      </c>
      <c r="C2910" s="8" cm="1">
        <f t="array" ref="C2910">ROWS(_xlfn.UNIQUE(_xlfn._xlws.FILTER(VGSales[Genre],VGSales[Name]=A2910)))</f>
        <v>1</v>
      </c>
      <c r="D2910" s="8">
        <f>SUMIFS(VGSales[Global_Sales],VGSales[Name],A2910)</f>
        <v>0.69</v>
      </c>
    </row>
    <row r="2911" spans="1:4" s="8" customFormat="1" x14ac:dyDescent="0.25">
      <c r="A2911" s="8" t="str">
        <v>River Raid II</v>
      </c>
      <c r="B2911" s="8" cm="1">
        <f t="array" ref="B2911">SUM(1*(VGSales[Name]=A2911))</f>
        <v>1</v>
      </c>
      <c r="C2911" s="8" cm="1">
        <f t="array" ref="C2911">ROWS(_xlfn.UNIQUE(_xlfn._xlws.FILTER(VGSales[Genre],VGSales[Name]=A2911)))</f>
        <v>1</v>
      </c>
      <c r="D2911" s="8">
        <f>SUMIFS(VGSales[Global_Sales],VGSales[Name],A2911)</f>
        <v>0.51</v>
      </c>
    </row>
    <row r="2912" spans="1:4" s="8" customFormat="1" x14ac:dyDescent="0.25">
      <c r="A2912" s="8" t="str">
        <v>Capcom Classics Collection</v>
      </c>
      <c r="B2912" s="8" cm="1">
        <f t="array" ref="B2912">SUM(1*(VGSales[Name]=A2912))</f>
        <v>2</v>
      </c>
      <c r="C2912" s="8" cm="1">
        <f t="array" ref="C2912">ROWS(_xlfn.UNIQUE(_xlfn._xlws.FILTER(VGSales[Genre],VGSales[Name]=A2912)))</f>
        <v>1</v>
      </c>
      <c r="D2912" s="8">
        <f>SUMIFS(VGSales[Global_Sales],VGSales[Name],A2912)</f>
        <v>0.66</v>
      </c>
    </row>
    <row r="2913" spans="1:4" s="8" customFormat="1" x14ac:dyDescent="0.25">
      <c r="A2913" s="8" t="str">
        <v>Monopoly Party</v>
      </c>
      <c r="B2913" s="8" cm="1">
        <f t="array" ref="B2913">SUM(1*(VGSales[Name]=A2913))</f>
        <v>3</v>
      </c>
      <c r="C2913" s="8" cm="1">
        <f t="array" ref="C2913">ROWS(_xlfn.UNIQUE(_xlfn._xlws.FILTER(VGSales[Genre],VGSales[Name]=A2913)))</f>
        <v>1</v>
      </c>
      <c r="D2913" s="8">
        <f>SUMIFS(VGSales[Global_Sales],VGSales[Name],A2913)</f>
        <v>0.82</v>
      </c>
    </row>
    <row r="2914" spans="1:4" s="8" customFormat="1" x14ac:dyDescent="0.25">
      <c r="A2914" s="8" t="str">
        <v>Hidden Mysteries: Titanic - Secrets of the Fateful Voyage</v>
      </c>
      <c r="B2914" s="8" cm="1">
        <f t="array" ref="B2914">SUM(1*(VGSales[Name]=A2914))</f>
        <v>2</v>
      </c>
      <c r="C2914" s="8" cm="1">
        <f t="array" ref="C2914">ROWS(_xlfn.UNIQUE(_xlfn._xlws.FILTER(VGSales[Genre],VGSales[Name]=A2914)))</f>
        <v>1</v>
      </c>
      <c r="D2914" s="8">
        <f>SUMIFS(VGSales[Global_Sales],VGSales[Name],A2914)</f>
        <v>0.72</v>
      </c>
    </row>
    <row r="2915" spans="1:4" s="8" customFormat="1" x14ac:dyDescent="0.25">
      <c r="A2915" s="8" t="str">
        <v>NHL FaceOff 98</v>
      </c>
      <c r="B2915" s="8" cm="1">
        <f t="array" ref="B2915">SUM(1*(VGSales[Name]=A2915))</f>
        <v>1</v>
      </c>
      <c r="C2915" s="8" cm="1">
        <f t="array" ref="C2915">ROWS(_xlfn.UNIQUE(_xlfn._xlws.FILTER(VGSales[Genre],VGSales[Name]=A2915)))</f>
        <v>1</v>
      </c>
      <c r="D2915" s="8">
        <f>SUMIFS(VGSales[Global_Sales],VGSales[Name],A2915)</f>
        <v>0.51</v>
      </c>
    </row>
    <row r="2916" spans="1:4" s="8" customFormat="1" x14ac:dyDescent="0.25">
      <c r="A2916" s="8" t="str">
        <v>The Adventures of Jimmy Neutron Boy Genius: Attack of the Twonkies</v>
      </c>
      <c r="B2916" s="8" cm="1">
        <f t="array" ref="B2916">SUM(1*(VGSales[Name]=A2916))</f>
        <v>3</v>
      </c>
      <c r="C2916" s="8" cm="1">
        <f t="array" ref="C2916">ROWS(_xlfn.UNIQUE(_xlfn._xlws.FILTER(VGSales[Genre],VGSales[Name]=A2916)))</f>
        <v>1</v>
      </c>
      <c r="D2916" s="8">
        <f>SUMIFS(VGSales[Global_Sales],VGSales[Name],A2916)</f>
        <v>1.28</v>
      </c>
    </row>
    <row r="2917" spans="1:4" s="8" customFormat="1" x14ac:dyDescent="0.25">
      <c r="A2917" s="8" t="str">
        <v>NHL 09</v>
      </c>
      <c r="B2917" s="8" cm="1">
        <f t="array" ref="B2917">SUM(1*(VGSales[Name]=A2917))</f>
        <v>4</v>
      </c>
      <c r="C2917" s="8" cm="1">
        <f t="array" ref="C2917">ROWS(_xlfn.UNIQUE(_xlfn._xlws.FILTER(VGSales[Genre],VGSales[Name]=A2917)))</f>
        <v>1</v>
      </c>
      <c r="D2917" s="8">
        <f>SUMIFS(VGSales[Global_Sales],VGSales[Name],A2917)</f>
        <v>1.01</v>
      </c>
    </row>
    <row r="2918" spans="1:4" s="8" customFormat="1" x14ac:dyDescent="0.25">
      <c r="A2918" s="8" t="str">
        <v>Looney Tunes: Back in Action</v>
      </c>
      <c r="B2918" s="8" cm="1">
        <f t="array" ref="B2918">SUM(1*(VGSales[Name]=A2918))</f>
        <v>3</v>
      </c>
      <c r="C2918" s="8" cm="1">
        <f t="array" ref="C2918">ROWS(_xlfn.UNIQUE(_xlfn._xlws.FILTER(VGSales[Genre],VGSales[Name]=A2918)))</f>
        <v>1</v>
      </c>
      <c r="D2918" s="8">
        <f>SUMIFS(VGSales[Global_Sales],VGSales[Name],A2918)</f>
        <v>0.85</v>
      </c>
    </row>
    <row r="2919" spans="1:4" s="8" customFormat="1" x14ac:dyDescent="0.25">
      <c r="A2919" s="8" t="str">
        <v>Midnight Magic</v>
      </c>
      <c r="B2919" s="8" cm="1">
        <f t="array" ref="B2919">SUM(1*(VGSales[Name]=A2919))</f>
        <v>1</v>
      </c>
      <c r="C2919" s="8" cm="1">
        <f t="array" ref="C2919">ROWS(_xlfn.UNIQUE(_xlfn._xlws.FILTER(VGSales[Genre],VGSales[Name]=A2919)))</f>
        <v>1</v>
      </c>
      <c r="D2919" s="8">
        <f>SUMIFS(VGSales[Global_Sales],VGSales[Name],A2919)</f>
        <v>0.5</v>
      </c>
    </row>
    <row r="2920" spans="1:4" s="8" customFormat="1" x14ac:dyDescent="0.25">
      <c r="A2920" s="8" t="str">
        <v>Atelier Rorona: Alchemist of Arland</v>
      </c>
      <c r="B2920" s="8" cm="1">
        <f t="array" ref="B2920">SUM(1*(VGSales[Name]=A2920))</f>
        <v>2</v>
      </c>
      <c r="C2920" s="8" cm="1">
        <f t="array" ref="C2920">ROWS(_xlfn.UNIQUE(_xlfn._xlws.FILTER(VGSales[Genre],VGSales[Name]=A2920)))</f>
        <v>1</v>
      </c>
      <c r="D2920" s="8">
        <f>SUMIFS(VGSales[Global_Sales],VGSales[Name],A2920)</f>
        <v>0.55000000000000004</v>
      </c>
    </row>
    <row r="2921" spans="1:4" s="8" customFormat="1" x14ac:dyDescent="0.25">
      <c r="A2921" s="8" t="str">
        <v>Dragon Ball Z: Supersonic Warriors 2</v>
      </c>
      <c r="B2921" s="8" cm="1">
        <f t="array" ref="B2921">SUM(1*(VGSales[Name]=A2921))</f>
        <v>1</v>
      </c>
      <c r="C2921" s="8" cm="1">
        <f t="array" ref="C2921">ROWS(_xlfn.UNIQUE(_xlfn._xlws.FILTER(VGSales[Genre],VGSales[Name]=A2921)))</f>
        <v>1</v>
      </c>
      <c r="D2921" s="8">
        <f>SUMIFS(VGSales[Global_Sales],VGSales[Name],A2921)</f>
        <v>0.5</v>
      </c>
    </row>
    <row r="2922" spans="1:4" s="8" customFormat="1" x14ac:dyDescent="0.25">
      <c r="A2922" s="8" t="str">
        <v>Avatar: The Last Airbender</v>
      </c>
      <c r="B2922" s="8" cm="1">
        <f t="array" ref="B2922">SUM(1*(VGSales[Name]=A2922))</f>
        <v>4</v>
      </c>
      <c r="C2922" s="8" cm="1">
        <f t="array" ref="C2922">ROWS(_xlfn.UNIQUE(_xlfn._xlws.FILTER(VGSales[Genre],VGSales[Name]=A2922)))</f>
        <v>1</v>
      </c>
      <c r="D2922" s="8">
        <f>SUMIFS(VGSales[Global_Sales],VGSales[Name],A2922)</f>
        <v>1.2300000000000002</v>
      </c>
    </row>
    <row r="2923" spans="1:4" s="8" customFormat="1" x14ac:dyDescent="0.25">
      <c r="A2923" s="8" t="str">
        <v>Blue's Clues: Blue's Big Musical</v>
      </c>
      <c r="B2923" s="8" cm="1">
        <f t="array" ref="B2923">SUM(1*(VGSales[Name]=A2923))</f>
        <v>1</v>
      </c>
      <c r="C2923" s="8" cm="1">
        <f t="array" ref="C2923">ROWS(_xlfn.UNIQUE(_xlfn._xlws.FILTER(VGSales[Genre],VGSales[Name]=A2923)))</f>
        <v>1</v>
      </c>
      <c r="D2923" s="8">
        <f>SUMIFS(VGSales[Global_Sales],VGSales[Name],A2923)</f>
        <v>0.5</v>
      </c>
    </row>
    <row r="2924" spans="1:4" s="8" customFormat="1" x14ac:dyDescent="0.25">
      <c r="A2924" s="8" t="str">
        <v>The Mummy Returns</v>
      </c>
      <c r="B2924" s="8" cm="1">
        <f t="array" ref="B2924">SUM(1*(VGSales[Name]=A2924))</f>
        <v>1</v>
      </c>
      <c r="C2924" s="8" cm="1">
        <f t="array" ref="C2924">ROWS(_xlfn.UNIQUE(_xlfn._xlws.FILTER(VGSales[Genre],VGSales[Name]=A2924)))</f>
        <v>1</v>
      </c>
      <c r="D2924" s="8">
        <f>SUMIFS(VGSales[Global_Sales],VGSales[Name],A2924)</f>
        <v>0.5</v>
      </c>
    </row>
    <row r="2925" spans="1:4" s="8" customFormat="1" x14ac:dyDescent="0.25">
      <c r="A2925" s="8" t="str">
        <v>Hitman: Blood Money</v>
      </c>
      <c r="B2925" s="8" cm="1">
        <f t="array" ref="B2925">SUM(1*(VGSales[Name]=A2925))</f>
        <v>4</v>
      </c>
      <c r="C2925" s="8" cm="1">
        <f t="array" ref="C2925">ROWS(_xlfn.UNIQUE(_xlfn._xlws.FILTER(VGSales[Genre],VGSales[Name]=A2925)))</f>
        <v>1</v>
      </c>
      <c r="D2925" s="8">
        <f>SUMIFS(VGSales[Global_Sales],VGSales[Name],A2925)</f>
        <v>1.08</v>
      </c>
    </row>
    <row r="2926" spans="1:4" s="8" customFormat="1" x14ac:dyDescent="0.25">
      <c r="A2926" s="8" t="str">
        <v>Chopper Command</v>
      </c>
      <c r="B2926" s="8" cm="1">
        <f t="array" ref="B2926">SUM(1*(VGSales[Name]=A2926))</f>
        <v>1</v>
      </c>
      <c r="C2926" s="8" cm="1">
        <f t="array" ref="C2926">ROWS(_xlfn.UNIQUE(_xlfn._xlws.FILTER(VGSales[Genre],VGSales[Name]=A2926)))</f>
        <v>1</v>
      </c>
      <c r="D2926" s="8">
        <f>SUMIFS(VGSales[Global_Sales],VGSales[Name],A2926)</f>
        <v>0.5</v>
      </c>
    </row>
    <row r="2927" spans="1:4" s="8" customFormat="1" x14ac:dyDescent="0.25">
      <c r="A2927" s="8" t="str">
        <v>Activision Anthology</v>
      </c>
      <c r="B2927" s="8" cm="1">
        <f t="array" ref="B2927">SUM(1*(VGSales[Name]=A2927))</f>
        <v>2</v>
      </c>
      <c r="C2927" s="8" cm="1">
        <f t="array" ref="C2927">ROWS(_xlfn.UNIQUE(_xlfn._xlws.FILTER(VGSales[Genre],VGSales[Name]=A2927)))</f>
        <v>1</v>
      </c>
      <c r="D2927" s="8">
        <f>SUMIFS(VGSales[Global_Sales],VGSales[Name],A2927)</f>
        <v>0.55000000000000004</v>
      </c>
    </row>
    <row r="2928" spans="1:4" s="8" customFormat="1" x14ac:dyDescent="0.25">
      <c r="A2928" s="8" t="str">
        <v>Crash: Mind Over Mutant</v>
      </c>
      <c r="B2928" s="8" cm="1">
        <f t="array" ref="B2928">SUM(1*(VGSales[Name]=A2928))</f>
        <v>5</v>
      </c>
      <c r="C2928" s="8" cm="1">
        <f t="array" ref="C2928">ROWS(_xlfn.UNIQUE(_xlfn._xlws.FILTER(VGSales[Genre],VGSales[Name]=A2928)))</f>
        <v>1</v>
      </c>
      <c r="D2928" s="8">
        <f>SUMIFS(VGSales[Global_Sales],VGSales[Name],A2928)</f>
        <v>2.2999999999999998</v>
      </c>
    </row>
    <row r="2929" spans="1:4" s="8" customFormat="1" x14ac:dyDescent="0.25">
      <c r="A2929" s="8" t="str">
        <v>Babysitting Mama</v>
      </c>
      <c r="B2929" s="8" cm="1">
        <f t="array" ref="B2929">SUM(1*(VGSales[Name]=A2929))</f>
        <v>1</v>
      </c>
      <c r="C2929" s="8" cm="1">
        <f t="array" ref="C2929">ROWS(_xlfn.UNIQUE(_xlfn._xlws.FILTER(VGSales[Genre],VGSales[Name]=A2929)))</f>
        <v>1</v>
      </c>
      <c r="D2929" s="8">
        <f>SUMIFS(VGSales[Global_Sales],VGSales[Name],A2929)</f>
        <v>0.5</v>
      </c>
    </row>
    <row r="2930" spans="1:4" s="8" customFormat="1" x14ac:dyDescent="0.25">
      <c r="A2930" s="8" t="str">
        <v>Boogie</v>
      </c>
      <c r="B2930" s="8" cm="1">
        <f t="array" ref="B2930">SUM(1*(VGSales[Name]=A2930))</f>
        <v>3</v>
      </c>
      <c r="C2930" s="8" cm="1">
        <f t="array" ref="C2930">ROWS(_xlfn.UNIQUE(_xlfn._xlws.FILTER(VGSales[Genre],VGSales[Name]=A2930)))</f>
        <v>1</v>
      </c>
      <c r="D2930" s="8">
        <f>SUMIFS(VGSales[Global_Sales],VGSales[Name],A2930)</f>
        <v>0.96</v>
      </c>
    </row>
    <row r="2931" spans="1:4" s="8" customFormat="1" x14ac:dyDescent="0.25">
      <c r="A2931" s="8" t="str">
        <v>Theatrhythm: Final Fantasy</v>
      </c>
      <c r="B2931" s="8" cm="1">
        <f t="array" ref="B2931">SUM(1*(VGSales[Name]=A2931))</f>
        <v>1</v>
      </c>
      <c r="C2931" s="8" cm="1">
        <f t="array" ref="C2931">ROWS(_xlfn.UNIQUE(_xlfn._xlws.FILTER(VGSales[Genre],VGSales[Name]=A2931)))</f>
        <v>1</v>
      </c>
      <c r="D2931" s="8">
        <f>SUMIFS(VGSales[Global_Sales],VGSales[Name],A2931)</f>
        <v>0.5</v>
      </c>
    </row>
    <row r="2932" spans="1:4" s="8" customFormat="1" x14ac:dyDescent="0.25">
      <c r="A2932" s="8" t="str">
        <v>Bleach: Soul Resurreccion</v>
      </c>
      <c r="B2932" s="8" cm="1">
        <f t="array" ref="B2932">SUM(1*(VGSales[Name]=A2932))</f>
        <v>1</v>
      </c>
      <c r="C2932" s="8" cm="1">
        <f t="array" ref="C2932">ROWS(_xlfn.UNIQUE(_xlfn._xlws.FILTER(VGSales[Genre],VGSales[Name]=A2932)))</f>
        <v>1</v>
      </c>
      <c r="D2932" s="8">
        <f>SUMIFS(VGSales[Global_Sales],VGSales[Name],A2932)</f>
        <v>0.5</v>
      </c>
    </row>
    <row r="2933" spans="1:4" s="8" customFormat="1" x14ac:dyDescent="0.25">
      <c r="A2933" s="8" t="str">
        <v>Dance Dance Revolution Universe 2</v>
      </c>
      <c r="B2933" s="8" cm="1">
        <f t="array" ref="B2933">SUM(1*(VGSales[Name]=A2933))</f>
        <v>1</v>
      </c>
      <c r="C2933" s="8" cm="1">
        <f t="array" ref="C2933">ROWS(_xlfn.UNIQUE(_xlfn._xlws.FILTER(VGSales[Genre],VGSales[Name]=A2933)))</f>
        <v>1</v>
      </c>
      <c r="D2933" s="8">
        <f>SUMIFS(VGSales[Global_Sales],VGSales[Name],A2933)</f>
        <v>0.5</v>
      </c>
    </row>
    <row r="2934" spans="1:4" s="8" customFormat="1" x14ac:dyDescent="0.25">
      <c r="A2934" s="8" t="str">
        <v>Star Wars: Jedi Starfighter</v>
      </c>
      <c r="B2934" s="8" cm="1">
        <f t="array" ref="B2934">SUM(1*(VGSales[Name]=A2934))</f>
        <v>2</v>
      </c>
      <c r="C2934" s="8" cm="1">
        <f t="array" ref="C2934">ROWS(_xlfn.UNIQUE(_xlfn._xlws.FILTER(VGSales[Genre],VGSales[Name]=A2934)))</f>
        <v>1</v>
      </c>
      <c r="D2934" s="8">
        <f>SUMIFS(VGSales[Global_Sales],VGSales[Name],A2934)</f>
        <v>0.94</v>
      </c>
    </row>
    <row r="2935" spans="1:4" s="8" customFormat="1" x14ac:dyDescent="0.25">
      <c r="A2935" s="8" t="str">
        <v>Tactics Ogre: The Knight of Lodis</v>
      </c>
      <c r="B2935" s="8" cm="1">
        <f t="array" ref="B2935">SUM(1*(VGSales[Name]=A2935))</f>
        <v>1</v>
      </c>
      <c r="C2935" s="8" cm="1">
        <f t="array" ref="C2935">ROWS(_xlfn.UNIQUE(_xlfn._xlws.FILTER(VGSales[Genre],VGSales[Name]=A2935)))</f>
        <v>1</v>
      </c>
      <c r="D2935" s="8">
        <f>SUMIFS(VGSales[Global_Sales],VGSales[Name],A2935)</f>
        <v>0.5</v>
      </c>
    </row>
    <row r="2936" spans="1:4" s="8" customFormat="1" x14ac:dyDescent="0.25">
      <c r="A2936" s="8" t="str">
        <v>Fortune Street</v>
      </c>
      <c r="B2936" s="8" cm="1">
        <f t="array" ref="B2936">SUM(1*(VGSales[Name]=A2936))</f>
        <v>1</v>
      </c>
      <c r="C2936" s="8" cm="1">
        <f t="array" ref="C2936">ROWS(_xlfn.UNIQUE(_xlfn._xlws.FILTER(VGSales[Genre],VGSales[Name]=A2936)))</f>
        <v>1</v>
      </c>
      <c r="D2936" s="8">
        <f>SUMIFS(VGSales[Global_Sales],VGSales[Name],A2936)</f>
        <v>0.5</v>
      </c>
    </row>
    <row r="2937" spans="1:4" s="8" customFormat="1" x14ac:dyDescent="0.25">
      <c r="A2937" s="8" t="str">
        <v>Super Robot Taisen MX</v>
      </c>
      <c r="B2937" s="8" cm="1">
        <f t="array" ref="B2937">SUM(1*(VGSales[Name]=A2937))</f>
        <v>1</v>
      </c>
      <c r="C2937" s="8" cm="1">
        <f t="array" ref="C2937">ROWS(_xlfn.UNIQUE(_xlfn._xlws.FILTER(VGSales[Genre],VGSales[Name]=A2937)))</f>
        <v>1</v>
      </c>
      <c r="D2937" s="8">
        <f>SUMIFS(VGSales[Global_Sales],VGSales[Name],A2937)</f>
        <v>0.5</v>
      </c>
    </row>
    <row r="2938" spans="1:4" s="8" customFormat="1" x14ac:dyDescent="0.25">
      <c r="A2938" s="8" t="str">
        <v>NBA Street Homecourt</v>
      </c>
      <c r="B2938" s="8" cm="1">
        <f t="array" ref="B2938">SUM(1*(VGSales[Name]=A2938))</f>
        <v>2</v>
      </c>
      <c r="C2938" s="8" cm="1">
        <f t="array" ref="C2938">ROWS(_xlfn.UNIQUE(_xlfn._xlws.FILTER(VGSales[Genre],VGSales[Name]=A2938)))</f>
        <v>1</v>
      </c>
      <c r="D2938" s="8">
        <f>SUMIFS(VGSales[Global_Sales],VGSales[Name],A2938)</f>
        <v>0.65</v>
      </c>
    </row>
    <row r="2939" spans="1:4" s="8" customFormat="1" x14ac:dyDescent="0.25">
      <c r="A2939" s="8" t="str">
        <v>Bases Loaded '96: Double Header</v>
      </c>
      <c r="B2939" s="8" cm="1">
        <f t="array" ref="B2939">SUM(1*(VGSales[Name]=A2939))</f>
        <v>1</v>
      </c>
      <c r="C2939" s="8" cm="1">
        <f t="array" ref="C2939">ROWS(_xlfn.UNIQUE(_xlfn._xlws.FILTER(VGSales[Genre],VGSales[Name]=A2939)))</f>
        <v>1</v>
      </c>
      <c r="D2939" s="8">
        <f>SUMIFS(VGSales[Global_Sales],VGSales[Name],A2939)</f>
        <v>0.5</v>
      </c>
    </row>
    <row r="2940" spans="1:4" s="8" customFormat="1" x14ac:dyDescent="0.25">
      <c r="A2940" s="8" t="str">
        <v>Dead or Alive Ultimate</v>
      </c>
      <c r="B2940" s="8" cm="1">
        <f t="array" ref="B2940">SUM(1*(VGSales[Name]=A2940))</f>
        <v>1</v>
      </c>
      <c r="C2940" s="8" cm="1">
        <f t="array" ref="C2940">ROWS(_xlfn.UNIQUE(_xlfn._xlws.FILTER(VGSales[Genre],VGSales[Name]=A2940)))</f>
        <v>1</v>
      </c>
      <c r="D2940" s="8">
        <f>SUMIFS(VGSales[Global_Sales],VGSales[Name],A2940)</f>
        <v>0.5</v>
      </c>
    </row>
    <row r="2941" spans="1:4" s="8" customFormat="1" x14ac:dyDescent="0.25">
      <c r="A2941" s="8" t="str">
        <v>RPG Maker</v>
      </c>
      <c r="B2941" s="8" cm="1">
        <f t="array" ref="B2941">SUM(1*(VGSales[Name]=A2941))</f>
        <v>1</v>
      </c>
      <c r="C2941" s="8" cm="1">
        <f t="array" ref="C2941">ROWS(_xlfn.UNIQUE(_xlfn._xlws.FILTER(VGSales[Genre],VGSales[Name]=A2941)))</f>
        <v>1</v>
      </c>
      <c r="D2941" s="8">
        <f>SUMIFS(VGSales[Global_Sales],VGSales[Name],A2941)</f>
        <v>0.5</v>
      </c>
    </row>
    <row r="2942" spans="1:4" s="8" customFormat="1" x14ac:dyDescent="0.25">
      <c r="A2942" s="8" t="str">
        <v>Star Wars: Clone Wars</v>
      </c>
      <c r="B2942" s="8" cm="1">
        <f t="array" ref="B2942">SUM(1*(VGSales[Name]=A2942))</f>
        <v>3</v>
      </c>
      <c r="C2942" s="8" cm="1">
        <f t="array" ref="C2942">ROWS(_xlfn.UNIQUE(_xlfn._xlws.FILTER(VGSales[Genre],VGSales[Name]=A2942)))</f>
        <v>1</v>
      </c>
      <c r="D2942" s="8">
        <f>SUMIFS(VGSales[Global_Sales],VGSales[Name],A2942)</f>
        <v>1.03</v>
      </c>
    </row>
    <row r="2943" spans="1:4" s="8" customFormat="1" x14ac:dyDescent="0.25">
      <c r="A2943" s="8" t="str">
        <v>Major League Baseball 2K12</v>
      </c>
      <c r="B2943" s="8" cm="1">
        <f t="array" ref="B2943">SUM(1*(VGSales[Name]=A2943))</f>
        <v>6</v>
      </c>
      <c r="C2943" s="8" cm="1">
        <f t="array" ref="C2943">ROWS(_xlfn.UNIQUE(_xlfn._xlws.FILTER(VGSales[Genre],VGSales[Name]=A2943)))</f>
        <v>1</v>
      </c>
      <c r="D2943" s="8">
        <f>SUMIFS(VGSales[Global_Sales],VGSales[Name],A2943)</f>
        <v>1.06</v>
      </c>
    </row>
    <row r="2944" spans="1:4" s="8" customFormat="1" x14ac:dyDescent="0.25">
      <c r="A2944" s="8" t="str">
        <v>Monster Hunter</v>
      </c>
      <c r="B2944" s="8" cm="1">
        <f t="array" ref="B2944">SUM(1*(VGSales[Name]=A2944))</f>
        <v>1</v>
      </c>
      <c r="C2944" s="8" cm="1">
        <f t="array" ref="C2944">ROWS(_xlfn.UNIQUE(_xlfn._xlws.FILTER(VGSales[Genre],VGSales[Name]=A2944)))</f>
        <v>1</v>
      </c>
      <c r="D2944" s="8">
        <f>SUMIFS(VGSales[Global_Sales],VGSales[Name],A2944)</f>
        <v>0.5</v>
      </c>
    </row>
    <row r="2945" spans="1:4" s="8" customFormat="1" x14ac:dyDescent="0.25">
      <c r="A2945" s="8" t="str">
        <v>Dreamworks Madagascar Kartz</v>
      </c>
      <c r="B2945" s="8" cm="1">
        <f t="array" ref="B2945">SUM(1*(VGSales[Name]=A2945))</f>
        <v>4</v>
      </c>
      <c r="C2945" s="8" cm="1">
        <f t="array" ref="C2945">ROWS(_xlfn.UNIQUE(_xlfn._xlws.FILTER(VGSales[Genre],VGSales[Name]=A2945)))</f>
        <v>1</v>
      </c>
      <c r="D2945" s="8">
        <f>SUMIFS(VGSales[Global_Sales],VGSales[Name],A2945)</f>
        <v>1.41</v>
      </c>
    </row>
    <row r="2946" spans="1:4" s="8" customFormat="1" x14ac:dyDescent="0.25">
      <c r="A2946" s="8" t="str">
        <v>SplashDown: Rides Gone Wild</v>
      </c>
      <c r="B2946" s="8" cm="1">
        <f t="array" ref="B2946">SUM(1*(VGSales[Name]=A2946))</f>
        <v>1</v>
      </c>
      <c r="C2946" s="8" cm="1">
        <f t="array" ref="C2946">ROWS(_xlfn.UNIQUE(_xlfn._xlws.FILTER(VGSales[Genre],VGSales[Name]=A2946)))</f>
        <v>1</v>
      </c>
      <c r="D2946" s="8">
        <f>SUMIFS(VGSales[Global_Sales],VGSales[Name],A2946)</f>
        <v>0.5</v>
      </c>
    </row>
    <row r="2947" spans="1:4" s="8" customFormat="1" x14ac:dyDescent="0.25">
      <c r="A2947" s="8" t="str">
        <v>Super Famista 5</v>
      </c>
      <c r="B2947" s="8" cm="1">
        <f t="array" ref="B2947">SUM(1*(VGSales[Name]=A2947))</f>
        <v>1</v>
      </c>
      <c r="C2947" s="8" cm="1">
        <f t="array" ref="C2947">ROWS(_xlfn.UNIQUE(_xlfn._xlws.FILTER(VGSales[Genre],VGSales[Name]=A2947)))</f>
        <v>1</v>
      </c>
      <c r="D2947" s="8">
        <f>SUMIFS(VGSales[Global_Sales],VGSales[Name],A2947)</f>
        <v>0.5</v>
      </c>
    </row>
    <row r="2948" spans="1:4" s="8" customFormat="1" x14ac:dyDescent="0.25">
      <c r="A2948" s="8" t="str">
        <v>Dynasty Warriors: Gundam 2</v>
      </c>
      <c r="B2948" s="8" cm="1">
        <f t="array" ref="B2948">SUM(1*(VGSales[Name]=A2948))</f>
        <v>3</v>
      </c>
      <c r="C2948" s="8" cm="1">
        <f t="array" ref="C2948">ROWS(_xlfn.UNIQUE(_xlfn._xlws.FILTER(VGSales[Genre],VGSales[Name]=A2948)))</f>
        <v>1</v>
      </c>
      <c r="D2948" s="8">
        <f>SUMIFS(VGSales[Global_Sales],VGSales[Name],A2948)</f>
        <v>1.03</v>
      </c>
    </row>
    <row r="2949" spans="1:4" s="8" customFormat="1" x14ac:dyDescent="0.25">
      <c r="A2949" s="8" t="str">
        <v>Shrek SuperSlam</v>
      </c>
      <c r="B2949" s="8" cm="1">
        <f t="array" ref="B2949">SUM(1*(VGSales[Name]=A2949))</f>
        <v>5</v>
      </c>
      <c r="C2949" s="8" cm="1">
        <f t="array" ref="C2949">ROWS(_xlfn.UNIQUE(_xlfn._xlws.FILTER(VGSales[Genre],VGSales[Name]=A2949)))</f>
        <v>1</v>
      </c>
      <c r="D2949" s="8">
        <f>SUMIFS(VGSales[Global_Sales],VGSales[Name],A2949)</f>
        <v>1.32</v>
      </c>
    </row>
    <row r="2950" spans="1:4" s="8" customFormat="1" x14ac:dyDescent="0.25">
      <c r="A2950" s="8" t="str">
        <v>Rayman Advance</v>
      </c>
      <c r="B2950" s="8" cm="1">
        <f t="array" ref="B2950">SUM(1*(VGSales[Name]=A2950))</f>
        <v>1</v>
      </c>
      <c r="C2950" s="8" cm="1">
        <f t="array" ref="C2950">ROWS(_xlfn.UNIQUE(_xlfn._xlws.FILTER(VGSales[Genre],VGSales[Name]=A2950)))</f>
        <v>1</v>
      </c>
      <c r="D2950" s="8">
        <f>SUMIFS(VGSales[Global_Sales],VGSales[Name],A2950)</f>
        <v>0.5</v>
      </c>
    </row>
    <row r="2951" spans="1:4" s="8" customFormat="1" x14ac:dyDescent="0.25">
      <c r="A2951" s="8" t="str">
        <v>Super Robot Taisen Z</v>
      </c>
      <c r="B2951" s="8" cm="1">
        <f t="array" ref="B2951">SUM(1*(VGSales[Name]=A2951))</f>
        <v>1</v>
      </c>
      <c r="C2951" s="8" cm="1">
        <f t="array" ref="C2951">ROWS(_xlfn.UNIQUE(_xlfn._xlws.FILTER(VGSales[Genre],VGSales[Name]=A2951)))</f>
        <v>1</v>
      </c>
      <c r="D2951" s="8">
        <f>SUMIFS(VGSales[Global_Sales],VGSales[Name],A2951)</f>
        <v>0.5</v>
      </c>
    </row>
    <row r="2952" spans="1:4" s="8" customFormat="1" x14ac:dyDescent="0.25">
      <c r="A2952" s="8" t="str">
        <v>PoPoLoCrois Monogatari</v>
      </c>
      <c r="B2952" s="8" cm="1">
        <f t="array" ref="B2952">SUM(1*(VGSales[Name]=A2952))</f>
        <v>1</v>
      </c>
      <c r="C2952" s="8" cm="1">
        <f t="array" ref="C2952">ROWS(_xlfn.UNIQUE(_xlfn._xlws.FILTER(VGSales[Genre],VGSales[Name]=A2952)))</f>
        <v>1</v>
      </c>
      <c r="D2952" s="8">
        <f>SUMIFS(VGSales[Global_Sales],VGSales[Name],A2952)</f>
        <v>0.5</v>
      </c>
    </row>
    <row r="2953" spans="1:4" s="8" customFormat="1" x14ac:dyDescent="0.25">
      <c r="A2953" s="8" t="str">
        <v>Fantastic 4</v>
      </c>
      <c r="B2953" s="8" cm="1">
        <f t="array" ref="B2953">SUM(1*(VGSales[Name]=A2953))</f>
        <v>3</v>
      </c>
      <c r="C2953" s="8" cm="1">
        <f t="array" ref="C2953">ROWS(_xlfn.UNIQUE(_xlfn._xlws.FILTER(VGSales[Genre],VGSales[Name]=A2953)))</f>
        <v>1</v>
      </c>
      <c r="D2953" s="8">
        <f>SUMIFS(VGSales[Global_Sales],VGSales[Name],A2953)</f>
        <v>1.01</v>
      </c>
    </row>
    <row r="2954" spans="1:4" s="8" customFormat="1" x14ac:dyDescent="0.25">
      <c r="A2954" s="8" t="str">
        <v>Men in Black II: Alien Escape</v>
      </c>
      <c r="B2954" s="8" cm="1">
        <f t="array" ref="B2954">SUM(1*(VGSales[Name]=A2954))</f>
        <v>2</v>
      </c>
      <c r="C2954" s="8" cm="1">
        <f t="array" ref="C2954">ROWS(_xlfn.UNIQUE(_xlfn._xlws.FILTER(VGSales[Genre],VGSales[Name]=A2954)))</f>
        <v>1</v>
      </c>
      <c r="D2954" s="8">
        <f>SUMIFS(VGSales[Global_Sales],VGSales[Name],A2954)</f>
        <v>0.51</v>
      </c>
    </row>
    <row r="2955" spans="1:4" s="8" customFormat="1" x14ac:dyDescent="0.25">
      <c r="A2955" s="8" t="str">
        <v>RealSports Tennis</v>
      </c>
      <c r="B2955" s="8" cm="1">
        <f t="array" ref="B2955">SUM(1*(VGSales[Name]=A2955))</f>
        <v>1</v>
      </c>
      <c r="C2955" s="8" cm="1">
        <f t="array" ref="C2955">ROWS(_xlfn.UNIQUE(_xlfn._xlws.FILTER(VGSales[Genre],VGSales[Name]=A2955)))</f>
        <v>1</v>
      </c>
      <c r="D2955" s="8">
        <f>SUMIFS(VGSales[Global_Sales],VGSales[Name],A2955)</f>
        <v>0.5</v>
      </c>
    </row>
    <row r="2956" spans="1:4" s="8" customFormat="1" x14ac:dyDescent="0.25">
      <c r="A2956" s="8" t="str">
        <v>Nicktoons: Attack of the Toybots</v>
      </c>
      <c r="B2956" s="8" cm="1">
        <f t="array" ref="B2956">SUM(1*(VGSales[Name]=A2956))</f>
        <v>3</v>
      </c>
      <c r="C2956" s="8" cm="1">
        <f t="array" ref="C2956">ROWS(_xlfn.UNIQUE(_xlfn._xlws.FILTER(VGSales[Genre],VGSales[Name]=A2956)))</f>
        <v>1</v>
      </c>
      <c r="D2956" s="8">
        <f>SUMIFS(VGSales[Global_Sales],VGSales[Name],A2956)</f>
        <v>0.99</v>
      </c>
    </row>
    <row r="2957" spans="1:4" s="8" customFormat="1" x14ac:dyDescent="0.25">
      <c r="A2957" s="8" t="str">
        <v>Raiders of the Lost Ark</v>
      </c>
      <c r="B2957" s="8" cm="1">
        <f t="array" ref="B2957">SUM(1*(VGSales[Name]=A2957))</f>
        <v>1</v>
      </c>
      <c r="C2957" s="8" cm="1">
        <f t="array" ref="C2957">ROWS(_xlfn.UNIQUE(_xlfn._xlws.FILTER(VGSales[Genre],VGSales[Name]=A2957)))</f>
        <v>1</v>
      </c>
      <c r="D2957" s="8">
        <f>SUMIFS(VGSales[Global_Sales],VGSales[Name],A2957)</f>
        <v>0.5</v>
      </c>
    </row>
    <row r="2958" spans="1:4" s="8" customFormat="1" x14ac:dyDescent="0.25">
      <c r="A2958" s="8" t="str">
        <v>Gauntlet</v>
      </c>
      <c r="B2958" s="8" cm="1">
        <f t="array" ref="B2958">SUM(1*(VGSales[Name]=A2958))</f>
        <v>1</v>
      </c>
      <c r="C2958" s="8" cm="1">
        <f t="array" ref="C2958">ROWS(_xlfn.UNIQUE(_xlfn._xlws.FILTER(VGSales[Genre],VGSales[Name]=A2958)))</f>
        <v>1</v>
      </c>
      <c r="D2958" s="8">
        <f>SUMIFS(VGSales[Global_Sales],VGSales[Name],A2958)</f>
        <v>0.5</v>
      </c>
    </row>
    <row r="2959" spans="1:4" s="8" customFormat="1" x14ac:dyDescent="0.25">
      <c r="A2959" s="8" t="str">
        <v>Ridge Racer 3D</v>
      </c>
      <c r="B2959" s="8" cm="1">
        <f t="array" ref="B2959">SUM(1*(VGSales[Name]=A2959))</f>
        <v>1</v>
      </c>
      <c r="C2959" s="8" cm="1">
        <f t="array" ref="C2959">ROWS(_xlfn.UNIQUE(_xlfn._xlws.FILTER(VGSales[Genre],VGSales[Name]=A2959)))</f>
        <v>1</v>
      </c>
      <c r="D2959" s="8">
        <f>SUMIFS(VGSales[Global_Sales],VGSales[Name],A2959)</f>
        <v>0.5</v>
      </c>
    </row>
    <row r="2960" spans="1:4" s="8" customFormat="1" x14ac:dyDescent="0.25">
      <c r="A2960" s="8" t="str">
        <v>Cars Mater-National Championship</v>
      </c>
      <c r="B2960" s="8" cm="1">
        <f t="array" ref="B2960">SUM(1*(VGSales[Name]=A2960))</f>
        <v>1</v>
      </c>
      <c r="C2960" s="8" cm="1">
        <f t="array" ref="C2960">ROWS(_xlfn.UNIQUE(_xlfn._xlws.FILTER(VGSales[Genre],VGSales[Name]=A2960)))</f>
        <v>1</v>
      </c>
      <c r="D2960" s="8">
        <f>SUMIFS(VGSales[Global_Sales],VGSales[Name],A2960)</f>
        <v>0.49</v>
      </c>
    </row>
    <row r="2961" spans="1:4" s="8" customFormat="1" x14ac:dyDescent="0.25">
      <c r="A2961" s="8" t="str">
        <v>Resident Evil: The Mercenaries 3D</v>
      </c>
      <c r="B2961" s="8" cm="1">
        <f t="array" ref="B2961">SUM(1*(VGSales[Name]=A2961))</f>
        <v>1</v>
      </c>
      <c r="C2961" s="8" cm="1">
        <f t="array" ref="C2961">ROWS(_xlfn.UNIQUE(_xlfn._xlws.FILTER(VGSales[Genre],VGSales[Name]=A2961)))</f>
        <v>1</v>
      </c>
      <c r="D2961" s="8">
        <f>SUMIFS(VGSales[Global_Sales],VGSales[Name],A2961)</f>
        <v>0.49</v>
      </c>
    </row>
    <row r="2962" spans="1:4" s="8" customFormat="1" x14ac:dyDescent="0.25">
      <c r="A2962" s="8" t="str">
        <v>Super Monkey Ball 3D</v>
      </c>
      <c r="B2962" s="8" cm="1">
        <f t="array" ref="B2962">SUM(1*(VGSales[Name]=A2962))</f>
        <v>1</v>
      </c>
      <c r="C2962" s="8" cm="1">
        <f t="array" ref="C2962">ROWS(_xlfn.UNIQUE(_xlfn._xlws.FILTER(VGSales[Genre],VGSales[Name]=A2962)))</f>
        <v>1</v>
      </c>
      <c r="D2962" s="8">
        <f>SUMIFS(VGSales[Global_Sales],VGSales[Name],A2962)</f>
        <v>0.49</v>
      </c>
    </row>
    <row r="2963" spans="1:4" s="8" customFormat="1" x14ac:dyDescent="0.25">
      <c r="A2963" s="8" t="str">
        <v>MotorStorm: Apocalypse</v>
      </c>
      <c r="B2963" s="8" cm="1">
        <f t="array" ref="B2963">SUM(1*(VGSales[Name]=A2963))</f>
        <v>1</v>
      </c>
      <c r="C2963" s="8" cm="1">
        <f t="array" ref="C2963">ROWS(_xlfn.UNIQUE(_xlfn._xlws.FILTER(VGSales[Genre],VGSales[Name]=A2963)))</f>
        <v>1</v>
      </c>
      <c r="D2963" s="8">
        <f>SUMIFS(VGSales[Global_Sales],VGSales[Name],A2963)</f>
        <v>0.49</v>
      </c>
    </row>
    <row r="2964" spans="1:4" s="8" customFormat="1" x14ac:dyDescent="0.25">
      <c r="A2964" s="8" t="str">
        <v>The Matrix: Path of Neo</v>
      </c>
      <c r="B2964" s="8" cm="1">
        <f t="array" ref="B2964">SUM(1*(VGSales[Name]=A2964))</f>
        <v>2</v>
      </c>
      <c r="C2964" s="8" cm="1">
        <f t="array" ref="C2964">ROWS(_xlfn.UNIQUE(_xlfn._xlws.FILTER(VGSales[Genre],VGSales[Name]=A2964)))</f>
        <v>1</v>
      </c>
      <c r="D2964" s="8">
        <f>SUMIFS(VGSales[Global_Sales],VGSales[Name],A2964)</f>
        <v>0.8</v>
      </c>
    </row>
    <row r="2965" spans="1:4" s="8" customFormat="1" x14ac:dyDescent="0.25">
      <c r="A2965" s="8" t="str">
        <v>WWE Wrestlemania X8</v>
      </c>
      <c r="B2965" s="8" cm="1">
        <f t="array" ref="B2965">SUM(1*(VGSales[Name]=A2965))</f>
        <v>1</v>
      </c>
      <c r="C2965" s="8" cm="1">
        <f t="array" ref="C2965">ROWS(_xlfn.UNIQUE(_xlfn._xlws.FILTER(VGSales[Genre],VGSales[Name]=A2965)))</f>
        <v>1</v>
      </c>
      <c r="D2965" s="8">
        <f>SUMIFS(VGSales[Global_Sales],VGSales[Name],A2965)</f>
        <v>0.49</v>
      </c>
    </row>
    <row r="2966" spans="1:4" s="8" customFormat="1" x14ac:dyDescent="0.25">
      <c r="A2966" s="8" t="str">
        <v>Sonic Lost World</v>
      </c>
      <c r="B2966" s="8" cm="1">
        <f t="array" ref="B2966">SUM(1*(VGSales[Name]=A2966))</f>
        <v>2</v>
      </c>
      <c r="C2966" s="8" cm="1">
        <f t="array" ref="C2966">ROWS(_xlfn.UNIQUE(_xlfn._xlws.FILTER(VGSales[Genre],VGSales[Name]=A2966)))</f>
        <v>1</v>
      </c>
      <c r="D2966" s="8">
        <f>SUMIFS(VGSales[Global_Sales],VGSales[Name],A2966)</f>
        <v>0.89</v>
      </c>
    </row>
    <row r="2967" spans="1:4" s="8" customFormat="1" x14ac:dyDescent="0.25">
      <c r="A2967" s="8" t="str">
        <v>Ultimate I Spy</v>
      </c>
      <c r="B2967" s="8" cm="1">
        <f t="array" ref="B2967">SUM(1*(VGSales[Name]=A2967))</f>
        <v>1</v>
      </c>
      <c r="C2967" s="8" cm="1">
        <f t="array" ref="C2967">ROWS(_xlfn.UNIQUE(_xlfn._xlws.FILTER(VGSales[Genre],VGSales[Name]=A2967)))</f>
        <v>1</v>
      </c>
      <c r="D2967" s="8">
        <f>SUMIFS(VGSales[Global_Sales],VGSales[Name],A2967)</f>
        <v>0.49</v>
      </c>
    </row>
    <row r="2968" spans="1:4" s="8" customFormat="1" x14ac:dyDescent="0.25">
      <c r="A2968" s="8" t="str">
        <v>Grandia III</v>
      </c>
      <c r="B2968" s="8" cm="1">
        <f t="array" ref="B2968">SUM(1*(VGSales[Name]=A2968))</f>
        <v>1</v>
      </c>
      <c r="C2968" s="8" cm="1">
        <f t="array" ref="C2968">ROWS(_xlfn.UNIQUE(_xlfn._xlws.FILTER(VGSales[Genre],VGSales[Name]=A2968)))</f>
        <v>1</v>
      </c>
      <c r="D2968" s="8">
        <f>SUMIFS(VGSales[Global_Sales],VGSales[Name],A2968)</f>
        <v>0.49</v>
      </c>
    </row>
    <row r="2969" spans="1:4" s="8" customFormat="1" x14ac:dyDescent="0.25">
      <c r="A2969" s="8" t="str">
        <v>Mobile Suit Gundam Seed Destiny: Rengou vs. Z.A.F.T. II Plus</v>
      </c>
      <c r="B2969" s="8" cm="1">
        <f t="array" ref="B2969">SUM(1*(VGSales[Name]=A2969))</f>
        <v>1</v>
      </c>
      <c r="C2969" s="8" cm="1">
        <f t="array" ref="C2969">ROWS(_xlfn.UNIQUE(_xlfn._xlws.FILTER(VGSales[Genre],VGSales[Name]=A2969)))</f>
        <v>1</v>
      </c>
      <c r="D2969" s="8">
        <f>SUMIFS(VGSales[Global_Sales],VGSales[Name],A2969)</f>
        <v>0.49</v>
      </c>
    </row>
    <row r="2970" spans="1:4" s="8" customFormat="1" x14ac:dyDescent="0.25">
      <c r="A2970" s="8" t="str">
        <v>Mario &amp; Wario</v>
      </c>
      <c r="B2970" s="8" cm="1">
        <f t="array" ref="B2970">SUM(1*(VGSales[Name]=A2970))</f>
        <v>1</v>
      </c>
      <c r="C2970" s="8" cm="1">
        <f t="array" ref="C2970">ROWS(_xlfn.UNIQUE(_xlfn._xlws.FILTER(VGSales[Genre],VGSales[Name]=A2970)))</f>
        <v>1</v>
      </c>
      <c r="D2970" s="8">
        <f>SUMIFS(VGSales[Global_Sales],VGSales[Name],A2970)</f>
        <v>0.49</v>
      </c>
    </row>
    <row r="2971" spans="1:4" s="8" customFormat="1" x14ac:dyDescent="0.25">
      <c r="A2971" s="8" t="str">
        <v>Pokemon Art Academy</v>
      </c>
      <c r="B2971" s="8" cm="1">
        <f t="array" ref="B2971">SUM(1*(VGSales[Name]=A2971))</f>
        <v>1</v>
      </c>
      <c r="C2971" s="8" cm="1">
        <f t="array" ref="C2971">ROWS(_xlfn.UNIQUE(_xlfn._xlws.FILTER(VGSales[Genre],VGSales[Name]=A2971)))</f>
        <v>1</v>
      </c>
      <c r="D2971" s="8">
        <f>SUMIFS(VGSales[Global_Sales],VGSales[Name],A2971)</f>
        <v>0.49</v>
      </c>
    </row>
    <row r="2972" spans="1:4" s="8" customFormat="1" x14ac:dyDescent="0.25">
      <c r="A2972" s="8" t="str">
        <v>FIFA Soccer 64</v>
      </c>
      <c r="B2972" s="8" cm="1">
        <f t="array" ref="B2972">SUM(1*(VGSales[Name]=A2972))</f>
        <v>1</v>
      </c>
      <c r="C2972" s="8" cm="1">
        <f t="array" ref="C2972">ROWS(_xlfn.UNIQUE(_xlfn._xlws.FILTER(VGSales[Genre],VGSales[Name]=A2972)))</f>
        <v>1</v>
      </c>
      <c r="D2972" s="8">
        <f>SUMIFS(VGSales[Global_Sales],VGSales[Name],A2972)</f>
        <v>0.49</v>
      </c>
    </row>
    <row r="2973" spans="1:4" s="8" customFormat="1" x14ac:dyDescent="0.25">
      <c r="A2973" s="8" t="str">
        <v>Bakugan Battle Brawlers: Defenders of the Core</v>
      </c>
      <c r="B2973" s="8" cm="1">
        <f t="array" ref="B2973">SUM(1*(VGSales[Name]=A2973))</f>
        <v>5</v>
      </c>
      <c r="C2973" s="8" cm="1">
        <f t="array" ref="C2973">ROWS(_xlfn.UNIQUE(_xlfn._xlws.FILTER(VGSales[Genre],VGSales[Name]=A2973)))</f>
        <v>1</v>
      </c>
      <c r="D2973" s="8">
        <f>SUMIFS(VGSales[Global_Sales],VGSales[Name],A2973)</f>
        <v>1.1300000000000001</v>
      </c>
    </row>
    <row r="2974" spans="1:4" s="8" customFormat="1" x14ac:dyDescent="0.25">
      <c r="A2974" s="8" t="str">
        <v>J-League Pro Soccer Club wo Tsukurou! 2</v>
      </c>
      <c r="B2974" s="8" cm="1">
        <f t="array" ref="B2974">SUM(1*(VGSales[Name]=A2974))</f>
        <v>1</v>
      </c>
      <c r="C2974" s="8" cm="1">
        <f t="array" ref="C2974">ROWS(_xlfn.UNIQUE(_xlfn._xlws.FILTER(VGSales[Genre],VGSales[Name]=A2974)))</f>
        <v>1</v>
      </c>
      <c r="D2974" s="8">
        <f>SUMIFS(VGSales[Global_Sales],VGSales[Name],A2974)</f>
        <v>0.49</v>
      </c>
    </row>
    <row r="2975" spans="1:4" s="8" customFormat="1" x14ac:dyDescent="0.25">
      <c r="A2975" s="8" t="str">
        <v>Backyard Baseball</v>
      </c>
      <c r="B2975" s="8" cm="1">
        <f t="array" ref="B2975">SUM(1*(VGSales[Name]=A2975))</f>
        <v>3</v>
      </c>
      <c r="C2975" s="8" cm="1">
        <f t="array" ref="C2975">ROWS(_xlfn.UNIQUE(_xlfn._xlws.FILTER(VGSales[Genre],VGSales[Name]=A2975)))</f>
        <v>1</v>
      </c>
      <c r="D2975" s="8">
        <f>SUMIFS(VGSales[Global_Sales],VGSales[Name],A2975)</f>
        <v>1.0499999999999998</v>
      </c>
    </row>
    <row r="2976" spans="1:4" s="8" customFormat="1" x14ac:dyDescent="0.25">
      <c r="A2976" s="8" t="str">
        <v>WipEout Pulse</v>
      </c>
      <c r="B2976" s="8" cm="1">
        <f t="array" ref="B2976">SUM(1*(VGSales[Name]=A2976))</f>
        <v>2</v>
      </c>
      <c r="C2976" s="8" cm="1">
        <f t="array" ref="C2976">ROWS(_xlfn.UNIQUE(_xlfn._xlws.FILTER(VGSales[Genre],VGSales[Name]=A2976)))</f>
        <v>1</v>
      </c>
      <c r="D2976" s="8">
        <f>SUMIFS(VGSales[Global_Sales],VGSales[Name],A2976)</f>
        <v>0.81</v>
      </c>
    </row>
    <row r="2977" spans="1:4" s="8" customFormat="1" x14ac:dyDescent="0.25">
      <c r="A2977" s="8" t="str">
        <v>Barbie Horse Adventures: Wild Horse Rescue</v>
      </c>
      <c r="B2977" s="8" cm="1">
        <f t="array" ref="B2977">SUM(1*(VGSales[Name]=A2977))</f>
        <v>2</v>
      </c>
      <c r="C2977" s="8" cm="1">
        <f t="array" ref="C2977">ROWS(_xlfn.UNIQUE(_xlfn._xlws.FILTER(VGSales[Genre],VGSales[Name]=A2977)))</f>
        <v>1</v>
      </c>
      <c r="D2977" s="8">
        <f>SUMIFS(VGSales[Global_Sales],VGSales[Name],A2977)</f>
        <v>0.55000000000000004</v>
      </c>
    </row>
    <row r="2978" spans="1:4" s="8" customFormat="1" x14ac:dyDescent="0.25">
      <c r="A2978" s="8" t="str">
        <v>Epic Mickey: Power of Illusion</v>
      </c>
      <c r="B2978" s="8" cm="1">
        <f t="array" ref="B2978">SUM(1*(VGSales[Name]=A2978))</f>
        <v>1</v>
      </c>
      <c r="C2978" s="8" cm="1">
        <f t="array" ref="C2978">ROWS(_xlfn.UNIQUE(_xlfn._xlws.FILTER(VGSales[Genre],VGSales[Name]=A2978)))</f>
        <v>1</v>
      </c>
      <c r="D2978" s="8">
        <f>SUMIFS(VGSales[Global_Sales],VGSales[Name],A2978)</f>
        <v>0.49</v>
      </c>
    </row>
    <row r="2979" spans="1:4" s="8" customFormat="1" x14ac:dyDescent="0.25">
      <c r="A2979" s="8" t="str">
        <v>Taiko no Tatsujin: Appare Sandaime</v>
      </c>
      <c r="B2979" s="8" cm="1">
        <f t="array" ref="B2979">SUM(1*(VGSales[Name]=A2979))</f>
        <v>1</v>
      </c>
      <c r="C2979" s="8" cm="1">
        <f t="array" ref="C2979">ROWS(_xlfn.UNIQUE(_xlfn._xlws.FILTER(VGSales[Genre],VGSales[Name]=A2979)))</f>
        <v>1</v>
      </c>
      <c r="D2979" s="8">
        <f>SUMIFS(VGSales[Global_Sales],VGSales[Name],A2979)</f>
        <v>0.49</v>
      </c>
    </row>
    <row r="2980" spans="1:4" s="8" customFormat="1" x14ac:dyDescent="0.25">
      <c r="A2980" s="8" t="str">
        <v>Alone in the Dark</v>
      </c>
      <c r="B2980" s="8" cm="1">
        <f t="array" ref="B2980">SUM(1*(VGSales[Name]=A2980))</f>
        <v>4</v>
      </c>
      <c r="C2980" s="8" cm="1">
        <f t="array" ref="C2980">ROWS(_xlfn.UNIQUE(_xlfn._xlws.FILTER(VGSales[Genre],VGSales[Name]=A2980)))</f>
        <v>1</v>
      </c>
      <c r="D2980" s="8">
        <f>SUMIFS(VGSales[Global_Sales],VGSales[Name],A2980)</f>
        <v>0.74</v>
      </c>
    </row>
    <row r="2981" spans="1:4" s="8" customFormat="1" x14ac:dyDescent="0.25">
      <c r="A2981" s="8" t="str">
        <v>One Piece: Grand Battle!</v>
      </c>
      <c r="B2981" s="8" cm="1">
        <f t="array" ref="B2981">SUM(1*(VGSales[Name]=A2981))</f>
        <v>1</v>
      </c>
      <c r="C2981" s="8" cm="1">
        <f t="array" ref="C2981">ROWS(_xlfn.UNIQUE(_xlfn._xlws.FILTER(VGSales[Genre],VGSales[Name]=A2981)))</f>
        <v>1</v>
      </c>
      <c r="D2981" s="8">
        <f>SUMIFS(VGSales[Global_Sales],VGSales[Name],A2981)</f>
        <v>0.49</v>
      </c>
    </row>
    <row r="2982" spans="1:4" s="8" customFormat="1" x14ac:dyDescent="0.25">
      <c r="A2982" s="8" t="str">
        <v>Football Manager Handheld 2009</v>
      </c>
      <c r="B2982" s="8" cm="1">
        <f t="array" ref="B2982">SUM(1*(VGSales[Name]=A2982))</f>
        <v>1</v>
      </c>
      <c r="C2982" s="8" cm="1">
        <f t="array" ref="C2982">ROWS(_xlfn.UNIQUE(_xlfn._xlws.FILTER(VGSales[Genre],VGSales[Name]=A2982)))</f>
        <v>1</v>
      </c>
      <c r="D2982" s="8">
        <f>SUMIFS(VGSales[Global_Sales],VGSales[Name],A2982)</f>
        <v>0.49</v>
      </c>
    </row>
    <row r="2983" spans="1:4" s="8" customFormat="1" x14ac:dyDescent="0.25">
      <c r="A2983" s="8" t="str">
        <v>Sniper: Art of Victory</v>
      </c>
      <c r="B2983" s="8" cm="1">
        <f t="array" ref="B2983">SUM(1*(VGSales[Name]=A2983))</f>
        <v>1</v>
      </c>
      <c r="C2983" s="8" cm="1">
        <f t="array" ref="C2983">ROWS(_xlfn.UNIQUE(_xlfn._xlws.FILTER(VGSales[Genre],VGSales[Name]=A2983)))</f>
        <v>1</v>
      </c>
      <c r="D2983" s="8">
        <f>SUMIFS(VGSales[Global_Sales],VGSales[Name],A2983)</f>
        <v>0.49</v>
      </c>
    </row>
    <row r="2984" spans="1:4" s="8" customFormat="1" x14ac:dyDescent="0.25">
      <c r="A2984" s="8" t="str">
        <v>Spy Hunter 2</v>
      </c>
      <c r="B2984" s="8" cm="1">
        <f t="array" ref="B2984">SUM(1*(VGSales[Name]=A2984))</f>
        <v>2</v>
      </c>
      <c r="C2984" s="8" cm="1">
        <f t="array" ref="C2984">ROWS(_xlfn.UNIQUE(_xlfn._xlws.FILTER(VGSales[Genre],VGSales[Name]=A2984)))</f>
        <v>1</v>
      </c>
      <c r="D2984" s="8">
        <f>SUMIFS(VGSales[Global_Sales],VGSales[Name],A2984)</f>
        <v>0.62</v>
      </c>
    </row>
    <row r="2985" spans="1:4" s="8" customFormat="1" x14ac:dyDescent="0.25">
      <c r="A2985" s="8" t="str">
        <v>F1 2014</v>
      </c>
      <c r="B2985" s="8" cm="1">
        <f t="array" ref="B2985">SUM(1*(VGSales[Name]=A2985))</f>
        <v>3</v>
      </c>
      <c r="C2985" s="8" cm="1">
        <f t="array" ref="C2985">ROWS(_xlfn.UNIQUE(_xlfn._xlws.FILTER(VGSales[Genre],VGSales[Name]=A2985)))</f>
        <v>1</v>
      </c>
      <c r="D2985" s="8">
        <f>SUMIFS(VGSales[Global_Sales],VGSales[Name],A2985)</f>
        <v>0.85</v>
      </c>
    </row>
    <row r="2986" spans="1:4" s="8" customFormat="1" x14ac:dyDescent="0.25">
      <c r="A2986" s="8" t="str">
        <v>Bass Pro Shops: The Strike</v>
      </c>
      <c r="B2986" s="8" cm="1">
        <f t="array" ref="B2986">SUM(1*(VGSales[Name]=A2986))</f>
        <v>2</v>
      </c>
      <c r="C2986" s="8" cm="1">
        <f t="array" ref="C2986">ROWS(_xlfn.UNIQUE(_xlfn._xlws.FILTER(VGSales[Genre],VGSales[Name]=A2986)))</f>
        <v>1</v>
      </c>
      <c r="D2986" s="8">
        <f>SUMIFS(VGSales[Global_Sales],VGSales[Name],A2986)</f>
        <v>0.7</v>
      </c>
    </row>
    <row r="2987" spans="1:4" s="8" customFormat="1" x14ac:dyDescent="0.25">
      <c r="A2987" s="8" t="str">
        <v>Die Hard Trilogy 2: Viva Las Vegas</v>
      </c>
      <c r="B2987" s="8" cm="1">
        <f t="array" ref="B2987">SUM(1*(VGSales[Name]=A2987))</f>
        <v>1</v>
      </c>
      <c r="C2987" s="8" cm="1">
        <f t="array" ref="C2987">ROWS(_xlfn.UNIQUE(_xlfn._xlws.FILTER(VGSales[Genre],VGSales[Name]=A2987)))</f>
        <v>1</v>
      </c>
      <c r="D2987" s="8">
        <f>SUMIFS(VGSales[Global_Sales],VGSales[Name],A2987)</f>
        <v>0.49</v>
      </c>
    </row>
    <row r="2988" spans="1:4" s="8" customFormat="1" x14ac:dyDescent="0.25">
      <c r="A2988" s="8" t="str">
        <v>Jake Power: Fireman</v>
      </c>
      <c r="B2988" s="8" cm="1">
        <f t="array" ref="B2988">SUM(1*(VGSales[Name]=A2988))</f>
        <v>1</v>
      </c>
      <c r="C2988" s="8" cm="1">
        <f t="array" ref="C2988">ROWS(_xlfn.UNIQUE(_xlfn._xlws.FILTER(VGSales[Genre],VGSales[Name]=A2988)))</f>
        <v>1</v>
      </c>
      <c r="D2988" s="8">
        <f>SUMIFS(VGSales[Global_Sales],VGSales[Name],A2988)</f>
        <v>0.49</v>
      </c>
    </row>
    <row r="2989" spans="1:4" s="8" customFormat="1" x14ac:dyDescent="0.25">
      <c r="A2989" s="8" t="str">
        <v>Asphalt 3D</v>
      </c>
      <c r="B2989" s="8" cm="1">
        <f t="array" ref="B2989">SUM(1*(VGSales[Name]=A2989))</f>
        <v>1</v>
      </c>
      <c r="C2989" s="8" cm="1">
        <f t="array" ref="C2989">ROWS(_xlfn.UNIQUE(_xlfn._xlws.FILTER(VGSales[Genre],VGSales[Name]=A2989)))</f>
        <v>1</v>
      </c>
      <c r="D2989" s="8">
        <f>SUMIFS(VGSales[Global_Sales],VGSales[Name],A2989)</f>
        <v>0.49</v>
      </c>
    </row>
    <row r="2990" spans="1:4" s="8" customFormat="1" x14ac:dyDescent="0.25">
      <c r="A2990" s="8" t="str">
        <v>Momotarou Dentetsu X: Kyuushuu-hen mo Arubai</v>
      </c>
      <c r="B2990" s="8" cm="1">
        <f t="array" ref="B2990">SUM(1*(VGSales[Name]=A2990))</f>
        <v>1</v>
      </c>
      <c r="C2990" s="8" cm="1">
        <f t="array" ref="C2990">ROWS(_xlfn.UNIQUE(_xlfn._xlws.FILTER(VGSales[Genre],VGSales[Name]=A2990)))</f>
        <v>1</v>
      </c>
      <c r="D2990" s="8">
        <f>SUMIFS(VGSales[Global_Sales],VGSales[Name],A2990)</f>
        <v>0.49</v>
      </c>
    </row>
    <row r="2991" spans="1:4" s="8" customFormat="1" x14ac:dyDescent="0.25">
      <c r="A2991" s="8" t="str">
        <v>Steel Diver</v>
      </c>
      <c r="B2991" s="8" cm="1">
        <f t="array" ref="B2991">SUM(1*(VGSales[Name]=A2991))</f>
        <v>1</v>
      </c>
      <c r="C2991" s="8" cm="1">
        <f t="array" ref="C2991">ROWS(_xlfn.UNIQUE(_xlfn._xlws.FILTER(VGSales[Genre],VGSales[Name]=A2991)))</f>
        <v>1</v>
      </c>
      <c r="D2991" s="8">
        <f>SUMIFS(VGSales[Global_Sales],VGSales[Name],A2991)</f>
        <v>0.49</v>
      </c>
    </row>
    <row r="2992" spans="1:4" s="8" customFormat="1" x14ac:dyDescent="0.25">
      <c r="A2992" s="8" t="str">
        <v>Tales of Legendia</v>
      </c>
      <c r="B2992" s="8" cm="1">
        <f t="array" ref="B2992">SUM(1*(VGSales[Name]=A2992))</f>
        <v>1</v>
      </c>
      <c r="C2992" s="8" cm="1">
        <f t="array" ref="C2992">ROWS(_xlfn.UNIQUE(_xlfn._xlws.FILTER(VGSales[Genre],VGSales[Name]=A2992)))</f>
        <v>1</v>
      </c>
      <c r="D2992" s="8">
        <f>SUMIFS(VGSales[Global_Sales],VGSales[Name],A2992)</f>
        <v>0.49</v>
      </c>
    </row>
    <row r="2993" spans="1:4" s="8" customFormat="1" x14ac:dyDescent="0.25">
      <c r="A2993" s="8" t="str">
        <v>Scene It? Lights Camera Action</v>
      </c>
      <c r="B2993" s="8" cm="1">
        <f t="array" ref="B2993">SUM(1*(VGSales[Name]=A2993))</f>
        <v>1</v>
      </c>
      <c r="C2993" s="8" cm="1">
        <f t="array" ref="C2993">ROWS(_xlfn.UNIQUE(_xlfn._xlws.FILTER(VGSales[Genre],VGSales[Name]=A2993)))</f>
        <v>1</v>
      </c>
      <c r="D2993" s="8">
        <f>SUMIFS(VGSales[Global_Sales],VGSales[Name],A2993)</f>
        <v>0.48</v>
      </c>
    </row>
    <row r="2994" spans="1:4" s="8" customFormat="1" x14ac:dyDescent="0.25">
      <c r="A2994" s="8" t="str">
        <v>Dead Space Extraction</v>
      </c>
      <c r="B2994" s="8" cm="1">
        <f t="array" ref="B2994">SUM(1*(VGSales[Name]=A2994))</f>
        <v>1</v>
      </c>
      <c r="C2994" s="8" cm="1">
        <f t="array" ref="C2994">ROWS(_xlfn.UNIQUE(_xlfn._xlws.FILTER(VGSales[Genre],VGSales[Name]=A2994)))</f>
        <v>1</v>
      </c>
      <c r="D2994" s="8">
        <f>SUMIFS(VGSales[Global_Sales],VGSales[Name],A2994)</f>
        <v>0.48</v>
      </c>
    </row>
    <row r="2995" spans="1:4" s="8" customFormat="1" x14ac:dyDescent="0.25">
      <c r="A2995" s="8" t="str">
        <v>Scrabble 2007 Edition</v>
      </c>
      <c r="B2995" s="8" cm="1">
        <f t="array" ref="B2995">SUM(1*(VGSales[Name]=A2995))</f>
        <v>1</v>
      </c>
      <c r="C2995" s="8" cm="1">
        <f t="array" ref="C2995">ROWS(_xlfn.UNIQUE(_xlfn._xlws.FILTER(VGSales[Genre],VGSales[Name]=A2995)))</f>
        <v>1</v>
      </c>
      <c r="D2995" s="8">
        <f>SUMIFS(VGSales[Global_Sales],VGSales[Name],A2995)</f>
        <v>0.48</v>
      </c>
    </row>
    <row r="2996" spans="1:4" s="8" customFormat="1" x14ac:dyDescent="0.25">
      <c r="A2996" s="8" t="str">
        <v>Metal Gear Solid HD Edition</v>
      </c>
      <c r="B2996" s="8" cm="1">
        <f t="array" ref="B2996">SUM(1*(VGSales[Name]=A2996))</f>
        <v>3</v>
      </c>
      <c r="C2996" s="8" cm="1">
        <f t="array" ref="C2996">ROWS(_xlfn.UNIQUE(_xlfn._xlws.FILTER(VGSales[Genre],VGSales[Name]=A2996)))</f>
        <v>1</v>
      </c>
      <c r="D2996" s="8">
        <f>SUMIFS(VGSales[Global_Sales],VGSales[Name],A2996)</f>
        <v>0.59</v>
      </c>
    </row>
    <row r="2997" spans="1:4" s="8" customFormat="1" x14ac:dyDescent="0.25">
      <c r="A2997" s="8" t="str">
        <v>Children of Mana</v>
      </c>
      <c r="B2997" s="8" cm="1">
        <f t="array" ref="B2997">SUM(1*(VGSales[Name]=A2997))</f>
        <v>1</v>
      </c>
      <c r="C2997" s="8" cm="1">
        <f t="array" ref="C2997">ROWS(_xlfn.UNIQUE(_xlfn._xlws.FILTER(VGSales[Genre],VGSales[Name]=A2997)))</f>
        <v>1</v>
      </c>
      <c r="D2997" s="8">
        <f>SUMIFS(VGSales[Global_Sales],VGSales[Name],A2997)</f>
        <v>0.48</v>
      </c>
    </row>
    <row r="2998" spans="1:4" s="8" customFormat="1" x14ac:dyDescent="0.25">
      <c r="A2998" s="8" t="str">
        <v>Madagascar: Operation Penguin</v>
      </c>
      <c r="B2998" s="8" cm="1">
        <f t="array" ref="B2998">SUM(1*(VGSales[Name]=A2998))</f>
        <v>1</v>
      </c>
      <c r="C2998" s="8" cm="1">
        <f t="array" ref="C2998">ROWS(_xlfn.UNIQUE(_xlfn._xlws.FILTER(VGSales[Genre],VGSales[Name]=A2998)))</f>
        <v>1</v>
      </c>
      <c r="D2998" s="8">
        <f>SUMIFS(VGSales[Global_Sales],VGSales[Name],A2998)</f>
        <v>0.48</v>
      </c>
    </row>
    <row r="2999" spans="1:4" s="8" customFormat="1" x14ac:dyDescent="0.25">
      <c r="A2999" s="8" t="str">
        <v>Active Life: Extreme Challenge</v>
      </c>
      <c r="B2999" s="8" cm="1">
        <f t="array" ref="B2999">SUM(1*(VGSales[Name]=A2999))</f>
        <v>1</v>
      </c>
      <c r="C2999" s="8" cm="1">
        <f t="array" ref="C2999">ROWS(_xlfn.UNIQUE(_xlfn._xlws.FILTER(VGSales[Genre],VGSales[Name]=A2999)))</f>
        <v>1</v>
      </c>
      <c r="D2999" s="8">
        <f>SUMIFS(VGSales[Global_Sales],VGSales[Name],A2999)</f>
        <v>0.48</v>
      </c>
    </row>
    <row r="3000" spans="1:4" s="8" customFormat="1" x14ac:dyDescent="0.25">
      <c r="A3000" s="8" t="str">
        <v>Mario Golf: World Tour</v>
      </c>
      <c r="B3000" s="8" cm="1">
        <f t="array" ref="B3000">SUM(1*(VGSales[Name]=A3000))</f>
        <v>1</v>
      </c>
      <c r="C3000" s="8" cm="1">
        <f t="array" ref="C3000">ROWS(_xlfn.UNIQUE(_xlfn._xlws.FILTER(VGSales[Genre],VGSales[Name]=A3000)))</f>
        <v>1</v>
      </c>
      <c r="D3000" s="8">
        <f>SUMIFS(VGSales[Global_Sales],VGSales[Name],A3000)</f>
        <v>0.48</v>
      </c>
    </row>
    <row r="3001" spans="1:4" s="8" customFormat="1" x14ac:dyDescent="0.25">
      <c r="A3001" s="8" t="str">
        <v>Yu-Gi-Oh! Forbidden Memories (JP sales)</v>
      </c>
      <c r="B3001" s="8" cm="1">
        <f t="array" ref="B3001">SUM(1*(VGSales[Name]=A3001))</f>
        <v>1</v>
      </c>
      <c r="C3001" s="8" cm="1">
        <f t="array" ref="C3001">ROWS(_xlfn.UNIQUE(_xlfn._xlws.FILTER(VGSales[Genre],VGSales[Name]=A3001)))</f>
        <v>1</v>
      </c>
      <c r="D3001" s="8">
        <f>SUMIFS(VGSales[Global_Sales],VGSales[Name],A3001)</f>
        <v>0.48</v>
      </c>
    </row>
    <row r="3002" spans="1:4" s="8" customFormat="1" x14ac:dyDescent="0.25">
      <c r="A3002" s="8" t="str">
        <v>Millipede</v>
      </c>
      <c r="B3002" s="8" cm="1">
        <f t="array" ref="B3002">SUM(1*(VGSales[Name]=A3002))</f>
        <v>1</v>
      </c>
      <c r="C3002" s="8" cm="1">
        <f t="array" ref="C3002">ROWS(_xlfn.UNIQUE(_xlfn._xlws.FILTER(VGSales[Genre],VGSales[Name]=A3002)))</f>
        <v>1</v>
      </c>
      <c r="D3002" s="8">
        <f>SUMIFS(VGSales[Global_Sales],VGSales[Name],A3002)</f>
        <v>0.48</v>
      </c>
    </row>
    <row r="3003" spans="1:4" s="8" customFormat="1" x14ac:dyDescent="0.25">
      <c r="A3003" s="8" t="str">
        <v>The Legend of the Mystical Ninja</v>
      </c>
      <c r="B3003" s="8" cm="1">
        <f t="array" ref="B3003">SUM(1*(VGSales[Name]=A3003))</f>
        <v>1</v>
      </c>
      <c r="C3003" s="8" cm="1">
        <f t="array" ref="C3003">ROWS(_xlfn.UNIQUE(_xlfn._xlws.FILTER(VGSales[Genre],VGSales[Name]=A3003)))</f>
        <v>1</v>
      </c>
      <c r="D3003" s="8">
        <f>SUMIFS(VGSales[Global_Sales],VGSales[Name],A3003)</f>
        <v>0.48</v>
      </c>
    </row>
    <row r="3004" spans="1:4" s="8" customFormat="1" x14ac:dyDescent="0.25">
      <c r="A3004" s="8" t="str">
        <v>You're in the Movies</v>
      </c>
      <c r="B3004" s="8" cm="1">
        <f t="array" ref="B3004">SUM(1*(VGSales[Name]=A3004))</f>
        <v>1</v>
      </c>
      <c r="C3004" s="8" cm="1">
        <f t="array" ref="C3004">ROWS(_xlfn.UNIQUE(_xlfn._xlws.FILTER(VGSales[Genre],VGSales[Name]=A3004)))</f>
        <v>1</v>
      </c>
      <c r="D3004" s="8">
        <f>SUMIFS(VGSales[Global_Sales],VGSales[Name],A3004)</f>
        <v>0.48</v>
      </c>
    </row>
    <row r="3005" spans="1:4" s="8" customFormat="1" x14ac:dyDescent="0.25">
      <c r="A3005" s="8" t="str">
        <v>Dark Sector</v>
      </c>
      <c r="B3005" s="8" cm="1">
        <f t="array" ref="B3005">SUM(1*(VGSales[Name]=A3005))</f>
        <v>2</v>
      </c>
      <c r="C3005" s="8" cm="1">
        <f t="array" ref="C3005">ROWS(_xlfn.UNIQUE(_xlfn._xlws.FILTER(VGSales[Genre],VGSales[Name]=A3005)))</f>
        <v>1</v>
      </c>
      <c r="D3005" s="8">
        <f>SUMIFS(VGSales[Global_Sales],VGSales[Name],A3005)</f>
        <v>0.95</v>
      </c>
    </row>
    <row r="3006" spans="1:4" s="8" customFormat="1" x14ac:dyDescent="0.25">
      <c r="A3006" s="8" t="str">
        <v>Destroy All Humans! 2</v>
      </c>
      <c r="B3006" s="8" cm="1">
        <f t="array" ref="B3006">SUM(1*(VGSales[Name]=A3006))</f>
        <v>1</v>
      </c>
      <c r="C3006" s="8" cm="1">
        <f t="array" ref="C3006">ROWS(_xlfn.UNIQUE(_xlfn._xlws.FILTER(VGSales[Genre],VGSales[Name]=A3006)))</f>
        <v>1</v>
      </c>
      <c r="D3006" s="8">
        <f>SUMIFS(VGSales[Global_Sales],VGSales[Name],A3006)</f>
        <v>0.48</v>
      </c>
    </row>
    <row r="3007" spans="1:4" s="8" customFormat="1" x14ac:dyDescent="0.25">
      <c r="A3007" s="8" t="str">
        <v>ECW Hardcore Revolution</v>
      </c>
      <c r="B3007" s="8" cm="1">
        <f t="array" ref="B3007">SUM(1*(VGSales[Name]=A3007))</f>
        <v>2</v>
      </c>
      <c r="C3007" s="8" cm="1">
        <f t="array" ref="C3007">ROWS(_xlfn.UNIQUE(_xlfn._xlws.FILTER(VGSales[Genre],VGSales[Name]=A3007)))</f>
        <v>1</v>
      </c>
      <c r="D3007" s="8">
        <f>SUMIFS(VGSales[Global_Sales],VGSales[Name],A3007)</f>
        <v>0.7</v>
      </c>
    </row>
    <row r="3008" spans="1:4" s="8" customFormat="1" x14ac:dyDescent="0.25">
      <c r="A3008" s="8" t="str">
        <v>Pinball Hall of Fame: The Williams Collection</v>
      </c>
      <c r="B3008" s="8" cm="1">
        <f t="array" ref="B3008">SUM(1*(VGSales[Name]=A3008))</f>
        <v>5</v>
      </c>
      <c r="C3008" s="8" cm="1">
        <f t="array" ref="C3008">ROWS(_xlfn.UNIQUE(_xlfn._xlws.FILTER(VGSales[Genre],VGSales[Name]=A3008)))</f>
        <v>1</v>
      </c>
      <c r="D3008" s="8">
        <f>SUMIFS(VGSales[Global_Sales],VGSales[Name],A3008)</f>
        <v>1.03</v>
      </c>
    </row>
    <row r="3009" spans="1:4" s="8" customFormat="1" x14ac:dyDescent="0.25">
      <c r="A3009" s="8" t="str">
        <v>Wu-Tang: Shaolin Style</v>
      </c>
      <c r="B3009" s="8" cm="1">
        <f t="array" ref="B3009">SUM(1*(VGSales[Name]=A3009))</f>
        <v>1</v>
      </c>
      <c r="C3009" s="8" cm="1">
        <f t="array" ref="C3009">ROWS(_xlfn.UNIQUE(_xlfn._xlws.FILTER(VGSales[Genre],VGSales[Name]=A3009)))</f>
        <v>1</v>
      </c>
      <c r="D3009" s="8">
        <f>SUMIFS(VGSales[Global_Sales],VGSales[Name],A3009)</f>
        <v>0.48</v>
      </c>
    </row>
    <row r="3010" spans="1:4" s="8" customFormat="1" x14ac:dyDescent="0.25">
      <c r="A3010" s="8" t="str">
        <v>World of Warcraft: Warlords of Draenor</v>
      </c>
      <c r="B3010" s="8" cm="1">
        <f t="array" ref="B3010">SUM(1*(VGSales[Name]=A3010))</f>
        <v>1</v>
      </c>
      <c r="C3010" s="8" cm="1">
        <f t="array" ref="C3010">ROWS(_xlfn.UNIQUE(_xlfn._xlws.FILTER(VGSales[Genre],VGSales[Name]=A3010)))</f>
        <v>1</v>
      </c>
      <c r="D3010" s="8">
        <f>SUMIFS(VGSales[Global_Sales],VGSales[Name],A3010)</f>
        <v>0.48</v>
      </c>
    </row>
    <row r="3011" spans="1:4" s="8" customFormat="1" x14ac:dyDescent="0.25">
      <c r="A3011" s="8" t="str">
        <v>Rock Band Unplugged</v>
      </c>
      <c r="B3011" s="8" cm="1">
        <f t="array" ref="B3011">SUM(1*(VGSales[Name]=A3011))</f>
        <v>1</v>
      </c>
      <c r="C3011" s="8" cm="1">
        <f t="array" ref="C3011">ROWS(_xlfn.UNIQUE(_xlfn._xlws.FILTER(VGSales[Genre],VGSales[Name]=A3011)))</f>
        <v>1</v>
      </c>
      <c r="D3011" s="8">
        <f>SUMIFS(VGSales[Global_Sales],VGSales[Name],A3011)</f>
        <v>0.48</v>
      </c>
    </row>
    <row r="3012" spans="1:4" s="8" customFormat="1" x14ac:dyDescent="0.25">
      <c r="A3012" s="8" t="str">
        <v>OkamiDen</v>
      </c>
      <c r="B3012" s="8" cm="1">
        <f t="array" ref="B3012">SUM(1*(VGSales[Name]=A3012))</f>
        <v>1</v>
      </c>
      <c r="C3012" s="8" cm="1">
        <f t="array" ref="C3012">ROWS(_xlfn.UNIQUE(_xlfn._xlws.FILTER(VGSales[Genre],VGSales[Name]=A3012)))</f>
        <v>1</v>
      </c>
      <c r="D3012" s="8">
        <f>SUMIFS(VGSales[Global_Sales],VGSales[Name],A3012)</f>
        <v>0.48</v>
      </c>
    </row>
    <row r="3013" spans="1:4" s="8" customFormat="1" x14ac:dyDescent="0.25">
      <c r="A3013" s="8" t="str">
        <v>Secret Weapons Over Normandy</v>
      </c>
      <c r="B3013" s="8" cm="1">
        <f t="array" ref="B3013">SUM(1*(VGSales[Name]=A3013))</f>
        <v>2</v>
      </c>
      <c r="C3013" s="8" cm="1">
        <f t="array" ref="C3013">ROWS(_xlfn.UNIQUE(_xlfn._xlws.FILTER(VGSales[Genre],VGSales[Name]=A3013)))</f>
        <v>1</v>
      </c>
      <c r="D3013" s="8">
        <f>SUMIFS(VGSales[Global_Sales],VGSales[Name],A3013)</f>
        <v>0.73</v>
      </c>
    </row>
    <row r="3014" spans="1:4" s="8" customFormat="1" x14ac:dyDescent="0.25">
      <c r="A3014" s="8" t="str">
        <v>All-Star Baseball 99</v>
      </c>
      <c r="B3014" s="8" cm="1">
        <f t="array" ref="B3014">SUM(1*(VGSales[Name]=A3014))</f>
        <v>1</v>
      </c>
      <c r="C3014" s="8" cm="1">
        <f t="array" ref="C3014">ROWS(_xlfn.UNIQUE(_xlfn._xlws.FILTER(VGSales[Genre],VGSales[Name]=A3014)))</f>
        <v>1</v>
      </c>
      <c r="D3014" s="8">
        <f>SUMIFS(VGSales[Global_Sales],VGSales[Name],A3014)</f>
        <v>0.48</v>
      </c>
    </row>
    <row r="3015" spans="1:4" s="8" customFormat="1" x14ac:dyDescent="0.25">
      <c r="A3015" s="8" t="str">
        <v>Harvest Moon 64</v>
      </c>
      <c r="B3015" s="8" cm="1">
        <f t="array" ref="B3015">SUM(1*(VGSales[Name]=A3015))</f>
        <v>1</v>
      </c>
      <c r="C3015" s="8" cm="1">
        <f t="array" ref="C3015">ROWS(_xlfn.UNIQUE(_xlfn._xlws.FILTER(VGSales[Genre],VGSales[Name]=A3015)))</f>
        <v>1</v>
      </c>
      <c r="D3015" s="8">
        <f>SUMIFS(VGSales[Global_Sales],VGSales[Name],A3015)</f>
        <v>0.48</v>
      </c>
    </row>
    <row r="3016" spans="1:4" s="8" customFormat="1" x14ac:dyDescent="0.25">
      <c r="A3016" s="8" t="str">
        <v>Bratz: The Movie</v>
      </c>
      <c r="B3016" s="8" cm="1">
        <f t="array" ref="B3016">SUM(1*(VGSales[Name]=A3016))</f>
        <v>2</v>
      </c>
      <c r="C3016" s="8" cm="1">
        <f t="array" ref="C3016">ROWS(_xlfn.UNIQUE(_xlfn._xlws.FILTER(VGSales[Genre],VGSales[Name]=A3016)))</f>
        <v>1</v>
      </c>
      <c r="D3016" s="8">
        <f>SUMIFS(VGSales[Global_Sales],VGSales[Name],A3016)</f>
        <v>0.75</v>
      </c>
    </row>
    <row r="3017" spans="1:4" s="8" customFormat="1" x14ac:dyDescent="0.25">
      <c r="A3017" s="8" t="str">
        <v>Harvest Moon DS (US sales)</v>
      </c>
      <c r="B3017" s="8" cm="1">
        <f t="array" ref="B3017">SUM(1*(VGSales[Name]=A3017))</f>
        <v>1</v>
      </c>
      <c r="C3017" s="8" cm="1">
        <f t="array" ref="C3017">ROWS(_xlfn.UNIQUE(_xlfn._xlws.FILTER(VGSales[Genre],VGSales[Name]=A3017)))</f>
        <v>1</v>
      </c>
      <c r="D3017" s="8">
        <f>SUMIFS(VGSales[Global_Sales],VGSales[Name],A3017)</f>
        <v>0.48</v>
      </c>
    </row>
    <row r="3018" spans="1:4" s="8" customFormat="1" x14ac:dyDescent="0.25">
      <c r="A3018" s="8" t="str">
        <v>Vigilante 8: 2nd Offense</v>
      </c>
      <c r="B3018" s="8" cm="1">
        <f t="array" ref="B3018">SUM(1*(VGSales[Name]=A3018))</f>
        <v>2</v>
      </c>
      <c r="C3018" s="8" cm="1">
        <f t="array" ref="C3018">ROWS(_xlfn.UNIQUE(_xlfn._xlws.FILTER(VGSales[Genre],VGSales[Name]=A3018)))</f>
        <v>1</v>
      </c>
      <c r="D3018" s="8">
        <f>SUMIFS(VGSales[Global_Sales],VGSales[Name],A3018)</f>
        <v>0.59</v>
      </c>
    </row>
    <row r="3019" spans="1:4" s="8" customFormat="1" x14ac:dyDescent="0.25">
      <c r="A3019" s="8" t="str">
        <v>Football Manager 2015</v>
      </c>
      <c r="B3019" s="8" cm="1">
        <f t="array" ref="B3019">SUM(1*(VGSales[Name]=A3019))</f>
        <v>1</v>
      </c>
      <c r="C3019" s="8" cm="1">
        <f t="array" ref="C3019">ROWS(_xlfn.UNIQUE(_xlfn._xlws.FILTER(VGSales[Genre],VGSales[Name]=A3019)))</f>
        <v>1</v>
      </c>
      <c r="D3019" s="8">
        <f>SUMIFS(VGSales[Global_Sales],VGSales[Name],A3019)</f>
        <v>0.48</v>
      </c>
    </row>
    <row r="3020" spans="1:4" s="8" customFormat="1" x14ac:dyDescent="0.25">
      <c r="A3020" s="8" t="str">
        <v>Theme Park Roller Coaster</v>
      </c>
      <c r="B3020" s="8" cm="1">
        <f t="array" ref="B3020">SUM(1*(VGSales[Name]=A3020))</f>
        <v>1</v>
      </c>
      <c r="C3020" s="8" cm="1">
        <f t="array" ref="C3020">ROWS(_xlfn.UNIQUE(_xlfn._xlws.FILTER(VGSales[Genre],VGSales[Name]=A3020)))</f>
        <v>1</v>
      </c>
      <c r="D3020" s="8">
        <f>SUMIFS(VGSales[Global_Sales],VGSales[Name],A3020)</f>
        <v>0.48</v>
      </c>
    </row>
    <row r="3021" spans="1:4" s="8" customFormat="1" x14ac:dyDescent="0.25">
      <c r="A3021" s="8" t="str">
        <v>Skylanders: SuperChargers</v>
      </c>
      <c r="B3021" s="8" cm="1">
        <f t="array" ref="B3021">SUM(1*(VGSales[Name]=A3021))</f>
        <v>7</v>
      </c>
      <c r="C3021" s="8" cm="1">
        <f t="array" ref="C3021">ROWS(_xlfn.UNIQUE(_xlfn._xlws.FILTER(VGSales[Genre],VGSales[Name]=A3021)))</f>
        <v>1</v>
      </c>
      <c r="D3021" s="8">
        <f>SUMIFS(VGSales[Global_Sales],VGSales[Name],A3021)</f>
        <v>2.23</v>
      </c>
    </row>
    <row r="3022" spans="1:4" s="8" customFormat="1" x14ac:dyDescent="0.25">
      <c r="A3022" s="8" t="str">
        <v>Viva Pinata: Trouble in Paradise</v>
      </c>
      <c r="B3022" s="8" cm="1">
        <f t="array" ref="B3022">SUM(1*(VGSales[Name]=A3022))</f>
        <v>1</v>
      </c>
      <c r="C3022" s="8" cm="1">
        <f t="array" ref="C3022">ROWS(_xlfn.UNIQUE(_xlfn._xlws.FILTER(VGSales[Genre],VGSales[Name]=A3022)))</f>
        <v>1</v>
      </c>
      <c r="D3022" s="8">
        <f>SUMIFS(VGSales[Global_Sales],VGSales[Name],A3022)</f>
        <v>0.48</v>
      </c>
    </row>
    <row r="3023" spans="1:4" s="8" customFormat="1" x14ac:dyDescent="0.25">
      <c r="A3023" s="8" t="str">
        <v>Nickelodeon Team Umizoomi</v>
      </c>
      <c r="B3023" s="8" cm="1">
        <f t="array" ref="B3023">SUM(1*(VGSales[Name]=A3023))</f>
        <v>1</v>
      </c>
      <c r="C3023" s="8" cm="1">
        <f t="array" ref="C3023">ROWS(_xlfn.UNIQUE(_xlfn._xlws.FILTER(VGSales[Genre],VGSales[Name]=A3023)))</f>
        <v>1</v>
      </c>
      <c r="D3023" s="8">
        <f>SUMIFS(VGSales[Global_Sales],VGSales[Name],A3023)</f>
        <v>0.48</v>
      </c>
    </row>
    <row r="3024" spans="1:4" s="8" customFormat="1" x14ac:dyDescent="0.25">
      <c r="A3024" s="8" t="str">
        <v>FlingSmash</v>
      </c>
      <c r="B3024" s="8" cm="1">
        <f t="array" ref="B3024">SUM(1*(VGSales[Name]=A3024))</f>
        <v>1</v>
      </c>
      <c r="C3024" s="8" cm="1">
        <f t="array" ref="C3024">ROWS(_xlfn.UNIQUE(_xlfn._xlws.FILTER(VGSales[Genre],VGSales[Name]=A3024)))</f>
        <v>1</v>
      </c>
      <c r="D3024" s="8">
        <f>SUMIFS(VGSales[Global_Sales],VGSales[Name],A3024)</f>
        <v>0.48</v>
      </c>
    </row>
    <row r="3025" spans="1:4" s="8" customFormat="1" x14ac:dyDescent="0.25">
      <c r="A3025" s="8" t="str">
        <v>NFL Xtreme 2</v>
      </c>
      <c r="B3025" s="8" cm="1">
        <f t="array" ref="B3025">SUM(1*(VGSales[Name]=A3025))</f>
        <v>1</v>
      </c>
      <c r="C3025" s="8" cm="1">
        <f t="array" ref="C3025">ROWS(_xlfn.UNIQUE(_xlfn._xlws.FILTER(VGSales[Genre],VGSales[Name]=A3025)))</f>
        <v>1</v>
      </c>
      <c r="D3025" s="8">
        <f>SUMIFS(VGSales[Global_Sales],VGSales[Name],A3025)</f>
        <v>0.48</v>
      </c>
    </row>
    <row r="3026" spans="1:4" s="8" customFormat="1" x14ac:dyDescent="0.25">
      <c r="A3026" s="8" t="str">
        <v>Dynasty Warriors Gundam</v>
      </c>
      <c r="B3026" s="8" cm="1">
        <f t="array" ref="B3026">SUM(1*(VGSales[Name]=A3026))</f>
        <v>2</v>
      </c>
      <c r="C3026" s="8" cm="1">
        <f t="array" ref="C3026">ROWS(_xlfn.UNIQUE(_xlfn._xlws.FILTER(VGSales[Genre],VGSales[Name]=A3026)))</f>
        <v>1</v>
      </c>
      <c r="D3026" s="8">
        <f>SUMIFS(VGSales[Global_Sales],VGSales[Name],A3026)</f>
        <v>0.66999999999999993</v>
      </c>
    </row>
    <row r="3027" spans="1:4" s="8" customFormat="1" x14ac:dyDescent="0.25">
      <c r="A3027" s="8" t="str">
        <v>Final Fantasy Crystal Chronicles: Echoes of Time</v>
      </c>
      <c r="B3027" s="8" cm="1">
        <f t="array" ref="B3027">SUM(1*(VGSales[Name]=A3027))</f>
        <v>2</v>
      </c>
      <c r="C3027" s="8" cm="1">
        <f t="array" ref="C3027">ROWS(_xlfn.UNIQUE(_xlfn._xlws.FILTER(VGSales[Genre],VGSales[Name]=A3027)))</f>
        <v>1</v>
      </c>
      <c r="D3027" s="8">
        <f>SUMIFS(VGSales[Global_Sales],VGSales[Name],A3027)</f>
        <v>0.74</v>
      </c>
    </row>
    <row r="3028" spans="1:4" s="8" customFormat="1" x14ac:dyDescent="0.25">
      <c r="A3028" s="8" t="str">
        <v>Grand Prix</v>
      </c>
      <c r="B3028" s="8" cm="1">
        <f t="array" ref="B3028">SUM(1*(VGSales[Name]=A3028))</f>
        <v>1</v>
      </c>
      <c r="C3028" s="8" cm="1">
        <f t="array" ref="C3028">ROWS(_xlfn.UNIQUE(_xlfn._xlws.FILTER(VGSales[Genre],VGSales[Name]=A3028)))</f>
        <v>1</v>
      </c>
      <c r="D3028" s="8">
        <f>SUMIFS(VGSales[Global_Sales],VGSales[Name],A3028)</f>
        <v>0.48</v>
      </c>
    </row>
    <row r="3029" spans="1:4" s="8" customFormat="1" x14ac:dyDescent="0.25">
      <c r="A3029" s="8" t="str">
        <v>Ford Racing Off Road</v>
      </c>
      <c r="B3029" s="8" cm="1">
        <f t="array" ref="B3029">SUM(1*(VGSales[Name]=A3029))</f>
        <v>3</v>
      </c>
      <c r="C3029" s="8" cm="1">
        <f t="array" ref="C3029">ROWS(_xlfn.UNIQUE(_xlfn._xlws.FILTER(VGSales[Genre],VGSales[Name]=A3029)))</f>
        <v>1</v>
      </c>
      <c r="D3029" s="8">
        <f>SUMIFS(VGSales[Global_Sales],VGSales[Name],A3029)</f>
        <v>0.82</v>
      </c>
    </row>
    <row r="3030" spans="1:4" s="8" customFormat="1" x14ac:dyDescent="0.25">
      <c r="A3030" s="8" t="str">
        <v>SimCity Creator</v>
      </c>
      <c r="B3030" s="8" cm="1">
        <f t="array" ref="B3030">SUM(1*(VGSales[Name]=A3030))</f>
        <v>2</v>
      </c>
      <c r="C3030" s="8" cm="1">
        <f t="array" ref="C3030">ROWS(_xlfn.UNIQUE(_xlfn._xlws.FILTER(VGSales[Genre],VGSales[Name]=A3030)))</f>
        <v>1</v>
      </c>
      <c r="D3030" s="8">
        <f>SUMIFS(VGSales[Global_Sales],VGSales[Name],A3030)</f>
        <v>0.83</v>
      </c>
    </row>
    <row r="3031" spans="1:4" s="8" customFormat="1" x14ac:dyDescent="0.25">
      <c r="A3031" s="8" t="str">
        <v>World of Outlaws: Sprint Cars 2002</v>
      </c>
      <c r="B3031" s="8" cm="1">
        <f t="array" ref="B3031">SUM(1*(VGSales[Name]=A3031))</f>
        <v>1</v>
      </c>
      <c r="C3031" s="8" cm="1">
        <f t="array" ref="C3031">ROWS(_xlfn.UNIQUE(_xlfn._xlws.FILTER(VGSales[Genre],VGSales[Name]=A3031)))</f>
        <v>1</v>
      </c>
      <c r="D3031" s="8">
        <f>SUMIFS(VGSales[Global_Sales],VGSales[Name],A3031)</f>
        <v>0.48</v>
      </c>
    </row>
    <row r="3032" spans="1:4" s="8" customFormat="1" x14ac:dyDescent="0.25">
      <c r="A3032" s="8" t="str">
        <v>Emergency Heroes</v>
      </c>
      <c r="B3032" s="8" cm="1">
        <f t="array" ref="B3032">SUM(1*(VGSales[Name]=A3032))</f>
        <v>1</v>
      </c>
      <c r="C3032" s="8" cm="1">
        <f t="array" ref="C3032">ROWS(_xlfn.UNIQUE(_xlfn._xlws.FILTER(VGSales[Genre],VGSales[Name]=A3032)))</f>
        <v>1</v>
      </c>
      <c r="D3032" s="8">
        <f>SUMIFS(VGSales[Global_Sales],VGSales[Name],A3032)</f>
        <v>0.48</v>
      </c>
    </row>
    <row r="3033" spans="1:4" s="8" customFormat="1" x14ac:dyDescent="0.25">
      <c r="A3033" s="8" t="str">
        <v>Fantavision</v>
      </c>
      <c r="B3033" s="8" cm="1">
        <f t="array" ref="B3033">SUM(1*(VGSales[Name]=A3033))</f>
        <v>1</v>
      </c>
      <c r="C3033" s="8" cm="1">
        <f t="array" ref="C3033">ROWS(_xlfn.UNIQUE(_xlfn._xlws.FILTER(VGSales[Genre],VGSales[Name]=A3033)))</f>
        <v>1</v>
      </c>
      <c r="D3033" s="8">
        <f>SUMIFS(VGSales[Global_Sales],VGSales[Name],A3033)</f>
        <v>0.47</v>
      </c>
    </row>
    <row r="3034" spans="1:4" s="8" customFormat="1" x14ac:dyDescent="0.25">
      <c r="A3034" s="8" t="str">
        <v>Double Dragon</v>
      </c>
      <c r="B3034" s="8" cm="1">
        <f t="array" ref="B3034">SUM(1*(VGSales[Name]=A3034))</f>
        <v>1</v>
      </c>
      <c r="C3034" s="8" cm="1">
        <f t="array" ref="C3034">ROWS(_xlfn.UNIQUE(_xlfn._xlws.FILTER(VGSales[Genre],VGSales[Name]=A3034)))</f>
        <v>1</v>
      </c>
      <c r="D3034" s="8">
        <f>SUMIFS(VGSales[Global_Sales],VGSales[Name],A3034)</f>
        <v>0.47</v>
      </c>
    </row>
    <row r="3035" spans="1:4" s="8" customFormat="1" x14ac:dyDescent="0.25">
      <c r="A3035" s="8" t="str">
        <v>Alien Trilogy</v>
      </c>
      <c r="B3035" s="8" cm="1">
        <f t="array" ref="B3035">SUM(1*(VGSales[Name]=A3035))</f>
        <v>1</v>
      </c>
      <c r="C3035" s="8" cm="1">
        <f t="array" ref="C3035">ROWS(_xlfn.UNIQUE(_xlfn._xlws.FILTER(VGSales[Genre],VGSales[Name]=A3035)))</f>
        <v>1</v>
      </c>
      <c r="D3035" s="8">
        <f>SUMIFS(VGSales[Global_Sales],VGSales[Name],A3035)</f>
        <v>0.47</v>
      </c>
    </row>
    <row r="3036" spans="1:4" s="8" customFormat="1" x14ac:dyDescent="0.25">
      <c r="A3036" s="8" t="str">
        <v>Bravely Second: End Layer</v>
      </c>
      <c r="B3036" s="8" cm="1">
        <f t="array" ref="B3036">SUM(1*(VGSales[Name]=A3036))</f>
        <v>1</v>
      </c>
      <c r="C3036" s="8" cm="1">
        <f t="array" ref="C3036">ROWS(_xlfn.UNIQUE(_xlfn._xlws.FILTER(VGSales[Genre],VGSales[Name]=A3036)))</f>
        <v>1</v>
      </c>
      <c r="D3036" s="8">
        <f>SUMIFS(VGSales[Global_Sales],VGSales[Name],A3036)</f>
        <v>0.47</v>
      </c>
    </row>
    <row r="3037" spans="1:4" s="8" customFormat="1" x14ac:dyDescent="0.25">
      <c r="A3037" s="8" t="str">
        <v>Karate</v>
      </c>
      <c r="B3037" s="8" cm="1">
        <f t="array" ref="B3037">SUM(1*(VGSales[Name]=A3037))</f>
        <v>1</v>
      </c>
      <c r="C3037" s="8" cm="1">
        <f t="array" ref="C3037">ROWS(_xlfn.UNIQUE(_xlfn._xlws.FILTER(VGSales[Genre],VGSales[Name]=A3037)))</f>
        <v>1</v>
      </c>
      <c r="D3037" s="8">
        <f>SUMIFS(VGSales[Global_Sales],VGSales[Name],A3037)</f>
        <v>0.47</v>
      </c>
    </row>
    <row r="3038" spans="1:4" s="8" customFormat="1" x14ac:dyDescent="0.25">
      <c r="A3038" s="8" t="str">
        <v>X-Men: Next Dimension</v>
      </c>
      <c r="B3038" s="8" cm="1">
        <f t="array" ref="B3038">SUM(1*(VGSales[Name]=A3038))</f>
        <v>3</v>
      </c>
      <c r="C3038" s="8" cm="1">
        <f t="array" ref="C3038">ROWS(_xlfn.UNIQUE(_xlfn._xlws.FILTER(VGSales[Genre],VGSales[Name]=A3038)))</f>
        <v>1</v>
      </c>
      <c r="D3038" s="8">
        <f>SUMIFS(VGSales[Global_Sales],VGSales[Name],A3038)</f>
        <v>0.71</v>
      </c>
    </row>
    <row r="3039" spans="1:4" s="8" customFormat="1" x14ac:dyDescent="0.25">
      <c r="A3039" s="8" t="str">
        <v>The Godfather (JP sales)</v>
      </c>
      <c r="B3039" s="8" cm="1">
        <f t="array" ref="B3039">SUM(1*(VGSales[Name]=A3039))</f>
        <v>2</v>
      </c>
      <c r="C3039" s="8" cm="1">
        <f t="array" ref="C3039">ROWS(_xlfn.UNIQUE(_xlfn._xlws.FILTER(VGSales[Genre],VGSales[Name]=A3039)))</f>
        <v>1</v>
      </c>
      <c r="D3039" s="8">
        <f>SUMIFS(VGSales[Global_Sales],VGSales[Name],A3039)</f>
        <v>0.48</v>
      </c>
    </row>
    <row r="3040" spans="1:4" s="8" customFormat="1" x14ac:dyDescent="0.25">
      <c r="A3040" s="8" t="str">
        <v>Hamsterz Life</v>
      </c>
      <c r="B3040" s="8" cm="1">
        <f t="array" ref="B3040">SUM(1*(VGSales[Name]=A3040))</f>
        <v>1</v>
      </c>
      <c r="C3040" s="8" cm="1">
        <f t="array" ref="C3040">ROWS(_xlfn.UNIQUE(_xlfn._xlws.FILTER(VGSales[Genre],VGSales[Name]=A3040)))</f>
        <v>1</v>
      </c>
      <c r="D3040" s="8">
        <f>SUMIFS(VGSales[Global_Sales],VGSales[Name],A3040)</f>
        <v>0.47</v>
      </c>
    </row>
    <row r="3041" spans="1:4" s="8" customFormat="1" x14ac:dyDescent="0.25">
      <c r="A3041" s="8" t="str">
        <v>Dragon Age Origins: Awakening</v>
      </c>
      <c r="B3041" s="8" cm="1">
        <f t="array" ref="B3041">SUM(1*(VGSales[Name]=A3041))</f>
        <v>3</v>
      </c>
      <c r="C3041" s="8" cm="1">
        <f t="array" ref="C3041">ROWS(_xlfn.UNIQUE(_xlfn._xlws.FILTER(VGSales[Genre],VGSales[Name]=A3041)))</f>
        <v>1</v>
      </c>
      <c r="D3041" s="8">
        <f>SUMIFS(VGSales[Global_Sales],VGSales[Name],A3041)</f>
        <v>0.87</v>
      </c>
    </row>
    <row r="3042" spans="1:4" s="8" customFormat="1" x14ac:dyDescent="0.25">
      <c r="A3042" s="8" t="str">
        <v>Super Puyo Puyo 2</v>
      </c>
      <c r="B3042" s="8" cm="1">
        <f t="array" ref="B3042">SUM(1*(VGSales[Name]=A3042))</f>
        <v>1</v>
      </c>
      <c r="C3042" s="8" cm="1">
        <f t="array" ref="C3042">ROWS(_xlfn.UNIQUE(_xlfn._xlws.FILTER(VGSales[Genre],VGSales[Name]=A3042)))</f>
        <v>1</v>
      </c>
      <c r="D3042" s="8">
        <f>SUMIFS(VGSales[Global_Sales],VGSales[Name],A3042)</f>
        <v>0.47</v>
      </c>
    </row>
    <row r="3043" spans="1:4" s="8" customFormat="1" x14ac:dyDescent="0.25">
      <c r="A3043" s="8" t="str">
        <v>Castlevania: Dawn of Sorrow</v>
      </c>
      <c r="B3043" s="8" cm="1">
        <f t="array" ref="B3043">SUM(1*(VGSales[Name]=A3043))</f>
        <v>1</v>
      </c>
      <c r="C3043" s="8" cm="1">
        <f t="array" ref="C3043">ROWS(_xlfn.UNIQUE(_xlfn._xlws.FILTER(VGSales[Genre],VGSales[Name]=A3043)))</f>
        <v>1</v>
      </c>
      <c r="D3043" s="8">
        <f>SUMIFS(VGSales[Global_Sales],VGSales[Name],A3043)</f>
        <v>0.47</v>
      </c>
    </row>
    <row r="3044" spans="1:4" s="8" customFormat="1" x14ac:dyDescent="0.25">
      <c r="A3044" s="8" t="str">
        <v>Naruto Shippuden: Ultimate Ninja Storm Revolution</v>
      </c>
      <c r="B3044" s="8" cm="1">
        <f t="array" ref="B3044">SUM(1*(VGSales[Name]=A3044))</f>
        <v>2</v>
      </c>
      <c r="C3044" s="8" cm="1">
        <f t="array" ref="C3044">ROWS(_xlfn.UNIQUE(_xlfn._xlws.FILTER(VGSales[Genre],VGSales[Name]=A3044)))</f>
        <v>1</v>
      </c>
      <c r="D3044" s="8">
        <f>SUMIFS(VGSales[Global_Sales],VGSales[Name],A3044)</f>
        <v>0.7</v>
      </c>
    </row>
    <row r="3045" spans="1:4" s="8" customFormat="1" x14ac:dyDescent="0.25">
      <c r="A3045" s="8" t="str">
        <v>Deadpool</v>
      </c>
      <c r="B3045" s="8" cm="1">
        <f t="array" ref="B3045">SUM(1*(VGSales[Name]=A3045))</f>
        <v>4</v>
      </c>
      <c r="C3045" s="8" cm="1">
        <f t="array" ref="C3045">ROWS(_xlfn.UNIQUE(_xlfn._xlws.FILTER(VGSales[Genre],VGSales[Name]=A3045)))</f>
        <v>1</v>
      </c>
      <c r="D3045" s="8">
        <f>SUMIFS(VGSales[Global_Sales],VGSales[Name],A3045)</f>
        <v>1.33</v>
      </c>
    </row>
    <row r="3046" spans="1:4" s="8" customFormat="1" x14ac:dyDescent="0.25">
      <c r="A3046" s="8" t="str">
        <v>WipEout</v>
      </c>
      <c r="B3046" s="8" cm="1">
        <f t="array" ref="B3046">SUM(1*(VGSales[Name]=A3046))</f>
        <v>1</v>
      </c>
      <c r="C3046" s="8" cm="1">
        <f t="array" ref="C3046">ROWS(_xlfn.UNIQUE(_xlfn._xlws.FILTER(VGSales[Genre],VGSales[Name]=A3046)))</f>
        <v>1</v>
      </c>
      <c r="D3046" s="8">
        <f>SUMIFS(VGSales[Global_Sales],VGSales[Name],A3046)</f>
        <v>0.47</v>
      </c>
    </row>
    <row r="3047" spans="1:4" s="8" customFormat="1" x14ac:dyDescent="0.25">
      <c r="A3047" s="8" t="str">
        <v>ICO</v>
      </c>
      <c r="B3047" s="8" cm="1">
        <f t="array" ref="B3047">SUM(1*(VGSales[Name]=A3047))</f>
        <v>2</v>
      </c>
      <c r="C3047" s="8" cm="1">
        <f t="array" ref="C3047">ROWS(_xlfn.UNIQUE(_xlfn._xlws.FILTER(VGSales[Genre],VGSales[Name]=A3047)))</f>
        <v>1</v>
      </c>
      <c r="D3047" s="8">
        <f>SUMIFS(VGSales[Global_Sales],VGSales[Name],A3047)</f>
        <v>0.53</v>
      </c>
    </row>
    <row r="3048" spans="1:4" s="8" customFormat="1" x14ac:dyDescent="0.25">
      <c r="A3048" s="8" t="str">
        <v>Silent Hill: Downpour</v>
      </c>
      <c r="B3048" s="8" cm="1">
        <f t="array" ref="B3048">SUM(1*(VGSales[Name]=A3048))</f>
        <v>2</v>
      </c>
      <c r="C3048" s="8" cm="1">
        <f t="array" ref="C3048">ROWS(_xlfn.UNIQUE(_xlfn._xlws.FILTER(VGSales[Genre],VGSales[Name]=A3048)))</f>
        <v>1</v>
      </c>
      <c r="D3048" s="8">
        <f>SUMIFS(VGSales[Global_Sales],VGSales[Name],A3048)</f>
        <v>0.8</v>
      </c>
    </row>
    <row r="3049" spans="1:4" s="8" customFormat="1" x14ac:dyDescent="0.25">
      <c r="A3049" s="8" t="str">
        <v>Dragon Quest 25 Shuunen Kinin: Famicom &amp; Super Famicom Dragon Quest I-II-III</v>
      </c>
      <c r="B3049" s="8" cm="1">
        <f t="array" ref="B3049">SUM(1*(VGSales[Name]=A3049))</f>
        <v>1</v>
      </c>
      <c r="C3049" s="8" cm="1">
        <f t="array" ref="C3049">ROWS(_xlfn.UNIQUE(_xlfn._xlws.FILTER(VGSales[Genre],VGSales[Name]=A3049)))</f>
        <v>1</v>
      </c>
      <c r="D3049" s="8">
        <f>SUMIFS(VGSales[Global_Sales],VGSales[Name],A3049)</f>
        <v>0.47</v>
      </c>
    </row>
    <row r="3050" spans="1:4" s="8" customFormat="1" x14ac:dyDescent="0.25">
      <c r="A3050" s="8" t="str">
        <v>Victorious Boxers: Ippo's Road to Glory</v>
      </c>
      <c r="B3050" s="8" cm="1">
        <f t="array" ref="B3050">SUM(1*(VGSales[Name]=A3050))</f>
        <v>1</v>
      </c>
      <c r="C3050" s="8" cm="1">
        <f t="array" ref="C3050">ROWS(_xlfn.UNIQUE(_xlfn._xlws.FILTER(VGSales[Genre],VGSales[Name]=A3050)))</f>
        <v>1</v>
      </c>
      <c r="D3050" s="8">
        <f>SUMIFS(VGSales[Global_Sales],VGSales[Name],A3050)</f>
        <v>0.47</v>
      </c>
    </row>
    <row r="3051" spans="1:4" s="8" customFormat="1" x14ac:dyDescent="0.25">
      <c r="A3051" s="8" t="str">
        <v>Petz Sports</v>
      </c>
      <c r="B3051" s="8" cm="1">
        <f t="array" ref="B3051">SUM(1*(VGSales[Name]=A3051))</f>
        <v>1</v>
      </c>
      <c r="C3051" s="8" cm="1">
        <f t="array" ref="C3051">ROWS(_xlfn.UNIQUE(_xlfn._xlws.FILTER(VGSales[Genre],VGSales[Name]=A3051)))</f>
        <v>1</v>
      </c>
      <c r="D3051" s="8">
        <f>SUMIFS(VGSales[Global_Sales],VGSales[Name],A3051)</f>
        <v>0.47</v>
      </c>
    </row>
    <row r="3052" spans="1:4" s="8" customFormat="1" x14ac:dyDescent="0.25">
      <c r="A3052" s="8" t="str">
        <v>Densetsu no Stafi</v>
      </c>
      <c r="B3052" s="8" cm="1">
        <f t="array" ref="B3052">SUM(1*(VGSales[Name]=A3052))</f>
        <v>1</v>
      </c>
      <c r="C3052" s="8" cm="1">
        <f t="array" ref="C3052">ROWS(_xlfn.UNIQUE(_xlfn._xlws.FILTER(VGSales[Genre],VGSales[Name]=A3052)))</f>
        <v>1</v>
      </c>
      <c r="D3052" s="8">
        <f>SUMIFS(VGSales[Global_Sales],VGSales[Name],A3052)</f>
        <v>0.47</v>
      </c>
    </row>
    <row r="3053" spans="1:4" s="8" customFormat="1" x14ac:dyDescent="0.25">
      <c r="A3053" s="8" t="str">
        <v>Valkyrie Profile 2: Silmeria</v>
      </c>
      <c r="B3053" s="8" cm="1">
        <f t="array" ref="B3053">SUM(1*(VGSales[Name]=A3053))</f>
        <v>1</v>
      </c>
      <c r="C3053" s="8" cm="1">
        <f t="array" ref="C3053">ROWS(_xlfn.UNIQUE(_xlfn._xlws.FILTER(VGSales[Genre],VGSales[Name]=A3053)))</f>
        <v>1</v>
      </c>
      <c r="D3053" s="8">
        <f>SUMIFS(VGSales[Global_Sales],VGSales[Name],A3053)</f>
        <v>0.47</v>
      </c>
    </row>
    <row r="3054" spans="1:4" s="8" customFormat="1" x14ac:dyDescent="0.25">
      <c r="A3054" s="8" t="str">
        <v>Hot Wheels Velocity X</v>
      </c>
      <c r="B3054" s="8" cm="1">
        <f t="array" ref="B3054">SUM(1*(VGSales[Name]=A3054))</f>
        <v>3</v>
      </c>
      <c r="C3054" s="8" cm="1">
        <f t="array" ref="C3054">ROWS(_xlfn.UNIQUE(_xlfn._xlws.FILTER(VGSales[Genre],VGSales[Name]=A3054)))</f>
        <v>1</v>
      </c>
      <c r="D3054" s="8">
        <f>SUMIFS(VGSales[Global_Sales],VGSales[Name],A3054)</f>
        <v>0.74</v>
      </c>
    </row>
    <row r="3055" spans="1:4" s="8" customFormat="1" x14ac:dyDescent="0.25">
      <c r="A3055" s="8" t="str">
        <v>Shadowrun</v>
      </c>
      <c r="B3055" s="8" cm="1">
        <f t="array" ref="B3055">SUM(1*(VGSales[Name]=A3055))</f>
        <v>1</v>
      </c>
      <c r="C3055" s="8" cm="1">
        <f t="array" ref="C3055">ROWS(_xlfn.UNIQUE(_xlfn._xlws.FILTER(VGSales[Genre],VGSales[Name]=A3055)))</f>
        <v>1</v>
      </c>
      <c r="D3055" s="8">
        <f>SUMIFS(VGSales[Global_Sales],VGSales[Name],A3055)</f>
        <v>0.47</v>
      </c>
    </row>
    <row r="3056" spans="1:4" s="8" customFormat="1" x14ac:dyDescent="0.25">
      <c r="A3056" s="8" t="str">
        <v>Virtua Tennis 4: World Tour</v>
      </c>
      <c r="B3056" s="8" cm="1">
        <f t="array" ref="B3056">SUM(1*(VGSales[Name]=A3056))</f>
        <v>1</v>
      </c>
      <c r="C3056" s="8" cm="1">
        <f t="array" ref="C3056">ROWS(_xlfn.UNIQUE(_xlfn._xlws.FILTER(VGSales[Genre],VGSales[Name]=A3056)))</f>
        <v>1</v>
      </c>
      <c r="D3056" s="8">
        <f>SUMIFS(VGSales[Global_Sales],VGSales[Name],A3056)</f>
        <v>0.47</v>
      </c>
    </row>
    <row r="3057" spans="1:4" s="8" customFormat="1" x14ac:dyDescent="0.25">
      <c r="A3057" s="8" t="str">
        <v>Warhammer 40,000: Dawn of War II</v>
      </c>
      <c r="B3057" s="8" cm="1">
        <f t="array" ref="B3057">SUM(1*(VGSales[Name]=A3057))</f>
        <v>1</v>
      </c>
      <c r="C3057" s="8" cm="1">
        <f t="array" ref="C3057">ROWS(_xlfn.UNIQUE(_xlfn._xlws.FILTER(VGSales[Genre],VGSales[Name]=A3057)))</f>
        <v>1</v>
      </c>
      <c r="D3057" s="8">
        <f>SUMIFS(VGSales[Global_Sales],VGSales[Name],A3057)</f>
        <v>0.47</v>
      </c>
    </row>
    <row r="3058" spans="1:4" s="8" customFormat="1" x14ac:dyDescent="0.25">
      <c r="A3058" s="8" t="str">
        <v>Crazy Taxi: Fare Wars</v>
      </c>
      <c r="B3058" s="8" cm="1">
        <f t="array" ref="B3058">SUM(1*(VGSales[Name]=A3058))</f>
        <v>1</v>
      </c>
      <c r="C3058" s="8" cm="1">
        <f t="array" ref="C3058">ROWS(_xlfn.UNIQUE(_xlfn._xlws.FILTER(VGSales[Genre],VGSales[Name]=A3058)))</f>
        <v>1</v>
      </c>
      <c r="D3058" s="8">
        <f>SUMIFS(VGSales[Global_Sales],VGSales[Name],A3058)</f>
        <v>0.47</v>
      </c>
    </row>
    <row r="3059" spans="1:4" s="8" customFormat="1" x14ac:dyDescent="0.25">
      <c r="A3059" s="8" t="str">
        <v>Clash of Elementalists</v>
      </c>
      <c r="B3059" s="8" cm="1">
        <f t="array" ref="B3059">SUM(1*(VGSales[Name]=A3059))</f>
        <v>2</v>
      </c>
      <c r="C3059" s="8" cm="1">
        <f t="array" ref="C3059">ROWS(_xlfn.UNIQUE(_xlfn._xlws.FILTER(VGSales[Genre],VGSales[Name]=A3059)))</f>
        <v>1</v>
      </c>
      <c r="D3059" s="8">
        <f>SUMIFS(VGSales[Global_Sales],VGSales[Name],A3059)</f>
        <v>0.5</v>
      </c>
    </row>
    <row r="3060" spans="1:4" s="8" customFormat="1" x14ac:dyDescent="0.25">
      <c r="A3060" s="8" t="str">
        <v>L.A. Rush</v>
      </c>
      <c r="B3060" s="8" cm="1">
        <f t="array" ref="B3060">SUM(1*(VGSales[Name]=A3060))</f>
        <v>2</v>
      </c>
      <c r="C3060" s="8" cm="1">
        <f t="array" ref="C3060">ROWS(_xlfn.UNIQUE(_xlfn._xlws.FILTER(VGSales[Genre],VGSales[Name]=A3060)))</f>
        <v>1</v>
      </c>
      <c r="D3060" s="8">
        <f>SUMIFS(VGSales[Global_Sales],VGSales[Name],A3060)</f>
        <v>0.61</v>
      </c>
    </row>
    <row r="3061" spans="1:4" s="8" customFormat="1" x14ac:dyDescent="0.25">
      <c r="A3061" s="8" t="str">
        <v>Bomberman Hero</v>
      </c>
      <c r="B3061" s="8" cm="1">
        <f t="array" ref="B3061">SUM(1*(VGSales[Name]=A3061))</f>
        <v>1</v>
      </c>
      <c r="C3061" s="8" cm="1">
        <f t="array" ref="C3061">ROWS(_xlfn.UNIQUE(_xlfn._xlws.FILTER(VGSales[Genre],VGSales[Name]=A3061)))</f>
        <v>1</v>
      </c>
      <c r="D3061" s="8">
        <f>SUMIFS(VGSales[Global_Sales],VGSales[Name],A3061)</f>
        <v>0.47</v>
      </c>
    </row>
    <row r="3062" spans="1:4" s="8" customFormat="1" x14ac:dyDescent="0.25">
      <c r="A3062" s="8" t="str">
        <v>Automobili Lamborghini</v>
      </c>
      <c r="B3062" s="8" cm="1">
        <f t="array" ref="B3062">SUM(1*(VGSales[Name]=A3062))</f>
        <v>1</v>
      </c>
      <c r="C3062" s="8" cm="1">
        <f t="array" ref="C3062">ROWS(_xlfn.UNIQUE(_xlfn._xlws.FILTER(VGSales[Genre],VGSales[Name]=A3062)))</f>
        <v>1</v>
      </c>
      <c r="D3062" s="8">
        <f>SUMIFS(VGSales[Global_Sales],VGSales[Name],A3062)</f>
        <v>0.47</v>
      </c>
    </row>
    <row r="3063" spans="1:4" s="8" customFormat="1" x14ac:dyDescent="0.25">
      <c r="A3063" s="8" t="str">
        <v>Quest 64</v>
      </c>
      <c r="B3063" s="8" cm="1">
        <f t="array" ref="B3063">SUM(1*(VGSales[Name]=A3063))</f>
        <v>1</v>
      </c>
      <c r="C3063" s="8" cm="1">
        <f t="array" ref="C3063">ROWS(_xlfn.UNIQUE(_xlfn._xlws.FILTER(VGSales[Genre],VGSales[Name]=A3063)))</f>
        <v>1</v>
      </c>
      <c r="D3063" s="8">
        <f>SUMIFS(VGSales[Global_Sales],VGSales[Name],A3063)</f>
        <v>0.47</v>
      </c>
    </row>
    <row r="3064" spans="1:4" s="8" customFormat="1" x14ac:dyDescent="0.25">
      <c r="A3064" s="8" t="str">
        <v>Momotarou Dentetsu V</v>
      </c>
      <c r="B3064" s="8" cm="1">
        <f t="array" ref="B3064">SUM(1*(VGSales[Name]=A3064))</f>
        <v>1</v>
      </c>
      <c r="C3064" s="8" cm="1">
        <f t="array" ref="C3064">ROWS(_xlfn.UNIQUE(_xlfn._xlws.FILTER(VGSales[Genre],VGSales[Name]=A3064)))</f>
        <v>1</v>
      </c>
      <c r="D3064" s="8">
        <f>SUMIFS(VGSales[Global_Sales],VGSales[Name],A3064)</f>
        <v>0.47</v>
      </c>
    </row>
    <row r="3065" spans="1:4" s="8" customFormat="1" x14ac:dyDescent="0.25">
      <c r="A3065" s="8" t="str">
        <v>Doom 64</v>
      </c>
      <c r="B3065" s="8" cm="1">
        <f t="array" ref="B3065">SUM(1*(VGSales[Name]=A3065))</f>
        <v>1</v>
      </c>
      <c r="C3065" s="8" cm="1">
        <f t="array" ref="C3065">ROWS(_xlfn.UNIQUE(_xlfn._xlws.FILTER(VGSales[Genre],VGSales[Name]=A3065)))</f>
        <v>1</v>
      </c>
      <c r="D3065" s="8">
        <f>SUMIFS(VGSales[Global_Sales],VGSales[Name],A3065)</f>
        <v>0.47</v>
      </c>
    </row>
    <row r="3066" spans="1:4" s="8" customFormat="1" x14ac:dyDescent="0.25">
      <c r="A3066" s="8" t="str">
        <v>Boom Blox Bash Party</v>
      </c>
      <c r="B3066" s="8" cm="1">
        <f t="array" ref="B3066">SUM(1*(VGSales[Name]=A3066))</f>
        <v>1</v>
      </c>
      <c r="C3066" s="8" cm="1">
        <f t="array" ref="C3066">ROWS(_xlfn.UNIQUE(_xlfn._xlws.FILTER(VGSales[Genre],VGSales[Name]=A3066)))</f>
        <v>1</v>
      </c>
      <c r="D3066" s="8">
        <f>SUMIFS(VGSales[Global_Sales],VGSales[Name],A3066)</f>
        <v>0.47</v>
      </c>
    </row>
    <row r="3067" spans="1:4" s="8" customFormat="1" x14ac:dyDescent="0.25">
      <c r="A3067" s="8" t="str">
        <v>The Sims 3: Ambitions</v>
      </c>
      <c r="B3067" s="8" cm="1">
        <f t="array" ref="B3067">SUM(1*(VGSales[Name]=A3067))</f>
        <v>1</v>
      </c>
      <c r="C3067" s="8" cm="1">
        <f t="array" ref="C3067">ROWS(_xlfn.UNIQUE(_xlfn._xlws.FILTER(VGSales[Genre],VGSales[Name]=A3067)))</f>
        <v>1</v>
      </c>
      <c r="D3067" s="8">
        <f>SUMIFS(VGSales[Global_Sales],VGSales[Name],A3067)</f>
        <v>0.47</v>
      </c>
    </row>
    <row r="3068" spans="1:4" s="8" customFormat="1" x14ac:dyDescent="0.25">
      <c r="A3068" s="8" t="str">
        <v>Dead or Alive 4</v>
      </c>
      <c r="B3068" s="8" cm="1">
        <f t="array" ref="B3068">SUM(1*(VGSales[Name]=A3068))</f>
        <v>1</v>
      </c>
      <c r="C3068" s="8" cm="1">
        <f t="array" ref="C3068">ROWS(_xlfn.UNIQUE(_xlfn._xlws.FILTER(VGSales[Genre],VGSales[Name]=A3068)))</f>
        <v>1</v>
      </c>
      <c r="D3068" s="8">
        <f>SUMIFS(VGSales[Global_Sales],VGSales[Name],A3068)</f>
        <v>0.47</v>
      </c>
    </row>
    <row r="3069" spans="1:4" s="8" customFormat="1" x14ac:dyDescent="0.25">
      <c r="A3069" s="8" t="str">
        <v>Rise of Nightmares</v>
      </c>
      <c r="B3069" s="8" cm="1">
        <f t="array" ref="B3069">SUM(1*(VGSales[Name]=A3069))</f>
        <v>1</v>
      </c>
      <c r="C3069" s="8" cm="1">
        <f t="array" ref="C3069">ROWS(_xlfn.UNIQUE(_xlfn._xlws.FILTER(VGSales[Genre],VGSales[Name]=A3069)))</f>
        <v>1</v>
      </c>
      <c r="D3069" s="8">
        <f>SUMIFS(VGSales[Global_Sales],VGSales[Name],A3069)</f>
        <v>0.47</v>
      </c>
    </row>
    <row r="3070" spans="1:4" s="8" customFormat="1" x14ac:dyDescent="0.25">
      <c r="A3070" s="8" t="str">
        <v>NBA Ballers: Phenom</v>
      </c>
      <c r="B3070" s="8" cm="1">
        <f t="array" ref="B3070">SUM(1*(VGSales[Name]=A3070))</f>
        <v>2</v>
      </c>
      <c r="C3070" s="8" cm="1">
        <f t="array" ref="C3070">ROWS(_xlfn.UNIQUE(_xlfn._xlws.FILTER(VGSales[Genre],VGSales[Name]=A3070)))</f>
        <v>1</v>
      </c>
      <c r="D3070" s="8">
        <f>SUMIFS(VGSales[Global_Sales],VGSales[Name],A3070)</f>
        <v>0.6</v>
      </c>
    </row>
    <row r="3071" spans="1:4" s="8" customFormat="1" x14ac:dyDescent="0.25">
      <c r="A3071" s="8" t="str">
        <v>MTV Music Generator</v>
      </c>
      <c r="B3071" s="8" cm="1">
        <f t="array" ref="B3071">SUM(1*(VGSales[Name]=A3071))</f>
        <v>1</v>
      </c>
      <c r="C3071" s="8" cm="1">
        <f t="array" ref="C3071">ROWS(_xlfn.UNIQUE(_xlfn._xlws.FILTER(VGSales[Genre],VGSales[Name]=A3071)))</f>
        <v>1</v>
      </c>
      <c r="D3071" s="8">
        <f>SUMIFS(VGSales[Global_Sales],VGSales[Name],A3071)</f>
        <v>0.47</v>
      </c>
    </row>
    <row r="3072" spans="1:4" s="8" customFormat="1" x14ac:dyDescent="0.25">
      <c r="A3072" s="8" t="str">
        <v>Spider-Man: Friend or Foe</v>
      </c>
      <c r="B3072" s="8" cm="1">
        <f t="array" ref="B3072">SUM(1*(VGSales[Name]=A3072))</f>
        <v>6</v>
      </c>
      <c r="C3072" s="8" cm="1">
        <f t="array" ref="C3072">ROWS(_xlfn.UNIQUE(_xlfn._xlws.FILTER(VGSales[Genre],VGSales[Name]=A3072)))</f>
        <v>1</v>
      </c>
      <c r="D3072" s="8">
        <f>SUMIFS(VGSales[Global_Sales],VGSales[Name],A3072)</f>
        <v>1.4799999999999998</v>
      </c>
    </row>
    <row r="3073" spans="1:4" s="8" customFormat="1" x14ac:dyDescent="0.25">
      <c r="A3073" s="8" t="str">
        <v>Major League Baseball 2K13</v>
      </c>
      <c r="B3073" s="8" cm="1">
        <f t="array" ref="B3073">SUM(1*(VGSales[Name]=A3073))</f>
        <v>2</v>
      </c>
      <c r="C3073" s="8" cm="1">
        <f t="array" ref="C3073">ROWS(_xlfn.UNIQUE(_xlfn._xlws.FILTER(VGSales[Genre],VGSales[Name]=A3073)))</f>
        <v>1</v>
      </c>
      <c r="D3073" s="8">
        <f>SUMIFS(VGSales[Global_Sales],VGSales[Name],A3073)</f>
        <v>0.62</v>
      </c>
    </row>
    <row r="3074" spans="1:4" s="8" customFormat="1" x14ac:dyDescent="0.25">
      <c r="A3074" s="8" t="str">
        <v>Super Momotarou Dentetsu DX</v>
      </c>
      <c r="B3074" s="8" cm="1">
        <f t="array" ref="B3074">SUM(1*(VGSales[Name]=A3074))</f>
        <v>1</v>
      </c>
      <c r="C3074" s="8" cm="1">
        <f t="array" ref="C3074">ROWS(_xlfn.UNIQUE(_xlfn._xlws.FILTER(VGSales[Genre],VGSales[Name]=A3074)))</f>
        <v>1</v>
      </c>
      <c r="D3074" s="8">
        <f>SUMIFS(VGSales[Global_Sales],VGSales[Name],A3074)</f>
        <v>0.47</v>
      </c>
    </row>
    <row r="3075" spans="1:4" s="8" customFormat="1" x14ac:dyDescent="0.25">
      <c r="A3075" s="8" t="str">
        <v>World Soccer Winning Eleven 8: Liveware Evolution</v>
      </c>
      <c r="B3075" s="8" cm="1">
        <f t="array" ref="B3075">SUM(1*(VGSales[Name]=A3075))</f>
        <v>1</v>
      </c>
      <c r="C3075" s="8" cm="1">
        <f t="array" ref="C3075">ROWS(_xlfn.UNIQUE(_xlfn._xlws.FILTER(VGSales[Genre],VGSales[Name]=A3075)))</f>
        <v>1</v>
      </c>
      <c r="D3075" s="8">
        <f>SUMIFS(VGSales[Global_Sales],VGSales[Name],A3075)</f>
        <v>0.47</v>
      </c>
    </row>
    <row r="3076" spans="1:4" s="8" customFormat="1" x14ac:dyDescent="0.25">
      <c r="A3076" s="8" t="str">
        <v>The Sims 3: Outdoor Living Stuff</v>
      </c>
      <c r="B3076" s="8" cm="1">
        <f t="array" ref="B3076">SUM(1*(VGSales[Name]=A3076))</f>
        <v>1</v>
      </c>
      <c r="C3076" s="8" cm="1">
        <f t="array" ref="C3076">ROWS(_xlfn.UNIQUE(_xlfn._xlws.FILTER(VGSales[Genre],VGSales[Name]=A3076)))</f>
        <v>1</v>
      </c>
      <c r="D3076" s="8">
        <f>SUMIFS(VGSales[Global_Sales],VGSales[Name],A3076)</f>
        <v>0.47</v>
      </c>
    </row>
    <row r="3077" spans="1:4" s="8" customFormat="1" x14ac:dyDescent="0.25">
      <c r="A3077" s="8" t="str">
        <v>Downhill Domination</v>
      </c>
      <c r="B3077" s="8" cm="1">
        <f t="array" ref="B3077">SUM(1*(VGSales[Name]=A3077))</f>
        <v>1</v>
      </c>
      <c r="C3077" s="8" cm="1">
        <f t="array" ref="C3077">ROWS(_xlfn.UNIQUE(_xlfn._xlws.FILTER(VGSales[Genre],VGSales[Name]=A3077)))</f>
        <v>1</v>
      </c>
      <c r="D3077" s="8">
        <f>SUMIFS(VGSales[Global_Sales],VGSales[Name],A3077)</f>
        <v>0.47</v>
      </c>
    </row>
    <row r="3078" spans="1:4" s="8" customFormat="1" x14ac:dyDescent="0.25">
      <c r="A3078" s="8" t="str">
        <v>Pirates of the Caribbean: Dead Man's Chest</v>
      </c>
      <c r="B3078" s="8" cm="1">
        <f t="array" ref="B3078">SUM(1*(VGSales[Name]=A3078))</f>
        <v>3</v>
      </c>
      <c r="C3078" s="8" cm="1">
        <f t="array" ref="C3078">ROWS(_xlfn.UNIQUE(_xlfn._xlws.FILTER(VGSales[Genre],VGSales[Name]=A3078)))</f>
        <v>1</v>
      </c>
      <c r="D3078" s="8">
        <f>SUMIFS(VGSales[Global_Sales],VGSales[Name],A3078)</f>
        <v>1.01</v>
      </c>
    </row>
    <row r="3079" spans="1:4" s="8" customFormat="1" x14ac:dyDescent="0.25">
      <c r="A3079" s="8" t="str">
        <v>World Series of Poker</v>
      </c>
      <c r="B3079" s="8" cm="1">
        <f t="array" ref="B3079">SUM(1*(VGSales[Name]=A3079))</f>
        <v>4</v>
      </c>
      <c r="C3079" s="8" cm="1">
        <f t="array" ref="C3079">ROWS(_xlfn.UNIQUE(_xlfn._xlws.FILTER(VGSales[Genre],VGSales[Name]=A3079)))</f>
        <v>1</v>
      </c>
      <c r="D3079" s="8">
        <f>SUMIFS(VGSales[Global_Sales],VGSales[Name],A3079)</f>
        <v>0.98</v>
      </c>
    </row>
    <row r="3080" spans="1:4" s="8" customFormat="1" x14ac:dyDescent="0.25">
      <c r="A3080" s="8" t="str">
        <v>Inazuma Eleven Go 2: Chrono Stone</v>
      </c>
      <c r="B3080" s="8" cm="1">
        <f t="array" ref="B3080">SUM(1*(VGSales[Name]=A3080))</f>
        <v>1</v>
      </c>
      <c r="C3080" s="8" cm="1">
        <f t="array" ref="C3080">ROWS(_xlfn.UNIQUE(_xlfn._xlws.FILTER(VGSales[Genre],VGSales[Name]=A3080)))</f>
        <v>1</v>
      </c>
      <c r="D3080" s="8">
        <f>SUMIFS(VGSales[Global_Sales],VGSales[Name],A3080)</f>
        <v>0.47</v>
      </c>
    </row>
    <row r="3081" spans="1:4" s="8" customFormat="1" x14ac:dyDescent="0.25">
      <c r="A3081" s="8" t="str">
        <v>NHL 97</v>
      </c>
      <c r="B3081" s="8" cm="1">
        <f t="array" ref="B3081">SUM(1*(VGSales[Name]=A3081))</f>
        <v>1</v>
      </c>
      <c r="C3081" s="8" cm="1">
        <f t="array" ref="C3081">ROWS(_xlfn.UNIQUE(_xlfn._xlws.FILTER(VGSales[Genre],VGSales[Name]=A3081)))</f>
        <v>1</v>
      </c>
      <c r="D3081" s="8">
        <f>SUMIFS(VGSales[Global_Sales],VGSales[Name],A3081)</f>
        <v>0.47</v>
      </c>
    </row>
    <row r="3082" spans="1:4" s="8" customFormat="1" x14ac:dyDescent="0.25">
      <c r="A3082" s="8" t="str">
        <v>We Sing Encore</v>
      </c>
      <c r="B3082" s="8" cm="1">
        <f t="array" ref="B3082">SUM(1*(VGSales[Name]=A3082))</f>
        <v>1</v>
      </c>
      <c r="C3082" s="8" cm="1">
        <f t="array" ref="C3082">ROWS(_xlfn.UNIQUE(_xlfn._xlws.FILTER(VGSales[Genre],VGSales[Name]=A3082)))</f>
        <v>1</v>
      </c>
      <c r="D3082" s="8">
        <f>SUMIFS(VGSales[Global_Sales],VGSales[Name],A3082)</f>
        <v>0.47</v>
      </c>
    </row>
    <row r="3083" spans="1:4" s="8" customFormat="1" x14ac:dyDescent="0.25">
      <c r="A3083" s="8" t="str">
        <v>Kong: The 8th Wonder of the World</v>
      </c>
      <c r="B3083" s="8" cm="1">
        <f t="array" ref="B3083">SUM(1*(VGSales[Name]=A3083))</f>
        <v>1</v>
      </c>
      <c r="C3083" s="8" cm="1">
        <f t="array" ref="C3083">ROWS(_xlfn.UNIQUE(_xlfn._xlws.FILTER(VGSales[Genre],VGSales[Name]=A3083)))</f>
        <v>1</v>
      </c>
      <c r="D3083" s="8">
        <f>SUMIFS(VGSales[Global_Sales],VGSales[Name],A3083)</f>
        <v>0.47</v>
      </c>
    </row>
    <row r="3084" spans="1:4" s="8" customFormat="1" x14ac:dyDescent="0.25">
      <c r="A3084" s="8" t="str">
        <v>Mega Man Star Force 3: Black Ace / Red Joker</v>
      </c>
      <c r="B3084" s="8" cm="1">
        <f t="array" ref="B3084">SUM(1*(VGSales[Name]=A3084))</f>
        <v>1</v>
      </c>
      <c r="C3084" s="8" cm="1">
        <f t="array" ref="C3084">ROWS(_xlfn.UNIQUE(_xlfn._xlws.FILTER(VGSales[Genre],VGSales[Name]=A3084)))</f>
        <v>1</v>
      </c>
      <c r="D3084" s="8">
        <f>SUMIFS(VGSales[Global_Sales],VGSales[Name],A3084)</f>
        <v>0.47</v>
      </c>
    </row>
    <row r="3085" spans="1:4" s="8" customFormat="1" x14ac:dyDescent="0.25">
      <c r="A3085" s="8" t="str">
        <v>Crayola: Treasure Adventures</v>
      </c>
      <c r="B3085" s="8" cm="1">
        <f t="array" ref="B3085">SUM(1*(VGSales[Name]=A3085))</f>
        <v>1</v>
      </c>
      <c r="C3085" s="8" cm="1">
        <f t="array" ref="C3085">ROWS(_xlfn.UNIQUE(_xlfn._xlws.FILTER(VGSales[Genre],VGSales[Name]=A3085)))</f>
        <v>1</v>
      </c>
      <c r="D3085" s="8">
        <f>SUMIFS(VGSales[Global_Sales],VGSales[Name],A3085)</f>
        <v>0.47</v>
      </c>
    </row>
    <row r="3086" spans="1:4" s="8" customFormat="1" x14ac:dyDescent="0.25">
      <c r="A3086" s="8" t="str">
        <v>Godzilla: Save the Earth</v>
      </c>
      <c r="B3086" s="8" cm="1">
        <f t="array" ref="B3086">SUM(1*(VGSales[Name]=A3086))</f>
        <v>2</v>
      </c>
      <c r="C3086" s="8" cm="1">
        <f t="array" ref="C3086">ROWS(_xlfn.UNIQUE(_xlfn._xlws.FILTER(VGSales[Genre],VGSales[Name]=A3086)))</f>
        <v>1</v>
      </c>
      <c r="D3086" s="8">
        <f>SUMIFS(VGSales[Global_Sales],VGSales[Name],A3086)</f>
        <v>0.61</v>
      </c>
    </row>
    <row r="3087" spans="1:4" s="8" customFormat="1" x14ac:dyDescent="0.25">
      <c r="A3087" s="8" t="str">
        <v>Dance Dance Revolution: Mario Mix</v>
      </c>
      <c r="B3087" s="8" cm="1">
        <f t="array" ref="B3087">SUM(1*(VGSales[Name]=A3087))</f>
        <v>1</v>
      </c>
      <c r="C3087" s="8" cm="1">
        <f t="array" ref="C3087">ROWS(_xlfn.UNIQUE(_xlfn._xlws.FILTER(VGSales[Genre],VGSales[Name]=A3087)))</f>
        <v>1</v>
      </c>
      <c r="D3087" s="8">
        <f>SUMIFS(VGSales[Global_Sales],VGSales[Name],A3087)</f>
        <v>0.47</v>
      </c>
    </row>
    <row r="3088" spans="1:4" s="8" customFormat="1" x14ac:dyDescent="0.25">
      <c r="A3088" s="8" t="str">
        <v>Metal Gear Solid: The Twin Snakes</v>
      </c>
      <c r="B3088" s="8" cm="1">
        <f t="array" ref="B3088">SUM(1*(VGSales[Name]=A3088))</f>
        <v>1</v>
      </c>
      <c r="C3088" s="8" cm="1">
        <f t="array" ref="C3088">ROWS(_xlfn.UNIQUE(_xlfn._xlws.FILTER(VGSales[Genre],VGSales[Name]=A3088)))</f>
        <v>1</v>
      </c>
      <c r="D3088" s="8">
        <f>SUMIFS(VGSales[Global_Sales],VGSales[Name],A3088)</f>
        <v>0.47</v>
      </c>
    </row>
    <row r="3089" spans="1:4" s="8" customFormat="1" x14ac:dyDescent="0.25">
      <c r="A3089" s="8" t="str">
        <v>Imagine: Figure Skater (US sales)</v>
      </c>
      <c r="B3089" s="8" cm="1">
        <f t="array" ref="B3089">SUM(1*(VGSales[Name]=A3089))</f>
        <v>1</v>
      </c>
      <c r="C3089" s="8" cm="1">
        <f t="array" ref="C3089">ROWS(_xlfn.UNIQUE(_xlfn._xlws.FILTER(VGSales[Genre],VGSales[Name]=A3089)))</f>
        <v>1</v>
      </c>
      <c r="D3089" s="8">
        <f>SUMIFS(VGSales[Global_Sales],VGSales[Name],A3089)</f>
        <v>0.47</v>
      </c>
    </row>
    <row r="3090" spans="1:4" s="8" customFormat="1" x14ac:dyDescent="0.25">
      <c r="A3090" s="8" t="str">
        <v>Mat Hoffman's Pro BMX 2</v>
      </c>
      <c r="B3090" s="8" cm="1">
        <f t="array" ref="B3090">SUM(1*(VGSales[Name]=A3090))</f>
        <v>4</v>
      </c>
      <c r="C3090" s="8" cm="1">
        <f t="array" ref="C3090">ROWS(_xlfn.UNIQUE(_xlfn._xlws.FILTER(VGSales[Genre],VGSales[Name]=A3090)))</f>
        <v>1</v>
      </c>
      <c r="D3090" s="8">
        <f>SUMIFS(VGSales[Global_Sales],VGSales[Name],A3090)</f>
        <v>0.8600000000000001</v>
      </c>
    </row>
    <row r="3091" spans="1:4" s="8" customFormat="1" x14ac:dyDescent="0.25">
      <c r="A3091" s="8" t="str">
        <v>Metal Gear Solid: The Essential Collection</v>
      </c>
      <c r="B3091" s="8" cm="1">
        <f t="array" ref="B3091">SUM(1*(VGSales[Name]=A3091))</f>
        <v>1</v>
      </c>
      <c r="C3091" s="8" cm="1">
        <f t="array" ref="C3091">ROWS(_xlfn.UNIQUE(_xlfn._xlws.FILTER(VGSales[Genre],VGSales[Name]=A3091)))</f>
        <v>1</v>
      </c>
      <c r="D3091" s="8">
        <f>SUMIFS(VGSales[Global_Sales],VGSales[Name],A3091)</f>
        <v>0.46</v>
      </c>
    </row>
    <row r="3092" spans="1:4" s="8" customFormat="1" x14ac:dyDescent="0.25">
      <c r="A3092" s="8" t="str">
        <v>Iridion 3D</v>
      </c>
      <c r="B3092" s="8" cm="1">
        <f t="array" ref="B3092">SUM(1*(VGSales[Name]=A3092))</f>
        <v>1</v>
      </c>
      <c r="C3092" s="8" cm="1">
        <f t="array" ref="C3092">ROWS(_xlfn.UNIQUE(_xlfn._xlws.FILTER(VGSales[Genre],VGSales[Name]=A3092)))</f>
        <v>1</v>
      </c>
      <c r="D3092" s="8">
        <f>SUMIFS(VGSales[Global_Sales],VGSales[Name],A3092)</f>
        <v>0.46</v>
      </c>
    </row>
    <row r="3093" spans="1:4" s="8" customFormat="1" x14ac:dyDescent="0.25">
      <c r="A3093" s="8" t="str">
        <v>Classic NES Series: Pac-Man</v>
      </c>
      <c r="B3093" s="8" cm="1">
        <f t="array" ref="B3093">SUM(1*(VGSales[Name]=A3093))</f>
        <v>1</v>
      </c>
      <c r="C3093" s="8" cm="1">
        <f t="array" ref="C3093">ROWS(_xlfn.UNIQUE(_xlfn._xlws.FILTER(VGSales[Genre],VGSales[Name]=A3093)))</f>
        <v>1</v>
      </c>
      <c r="D3093" s="8">
        <f>SUMIFS(VGSales[Global_Sales],VGSales[Name],A3093)</f>
        <v>0.46</v>
      </c>
    </row>
    <row r="3094" spans="1:4" s="8" customFormat="1" x14ac:dyDescent="0.25">
      <c r="A3094" s="8" t="str">
        <v>Dragon Ball Z: Collectible Card Game</v>
      </c>
      <c r="B3094" s="8" cm="1">
        <f t="array" ref="B3094">SUM(1*(VGSales[Name]=A3094))</f>
        <v>1</v>
      </c>
      <c r="C3094" s="8" cm="1">
        <f t="array" ref="C3094">ROWS(_xlfn.UNIQUE(_xlfn._xlws.FILTER(VGSales[Genre],VGSales[Name]=A3094)))</f>
        <v>1</v>
      </c>
      <c r="D3094" s="8">
        <f>SUMIFS(VGSales[Global_Sales],VGSales[Name],A3094)</f>
        <v>0.46</v>
      </c>
    </row>
    <row r="3095" spans="1:4" s="8" customFormat="1" x14ac:dyDescent="0.25">
      <c r="A3095" s="8" t="str">
        <v>Circus Atari</v>
      </c>
      <c r="B3095" s="8" cm="1">
        <f t="array" ref="B3095">SUM(1*(VGSales[Name]=A3095))</f>
        <v>1</v>
      </c>
      <c r="C3095" s="8" cm="1">
        <f t="array" ref="C3095">ROWS(_xlfn.UNIQUE(_xlfn._xlws.FILTER(VGSales[Genre],VGSales[Name]=A3095)))</f>
        <v>1</v>
      </c>
      <c r="D3095" s="8">
        <f>SUMIFS(VGSales[Global_Sales],VGSales[Name],A3095)</f>
        <v>0.46</v>
      </c>
    </row>
    <row r="3096" spans="1:4" s="8" customFormat="1" x14ac:dyDescent="0.25">
      <c r="A3096" s="8" t="str">
        <v>Country Dance 2</v>
      </c>
      <c r="B3096" s="8" cm="1">
        <f t="array" ref="B3096">SUM(1*(VGSales[Name]=A3096))</f>
        <v>1</v>
      </c>
      <c r="C3096" s="8" cm="1">
        <f t="array" ref="C3096">ROWS(_xlfn.UNIQUE(_xlfn._xlws.FILTER(VGSales[Genre],VGSales[Name]=A3096)))</f>
        <v>1</v>
      </c>
      <c r="D3096" s="8">
        <f>SUMIFS(VGSales[Global_Sales],VGSales[Name],A3096)</f>
        <v>0.46</v>
      </c>
    </row>
    <row r="3097" spans="1:4" s="8" customFormat="1" x14ac:dyDescent="0.25">
      <c r="A3097" s="8" t="str">
        <v>Razor Freestyle Scooter</v>
      </c>
      <c r="B3097" s="8" cm="1">
        <f t="array" ref="B3097">SUM(1*(VGSales[Name]=A3097))</f>
        <v>2</v>
      </c>
      <c r="C3097" s="8" cm="1">
        <f t="array" ref="C3097">ROWS(_xlfn.UNIQUE(_xlfn._xlws.FILTER(VGSales[Genre],VGSales[Name]=A3097)))</f>
        <v>1</v>
      </c>
      <c r="D3097" s="8">
        <f>SUMIFS(VGSales[Global_Sales],VGSales[Name],A3097)</f>
        <v>0.47000000000000003</v>
      </c>
    </row>
    <row r="3098" spans="1:4" s="8" customFormat="1" x14ac:dyDescent="0.25">
      <c r="A3098" s="8" t="str">
        <v>F.E.A.R. 3</v>
      </c>
      <c r="B3098" s="8" cm="1">
        <f t="array" ref="B3098">SUM(1*(VGSales[Name]=A3098))</f>
        <v>3</v>
      </c>
      <c r="C3098" s="8" cm="1">
        <f t="array" ref="C3098">ROWS(_xlfn.UNIQUE(_xlfn._xlws.FILTER(VGSales[Genre],VGSales[Name]=A3098)))</f>
        <v>1</v>
      </c>
      <c r="D3098" s="8">
        <f>SUMIFS(VGSales[Global_Sales],VGSales[Name],A3098)</f>
        <v>1.06</v>
      </c>
    </row>
    <row r="3099" spans="1:4" s="8" customFormat="1" x14ac:dyDescent="0.25">
      <c r="A3099" s="8" t="str">
        <v>Disney's Kim Possible 3: Team Possible</v>
      </c>
      <c r="B3099" s="8" cm="1">
        <f t="array" ref="B3099">SUM(1*(VGSales[Name]=A3099))</f>
        <v>1</v>
      </c>
      <c r="C3099" s="8" cm="1">
        <f t="array" ref="C3099">ROWS(_xlfn.UNIQUE(_xlfn._xlws.FILTER(VGSales[Genre],VGSales[Name]=A3099)))</f>
        <v>1</v>
      </c>
      <c r="D3099" s="8">
        <f>SUMIFS(VGSales[Global_Sales],VGSales[Name],A3099)</f>
        <v>0.46</v>
      </c>
    </row>
    <row r="3100" spans="1:4" s="8" customFormat="1" x14ac:dyDescent="0.25">
      <c r="A3100" s="8" t="str">
        <v>Rygar: The Legendary Adventure</v>
      </c>
      <c r="B3100" s="8" cm="1">
        <f t="array" ref="B3100">SUM(1*(VGSales[Name]=A3100))</f>
        <v>1</v>
      </c>
      <c r="C3100" s="8" cm="1">
        <f t="array" ref="C3100">ROWS(_xlfn.UNIQUE(_xlfn._xlws.FILTER(VGSales[Genre],VGSales[Name]=A3100)))</f>
        <v>1</v>
      </c>
      <c r="D3100" s="8">
        <f>SUMIFS(VGSales[Global_Sales],VGSales[Name],A3100)</f>
        <v>0.46</v>
      </c>
    </row>
    <row r="3101" spans="1:4" s="8" customFormat="1" x14ac:dyDescent="0.25">
      <c r="A3101" s="8" t="str">
        <v>Syphon Filter: Logan's Shadow</v>
      </c>
      <c r="B3101" s="8" cm="1">
        <f t="array" ref="B3101">SUM(1*(VGSales[Name]=A3101))</f>
        <v>2</v>
      </c>
      <c r="C3101" s="8" cm="1">
        <f t="array" ref="C3101">ROWS(_xlfn.UNIQUE(_xlfn._xlws.FILTER(VGSales[Genre],VGSales[Name]=A3101)))</f>
        <v>1</v>
      </c>
      <c r="D3101" s="8">
        <f>SUMIFS(VGSales[Global_Sales],VGSales[Name],A3101)</f>
        <v>0.52</v>
      </c>
    </row>
    <row r="3102" spans="1:4" s="8" customFormat="1" x14ac:dyDescent="0.25">
      <c r="A3102" s="8" t="str">
        <v>Super Batter Up</v>
      </c>
      <c r="B3102" s="8" cm="1">
        <f t="array" ref="B3102">SUM(1*(VGSales[Name]=A3102))</f>
        <v>1</v>
      </c>
      <c r="C3102" s="8" cm="1">
        <f t="array" ref="C3102">ROWS(_xlfn.UNIQUE(_xlfn._xlws.FILTER(VGSales[Genre],VGSales[Name]=A3102)))</f>
        <v>1</v>
      </c>
      <c r="D3102" s="8">
        <f>SUMIFS(VGSales[Global_Sales],VGSales[Name],A3102)</f>
        <v>0.46</v>
      </c>
    </row>
    <row r="3103" spans="1:4" s="8" customFormat="1" x14ac:dyDescent="0.25">
      <c r="A3103" s="8" t="str">
        <v>Kessen II</v>
      </c>
      <c r="B3103" s="8" cm="1">
        <f t="array" ref="B3103">SUM(1*(VGSales[Name]=A3103))</f>
        <v>1</v>
      </c>
      <c r="C3103" s="8" cm="1">
        <f t="array" ref="C3103">ROWS(_xlfn.UNIQUE(_xlfn._xlws.FILTER(VGSales[Genre],VGSales[Name]=A3103)))</f>
        <v>1</v>
      </c>
      <c r="D3103" s="8">
        <f>SUMIFS(VGSales[Global_Sales],VGSales[Name],A3103)</f>
        <v>0.46</v>
      </c>
    </row>
    <row r="3104" spans="1:4" s="8" customFormat="1" x14ac:dyDescent="0.25">
      <c r="A3104" s="8" t="str">
        <v>Crayon Shin-Chan: Arashi o Yobu Enji</v>
      </c>
      <c r="B3104" s="8" cm="1">
        <f t="array" ref="B3104">SUM(1*(VGSales[Name]=A3104))</f>
        <v>1</v>
      </c>
      <c r="C3104" s="8" cm="1">
        <f t="array" ref="C3104">ROWS(_xlfn.UNIQUE(_xlfn._xlws.FILTER(VGSales[Genre],VGSales[Name]=A3104)))</f>
        <v>1</v>
      </c>
      <c r="D3104" s="8">
        <f>SUMIFS(VGSales[Global_Sales],VGSales[Name],A3104)</f>
        <v>0.46</v>
      </c>
    </row>
    <row r="3105" spans="1:4" s="8" customFormat="1" x14ac:dyDescent="0.25">
      <c r="A3105" s="8" t="str">
        <v>Stuart Little 2</v>
      </c>
      <c r="B3105" s="8" cm="1">
        <f t="array" ref="B3105">SUM(1*(VGSales[Name]=A3105))</f>
        <v>1</v>
      </c>
      <c r="C3105" s="8" cm="1">
        <f t="array" ref="C3105">ROWS(_xlfn.UNIQUE(_xlfn._xlws.FILTER(VGSales[Genre],VGSales[Name]=A3105)))</f>
        <v>1</v>
      </c>
      <c r="D3105" s="8">
        <f>SUMIFS(VGSales[Global_Sales],VGSales[Name],A3105)</f>
        <v>0.46</v>
      </c>
    </row>
    <row r="3106" spans="1:4" s="8" customFormat="1" x14ac:dyDescent="0.25">
      <c r="A3106" s="8" t="str">
        <v>Art Academy: Lessons for Everyone</v>
      </c>
      <c r="B3106" s="8" cm="1">
        <f t="array" ref="B3106">SUM(1*(VGSales[Name]=A3106))</f>
        <v>1</v>
      </c>
      <c r="C3106" s="8" cm="1">
        <f t="array" ref="C3106">ROWS(_xlfn.UNIQUE(_xlfn._xlws.FILTER(VGSales[Genre],VGSales[Name]=A3106)))</f>
        <v>1</v>
      </c>
      <c r="D3106" s="8">
        <f>SUMIFS(VGSales[Global_Sales],VGSales[Name],A3106)</f>
        <v>0.46</v>
      </c>
    </row>
    <row r="3107" spans="1:4" s="8" customFormat="1" x14ac:dyDescent="0.25">
      <c r="A3107" s="8" t="str">
        <v>ATV Offroad Fury Pro</v>
      </c>
      <c r="B3107" s="8" cm="1">
        <f t="array" ref="B3107">SUM(1*(VGSales[Name]=A3107))</f>
        <v>1</v>
      </c>
      <c r="C3107" s="8" cm="1">
        <f t="array" ref="C3107">ROWS(_xlfn.UNIQUE(_xlfn._xlws.FILTER(VGSales[Genre],VGSales[Name]=A3107)))</f>
        <v>1</v>
      </c>
      <c r="D3107" s="8">
        <f>SUMIFS(VGSales[Global_Sales],VGSales[Name],A3107)</f>
        <v>0.46</v>
      </c>
    </row>
    <row r="3108" spans="1:4" s="8" customFormat="1" x14ac:dyDescent="0.25">
      <c r="A3108" s="8" t="str">
        <v>SingStar Amped</v>
      </c>
      <c r="B3108" s="8" cm="1">
        <f t="array" ref="B3108">SUM(1*(VGSales[Name]=A3108))</f>
        <v>1</v>
      </c>
      <c r="C3108" s="8" cm="1">
        <f t="array" ref="C3108">ROWS(_xlfn.UNIQUE(_xlfn._xlws.FILTER(VGSales[Genre],VGSales[Name]=A3108)))</f>
        <v>1</v>
      </c>
      <c r="D3108" s="8">
        <f>SUMIFS(VGSales[Global_Sales],VGSales[Name],A3108)</f>
        <v>0.46</v>
      </c>
    </row>
    <row r="3109" spans="1:4" s="8" customFormat="1" x14ac:dyDescent="0.25">
      <c r="A3109" s="8" t="str">
        <v>Brothers In Arms: Earned in Blood</v>
      </c>
      <c r="B3109" s="8" cm="1">
        <f t="array" ref="B3109">SUM(1*(VGSales[Name]=A3109))</f>
        <v>2</v>
      </c>
      <c r="C3109" s="8" cm="1">
        <f t="array" ref="C3109">ROWS(_xlfn.UNIQUE(_xlfn._xlws.FILTER(VGSales[Genre],VGSales[Name]=A3109)))</f>
        <v>1</v>
      </c>
      <c r="D3109" s="8">
        <f>SUMIFS(VGSales[Global_Sales],VGSales[Name],A3109)</f>
        <v>0.77</v>
      </c>
    </row>
    <row r="3110" spans="1:4" s="8" customFormat="1" x14ac:dyDescent="0.25">
      <c r="A3110" s="8" t="str">
        <v>Walk it Out!</v>
      </c>
      <c r="B3110" s="8" cm="1">
        <f t="array" ref="B3110">SUM(1*(VGSales[Name]=A3110))</f>
        <v>1</v>
      </c>
      <c r="C3110" s="8" cm="1">
        <f t="array" ref="C3110">ROWS(_xlfn.UNIQUE(_xlfn._xlws.FILTER(VGSales[Genre],VGSales[Name]=A3110)))</f>
        <v>1</v>
      </c>
      <c r="D3110" s="8">
        <f>SUMIFS(VGSales[Global_Sales],VGSales[Name],A3110)</f>
        <v>0.46</v>
      </c>
    </row>
    <row r="3111" spans="1:4" s="8" customFormat="1" x14ac:dyDescent="0.25">
      <c r="A3111" s="8" t="str">
        <v>Transformers: Dark of the Moon - Autobots/Decepticons</v>
      </c>
      <c r="B3111" s="8" cm="1">
        <f t="array" ref="B3111">SUM(1*(VGSales[Name]=A3111))</f>
        <v>1</v>
      </c>
      <c r="C3111" s="8" cm="1">
        <f t="array" ref="C3111">ROWS(_xlfn.UNIQUE(_xlfn._xlws.FILTER(VGSales[Genre],VGSales[Name]=A3111)))</f>
        <v>1</v>
      </c>
      <c r="D3111" s="8">
        <f>SUMIFS(VGSales[Global_Sales],VGSales[Name],A3111)</f>
        <v>0.46</v>
      </c>
    </row>
    <row r="3112" spans="1:4" s="8" customFormat="1" x14ac:dyDescent="0.25">
      <c r="A3112" s="8" t="str">
        <v>Dragon Ball Z: Sagas</v>
      </c>
      <c r="B3112" s="8" cm="1">
        <f t="array" ref="B3112">SUM(1*(VGSales[Name]=A3112))</f>
        <v>3</v>
      </c>
      <c r="C3112" s="8" cm="1">
        <f t="array" ref="C3112">ROWS(_xlfn.UNIQUE(_xlfn._xlws.FILTER(VGSales[Genre],VGSales[Name]=A3112)))</f>
        <v>1</v>
      </c>
      <c r="D3112" s="8">
        <f>SUMIFS(VGSales[Global_Sales],VGSales[Name],A3112)</f>
        <v>0.90999999999999992</v>
      </c>
    </row>
    <row r="3113" spans="1:4" s="8" customFormat="1" x14ac:dyDescent="0.25">
      <c r="A3113" s="8" t="str">
        <v>Scooby-Doo</v>
      </c>
      <c r="B3113" s="8" cm="1">
        <f t="array" ref="B3113">SUM(1*(VGSales[Name]=A3113))</f>
        <v>1</v>
      </c>
      <c r="C3113" s="8" cm="1">
        <f t="array" ref="C3113">ROWS(_xlfn.UNIQUE(_xlfn._xlws.FILTER(VGSales[Genre],VGSales[Name]=A3113)))</f>
        <v>1</v>
      </c>
      <c r="D3113" s="8">
        <f>SUMIFS(VGSales[Global_Sales],VGSales[Name],A3113)</f>
        <v>0.46</v>
      </c>
    </row>
    <row r="3114" spans="1:4" s="8" customFormat="1" x14ac:dyDescent="0.25">
      <c r="A3114" s="8" t="str">
        <v>Hydro Thunder</v>
      </c>
      <c r="B3114" s="8" cm="1">
        <f t="array" ref="B3114">SUM(1*(VGSales[Name]=A3114))</f>
        <v>2</v>
      </c>
      <c r="C3114" s="8" cm="1">
        <f t="array" ref="C3114">ROWS(_xlfn.UNIQUE(_xlfn._xlws.FILTER(VGSales[Genre],VGSales[Name]=A3114)))</f>
        <v>1</v>
      </c>
      <c r="D3114" s="8">
        <f>SUMIFS(VGSales[Global_Sales],VGSales[Name],A3114)</f>
        <v>0.62</v>
      </c>
    </row>
    <row r="3115" spans="1:4" s="8" customFormat="1" x14ac:dyDescent="0.25">
      <c r="A3115" s="8" t="str">
        <v>Brothers In Arms: D-Day</v>
      </c>
      <c r="B3115" s="8" cm="1">
        <f t="array" ref="B3115">SUM(1*(VGSales[Name]=A3115))</f>
        <v>1</v>
      </c>
      <c r="C3115" s="8" cm="1">
        <f t="array" ref="C3115">ROWS(_xlfn.UNIQUE(_xlfn._xlws.FILTER(VGSales[Genre],VGSales[Name]=A3115)))</f>
        <v>1</v>
      </c>
      <c r="D3115" s="8">
        <f>SUMIFS(VGSales[Global_Sales],VGSales[Name],A3115)</f>
        <v>0.46</v>
      </c>
    </row>
    <row r="3116" spans="1:4" s="8" customFormat="1" x14ac:dyDescent="0.25">
      <c r="A3116" s="8" t="str">
        <v>American Girl: Kit Mystery Challenge!</v>
      </c>
      <c r="B3116" s="8" cm="1">
        <f t="array" ref="B3116">SUM(1*(VGSales[Name]=A3116))</f>
        <v>1</v>
      </c>
      <c r="C3116" s="8" cm="1">
        <f t="array" ref="C3116">ROWS(_xlfn.UNIQUE(_xlfn._xlws.FILTER(VGSales[Genre],VGSales[Name]=A3116)))</f>
        <v>1</v>
      </c>
      <c r="D3116" s="8">
        <f>SUMIFS(VGSales[Global_Sales],VGSales[Name],A3116)</f>
        <v>0.46</v>
      </c>
    </row>
    <row r="3117" spans="1:4" s="8" customFormat="1" x14ac:dyDescent="0.25">
      <c r="A3117" s="8" t="str">
        <v>Mario &amp; Sonic at the Rio 2016 Olympic Games</v>
      </c>
      <c r="B3117" s="8" cm="1">
        <f t="array" ref="B3117">SUM(1*(VGSales[Name]=A3117))</f>
        <v>2</v>
      </c>
      <c r="C3117" s="8" cm="1">
        <f t="array" ref="C3117">ROWS(_xlfn.UNIQUE(_xlfn._xlws.FILTER(VGSales[Genre],VGSales[Name]=A3117)))</f>
        <v>1</v>
      </c>
      <c r="D3117" s="8">
        <f>SUMIFS(VGSales[Global_Sales],VGSales[Name],A3117)</f>
        <v>0.72</v>
      </c>
    </row>
    <row r="3118" spans="1:4" s="8" customFormat="1" x14ac:dyDescent="0.25">
      <c r="A3118" s="8" t="str">
        <v>NHL FaceOff '97</v>
      </c>
      <c r="B3118" s="8" cm="1">
        <f t="array" ref="B3118">SUM(1*(VGSales[Name]=A3118))</f>
        <v>1</v>
      </c>
      <c r="C3118" s="8" cm="1">
        <f t="array" ref="C3118">ROWS(_xlfn.UNIQUE(_xlfn._xlws.FILTER(VGSales[Genre],VGSales[Name]=A3118)))</f>
        <v>1</v>
      </c>
      <c r="D3118" s="8">
        <f>SUMIFS(VGSales[Global_Sales],VGSales[Name],A3118)</f>
        <v>0.46</v>
      </c>
    </row>
    <row r="3119" spans="1:4" s="8" customFormat="1" x14ac:dyDescent="0.25">
      <c r="A3119" s="8" t="str">
        <v>Virtua Tennis 4</v>
      </c>
      <c r="B3119" s="8" cm="1">
        <f t="array" ref="B3119">SUM(1*(VGSales[Name]=A3119))</f>
        <v>4</v>
      </c>
      <c r="C3119" s="8" cm="1">
        <f t="array" ref="C3119">ROWS(_xlfn.UNIQUE(_xlfn._xlws.FILTER(VGSales[Genre],VGSales[Name]=A3119)))</f>
        <v>1</v>
      </c>
      <c r="D3119" s="8">
        <f>SUMIFS(VGSales[Global_Sales],VGSales[Name],A3119)</f>
        <v>0.88000000000000012</v>
      </c>
    </row>
    <row r="3120" spans="1:4" s="8" customFormat="1" x14ac:dyDescent="0.25">
      <c r="A3120" s="8" t="str">
        <v>Gremlins</v>
      </c>
      <c r="B3120" s="8" cm="1">
        <f t="array" ref="B3120">SUM(1*(VGSales[Name]=A3120))</f>
        <v>1</v>
      </c>
      <c r="C3120" s="8" cm="1">
        <f t="array" ref="C3120">ROWS(_xlfn.UNIQUE(_xlfn._xlws.FILTER(VGSales[Genre],VGSales[Name]=A3120)))</f>
        <v>1</v>
      </c>
      <c r="D3120" s="8">
        <f>SUMIFS(VGSales[Global_Sales],VGSales[Name],A3120)</f>
        <v>0.46</v>
      </c>
    </row>
    <row r="3121" spans="1:4" s="8" customFormat="1" x14ac:dyDescent="0.25">
      <c r="A3121" s="8" t="str">
        <v>The Mark of Kri</v>
      </c>
      <c r="B3121" s="8" cm="1">
        <f t="array" ref="B3121">SUM(1*(VGSales[Name]=A3121))</f>
        <v>1</v>
      </c>
      <c r="C3121" s="8" cm="1">
        <f t="array" ref="C3121">ROWS(_xlfn.UNIQUE(_xlfn._xlws.FILTER(VGSales[Genre],VGSales[Name]=A3121)))</f>
        <v>1</v>
      </c>
      <c r="D3121" s="8">
        <f>SUMIFS(VGSales[Global_Sales],VGSales[Name],A3121)</f>
        <v>0.46</v>
      </c>
    </row>
    <row r="3122" spans="1:4" s="8" customFormat="1" x14ac:dyDescent="0.25">
      <c r="A3122" s="8" t="str">
        <v>Jampack Winter 2003 (RP-M)</v>
      </c>
      <c r="B3122" s="8" cm="1">
        <f t="array" ref="B3122">SUM(1*(VGSales[Name]=A3122))</f>
        <v>1</v>
      </c>
      <c r="C3122" s="8" cm="1">
        <f t="array" ref="C3122">ROWS(_xlfn.UNIQUE(_xlfn._xlws.FILTER(VGSales[Genre],VGSales[Name]=A3122)))</f>
        <v>1</v>
      </c>
      <c r="D3122" s="8">
        <f>SUMIFS(VGSales[Global_Sales],VGSales[Name],A3122)</f>
        <v>0.46</v>
      </c>
    </row>
    <row r="3123" spans="1:4" s="8" customFormat="1" x14ac:dyDescent="0.25">
      <c r="A3123" s="8" t="str">
        <v>Rugrats: Castle Capers</v>
      </c>
      <c r="B3123" s="8" cm="1">
        <f t="array" ref="B3123">SUM(1*(VGSales[Name]=A3123))</f>
        <v>1</v>
      </c>
      <c r="C3123" s="8" cm="1">
        <f t="array" ref="C3123">ROWS(_xlfn.UNIQUE(_xlfn._xlws.FILTER(VGSales[Genre],VGSales[Name]=A3123)))</f>
        <v>1</v>
      </c>
      <c r="D3123" s="8">
        <f>SUMIFS(VGSales[Global_Sales],VGSales[Name],A3123)</f>
        <v>0.46</v>
      </c>
    </row>
    <row r="3124" spans="1:4" s="8" customFormat="1" x14ac:dyDescent="0.25">
      <c r="A3124" s="8" t="str">
        <v>Bleach: The Blade of Fate</v>
      </c>
      <c r="B3124" s="8" cm="1">
        <f t="array" ref="B3124">SUM(1*(VGSales[Name]=A3124))</f>
        <v>1</v>
      </c>
      <c r="C3124" s="8" cm="1">
        <f t="array" ref="C3124">ROWS(_xlfn.UNIQUE(_xlfn._xlws.FILTER(VGSales[Genre],VGSales[Name]=A3124)))</f>
        <v>1</v>
      </c>
      <c r="D3124" s="8">
        <f>SUMIFS(VGSales[Global_Sales],VGSales[Name],A3124)</f>
        <v>0.46</v>
      </c>
    </row>
    <row r="3125" spans="1:4" s="8" customFormat="1" x14ac:dyDescent="0.25">
      <c r="A3125" s="8" t="str">
        <v>Barbie: Jet, Set &amp; Style!</v>
      </c>
      <c r="B3125" s="8" cm="1">
        <f t="array" ref="B3125">SUM(1*(VGSales[Name]=A3125))</f>
        <v>2</v>
      </c>
      <c r="C3125" s="8" cm="1">
        <f t="array" ref="C3125">ROWS(_xlfn.UNIQUE(_xlfn._xlws.FILTER(VGSales[Genre],VGSales[Name]=A3125)))</f>
        <v>1</v>
      </c>
      <c r="D3125" s="8">
        <f>SUMIFS(VGSales[Global_Sales],VGSales[Name],A3125)</f>
        <v>0.72</v>
      </c>
    </row>
    <row r="3126" spans="1:4" s="8" customFormat="1" x14ac:dyDescent="0.25">
      <c r="A3126" s="8" t="str">
        <v>Momotarou Dentetsu 11</v>
      </c>
      <c r="B3126" s="8" cm="1">
        <f t="array" ref="B3126">SUM(1*(VGSales[Name]=A3126))</f>
        <v>2</v>
      </c>
      <c r="C3126" s="8" cm="1">
        <f t="array" ref="C3126">ROWS(_xlfn.UNIQUE(_xlfn._xlws.FILTER(VGSales[Genre],VGSales[Name]=A3126)))</f>
        <v>1</v>
      </c>
      <c r="D3126" s="8">
        <f>SUMIFS(VGSales[Global_Sales],VGSales[Name],A3126)</f>
        <v>0.54</v>
      </c>
    </row>
    <row r="3127" spans="1:4" s="8" customFormat="1" x14ac:dyDescent="0.25">
      <c r="A3127" s="8" t="str">
        <v>Star Wars: Demolition</v>
      </c>
      <c r="B3127" s="8" cm="1">
        <f t="array" ref="B3127">SUM(1*(VGSales[Name]=A3127))</f>
        <v>1</v>
      </c>
      <c r="C3127" s="8" cm="1">
        <f t="array" ref="C3127">ROWS(_xlfn.UNIQUE(_xlfn._xlws.FILTER(VGSales[Genre],VGSales[Name]=A3127)))</f>
        <v>1</v>
      </c>
      <c r="D3127" s="8">
        <f>SUMIFS(VGSales[Global_Sales],VGSales[Name],A3127)</f>
        <v>0.46</v>
      </c>
    </row>
    <row r="3128" spans="1:4" s="8" customFormat="1" x14ac:dyDescent="0.25">
      <c r="A3128" s="8" t="str">
        <v>Scooby-Doo! and the Spooky Swamp</v>
      </c>
      <c r="B3128" s="8" cm="1">
        <f t="array" ref="B3128">SUM(1*(VGSales[Name]=A3128))</f>
        <v>3</v>
      </c>
      <c r="C3128" s="8" cm="1">
        <f t="array" ref="C3128">ROWS(_xlfn.UNIQUE(_xlfn._xlws.FILTER(VGSales[Genre],VGSales[Name]=A3128)))</f>
        <v>1</v>
      </c>
      <c r="D3128" s="8">
        <f>SUMIFS(VGSales[Global_Sales],VGSales[Name],A3128)</f>
        <v>1.1300000000000001</v>
      </c>
    </row>
    <row r="3129" spans="1:4" s="8" customFormat="1" x14ac:dyDescent="0.25">
      <c r="A3129" s="8" t="str">
        <v>Sword Art Online: Lost Song</v>
      </c>
      <c r="B3129" s="8" cm="1">
        <f t="array" ref="B3129">SUM(1*(VGSales[Name]=A3129))</f>
        <v>3</v>
      </c>
      <c r="C3129" s="8" cm="1">
        <f t="array" ref="C3129">ROWS(_xlfn.UNIQUE(_xlfn._xlws.FILTER(VGSales[Genre],VGSales[Name]=A3129)))</f>
        <v>1</v>
      </c>
      <c r="D3129" s="8">
        <f>SUMIFS(VGSales[Global_Sales],VGSales[Name],A3129)</f>
        <v>0.79</v>
      </c>
    </row>
    <row r="3130" spans="1:4" s="8" customFormat="1" x14ac:dyDescent="0.25">
      <c r="A3130" s="8" t="str">
        <v>Bloody Roar II</v>
      </c>
      <c r="B3130" s="8" cm="1">
        <f t="array" ref="B3130">SUM(1*(VGSales[Name]=A3130))</f>
        <v>1</v>
      </c>
      <c r="C3130" s="8" cm="1">
        <f t="array" ref="C3130">ROWS(_xlfn.UNIQUE(_xlfn._xlws.FILTER(VGSales[Genre],VGSales[Name]=A3130)))</f>
        <v>1</v>
      </c>
      <c r="D3130" s="8">
        <f>SUMIFS(VGSales[Global_Sales],VGSales[Name],A3130)</f>
        <v>0.46</v>
      </c>
    </row>
    <row r="3131" spans="1:4" s="8" customFormat="1" x14ac:dyDescent="0.25">
      <c r="A3131" s="8" t="str">
        <v>Delta Force: Black Hawk Down</v>
      </c>
      <c r="B3131" s="8" cm="1">
        <f t="array" ref="B3131">SUM(1*(VGSales[Name]=A3131))</f>
        <v>2</v>
      </c>
      <c r="C3131" s="8" cm="1">
        <f t="array" ref="C3131">ROWS(_xlfn.UNIQUE(_xlfn._xlws.FILTER(VGSales[Genre],VGSales[Name]=A3131)))</f>
        <v>1</v>
      </c>
      <c r="D3131" s="8">
        <f>SUMIFS(VGSales[Global_Sales],VGSales[Name],A3131)</f>
        <v>0.8</v>
      </c>
    </row>
    <row r="3132" spans="1:4" s="8" customFormat="1" x14ac:dyDescent="0.25">
      <c r="A3132" s="8" t="str">
        <v>Burnout Dominator</v>
      </c>
      <c r="B3132" s="8" cm="1">
        <f t="array" ref="B3132">SUM(1*(VGSales[Name]=A3132))</f>
        <v>1</v>
      </c>
      <c r="C3132" s="8" cm="1">
        <f t="array" ref="C3132">ROWS(_xlfn.UNIQUE(_xlfn._xlws.FILTER(VGSales[Genre],VGSales[Name]=A3132)))</f>
        <v>1</v>
      </c>
      <c r="D3132" s="8">
        <f>SUMIFS(VGSales[Global_Sales],VGSales[Name],A3132)</f>
        <v>0.46</v>
      </c>
    </row>
    <row r="3133" spans="1:4" s="8" customFormat="1" x14ac:dyDescent="0.25">
      <c r="A3133" s="8" t="str">
        <v>Vin Diesel: Wheelman</v>
      </c>
      <c r="B3133" s="8" cm="1">
        <f t="array" ref="B3133">SUM(1*(VGSales[Name]=A3133))</f>
        <v>2</v>
      </c>
      <c r="C3133" s="8" cm="1">
        <f t="array" ref="C3133">ROWS(_xlfn.UNIQUE(_xlfn._xlws.FILTER(VGSales[Genre],VGSales[Name]=A3133)))</f>
        <v>1</v>
      </c>
      <c r="D3133" s="8">
        <f>SUMIFS(VGSales[Global_Sales],VGSales[Name],A3133)</f>
        <v>0.79</v>
      </c>
    </row>
    <row r="3134" spans="1:4" s="8" customFormat="1" x14ac:dyDescent="0.25">
      <c r="A3134" s="8" t="str">
        <v>.hack//Outbreak Part 3</v>
      </c>
      <c r="B3134" s="8" cm="1">
        <f t="array" ref="B3134">SUM(1*(VGSales[Name]=A3134))</f>
        <v>1</v>
      </c>
      <c r="C3134" s="8" cm="1">
        <f t="array" ref="C3134">ROWS(_xlfn.UNIQUE(_xlfn._xlws.FILTER(VGSales[Genre],VGSales[Name]=A3134)))</f>
        <v>1</v>
      </c>
      <c r="D3134" s="8">
        <f>SUMIFS(VGSales[Global_Sales],VGSales[Name],A3134)</f>
        <v>0.46</v>
      </c>
    </row>
    <row r="3135" spans="1:4" s="8" customFormat="1" x14ac:dyDescent="0.25">
      <c r="A3135" s="8" t="str">
        <v>Mother 1+2</v>
      </c>
      <c r="B3135" s="8" cm="1">
        <f t="array" ref="B3135">SUM(1*(VGSales[Name]=A3135))</f>
        <v>1</v>
      </c>
      <c r="C3135" s="8" cm="1">
        <f t="array" ref="C3135">ROWS(_xlfn.UNIQUE(_xlfn._xlws.FILTER(VGSales[Genre],VGSales[Name]=A3135)))</f>
        <v>1</v>
      </c>
      <c r="D3135" s="8">
        <f>SUMIFS(VGSales[Global_Sales],VGSales[Name],A3135)</f>
        <v>0.46</v>
      </c>
    </row>
    <row r="3136" spans="1:4" s="8" customFormat="1" x14ac:dyDescent="0.25">
      <c r="A3136" s="8" t="str">
        <v>Hyperdimension Neptunia</v>
      </c>
      <c r="B3136" s="8" cm="1">
        <f t="array" ref="B3136">SUM(1*(VGSales[Name]=A3136))</f>
        <v>2</v>
      </c>
      <c r="C3136" s="8" cm="1">
        <f t="array" ref="C3136">ROWS(_xlfn.UNIQUE(_xlfn._xlws.FILTER(VGSales[Genre],VGSales[Name]=A3136)))</f>
        <v>1</v>
      </c>
      <c r="D3136" s="8">
        <f>SUMIFS(VGSales[Global_Sales],VGSales[Name],A3136)</f>
        <v>0.64</v>
      </c>
    </row>
    <row r="3137" spans="1:4" s="8" customFormat="1" x14ac:dyDescent="0.25">
      <c r="A3137" s="8" t="str">
        <v>Puzzle &amp; Dragons Z + Super Mario Bros. Edition</v>
      </c>
      <c r="B3137" s="8" cm="1">
        <f t="array" ref="B3137">SUM(1*(VGSales[Name]=A3137))</f>
        <v>1</v>
      </c>
      <c r="C3137" s="8" cm="1">
        <f t="array" ref="C3137">ROWS(_xlfn.UNIQUE(_xlfn._xlws.FILTER(VGSales[Genre],VGSales[Name]=A3137)))</f>
        <v>1</v>
      </c>
      <c r="D3137" s="8">
        <f>SUMIFS(VGSales[Global_Sales],VGSales[Name],A3137)</f>
        <v>0.46</v>
      </c>
    </row>
    <row r="3138" spans="1:4" s="8" customFormat="1" x14ac:dyDescent="0.25">
      <c r="A3138" s="8" t="str">
        <v>Top Spin</v>
      </c>
      <c r="B3138" s="8" cm="1">
        <f t="array" ref="B3138">SUM(1*(VGSales[Name]=A3138))</f>
        <v>2</v>
      </c>
      <c r="C3138" s="8" cm="1">
        <f t="array" ref="C3138">ROWS(_xlfn.UNIQUE(_xlfn._xlws.FILTER(VGSales[Genre],VGSales[Name]=A3138)))</f>
        <v>1</v>
      </c>
      <c r="D3138" s="8">
        <f>SUMIFS(VGSales[Global_Sales],VGSales[Name],A3138)</f>
        <v>0.56000000000000005</v>
      </c>
    </row>
    <row r="3139" spans="1:4" s="8" customFormat="1" x14ac:dyDescent="0.25">
      <c r="A3139" s="8" t="str">
        <v>Disney Guilty Party</v>
      </c>
      <c r="B3139" s="8" cm="1">
        <f t="array" ref="B3139">SUM(1*(VGSales[Name]=A3139))</f>
        <v>1</v>
      </c>
      <c r="C3139" s="8" cm="1">
        <f t="array" ref="C3139">ROWS(_xlfn.UNIQUE(_xlfn._xlws.FILTER(VGSales[Genre],VGSales[Name]=A3139)))</f>
        <v>1</v>
      </c>
      <c r="D3139" s="8">
        <f>SUMIFS(VGSales[Global_Sales],VGSales[Name],A3139)</f>
        <v>0.46</v>
      </c>
    </row>
    <row r="3140" spans="1:4" s="8" customFormat="1" x14ac:dyDescent="0.25">
      <c r="A3140" s="8" t="str">
        <v>Red Faction: Armageddon</v>
      </c>
      <c r="B3140" s="8" cm="1">
        <f t="array" ref="B3140">SUM(1*(VGSales[Name]=A3140))</f>
        <v>3</v>
      </c>
      <c r="C3140" s="8" cm="1">
        <f t="array" ref="C3140">ROWS(_xlfn.UNIQUE(_xlfn._xlws.FILTER(VGSales[Genre],VGSales[Name]=A3140)))</f>
        <v>1</v>
      </c>
      <c r="D3140" s="8">
        <f>SUMIFS(VGSales[Global_Sales],VGSales[Name],A3140)</f>
        <v>0.94000000000000006</v>
      </c>
    </row>
    <row r="3141" spans="1:4" s="8" customFormat="1" x14ac:dyDescent="0.25">
      <c r="A3141" s="8" t="str">
        <v>DanceStar Party</v>
      </c>
      <c r="B3141" s="8" cm="1">
        <f t="array" ref="B3141">SUM(1*(VGSales[Name]=A3141))</f>
        <v>1</v>
      </c>
      <c r="C3141" s="8" cm="1">
        <f t="array" ref="C3141">ROWS(_xlfn.UNIQUE(_xlfn._xlws.FILTER(VGSales[Genre],VGSales[Name]=A3141)))</f>
        <v>1</v>
      </c>
      <c r="D3141" s="8">
        <f>SUMIFS(VGSales[Global_Sales],VGSales[Name],A3141)</f>
        <v>0.46</v>
      </c>
    </row>
    <row r="3142" spans="1:4" s="8" customFormat="1" x14ac:dyDescent="0.25">
      <c r="A3142" s="8" t="str">
        <v>Persona 4: Dancing All Night</v>
      </c>
      <c r="B3142" s="8" cm="1">
        <f t="array" ref="B3142">SUM(1*(VGSales[Name]=A3142))</f>
        <v>1</v>
      </c>
      <c r="C3142" s="8" cm="1">
        <f t="array" ref="C3142">ROWS(_xlfn.UNIQUE(_xlfn._xlws.FILTER(VGSales[Genre],VGSales[Name]=A3142)))</f>
        <v>1</v>
      </c>
      <c r="D3142" s="8">
        <f>SUMIFS(VGSales[Global_Sales],VGSales[Name],A3142)</f>
        <v>0.46</v>
      </c>
    </row>
    <row r="3143" spans="1:4" s="8" customFormat="1" x14ac:dyDescent="0.25">
      <c r="A3143" s="8" t="str">
        <v>Dynasty Warriors: Strikeforce</v>
      </c>
      <c r="B3143" s="8" cm="1">
        <f t="array" ref="B3143">SUM(1*(VGSales[Name]=A3143))</f>
        <v>3</v>
      </c>
      <c r="C3143" s="8" cm="1">
        <f t="array" ref="C3143">ROWS(_xlfn.UNIQUE(_xlfn._xlws.FILTER(VGSales[Genre],VGSales[Name]=A3143)))</f>
        <v>1</v>
      </c>
      <c r="D3143" s="8">
        <f>SUMIFS(VGSales[Global_Sales],VGSales[Name],A3143)</f>
        <v>0.97</v>
      </c>
    </row>
    <row r="3144" spans="1:4" s="8" customFormat="1" x14ac:dyDescent="0.25">
      <c r="A3144" s="8" t="str">
        <v>2 Games in 1: SpongeBob SquarePants: SuperSponge &amp; Rugrats Go Wild</v>
      </c>
      <c r="B3144" s="8" cm="1">
        <f t="array" ref="B3144">SUM(1*(VGSales[Name]=A3144))</f>
        <v>1</v>
      </c>
      <c r="C3144" s="8" cm="1">
        <f t="array" ref="C3144">ROWS(_xlfn.UNIQUE(_xlfn._xlws.FILTER(VGSales[Genre],VGSales[Name]=A3144)))</f>
        <v>1</v>
      </c>
      <c r="D3144" s="8">
        <f>SUMIFS(VGSales[Global_Sales],VGSales[Name],A3144)</f>
        <v>0.45</v>
      </c>
    </row>
    <row r="3145" spans="1:4" s="8" customFormat="1" x14ac:dyDescent="0.25">
      <c r="A3145" s="8" t="str">
        <v>Tales of Hearts</v>
      </c>
      <c r="B3145" s="8" cm="1">
        <f t="array" ref="B3145">SUM(1*(VGSales[Name]=A3145))</f>
        <v>2</v>
      </c>
      <c r="C3145" s="8" cm="1">
        <f t="array" ref="C3145">ROWS(_xlfn.UNIQUE(_xlfn._xlws.FILTER(VGSales[Genre],VGSales[Name]=A3145)))</f>
        <v>1</v>
      </c>
      <c r="D3145" s="8">
        <f>SUMIFS(VGSales[Global_Sales],VGSales[Name],A3145)</f>
        <v>0.69</v>
      </c>
    </row>
    <row r="3146" spans="1:4" s="8" customFormat="1" x14ac:dyDescent="0.25">
      <c r="A3146" s="8" t="str">
        <v>Barbie as The Island Princess</v>
      </c>
      <c r="B3146" s="8" cm="1">
        <f t="array" ref="B3146">SUM(1*(VGSales[Name]=A3146))</f>
        <v>4</v>
      </c>
      <c r="C3146" s="8" cm="1">
        <f t="array" ref="C3146">ROWS(_xlfn.UNIQUE(_xlfn._xlws.FILTER(VGSales[Genre],VGSales[Name]=A3146)))</f>
        <v>1</v>
      </c>
      <c r="D3146" s="8">
        <f>SUMIFS(VGSales[Global_Sales],VGSales[Name],A3146)</f>
        <v>1.1099999999999999</v>
      </c>
    </row>
    <row r="3147" spans="1:4" s="8" customFormat="1" x14ac:dyDescent="0.25">
      <c r="A3147" s="8" t="str">
        <v>Jikkyou Powerful Pro Yakyuu 3</v>
      </c>
      <c r="B3147" s="8" cm="1">
        <f t="array" ref="B3147">SUM(1*(VGSales[Name]=A3147))</f>
        <v>1</v>
      </c>
      <c r="C3147" s="8" cm="1">
        <f t="array" ref="C3147">ROWS(_xlfn.UNIQUE(_xlfn._xlws.FILTER(VGSales[Genre],VGSales[Name]=A3147)))</f>
        <v>1</v>
      </c>
      <c r="D3147" s="8">
        <f>SUMIFS(VGSales[Global_Sales],VGSales[Name],A3147)</f>
        <v>0.45</v>
      </c>
    </row>
    <row r="3148" spans="1:4" s="8" customFormat="1" x14ac:dyDescent="0.25">
      <c r="A3148" s="8" t="str">
        <v>Jikkyou Powerful Pro Yakyuu 12</v>
      </c>
      <c r="B3148" s="8" cm="1">
        <f t="array" ref="B3148">SUM(1*(VGSales[Name]=A3148))</f>
        <v>2</v>
      </c>
      <c r="C3148" s="8" cm="1">
        <f t="array" ref="C3148">ROWS(_xlfn.UNIQUE(_xlfn._xlws.FILTER(VGSales[Genre],VGSales[Name]=A3148)))</f>
        <v>1</v>
      </c>
      <c r="D3148" s="8">
        <f>SUMIFS(VGSales[Global_Sales],VGSales[Name],A3148)</f>
        <v>0.53</v>
      </c>
    </row>
    <row r="3149" spans="1:4" s="8" customFormat="1" x14ac:dyDescent="0.25">
      <c r="A3149" s="8" t="str">
        <v>J-League Excite Stage '95</v>
      </c>
      <c r="B3149" s="8" cm="1">
        <f t="array" ref="B3149">SUM(1*(VGSales[Name]=A3149))</f>
        <v>1</v>
      </c>
      <c r="C3149" s="8" cm="1">
        <f t="array" ref="C3149">ROWS(_xlfn.UNIQUE(_xlfn._xlws.FILTER(VGSales[Genre],VGSales[Name]=A3149)))</f>
        <v>1</v>
      </c>
      <c r="D3149" s="8">
        <f>SUMIFS(VGSales[Global_Sales],VGSales[Name],A3149)</f>
        <v>0.45</v>
      </c>
    </row>
    <row r="3150" spans="1:4" s="8" customFormat="1" x14ac:dyDescent="0.25">
      <c r="A3150" s="8" t="str">
        <v>The New York Times Crosswords</v>
      </c>
      <c r="B3150" s="8" cm="1">
        <f t="array" ref="B3150">SUM(1*(VGSales[Name]=A3150))</f>
        <v>1</v>
      </c>
      <c r="C3150" s="8" cm="1">
        <f t="array" ref="C3150">ROWS(_xlfn.UNIQUE(_xlfn._xlws.FILTER(VGSales[Genre],VGSales[Name]=A3150)))</f>
        <v>1</v>
      </c>
      <c r="D3150" s="8">
        <f>SUMIFS(VGSales[Global_Sales],VGSales[Name],A3150)</f>
        <v>0.45</v>
      </c>
    </row>
    <row r="3151" spans="1:4" s="8" customFormat="1" x14ac:dyDescent="0.25">
      <c r="A3151" s="8" t="str">
        <v>Phantasy Star Online Episode I &amp; II</v>
      </c>
      <c r="B3151" s="8" cm="1">
        <f t="array" ref="B3151">SUM(1*(VGSales[Name]=A3151))</f>
        <v>2</v>
      </c>
      <c r="C3151" s="8" cm="1">
        <f t="array" ref="C3151">ROWS(_xlfn.UNIQUE(_xlfn._xlws.FILTER(VGSales[Genre],VGSales[Name]=A3151)))</f>
        <v>1</v>
      </c>
      <c r="D3151" s="8">
        <f>SUMIFS(VGSales[Global_Sales],VGSales[Name],A3151)</f>
        <v>0.6</v>
      </c>
    </row>
    <row r="3152" spans="1:4" s="8" customFormat="1" x14ac:dyDescent="0.25">
      <c r="A3152" s="8" t="str">
        <v>Moshi Monsters: Moshlings Theme Park</v>
      </c>
      <c r="B3152" s="8" cm="1">
        <f t="array" ref="B3152">SUM(1*(VGSales[Name]=A3152))</f>
        <v>2</v>
      </c>
      <c r="C3152" s="8" cm="1">
        <f t="array" ref="C3152">ROWS(_xlfn.UNIQUE(_xlfn._xlws.FILTER(VGSales[Genre],VGSales[Name]=A3152)))</f>
        <v>1</v>
      </c>
      <c r="D3152" s="8">
        <f>SUMIFS(VGSales[Global_Sales],VGSales[Name],A3152)</f>
        <v>0.73</v>
      </c>
    </row>
    <row r="3153" spans="1:4" s="8" customFormat="1" x14ac:dyDescent="0.25">
      <c r="A3153" s="8" t="str">
        <v>The Powerpuff Girls: Relish Rampage</v>
      </c>
      <c r="B3153" s="8" cm="1">
        <f t="array" ref="B3153">SUM(1*(VGSales[Name]=A3153))</f>
        <v>2</v>
      </c>
      <c r="C3153" s="8" cm="1">
        <f t="array" ref="C3153">ROWS(_xlfn.UNIQUE(_xlfn._xlws.FILTER(VGSales[Genre],VGSales[Name]=A3153)))</f>
        <v>1</v>
      </c>
      <c r="D3153" s="8">
        <f>SUMIFS(VGSales[Global_Sales],VGSales[Name],A3153)</f>
        <v>0.52</v>
      </c>
    </row>
    <row r="3154" spans="1:4" s="8" customFormat="1" x14ac:dyDescent="0.25">
      <c r="A3154" s="8" t="str">
        <v>Resistance: Burning Skies</v>
      </c>
      <c r="B3154" s="8" cm="1">
        <f t="array" ref="B3154">SUM(1*(VGSales[Name]=A3154))</f>
        <v>1</v>
      </c>
      <c r="C3154" s="8" cm="1">
        <f t="array" ref="C3154">ROWS(_xlfn.UNIQUE(_xlfn._xlws.FILTER(VGSales[Genre],VGSales[Name]=A3154)))</f>
        <v>1</v>
      </c>
      <c r="D3154" s="8">
        <f>SUMIFS(VGSales[Global_Sales],VGSales[Name],A3154)</f>
        <v>0.45</v>
      </c>
    </row>
    <row r="3155" spans="1:4" s="8" customFormat="1" x14ac:dyDescent="0.25">
      <c r="A3155" s="8" t="str">
        <v>Dead or Alive: Dimensions</v>
      </c>
      <c r="B3155" s="8" cm="1">
        <f t="array" ref="B3155">SUM(1*(VGSales[Name]=A3155))</f>
        <v>1</v>
      </c>
      <c r="C3155" s="8" cm="1">
        <f t="array" ref="C3155">ROWS(_xlfn.UNIQUE(_xlfn._xlws.FILTER(VGSales[Genre],VGSales[Name]=A3155)))</f>
        <v>1</v>
      </c>
      <c r="D3155" s="8">
        <f>SUMIFS(VGSales[Global_Sales],VGSales[Name],A3155)</f>
        <v>0.45</v>
      </c>
    </row>
    <row r="3156" spans="1:4" s="8" customFormat="1" x14ac:dyDescent="0.25">
      <c r="A3156" s="8" t="str">
        <v>The Chronicles of Riddick: Escape from Butcher Bay</v>
      </c>
      <c r="B3156" s="8" cm="1">
        <f t="array" ref="B3156">SUM(1*(VGSales[Name]=A3156))</f>
        <v>1</v>
      </c>
      <c r="C3156" s="8" cm="1">
        <f t="array" ref="C3156">ROWS(_xlfn.UNIQUE(_xlfn._xlws.FILTER(VGSales[Genre],VGSales[Name]=A3156)))</f>
        <v>1</v>
      </c>
      <c r="D3156" s="8">
        <f>SUMIFS(VGSales[Global_Sales],VGSales[Name],A3156)</f>
        <v>0.45</v>
      </c>
    </row>
    <row r="3157" spans="1:4" s="8" customFormat="1" x14ac:dyDescent="0.25">
      <c r="A3157" s="8" t="str">
        <v>Brain Challenge</v>
      </c>
      <c r="B3157" s="8" cm="1">
        <f t="array" ref="B3157">SUM(1*(VGSales[Name]=A3157))</f>
        <v>1</v>
      </c>
      <c r="C3157" s="8" cm="1">
        <f t="array" ref="C3157">ROWS(_xlfn.UNIQUE(_xlfn._xlws.FILTER(VGSales[Genre],VGSales[Name]=A3157)))</f>
        <v>1</v>
      </c>
      <c r="D3157" s="8">
        <f>SUMIFS(VGSales[Global_Sales],VGSales[Name],A3157)</f>
        <v>0.45</v>
      </c>
    </row>
    <row r="3158" spans="1:4" s="8" customFormat="1" x14ac:dyDescent="0.25">
      <c r="A3158" s="8" t="str">
        <v>NFL Head Coach</v>
      </c>
      <c r="B3158" s="8" cm="1">
        <f t="array" ref="B3158">SUM(1*(VGSales[Name]=A3158))</f>
        <v>2</v>
      </c>
      <c r="C3158" s="8" cm="1">
        <f t="array" ref="C3158">ROWS(_xlfn.UNIQUE(_xlfn._xlws.FILTER(VGSales[Genre],VGSales[Name]=A3158)))</f>
        <v>1</v>
      </c>
      <c r="D3158" s="8">
        <f>SUMIFS(VGSales[Global_Sales],VGSales[Name],A3158)</f>
        <v>0.57000000000000006</v>
      </c>
    </row>
    <row r="3159" spans="1:4" s="8" customFormat="1" x14ac:dyDescent="0.25">
      <c r="A3159" s="8" t="str">
        <v>Karaoke Revolution Presents American Idol Encore</v>
      </c>
      <c r="B3159" s="8" cm="1">
        <f t="array" ref="B3159">SUM(1*(VGSales[Name]=A3159))</f>
        <v>4</v>
      </c>
      <c r="C3159" s="8" cm="1">
        <f t="array" ref="C3159">ROWS(_xlfn.UNIQUE(_xlfn._xlws.FILTER(VGSales[Genre],VGSales[Name]=A3159)))</f>
        <v>1</v>
      </c>
      <c r="D3159" s="8">
        <f>SUMIFS(VGSales[Global_Sales],VGSales[Name],A3159)</f>
        <v>1.04</v>
      </c>
    </row>
    <row r="3160" spans="1:4" s="8" customFormat="1" x14ac:dyDescent="0.25">
      <c r="A3160" s="8" t="str">
        <v>Major League Baseball 2K11</v>
      </c>
      <c r="B3160" s="8" cm="1">
        <f t="array" ref="B3160">SUM(1*(VGSales[Name]=A3160))</f>
        <v>7</v>
      </c>
      <c r="C3160" s="8" cm="1">
        <f t="array" ref="C3160">ROWS(_xlfn.UNIQUE(_xlfn._xlws.FILTER(VGSales[Genre],VGSales[Name]=A3160)))</f>
        <v>1</v>
      </c>
      <c r="D3160" s="8">
        <f>SUMIFS(VGSales[Global_Sales],VGSales[Name],A3160)</f>
        <v>1.0900000000000001</v>
      </c>
    </row>
    <row r="3161" spans="1:4" s="8" customFormat="1" x14ac:dyDescent="0.25">
      <c r="A3161" s="8" t="str">
        <v>Enemy Territory: Quake Wars</v>
      </c>
      <c r="B3161" s="8" cm="1">
        <f t="array" ref="B3161">SUM(1*(VGSales[Name]=A3161))</f>
        <v>3</v>
      </c>
      <c r="C3161" s="8" cm="1">
        <f t="array" ref="C3161">ROWS(_xlfn.UNIQUE(_xlfn._xlws.FILTER(VGSales[Genre],VGSales[Name]=A3161)))</f>
        <v>1</v>
      </c>
      <c r="D3161" s="8">
        <f>SUMIFS(VGSales[Global_Sales],VGSales[Name],A3161)</f>
        <v>0.82000000000000006</v>
      </c>
    </row>
    <row r="3162" spans="1:4" s="8" customFormat="1" x14ac:dyDescent="0.25">
      <c r="A3162" s="8" t="str">
        <v>Ghostbusters</v>
      </c>
      <c r="B3162" s="8" cm="1">
        <f t="array" ref="B3162">SUM(1*(VGSales[Name]=A3162))</f>
        <v>1</v>
      </c>
      <c r="C3162" s="8" cm="1">
        <f t="array" ref="C3162">ROWS(_xlfn.UNIQUE(_xlfn._xlws.FILTER(VGSales[Genre],VGSales[Name]=A3162)))</f>
        <v>1</v>
      </c>
      <c r="D3162" s="8">
        <f>SUMIFS(VGSales[Global_Sales],VGSales[Name],A3162)</f>
        <v>0.45</v>
      </c>
    </row>
    <row r="3163" spans="1:4" s="8" customFormat="1" x14ac:dyDescent="0.25">
      <c r="A3163" s="8" t="str">
        <v>NCAA Gamebreaker 99</v>
      </c>
      <c r="B3163" s="8" cm="1">
        <f t="array" ref="B3163">SUM(1*(VGSales[Name]=A3163))</f>
        <v>1</v>
      </c>
      <c r="C3163" s="8" cm="1">
        <f t="array" ref="C3163">ROWS(_xlfn.UNIQUE(_xlfn._xlws.FILTER(VGSales[Genre],VGSales[Name]=A3163)))</f>
        <v>1</v>
      </c>
      <c r="D3163" s="8">
        <f>SUMIFS(VGSales[Global_Sales],VGSales[Name],A3163)</f>
        <v>0.45</v>
      </c>
    </row>
    <row r="3164" spans="1:4" s="8" customFormat="1" x14ac:dyDescent="0.25">
      <c r="A3164" s="8" t="str">
        <v>World Stadium 2</v>
      </c>
      <c r="B3164" s="8" cm="1">
        <f t="array" ref="B3164">SUM(1*(VGSales[Name]=A3164))</f>
        <v>1</v>
      </c>
      <c r="C3164" s="8" cm="1">
        <f t="array" ref="C3164">ROWS(_xlfn.UNIQUE(_xlfn._xlws.FILTER(VGSales[Genre],VGSales[Name]=A3164)))</f>
        <v>1</v>
      </c>
      <c r="D3164" s="8">
        <f>SUMIFS(VGSales[Global_Sales],VGSales[Name],A3164)</f>
        <v>0.45</v>
      </c>
    </row>
    <row r="3165" spans="1:4" s="8" customFormat="1" x14ac:dyDescent="0.25">
      <c r="A3165" s="8" t="str">
        <v>NHL 2005</v>
      </c>
      <c r="B3165" s="8" cm="1">
        <f t="array" ref="B3165">SUM(1*(VGSales[Name]=A3165))</f>
        <v>3</v>
      </c>
      <c r="C3165" s="8" cm="1">
        <f t="array" ref="C3165">ROWS(_xlfn.UNIQUE(_xlfn._xlws.FILTER(VGSales[Genre],VGSales[Name]=A3165)))</f>
        <v>1</v>
      </c>
      <c r="D3165" s="8">
        <f>SUMIFS(VGSales[Global_Sales],VGSales[Name],A3165)</f>
        <v>0.67999999999999994</v>
      </c>
    </row>
    <row r="3166" spans="1:4" s="8" customFormat="1" x14ac:dyDescent="0.25">
      <c r="A3166" s="8" t="str">
        <v>TNA iMPACT!</v>
      </c>
      <c r="B3166" s="8" cm="1">
        <f t="array" ref="B3166">SUM(1*(VGSales[Name]=A3166))</f>
        <v>4</v>
      </c>
      <c r="C3166" s="8" cm="1">
        <f t="array" ref="C3166">ROWS(_xlfn.UNIQUE(_xlfn._xlws.FILTER(VGSales[Genre],VGSales[Name]=A3166)))</f>
        <v>1</v>
      </c>
      <c r="D3166" s="8">
        <f>SUMIFS(VGSales[Global_Sales],VGSales[Name],A3166)</f>
        <v>1.24</v>
      </c>
    </row>
    <row r="3167" spans="1:4" s="8" customFormat="1" x14ac:dyDescent="0.25">
      <c r="A3167" s="8" t="str">
        <v>Star Wars Jedi Knight: Jedi Academy</v>
      </c>
      <c r="B3167" s="8" cm="1">
        <f t="array" ref="B3167">SUM(1*(VGSales[Name]=A3167))</f>
        <v>2</v>
      </c>
      <c r="C3167" s="8" cm="1">
        <f t="array" ref="C3167">ROWS(_xlfn.UNIQUE(_xlfn._xlws.FILTER(VGSales[Genre],VGSales[Name]=A3167)))</f>
        <v>1</v>
      </c>
      <c r="D3167" s="8">
        <f>SUMIFS(VGSales[Global_Sales],VGSales[Name],A3167)</f>
        <v>0.49</v>
      </c>
    </row>
    <row r="3168" spans="1:4" s="8" customFormat="1" x14ac:dyDescent="0.25">
      <c r="A3168" s="8" t="str">
        <v>Thrillville: Off the Rails</v>
      </c>
      <c r="B3168" s="8" cm="1">
        <f t="array" ref="B3168">SUM(1*(VGSales[Name]=A3168))</f>
        <v>5</v>
      </c>
      <c r="C3168" s="8" cm="1">
        <f t="array" ref="C3168">ROWS(_xlfn.UNIQUE(_xlfn._xlws.FILTER(VGSales[Genre],VGSales[Name]=A3168)))</f>
        <v>1</v>
      </c>
      <c r="D3168" s="8">
        <f>SUMIFS(VGSales[Global_Sales],VGSales[Name],A3168)</f>
        <v>1.1800000000000002</v>
      </c>
    </row>
    <row r="3169" spans="1:4" s="8" customFormat="1" x14ac:dyDescent="0.25">
      <c r="A3169" s="8" t="str">
        <v>Phoenix</v>
      </c>
      <c r="B3169" s="8" cm="1">
        <f t="array" ref="B3169">SUM(1*(VGSales[Name]=A3169))</f>
        <v>1</v>
      </c>
      <c r="C3169" s="8" cm="1">
        <f t="array" ref="C3169">ROWS(_xlfn.UNIQUE(_xlfn._xlws.FILTER(VGSales[Genre],VGSales[Name]=A3169)))</f>
        <v>1</v>
      </c>
      <c r="D3169" s="8">
        <f>SUMIFS(VGSales[Global_Sales],VGSales[Name],A3169)</f>
        <v>0.45</v>
      </c>
    </row>
    <row r="3170" spans="1:4" s="8" customFormat="1" x14ac:dyDescent="0.25">
      <c r="A3170" s="8" t="str">
        <v>Spider-Man: Shattered Dimensions</v>
      </c>
      <c r="B3170" s="8" cm="1">
        <f t="array" ref="B3170">SUM(1*(VGSales[Name]=A3170))</f>
        <v>4</v>
      </c>
      <c r="C3170" s="8" cm="1">
        <f t="array" ref="C3170">ROWS(_xlfn.UNIQUE(_xlfn._xlws.FILTER(VGSales[Genre],VGSales[Name]=A3170)))</f>
        <v>1</v>
      </c>
      <c r="D3170" s="8">
        <f>SUMIFS(VGSales[Global_Sales],VGSales[Name],A3170)</f>
        <v>1.24</v>
      </c>
    </row>
    <row r="3171" spans="1:4" s="8" customFormat="1" x14ac:dyDescent="0.25">
      <c r="A3171" s="8" t="str">
        <v>My Fashion Studio</v>
      </c>
      <c r="B3171" s="8" cm="1">
        <f t="array" ref="B3171">SUM(1*(VGSales[Name]=A3171))</f>
        <v>1</v>
      </c>
      <c r="C3171" s="8" cm="1">
        <f t="array" ref="C3171">ROWS(_xlfn.UNIQUE(_xlfn._xlws.FILTER(VGSales[Genre],VGSales[Name]=A3171)))</f>
        <v>1</v>
      </c>
      <c r="D3171" s="8">
        <f>SUMIFS(VGSales[Global_Sales],VGSales[Name],A3171)</f>
        <v>0.45</v>
      </c>
    </row>
    <row r="3172" spans="1:4" s="8" customFormat="1" x14ac:dyDescent="0.25">
      <c r="A3172" s="8" t="str">
        <v>Plants vs. Zombies: Garden Warfare 2</v>
      </c>
      <c r="B3172" s="8" cm="1">
        <f t="array" ref="B3172">SUM(1*(VGSales[Name]=A3172))</f>
        <v>3</v>
      </c>
      <c r="C3172" s="8" cm="1">
        <f t="array" ref="C3172">ROWS(_xlfn.UNIQUE(_xlfn._xlws.FILTER(VGSales[Genre],VGSales[Name]=A3172)))</f>
        <v>1</v>
      </c>
      <c r="D3172" s="8">
        <f>SUMIFS(VGSales[Global_Sales],VGSales[Name],A3172)</f>
        <v>0.94000000000000006</v>
      </c>
    </row>
    <row r="3173" spans="1:4" s="8" customFormat="1" x14ac:dyDescent="0.25">
      <c r="A3173" s="8" t="str">
        <v>Rock Band Country Track Pack</v>
      </c>
      <c r="B3173" s="8" cm="1">
        <f t="array" ref="B3173">SUM(1*(VGSales[Name]=A3173))</f>
        <v>4</v>
      </c>
      <c r="C3173" s="8" cm="1">
        <f t="array" ref="C3173">ROWS(_xlfn.UNIQUE(_xlfn._xlws.FILTER(VGSales[Genre],VGSales[Name]=A3173)))</f>
        <v>1</v>
      </c>
      <c r="D3173" s="8">
        <f>SUMIFS(VGSales[Global_Sales],VGSales[Name],A3173)</f>
        <v>1.19</v>
      </c>
    </row>
    <row r="3174" spans="1:4" s="8" customFormat="1" x14ac:dyDescent="0.25">
      <c r="A3174" s="8" t="str">
        <v>Apocalypse</v>
      </c>
      <c r="B3174" s="8" cm="1">
        <f t="array" ref="B3174">SUM(1*(VGSales[Name]=A3174))</f>
        <v>1</v>
      </c>
      <c r="C3174" s="8" cm="1">
        <f t="array" ref="C3174">ROWS(_xlfn.UNIQUE(_xlfn._xlws.FILTER(VGSales[Genre],VGSales[Name]=A3174)))</f>
        <v>1</v>
      </c>
      <c r="D3174" s="8">
        <f>SUMIFS(VGSales[Global_Sales],VGSales[Name],A3174)</f>
        <v>0.45</v>
      </c>
    </row>
    <row r="3175" spans="1:4" s="8" customFormat="1" x14ac:dyDescent="0.25">
      <c r="A3175" s="8" t="str">
        <v>Transformers: Revenge of the Fallen (Wii &amp; PS2 Version)</v>
      </c>
      <c r="B3175" s="8" cm="1">
        <f t="array" ref="B3175">SUM(1*(VGSales[Name]=A3175))</f>
        <v>1</v>
      </c>
      <c r="C3175" s="8" cm="1">
        <f t="array" ref="C3175">ROWS(_xlfn.UNIQUE(_xlfn._xlws.FILTER(VGSales[Genre],VGSales[Name]=A3175)))</f>
        <v>1</v>
      </c>
      <c r="D3175" s="8">
        <f>SUMIFS(VGSales[Global_Sales],VGSales[Name],A3175)</f>
        <v>0.45</v>
      </c>
    </row>
    <row r="3176" spans="1:4" s="8" customFormat="1" x14ac:dyDescent="0.25">
      <c r="A3176" s="8" t="str">
        <v>Yu-Gi-Oh! Destiny Board Traveler</v>
      </c>
      <c r="B3176" s="8" cm="1">
        <f t="array" ref="B3176">SUM(1*(VGSales[Name]=A3176))</f>
        <v>1</v>
      </c>
      <c r="C3176" s="8" cm="1">
        <f t="array" ref="C3176">ROWS(_xlfn.UNIQUE(_xlfn._xlws.FILTER(VGSales[Genre],VGSales[Name]=A3176)))</f>
        <v>1</v>
      </c>
      <c r="D3176" s="8">
        <f>SUMIFS(VGSales[Global_Sales],VGSales[Name],A3176)</f>
        <v>0.45</v>
      </c>
    </row>
    <row r="3177" spans="1:4" s="8" customFormat="1" x14ac:dyDescent="0.25">
      <c r="A3177" s="8" t="str">
        <v>God Eater 2</v>
      </c>
      <c r="B3177" s="8" cm="1">
        <f t="array" ref="B3177">SUM(1*(VGSales[Name]=A3177))</f>
        <v>2</v>
      </c>
      <c r="C3177" s="8" cm="1">
        <f t="array" ref="C3177">ROWS(_xlfn.UNIQUE(_xlfn._xlws.FILTER(VGSales[Genre],VGSales[Name]=A3177)))</f>
        <v>1</v>
      </c>
      <c r="D3177" s="8">
        <f>SUMIFS(VGSales[Global_Sales],VGSales[Name],A3177)</f>
        <v>0.69</v>
      </c>
    </row>
    <row r="3178" spans="1:4" s="8" customFormat="1" x14ac:dyDescent="0.25">
      <c r="A3178" s="8" t="str">
        <v>Samurai Warriors 3</v>
      </c>
      <c r="B3178" s="8" cm="1">
        <f t="array" ref="B3178">SUM(1*(VGSales[Name]=A3178))</f>
        <v>1</v>
      </c>
      <c r="C3178" s="8" cm="1">
        <f t="array" ref="C3178">ROWS(_xlfn.UNIQUE(_xlfn._xlws.FILTER(VGSales[Genre],VGSales[Name]=A3178)))</f>
        <v>1</v>
      </c>
      <c r="D3178" s="8">
        <f>SUMIFS(VGSales[Global_Sales],VGSales[Name],A3178)</f>
        <v>0.45</v>
      </c>
    </row>
    <row r="3179" spans="1:4" s="8" customFormat="1" x14ac:dyDescent="0.25">
      <c r="A3179" s="8" t="str">
        <v>World Soccer Winning Eleven 5 Final Evolution</v>
      </c>
      <c r="B3179" s="8" cm="1">
        <f t="array" ref="B3179">SUM(1*(VGSales[Name]=A3179))</f>
        <v>1</v>
      </c>
      <c r="C3179" s="8" cm="1">
        <f t="array" ref="C3179">ROWS(_xlfn.UNIQUE(_xlfn._xlws.FILTER(VGSales[Genre],VGSales[Name]=A3179)))</f>
        <v>1</v>
      </c>
      <c r="D3179" s="8">
        <f>SUMIFS(VGSales[Global_Sales],VGSales[Name],A3179)</f>
        <v>0.45</v>
      </c>
    </row>
    <row r="3180" spans="1:4" s="8" customFormat="1" x14ac:dyDescent="0.25">
      <c r="A3180" s="8" t="str">
        <v>One Piece: Pirate Warriors 3</v>
      </c>
      <c r="B3180" s="8" cm="1">
        <f t="array" ref="B3180">SUM(1*(VGSales[Name]=A3180))</f>
        <v>3</v>
      </c>
      <c r="C3180" s="8" cm="1">
        <f t="array" ref="C3180">ROWS(_xlfn.UNIQUE(_xlfn._xlws.FILTER(VGSales[Genre],VGSales[Name]=A3180)))</f>
        <v>1</v>
      </c>
      <c r="D3180" s="8">
        <f>SUMIFS(VGSales[Global_Sales],VGSales[Name],A3180)</f>
        <v>0.96</v>
      </c>
    </row>
    <row r="3181" spans="1:4" s="8" customFormat="1" x14ac:dyDescent="0.25">
      <c r="A3181" s="8" t="str">
        <v>Sphinx and the Cursed Mummy</v>
      </c>
      <c r="B3181" s="8" cm="1">
        <f t="array" ref="B3181">SUM(1*(VGSales[Name]=A3181))</f>
        <v>3</v>
      </c>
      <c r="C3181" s="8" cm="1">
        <f t="array" ref="C3181">ROWS(_xlfn.UNIQUE(_xlfn._xlws.FILTER(VGSales[Genre],VGSales[Name]=A3181)))</f>
        <v>1</v>
      </c>
      <c r="D3181" s="8">
        <f>SUMIFS(VGSales[Global_Sales],VGSales[Name],A3181)</f>
        <v>0.71000000000000008</v>
      </c>
    </row>
    <row r="3182" spans="1:4" s="8" customFormat="1" x14ac:dyDescent="0.25">
      <c r="A3182" s="8" t="str">
        <v>Fatal Fury 2</v>
      </c>
      <c r="B3182" s="8" cm="1">
        <f t="array" ref="B3182">SUM(1*(VGSales[Name]=A3182))</f>
        <v>1</v>
      </c>
      <c r="C3182" s="8" cm="1">
        <f t="array" ref="C3182">ROWS(_xlfn.UNIQUE(_xlfn._xlws.FILTER(VGSales[Genre],VGSales[Name]=A3182)))</f>
        <v>1</v>
      </c>
      <c r="D3182" s="8">
        <f>SUMIFS(VGSales[Global_Sales],VGSales[Name],A3182)</f>
        <v>0.45</v>
      </c>
    </row>
    <row r="3183" spans="1:4" s="8" customFormat="1" x14ac:dyDescent="0.25">
      <c r="A3183" s="8" t="str">
        <v>Pokemon Puzzle League</v>
      </c>
      <c r="B3183" s="8" cm="1">
        <f t="array" ref="B3183">SUM(1*(VGSales[Name]=A3183))</f>
        <v>1</v>
      </c>
      <c r="C3183" s="8" cm="1">
        <f t="array" ref="C3183">ROWS(_xlfn.UNIQUE(_xlfn._xlws.FILTER(VGSales[Genre],VGSales[Name]=A3183)))</f>
        <v>1</v>
      </c>
      <c r="D3183" s="8">
        <f>SUMIFS(VGSales[Global_Sales],VGSales[Name],A3183)</f>
        <v>0.45</v>
      </c>
    </row>
    <row r="3184" spans="1:4" s="8" customFormat="1" x14ac:dyDescent="0.25">
      <c r="A3184" s="8" t="str">
        <v>Eternal Sonata</v>
      </c>
      <c r="B3184" s="8" cm="1">
        <f t="array" ref="B3184">SUM(1*(VGSales[Name]=A3184))</f>
        <v>2</v>
      </c>
      <c r="C3184" s="8" cm="1">
        <f t="array" ref="C3184">ROWS(_xlfn.UNIQUE(_xlfn._xlws.FILTER(VGSales[Genre],VGSales[Name]=A3184)))</f>
        <v>1</v>
      </c>
      <c r="D3184" s="8">
        <f>SUMIFS(VGSales[Global_Sales],VGSales[Name],A3184)</f>
        <v>0.78</v>
      </c>
    </row>
    <row r="3185" spans="1:4" s="8" customFormat="1" x14ac:dyDescent="0.25">
      <c r="A3185" s="8" t="str">
        <v>Dance Dance Revolution: Hottest Party 3</v>
      </c>
      <c r="B3185" s="8" cm="1">
        <f t="array" ref="B3185">SUM(1*(VGSales[Name]=A3185))</f>
        <v>1</v>
      </c>
      <c r="C3185" s="8" cm="1">
        <f t="array" ref="C3185">ROWS(_xlfn.UNIQUE(_xlfn._xlws.FILTER(VGSales[Genre],VGSales[Name]=A3185)))</f>
        <v>1</v>
      </c>
      <c r="D3185" s="8">
        <f>SUMIFS(VGSales[Global_Sales],VGSales[Name],A3185)</f>
        <v>0.45</v>
      </c>
    </row>
    <row r="3186" spans="1:4" s="8" customFormat="1" x14ac:dyDescent="0.25">
      <c r="A3186" s="8" t="str">
        <v>Bee Movie Game</v>
      </c>
      <c r="B3186" s="8" cm="1">
        <f t="array" ref="B3186">SUM(1*(VGSales[Name]=A3186))</f>
        <v>4</v>
      </c>
      <c r="C3186" s="8" cm="1">
        <f t="array" ref="C3186">ROWS(_xlfn.UNIQUE(_xlfn._xlws.FILTER(VGSales[Genre],VGSales[Name]=A3186)))</f>
        <v>1</v>
      </c>
      <c r="D3186" s="8">
        <f>SUMIFS(VGSales[Global_Sales],VGSales[Name],A3186)</f>
        <v>1.06</v>
      </c>
    </row>
    <row r="3187" spans="1:4" s="8" customFormat="1" x14ac:dyDescent="0.25">
      <c r="A3187" s="8" t="str">
        <v>Tekken Advance</v>
      </c>
      <c r="B3187" s="8" cm="1">
        <f t="array" ref="B3187">SUM(1*(VGSales[Name]=A3187))</f>
        <v>1</v>
      </c>
      <c r="C3187" s="8" cm="1">
        <f t="array" ref="C3187">ROWS(_xlfn.UNIQUE(_xlfn._xlws.FILTER(VGSales[Genre],VGSales[Name]=A3187)))</f>
        <v>1</v>
      </c>
      <c r="D3187" s="8">
        <f>SUMIFS(VGSales[Global_Sales],VGSales[Name],A3187)</f>
        <v>0.45</v>
      </c>
    </row>
    <row r="3188" spans="1:4" s="8" customFormat="1" x14ac:dyDescent="0.25">
      <c r="A3188" s="8" t="str">
        <v>Shin Megami Tensei: Persona 3</v>
      </c>
      <c r="B3188" s="8" cm="1">
        <f t="array" ref="B3188">SUM(1*(VGSales[Name]=A3188))</f>
        <v>1</v>
      </c>
      <c r="C3188" s="8" cm="1">
        <f t="array" ref="C3188">ROWS(_xlfn.UNIQUE(_xlfn._xlws.FILTER(VGSales[Genre],VGSales[Name]=A3188)))</f>
        <v>1</v>
      </c>
      <c r="D3188" s="8">
        <f>SUMIFS(VGSales[Global_Sales],VGSales[Name],A3188)</f>
        <v>0.45</v>
      </c>
    </row>
    <row r="3189" spans="1:4" s="8" customFormat="1" x14ac:dyDescent="0.25">
      <c r="A3189" s="8" t="str">
        <v>Persona</v>
      </c>
      <c r="B3189" s="8" cm="1">
        <f t="array" ref="B3189">SUM(1*(VGSales[Name]=A3189))</f>
        <v>1</v>
      </c>
      <c r="C3189" s="8" cm="1">
        <f t="array" ref="C3189">ROWS(_xlfn.UNIQUE(_xlfn._xlws.FILTER(VGSales[Genre],VGSales[Name]=A3189)))</f>
        <v>1</v>
      </c>
      <c r="D3189" s="8">
        <f>SUMIFS(VGSales[Global_Sales],VGSales[Name],A3189)</f>
        <v>0.45</v>
      </c>
    </row>
    <row r="3190" spans="1:4" s="8" customFormat="1" x14ac:dyDescent="0.25">
      <c r="A3190" s="8" t="str">
        <v>Viking: Battle for Asgard</v>
      </c>
      <c r="B3190" s="8" cm="1">
        <f t="array" ref="B3190">SUM(1*(VGSales[Name]=A3190))</f>
        <v>2</v>
      </c>
      <c r="C3190" s="8" cm="1">
        <f t="array" ref="C3190">ROWS(_xlfn.UNIQUE(_xlfn._xlws.FILTER(VGSales[Genre],VGSales[Name]=A3190)))</f>
        <v>1</v>
      </c>
      <c r="D3190" s="8">
        <f>SUMIFS(VGSales[Global_Sales],VGSales[Name],A3190)</f>
        <v>0.84000000000000008</v>
      </c>
    </row>
    <row r="3191" spans="1:4" s="8" customFormat="1" x14ac:dyDescent="0.25">
      <c r="A3191" s="8" t="str">
        <v>Maze Craze: A Game of Cops 'n Robbers</v>
      </c>
      <c r="B3191" s="8" cm="1">
        <f t="array" ref="B3191">SUM(1*(VGSales[Name]=A3191))</f>
        <v>1</v>
      </c>
      <c r="C3191" s="8" cm="1">
        <f t="array" ref="C3191">ROWS(_xlfn.UNIQUE(_xlfn._xlws.FILTER(VGSales[Genre],VGSales[Name]=A3191)))</f>
        <v>1</v>
      </c>
      <c r="D3191" s="8">
        <f>SUMIFS(VGSales[Global_Sales],VGSales[Name],A3191)</f>
        <v>0.45</v>
      </c>
    </row>
    <row r="3192" spans="1:4" s="8" customFormat="1" x14ac:dyDescent="0.25">
      <c r="A3192" s="8" t="str">
        <v>Mobile Suit Gundam</v>
      </c>
      <c r="B3192" s="8" cm="1">
        <f t="array" ref="B3192">SUM(1*(VGSales[Name]=A3192))</f>
        <v>2</v>
      </c>
      <c r="C3192" s="8" cm="1">
        <f t="array" ref="C3192">ROWS(_xlfn.UNIQUE(_xlfn._xlws.FILTER(VGSales[Genre],VGSales[Name]=A3192)))</f>
        <v>1</v>
      </c>
      <c r="D3192" s="8">
        <f>SUMIFS(VGSales[Global_Sales],VGSales[Name],A3192)</f>
        <v>0.86</v>
      </c>
    </row>
    <row r="3193" spans="1:4" s="8" customFormat="1" x14ac:dyDescent="0.25">
      <c r="A3193" s="8" t="str">
        <v>Silent Hill: Homecoming</v>
      </c>
      <c r="B3193" s="8" cm="1">
        <f t="array" ref="B3193">SUM(1*(VGSales[Name]=A3193))</f>
        <v>2</v>
      </c>
      <c r="C3193" s="8" cm="1">
        <f t="array" ref="C3193">ROWS(_xlfn.UNIQUE(_xlfn._xlws.FILTER(VGSales[Genre],VGSales[Name]=A3193)))</f>
        <v>1</v>
      </c>
      <c r="D3193" s="8">
        <f>SUMIFS(VGSales[Global_Sales],VGSales[Name],A3193)</f>
        <v>0.85000000000000009</v>
      </c>
    </row>
    <row r="3194" spans="1:4" s="8" customFormat="1" x14ac:dyDescent="0.25">
      <c r="A3194" s="8" t="str">
        <v>SingStar Take That</v>
      </c>
      <c r="B3194" s="8" cm="1">
        <f t="array" ref="B3194">SUM(1*(VGSales[Name]=A3194))</f>
        <v>2</v>
      </c>
      <c r="C3194" s="8" cm="1">
        <f t="array" ref="C3194">ROWS(_xlfn.UNIQUE(_xlfn._xlws.FILTER(VGSales[Genre],VGSales[Name]=A3194)))</f>
        <v>1</v>
      </c>
      <c r="D3194" s="8">
        <f>SUMIFS(VGSales[Global_Sales],VGSales[Name],A3194)</f>
        <v>0.78</v>
      </c>
    </row>
    <row r="3195" spans="1:4" s="8" customFormat="1" x14ac:dyDescent="0.25">
      <c r="A3195" s="8" t="str">
        <v>SOCOM: U.S. Navy SEALs Fireteam Bravo 3</v>
      </c>
      <c r="B3195" s="8" cm="1">
        <f t="array" ref="B3195">SUM(1*(VGSales[Name]=A3195))</f>
        <v>1</v>
      </c>
      <c r="C3195" s="8" cm="1">
        <f t="array" ref="C3195">ROWS(_xlfn.UNIQUE(_xlfn._xlws.FILTER(VGSales[Genre],VGSales[Name]=A3195)))</f>
        <v>1</v>
      </c>
      <c r="D3195" s="8">
        <f>SUMIFS(VGSales[Global_Sales],VGSales[Name],A3195)</f>
        <v>0.45</v>
      </c>
    </row>
    <row r="3196" spans="1:4" s="8" customFormat="1" x14ac:dyDescent="0.25">
      <c r="A3196" s="8" t="str">
        <v>Final Fantasy Collection</v>
      </c>
      <c r="B3196" s="8" cm="1">
        <f t="array" ref="B3196">SUM(1*(VGSales[Name]=A3196))</f>
        <v>1</v>
      </c>
      <c r="C3196" s="8" cm="1">
        <f t="array" ref="C3196">ROWS(_xlfn.UNIQUE(_xlfn._xlws.FILTER(VGSales[Genre],VGSales[Name]=A3196)))</f>
        <v>1</v>
      </c>
      <c r="D3196" s="8">
        <f>SUMIFS(VGSales[Global_Sales],VGSales[Name],A3196)</f>
        <v>0.45</v>
      </c>
    </row>
    <row r="3197" spans="1:4" s="8" customFormat="1" x14ac:dyDescent="0.25">
      <c r="A3197" s="8" t="str">
        <v>Samurai Warriors: Xtreme Legends</v>
      </c>
      <c r="B3197" s="8" cm="1">
        <f t="array" ref="B3197">SUM(1*(VGSales[Name]=A3197))</f>
        <v>1</v>
      </c>
      <c r="C3197" s="8" cm="1">
        <f t="array" ref="C3197">ROWS(_xlfn.UNIQUE(_xlfn._xlws.FILTER(VGSales[Genre],VGSales[Name]=A3197)))</f>
        <v>1</v>
      </c>
      <c r="D3197" s="8">
        <f>SUMIFS(VGSales[Global_Sales],VGSales[Name],A3197)</f>
        <v>0.45</v>
      </c>
    </row>
    <row r="3198" spans="1:4" s="8" customFormat="1" x14ac:dyDescent="0.25">
      <c r="A3198" s="8" t="str">
        <v>NHL FaceOff</v>
      </c>
      <c r="B3198" s="8" cm="1">
        <f t="array" ref="B3198">SUM(1*(VGSales[Name]=A3198))</f>
        <v>1</v>
      </c>
      <c r="C3198" s="8" cm="1">
        <f t="array" ref="C3198">ROWS(_xlfn.UNIQUE(_xlfn._xlws.FILTER(VGSales[Genre],VGSales[Name]=A3198)))</f>
        <v>1</v>
      </c>
      <c r="D3198" s="8">
        <f>SUMIFS(VGSales[Global_Sales],VGSales[Name],A3198)</f>
        <v>0.45</v>
      </c>
    </row>
    <row r="3199" spans="1:4" s="8" customFormat="1" x14ac:dyDescent="0.25">
      <c r="A3199" s="8" t="str">
        <v>WWE WrestleMania 21</v>
      </c>
      <c r="B3199" s="8" cm="1">
        <f t="array" ref="B3199">SUM(1*(VGSales[Name]=A3199))</f>
        <v>1</v>
      </c>
      <c r="C3199" s="8" cm="1">
        <f t="array" ref="C3199">ROWS(_xlfn.UNIQUE(_xlfn._xlws.FILTER(VGSales[Genre],VGSales[Name]=A3199)))</f>
        <v>1</v>
      </c>
      <c r="D3199" s="8">
        <f>SUMIFS(VGSales[Global_Sales],VGSales[Name],A3199)</f>
        <v>0.45</v>
      </c>
    </row>
    <row r="3200" spans="1:4" s="8" customFormat="1" x14ac:dyDescent="0.25">
      <c r="A3200" s="8" t="str">
        <v>Brunswick Pro Bowling</v>
      </c>
      <c r="B3200" s="8" cm="1">
        <f t="array" ref="B3200">SUM(1*(VGSales[Name]=A3200))</f>
        <v>6</v>
      </c>
      <c r="C3200" s="8" cm="1">
        <f t="array" ref="C3200">ROWS(_xlfn.UNIQUE(_xlfn._xlws.FILTER(VGSales[Genre],VGSales[Name]=A3200)))</f>
        <v>1</v>
      </c>
      <c r="D3200" s="8">
        <f>SUMIFS(VGSales[Global_Sales],VGSales[Name],A3200)</f>
        <v>1.7600000000000002</v>
      </c>
    </row>
    <row r="3201" spans="1:4" s="8" customFormat="1" x14ac:dyDescent="0.25">
      <c r="A3201" s="8" t="str">
        <v>Worms: Open Warfare 2</v>
      </c>
      <c r="B3201" s="8" cm="1">
        <f t="array" ref="B3201">SUM(1*(VGSales[Name]=A3201))</f>
        <v>2</v>
      </c>
      <c r="C3201" s="8" cm="1">
        <f t="array" ref="C3201">ROWS(_xlfn.UNIQUE(_xlfn._xlws.FILTER(VGSales[Genre],VGSales[Name]=A3201)))</f>
        <v>1</v>
      </c>
      <c r="D3201" s="8">
        <f>SUMIFS(VGSales[Global_Sales],VGSales[Name],A3201)</f>
        <v>0.81</v>
      </c>
    </row>
    <row r="3202" spans="1:4" s="8" customFormat="1" x14ac:dyDescent="0.25">
      <c r="A3202" s="8" t="str">
        <v>Defender II</v>
      </c>
      <c r="B3202" s="8" cm="1">
        <f t="array" ref="B3202">SUM(1*(VGSales[Name]=A3202))</f>
        <v>1</v>
      </c>
      <c r="C3202" s="8" cm="1">
        <f t="array" ref="C3202">ROWS(_xlfn.UNIQUE(_xlfn._xlws.FILTER(VGSales[Genre],VGSales[Name]=A3202)))</f>
        <v>1</v>
      </c>
      <c r="D3202" s="8">
        <f>SUMIFS(VGSales[Global_Sales],VGSales[Name],A3202)</f>
        <v>0.45</v>
      </c>
    </row>
    <row r="3203" spans="1:4" s="8" customFormat="1" x14ac:dyDescent="0.25">
      <c r="A3203" s="8" t="str">
        <v>WWE Day of Reckoning</v>
      </c>
      <c r="B3203" s="8" cm="1">
        <f t="array" ref="B3203">SUM(1*(VGSales[Name]=A3203))</f>
        <v>1</v>
      </c>
      <c r="C3203" s="8" cm="1">
        <f t="array" ref="C3203">ROWS(_xlfn.UNIQUE(_xlfn._xlws.FILTER(VGSales[Genre],VGSales[Name]=A3203)))</f>
        <v>1</v>
      </c>
      <c r="D3203" s="8">
        <f>SUMIFS(VGSales[Global_Sales],VGSales[Name],A3203)</f>
        <v>0.45</v>
      </c>
    </row>
    <row r="3204" spans="1:4" s="8" customFormat="1" x14ac:dyDescent="0.25">
      <c r="A3204" s="8" t="str">
        <v>Dragon Quest Heroes: Rocket Slime</v>
      </c>
      <c r="B3204" s="8" cm="1">
        <f t="array" ref="B3204">SUM(1*(VGSales[Name]=A3204))</f>
        <v>1</v>
      </c>
      <c r="C3204" s="8" cm="1">
        <f t="array" ref="C3204">ROWS(_xlfn.UNIQUE(_xlfn._xlws.FILTER(VGSales[Genre],VGSales[Name]=A3204)))</f>
        <v>1</v>
      </c>
      <c r="D3204" s="8">
        <f>SUMIFS(VGSales[Global_Sales],VGSales[Name],A3204)</f>
        <v>0.45</v>
      </c>
    </row>
    <row r="3205" spans="1:4" s="8" customFormat="1" x14ac:dyDescent="0.25">
      <c r="A3205" s="8" t="str">
        <v>Walt Disney World Quest: Magical Racing Tour</v>
      </c>
      <c r="B3205" s="8" cm="1">
        <f t="array" ref="B3205">SUM(1*(VGSales[Name]=A3205))</f>
        <v>1</v>
      </c>
      <c r="C3205" s="8" cm="1">
        <f t="array" ref="C3205">ROWS(_xlfn.UNIQUE(_xlfn._xlws.FILTER(VGSales[Genre],VGSales[Name]=A3205)))</f>
        <v>1</v>
      </c>
      <c r="D3205" s="8">
        <f>SUMIFS(VGSales[Global_Sales],VGSales[Name],A3205)</f>
        <v>0.45</v>
      </c>
    </row>
    <row r="3206" spans="1:4" s="8" customFormat="1" x14ac:dyDescent="0.25">
      <c r="A3206" s="8" t="str">
        <v>Vandal Hearts</v>
      </c>
      <c r="B3206" s="8" cm="1">
        <f t="array" ref="B3206">SUM(1*(VGSales[Name]=A3206))</f>
        <v>1</v>
      </c>
      <c r="C3206" s="8" cm="1">
        <f t="array" ref="C3206">ROWS(_xlfn.UNIQUE(_xlfn._xlws.FILTER(VGSales[Genre],VGSales[Name]=A3206)))</f>
        <v>1</v>
      </c>
      <c r="D3206" s="8">
        <f>SUMIFS(VGSales[Global_Sales],VGSales[Name],A3206)</f>
        <v>0.45</v>
      </c>
    </row>
    <row r="3207" spans="1:4" s="8" customFormat="1" x14ac:dyDescent="0.25">
      <c r="A3207" s="8" t="str">
        <v>Mario Tennis Ultra Smash</v>
      </c>
      <c r="B3207" s="8" cm="1">
        <f t="array" ref="B3207">SUM(1*(VGSales[Name]=A3207))</f>
        <v>1</v>
      </c>
      <c r="C3207" s="8" cm="1">
        <f t="array" ref="C3207">ROWS(_xlfn.UNIQUE(_xlfn._xlws.FILTER(VGSales[Genre],VGSales[Name]=A3207)))</f>
        <v>1</v>
      </c>
      <c r="D3207" s="8">
        <f>SUMIFS(VGSales[Global_Sales],VGSales[Name],A3207)</f>
        <v>0.45</v>
      </c>
    </row>
    <row r="3208" spans="1:4" s="8" customFormat="1" x14ac:dyDescent="0.25">
      <c r="A3208" s="8" t="str">
        <v>Celebrity Sports Showdown</v>
      </c>
      <c r="B3208" s="8" cm="1">
        <f t="array" ref="B3208">SUM(1*(VGSales[Name]=A3208))</f>
        <v>1</v>
      </c>
      <c r="C3208" s="8" cm="1">
        <f t="array" ref="C3208">ROWS(_xlfn.UNIQUE(_xlfn._xlws.FILTER(VGSales[Genre],VGSales[Name]=A3208)))</f>
        <v>1</v>
      </c>
      <c r="D3208" s="8">
        <f>SUMIFS(VGSales[Global_Sales],VGSales[Name],A3208)</f>
        <v>0.45</v>
      </c>
    </row>
    <row r="3209" spans="1:4" s="8" customFormat="1" x14ac:dyDescent="0.25">
      <c r="A3209" s="8" t="str">
        <v>Jawbreaker</v>
      </c>
      <c r="B3209" s="8" cm="1">
        <f t="array" ref="B3209">SUM(1*(VGSales[Name]=A3209))</f>
        <v>1</v>
      </c>
      <c r="C3209" s="8" cm="1">
        <f t="array" ref="C3209">ROWS(_xlfn.UNIQUE(_xlfn._xlws.FILTER(VGSales[Genre],VGSales[Name]=A3209)))</f>
        <v>1</v>
      </c>
      <c r="D3209" s="8">
        <f>SUMIFS(VGSales[Global_Sales],VGSales[Name],A3209)</f>
        <v>0.45</v>
      </c>
    </row>
    <row r="3210" spans="1:4" s="8" customFormat="1" x14ac:dyDescent="0.25">
      <c r="A3210" s="8" t="str">
        <v>Scooby-Doo! Mystery Mayhem</v>
      </c>
      <c r="B3210" s="8" cm="1">
        <f t="array" ref="B3210">SUM(1*(VGSales[Name]=A3210))</f>
        <v>4</v>
      </c>
      <c r="C3210" s="8" cm="1">
        <f t="array" ref="C3210">ROWS(_xlfn.UNIQUE(_xlfn._xlws.FILTER(VGSales[Genre],VGSales[Name]=A3210)))</f>
        <v>1</v>
      </c>
      <c r="D3210" s="8">
        <f>SUMIFS(VGSales[Global_Sales],VGSales[Name],A3210)</f>
        <v>1.26</v>
      </c>
    </row>
    <row r="3211" spans="1:4" s="8" customFormat="1" x14ac:dyDescent="0.25">
      <c r="A3211" s="8" t="str">
        <v>Mario Golf: Advance Tour</v>
      </c>
      <c r="B3211" s="8" cm="1">
        <f t="array" ref="B3211">SUM(1*(VGSales[Name]=A3211))</f>
        <v>1</v>
      </c>
      <c r="C3211" s="8" cm="1">
        <f t="array" ref="C3211">ROWS(_xlfn.UNIQUE(_xlfn._xlws.FILTER(VGSales[Genre],VGSales[Name]=A3211)))</f>
        <v>1</v>
      </c>
      <c r="D3211" s="8">
        <f>SUMIFS(VGSales[Global_Sales],VGSales[Name],A3211)</f>
        <v>0.45</v>
      </c>
    </row>
    <row r="3212" spans="1:4" s="8" customFormat="1" x14ac:dyDescent="0.25">
      <c r="A3212" s="8" t="str">
        <v>Karaoke Revolution</v>
      </c>
      <c r="B3212" s="8" cm="1">
        <f t="array" ref="B3212">SUM(1*(VGSales[Name]=A3212))</f>
        <v>5</v>
      </c>
      <c r="C3212" s="8" cm="1">
        <f t="array" ref="C3212">ROWS(_xlfn.UNIQUE(_xlfn._xlws.FILTER(VGSales[Genre],VGSales[Name]=A3212)))</f>
        <v>1</v>
      </c>
      <c r="D3212" s="8">
        <f>SUMIFS(VGSales[Global_Sales],VGSales[Name],A3212)</f>
        <v>1.1200000000000001</v>
      </c>
    </row>
    <row r="3213" spans="1:4" s="8" customFormat="1" x14ac:dyDescent="0.25">
      <c r="A3213" s="8" t="str">
        <v>Discovery Kids: Kitten Corner</v>
      </c>
      <c r="B3213" s="8" cm="1">
        <f t="array" ref="B3213">SUM(1*(VGSales[Name]=A3213))</f>
        <v>1</v>
      </c>
      <c r="C3213" s="8" cm="1">
        <f t="array" ref="C3213">ROWS(_xlfn.UNIQUE(_xlfn._xlws.FILTER(VGSales[Genre],VGSales[Name]=A3213)))</f>
        <v>1</v>
      </c>
      <c r="D3213" s="8">
        <f>SUMIFS(VGSales[Global_Sales],VGSales[Name],A3213)</f>
        <v>0.45</v>
      </c>
    </row>
    <row r="3214" spans="1:4" s="8" customFormat="1" x14ac:dyDescent="0.25">
      <c r="A3214" s="8" t="str">
        <v>Yu-Gi-Oh! Capsule Monster Coliseum</v>
      </c>
      <c r="B3214" s="8" cm="1">
        <f t="array" ref="B3214">SUM(1*(VGSales[Name]=A3214))</f>
        <v>1</v>
      </c>
      <c r="C3214" s="8" cm="1">
        <f t="array" ref="C3214">ROWS(_xlfn.UNIQUE(_xlfn._xlws.FILTER(VGSales[Genre],VGSales[Name]=A3214)))</f>
        <v>1</v>
      </c>
      <c r="D3214" s="8">
        <f>SUMIFS(VGSales[Global_Sales],VGSales[Name],A3214)</f>
        <v>0.44</v>
      </c>
    </row>
    <row r="3215" spans="1:4" s="8" customFormat="1" x14ac:dyDescent="0.25">
      <c r="A3215" s="8" t="str">
        <v>Major League Baseball 2K6</v>
      </c>
      <c r="B3215" s="8" cm="1">
        <f t="array" ref="B3215">SUM(1*(VGSales[Name]=A3215))</f>
        <v>5</v>
      </c>
      <c r="C3215" s="8" cm="1">
        <f t="array" ref="C3215">ROWS(_xlfn.UNIQUE(_xlfn._xlws.FILTER(VGSales[Genre],VGSales[Name]=A3215)))</f>
        <v>1</v>
      </c>
      <c r="D3215" s="8">
        <f>SUMIFS(VGSales[Global_Sales],VGSales[Name],A3215)</f>
        <v>1.4300000000000002</v>
      </c>
    </row>
    <row r="3216" spans="1:4" s="8" customFormat="1" x14ac:dyDescent="0.25">
      <c r="A3216" s="8" t="str">
        <v>Jampack Volume 13 (RP-M)</v>
      </c>
      <c r="B3216" s="8" cm="1">
        <f t="array" ref="B3216">SUM(1*(VGSales[Name]=A3216))</f>
        <v>1</v>
      </c>
      <c r="C3216" s="8" cm="1">
        <f t="array" ref="C3216">ROWS(_xlfn.UNIQUE(_xlfn._xlws.FILTER(VGSales[Genre],VGSales[Name]=A3216)))</f>
        <v>1</v>
      </c>
      <c r="D3216" s="8">
        <f>SUMIFS(VGSales[Global_Sales],VGSales[Name],A3216)</f>
        <v>0.44</v>
      </c>
    </row>
    <row r="3217" spans="1:4" s="8" customFormat="1" x14ac:dyDescent="0.25">
      <c r="A3217" s="8" t="str">
        <v>Teenage Mutant Ninja Turtles 2: Battle Nexus</v>
      </c>
      <c r="B3217" s="8" cm="1">
        <f t="array" ref="B3217">SUM(1*(VGSales[Name]=A3217))</f>
        <v>4</v>
      </c>
      <c r="C3217" s="8" cm="1">
        <f t="array" ref="C3217">ROWS(_xlfn.UNIQUE(_xlfn._xlws.FILTER(VGSales[Genre],VGSales[Name]=A3217)))</f>
        <v>1</v>
      </c>
      <c r="D3217" s="8">
        <f>SUMIFS(VGSales[Global_Sales],VGSales[Name],A3217)</f>
        <v>1.08</v>
      </c>
    </row>
    <row r="3218" spans="1:4" s="8" customFormat="1" x14ac:dyDescent="0.25">
      <c r="A3218" s="8" t="str">
        <v>TouchMaster 3</v>
      </c>
      <c r="B3218" s="8" cm="1">
        <f t="array" ref="B3218">SUM(1*(VGSales[Name]=A3218))</f>
        <v>1</v>
      </c>
      <c r="C3218" s="8" cm="1">
        <f t="array" ref="C3218">ROWS(_xlfn.UNIQUE(_xlfn._xlws.FILTER(VGSales[Genre],VGSales[Name]=A3218)))</f>
        <v>1</v>
      </c>
      <c r="D3218" s="8">
        <f>SUMIFS(VGSales[Global_Sales],VGSales[Name],A3218)</f>
        <v>0.44</v>
      </c>
    </row>
    <row r="3219" spans="1:4" s="8" customFormat="1" x14ac:dyDescent="0.25">
      <c r="A3219" s="8" t="str">
        <v>The Thing</v>
      </c>
      <c r="B3219" s="8" cm="1">
        <f t="array" ref="B3219">SUM(1*(VGSales[Name]=A3219))</f>
        <v>2</v>
      </c>
      <c r="C3219" s="8" cm="1">
        <f t="array" ref="C3219">ROWS(_xlfn.UNIQUE(_xlfn._xlws.FILTER(VGSales[Genre],VGSales[Name]=A3219)))</f>
        <v>1</v>
      </c>
      <c r="D3219" s="8">
        <f>SUMIFS(VGSales[Global_Sales],VGSales[Name],A3219)</f>
        <v>0.64</v>
      </c>
    </row>
    <row r="3220" spans="1:4" s="8" customFormat="1" x14ac:dyDescent="0.25">
      <c r="A3220" s="8" t="str">
        <v>Van Helsing</v>
      </c>
      <c r="B3220" s="8" cm="1">
        <f t="array" ref="B3220">SUM(1*(VGSales[Name]=A3220))</f>
        <v>3</v>
      </c>
      <c r="C3220" s="8" cm="1">
        <f t="array" ref="C3220">ROWS(_xlfn.UNIQUE(_xlfn._xlws.FILTER(VGSales[Genre],VGSales[Name]=A3220)))</f>
        <v>1</v>
      </c>
      <c r="D3220" s="8">
        <f>SUMIFS(VGSales[Global_Sales],VGSales[Name],A3220)</f>
        <v>0.72</v>
      </c>
    </row>
    <row r="3221" spans="1:4" s="8" customFormat="1" x14ac:dyDescent="0.25">
      <c r="A3221" s="8" t="str">
        <v>Food Network: Cook or Be Cooked</v>
      </c>
      <c r="B3221" s="8" cm="1">
        <f t="array" ref="B3221">SUM(1*(VGSales[Name]=A3221))</f>
        <v>1</v>
      </c>
      <c r="C3221" s="8" cm="1">
        <f t="array" ref="C3221">ROWS(_xlfn.UNIQUE(_xlfn._xlws.FILTER(VGSales[Genre],VGSales[Name]=A3221)))</f>
        <v>1</v>
      </c>
      <c r="D3221" s="8">
        <f>SUMIFS(VGSales[Global_Sales],VGSales[Name],A3221)</f>
        <v>0.44</v>
      </c>
    </row>
    <row r="3222" spans="1:4" s="8" customFormat="1" x14ac:dyDescent="0.25">
      <c r="A3222" s="8" t="str">
        <v>Transformers: Fall of Cybertron</v>
      </c>
      <c r="B3222" s="8" cm="1">
        <f t="array" ref="B3222">SUM(1*(VGSales[Name]=A3222))</f>
        <v>3</v>
      </c>
      <c r="C3222" s="8" cm="1">
        <f t="array" ref="C3222">ROWS(_xlfn.UNIQUE(_xlfn._xlws.FILTER(VGSales[Genre],VGSales[Name]=A3222)))</f>
        <v>1</v>
      </c>
      <c r="D3222" s="8">
        <f>SUMIFS(VGSales[Global_Sales],VGSales[Name],A3222)</f>
        <v>0.86</v>
      </c>
    </row>
    <row r="3223" spans="1:4" s="8" customFormat="1" x14ac:dyDescent="0.25">
      <c r="A3223" s="8" t="str">
        <v>The Urbz: Sims in the City (all regions sales)</v>
      </c>
      <c r="B3223" s="8" cm="1">
        <f t="array" ref="B3223">SUM(1*(VGSales[Name]=A3223))</f>
        <v>1</v>
      </c>
      <c r="C3223" s="8" cm="1">
        <f t="array" ref="C3223">ROWS(_xlfn.UNIQUE(_xlfn._xlws.FILTER(VGSales[Genre],VGSales[Name]=A3223)))</f>
        <v>1</v>
      </c>
      <c r="D3223" s="8">
        <f>SUMIFS(VGSales[Global_Sales],VGSales[Name],A3223)</f>
        <v>0.44</v>
      </c>
    </row>
    <row r="3224" spans="1:4" s="8" customFormat="1" x14ac:dyDescent="0.25">
      <c r="A3224" s="8" t="str">
        <v>Spawn: Armageddon</v>
      </c>
      <c r="B3224" s="8" cm="1">
        <f t="array" ref="B3224">SUM(1*(VGSales[Name]=A3224))</f>
        <v>3</v>
      </c>
      <c r="C3224" s="8" cm="1">
        <f t="array" ref="C3224">ROWS(_xlfn.UNIQUE(_xlfn._xlws.FILTER(VGSales[Genre],VGSales[Name]=A3224)))</f>
        <v>1</v>
      </c>
      <c r="D3224" s="8">
        <f>SUMIFS(VGSales[Global_Sales],VGSales[Name],A3224)</f>
        <v>0.67999999999999994</v>
      </c>
    </row>
    <row r="3225" spans="1:4" s="8" customFormat="1" x14ac:dyDescent="0.25">
      <c r="A3225" s="8" t="str">
        <v>The Godfather (US sales)</v>
      </c>
      <c r="B3225" s="8" cm="1">
        <f t="array" ref="B3225">SUM(1*(VGSales[Name]=A3225))</f>
        <v>1</v>
      </c>
      <c r="C3225" s="8" cm="1">
        <f t="array" ref="C3225">ROWS(_xlfn.UNIQUE(_xlfn._xlws.FILTER(VGSales[Genre],VGSales[Name]=A3225)))</f>
        <v>1</v>
      </c>
      <c r="D3225" s="8">
        <f>SUMIFS(VGSales[Global_Sales],VGSales[Name],A3225)</f>
        <v>0.44</v>
      </c>
    </row>
    <row r="3226" spans="1:4" s="8" customFormat="1" x14ac:dyDescent="0.25">
      <c r="A3226" s="8" t="str">
        <v>World Stadium EX</v>
      </c>
      <c r="B3226" s="8" cm="1">
        <f t="array" ref="B3226">SUM(1*(VGSales[Name]=A3226))</f>
        <v>1</v>
      </c>
      <c r="C3226" s="8" cm="1">
        <f t="array" ref="C3226">ROWS(_xlfn.UNIQUE(_xlfn._xlws.FILTER(VGSales[Genre],VGSales[Name]=A3226)))</f>
        <v>1</v>
      </c>
      <c r="D3226" s="8">
        <f>SUMIFS(VGSales[Global_Sales],VGSales[Name],A3226)</f>
        <v>0.44</v>
      </c>
    </row>
    <row r="3227" spans="1:4" s="8" customFormat="1" x14ac:dyDescent="0.25">
      <c r="A3227" s="8" t="str">
        <v>Ben 10 Alien Force: Vilgax Attacks</v>
      </c>
      <c r="B3227" s="8" cm="1">
        <f t="array" ref="B3227">SUM(1*(VGSales[Name]=A3227))</f>
        <v>5</v>
      </c>
      <c r="C3227" s="8" cm="1">
        <f t="array" ref="C3227">ROWS(_xlfn.UNIQUE(_xlfn._xlws.FILTER(VGSales[Genre],VGSales[Name]=A3227)))</f>
        <v>1</v>
      </c>
      <c r="D3227" s="8">
        <f>SUMIFS(VGSales[Global_Sales],VGSales[Name],A3227)</f>
        <v>1.79</v>
      </c>
    </row>
    <row r="3228" spans="1:4" s="8" customFormat="1" x14ac:dyDescent="0.25">
      <c r="A3228" s="8" t="str">
        <v>Densetsu no Stafi 2</v>
      </c>
      <c r="B3228" s="8" cm="1">
        <f t="array" ref="B3228">SUM(1*(VGSales[Name]=A3228))</f>
        <v>1</v>
      </c>
      <c r="C3228" s="8" cm="1">
        <f t="array" ref="C3228">ROWS(_xlfn.UNIQUE(_xlfn._xlws.FILTER(VGSales[Genre],VGSales[Name]=A3228)))</f>
        <v>1</v>
      </c>
      <c r="D3228" s="8">
        <f>SUMIFS(VGSales[Global_Sales],VGSales[Name],A3228)</f>
        <v>0.44</v>
      </c>
    </row>
    <row r="3229" spans="1:4" s="8" customFormat="1" x14ac:dyDescent="0.25">
      <c r="A3229" s="8" t="str">
        <v>Independence Day</v>
      </c>
      <c r="B3229" s="8" cm="1">
        <f t="array" ref="B3229">SUM(1*(VGSales[Name]=A3229))</f>
        <v>1</v>
      </c>
      <c r="C3229" s="8" cm="1">
        <f t="array" ref="C3229">ROWS(_xlfn.UNIQUE(_xlfn._xlws.FILTER(VGSales[Genre],VGSales[Name]=A3229)))</f>
        <v>1</v>
      </c>
      <c r="D3229" s="8">
        <f>SUMIFS(VGSales[Global_Sales],VGSales[Name],A3229)</f>
        <v>0.44</v>
      </c>
    </row>
    <row r="3230" spans="1:4" s="8" customFormat="1" x14ac:dyDescent="0.25">
      <c r="A3230" s="8" t="str">
        <v>Chocobo Racing</v>
      </c>
      <c r="B3230" s="8" cm="1">
        <f t="array" ref="B3230">SUM(1*(VGSales[Name]=A3230))</f>
        <v>1</v>
      </c>
      <c r="C3230" s="8" cm="1">
        <f t="array" ref="C3230">ROWS(_xlfn.UNIQUE(_xlfn._xlws.FILTER(VGSales[Genre],VGSales[Name]=A3230)))</f>
        <v>1</v>
      </c>
      <c r="D3230" s="8">
        <f>SUMIFS(VGSales[Global_Sales],VGSales[Name],A3230)</f>
        <v>0.44</v>
      </c>
    </row>
    <row r="3231" spans="1:4" s="8" customFormat="1" x14ac:dyDescent="0.25">
      <c r="A3231" s="8" t="str">
        <v>Ninja Gaiden 3</v>
      </c>
      <c r="B3231" s="8" cm="1">
        <f t="array" ref="B3231">SUM(1*(VGSales[Name]=A3231))</f>
        <v>3</v>
      </c>
      <c r="C3231" s="8" cm="1">
        <f t="array" ref="C3231">ROWS(_xlfn.UNIQUE(_xlfn._xlws.FILTER(VGSales[Genre],VGSales[Name]=A3231)))</f>
        <v>1</v>
      </c>
      <c r="D3231" s="8">
        <f>SUMIFS(VGSales[Global_Sales],VGSales[Name],A3231)</f>
        <v>0.87999999999999989</v>
      </c>
    </row>
    <row r="3232" spans="1:4" s="8" customFormat="1" x14ac:dyDescent="0.25">
      <c r="A3232" s="8" t="str">
        <v>Child of Eden</v>
      </c>
      <c r="B3232" s="8" cm="1">
        <f t="array" ref="B3232">SUM(1*(VGSales[Name]=A3232))</f>
        <v>2</v>
      </c>
      <c r="C3232" s="8" cm="1">
        <f t="array" ref="C3232">ROWS(_xlfn.UNIQUE(_xlfn._xlws.FILTER(VGSales[Genre],VGSales[Name]=A3232)))</f>
        <v>1</v>
      </c>
      <c r="D3232" s="8">
        <f>SUMIFS(VGSales[Global_Sales],VGSales[Name],A3232)</f>
        <v>0.67</v>
      </c>
    </row>
    <row r="3233" spans="1:4" s="8" customFormat="1" x14ac:dyDescent="0.25">
      <c r="A3233" s="8" t="str">
        <v>Family Fest Presents Circus Games</v>
      </c>
      <c r="B3233" s="8" cm="1">
        <f t="array" ref="B3233">SUM(1*(VGSales[Name]=A3233))</f>
        <v>1</v>
      </c>
      <c r="C3233" s="8" cm="1">
        <f t="array" ref="C3233">ROWS(_xlfn.UNIQUE(_xlfn._xlws.FILTER(VGSales[Genre],VGSales[Name]=A3233)))</f>
        <v>1</v>
      </c>
      <c r="D3233" s="8">
        <f>SUMIFS(VGSales[Global_Sales],VGSales[Name],A3233)</f>
        <v>0.44</v>
      </c>
    </row>
    <row r="3234" spans="1:4" s="8" customFormat="1" x14ac:dyDescent="0.25">
      <c r="A3234" s="8" t="str">
        <v>My Spanish Coach</v>
      </c>
      <c r="B3234" s="8" cm="1">
        <f t="array" ref="B3234">SUM(1*(VGSales[Name]=A3234))</f>
        <v>2</v>
      </c>
      <c r="C3234" s="8" cm="1">
        <f t="array" ref="C3234">ROWS(_xlfn.UNIQUE(_xlfn._xlws.FILTER(VGSales[Genre],VGSales[Name]=A3234)))</f>
        <v>1</v>
      </c>
      <c r="D3234" s="8">
        <f>SUMIFS(VGSales[Global_Sales],VGSales[Name],A3234)</f>
        <v>0.57000000000000006</v>
      </c>
    </row>
    <row r="3235" spans="1:4" s="8" customFormat="1" x14ac:dyDescent="0.25">
      <c r="A3235" s="8" t="str">
        <v>Gundam SEED: Federation vs. Z.A.F.T.</v>
      </c>
      <c r="B3235" s="8" cm="1">
        <f t="array" ref="B3235">SUM(1*(VGSales[Name]=A3235))</f>
        <v>1</v>
      </c>
      <c r="C3235" s="8" cm="1">
        <f t="array" ref="C3235">ROWS(_xlfn.UNIQUE(_xlfn._xlws.FILTER(VGSales[Genre],VGSales[Name]=A3235)))</f>
        <v>1</v>
      </c>
      <c r="D3235" s="8">
        <f>SUMIFS(VGSales[Global_Sales],VGSales[Name],A3235)</f>
        <v>0.44</v>
      </c>
    </row>
    <row r="3236" spans="1:4" s="8" customFormat="1" x14ac:dyDescent="0.25">
      <c r="A3236" s="8" t="str">
        <v>Blood Omen: Legacy of Kain</v>
      </c>
      <c r="B3236" s="8" cm="1">
        <f t="array" ref="B3236">SUM(1*(VGSales[Name]=A3236))</f>
        <v>1</v>
      </c>
      <c r="C3236" s="8" cm="1">
        <f t="array" ref="C3236">ROWS(_xlfn.UNIQUE(_xlfn._xlws.FILTER(VGSales[Genre],VGSales[Name]=A3236)))</f>
        <v>1</v>
      </c>
      <c r="D3236" s="8">
        <f>SUMIFS(VGSales[Global_Sales],VGSales[Name],A3236)</f>
        <v>0.44</v>
      </c>
    </row>
    <row r="3237" spans="1:4" s="8" customFormat="1" x14ac:dyDescent="0.25">
      <c r="A3237" s="8" t="str">
        <v>Super Bomberman 4</v>
      </c>
      <c r="B3237" s="8" cm="1">
        <f t="array" ref="B3237">SUM(1*(VGSales[Name]=A3237))</f>
        <v>1</v>
      </c>
      <c r="C3237" s="8" cm="1">
        <f t="array" ref="C3237">ROWS(_xlfn.UNIQUE(_xlfn._xlws.FILTER(VGSales[Genre],VGSales[Name]=A3237)))</f>
        <v>1</v>
      </c>
      <c r="D3237" s="8">
        <f>SUMIFS(VGSales[Global_Sales],VGSales[Name],A3237)</f>
        <v>0.44</v>
      </c>
    </row>
    <row r="3238" spans="1:4" s="8" customFormat="1" x14ac:dyDescent="0.25">
      <c r="A3238" s="8" t="str">
        <v>Bomberman II</v>
      </c>
      <c r="B3238" s="8" cm="1">
        <f t="array" ref="B3238">SUM(1*(VGSales[Name]=A3238))</f>
        <v>1</v>
      </c>
      <c r="C3238" s="8" cm="1">
        <f t="array" ref="C3238">ROWS(_xlfn.UNIQUE(_xlfn._xlws.FILTER(VGSales[Genre],VGSales[Name]=A3238)))</f>
        <v>1</v>
      </c>
      <c r="D3238" s="8">
        <f>SUMIFS(VGSales[Global_Sales],VGSales[Name],A3238)</f>
        <v>0.44</v>
      </c>
    </row>
    <row r="3239" spans="1:4" s="8" customFormat="1" x14ac:dyDescent="0.25">
      <c r="A3239" s="8" t="str">
        <v>Duke Nukem 64</v>
      </c>
      <c r="B3239" s="8" cm="1">
        <f t="array" ref="B3239">SUM(1*(VGSales[Name]=A3239))</f>
        <v>1</v>
      </c>
      <c r="C3239" s="8" cm="1">
        <f t="array" ref="C3239">ROWS(_xlfn.UNIQUE(_xlfn._xlws.FILTER(VGSales[Genre],VGSales[Name]=A3239)))</f>
        <v>1</v>
      </c>
      <c r="D3239" s="8">
        <f>SUMIFS(VGSales[Global_Sales],VGSales[Name],A3239)</f>
        <v>0.44</v>
      </c>
    </row>
    <row r="3240" spans="1:4" s="8" customFormat="1" x14ac:dyDescent="0.25">
      <c r="A3240" s="8" t="str">
        <v>Sin and Punishment: Star Successor</v>
      </c>
      <c r="B3240" s="8" cm="1">
        <f t="array" ref="B3240">SUM(1*(VGSales[Name]=A3240))</f>
        <v>1</v>
      </c>
      <c r="C3240" s="8" cm="1">
        <f t="array" ref="C3240">ROWS(_xlfn.UNIQUE(_xlfn._xlws.FILTER(VGSales[Genre],VGSales[Name]=A3240)))</f>
        <v>1</v>
      </c>
      <c r="D3240" s="8">
        <f>SUMIFS(VGSales[Global_Sales],VGSales[Name],A3240)</f>
        <v>0.44</v>
      </c>
    </row>
    <row r="3241" spans="1:4" s="8" customFormat="1" x14ac:dyDescent="0.25">
      <c r="A3241" s="8" t="str">
        <v>Jump Start Pet Rescue</v>
      </c>
      <c r="B3241" s="8" cm="1">
        <f t="array" ref="B3241">SUM(1*(VGSales[Name]=A3241))</f>
        <v>1</v>
      </c>
      <c r="C3241" s="8" cm="1">
        <f t="array" ref="C3241">ROWS(_xlfn.UNIQUE(_xlfn._xlws.FILTER(VGSales[Genre],VGSales[Name]=A3241)))</f>
        <v>1</v>
      </c>
      <c r="D3241" s="8">
        <f>SUMIFS(VGSales[Global_Sales],VGSales[Name],A3241)</f>
        <v>0.44</v>
      </c>
    </row>
    <row r="3242" spans="1:4" s="8" customFormat="1" x14ac:dyDescent="0.25">
      <c r="A3242" s="8" t="str">
        <v>Naughty Bear</v>
      </c>
      <c r="B3242" s="8" cm="1">
        <f t="array" ref="B3242">SUM(1*(VGSales[Name]=A3242))</f>
        <v>2</v>
      </c>
      <c r="C3242" s="8" cm="1">
        <f t="array" ref="C3242">ROWS(_xlfn.UNIQUE(_xlfn._xlws.FILTER(VGSales[Genre],VGSales[Name]=A3242)))</f>
        <v>1</v>
      </c>
      <c r="D3242" s="8">
        <f>SUMIFS(VGSales[Global_Sales],VGSales[Name],A3242)</f>
        <v>0.85</v>
      </c>
    </row>
    <row r="3243" spans="1:4" s="8" customFormat="1" x14ac:dyDescent="0.25">
      <c r="A3243" s="8" t="str">
        <v>Super Robot Taisen OG: Original Generations</v>
      </c>
      <c r="B3243" s="8" cm="1">
        <f t="array" ref="B3243">SUM(1*(VGSales[Name]=A3243))</f>
        <v>1</v>
      </c>
      <c r="C3243" s="8" cm="1">
        <f t="array" ref="C3243">ROWS(_xlfn.UNIQUE(_xlfn._xlws.FILTER(VGSales[Genre],VGSales[Name]=A3243)))</f>
        <v>1</v>
      </c>
      <c r="D3243" s="8">
        <f>SUMIFS(VGSales[Global_Sales],VGSales[Name],A3243)</f>
        <v>0.44</v>
      </c>
    </row>
    <row r="3244" spans="1:4" s="8" customFormat="1" x14ac:dyDescent="0.25">
      <c r="A3244" s="8" t="str">
        <v>Army Men World War: Final Front</v>
      </c>
      <c r="B3244" s="8" cm="1">
        <f t="array" ref="B3244">SUM(1*(VGSales[Name]=A3244))</f>
        <v>1</v>
      </c>
      <c r="C3244" s="8" cm="1">
        <f t="array" ref="C3244">ROWS(_xlfn.UNIQUE(_xlfn._xlws.FILTER(VGSales[Genre],VGSales[Name]=A3244)))</f>
        <v>1</v>
      </c>
      <c r="D3244" s="8">
        <f>SUMIFS(VGSales[Global_Sales],VGSales[Name],A3244)</f>
        <v>0.44</v>
      </c>
    </row>
    <row r="3245" spans="1:4" s="8" customFormat="1" x14ac:dyDescent="0.25">
      <c r="A3245" s="8" t="str">
        <v>Petz: Horsez 2</v>
      </c>
      <c r="B3245" s="8" cm="1">
        <f t="array" ref="B3245">SUM(1*(VGSales[Name]=A3245))</f>
        <v>3</v>
      </c>
      <c r="C3245" s="8" cm="1">
        <f t="array" ref="C3245">ROWS(_xlfn.UNIQUE(_xlfn._xlws.FILTER(VGSales[Genre],VGSales[Name]=A3245)))</f>
        <v>1</v>
      </c>
      <c r="D3245" s="8">
        <f>SUMIFS(VGSales[Global_Sales],VGSales[Name],A3245)</f>
        <v>1.1299999999999999</v>
      </c>
    </row>
    <row r="3246" spans="1:4" s="8" customFormat="1" x14ac:dyDescent="0.25">
      <c r="A3246" s="8" t="str">
        <v>Puppy Luv: Spa and Resort</v>
      </c>
      <c r="B3246" s="8" cm="1">
        <f t="array" ref="B3246">SUM(1*(VGSales[Name]=A3246))</f>
        <v>1</v>
      </c>
      <c r="C3246" s="8" cm="1">
        <f t="array" ref="C3246">ROWS(_xlfn.UNIQUE(_xlfn._xlws.FILTER(VGSales[Genre],VGSales[Name]=A3246)))</f>
        <v>1</v>
      </c>
      <c r="D3246" s="8">
        <f>SUMIFS(VGSales[Global_Sales],VGSales[Name],A3246)</f>
        <v>0.44</v>
      </c>
    </row>
    <row r="3247" spans="1:4" s="8" customFormat="1" x14ac:dyDescent="0.25">
      <c r="A3247" s="8" t="str">
        <v>Yu-Gi-Oh! 5D's Tag Force 4</v>
      </c>
      <c r="B3247" s="8" cm="1">
        <f t="array" ref="B3247">SUM(1*(VGSales[Name]=A3247))</f>
        <v>1</v>
      </c>
      <c r="C3247" s="8" cm="1">
        <f t="array" ref="C3247">ROWS(_xlfn.UNIQUE(_xlfn._xlws.FILTER(VGSales[Genre],VGSales[Name]=A3247)))</f>
        <v>1</v>
      </c>
      <c r="D3247" s="8">
        <f>SUMIFS(VGSales[Global_Sales],VGSales[Name],A3247)</f>
        <v>0.44</v>
      </c>
    </row>
    <row r="3248" spans="1:4" s="8" customFormat="1" x14ac:dyDescent="0.25">
      <c r="A3248" s="8" t="str">
        <v>Jikkyou Powerful Pro Yakyuu 9</v>
      </c>
      <c r="B3248" s="8" cm="1">
        <f t="array" ref="B3248">SUM(1*(VGSales[Name]=A3248))</f>
        <v>2</v>
      </c>
      <c r="C3248" s="8" cm="1">
        <f t="array" ref="C3248">ROWS(_xlfn.UNIQUE(_xlfn._xlws.FILTER(VGSales[Genre],VGSales[Name]=A3248)))</f>
        <v>1</v>
      </c>
      <c r="D3248" s="8">
        <f>SUMIFS(VGSales[Global_Sales],VGSales[Name],A3248)</f>
        <v>0.56000000000000005</v>
      </c>
    </row>
    <row r="3249" spans="1:4" s="8" customFormat="1" x14ac:dyDescent="0.25">
      <c r="A3249" s="8" t="str">
        <v>Grind Session</v>
      </c>
      <c r="B3249" s="8" cm="1">
        <f t="array" ref="B3249">SUM(1*(VGSales[Name]=A3249))</f>
        <v>1</v>
      </c>
      <c r="C3249" s="8" cm="1">
        <f t="array" ref="C3249">ROWS(_xlfn.UNIQUE(_xlfn._xlws.FILTER(VGSales[Genre],VGSales[Name]=A3249)))</f>
        <v>1</v>
      </c>
      <c r="D3249" s="8">
        <f>SUMIFS(VGSales[Global_Sales],VGSales[Name],A3249)</f>
        <v>0.44</v>
      </c>
    </row>
    <row r="3250" spans="1:4" s="8" customFormat="1" x14ac:dyDescent="0.25">
      <c r="A3250" s="8" t="str">
        <v>Naruto: Gekito Ninja Taisen! 3</v>
      </c>
      <c r="B3250" s="8" cm="1">
        <f t="array" ref="B3250">SUM(1*(VGSales[Name]=A3250))</f>
        <v>1</v>
      </c>
      <c r="C3250" s="8" cm="1">
        <f t="array" ref="C3250">ROWS(_xlfn.UNIQUE(_xlfn._xlws.FILTER(VGSales[Genre],VGSales[Name]=A3250)))</f>
        <v>1</v>
      </c>
      <c r="D3250" s="8">
        <f>SUMIFS(VGSales[Global_Sales],VGSales[Name],A3250)</f>
        <v>0.44</v>
      </c>
    </row>
    <row r="3251" spans="1:4" s="8" customFormat="1" x14ac:dyDescent="0.25">
      <c r="A3251" s="8" t="str">
        <v>Barbie: Groom and Glam Pups</v>
      </c>
      <c r="B3251" s="8" cm="1">
        <f t="array" ref="B3251">SUM(1*(VGSales[Name]=A3251))</f>
        <v>2</v>
      </c>
      <c r="C3251" s="8" cm="1">
        <f t="array" ref="C3251">ROWS(_xlfn.UNIQUE(_xlfn._xlws.FILTER(VGSales[Genre],VGSales[Name]=A3251)))</f>
        <v>1</v>
      </c>
      <c r="D3251" s="8">
        <f>SUMIFS(VGSales[Global_Sales],VGSales[Name],A3251)</f>
        <v>0.66</v>
      </c>
    </row>
    <row r="3252" spans="1:4" s="8" customFormat="1" x14ac:dyDescent="0.25">
      <c r="A3252" s="8" t="str">
        <v>Wario World</v>
      </c>
      <c r="B3252" s="8" cm="1">
        <f t="array" ref="B3252">SUM(1*(VGSales[Name]=A3252))</f>
        <v>1</v>
      </c>
      <c r="C3252" s="8" cm="1">
        <f t="array" ref="C3252">ROWS(_xlfn.UNIQUE(_xlfn._xlws.FILTER(VGSales[Genre],VGSales[Name]=A3252)))</f>
        <v>1</v>
      </c>
      <c r="D3252" s="8">
        <f>SUMIFS(VGSales[Global_Sales],VGSales[Name],A3252)</f>
        <v>0.44</v>
      </c>
    </row>
    <row r="3253" spans="1:4" s="8" customFormat="1" x14ac:dyDescent="0.25">
      <c r="A3253" s="8" t="str">
        <v>Super Breakout</v>
      </c>
      <c r="B3253" s="8" cm="1">
        <f t="array" ref="B3253">SUM(1*(VGSales[Name]=A3253))</f>
        <v>1</v>
      </c>
      <c r="C3253" s="8" cm="1">
        <f t="array" ref="C3253">ROWS(_xlfn.UNIQUE(_xlfn._xlws.FILTER(VGSales[Genre],VGSales[Name]=A3253)))</f>
        <v>1</v>
      </c>
      <c r="D3253" s="8">
        <f>SUMIFS(VGSales[Global_Sales],VGSales[Name],A3253)</f>
        <v>0.44</v>
      </c>
    </row>
    <row r="3254" spans="1:4" s="8" customFormat="1" x14ac:dyDescent="0.25">
      <c r="A3254" s="8" t="str">
        <v>Taiko no Tatsujin: Doki! Shinkyoku Darake no Haru Matsuri</v>
      </c>
      <c r="B3254" s="8" cm="1">
        <f t="array" ref="B3254">SUM(1*(VGSales[Name]=A3254))</f>
        <v>1</v>
      </c>
      <c r="C3254" s="8" cm="1">
        <f t="array" ref="C3254">ROWS(_xlfn.UNIQUE(_xlfn._xlws.FILTER(VGSales[Genre],VGSales[Name]=A3254)))</f>
        <v>1</v>
      </c>
      <c r="D3254" s="8">
        <f>SUMIFS(VGSales[Global_Sales],VGSales[Name],A3254)</f>
        <v>0.44</v>
      </c>
    </row>
    <row r="3255" spans="1:4" s="8" customFormat="1" x14ac:dyDescent="0.25">
      <c r="A3255" s="8" t="str">
        <v>Robert Ludlum's The Bourne Conspiracy</v>
      </c>
      <c r="B3255" s="8" cm="1">
        <f t="array" ref="B3255">SUM(1*(VGSales[Name]=A3255))</f>
        <v>2</v>
      </c>
      <c r="C3255" s="8" cm="1">
        <f t="array" ref="C3255">ROWS(_xlfn.UNIQUE(_xlfn._xlws.FILTER(VGSales[Genre],VGSales[Name]=A3255)))</f>
        <v>1</v>
      </c>
      <c r="D3255" s="8">
        <f>SUMIFS(VGSales[Global_Sales],VGSales[Name],A3255)</f>
        <v>0.83000000000000007</v>
      </c>
    </row>
    <row r="3256" spans="1:4" s="8" customFormat="1" x14ac:dyDescent="0.25">
      <c r="A3256" s="8" t="str">
        <v>Battlebots: Design &amp; Destroy</v>
      </c>
      <c r="B3256" s="8" cm="1">
        <f t="array" ref="B3256">SUM(1*(VGSales[Name]=A3256))</f>
        <v>1</v>
      </c>
      <c r="C3256" s="8" cm="1">
        <f t="array" ref="C3256">ROWS(_xlfn.UNIQUE(_xlfn._xlws.FILTER(VGSales[Genre],VGSales[Name]=A3256)))</f>
        <v>1</v>
      </c>
      <c r="D3256" s="8">
        <f>SUMIFS(VGSales[Global_Sales],VGSales[Name],A3256)</f>
        <v>0.44</v>
      </c>
    </row>
    <row r="3257" spans="1:4" s="8" customFormat="1" x14ac:dyDescent="0.25">
      <c r="A3257" s="8" t="str">
        <v>Eternal Darkness: Sanity's Requiem</v>
      </c>
      <c r="B3257" s="8" cm="1">
        <f t="array" ref="B3257">SUM(1*(VGSales[Name]=A3257))</f>
        <v>1</v>
      </c>
      <c r="C3257" s="8" cm="1">
        <f t="array" ref="C3257">ROWS(_xlfn.UNIQUE(_xlfn._xlws.FILTER(VGSales[Genre],VGSales[Name]=A3257)))</f>
        <v>1</v>
      </c>
      <c r="D3257" s="8">
        <f>SUMIFS(VGSales[Global_Sales],VGSales[Name],A3257)</f>
        <v>0.44</v>
      </c>
    </row>
    <row r="3258" spans="1:4" s="8" customFormat="1" x14ac:dyDescent="0.25">
      <c r="A3258" s="8" t="str">
        <v>Power Rangers: S.P.D.</v>
      </c>
      <c r="B3258" s="8" cm="1">
        <f t="array" ref="B3258">SUM(1*(VGSales[Name]=A3258))</f>
        <v>1</v>
      </c>
      <c r="C3258" s="8" cm="1">
        <f t="array" ref="C3258">ROWS(_xlfn.UNIQUE(_xlfn._xlws.FILTER(VGSales[Genre],VGSales[Name]=A3258)))</f>
        <v>1</v>
      </c>
      <c r="D3258" s="8">
        <f>SUMIFS(VGSales[Global_Sales],VGSales[Name],A3258)</f>
        <v>0.44</v>
      </c>
    </row>
    <row r="3259" spans="1:4" s="8" customFormat="1" x14ac:dyDescent="0.25">
      <c r="A3259" s="8" t="str">
        <v>Naruto: Ultimate Ninja 3</v>
      </c>
      <c r="B3259" s="8" cm="1">
        <f t="array" ref="B3259">SUM(1*(VGSales[Name]=A3259))</f>
        <v>1</v>
      </c>
      <c r="C3259" s="8" cm="1">
        <f t="array" ref="C3259">ROWS(_xlfn.UNIQUE(_xlfn._xlws.FILTER(VGSales[Genre],VGSales[Name]=A3259)))</f>
        <v>1</v>
      </c>
      <c r="D3259" s="8">
        <f>SUMIFS(VGSales[Global_Sales],VGSales[Name],A3259)</f>
        <v>0.44</v>
      </c>
    </row>
    <row r="3260" spans="1:4" s="8" customFormat="1" x14ac:dyDescent="0.25">
      <c r="A3260" s="8" t="str">
        <v>SingStar Motown</v>
      </c>
      <c r="B3260" s="8" cm="1">
        <f t="array" ref="B3260">SUM(1*(VGSales[Name]=A3260))</f>
        <v>2</v>
      </c>
      <c r="C3260" s="8" cm="1">
        <f t="array" ref="C3260">ROWS(_xlfn.UNIQUE(_xlfn._xlws.FILTER(VGSales[Genre],VGSales[Name]=A3260)))</f>
        <v>1</v>
      </c>
      <c r="D3260" s="8">
        <f>SUMIFS(VGSales[Global_Sales],VGSales[Name],A3260)</f>
        <v>0.62</v>
      </c>
    </row>
    <row r="3261" spans="1:4" s="8" customFormat="1" x14ac:dyDescent="0.25">
      <c r="A3261" s="8" t="str">
        <v>Neon Genesis Evangelion</v>
      </c>
      <c r="B3261" s="8" cm="1">
        <f t="array" ref="B3261">SUM(1*(VGSales[Name]=A3261))</f>
        <v>2</v>
      </c>
      <c r="C3261" s="8" cm="1">
        <f t="array" ref="C3261">ROWS(_xlfn.UNIQUE(_xlfn._xlws.FILTER(VGSales[Genre],VGSales[Name]=A3261)))</f>
        <v>1</v>
      </c>
      <c r="D3261" s="8">
        <f>SUMIFS(VGSales[Global_Sales],VGSales[Name],A3261)</f>
        <v>0.5</v>
      </c>
    </row>
    <row r="3262" spans="1:4" s="8" customFormat="1" x14ac:dyDescent="0.25">
      <c r="A3262" s="8" t="str">
        <v>Mobile Suit Gundam: One Year War</v>
      </c>
      <c r="B3262" s="8" cm="1">
        <f t="array" ref="B3262">SUM(1*(VGSales[Name]=A3262))</f>
        <v>1</v>
      </c>
      <c r="C3262" s="8" cm="1">
        <f t="array" ref="C3262">ROWS(_xlfn.UNIQUE(_xlfn._xlws.FILTER(VGSales[Genre],VGSales[Name]=A3262)))</f>
        <v>1</v>
      </c>
      <c r="D3262" s="8">
        <f>SUMIFS(VGSales[Global_Sales],VGSales[Name],A3262)</f>
        <v>0.44</v>
      </c>
    </row>
    <row r="3263" spans="1:4" s="8" customFormat="1" x14ac:dyDescent="0.25">
      <c r="A3263" s="8" t="str">
        <v>Tongari Boushi to Mahou no Otana</v>
      </c>
      <c r="B3263" s="8" cm="1">
        <f t="array" ref="B3263">SUM(1*(VGSales[Name]=A3263))</f>
        <v>1</v>
      </c>
      <c r="C3263" s="8" cm="1">
        <f t="array" ref="C3263">ROWS(_xlfn.UNIQUE(_xlfn._xlws.FILTER(VGSales[Genre],VGSales[Name]=A3263)))</f>
        <v>1</v>
      </c>
      <c r="D3263" s="8">
        <f>SUMIFS(VGSales[Global_Sales],VGSales[Name],A3263)</f>
        <v>0.44</v>
      </c>
    </row>
    <row r="3264" spans="1:4" s="8" customFormat="1" x14ac:dyDescent="0.25">
      <c r="A3264" s="8" t="str">
        <v>NFL Blitz 20-03</v>
      </c>
      <c r="B3264" s="8" cm="1">
        <f t="array" ref="B3264">SUM(1*(VGSales[Name]=A3264))</f>
        <v>3</v>
      </c>
      <c r="C3264" s="8" cm="1">
        <f t="array" ref="C3264">ROWS(_xlfn.UNIQUE(_xlfn._xlws.FILTER(VGSales[Genre],VGSales[Name]=A3264)))</f>
        <v>1</v>
      </c>
      <c r="D3264" s="8">
        <f>SUMIFS(VGSales[Global_Sales],VGSales[Name],A3264)</f>
        <v>0.72000000000000008</v>
      </c>
    </row>
    <row r="3265" spans="1:4" s="8" customFormat="1" x14ac:dyDescent="0.25">
      <c r="A3265" s="8" t="str">
        <v>Just Dance: Summer Party</v>
      </c>
      <c r="B3265" s="8" cm="1">
        <f t="array" ref="B3265">SUM(1*(VGSales[Name]=A3265))</f>
        <v>1</v>
      </c>
      <c r="C3265" s="8" cm="1">
        <f t="array" ref="C3265">ROWS(_xlfn.UNIQUE(_xlfn._xlws.FILTER(VGSales[Genre],VGSales[Name]=A3265)))</f>
        <v>1</v>
      </c>
      <c r="D3265" s="8">
        <f>SUMIFS(VGSales[Global_Sales],VGSales[Name],A3265)</f>
        <v>0.44</v>
      </c>
    </row>
    <row r="3266" spans="1:4" s="8" customFormat="1" x14ac:dyDescent="0.25">
      <c r="A3266" s="8" t="str">
        <v>Dragon Ball Z: Shin Budokai - Another Road</v>
      </c>
      <c r="B3266" s="8" cm="1">
        <f t="array" ref="B3266">SUM(1*(VGSales[Name]=A3266))</f>
        <v>1</v>
      </c>
      <c r="C3266" s="8" cm="1">
        <f t="array" ref="C3266">ROWS(_xlfn.UNIQUE(_xlfn._xlws.FILTER(VGSales[Genre],VGSales[Name]=A3266)))</f>
        <v>1</v>
      </c>
      <c r="D3266" s="8">
        <f>SUMIFS(VGSales[Global_Sales],VGSales[Name],A3266)</f>
        <v>0.44</v>
      </c>
    </row>
    <row r="3267" spans="1:4" s="8" customFormat="1" x14ac:dyDescent="0.25">
      <c r="A3267" s="8" t="str">
        <v>Master of Illusion</v>
      </c>
      <c r="B3267" s="8" cm="1">
        <f t="array" ref="B3267">SUM(1*(VGSales[Name]=A3267))</f>
        <v>1</v>
      </c>
      <c r="C3267" s="8" cm="1">
        <f t="array" ref="C3267">ROWS(_xlfn.UNIQUE(_xlfn._xlws.FILTER(VGSales[Genre],VGSales[Name]=A3267)))</f>
        <v>1</v>
      </c>
      <c r="D3267" s="8">
        <f>SUMIFS(VGSales[Global_Sales],VGSales[Name],A3267)</f>
        <v>0.44</v>
      </c>
    </row>
    <row r="3268" spans="1:4" s="8" customFormat="1" x14ac:dyDescent="0.25">
      <c r="A3268" s="8" t="str">
        <v>Remington Great American Bird Hunt</v>
      </c>
      <c r="B3268" s="8" cm="1">
        <f t="array" ref="B3268">SUM(1*(VGSales[Name]=A3268))</f>
        <v>1</v>
      </c>
      <c r="C3268" s="8" cm="1">
        <f t="array" ref="C3268">ROWS(_xlfn.UNIQUE(_xlfn._xlws.FILTER(VGSales[Genre],VGSales[Name]=A3268)))</f>
        <v>1</v>
      </c>
      <c r="D3268" s="8">
        <f>SUMIFS(VGSales[Global_Sales],VGSales[Name],A3268)</f>
        <v>0.44</v>
      </c>
    </row>
    <row r="3269" spans="1:4" s="8" customFormat="1" x14ac:dyDescent="0.25">
      <c r="A3269" s="8" t="str">
        <v>Classic NES Series: Metroid</v>
      </c>
      <c r="B3269" s="8" cm="1">
        <f t="array" ref="B3269">SUM(1*(VGSales[Name]=A3269))</f>
        <v>1</v>
      </c>
      <c r="C3269" s="8" cm="1">
        <f t="array" ref="C3269">ROWS(_xlfn.UNIQUE(_xlfn._xlws.FILTER(VGSales[Genre],VGSales[Name]=A3269)))</f>
        <v>1</v>
      </c>
      <c r="D3269" s="8">
        <f>SUMIFS(VGSales[Global_Sales],VGSales[Name],A3269)</f>
        <v>0.43</v>
      </c>
    </row>
    <row r="3270" spans="1:4" s="8" customFormat="1" x14ac:dyDescent="0.25">
      <c r="A3270" s="8" t="str">
        <v>Alpha Protocol</v>
      </c>
      <c r="B3270" s="8" cm="1">
        <f t="array" ref="B3270">SUM(1*(VGSales[Name]=A3270))</f>
        <v>3</v>
      </c>
      <c r="C3270" s="8" cm="1">
        <f t="array" ref="C3270">ROWS(_xlfn.UNIQUE(_xlfn._xlws.FILTER(VGSales[Genre],VGSales[Name]=A3270)))</f>
        <v>1</v>
      </c>
      <c r="D3270" s="8">
        <f>SUMIFS(VGSales[Global_Sales],VGSales[Name],A3270)</f>
        <v>0.87000000000000011</v>
      </c>
    </row>
    <row r="3271" spans="1:4" s="8" customFormat="1" x14ac:dyDescent="0.25">
      <c r="A3271" s="8" t="str">
        <v>Tetris Axis</v>
      </c>
      <c r="B3271" s="8" cm="1">
        <f t="array" ref="B3271">SUM(1*(VGSales[Name]=A3271))</f>
        <v>1</v>
      </c>
      <c r="C3271" s="8" cm="1">
        <f t="array" ref="C3271">ROWS(_xlfn.UNIQUE(_xlfn._xlws.FILTER(VGSales[Genre],VGSales[Name]=A3271)))</f>
        <v>1</v>
      </c>
      <c r="D3271" s="8">
        <f>SUMIFS(VGSales[Global_Sales],VGSales[Name],A3271)</f>
        <v>0.43</v>
      </c>
    </row>
    <row r="3272" spans="1:4" s="8" customFormat="1" x14ac:dyDescent="0.25">
      <c r="A3272" s="8" t="str">
        <v>Dora the Explorer: Dora Puppy</v>
      </c>
      <c r="B3272" s="8" cm="1">
        <f t="array" ref="B3272">SUM(1*(VGSales[Name]=A3272))</f>
        <v>1</v>
      </c>
      <c r="C3272" s="8" cm="1">
        <f t="array" ref="C3272">ROWS(_xlfn.UNIQUE(_xlfn._xlws.FILTER(VGSales[Genre],VGSales[Name]=A3272)))</f>
        <v>1</v>
      </c>
      <c r="D3272" s="8">
        <f>SUMIFS(VGSales[Global_Sales],VGSales[Name],A3272)</f>
        <v>0.43</v>
      </c>
    </row>
    <row r="3273" spans="1:4" s="8" customFormat="1" x14ac:dyDescent="0.25">
      <c r="A3273" s="8" t="str">
        <v>Primal</v>
      </c>
      <c r="B3273" s="8" cm="1">
        <f t="array" ref="B3273">SUM(1*(VGSales[Name]=A3273))</f>
        <v>1</v>
      </c>
      <c r="C3273" s="8" cm="1">
        <f t="array" ref="C3273">ROWS(_xlfn.UNIQUE(_xlfn._xlws.FILTER(VGSales[Genre],VGSales[Name]=A3273)))</f>
        <v>1</v>
      </c>
      <c r="D3273" s="8">
        <f>SUMIFS(VGSales[Global_Sales],VGSales[Name],A3273)</f>
        <v>0.43</v>
      </c>
    </row>
    <row r="3274" spans="1:4" s="8" customFormat="1" x14ac:dyDescent="0.25">
      <c r="A3274" s="8" t="str">
        <v>Spec Ops: Covert Assault</v>
      </c>
      <c r="B3274" s="8" cm="1">
        <f t="array" ref="B3274">SUM(1*(VGSales[Name]=A3274))</f>
        <v>1</v>
      </c>
      <c r="C3274" s="8" cm="1">
        <f t="array" ref="C3274">ROWS(_xlfn.UNIQUE(_xlfn._xlws.FILTER(VGSales[Genre],VGSales[Name]=A3274)))</f>
        <v>1</v>
      </c>
      <c r="D3274" s="8">
        <f>SUMIFS(VGSales[Global_Sales],VGSales[Name],A3274)</f>
        <v>0.43</v>
      </c>
    </row>
    <row r="3275" spans="1:4" s="8" customFormat="1" x14ac:dyDescent="0.25">
      <c r="A3275" s="8" t="str">
        <v>Flight Control Rocket</v>
      </c>
      <c r="B3275" s="8" cm="1">
        <f t="array" ref="B3275">SUM(1*(VGSales[Name]=A3275))</f>
        <v>1</v>
      </c>
      <c r="C3275" s="8" cm="1">
        <f t="array" ref="C3275">ROWS(_xlfn.UNIQUE(_xlfn._xlws.FILTER(VGSales[Genre],VGSales[Name]=A3275)))</f>
        <v>1</v>
      </c>
      <c r="D3275" s="8">
        <f>SUMIFS(VGSales[Global_Sales],VGSales[Name],A3275)</f>
        <v>0.43</v>
      </c>
    </row>
    <row r="3276" spans="1:4" s="8" customFormat="1" x14ac:dyDescent="0.25">
      <c r="A3276" s="8" t="str">
        <v>Trials Fusion</v>
      </c>
      <c r="B3276" s="8" cm="1">
        <f t="array" ref="B3276">SUM(1*(VGSales[Name]=A3276))</f>
        <v>3</v>
      </c>
      <c r="C3276" s="8" cm="1">
        <f t="array" ref="C3276">ROWS(_xlfn.UNIQUE(_xlfn._xlws.FILTER(VGSales[Genre],VGSales[Name]=A3276)))</f>
        <v>1</v>
      </c>
      <c r="D3276" s="8">
        <f>SUMIFS(VGSales[Global_Sales],VGSales[Name],A3276)</f>
        <v>0.7</v>
      </c>
    </row>
    <row r="3277" spans="1:4" s="8" customFormat="1" x14ac:dyDescent="0.25">
      <c r="A3277" s="8" t="str">
        <v>NiGHTS into dreams...</v>
      </c>
      <c r="B3277" s="8" cm="1">
        <f t="array" ref="B3277">SUM(1*(VGSales[Name]=A3277))</f>
        <v>2</v>
      </c>
      <c r="C3277" s="8" cm="1">
        <f t="array" ref="C3277">ROWS(_xlfn.UNIQUE(_xlfn._xlws.FILTER(VGSales[Genre],VGSales[Name]=A3277)))</f>
        <v>1</v>
      </c>
      <c r="D3277" s="8">
        <f>SUMIFS(VGSales[Global_Sales],VGSales[Name],A3277)</f>
        <v>0.44</v>
      </c>
    </row>
    <row r="3278" spans="1:4" s="8" customFormat="1" x14ac:dyDescent="0.25">
      <c r="A3278" s="8" t="str">
        <v>Rock Band 4</v>
      </c>
      <c r="B3278" s="8" cm="1">
        <f t="array" ref="B3278">SUM(1*(VGSales[Name]=A3278))</f>
        <v>2</v>
      </c>
      <c r="C3278" s="8" cm="1">
        <f t="array" ref="C3278">ROWS(_xlfn.UNIQUE(_xlfn._xlws.FILTER(VGSales[Genre],VGSales[Name]=A3278)))</f>
        <v>1</v>
      </c>
      <c r="D3278" s="8">
        <f>SUMIFS(VGSales[Global_Sales],VGSales[Name],A3278)</f>
        <v>0.8</v>
      </c>
    </row>
    <row r="3279" spans="1:4" s="8" customFormat="1" x14ac:dyDescent="0.25">
      <c r="A3279" s="8" t="str">
        <v>Bionicle</v>
      </c>
      <c r="B3279" s="8" cm="1">
        <f t="array" ref="B3279">SUM(1*(VGSales[Name]=A3279))</f>
        <v>4</v>
      </c>
      <c r="C3279" s="8" cm="1">
        <f t="array" ref="C3279">ROWS(_xlfn.UNIQUE(_xlfn._xlws.FILTER(VGSales[Genre],VGSales[Name]=A3279)))</f>
        <v>1</v>
      </c>
      <c r="D3279" s="8">
        <f>SUMIFS(VGSales[Global_Sales],VGSales[Name],A3279)</f>
        <v>0.79</v>
      </c>
    </row>
    <row r="3280" spans="1:4" s="8" customFormat="1" x14ac:dyDescent="0.25">
      <c r="A3280" s="8" t="str">
        <v>MLB 2002</v>
      </c>
      <c r="B3280" s="8" cm="1">
        <f t="array" ref="B3280">SUM(1*(VGSales[Name]=A3280))</f>
        <v>1</v>
      </c>
      <c r="C3280" s="8" cm="1">
        <f t="array" ref="C3280">ROWS(_xlfn.UNIQUE(_xlfn._xlws.FILTER(VGSales[Genre],VGSales[Name]=A3280)))</f>
        <v>1</v>
      </c>
      <c r="D3280" s="8">
        <f>SUMIFS(VGSales[Global_Sales],VGSales[Name],A3280)</f>
        <v>0.43</v>
      </c>
    </row>
    <row r="3281" spans="1:4" s="8" customFormat="1" x14ac:dyDescent="0.25">
      <c r="A3281" s="8" t="str">
        <v>TimeSplitters</v>
      </c>
      <c r="B3281" s="8" cm="1">
        <f t="array" ref="B3281">SUM(1*(VGSales[Name]=A3281))</f>
        <v>1</v>
      </c>
      <c r="C3281" s="8" cm="1">
        <f t="array" ref="C3281">ROWS(_xlfn.UNIQUE(_xlfn._xlws.FILTER(VGSales[Genre],VGSales[Name]=A3281)))</f>
        <v>1</v>
      </c>
      <c r="D3281" s="8">
        <f>SUMIFS(VGSales[Global_Sales],VGSales[Name],A3281)</f>
        <v>0.43</v>
      </c>
    </row>
    <row r="3282" spans="1:4" s="8" customFormat="1" x14ac:dyDescent="0.25">
      <c r="A3282" s="8" t="str">
        <v>Barnstorming</v>
      </c>
      <c r="B3282" s="8" cm="1">
        <f t="array" ref="B3282">SUM(1*(VGSales[Name]=A3282))</f>
        <v>1</v>
      </c>
      <c r="C3282" s="8" cm="1">
        <f t="array" ref="C3282">ROWS(_xlfn.UNIQUE(_xlfn._xlws.FILTER(VGSales[Genre],VGSales[Name]=A3282)))</f>
        <v>1</v>
      </c>
      <c r="D3282" s="8">
        <f>SUMIFS(VGSales[Global_Sales],VGSales[Name],A3282)</f>
        <v>0.43</v>
      </c>
    </row>
    <row r="3283" spans="1:4" s="8" customFormat="1" x14ac:dyDescent="0.25">
      <c r="A3283" s="8" t="str">
        <v>InuYasha: The Secret of the Cursed Mask</v>
      </c>
      <c r="B3283" s="8" cm="1">
        <f t="array" ref="B3283">SUM(1*(VGSales[Name]=A3283))</f>
        <v>1</v>
      </c>
      <c r="C3283" s="8" cm="1">
        <f t="array" ref="C3283">ROWS(_xlfn.UNIQUE(_xlfn._xlws.FILTER(VGSales[Genre],VGSales[Name]=A3283)))</f>
        <v>1</v>
      </c>
      <c r="D3283" s="8">
        <f>SUMIFS(VGSales[Global_Sales],VGSales[Name],A3283)</f>
        <v>0.43</v>
      </c>
    </row>
    <row r="3284" spans="1:4" s="8" customFormat="1" x14ac:dyDescent="0.25">
      <c r="A3284" s="8" t="str">
        <v>Rune Factory 3: A Fantasy Harvest Moon</v>
      </c>
      <c r="B3284" s="8" cm="1">
        <f t="array" ref="B3284">SUM(1*(VGSales[Name]=A3284))</f>
        <v>1</v>
      </c>
      <c r="C3284" s="8" cm="1">
        <f t="array" ref="C3284">ROWS(_xlfn.UNIQUE(_xlfn._xlws.FILTER(VGSales[Genre],VGSales[Name]=A3284)))</f>
        <v>1</v>
      </c>
      <c r="D3284" s="8">
        <f>SUMIFS(VGSales[Global_Sales],VGSales[Name],A3284)</f>
        <v>0.43</v>
      </c>
    </row>
    <row r="3285" spans="1:4" s="8" customFormat="1" x14ac:dyDescent="0.25">
      <c r="A3285" s="8" t="str">
        <v>The Powerpuff Girls: Him and Seek</v>
      </c>
      <c r="B3285" s="8" cm="1">
        <f t="array" ref="B3285">SUM(1*(VGSales[Name]=A3285))</f>
        <v>1</v>
      </c>
      <c r="C3285" s="8" cm="1">
        <f t="array" ref="C3285">ROWS(_xlfn.UNIQUE(_xlfn._xlws.FILTER(VGSales[Genre],VGSales[Name]=A3285)))</f>
        <v>1</v>
      </c>
      <c r="D3285" s="8">
        <f>SUMIFS(VGSales[Global_Sales],VGSales[Name],A3285)</f>
        <v>0.43</v>
      </c>
    </row>
    <row r="3286" spans="1:4" s="8" customFormat="1" x14ac:dyDescent="0.25">
      <c r="A3286" s="8" t="str">
        <v>Mega Man Zero 2</v>
      </c>
      <c r="B3286" s="8" cm="1">
        <f t="array" ref="B3286">SUM(1*(VGSales[Name]=A3286))</f>
        <v>1</v>
      </c>
      <c r="C3286" s="8" cm="1">
        <f t="array" ref="C3286">ROWS(_xlfn.UNIQUE(_xlfn._xlws.FILTER(VGSales[Genre],VGSales[Name]=A3286)))</f>
        <v>1</v>
      </c>
      <c r="D3286" s="8">
        <f>SUMIFS(VGSales[Global_Sales],VGSales[Name],A3286)</f>
        <v>0.43</v>
      </c>
    </row>
    <row r="3287" spans="1:4" s="8" customFormat="1" x14ac:dyDescent="0.25">
      <c r="A3287" s="8" t="str">
        <v>Wonder Project J: Kikai no Shonen Pino</v>
      </c>
      <c r="B3287" s="8" cm="1">
        <f t="array" ref="B3287">SUM(1*(VGSales[Name]=A3287))</f>
        <v>1</v>
      </c>
      <c r="C3287" s="8" cm="1">
        <f t="array" ref="C3287">ROWS(_xlfn.UNIQUE(_xlfn._xlws.FILTER(VGSales[Genre],VGSales[Name]=A3287)))</f>
        <v>1</v>
      </c>
      <c r="D3287" s="8">
        <f>SUMIFS(VGSales[Global_Sales],VGSales[Name],A3287)</f>
        <v>0.43</v>
      </c>
    </row>
    <row r="3288" spans="1:4" s="8" customFormat="1" x14ac:dyDescent="0.25">
      <c r="A3288" s="8" t="str">
        <v>Atelier Totori: The Adventurer of Arland</v>
      </c>
      <c r="B3288" s="8" cm="1">
        <f t="array" ref="B3288">SUM(1*(VGSales[Name]=A3288))</f>
        <v>2</v>
      </c>
      <c r="C3288" s="8" cm="1">
        <f t="array" ref="C3288">ROWS(_xlfn.UNIQUE(_xlfn._xlws.FILTER(VGSales[Genre],VGSales[Name]=A3288)))</f>
        <v>1</v>
      </c>
      <c r="D3288" s="8">
        <f>SUMIFS(VGSales[Global_Sales],VGSales[Name],A3288)</f>
        <v>0.52</v>
      </c>
    </row>
    <row r="3289" spans="1:4" s="8" customFormat="1" x14ac:dyDescent="0.25">
      <c r="A3289" s="8" t="str">
        <v>The Fairly Odd Parents: Game Boy Advance Video Volume 1</v>
      </c>
      <c r="B3289" s="8" cm="1">
        <f t="array" ref="B3289">SUM(1*(VGSales[Name]=A3289))</f>
        <v>1</v>
      </c>
      <c r="C3289" s="8" cm="1">
        <f t="array" ref="C3289">ROWS(_xlfn.UNIQUE(_xlfn._xlws.FILTER(VGSales[Genre],VGSales[Name]=A3289)))</f>
        <v>1</v>
      </c>
      <c r="D3289" s="8">
        <f>SUMIFS(VGSales[Global_Sales],VGSales[Name],A3289)</f>
        <v>0.43</v>
      </c>
    </row>
    <row r="3290" spans="1:4" s="8" customFormat="1" x14ac:dyDescent="0.25">
      <c r="A3290" s="8" t="str">
        <v>Hunter: The Reckoning  Wayward</v>
      </c>
      <c r="B3290" s="8" cm="1">
        <f t="array" ref="B3290">SUM(1*(VGSales[Name]=A3290))</f>
        <v>1</v>
      </c>
      <c r="C3290" s="8" cm="1">
        <f t="array" ref="C3290">ROWS(_xlfn.UNIQUE(_xlfn._xlws.FILTER(VGSales[Genre],VGSales[Name]=A3290)))</f>
        <v>1</v>
      </c>
      <c r="D3290" s="8">
        <f>SUMIFS(VGSales[Global_Sales],VGSales[Name],A3290)</f>
        <v>0.43</v>
      </c>
    </row>
    <row r="3291" spans="1:4" s="8" customFormat="1" x14ac:dyDescent="0.25">
      <c r="A3291" s="8" t="str">
        <v>Command &amp; Conquer 3: Tiberium Wars</v>
      </c>
      <c r="B3291" s="8" cm="1">
        <f t="array" ref="B3291">SUM(1*(VGSales[Name]=A3291))</f>
        <v>2</v>
      </c>
      <c r="C3291" s="8" cm="1">
        <f t="array" ref="C3291">ROWS(_xlfn.UNIQUE(_xlfn._xlws.FILTER(VGSales[Genre],VGSales[Name]=A3291)))</f>
        <v>1</v>
      </c>
      <c r="D3291" s="8">
        <f>SUMIFS(VGSales[Global_Sales],VGSales[Name],A3291)</f>
        <v>0.5</v>
      </c>
    </row>
    <row r="3292" spans="1:4" s="8" customFormat="1" x14ac:dyDescent="0.25">
      <c r="A3292" s="8" t="str">
        <v>WipEout 64</v>
      </c>
      <c r="B3292" s="8" cm="1">
        <f t="array" ref="B3292">SUM(1*(VGSales[Name]=A3292))</f>
        <v>1</v>
      </c>
      <c r="C3292" s="8" cm="1">
        <f t="array" ref="C3292">ROWS(_xlfn.UNIQUE(_xlfn._xlws.FILTER(VGSales[Genre],VGSales[Name]=A3292)))</f>
        <v>1</v>
      </c>
      <c r="D3292" s="8">
        <f>SUMIFS(VGSales[Global_Sales],VGSales[Name],A3292)</f>
        <v>0.43</v>
      </c>
    </row>
    <row r="3293" spans="1:4" s="8" customFormat="1" x14ac:dyDescent="0.25">
      <c r="A3293" s="8" t="str">
        <v>Mischief Makers</v>
      </c>
      <c r="B3293" s="8" cm="1">
        <f t="array" ref="B3293">SUM(1*(VGSales[Name]=A3293))</f>
        <v>1</v>
      </c>
      <c r="C3293" s="8" cm="1">
        <f t="array" ref="C3293">ROWS(_xlfn.UNIQUE(_xlfn._xlws.FILTER(VGSales[Genre],VGSales[Name]=A3293)))</f>
        <v>1</v>
      </c>
      <c r="D3293" s="8">
        <f>SUMIFS(VGSales[Global_Sales],VGSales[Name],A3293)</f>
        <v>0.43</v>
      </c>
    </row>
    <row r="3294" spans="1:4" s="8" customFormat="1" x14ac:dyDescent="0.25">
      <c r="A3294" s="8" t="str">
        <v>Petz Bunnyz</v>
      </c>
      <c r="B3294" s="8" cm="1">
        <f t="array" ref="B3294">SUM(1*(VGSales[Name]=A3294))</f>
        <v>1</v>
      </c>
      <c r="C3294" s="8" cm="1">
        <f t="array" ref="C3294">ROWS(_xlfn.UNIQUE(_xlfn._xlws.FILTER(VGSales[Genre],VGSales[Name]=A3294)))</f>
        <v>1</v>
      </c>
      <c r="D3294" s="8">
        <f>SUMIFS(VGSales[Global_Sales],VGSales[Name],A3294)</f>
        <v>0.43</v>
      </c>
    </row>
    <row r="3295" spans="1:4" s="8" customFormat="1" x14ac:dyDescent="0.25">
      <c r="A3295" s="8" t="str">
        <v>Castlevania: Portrait of Ruin</v>
      </c>
      <c r="B3295" s="8" cm="1">
        <f t="array" ref="B3295">SUM(1*(VGSales[Name]=A3295))</f>
        <v>1</v>
      </c>
      <c r="C3295" s="8" cm="1">
        <f t="array" ref="C3295">ROWS(_xlfn.UNIQUE(_xlfn._xlws.FILTER(VGSales[Genre],VGSales[Name]=A3295)))</f>
        <v>1</v>
      </c>
      <c r="D3295" s="8">
        <f>SUMIFS(VGSales[Global_Sales],VGSales[Name],A3295)</f>
        <v>0.43</v>
      </c>
    </row>
    <row r="3296" spans="1:4" s="8" customFormat="1" x14ac:dyDescent="0.25">
      <c r="A3296" s="8" t="str">
        <v>NHL Slapshot</v>
      </c>
      <c r="B3296" s="8" cm="1">
        <f t="array" ref="B3296">SUM(1*(VGSales[Name]=A3296))</f>
        <v>1</v>
      </c>
      <c r="C3296" s="8" cm="1">
        <f t="array" ref="C3296">ROWS(_xlfn.UNIQUE(_xlfn._xlws.FILTER(VGSales[Genre],VGSales[Name]=A3296)))</f>
        <v>1</v>
      </c>
      <c r="D3296" s="8">
        <f>SUMIFS(VGSales[Global_Sales],VGSales[Name],A3296)</f>
        <v>0.43</v>
      </c>
    </row>
    <row r="3297" spans="1:4" s="8" customFormat="1" x14ac:dyDescent="0.25">
      <c r="A3297" s="8" t="str">
        <v>EyeToy: AntiGrav</v>
      </c>
      <c r="B3297" s="8" cm="1">
        <f t="array" ref="B3297">SUM(1*(VGSales[Name]=A3297))</f>
        <v>1</v>
      </c>
      <c r="C3297" s="8" cm="1">
        <f t="array" ref="C3297">ROWS(_xlfn.UNIQUE(_xlfn._xlws.FILTER(VGSales[Genre],VGSales[Name]=A3297)))</f>
        <v>1</v>
      </c>
      <c r="D3297" s="8">
        <f>SUMIFS(VGSales[Global_Sales],VGSales[Name],A3297)</f>
        <v>0.43</v>
      </c>
    </row>
    <row r="3298" spans="1:4" s="8" customFormat="1" x14ac:dyDescent="0.25">
      <c r="A3298" s="8" t="str">
        <v>EverQuest Online Adventures</v>
      </c>
      <c r="B3298" s="8" cm="1">
        <f t="array" ref="B3298">SUM(1*(VGSales[Name]=A3298))</f>
        <v>1</v>
      </c>
      <c r="C3298" s="8" cm="1">
        <f t="array" ref="C3298">ROWS(_xlfn.UNIQUE(_xlfn._xlws.FILTER(VGSales[Genre],VGSales[Name]=A3298)))</f>
        <v>1</v>
      </c>
      <c r="D3298" s="8">
        <f>SUMIFS(VGSales[Global_Sales],VGSales[Name],A3298)</f>
        <v>0.43</v>
      </c>
    </row>
    <row r="3299" spans="1:4" s="8" customFormat="1" x14ac:dyDescent="0.25">
      <c r="A3299" s="8" t="str">
        <v>Cool Boarders</v>
      </c>
      <c r="B3299" s="8" cm="1">
        <f t="array" ref="B3299">SUM(1*(VGSales[Name]=A3299))</f>
        <v>1</v>
      </c>
      <c r="C3299" s="8" cm="1">
        <f t="array" ref="C3299">ROWS(_xlfn.UNIQUE(_xlfn._xlws.FILTER(VGSales[Genre],VGSales[Name]=A3299)))</f>
        <v>1</v>
      </c>
      <c r="D3299" s="8">
        <f>SUMIFS(VGSales[Global_Sales],VGSales[Name],A3299)</f>
        <v>0.43</v>
      </c>
    </row>
    <row r="3300" spans="1:4" s="8" customFormat="1" x14ac:dyDescent="0.25">
      <c r="A3300" s="8" t="str">
        <v>999: Nine Hours, Nine Persons, Nine Doors</v>
      </c>
      <c r="B3300" s="8" cm="1">
        <f t="array" ref="B3300">SUM(1*(VGSales[Name]=A3300))</f>
        <v>1</v>
      </c>
      <c r="C3300" s="8" cm="1">
        <f t="array" ref="C3300">ROWS(_xlfn.UNIQUE(_xlfn._xlws.FILTER(VGSales[Genre],VGSales[Name]=A3300)))</f>
        <v>1</v>
      </c>
      <c r="D3300" s="8">
        <f>SUMIFS(VGSales[Global_Sales],VGSales[Name],A3300)</f>
        <v>0.43</v>
      </c>
    </row>
    <row r="3301" spans="1:4" s="8" customFormat="1" x14ac:dyDescent="0.25">
      <c r="A3301" s="8" t="str">
        <v>Mobile Suit Gundam: Zeonic Front</v>
      </c>
      <c r="B3301" s="8" cm="1">
        <f t="array" ref="B3301">SUM(1*(VGSales[Name]=A3301))</f>
        <v>1</v>
      </c>
      <c r="C3301" s="8" cm="1">
        <f t="array" ref="C3301">ROWS(_xlfn.UNIQUE(_xlfn._xlws.FILTER(VGSales[Genre],VGSales[Name]=A3301)))</f>
        <v>1</v>
      </c>
      <c r="D3301" s="8">
        <f>SUMIFS(VGSales[Global_Sales],VGSales[Name],A3301)</f>
        <v>0.43</v>
      </c>
    </row>
    <row r="3302" spans="1:4" s="8" customFormat="1" x14ac:dyDescent="0.25">
      <c r="A3302" s="8" t="str">
        <v>Zone of the Enders HD Collection</v>
      </c>
      <c r="B3302" s="8" cm="1">
        <f t="array" ref="B3302">SUM(1*(VGSales[Name]=A3302))</f>
        <v>2</v>
      </c>
      <c r="C3302" s="8" cm="1">
        <f t="array" ref="C3302">ROWS(_xlfn.UNIQUE(_xlfn._xlws.FILTER(VGSales[Genre],VGSales[Name]=A3302)))</f>
        <v>1</v>
      </c>
      <c r="D3302" s="8">
        <f>SUMIFS(VGSales[Global_Sales],VGSales[Name],A3302)</f>
        <v>0.63</v>
      </c>
    </row>
    <row r="3303" spans="1:4" s="8" customFormat="1" x14ac:dyDescent="0.25">
      <c r="A3303" s="8" t="str">
        <v>Def Jam Icon</v>
      </c>
      <c r="B3303" s="8" cm="1">
        <f t="array" ref="B3303">SUM(1*(VGSales[Name]=A3303))</f>
        <v>2</v>
      </c>
      <c r="C3303" s="8" cm="1">
        <f t="array" ref="C3303">ROWS(_xlfn.UNIQUE(_xlfn._xlws.FILTER(VGSales[Genre],VGSales[Name]=A3303)))</f>
        <v>1</v>
      </c>
      <c r="D3303" s="8">
        <f>SUMIFS(VGSales[Global_Sales],VGSales[Name],A3303)</f>
        <v>0.78</v>
      </c>
    </row>
    <row r="3304" spans="1:4" s="8" customFormat="1" x14ac:dyDescent="0.25">
      <c r="A3304" s="8" t="str">
        <v>Tales of the World: Radiant Mythology</v>
      </c>
      <c r="B3304" s="8" cm="1">
        <f t="array" ref="B3304">SUM(1*(VGSales[Name]=A3304))</f>
        <v>1</v>
      </c>
      <c r="C3304" s="8" cm="1">
        <f t="array" ref="C3304">ROWS(_xlfn.UNIQUE(_xlfn._xlws.FILTER(VGSales[Genre],VGSales[Name]=A3304)))</f>
        <v>1</v>
      </c>
      <c r="D3304" s="8">
        <f>SUMIFS(VGSales[Global_Sales],VGSales[Name],A3304)</f>
        <v>0.43</v>
      </c>
    </row>
    <row r="3305" spans="1:4" s="8" customFormat="1" x14ac:dyDescent="0.25">
      <c r="A3305" s="8" t="str">
        <v>Dawn of Mana</v>
      </c>
      <c r="B3305" s="8" cm="1">
        <f t="array" ref="B3305">SUM(1*(VGSales[Name]=A3305))</f>
        <v>1</v>
      </c>
      <c r="C3305" s="8" cm="1">
        <f t="array" ref="C3305">ROWS(_xlfn.UNIQUE(_xlfn._xlws.FILTER(VGSales[Genre],VGSales[Name]=A3305)))</f>
        <v>1</v>
      </c>
      <c r="D3305" s="8">
        <f>SUMIFS(VGSales[Global_Sales],VGSales[Name],A3305)</f>
        <v>0.43</v>
      </c>
    </row>
    <row r="3306" spans="1:4" s="8" customFormat="1" x14ac:dyDescent="0.25">
      <c r="A3306" s="8" t="str">
        <v>Microsoft Flight Simulator X</v>
      </c>
      <c r="B3306" s="8" cm="1">
        <f t="array" ref="B3306">SUM(1*(VGSales[Name]=A3306))</f>
        <v>1</v>
      </c>
      <c r="C3306" s="8" cm="1">
        <f t="array" ref="C3306">ROWS(_xlfn.UNIQUE(_xlfn._xlws.FILTER(VGSales[Genre],VGSales[Name]=A3306)))</f>
        <v>1</v>
      </c>
      <c r="D3306" s="8">
        <f>SUMIFS(VGSales[Global_Sales],VGSales[Name],A3306)</f>
        <v>0.43</v>
      </c>
    </row>
    <row r="3307" spans="1:4" s="8" customFormat="1" x14ac:dyDescent="0.25">
      <c r="A3307" s="8" t="str">
        <v>NASCAR Kart Racing</v>
      </c>
      <c r="B3307" s="8" cm="1">
        <f t="array" ref="B3307">SUM(1*(VGSales[Name]=A3307))</f>
        <v>1</v>
      </c>
      <c r="C3307" s="8" cm="1">
        <f t="array" ref="C3307">ROWS(_xlfn.UNIQUE(_xlfn._xlws.FILTER(VGSales[Genre],VGSales[Name]=A3307)))</f>
        <v>1</v>
      </c>
      <c r="D3307" s="8">
        <f>SUMIFS(VGSales[Global_Sales],VGSales[Name],A3307)</f>
        <v>0.43</v>
      </c>
    </row>
    <row r="3308" spans="1:4" s="8" customFormat="1" x14ac:dyDescent="0.25">
      <c r="A3308" s="8" t="str">
        <v>TRON: Evolution</v>
      </c>
      <c r="B3308" s="8" cm="1">
        <f t="array" ref="B3308">SUM(1*(VGSales[Name]=A3308))</f>
        <v>5</v>
      </c>
      <c r="C3308" s="8" cm="1">
        <f t="array" ref="C3308">ROWS(_xlfn.UNIQUE(_xlfn._xlws.FILTER(VGSales[Genre],VGSales[Name]=A3308)))</f>
        <v>1</v>
      </c>
      <c r="D3308" s="8">
        <f>SUMIFS(VGSales[Global_Sales],VGSales[Name],A3308)</f>
        <v>1.1199999999999999</v>
      </c>
    </row>
    <row r="3309" spans="1:4" s="8" customFormat="1" x14ac:dyDescent="0.25">
      <c r="A3309" s="8" t="str">
        <v>Call of Duty: Modern Warfare: Mobilized</v>
      </c>
      <c r="B3309" s="8" cm="1">
        <f t="array" ref="B3309">SUM(1*(VGSales[Name]=A3309))</f>
        <v>1</v>
      </c>
      <c r="C3309" s="8" cm="1">
        <f t="array" ref="C3309">ROWS(_xlfn.UNIQUE(_xlfn._xlws.FILTER(VGSales[Genre],VGSales[Name]=A3309)))</f>
        <v>1</v>
      </c>
      <c r="D3309" s="8">
        <f>SUMIFS(VGSales[Global_Sales],VGSales[Name],A3309)</f>
        <v>0.43</v>
      </c>
    </row>
    <row r="3310" spans="1:4" s="8" customFormat="1" x14ac:dyDescent="0.25">
      <c r="A3310" s="8" t="str">
        <v>The Smurfs</v>
      </c>
      <c r="B3310" s="8" cm="1">
        <f t="array" ref="B3310">SUM(1*(VGSales[Name]=A3310))</f>
        <v>3</v>
      </c>
      <c r="C3310" s="8" cm="1">
        <f t="array" ref="C3310">ROWS(_xlfn.UNIQUE(_xlfn._xlws.FILTER(VGSales[Genre],VGSales[Name]=A3310)))</f>
        <v>1</v>
      </c>
      <c r="D3310" s="8">
        <f>SUMIFS(VGSales[Global_Sales],VGSales[Name],A3310)</f>
        <v>0.48</v>
      </c>
    </row>
    <row r="3311" spans="1:4" s="8" customFormat="1" x14ac:dyDescent="0.25">
      <c r="A3311" s="8" t="str">
        <v>NHL FaceOff 99</v>
      </c>
      <c r="B3311" s="8" cm="1">
        <f t="array" ref="B3311">SUM(1*(VGSales[Name]=A3311))</f>
        <v>1</v>
      </c>
      <c r="C3311" s="8" cm="1">
        <f t="array" ref="C3311">ROWS(_xlfn.UNIQUE(_xlfn._xlws.FILTER(VGSales[Genre],VGSales[Name]=A3311)))</f>
        <v>1</v>
      </c>
      <c r="D3311" s="8">
        <f>SUMIFS(VGSales[Global_Sales],VGSales[Name],A3311)</f>
        <v>0.43</v>
      </c>
    </row>
    <row r="3312" spans="1:4" s="8" customFormat="1" x14ac:dyDescent="0.25">
      <c r="A3312" s="8" t="str">
        <v>SEGA Classics Collection</v>
      </c>
      <c r="B3312" s="8" cm="1">
        <f t="array" ref="B3312">SUM(1*(VGSales[Name]=A3312))</f>
        <v>1</v>
      </c>
      <c r="C3312" s="8" cm="1">
        <f t="array" ref="C3312">ROWS(_xlfn.UNIQUE(_xlfn._xlws.FILTER(VGSales[Genre],VGSales[Name]=A3312)))</f>
        <v>1</v>
      </c>
      <c r="D3312" s="8">
        <f>SUMIFS(VGSales[Global_Sales],VGSales[Name],A3312)</f>
        <v>0.43</v>
      </c>
    </row>
    <row r="3313" spans="1:4" s="8" customFormat="1" x14ac:dyDescent="0.25">
      <c r="A3313" s="8" t="str">
        <v>Juiced: Eliminator</v>
      </c>
      <c r="B3313" s="8" cm="1">
        <f t="array" ref="B3313">SUM(1*(VGSales[Name]=A3313))</f>
        <v>1</v>
      </c>
      <c r="C3313" s="8" cm="1">
        <f t="array" ref="C3313">ROWS(_xlfn.UNIQUE(_xlfn._xlws.FILTER(VGSales[Genre],VGSales[Name]=A3313)))</f>
        <v>1</v>
      </c>
      <c r="D3313" s="8">
        <f>SUMIFS(VGSales[Global_Sales],VGSales[Name],A3313)</f>
        <v>0.43</v>
      </c>
    </row>
    <row r="3314" spans="1:4" s="8" customFormat="1" x14ac:dyDescent="0.25">
      <c r="A3314" s="8" t="str">
        <v>Naruto: Ninja Council 3</v>
      </c>
      <c r="B3314" s="8" cm="1">
        <f t="array" ref="B3314">SUM(1*(VGSales[Name]=A3314))</f>
        <v>1</v>
      </c>
      <c r="C3314" s="8" cm="1">
        <f t="array" ref="C3314">ROWS(_xlfn.UNIQUE(_xlfn._xlws.FILTER(VGSales[Genre],VGSales[Name]=A3314)))</f>
        <v>1</v>
      </c>
      <c r="D3314" s="8">
        <f>SUMIFS(VGSales[Global_Sales],VGSales[Name],A3314)</f>
        <v>0.42</v>
      </c>
    </row>
    <row r="3315" spans="1:4" s="8" customFormat="1" x14ac:dyDescent="0.25">
      <c r="A3315" s="8" t="str">
        <v>Neon Genesis Evangelion 2nd Impression</v>
      </c>
      <c r="B3315" s="8" cm="1">
        <f t="array" ref="B3315">SUM(1*(VGSales[Name]=A3315))</f>
        <v>1</v>
      </c>
      <c r="C3315" s="8" cm="1">
        <f t="array" ref="C3315">ROWS(_xlfn.UNIQUE(_xlfn._xlws.FILTER(VGSales[Genre],VGSales[Name]=A3315)))</f>
        <v>1</v>
      </c>
      <c r="D3315" s="8">
        <f>SUMIFS(VGSales[Global_Sales],VGSales[Name],A3315)</f>
        <v>0.42</v>
      </c>
    </row>
    <row r="3316" spans="1:4" s="8" customFormat="1" x14ac:dyDescent="0.25">
      <c r="A3316" s="8" t="str">
        <v>Dai-2-Ji Super Robot Taisen Z: Hakai-hen</v>
      </c>
      <c r="B3316" s="8" cm="1">
        <f t="array" ref="B3316">SUM(1*(VGSales[Name]=A3316))</f>
        <v>1</v>
      </c>
      <c r="C3316" s="8" cm="1">
        <f t="array" ref="C3316">ROWS(_xlfn.UNIQUE(_xlfn._xlws.FILTER(VGSales[Genre],VGSales[Name]=A3316)))</f>
        <v>1</v>
      </c>
      <c r="D3316" s="8">
        <f>SUMIFS(VGSales[Global_Sales],VGSales[Name],A3316)</f>
        <v>0.42</v>
      </c>
    </row>
    <row r="3317" spans="1:4" s="8" customFormat="1" x14ac:dyDescent="0.25">
      <c r="A3317" s="8" t="str">
        <v>Valkyrie Profile: Covenant of the Plume</v>
      </c>
      <c r="B3317" s="8" cm="1">
        <f t="array" ref="B3317">SUM(1*(VGSales[Name]=A3317))</f>
        <v>1</v>
      </c>
      <c r="C3317" s="8" cm="1">
        <f t="array" ref="C3317">ROWS(_xlfn.UNIQUE(_xlfn._xlws.FILTER(VGSales[Genre],VGSales[Name]=A3317)))</f>
        <v>1</v>
      </c>
      <c r="D3317" s="8">
        <f>SUMIFS(VGSales[Global_Sales],VGSales[Name],A3317)</f>
        <v>0.42</v>
      </c>
    </row>
    <row r="3318" spans="1:4" s="8" customFormat="1" x14ac:dyDescent="0.25">
      <c r="A3318" s="8" t="str">
        <v>The Legend of Spyro: The Eternal Night</v>
      </c>
      <c r="B3318" s="8" cm="1">
        <f t="array" ref="B3318">SUM(1*(VGSales[Name]=A3318))</f>
        <v>3</v>
      </c>
      <c r="C3318" s="8" cm="1">
        <f t="array" ref="C3318">ROWS(_xlfn.UNIQUE(_xlfn._xlws.FILTER(VGSales[Genre],VGSales[Name]=A3318)))</f>
        <v>1</v>
      </c>
      <c r="D3318" s="8">
        <f>SUMIFS(VGSales[Global_Sales],VGSales[Name],A3318)</f>
        <v>1.01</v>
      </c>
    </row>
    <row r="3319" spans="1:4" s="8" customFormat="1" x14ac:dyDescent="0.25">
      <c r="A3319" s="8" t="str">
        <v>Mega Man Battle Network</v>
      </c>
      <c r="B3319" s="8" cm="1">
        <f t="array" ref="B3319">SUM(1*(VGSales[Name]=A3319))</f>
        <v>1</v>
      </c>
      <c r="C3319" s="8" cm="1">
        <f t="array" ref="C3319">ROWS(_xlfn.UNIQUE(_xlfn._xlws.FILTER(VGSales[Genre],VGSales[Name]=A3319)))</f>
        <v>1</v>
      </c>
      <c r="D3319" s="8">
        <f>SUMIFS(VGSales[Global_Sales],VGSales[Name],A3319)</f>
        <v>0.42</v>
      </c>
    </row>
    <row r="3320" spans="1:4" s="8" customFormat="1" x14ac:dyDescent="0.25">
      <c r="A3320" s="8" t="str">
        <v>25 to Life</v>
      </c>
      <c r="B3320" s="8" cm="1">
        <f t="array" ref="B3320">SUM(1*(VGSales[Name]=A3320))</f>
        <v>2</v>
      </c>
      <c r="C3320" s="8" cm="1">
        <f t="array" ref="C3320">ROWS(_xlfn.UNIQUE(_xlfn._xlws.FILTER(VGSales[Genre],VGSales[Name]=A3320)))</f>
        <v>1</v>
      </c>
      <c r="D3320" s="8">
        <f>SUMIFS(VGSales[Global_Sales],VGSales[Name],A3320)</f>
        <v>0.59</v>
      </c>
    </row>
    <row r="3321" spans="1:4" s="8" customFormat="1" x14ac:dyDescent="0.25">
      <c r="A3321" s="8" t="str">
        <v>NHL 2K6</v>
      </c>
      <c r="B3321" s="8" cm="1">
        <f t="array" ref="B3321">SUM(1*(VGSales[Name]=A3321))</f>
        <v>3</v>
      </c>
      <c r="C3321" s="8" cm="1">
        <f t="array" ref="C3321">ROWS(_xlfn.UNIQUE(_xlfn._xlws.FILTER(VGSales[Genre],VGSales[Name]=A3321)))</f>
        <v>1</v>
      </c>
      <c r="D3321" s="8">
        <f>SUMIFS(VGSales[Global_Sales],VGSales[Name],A3321)</f>
        <v>0.73</v>
      </c>
    </row>
    <row r="3322" spans="1:4" s="8" customFormat="1" x14ac:dyDescent="0.25">
      <c r="A3322" s="8" t="str">
        <v>Dog's Life</v>
      </c>
      <c r="B3322" s="8" cm="1">
        <f t="array" ref="B3322">SUM(1*(VGSales[Name]=A3322))</f>
        <v>1</v>
      </c>
      <c r="C3322" s="8" cm="1">
        <f t="array" ref="C3322">ROWS(_xlfn.UNIQUE(_xlfn._xlws.FILTER(VGSales[Genre],VGSales[Name]=A3322)))</f>
        <v>1</v>
      </c>
      <c r="D3322" s="8">
        <f>SUMIFS(VGSales[Global_Sales],VGSales[Name],A3322)</f>
        <v>0.42</v>
      </c>
    </row>
    <row r="3323" spans="1:4" s="8" customFormat="1" x14ac:dyDescent="0.25">
      <c r="A3323" s="8" t="str">
        <v>The X Files</v>
      </c>
      <c r="B3323" s="8" cm="1">
        <f t="array" ref="B3323">SUM(1*(VGSales[Name]=A3323))</f>
        <v>1</v>
      </c>
      <c r="C3323" s="8" cm="1">
        <f t="array" ref="C3323">ROWS(_xlfn.UNIQUE(_xlfn._xlws.FILTER(VGSales[Genre],VGSales[Name]=A3323)))</f>
        <v>1</v>
      </c>
      <c r="D3323" s="8">
        <f>SUMIFS(VGSales[Global_Sales],VGSales[Name],A3323)</f>
        <v>0.42</v>
      </c>
    </row>
    <row r="3324" spans="1:4" s="8" customFormat="1" x14ac:dyDescent="0.25">
      <c r="A3324" s="8" t="str">
        <v>Super Wagyan Land</v>
      </c>
      <c r="B3324" s="8" cm="1">
        <f t="array" ref="B3324">SUM(1*(VGSales[Name]=A3324))</f>
        <v>1</v>
      </c>
      <c r="C3324" s="8" cm="1">
        <f t="array" ref="C3324">ROWS(_xlfn.UNIQUE(_xlfn._xlws.FILTER(VGSales[Genre],VGSales[Name]=A3324)))</f>
        <v>1</v>
      </c>
      <c r="D3324" s="8">
        <f>SUMIFS(VGSales[Global_Sales],VGSales[Name],A3324)</f>
        <v>0.42</v>
      </c>
    </row>
    <row r="3325" spans="1:4" s="8" customFormat="1" x14ac:dyDescent="0.25">
      <c r="A3325" s="8" t="str">
        <v>Rascal</v>
      </c>
      <c r="B3325" s="8" cm="1">
        <f t="array" ref="B3325">SUM(1*(VGSales[Name]=A3325))</f>
        <v>1</v>
      </c>
      <c r="C3325" s="8" cm="1">
        <f t="array" ref="C3325">ROWS(_xlfn.UNIQUE(_xlfn._xlws.FILTER(VGSales[Genre],VGSales[Name]=A3325)))</f>
        <v>1</v>
      </c>
      <c r="D3325" s="8">
        <f>SUMIFS(VGSales[Global_Sales],VGSales[Name],A3325)</f>
        <v>0.42</v>
      </c>
    </row>
    <row r="3326" spans="1:4" s="8" customFormat="1" x14ac:dyDescent="0.25">
      <c r="A3326" s="8" t="str">
        <v>Hometown Story</v>
      </c>
      <c r="B3326" s="8" cm="1">
        <f t="array" ref="B3326">SUM(1*(VGSales[Name]=A3326))</f>
        <v>1</v>
      </c>
      <c r="C3326" s="8" cm="1">
        <f t="array" ref="C3326">ROWS(_xlfn.UNIQUE(_xlfn._xlws.FILTER(VGSales[Genre],VGSales[Name]=A3326)))</f>
        <v>1</v>
      </c>
      <c r="D3326" s="8">
        <f>SUMIFS(VGSales[Global_Sales],VGSales[Name],A3326)</f>
        <v>0.42</v>
      </c>
    </row>
    <row r="3327" spans="1:4" s="8" customFormat="1" x14ac:dyDescent="0.25">
      <c r="A3327" s="8" t="str">
        <v>Famicom Mini: Super Mario Bros. 2</v>
      </c>
      <c r="B3327" s="8" cm="1">
        <f t="array" ref="B3327">SUM(1*(VGSales[Name]=A3327))</f>
        <v>1</v>
      </c>
      <c r="C3327" s="8" cm="1">
        <f t="array" ref="C3327">ROWS(_xlfn.UNIQUE(_xlfn._xlws.FILTER(VGSales[Genre],VGSales[Name]=A3327)))</f>
        <v>1</v>
      </c>
      <c r="D3327" s="8">
        <f>SUMIFS(VGSales[Global_Sales],VGSales[Name],A3327)</f>
        <v>0.42</v>
      </c>
    </row>
    <row r="3328" spans="1:4" s="8" customFormat="1" x14ac:dyDescent="0.25">
      <c r="A3328" s="8" t="str">
        <v>Yu-Gi-Oh! GX: Tag Force 2</v>
      </c>
      <c r="B3328" s="8" cm="1">
        <f t="array" ref="B3328">SUM(1*(VGSales[Name]=A3328))</f>
        <v>1</v>
      </c>
      <c r="C3328" s="8" cm="1">
        <f t="array" ref="C3328">ROWS(_xlfn.UNIQUE(_xlfn._xlws.FILTER(VGSales[Genre],VGSales[Name]=A3328)))</f>
        <v>1</v>
      </c>
      <c r="D3328" s="8">
        <f>SUMIFS(VGSales[Global_Sales],VGSales[Name],A3328)</f>
        <v>0.42</v>
      </c>
    </row>
    <row r="3329" spans="1:4" s="8" customFormat="1" x14ac:dyDescent="0.25">
      <c r="A3329" s="8" t="str">
        <v>Colony Wars</v>
      </c>
      <c r="B3329" s="8" cm="1">
        <f t="array" ref="B3329">SUM(1*(VGSales[Name]=A3329))</f>
        <v>1</v>
      </c>
      <c r="C3329" s="8" cm="1">
        <f t="array" ref="C3329">ROWS(_xlfn.UNIQUE(_xlfn._xlws.FILTER(VGSales[Genre],VGSales[Name]=A3329)))</f>
        <v>1</v>
      </c>
      <c r="D3329" s="8">
        <f>SUMIFS(VGSales[Global_Sales],VGSales[Name],A3329)</f>
        <v>0.42</v>
      </c>
    </row>
    <row r="3330" spans="1:4" s="8" customFormat="1" x14ac:dyDescent="0.25">
      <c r="A3330" s="8" t="str">
        <v>All-Star Baseball 2004</v>
      </c>
      <c r="B3330" s="8" cm="1">
        <f t="array" ref="B3330">SUM(1*(VGSales[Name]=A3330))</f>
        <v>4</v>
      </c>
      <c r="C3330" s="8" cm="1">
        <f t="array" ref="C3330">ROWS(_xlfn.UNIQUE(_xlfn._xlws.FILTER(VGSales[Genre],VGSales[Name]=A3330)))</f>
        <v>1</v>
      </c>
      <c r="D3330" s="8">
        <f>SUMIFS(VGSales[Global_Sales],VGSales[Name],A3330)</f>
        <v>0.7</v>
      </c>
    </row>
    <row r="3331" spans="1:4" s="8" customFormat="1" x14ac:dyDescent="0.25">
      <c r="A3331" s="8" t="str">
        <v>Big Strike Bowling</v>
      </c>
      <c r="B3331" s="8" cm="1">
        <f t="array" ref="B3331">SUM(1*(VGSales[Name]=A3331))</f>
        <v>1</v>
      </c>
      <c r="C3331" s="8" cm="1">
        <f t="array" ref="C3331">ROWS(_xlfn.UNIQUE(_xlfn._xlws.FILTER(VGSales[Genre],VGSales[Name]=A3331)))</f>
        <v>1</v>
      </c>
      <c r="D3331" s="8">
        <f>SUMIFS(VGSales[Global_Sales],VGSales[Name],A3331)</f>
        <v>0.42</v>
      </c>
    </row>
    <row r="3332" spans="1:4" s="8" customFormat="1" x14ac:dyDescent="0.25">
      <c r="A3332" s="8" t="str">
        <v>Ragnarok Odyssey</v>
      </c>
      <c r="B3332" s="8" cm="1">
        <f t="array" ref="B3332">SUM(1*(VGSales[Name]=A3332))</f>
        <v>2</v>
      </c>
      <c r="C3332" s="8" cm="1">
        <f t="array" ref="C3332">ROWS(_xlfn.UNIQUE(_xlfn._xlws.FILTER(VGSales[Genre],VGSales[Name]=A3332)))</f>
        <v>1</v>
      </c>
      <c r="D3332" s="8">
        <f>SUMIFS(VGSales[Global_Sales],VGSales[Name],A3332)</f>
        <v>0.45999999999999996</v>
      </c>
    </row>
    <row r="3333" spans="1:4" s="8" customFormat="1" x14ac:dyDescent="0.25">
      <c r="A3333" s="8" t="str">
        <v>Horsez</v>
      </c>
      <c r="B3333" s="8" cm="1">
        <f t="array" ref="B3333">SUM(1*(VGSales[Name]=A3333))</f>
        <v>1</v>
      </c>
      <c r="C3333" s="8" cm="1">
        <f t="array" ref="C3333">ROWS(_xlfn.UNIQUE(_xlfn._xlws.FILTER(VGSales[Genre],VGSales[Name]=A3333)))</f>
        <v>1</v>
      </c>
      <c r="D3333" s="8">
        <f>SUMIFS(VGSales[Global_Sales],VGSales[Name],A3333)</f>
        <v>0.42</v>
      </c>
    </row>
    <row r="3334" spans="1:4" s="8" customFormat="1" x14ac:dyDescent="0.25">
      <c r="A3334" s="8" t="str">
        <v>SpongeBob's Truth or Square (US sales)</v>
      </c>
      <c r="B3334" s="8" cm="1">
        <f t="array" ref="B3334">SUM(1*(VGSales[Name]=A3334))</f>
        <v>4</v>
      </c>
      <c r="C3334" s="8" cm="1">
        <f t="array" ref="C3334">ROWS(_xlfn.UNIQUE(_xlfn._xlws.FILTER(VGSales[Genre],VGSales[Name]=A3334)))</f>
        <v>1</v>
      </c>
      <c r="D3334" s="8">
        <f>SUMIFS(VGSales[Global_Sales],VGSales[Name],A3334)</f>
        <v>1.46</v>
      </c>
    </row>
    <row r="3335" spans="1:4" s="8" customFormat="1" x14ac:dyDescent="0.25">
      <c r="A3335" s="8" t="str">
        <v>Grandia</v>
      </c>
      <c r="B3335" s="8" cm="1">
        <f t="array" ref="B3335">SUM(1*(VGSales[Name]=A3335))</f>
        <v>2</v>
      </c>
      <c r="C3335" s="8" cm="1">
        <f t="array" ref="C3335">ROWS(_xlfn.UNIQUE(_xlfn._xlws.FILTER(VGSales[Genre],VGSales[Name]=A3335)))</f>
        <v>1</v>
      </c>
      <c r="D3335" s="8">
        <f>SUMIFS(VGSales[Global_Sales],VGSales[Name],A3335)</f>
        <v>0.66999999999999993</v>
      </c>
    </row>
    <row r="3336" spans="1:4" s="8" customFormat="1" x14ac:dyDescent="0.25">
      <c r="A3336" s="8" t="str">
        <v>Yu-Gi-Oh! 7 Trials to Glory: World Championship Tournament 2005</v>
      </c>
      <c r="B3336" s="8" cm="1">
        <f t="array" ref="B3336">SUM(1*(VGSales[Name]=A3336))</f>
        <v>1</v>
      </c>
      <c r="C3336" s="8" cm="1">
        <f t="array" ref="C3336">ROWS(_xlfn.UNIQUE(_xlfn._xlws.FILTER(VGSales[Genre],VGSales[Name]=A3336)))</f>
        <v>1</v>
      </c>
      <c r="D3336" s="8">
        <f>SUMIFS(VGSales[Global_Sales],VGSales[Name],A3336)</f>
        <v>0.42</v>
      </c>
    </row>
    <row r="3337" spans="1:4" s="8" customFormat="1" x14ac:dyDescent="0.25">
      <c r="A3337" s="8" t="str">
        <v>Hot Wheels World Race</v>
      </c>
      <c r="B3337" s="8" cm="1">
        <f t="array" ref="B3337">SUM(1*(VGSales[Name]=A3337))</f>
        <v>2</v>
      </c>
      <c r="C3337" s="8" cm="1">
        <f t="array" ref="C3337">ROWS(_xlfn.UNIQUE(_xlfn._xlws.FILTER(VGSales[Genre],VGSales[Name]=A3337)))</f>
        <v>1</v>
      </c>
      <c r="D3337" s="8">
        <f>SUMIFS(VGSales[Global_Sales],VGSales[Name],A3337)</f>
        <v>0.57999999999999996</v>
      </c>
    </row>
    <row r="3338" spans="1:4" s="8" customFormat="1" x14ac:dyDescent="0.25">
      <c r="A3338" s="8" t="str">
        <v>Avatar: The Last Airbender - The Burning Earth</v>
      </c>
      <c r="B3338" s="8" cm="1">
        <f t="array" ref="B3338">SUM(1*(VGSales[Name]=A3338))</f>
        <v>4</v>
      </c>
      <c r="C3338" s="8" cm="1">
        <f t="array" ref="C3338">ROWS(_xlfn.UNIQUE(_xlfn._xlws.FILTER(VGSales[Genre],VGSales[Name]=A3338)))</f>
        <v>1</v>
      </c>
      <c r="D3338" s="8">
        <f>SUMIFS(VGSales[Global_Sales],VGSales[Name],A3338)</f>
        <v>1.1600000000000001</v>
      </c>
    </row>
    <row r="3339" spans="1:4" s="8" customFormat="1" x14ac:dyDescent="0.25">
      <c r="A3339" s="8" t="str">
        <v>Superman: Shadow of Apokolips</v>
      </c>
      <c r="B3339" s="8" cm="1">
        <f t="array" ref="B3339">SUM(1*(VGSales[Name]=A3339))</f>
        <v>2</v>
      </c>
      <c r="C3339" s="8" cm="1">
        <f t="array" ref="C3339">ROWS(_xlfn.UNIQUE(_xlfn._xlws.FILTER(VGSales[Genre],VGSales[Name]=A3339)))</f>
        <v>1</v>
      </c>
      <c r="D3339" s="8">
        <f>SUMIFS(VGSales[Global_Sales],VGSales[Name],A3339)</f>
        <v>0.5</v>
      </c>
    </row>
    <row r="3340" spans="1:4" s="8" customFormat="1" x14ac:dyDescent="0.25">
      <c r="A3340" s="8" t="str">
        <v>NiGHTS: Journey of Dreams</v>
      </c>
      <c r="B3340" s="8" cm="1">
        <f t="array" ref="B3340">SUM(1*(VGSales[Name]=A3340))</f>
        <v>1</v>
      </c>
      <c r="C3340" s="8" cm="1">
        <f t="array" ref="C3340">ROWS(_xlfn.UNIQUE(_xlfn._xlws.FILTER(VGSales[Genre],VGSales[Name]=A3340)))</f>
        <v>1</v>
      </c>
      <c r="D3340" s="8">
        <f>SUMIFS(VGSales[Global_Sales],VGSales[Name],A3340)</f>
        <v>0.42</v>
      </c>
    </row>
    <row r="3341" spans="1:4" s="8" customFormat="1" x14ac:dyDescent="0.25">
      <c r="A3341" s="8" t="str">
        <v>American Chopper</v>
      </c>
      <c r="B3341" s="8" cm="1">
        <f t="array" ref="B3341">SUM(1*(VGSales[Name]=A3341))</f>
        <v>2</v>
      </c>
      <c r="C3341" s="8" cm="1">
        <f t="array" ref="C3341">ROWS(_xlfn.UNIQUE(_xlfn._xlws.FILTER(VGSales[Genre],VGSales[Name]=A3341)))</f>
        <v>1</v>
      </c>
      <c r="D3341" s="8">
        <f>SUMIFS(VGSales[Global_Sales],VGSales[Name],A3341)</f>
        <v>0.56999999999999995</v>
      </c>
    </row>
    <row r="3342" spans="1:4" s="8" customFormat="1" x14ac:dyDescent="0.25">
      <c r="A3342" s="8" t="str">
        <v>Star Wars Trilogy: Apprentice of the Force</v>
      </c>
      <c r="B3342" s="8" cm="1">
        <f t="array" ref="B3342">SUM(1*(VGSales[Name]=A3342))</f>
        <v>1</v>
      </c>
      <c r="C3342" s="8" cm="1">
        <f t="array" ref="C3342">ROWS(_xlfn.UNIQUE(_xlfn._xlws.FILTER(VGSales[Genre],VGSales[Name]=A3342)))</f>
        <v>1</v>
      </c>
      <c r="D3342" s="8">
        <f>SUMIFS(VGSales[Global_Sales],VGSales[Name],A3342)</f>
        <v>0.42</v>
      </c>
    </row>
    <row r="3343" spans="1:4" s="8" customFormat="1" x14ac:dyDescent="0.25">
      <c r="A3343" s="8" t="str">
        <v>Marvel Super Hero Squad</v>
      </c>
      <c r="B3343" s="8" cm="1">
        <f t="array" ref="B3343">SUM(1*(VGSales[Name]=A3343))</f>
        <v>4</v>
      </c>
      <c r="C3343" s="8" cm="1">
        <f t="array" ref="C3343">ROWS(_xlfn.UNIQUE(_xlfn._xlws.FILTER(VGSales[Genre],VGSales[Name]=A3343)))</f>
        <v>1</v>
      </c>
      <c r="D3343" s="8">
        <f>SUMIFS(VGSales[Global_Sales],VGSales[Name],A3343)</f>
        <v>1.3</v>
      </c>
    </row>
    <row r="3344" spans="1:4" s="8" customFormat="1" x14ac:dyDescent="0.25">
      <c r="A3344" s="8" t="str">
        <v>JGTC: All-Japan Grand Touring Car Championship</v>
      </c>
      <c r="B3344" s="8" cm="1">
        <f t="array" ref="B3344">SUM(1*(VGSales[Name]=A3344))</f>
        <v>1</v>
      </c>
      <c r="C3344" s="8" cm="1">
        <f t="array" ref="C3344">ROWS(_xlfn.UNIQUE(_xlfn._xlws.FILTER(VGSales[Genre],VGSales[Name]=A3344)))</f>
        <v>1</v>
      </c>
      <c r="D3344" s="8">
        <f>SUMIFS(VGSales[Global_Sales],VGSales[Name],A3344)</f>
        <v>0.42</v>
      </c>
    </row>
    <row r="3345" spans="1:4" s="8" customFormat="1" x14ac:dyDescent="0.25">
      <c r="A3345" s="8" t="str">
        <v>Arc the Lad III</v>
      </c>
      <c r="B3345" s="8" cm="1">
        <f t="array" ref="B3345">SUM(1*(VGSales[Name]=A3345))</f>
        <v>1</v>
      </c>
      <c r="C3345" s="8" cm="1">
        <f t="array" ref="C3345">ROWS(_xlfn.UNIQUE(_xlfn._xlws.FILTER(VGSales[Genre],VGSales[Name]=A3345)))</f>
        <v>1</v>
      </c>
      <c r="D3345" s="8">
        <f>SUMIFS(VGSales[Global_Sales],VGSales[Name],A3345)</f>
        <v>0.42</v>
      </c>
    </row>
    <row r="3346" spans="1:4" s="8" customFormat="1" x14ac:dyDescent="0.25">
      <c r="A3346" s="8" t="str">
        <v>Solitaire Overload</v>
      </c>
      <c r="B3346" s="8" cm="1">
        <f t="array" ref="B3346">SUM(1*(VGSales[Name]=A3346))</f>
        <v>1</v>
      </c>
      <c r="C3346" s="8" cm="1">
        <f t="array" ref="C3346">ROWS(_xlfn.UNIQUE(_xlfn._xlws.FILTER(VGSales[Genre],VGSales[Name]=A3346)))</f>
        <v>1</v>
      </c>
      <c r="D3346" s="8">
        <f>SUMIFS(VGSales[Global_Sales],VGSales[Name],A3346)</f>
        <v>0.42</v>
      </c>
    </row>
    <row r="3347" spans="1:4" s="8" customFormat="1" x14ac:dyDescent="0.25">
      <c r="A3347" s="8" t="str">
        <v>Mobile Suit Gundam: Gundam vs. Gundam</v>
      </c>
      <c r="B3347" s="8" cm="1">
        <f t="array" ref="B3347">SUM(1*(VGSales[Name]=A3347))</f>
        <v>1</v>
      </c>
      <c r="C3347" s="8" cm="1">
        <f t="array" ref="C3347">ROWS(_xlfn.UNIQUE(_xlfn._xlws.FILTER(VGSales[Genre],VGSales[Name]=A3347)))</f>
        <v>1</v>
      </c>
      <c r="D3347" s="8">
        <f>SUMIFS(VGSales[Global_Sales],VGSales[Name],A3347)</f>
        <v>0.42</v>
      </c>
    </row>
    <row r="3348" spans="1:4" s="8" customFormat="1" x14ac:dyDescent="0.25">
      <c r="A3348" s="8" t="str">
        <v>Jikkyou Powerful Pro Yakyuu 11</v>
      </c>
      <c r="B3348" s="8" cm="1">
        <f t="array" ref="B3348">SUM(1*(VGSales[Name]=A3348))</f>
        <v>2</v>
      </c>
      <c r="C3348" s="8" cm="1">
        <f t="array" ref="C3348">ROWS(_xlfn.UNIQUE(_xlfn._xlws.FILTER(VGSales[Genre],VGSales[Name]=A3348)))</f>
        <v>1</v>
      </c>
      <c r="D3348" s="8">
        <f>SUMIFS(VGSales[Global_Sales],VGSales[Name],A3348)</f>
        <v>0.52</v>
      </c>
    </row>
    <row r="3349" spans="1:4" s="8" customFormat="1" x14ac:dyDescent="0.25">
      <c r="A3349" s="8" t="str">
        <v>Ghost Trick: Phantom Detective</v>
      </c>
      <c r="B3349" s="8" cm="1">
        <f t="array" ref="B3349">SUM(1*(VGSales[Name]=A3349))</f>
        <v>1</v>
      </c>
      <c r="C3349" s="8" cm="1">
        <f t="array" ref="C3349">ROWS(_xlfn.UNIQUE(_xlfn._xlws.FILTER(VGSales[Genre],VGSales[Name]=A3349)))</f>
        <v>1</v>
      </c>
      <c r="D3349" s="8">
        <f>SUMIFS(VGSales[Global_Sales],VGSales[Name],A3349)</f>
        <v>0.42</v>
      </c>
    </row>
    <row r="3350" spans="1:4" s="8" customFormat="1" x14ac:dyDescent="0.25">
      <c r="A3350" s="8" t="str">
        <v>The Adventures of Jimmy Neutron Boy Genius: Jet Fusion</v>
      </c>
      <c r="B3350" s="8" cm="1">
        <f t="array" ref="B3350">SUM(1*(VGSales[Name]=A3350))</f>
        <v>3</v>
      </c>
      <c r="C3350" s="8" cm="1">
        <f t="array" ref="C3350">ROWS(_xlfn.UNIQUE(_xlfn._xlws.FILTER(VGSales[Genre],VGSales[Name]=A3350)))</f>
        <v>1</v>
      </c>
      <c r="D3350" s="8">
        <f>SUMIFS(VGSales[Global_Sales],VGSales[Name],A3350)</f>
        <v>0.88</v>
      </c>
    </row>
    <row r="3351" spans="1:4" s="8" customFormat="1" x14ac:dyDescent="0.25">
      <c r="A3351" s="8" t="str">
        <v>Rush 2: Extreme Racing USA</v>
      </c>
      <c r="B3351" s="8" cm="1">
        <f t="array" ref="B3351">SUM(1*(VGSales[Name]=A3351))</f>
        <v>1</v>
      </c>
      <c r="C3351" s="8" cm="1">
        <f t="array" ref="C3351">ROWS(_xlfn.UNIQUE(_xlfn._xlws.FILTER(VGSales[Genre],VGSales[Name]=A3351)))</f>
        <v>1</v>
      </c>
      <c r="D3351" s="8">
        <f>SUMIFS(VGSales[Global_Sales],VGSales[Name],A3351)</f>
        <v>0.42</v>
      </c>
    </row>
    <row r="3352" spans="1:4" s="8" customFormat="1" x14ac:dyDescent="0.25">
      <c r="A3352" s="8" t="str">
        <v>Dr. Mario 64</v>
      </c>
      <c r="B3352" s="8" cm="1">
        <f t="array" ref="B3352">SUM(1*(VGSales[Name]=A3352))</f>
        <v>1</v>
      </c>
      <c r="C3352" s="8" cm="1">
        <f t="array" ref="C3352">ROWS(_xlfn.UNIQUE(_xlfn._xlws.FILTER(VGSales[Genre],VGSales[Name]=A3352)))</f>
        <v>1</v>
      </c>
      <c r="D3352" s="8">
        <f>SUMIFS(VGSales[Global_Sales],VGSales[Name],A3352)</f>
        <v>0.42</v>
      </c>
    </row>
    <row r="3353" spans="1:4" s="8" customFormat="1" x14ac:dyDescent="0.25">
      <c r="A3353" s="8" t="str">
        <v>Jikkyou Powerful Pro Yakyuu 6</v>
      </c>
      <c r="B3353" s="8" cm="1">
        <f t="array" ref="B3353">SUM(1*(VGSales[Name]=A3353))</f>
        <v>1</v>
      </c>
      <c r="C3353" s="8" cm="1">
        <f t="array" ref="C3353">ROWS(_xlfn.UNIQUE(_xlfn._xlws.FILTER(VGSales[Genre],VGSales[Name]=A3353)))</f>
        <v>1</v>
      </c>
      <c r="D3353" s="8">
        <f>SUMIFS(VGSales[Global_Sales],VGSales[Name],A3353)</f>
        <v>0.42</v>
      </c>
    </row>
    <row r="3354" spans="1:4" s="8" customFormat="1" x14ac:dyDescent="0.25">
      <c r="A3354" s="8" t="str">
        <v>Army Men: Sarge's Heroes 2</v>
      </c>
      <c r="B3354" s="8" cm="1">
        <f t="array" ref="B3354">SUM(1*(VGSales[Name]=A3354))</f>
        <v>3</v>
      </c>
      <c r="C3354" s="8" cm="1">
        <f t="array" ref="C3354">ROWS(_xlfn.UNIQUE(_xlfn._xlws.FILTER(VGSales[Genre],VGSales[Name]=A3354)))</f>
        <v>1</v>
      </c>
      <c r="D3354" s="8">
        <f>SUMIFS(VGSales[Global_Sales],VGSales[Name],A3354)</f>
        <v>0.83</v>
      </c>
    </row>
    <row r="3355" spans="1:4" s="8" customFormat="1" x14ac:dyDescent="0.25">
      <c r="A3355" s="8" t="str">
        <v>Green Day: Rock Band</v>
      </c>
      <c r="B3355" s="8" cm="1">
        <f t="array" ref="B3355">SUM(1*(VGSales[Name]=A3355))</f>
        <v>3</v>
      </c>
      <c r="C3355" s="8" cm="1">
        <f t="array" ref="C3355">ROWS(_xlfn.UNIQUE(_xlfn._xlws.FILTER(VGSales[Genre],VGSales[Name]=A3355)))</f>
        <v>1</v>
      </c>
      <c r="D3355" s="8">
        <f>SUMIFS(VGSales[Global_Sales],VGSales[Name],A3355)</f>
        <v>1.21</v>
      </c>
    </row>
    <row r="3356" spans="1:4" s="8" customFormat="1" x14ac:dyDescent="0.25">
      <c r="A3356" s="8" t="str">
        <v>Wolfenstein: The Old Blood</v>
      </c>
      <c r="B3356" s="8" cm="1">
        <f t="array" ref="B3356">SUM(1*(VGSales[Name]=A3356))</f>
        <v>3</v>
      </c>
      <c r="C3356" s="8" cm="1">
        <f t="array" ref="C3356">ROWS(_xlfn.UNIQUE(_xlfn._xlws.FILTER(VGSales[Genre],VGSales[Name]=A3356)))</f>
        <v>1</v>
      </c>
      <c r="D3356" s="8">
        <f>SUMIFS(VGSales[Global_Sales],VGSales[Name],A3356)</f>
        <v>0.64999999999999991</v>
      </c>
    </row>
    <row r="3357" spans="1:4" s="8" customFormat="1" x14ac:dyDescent="0.25">
      <c r="A3357" s="8" t="str">
        <v>Dance Dance Revolution Ultramix 2</v>
      </c>
      <c r="B3357" s="8" cm="1">
        <f t="array" ref="B3357">SUM(1*(VGSales[Name]=A3357))</f>
        <v>1</v>
      </c>
      <c r="C3357" s="8" cm="1">
        <f t="array" ref="C3357">ROWS(_xlfn.UNIQUE(_xlfn._xlws.FILTER(VGSales[Genre],VGSales[Name]=A3357)))</f>
        <v>1</v>
      </c>
      <c r="D3357" s="8">
        <f>SUMIFS(VGSales[Global_Sales],VGSales[Name],A3357)</f>
        <v>0.42</v>
      </c>
    </row>
    <row r="3358" spans="1:4" s="8" customFormat="1" x14ac:dyDescent="0.25">
      <c r="A3358" s="8" t="str">
        <v>Super Famista 4</v>
      </c>
      <c r="B3358" s="8" cm="1">
        <f t="array" ref="B3358">SUM(1*(VGSales[Name]=A3358))</f>
        <v>1</v>
      </c>
      <c r="C3358" s="8" cm="1">
        <f t="array" ref="C3358">ROWS(_xlfn.UNIQUE(_xlfn._xlws.FILTER(VGSales[Genre],VGSales[Name]=A3358)))</f>
        <v>1</v>
      </c>
      <c r="D3358" s="8">
        <f>SUMIFS(VGSales[Global_Sales],VGSales[Name],A3358)</f>
        <v>0.42</v>
      </c>
    </row>
    <row r="3359" spans="1:4" s="8" customFormat="1" x14ac:dyDescent="0.25">
      <c r="A3359" s="8" t="str">
        <v>The Fairly Odd Parents: Game Boy Advance Video Volume 2</v>
      </c>
      <c r="B3359" s="8" cm="1">
        <f t="array" ref="B3359">SUM(1*(VGSales[Name]=A3359))</f>
        <v>1</v>
      </c>
      <c r="C3359" s="8" cm="1">
        <f t="array" ref="C3359">ROWS(_xlfn.UNIQUE(_xlfn._xlws.FILTER(VGSales[Genre],VGSales[Name]=A3359)))</f>
        <v>1</v>
      </c>
      <c r="D3359" s="8">
        <f>SUMIFS(VGSales[Global_Sales],VGSales[Name],A3359)</f>
        <v>0.42</v>
      </c>
    </row>
    <row r="3360" spans="1:4" s="8" customFormat="1" x14ac:dyDescent="0.25">
      <c r="A3360" s="8" t="str">
        <v>Cabela's Legendary Adventures</v>
      </c>
      <c r="B3360" s="8" cm="1">
        <f t="array" ref="B3360">SUM(1*(VGSales[Name]=A3360))</f>
        <v>3</v>
      </c>
      <c r="C3360" s="8" cm="1">
        <f t="array" ref="C3360">ROWS(_xlfn.UNIQUE(_xlfn._xlws.FILTER(VGSales[Genre],VGSales[Name]=A3360)))</f>
        <v>1</v>
      </c>
      <c r="D3360" s="8">
        <f>SUMIFS(VGSales[Global_Sales],VGSales[Name],A3360)</f>
        <v>0.77</v>
      </c>
    </row>
    <row r="3361" spans="1:4" s="8" customFormat="1" x14ac:dyDescent="0.25">
      <c r="A3361" s="8" t="str">
        <v>Taiko no Tatsujin DS: Dororon! Youkai Daikessen!!</v>
      </c>
      <c r="B3361" s="8" cm="1">
        <f t="array" ref="B3361">SUM(1*(VGSales[Name]=A3361))</f>
        <v>1</v>
      </c>
      <c r="C3361" s="8" cm="1">
        <f t="array" ref="C3361">ROWS(_xlfn.UNIQUE(_xlfn._xlws.FILTER(VGSales[Genre],VGSales[Name]=A3361)))</f>
        <v>1</v>
      </c>
      <c r="D3361" s="8">
        <f>SUMIFS(VGSales[Global_Sales],VGSales[Name],A3361)</f>
        <v>0.42</v>
      </c>
    </row>
    <row r="3362" spans="1:4" s="8" customFormat="1" x14ac:dyDescent="0.25">
      <c r="A3362" s="8" t="str">
        <v>JumpStart: Escape from Adventure Island</v>
      </c>
      <c r="B3362" s="8" cm="1">
        <f t="array" ref="B3362">SUM(1*(VGSales[Name]=A3362))</f>
        <v>1</v>
      </c>
      <c r="C3362" s="8" cm="1">
        <f t="array" ref="C3362">ROWS(_xlfn.UNIQUE(_xlfn._xlws.FILTER(VGSales[Genre],VGSales[Name]=A3362)))</f>
        <v>1</v>
      </c>
      <c r="D3362" s="8">
        <f>SUMIFS(VGSales[Global_Sales],VGSales[Name],A3362)</f>
        <v>0.42</v>
      </c>
    </row>
    <row r="3363" spans="1:4" s="8" customFormat="1" x14ac:dyDescent="0.25">
      <c r="A3363" s="8" t="str">
        <v>Style Lab: Makeover</v>
      </c>
      <c r="B3363" s="8" cm="1">
        <f t="array" ref="B3363">SUM(1*(VGSales[Name]=A3363))</f>
        <v>1</v>
      </c>
      <c r="C3363" s="8" cm="1">
        <f t="array" ref="C3363">ROWS(_xlfn.UNIQUE(_xlfn._xlws.FILTER(VGSales[Genre],VGSales[Name]=A3363)))</f>
        <v>1</v>
      </c>
      <c r="D3363" s="8">
        <f>SUMIFS(VGSales[Global_Sales],VGSales[Name],A3363)</f>
        <v>0.42</v>
      </c>
    </row>
    <row r="3364" spans="1:4" s="8" customFormat="1" x14ac:dyDescent="0.25">
      <c r="A3364" s="8" t="str">
        <v>Condemned: Criminal Origins</v>
      </c>
      <c r="B3364" s="8" cm="1">
        <f t="array" ref="B3364">SUM(1*(VGSales[Name]=A3364))</f>
        <v>1</v>
      </c>
      <c r="C3364" s="8" cm="1">
        <f t="array" ref="C3364">ROWS(_xlfn.UNIQUE(_xlfn._xlws.FILTER(VGSales[Genre],VGSales[Name]=A3364)))</f>
        <v>1</v>
      </c>
      <c r="D3364" s="8">
        <f>SUMIFS(VGSales[Global_Sales],VGSales[Name],A3364)</f>
        <v>0.42</v>
      </c>
    </row>
    <row r="3365" spans="1:4" s="8" customFormat="1" x14ac:dyDescent="0.25">
      <c r="A3365" s="8" t="str">
        <v>Mega Man X6</v>
      </c>
      <c r="B3365" s="8" cm="1">
        <f t="array" ref="B3365">SUM(1*(VGSales[Name]=A3365))</f>
        <v>1</v>
      </c>
      <c r="C3365" s="8" cm="1">
        <f t="array" ref="C3365">ROWS(_xlfn.UNIQUE(_xlfn._xlws.FILTER(VGSales[Genre],VGSales[Name]=A3365)))</f>
        <v>1</v>
      </c>
      <c r="D3365" s="8">
        <f>SUMIFS(VGSales[Global_Sales],VGSales[Name],A3365)</f>
        <v>0.42</v>
      </c>
    </row>
    <row r="3366" spans="1:4" s="8" customFormat="1" x14ac:dyDescent="0.25">
      <c r="A3366" s="8" t="str">
        <v>Monster Jam: Urban Assault</v>
      </c>
      <c r="B3366" s="8" cm="1">
        <f t="array" ref="B3366">SUM(1*(VGSales[Name]=A3366))</f>
        <v>4</v>
      </c>
      <c r="C3366" s="8" cm="1">
        <f t="array" ref="C3366">ROWS(_xlfn.UNIQUE(_xlfn._xlws.FILTER(VGSales[Genre],VGSales[Name]=A3366)))</f>
        <v>1</v>
      </c>
      <c r="D3366" s="8">
        <f>SUMIFS(VGSales[Global_Sales],VGSales[Name],A3366)</f>
        <v>1.03</v>
      </c>
    </row>
    <row r="3367" spans="1:4" s="8" customFormat="1" x14ac:dyDescent="0.25">
      <c r="A3367" s="8" t="str">
        <v>BloodRayne</v>
      </c>
      <c r="B3367" s="8" cm="1">
        <f t="array" ref="B3367">SUM(1*(VGSales[Name]=A3367))</f>
        <v>3</v>
      </c>
      <c r="C3367" s="8" cm="1">
        <f t="array" ref="C3367">ROWS(_xlfn.UNIQUE(_xlfn._xlws.FILTER(VGSales[Genre],VGSales[Name]=A3367)))</f>
        <v>1</v>
      </c>
      <c r="D3367" s="8">
        <f>SUMIFS(VGSales[Global_Sales],VGSales[Name],A3367)</f>
        <v>0.74</v>
      </c>
    </row>
    <row r="3368" spans="1:4" s="8" customFormat="1" x14ac:dyDescent="0.25">
      <c r="A3368" s="8" t="str">
        <v>Kumamon Bomber: Puzzle de Kumamon Taisou</v>
      </c>
      <c r="B3368" s="8" cm="1">
        <f t="array" ref="B3368">SUM(1*(VGSales[Name]=A3368))</f>
        <v>1</v>
      </c>
      <c r="C3368" s="8" cm="1">
        <f t="array" ref="C3368">ROWS(_xlfn.UNIQUE(_xlfn._xlws.FILTER(VGSales[Genre],VGSales[Name]=A3368)))</f>
        <v>1</v>
      </c>
      <c r="D3368" s="8">
        <f>SUMIFS(VGSales[Global_Sales],VGSales[Name],A3368)</f>
        <v>0.42</v>
      </c>
    </row>
    <row r="3369" spans="1:4" s="8" customFormat="1" x14ac:dyDescent="0.25">
      <c r="A3369" s="8" t="str">
        <v>Castlevania: Curse of Darkness</v>
      </c>
      <c r="B3369" s="8" cm="1">
        <f t="array" ref="B3369">SUM(1*(VGSales[Name]=A3369))</f>
        <v>2</v>
      </c>
      <c r="C3369" s="8" cm="1">
        <f t="array" ref="C3369">ROWS(_xlfn.UNIQUE(_xlfn._xlws.FILTER(VGSales[Genre],VGSales[Name]=A3369)))</f>
        <v>1</v>
      </c>
      <c r="D3369" s="8">
        <f>SUMIFS(VGSales[Global_Sales],VGSales[Name],A3369)</f>
        <v>0.54</v>
      </c>
    </row>
    <row r="3370" spans="1:4" s="8" customFormat="1" x14ac:dyDescent="0.25">
      <c r="A3370" s="8" t="str">
        <v>Tom Clancy's HAWX 2</v>
      </c>
      <c r="B3370" s="8" cm="1">
        <f t="array" ref="B3370">SUM(1*(VGSales[Name]=A3370))</f>
        <v>4</v>
      </c>
      <c r="C3370" s="8" cm="1">
        <f t="array" ref="C3370">ROWS(_xlfn.UNIQUE(_xlfn._xlws.FILTER(VGSales[Genre],VGSales[Name]=A3370)))</f>
        <v>1</v>
      </c>
      <c r="D3370" s="8">
        <f>SUMIFS(VGSales[Global_Sales],VGSales[Name],A3370)</f>
        <v>0.94000000000000006</v>
      </c>
    </row>
    <row r="3371" spans="1:4" s="8" customFormat="1" x14ac:dyDescent="0.25">
      <c r="A3371" s="8" t="str">
        <v>Harvest Moon: Grand Bazaar</v>
      </c>
      <c r="B3371" s="8" cm="1">
        <f t="array" ref="B3371">SUM(1*(VGSales[Name]=A3371))</f>
        <v>1</v>
      </c>
      <c r="C3371" s="8" cm="1">
        <f t="array" ref="C3371">ROWS(_xlfn.UNIQUE(_xlfn._xlws.FILTER(VGSales[Genre],VGSales[Name]=A3371)))</f>
        <v>1</v>
      </c>
      <c r="D3371" s="8">
        <f>SUMIFS(VGSales[Global_Sales],VGSales[Name],A3371)</f>
        <v>0.42</v>
      </c>
    </row>
    <row r="3372" spans="1:4" s="8" customFormat="1" x14ac:dyDescent="0.25">
      <c r="A3372" s="8" t="str">
        <v>International Superstar Soccer Pro '98</v>
      </c>
      <c r="B3372" s="8" cm="1">
        <f t="array" ref="B3372">SUM(1*(VGSales[Name]=A3372))</f>
        <v>1</v>
      </c>
      <c r="C3372" s="8" cm="1">
        <f t="array" ref="C3372">ROWS(_xlfn.UNIQUE(_xlfn._xlws.FILTER(VGSales[Genre],VGSales[Name]=A3372)))</f>
        <v>1</v>
      </c>
      <c r="D3372" s="8">
        <f>SUMIFS(VGSales[Global_Sales],VGSales[Name],A3372)</f>
        <v>0.42</v>
      </c>
    </row>
    <row r="3373" spans="1:4" s="8" customFormat="1" x14ac:dyDescent="0.25">
      <c r="A3373" s="8" t="str">
        <v>Jimmy Neutron: Boy Genius</v>
      </c>
      <c r="B3373" s="8" cm="1">
        <f t="array" ref="B3373">SUM(1*(VGSales[Name]=A3373))</f>
        <v>3</v>
      </c>
      <c r="C3373" s="8" cm="1">
        <f t="array" ref="C3373">ROWS(_xlfn.UNIQUE(_xlfn._xlws.FILTER(VGSales[Genre],VGSales[Name]=A3373)))</f>
        <v>1</v>
      </c>
      <c r="D3373" s="8">
        <f>SUMIFS(VGSales[Global_Sales],VGSales[Name],A3373)</f>
        <v>0.91999999999999993</v>
      </c>
    </row>
    <row r="3374" spans="1:4" s="8" customFormat="1" x14ac:dyDescent="0.25">
      <c r="A3374" s="8" t="str">
        <v>Zack &amp; Wiki: Quest for Barbaros' Treasure</v>
      </c>
      <c r="B3374" s="8" cm="1">
        <f t="array" ref="B3374">SUM(1*(VGSales[Name]=A3374))</f>
        <v>1</v>
      </c>
      <c r="C3374" s="8" cm="1">
        <f t="array" ref="C3374">ROWS(_xlfn.UNIQUE(_xlfn._xlws.FILTER(VGSales[Genre],VGSales[Name]=A3374)))</f>
        <v>1</v>
      </c>
      <c r="D3374" s="8">
        <f>SUMIFS(VGSales[Global_Sales],VGSales[Name],A3374)</f>
        <v>0.42</v>
      </c>
    </row>
    <row r="3375" spans="1:4" s="8" customFormat="1" x14ac:dyDescent="0.25">
      <c r="A3375" s="8" t="str">
        <v>Double Pack: Finding Nemo / The Incredibles</v>
      </c>
      <c r="B3375" s="8" cm="1">
        <f t="array" ref="B3375">SUM(1*(VGSales[Name]=A3375))</f>
        <v>1</v>
      </c>
      <c r="C3375" s="8" cm="1">
        <f t="array" ref="C3375">ROWS(_xlfn.UNIQUE(_xlfn._xlws.FILTER(VGSales[Genre],VGSales[Name]=A3375)))</f>
        <v>1</v>
      </c>
      <c r="D3375" s="8">
        <f>SUMIFS(VGSales[Global_Sales],VGSales[Name],A3375)</f>
        <v>0.42</v>
      </c>
    </row>
    <row r="3376" spans="1:4" s="8" customFormat="1" x14ac:dyDescent="0.25">
      <c r="A3376" s="8" t="str">
        <v>Animal Crossing: Amiibo Festival</v>
      </c>
      <c r="B3376" s="8" cm="1">
        <f t="array" ref="B3376">SUM(1*(VGSales[Name]=A3376))</f>
        <v>1</v>
      </c>
      <c r="C3376" s="8" cm="1">
        <f t="array" ref="C3376">ROWS(_xlfn.UNIQUE(_xlfn._xlws.FILTER(VGSales[Genre],VGSales[Name]=A3376)))</f>
        <v>1</v>
      </c>
      <c r="D3376" s="8">
        <f>SUMIFS(VGSales[Global_Sales],VGSales[Name],A3376)</f>
        <v>0.42</v>
      </c>
    </row>
    <row r="3377" spans="1:4" s="8" customFormat="1" x14ac:dyDescent="0.25">
      <c r="A3377" s="8" t="str">
        <v>Fishing Resort</v>
      </c>
      <c r="B3377" s="8" cm="1">
        <f t="array" ref="B3377">SUM(1*(VGSales[Name]=A3377))</f>
        <v>1</v>
      </c>
      <c r="C3377" s="8" cm="1">
        <f t="array" ref="C3377">ROWS(_xlfn.UNIQUE(_xlfn._xlws.FILTER(VGSales[Genre],VGSales[Name]=A3377)))</f>
        <v>1</v>
      </c>
      <c r="D3377" s="8">
        <f>SUMIFS(VGSales[Global_Sales],VGSales[Name],A3377)</f>
        <v>0.42</v>
      </c>
    </row>
    <row r="3378" spans="1:4" s="8" customFormat="1" x14ac:dyDescent="0.25">
      <c r="A3378" s="8" t="str">
        <v>WWE All Stars</v>
      </c>
      <c r="B3378" s="8" cm="1">
        <f t="array" ref="B3378">SUM(1*(VGSales[Name]=A3378))</f>
        <v>6</v>
      </c>
      <c r="C3378" s="8" cm="1">
        <f t="array" ref="C3378">ROWS(_xlfn.UNIQUE(_xlfn._xlws.FILTER(VGSales[Genre],VGSales[Name]=A3378)))</f>
        <v>1</v>
      </c>
      <c r="D3378" s="8">
        <f>SUMIFS(VGSales[Global_Sales],VGSales[Name],A3378)</f>
        <v>1.5</v>
      </c>
    </row>
    <row r="3379" spans="1:4" s="8" customFormat="1" x14ac:dyDescent="0.25">
      <c r="A3379" s="8" t="str">
        <v>Lord of the Rings: The Third Age</v>
      </c>
      <c r="B3379" s="8" cm="1">
        <f t="array" ref="B3379">SUM(1*(VGSales[Name]=A3379))</f>
        <v>1</v>
      </c>
      <c r="C3379" s="8" cm="1">
        <f t="array" ref="C3379">ROWS(_xlfn.UNIQUE(_xlfn._xlws.FILTER(VGSales[Genre],VGSales[Name]=A3379)))</f>
        <v>1</v>
      </c>
      <c r="D3379" s="8">
        <f>SUMIFS(VGSales[Global_Sales],VGSales[Name],A3379)</f>
        <v>0.42</v>
      </c>
    </row>
    <row r="3380" spans="1:4" s="8" customFormat="1" x14ac:dyDescent="0.25">
      <c r="A3380" s="8" t="str">
        <v>Football Manager Handheld 2011</v>
      </c>
      <c r="B3380" s="8" cm="1">
        <f t="array" ref="B3380">SUM(1*(VGSales[Name]=A3380))</f>
        <v>1</v>
      </c>
      <c r="C3380" s="8" cm="1">
        <f t="array" ref="C3380">ROWS(_xlfn.UNIQUE(_xlfn._xlws.FILTER(VGSales[Genre],VGSales[Name]=A3380)))</f>
        <v>1</v>
      </c>
      <c r="D3380" s="8">
        <f>SUMIFS(VGSales[Global_Sales],VGSales[Name],A3380)</f>
        <v>0.42</v>
      </c>
    </row>
    <row r="3381" spans="1:4" s="8" customFormat="1" x14ac:dyDescent="0.25">
      <c r="A3381" s="8" t="str">
        <v>Mega Man Legends 2</v>
      </c>
      <c r="B3381" s="8" cm="1">
        <f t="array" ref="B3381">SUM(1*(VGSales[Name]=A3381))</f>
        <v>1</v>
      </c>
      <c r="C3381" s="8" cm="1">
        <f t="array" ref="C3381">ROWS(_xlfn.UNIQUE(_xlfn._xlws.FILTER(VGSales[Genre],VGSales[Name]=A3381)))</f>
        <v>1</v>
      </c>
      <c r="D3381" s="8">
        <f>SUMIFS(VGSales[Global_Sales],VGSales[Name],A3381)</f>
        <v>0.42</v>
      </c>
    </row>
    <row r="3382" spans="1:4" s="8" customFormat="1" x14ac:dyDescent="0.25">
      <c r="A3382" s="8" t="str">
        <v>X-Men vs. Street Fighter</v>
      </c>
      <c r="B3382" s="8" cm="1">
        <f t="array" ref="B3382">SUM(1*(VGSales[Name]=A3382))</f>
        <v>2</v>
      </c>
      <c r="C3382" s="8" cm="1">
        <f t="array" ref="C3382">ROWS(_xlfn.UNIQUE(_xlfn._xlws.FILTER(VGSales[Genre],VGSales[Name]=A3382)))</f>
        <v>1</v>
      </c>
      <c r="D3382" s="8">
        <f>SUMIFS(VGSales[Global_Sales],VGSales[Name],A3382)</f>
        <v>0.67999999999999994</v>
      </c>
    </row>
    <row r="3383" spans="1:4" s="8" customFormat="1" x14ac:dyDescent="0.25">
      <c r="A3383" s="8" t="str">
        <v>High Rollers Casino</v>
      </c>
      <c r="B3383" s="8" cm="1">
        <f t="array" ref="B3383">SUM(1*(VGSales[Name]=A3383))</f>
        <v>2</v>
      </c>
      <c r="C3383" s="8" cm="1">
        <f t="array" ref="C3383">ROWS(_xlfn.UNIQUE(_xlfn._xlws.FILTER(VGSales[Genre],VGSales[Name]=A3383)))</f>
        <v>1</v>
      </c>
      <c r="D3383" s="8">
        <f>SUMIFS(VGSales[Global_Sales],VGSales[Name],A3383)</f>
        <v>0.55000000000000004</v>
      </c>
    </row>
    <row r="3384" spans="1:4" s="8" customFormat="1" x14ac:dyDescent="0.25">
      <c r="A3384" s="8" t="str">
        <v>Castlevania: The Dracula X Chronicles</v>
      </c>
      <c r="B3384" s="8" cm="1">
        <f t="array" ref="B3384">SUM(1*(VGSales[Name]=A3384))</f>
        <v>1</v>
      </c>
      <c r="C3384" s="8" cm="1">
        <f t="array" ref="C3384">ROWS(_xlfn.UNIQUE(_xlfn._xlws.FILTER(VGSales[Genre],VGSales[Name]=A3384)))</f>
        <v>1</v>
      </c>
      <c r="D3384" s="8">
        <f>SUMIFS(VGSales[Global_Sales],VGSales[Name],A3384)</f>
        <v>0.42</v>
      </c>
    </row>
    <row r="3385" spans="1:4" s="8" customFormat="1" x14ac:dyDescent="0.25">
      <c r="A3385" s="8" t="str">
        <v>The Suffering</v>
      </c>
      <c r="B3385" s="8" cm="1">
        <f t="array" ref="B3385">SUM(1*(VGSales[Name]=A3385))</f>
        <v>2</v>
      </c>
      <c r="C3385" s="8" cm="1">
        <f t="array" ref="C3385">ROWS(_xlfn.UNIQUE(_xlfn._xlws.FILTER(VGSales[Genre],VGSales[Name]=A3385)))</f>
        <v>1</v>
      </c>
      <c r="D3385" s="8">
        <f>SUMIFS(VGSales[Global_Sales],VGSales[Name],A3385)</f>
        <v>0.64</v>
      </c>
    </row>
    <row r="3386" spans="1:4" s="8" customFormat="1" x14ac:dyDescent="0.25">
      <c r="A3386" s="8" t="str">
        <v>Cyber Troopers Virtual-On</v>
      </c>
      <c r="B3386" s="8" cm="1">
        <f t="array" ref="B3386">SUM(1*(VGSales[Name]=A3386))</f>
        <v>1</v>
      </c>
      <c r="C3386" s="8" cm="1">
        <f t="array" ref="C3386">ROWS(_xlfn.UNIQUE(_xlfn._xlws.FILTER(VGSales[Genre],VGSales[Name]=A3386)))</f>
        <v>1</v>
      </c>
      <c r="D3386" s="8">
        <f>SUMIFS(VGSales[Global_Sales],VGSales[Name],A3386)</f>
        <v>0.42</v>
      </c>
    </row>
    <row r="3387" spans="1:4" s="8" customFormat="1" x14ac:dyDescent="0.25">
      <c r="A3387" s="8" t="str">
        <v>Katamari Forever</v>
      </c>
      <c r="B3387" s="8" cm="1">
        <f t="array" ref="B3387">SUM(1*(VGSales[Name]=A3387))</f>
        <v>1</v>
      </c>
      <c r="C3387" s="8" cm="1">
        <f t="array" ref="C3387">ROWS(_xlfn.UNIQUE(_xlfn._xlws.FILTER(VGSales[Genre],VGSales[Name]=A3387)))</f>
        <v>1</v>
      </c>
      <c r="D3387" s="8">
        <f>SUMIFS(VGSales[Global_Sales],VGSales[Name],A3387)</f>
        <v>0.42</v>
      </c>
    </row>
    <row r="3388" spans="1:4" s="8" customFormat="1" x14ac:dyDescent="0.25">
      <c r="A3388" s="8" t="str">
        <v>Star Wars Starfighter: Special Edition</v>
      </c>
      <c r="B3388" s="8" cm="1">
        <f t="array" ref="B3388">SUM(1*(VGSales[Name]=A3388))</f>
        <v>1</v>
      </c>
      <c r="C3388" s="8" cm="1">
        <f t="array" ref="C3388">ROWS(_xlfn.UNIQUE(_xlfn._xlws.FILTER(VGSales[Genre],VGSales[Name]=A3388)))</f>
        <v>1</v>
      </c>
      <c r="D3388" s="8">
        <f>SUMIFS(VGSales[Global_Sales],VGSales[Name],A3388)</f>
        <v>0.42</v>
      </c>
    </row>
    <row r="3389" spans="1:4" s="8" customFormat="1" x14ac:dyDescent="0.25">
      <c r="A3389" s="8" t="str">
        <v>TimeShift</v>
      </c>
      <c r="B3389" s="8" cm="1">
        <f t="array" ref="B3389">SUM(1*(VGSales[Name]=A3389))</f>
        <v>3</v>
      </c>
      <c r="C3389" s="8" cm="1">
        <f t="array" ref="C3389">ROWS(_xlfn.UNIQUE(_xlfn._xlws.FILTER(VGSales[Genre],VGSales[Name]=A3389)))</f>
        <v>1</v>
      </c>
      <c r="D3389" s="8">
        <f>SUMIFS(VGSales[Global_Sales],VGSales[Name],A3389)</f>
        <v>0.57999999999999996</v>
      </c>
    </row>
    <row r="3390" spans="1:4" s="8" customFormat="1" x14ac:dyDescent="0.25">
      <c r="A3390" s="8" t="str">
        <v>Zone of the Enders: The 2nd Runner</v>
      </c>
      <c r="B3390" s="8" cm="1">
        <f t="array" ref="B3390">SUM(1*(VGSales[Name]=A3390))</f>
        <v>1</v>
      </c>
      <c r="C3390" s="8" cm="1">
        <f t="array" ref="C3390">ROWS(_xlfn.UNIQUE(_xlfn._xlws.FILTER(VGSales[Genre],VGSales[Name]=A3390)))</f>
        <v>1</v>
      </c>
      <c r="D3390" s="8">
        <f>SUMIFS(VGSales[Global_Sales],VGSales[Name],A3390)</f>
        <v>0.41</v>
      </c>
    </row>
    <row r="3391" spans="1:4" s="8" customFormat="1" x14ac:dyDescent="0.25">
      <c r="A3391" s="8" t="str">
        <v>Attack on Titan: Humanity in Chains</v>
      </c>
      <c r="B3391" s="8" cm="1">
        <f t="array" ref="B3391">SUM(1*(VGSales[Name]=A3391))</f>
        <v>1</v>
      </c>
      <c r="C3391" s="8" cm="1">
        <f t="array" ref="C3391">ROWS(_xlfn.UNIQUE(_xlfn._xlws.FILTER(VGSales[Genre],VGSales[Name]=A3391)))</f>
        <v>1</v>
      </c>
      <c r="D3391" s="8">
        <f>SUMIFS(VGSales[Global_Sales],VGSales[Name],A3391)</f>
        <v>0.41</v>
      </c>
    </row>
    <row r="3392" spans="1:4" s="8" customFormat="1" x14ac:dyDescent="0.25">
      <c r="A3392" s="8" t="str">
        <v>Jampack Spring 2004 (RP-T)</v>
      </c>
      <c r="B3392" s="8" cm="1">
        <f t="array" ref="B3392">SUM(1*(VGSales[Name]=A3392))</f>
        <v>1</v>
      </c>
      <c r="C3392" s="8" cm="1">
        <f t="array" ref="C3392">ROWS(_xlfn.UNIQUE(_xlfn._xlws.FILTER(VGSales[Genre],VGSales[Name]=A3392)))</f>
        <v>1</v>
      </c>
      <c r="D3392" s="8">
        <f>SUMIFS(VGSales[Global_Sales],VGSales[Name],A3392)</f>
        <v>0.41</v>
      </c>
    </row>
    <row r="3393" spans="1:4" s="8" customFormat="1" x14ac:dyDescent="0.25">
      <c r="A3393" s="8" t="str">
        <v>Dexter's Laboratory Deesaster Strikes</v>
      </c>
      <c r="B3393" s="8" cm="1">
        <f t="array" ref="B3393">SUM(1*(VGSales[Name]=A3393))</f>
        <v>1</v>
      </c>
      <c r="C3393" s="8" cm="1">
        <f t="array" ref="C3393">ROWS(_xlfn.UNIQUE(_xlfn._xlws.FILTER(VGSales[Genre],VGSales[Name]=A3393)))</f>
        <v>1</v>
      </c>
      <c r="D3393" s="8">
        <f>SUMIFS(VGSales[Global_Sales],VGSales[Name],A3393)</f>
        <v>0.41</v>
      </c>
    </row>
    <row r="3394" spans="1:4" s="8" customFormat="1" x14ac:dyDescent="0.25">
      <c r="A3394" s="8" t="str">
        <v>NFL GameDay 2004</v>
      </c>
      <c r="B3394" s="8" cm="1">
        <f t="array" ref="B3394">SUM(1*(VGSales[Name]=A3394))</f>
        <v>1</v>
      </c>
      <c r="C3394" s="8" cm="1">
        <f t="array" ref="C3394">ROWS(_xlfn.UNIQUE(_xlfn._xlws.FILTER(VGSales[Genre],VGSales[Name]=A3394)))</f>
        <v>1</v>
      </c>
      <c r="D3394" s="8">
        <f>SUMIFS(VGSales[Global_Sales],VGSales[Name],A3394)</f>
        <v>0.41</v>
      </c>
    </row>
    <row r="3395" spans="1:4" s="8" customFormat="1" x14ac:dyDescent="0.25">
      <c r="A3395" s="8" t="str">
        <v>Scooby-Doo and the Cyber Chase</v>
      </c>
      <c r="B3395" s="8" cm="1">
        <f t="array" ref="B3395">SUM(1*(VGSales[Name]=A3395))</f>
        <v>1</v>
      </c>
      <c r="C3395" s="8" cm="1">
        <f t="array" ref="C3395">ROWS(_xlfn.UNIQUE(_xlfn._xlws.FILTER(VGSales[Genre],VGSales[Name]=A3395)))</f>
        <v>1</v>
      </c>
      <c r="D3395" s="8">
        <f>SUMIFS(VGSales[Global_Sales],VGSales[Name],A3395)</f>
        <v>0.41</v>
      </c>
    </row>
    <row r="3396" spans="1:4" s="8" customFormat="1" x14ac:dyDescent="0.25">
      <c r="A3396" s="8" t="str">
        <v>Danganronpa: Trigger Happy Havoc</v>
      </c>
      <c r="B3396" s="8" cm="1">
        <f t="array" ref="B3396">SUM(1*(VGSales[Name]=A3396))</f>
        <v>2</v>
      </c>
      <c r="C3396" s="8" cm="1">
        <f t="array" ref="C3396">ROWS(_xlfn.UNIQUE(_xlfn._xlws.FILTER(VGSales[Genre],VGSales[Name]=A3396)))</f>
        <v>1</v>
      </c>
      <c r="D3396" s="8">
        <f>SUMIFS(VGSales[Global_Sales],VGSales[Name],A3396)</f>
        <v>0.64999999999999991</v>
      </c>
    </row>
    <row r="3397" spans="1:4" s="8" customFormat="1" x14ac:dyDescent="0.25">
      <c r="A3397" s="8" t="str">
        <v>TERA</v>
      </c>
      <c r="B3397" s="8" cm="1">
        <f t="array" ref="B3397">SUM(1*(VGSales[Name]=A3397))</f>
        <v>1</v>
      </c>
      <c r="C3397" s="8" cm="1">
        <f t="array" ref="C3397">ROWS(_xlfn.UNIQUE(_xlfn._xlws.FILTER(VGSales[Genre],VGSales[Name]=A3397)))</f>
        <v>1</v>
      </c>
      <c r="D3397" s="8">
        <f>SUMIFS(VGSales[Global_Sales],VGSales[Name],A3397)</f>
        <v>0.41</v>
      </c>
    </row>
    <row r="3398" spans="1:4" s="8" customFormat="1" x14ac:dyDescent="0.25">
      <c r="A3398" s="8" t="str">
        <v>Sega Rally Championship 2</v>
      </c>
      <c r="B3398" s="8" cm="1">
        <f t="array" ref="B3398">SUM(1*(VGSales[Name]=A3398))</f>
        <v>1</v>
      </c>
      <c r="C3398" s="8" cm="1">
        <f t="array" ref="C3398">ROWS(_xlfn.UNIQUE(_xlfn._xlws.FILTER(VGSales[Genre],VGSales[Name]=A3398)))</f>
        <v>1</v>
      </c>
      <c r="D3398" s="8">
        <f>SUMIFS(VGSales[Global_Sales],VGSales[Name],A3398)</f>
        <v>0.41</v>
      </c>
    </row>
    <row r="3399" spans="1:4" s="8" customFormat="1" x14ac:dyDescent="0.25">
      <c r="A3399" s="8" t="str">
        <v>Quake II</v>
      </c>
      <c r="B3399" s="8" cm="1">
        <f t="array" ref="B3399">SUM(1*(VGSales[Name]=A3399))</f>
        <v>2</v>
      </c>
      <c r="C3399" s="8" cm="1">
        <f t="array" ref="C3399">ROWS(_xlfn.UNIQUE(_xlfn._xlws.FILTER(VGSales[Genre],VGSales[Name]=A3399)))</f>
        <v>1</v>
      </c>
      <c r="D3399" s="8">
        <f>SUMIFS(VGSales[Global_Sales],VGSales[Name],A3399)</f>
        <v>0.71</v>
      </c>
    </row>
    <row r="3400" spans="1:4" s="8" customFormat="1" x14ac:dyDescent="0.25">
      <c r="A3400" s="8" t="str">
        <v>Wheel of Fortune: 2nd Edition</v>
      </c>
      <c r="B3400" s="8" cm="1">
        <f t="array" ref="B3400">SUM(1*(VGSales[Name]=A3400))</f>
        <v>1</v>
      </c>
      <c r="C3400" s="8" cm="1">
        <f t="array" ref="C3400">ROWS(_xlfn.UNIQUE(_xlfn._xlws.FILTER(VGSales[Genre],VGSales[Name]=A3400)))</f>
        <v>1</v>
      </c>
      <c r="D3400" s="8">
        <f>SUMIFS(VGSales[Global_Sales],VGSales[Name],A3400)</f>
        <v>0.41</v>
      </c>
    </row>
    <row r="3401" spans="1:4" s="8" customFormat="1" x14ac:dyDescent="0.25">
      <c r="A3401" s="8" t="str">
        <v>Tom Clancy's Rainbow Six: Lockdown</v>
      </c>
      <c r="B3401" s="8" cm="1">
        <f t="array" ref="B3401">SUM(1*(VGSales[Name]=A3401))</f>
        <v>3</v>
      </c>
      <c r="C3401" s="8" cm="1">
        <f t="array" ref="C3401">ROWS(_xlfn.UNIQUE(_xlfn._xlws.FILTER(VGSales[Genre],VGSales[Name]=A3401)))</f>
        <v>1</v>
      </c>
      <c r="D3401" s="8">
        <f>SUMIFS(VGSales[Global_Sales],VGSales[Name],A3401)</f>
        <v>0.81</v>
      </c>
    </row>
    <row r="3402" spans="1:4" s="8" customFormat="1" x14ac:dyDescent="0.25">
      <c r="A3402" s="8" t="str">
        <v>Mobile Suit Gundam: Gundam vs. Gundam NEXT PLUS</v>
      </c>
      <c r="B3402" s="8" cm="1">
        <f t="array" ref="B3402">SUM(1*(VGSales[Name]=A3402))</f>
        <v>1</v>
      </c>
      <c r="C3402" s="8" cm="1">
        <f t="array" ref="C3402">ROWS(_xlfn.UNIQUE(_xlfn._xlws.FILTER(VGSales[Genre],VGSales[Name]=A3402)))</f>
        <v>1</v>
      </c>
      <c r="D3402" s="8">
        <f>SUMIFS(VGSales[Global_Sales],VGSales[Name],A3402)</f>
        <v>0.41</v>
      </c>
    </row>
    <row r="3403" spans="1:4" s="8" customFormat="1" x14ac:dyDescent="0.25">
      <c r="A3403" s="8" t="str">
        <v>Cool Boarders 2001</v>
      </c>
      <c r="B3403" s="8" cm="1">
        <f t="array" ref="B3403">SUM(1*(VGSales[Name]=A3403))</f>
        <v>2</v>
      </c>
      <c r="C3403" s="8" cm="1">
        <f t="array" ref="C3403">ROWS(_xlfn.UNIQUE(_xlfn._xlws.FILTER(VGSales[Genre],VGSales[Name]=A3403)))</f>
        <v>1</v>
      </c>
      <c r="D3403" s="8">
        <f>SUMIFS(VGSales[Global_Sales],VGSales[Name],A3403)</f>
        <v>0.74</v>
      </c>
    </row>
    <row r="3404" spans="1:4" s="8" customFormat="1" x14ac:dyDescent="0.25">
      <c r="A3404" s="8" t="str">
        <v>Grudge Warriors</v>
      </c>
      <c r="B3404" s="8" cm="1">
        <f t="array" ref="B3404">SUM(1*(VGSales[Name]=A3404))</f>
        <v>1</v>
      </c>
      <c r="C3404" s="8" cm="1">
        <f t="array" ref="C3404">ROWS(_xlfn.UNIQUE(_xlfn._xlws.FILTER(VGSales[Genre],VGSales[Name]=A3404)))</f>
        <v>1</v>
      </c>
      <c r="D3404" s="8">
        <f>SUMIFS(VGSales[Global_Sales],VGSales[Name],A3404)</f>
        <v>0.41</v>
      </c>
    </row>
    <row r="3405" spans="1:4" s="8" customFormat="1" x14ac:dyDescent="0.25">
      <c r="A3405" s="8" t="str">
        <v>World Soccer Jikkyou Winning Eleven 2000: U-23 Medal heno Chousen</v>
      </c>
      <c r="B3405" s="8" cm="1">
        <f t="array" ref="B3405">SUM(1*(VGSales[Name]=A3405))</f>
        <v>1</v>
      </c>
      <c r="C3405" s="8" cm="1">
        <f t="array" ref="C3405">ROWS(_xlfn.UNIQUE(_xlfn._xlws.FILTER(VGSales[Genre],VGSales[Name]=A3405)))</f>
        <v>1</v>
      </c>
      <c r="D3405" s="8">
        <f>SUMIFS(VGSales[Global_Sales],VGSales[Name],A3405)</f>
        <v>0.41</v>
      </c>
    </row>
    <row r="3406" spans="1:4" s="8" customFormat="1" x14ac:dyDescent="0.25">
      <c r="A3406" s="8" t="str">
        <v>Mass Effect Trilogy</v>
      </c>
      <c r="B3406" s="8" cm="1">
        <f t="array" ref="B3406">SUM(1*(VGSales[Name]=A3406))</f>
        <v>3</v>
      </c>
      <c r="C3406" s="8" cm="1">
        <f t="array" ref="C3406">ROWS(_xlfn.UNIQUE(_xlfn._xlws.FILTER(VGSales[Genre],VGSales[Name]=A3406)))</f>
        <v>1</v>
      </c>
      <c r="D3406" s="8">
        <f>SUMIFS(VGSales[Global_Sales],VGSales[Name],A3406)</f>
        <v>1.1000000000000001</v>
      </c>
    </row>
    <row r="3407" spans="1:4" s="8" customFormat="1" x14ac:dyDescent="0.25">
      <c r="A3407" s="8" t="str">
        <v>James Patterson Women's Murder Club: Games of Passion</v>
      </c>
      <c r="B3407" s="8" cm="1">
        <f t="array" ref="B3407">SUM(1*(VGSales[Name]=A3407))</f>
        <v>1</v>
      </c>
      <c r="C3407" s="8" cm="1">
        <f t="array" ref="C3407">ROWS(_xlfn.UNIQUE(_xlfn._xlws.FILTER(VGSales[Genre],VGSales[Name]=A3407)))</f>
        <v>1</v>
      </c>
      <c r="D3407" s="8">
        <f>SUMIFS(VGSales[Global_Sales],VGSales[Name],A3407)</f>
        <v>0.41</v>
      </c>
    </row>
    <row r="3408" spans="1:4" s="8" customFormat="1" x14ac:dyDescent="0.25">
      <c r="A3408" s="8" t="str">
        <v>Itadaki Street DS</v>
      </c>
      <c r="B3408" s="8" cm="1">
        <f t="array" ref="B3408">SUM(1*(VGSales[Name]=A3408))</f>
        <v>1</v>
      </c>
      <c r="C3408" s="8" cm="1">
        <f t="array" ref="C3408">ROWS(_xlfn.UNIQUE(_xlfn._xlws.FILTER(VGSales[Genre],VGSales[Name]=A3408)))</f>
        <v>1</v>
      </c>
      <c r="D3408" s="8">
        <f>SUMIFS(VGSales[Global_Sales],VGSales[Name],A3408)</f>
        <v>0.41</v>
      </c>
    </row>
    <row r="3409" spans="1:4" s="8" customFormat="1" x14ac:dyDescent="0.25">
      <c r="A3409" s="8" t="str">
        <v>Castlevania: Order of Ecclesia</v>
      </c>
      <c r="B3409" s="8" cm="1">
        <f t="array" ref="B3409">SUM(1*(VGSales[Name]=A3409))</f>
        <v>1</v>
      </c>
      <c r="C3409" s="8" cm="1">
        <f t="array" ref="C3409">ROWS(_xlfn.UNIQUE(_xlfn._xlws.FILTER(VGSales[Genre],VGSales[Name]=A3409)))</f>
        <v>1</v>
      </c>
      <c r="D3409" s="8">
        <f>SUMIFS(VGSales[Global_Sales],VGSales[Name],A3409)</f>
        <v>0.41</v>
      </c>
    </row>
    <row r="3410" spans="1:4" s="8" customFormat="1" x14ac:dyDescent="0.25">
      <c r="A3410" s="8" t="str">
        <v>BlazBlue: Continuum Shift</v>
      </c>
      <c r="B3410" s="8" cm="1">
        <f t="array" ref="B3410">SUM(1*(VGSales[Name]=A3410))</f>
        <v>2</v>
      </c>
      <c r="C3410" s="8" cm="1">
        <f t="array" ref="C3410">ROWS(_xlfn.UNIQUE(_xlfn._xlws.FILTER(VGSales[Genre],VGSales[Name]=A3410)))</f>
        <v>1</v>
      </c>
      <c r="D3410" s="8">
        <f>SUMIFS(VGSales[Global_Sales],VGSales[Name],A3410)</f>
        <v>0.73</v>
      </c>
    </row>
    <row r="3411" spans="1:4" s="8" customFormat="1" x14ac:dyDescent="0.25">
      <c r="A3411" s="8" t="str">
        <v>X-Men: The Official Game</v>
      </c>
      <c r="B3411" s="8" cm="1">
        <f t="array" ref="B3411">SUM(1*(VGSales[Name]=A3411))</f>
        <v>6</v>
      </c>
      <c r="C3411" s="8" cm="1">
        <f t="array" ref="C3411">ROWS(_xlfn.UNIQUE(_xlfn._xlws.FILTER(VGSales[Genre],VGSales[Name]=A3411)))</f>
        <v>1</v>
      </c>
      <c r="D3411" s="8">
        <f>SUMIFS(VGSales[Global_Sales],VGSales[Name],A3411)</f>
        <v>1.01</v>
      </c>
    </row>
    <row r="3412" spans="1:4" s="8" customFormat="1" x14ac:dyDescent="0.25">
      <c r="A3412" s="8" t="str">
        <v>300: March to Glory</v>
      </c>
      <c r="B3412" s="8" cm="1">
        <f t="array" ref="B3412">SUM(1*(VGSales[Name]=A3412))</f>
        <v>1</v>
      </c>
      <c r="C3412" s="8" cm="1">
        <f t="array" ref="C3412">ROWS(_xlfn.UNIQUE(_xlfn._xlws.FILTER(VGSales[Genre],VGSales[Name]=A3412)))</f>
        <v>1</v>
      </c>
      <c r="D3412" s="8">
        <f>SUMIFS(VGSales[Global_Sales],VGSales[Name],A3412)</f>
        <v>0.41</v>
      </c>
    </row>
    <row r="3413" spans="1:4" s="8" customFormat="1" x14ac:dyDescent="0.25">
      <c r="A3413" s="8" t="str">
        <v>E0: Enemy Zero</v>
      </c>
      <c r="B3413" s="8" cm="1">
        <f t="array" ref="B3413">SUM(1*(VGSales[Name]=A3413))</f>
        <v>1</v>
      </c>
      <c r="C3413" s="8" cm="1">
        <f t="array" ref="C3413">ROWS(_xlfn.UNIQUE(_xlfn._xlws.FILTER(VGSales[Genre],VGSales[Name]=A3413)))</f>
        <v>1</v>
      </c>
      <c r="D3413" s="8">
        <f>SUMIFS(VGSales[Global_Sales],VGSales[Name],A3413)</f>
        <v>0.41</v>
      </c>
    </row>
    <row r="3414" spans="1:4" s="8" customFormat="1" x14ac:dyDescent="0.25">
      <c r="A3414" s="8" t="str">
        <v>Nicktoons: Unite!</v>
      </c>
      <c r="B3414" s="8" cm="1">
        <f t="array" ref="B3414">SUM(1*(VGSales[Name]=A3414))</f>
        <v>3</v>
      </c>
      <c r="C3414" s="8" cm="1">
        <f t="array" ref="C3414">ROWS(_xlfn.UNIQUE(_xlfn._xlws.FILTER(VGSales[Genre],VGSales[Name]=A3414)))</f>
        <v>1</v>
      </c>
      <c r="D3414" s="8">
        <f>SUMIFS(VGSales[Global_Sales],VGSales[Name],A3414)</f>
        <v>0.87</v>
      </c>
    </row>
    <row r="3415" spans="1:4" s="8" customFormat="1" x14ac:dyDescent="0.25">
      <c r="A3415" s="8" t="str">
        <v>Six Flags Fun Park</v>
      </c>
      <c r="B3415" s="8" cm="1">
        <f t="array" ref="B3415">SUM(1*(VGSales[Name]=A3415))</f>
        <v>2</v>
      </c>
      <c r="C3415" s="8" cm="1">
        <f t="array" ref="C3415">ROWS(_xlfn.UNIQUE(_xlfn._xlws.FILTER(VGSales[Genre],VGSales[Name]=A3415)))</f>
        <v>1</v>
      </c>
      <c r="D3415" s="8">
        <f>SUMIFS(VGSales[Global_Sales],VGSales[Name],A3415)</f>
        <v>0.59</v>
      </c>
    </row>
    <row r="3416" spans="1:4" s="8" customFormat="1" x14ac:dyDescent="0.25">
      <c r="A3416" s="8" t="str">
        <v>Spore Hero</v>
      </c>
      <c r="B3416" s="8" cm="1">
        <f t="array" ref="B3416">SUM(1*(VGSales[Name]=A3416))</f>
        <v>1</v>
      </c>
      <c r="C3416" s="8" cm="1">
        <f t="array" ref="C3416">ROWS(_xlfn.UNIQUE(_xlfn._xlws.FILTER(VGSales[Genre],VGSales[Name]=A3416)))</f>
        <v>1</v>
      </c>
      <c r="D3416" s="8">
        <f>SUMIFS(VGSales[Global_Sales],VGSales[Name],A3416)</f>
        <v>0.41</v>
      </c>
    </row>
    <row r="3417" spans="1:4" s="8" customFormat="1" x14ac:dyDescent="0.25">
      <c r="A3417" s="8" t="str">
        <v>NASCAR Racing</v>
      </c>
      <c r="B3417" s="8" cm="1">
        <f t="array" ref="B3417">SUM(1*(VGSales[Name]=A3417))</f>
        <v>1</v>
      </c>
      <c r="C3417" s="8" cm="1">
        <f t="array" ref="C3417">ROWS(_xlfn.UNIQUE(_xlfn._xlws.FILTER(VGSales[Genre],VGSales[Name]=A3417)))</f>
        <v>1</v>
      </c>
      <c r="D3417" s="8">
        <f>SUMIFS(VGSales[Global_Sales],VGSales[Name],A3417)</f>
        <v>0.41</v>
      </c>
    </row>
    <row r="3418" spans="1:4" s="8" customFormat="1" x14ac:dyDescent="0.25">
      <c r="A3418" s="8" t="str">
        <v>Monotaro Dentetsu 2010: Sengoku Ishin no Hero Daishuugou! no Maki</v>
      </c>
      <c r="B3418" s="8" cm="1">
        <f t="array" ref="B3418">SUM(1*(VGSales[Name]=A3418))</f>
        <v>1</v>
      </c>
      <c r="C3418" s="8" cm="1">
        <f t="array" ref="C3418">ROWS(_xlfn.UNIQUE(_xlfn._xlws.FILTER(VGSales[Genre],VGSales[Name]=A3418)))</f>
        <v>1</v>
      </c>
      <c r="D3418" s="8">
        <f>SUMIFS(VGSales[Global_Sales],VGSales[Name],A3418)</f>
        <v>0.41</v>
      </c>
    </row>
    <row r="3419" spans="1:4" s="8" customFormat="1" x14ac:dyDescent="0.25">
      <c r="A3419" s="8" t="str">
        <v>Spider-Man: Web of Shadows</v>
      </c>
      <c r="B3419" s="8" cm="1">
        <f t="array" ref="B3419">SUM(1*(VGSales[Name]=A3419))</f>
        <v>6</v>
      </c>
      <c r="C3419" s="8" cm="1">
        <f t="array" ref="C3419">ROWS(_xlfn.UNIQUE(_xlfn._xlws.FILTER(VGSales[Genre],VGSales[Name]=A3419)))</f>
        <v>1</v>
      </c>
      <c r="D3419" s="8">
        <f>SUMIFS(VGSales[Global_Sales],VGSales[Name],A3419)</f>
        <v>1.26</v>
      </c>
    </row>
    <row r="3420" spans="1:4" s="8" customFormat="1" x14ac:dyDescent="0.25">
      <c r="A3420" s="8" t="str">
        <v>Boku no Natsuyasumi 2: Umi no Bouken Hen</v>
      </c>
      <c r="B3420" s="8" cm="1">
        <f t="array" ref="B3420">SUM(1*(VGSales[Name]=A3420))</f>
        <v>1</v>
      </c>
      <c r="C3420" s="8" cm="1">
        <f t="array" ref="C3420">ROWS(_xlfn.UNIQUE(_xlfn._xlws.FILTER(VGSales[Genre],VGSales[Name]=A3420)))</f>
        <v>1</v>
      </c>
      <c r="D3420" s="8">
        <f>SUMIFS(VGSales[Global_Sales],VGSales[Name],A3420)</f>
        <v>0.41</v>
      </c>
    </row>
    <row r="3421" spans="1:4" s="8" customFormat="1" x14ac:dyDescent="0.25">
      <c r="A3421" s="8" t="str">
        <v>SpongeBob SquigglePants</v>
      </c>
      <c r="B3421" s="8" cm="1">
        <f t="array" ref="B3421">SUM(1*(VGSales[Name]=A3421))</f>
        <v>1</v>
      </c>
      <c r="C3421" s="8" cm="1">
        <f t="array" ref="C3421">ROWS(_xlfn.UNIQUE(_xlfn._xlws.FILTER(VGSales[Genre],VGSales[Name]=A3421)))</f>
        <v>1</v>
      </c>
      <c r="D3421" s="8">
        <f>SUMIFS(VGSales[Global_Sales],VGSales[Name],A3421)</f>
        <v>0.41</v>
      </c>
    </row>
    <row r="3422" spans="1:4" s="8" customFormat="1" x14ac:dyDescent="0.25">
      <c r="A3422" s="8" t="str">
        <v>Fantastic Pets</v>
      </c>
      <c r="B3422" s="8" cm="1">
        <f t="array" ref="B3422">SUM(1*(VGSales[Name]=A3422))</f>
        <v>1</v>
      </c>
      <c r="C3422" s="8" cm="1">
        <f t="array" ref="C3422">ROWS(_xlfn.UNIQUE(_xlfn._xlws.FILTER(VGSales[Genre],VGSales[Name]=A3422)))</f>
        <v>1</v>
      </c>
      <c r="D3422" s="8">
        <f>SUMIFS(VGSales[Global_Sales],VGSales[Name],A3422)</f>
        <v>0.41</v>
      </c>
    </row>
    <row r="3423" spans="1:4" s="8" customFormat="1" x14ac:dyDescent="0.25">
      <c r="A3423" s="8" t="str">
        <v>Ogre Battle 64: Person of Lordly Caliber</v>
      </c>
      <c r="B3423" s="8" cm="1">
        <f t="array" ref="B3423">SUM(1*(VGSales[Name]=A3423))</f>
        <v>1</v>
      </c>
      <c r="C3423" s="8" cm="1">
        <f t="array" ref="C3423">ROWS(_xlfn.UNIQUE(_xlfn._xlws.FILTER(VGSales[Genre],VGSales[Name]=A3423)))</f>
        <v>1</v>
      </c>
      <c r="D3423" s="8">
        <f>SUMIFS(VGSales[Global_Sales],VGSales[Name],A3423)</f>
        <v>0.41</v>
      </c>
    </row>
    <row r="3424" spans="1:4" s="8" customFormat="1" x14ac:dyDescent="0.25">
      <c r="A3424" s="8" t="str">
        <v>Superman: The New Superman Adventures</v>
      </c>
      <c r="B3424" s="8" cm="1">
        <f t="array" ref="B3424">SUM(1*(VGSales[Name]=A3424))</f>
        <v>1</v>
      </c>
      <c r="C3424" s="8" cm="1">
        <f t="array" ref="C3424">ROWS(_xlfn.UNIQUE(_xlfn._xlws.FILTER(VGSales[Genre],VGSales[Name]=A3424)))</f>
        <v>1</v>
      </c>
      <c r="D3424" s="8">
        <f>SUMIFS(VGSales[Global_Sales],VGSales[Name],A3424)</f>
        <v>0.41</v>
      </c>
    </row>
    <row r="3425" spans="1:4" s="8" customFormat="1" x14ac:dyDescent="0.25">
      <c r="A3425" s="8" t="str">
        <v>UEFA Euro 2008 Austria-Switzerland</v>
      </c>
      <c r="B3425" s="8" cm="1">
        <f t="array" ref="B3425">SUM(1*(VGSales[Name]=A3425))</f>
        <v>4</v>
      </c>
      <c r="C3425" s="8" cm="1">
        <f t="array" ref="C3425">ROWS(_xlfn.UNIQUE(_xlfn._xlws.FILTER(VGSales[Genre],VGSales[Name]=A3425)))</f>
        <v>1</v>
      </c>
      <c r="D3425" s="8">
        <f>SUMIFS(VGSales[Global_Sales],VGSales[Name],A3425)</f>
        <v>1.33</v>
      </c>
    </row>
    <row r="3426" spans="1:4" s="8" customFormat="1" x14ac:dyDescent="0.25">
      <c r="A3426" s="8" t="str">
        <v>The Terminator: Dawn of Fate</v>
      </c>
      <c r="B3426" s="8" cm="1">
        <f t="array" ref="B3426">SUM(1*(VGSales[Name]=A3426))</f>
        <v>2</v>
      </c>
      <c r="C3426" s="8" cm="1">
        <f t="array" ref="C3426">ROWS(_xlfn.UNIQUE(_xlfn._xlws.FILTER(VGSales[Genre],VGSales[Name]=A3426)))</f>
        <v>1</v>
      </c>
      <c r="D3426" s="8">
        <f>SUMIFS(VGSales[Global_Sales],VGSales[Name],A3426)</f>
        <v>0.55999999999999994</v>
      </c>
    </row>
    <row r="3427" spans="1:4" s="8" customFormat="1" x14ac:dyDescent="0.25">
      <c r="A3427" s="8" t="str">
        <v>Rogue Galaxy: Director's Cut</v>
      </c>
      <c r="B3427" s="8" cm="1">
        <f t="array" ref="B3427">SUM(1*(VGSales[Name]=A3427))</f>
        <v>1</v>
      </c>
      <c r="C3427" s="8" cm="1">
        <f t="array" ref="C3427">ROWS(_xlfn.UNIQUE(_xlfn._xlws.FILTER(VGSales[Genre],VGSales[Name]=A3427)))</f>
        <v>1</v>
      </c>
      <c r="D3427" s="8">
        <f>SUMIFS(VGSales[Global_Sales],VGSales[Name],A3427)</f>
        <v>0.41</v>
      </c>
    </row>
    <row r="3428" spans="1:4" s="8" customFormat="1" x14ac:dyDescent="0.25">
      <c r="A3428" s="8" t="str">
        <v>Armored Core</v>
      </c>
      <c r="B3428" s="8" cm="1">
        <f t="array" ref="B3428">SUM(1*(VGSales[Name]=A3428))</f>
        <v>1</v>
      </c>
      <c r="C3428" s="8" cm="1">
        <f t="array" ref="C3428">ROWS(_xlfn.UNIQUE(_xlfn._xlws.FILTER(VGSales[Genre],VGSales[Name]=A3428)))</f>
        <v>1</v>
      </c>
      <c r="D3428" s="8">
        <f>SUMIFS(VGSales[Global_Sales],VGSales[Name],A3428)</f>
        <v>0.41</v>
      </c>
    </row>
    <row r="3429" spans="1:4" s="8" customFormat="1" x14ac:dyDescent="0.25">
      <c r="A3429" s="8" t="str">
        <v>Monster Trucks Mayhem</v>
      </c>
      <c r="B3429" s="8" cm="1">
        <f t="array" ref="B3429">SUM(1*(VGSales[Name]=A3429))</f>
        <v>1</v>
      </c>
      <c r="C3429" s="8" cm="1">
        <f t="array" ref="C3429">ROWS(_xlfn.UNIQUE(_xlfn._xlws.FILTER(VGSales[Genre],VGSales[Name]=A3429)))</f>
        <v>1</v>
      </c>
      <c r="D3429" s="8">
        <f>SUMIFS(VGSales[Global_Sales],VGSales[Name],A3429)</f>
        <v>0.41</v>
      </c>
    </row>
    <row r="3430" spans="1:4" s="8" customFormat="1" x14ac:dyDescent="0.25">
      <c r="A3430" s="8" t="str">
        <v>Winter Sports 2: The Next Challenge</v>
      </c>
      <c r="B3430" s="8" cm="1">
        <f t="array" ref="B3430">SUM(1*(VGSales[Name]=A3430))</f>
        <v>4</v>
      </c>
      <c r="C3430" s="8" cm="1">
        <f t="array" ref="C3430">ROWS(_xlfn.UNIQUE(_xlfn._xlws.FILTER(VGSales[Genre],VGSales[Name]=A3430)))</f>
        <v>1</v>
      </c>
      <c r="D3430" s="8">
        <f>SUMIFS(VGSales[Global_Sales],VGSales[Name],A3430)</f>
        <v>0.62000000000000011</v>
      </c>
    </row>
    <row r="3431" spans="1:4" s="8" customFormat="1" x14ac:dyDescent="0.25">
      <c r="A3431" s="8" t="str">
        <v>Densha De Go! 2</v>
      </c>
      <c r="B3431" s="8" cm="1">
        <f t="array" ref="B3431">SUM(1*(VGSales[Name]=A3431))</f>
        <v>1</v>
      </c>
      <c r="C3431" s="8" cm="1">
        <f t="array" ref="C3431">ROWS(_xlfn.UNIQUE(_xlfn._xlws.FILTER(VGSales[Genre],VGSales[Name]=A3431)))</f>
        <v>1</v>
      </c>
      <c r="D3431" s="8">
        <f>SUMIFS(VGSales[Global_Sales],VGSales[Name],A3431)</f>
        <v>0.41</v>
      </c>
    </row>
    <row r="3432" spans="1:4" s="8" customFormat="1" x14ac:dyDescent="0.25">
      <c r="A3432" s="8" t="str">
        <v>Disney Princess: Enchanting Storybooks</v>
      </c>
      <c r="B3432" s="8" cm="1">
        <f t="array" ref="B3432">SUM(1*(VGSales[Name]=A3432))</f>
        <v>2</v>
      </c>
      <c r="C3432" s="8" cm="1">
        <f t="array" ref="C3432">ROWS(_xlfn.UNIQUE(_xlfn._xlws.FILTER(VGSales[Genre],VGSales[Name]=A3432)))</f>
        <v>1</v>
      </c>
      <c r="D3432" s="8">
        <f>SUMIFS(VGSales[Global_Sales],VGSales[Name],A3432)</f>
        <v>0.54</v>
      </c>
    </row>
    <row r="3433" spans="1:4" s="8" customFormat="1" x14ac:dyDescent="0.25">
      <c r="A3433" s="8" t="str">
        <v>The Wonderful 101</v>
      </c>
      <c r="B3433" s="8" cm="1">
        <f t="array" ref="B3433">SUM(1*(VGSales[Name]=A3433))</f>
        <v>1</v>
      </c>
      <c r="C3433" s="8" cm="1">
        <f t="array" ref="C3433">ROWS(_xlfn.UNIQUE(_xlfn._xlws.FILTER(VGSales[Genre],VGSales[Name]=A3433)))</f>
        <v>1</v>
      </c>
      <c r="D3433" s="8">
        <f>SUMIFS(VGSales[Global_Sales],VGSales[Name],A3433)</f>
        <v>0.41</v>
      </c>
    </row>
    <row r="3434" spans="1:4" s="8" customFormat="1" x14ac:dyDescent="0.25">
      <c r="A3434" s="8" t="str">
        <v>No More Heroes 2: Desperate Struggle</v>
      </c>
      <c r="B3434" s="8" cm="1">
        <f t="array" ref="B3434">SUM(1*(VGSales[Name]=A3434))</f>
        <v>1</v>
      </c>
      <c r="C3434" s="8" cm="1">
        <f t="array" ref="C3434">ROWS(_xlfn.UNIQUE(_xlfn._xlws.FILTER(VGSales[Genre],VGSales[Name]=A3434)))</f>
        <v>1</v>
      </c>
      <c r="D3434" s="8">
        <f>SUMIFS(VGSales[Global_Sales],VGSales[Name],A3434)</f>
        <v>0.41</v>
      </c>
    </row>
    <row r="3435" spans="1:4" s="8" customFormat="1" x14ac:dyDescent="0.25">
      <c r="A3435" s="8" t="str">
        <v>Armored Core 2: Another Age</v>
      </c>
      <c r="B3435" s="8" cm="1">
        <f t="array" ref="B3435">SUM(1*(VGSales[Name]=A3435))</f>
        <v>1</v>
      </c>
      <c r="C3435" s="8" cm="1">
        <f t="array" ref="C3435">ROWS(_xlfn.UNIQUE(_xlfn._xlws.FILTER(VGSales[Genre],VGSales[Name]=A3435)))</f>
        <v>1</v>
      </c>
      <c r="D3435" s="8">
        <f>SUMIFS(VGSales[Global_Sales],VGSales[Name],A3435)</f>
        <v>0.41</v>
      </c>
    </row>
    <row r="3436" spans="1:4" s="8" customFormat="1" x14ac:dyDescent="0.25">
      <c r="A3436" s="8" t="str">
        <v>Buzz! Junior: Jungle Party</v>
      </c>
      <c r="B3436" s="8" cm="1">
        <f t="array" ref="B3436">SUM(1*(VGSales[Name]=A3436))</f>
        <v>1</v>
      </c>
      <c r="C3436" s="8" cm="1">
        <f t="array" ref="C3436">ROWS(_xlfn.UNIQUE(_xlfn._xlws.FILTER(VGSales[Genre],VGSales[Name]=A3436)))</f>
        <v>1</v>
      </c>
      <c r="D3436" s="8">
        <f>SUMIFS(VGSales[Global_Sales],VGSales[Name],A3436)</f>
        <v>0.41</v>
      </c>
    </row>
    <row r="3437" spans="1:4" s="8" customFormat="1" x14ac:dyDescent="0.25">
      <c r="A3437" s="8" t="str">
        <v>AKB1/48: Idol to Koishitara...</v>
      </c>
      <c r="B3437" s="8" cm="1">
        <f t="array" ref="B3437">SUM(1*(VGSales[Name]=A3437))</f>
        <v>1</v>
      </c>
      <c r="C3437" s="8" cm="1">
        <f t="array" ref="C3437">ROWS(_xlfn.UNIQUE(_xlfn._xlws.FILTER(VGSales[Genre],VGSales[Name]=A3437)))</f>
        <v>1</v>
      </c>
      <c r="D3437" s="8">
        <f>SUMIFS(VGSales[Global_Sales],VGSales[Name],A3437)</f>
        <v>0.41</v>
      </c>
    </row>
    <row r="3438" spans="1:4" s="8" customFormat="1" x14ac:dyDescent="0.25">
      <c r="A3438" s="8" t="str">
        <v>Pro Pinball</v>
      </c>
      <c r="B3438" s="8" cm="1">
        <f t="array" ref="B3438">SUM(1*(VGSales[Name]=A3438))</f>
        <v>1</v>
      </c>
      <c r="C3438" s="8" cm="1">
        <f t="array" ref="C3438">ROWS(_xlfn.UNIQUE(_xlfn._xlws.FILTER(VGSales[Genre],VGSales[Name]=A3438)))</f>
        <v>1</v>
      </c>
      <c r="D3438" s="8">
        <f>SUMIFS(VGSales[Global_Sales],VGSales[Name],A3438)</f>
        <v>0.41</v>
      </c>
    </row>
    <row r="3439" spans="1:4" s="8" customFormat="1" x14ac:dyDescent="0.25">
      <c r="A3439" s="8" t="str">
        <v>'98 Koshien</v>
      </c>
      <c r="B3439" s="8" cm="1">
        <f t="array" ref="B3439">SUM(1*(VGSales[Name]=A3439))</f>
        <v>1</v>
      </c>
      <c r="C3439" s="8" cm="1">
        <f t="array" ref="C3439">ROWS(_xlfn.UNIQUE(_xlfn._xlws.FILTER(VGSales[Genre],VGSales[Name]=A3439)))</f>
        <v>1</v>
      </c>
      <c r="D3439" s="8">
        <f>SUMIFS(VGSales[Global_Sales],VGSales[Name],A3439)</f>
        <v>0.41</v>
      </c>
    </row>
    <row r="3440" spans="1:4" s="8" customFormat="1" x14ac:dyDescent="0.25">
      <c r="A3440" s="8" t="str">
        <v>Yu-Gi-Oh! The Eternal Duelist Soul (JP sales)</v>
      </c>
      <c r="B3440" s="8" cm="1">
        <f t="array" ref="B3440">SUM(1*(VGSales[Name]=A3440))</f>
        <v>1</v>
      </c>
      <c r="C3440" s="8" cm="1">
        <f t="array" ref="C3440">ROWS(_xlfn.UNIQUE(_xlfn._xlws.FILTER(VGSales[Genre],VGSales[Name]=A3440)))</f>
        <v>1</v>
      </c>
      <c r="D3440" s="8">
        <f>SUMIFS(VGSales[Global_Sales],VGSales[Name],A3440)</f>
        <v>0.41</v>
      </c>
    </row>
    <row r="3441" spans="1:4" s="8" customFormat="1" x14ac:dyDescent="0.25">
      <c r="A3441" s="8" t="str">
        <v>Speed Racer: The Videogame</v>
      </c>
      <c r="B3441" s="8" cm="1">
        <f t="array" ref="B3441">SUM(1*(VGSales[Name]=A3441))</f>
        <v>3</v>
      </c>
      <c r="C3441" s="8" cm="1">
        <f t="array" ref="C3441">ROWS(_xlfn.UNIQUE(_xlfn._xlws.FILTER(VGSales[Genre],VGSales[Name]=A3441)))</f>
        <v>1</v>
      </c>
      <c r="D3441" s="8">
        <f>SUMIFS(VGSales[Global_Sales],VGSales[Name],A3441)</f>
        <v>0.98</v>
      </c>
    </row>
    <row r="3442" spans="1:4" s="8" customFormat="1" x14ac:dyDescent="0.25">
      <c r="A3442" s="8" t="str">
        <v>Littlest Pet Shop</v>
      </c>
      <c r="B3442" s="8" cm="1">
        <f t="array" ref="B3442">SUM(1*(VGSales[Name]=A3442))</f>
        <v>2</v>
      </c>
      <c r="C3442" s="8" cm="1">
        <f t="array" ref="C3442">ROWS(_xlfn.UNIQUE(_xlfn._xlws.FILTER(VGSales[Genre],VGSales[Name]=A3442)))</f>
        <v>1</v>
      </c>
      <c r="D3442" s="8">
        <f>SUMIFS(VGSales[Global_Sales],VGSales[Name],A3442)</f>
        <v>0.43</v>
      </c>
    </row>
    <row r="3443" spans="1:4" s="8" customFormat="1" x14ac:dyDescent="0.25">
      <c r="A3443" s="8" t="str">
        <v>Just Dance Kids 2</v>
      </c>
      <c r="B3443" s="8" cm="1">
        <f t="array" ref="B3443">SUM(1*(VGSales[Name]=A3443))</f>
        <v>3</v>
      </c>
      <c r="C3443" s="8" cm="1">
        <f t="array" ref="C3443">ROWS(_xlfn.UNIQUE(_xlfn._xlws.FILTER(VGSales[Genre],VGSales[Name]=A3443)))</f>
        <v>1</v>
      </c>
      <c r="D3443" s="8">
        <f>SUMIFS(VGSales[Global_Sales],VGSales[Name],A3443)</f>
        <v>0.95</v>
      </c>
    </row>
    <row r="3444" spans="1:4" s="8" customFormat="1" x14ac:dyDescent="0.25">
      <c r="A3444" s="8" t="str">
        <v>Hatsune Miku: Project Diva 2nd</v>
      </c>
      <c r="B3444" s="8" cm="1">
        <f t="array" ref="B3444">SUM(1*(VGSales[Name]=A3444))</f>
        <v>1</v>
      </c>
      <c r="C3444" s="8" cm="1">
        <f t="array" ref="C3444">ROWS(_xlfn.UNIQUE(_xlfn._xlws.FILTER(VGSales[Genre],VGSales[Name]=A3444)))</f>
        <v>1</v>
      </c>
      <c r="D3444" s="8">
        <f>SUMIFS(VGSales[Global_Sales],VGSales[Name],A3444)</f>
        <v>0.41</v>
      </c>
    </row>
    <row r="3445" spans="1:4" s="8" customFormat="1" x14ac:dyDescent="0.25">
      <c r="A3445" s="8" t="str">
        <v>Mario no Super Picross</v>
      </c>
      <c r="B3445" s="8" cm="1">
        <f t="array" ref="B3445">SUM(1*(VGSales[Name]=A3445))</f>
        <v>1</v>
      </c>
      <c r="C3445" s="8" cm="1">
        <f t="array" ref="C3445">ROWS(_xlfn.UNIQUE(_xlfn._xlws.FILTER(VGSales[Genre],VGSales[Name]=A3445)))</f>
        <v>1</v>
      </c>
      <c r="D3445" s="8">
        <f>SUMIFS(VGSales[Global_Sales],VGSales[Name],A3445)</f>
        <v>0.41</v>
      </c>
    </row>
    <row r="3446" spans="1:4" s="8" customFormat="1" x14ac:dyDescent="0.25">
      <c r="A3446" s="8" t="str">
        <v>Ed, Edd n Eddy: The Mis-Edventures</v>
      </c>
      <c r="B3446" s="8" cm="1">
        <f t="array" ref="B3446">SUM(1*(VGSales[Name]=A3446))</f>
        <v>4</v>
      </c>
      <c r="C3446" s="8" cm="1">
        <f t="array" ref="C3446">ROWS(_xlfn.UNIQUE(_xlfn._xlws.FILTER(VGSales[Genre],VGSales[Name]=A3446)))</f>
        <v>1</v>
      </c>
      <c r="D3446" s="8">
        <f>SUMIFS(VGSales[Global_Sales],VGSales[Name],A3446)</f>
        <v>0.79999999999999993</v>
      </c>
    </row>
    <row r="3447" spans="1:4" s="8" customFormat="1" x14ac:dyDescent="0.25">
      <c r="A3447" s="8" t="str">
        <v>Jikkyou Powerful Pro Yakuu '94</v>
      </c>
      <c r="B3447" s="8" cm="1">
        <f t="array" ref="B3447">SUM(1*(VGSales[Name]=A3447))</f>
        <v>1</v>
      </c>
      <c r="C3447" s="8" cm="1">
        <f t="array" ref="C3447">ROWS(_xlfn.UNIQUE(_xlfn._xlws.FILTER(VGSales[Genre],VGSales[Name]=A3447)))</f>
        <v>1</v>
      </c>
      <c r="D3447" s="8">
        <f>SUMIFS(VGSales[Global_Sales],VGSales[Name],A3447)</f>
        <v>0.41</v>
      </c>
    </row>
    <row r="3448" spans="1:4" s="8" customFormat="1" x14ac:dyDescent="0.25">
      <c r="A3448" s="8" t="str">
        <v>Disney's Tarzan Untamed</v>
      </c>
      <c r="B3448" s="8" cm="1">
        <f t="array" ref="B3448">SUM(1*(VGSales[Name]=A3448))</f>
        <v>2</v>
      </c>
      <c r="C3448" s="8" cm="1">
        <f t="array" ref="C3448">ROWS(_xlfn.UNIQUE(_xlfn._xlws.FILTER(VGSales[Genre],VGSales[Name]=A3448)))</f>
        <v>1</v>
      </c>
      <c r="D3448" s="8">
        <f>SUMIFS(VGSales[Global_Sales],VGSales[Name],A3448)</f>
        <v>0.59</v>
      </c>
    </row>
    <row r="3449" spans="1:4" s="8" customFormat="1" x14ac:dyDescent="0.25">
      <c r="A3449" s="8" t="str">
        <v>The Gunstringer</v>
      </c>
      <c r="B3449" s="8" cm="1">
        <f t="array" ref="B3449">SUM(1*(VGSales[Name]=A3449))</f>
        <v>1</v>
      </c>
      <c r="C3449" s="8" cm="1">
        <f t="array" ref="C3449">ROWS(_xlfn.UNIQUE(_xlfn._xlws.FILTER(VGSales[Genre],VGSales[Name]=A3449)))</f>
        <v>1</v>
      </c>
      <c r="D3449" s="8">
        <f>SUMIFS(VGSales[Global_Sales],VGSales[Name],A3449)</f>
        <v>0.41</v>
      </c>
    </row>
    <row r="3450" spans="1:4" s="8" customFormat="1" x14ac:dyDescent="0.25">
      <c r="A3450" s="8" t="str">
        <v>From Russia With Love</v>
      </c>
      <c r="B3450" s="8" cm="1">
        <f t="array" ref="B3450">SUM(1*(VGSales[Name]=A3450))</f>
        <v>4</v>
      </c>
      <c r="C3450" s="8" cm="1">
        <f t="array" ref="C3450">ROWS(_xlfn.UNIQUE(_xlfn._xlws.FILTER(VGSales[Genre],VGSales[Name]=A3450)))</f>
        <v>1</v>
      </c>
      <c r="D3450" s="8">
        <f>SUMIFS(VGSales[Global_Sales],VGSales[Name],A3450)</f>
        <v>0.91</v>
      </c>
    </row>
    <row r="3451" spans="1:4" s="8" customFormat="1" x14ac:dyDescent="0.25">
      <c r="A3451" s="8" t="str">
        <v>Asura's Wrath</v>
      </c>
      <c r="B3451" s="8" cm="1">
        <f t="array" ref="B3451">SUM(1*(VGSales[Name]=A3451))</f>
        <v>2</v>
      </c>
      <c r="C3451" s="8" cm="1">
        <f t="array" ref="C3451">ROWS(_xlfn.UNIQUE(_xlfn._xlws.FILTER(VGSales[Genre],VGSales[Name]=A3451)))</f>
        <v>1</v>
      </c>
      <c r="D3451" s="8">
        <f>SUMIFS(VGSales[Global_Sales],VGSales[Name],A3451)</f>
        <v>0.64999999999999991</v>
      </c>
    </row>
    <row r="3452" spans="1:4" s="8" customFormat="1" x14ac:dyDescent="0.25">
      <c r="A3452" s="8" t="str">
        <v>My Virtual Tutor: Reading Adventure First to Second Grade</v>
      </c>
      <c r="B3452" s="8" cm="1">
        <f t="array" ref="B3452">SUM(1*(VGSales[Name]=A3452))</f>
        <v>1</v>
      </c>
      <c r="C3452" s="8" cm="1">
        <f t="array" ref="C3452">ROWS(_xlfn.UNIQUE(_xlfn._xlws.FILTER(VGSales[Genre],VGSales[Name]=A3452)))</f>
        <v>1</v>
      </c>
      <c r="D3452" s="8">
        <f>SUMIFS(VGSales[Global_Sales],VGSales[Name],A3452)</f>
        <v>0.41</v>
      </c>
    </row>
    <row r="3453" spans="1:4" s="8" customFormat="1" x14ac:dyDescent="0.25">
      <c r="A3453" s="8" t="str">
        <v>Minority Report: Everybody Runs</v>
      </c>
      <c r="B3453" s="8" cm="1">
        <f t="array" ref="B3453">SUM(1*(VGSales[Name]=A3453))</f>
        <v>4</v>
      </c>
      <c r="C3453" s="8" cm="1">
        <f t="array" ref="C3453">ROWS(_xlfn.UNIQUE(_xlfn._xlws.FILTER(VGSales[Genre],VGSales[Name]=A3453)))</f>
        <v>1</v>
      </c>
      <c r="D3453" s="8">
        <f>SUMIFS(VGSales[Global_Sales],VGSales[Name],A3453)</f>
        <v>0.65</v>
      </c>
    </row>
    <row r="3454" spans="1:4" s="8" customFormat="1" x14ac:dyDescent="0.25">
      <c r="A3454" s="8" t="str">
        <v>Disney's Hercules / Disney's The Jungle Book: Groove Party / A Bug's Life</v>
      </c>
      <c r="B3454" s="8" cm="1">
        <f t="array" ref="B3454">SUM(1*(VGSales[Name]=A3454))</f>
        <v>1</v>
      </c>
      <c r="C3454" s="8" cm="1">
        <f t="array" ref="C3454">ROWS(_xlfn.UNIQUE(_xlfn._xlws.FILTER(VGSales[Genre],VGSales[Name]=A3454)))</f>
        <v>1</v>
      </c>
      <c r="D3454" s="8">
        <f>SUMIFS(VGSales[Global_Sales],VGSales[Name],A3454)</f>
        <v>0.4</v>
      </c>
    </row>
    <row r="3455" spans="1:4" s="8" customFormat="1" x14ac:dyDescent="0.25">
      <c r="A3455" s="8" t="str">
        <v>NFL GameDay 2002</v>
      </c>
      <c r="B3455" s="8" cm="1">
        <f t="array" ref="B3455">SUM(1*(VGSales[Name]=A3455))</f>
        <v>2</v>
      </c>
      <c r="C3455" s="8" cm="1">
        <f t="array" ref="C3455">ROWS(_xlfn.UNIQUE(_xlfn._xlws.FILTER(VGSales[Genre],VGSales[Name]=A3455)))</f>
        <v>1</v>
      </c>
      <c r="D3455" s="8">
        <f>SUMIFS(VGSales[Global_Sales],VGSales[Name],A3455)</f>
        <v>0.78</v>
      </c>
    </row>
    <row r="3456" spans="1:4" s="8" customFormat="1" x14ac:dyDescent="0.25">
      <c r="A3456" s="8" t="str">
        <v>Pengo</v>
      </c>
      <c r="B3456" s="8" cm="1">
        <f t="array" ref="B3456">SUM(1*(VGSales[Name]=A3456))</f>
        <v>1</v>
      </c>
      <c r="C3456" s="8" cm="1">
        <f t="array" ref="C3456">ROWS(_xlfn.UNIQUE(_xlfn._xlws.FILTER(VGSales[Genre],VGSales[Name]=A3456)))</f>
        <v>1</v>
      </c>
      <c r="D3456" s="8">
        <f>SUMIFS(VGSales[Global_Sales],VGSales[Name],A3456)</f>
        <v>0.4</v>
      </c>
    </row>
    <row r="3457" spans="1:4" s="8" customFormat="1" x14ac:dyDescent="0.25">
      <c r="A3457" s="8" t="str">
        <v>Story of Seasons</v>
      </c>
      <c r="B3457" s="8" cm="1">
        <f t="array" ref="B3457">SUM(1*(VGSales[Name]=A3457))</f>
        <v>1</v>
      </c>
      <c r="C3457" s="8" cm="1">
        <f t="array" ref="C3457">ROWS(_xlfn.UNIQUE(_xlfn._xlws.FILTER(VGSales[Genre],VGSales[Name]=A3457)))</f>
        <v>1</v>
      </c>
      <c r="D3457" s="8">
        <f>SUMIFS(VGSales[Global_Sales],VGSales[Name],A3457)</f>
        <v>0.4</v>
      </c>
    </row>
    <row r="3458" spans="1:4" s="8" customFormat="1" x14ac:dyDescent="0.25">
      <c r="A3458" s="8" t="str">
        <v>Beowulf: The Game</v>
      </c>
      <c r="B3458" s="8" cm="1">
        <f t="array" ref="B3458">SUM(1*(VGSales[Name]=A3458))</f>
        <v>3</v>
      </c>
      <c r="C3458" s="8" cm="1">
        <f t="array" ref="C3458">ROWS(_xlfn.UNIQUE(_xlfn._xlws.FILTER(VGSales[Genre],VGSales[Name]=A3458)))</f>
        <v>1</v>
      </c>
      <c r="D3458" s="8">
        <f>SUMIFS(VGSales[Global_Sales],VGSales[Name],A3458)</f>
        <v>0.65</v>
      </c>
    </row>
    <row r="3459" spans="1:4" s="8" customFormat="1" x14ac:dyDescent="0.25">
      <c r="A3459" s="8" t="str">
        <v>Mouse Trap</v>
      </c>
      <c r="B3459" s="8" cm="1">
        <f t="array" ref="B3459">SUM(1*(VGSales[Name]=A3459))</f>
        <v>1</v>
      </c>
      <c r="C3459" s="8" cm="1">
        <f t="array" ref="C3459">ROWS(_xlfn.UNIQUE(_xlfn._xlws.FILTER(VGSales[Genre],VGSales[Name]=A3459)))</f>
        <v>1</v>
      </c>
      <c r="D3459" s="8">
        <f>SUMIFS(VGSales[Global_Sales],VGSales[Name],A3459)</f>
        <v>0.4</v>
      </c>
    </row>
    <row r="3460" spans="1:4" s="8" customFormat="1" x14ac:dyDescent="0.25">
      <c r="A3460" s="8" t="str">
        <v>Super Monkey Ball: Step &amp; Roll</v>
      </c>
      <c r="B3460" s="8" cm="1">
        <f t="array" ref="B3460">SUM(1*(VGSales[Name]=A3460))</f>
        <v>1</v>
      </c>
      <c r="C3460" s="8" cm="1">
        <f t="array" ref="C3460">ROWS(_xlfn.UNIQUE(_xlfn._xlws.FILTER(VGSales[Genre],VGSales[Name]=A3460)))</f>
        <v>1</v>
      </c>
      <c r="D3460" s="8">
        <f>SUMIFS(VGSales[Global_Sales],VGSales[Name],A3460)</f>
        <v>0.4</v>
      </c>
    </row>
    <row r="3461" spans="1:4" s="8" customFormat="1" x14ac:dyDescent="0.25">
      <c r="A3461" s="8" t="str">
        <v>Hatsune Miku: Project Diva F 2nd</v>
      </c>
      <c r="B3461" s="8" cm="1">
        <f t="array" ref="B3461">SUM(1*(VGSales[Name]=A3461))</f>
        <v>2</v>
      </c>
      <c r="C3461" s="8" cm="1">
        <f t="array" ref="C3461">ROWS(_xlfn.UNIQUE(_xlfn._xlws.FILTER(VGSales[Genre],VGSales[Name]=A3461)))</f>
        <v>1</v>
      </c>
      <c r="D3461" s="8">
        <f>SUMIFS(VGSales[Global_Sales],VGSales[Name],A3461)</f>
        <v>0.65</v>
      </c>
    </row>
    <row r="3462" spans="1:4" s="8" customFormat="1" x14ac:dyDescent="0.25">
      <c r="A3462" s="8" t="str">
        <v>Overlord</v>
      </c>
      <c r="B3462" s="8" cm="1">
        <f t="array" ref="B3462">SUM(1*(VGSales[Name]=A3462))</f>
        <v>2</v>
      </c>
      <c r="C3462" s="8" cm="1">
        <f t="array" ref="C3462">ROWS(_xlfn.UNIQUE(_xlfn._xlws.FILTER(VGSales[Genre],VGSales[Name]=A3462)))</f>
        <v>1</v>
      </c>
      <c r="D3462" s="8">
        <f>SUMIFS(VGSales[Global_Sales],VGSales[Name],A3462)</f>
        <v>0.42000000000000004</v>
      </c>
    </row>
    <row r="3463" spans="1:4" s="8" customFormat="1" x14ac:dyDescent="0.25">
      <c r="A3463" s="8" t="str">
        <v>Medarot: Kabuto / Kuwagata Version</v>
      </c>
      <c r="B3463" s="8" cm="1">
        <f t="array" ref="B3463">SUM(1*(VGSales[Name]=A3463))</f>
        <v>1</v>
      </c>
      <c r="C3463" s="8" cm="1">
        <f t="array" ref="C3463">ROWS(_xlfn.UNIQUE(_xlfn._xlws.FILTER(VGSales[Genre],VGSales[Name]=A3463)))</f>
        <v>1</v>
      </c>
      <c r="D3463" s="8">
        <f>SUMIFS(VGSales[Global_Sales],VGSales[Name],A3463)</f>
        <v>0.4</v>
      </c>
    </row>
    <row r="3464" spans="1:4" s="8" customFormat="1" x14ac:dyDescent="0.25">
      <c r="A3464" s="8" t="str">
        <v>NFL GameDay 2003</v>
      </c>
      <c r="B3464" s="8" cm="1">
        <f t="array" ref="B3464">SUM(1*(VGSales[Name]=A3464))</f>
        <v>1</v>
      </c>
      <c r="C3464" s="8" cm="1">
        <f t="array" ref="C3464">ROWS(_xlfn.UNIQUE(_xlfn._xlws.FILTER(VGSales[Genre],VGSales[Name]=A3464)))</f>
        <v>1</v>
      </c>
      <c r="D3464" s="8">
        <f>SUMIFS(VGSales[Global_Sales],VGSales[Name],A3464)</f>
        <v>0.4</v>
      </c>
    </row>
    <row r="3465" spans="1:4" s="8" customFormat="1" x14ac:dyDescent="0.25">
      <c r="A3465" s="8" t="str">
        <v>WipeOut 3 The Game</v>
      </c>
      <c r="B3465" s="8" cm="1">
        <f t="array" ref="B3465">SUM(1*(VGSales[Name]=A3465))</f>
        <v>4</v>
      </c>
      <c r="C3465" s="8" cm="1">
        <f t="array" ref="C3465">ROWS(_xlfn.UNIQUE(_xlfn._xlws.FILTER(VGSales[Genre],VGSales[Name]=A3465)))</f>
        <v>1</v>
      </c>
      <c r="D3465" s="8">
        <f>SUMIFS(VGSales[Global_Sales],VGSales[Name],A3465)</f>
        <v>0.94000000000000006</v>
      </c>
    </row>
    <row r="3466" spans="1:4" s="8" customFormat="1" x14ac:dyDescent="0.25">
      <c r="A3466" s="8" t="str">
        <v>Taiko no Tatsujin Wii: Dodon to 2 Yome!</v>
      </c>
      <c r="B3466" s="8" cm="1">
        <f t="array" ref="B3466">SUM(1*(VGSales[Name]=A3466))</f>
        <v>1</v>
      </c>
      <c r="C3466" s="8" cm="1">
        <f t="array" ref="C3466">ROWS(_xlfn.UNIQUE(_xlfn._xlws.FILTER(VGSales[Genre],VGSales[Name]=A3466)))</f>
        <v>1</v>
      </c>
      <c r="D3466" s="8">
        <f>SUMIFS(VGSales[Global_Sales],VGSales[Name],A3466)</f>
        <v>0.4</v>
      </c>
    </row>
    <row r="3467" spans="1:4" s="8" customFormat="1" x14ac:dyDescent="0.25">
      <c r="A3467" s="8" t="str">
        <v>Congo Bongo</v>
      </c>
      <c r="B3467" s="8" cm="1">
        <f t="array" ref="B3467">SUM(1*(VGSales[Name]=A3467))</f>
        <v>1</v>
      </c>
      <c r="C3467" s="8" cm="1">
        <f t="array" ref="C3467">ROWS(_xlfn.UNIQUE(_xlfn._xlws.FILTER(VGSales[Genre],VGSales[Name]=A3467)))</f>
        <v>1</v>
      </c>
      <c r="D3467" s="8">
        <f>SUMIFS(VGSales[Global_Sales],VGSales[Name],A3467)</f>
        <v>0.4</v>
      </c>
    </row>
    <row r="3468" spans="1:4" s="8" customFormat="1" x14ac:dyDescent="0.25">
      <c r="A3468" s="8" t="str">
        <v>Gauntlet: Seven Sorrows</v>
      </c>
      <c r="B3468" s="8" cm="1">
        <f t="array" ref="B3468">SUM(1*(VGSales[Name]=A3468))</f>
        <v>2</v>
      </c>
      <c r="C3468" s="8" cm="1">
        <f t="array" ref="C3468">ROWS(_xlfn.UNIQUE(_xlfn._xlws.FILTER(VGSales[Genre],VGSales[Name]=A3468)))</f>
        <v>1</v>
      </c>
      <c r="D3468" s="8">
        <f>SUMIFS(VGSales[Global_Sales],VGSales[Name],A3468)</f>
        <v>0.58000000000000007</v>
      </c>
    </row>
    <row r="3469" spans="1:4" s="8" customFormat="1" x14ac:dyDescent="0.25">
      <c r="A3469" s="8" t="str">
        <v>Advance Wars: Dual Strike</v>
      </c>
      <c r="B3469" s="8" cm="1">
        <f t="array" ref="B3469">SUM(1*(VGSales[Name]=A3469))</f>
        <v>1</v>
      </c>
      <c r="C3469" s="8" cm="1">
        <f t="array" ref="C3469">ROWS(_xlfn.UNIQUE(_xlfn._xlws.FILTER(VGSales[Genre],VGSales[Name]=A3469)))</f>
        <v>1</v>
      </c>
      <c r="D3469" s="8">
        <f>SUMIFS(VGSales[Global_Sales],VGSales[Name],A3469)</f>
        <v>0.4</v>
      </c>
    </row>
    <row r="3470" spans="1:4" s="8" customFormat="1" x14ac:dyDescent="0.25">
      <c r="A3470" s="8" t="str">
        <v>Yu-Gi-Oh! 5D's Stardust Accelerator: World Championship 2009</v>
      </c>
      <c r="B3470" s="8" cm="1">
        <f t="array" ref="B3470">SUM(1*(VGSales[Name]=A3470))</f>
        <v>1</v>
      </c>
      <c r="C3470" s="8" cm="1">
        <f t="array" ref="C3470">ROWS(_xlfn.UNIQUE(_xlfn._xlws.FILTER(VGSales[Genre],VGSales[Name]=A3470)))</f>
        <v>1</v>
      </c>
      <c r="D3470" s="8">
        <f>SUMIFS(VGSales[Global_Sales],VGSales[Name],A3470)</f>
        <v>0.4</v>
      </c>
    </row>
    <row r="3471" spans="1:4" s="8" customFormat="1" x14ac:dyDescent="0.25">
      <c r="A3471" s="8" t="str">
        <v>Warriors Orochi 2 (JP sales)</v>
      </c>
      <c r="B3471" s="8" cm="1">
        <f t="array" ref="B3471">SUM(1*(VGSales[Name]=A3471))</f>
        <v>1</v>
      </c>
      <c r="C3471" s="8" cm="1">
        <f t="array" ref="C3471">ROWS(_xlfn.UNIQUE(_xlfn._xlws.FILTER(VGSales[Genre],VGSales[Name]=A3471)))</f>
        <v>1</v>
      </c>
      <c r="D3471" s="8">
        <f>SUMIFS(VGSales[Global_Sales],VGSales[Name],A3471)</f>
        <v>0.4</v>
      </c>
    </row>
    <row r="3472" spans="1:4" s="8" customFormat="1" x14ac:dyDescent="0.25">
      <c r="A3472" s="8" t="str">
        <v>The Chronicles of Narnia: Prince Caspian</v>
      </c>
      <c r="B3472" s="8" cm="1">
        <f t="array" ref="B3472">SUM(1*(VGSales[Name]=A3472))</f>
        <v>5</v>
      </c>
      <c r="C3472" s="8" cm="1">
        <f t="array" ref="C3472">ROWS(_xlfn.UNIQUE(_xlfn._xlws.FILTER(VGSales[Genre],VGSales[Name]=A3472)))</f>
        <v>1</v>
      </c>
      <c r="D3472" s="8">
        <f>SUMIFS(VGSales[Global_Sales],VGSales[Name],A3472)</f>
        <v>1.3199999999999998</v>
      </c>
    </row>
    <row r="3473" spans="1:4" s="8" customFormat="1" x14ac:dyDescent="0.25">
      <c r="A3473" s="8" t="str">
        <v>The Incredibles: Rise of the Underminer</v>
      </c>
      <c r="B3473" s="8" cm="1">
        <f t="array" ref="B3473">SUM(1*(VGSales[Name]=A3473))</f>
        <v>6</v>
      </c>
      <c r="C3473" s="8" cm="1">
        <f t="array" ref="C3473">ROWS(_xlfn.UNIQUE(_xlfn._xlws.FILTER(VGSales[Genre],VGSales[Name]=A3473)))</f>
        <v>1</v>
      </c>
      <c r="D3473" s="8">
        <f>SUMIFS(VGSales[Global_Sales],VGSales[Name],A3473)</f>
        <v>1.1800000000000002</v>
      </c>
    </row>
    <row r="3474" spans="1:4" s="8" customFormat="1" x14ac:dyDescent="0.25">
      <c r="A3474" s="8" t="str">
        <v>Pet in TV</v>
      </c>
      <c r="B3474" s="8" cm="1">
        <f t="array" ref="B3474">SUM(1*(VGSales[Name]=A3474))</f>
        <v>1</v>
      </c>
      <c r="C3474" s="8" cm="1">
        <f t="array" ref="C3474">ROWS(_xlfn.UNIQUE(_xlfn._xlws.FILTER(VGSales[Genre],VGSales[Name]=A3474)))</f>
        <v>1</v>
      </c>
      <c r="D3474" s="8">
        <f>SUMIFS(VGSales[Global_Sales],VGSales[Name],A3474)</f>
        <v>0.4</v>
      </c>
    </row>
    <row r="3475" spans="1:4" s="8" customFormat="1" x14ac:dyDescent="0.25">
      <c r="A3475" s="8" t="str">
        <v>Battalion Wars</v>
      </c>
      <c r="B3475" s="8" cm="1">
        <f t="array" ref="B3475">SUM(1*(VGSales[Name]=A3475))</f>
        <v>1</v>
      </c>
      <c r="C3475" s="8" cm="1">
        <f t="array" ref="C3475">ROWS(_xlfn.UNIQUE(_xlfn._xlws.FILTER(VGSales[Genre],VGSales[Name]=A3475)))</f>
        <v>1</v>
      </c>
      <c r="D3475" s="8">
        <f>SUMIFS(VGSales[Global_Sales],VGSales[Name],A3475)</f>
        <v>0.4</v>
      </c>
    </row>
    <row r="3476" spans="1:4" s="8" customFormat="1" x14ac:dyDescent="0.25">
      <c r="A3476" s="8" t="str">
        <v>NBA ShootOut 2000</v>
      </c>
      <c r="B3476" s="8" cm="1">
        <f t="array" ref="B3476">SUM(1*(VGSales[Name]=A3476))</f>
        <v>1</v>
      </c>
      <c r="C3476" s="8" cm="1">
        <f t="array" ref="C3476">ROWS(_xlfn.UNIQUE(_xlfn._xlws.FILTER(VGSales[Genre],VGSales[Name]=A3476)))</f>
        <v>1</v>
      </c>
      <c r="D3476" s="8">
        <f>SUMIFS(VGSales[Global_Sales],VGSales[Name],A3476)</f>
        <v>0.4</v>
      </c>
    </row>
    <row r="3477" spans="1:4" s="8" customFormat="1" x14ac:dyDescent="0.25">
      <c r="A3477" s="8" t="str">
        <v>Samurai Shodown</v>
      </c>
      <c r="B3477" s="8" cm="1">
        <f t="array" ref="B3477">SUM(1*(VGSales[Name]=A3477))</f>
        <v>2</v>
      </c>
      <c r="C3477" s="8" cm="1">
        <f t="array" ref="C3477">ROWS(_xlfn.UNIQUE(_xlfn._xlws.FILTER(VGSales[Genre],VGSales[Name]=A3477)))</f>
        <v>1</v>
      </c>
      <c r="D3477" s="8">
        <f>SUMIFS(VGSales[Global_Sales],VGSales[Name],A3477)</f>
        <v>0.47000000000000003</v>
      </c>
    </row>
    <row r="3478" spans="1:4" s="8" customFormat="1" x14ac:dyDescent="0.25">
      <c r="A3478" s="8" t="str">
        <v>Final Fantasy Crystal Chronicles: The Crystal Bearers</v>
      </c>
      <c r="B3478" s="8" cm="1">
        <f t="array" ref="B3478">SUM(1*(VGSales[Name]=A3478))</f>
        <v>1</v>
      </c>
      <c r="C3478" s="8" cm="1">
        <f t="array" ref="C3478">ROWS(_xlfn.UNIQUE(_xlfn._xlws.FILTER(VGSales[Genre],VGSales[Name]=A3478)))</f>
        <v>1</v>
      </c>
      <c r="D3478" s="8">
        <f>SUMIFS(VGSales[Global_Sales],VGSales[Name],A3478)</f>
        <v>0.4</v>
      </c>
    </row>
    <row r="3479" spans="1:4" s="8" customFormat="1" x14ac:dyDescent="0.25">
      <c r="A3479" s="8" t="str">
        <v>Fighting Vipers</v>
      </c>
      <c r="B3479" s="8" cm="1">
        <f t="array" ref="B3479">SUM(1*(VGSales[Name]=A3479))</f>
        <v>1</v>
      </c>
      <c r="C3479" s="8" cm="1">
        <f t="array" ref="C3479">ROWS(_xlfn.UNIQUE(_xlfn._xlws.FILTER(VGSales[Genre],VGSales[Name]=A3479)))</f>
        <v>1</v>
      </c>
      <c r="D3479" s="8">
        <f>SUMIFS(VGSales[Global_Sales],VGSales[Name],A3479)</f>
        <v>0.4</v>
      </c>
    </row>
    <row r="3480" spans="1:4" s="8" customFormat="1" x14ac:dyDescent="0.25">
      <c r="A3480" s="8" t="str">
        <v>NCAA GameBreaker 2000</v>
      </c>
      <c r="B3480" s="8" cm="1">
        <f t="array" ref="B3480">SUM(1*(VGSales[Name]=A3480))</f>
        <v>1</v>
      </c>
      <c r="C3480" s="8" cm="1">
        <f t="array" ref="C3480">ROWS(_xlfn.UNIQUE(_xlfn._xlws.FILTER(VGSales[Genre],VGSales[Name]=A3480)))</f>
        <v>1</v>
      </c>
      <c r="D3480" s="8">
        <f>SUMIFS(VGSales[Global_Sales],VGSales[Name],A3480)</f>
        <v>0.4</v>
      </c>
    </row>
    <row r="3481" spans="1:4" s="8" customFormat="1" x14ac:dyDescent="0.25">
      <c r="A3481" s="8" t="str">
        <v>Iron Man 2</v>
      </c>
      <c r="B3481" s="8" cm="1">
        <f t="array" ref="B3481">SUM(1*(VGSales[Name]=A3481))</f>
        <v>5</v>
      </c>
      <c r="C3481" s="8" cm="1">
        <f t="array" ref="C3481">ROWS(_xlfn.UNIQUE(_xlfn._xlws.FILTER(VGSales[Genre],VGSales[Name]=A3481)))</f>
        <v>1</v>
      </c>
      <c r="D3481" s="8">
        <f>SUMIFS(VGSales[Global_Sales],VGSales[Name],A3481)</f>
        <v>1.7200000000000002</v>
      </c>
    </row>
    <row r="3482" spans="1:4" s="8" customFormat="1" x14ac:dyDescent="0.25">
      <c r="A3482" s="8" t="str">
        <v>AKB1/48: Idol to Guam de Koishitara...</v>
      </c>
      <c r="B3482" s="8" cm="1">
        <f t="array" ref="B3482">SUM(1*(VGSales[Name]=A3482))</f>
        <v>2</v>
      </c>
      <c r="C3482" s="8" cm="1">
        <f t="array" ref="C3482">ROWS(_xlfn.UNIQUE(_xlfn._xlws.FILTER(VGSales[Genre],VGSales[Name]=A3482)))</f>
        <v>1</v>
      </c>
      <c r="D3482" s="8">
        <f>SUMIFS(VGSales[Global_Sales],VGSales[Name],A3482)</f>
        <v>0.41000000000000003</v>
      </c>
    </row>
    <row r="3483" spans="1:4" s="8" customFormat="1" x14ac:dyDescent="0.25">
      <c r="A3483" s="8" t="str">
        <v>RR64: Ridge Racer 64</v>
      </c>
      <c r="B3483" s="8" cm="1">
        <f t="array" ref="B3483">SUM(1*(VGSales[Name]=A3483))</f>
        <v>1</v>
      </c>
      <c r="C3483" s="8" cm="1">
        <f t="array" ref="C3483">ROWS(_xlfn.UNIQUE(_xlfn._xlws.FILTER(VGSales[Genre],VGSales[Name]=A3483)))</f>
        <v>1</v>
      </c>
      <c r="D3483" s="8">
        <f>SUMIFS(VGSales[Global_Sales],VGSales[Name],A3483)</f>
        <v>0.4</v>
      </c>
    </row>
    <row r="3484" spans="1:4" s="8" customFormat="1" x14ac:dyDescent="0.25">
      <c r="A3484" s="8" t="str">
        <v>Top Gear Rally</v>
      </c>
      <c r="B3484" s="8" cm="1">
        <f t="array" ref="B3484">SUM(1*(VGSales[Name]=A3484))</f>
        <v>2</v>
      </c>
      <c r="C3484" s="8" cm="1">
        <f t="array" ref="C3484">ROWS(_xlfn.UNIQUE(_xlfn._xlws.FILTER(VGSales[Genre],VGSales[Name]=A3484)))</f>
        <v>1</v>
      </c>
      <c r="D3484" s="8">
        <f>SUMIFS(VGSales[Global_Sales],VGSales[Name],A3484)</f>
        <v>0.49</v>
      </c>
    </row>
    <row r="3485" spans="1:4" s="8" customFormat="1" x14ac:dyDescent="0.25">
      <c r="A3485" s="8" t="str">
        <v>NFL Quarterback Club 2000</v>
      </c>
      <c r="B3485" s="8" cm="1">
        <f t="array" ref="B3485">SUM(1*(VGSales[Name]=A3485))</f>
        <v>1</v>
      </c>
      <c r="C3485" s="8" cm="1">
        <f t="array" ref="C3485">ROWS(_xlfn.UNIQUE(_xlfn._xlws.FILTER(VGSales[Genre],VGSales[Name]=A3485)))</f>
        <v>1</v>
      </c>
      <c r="D3485" s="8">
        <f>SUMIFS(VGSales[Global_Sales],VGSales[Name],A3485)</f>
        <v>0.4</v>
      </c>
    </row>
    <row r="3486" spans="1:4" s="8" customFormat="1" x14ac:dyDescent="0.25">
      <c r="A3486" s="8" t="str">
        <v>18 Wheeler: American Pro Trucker</v>
      </c>
      <c r="B3486" s="8" cm="1">
        <f t="array" ref="B3486">SUM(1*(VGSales[Name]=A3486))</f>
        <v>2</v>
      </c>
      <c r="C3486" s="8" cm="1">
        <f t="array" ref="C3486">ROWS(_xlfn.UNIQUE(_xlfn._xlws.FILTER(VGSales[Genre],VGSales[Name]=A3486)))</f>
        <v>1</v>
      </c>
      <c r="D3486" s="8">
        <f>SUMIFS(VGSales[Global_Sales],VGSales[Name],A3486)</f>
        <v>0.51</v>
      </c>
    </row>
    <row r="3487" spans="1:4" s="8" customFormat="1" x14ac:dyDescent="0.25">
      <c r="A3487" s="8" t="str">
        <v>Atari Anthology</v>
      </c>
      <c r="B3487" s="8" cm="1">
        <f t="array" ref="B3487">SUM(1*(VGSales[Name]=A3487))</f>
        <v>2</v>
      </c>
      <c r="C3487" s="8" cm="1">
        <f t="array" ref="C3487">ROWS(_xlfn.UNIQUE(_xlfn._xlws.FILTER(VGSales[Genre],VGSales[Name]=A3487)))</f>
        <v>1</v>
      </c>
      <c r="D3487" s="8">
        <f>SUMIFS(VGSales[Global_Sales],VGSales[Name],A3487)</f>
        <v>0.65</v>
      </c>
    </row>
    <row r="3488" spans="1:4" s="8" customFormat="1" x14ac:dyDescent="0.25">
      <c r="A3488" s="8" t="str">
        <v>Bugs Bunny: Lost in Time</v>
      </c>
      <c r="B3488" s="8" cm="1">
        <f t="array" ref="B3488">SUM(1*(VGSales[Name]=A3488))</f>
        <v>1</v>
      </c>
      <c r="C3488" s="8" cm="1">
        <f t="array" ref="C3488">ROWS(_xlfn.UNIQUE(_xlfn._xlws.FILTER(VGSales[Genre],VGSales[Name]=A3488)))</f>
        <v>1</v>
      </c>
      <c r="D3488" s="8">
        <f>SUMIFS(VGSales[Global_Sales],VGSales[Name],A3488)</f>
        <v>0.4</v>
      </c>
    </row>
    <row r="3489" spans="1:4" s="8" customFormat="1" x14ac:dyDescent="0.25">
      <c r="A3489" s="8" t="str">
        <v>Sherlock Holmes: The Mystery of the Mummy</v>
      </c>
      <c r="B3489" s="8" cm="1">
        <f t="array" ref="B3489">SUM(1*(VGSales[Name]=A3489))</f>
        <v>1</v>
      </c>
      <c r="C3489" s="8" cm="1">
        <f t="array" ref="C3489">ROWS(_xlfn.UNIQUE(_xlfn._xlws.FILTER(VGSales[Genre],VGSales[Name]=A3489)))</f>
        <v>1</v>
      </c>
      <c r="D3489" s="8">
        <f>SUMIFS(VGSales[Global_Sales],VGSales[Name],A3489)</f>
        <v>0.4</v>
      </c>
    </row>
    <row r="3490" spans="1:4" s="8" customFormat="1" x14ac:dyDescent="0.25">
      <c r="A3490" s="8" t="str">
        <v>Hot Wheels: Beat That!</v>
      </c>
      <c r="B3490" s="8" cm="1">
        <f t="array" ref="B3490">SUM(1*(VGSales[Name]=A3490))</f>
        <v>4</v>
      </c>
      <c r="C3490" s="8" cm="1">
        <f t="array" ref="C3490">ROWS(_xlfn.UNIQUE(_xlfn._xlws.FILTER(VGSales[Genre],VGSales[Name]=A3490)))</f>
        <v>1</v>
      </c>
      <c r="D3490" s="8">
        <f>SUMIFS(VGSales[Global_Sales],VGSales[Name],A3490)</f>
        <v>0.95000000000000007</v>
      </c>
    </row>
    <row r="3491" spans="1:4" s="8" customFormat="1" x14ac:dyDescent="0.25">
      <c r="A3491" s="8" t="str">
        <v>MLB 2006</v>
      </c>
      <c r="B3491" s="8" cm="1">
        <f t="array" ref="B3491">SUM(1*(VGSales[Name]=A3491))</f>
        <v>1</v>
      </c>
      <c r="C3491" s="8" cm="1">
        <f t="array" ref="C3491">ROWS(_xlfn.UNIQUE(_xlfn._xlws.FILTER(VGSales[Genre],VGSales[Name]=A3491)))</f>
        <v>1</v>
      </c>
      <c r="D3491" s="8">
        <f>SUMIFS(VGSales[Global_Sales],VGSales[Name],A3491)</f>
        <v>0.4</v>
      </c>
    </row>
    <row r="3492" spans="1:4" s="8" customFormat="1" x14ac:dyDescent="0.25">
      <c r="A3492" s="8" t="str">
        <v>Rocket Power: Dream Scheme</v>
      </c>
      <c r="B3492" s="8" cm="1">
        <f t="array" ref="B3492">SUM(1*(VGSales[Name]=A3492))</f>
        <v>1</v>
      </c>
      <c r="C3492" s="8" cm="1">
        <f t="array" ref="C3492">ROWS(_xlfn.UNIQUE(_xlfn._xlws.FILTER(VGSales[Genre],VGSales[Name]=A3492)))</f>
        <v>1</v>
      </c>
      <c r="D3492" s="8">
        <f>SUMIFS(VGSales[Global_Sales],VGSales[Name],A3492)</f>
        <v>0.4</v>
      </c>
    </row>
    <row r="3493" spans="1:4" s="8" customFormat="1" x14ac:dyDescent="0.25">
      <c r="A3493" s="8" t="str">
        <v>Rampage: Total Destruction</v>
      </c>
      <c r="B3493" s="8" cm="1">
        <f t="array" ref="B3493">SUM(1*(VGSales[Name]=A3493))</f>
        <v>3</v>
      </c>
      <c r="C3493" s="8" cm="1">
        <f t="array" ref="C3493">ROWS(_xlfn.UNIQUE(_xlfn._xlws.FILTER(VGSales[Genre],VGSales[Name]=A3493)))</f>
        <v>1</v>
      </c>
      <c r="D3493" s="8">
        <f>SUMIFS(VGSales[Global_Sales],VGSales[Name],A3493)</f>
        <v>0.99</v>
      </c>
    </row>
    <row r="3494" spans="1:4" s="8" customFormat="1" x14ac:dyDescent="0.25">
      <c r="A3494" s="8" t="str">
        <v>Planet 51</v>
      </c>
      <c r="B3494" s="8" cm="1">
        <f t="array" ref="B3494">SUM(1*(VGSales[Name]=A3494))</f>
        <v>4</v>
      </c>
      <c r="C3494" s="8" cm="1">
        <f t="array" ref="C3494">ROWS(_xlfn.UNIQUE(_xlfn._xlws.FILTER(VGSales[Genre],VGSales[Name]=A3494)))</f>
        <v>1</v>
      </c>
      <c r="D3494" s="8">
        <f>SUMIFS(VGSales[Global_Sales],VGSales[Name],A3494)</f>
        <v>0.83000000000000007</v>
      </c>
    </row>
    <row r="3495" spans="1:4" s="8" customFormat="1" x14ac:dyDescent="0.25">
      <c r="A3495" s="8" t="str">
        <v>Road Rash: Jailbreak</v>
      </c>
      <c r="B3495" s="8" cm="1">
        <f t="array" ref="B3495">SUM(1*(VGSales[Name]=A3495))</f>
        <v>2</v>
      </c>
      <c r="C3495" s="8" cm="1">
        <f t="array" ref="C3495">ROWS(_xlfn.UNIQUE(_xlfn._xlws.FILTER(VGSales[Genre],VGSales[Name]=A3495)))</f>
        <v>1</v>
      </c>
      <c r="D3495" s="8">
        <f>SUMIFS(VGSales[Global_Sales],VGSales[Name],A3495)</f>
        <v>0.5</v>
      </c>
    </row>
    <row r="3496" spans="1:4" s="8" customFormat="1" x14ac:dyDescent="0.25">
      <c r="A3496" s="8" t="str">
        <v>Mother 3</v>
      </c>
      <c r="B3496" s="8" cm="1">
        <f t="array" ref="B3496">SUM(1*(VGSales[Name]=A3496))</f>
        <v>1</v>
      </c>
      <c r="C3496" s="8" cm="1">
        <f t="array" ref="C3496">ROWS(_xlfn.UNIQUE(_xlfn._xlws.FILTER(VGSales[Genre],VGSales[Name]=A3496)))</f>
        <v>1</v>
      </c>
      <c r="D3496" s="8">
        <f>SUMIFS(VGSales[Global_Sales],VGSales[Name],A3496)</f>
        <v>0.4</v>
      </c>
    </row>
    <row r="3497" spans="1:4" s="8" customFormat="1" x14ac:dyDescent="0.25">
      <c r="A3497" s="8" t="str">
        <v>Nicktoons: Freeze Frame Frenzy</v>
      </c>
      <c r="B3497" s="8" cm="1">
        <f t="array" ref="B3497">SUM(1*(VGSales[Name]=A3497))</f>
        <v>1</v>
      </c>
      <c r="C3497" s="8" cm="1">
        <f t="array" ref="C3497">ROWS(_xlfn.UNIQUE(_xlfn._xlws.FILTER(VGSales[Genre],VGSales[Name]=A3497)))</f>
        <v>1</v>
      </c>
      <c r="D3497" s="8">
        <f>SUMIFS(VGSales[Global_Sales],VGSales[Name],A3497)</f>
        <v>0.4</v>
      </c>
    </row>
    <row r="3498" spans="1:4" s="8" customFormat="1" x14ac:dyDescent="0.25">
      <c r="A3498" s="8" t="str">
        <v>Diner Dash: Sizzle &amp; Serve</v>
      </c>
      <c r="B3498" s="8" cm="1">
        <f t="array" ref="B3498">SUM(1*(VGSales[Name]=A3498))</f>
        <v>2</v>
      </c>
      <c r="C3498" s="8" cm="1">
        <f t="array" ref="C3498">ROWS(_xlfn.UNIQUE(_xlfn._xlws.FILTER(VGSales[Genre],VGSales[Name]=A3498)))</f>
        <v>1</v>
      </c>
      <c r="D3498" s="8">
        <f>SUMIFS(VGSales[Global_Sales],VGSales[Name],A3498)</f>
        <v>0.52</v>
      </c>
    </row>
    <row r="3499" spans="1:4" s="8" customFormat="1" x14ac:dyDescent="0.25">
      <c r="A3499" s="8" t="str">
        <v>Rapala Pro Bass Fishing 2010</v>
      </c>
      <c r="B3499" s="8" cm="1">
        <f t="array" ref="B3499">SUM(1*(VGSales[Name]=A3499))</f>
        <v>6</v>
      </c>
      <c r="C3499" s="8" cm="1">
        <f t="array" ref="C3499">ROWS(_xlfn.UNIQUE(_xlfn._xlws.FILTER(VGSales[Genre],VGSales[Name]=A3499)))</f>
        <v>1</v>
      </c>
      <c r="D3499" s="8">
        <f>SUMIFS(VGSales[Global_Sales],VGSales[Name],A3499)</f>
        <v>1.2300000000000002</v>
      </c>
    </row>
    <row r="3500" spans="1:4" s="8" customFormat="1" x14ac:dyDescent="0.25">
      <c r="A3500" s="8" t="str">
        <v>Wii Sports Club</v>
      </c>
      <c r="B3500" s="8" cm="1">
        <f t="array" ref="B3500">SUM(1*(VGSales[Name]=A3500))</f>
        <v>1</v>
      </c>
      <c r="C3500" s="8" cm="1">
        <f t="array" ref="C3500">ROWS(_xlfn.UNIQUE(_xlfn._xlws.FILTER(VGSales[Genre],VGSales[Name]=A3500)))</f>
        <v>1</v>
      </c>
      <c r="D3500" s="8">
        <f>SUMIFS(VGSales[Global_Sales],VGSales[Name],A3500)</f>
        <v>0.4</v>
      </c>
    </row>
    <row r="3501" spans="1:4" s="8" customFormat="1" x14ac:dyDescent="0.25">
      <c r="A3501" s="8" t="str">
        <v>You Don't Know Jack</v>
      </c>
      <c r="B3501" s="8" cm="1">
        <f t="array" ref="B3501">SUM(1*(VGSales[Name]=A3501))</f>
        <v>6</v>
      </c>
      <c r="C3501" s="8" cm="1">
        <f t="array" ref="C3501">ROWS(_xlfn.UNIQUE(_xlfn._xlws.FILTER(VGSales[Genre],VGSales[Name]=A3501)))</f>
        <v>1</v>
      </c>
      <c r="D3501" s="8">
        <f>SUMIFS(VGSales[Global_Sales],VGSales[Name],A3501)</f>
        <v>1.0900000000000001</v>
      </c>
    </row>
    <row r="3502" spans="1:4" s="8" customFormat="1" x14ac:dyDescent="0.25">
      <c r="A3502" s="8" t="str">
        <v>Boku no Natsuyasumi</v>
      </c>
      <c r="B3502" s="8" cm="1">
        <f t="array" ref="B3502">SUM(1*(VGSales[Name]=A3502))</f>
        <v>1</v>
      </c>
      <c r="C3502" s="8" cm="1">
        <f t="array" ref="C3502">ROWS(_xlfn.UNIQUE(_xlfn._xlws.FILTER(VGSales[Genre],VGSales[Name]=A3502)))</f>
        <v>1</v>
      </c>
      <c r="D3502" s="8">
        <f>SUMIFS(VGSales[Global_Sales],VGSales[Name],A3502)</f>
        <v>0.4</v>
      </c>
    </row>
    <row r="3503" spans="1:4" s="8" customFormat="1" x14ac:dyDescent="0.25">
      <c r="A3503" s="8" t="str">
        <v>Armored Core V</v>
      </c>
      <c r="B3503" s="8" cm="1">
        <f t="array" ref="B3503">SUM(1*(VGSales[Name]=A3503))</f>
        <v>2</v>
      </c>
      <c r="C3503" s="8" cm="1">
        <f t="array" ref="C3503">ROWS(_xlfn.UNIQUE(_xlfn._xlws.FILTER(VGSales[Genre],VGSales[Name]=A3503)))</f>
        <v>1</v>
      </c>
      <c r="D3503" s="8">
        <f>SUMIFS(VGSales[Global_Sales],VGSales[Name],A3503)</f>
        <v>0.62</v>
      </c>
    </row>
    <row r="3504" spans="1:4" s="8" customFormat="1" x14ac:dyDescent="0.25">
      <c r="A3504" s="8" t="str">
        <v>I-Ninja</v>
      </c>
      <c r="B3504" s="8" cm="1">
        <f t="array" ref="B3504">SUM(1*(VGSales[Name]=A3504))</f>
        <v>3</v>
      </c>
      <c r="C3504" s="8" cm="1">
        <f t="array" ref="C3504">ROWS(_xlfn.UNIQUE(_xlfn._xlws.FILTER(VGSales[Genre],VGSales[Name]=A3504)))</f>
        <v>1</v>
      </c>
      <c r="D3504" s="8">
        <f>SUMIFS(VGSales[Global_Sales],VGSales[Name],A3504)</f>
        <v>0.56000000000000005</v>
      </c>
    </row>
    <row r="3505" spans="1:4" s="8" customFormat="1" x14ac:dyDescent="0.25">
      <c r="A3505" s="8" t="str">
        <v>Command &amp; Conquer</v>
      </c>
      <c r="B3505" s="8" cm="1">
        <f t="array" ref="B3505">SUM(1*(VGSales[Name]=A3505))</f>
        <v>2</v>
      </c>
      <c r="C3505" s="8" cm="1">
        <f t="array" ref="C3505">ROWS(_xlfn.UNIQUE(_xlfn._xlws.FILTER(VGSales[Genre],VGSales[Name]=A3505)))</f>
        <v>1</v>
      </c>
      <c r="D3505" s="8">
        <f>SUMIFS(VGSales[Global_Sales],VGSales[Name],A3505)</f>
        <v>0.67</v>
      </c>
    </row>
    <row r="3506" spans="1:4" s="8" customFormat="1" x14ac:dyDescent="0.25">
      <c r="A3506" s="8" t="str">
        <v>Harvest Moon: Save the Homeland</v>
      </c>
      <c r="B3506" s="8" cm="1">
        <f t="array" ref="B3506">SUM(1*(VGSales[Name]=A3506))</f>
        <v>1</v>
      </c>
      <c r="C3506" s="8" cm="1">
        <f t="array" ref="C3506">ROWS(_xlfn.UNIQUE(_xlfn._xlws.FILTER(VGSales[Genre],VGSales[Name]=A3506)))</f>
        <v>1</v>
      </c>
      <c r="D3506" s="8">
        <f>SUMIFS(VGSales[Global_Sales],VGSales[Name],A3506)</f>
        <v>0.4</v>
      </c>
    </row>
    <row r="3507" spans="1:4" s="8" customFormat="1" x14ac:dyDescent="0.25">
      <c r="A3507" s="8" t="str">
        <v>SD Gundam G Generation Seed</v>
      </c>
      <c r="B3507" s="8" cm="1">
        <f t="array" ref="B3507">SUM(1*(VGSales[Name]=A3507))</f>
        <v>1</v>
      </c>
      <c r="C3507" s="8" cm="1">
        <f t="array" ref="C3507">ROWS(_xlfn.UNIQUE(_xlfn._xlws.FILTER(VGSales[Genre],VGSales[Name]=A3507)))</f>
        <v>1</v>
      </c>
      <c r="D3507" s="8">
        <f>SUMIFS(VGSales[Global_Sales],VGSales[Name],A3507)</f>
        <v>0.4</v>
      </c>
    </row>
    <row r="3508" spans="1:4" s="8" customFormat="1" x14ac:dyDescent="0.25">
      <c r="A3508" s="8" t="str">
        <v>Naruto: Path of the Ninja</v>
      </c>
      <c r="B3508" s="8" cm="1">
        <f t="array" ref="B3508">SUM(1*(VGSales[Name]=A3508))</f>
        <v>1</v>
      </c>
      <c r="C3508" s="8" cm="1">
        <f t="array" ref="C3508">ROWS(_xlfn.UNIQUE(_xlfn._xlws.FILTER(VGSales[Genre],VGSales[Name]=A3508)))</f>
        <v>1</v>
      </c>
      <c r="D3508" s="8">
        <f>SUMIFS(VGSales[Global_Sales],VGSales[Name],A3508)</f>
        <v>0.4</v>
      </c>
    </row>
    <row r="3509" spans="1:4" s="8" customFormat="1" x14ac:dyDescent="0.25">
      <c r="A3509" s="8" t="str">
        <v>Suzuki TT Superbikes</v>
      </c>
      <c r="B3509" s="8" cm="1">
        <f t="array" ref="B3509">SUM(1*(VGSales[Name]=A3509))</f>
        <v>1</v>
      </c>
      <c r="C3509" s="8" cm="1">
        <f t="array" ref="C3509">ROWS(_xlfn.UNIQUE(_xlfn._xlws.FILTER(VGSales[Genre],VGSales[Name]=A3509)))</f>
        <v>1</v>
      </c>
      <c r="D3509" s="8">
        <f>SUMIFS(VGSales[Global_Sales],VGSales[Name],A3509)</f>
        <v>0.4</v>
      </c>
    </row>
    <row r="3510" spans="1:4" s="8" customFormat="1" x14ac:dyDescent="0.25">
      <c r="A3510" s="8" t="str">
        <v>Rumble Roses</v>
      </c>
      <c r="B3510" s="8" cm="1">
        <f t="array" ref="B3510">SUM(1*(VGSales[Name]=A3510))</f>
        <v>1</v>
      </c>
      <c r="C3510" s="8" cm="1">
        <f t="array" ref="C3510">ROWS(_xlfn.UNIQUE(_xlfn._xlws.FILTER(VGSales[Genre],VGSales[Name]=A3510)))</f>
        <v>1</v>
      </c>
      <c r="D3510" s="8">
        <f>SUMIFS(VGSales[Global_Sales],VGSales[Name],A3510)</f>
        <v>0.39</v>
      </c>
    </row>
    <row r="3511" spans="1:4" s="8" customFormat="1" x14ac:dyDescent="0.25">
      <c r="A3511" s="8" t="str">
        <v>Fantastic Four: Rise of the Silver Surfer</v>
      </c>
      <c r="B3511" s="8" cm="1">
        <f t="array" ref="B3511">SUM(1*(VGSales[Name]=A3511))</f>
        <v>5</v>
      </c>
      <c r="C3511" s="8" cm="1">
        <f t="array" ref="C3511">ROWS(_xlfn.UNIQUE(_xlfn._xlws.FILTER(VGSales[Genre],VGSales[Name]=A3511)))</f>
        <v>1</v>
      </c>
      <c r="D3511" s="8">
        <f>SUMIFS(VGSales[Global_Sales],VGSales[Name],A3511)</f>
        <v>0.76000000000000012</v>
      </c>
    </row>
    <row r="3512" spans="1:4" s="8" customFormat="1" x14ac:dyDescent="0.25">
      <c r="A3512" s="8" t="str">
        <v>GRID 2</v>
      </c>
      <c r="B3512" s="8" cm="1">
        <f t="array" ref="B3512">SUM(1*(VGSales[Name]=A3512))</f>
        <v>3</v>
      </c>
      <c r="C3512" s="8" cm="1">
        <f t="array" ref="C3512">ROWS(_xlfn.UNIQUE(_xlfn._xlws.FILTER(VGSales[Genre],VGSales[Name]=A3512)))</f>
        <v>1</v>
      </c>
      <c r="D3512" s="8">
        <f>SUMIFS(VGSales[Global_Sales],VGSales[Name],A3512)</f>
        <v>0.75</v>
      </c>
    </row>
    <row r="3513" spans="1:4" s="8" customFormat="1" x14ac:dyDescent="0.25">
      <c r="A3513" s="8" t="str">
        <v>Dungeon Siege III</v>
      </c>
      <c r="B3513" s="8" cm="1">
        <f t="array" ref="B3513">SUM(1*(VGSales[Name]=A3513))</f>
        <v>3</v>
      </c>
      <c r="C3513" s="8" cm="1">
        <f t="array" ref="C3513">ROWS(_xlfn.UNIQUE(_xlfn._xlws.FILTER(VGSales[Genre],VGSales[Name]=A3513)))</f>
        <v>1</v>
      </c>
      <c r="D3513" s="8">
        <f>SUMIFS(VGSales[Global_Sales],VGSales[Name],A3513)</f>
        <v>0.93</v>
      </c>
    </row>
    <row r="3514" spans="1:4" s="8" customFormat="1" x14ac:dyDescent="0.25">
      <c r="A3514" s="8" t="str">
        <v>Danball Senki</v>
      </c>
      <c r="B3514" s="8" cm="1">
        <f t="array" ref="B3514">SUM(1*(VGSales[Name]=A3514))</f>
        <v>1</v>
      </c>
      <c r="C3514" s="8" cm="1">
        <f t="array" ref="C3514">ROWS(_xlfn.UNIQUE(_xlfn._xlws.FILTER(VGSales[Genre],VGSales[Name]=A3514)))</f>
        <v>1</v>
      </c>
      <c r="D3514" s="8">
        <f>SUMIFS(VGSales[Global_Sales],VGSales[Name],A3514)</f>
        <v>0.39</v>
      </c>
    </row>
    <row r="3515" spans="1:4" s="8" customFormat="1" x14ac:dyDescent="0.25">
      <c r="A3515" s="8" t="str">
        <v>NASCAR Heat</v>
      </c>
      <c r="B3515" s="8" cm="1">
        <f t="array" ref="B3515">SUM(1*(VGSales[Name]=A3515))</f>
        <v>1</v>
      </c>
      <c r="C3515" s="8" cm="1">
        <f t="array" ref="C3515">ROWS(_xlfn.UNIQUE(_xlfn._xlws.FILTER(VGSales[Genre],VGSales[Name]=A3515)))</f>
        <v>1</v>
      </c>
      <c r="D3515" s="8">
        <f>SUMIFS(VGSales[Global_Sales],VGSales[Name],A3515)</f>
        <v>0.39</v>
      </c>
    </row>
    <row r="3516" spans="1:4" s="8" customFormat="1" x14ac:dyDescent="0.25">
      <c r="A3516" s="8" t="str">
        <v>Bloody Roar</v>
      </c>
      <c r="B3516" s="8" cm="1">
        <f t="array" ref="B3516">SUM(1*(VGSales[Name]=A3516))</f>
        <v>1</v>
      </c>
      <c r="C3516" s="8" cm="1">
        <f t="array" ref="C3516">ROWS(_xlfn.UNIQUE(_xlfn._xlws.FILTER(VGSales[Genre],VGSales[Name]=A3516)))</f>
        <v>1</v>
      </c>
      <c r="D3516" s="8">
        <f>SUMIFS(VGSales[Global_Sales],VGSales[Name],A3516)</f>
        <v>0.39</v>
      </c>
    </row>
    <row r="3517" spans="1:4" s="8" customFormat="1" x14ac:dyDescent="0.25">
      <c r="A3517" s="8" t="str">
        <v>Bump 'n' Jump</v>
      </c>
      <c r="B3517" s="8" cm="1">
        <f t="array" ref="B3517">SUM(1*(VGSales[Name]=A3517))</f>
        <v>1</v>
      </c>
      <c r="C3517" s="8" cm="1">
        <f t="array" ref="C3517">ROWS(_xlfn.UNIQUE(_xlfn._xlws.FILTER(VGSales[Genre],VGSales[Name]=A3517)))</f>
        <v>1</v>
      </c>
      <c r="D3517" s="8">
        <f>SUMIFS(VGSales[Global_Sales],VGSales[Name],A3517)</f>
        <v>0.39</v>
      </c>
    </row>
    <row r="3518" spans="1:4" s="8" customFormat="1" x14ac:dyDescent="0.25">
      <c r="A3518" s="8" t="str">
        <v>Mobile Suit Gundam: Lost War Chronicles</v>
      </c>
      <c r="B3518" s="8" cm="1">
        <f t="array" ref="B3518">SUM(1*(VGSales[Name]=A3518))</f>
        <v>1</v>
      </c>
      <c r="C3518" s="8" cm="1">
        <f t="array" ref="C3518">ROWS(_xlfn.UNIQUE(_xlfn._xlws.FILTER(VGSales[Genre],VGSales[Name]=A3518)))</f>
        <v>1</v>
      </c>
      <c r="D3518" s="8">
        <f>SUMIFS(VGSales[Global_Sales],VGSales[Name],A3518)</f>
        <v>0.39</v>
      </c>
    </row>
    <row r="3519" spans="1:4" s="8" customFormat="1" x14ac:dyDescent="0.25">
      <c r="A3519" s="8" t="str">
        <v>Disney's Brother Bear</v>
      </c>
      <c r="B3519" s="8" cm="1">
        <f t="array" ref="B3519">SUM(1*(VGSales[Name]=A3519))</f>
        <v>1</v>
      </c>
      <c r="C3519" s="8" cm="1">
        <f t="array" ref="C3519">ROWS(_xlfn.UNIQUE(_xlfn._xlws.FILTER(VGSales[Genre],VGSales[Name]=A3519)))</f>
        <v>1</v>
      </c>
      <c r="D3519" s="8">
        <f>SUMIFS(VGSales[Global_Sales],VGSales[Name],A3519)</f>
        <v>0.39</v>
      </c>
    </row>
    <row r="3520" spans="1:4" s="8" customFormat="1" x14ac:dyDescent="0.25">
      <c r="A3520" s="8" t="str">
        <v>Naruto: Clash of Ninja Revolution 2</v>
      </c>
      <c r="B3520" s="8" cm="1">
        <f t="array" ref="B3520">SUM(1*(VGSales[Name]=A3520))</f>
        <v>1</v>
      </c>
      <c r="C3520" s="8" cm="1">
        <f t="array" ref="C3520">ROWS(_xlfn.UNIQUE(_xlfn._xlws.FILTER(VGSales[Genre],VGSales[Name]=A3520)))</f>
        <v>1</v>
      </c>
      <c r="D3520" s="8">
        <f>SUMIFS(VGSales[Global_Sales],VGSales[Name],A3520)</f>
        <v>0.39</v>
      </c>
    </row>
    <row r="3521" spans="1:4" s="8" customFormat="1" x14ac:dyDescent="0.25">
      <c r="A3521" s="8" t="str">
        <v>The House of The Dead III</v>
      </c>
      <c r="B3521" s="8" cm="1">
        <f t="array" ref="B3521">SUM(1*(VGSales[Name]=A3521))</f>
        <v>1</v>
      </c>
      <c r="C3521" s="8" cm="1">
        <f t="array" ref="C3521">ROWS(_xlfn.UNIQUE(_xlfn._xlws.FILTER(VGSales[Genre],VGSales[Name]=A3521)))</f>
        <v>1</v>
      </c>
      <c r="D3521" s="8">
        <f>SUMIFS(VGSales[Global_Sales],VGSales[Name],A3521)</f>
        <v>0.39</v>
      </c>
    </row>
    <row r="3522" spans="1:4" s="8" customFormat="1" x14ac:dyDescent="0.25">
      <c r="A3522" s="8" t="str">
        <v>Rune Factory: Frontier</v>
      </c>
      <c r="B3522" s="8" cm="1">
        <f t="array" ref="B3522">SUM(1*(VGSales[Name]=A3522))</f>
        <v>1</v>
      </c>
      <c r="C3522" s="8" cm="1">
        <f t="array" ref="C3522">ROWS(_xlfn.UNIQUE(_xlfn._xlws.FILTER(VGSales[Genre],VGSales[Name]=A3522)))</f>
        <v>1</v>
      </c>
      <c r="D3522" s="8">
        <f>SUMIFS(VGSales[Global_Sales],VGSales[Name],A3522)</f>
        <v>0.39</v>
      </c>
    </row>
    <row r="3523" spans="1:4" s="8" customFormat="1" x14ac:dyDescent="0.25">
      <c r="A3523" s="8" t="str">
        <v>Fire Emblem: Fuuin no Tsurugi</v>
      </c>
      <c r="B3523" s="8" cm="1">
        <f t="array" ref="B3523">SUM(1*(VGSales[Name]=A3523))</f>
        <v>1</v>
      </c>
      <c r="C3523" s="8" cm="1">
        <f t="array" ref="C3523">ROWS(_xlfn.UNIQUE(_xlfn._xlws.FILTER(VGSales[Genre],VGSales[Name]=A3523)))</f>
        <v>1</v>
      </c>
      <c r="D3523" s="8">
        <f>SUMIFS(VGSales[Global_Sales],VGSales[Name],A3523)</f>
        <v>0.39</v>
      </c>
    </row>
    <row r="3524" spans="1:4" s="8" customFormat="1" x14ac:dyDescent="0.25">
      <c r="A3524" s="8" t="str">
        <v>Ener-G: Gym Rockets</v>
      </c>
      <c r="B3524" s="8" cm="1">
        <f t="array" ref="B3524">SUM(1*(VGSales[Name]=A3524))</f>
        <v>1</v>
      </c>
      <c r="C3524" s="8" cm="1">
        <f t="array" ref="C3524">ROWS(_xlfn.UNIQUE(_xlfn._xlws.FILTER(VGSales[Genre],VGSales[Name]=A3524)))</f>
        <v>1</v>
      </c>
      <c r="D3524" s="8">
        <f>SUMIFS(VGSales[Global_Sales],VGSales[Name],A3524)</f>
        <v>0.39</v>
      </c>
    </row>
    <row r="3525" spans="1:4" s="8" customFormat="1" x14ac:dyDescent="0.25">
      <c r="A3525" s="8" t="str">
        <v>The Darkness II</v>
      </c>
      <c r="B3525" s="8" cm="1">
        <f t="array" ref="B3525">SUM(1*(VGSales[Name]=A3525))</f>
        <v>3</v>
      </c>
      <c r="C3525" s="8" cm="1">
        <f t="array" ref="C3525">ROWS(_xlfn.UNIQUE(_xlfn._xlws.FILTER(VGSales[Genre],VGSales[Name]=A3525)))</f>
        <v>1</v>
      </c>
      <c r="D3525" s="8">
        <f>SUMIFS(VGSales[Global_Sales],VGSales[Name],A3525)</f>
        <v>0.86</v>
      </c>
    </row>
    <row r="3526" spans="1:4" s="8" customFormat="1" x14ac:dyDescent="0.25">
      <c r="A3526" s="8" t="str">
        <v>Laser Blast</v>
      </c>
      <c r="B3526" s="8" cm="1">
        <f t="array" ref="B3526">SUM(1*(VGSales[Name]=A3526))</f>
        <v>1</v>
      </c>
      <c r="C3526" s="8" cm="1">
        <f t="array" ref="C3526">ROWS(_xlfn.UNIQUE(_xlfn._xlws.FILTER(VGSales[Genre],VGSales[Name]=A3526)))</f>
        <v>1</v>
      </c>
      <c r="D3526" s="8">
        <f>SUMIFS(VGSales[Global_Sales],VGSales[Name],A3526)</f>
        <v>0.39</v>
      </c>
    </row>
    <row r="3527" spans="1:4" s="8" customFormat="1" x14ac:dyDescent="0.25">
      <c r="A3527" s="8" t="str">
        <v>Dancing with the Stars: We Dance!</v>
      </c>
      <c r="B3527" s="8" cm="1">
        <f t="array" ref="B3527">SUM(1*(VGSales[Name]=A3527))</f>
        <v>2</v>
      </c>
      <c r="C3527" s="8" cm="1">
        <f t="array" ref="C3527">ROWS(_xlfn.UNIQUE(_xlfn._xlws.FILTER(VGSales[Genre],VGSales[Name]=A3527)))</f>
        <v>1</v>
      </c>
      <c r="D3527" s="8">
        <f>SUMIFS(VGSales[Global_Sales],VGSales[Name],A3527)</f>
        <v>0.78</v>
      </c>
    </row>
    <row r="3528" spans="1:4" s="8" customFormat="1" x14ac:dyDescent="0.25">
      <c r="A3528" s="8" t="str">
        <v>LocoRoco</v>
      </c>
      <c r="B3528" s="8" cm="1">
        <f t="array" ref="B3528">SUM(1*(VGSales[Name]=A3528))</f>
        <v>1</v>
      </c>
      <c r="C3528" s="8" cm="1">
        <f t="array" ref="C3528">ROWS(_xlfn.UNIQUE(_xlfn._xlws.FILTER(VGSales[Genre],VGSales[Name]=A3528)))</f>
        <v>1</v>
      </c>
      <c r="D3528" s="8">
        <f>SUMIFS(VGSales[Global_Sales],VGSales[Name],A3528)</f>
        <v>0.39</v>
      </c>
    </row>
    <row r="3529" spans="1:4" s="8" customFormat="1" x14ac:dyDescent="0.25">
      <c r="A3529" s="8" t="str">
        <v>Thrasher Presents: Skate and Destroy</v>
      </c>
      <c r="B3529" s="8" cm="1">
        <f t="array" ref="B3529">SUM(1*(VGSales[Name]=A3529))</f>
        <v>1</v>
      </c>
      <c r="C3529" s="8" cm="1">
        <f t="array" ref="C3529">ROWS(_xlfn.UNIQUE(_xlfn._xlws.FILTER(VGSales[Genre],VGSales[Name]=A3529)))</f>
        <v>1</v>
      </c>
      <c r="D3529" s="8">
        <f>SUMIFS(VGSales[Global_Sales],VGSales[Name],A3529)</f>
        <v>0.39</v>
      </c>
    </row>
    <row r="3530" spans="1:4" s="8" customFormat="1" x14ac:dyDescent="0.25">
      <c r="A3530" s="8" t="str">
        <v>Donkey Konga 2</v>
      </c>
      <c r="B3530" s="8" cm="1">
        <f t="array" ref="B3530">SUM(1*(VGSales[Name]=A3530))</f>
        <v>1</v>
      </c>
      <c r="C3530" s="8" cm="1">
        <f t="array" ref="C3530">ROWS(_xlfn.UNIQUE(_xlfn._xlws.FILTER(VGSales[Genre],VGSales[Name]=A3530)))</f>
        <v>1</v>
      </c>
      <c r="D3530" s="8">
        <f>SUMIFS(VGSales[Global_Sales],VGSales[Name],A3530)</f>
        <v>0.39</v>
      </c>
    </row>
    <row r="3531" spans="1:4" s="8" customFormat="1" x14ac:dyDescent="0.25">
      <c r="A3531" s="8" t="str">
        <v>Metal Gear Solid: The Legacy Collection</v>
      </c>
      <c r="B3531" s="8" cm="1">
        <f t="array" ref="B3531">SUM(1*(VGSales[Name]=A3531))</f>
        <v>1</v>
      </c>
      <c r="C3531" s="8" cm="1">
        <f t="array" ref="C3531">ROWS(_xlfn.UNIQUE(_xlfn._xlws.FILTER(VGSales[Genre],VGSales[Name]=A3531)))</f>
        <v>1</v>
      </c>
      <c r="D3531" s="8">
        <f>SUMIFS(VGSales[Global_Sales],VGSales[Name],A3531)</f>
        <v>0.39</v>
      </c>
    </row>
    <row r="3532" spans="1:4" s="8" customFormat="1" x14ac:dyDescent="0.25">
      <c r="A3532" s="8" t="str">
        <v>Tear Ring Saga Yutona Eiyuu Senki</v>
      </c>
      <c r="B3532" s="8" cm="1">
        <f t="array" ref="B3532">SUM(1*(VGSales[Name]=A3532))</f>
        <v>1</v>
      </c>
      <c r="C3532" s="8" cm="1">
        <f t="array" ref="C3532">ROWS(_xlfn.UNIQUE(_xlfn._xlws.FILTER(VGSales[Genre],VGSales[Name]=A3532)))</f>
        <v>1</v>
      </c>
      <c r="D3532" s="8">
        <f>SUMIFS(VGSales[Global_Sales],VGSales[Name],A3532)</f>
        <v>0.39</v>
      </c>
    </row>
    <row r="3533" spans="1:4" s="8" customFormat="1" x14ac:dyDescent="0.25">
      <c r="A3533" s="8" t="str">
        <v>Project X Zone</v>
      </c>
      <c r="B3533" s="8" cm="1">
        <f t="array" ref="B3533">SUM(1*(VGSales[Name]=A3533))</f>
        <v>1</v>
      </c>
      <c r="C3533" s="8" cm="1">
        <f t="array" ref="C3533">ROWS(_xlfn.UNIQUE(_xlfn._xlws.FILTER(VGSales[Genre],VGSales[Name]=A3533)))</f>
        <v>1</v>
      </c>
      <c r="D3533" s="8">
        <f>SUMIFS(VGSales[Global_Sales],VGSales[Name],A3533)</f>
        <v>0.39</v>
      </c>
    </row>
    <row r="3534" spans="1:4" s="8" customFormat="1" x14ac:dyDescent="0.25">
      <c r="A3534" s="8" t="str">
        <v>Wipeout 2048</v>
      </c>
      <c r="B3534" s="8" cm="1">
        <f t="array" ref="B3534">SUM(1*(VGSales[Name]=A3534))</f>
        <v>1</v>
      </c>
      <c r="C3534" s="8" cm="1">
        <f t="array" ref="C3534">ROWS(_xlfn.UNIQUE(_xlfn._xlws.FILTER(VGSales[Genre],VGSales[Name]=A3534)))</f>
        <v>1</v>
      </c>
      <c r="D3534" s="8">
        <f>SUMIFS(VGSales[Global_Sales],VGSales[Name],A3534)</f>
        <v>0.39</v>
      </c>
    </row>
    <row r="3535" spans="1:4" s="8" customFormat="1" x14ac:dyDescent="0.25">
      <c r="A3535" s="8" t="str">
        <v>Mystery Case Files: The Malgrave Incident</v>
      </c>
      <c r="B3535" s="8" cm="1">
        <f t="array" ref="B3535">SUM(1*(VGSales[Name]=A3535))</f>
        <v>1</v>
      </c>
      <c r="C3535" s="8" cm="1">
        <f t="array" ref="C3535">ROWS(_xlfn.UNIQUE(_xlfn._xlws.FILTER(VGSales[Genre],VGSales[Name]=A3535)))</f>
        <v>1</v>
      </c>
      <c r="D3535" s="8">
        <f>SUMIFS(VGSales[Global_Sales],VGSales[Name],A3535)</f>
        <v>0.39</v>
      </c>
    </row>
    <row r="3536" spans="1:4" s="8" customFormat="1" x14ac:dyDescent="0.25">
      <c r="A3536" s="8" t="str">
        <v>Yoshi Touch &amp; Go</v>
      </c>
      <c r="B3536" s="8" cm="1">
        <f t="array" ref="B3536">SUM(1*(VGSales[Name]=A3536))</f>
        <v>1</v>
      </c>
      <c r="C3536" s="8" cm="1">
        <f t="array" ref="C3536">ROWS(_xlfn.UNIQUE(_xlfn._xlws.FILTER(VGSales[Genre],VGSales[Name]=A3536)))</f>
        <v>1</v>
      </c>
      <c r="D3536" s="8">
        <f>SUMIFS(VGSales[Global_Sales],VGSales[Name],A3536)</f>
        <v>0.39</v>
      </c>
    </row>
    <row r="3537" spans="1:4" s="8" customFormat="1" x14ac:dyDescent="0.25">
      <c r="A3537" s="8" t="str">
        <v>Combat of Giants: Dinosaurs 3D</v>
      </c>
      <c r="B3537" s="8" cm="1">
        <f t="array" ref="B3537">SUM(1*(VGSales[Name]=A3537))</f>
        <v>1</v>
      </c>
      <c r="C3537" s="8" cm="1">
        <f t="array" ref="C3537">ROWS(_xlfn.UNIQUE(_xlfn._xlws.FILTER(VGSales[Genre],VGSales[Name]=A3537)))</f>
        <v>1</v>
      </c>
      <c r="D3537" s="8">
        <f>SUMIFS(VGSales[Global_Sales],VGSales[Name],A3537)</f>
        <v>0.39</v>
      </c>
    </row>
    <row r="3538" spans="1:4" s="8" customFormat="1" x14ac:dyDescent="0.25">
      <c r="A3538" s="8" t="str">
        <v>Taiko no Tatsujin Wii: Ketteiban</v>
      </c>
      <c r="B3538" s="8" cm="1">
        <f t="array" ref="B3538">SUM(1*(VGSales[Name]=A3538))</f>
        <v>1</v>
      </c>
      <c r="C3538" s="8" cm="1">
        <f t="array" ref="C3538">ROWS(_xlfn.UNIQUE(_xlfn._xlws.FILTER(VGSales[Genre],VGSales[Name]=A3538)))</f>
        <v>1</v>
      </c>
      <c r="D3538" s="8">
        <f>SUMIFS(VGSales[Global_Sales],VGSales[Name],A3538)</f>
        <v>0.39</v>
      </c>
    </row>
    <row r="3539" spans="1:4" s="8" customFormat="1" x14ac:dyDescent="0.25">
      <c r="A3539" s="8" t="str">
        <v>Age of Empires III</v>
      </c>
      <c r="B3539" s="8" cm="1">
        <f t="array" ref="B3539">SUM(1*(VGSales[Name]=A3539))</f>
        <v>1</v>
      </c>
      <c r="C3539" s="8" cm="1">
        <f t="array" ref="C3539">ROWS(_xlfn.UNIQUE(_xlfn._xlws.FILTER(VGSales[Genre],VGSales[Name]=A3539)))</f>
        <v>1</v>
      </c>
      <c r="D3539" s="8">
        <f>SUMIFS(VGSales[Global_Sales],VGSales[Name],A3539)</f>
        <v>0.39</v>
      </c>
    </row>
    <row r="3540" spans="1:4" s="8" customFormat="1" x14ac:dyDescent="0.25">
      <c r="A3540" s="8" t="str">
        <v>All-Star Baseball 2000</v>
      </c>
      <c r="B3540" s="8" cm="1">
        <f t="array" ref="B3540">SUM(1*(VGSales[Name]=A3540))</f>
        <v>1</v>
      </c>
      <c r="C3540" s="8" cm="1">
        <f t="array" ref="C3540">ROWS(_xlfn.UNIQUE(_xlfn._xlws.FILTER(VGSales[Genre],VGSales[Name]=A3540)))</f>
        <v>1</v>
      </c>
      <c r="D3540" s="8">
        <f>SUMIFS(VGSales[Global_Sales],VGSales[Name],A3540)</f>
        <v>0.39</v>
      </c>
    </row>
    <row r="3541" spans="1:4" s="8" customFormat="1" x14ac:dyDescent="0.25">
      <c r="A3541" s="8" t="str">
        <v>Custom Robo V2</v>
      </c>
      <c r="B3541" s="8" cm="1">
        <f t="array" ref="B3541">SUM(1*(VGSales[Name]=A3541))</f>
        <v>1</v>
      </c>
      <c r="C3541" s="8" cm="1">
        <f t="array" ref="C3541">ROWS(_xlfn.UNIQUE(_xlfn._xlws.FILTER(VGSales[Genre],VGSales[Name]=A3541)))</f>
        <v>1</v>
      </c>
      <c r="D3541" s="8">
        <f>SUMIFS(VGSales[Global_Sales],VGSales[Name],A3541)</f>
        <v>0.39</v>
      </c>
    </row>
    <row r="3542" spans="1:4" s="8" customFormat="1" x14ac:dyDescent="0.25">
      <c r="A3542" s="8" t="str">
        <v>Extreme-G: XG2</v>
      </c>
      <c r="B3542" s="8" cm="1">
        <f t="array" ref="B3542">SUM(1*(VGSales[Name]=A3542))</f>
        <v>1</v>
      </c>
      <c r="C3542" s="8" cm="1">
        <f t="array" ref="C3542">ROWS(_xlfn.UNIQUE(_xlfn._xlws.FILTER(VGSales[Genre],VGSales[Name]=A3542)))</f>
        <v>1</v>
      </c>
      <c r="D3542" s="8">
        <f>SUMIFS(VGSales[Global_Sales],VGSales[Name],A3542)</f>
        <v>0.39</v>
      </c>
    </row>
    <row r="3543" spans="1:4" s="8" customFormat="1" x14ac:dyDescent="0.25">
      <c r="A3543" s="8" t="str">
        <v>BattleTanx: Global Assault</v>
      </c>
      <c r="B3543" s="8" cm="1">
        <f t="array" ref="B3543">SUM(1*(VGSales[Name]=A3543))</f>
        <v>1</v>
      </c>
      <c r="C3543" s="8" cm="1">
        <f t="array" ref="C3543">ROWS(_xlfn.UNIQUE(_xlfn._xlws.FILTER(VGSales[Genre],VGSales[Name]=A3543)))</f>
        <v>1</v>
      </c>
      <c r="D3543" s="8">
        <f>SUMIFS(VGSales[Global_Sales],VGSales[Name],A3543)</f>
        <v>0.39</v>
      </c>
    </row>
    <row r="3544" spans="1:4" s="8" customFormat="1" x14ac:dyDescent="0.25">
      <c r="A3544" s="8" t="str">
        <v>Chibi-Robo! Plug into Adventure!</v>
      </c>
      <c r="B3544" s="8" cm="1">
        <f t="array" ref="B3544">SUM(1*(VGSales[Name]=A3544))</f>
        <v>1</v>
      </c>
      <c r="C3544" s="8" cm="1">
        <f t="array" ref="C3544">ROWS(_xlfn.UNIQUE(_xlfn._xlws.FILTER(VGSales[Genre],VGSales[Name]=A3544)))</f>
        <v>1</v>
      </c>
      <c r="D3544" s="8">
        <f>SUMIFS(VGSales[Global_Sales],VGSales[Name],A3544)</f>
        <v>0.39</v>
      </c>
    </row>
    <row r="3545" spans="1:4" s="8" customFormat="1" x14ac:dyDescent="0.25">
      <c r="A3545" s="8" t="str">
        <v>Dawn of Discovery</v>
      </c>
      <c r="B3545" s="8" cm="1">
        <f t="array" ref="B3545">SUM(1*(VGSales[Name]=A3545))</f>
        <v>3</v>
      </c>
      <c r="C3545" s="8" cm="1">
        <f t="array" ref="C3545">ROWS(_xlfn.UNIQUE(_xlfn._xlws.FILTER(VGSales[Genre],VGSales[Name]=A3545)))</f>
        <v>1</v>
      </c>
      <c r="D3545" s="8">
        <f>SUMIFS(VGSales[Global_Sales],VGSales[Name],A3545)</f>
        <v>0.72</v>
      </c>
    </row>
    <row r="3546" spans="1:4" s="8" customFormat="1" x14ac:dyDescent="0.25">
      <c r="A3546" s="8" t="str">
        <v>Jampack Winter 2003 (RP-T)</v>
      </c>
      <c r="B3546" s="8" cm="1">
        <f t="array" ref="B3546">SUM(1*(VGSales[Name]=A3546))</f>
        <v>1</v>
      </c>
      <c r="C3546" s="8" cm="1">
        <f t="array" ref="C3546">ROWS(_xlfn.UNIQUE(_xlfn._xlws.FILTER(VGSales[Genre],VGSales[Name]=A3546)))</f>
        <v>1</v>
      </c>
      <c r="D3546" s="8">
        <f>SUMIFS(VGSales[Global_Sales],VGSales[Name],A3546)</f>
        <v>0.39</v>
      </c>
    </row>
    <row r="3547" spans="1:4" s="8" customFormat="1" x14ac:dyDescent="0.25">
      <c r="A3547" s="8" t="str">
        <v>Kengo: Master of Bushido</v>
      </c>
      <c r="B3547" s="8" cm="1">
        <f t="array" ref="B3547">SUM(1*(VGSales[Name]=A3547))</f>
        <v>1</v>
      </c>
      <c r="C3547" s="8" cm="1">
        <f t="array" ref="C3547">ROWS(_xlfn.UNIQUE(_xlfn._xlws.FILTER(VGSales[Genre],VGSales[Name]=A3547)))</f>
        <v>1</v>
      </c>
      <c r="D3547" s="8">
        <f>SUMIFS(VGSales[Global_Sales],VGSales[Name],A3547)</f>
        <v>0.39</v>
      </c>
    </row>
    <row r="3548" spans="1:4" s="8" customFormat="1" x14ac:dyDescent="0.25">
      <c r="A3548" s="8" t="str">
        <v>Blood Omen 2</v>
      </c>
      <c r="B3548" s="8" cm="1">
        <f t="array" ref="B3548">SUM(1*(VGSales[Name]=A3548))</f>
        <v>3</v>
      </c>
      <c r="C3548" s="8" cm="1">
        <f t="array" ref="C3548">ROWS(_xlfn.UNIQUE(_xlfn._xlws.FILTER(VGSales[Genre],VGSales[Name]=A3548)))</f>
        <v>1</v>
      </c>
      <c r="D3548" s="8">
        <f>SUMIFS(VGSales[Global_Sales],VGSales[Name],A3548)</f>
        <v>0.63000000000000012</v>
      </c>
    </row>
    <row r="3549" spans="1:4" s="8" customFormat="1" x14ac:dyDescent="0.25">
      <c r="A3549" s="8" t="str">
        <v>Sesame Street: Elmo's A-to-Zoo Adventure</v>
      </c>
      <c r="B3549" s="8" cm="1">
        <f t="array" ref="B3549">SUM(1*(VGSales[Name]=A3549))</f>
        <v>3</v>
      </c>
      <c r="C3549" s="8" cm="1">
        <f t="array" ref="C3549">ROWS(_xlfn.UNIQUE(_xlfn._xlws.FILTER(VGSales[Genre],VGSales[Name]=A3549)))</f>
        <v>1</v>
      </c>
      <c r="D3549" s="8">
        <f>SUMIFS(VGSales[Global_Sales],VGSales[Name],A3549)</f>
        <v>0.72000000000000008</v>
      </c>
    </row>
    <row r="3550" spans="1:4" s="8" customFormat="1" x14ac:dyDescent="0.25">
      <c r="A3550" s="8" t="str">
        <v>Super Fire ProWrestling</v>
      </c>
      <c r="B3550" s="8" cm="1">
        <f t="array" ref="B3550">SUM(1*(VGSales[Name]=A3550))</f>
        <v>1</v>
      </c>
      <c r="C3550" s="8" cm="1">
        <f t="array" ref="C3550">ROWS(_xlfn.UNIQUE(_xlfn._xlws.FILTER(VGSales[Genre],VGSales[Name]=A3550)))</f>
        <v>1</v>
      </c>
      <c r="D3550" s="8">
        <f>SUMIFS(VGSales[Global_Sales],VGSales[Name],A3550)</f>
        <v>0.39</v>
      </c>
    </row>
    <row r="3551" spans="1:4" s="8" customFormat="1" x14ac:dyDescent="0.25">
      <c r="A3551" s="8" t="str">
        <v>Cabela's Dangerous Hunts 2</v>
      </c>
      <c r="B3551" s="8" cm="1">
        <f t="array" ref="B3551">SUM(1*(VGSales[Name]=A3551))</f>
        <v>3</v>
      </c>
      <c r="C3551" s="8" cm="1">
        <f t="array" ref="C3551">ROWS(_xlfn.UNIQUE(_xlfn._xlws.FILTER(VGSales[Genre],VGSales[Name]=A3551)))</f>
        <v>1</v>
      </c>
      <c r="D3551" s="8">
        <f>SUMIFS(VGSales[Global_Sales],VGSales[Name],A3551)</f>
        <v>0.53</v>
      </c>
    </row>
    <row r="3552" spans="1:4" s="8" customFormat="1" x14ac:dyDescent="0.25">
      <c r="A3552" s="8" t="str">
        <v>SpongeBob vs The Big One: Beach Party Cook Off</v>
      </c>
      <c r="B3552" s="8" cm="1">
        <f t="array" ref="B3552">SUM(1*(VGSales[Name]=A3552))</f>
        <v>1</v>
      </c>
      <c r="C3552" s="8" cm="1">
        <f t="array" ref="C3552">ROWS(_xlfn.UNIQUE(_xlfn._xlws.FILTER(VGSales[Genre],VGSales[Name]=A3552)))</f>
        <v>1</v>
      </c>
      <c r="D3552" s="8">
        <f>SUMIFS(VGSales[Global_Sales],VGSales[Name],A3552)</f>
        <v>0.39</v>
      </c>
    </row>
    <row r="3553" spans="1:4" s="8" customFormat="1" x14ac:dyDescent="0.25">
      <c r="A3553" s="8" t="str">
        <v>MotoGP 08</v>
      </c>
      <c r="B3553" s="8" cm="1">
        <f t="array" ref="B3553">SUM(1*(VGSales[Name]=A3553))</f>
        <v>3</v>
      </c>
      <c r="C3553" s="8" cm="1">
        <f t="array" ref="C3553">ROWS(_xlfn.UNIQUE(_xlfn._xlws.FILTER(VGSales[Genre],VGSales[Name]=A3553)))</f>
        <v>1</v>
      </c>
      <c r="D3553" s="8">
        <f>SUMIFS(VGSales[Global_Sales],VGSales[Name],A3553)</f>
        <v>0.96</v>
      </c>
    </row>
    <row r="3554" spans="1:4" s="8" customFormat="1" x14ac:dyDescent="0.25">
      <c r="A3554" s="8" t="str">
        <v>Imagine: Party Babyz</v>
      </c>
      <c r="B3554" s="8" cm="1">
        <f t="array" ref="B3554">SUM(1*(VGSales[Name]=A3554))</f>
        <v>1</v>
      </c>
      <c r="C3554" s="8" cm="1">
        <f t="array" ref="C3554">ROWS(_xlfn.UNIQUE(_xlfn._xlws.FILTER(VGSales[Genre],VGSales[Name]=A3554)))</f>
        <v>1</v>
      </c>
      <c r="D3554" s="8">
        <f>SUMIFS(VGSales[Global_Sales],VGSales[Name],A3554)</f>
        <v>0.39</v>
      </c>
    </row>
    <row r="3555" spans="1:4" s="8" customFormat="1" x14ac:dyDescent="0.25">
      <c r="A3555" s="8" t="str">
        <v>Chessmaster</v>
      </c>
      <c r="B3555" s="8" cm="1">
        <f t="array" ref="B3555">SUM(1*(VGSales[Name]=A3555))</f>
        <v>3</v>
      </c>
      <c r="C3555" s="8" cm="1">
        <f t="array" ref="C3555">ROWS(_xlfn.UNIQUE(_xlfn._xlws.FILTER(VGSales[Genre],VGSales[Name]=A3555)))</f>
        <v>1</v>
      </c>
      <c r="D3555" s="8">
        <f>SUMIFS(VGSales[Global_Sales],VGSales[Name],A3555)</f>
        <v>0.56000000000000005</v>
      </c>
    </row>
    <row r="3556" spans="1:4" s="8" customFormat="1" x14ac:dyDescent="0.25">
      <c r="A3556" s="8" t="str">
        <v>Tiger Woods PGA Tour 14</v>
      </c>
      <c r="B3556" s="8" cm="1">
        <f t="array" ref="B3556">SUM(1*(VGSales[Name]=A3556))</f>
        <v>2</v>
      </c>
      <c r="C3556" s="8" cm="1">
        <f t="array" ref="C3556">ROWS(_xlfn.UNIQUE(_xlfn._xlws.FILTER(VGSales[Genre],VGSales[Name]=A3556)))</f>
        <v>1</v>
      </c>
      <c r="D3556" s="8">
        <f>SUMIFS(VGSales[Global_Sales],VGSales[Name],A3556)</f>
        <v>0.75</v>
      </c>
    </row>
    <row r="3557" spans="1:4" s="8" customFormat="1" x14ac:dyDescent="0.25">
      <c r="A3557" s="8" t="str">
        <v>Fatal Fury</v>
      </c>
      <c r="B3557" s="8" cm="1">
        <f t="array" ref="B3557">SUM(1*(VGSales[Name]=A3557))</f>
        <v>1</v>
      </c>
      <c r="C3557" s="8" cm="1">
        <f t="array" ref="C3557">ROWS(_xlfn.UNIQUE(_xlfn._xlws.FILTER(VGSales[Genre],VGSales[Name]=A3557)))</f>
        <v>1</v>
      </c>
      <c r="D3557" s="8">
        <f>SUMIFS(VGSales[Global_Sales],VGSales[Name],A3557)</f>
        <v>0.39</v>
      </c>
    </row>
    <row r="3558" spans="1:4" s="8" customFormat="1" x14ac:dyDescent="0.25">
      <c r="A3558" s="8" t="str">
        <v>From TV Animation One Piece: Yume no Lufy Kaizokudan Tanjou!</v>
      </c>
      <c r="B3558" s="8" cm="1">
        <f t="array" ref="B3558">SUM(1*(VGSales[Name]=A3558))</f>
        <v>1</v>
      </c>
      <c r="C3558" s="8" cm="1">
        <f t="array" ref="C3558">ROWS(_xlfn.UNIQUE(_xlfn._xlws.FILTER(VGSales[Genre],VGSales[Name]=A3558)))</f>
        <v>1</v>
      </c>
      <c r="D3558" s="8">
        <f>SUMIFS(VGSales[Global_Sales],VGSales[Name],A3558)</f>
        <v>0.39</v>
      </c>
    </row>
    <row r="3559" spans="1:4" s="8" customFormat="1" x14ac:dyDescent="0.25">
      <c r="A3559" s="8" t="str">
        <v>The Dog Island</v>
      </c>
      <c r="B3559" s="8" cm="1">
        <f t="array" ref="B3559">SUM(1*(VGSales[Name]=A3559))</f>
        <v>2</v>
      </c>
      <c r="C3559" s="8" cm="1">
        <f t="array" ref="C3559">ROWS(_xlfn.UNIQUE(_xlfn._xlws.FILTER(VGSales[Genre],VGSales[Name]=A3559)))</f>
        <v>1</v>
      </c>
      <c r="D3559" s="8">
        <f>SUMIFS(VGSales[Global_Sales],VGSales[Name],A3559)</f>
        <v>0.66</v>
      </c>
    </row>
    <row r="3560" spans="1:4" s="8" customFormat="1" x14ac:dyDescent="0.25">
      <c r="A3560" s="8" t="str">
        <v>Madden NFL Football</v>
      </c>
      <c r="B3560" s="8" cm="1">
        <f t="array" ref="B3560">SUM(1*(VGSales[Name]=A3560))</f>
        <v>1</v>
      </c>
      <c r="C3560" s="8" cm="1">
        <f t="array" ref="C3560">ROWS(_xlfn.UNIQUE(_xlfn._xlws.FILTER(VGSales[Genre],VGSales[Name]=A3560)))</f>
        <v>1</v>
      </c>
      <c r="D3560" s="8">
        <f>SUMIFS(VGSales[Global_Sales],VGSales[Name],A3560)</f>
        <v>0.39</v>
      </c>
    </row>
    <row r="3561" spans="1:4" s="8" customFormat="1" x14ac:dyDescent="0.25">
      <c r="A3561" s="8" t="str">
        <v>Ice Age 2: The Meltdown</v>
      </c>
      <c r="B3561" s="8" cm="1">
        <f t="array" ref="B3561">SUM(1*(VGSales[Name]=A3561))</f>
        <v>6</v>
      </c>
      <c r="C3561" s="8" cm="1">
        <f t="array" ref="C3561">ROWS(_xlfn.UNIQUE(_xlfn._xlws.FILTER(VGSales[Genre],VGSales[Name]=A3561)))</f>
        <v>1</v>
      </c>
      <c r="D3561" s="8">
        <f>SUMIFS(VGSales[Global_Sales],VGSales[Name],A3561)</f>
        <v>1.1600000000000001</v>
      </c>
    </row>
    <row r="3562" spans="1:4" s="8" customFormat="1" x14ac:dyDescent="0.25">
      <c r="A3562" s="8" t="str">
        <v>Super Famista 3</v>
      </c>
      <c r="B3562" s="8" cm="1">
        <f t="array" ref="B3562">SUM(1*(VGSales[Name]=A3562))</f>
        <v>1</v>
      </c>
      <c r="C3562" s="8" cm="1">
        <f t="array" ref="C3562">ROWS(_xlfn.UNIQUE(_xlfn._xlws.FILTER(VGSales[Genre],VGSales[Name]=A3562)))</f>
        <v>1</v>
      </c>
      <c r="D3562" s="8">
        <f>SUMIFS(VGSales[Global_Sales],VGSales[Name],A3562)</f>
        <v>0.39</v>
      </c>
    </row>
    <row r="3563" spans="1:4" s="8" customFormat="1" x14ac:dyDescent="0.25">
      <c r="A3563" s="8" t="str">
        <v>Auto Modellista</v>
      </c>
      <c r="B3563" s="8" cm="1">
        <f t="array" ref="B3563">SUM(1*(VGSales[Name]=A3563))</f>
        <v>2</v>
      </c>
      <c r="C3563" s="8" cm="1">
        <f t="array" ref="C3563">ROWS(_xlfn.UNIQUE(_xlfn._xlws.FILTER(VGSales[Genre],VGSales[Name]=A3563)))</f>
        <v>1</v>
      </c>
      <c r="D3563" s="8">
        <f>SUMIFS(VGSales[Global_Sales],VGSales[Name],A3563)</f>
        <v>0.42000000000000004</v>
      </c>
    </row>
    <row r="3564" spans="1:4" s="8" customFormat="1" x14ac:dyDescent="0.25">
      <c r="A3564" s="8" t="str">
        <v>Tom Clancy's Ghost Recon 2: Summit Strike</v>
      </c>
      <c r="B3564" s="8" cm="1">
        <f t="array" ref="B3564">SUM(1*(VGSales[Name]=A3564))</f>
        <v>1</v>
      </c>
      <c r="C3564" s="8" cm="1">
        <f t="array" ref="C3564">ROWS(_xlfn.UNIQUE(_xlfn._xlws.FILTER(VGSales[Genre],VGSales[Name]=A3564)))</f>
        <v>1</v>
      </c>
      <c r="D3564" s="8">
        <f>SUMIFS(VGSales[Global_Sales],VGSales[Name],A3564)</f>
        <v>0.39</v>
      </c>
    </row>
    <row r="3565" spans="1:4" s="8" customFormat="1" x14ac:dyDescent="0.25">
      <c r="A3565" s="8" t="str">
        <v>Junior Classic Games</v>
      </c>
      <c r="B3565" s="8" cm="1">
        <f t="array" ref="B3565">SUM(1*(VGSales[Name]=A3565))</f>
        <v>1</v>
      </c>
      <c r="C3565" s="8" cm="1">
        <f t="array" ref="C3565">ROWS(_xlfn.UNIQUE(_xlfn._xlws.FILTER(VGSales[Genre],VGSales[Name]=A3565)))</f>
        <v>1</v>
      </c>
      <c r="D3565" s="8">
        <f>SUMIFS(VGSales[Global_Sales],VGSales[Name],A3565)</f>
        <v>0.39</v>
      </c>
    </row>
    <row r="3566" spans="1:4" s="8" customFormat="1" x14ac:dyDescent="0.25">
      <c r="A3566" s="8" t="str">
        <v>Hooked! Again: Real Motion Fishing</v>
      </c>
      <c r="B3566" s="8" cm="1">
        <f t="array" ref="B3566">SUM(1*(VGSales[Name]=A3566))</f>
        <v>1</v>
      </c>
      <c r="C3566" s="8" cm="1">
        <f t="array" ref="C3566">ROWS(_xlfn.UNIQUE(_xlfn._xlws.FILTER(VGSales[Genre],VGSales[Name]=A3566)))</f>
        <v>1</v>
      </c>
      <c r="D3566" s="8">
        <f>SUMIFS(VGSales[Global_Sales],VGSales[Name],A3566)</f>
        <v>0.39</v>
      </c>
    </row>
    <row r="3567" spans="1:4" s="8" customFormat="1" x14ac:dyDescent="0.25">
      <c r="A3567" s="8" t="str">
        <v>Airlock</v>
      </c>
      <c r="B3567" s="8" cm="1">
        <f t="array" ref="B3567">SUM(1*(VGSales[Name]=A3567))</f>
        <v>1</v>
      </c>
      <c r="C3567" s="8" cm="1">
        <f t="array" ref="C3567">ROWS(_xlfn.UNIQUE(_xlfn._xlws.FILTER(VGSales[Genre],VGSales[Name]=A3567)))</f>
        <v>1</v>
      </c>
      <c r="D3567" s="8">
        <f>SUMIFS(VGSales[Global_Sales],VGSales[Name],A3567)</f>
        <v>0.39</v>
      </c>
    </row>
    <row r="3568" spans="1:4" s="8" customFormat="1" x14ac:dyDescent="0.25">
      <c r="A3568" s="8" t="str">
        <v>Tokimeki Memorial 2</v>
      </c>
      <c r="B3568" s="8" cm="1">
        <f t="array" ref="B3568">SUM(1*(VGSales[Name]=A3568))</f>
        <v>1</v>
      </c>
      <c r="C3568" s="8" cm="1">
        <f t="array" ref="C3568">ROWS(_xlfn.UNIQUE(_xlfn._xlws.FILTER(VGSales[Genre],VGSales[Name]=A3568)))</f>
        <v>1</v>
      </c>
      <c r="D3568" s="8">
        <f>SUMIFS(VGSales[Global_Sales],VGSales[Name],A3568)</f>
        <v>0.39</v>
      </c>
    </row>
    <row r="3569" spans="1:4" s="8" customFormat="1" x14ac:dyDescent="0.25">
      <c r="A3569" s="8" t="str">
        <v>Samurai Warriors Chronicles</v>
      </c>
      <c r="B3569" s="8" cm="1">
        <f t="array" ref="B3569">SUM(1*(VGSales[Name]=A3569))</f>
        <v>1</v>
      </c>
      <c r="C3569" s="8" cm="1">
        <f t="array" ref="C3569">ROWS(_xlfn.UNIQUE(_xlfn._xlws.FILTER(VGSales[Genre],VGSales[Name]=A3569)))</f>
        <v>1</v>
      </c>
      <c r="D3569" s="8">
        <f>SUMIFS(VGSales[Global_Sales],VGSales[Name],A3569)</f>
        <v>0.39</v>
      </c>
    </row>
    <row r="3570" spans="1:4" s="8" customFormat="1" x14ac:dyDescent="0.25">
      <c r="A3570" s="8" t="str">
        <v>Ice Age: Dawn of the Dinosaurs</v>
      </c>
      <c r="B3570" s="8" cm="1">
        <f t="array" ref="B3570">SUM(1*(VGSales[Name]=A3570))</f>
        <v>6</v>
      </c>
      <c r="C3570" s="8" cm="1">
        <f t="array" ref="C3570">ROWS(_xlfn.UNIQUE(_xlfn._xlws.FILTER(VGSales[Genre],VGSales[Name]=A3570)))</f>
        <v>1</v>
      </c>
      <c r="D3570" s="8">
        <f>SUMIFS(VGSales[Global_Sales],VGSales[Name],A3570)</f>
        <v>1.1800000000000002</v>
      </c>
    </row>
    <row r="3571" spans="1:4" s="8" customFormat="1" x14ac:dyDescent="0.25">
      <c r="A3571" s="8" t="str">
        <v>Dance Party: Pop Hits</v>
      </c>
      <c r="B3571" s="8" cm="1">
        <f t="array" ref="B3571">SUM(1*(VGSales[Name]=A3571))</f>
        <v>1</v>
      </c>
      <c r="C3571" s="8" cm="1">
        <f t="array" ref="C3571">ROWS(_xlfn.UNIQUE(_xlfn._xlws.FILTER(VGSales[Genre],VGSales[Name]=A3571)))</f>
        <v>1</v>
      </c>
      <c r="D3571" s="8">
        <f>SUMIFS(VGSales[Global_Sales],VGSales[Name],A3571)</f>
        <v>0.39</v>
      </c>
    </row>
    <row r="3572" spans="1:4" s="8" customFormat="1" x14ac:dyDescent="0.25">
      <c r="A3572" s="8" t="str">
        <v>Jam Sessions: Sing and Play Guitar (US sales)</v>
      </c>
      <c r="B3572" s="8" cm="1">
        <f t="array" ref="B3572">SUM(1*(VGSales[Name]=A3572))</f>
        <v>1</v>
      </c>
      <c r="C3572" s="8" cm="1">
        <f t="array" ref="C3572">ROWS(_xlfn.UNIQUE(_xlfn._xlws.FILTER(VGSales[Genre],VGSales[Name]=A3572)))</f>
        <v>1</v>
      </c>
      <c r="D3572" s="8">
        <f>SUMIFS(VGSales[Global_Sales],VGSales[Name],A3572)</f>
        <v>0.38</v>
      </c>
    </row>
    <row r="3573" spans="1:4" s="8" customFormat="1" x14ac:dyDescent="0.25">
      <c r="A3573" s="8" t="str">
        <v>Evil Dead: Fistfull of Boomstick</v>
      </c>
      <c r="B3573" s="8" cm="1">
        <f t="array" ref="B3573">SUM(1*(VGSales[Name]=A3573))</f>
        <v>2</v>
      </c>
      <c r="C3573" s="8" cm="1">
        <f t="array" ref="C3573">ROWS(_xlfn.UNIQUE(_xlfn._xlws.FILTER(VGSales[Genre],VGSales[Name]=A3573)))</f>
        <v>1</v>
      </c>
      <c r="D3573" s="8">
        <f>SUMIFS(VGSales[Global_Sales],VGSales[Name],A3573)</f>
        <v>0.48</v>
      </c>
    </row>
    <row r="3574" spans="1:4" s="8" customFormat="1" x14ac:dyDescent="0.25">
      <c r="A3574" s="8" t="str">
        <v>One Piece: Unlimited World Red</v>
      </c>
      <c r="B3574" s="8" cm="1">
        <f t="array" ref="B3574">SUM(1*(VGSales[Name]=A3574))</f>
        <v>4</v>
      </c>
      <c r="C3574" s="8" cm="1">
        <f t="array" ref="C3574">ROWS(_xlfn.UNIQUE(_xlfn._xlws.FILTER(VGSales[Genre],VGSales[Name]=A3574)))</f>
        <v>1</v>
      </c>
      <c r="D3574" s="8">
        <f>SUMIFS(VGSales[Global_Sales],VGSales[Name],A3574)</f>
        <v>0.91999999999999993</v>
      </c>
    </row>
    <row r="3575" spans="1:4" s="8" customFormat="1" x14ac:dyDescent="0.25">
      <c r="A3575" s="8" t="str">
        <v>Phantasy Star Ø</v>
      </c>
      <c r="B3575" s="8" cm="1">
        <f t="array" ref="B3575">SUM(1*(VGSales[Name]=A3575))</f>
        <v>1</v>
      </c>
      <c r="C3575" s="8" cm="1">
        <f t="array" ref="C3575">ROWS(_xlfn.UNIQUE(_xlfn._xlws.FILTER(VGSales[Genre],VGSales[Name]=A3575)))</f>
        <v>1</v>
      </c>
      <c r="D3575" s="8">
        <f>SUMIFS(VGSales[Global_Sales],VGSales[Name],A3575)</f>
        <v>0.38</v>
      </c>
    </row>
    <row r="3576" spans="1:4" s="8" customFormat="1" x14ac:dyDescent="0.25">
      <c r="A3576" s="8" t="str">
        <v>Triple Play 97</v>
      </c>
      <c r="B3576" s="8" cm="1">
        <f t="array" ref="B3576">SUM(1*(VGSales[Name]=A3576))</f>
        <v>1</v>
      </c>
      <c r="C3576" s="8" cm="1">
        <f t="array" ref="C3576">ROWS(_xlfn.UNIQUE(_xlfn._xlws.FILTER(VGSales[Genre],VGSales[Name]=A3576)))</f>
        <v>1</v>
      </c>
      <c r="D3576" s="8">
        <f>SUMIFS(VGSales[Global_Sales],VGSales[Name],A3576)</f>
        <v>0.38</v>
      </c>
    </row>
    <row r="3577" spans="1:4" s="8" customFormat="1" x14ac:dyDescent="0.25">
      <c r="A3577" s="8" t="str">
        <v>Virtua Tennis 2009</v>
      </c>
      <c r="B3577" s="8" cm="1">
        <f t="array" ref="B3577">SUM(1*(VGSales[Name]=A3577))</f>
        <v>3</v>
      </c>
      <c r="C3577" s="8" cm="1">
        <f t="array" ref="C3577">ROWS(_xlfn.UNIQUE(_xlfn._xlws.FILTER(VGSales[Genre],VGSales[Name]=A3577)))</f>
        <v>1</v>
      </c>
      <c r="D3577" s="8">
        <f>SUMIFS(VGSales[Global_Sales],VGSales[Name],A3577)</f>
        <v>1.0900000000000001</v>
      </c>
    </row>
    <row r="3578" spans="1:4" s="8" customFormat="1" x14ac:dyDescent="0.25">
      <c r="A3578" s="8" t="str">
        <v>Super Soccer</v>
      </c>
      <c r="B3578" s="8" cm="1">
        <f t="array" ref="B3578">SUM(1*(VGSales[Name]=A3578))</f>
        <v>1</v>
      </c>
      <c r="C3578" s="8" cm="1">
        <f t="array" ref="C3578">ROWS(_xlfn.UNIQUE(_xlfn._xlws.FILTER(VGSales[Genre],VGSales[Name]=A3578)))</f>
        <v>1</v>
      </c>
      <c r="D3578" s="8">
        <f>SUMIFS(VGSales[Global_Sales],VGSales[Name],A3578)</f>
        <v>0.38</v>
      </c>
    </row>
    <row r="3579" spans="1:4" s="8" customFormat="1" x14ac:dyDescent="0.25">
      <c r="A3579" s="8" t="str">
        <v>Shin Megami Tensei: Nocturne</v>
      </c>
      <c r="B3579" s="8" cm="1">
        <f t="array" ref="B3579">SUM(1*(VGSales[Name]=A3579))</f>
        <v>1</v>
      </c>
      <c r="C3579" s="8" cm="1">
        <f t="array" ref="C3579">ROWS(_xlfn.UNIQUE(_xlfn._xlws.FILTER(VGSales[Genre],VGSales[Name]=A3579)))</f>
        <v>1</v>
      </c>
      <c r="D3579" s="8">
        <f>SUMIFS(VGSales[Global_Sales],VGSales[Name],A3579)</f>
        <v>0.38</v>
      </c>
    </row>
    <row r="3580" spans="1:4" s="8" customFormat="1" x14ac:dyDescent="0.25">
      <c r="A3580" s="8" t="str">
        <v>Wario Land II (GBC)</v>
      </c>
      <c r="B3580" s="8" cm="1">
        <f t="array" ref="B3580">SUM(1*(VGSales[Name]=A3580))</f>
        <v>1</v>
      </c>
      <c r="C3580" s="8" cm="1">
        <f t="array" ref="C3580">ROWS(_xlfn.UNIQUE(_xlfn._xlws.FILTER(VGSales[Genre],VGSales[Name]=A3580)))</f>
        <v>1</v>
      </c>
      <c r="D3580" s="8">
        <f>SUMIFS(VGSales[Global_Sales],VGSales[Name],A3580)</f>
        <v>0.38</v>
      </c>
    </row>
    <row r="3581" spans="1:4" s="8" customFormat="1" x14ac:dyDescent="0.25">
      <c r="A3581" s="8" t="str">
        <v>Bakusou Dekotora Densetsu: Otoko Ippiki Yume Kaidoi</v>
      </c>
      <c r="B3581" s="8" cm="1">
        <f t="array" ref="B3581">SUM(1*(VGSales[Name]=A3581))</f>
        <v>1</v>
      </c>
      <c r="C3581" s="8" cm="1">
        <f t="array" ref="C3581">ROWS(_xlfn.UNIQUE(_xlfn._xlws.FILTER(VGSales[Genre],VGSales[Name]=A3581)))</f>
        <v>1</v>
      </c>
      <c r="D3581" s="8">
        <f>SUMIFS(VGSales[Global_Sales],VGSales[Name],A3581)</f>
        <v>0.38</v>
      </c>
    </row>
    <row r="3582" spans="1:4" s="8" customFormat="1" x14ac:dyDescent="0.25">
      <c r="A3582" s="8" t="str">
        <v>Imagine: Salon Stylist</v>
      </c>
      <c r="B3582" s="8" cm="1">
        <f t="array" ref="B3582">SUM(1*(VGSales[Name]=A3582))</f>
        <v>1</v>
      </c>
      <c r="C3582" s="8" cm="1">
        <f t="array" ref="C3582">ROWS(_xlfn.UNIQUE(_xlfn._xlws.FILTER(VGSales[Genre],VGSales[Name]=A3582)))</f>
        <v>1</v>
      </c>
      <c r="D3582" s="8">
        <f>SUMIFS(VGSales[Global_Sales],VGSales[Name],A3582)</f>
        <v>0.38</v>
      </c>
    </row>
    <row r="3583" spans="1:4" s="8" customFormat="1" x14ac:dyDescent="0.25">
      <c r="A3583" s="8" t="str">
        <v>Looney Tunes: Acme Arsenal</v>
      </c>
      <c r="B3583" s="8" cm="1">
        <f t="array" ref="B3583">SUM(1*(VGSales[Name]=A3583))</f>
        <v>3</v>
      </c>
      <c r="C3583" s="8" cm="1">
        <f t="array" ref="C3583">ROWS(_xlfn.UNIQUE(_xlfn._xlws.FILTER(VGSales[Genre],VGSales[Name]=A3583)))</f>
        <v>1</v>
      </c>
      <c r="D3583" s="8">
        <f>SUMIFS(VGSales[Global_Sales],VGSales[Name],A3583)</f>
        <v>0.69</v>
      </c>
    </row>
    <row r="3584" spans="1:4" s="8" customFormat="1" x14ac:dyDescent="0.25">
      <c r="A3584" s="8" t="str">
        <v>Cabela's Dangerous Hunts 2009</v>
      </c>
      <c r="B3584" s="8" cm="1">
        <f t="array" ref="B3584">SUM(1*(VGSales[Name]=A3584))</f>
        <v>4</v>
      </c>
      <c r="C3584" s="8" cm="1">
        <f t="array" ref="C3584">ROWS(_xlfn.UNIQUE(_xlfn._xlws.FILTER(VGSales[Genre],VGSales[Name]=A3584)))</f>
        <v>1</v>
      </c>
      <c r="D3584" s="8">
        <f>SUMIFS(VGSales[Global_Sales],VGSales[Name],A3584)</f>
        <v>0.82000000000000006</v>
      </c>
    </row>
    <row r="3585" spans="1:4" s="8" customFormat="1" x14ac:dyDescent="0.25">
      <c r="A3585" s="8" t="str">
        <v>Fragile Dreams: Farewell Ruins of the Moon</v>
      </c>
      <c r="B3585" s="8" cm="1">
        <f t="array" ref="B3585">SUM(1*(VGSales[Name]=A3585))</f>
        <v>1</v>
      </c>
      <c r="C3585" s="8" cm="1">
        <f t="array" ref="C3585">ROWS(_xlfn.UNIQUE(_xlfn._xlws.FILTER(VGSales[Genre],VGSales[Name]=A3585)))</f>
        <v>1</v>
      </c>
      <c r="D3585" s="8">
        <f>SUMIFS(VGSales[Global_Sales],VGSales[Name],A3585)</f>
        <v>0.38</v>
      </c>
    </row>
    <row r="3586" spans="1:4" s="8" customFormat="1" x14ac:dyDescent="0.25">
      <c r="A3586" s="8" t="str">
        <v>SD Gundam G Generation Spirits</v>
      </c>
      <c r="B3586" s="8" cm="1">
        <f t="array" ref="B3586">SUM(1*(VGSales[Name]=A3586))</f>
        <v>1</v>
      </c>
      <c r="C3586" s="8" cm="1">
        <f t="array" ref="C3586">ROWS(_xlfn.UNIQUE(_xlfn._xlws.FILTER(VGSales[Genre],VGSales[Name]=A3586)))</f>
        <v>1</v>
      </c>
      <c r="D3586" s="8">
        <f>SUMIFS(VGSales[Global_Sales],VGSales[Name],A3586)</f>
        <v>0.38</v>
      </c>
    </row>
    <row r="3587" spans="1:4" s="8" customFormat="1" x14ac:dyDescent="0.25">
      <c r="A3587" s="8" t="str">
        <v>God Eater 2: Rage Burst</v>
      </c>
      <c r="B3587" s="8" cm="1">
        <f t="array" ref="B3587">SUM(1*(VGSales[Name]=A3587))</f>
        <v>2</v>
      </c>
      <c r="C3587" s="8" cm="1">
        <f t="array" ref="C3587">ROWS(_xlfn.UNIQUE(_xlfn._xlws.FILTER(VGSales[Genre],VGSales[Name]=A3587)))</f>
        <v>1</v>
      </c>
      <c r="D3587" s="8">
        <f>SUMIFS(VGSales[Global_Sales],VGSales[Name],A3587)</f>
        <v>0.48</v>
      </c>
    </row>
    <row r="3588" spans="1:4" s="8" customFormat="1" x14ac:dyDescent="0.25">
      <c r="A3588" s="8" t="str">
        <v>Get Fit with Mel B</v>
      </c>
      <c r="B3588" s="8" cm="1">
        <f t="array" ref="B3588">SUM(1*(VGSales[Name]=A3588))</f>
        <v>3</v>
      </c>
      <c r="C3588" s="8" cm="1">
        <f t="array" ref="C3588">ROWS(_xlfn.UNIQUE(_xlfn._xlws.FILTER(VGSales[Genre],VGSales[Name]=A3588)))</f>
        <v>1</v>
      </c>
      <c r="D3588" s="8">
        <f>SUMIFS(VGSales[Global_Sales],VGSales[Name],A3588)</f>
        <v>0.54999999999999993</v>
      </c>
    </row>
    <row r="3589" spans="1:4" s="8" customFormat="1" x14ac:dyDescent="0.25">
      <c r="A3589" s="8" t="str">
        <v>The Cat in the Hat</v>
      </c>
      <c r="B3589" s="8" cm="1">
        <f t="array" ref="B3589">SUM(1*(VGSales[Name]=A3589))</f>
        <v>1</v>
      </c>
      <c r="C3589" s="8" cm="1">
        <f t="array" ref="C3589">ROWS(_xlfn.UNIQUE(_xlfn._xlws.FILTER(VGSales[Genre],VGSales[Name]=A3589)))</f>
        <v>1</v>
      </c>
      <c r="D3589" s="8">
        <f>SUMIFS(VGSales[Global_Sales],VGSales[Name],A3589)</f>
        <v>0.38</v>
      </c>
    </row>
    <row r="3590" spans="1:4" s="8" customFormat="1" x14ac:dyDescent="0.25">
      <c r="A3590" s="8" t="str">
        <v>Naruto Shippuden: Ultimate Ninja Heroes 3</v>
      </c>
      <c r="B3590" s="8" cm="1">
        <f t="array" ref="B3590">SUM(1*(VGSales[Name]=A3590))</f>
        <v>1</v>
      </c>
      <c r="C3590" s="8" cm="1">
        <f t="array" ref="C3590">ROWS(_xlfn.UNIQUE(_xlfn._xlws.FILTER(VGSales[Genre],VGSales[Name]=A3590)))</f>
        <v>1</v>
      </c>
      <c r="D3590" s="8">
        <f>SUMIFS(VGSales[Global_Sales],VGSales[Name],A3590)</f>
        <v>0.38</v>
      </c>
    </row>
    <row r="3591" spans="1:4" s="8" customFormat="1" x14ac:dyDescent="0.25">
      <c r="A3591" s="8" t="str">
        <v>Tamagotchi Connection: Corner Shop 3</v>
      </c>
      <c r="B3591" s="8" cm="1">
        <f t="array" ref="B3591">SUM(1*(VGSales[Name]=A3591))</f>
        <v>1</v>
      </c>
      <c r="C3591" s="8" cm="1">
        <f t="array" ref="C3591">ROWS(_xlfn.UNIQUE(_xlfn._xlws.FILTER(VGSales[Genre],VGSales[Name]=A3591)))</f>
        <v>1</v>
      </c>
      <c r="D3591" s="8">
        <f>SUMIFS(VGSales[Global_Sales],VGSales[Name],A3591)</f>
        <v>0.38</v>
      </c>
    </row>
    <row r="3592" spans="1:4" s="8" customFormat="1" x14ac:dyDescent="0.25">
      <c r="A3592" s="8" t="str">
        <v>Mobile Suit Gundam: Giren no Yabou Zeon Dokuritsu Sensouden</v>
      </c>
      <c r="B3592" s="8" cm="1">
        <f t="array" ref="B3592">SUM(1*(VGSales[Name]=A3592))</f>
        <v>1</v>
      </c>
      <c r="C3592" s="8" cm="1">
        <f t="array" ref="C3592">ROWS(_xlfn.UNIQUE(_xlfn._xlws.FILTER(VGSales[Genre],VGSales[Name]=A3592)))</f>
        <v>1</v>
      </c>
      <c r="D3592" s="8">
        <f>SUMIFS(VGSales[Global_Sales],VGSales[Name],A3592)</f>
        <v>0.38</v>
      </c>
    </row>
    <row r="3593" spans="1:4" s="8" customFormat="1" x14ac:dyDescent="0.25">
      <c r="A3593" s="8" t="str">
        <v>Ice Age</v>
      </c>
      <c r="B3593" s="8" cm="1">
        <f t="array" ref="B3593">SUM(1*(VGSales[Name]=A3593))</f>
        <v>1</v>
      </c>
      <c r="C3593" s="8" cm="1">
        <f t="array" ref="C3593">ROWS(_xlfn.UNIQUE(_xlfn._xlws.FILTER(VGSales[Genre],VGSales[Name]=A3593)))</f>
        <v>1</v>
      </c>
      <c r="D3593" s="8">
        <f>SUMIFS(VGSales[Global_Sales],VGSales[Name],A3593)</f>
        <v>0.38</v>
      </c>
    </row>
    <row r="3594" spans="1:4" s="8" customFormat="1" x14ac:dyDescent="0.25">
      <c r="A3594" s="8" t="str">
        <v>Headhunter</v>
      </c>
      <c r="B3594" s="8" cm="1">
        <f t="array" ref="B3594">SUM(1*(VGSales[Name]=A3594))</f>
        <v>1</v>
      </c>
      <c r="C3594" s="8" cm="1">
        <f t="array" ref="C3594">ROWS(_xlfn.UNIQUE(_xlfn._xlws.FILTER(VGSales[Genre],VGSales[Name]=A3594)))</f>
        <v>1</v>
      </c>
      <c r="D3594" s="8">
        <f>SUMIFS(VGSales[Global_Sales],VGSales[Name],A3594)</f>
        <v>0.38</v>
      </c>
    </row>
    <row r="3595" spans="1:4" s="8" customFormat="1" x14ac:dyDescent="0.25">
      <c r="A3595" s="8" t="str">
        <v>Shin Megami Tensei: Devil Summoner</v>
      </c>
      <c r="B3595" s="8" cm="1">
        <f t="array" ref="B3595">SUM(1*(VGSales[Name]=A3595))</f>
        <v>1</v>
      </c>
      <c r="C3595" s="8" cm="1">
        <f t="array" ref="C3595">ROWS(_xlfn.UNIQUE(_xlfn._xlws.FILTER(VGSales[Genre],VGSales[Name]=A3595)))</f>
        <v>1</v>
      </c>
      <c r="D3595" s="8">
        <f>SUMIFS(VGSales[Global_Sales],VGSales[Name],A3595)</f>
        <v>0.38</v>
      </c>
    </row>
    <row r="3596" spans="1:4" s="8" customFormat="1" x14ac:dyDescent="0.25">
      <c r="A3596" s="8" t="str">
        <v>Raving Rabbids: Travel in Time 3D</v>
      </c>
      <c r="B3596" s="8" cm="1">
        <f t="array" ref="B3596">SUM(1*(VGSales[Name]=A3596))</f>
        <v>1</v>
      </c>
      <c r="C3596" s="8" cm="1">
        <f t="array" ref="C3596">ROWS(_xlfn.UNIQUE(_xlfn._xlws.FILTER(VGSales[Genre],VGSales[Name]=A3596)))</f>
        <v>1</v>
      </c>
      <c r="D3596" s="8">
        <f>SUMIFS(VGSales[Global_Sales],VGSales[Name],A3596)</f>
        <v>0.38</v>
      </c>
    </row>
    <row r="3597" spans="1:4" s="8" customFormat="1" x14ac:dyDescent="0.25">
      <c r="A3597" s="8" t="str">
        <v>ESPN Extreme Games</v>
      </c>
      <c r="B3597" s="8" cm="1">
        <f t="array" ref="B3597">SUM(1*(VGSales[Name]=A3597))</f>
        <v>1</v>
      </c>
      <c r="C3597" s="8" cm="1">
        <f t="array" ref="C3597">ROWS(_xlfn.UNIQUE(_xlfn._xlws.FILTER(VGSales[Genre],VGSales[Name]=A3597)))</f>
        <v>1</v>
      </c>
      <c r="D3597" s="8">
        <f>SUMIFS(VGSales[Global_Sales],VGSales[Name],A3597)</f>
        <v>0.38</v>
      </c>
    </row>
    <row r="3598" spans="1:4" s="8" customFormat="1" x14ac:dyDescent="0.25">
      <c r="A3598" s="8" t="str">
        <v>Forza Horizon 3</v>
      </c>
      <c r="B3598" s="8" cm="1">
        <f t="array" ref="B3598">SUM(1*(VGSales[Name]=A3598))</f>
        <v>1</v>
      </c>
      <c r="C3598" s="8" cm="1">
        <f t="array" ref="C3598">ROWS(_xlfn.UNIQUE(_xlfn._xlws.FILTER(VGSales[Genre],VGSales[Name]=A3598)))</f>
        <v>1</v>
      </c>
      <c r="D3598" s="8">
        <f>SUMIFS(VGSales[Global_Sales],VGSales[Name],A3598)</f>
        <v>0.38</v>
      </c>
    </row>
    <row r="3599" spans="1:4" s="8" customFormat="1" x14ac:dyDescent="0.25">
      <c r="A3599" s="8" t="str">
        <v>Overlord: Dark Legend</v>
      </c>
      <c r="B3599" s="8" cm="1">
        <f t="array" ref="B3599">SUM(1*(VGSales[Name]=A3599))</f>
        <v>1</v>
      </c>
      <c r="C3599" s="8" cm="1">
        <f t="array" ref="C3599">ROWS(_xlfn.UNIQUE(_xlfn._xlws.FILTER(VGSales[Genre],VGSales[Name]=A3599)))</f>
        <v>1</v>
      </c>
      <c r="D3599" s="8">
        <f>SUMIFS(VGSales[Global_Sales],VGSales[Name],A3599)</f>
        <v>0.38</v>
      </c>
    </row>
    <row r="3600" spans="1:4" s="8" customFormat="1" x14ac:dyDescent="0.25">
      <c r="A3600" s="8" t="str">
        <v>Ninja: Shadow of Darkness</v>
      </c>
      <c r="B3600" s="8" cm="1">
        <f t="array" ref="B3600">SUM(1*(VGSales[Name]=A3600))</f>
        <v>1</v>
      </c>
      <c r="C3600" s="8" cm="1">
        <f t="array" ref="C3600">ROWS(_xlfn.UNIQUE(_xlfn._xlws.FILTER(VGSales[Genre],VGSales[Name]=A3600)))</f>
        <v>1</v>
      </c>
      <c r="D3600" s="8">
        <f>SUMIFS(VGSales[Global_Sales],VGSales[Name],A3600)</f>
        <v>0.38</v>
      </c>
    </row>
    <row r="3601" spans="1:4" s="8" customFormat="1" x14ac:dyDescent="0.25">
      <c r="A3601" s="8" t="str">
        <v>SD Gundam G Generation-F</v>
      </c>
      <c r="B3601" s="8" cm="1">
        <f t="array" ref="B3601">SUM(1*(VGSales[Name]=A3601))</f>
        <v>1</v>
      </c>
      <c r="C3601" s="8" cm="1">
        <f t="array" ref="C3601">ROWS(_xlfn.UNIQUE(_xlfn._xlws.FILTER(VGSales[Genre],VGSales[Name]=A3601)))</f>
        <v>1</v>
      </c>
      <c r="D3601" s="8">
        <f>SUMIFS(VGSales[Global_Sales],VGSales[Name],A3601)</f>
        <v>0.38</v>
      </c>
    </row>
    <row r="3602" spans="1:4" s="8" customFormat="1" x14ac:dyDescent="0.25">
      <c r="A3602" s="8" t="str">
        <v>FlatOut</v>
      </c>
      <c r="B3602" s="8" cm="1">
        <f t="array" ref="B3602">SUM(1*(VGSales[Name]=A3602))</f>
        <v>2</v>
      </c>
      <c r="C3602" s="8" cm="1">
        <f t="array" ref="C3602">ROWS(_xlfn.UNIQUE(_xlfn._xlws.FILTER(VGSales[Genre],VGSales[Name]=A3602)))</f>
        <v>1</v>
      </c>
      <c r="D3602" s="8">
        <f>SUMIFS(VGSales[Global_Sales],VGSales[Name],A3602)</f>
        <v>0.55000000000000004</v>
      </c>
    </row>
    <row r="3603" spans="1:4" s="8" customFormat="1" x14ac:dyDescent="0.25">
      <c r="A3603" s="8" t="str">
        <v>Phoenix Wright: Ace Attorney - Dual Destinies</v>
      </c>
      <c r="B3603" s="8" cm="1">
        <f t="array" ref="B3603">SUM(1*(VGSales[Name]=A3603))</f>
        <v>1</v>
      </c>
      <c r="C3603" s="8" cm="1">
        <f t="array" ref="C3603">ROWS(_xlfn.UNIQUE(_xlfn._xlws.FILTER(VGSales[Genre],VGSales[Name]=A3603)))</f>
        <v>1</v>
      </c>
      <c r="D3603" s="8">
        <f>SUMIFS(VGSales[Global_Sales],VGSales[Name],A3603)</f>
        <v>0.38</v>
      </c>
    </row>
    <row r="3604" spans="1:4" s="8" customFormat="1" x14ac:dyDescent="0.25">
      <c r="A3604" s="8" t="str">
        <v>Lilo &amp; Stitch 2: Hämsterviel Havoc</v>
      </c>
      <c r="B3604" s="8" cm="1">
        <f t="array" ref="B3604">SUM(1*(VGSales[Name]=A3604))</f>
        <v>1</v>
      </c>
      <c r="C3604" s="8" cm="1">
        <f t="array" ref="C3604">ROWS(_xlfn.UNIQUE(_xlfn._xlws.FILTER(VGSales[Genre],VGSales[Name]=A3604)))</f>
        <v>1</v>
      </c>
      <c r="D3604" s="8">
        <f>SUMIFS(VGSales[Global_Sales],VGSales[Name],A3604)</f>
        <v>0.38</v>
      </c>
    </row>
    <row r="3605" spans="1:4" s="8" customFormat="1" x14ac:dyDescent="0.25">
      <c r="A3605" s="8" t="str">
        <v>Metal Gear Solid: Snake Eater 3D</v>
      </c>
      <c r="B3605" s="8" cm="1">
        <f t="array" ref="B3605">SUM(1*(VGSales[Name]=A3605))</f>
        <v>1</v>
      </c>
      <c r="C3605" s="8" cm="1">
        <f t="array" ref="C3605">ROWS(_xlfn.UNIQUE(_xlfn._xlws.FILTER(VGSales[Genre],VGSales[Name]=A3605)))</f>
        <v>1</v>
      </c>
      <c r="D3605" s="8">
        <f>SUMIFS(VGSales[Global_Sales],VGSales[Name],A3605)</f>
        <v>0.38</v>
      </c>
    </row>
    <row r="3606" spans="1:4" s="8" customFormat="1" x14ac:dyDescent="0.25">
      <c r="A3606" s="8" t="str">
        <v>Risk: Global Domination</v>
      </c>
      <c r="B3606" s="8" cm="1">
        <f t="array" ref="B3606">SUM(1*(VGSales[Name]=A3606))</f>
        <v>1</v>
      </c>
      <c r="C3606" s="8" cm="1">
        <f t="array" ref="C3606">ROWS(_xlfn.UNIQUE(_xlfn._xlws.FILTER(VGSales[Genre],VGSales[Name]=A3606)))</f>
        <v>1</v>
      </c>
      <c r="D3606" s="8">
        <f>SUMIFS(VGSales[Global_Sales],VGSales[Name],A3606)</f>
        <v>0.38</v>
      </c>
    </row>
    <row r="3607" spans="1:4" s="8" customFormat="1" x14ac:dyDescent="0.25">
      <c r="A3607" s="8" t="str">
        <v>Elite Beat Agents</v>
      </c>
      <c r="B3607" s="8" cm="1">
        <f t="array" ref="B3607">SUM(1*(VGSales[Name]=A3607))</f>
        <v>1</v>
      </c>
      <c r="C3607" s="8" cm="1">
        <f t="array" ref="C3607">ROWS(_xlfn.UNIQUE(_xlfn._xlws.FILTER(VGSales[Genre],VGSales[Name]=A3607)))</f>
        <v>1</v>
      </c>
      <c r="D3607" s="8">
        <f>SUMIFS(VGSales[Global_Sales],VGSales[Name],A3607)</f>
        <v>0.38</v>
      </c>
    </row>
    <row r="3608" spans="1:4" s="8" customFormat="1" x14ac:dyDescent="0.25">
      <c r="A3608" s="8" t="str">
        <v>Mobile Suit Gundam version 2.0</v>
      </c>
      <c r="B3608" s="8" cm="1">
        <f t="array" ref="B3608">SUM(1*(VGSales[Name]=A3608))</f>
        <v>1</v>
      </c>
      <c r="C3608" s="8" cm="1">
        <f t="array" ref="C3608">ROWS(_xlfn.UNIQUE(_xlfn._xlws.FILTER(VGSales[Genre],VGSales[Name]=A3608)))</f>
        <v>1</v>
      </c>
      <c r="D3608" s="8">
        <f>SUMIFS(VGSales[Global_Sales],VGSales[Name],A3608)</f>
        <v>0.38</v>
      </c>
    </row>
    <row r="3609" spans="1:4" s="8" customFormat="1" x14ac:dyDescent="0.25">
      <c r="A3609" s="8" t="str">
        <v>Grandia Xtreme</v>
      </c>
      <c r="B3609" s="8" cm="1">
        <f t="array" ref="B3609">SUM(1*(VGSales[Name]=A3609))</f>
        <v>1</v>
      </c>
      <c r="C3609" s="8" cm="1">
        <f t="array" ref="C3609">ROWS(_xlfn.UNIQUE(_xlfn._xlws.FILTER(VGSales[Genre],VGSales[Name]=A3609)))</f>
        <v>1</v>
      </c>
      <c r="D3609" s="8">
        <f>SUMIFS(VGSales[Global_Sales],VGSales[Name],A3609)</f>
        <v>0.38</v>
      </c>
    </row>
    <row r="3610" spans="1:4" s="8" customFormat="1" x14ac:dyDescent="0.25">
      <c r="A3610" s="8" t="str">
        <v>Silent Scope</v>
      </c>
      <c r="B3610" s="8" cm="1">
        <f t="array" ref="B3610">SUM(1*(VGSales[Name]=A3610))</f>
        <v>2</v>
      </c>
      <c r="C3610" s="8" cm="1">
        <f t="array" ref="C3610">ROWS(_xlfn.UNIQUE(_xlfn._xlws.FILTER(VGSales[Genre],VGSales[Name]=A3610)))</f>
        <v>1</v>
      </c>
      <c r="D3610" s="8">
        <f>SUMIFS(VGSales[Global_Sales],VGSales[Name],A3610)</f>
        <v>0.41000000000000003</v>
      </c>
    </row>
    <row r="3611" spans="1:4" s="8" customFormat="1" x14ac:dyDescent="0.25">
      <c r="A3611" s="8" t="str">
        <v>Final Fantasy Adventure</v>
      </c>
      <c r="B3611" s="8" cm="1">
        <f t="array" ref="B3611">SUM(1*(VGSales[Name]=A3611))</f>
        <v>1</v>
      </c>
      <c r="C3611" s="8" cm="1">
        <f t="array" ref="C3611">ROWS(_xlfn.UNIQUE(_xlfn._xlws.FILTER(VGSales[Genre],VGSales[Name]=A3611)))</f>
        <v>1</v>
      </c>
      <c r="D3611" s="8">
        <f>SUMIFS(VGSales[Global_Sales],VGSales[Name],A3611)</f>
        <v>0.38</v>
      </c>
    </row>
    <row r="3612" spans="1:4" s="8" customFormat="1" x14ac:dyDescent="0.25">
      <c r="A3612" s="8" t="str">
        <v>Cabela's Big Game Hunter 2012</v>
      </c>
      <c r="B3612" s="8" cm="1">
        <f t="array" ref="B3612">SUM(1*(VGSales[Name]=A3612))</f>
        <v>3</v>
      </c>
      <c r="C3612" s="8" cm="1">
        <f t="array" ref="C3612">ROWS(_xlfn.UNIQUE(_xlfn._xlws.FILTER(VGSales[Genre],VGSales[Name]=A3612)))</f>
        <v>1</v>
      </c>
      <c r="D3612" s="8">
        <f>SUMIFS(VGSales[Global_Sales],VGSales[Name],A3612)</f>
        <v>0.89</v>
      </c>
    </row>
    <row r="3613" spans="1:4" s="8" customFormat="1" x14ac:dyDescent="0.25">
      <c r="A3613" s="8" t="str">
        <v>EA Sports MMA</v>
      </c>
      <c r="B3613" s="8" cm="1">
        <f t="array" ref="B3613">SUM(1*(VGSales[Name]=A3613))</f>
        <v>2</v>
      </c>
      <c r="C3613" s="8" cm="1">
        <f t="array" ref="C3613">ROWS(_xlfn.UNIQUE(_xlfn._xlws.FILTER(VGSales[Genre],VGSales[Name]=A3613)))</f>
        <v>1</v>
      </c>
      <c r="D3613" s="8">
        <f>SUMIFS(VGSales[Global_Sales],VGSales[Name],A3613)</f>
        <v>0.74</v>
      </c>
    </row>
    <row r="3614" spans="1:4" s="8" customFormat="1" x14ac:dyDescent="0.25">
      <c r="A3614" s="8" t="str">
        <v>MediEvil II</v>
      </c>
      <c r="B3614" s="8" cm="1">
        <f t="array" ref="B3614">SUM(1*(VGSales[Name]=A3614))</f>
        <v>1</v>
      </c>
      <c r="C3614" s="8" cm="1">
        <f t="array" ref="C3614">ROWS(_xlfn.UNIQUE(_xlfn._xlws.FILTER(VGSales[Genre],VGSales[Name]=A3614)))</f>
        <v>1</v>
      </c>
      <c r="D3614" s="8">
        <f>SUMIFS(VGSales[Global_Sales],VGSales[Name],A3614)</f>
        <v>0.38</v>
      </c>
    </row>
    <row r="3615" spans="1:4" s="8" customFormat="1" x14ac:dyDescent="0.25">
      <c r="A3615" s="8" t="str">
        <v>Guitar Hero On Tour: Modern Hits</v>
      </c>
      <c r="B3615" s="8" cm="1">
        <f t="array" ref="B3615">SUM(1*(VGSales[Name]=A3615))</f>
        <v>1</v>
      </c>
      <c r="C3615" s="8" cm="1">
        <f t="array" ref="C3615">ROWS(_xlfn.UNIQUE(_xlfn._xlws.FILTER(VGSales[Genre],VGSales[Name]=A3615)))</f>
        <v>1</v>
      </c>
      <c r="D3615" s="8">
        <f>SUMIFS(VGSales[Global_Sales],VGSales[Name],A3615)</f>
        <v>0.38</v>
      </c>
    </row>
    <row r="3616" spans="1:4" s="8" customFormat="1" x14ac:dyDescent="0.25">
      <c r="A3616" s="8" t="str">
        <v>Hunter: The Reckoning</v>
      </c>
      <c r="B3616" s="8" cm="1">
        <f t="array" ref="B3616">SUM(1*(VGSales[Name]=A3616))</f>
        <v>2</v>
      </c>
      <c r="C3616" s="8" cm="1">
        <f t="array" ref="C3616">ROWS(_xlfn.UNIQUE(_xlfn._xlws.FILTER(VGSales[Genre],VGSales[Name]=A3616)))</f>
        <v>1</v>
      </c>
      <c r="D3616" s="8">
        <f>SUMIFS(VGSales[Global_Sales],VGSales[Name],A3616)</f>
        <v>0.48</v>
      </c>
    </row>
    <row r="3617" spans="1:4" s="8" customFormat="1" x14ac:dyDescent="0.25">
      <c r="A3617" s="8" t="str">
        <v>Rogue Trip: Vacation 2012</v>
      </c>
      <c r="B3617" s="8" cm="1">
        <f t="array" ref="B3617">SUM(1*(VGSales[Name]=A3617))</f>
        <v>1</v>
      </c>
      <c r="C3617" s="8" cm="1">
        <f t="array" ref="C3617">ROWS(_xlfn.UNIQUE(_xlfn._xlws.FILTER(VGSales[Genre],VGSales[Name]=A3617)))</f>
        <v>1</v>
      </c>
      <c r="D3617" s="8">
        <f>SUMIFS(VGSales[Global_Sales],VGSales[Name],A3617)</f>
        <v>0.38</v>
      </c>
    </row>
    <row r="3618" spans="1:4" s="8" customFormat="1" x14ac:dyDescent="0.25">
      <c r="A3618" s="8" t="str">
        <v>Dai-4-Ji Super Robot Taisen</v>
      </c>
      <c r="B3618" s="8" cm="1">
        <f t="array" ref="B3618">SUM(1*(VGSales[Name]=A3618))</f>
        <v>1</v>
      </c>
      <c r="C3618" s="8" cm="1">
        <f t="array" ref="C3618">ROWS(_xlfn.UNIQUE(_xlfn._xlws.FILTER(VGSales[Genre],VGSales[Name]=A3618)))</f>
        <v>1</v>
      </c>
      <c r="D3618" s="8">
        <f>SUMIFS(VGSales[Global_Sales],VGSales[Name],A3618)</f>
        <v>0.38</v>
      </c>
    </row>
    <row r="3619" spans="1:4" s="8" customFormat="1" x14ac:dyDescent="0.25">
      <c r="A3619" s="8" t="str">
        <v>Pokemon Channel</v>
      </c>
      <c r="B3619" s="8" cm="1">
        <f t="array" ref="B3619">SUM(1*(VGSales[Name]=A3619))</f>
        <v>1</v>
      </c>
      <c r="C3619" s="8" cm="1">
        <f t="array" ref="C3619">ROWS(_xlfn.UNIQUE(_xlfn._xlws.FILTER(VGSales[Genre],VGSales[Name]=A3619)))</f>
        <v>1</v>
      </c>
      <c r="D3619" s="8">
        <f>SUMIFS(VGSales[Global_Sales],VGSales[Name],A3619)</f>
        <v>0.38</v>
      </c>
    </row>
    <row r="3620" spans="1:4" s="8" customFormat="1" x14ac:dyDescent="0.25">
      <c r="A3620" s="8" t="str">
        <v>Taiko no Tatsujin Portable DX</v>
      </c>
      <c r="B3620" s="8" cm="1">
        <f t="array" ref="B3620">SUM(1*(VGSales[Name]=A3620))</f>
        <v>1</v>
      </c>
      <c r="C3620" s="8" cm="1">
        <f t="array" ref="C3620">ROWS(_xlfn.UNIQUE(_xlfn._xlws.FILTER(VGSales[Genre],VGSales[Name]=A3620)))</f>
        <v>1</v>
      </c>
      <c r="D3620" s="8">
        <f>SUMIFS(VGSales[Global_Sales],VGSales[Name],A3620)</f>
        <v>0.38</v>
      </c>
    </row>
    <row r="3621" spans="1:4" s="8" customFormat="1" x14ac:dyDescent="0.25">
      <c r="A3621" s="8" t="str">
        <v>Etrian Odyssey IV: Legends of the Titans</v>
      </c>
      <c r="B3621" s="8" cm="1">
        <f t="array" ref="B3621">SUM(1*(VGSales[Name]=A3621))</f>
        <v>1</v>
      </c>
      <c r="C3621" s="8" cm="1">
        <f t="array" ref="C3621">ROWS(_xlfn.UNIQUE(_xlfn._xlws.FILTER(VGSales[Genre],VGSales[Name]=A3621)))</f>
        <v>1</v>
      </c>
      <c r="D3621" s="8">
        <f>SUMIFS(VGSales[Global_Sales],VGSales[Name],A3621)</f>
        <v>0.38</v>
      </c>
    </row>
    <row r="3622" spans="1:4" s="8" customFormat="1" x14ac:dyDescent="0.25">
      <c r="A3622" s="8" t="str">
        <v>Moto Racer World Tour</v>
      </c>
      <c r="B3622" s="8" cm="1">
        <f t="array" ref="B3622">SUM(1*(VGSales[Name]=A3622))</f>
        <v>1</v>
      </c>
      <c r="C3622" s="8" cm="1">
        <f t="array" ref="C3622">ROWS(_xlfn.UNIQUE(_xlfn._xlws.FILTER(VGSales[Genre],VGSales[Name]=A3622)))</f>
        <v>1</v>
      </c>
      <c r="D3622" s="8">
        <f>SUMIFS(VGSales[Global_Sales],VGSales[Name],A3622)</f>
        <v>0.38</v>
      </c>
    </row>
    <row r="3623" spans="1:4" s="8" customFormat="1" x14ac:dyDescent="0.25">
      <c r="A3623" s="8" t="str">
        <v>NCAA Final Four 2000</v>
      </c>
      <c r="B3623" s="8" cm="1">
        <f t="array" ref="B3623">SUM(1*(VGSales[Name]=A3623))</f>
        <v>1</v>
      </c>
      <c r="C3623" s="8" cm="1">
        <f t="array" ref="C3623">ROWS(_xlfn.UNIQUE(_xlfn._xlws.FILTER(VGSales[Genre],VGSales[Name]=A3623)))</f>
        <v>1</v>
      </c>
      <c r="D3623" s="8">
        <f>SUMIFS(VGSales[Global_Sales],VGSales[Name],A3623)</f>
        <v>0.38</v>
      </c>
    </row>
    <row r="3624" spans="1:4" s="8" customFormat="1" x14ac:dyDescent="0.25">
      <c r="A3624" s="8" t="str">
        <v>ZhuZhu Pets: Featuring The Wild Bunch</v>
      </c>
      <c r="B3624" s="8" cm="1">
        <f t="array" ref="B3624">SUM(1*(VGSales[Name]=A3624))</f>
        <v>1</v>
      </c>
      <c r="C3624" s="8" cm="1">
        <f t="array" ref="C3624">ROWS(_xlfn.UNIQUE(_xlfn._xlws.FILTER(VGSales[Genre],VGSales[Name]=A3624)))</f>
        <v>1</v>
      </c>
      <c r="D3624" s="8">
        <f>SUMIFS(VGSales[Global_Sales],VGSales[Name],A3624)</f>
        <v>0.38</v>
      </c>
    </row>
    <row r="3625" spans="1:4" s="8" customFormat="1" x14ac:dyDescent="0.25">
      <c r="A3625" s="8" t="str">
        <v>Hangman</v>
      </c>
      <c r="B3625" s="8" cm="1">
        <f t="array" ref="B3625">SUM(1*(VGSales[Name]=A3625))</f>
        <v>1</v>
      </c>
      <c r="C3625" s="8" cm="1">
        <f t="array" ref="C3625">ROWS(_xlfn.UNIQUE(_xlfn._xlws.FILTER(VGSales[Genre],VGSales[Name]=A3625)))</f>
        <v>1</v>
      </c>
      <c r="D3625" s="8">
        <f>SUMIFS(VGSales[Global_Sales],VGSales[Name],A3625)</f>
        <v>0.38</v>
      </c>
    </row>
    <row r="3626" spans="1:4" s="8" customFormat="1" x14ac:dyDescent="0.25">
      <c r="A3626" s="8" t="str">
        <v>Petz Rescue: Wildlife Vet</v>
      </c>
      <c r="B3626" s="8" cm="1">
        <f t="array" ref="B3626">SUM(1*(VGSales[Name]=A3626))</f>
        <v>2</v>
      </c>
      <c r="C3626" s="8" cm="1">
        <f t="array" ref="C3626">ROWS(_xlfn.UNIQUE(_xlfn._xlws.FILTER(VGSales[Genre],VGSales[Name]=A3626)))</f>
        <v>1</v>
      </c>
      <c r="D3626" s="8">
        <f>SUMIFS(VGSales[Global_Sales],VGSales[Name],A3626)</f>
        <v>0.61</v>
      </c>
    </row>
    <row r="3627" spans="1:4" s="8" customFormat="1" x14ac:dyDescent="0.25">
      <c r="A3627" s="8" t="str">
        <v>Gravitar</v>
      </c>
      <c r="B3627" s="8" cm="1">
        <f t="array" ref="B3627">SUM(1*(VGSales[Name]=A3627))</f>
        <v>1</v>
      </c>
      <c r="C3627" s="8" cm="1">
        <f t="array" ref="C3627">ROWS(_xlfn.UNIQUE(_xlfn._xlws.FILTER(VGSales[Genre],VGSales[Name]=A3627)))</f>
        <v>1</v>
      </c>
      <c r="D3627" s="8">
        <f>SUMIFS(VGSales[Global_Sales],VGSales[Name],A3627)</f>
        <v>0.38</v>
      </c>
    </row>
    <row r="3628" spans="1:4" s="8" customFormat="1" x14ac:dyDescent="0.25">
      <c r="A3628" s="8" t="str">
        <v>Toukiden: The Age of Demons</v>
      </c>
      <c r="B3628" s="8" cm="1">
        <f t="array" ref="B3628">SUM(1*(VGSales[Name]=A3628))</f>
        <v>2</v>
      </c>
      <c r="C3628" s="8" cm="1">
        <f t="array" ref="C3628">ROWS(_xlfn.UNIQUE(_xlfn._xlws.FILTER(VGSales[Genre],VGSales[Name]=A3628)))</f>
        <v>1</v>
      </c>
      <c r="D3628" s="8">
        <f>SUMIFS(VGSales[Global_Sales],VGSales[Name],A3628)</f>
        <v>0.56000000000000005</v>
      </c>
    </row>
    <row r="3629" spans="1:4" s="8" customFormat="1" x14ac:dyDescent="0.25">
      <c r="A3629" s="8" t="str">
        <v>EyeToy Play 2</v>
      </c>
      <c r="B3629" s="8" cm="1">
        <f t="array" ref="B3629">SUM(1*(VGSales[Name]=A3629))</f>
        <v>1</v>
      </c>
      <c r="C3629" s="8" cm="1">
        <f t="array" ref="C3629">ROWS(_xlfn.UNIQUE(_xlfn._xlws.FILTER(VGSales[Genre],VGSales[Name]=A3629)))</f>
        <v>1</v>
      </c>
      <c r="D3629" s="8">
        <f>SUMIFS(VGSales[Global_Sales],VGSales[Name],A3629)</f>
        <v>0.38</v>
      </c>
    </row>
    <row r="3630" spans="1:4" s="8" customFormat="1" x14ac:dyDescent="0.25">
      <c r="A3630" s="8" t="str">
        <v>Dance Dance Revolution Ultramix 3</v>
      </c>
      <c r="B3630" s="8" cm="1">
        <f t="array" ref="B3630">SUM(1*(VGSales[Name]=A3630))</f>
        <v>1</v>
      </c>
      <c r="C3630" s="8" cm="1">
        <f t="array" ref="C3630">ROWS(_xlfn.UNIQUE(_xlfn._xlws.FILTER(VGSales[Genre],VGSales[Name]=A3630)))</f>
        <v>1</v>
      </c>
      <c r="D3630" s="8">
        <f>SUMIFS(VGSales[Global_Sales],VGSales[Name],A3630)</f>
        <v>0.38</v>
      </c>
    </row>
    <row r="3631" spans="1:4" s="8" customFormat="1" x14ac:dyDescent="0.25">
      <c r="A3631" s="8" t="str">
        <v>Mobile Suit Gundam: Extreme VS Full Boost</v>
      </c>
      <c r="B3631" s="8" cm="1">
        <f t="array" ref="B3631">SUM(1*(VGSales[Name]=A3631))</f>
        <v>1</v>
      </c>
      <c r="C3631" s="8" cm="1">
        <f t="array" ref="C3631">ROWS(_xlfn.UNIQUE(_xlfn._xlws.FILTER(VGSales[Genre],VGSales[Name]=A3631)))</f>
        <v>1</v>
      </c>
      <c r="D3631" s="8">
        <f>SUMIFS(VGSales[Global_Sales],VGSales[Name],A3631)</f>
        <v>0.38</v>
      </c>
    </row>
    <row r="3632" spans="1:4" s="8" customFormat="1" x14ac:dyDescent="0.25">
      <c r="A3632" s="8" t="str">
        <v>The Legend of Spyro: A New Beginning</v>
      </c>
      <c r="B3632" s="8" cm="1">
        <f t="array" ref="B3632">SUM(1*(VGSales[Name]=A3632))</f>
        <v>2</v>
      </c>
      <c r="C3632" s="8" cm="1">
        <f t="array" ref="C3632">ROWS(_xlfn.UNIQUE(_xlfn._xlws.FILTER(VGSales[Genre],VGSales[Name]=A3632)))</f>
        <v>1</v>
      </c>
      <c r="D3632" s="8">
        <f>SUMIFS(VGSales[Global_Sales],VGSales[Name],A3632)</f>
        <v>0.57000000000000006</v>
      </c>
    </row>
    <row r="3633" spans="1:4" s="8" customFormat="1" x14ac:dyDescent="0.25">
      <c r="A3633" s="8" t="str">
        <v>Pro Evolution Soccer 2011 3D</v>
      </c>
      <c r="B3633" s="8" cm="1">
        <f t="array" ref="B3633">SUM(1*(VGSales[Name]=A3633))</f>
        <v>1</v>
      </c>
      <c r="C3633" s="8" cm="1">
        <f t="array" ref="C3633">ROWS(_xlfn.UNIQUE(_xlfn._xlws.FILTER(VGSales[Genre],VGSales[Name]=A3633)))</f>
        <v>1</v>
      </c>
      <c r="D3633" s="8">
        <f>SUMIFS(VGSales[Global_Sales],VGSales[Name],A3633)</f>
        <v>0.38</v>
      </c>
    </row>
    <row r="3634" spans="1:4" s="8" customFormat="1" x14ac:dyDescent="0.25">
      <c r="A3634" s="8" t="str">
        <v>Shin Megami Tensei: Devil Survivor Overclocked</v>
      </c>
      <c r="B3634" s="8" cm="1">
        <f t="array" ref="B3634">SUM(1*(VGSales[Name]=A3634))</f>
        <v>1</v>
      </c>
      <c r="C3634" s="8" cm="1">
        <f t="array" ref="C3634">ROWS(_xlfn.UNIQUE(_xlfn._xlws.FILTER(VGSales[Genre],VGSales[Name]=A3634)))</f>
        <v>1</v>
      </c>
      <c r="D3634" s="8">
        <f>SUMIFS(VGSales[Global_Sales],VGSales[Name],A3634)</f>
        <v>0.38</v>
      </c>
    </row>
    <row r="3635" spans="1:4" s="8" customFormat="1" x14ac:dyDescent="0.25">
      <c r="A3635" s="8" t="str">
        <v>Dragon Ball Z: Attack of the Saiyans</v>
      </c>
      <c r="B3635" s="8" cm="1">
        <f t="array" ref="B3635">SUM(1*(VGSales[Name]=A3635))</f>
        <v>1</v>
      </c>
      <c r="C3635" s="8" cm="1">
        <f t="array" ref="C3635">ROWS(_xlfn.UNIQUE(_xlfn._xlws.FILTER(VGSales[Genre],VGSales[Name]=A3635)))</f>
        <v>1</v>
      </c>
      <c r="D3635" s="8">
        <f>SUMIFS(VGSales[Global_Sales],VGSales[Name],A3635)</f>
        <v>0.38</v>
      </c>
    </row>
    <row r="3636" spans="1:4" s="8" customFormat="1" x14ac:dyDescent="0.25">
      <c r="A3636" s="8" t="str">
        <v>The House of the Dead: Overkill - Extended Cut</v>
      </c>
      <c r="B3636" s="8" cm="1">
        <f t="array" ref="B3636">SUM(1*(VGSales[Name]=A3636))</f>
        <v>1</v>
      </c>
      <c r="C3636" s="8" cm="1">
        <f t="array" ref="C3636">ROWS(_xlfn.UNIQUE(_xlfn._xlws.FILTER(VGSales[Genre],VGSales[Name]=A3636)))</f>
        <v>1</v>
      </c>
      <c r="D3636" s="8">
        <f>SUMIFS(VGSales[Global_Sales],VGSales[Name],A3636)</f>
        <v>0.38</v>
      </c>
    </row>
    <row r="3637" spans="1:4" s="8" customFormat="1" x14ac:dyDescent="0.25">
      <c r="A3637" s="8" t="str">
        <v>Quake 4</v>
      </c>
      <c r="B3637" s="8" cm="1">
        <f t="array" ref="B3637">SUM(1*(VGSales[Name]=A3637))</f>
        <v>2</v>
      </c>
      <c r="C3637" s="8" cm="1">
        <f t="array" ref="C3637">ROWS(_xlfn.UNIQUE(_xlfn._xlws.FILTER(VGSales[Genre],VGSales[Name]=A3637)))</f>
        <v>1</v>
      </c>
      <c r="D3637" s="8">
        <f>SUMIFS(VGSales[Global_Sales],VGSales[Name],A3637)</f>
        <v>0.4</v>
      </c>
    </row>
    <row r="3638" spans="1:4" s="8" customFormat="1" x14ac:dyDescent="0.25">
      <c r="A3638" s="8" t="str">
        <v>Petz Rescue: Ocean Patrol</v>
      </c>
      <c r="B3638" s="8" cm="1">
        <f t="array" ref="B3638">SUM(1*(VGSales[Name]=A3638))</f>
        <v>1</v>
      </c>
      <c r="C3638" s="8" cm="1">
        <f t="array" ref="C3638">ROWS(_xlfn.UNIQUE(_xlfn._xlws.FILTER(VGSales[Genre],VGSales[Name]=A3638)))</f>
        <v>1</v>
      </c>
      <c r="D3638" s="8">
        <f>SUMIFS(VGSales[Global_Sales],VGSales[Name],A3638)</f>
        <v>0.37</v>
      </c>
    </row>
    <row r="3639" spans="1:4" s="8" customFormat="1" x14ac:dyDescent="0.25">
      <c r="A3639" s="8" t="str">
        <v>Solaris</v>
      </c>
      <c r="B3639" s="8" cm="1">
        <f t="array" ref="B3639">SUM(1*(VGSales[Name]=A3639))</f>
        <v>1</v>
      </c>
      <c r="C3639" s="8" cm="1">
        <f t="array" ref="C3639">ROWS(_xlfn.UNIQUE(_xlfn._xlws.FILTER(VGSales[Genre],VGSales[Name]=A3639)))</f>
        <v>1</v>
      </c>
      <c r="D3639" s="8">
        <f>SUMIFS(VGSales[Global_Sales],VGSales[Name],A3639)</f>
        <v>0.37</v>
      </c>
    </row>
    <row r="3640" spans="1:4" s="8" customFormat="1" x14ac:dyDescent="0.25">
      <c r="A3640" s="8" t="str">
        <v>Puppy Palace</v>
      </c>
      <c r="B3640" s="8" cm="1">
        <f t="array" ref="B3640">SUM(1*(VGSales[Name]=A3640))</f>
        <v>1</v>
      </c>
      <c r="C3640" s="8" cm="1">
        <f t="array" ref="C3640">ROWS(_xlfn.UNIQUE(_xlfn._xlws.FILTER(VGSales[Genre],VGSales[Name]=A3640)))</f>
        <v>1</v>
      </c>
      <c r="D3640" s="8">
        <f>SUMIFS(VGSales[Global_Sales],VGSales[Name],A3640)</f>
        <v>0.37</v>
      </c>
    </row>
    <row r="3641" spans="1:4" s="8" customFormat="1" x14ac:dyDescent="0.25">
      <c r="A3641" s="8" t="str">
        <v>Super Dragon Ball Z</v>
      </c>
      <c r="B3641" s="8" cm="1">
        <f t="array" ref="B3641">SUM(1*(VGSales[Name]=A3641))</f>
        <v>1</v>
      </c>
      <c r="C3641" s="8" cm="1">
        <f t="array" ref="C3641">ROWS(_xlfn.UNIQUE(_xlfn._xlws.FILTER(VGSales[Genre],VGSales[Name]=A3641)))</f>
        <v>1</v>
      </c>
      <c r="D3641" s="8">
        <f>SUMIFS(VGSales[Global_Sales],VGSales[Name],A3641)</f>
        <v>0.37</v>
      </c>
    </row>
    <row r="3642" spans="1:4" s="8" customFormat="1" x14ac:dyDescent="0.25">
      <c r="A3642" s="8" t="str">
        <v>Paws &amp; Claws: Pampered Pets</v>
      </c>
      <c r="B3642" s="8" cm="1">
        <f t="array" ref="B3642">SUM(1*(VGSales[Name]=A3642))</f>
        <v>1</v>
      </c>
      <c r="C3642" s="8" cm="1">
        <f t="array" ref="C3642">ROWS(_xlfn.UNIQUE(_xlfn._xlws.FILTER(VGSales[Genre],VGSales[Name]=A3642)))</f>
        <v>1</v>
      </c>
      <c r="D3642" s="8">
        <f>SUMIFS(VGSales[Global_Sales],VGSales[Name],A3642)</f>
        <v>0.37</v>
      </c>
    </row>
    <row r="3643" spans="1:4" s="8" customFormat="1" x14ac:dyDescent="0.25">
      <c r="A3643" s="8" t="str">
        <v>ESPN: Sports Connection</v>
      </c>
      <c r="B3643" s="8" cm="1">
        <f t="array" ref="B3643">SUM(1*(VGSales[Name]=A3643))</f>
        <v>1</v>
      </c>
      <c r="C3643" s="8" cm="1">
        <f t="array" ref="C3643">ROWS(_xlfn.UNIQUE(_xlfn._xlws.FILTER(VGSales[Genre],VGSales[Name]=A3643)))</f>
        <v>1</v>
      </c>
      <c r="D3643" s="8">
        <f>SUMIFS(VGSales[Global_Sales],VGSales[Name],A3643)</f>
        <v>0.37</v>
      </c>
    </row>
    <row r="3644" spans="1:4" s="8" customFormat="1" x14ac:dyDescent="0.25">
      <c r="A3644" s="8" t="str">
        <v>Naruto Shippuden: Ninja Destiny 2</v>
      </c>
      <c r="B3644" s="8" cm="1">
        <f t="array" ref="B3644">SUM(1*(VGSales[Name]=A3644))</f>
        <v>1</v>
      </c>
      <c r="C3644" s="8" cm="1">
        <f t="array" ref="C3644">ROWS(_xlfn.UNIQUE(_xlfn._xlws.FILTER(VGSales[Genre],VGSales[Name]=A3644)))</f>
        <v>1</v>
      </c>
      <c r="D3644" s="8">
        <f>SUMIFS(VGSales[Global_Sales],VGSales[Name],A3644)</f>
        <v>0.37</v>
      </c>
    </row>
    <row r="3645" spans="1:4" s="8" customFormat="1" x14ac:dyDescent="0.25">
      <c r="A3645" s="8" t="str">
        <v>SAW</v>
      </c>
      <c r="B3645" s="8" cm="1">
        <f t="array" ref="B3645">SUM(1*(VGSales[Name]=A3645))</f>
        <v>3</v>
      </c>
      <c r="C3645" s="8" cm="1">
        <f t="array" ref="C3645">ROWS(_xlfn.UNIQUE(_xlfn._xlws.FILTER(VGSales[Genre],VGSales[Name]=A3645)))</f>
        <v>1</v>
      </c>
      <c r="D3645" s="8">
        <f>SUMIFS(VGSales[Global_Sales],VGSales[Name],A3645)</f>
        <v>0.67999999999999994</v>
      </c>
    </row>
    <row r="3646" spans="1:4" s="8" customFormat="1" x14ac:dyDescent="0.25">
      <c r="A3646" s="8" t="str">
        <v>Tobal 2</v>
      </c>
      <c r="B3646" s="8" cm="1">
        <f t="array" ref="B3646">SUM(1*(VGSales[Name]=A3646))</f>
        <v>1</v>
      </c>
      <c r="C3646" s="8" cm="1">
        <f t="array" ref="C3646">ROWS(_xlfn.UNIQUE(_xlfn._xlws.FILTER(VGSales[Genre],VGSales[Name]=A3646)))</f>
        <v>1</v>
      </c>
      <c r="D3646" s="8">
        <f>SUMIFS(VGSales[Global_Sales],VGSales[Name],A3646)</f>
        <v>0.37</v>
      </c>
    </row>
    <row r="3647" spans="1:4" s="8" customFormat="1" x14ac:dyDescent="0.25">
      <c r="A3647" s="8" t="str">
        <v>Digging for Dinosaurs</v>
      </c>
      <c r="B3647" s="8" cm="1">
        <f t="array" ref="B3647">SUM(1*(VGSales[Name]=A3647))</f>
        <v>1</v>
      </c>
      <c r="C3647" s="8" cm="1">
        <f t="array" ref="C3647">ROWS(_xlfn.UNIQUE(_xlfn._xlws.FILTER(VGSales[Genre],VGSales[Name]=A3647)))</f>
        <v>1</v>
      </c>
      <c r="D3647" s="8">
        <f>SUMIFS(VGSales[Global_Sales],VGSales[Name],A3647)</f>
        <v>0.37</v>
      </c>
    </row>
    <row r="3648" spans="1:4" s="8" customFormat="1" x14ac:dyDescent="0.25">
      <c r="A3648" s="8" t="str">
        <v>Life is Strange</v>
      </c>
      <c r="B3648" s="8" cm="1">
        <f t="array" ref="B3648">SUM(1*(VGSales[Name]=A3648))</f>
        <v>3</v>
      </c>
      <c r="C3648" s="8" cm="1">
        <f t="array" ref="C3648">ROWS(_xlfn.UNIQUE(_xlfn._xlws.FILTER(VGSales[Genre],VGSales[Name]=A3648)))</f>
        <v>1</v>
      </c>
      <c r="D3648" s="8">
        <f>SUMIFS(VGSales[Global_Sales],VGSales[Name],A3648)</f>
        <v>0.52</v>
      </c>
    </row>
    <row r="3649" spans="1:4" s="8" customFormat="1" x14ac:dyDescent="0.25">
      <c r="A3649" s="8" t="str">
        <v>Kingdom Under Fire: Circle of Doom</v>
      </c>
      <c r="B3649" s="8" cm="1">
        <f t="array" ref="B3649">SUM(1*(VGSales[Name]=A3649))</f>
        <v>1</v>
      </c>
      <c r="C3649" s="8" cm="1">
        <f t="array" ref="C3649">ROWS(_xlfn.UNIQUE(_xlfn._xlws.FILTER(VGSales[Genre],VGSales[Name]=A3649)))</f>
        <v>1</v>
      </c>
      <c r="D3649" s="8">
        <f>SUMIFS(VGSales[Global_Sales],VGSales[Name],A3649)</f>
        <v>0.37</v>
      </c>
    </row>
    <row r="3650" spans="1:4" s="8" customFormat="1" x14ac:dyDescent="0.25">
      <c r="A3650" s="8" t="str">
        <v>NBA Inside Drive 2002</v>
      </c>
      <c r="B3650" s="8" cm="1">
        <f t="array" ref="B3650">SUM(1*(VGSales[Name]=A3650))</f>
        <v>1</v>
      </c>
      <c r="C3650" s="8" cm="1">
        <f t="array" ref="C3650">ROWS(_xlfn.UNIQUE(_xlfn._xlws.FILTER(VGSales[Genre],VGSales[Name]=A3650)))</f>
        <v>1</v>
      </c>
      <c r="D3650" s="8">
        <f>SUMIFS(VGSales[Global_Sales],VGSales[Name],A3650)</f>
        <v>0.37</v>
      </c>
    </row>
    <row r="3651" spans="1:4" s="8" customFormat="1" x14ac:dyDescent="0.25">
      <c r="A3651" s="8" t="str">
        <v>Kileak: The DNA Imperative</v>
      </c>
      <c r="B3651" s="8" cm="1">
        <f t="array" ref="B3651">SUM(1*(VGSales[Name]=A3651))</f>
        <v>1</v>
      </c>
      <c r="C3651" s="8" cm="1">
        <f t="array" ref="C3651">ROWS(_xlfn.UNIQUE(_xlfn._xlws.FILTER(VGSales[Genre],VGSales[Name]=A3651)))</f>
        <v>1</v>
      </c>
      <c r="D3651" s="8">
        <f>SUMIFS(VGSales[Global_Sales],VGSales[Name],A3651)</f>
        <v>0.37</v>
      </c>
    </row>
    <row r="3652" spans="1:4" s="8" customFormat="1" x14ac:dyDescent="0.25">
      <c r="A3652" s="8" t="str">
        <v>Mini Ninjas</v>
      </c>
      <c r="B3652" s="8" cm="1">
        <f t="array" ref="B3652">SUM(1*(VGSales[Name]=A3652))</f>
        <v>5</v>
      </c>
      <c r="C3652" s="8" cm="1">
        <f t="array" ref="C3652">ROWS(_xlfn.UNIQUE(_xlfn._xlws.FILTER(VGSales[Genre],VGSales[Name]=A3652)))</f>
        <v>1</v>
      </c>
      <c r="D3652" s="8">
        <f>SUMIFS(VGSales[Global_Sales],VGSales[Name],A3652)</f>
        <v>1.38</v>
      </c>
    </row>
    <row r="3653" spans="1:4" s="8" customFormat="1" x14ac:dyDescent="0.25">
      <c r="A3653" s="8" t="str">
        <v>Phantasy Star Portable 2: Infinity</v>
      </c>
      <c r="B3653" s="8" cm="1">
        <f t="array" ref="B3653">SUM(1*(VGSales[Name]=A3653))</f>
        <v>1</v>
      </c>
      <c r="C3653" s="8" cm="1">
        <f t="array" ref="C3653">ROWS(_xlfn.UNIQUE(_xlfn._xlws.FILTER(VGSales[Genre],VGSales[Name]=A3653)))</f>
        <v>1</v>
      </c>
      <c r="D3653" s="8">
        <f>SUMIFS(VGSales[Global_Sales],VGSales[Name],A3653)</f>
        <v>0.37</v>
      </c>
    </row>
    <row r="3654" spans="1:4" s="8" customFormat="1" x14ac:dyDescent="0.25">
      <c r="A3654" s="8" t="str">
        <v>Hell's Kitchen: The Game</v>
      </c>
      <c r="B3654" s="8" cm="1">
        <f t="array" ref="B3654">SUM(1*(VGSales[Name]=A3654))</f>
        <v>2</v>
      </c>
      <c r="C3654" s="8" cm="1">
        <f t="array" ref="C3654">ROWS(_xlfn.UNIQUE(_xlfn._xlws.FILTER(VGSales[Genre],VGSales[Name]=A3654)))</f>
        <v>1</v>
      </c>
      <c r="D3654" s="8">
        <f>SUMIFS(VGSales[Global_Sales],VGSales[Name],A3654)</f>
        <v>0.7</v>
      </c>
    </row>
    <row r="3655" spans="1:4" s="8" customFormat="1" x14ac:dyDescent="0.25">
      <c r="A3655" s="8" t="str">
        <v>Monsters, Inc. Scream Arena</v>
      </c>
      <c r="B3655" s="8" cm="1">
        <f t="array" ref="B3655">SUM(1*(VGSales[Name]=A3655))</f>
        <v>1</v>
      </c>
      <c r="C3655" s="8" cm="1">
        <f t="array" ref="C3655">ROWS(_xlfn.UNIQUE(_xlfn._xlws.FILTER(VGSales[Genre],VGSales[Name]=A3655)))</f>
        <v>1</v>
      </c>
      <c r="D3655" s="8">
        <f>SUMIFS(VGSales[Global_Sales],VGSales[Name],A3655)</f>
        <v>0.37</v>
      </c>
    </row>
    <row r="3656" spans="1:4" s="8" customFormat="1" x14ac:dyDescent="0.25">
      <c r="A3656" s="8" t="str">
        <v>Reel Fishing III</v>
      </c>
      <c r="B3656" s="8" cm="1">
        <f t="array" ref="B3656">SUM(1*(VGSales[Name]=A3656))</f>
        <v>1</v>
      </c>
      <c r="C3656" s="8" cm="1">
        <f t="array" ref="C3656">ROWS(_xlfn.UNIQUE(_xlfn._xlws.FILTER(VGSales[Genre],VGSales[Name]=A3656)))</f>
        <v>1</v>
      </c>
      <c r="D3656" s="8">
        <f>SUMIFS(VGSales[Global_Sales],VGSales[Name],A3656)</f>
        <v>0.37</v>
      </c>
    </row>
    <row r="3657" spans="1:4" s="8" customFormat="1" x14ac:dyDescent="0.25">
      <c r="A3657" s="8" t="str">
        <v>Cabela's Deer Hunt 2005 Season</v>
      </c>
      <c r="B3657" s="8" cm="1">
        <f t="array" ref="B3657">SUM(1*(VGSales[Name]=A3657))</f>
        <v>2</v>
      </c>
      <c r="C3657" s="8" cm="1">
        <f t="array" ref="C3657">ROWS(_xlfn.UNIQUE(_xlfn._xlws.FILTER(VGSales[Genre],VGSales[Name]=A3657)))</f>
        <v>1</v>
      </c>
      <c r="D3657" s="8">
        <f>SUMIFS(VGSales[Global_Sales],VGSales[Name],A3657)</f>
        <v>0.48</v>
      </c>
    </row>
    <row r="3658" spans="1:4" s="8" customFormat="1" x14ac:dyDescent="0.25">
      <c r="A3658" s="8" t="str">
        <v>High Heat Major League Baseball 2003</v>
      </c>
      <c r="B3658" s="8" cm="1">
        <f t="array" ref="B3658">SUM(1*(VGSales[Name]=A3658))</f>
        <v>1</v>
      </c>
      <c r="C3658" s="8" cm="1">
        <f t="array" ref="C3658">ROWS(_xlfn.UNIQUE(_xlfn._xlws.FILTER(VGSales[Genre],VGSales[Name]=A3658)))</f>
        <v>1</v>
      </c>
      <c r="D3658" s="8">
        <f>SUMIFS(VGSales[Global_Sales],VGSales[Name],A3658)</f>
        <v>0.37</v>
      </c>
    </row>
    <row r="3659" spans="1:4" s="8" customFormat="1" x14ac:dyDescent="0.25">
      <c r="A3659" s="8" t="str">
        <v>Super Formation Soccer 94</v>
      </c>
      <c r="B3659" s="8" cm="1">
        <f t="array" ref="B3659">SUM(1*(VGSales[Name]=A3659))</f>
        <v>1</v>
      </c>
      <c r="C3659" s="8" cm="1">
        <f t="array" ref="C3659">ROWS(_xlfn.UNIQUE(_xlfn._xlws.FILTER(VGSales[Genre],VGSales[Name]=A3659)))</f>
        <v>1</v>
      </c>
      <c r="D3659" s="8">
        <f>SUMIFS(VGSales[Global_Sales],VGSales[Name],A3659)</f>
        <v>0.37</v>
      </c>
    </row>
    <row r="3660" spans="1:4" s="8" customFormat="1" x14ac:dyDescent="0.25">
      <c r="A3660" s="8" t="str">
        <v>Panzer Dragoon</v>
      </c>
      <c r="B3660" s="8" cm="1">
        <f t="array" ref="B3660">SUM(1*(VGSales[Name]=A3660))</f>
        <v>1</v>
      </c>
      <c r="C3660" s="8" cm="1">
        <f t="array" ref="C3660">ROWS(_xlfn.UNIQUE(_xlfn._xlws.FILTER(VGSales[Genre],VGSales[Name]=A3660)))</f>
        <v>1</v>
      </c>
      <c r="D3660" s="8">
        <f>SUMIFS(VGSales[Global_Sales],VGSales[Name],A3660)</f>
        <v>0.37</v>
      </c>
    </row>
    <row r="3661" spans="1:4" s="8" customFormat="1" x14ac:dyDescent="0.25">
      <c r="A3661" s="8" t="str">
        <v>Yarudora Series Vol.1: Double Cast</v>
      </c>
      <c r="B3661" s="8" cm="1">
        <f t="array" ref="B3661">SUM(1*(VGSales[Name]=A3661))</f>
        <v>1</v>
      </c>
      <c r="C3661" s="8" cm="1">
        <f t="array" ref="C3661">ROWS(_xlfn.UNIQUE(_xlfn._xlws.FILTER(VGSales[Genre],VGSales[Name]=A3661)))</f>
        <v>1</v>
      </c>
      <c r="D3661" s="8">
        <f>SUMIFS(VGSales[Global_Sales],VGSales[Name],A3661)</f>
        <v>0.37</v>
      </c>
    </row>
    <row r="3662" spans="1:4" s="8" customFormat="1" x14ac:dyDescent="0.25">
      <c r="A3662" s="8" t="str">
        <v>Rec Room Games</v>
      </c>
      <c r="B3662" s="8" cm="1">
        <f t="array" ref="B3662">SUM(1*(VGSales[Name]=A3662))</f>
        <v>2</v>
      </c>
      <c r="C3662" s="8" cm="1">
        <f t="array" ref="C3662">ROWS(_xlfn.UNIQUE(_xlfn._xlws.FILTER(VGSales[Genre],VGSales[Name]=A3662)))</f>
        <v>1</v>
      </c>
      <c r="D3662" s="8">
        <f>SUMIFS(VGSales[Global_Sales],VGSales[Name],A3662)</f>
        <v>0.44</v>
      </c>
    </row>
    <row r="3663" spans="1:4" s="8" customFormat="1" x14ac:dyDescent="0.25">
      <c r="A3663" s="8" t="str">
        <v>Fushigi no Dungeon: Furai no Shiren 2 - Oni Shuurai! Shiren Shiro!</v>
      </c>
      <c r="B3663" s="8" cm="1">
        <f t="array" ref="B3663">SUM(1*(VGSales[Name]=A3663))</f>
        <v>1</v>
      </c>
      <c r="C3663" s="8" cm="1">
        <f t="array" ref="C3663">ROWS(_xlfn.UNIQUE(_xlfn._xlws.FILTER(VGSales[Genre],VGSales[Name]=A3663)))</f>
        <v>1</v>
      </c>
      <c r="D3663" s="8">
        <f>SUMIFS(VGSales[Global_Sales],VGSales[Name],A3663)</f>
        <v>0.37</v>
      </c>
    </row>
    <row r="3664" spans="1:4" s="8" customFormat="1" x14ac:dyDescent="0.25">
      <c r="A3664" s="8" t="str">
        <v>Turok: Rage Wars</v>
      </c>
      <c r="B3664" s="8" cm="1">
        <f t="array" ref="B3664">SUM(1*(VGSales[Name]=A3664))</f>
        <v>1</v>
      </c>
      <c r="C3664" s="8" cm="1">
        <f t="array" ref="C3664">ROWS(_xlfn.UNIQUE(_xlfn._xlws.FILTER(VGSales[Genre],VGSales[Name]=A3664)))</f>
        <v>1</v>
      </c>
      <c r="D3664" s="8">
        <f>SUMIFS(VGSales[Global_Sales],VGSales[Name],A3664)</f>
        <v>0.37</v>
      </c>
    </row>
    <row r="3665" spans="1:4" s="8" customFormat="1" x14ac:dyDescent="0.25">
      <c r="A3665" s="8" t="str">
        <v>Scooby-Doo! Classic Creep Capers</v>
      </c>
      <c r="B3665" s="8" cm="1">
        <f t="array" ref="B3665">SUM(1*(VGSales[Name]=A3665))</f>
        <v>1</v>
      </c>
      <c r="C3665" s="8" cm="1">
        <f t="array" ref="C3665">ROWS(_xlfn.UNIQUE(_xlfn._xlws.FILTER(VGSales[Genre],VGSales[Name]=A3665)))</f>
        <v>1</v>
      </c>
      <c r="D3665" s="8">
        <f>SUMIFS(VGSales[Global_Sales],VGSales[Name],A3665)</f>
        <v>0.37</v>
      </c>
    </row>
    <row r="3666" spans="1:4" s="8" customFormat="1" x14ac:dyDescent="0.25">
      <c r="A3666" s="8" t="str">
        <v>Dragonfire</v>
      </c>
      <c r="B3666" s="8" cm="1">
        <f t="array" ref="B3666">SUM(1*(VGSales[Name]=A3666))</f>
        <v>1</v>
      </c>
      <c r="C3666" s="8" cm="1">
        <f t="array" ref="C3666">ROWS(_xlfn.UNIQUE(_xlfn._xlws.FILTER(VGSales[Genre],VGSales[Name]=A3666)))</f>
        <v>1</v>
      </c>
      <c r="D3666" s="8">
        <f>SUMIFS(VGSales[Global_Sales],VGSales[Name],A3666)</f>
        <v>0.37</v>
      </c>
    </row>
    <row r="3667" spans="1:4" s="8" customFormat="1" x14ac:dyDescent="0.25">
      <c r="A3667" s="8" t="str">
        <v>Custom Robo</v>
      </c>
      <c r="B3667" s="8" cm="1">
        <f t="array" ref="B3667">SUM(1*(VGSales[Name]=A3667))</f>
        <v>2</v>
      </c>
      <c r="C3667" s="8" cm="1">
        <f t="array" ref="C3667">ROWS(_xlfn.UNIQUE(_xlfn._xlws.FILTER(VGSales[Genre],VGSales[Name]=A3667)))</f>
        <v>1</v>
      </c>
      <c r="D3667" s="8">
        <f>SUMIFS(VGSales[Global_Sales],VGSales[Name],A3667)</f>
        <v>0.7</v>
      </c>
    </row>
    <row r="3668" spans="1:4" s="8" customFormat="1" x14ac:dyDescent="0.25">
      <c r="A3668" s="8" t="str">
        <v>Command &amp; Conquer: Red Alert 3 Ultimate Edition</v>
      </c>
      <c r="B3668" s="8" cm="1">
        <f t="array" ref="B3668">SUM(1*(VGSales[Name]=A3668))</f>
        <v>1</v>
      </c>
      <c r="C3668" s="8" cm="1">
        <f t="array" ref="C3668">ROWS(_xlfn.UNIQUE(_xlfn._xlws.FILTER(VGSales[Genre],VGSales[Name]=A3668)))</f>
        <v>1</v>
      </c>
      <c r="D3668" s="8">
        <f>SUMIFS(VGSales[Global_Sales],VGSales[Name],A3668)</f>
        <v>0.37</v>
      </c>
    </row>
    <row r="3669" spans="1:4" s="8" customFormat="1" x14ac:dyDescent="0.25">
      <c r="A3669" s="8" t="str">
        <v>Medieval II: Total War Gold Edition</v>
      </c>
      <c r="B3669" s="8" cm="1">
        <f t="array" ref="B3669">SUM(1*(VGSales[Name]=A3669))</f>
        <v>1</v>
      </c>
      <c r="C3669" s="8" cm="1">
        <f t="array" ref="C3669">ROWS(_xlfn.UNIQUE(_xlfn._xlws.FILTER(VGSales[Genre],VGSales[Name]=A3669)))</f>
        <v>1</v>
      </c>
      <c r="D3669" s="8">
        <f>SUMIFS(VGSales[Global_Sales],VGSales[Name],A3669)</f>
        <v>0.37</v>
      </c>
    </row>
    <row r="3670" spans="1:4" s="8" customFormat="1" x14ac:dyDescent="0.25">
      <c r="A3670" s="8" t="str">
        <v>Kotoba no Puzzle: Mojipittan DS</v>
      </c>
      <c r="B3670" s="8" cm="1">
        <f t="array" ref="B3670">SUM(1*(VGSales[Name]=A3670))</f>
        <v>1</v>
      </c>
      <c r="C3670" s="8" cm="1">
        <f t="array" ref="C3670">ROWS(_xlfn.UNIQUE(_xlfn._xlws.FILTER(VGSales[Genre],VGSales[Name]=A3670)))</f>
        <v>1</v>
      </c>
      <c r="D3670" s="8">
        <f>SUMIFS(VGSales[Global_Sales],VGSales[Name],A3670)</f>
        <v>0.37</v>
      </c>
    </row>
    <row r="3671" spans="1:4" s="8" customFormat="1" x14ac:dyDescent="0.25">
      <c r="A3671" s="8" t="str">
        <v>Barbie Horse Adventures: Blue Ribbon Race</v>
      </c>
      <c r="B3671" s="8" cm="1">
        <f t="array" ref="B3671">SUM(1*(VGSales[Name]=A3671))</f>
        <v>1</v>
      </c>
      <c r="C3671" s="8" cm="1">
        <f t="array" ref="C3671">ROWS(_xlfn.UNIQUE(_xlfn._xlws.FILTER(VGSales[Genre],VGSales[Name]=A3671)))</f>
        <v>1</v>
      </c>
      <c r="D3671" s="8">
        <f>SUMIFS(VGSales[Global_Sales],VGSales[Name],A3671)</f>
        <v>0.37</v>
      </c>
    </row>
    <row r="3672" spans="1:4" s="8" customFormat="1" x14ac:dyDescent="0.25">
      <c r="A3672" s="8" t="str">
        <v>Bionic Commando</v>
      </c>
      <c r="B3672" s="8" cm="1">
        <f t="array" ref="B3672">SUM(1*(VGSales[Name]=A3672))</f>
        <v>2</v>
      </c>
      <c r="C3672" s="8" cm="1">
        <f t="array" ref="C3672">ROWS(_xlfn.UNIQUE(_xlfn._xlws.FILTER(VGSales[Genre],VGSales[Name]=A3672)))</f>
        <v>1</v>
      </c>
      <c r="D3672" s="8">
        <f>SUMIFS(VGSales[Global_Sales],VGSales[Name],A3672)</f>
        <v>0.65</v>
      </c>
    </row>
    <row r="3673" spans="1:4" s="8" customFormat="1" x14ac:dyDescent="0.25">
      <c r="A3673" s="8" t="str">
        <v>Wanted: Weapons of Fate</v>
      </c>
      <c r="B3673" s="8" cm="1">
        <f t="array" ref="B3673">SUM(1*(VGSales[Name]=A3673))</f>
        <v>2</v>
      </c>
      <c r="C3673" s="8" cm="1">
        <f t="array" ref="C3673">ROWS(_xlfn.UNIQUE(_xlfn._xlws.FILTER(VGSales[Genre],VGSales[Name]=A3673)))</f>
        <v>1</v>
      </c>
      <c r="D3673" s="8">
        <f>SUMIFS(VGSales[Global_Sales],VGSales[Name],A3673)</f>
        <v>0.66999999999999993</v>
      </c>
    </row>
    <row r="3674" spans="1:4" s="8" customFormat="1" x14ac:dyDescent="0.25">
      <c r="A3674" s="8" t="str">
        <v>Slime MoriMori Dragon Quest: Shougeki No Shippo Dan</v>
      </c>
      <c r="B3674" s="8" cm="1">
        <f t="array" ref="B3674">SUM(1*(VGSales[Name]=A3674))</f>
        <v>1</v>
      </c>
      <c r="C3674" s="8" cm="1">
        <f t="array" ref="C3674">ROWS(_xlfn.UNIQUE(_xlfn._xlws.FILTER(VGSales[Genre],VGSales[Name]=A3674)))</f>
        <v>1</v>
      </c>
      <c r="D3674" s="8">
        <f>SUMIFS(VGSales[Global_Sales],VGSales[Name],A3674)</f>
        <v>0.37</v>
      </c>
    </row>
    <row r="3675" spans="1:4" s="8" customFormat="1" x14ac:dyDescent="0.25">
      <c r="A3675" s="8" t="str">
        <v>NFL Street 2 Unleashed</v>
      </c>
      <c r="B3675" s="8" cm="1">
        <f t="array" ref="B3675">SUM(1*(VGSales[Name]=A3675))</f>
        <v>1</v>
      </c>
      <c r="C3675" s="8" cm="1">
        <f t="array" ref="C3675">ROWS(_xlfn.UNIQUE(_xlfn._xlws.FILTER(VGSales[Genre],VGSales[Name]=A3675)))</f>
        <v>1</v>
      </c>
      <c r="D3675" s="8">
        <f>SUMIFS(VGSales[Global_Sales],VGSales[Name],A3675)</f>
        <v>0.37</v>
      </c>
    </row>
    <row r="3676" spans="1:4" s="8" customFormat="1" x14ac:dyDescent="0.25">
      <c r="A3676" s="8" t="str">
        <v>Super Robot Taisen EX</v>
      </c>
      <c r="B3676" s="8" cm="1">
        <f t="array" ref="B3676">SUM(1*(VGSales[Name]=A3676))</f>
        <v>1</v>
      </c>
      <c r="C3676" s="8" cm="1">
        <f t="array" ref="C3676">ROWS(_xlfn.UNIQUE(_xlfn._xlws.FILTER(VGSales[Genre],VGSales[Name]=A3676)))</f>
        <v>1</v>
      </c>
      <c r="D3676" s="8">
        <f>SUMIFS(VGSales[Global_Sales],VGSales[Name],A3676)</f>
        <v>0.37</v>
      </c>
    </row>
    <row r="3677" spans="1:4" s="8" customFormat="1" x14ac:dyDescent="0.25">
      <c r="A3677" s="8" t="str">
        <v>FIFA Street 2</v>
      </c>
      <c r="B3677" s="8" cm="1">
        <f t="array" ref="B3677">SUM(1*(VGSales[Name]=A3677))</f>
        <v>5</v>
      </c>
      <c r="C3677" s="8" cm="1">
        <f t="array" ref="C3677">ROWS(_xlfn.UNIQUE(_xlfn._xlws.FILTER(VGSales[Genre],VGSales[Name]=A3677)))</f>
        <v>1</v>
      </c>
      <c r="D3677" s="8">
        <f>SUMIFS(VGSales[Global_Sales],VGSales[Name],A3677)</f>
        <v>0.75</v>
      </c>
    </row>
    <row r="3678" spans="1:4" s="8" customFormat="1" x14ac:dyDescent="0.25">
      <c r="A3678" s="8" t="str">
        <v>Bottom of the 9th</v>
      </c>
      <c r="B3678" s="8" cm="1">
        <f t="array" ref="B3678">SUM(1*(VGSales[Name]=A3678))</f>
        <v>2</v>
      </c>
      <c r="C3678" s="8" cm="1">
        <f t="array" ref="C3678">ROWS(_xlfn.UNIQUE(_xlfn._xlws.FILTER(VGSales[Genre],VGSales[Name]=A3678)))</f>
        <v>1</v>
      </c>
      <c r="D3678" s="8">
        <f>SUMIFS(VGSales[Global_Sales],VGSales[Name],A3678)</f>
        <v>0.51</v>
      </c>
    </row>
    <row r="3679" spans="1:4" s="8" customFormat="1" x14ac:dyDescent="0.25">
      <c r="A3679" s="8" t="str">
        <v>Theatrhythm Final Fantasy: Curtain Call</v>
      </c>
      <c r="B3679" s="8" cm="1">
        <f t="array" ref="B3679">SUM(1*(VGSales[Name]=A3679))</f>
        <v>1</v>
      </c>
      <c r="C3679" s="8" cm="1">
        <f t="array" ref="C3679">ROWS(_xlfn.UNIQUE(_xlfn._xlws.FILTER(VGSales[Genre],VGSales[Name]=A3679)))</f>
        <v>1</v>
      </c>
      <c r="D3679" s="8">
        <f>SUMIFS(VGSales[Global_Sales],VGSales[Name],A3679)</f>
        <v>0.37</v>
      </c>
    </row>
    <row r="3680" spans="1:4" s="8" customFormat="1" x14ac:dyDescent="0.25">
      <c r="A3680" s="8" t="str">
        <v>Trauma Center: Under the Knife</v>
      </c>
      <c r="B3680" s="8" cm="1">
        <f t="array" ref="B3680">SUM(1*(VGSales[Name]=A3680))</f>
        <v>1</v>
      </c>
      <c r="C3680" s="8" cm="1">
        <f t="array" ref="C3680">ROWS(_xlfn.UNIQUE(_xlfn._xlws.FILTER(VGSales[Genre],VGSales[Name]=A3680)))</f>
        <v>1</v>
      </c>
      <c r="D3680" s="8">
        <f>SUMIFS(VGSales[Global_Sales],VGSales[Name],A3680)</f>
        <v>0.37</v>
      </c>
    </row>
    <row r="3681" spans="1:4" s="8" customFormat="1" x14ac:dyDescent="0.25">
      <c r="A3681" s="8" t="str">
        <v>Shin Megami Tensei II</v>
      </c>
      <c r="B3681" s="8" cm="1">
        <f t="array" ref="B3681">SUM(1*(VGSales[Name]=A3681))</f>
        <v>1</v>
      </c>
      <c r="C3681" s="8" cm="1">
        <f t="array" ref="C3681">ROWS(_xlfn.UNIQUE(_xlfn._xlws.FILTER(VGSales[Genre],VGSales[Name]=A3681)))</f>
        <v>1</v>
      </c>
      <c r="D3681" s="8">
        <f>SUMIFS(VGSales[Global_Sales],VGSales[Name],A3681)</f>
        <v>0.37</v>
      </c>
    </row>
    <row r="3682" spans="1:4" s="8" customFormat="1" x14ac:dyDescent="0.25">
      <c r="A3682" s="8" t="str">
        <v>Xenosaga Episode III: Also sprach Zarathustra</v>
      </c>
      <c r="B3682" s="8" cm="1">
        <f t="array" ref="B3682">SUM(1*(VGSales[Name]=A3682))</f>
        <v>1</v>
      </c>
      <c r="C3682" s="8" cm="1">
        <f t="array" ref="C3682">ROWS(_xlfn.UNIQUE(_xlfn._xlws.FILTER(VGSales[Genre],VGSales[Name]=A3682)))</f>
        <v>1</v>
      </c>
      <c r="D3682" s="8">
        <f>SUMIFS(VGSales[Global_Sales],VGSales[Name],A3682)</f>
        <v>0.37</v>
      </c>
    </row>
    <row r="3683" spans="1:4" s="8" customFormat="1" x14ac:dyDescent="0.25">
      <c r="A3683" s="8" t="str">
        <v>Build-A-Bear Workshop: A Friend Fur All Seasons</v>
      </c>
      <c r="B3683" s="8" cm="1">
        <f t="array" ref="B3683">SUM(1*(VGSales[Name]=A3683))</f>
        <v>1</v>
      </c>
      <c r="C3683" s="8" cm="1">
        <f t="array" ref="C3683">ROWS(_xlfn.UNIQUE(_xlfn._xlws.FILTER(VGSales[Genre],VGSales[Name]=A3683)))</f>
        <v>1</v>
      </c>
      <c r="D3683" s="8">
        <f>SUMIFS(VGSales[Global_Sales],VGSales[Name],A3683)</f>
        <v>0.37</v>
      </c>
    </row>
    <row r="3684" spans="1:4" s="8" customFormat="1" x14ac:dyDescent="0.25">
      <c r="A3684" s="8" t="str">
        <v>Sid Meier's Civilization: Beyond Earth</v>
      </c>
      <c r="B3684" s="8" cm="1">
        <f t="array" ref="B3684">SUM(1*(VGSales[Name]=A3684))</f>
        <v>1</v>
      </c>
      <c r="C3684" s="8" cm="1">
        <f t="array" ref="C3684">ROWS(_xlfn.UNIQUE(_xlfn._xlws.FILTER(VGSales[Genre],VGSales[Name]=A3684)))</f>
        <v>1</v>
      </c>
      <c r="D3684" s="8">
        <f>SUMIFS(VGSales[Global_Sales],VGSales[Name],A3684)</f>
        <v>0.37</v>
      </c>
    </row>
    <row r="3685" spans="1:4" s="8" customFormat="1" x14ac:dyDescent="0.25">
      <c r="A3685" s="8" t="str">
        <v>Virtua Fighter 3tb</v>
      </c>
      <c r="B3685" s="8" cm="1">
        <f t="array" ref="B3685">SUM(1*(VGSales[Name]=A3685))</f>
        <v>1</v>
      </c>
      <c r="C3685" s="8" cm="1">
        <f t="array" ref="C3685">ROWS(_xlfn.UNIQUE(_xlfn._xlws.FILTER(VGSales[Genre],VGSales[Name]=A3685)))</f>
        <v>1</v>
      </c>
      <c r="D3685" s="8">
        <f>SUMIFS(VGSales[Global_Sales],VGSales[Name],A3685)</f>
        <v>0.37</v>
      </c>
    </row>
    <row r="3686" spans="1:4" s="8" customFormat="1" x14ac:dyDescent="0.25">
      <c r="A3686" s="8" t="str">
        <v>Transformers: Dark of the Moon</v>
      </c>
      <c r="B3686" s="8" cm="1">
        <f t="array" ref="B3686">SUM(1*(VGSales[Name]=A3686))</f>
        <v>4</v>
      </c>
      <c r="C3686" s="8" cm="1">
        <f t="array" ref="C3686">ROWS(_xlfn.UNIQUE(_xlfn._xlws.FILTER(VGSales[Genre],VGSales[Name]=A3686)))</f>
        <v>1</v>
      </c>
      <c r="D3686" s="8">
        <f>SUMIFS(VGSales[Global_Sales],VGSales[Name],A3686)</f>
        <v>1.0499999999999998</v>
      </c>
    </row>
    <row r="3687" spans="1:4" s="8" customFormat="1" x14ac:dyDescent="0.25">
      <c r="A3687" s="8" t="str">
        <v>Mini-Yonku GB: Let's &amp; Go!!</v>
      </c>
      <c r="B3687" s="8" cm="1">
        <f t="array" ref="B3687">SUM(1*(VGSales[Name]=A3687))</f>
        <v>1</v>
      </c>
      <c r="C3687" s="8" cm="1">
        <f t="array" ref="C3687">ROWS(_xlfn.UNIQUE(_xlfn._xlws.FILTER(VGSales[Genre],VGSales[Name]=A3687)))</f>
        <v>1</v>
      </c>
      <c r="D3687" s="8">
        <f>SUMIFS(VGSales[Global_Sales],VGSales[Name],A3687)</f>
        <v>0.37</v>
      </c>
    </row>
    <row r="3688" spans="1:4" s="8" customFormat="1" x14ac:dyDescent="0.25">
      <c r="A3688" s="8" t="str">
        <v>My Horse &amp; Me</v>
      </c>
      <c r="B3688" s="8" cm="1">
        <f t="array" ref="B3688">SUM(1*(VGSales[Name]=A3688))</f>
        <v>2</v>
      </c>
      <c r="C3688" s="8" cm="1">
        <f t="array" ref="C3688">ROWS(_xlfn.UNIQUE(_xlfn._xlws.FILTER(VGSales[Genre],VGSales[Name]=A3688)))</f>
        <v>1</v>
      </c>
      <c r="D3688" s="8">
        <f>SUMIFS(VGSales[Global_Sales],VGSales[Name],A3688)</f>
        <v>0.67999999999999994</v>
      </c>
    </row>
    <row r="3689" spans="1:4" s="8" customFormat="1" x14ac:dyDescent="0.25">
      <c r="A3689" s="8" t="str">
        <v>Zero4 Champ RR</v>
      </c>
      <c r="B3689" s="8" cm="1">
        <f t="array" ref="B3689">SUM(1*(VGSales[Name]=A3689))</f>
        <v>1</v>
      </c>
      <c r="C3689" s="8" cm="1">
        <f t="array" ref="C3689">ROWS(_xlfn.UNIQUE(_xlfn._xlws.FILTER(VGSales[Genre],VGSales[Name]=A3689)))</f>
        <v>1</v>
      </c>
      <c r="D3689" s="8">
        <f>SUMIFS(VGSales[Global_Sales],VGSales[Name],A3689)</f>
        <v>0.36</v>
      </c>
    </row>
    <row r="3690" spans="1:4" s="8" customFormat="1" x14ac:dyDescent="0.25">
      <c r="A3690" s="8" t="str">
        <v>Dragon Ball Z: Infinite World</v>
      </c>
      <c r="B3690" s="8" cm="1">
        <f t="array" ref="B3690">SUM(1*(VGSales[Name]=A3690))</f>
        <v>1</v>
      </c>
      <c r="C3690" s="8" cm="1">
        <f t="array" ref="C3690">ROWS(_xlfn.UNIQUE(_xlfn._xlws.FILTER(VGSales[Genre],VGSales[Name]=A3690)))</f>
        <v>1</v>
      </c>
      <c r="D3690" s="8">
        <f>SUMIFS(VGSales[Global_Sales],VGSales[Name],A3690)</f>
        <v>0.36</v>
      </c>
    </row>
    <row r="3691" spans="1:4" s="8" customFormat="1" x14ac:dyDescent="0.25">
      <c r="A3691" s="8" t="str">
        <v>Nonomura Byoin no Hitobito</v>
      </c>
      <c r="B3691" s="8" cm="1">
        <f t="array" ref="B3691">SUM(1*(VGSales[Name]=A3691))</f>
        <v>1</v>
      </c>
      <c r="C3691" s="8" cm="1">
        <f t="array" ref="C3691">ROWS(_xlfn.UNIQUE(_xlfn._xlws.FILTER(VGSales[Genre],VGSales[Name]=A3691)))</f>
        <v>1</v>
      </c>
      <c r="D3691" s="8">
        <f>SUMIFS(VGSales[Global_Sales],VGSales[Name],A3691)</f>
        <v>0.36</v>
      </c>
    </row>
    <row r="3692" spans="1:4" s="8" customFormat="1" x14ac:dyDescent="0.25">
      <c r="A3692" s="8" t="str">
        <v>ESPN X Games Skateboarding</v>
      </c>
      <c r="B3692" s="8" cm="1">
        <f t="array" ref="B3692">SUM(1*(VGSales[Name]=A3692))</f>
        <v>2</v>
      </c>
      <c r="C3692" s="8" cm="1">
        <f t="array" ref="C3692">ROWS(_xlfn.UNIQUE(_xlfn._xlws.FILTER(VGSales[Genre],VGSales[Name]=A3692)))</f>
        <v>1</v>
      </c>
      <c r="D3692" s="8">
        <f>SUMIFS(VGSales[Global_Sales],VGSales[Name],A3692)</f>
        <v>0.54</v>
      </c>
    </row>
    <row r="3693" spans="1:4" s="8" customFormat="1" x14ac:dyDescent="0.25">
      <c r="A3693" s="8" t="str">
        <v>Bejeweled 3</v>
      </c>
      <c r="B3693" s="8" cm="1">
        <f t="array" ref="B3693">SUM(1*(VGSales[Name]=A3693))</f>
        <v>4</v>
      </c>
      <c r="C3693" s="8" cm="1">
        <f t="array" ref="C3693">ROWS(_xlfn.UNIQUE(_xlfn._xlws.FILTER(VGSales[Genre],VGSales[Name]=A3693)))</f>
        <v>1</v>
      </c>
      <c r="D3693" s="8">
        <f>SUMIFS(VGSales[Global_Sales],VGSales[Name],A3693)</f>
        <v>0.72</v>
      </c>
    </row>
    <row r="3694" spans="1:4" s="8" customFormat="1" x14ac:dyDescent="0.25">
      <c r="A3694" s="8" t="str">
        <v>Super Fire ProWrestling Special</v>
      </c>
      <c r="B3694" s="8" cm="1">
        <f t="array" ref="B3694">SUM(1*(VGSales[Name]=A3694))</f>
        <v>1</v>
      </c>
      <c r="C3694" s="8" cm="1">
        <f t="array" ref="C3694">ROWS(_xlfn.UNIQUE(_xlfn._xlws.FILTER(VGSales[Genre],VGSales[Name]=A3694)))</f>
        <v>1</v>
      </c>
      <c r="D3694" s="8">
        <f>SUMIFS(VGSales[Global_Sales],VGSales[Name],A3694)</f>
        <v>0.36</v>
      </c>
    </row>
    <row r="3695" spans="1:4" s="8" customFormat="1" x14ac:dyDescent="0.25">
      <c r="A3695" s="8" t="str">
        <v>Yuu Yuu Hakusho</v>
      </c>
      <c r="B3695" s="8" cm="1">
        <f t="array" ref="B3695">SUM(1*(VGSales[Name]=A3695))</f>
        <v>1</v>
      </c>
      <c r="C3695" s="8" cm="1">
        <f t="array" ref="C3695">ROWS(_xlfn.UNIQUE(_xlfn._xlws.FILTER(VGSales[Genre],VGSales[Name]=A3695)))</f>
        <v>1</v>
      </c>
      <c r="D3695" s="8">
        <f>SUMIFS(VGSales[Global_Sales],VGSales[Name],A3695)</f>
        <v>0.36</v>
      </c>
    </row>
    <row r="3696" spans="1:4" s="8" customFormat="1" x14ac:dyDescent="0.25">
      <c r="A3696" s="8" t="str">
        <v>Kamaitachi no Yoru 2</v>
      </c>
      <c r="B3696" s="8" cm="1">
        <f t="array" ref="B3696">SUM(1*(VGSales[Name]=A3696))</f>
        <v>1</v>
      </c>
      <c r="C3696" s="8" cm="1">
        <f t="array" ref="C3696">ROWS(_xlfn.UNIQUE(_xlfn._xlws.FILTER(VGSales[Genre],VGSales[Name]=A3696)))</f>
        <v>1</v>
      </c>
      <c r="D3696" s="8">
        <f>SUMIFS(VGSales[Global_Sales],VGSales[Name],A3696)</f>
        <v>0.36</v>
      </c>
    </row>
    <row r="3697" spans="1:4" s="8" customFormat="1" x14ac:dyDescent="0.25">
      <c r="A3697" s="8" t="str">
        <v>High Heat Major League Baseball 2004</v>
      </c>
      <c r="B3697" s="8" cm="1">
        <f t="array" ref="B3697">SUM(1*(VGSales[Name]=A3697))</f>
        <v>2</v>
      </c>
      <c r="C3697" s="8" cm="1">
        <f t="array" ref="C3697">ROWS(_xlfn.UNIQUE(_xlfn._xlws.FILTER(VGSales[Genre],VGSales[Name]=A3697)))</f>
        <v>1</v>
      </c>
      <c r="D3697" s="8">
        <f>SUMIFS(VGSales[Global_Sales],VGSales[Name],A3697)</f>
        <v>0.44</v>
      </c>
    </row>
    <row r="3698" spans="1:4" s="8" customFormat="1" x14ac:dyDescent="0.25">
      <c r="A3698" s="8" t="str">
        <v>Robots</v>
      </c>
      <c r="B3698" s="8" cm="1">
        <f t="array" ref="B3698">SUM(1*(VGSales[Name]=A3698))</f>
        <v>4</v>
      </c>
      <c r="C3698" s="8" cm="1">
        <f t="array" ref="C3698">ROWS(_xlfn.UNIQUE(_xlfn._xlws.FILTER(VGSales[Genre],VGSales[Name]=A3698)))</f>
        <v>1</v>
      </c>
      <c r="D3698" s="8">
        <f>SUMIFS(VGSales[Global_Sales],VGSales[Name],A3698)</f>
        <v>0.75</v>
      </c>
    </row>
    <row r="3699" spans="1:4" s="8" customFormat="1" x14ac:dyDescent="0.25">
      <c r="A3699" s="8" t="str">
        <v>NARC</v>
      </c>
      <c r="B3699" s="8" cm="1">
        <f t="array" ref="B3699">SUM(1*(VGSales[Name]=A3699))</f>
        <v>2</v>
      </c>
      <c r="C3699" s="8" cm="1">
        <f t="array" ref="C3699">ROWS(_xlfn.UNIQUE(_xlfn._xlws.FILTER(VGSales[Genre],VGSales[Name]=A3699)))</f>
        <v>1</v>
      </c>
      <c r="D3699" s="8">
        <f>SUMIFS(VGSales[Global_Sales],VGSales[Name],A3699)</f>
        <v>0.54</v>
      </c>
    </row>
    <row r="3700" spans="1:4" s="8" customFormat="1" x14ac:dyDescent="0.25">
      <c r="A3700" s="8" t="str">
        <v>One Piece: Gigant Battle!</v>
      </c>
      <c r="B3700" s="8" cm="1">
        <f t="array" ref="B3700">SUM(1*(VGSales[Name]=A3700))</f>
        <v>1</v>
      </c>
      <c r="C3700" s="8" cm="1">
        <f t="array" ref="C3700">ROWS(_xlfn.UNIQUE(_xlfn._xlws.FILTER(VGSales[Genre],VGSales[Name]=A3700)))</f>
        <v>1</v>
      </c>
      <c r="D3700" s="8">
        <f>SUMIFS(VGSales[Global_Sales],VGSales[Name],A3700)</f>
        <v>0.36</v>
      </c>
    </row>
    <row r="3701" spans="1:4" s="8" customFormat="1" x14ac:dyDescent="0.25">
      <c r="A3701" s="8" t="str">
        <v>Valkyrie Profile: Lenneth</v>
      </c>
      <c r="B3701" s="8" cm="1">
        <f t="array" ref="B3701">SUM(1*(VGSales[Name]=A3701))</f>
        <v>1</v>
      </c>
      <c r="C3701" s="8" cm="1">
        <f t="array" ref="C3701">ROWS(_xlfn.UNIQUE(_xlfn._xlws.FILTER(VGSales[Genre],VGSales[Name]=A3701)))</f>
        <v>1</v>
      </c>
      <c r="D3701" s="8">
        <f>SUMIFS(VGSales[Global_Sales],VGSales[Name],A3701)</f>
        <v>0.36</v>
      </c>
    </row>
    <row r="3702" spans="1:4" s="8" customFormat="1" x14ac:dyDescent="0.25">
      <c r="A3702" s="8" t="str">
        <v>LocoRoco 2</v>
      </c>
      <c r="B3702" s="8" cm="1">
        <f t="array" ref="B3702">SUM(1*(VGSales[Name]=A3702))</f>
        <v>1</v>
      </c>
      <c r="C3702" s="8" cm="1">
        <f t="array" ref="C3702">ROWS(_xlfn.UNIQUE(_xlfn._xlws.FILTER(VGSales[Genre],VGSales[Name]=A3702)))</f>
        <v>1</v>
      </c>
      <c r="D3702" s="8">
        <f>SUMIFS(VGSales[Global_Sales],VGSales[Name],A3702)</f>
        <v>0.36</v>
      </c>
    </row>
    <row r="3703" spans="1:4" s="8" customFormat="1" x14ac:dyDescent="0.25">
      <c r="A3703" s="8" t="str">
        <v>Monster Rancher 3</v>
      </c>
      <c r="B3703" s="8" cm="1">
        <f t="array" ref="B3703">SUM(1*(VGSales[Name]=A3703))</f>
        <v>1</v>
      </c>
      <c r="C3703" s="8" cm="1">
        <f t="array" ref="C3703">ROWS(_xlfn.UNIQUE(_xlfn._xlws.FILTER(VGSales[Genre],VGSales[Name]=A3703)))</f>
        <v>1</v>
      </c>
      <c r="D3703" s="8">
        <f>SUMIFS(VGSales[Global_Sales],VGSales[Name],A3703)</f>
        <v>0.36</v>
      </c>
    </row>
    <row r="3704" spans="1:4" s="8" customFormat="1" x14ac:dyDescent="0.25">
      <c r="A3704" s="8" t="str">
        <v>MechWarrior 2: 31st Century Combat</v>
      </c>
      <c r="B3704" s="8" cm="1">
        <f t="array" ref="B3704">SUM(1*(VGSales[Name]=A3704))</f>
        <v>1</v>
      </c>
      <c r="C3704" s="8" cm="1">
        <f t="array" ref="C3704">ROWS(_xlfn.UNIQUE(_xlfn._xlws.FILTER(VGSales[Genre],VGSales[Name]=A3704)))</f>
        <v>1</v>
      </c>
      <c r="D3704" s="8">
        <f>SUMIFS(VGSales[Global_Sales],VGSales[Name],A3704)</f>
        <v>0.36</v>
      </c>
    </row>
    <row r="3705" spans="1:4" s="8" customFormat="1" x14ac:dyDescent="0.25">
      <c r="A3705" s="8" t="str">
        <v>Earth Defense Force 2025</v>
      </c>
      <c r="B3705" s="8" cm="1">
        <f t="array" ref="B3705">SUM(1*(VGSales[Name]=A3705))</f>
        <v>2</v>
      </c>
      <c r="C3705" s="8" cm="1">
        <f t="array" ref="C3705">ROWS(_xlfn.UNIQUE(_xlfn._xlws.FILTER(VGSales[Genre],VGSales[Name]=A3705)))</f>
        <v>1</v>
      </c>
      <c r="D3705" s="8">
        <f>SUMIFS(VGSales[Global_Sales],VGSales[Name],A3705)</f>
        <v>0.51</v>
      </c>
    </row>
    <row r="3706" spans="1:4" s="8" customFormat="1" x14ac:dyDescent="0.25">
      <c r="A3706" s="8" t="str">
        <v>Hamtaro: Ham-Ham Heartbreak</v>
      </c>
      <c r="B3706" s="8" cm="1">
        <f t="array" ref="B3706">SUM(1*(VGSales[Name]=A3706))</f>
        <v>1</v>
      </c>
      <c r="C3706" s="8" cm="1">
        <f t="array" ref="C3706">ROWS(_xlfn.UNIQUE(_xlfn._xlws.FILTER(VGSales[Genre],VGSales[Name]=A3706)))</f>
        <v>1</v>
      </c>
      <c r="D3706" s="8">
        <f>SUMIFS(VGSales[Global_Sales],VGSales[Name],A3706)</f>
        <v>0.36</v>
      </c>
    </row>
    <row r="3707" spans="1:4" s="8" customFormat="1" x14ac:dyDescent="0.25">
      <c r="A3707" s="8" t="str">
        <v>Okage: Shadow King</v>
      </c>
      <c r="B3707" s="8" cm="1">
        <f t="array" ref="B3707">SUM(1*(VGSales[Name]=A3707))</f>
        <v>1</v>
      </c>
      <c r="C3707" s="8" cm="1">
        <f t="array" ref="C3707">ROWS(_xlfn.UNIQUE(_xlfn._xlws.FILTER(VGSales[Genre],VGSales[Name]=A3707)))</f>
        <v>1</v>
      </c>
      <c r="D3707" s="8">
        <f>SUMIFS(VGSales[Global_Sales],VGSales[Name],A3707)</f>
        <v>0.36</v>
      </c>
    </row>
    <row r="3708" spans="1:4" s="8" customFormat="1" x14ac:dyDescent="0.25">
      <c r="A3708" s="8" t="str">
        <v>Press Your Luck 2010 Edition</v>
      </c>
      <c r="B3708" s="8" cm="1">
        <f t="array" ref="B3708">SUM(1*(VGSales[Name]=A3708))</f>
        <v>2</v>
      </c>
      <c r="C3708" s="8" cm="1">
        <f t="array" ref="C3708">ROWS(_xlfn.UNIQUE(_xlfn._xlws.FILTER(VGSales[Genre],VGSales[Name]=A3708)))</f>
        <v>1</v>
      </c>
      <c r="D3708" s="8">
        <f>SUMIFS(VGSales[Global_Sales],VGSales[Name],A3708)</f>
        <v>0.56000000000000005</v>
      </c>
    </row>
    <row r="3709" spans="1:4" s="8" customFormat="1" x14ac:dyDescent="0.25">
      <c r="A3709" s="8" t="str">
        <v>Mobile Suit Z-Gundam</v>
      </c>
      <c r="B3709" s="8" cm="1">
        <f t="array" ref="B3709">SUM(1*(VGSales[Name]=A3709))</f>
        <v>1</v>
      </c>
      <c r="C3709" s="8" cm="1">
        <f t="array" ref="C3709">ROWS(_xlfn.UNIQUE(_xlfn._xlws.FILTER(VGSales[Genre],VGSales[Name]=A3709)))</f>
        <v>1</v>
      </c>
      <c r="D3709" s="8">
        <f>SUMIFS(VGSales[Global_Sales],VGSales[Name],A3709)</f>
        <v>0.36</v>
      </c>
    </row>
    <row r="3710" spans="1:4" s="8" customFormat="1" x14ac:dyDescent="0.25">
      <c r="A3710" s="8" t="str">
        <v>Cubix Robots for Everyone: Clash 'n' Bash</v>
      </c>
      <c r="B3710" s="8" cm="1">
        <f t="array" ref="B3710">SUM(1*(VGSales[Name]=A3710))</f>
        <v>1</v>
      </c>
      <c r="C3710" s="8" cm="1">
        <f t="array" ref="C3710">ROWS(_xlfn.UNIQUE(_xlfn._xlws.FILTER(VGSales[Genre],VGSales[Name]=A3710)))</f>
        <v>1</v>
      </c>
      <c r="D3710" s="8">
        <f>SUMIFS(VGSales[Global_Sales],VGSales[Name],A3710)</f>
        <v>0.36</v>
      </c>
    </row>
    <row r="3711" spans="1:4" s="8" customFormat="1" x14ac:dyDescent="0.25">
      <c r="A3711" s="8" t="str">
        <v>Tropico 4</v>
      </c>
      <c r="B3711" s="8" cm="1">
        <f t="array" ref="B3711">SUM(1*(VGSales[Name]=A3711))</f>
        <v>2</v>
      </c>
      <c r="C3711" s="8" cm="1">
        <f t="array" ref="C3711">ROWS(_xlfn.UNIQUE(_xlfn._xlws.FILTER(VGSales[Genre],VGSales[Name]=A3711)))</f>
        <v>1</v>
      </c>
      <c r="D3711" s="8">
        <f>SUMIFS(VGSales[Global_Sales],VGSales[Name],A3711)</f>
        <v>0.63</v>
      </c>
    </row>
    <row r="3712" spans="1:4" s="8" customFormat="1" x14ac:dyDescent="0.25">
      <c r="A3712" s="8" t="str">
        <v>NHL 2K10</v>
      </c>
      <c r="B3712" s="8" cm="1">
        <f t="array" ref="B3712">SUM(1*(VGSales[Name]=A3712))</f>
        <v>4</v>
      </c>
      <c r="C3712" s="8" cm="1">
        <f t="array" ref="C3712">ROWS(_xlfn.UNIQUE(_xlfn._xlws.FILTER(VGSales[Genre],VGSales[Name]=A3712)))</f>
        <v>1</v>
      </c>
      <c r="D3712" s="8">
        <f>SUMIFS(VGSales[Global_Sales],VGSales[Name],A3712)</f>
        <v>1.02</v>
      </c>
    </row>
    <row r="3713" spans="1:4" s="8" customFormat="1" x14ac:dyDescent="0.25">
      <c r="A3713" s="8" t="str">
        <v>Kirby's Dream Land 3</v>
      </c>
      <c r="B3713" s="8" cm="1">
        <f t="array" ref="B3713">SUM(1*(VGSales[Name]=A3713))</f>
        <v>1</v>
      </c>
      <c r="C3713" s="8" cm="1">
        <f t="array" ref="C3713">ROWS(_xlfn.UNIQUE(_xlfn._xlws.FILTER(VGSales[Genre],VGSales[Name]=A3713)))</f>
        <v>1</v>
      </c>
      <c r="D3713" s="8">
        <f>SUMIFS(VGSales[Global_Sales],VGSales[Name],A3713)</f>
        <v>0.36</v>
      </c>
    </row>
    <row r="3714" spans="1:4" s="8" customFormat="1" x14ac:dyDescent="0.25">
      <c r="A3714" s="8" t="str">
        <v>Big Bass World Championship</v>
      </c>
      <c r="B3714" s="8" cm="1">
        <f t="array" ref="B3714">SUM(1*(VGSales[Name]=A3714))</f>
        <v>1</v>
      </c>
      <c r="C3714" s="8" cm="1">
        <f t="array" ref="C3714">ROWS(_xlfn.UNIQUE(_xlfn._xlws.FILTER(VGSales[Genre],VGSales[Name]=A3714)))</f>
        <v>1</v>
      </c>
      <c r="D3714" s="8">
        <f>SUMIFS(VGSales[Global_Sales],VGSales[Name],A3714)</f>
        <v>0.36</v>
      </c>
    </row>
    <row r="3715" spans="1:4" s="8" customFormat="1" x14ac:dyDescent="0.25">
      <c r="A3715" s="8" t="str">
        <v>Jurassic Park</v>
      </c>
      <c r="B3715" s="8" cm="1">
        <f t="array" ref="B3715">SUM(1*(VGSales[Name]=A3715))</f>
        <v>1</v>
      </c>
      <c r="C3715" s="8" cm="1">
        <f t="array" ref="C3715">ROWS(_xlfn.UNIQUE(_xlfn._xlws.FILTER(VGSales[Genre],VGSales[Name]=A3715)))</f>
        <v>1</v>
      </c>
      <c r="D3715" s="8">
        <f>SUMIFS(VGSales[Global_Sales],VGSales[Name],A3715)</f>
        <v>0.36</v>
      </c>
    </row>
    <row r="3716" spans="1:4" s="8" customFormat="1" x14ac:dyDescent="0.25">
      <c r="A3716" s="8" t="str">
        <v>Mystical Ninja starring Goemon</v>
      </c>
      <c r="B3716" s="8" cm="1">
        <f t="array" ref="B3716">SUM(1*(VGSales[Name]=A3716))</f>
        <v>1</v>
      </c>
      <c r="C3716" s="8" cm="1">
        <f t="array" ref="C3716">ROWS(_xlfn.UNIQUE(_xlfn._xlws.FILTER(VGSales[Genre],VGSales[Name]=A3716)))</f>
        <v>1</v>
      </c>
      <c r="D3716" s="8">
        <f>SUMIFS(VGSales[Global_Sales],VGSales[Name],A3716)</f>
        <v>0.36</v>
      </c>
    </row>
    <row r="3717" spans="1:4" s="8" customFormat="1" x14ac:dyDescent="0.25">
      <c r="A3717" s="8" t="str">
        <v>Tetrisphere</v>
      </c>
      <c r="B3717" s="8" cm="1">
        <f t="array" ref="B3717">SUM(1*(VGSales[Name]=A3717))</f>
        <v>1</v>
      </c>
      <c r="C3717" s="8" cm="1">
        <f t="array" ref="C3717">ROWS(_xlfn.UNIQUE(_xlfn._xlws.FILTER(VGSales[Genre],VGSales[Name]=A3717)))</f>
        <v>1</v>
      </c>
      <c r="D3717" s="8">
        <f>SUMIFS(VGSales[Global_Sales],VGSales[Name],A3717)</f>
        <v>0.36</v>
      </c>
    </row>
    <row r="3718" spans="1:4" s="8" customFormat="1" x14ac:dyDescent="0.25">
      <c r="A3718" s="8" t="str">
        <v>Saban's Power Rangers: Lightspeed Rescue</v>
      </c>
      <c r="B3718" s="8" cm="1">
        <f t="array" ref="B3718">SUM(1*(VGSales[Name]=A3718))</f>
        <v>2</v>
      </c>
      <c r="C3718" s="8" cm="1">
        <f t="array" ref="C3718">ROWS(_xlfn.UNIQUE(_xlfn._xlws.FILTER(VGSales[Genre],VGSales[Name]=A3718)))</f>
        <v>1</v>
      </c>
      <c r="D3718" s="8">
        <f>SUMIFS(VGSales[Global_Sales],VGSales[Name],A3718)</f>
        <v>0.71</v>
      </c>
    </row>
    <row r="3719" spans="1:4" s="8" customFormat="1" x14ac:dyDescent="0.25">
      <c r="A3719" s="8" t="str">
        <v>Senran Kagura Shinovi Versus: Sh?jo-tachi no Sh?mei</v>
      </c>
      <c r="B3719" s="8" cm="1">
        <f t="array" ref="B3719">SUM(1*(VGSales[Name]=A3719))</f>
        <v>1</v>
      </c>
      <c r="C3719" s="8" cm="1">
        <f t="array" ref="C3719">ROWS(_xlfn.UNIQUE(_xlfn._xlws.FILTER(VGSales[Genre],VGSales[Name]=A3719)))</f>
        <v>1</v>
      </c>
      <c r="D3719" s="8">
        <f>SUMIFS(VGSales[Global_Sales],VGSales[Name],A3719)</f>
        <v>0.36</v>
      </c>
    </row>
    <row r="3720" spans="1:4" s="8" customFormat="1" x14ac:dyDescent="0.25">
      <c r="A3720" s="8" t="str">
        <v>North American Hunting Extravaganza</v>
      </c>
      <c r="B3720" s="8" cm="1">
        <f t="array" ref="B3720">SUM(1*(VGSales[Name]=A3720))</f>
        <v>1</v>
      </c>
      <c r="C3720" s="8" cm="1">
        <f t="array" ref="C3720">ROWS(_xlfn.UNIQUE(_xlfn._xlws.FILTER(VGSales[Genre],VGSales[Name]=A3720)))</f>
        <v>1</v>
      </c>
      <c r="D3720" s="8">
        <f>SUMIFS(VGSales[Global_Sales],VGSales[Name],A3720)</f>
        <v>0.36</v>
      </c>
    </row>
    <row r="3721" spans="1:4" s="8" customFormat="1" x14ac:dyDescent="0.25">
      <c r="A3721" s="8" t="str">
        <v>World's Scariest Police Chases</v>
      </c>
      <c r="B3721" s="8" cm="1">
        <f t="array" ref="B3721">SUM(1*(VGSales[Name]=A3721))</f>
        <v>1</v>
      </c>
      <c r="C3721" s="8" cm="1">
        <f t="array" ref="C3721">ROWS(_xlfn.UNIQUE(_xlfn._xlws.FILTER(VGSales[Genre],VGSales[Name]=A3721)))</f>
        <v>1</v>
      </c>
      <c r="D3721" s="8">
        <f>SUMIFS(VGSales[Global_Sales],VGSales[Name],A3721)</f>
        <v>0.36</v>
      </c>
    </row>
    <row r="3722" spans="1:4" s="8" customFormat="1" x14ac:dyDescent="0.25">
      <c r="A3722" s="8" t="str">
        <v>AMF Bowling World Lanes</v>
      </c>
      <c r="B3722" s="8" cm="1">
        <f t="array" ref="B3722">SUM(1*(VGSales[Name]=A3722))</f>
        <v>1</v>
      </c>
      <c r="C3722" s="8" cm="1">
        <f t="array" ref="C3722">ROWS(_xlfn.UNIQUE(_xlfn._xlws.FILTER(VGSales[Genre],VGSales[Name]=A3722)))</f>
        <v>1</v>
      </c>
      <c r="D3722" s="8">
        <f>SUMIFS(VGSales[Global_Sales],VGSales[Name],A3722)</f>
        <v>0.36</v>
      </c>
    </row>
    <row r="3723" spans="1:4" s="8" customFormat="1" x14ac:dyDescent="0.25">
      <c r="A3723" s="8" t="str">
        <v>MechAssault 2: Lone Wolf</v>
      </c>
      <c r="B3723" s="8" cm="1">
        <f t="array" ref="B3723">SUM(1*(VGSales[Name]=A3723))</f>
        <v>1</v>
      </c>
      <c r="C3723" s="8" cm="1">
        <f t="array" ref="C3723">ROWS(_xlfn.UNIQUE(_xlfn._xlws.FILTER(VGSales[Genre],VGSales[Name]=A3723)))</f>
        <v>1</v>
      </c>
      <c r="D3723" s="8">
        <f>SUMIFS(VGSales[Global_Sales],VGSales[Name],A3723)</f>
        <v>0.36</v>
      </c>
    </row>
    <row r="3724" spans="1:4" s="8" customFormat="1" x14ac:dyDescent="0.25">
      <c r="A3724" s="8" t="str">
        <v>Hamster Club 3</v>
      </c>
      <c r="B3724" s="8" cm="1">
        <f t="array" ref="B3724">SUM(1*(VGSales[Name]=A3724))</f>
        <v>1</v>
      </c>
      <c r="C3724" s="8" cm="1">
        <f t="array" ref="C3724">ROWS(_xlfn.UNIQUE(_xlfn._xlws.FILTER(VGSales[Genre],VGSales[Name]=A3724)))</f>
        <v>1</v>
      </c>
      <c r="D3724" s="8">
        <f>SUMIFS(VGSales[Global_Sales],VGSales[Name],A3724)</f>
        <v>0.36</v>
      </c>
    </row>
    <row r="3725" spans="1:4" s="8" customFormat="1" x14ac:dyDescent="0.25">
      <c r="A3725" s="8" t="str">
        <v>Breath of Fire II</v>
      </c>
      <c r="B3725" s="8" cm="1">
        <f t="array" ref="B3725">SUM(1*(VGSales[Name]=A3725))</f>
        <v>2</v>
      </c>
      <c r="C3725" s="8" cm="1">
        <f t="array" ref="C3725">ROWS(_xlfn.UNIQUE(_xlfn._xlws.FILTER(VGSales[Genre],VGSales[Name]=A3725)))</f>
        <v>1</v>
      </c>
      <c r="D3725" s="8">
        <f>SUMIFS(VGSales[Global_Sales],VGSales[Name],A3725)</f>
        <v>0.55000000000000004</v>
      </c>
    </row>
    <row r="3726" spans="1:4" s="8" customFormat="1" x14ac:dyDescent="0.25">
      <c r="A3726" s="8" t="str">
        <v>Teenage Mutant Ninja Turtles: Smash-Up</v>
      </c>
      <c r="B3726" s="8" cm="1">
        <f t="array" ref="B3726">SUM(1*(VGSales[Name]=A3726))</f>
        <v>2</v>
      </c>
      <c r="C3726" s="8" cm="1">
        <f t="array" ref="C3726">ROWS(_xlfn.UNIQUE(_xlfn._xlws.FILTER(VGSales[Genre],VGSales[Name]=A3726)))</f>
        <v>1</v>
      </c>
      <c r="D3726" s="8">
        <f>SUMIFS(VGSales[Global_Sales],VGSales[Name],A3726)</f>
        <v>0.56999999999999995</v>
      </c>
    </row>
    <row r="3727" spans="1:4" s="8" customFormat="1" x14ac:dyDescent="0.25">
      <c r="A3727" s="8" t="str">
        <v>Kinectimals: Now with Bears!</v>
      </c>
      <c r="B3727" s="8" cm="1">
        <f t="array" ref="B3727">SUM(1*(VGSales[Name]=A3727))</f>
        <v>1</v>
      </c>
      <c r="C3727" s="8" cm="1">
        <f t="array" ref="C3727">ROWS(_xlfn.UNIQUE(_xlfn._xlws.FILTER(VGSales[Genre],VGSales[Name]=A3727)))</f>
        <v>1</v>
      </c>
      <c r="D3727" s="8">
        <f>SUMIFS(VGSales[Global_Sales],VGSales[Name],A3727)</f>
        <v>0.36</v>
      </c>
    </row>
    <row r="3728" spans="1:4" s="8" customFormat="1" x14ac:dyDescent="0.25">
      <c r="A3728" s="8" t="str">
        <v>ATV/Monster Truck Mayhem</v>
      </c>
      <c r="B3728" s="8" cm="1">
        <f t="array" ref="B3728">SUM(1*(VGSales[Name]=A3728))</f>
        <v>1</v>
      </c>
      <c r="C3728" s="8" cm="1">
        <f t="array" ref="C3728">ROWS(_xlfn.UNIQUE(_xlfn._xlws.FILTER(VGSales[Genre],VGSales[Name]=A3728)))</f>
        <v>1</v>
      </c>
      <c r="D3728" s="8">
        <f>SUMIFS(VGSales[Global_Sales],VGSales[Name],A3728)</f>
        <v>0.36</v>
      </c>
    </row>
    <row r="3729" spans="1:4" s="8" customFormat="1" x14ac:dyDescent="0.25">
      <c r="A3729" s="8" t="str">
        <v>Naruto: Ultimate Ninja 3 (JP sales)</v>
      </c>
      <c r="B3729" s="8" cm="1">
        <f t="array" ref="B3729">SUM(1*(VGSales[Name]=A3729))</f>
        <v>1</v>
      </c>
      <c r="C3729" s="8" cm="1">
        <f t="array" ref="C3729">ROWS(_xlfn.UNIQUE(_xlfn._xlws.FILTER(VGSales[Genre],VGSales[Name]=A3729)))</f>
        <v>1</v>
      </c>
      <c r="D3729" s="8">
        <f>SUMIFS(VGSales[Global_Sales],VGSales[Name],A3729)</f>
        <v>0.36</v>
      </c>
    </row>
    <row r="3730" spans="1:4" s="8" customFormat="1" x14ac:dyDescent="0.25">
      <c r="A3730" s="8" t="str">
        <v>Rapala Pro Fishing</v>
      </c>
      <c r="B3730" s="8" cm="1">
        <f t="array" ref="B3730">SUM(1*(VGSales[Name]=A3730))</f>
        <v>3</v>
      </c>
      <c r="C3730" s="8" cm="1">
        <f t="array" ref="C3730">ROWS(_xlfn.UNIQUE(_xlfn._xlws.FILTER(VGSales[Genre],VGSales[Name]=A3730)))</f>
        <v>1</v>
      </c>
      <c r="D3730" s="8">
        <f>SUMIFS(VGSales[Global_Sales],VGSales[Name],A3730)</f>
        <v>0.58000000000000007</v>
      </c>
    </row>
    <row r="3731" spans="1:4" s="8" customFormat="1" x14ac:dyDescent="0.25">
      <c r="A3731" s="8" t="str">
        <v>J-League Pro Soccer Club o Tsukurou '04</v>
      </c>
      <c r="B3731" s="8" cm="1">
        <f t="array" ref="B3731">SUM(1*(VGSales[Name]=A3731))</f>
        <v>1</v>
      </c>
      <c r="C3731" s="8" cm="1">
        <f t="array" ref="C3731">ROWS(_xlfn.UNIQUE(_xlfn._xlws.FILTER(VGSales[Genre],VGSales[Name]=A3731)))</f>
        <v>1</v>
      </c>
      <c r="D3731" s="8">
        <f>SUMIFS(VGSales[Global_Sales],VGSales[Name],A3731)</f>
        <v>0.36</v>
      </c>
    </row>
    <row r="3732" spans="1:4" s="8" customFormat="1" x14ac:dyDescent="0.25">
      <c r="A3732" s="8" t="str">
        <v>Dark Void</v>
      </c>
      <c r="B3732" s="8" cm="1">
        <f t="array" ref="B3732">SUM(1*(VGSales[Name]=A3732))</f>
        <v>3</v>
      </c>
      <c r="C3732" s="8" cm="1">
        <f t="array" ref="C3732">ROWS(_xlfn.UNIQUE(_xlfn._xlws.FILTER(VGSales[Genre],VGSales[Name]=A3732)))</f>
        <v>1</v>
      </c>
      <c r="D3732" s="8">
        <f>SUMIFS(VGSales[Global_Sales],VGSales[Name],A3732)</f>
        <v>0.69</v>
      </c>
    </row>
    <row r="3733" spans="1:4" s="8" customFormat="1" x14ac:dyDescent="0.25">
      <c r="A3733" s="8" t="str">
        <v>James Bond 007: Legends</v>
      </c>
      <c r="B3733" s="8" cm="1">
        <f t="array" ref="B3733">SUM(1*(VGSales[Name]=A3733))</f>
        <v>3</v>
      </c>
      <c r="C3733" s="8" cm="1">
        <f t="array" ref="C3733">ROWS(_xlfn.UNIQUE(_xlfn._xlws.FILTER(VGSales[Genre],VGSales[Name]=A3733)))</f>
        <v>1</v>
      </c>
      <c r="D3733" s="8">
        <f>SUMIFS(VGSales[Global_Sales],VGSales[Name],A3733)</f>
        <v>0.78999999999999992</v>
      </c>
    </row>
    <row r="3734" spans="1:4" s="8" customFormat="1" x14ac:dyDescent="0.25">
      <c r="A3734" s="8" t="str">
        <v>Dai-2-Ji Super Robot Taisen Z Saisei-hen</v>
      </c>
      <c r="B3734" s="8" cm="1">
        <f t="array" ref="B3734">SUM(1*(VGSales[Name]=A3734))</f>
        <v>1</v>
      </c>
      <c r="C3734" s="8" cm="1">
        <f t="array" ref="C3734">ROWS(_xlfn.UNIQUE(_xlfn._xlws.FILTER(VGSales[Genre],VGSales[Name]=A3734)))</f>
        <v>1</v>
      </c>
      <c r="D3734" s="8">
        <f>SUMIFS(VGSales[Global_Sales],VGSales[Name],A3734)</f>
        <v>0.36</v>
      </c>
    </row>
    <row r="3735" spans="1:4" s="8" customFormat="1" x14ac:dyDescent="0.25">
      <c r="A3735" s="8" t="str">
        <v>Disney's The Haunted Mansion</v>
      </c>
      <c r="B3735" s="8" cm="1">
        <f t="array" ref="B3735">SUM(1*(VGSales[Name]=A3735))</f>
        <v>3</v>
      </c>
      <c r="C3735" s="8" cm="1">
        <f t="array" ref="C3735">ROWS(_xlfn.UNIQUE(_xlfn._xlws.FILTER(VGSales[Genre],VGSales[Name]=A3735)))</f>
        <v>1</v>
      </c>
      <c r="D3735" s="8">
        <f>SUMIFS(VGSales[Global_Sales],VGSales[Name],A3735)</f>
        <v>0.54999999999999993</v>
      </c>
    </row>
    <row r="3736" spans="1:4" s="8" customFormat="1" x14ac:dyDescent="0.25">
      <c r="A3736" s="8" t="str">
        <v>Arc the Lad: Twilight of the Spirits</v>
      </c>
      <c r="B3736" s="8" cm="1">
        <f t="array" ref="B3736">SUM(1*(VGSales[Name]=A3736))</f>
        <v>1</v>
      </c>
      <c r="C3736" s="8" cm="1">
        <f t="array" ref="C3736">ROWS(_xlfn.UNIQUE(_xlfn._xlws.FILTER(VGSales[Genre],VGSales[Name]=A3736)))</f>
        <v>1</v>
      </c>
      <c r="D3736" s="8">
        <f>SUMIFS(VGSales[Global_Sales],VGSales[Name],A3736)</f>
        <v>0.36</v>
      </c>
    </row>
    <row r="3737" spans="1:4" s="8" customFormat="1" x14ac:dyDescent="0.25">
      <c r="A3737" s="8" t="str">
        <v>Dance Dance Revolution 3rdMix</v>
      </c>
      <c r="B3737" s="8" cm="1">
        <f t="array" ref="B3737">SUM(1*(VGSales[Name]=A3737))</f>
        <v>1</v>
      </c>
      <c r="C3737" s="8" cm="1">
        <f t="array" ref="C3737">ROWS(_xlfn.UNIQUE(_xlfn._xlws.FILTER(VGSales[Genre],VGSales[Name]=A3737)))</f>
        <v>1</v>
      </c>
      <c r="D3737" s="8">
        <f>SUMIFS(VGSales[Global_Sales],VGSales[Name],A3737)</f>
        <v>0.36</v>
      </c>
    </row>
    <row r="3738" spans="1:4" s="8" customFormat="1" x14ac:dyDescent="0.25">
      <c r="A3738" s="8" t="str">
        <v>Ryu Ga Gotoku Kenzan!</v>
      </c>
      <c r="B3738" s="8" cm="1">
        <f t="array" ref="B3738">SUM(1*(VGSales[Name]=A3738))</f>
        <v>1</v>
      </c>
      <c r="C3738" s="8" cm="1">
        <f t="array" ref="C3738">ROWS(_xlfn.UNIQUE(_xlfn._xlws.FILTER(VGSales[Genre],VGSales[Name]=A3738)))</f>
        <v>1</v>
      </c>
      <c r="D3738" s="8">
        <f>SUMIFS(VGSales[Global_Sales],VGSales[Name],A3738)</f>
        <v>0.36</v>
      </c>
    </row>
    <row r="3739" spans="1:4" s="8" customFormat="1" x14ac:dyDescent="0.25">
      <c r="A3739" s="8" t="str">
        <v>U-Sing</v>
      </c>
      <c r="B3739" s="8" cm="1">
        <f t="array" ref="B3739">SUM(1*(VGSales[Name]=A3739))</f>
        <v>1</v>
      </c>
      <c r="C3739" s="8" cm="1">
        <f t="array" ref="C3739">ROWS(_xlfn.UNIQUE(_xlfn._xlws.FILTER(VGSales[Genre],VGSales[Name]=A3739)))</f>
        <v>1</v>
      </c>
      <c r="D3739" s="8">
        <f>SUMIFS(VGSales[Global_Sales],VGSales[Name],A3739)</f>
        <v>0.36</v>
      </c>
    </row>
    <row r="3740" spans="1:4" s="8" customFormat="1" x14ac:dyDescent="0.25">
      <c r="A3740" s="8" t="str">
        <v>Super Robot Taisen A</v>
      </c>
      <c r="B3740" s="8" cm="1">
        <f t="array" ref="B3740">SUM(1*(VGSales[Name]=A3740))</f>
        <v>1</v>
      </c>
      <c r="C3740" s="8" cm="1">
        <f t="array" ref="C3740">ROWS(_xlfn.UNIQUE(_xlfn._xlws.FILTER(VGSales[Genre],VGSales[Name]=A3740)))</f>
        <v>1</v>
      </c>
      <c r="D3740" s="8">
        <f>SUMIFS(VGSales[Global_Sales],VGSales[Name],A3740)</f>
        <v>0.36</v>
      </c>
    </row>
    <row r="3741" spans="1:4" s="8" customFormat="1" x14ac:dyDescent="0.25">
      <c r="A3741" s="8" t="str">
        <v>Chicken Shoot</v>
      </c>
      <c r="B3741" s="8" cm="1">
        <f t="array" ref="B3741">SUM(1*(VGSales[Name]=A3741))</f>
        <v>3</v>
      </c>
      <c r="C3741" s="8" cm="1">
        <f t="array" ref="C3741">ROWS(_xlfn.UNIQUE(_xlfn._xlws.FILTER(VGSales[Genre],VGSales[Name]=A3741)))</f>
        <v>1</v>
      </c>
      <c r="D3741" s="8">
        <f>SUMIFS(VGSales[Global_Sales],VGSales[Name],A3741)</f>
        <v>0.54</v>
      </c>
    </row>
    <row r="3742" spans="1:4" s="8" customFormat="1" x14ac:dyDescent="0.25">
      <c r="A3742" s="8" t="str">
        <v>Company of Heroes 2</v>
      </c>
      <c r="B3742" s="8" cm="1">
        <f t="array" ref="B3742">SUM(1*(VGSales[Name]=A3742))</f>
        <v>1</v>
      </c>
      <c r="C3742" s="8" cm="1">
        <f t="array" ref="C3742">ROWS(_xlfn.UNIQUE(_xlfn._xlws.FILTER(VGSales[Genre],VGSales[Name]=A3742)))</f>
        <v>1</v>
      </c>
      <c r="D3742" s="8">
        <f>SUMIFS(VGSales[Global_Sales],VGSales[Name],A3742)</f>
        <v>0.36</v>
      </c>
    </row>
    <row r="3743" spans="1:4" s="8" customFormat="1" x14ac:dyDescent="0.25">
      <c r="A3743" s="8" t="str">
        <v>We Sing Deutsche Hits</v>
      </c>
      <c r="B3743" s="8" cm="1">
        <f t="array" ref="B3743">SUM(1*(VGSales[Name]=A3743))</f>
        <v>1</v>
      </c>
      <c r="C3743" s="8" cm="1">
        <f t="array" ref="C3743">ROWS(_xlfn.UNIQUE(_xlfn._xlws.FILTER(VGSales[Genre],VGSales[Name]=A3743)))</f>
        <v>1</v>
      </c>
      <c r="D3743" s="8">
        <f>SUMIFS(VGSales[Global_Sales],VGSales[Name],A3743)</f>
        <v>0.36</v>
      </c>
    </row>
    <row r="3744" spans="1:4" s="8" customFormat="1" x14ac:dyDescent="0.25">
      <c r="A3744" s="8" t="str">
        <v>Boxer's Road</v>
      </c>
      <c r="B3744" s="8" cm="1">
        <f t="array" ref="B3744">SUM(1*(VGSales[Name]=A3744))</f>
        <v>1</v>
      </c>
      <c r="C3744" s="8" cm="1">
        <f t="array" ref="C3744">ROWS(_xlfn.UNIQUE(_xlfn._xlws.FILTER(VGSales[Genre],VGSales[Name]=A3744)))</f>
        <v>1</v>
      </c>
      <c r="D3744" s="8">
        <f>SUMIFS(VGSales[Global_Sales],VGSales[Name],A3744)</f>
        <v>0.36</v>
      </c>
    </row>
    <row r="3745" spans="1:4" s="8" customFormat="1" x14ac:dyDescent="0.25">
      <c r="A3745" s="8" t="str">
        <v>Frogs And Flies</v>
      </c>
      <c r="B3745" s="8" cm="1">
        <f t="array" ref="B3745">SUM(1*(VGSales[Name]=A3745))</f>
        <v>1</v>
      </c>
      <c r="C3745" s="8" cm="1">
        <f t="array" ref="C3745">ROWS(_xlfn.UNIQUE(_xlfn._xlws.FILTER(VGSales[Genre],VGSales[Name]=A3745)))</f>
        <v>1</v>
      </c>
      <c r="D3745" s="8">
        <f>SUMIFS(VGSales[Global_Sales],VGSales[Name],A3745)</f>
        <v>0.36</v>
      </c>
    </row>
    <row r="3746" spans="1:4" s="8" customFormat="1" x14ac:dyDescent="0.25">
      <c r="A3746" s="8" t="str">
        <v>DanceDanceRevolution</v>
      </c>
      <c r="B3746" s="8" cm="1">
        <f t="array" ref="B3746">SUM(1*(VGSales[Name]=A3746))</f>
        <v>3</v>
      </c>
      <c r="C3746" s="8" cm="1">
        <f t="array" ref="C3746">ROWS(_xlfn.UNIQUE(_xlfn._xlws.FILTER(VGSales[Genre],VGSales[Name]=A3746)))</f>
        <v>1</v>
      </c>
      <c r="D3746" s="8">
        <f>SUMIFS(VGSales[Global_Sales],VGSales[Name],A3746)</f>
        <v>0.64</v>
      </c>
    </row>
    <row r="3747" spans="1:4" s="8" customFormat="1" x14ac:dyDescent="0.25">
      <c r="A3747" s="8" t="str">
        <v>Toriko: Gourmet Survival!</v>
      </c>
      <c r="B3747" s="8" cm="1">
        <f t="array" ref="B3747">SUM(1*(VGSales[Name]=A3747))</f>
        <v>1</v>
      </c>
      <c r="C3747" s="8" cm="1">
        <f t="array" ref="C3747">ROWS(_xlfn.UNIQUE(_xlfn._xlws.FILTER(VGSales[Genre],VGSales[Name]=A3747)))</f>
        <v>1</v>
      </c>
      <c r="D3747" s="8">
        <f>SUMIFS(VGSales[Global_Sales],VGSales[Name],A3747)</f>
        <v>0.36</v>
      </c>
    </row>
    <row r="3748" spans="1:4" s="8" customFormat="1" x14ac:dyDescent="0.25">
      <c r="A3748" s="8" t="str">
        <v>South Park Rally</v>
      </c>
      <c r="B3748" s="8" cm="1">
        <f t="array" ref="B3748">SUM(1*(VGSales[Name]=A3748))</f>
        <v>2</v>
      </c>
      <c r="C3748" s="8" cm="1">
        <f t="array" ref="C3748">ROWS(_xlfn.UNIQUE(_xlfn._xlws.FILTER(VGSales[Genre],VGSales[Name]=A3748)))</f>
        <v>1</v>
      </c>
      <c r="D3748" s="8">
        <f>SUMIFS(VGSales[Global_Sales],VGSales[Name],A3748)</f>
        <v>0.56000000000000005</v>
      </c>
    </row>
    <row r="3749" spans="1:4" s="8" customFormat="1" x14ac:dyDescent="0.25">
      <c r="A3749" s="8" t="str">
        <v>Ganbare Goemon 3: Shishi Jyuurokubei no Karakuri Manji Katame</v>
      </c>
      <c r="B3749" s="8" cm="1">
        <f t="array" ref="B3749">SUM(1*(VGSales[Name]=A3749))</f>
        <v>1</v>
      </c>
      <c r="C3749" s="8" cm="1">
        <f t="array" ref="C3749">ROWS(_xlfn.UNIQUE(_xlfn._xlws.FILTER(VGSales[Genre],VGSales[Name]=A3749)))</f>
        <v>1</v>
      </c>
      <c r="D3749" s="8">
        <f>SUMIFS(VGSales[Global_Sales],VGSales[Name],A3749)</f>
        <v>0.36</v>
      </c>
    </row>
    <row r="3750" spans="1:4" s="8" customFormat="1" x14ac:dyDescent="0.25">
      <c r="A3750" s="8" t="str">
        <v>Mega Man Zero Collection</v>
      </c>
      <c r="B3750" s="8" cm="1">
        <f t="array" ref="B3750">SUM(1*(VGSales[Name]=A3750))</f>
        <v>1</v>
      </c>
      <c r="C3750" s="8" cm="1">
        <f t="array" ref="C3750">ROWS(_xlfn.UNIQUE(_xlfn._xlws.FILTER(VGSales[Genre],VGSales[Name]=A3750)))</f>
        <v>1</v>
      </c>
      <c r="D3750" s="8">
        <f>SUMIFS(VGSales[Global_Sales],VGSales[Name],A3750)</f>
        <v>0.36</v>
      </c>
    </row>
    <row r="3751" spans="1:4" s="8" customFormat="1" x14ac:dyDescent="0.25">
      <c r="A3751" s="8" t="str">
        <v>Arctic Thunder</v>
      </c>
      <c r="B3751" s="8" cm="1">
        <f t="array" ref="B3751">SUM(1*(VGSales[Name]=A3751))</f>
        <v>2</v>
      </c>
      <c r="C3751" s="8" cm="1">
        <f t="array" ref="C3751">ROWS(_xlfn.UNIQUE(_xlfn._xlws.FILTER(VGSales[Genre],VGSales[Name]=A3751)))</f>
        <v>1</v>
      </c>
      <c r="D3751" s="8">
        <f>SUMIFS(VGSales[Global_Sales],VGSales[Name],A3751)</f>
        <v>0.48</v>
      </c>
    </row>
    <row r="3752" spans="1:4" s="8" customFormat="1" x14ac:dyDescent="0.25">
      <c r="A3752" s="8" t="str">
        <v>Football Manager Handheld 2010</v>
      </c>
      <c r="B3752" s="8" cm="1">
        <f t="array" ref="B3752">SUM(1*(VGSales[Name]=A3752))</f>
        <v>1</v>
      </c>
      <c r="C3752" s="8" cm="1">
        <f t="array" ref="C3752">ROWS(_xlfn.UNIQUE(_xlfn._xlws.FILTER(VGSales[Genre],VGSales[Name]=A3752)))</f>
        <v>1</v>
      </c>
      <c r="D3752" s="8">
        <f>SUMIFS(VGSales[Global_Sales],VGSales[Name],A3752)</f>
        <v>0.36</v>
      </c>
    </row>
    <row r="3753" spans="1:4" s="8" customFormat="1" x14ac:dyDescent="0.25">
      <c r="A3753" s="8" t="str">
        <v>J-League Pro Soccer Club o Tsukurou!</v>
      </c>
      <c r="B3753" s="8" cm="1">
        <f t="array" ref="B3753">SUM(1*(VGSales[Name]=A3753))</f>
        <v>1</v>
      </c>
      <c r="C3753" s="8" cm="1">
        <f t="array" ref="C3753">ROWS(_xlfn.UNIQUE(_xlfn._xlws.FILTER(VGSales[Genre],VGSales[Name]=A3753)))</f>
        <v>1</v>
      </c>
      <c r="D3753" s="8">
        <f>SUMIFS(VGSales[Global_Sales],VGSales[Name],A3753)</f>
        <v>0.36</v>
      </c>
    </row>
    <row r="3754" spans="1:4" s="8" customFormat="1" x14ac:dyDescent="0.25">
      <c r="A3754" s="8" t="str">
        <v>Wonder Pets! Save the Animals!</v>
      </c>
      <c r="B3754" s="8" cm="1">
        <f t="array" ref="B3754">SUM(1*(VGSales[Name]=A3754))</f>
        <v>1</v>
      </c>
      <c r="C3754" s="8" cm="1">
        <f t="array" ref="C3754">ROWS(_xlfn.UNIQUE(_xlfn._xlws.FILTER(VGSales[Genre],VGSales[Name]=A3754)))</f>
        <v>1</v>
      </c>
      <c r="D3754" s="8">
        <f>SUMIFS(VGSales[Global_Sales],VGSales[Name],A3754)</f>
        <v>0.36</v>
      </c>
    </row>
    <row r="3755" spans="1:4" s="8" customFormat="1" x14ac:dyDescent="0.25">
      <c r="A3755" s="8" t="str">
        <v>Formula 1 Championship Edition</v>
      </c>
      <c r="B3755" s="8" cm="1">
        <f t="array" ref="B3755">SUM(1*(VGSales[Name]=A3755))</f>
        <v>1</v>
      </c>
      <c r="C3755" s="8" cm="1">
        <f t="array" ref="C3755">ROWS(_xlfn.UNIQUE(_xlfn._xlws.FILTER(VGSales[Genre],VGSales[Name]=A3755)))</f>
        <v>1</v>
      </c>
      <c r="D3755" s="8">
        <f>SUMIFS(VGSales[Global_Sales],VGSales[Name],A3755)</f>
        <v>0.36</v>
      </c>
    </row>
    <row r="3756" spans="1:4" s="8" customFormat="1" x14ac:dyDescent="0.25">
      <c r="A3756" s="8" t="str">
        <v>Shrek</v>
      </c>
      <c r="B3756" s="8" cm="1">
        <f t="array" ref="B3756">SUM(1*(VGSales[Name]=A3756))</f>
        <v>1</v>
      </c>
      <c r="C3756" s="8" cm="1">
        <f t="array" ref="C3756">ROWS(_xlfn.UNIQUE(_xlfn._xlws.FILTER(VGSales[Genre],VGSales[Name]=A3756)))</f>
        <v>1</v>
      </c>
      <c r="D3756" s="8">
        <f>SUMIFS(VGSales[Global_Sales],VGSales[Name],A3756)</f>
        <v>0.36</v>
      </c>
    </row>
    <row r="3757" spans="1:4" s="8" customFormat="1" x14ac:dyDescent="0.25">
      <c r="A3757" s="8" t="str">
        <v>CSI: Deadly Intent - The Hidden Cases</v>
      </c>
      <c r="B3757" s="8" cm="1">
        <f t="array" ref="B3757">SUM(1*(VGSales[Name]=A3757))</f>
        <v>1</v>
      </c>
      <c r="C3757" s="8" cm="1">
        <f t="array" ref="C3757">ROWS(_xlfn.UNIQUE(_xlfn._xlws.FILTER(VGSales[Genre],VGSales[Name]=A3757)))</f>
        <v>1</v>
      </c>
      <c r="D3757" s="8">
        <f>SUMIFS(VGSales[Global_Sales],VGSales[Name],A3757)</f>
        <v>0.35</v>
      </c>
    </row>
    <row r="3758" spans="1:4" s="8" customFormat="1" x14ac:dyDescent="0.25">
      <c r="A3758" s="8" t="str">
        <v>SOCOM: Tactical Strike</v>
      </c>
      <c r="B3758" s="8" cm="1">
        <f t="array" ref="B3758">SUM(1*(VGSales[Name]=A3758))</f>
        <v>1</v>
      </c>
      <c r="C3758" s="8" cm="1">
        <f t="array" ref="C3758">ROWS(_xlfn.UNIQUE(_xlfn._xlws.FILTER(VGSales[Genre],VGSales[Name]=A3758)))</f>
        <v>1</v>
      </c>
      <c r="D3758" s="8">
        <f>SUMIFS(VGSales[Global_Sales],VGSales[Name],A3758)</f>
        <v>0.35</v>
      </c>
    </row>
    <row r="3759" spans="1:4" s="8" customFormat="1" x14ac:dyDescent="0.25">
      <c r="A3759" s="8" t="str">
        <v>Blasto</v>
      </c>
      <c r="B3759" s="8" cm="1">
        <f t="array" ref="B3759">SUM(1*(VGSales[Name]=A3759))</f>
        <v>1</v>
      </c>
      <c r="C3759" s="8" cm="1">
        <f t="array" ref="C3759">ROWS(_xlfn.UNIQUE(_xlfn._xlws.FILTER(VGSales[Genre],VGSales[Name]=A3759)))</f>
        <v>1</v>
      </c>
      <c r="D3759" s="8">
        <f>SUMIFS(VGSales[Global_Sales],VGSales[Name],A3759)</f>
        <v>0.35</v>
      </c>
    </row>
    <row r="3760" spans="1:4" s="8" customFormat="1" x14ac:dyDescent="0.25">
      <c r="A3760" s="8" t="str">
        <v>Trauma Center: Second Opinion</v>
      </c>
      <c r="B3760" s="8" cm="1">
        <f t="array" ref="B3760">SUM(1*(VGSales[Name]=A3760))</f>
        <v>1</v>
      </c>
      <c r="C3760" s="8" cm="1">
        <f t="array" ref="C3760">ROWS(_xlfn.UNIQUE(_xlfn._xlws.FILTER(VGSales[Genre],VGSales[Name]=A3760)))</f>
        <v>1</v>
      </c>
      <c r="D3760" s="8">
        <f>SUMIFS(VGSales[Global_Sales],VGSales[Name],A3760)</f>
        <v>0.35</v>
      </c>
    </row>
    <row r="3761" spans="1:4" s="8" customFormat="1" x14ac:dyDescent="0.25">
      <c r="A3761" s="8" t="str">
        <v>Backyard Baseball 2006</v>
      </c>
      <c r="B3761" s="8" cm="1">
        <f t="array" ref="B3761">SUM(1*(VGSales[Name]=A3761))</f>
        <v>1</v>
      </c>
      <c r="C3761" s="8" cm="1">
        <f t="array" ref="C3761">ROWS(_xlfn.UNIQUE(_xlfn._xlws.FILTER(VGSales[Genre],VGSales[Name]=A3761)))</f>
        <v>1</v>
      </c>
      <c r="D3761" s="8">
        <f>SUMIFS(VGSales[Global_Sales],VGSales[Name],A3761)</f>
        <v>0.35</v>
      </c>
    </row>
    <row r="3762" spans="1:4" s="8" customFormat="1" x14ac:dyDescent="0.25">
      <c r="A3762" s="8" t="str">
        <v>Cabela's Outdoor Adventures (2006)</v>
      </c>
      <c r="B3762" s="8" cm="1">
        <f t="array" ref="B3762">SUM(1*(VGSales[Name]=A3762))</f>
        <v>1</v>
      </c>
      <c r="C3762" s="8" cm="1">
        <f t="array" ref="C3762">ROWS(_xlfn.UNIQUE(_xlfn._xlws.FILTER(VGSales[Genre],VGSales[Name]=A3762)))</f>
        <v>1</v>
      </c>
      <c r="D3762" s="8">
        <f>SUMIFS(VGSales[Global_Sales],VGSales[Name],A3762)</f>
        <v>0.35</v>
      </c>
    </row>
    <row r="3763" spans="1:4" s="8" customFormat="1" x14ac:dyDescent="0.25">
      <c r="A3763" s="8" t="str">
        <v>Suikoden V</v>
      </c>
      <c r="B3763" s="8" cm="1">
        <f t="array" ref="B3763">SUM(1*(VGSales[Name]=A3763))</f>
        <v>1</v>
      </c>
      <c r="C3763" s="8" cm="1">
        <f t="array" ref="C3763">ROWS(_xlfn.UNIQUE(_xlfn._xlws.FILTER(VGSales[Genre],VGSales[Name]=A3763)))</f>
        <v>1</v>
      </c>
      <c r="D3763" s="8">
        <f>SUMIFS(VGSales[Global_Sales],VGSales[Name],A3763)</f>
        <v>0.35</v>
      </c>
    </row>
    <row r="3764" spans="1:4" s="8" customFormat="1" x14ac:dyDescent="0.25">
      <c r="A3764" s="8" t="str">
        <v>Picross 2</v>
      </c>
      <c r="B3764" s="8" cm="1">
        <f t="array" ref="B3764">SUM(1*(VGSales[Name]=A3764))</f>
        <v>1</v>
      </c>
      <c r="C3764" s="8" cm="1">
        <f t="array" ref="C3764">ROWS(_xlfn.UNIQUE(_xlfn._xlws.FILTER(VGSales[Genre],VGSales[Name]=A3764)))</f>
        <v>1</v>
      </c>
      <c r="D3764" s="8">
        <f>SUMIFS(VGSales[Global_Sales],VGSales[Name],A3764)</f>
        <v>0.35</v>
      </c>
    </row>
    <row r="3765" spans="1:4" s="8" customFormat="1" x14ac:dyDescent="0.25">
      <c r="A3765" s="8" t="str">
        <v>Remember Me</v>
      </c>
      <c r="B3765" s="8" cm="1">
        <f t="array" ref="B3765">SUM(1*(VGSales[Name]=A3765))</f>
        <v>3</v>
      </c>
      <c r="C3765" s="8" cm="1">
        <f t="array" ref="C3765">ROWS(_xlfn.UNIQUE(_xlfn._xlws.FILTER(VGSales[Genre],VGSales[Name]=A3765)))</f>
        <v>1</v>
      </c>
      <c r="D3765" s="8">
        <f>SUMIFS(VGSales[Global_Sales],VGSales[Name],A3765)</f>
        <v>0.59000000000000008</v>
      </c>
    </row>
    <row r="3766" spans="1:4" s="8" customFormat="1" x14ac:dyDescent="0.25">
      <c r="A3766" s="8" t="str">
        <v>Battalion Wars 2</v>
      </c>
      <c r="B3766" s="8" cm="1">
        <f t="array" ref="B3766">SUM(1*(VGSales[Name]=A3766))</f>
        <v>1</v>
      </c>
      <c r="C3766" s="8" cm="1">
        <f t="array" ref="C3766">ROWS(_xlfn.UNIQUE(_xlfn._xlws.FILTER(VGSales[Genre],VGSales[Name]=A3766)))</f>
        <v>1</v>
      </c>
      <c r="D3766" s="8">
        <f>SUMIFS(VGSales[Global_Sales],VGSales[Name],A3766)</f>
        <v>0.35</v>
      </c>
    </row>
    <row r="3767" spans="1:4" s="8" customFormat="1" x14ac:dyDescent="0.25">
      <c r="A3767" s="8" t="str">
        <v>Outlaw Golf 2</v>
      </c>
      <c r="B3767" s="8" cm="1">
        <f t="array" ref="B3767">SUM(1*(VGSales[Name]=A3767))</f>
        <v>2</v>
      </c>
      <c r="C3767" s="8" cm="1">
        <f t="array" ref="C3767">ROWS(_xlfn.UNIQUE(_xlfn._xlws.FILTER(VGSales[Genre],VGSales[Name]=A3767)))</f>
        <v>1</v>
      </c>
      <c r="D3767" s="8">
        <f>SUMIFS(VGSales[Global_Sales],VGSales[Name],A3767)</f>
        <v>0.55999999999999994</v>
      </c>
    </row>
    <row r="3768" spans="1:4" s="8" customFormat="1" x14ac:dyDescent="0.25">
      <c r="A3768" s="8" t="str">
        <v>SpongeBob's Boating Bash</v>
      </c>
      <c r="B3768" s="8" cm="1">
        <f t="array" ref="B3768">SUM(1*(VGSales[Name]=A3768))</f>
        <v>2</v>
      </c>
      <c r="C3768" s="8" cm="1">
        <f t="array" ref="C3768">ROWS(_xlfn.UNIQUE(_xlfn._xlws.FILTER(VGSales[Genre],VGSales[Name]=A3768)))</f>
        <v>1</v>
      </c>
      <c r="D3768" s="8">
        <f>SUMIFS(VGSales[Global_Sales],VGSales[Name],A3768)</f>
        <v>0.51</v>
      </c>
    </row>
    <row r="3769" spans="1:4" s="8" customFormat="1" x14ac:dyDescent="0.25">
      <c r="A3769" s="8" t="str">
        <v>Sentouchu: Densetsu no Shinobi to Survival Battle!</v>
      </c>
      <c r="B3769" s="8" cm="1">
        <f t="array" ref="B3769">SUM(1*(VGSales[Name]=A3769))</f>
        <v>1</v>
      </c>
      <c r="C3769" s="8" cm="1">
        <f t="array" ref="C3769">ROWS(_xlfn.UNIQUE(_xlfn._xlws.FILTER(VGSales[Genre],VGSales[Name]=A3769)))</f>
        <v>1</v>
      </c>
      <c r="D3769" s="8">
        <f>SUMIFS(VGSales[Global_Sales],VGSales[Name],A3769)</f>
        <v>0.35</v>
      </c>
    </row>
    <row r="3770" spans="1:4" s="8" customFormat="1" x14ac:dyDescent="0.25">
      <c r="A3770" s="8" t="str">
        <v>Vancouver 2010 - The Official Video Game of the Olympic Winter Games</v>
      </c>
      <c r="B3770" s="8" cm="1">
        <f t="array" ref="B3770">SUM(1*(VGSales[Name]=A3770))</f>
        <v>2</v>
      </c>
      <c r="C3770" s="8" cm="1">
        <f t="array" ref="C3770">ROWS(_xlfn.UNIQUE(_xlfn._xlws.FILTER(VGSales[Genre],VGSales[Name]=A3770)))</f>
        <v>1</v>
      </c>
      <c r="D3770" s="8">
        <f>SUMIFS(VGSales[Global_Sales],VGSales[Name],A3770)</f>
        <v>0.57999999999999996</v>
      </c>
    </row>
    <row r="3771" spans="1:4" s="8" customFormat="1" x14ac:dyDescent="0.25">
      <c r="A3771" s="8" t="str">
        <v>Momotarou Dentetsu 12</v>
      </c>
      <c r="B3771" s="8" cm="1">
        <f t="array" ref="B3771">SUM(1*(VGSales[Name]=A3771))</f>
        <v>1</v>
      </c>
      <c r="C3771" s="8" cm="1">
        <f t="array" ref="C3771">ROWS(_xlfn.UNIQUE(_xlfn._xlws.FILTER(VGSales[Genre],VGSales[Name]=A3771)))</f>
        <v>1</v>
      </c>
      <c r="D3771" s="8">
        <f>SUMIFS(VGSales[Global_Sales],VGSales[Name],A3771)</f>
        <v>0.35</v>
      </c>
    </row>
    <row r="3772" spans="1:4" s="8" customFormat="1" x14ac:dyDescent="0.25">
      <c r="A3772" s="8" t="str">
        <v>Batman: Rise of Sin Tzu</v>
      </c>
      <c r="B3772" s="8" cm="1">
        <f t="array" ref="B3772">SUM(1*(VGSales[Name]=A3772))</f>
        <v>4</v>
      </c>
      <c r="C3772" s="8" cm="1">
        <f t="array" ref="C3772">ROWS(_xlfn.UNIQUE(_xlfn._xlws.FILTER(VGSales[Genre],VGSales[Name]=A3772)))</f>
        <v>1</v>
      </c>
      <c r="D3772" s="8">
        <f>SUMIFS(VGSales[Global_Sales],VGSales[Name],A3772)</f>
        <v>0.59000000000000008</v>
      </c>
    </row>
    <row r="3773" spans="1:4" s="8" customFormat="1" x14ac:dyDescent="0.25">
      <c r="A3773" s="8" t="str">
        <v>Disney's Tarzan: Return to the Jungle</v>
      </c>
      <c r="B3773" s="8" cm="1">
        <f t="array" ref="B3773">SUM(1*(VGSales[Name]=A3773))</f>
        <v>1</v>
      </c>
      <c r="C3773" s="8" cm="1">
        <f t="array" ref="C3773">ROWS(_xlfn.UNIQUE(_xlfn._xlws.FILTER(VGSales[Genre],VGSales[Name]=A3773)))</f>
        <v>1</v>
      </c>
      <c r="D3773" s="8">
        <f>SUMIFS(VGSales[Global_Sales],VGSales[Name],A3773)</f>
        <v>0.35</v>
      </c>
    </row>
    <row r="3774" spans="1:4" s="8" customFormat="1" x14ac:dyDescent="0.25">
      <c r="A3774" s="8" t="str">
        <v>Jikkyou Powerful Pro Yakyuu 13</v>
      </c>
      <c r="B3774" s="8" cm="1">
        <f t="array" ref="B3774">SUM(1*(VGSales[Name]=A3774))</f>
        <v>1</v>
      </c>
      <c r="C3774" s="8" cm="1">
        <f t="array" ref="C3774">ROWS(_xlfn.UNIQUE(_xlfn._xlws.FILTER(VGSales[Genre],VGSales[Name]=A3774)))</f>
        <v>1</v>
      </c>
      <c r="D3774" s="8">
        <f>SUMIFS(VGSales[Global_Sales],VGSales[Name],A3774)</f>
        <v>0.35</v>
      </c>
    </row>
    <row r="3775" spans="1:4" s="8" customFormat="1" x14ac:dyDescent="0.25">
      <c r="A3775" s="8" t="str">
        <v>Fossil Fighters: Frontier</v>
      </c>
      <c r="B3775" s="8" cm="1">
        <f t="array" ref="B3775">SUM(1*(VGSales[Name]=A3775))</f>
        <v>1</v>
      </c>
      <c r="C3775" s="8" cm="1">
        <f t="array" ref="C3775">ROWS(_xlfn.UNIQUE(_xlfn._xlws.FILTER(VGSales[Genre],VGSales[Name]=A3775)))</f>
        <v>1</v>
      </c>
      <c r="D3775" s="8">
        <f>SUMIFS(VGSales[Global_Sales],VGSales[Name],A3775)</f>
        <v>0.35</v>
      </c>
    </row>
    <row r="3776" spans="1:4" s="8" customFormat="1" x14ac:dyDescent="0.25">
      <c r="A3776" s="8" t="str">
        <v>Star Fox: Zero</v>
      </c>
      <c r="B3776" s="8" cm="1">
        <f t="array" ref="B3776">SUM(1*(VGSales[Name]=A3776))</f>
        <v>1</v>
      </c>
      <c r="C3776" s="8" cm="1">
        <f t="array" ref="C3776">ROWS(_xlfn.UNIQUE(_xlfn._xlws.FILTER(VGSales[Genre],VGSales[Name]=A3776)))</f>
        <v>1</v>
      </c>
      <c r="D3776" s="8">
        <f>SUMIFS(VGSales[Global_Sales],VGSales[Name],A3776)</f>
        <v>0.35</v>
      </c>
    </row>
    <row r="3777" spans="1:4" s="8" customFormat="1" x14ac:dyDescent="0.25">
      <c r="A3777" s="8" t="str">
        <v>Mega Man X3</v>
      </c>
      <c r="B3777" s="8" cm="1">
        <f t="array" ref="B3777">SUM(1*(VGSales[Name]=A3777))</f>
        <v>1</v>
      </c>
      <c r="C3777" s="8" cm="1">
        <f t="array" ref="C3777">ROWS(_xlfn.UNIQUE(_xlfn._xlws.FILTER(VGSales[Genre],VGSales[Name]=A3777)))</f>
        <v>1</v>
      </c>
      <c r="D3777" s="8">
        <f>SUMIFS(VGSales[Global_Sales],VGSales[Name],A3777)</f>
        <v>0.35</v>
      </c>
    </row>
    <row r="3778" spans="1:4" s="8" customFormat="1" x14ac:dyDescent="0.25">
      <c r="A3778" s="8" t="str">
        <v>Stunt Race FX</v>
      </c>
      <c r="B3778" s="8" cm="1">
        <f t="array" ref="B3778">SUM(1*(VGSales[Name]=A3778))</f>
        <v>1</v>
      </c>
      <c r="C3778" s="8" cm="1">
        <f t="array" ref="C3778">ROWS(_xlfn.UNIQUE(_xlfn._xlws.FILTER(VGSales[Genre],VGSales[Name]=A3778)))</f>
        <v>1</v>
      </c>
      <c r="D3778" s="8">
        <f>SUMIFS(VGSales[Global_Sales],VGSales[Name],A3778)</f>
        <v>0.35</v>
      </c>
    </row>
    <row r="3779" spans="1:4" s="8" customFormat="1" x14ac:dyDescent="0.25">
      <c r="A3779" s="8" t="str">
        <v>Bloody Roar 3</v>
      </c>
      <c r="B3779" s="8" cm="1">
        <f t="array" ref="B3779">SUM(1*(VGSales[Name]=A3779))</f>
        <v>1</v>
      </c>
      <c r="C3779" s="8" cm="1">
        <f t="array" ref="C3779">ROWS(_xlfn.UNIQUE(_xlfn._xlws.FILTER(VGSales[Genre],VGSales[Name]=A3779)))</f>
        <v>1</v>
      </c>
      <c r="D3779" s="8">
        <f>SUMIFS(VGSales[Global_Sales],VGSales[Name],A3779)</f>
        <v>0.35</v>
      </c>
    </row>
    <row r="3780" spans="1:4" s="8" customFormat="1" x14ac:dyDescent="0.25">
      <c r="A3780" s="8" t="str">
        <v>WWE Crush Hour</v>
      </c>
      <c r="B3780" s="8" cm="1">
        <f t="array" ref="B3780">SUM(1*(VGSales[Name]=A3780))</f>
        <v>2</v>
      </c>
      <c r="C3780" s="8" cm="1">
        <f t="array" ref="C3780">ROWS(_xlfn.UNIQUE(_xlfn._xlws.FILTER(VGSales[Genre],VGSales[Name]=A3780)))</f>
        <v>1</v>
      </c>
      <c r="D3780" s="8">
        <f>SUMIFS(VGSales[Global_Sales],VGSales[Name],A3780)</f>
        <v>0.43</v>
      </c>
    </row>
    <row r="3781" spans="1:4" s="8" customFormat="1" x14ac:dyDescent="0.25">
      <c r="A3781" s="8" t="str">
        <v>Persona 2: Eternal Punishment</v>
      </c>
      <c r="B3781" s="8" cm="1">
        <f t="array" ref="B3781">SUM(1*(VGSales[Name]=A3781))</f>
        <v>2</v>
      </c>
      <c r="C3781" s="8" cm="1">
        <f t="array" ref="C3781">ROWS(_xlfn.UNIQUE(_xlfn._xlws.FILTER(VGSales[Genre],VGSales[Name]=A3781)))</f>
        <v>1</v>
      </c>
      <c r="D3781" s="8">
        <f>SUMIFS(VGSales[Global_Sales],VGSales[Name],A3781)</f>
        <v>0.39999999999999997</v>
      </c>
    </row>
    <row r="3782" spans="1:4" s="8" customFormat="1" x14ac:dyDescent="0.25">
      <c r="A3782" s="8" t="str">
        <v>Star Wars: Flight of the Falcon</v>
      </c>
      <c r="B3782" s="8" cm="1">
        <f t="array" ref="B3782">SUM(1*(VGSales[Name]=A3782))</f>
        <v>1</v>
      </c>
      <c r="C3782" s="8" cm="1">
        <f t="array" ref="C3782">ROWS(_xlfn.UNIQUE(_xlfn._xlws.FILTER(VGSales[Genre],VGSales[Name]=A3782)))</f>
        <v>1</v>
      </c>
      <c r="D3782" s="8">
        <f>SUMIFS(VGSales[Global_Sales],VGSales[Name],A3782)</f>
        <v>0.35</v>
      </c>
    </row>
    <row r="3783" spans="1:4" s="8" customFormat="1" x14ac:dyDescent="0.25">
      <c r="A3783" s="8" t="str">
        <v>One Piece: Gigant Battle 2 Shin Sekai</v>
      </c>
      <c r="B3783" s="8" cm="1">
        <f t="array" ref="B3783">SUM(1*(VGSales[Name]=A3783))</f>
        <v>1</v>
      </c>
      <c r="C3783" s="8" cm="1">
        <f t="array" ref="C3783">ROWS(_xlfn.UNIQUE(_xlfn._xlws.FILTER(VGSales[Genre],VGSales[Name]=A3783)))</f>
        <v>1</v>
      </c>
      <c r="D3783" s="8">
        <f>SUMIFS(VGSales[Global_Sales],VGSales[Name],A3783)</f>
        <v>0.35</v>
      </c>
    </row>
    <row r="3784" spans="1:4" s="8" customFormat="1" x14ac:dyDescent="0.25">
      <c r="A3784" s="8" t="str">
        <v>Pac-Man All-Stars</v>
      </c>
      <c r="B3784" s="8" cm="1">
        <f t="array" ref="B3784">SUM(1*(VGSales[Name]=A3784))</f>
        <v>1</v>
      </c>
      <c r="C3784" s="8" cm="1">
        <f t="array" ref="C3784">ROWS(_xlfn.UNIQUE(_xlfn._xlws.FILTER(VGSales[Genre],VGSales[Name]=A3784)))</f>
        <v>1</v>
      </c>
      <c r="D3784" s="8">
        <f>SUMIFS(VGSales[Global_Sales],VGSales[Name],A3784)</f>
        <v>0.35</v>
      </c>
    </row>
    <row r="3785" spans="1:4" s="8" customFormat="1" x14ac:dyDescent="0.25">
      <c r="A3785" s="8" t="str">
        <v>Def Jam Rapstar</v>
      </c>
      <c r="B3785" s="8" cm="1">
        <f t="array" ref="B3785">SUM(1*(VGSales[Name]=A3785))</f>
        <v>3</v>
      </c>
      <c r="C3785" s="8" cm="1">
        <f t="array" ref="C3785">ROWS(_xlfn.UNIQUE(_xlfn._xlws.FILTER(VGSales[Genre],VGSales[Name]=A3785)))</f>
        <v>1</v>
      </c>
      <c r="D3785" s="8">
        <f>SUMIFS(VGSales[Global_Sales],VGSales[Name],A3785)</f>
        <v>0.97</v>
      </c>
    </row>
    <row r="3786" spans="1:4" s="8" customFormat="1" x14ac:dyDescent="0.25">
      <c r="A3786" s="8" t="str">
        <v>Angry Birds Star Wars</v>
      </c>
      <c r="B3786" s="8" cm="1">
        <f t="array" ref="B3786">SUM(1*(VGSales[Name]=A3786))</f>
        <v>8</v>
      </c>
      <c r="C3786" s="8" cm="1">
        <f t="array" ref="C3786">ROWS(_xlfn.UNIQUE(_xlfn._xlws.FILTER(VGSales[Genre],VGSales[Name]=A3786)))</f>
        <v>1</v>
      </c>
      <c r="D3786" s="8">
        <f>SUMIFS(VGSales[Global_Sales],VGSales[Name],A3786)</f>
        <v>1.9000000000000001</v>
      </c>
    </row>
    <row r="3787" spans="1:4" s="8" customFormat="1" x14ac:dyDescent="0.25">
      <c r="A3787" s="8" t="str">
        <v>Dragon Ball Z: Budokai Tenkaichi 2 (JP sales)</v>
      </c>
      <c r="B3787" s="8" cm="1">
        <f t="array" ref="B3787">SUM(1*(VGSales[Name]=A3787))</f>
        <v>1</v>
      </c>
      <c r="C3787" s="8" cm="1">
        <f t="array" ref="C3787">ROWS(_xlfn.UNIQUE(_xlfn._xlws.FILTER(VGSales[Genre],VGSales[Name]=A3787)))</f>
        <v>1</v>
      </c>
      <c r="D3787" s="8">
        <f>SUMIFS(VGSales[Global_Sales],VGSales[Name],A3787)</f>
        <v>0.35</v>
      </c>
    </row>
    <row r="3788" spans="1:4" s="8" customFormat="1" x14ac:dyDescent="0.25">
      <c r="A3788" s="8" t="str">
        <v>Mega Man ZX Advent</v>
      </c>
      <c r="B3788" s="8" cm="1">
        <f t="array" ref="B3788">SUM(1*(VGSales[Name]=A3788))</f>
        <v>1</v>
      </c>
      <c r="C3788" s="8" cm="1">
        <f t="array" ref="C3788">ROWS(_xlfn.UNIQUE(_xlfn._xlws.FILTER(VGSales[Genre],VGSales[Name]=A3788)))</f>
        <v>1</v>
      </c>
      <c r="D3788" s="8">
        <f>SUMIFS(VGSales[Global_Sales],VGSales[Name],A3788)</f>
        <v>0.35</v>
      </c>
    </row>
    <row r="3789" spans="1:4" s="8" customFormat="1" x14ac:dyDescent="0.25">
      <c r="A3789" s="8" t="str">
        <v>Jikkyou Powerful Pro Yakyuu 2000</v>
      </c>
      <c r="B3789" s="8" cm="1">
        <f t="array" ref="B3789">SUM(1*(VGSales[Name]=A3789))</f>
        <v>1</v>
      </c>
      <c r="C3789" s="8" cm="1">
        <f t="array" ref="C3789">ROWS(_xlfn.UNIQUE(_xlfn._xlws.FILTER(VGSales[Genre],VGSales[Name]=A3789)))</f>
        <v>1</v>
      </c>
      <c r="D3789" s="8">
        <f>SUMIFS(VGSales[Global_Sales],VGSales[Name],A3789)</f>
        <v>0.35</v>
      </c>
    </row>
    <row r="3790" spans="1:4" s="8" customFormat="1" x14ac:dyDescent="0.25">
      <c r="A3790" s="8" t="str">
        <v>Sniper: Ghost Warrior 2</v>
      </c>
      <c r="B3790" s="8" cm="1">
        <f t="array" ref="B3790">SUM(1*(VGSales[Name]=A3790))</f>
        <v>3</v>
      </c>
      <c r="C3790" s="8" cm="1">
        <f t="array" ref="C3790">ROWS(_xlfn.UNIQUE(_xlfn._xlws.FILTER(VGSales[Genre],VGSales[Name]=A3790)))</f>
        <v>1</v>
      </c>
      <c r="D3790" s="8">
        <f>SUMIFS(VGSales[Global_Sales],VGSales[Name],A3790)</f>
        <v>0.64999999999999991</v>
      </c>
    </row>
    <row r="3791" spans="1:4" s="8" customFormat="1" x14ac:dyDescent="0.25">
      <c r="A3791" s="8" t="str">
        <v>Racquet Sports</v>
      </c>
      <c r="B3791" s="8" cm="1">
        <f t="array" ref="B3791">SUM(1*(VGSales[Name]=A3791))</f>
        <v>2</v>
      </c>
      <c r="C3791" s="8" cm="1">
        <f t="array" ref="C3791">ROWS(_xlfn.UNIQUE(_xlfn._xlws.FILTER(VGSales[Genre],VGSales[Name]=A3791)))</f>
        <v>1</v>
      </c>
      <c r="D3791" s="8">
        <f>SUMIFS(VGSales[Global_Sales],VGSales[Name],A3791)</f>
        <v>0.61</v>
      </c>
    </row>
    <row r="3792" spans="1:4" s="8" customFormat="1" x14ac:dyDescent="0.25">
      <c r="A3792" s="8" t="str">
        <v>Harry Potter and the Deathly Hallows - Part 2</v>
      </c>
      <c r="B3792" s="8" cm="1">
        <f t="array" ref="B3792">SUM(1*(VGSales[Name]=A3792))</f>
        <v>5</v>
      </c>
      <c r="C3792" s="8" cm="1">
        <f t="array" ref="C3792">ROWS(_xlfn.UNIQUE(_xlfn._xlws.FILTER(VGSales[Genre],VGSales[Name]=A3792)))</f>
        <v>1</v>
      </c>
      <c r="D3792" s="8">
        <f>SUMIFS(VGSales[Global_Sales],VGSales[Name],A3792)</f>
        <v>1.37</v>
      </c>
    </row>
    <row r="3793" spans="1:4" s="8" customFormat="1" x14ac:dyDescent="0.25">
      <c r="A3793" s="8" t="str">
        <v>Supreme Commander 2</v>
      </c>
      <c r="B3793" s="8" cm="1">
        <f t="array" ref="B3793">SUM(1*(VGSales[Name]=A3793))</f>
        <v>2</v>
      </c>
      <c r="C3793" s="8" cm="1">
        <f t="array" ref="C3793">ROWS(_xlfn.UNIQUE(_xlfn._xlws.FILTER(VGSales[Genre],VGSales[Name]=A3793)))</f>
        <v>1</v>
      </c>
      <c r="D3793" s="8">
        <f>SUMIFS(VGSales[Global_Sales],VGSales[Name],A3793)</f>
        <v>0.54</v>
      </c>
    </row>
    <row r="3794" spans="1:4" s="8" customFormat="1" x14ac:dyDescent="0.25">
      <c r="A3794" s="8" t="str">
        <v>Resident Evil: Dead Aim</v>
      </c>
      <c r="B3794" s="8" cm="1">
        <f t="array" ref="B3794">SUM(1*(VGSales[Name]=A3794))</f>
        <v>1</v>
      </c>
      <c r="C3794" s="8" cm="1">
        <f t="array" ref="C3794">ROWS(_xlfn.UNIQUE(_xlfn._xlws.FILTER(VGSales[Genre],VGSales[Name]=A3794)))</f>
        <v>1</v>
      </c>
      <c r="D3794" s="8">
        <f>SUMIFS(VGSales[Global_Sales],VGSales[Name],A3794)</f>
        <v>0.35</v>
      </c>
    </row>
    <row r="3795" spans="1:4" s="8" customFormat="1" x14ac:dyDescent="0.25">
      <c r="A3795" s="8" t="str">
        <v>The Fairly Odd Parents: Shadow Showdown</v>
      </c>
      <c r="B3795" s="8" cm="1">
        <f t="array" ref="B3795">SUM(1*(VGSales[Name]=A3795))</f>
        <v>3</v>
      </c>
      <c r="C3795" s="8" cm="1">
        <f t="array" ref="C3795">ROWS(_xlfn.UNIQUE(_xlfn._xlws.FILTER(VGSales[Genre],VGSales[Name]=A3795)))</f>
        <v>1</v>
      </c>
      <c r="D3795" s="8">
        <f>SUMIFS(VGSales[Global_Sales],VGSales[Name],A3795)</f>
        <v>0.8899999999999999</v>
      </c>
    </row>
    <row r="3796" spans="1:4" s="8" customFormat="1" x14ac:dyDescent="0.25">
      <c r="A3796" s="8" t="str">
        <v>Xbox Music Mixer</v>
      </c>
      <c r="B3796" s="8" cm="1">
        <f t="array" ref="B3796">SUM(1*(VGSales[Name]=A3796))</f>
        <v>1</v>
      </c>
      <c r="C3796" s="8" cm="1">
        <f t="array" ref="C3796">ROWS(_xlfn.UNIQUE(_xlfn._xlws.FILTER(VGSales[Genre],VGSales[Name]=A3796)))</f>
        <v>1</v>
      </c>
      <c r="D3796" s="8">
        <f>SUMIFS(VGSales[Global_Sales],VGSales[Name],A3796)</f>
        <v>0.35</v>
      </c>
    </row>
    <row r="3797" spans="1:4" s="8" customFormat="1" x14ac:dyDescent="0.25">
      <c r="A3797" s="8" t="str">
        <v>The Shoot</v>
      </c>
      <c r="B3797" s="8" cm="1">
        <f t="array" ref="B3797">SUM(1*(VGSales[Name]=A3797))</f>
        <v>1</v>
      </c>
      <c r="C3797" s="8" cm="1">
        <f t="array" ref="C3797">ROWS(_xlfn.UNIQUE(_xlfn._xlws.FILTER(VGSales[Genre],VGSales[Name]=A3797)))</f>
        <v>1</v>
      </c>
      <c r="D3797" s="8">
        <f>SUMIFS(VGSales[Global_Sales],VGSales[Name],A3797)</f>
        <v>0.35</v>
      </c>
    </row>
    <row r="3798" spans="1:4" s="8" customFormat="1" x14ac:dyDescent="0.25">
      <c r="A3798" s="8" t="str">
        <v>College Hoops 2K8</v>
      </c>
      <c r="B3798" s="8" cm="1">
        <f t="array" ref="B3798">SUM(1*(VGSales[Name]=A3798))</f>
        <v>3</v>
      </c>
      <c r="C3798" s="8" cm="1">
        <f t="array" ref="C3798">ROWS(_xlfn.UNIQUE(_xlfn._xlws.FILTER(VGSales[Genre],VGSales[Name]=A3798)))</f>
        <v>1</v>
      </c>
      <c r="D3798" s="8">
        <f>SUMIFS(VGSales[Global_Sales],VGSales[Name],A3798)</f>
        <v>0.67</v>
      </c>
    </row>
    <row r="3799" spans="1:4" s="8" customFormat="1" x14ac:dyDescent="0.25">
      <c r="A3799" s="8" t="str">
        <v>Guilty Gear X2</v>
      </c>
      <c r="B3799" s="8" cm="1">
        <f t="array" ref="B3799">SUM(1*(VGSales[Name]=A3799))</f>
        <v>1</v>
      </c>
      <c r="C3799" s="8" cm="1">
        <f t="array" ref="C3799">ROWS(_xlfn.UNIQUE(_xlfn._xlws.FILTER(VGSales[Genre],VGSales[Name]=A3799)))</f>
        <v>1</v>
      </c>
      <c r="D3799" s="8">
        <f>SUMIFS(VGSales[Global_Sales],VGSales[Name],A3799)</f>
        <v>0.35</v>
      </c>
    </row>
    <row r="3800" spans="1:4" s="8" customFormat="1" x14ac:dyDescent="0.25">
      <c r="A3800" s="8" t="str">
        <v>Yu-Gi-Oh! 5D's Tag Force 5</v>
      </c>
      <c r="B3800" s="8" cm="1">
        <f t="array" ref="B3800">SUM(1*(VGSales[Name]=A3800))</f>
        <v>1</v>
      </c>
      <c r="C3800" s="8" cm="1">
        <f t="array" ref="C3800">ROWS(_xlfn.UNIQUE(_xlfn._xlws.FILTER(VGSales[Genre],VGSales[Name]=A3800)))</f>
        <v>1</v>
      </c>
      <c r="D3800" s="8">
        <f>SUMIFS(VGSales[Global_Sales],VGSales[Name],A3800)</f>
        <v>0.35</v>
      </c>
    </row>
    <row r="3801" spans="1:4" s="8" customFormat="1" x14ac:dyDescent="0.25">
      <c r="A3801" s="8" t="str">
        <v>From TV Animation One Piece: Tobidase Kaizokudan!</v>
      </c>
      <c r="B3801" s="8" cm="1">
        <f t="array" ref="B3801">SUM(1*(VGSales[Name]=A3801))</f>
        <v>1</v>
      </c>
      <c r="C3801" s="8" cm="1">
        <f t="array" ref="C3801">ROWS(_xlfn.UNIQUE(_xlfn._xlws.FILTER(VGSales[Genre],VGSales[Name]=A3801)))</f>
        <v>1</v>
      </c>
      <c r="D3801" s="8">
        <f>SUMIFS(VGSales[Global_Sales],VGSales[Name],A3801)</f>
        <v>0.35</v>
      </c>
    </row>
    <row r="3802" spans="1:4" s="8" customFormat="1" x14ac:dyDescent="0.25">
      <c r="A3802" s="8" t="str">
        <v>The Tale of Despereaux</v>
      </c>
      <c r="B3802" s="8" cm="1">
        <f t="array" ref="B3802">SUM(1*(VGSales[Name]=A3802))</f>
        <v>3</v>
      </c>
      <c r="C3802" s="8" cm="1">
        <f t="array" ref="C3802">ROWS(_xlfn.UNIQUE(_xlfn._xlws.FILTER(VGSales[Genre],VGSales[Name]=A3802)))</f>
        <v>1</v>
      </c>
      <c r="D3802" s="8">
        <f>SUMIFS(VGSales[Global_Sales],VGSales[Name],A3802)</f>
        <v>0.45999999999999996</v>
      </c>
    </row>
    <row r="3803" spans="1:4" s="8" customFormat="1" x14ac:dyDescent="0.25">
      <c r="A3803" s="8" t="str">
        <v>Aggressive Inline</v>
      </c>
      <c r="B3803" s="8" cm="1">
        <f t="array" ref="B3803">SUM(1*(VGSales[Name]=A3803))</f>
        <v>3</v>
      </c>
      <c r="C3803" s="8" cm="1">
        <f t="array" ref="C3803">ROWS(_xlfn.UNIQUE(_xlfn._xlws.FILTER(VGSales[Genre],VGSales[Name]=A3803)))</f>
        <v>1</v>
      </c>
      <c r="D3803" s="8">
        <f>SUMIFS(VGSales[Global_Sales],VGSales[Name],A3803)</f>
        <v>0.47</v>
      </c>
    </row>
    <row r="3804" spans="1:4" s="8" customFormat="1" x14ac:dyDescent="0.25">
      <c r="A3804" s="8" t="str">
        <v>Hello Kitty Daily</v>
      </c>
      <c r="B3804" s="8" cm="1">
        <f t="array" ref="B3804">SUM(1*(VGSales[Name]=A3804))</f>
        <v>1</v>
      </c>
      <c r="C3804" s="8" cm="1">
        <f t="array" ref="C3804">ROWS(_xlfn.UNIQUE(_xlfn._xlws.FILTER(VGSales[Genre],VGSales[Name]=A3804)))</f>
        <v>1</v>
      </c>
      <c r="D3804" s="8">
        <f>SUMIFS(VGSales[Global_Sales],VGSales[Name],A3804)</f>
        <v>0.35</v>
      </c>
    </row>
    <row r="3805" spans="1:4" s="8" customFormat="1" x14ac:dyDescent="0.25">
      <c r="A3805" s="8" t="str">
        <v>Metal Arms: Glitch in the System</v>
      </c>
      <c r="B3805" s="8" cm="1">
        <f t="array" ref="B3805">SUM(1*(VGSales[Name]=A3805))</f>
        <v>3</v>
      </c>
      <c r="C3805" s="8" cm="1">
        <f t="array" ref="C3805">ROWS(_xlfn.UNIQUE(_xlfn._xlws.FILTER(VGSales[Genre],VGSales[Name]=A3805)))</f>
        <v>1</v>
      </c>
      <c r="D3805" s="8">
        <f>SUMIFS(VGSales[Global_Sales],VGSales[Name],A3805)</f>
        <v>0.62</v>
      </c>
    </row>
    <row r="3806" spans="1:4" s="8" customFormat="1" x14ac:dyDescent="0.25">
      <c r="A3806" s="8" t="str">
        <v>Jikkyou Powerful Pro Yakyuu 7</v>
      </c>
      <c r="B3806" s="8" cm="1">
        <f t="array" ref="B3806">SUM(1*(VGSales[Name]=A3806))</f>
        <v>1</v>
      </c>
      <c r="C3806" s="8" cm="1">
        <f t="array" ref="C3806">ROWS(_xlfn.UNIQUE(_xlfn._xlws.FILTER(VGSales[Genre],VGSales[Name]=A3806)))</f>
        <v>1</v>
      </c>
      <c r="D3806" s="8">
        <f>SUMIFS(VGSales[Global_Sales],VGSales[Name],A3806)</f>
        <v>0.35</v>
      </c>
    </row>
    <row r="3807" spans="1:4" s="8" customFormat="1" x14ac:dyDescent="0.25">
      <c r="A3807" s="8" t="str">
        <v>Rally Cross 2</v>
      </c>
      <c r="B3807" s="8" cm="1">
        <f t="array" ref="B3807">SUM(1*(VGSales[Name]=A3807))</f>
        <v>1</v>
      </c>
      <c r="C3807" s="8" cm="1">
        <f t="array" ref="C3807">ROWS(_xlfn.UNIQUE(_xlfn._xlws.FILTER(VGSales[Genre],VGSales[Name]=A3807)))</f>
        <v>1</v>
      </c>
      <c r="D3807" s="8">
        <f>SUMIFS(VGSales[Global_Sales],VGSales[Name],A3807)</f>
        <v>0.35</v>
      </c>
    </row>
    <row r="3808" spans="1:4" s="8" customFormat="1" x14ac:dyDescent="0.25">
      <c r="A3808" s="8" t="str">
        <v>EverGrace</v>
      </c>
      <c r="B3808" s="8" cm="1">
        <f t="array" ref="B3808">SUM(1*(VGSales[Name]=A3808))</f>
        <v>1</v>
      </c>
      <c r="C3808" s="8" cm="1">
        <f t="array" ref="C3808">ROWS(_xlfn.UNIQUE(_xlfn._xlws.FILTER(VGSales[Genre],VGSales[Name]=A3808)))</f>
        <v>1</v>
      </c>
      <c r="D3808" s="8">
        <f>SUMIFS(VGSales[Global_Sales],VGSales[Name],A3808)</f>
        <v>0.35</v>
      </c>
    </row>
    <row r="3809" spans="1:4" s="8" customFormat="1" x14ac:dyDescent="0.25">
      <c r="A3809" s="8" t="str">
        <v>Lunar 2: Eternal Blue Complete</v>
      </c>
      <c r="B3809" s="8" cm="1">
        <f t="array" ref="B3809">SUM(1*(VGSales[Name]=A3809))</f>
        <v>1</v>
      </c>
      <c r="C3809" s="8" cm="1">
        <f t="array" ref="C3809">ROWS(_xlfn.UNIQUE(_xlfn._xlws.FILTER(VGSales[Genre],VGSales[Name]=A3809)))</f>
        <v>1</v>
      </c>
      <c r="D3809" s="8">
        <f>SUMIFS(VGSales[Global_Sales],VGSales[Name],A3809)</f>
        <v>0.35</v>
      </c>
    </row>
    <row r="3810" spans="1:4" s="8" customFormat="1" x14ac:dyDescent="0.25">
      <c r="A3810" s="8" t="str">
        <v>Rugrats: Royal Ransom</v>
      </c>
      <c r="B3810" s="8" cm="1">
        <f t="array" ref="B3810">SUM(1*(VGSales[Name]=A3810))</f>
        <v>2</v>
      </c>
      <c r="C3810" s="8" cm="1">
        <f t="array" ref="C3810">ROWS(_xlfn.UNIQUE(_xlfn._xlws.FILTER(VGSales[Genre],VGSales[Name]=A3810)))</f>
        <v>1</v>
      </c>
      <c r="D3810" s="8">
        <f>SUMIFS(VGSales[Global_Sales],VGSales[Name],A3810)</f>
        <v>0.52</v>
      </c>
    </row>
    <row r="3811" spans="1:4" s="8" customFormat="1" x14ac:dyDescent="0.25">
      <c r="A3811" s="8" t="str">
        <v>Disney Fairies: Tinker Bell and the Great Fairy Rescue</v>
      </c>
      <c r="B3811" s="8" cm="1">
        <f t="array" ref="B3811">SUM(1*(VGSales[Name]=A3811))</f>
        <v>1</v>
      </c>
      <c r="C3811" s="8" cm="1">
        <f t="array" ref="C3811">ROWS(_xlfn.UNIQUE(_xlfn._xlws.FILTER(VGSales[Genre],VGSales[Name]=A3811)))</f>
        <v>1</v>
      </c>
      <c r="D3811" s="8">
        <f>SUMIFS(VGSales[Global_Sales],VGSales[Name],A3811)</f>
        <v>0.35</v>
      </c>
    </row>
    <row r="3812" spans="1:4" s="8" customFormat="1" x14ac:dyDescent="0.25">
      <c r="A3812" s="8" t="str">
        <v>F1 Race Stars</v>
      </c>
      <c r="B3812" s="8" cm="1">
        <f t="array" ref="B3812">SUM(1*(VGSales[Name]=A3812))</f>
        <v>3</v>
      </c>
      <c r="C3812" s="8" cm="1">
        <f t="array" ref="C3812">ROWS(_xlfn.UNIQUE(_xlfn._xlws.FILTER(VGSales[Genre],VGSales[Name]=A3812)))</f>
        <v>1</v>
      </c>
      <c r="D3812" s="8">
        <f>SUMIFS(VGSales[Global_Sales],VGSales[Name],A3812)</f>
        <v>0.65999999999999992</v>
      </c>
    </row>
    <row r="3813" spans="1:4" s="8" customFormat="1" x14ac:dyDescent="0.25">
      <c r="A3813" s="8" t="str">
        <v>Naruto Shippuden: Ultimate Ninja Impact</v>
      </c>
      <c r="B3813" s="8" cm="1">
        <f t="array" ref="B3813">SUM(1*(VGSales[Name]=A3813))</f>
        <v>1</v>
      </c>
      <c r="C3813" s="8" cm="1">
        <f t="array" ref="C3813">ROWS(_xlfn.UNIQUE(_xlfn._xlws.FILTER(VGSales[Genre],VGSales[Name]=A3813)))</f>
        <v>1</v>
      </c>
      <c r="D3813" s="8">
        <f>SUMIFS(VGSales[Global_Sales],VGSales[Name],A3813)</f>
        <v>0.35</v>
      </c>
    </row>
    <row r="3814" spans="1:4" s="8" customFormat="1" x14ac:dyDescent="0.25">
      <c r="A3814" s="8" t="str">
        <v>Charlie and the Chocolate Factory</v>
      </c>
      <c r="B3814" s="8" cm="1">
        <f t="array" ref="B3814">SUM(1*(VGSales[Name]=A3814))</f>
        <v>4</v>
      </c>
      <c r="C3814" s="8" cm="1">
        <f t="array" ref="C3814">ROWS(_xlfn.UNIQUE(_xlfn._xlws.FILTER(VGSales[Genre],VGSales[Name]=A3814)))</f>
        <v>1</v>
      </c>
      <c r="D3814" s="8">
        <f>SUMIFS(VGSales[Global_Sales],VGSales[Name],A3814)</f>
        <v>0.93999999999999984</v>
      </c>
    </row>
    <row r="3815" spans="1:4" s="8" customFormat="1" x14ac:dyDescent="0.25">
      <c r="A3815" s="8" t="str">
        <v>Kurushi Final: Mental Blocks</v>
      </c>
      <c r="B3815" s="8" cm="1">
        <f t="array" ref="B3815">SUM(1*(VGSales[Name]=A3815))</f>
        <v>1</v>
      </c>
      <c r="C3815" s="8" cm="1">
        <f t="array" ref="C3815">ROWS(_xlfn.UNIQUE(_xlfn._xlws.FILTER(VGSales[Genre],VGSales[Name]=A3815)))</f>
        <v>1</v>
      </c>
      <c r="D3815" s="8">
        <f>SUMIFS(VGSales[Global_Sales],VGSales[Name],A3815)</f>
        <v>0.34</v>
      </c>
    </row>
    <row r="3816" spans="1:4" s="8" customFormat="1" x14ac:dyDescent="0.25">
      <c r="A3816" s="8" t="str">
        <v>Style Lab: Jewelry Design</v>
      </c>
      <c r="B3816" s="8" cm="1">
        <f t="array" ref="B3816">SUM(1*(VGSales[Name]=A3816))</f>
        <v>1</v>
      </c>
      <c r="C3816" s="8" cm="1">
        <f t="array" ref="C3816">ROWS(_xlfn.UNIQUE(_xlfn._xlws.FILTER(VGSales[Genre],VGSales[Name]=A3816)))</f>
        <v>1</v>
      </c>
      <c r="D3816" s="8">
        <f>SUMIFS(VGSales[Global_Sales],VGSales[Name],A3816)</f>
        <v>0.34</v>
      </c>
    </row>
    <row r="3817" spans="1:4" s="8" customFormat="1" x14ac:dyDescent="0.25">
      <c r="A3817" s="8" t="str">
        <v>Risk / Battleship / Clue</v>
      </c>
      <c r="B3817" s="8" cm="1">
        <f t="array" ref="B3817">SUM(1*(VGSales[Name]=A3817))</f>
        <v>1</v>
      </c>
      <c r="C3817" s="8" cm="1">
        <f t="array" ref="C3817">ROWS(_xlfn.UNIQUE(_xlfn._xlws.FILTER(VGSales[Genre],VGSales[Name]=A3817)))</f>
        <v>1</v>
      </c>
      <c r="D3817" s="8">
        <f>SUMIFS(VGSales[Global_Sales],VGSales[Name],A3817)</f>
        <v>0.34</v>
      </c>
    </row>
    <row r="3818" spans="1:4" s="8" customFormat="1" x14ac:dyDescent="0.25">
      <c r="A3818" s="8" t="str">
        <v>SD Gundam G Generation World</v>
      </c>
      <c r="B3818" s="8" cm="1">
        <f t="array" ref="B3818">SUM(1*(VGSales[Name]=A3818))</f>
        <v>2</v>
      </c>
      <c r="C3818" s="8" cm="1">
        <f t="array" ref="C3818">ROWS(_xlfn.UNIQUE(_xlfn._xlws.FILTER(VGSales[Genre],VGSales[Name]=A3818)))</f>
        <v>1</v>
      </c>
      <c r="D3818" s="8">
        <f>SUMIFS(VGSales[Global_Sales],VGSales[Name],A3818)</f>
        <v>0.39</v>
      </c>
    </row>
    <row r="3819" spans="1:4" s="8" customFormat="1" x14ac:dyDescent="0.25">
      <c r="A3819" s="8" t="str">
        <v>The Wild Thornberrys Movie</v>
      </c>
      <c r="B3819" s="8" cm="1">
        <f t="array" ref="B3819">SUM(1*(VGSales[Name]=A3819))</f>
        <v>1</v>
      </c>
      <c r="C3819" s="8" cm="1">
        <f t="array" ref="C3819">ROWS(_xlfn.UNIQUE(_xlfn._xlws.FILTER(VGSales[Genre],VGSales[Name]=A3819)))</f>
        <v>1</v>
      </c>
      <c r="D3819" s="8">
        <f>SUMIFS(VGSales[Global_Sales],VGSales[Name],A3819)</f>
        <v>0.34</v>
      </c>
    </row>
    <row r="3820" spans="1:4" s="8" customFormat="1" x14ac:dyDescent="0.25">
      <c r="A3820" s="8" t="str">
        <v>Dynasty Warriors 5 Empires</v>
      </c>
      <c r="B3820" s="8" cm="1">
        <f t="array" ref="B3820">SUM(1*(VGSales[Name]=A3820))</f>
        <v>2</v>
      </c>
      <c r="C3820" s="8" cm="1">
        <f t="array" ref="C3820">ROWS(_xlfn.UNIQUE(_xlfn._xlws.FILTER(VGSales[Genre],VGSales[Name]=A3820)))</f>
        <v>1</v>
      </c>
      <c r="D3820" s="8">
        <f>SUMIFS(VGSales[Global_Sales],VGSales[Name],A3820)</f>
        <v>0.47000000000000003</v>
      </c>
    </row>
    <row r="3821" spans="1:4" s="8" customFormat="1" x14ac:dyDescent="0.25">
      <c r="A3821" s="8" t="str">
        <v>SoulCalibur</v>
      </c>
      <c r="B3821" s="8" cm="1">
        <f t="array" ref="B3821">SUM(1*(VGSales[Name]=A3821))</f>
        <v>1</v>
      </c>
      <c r="C3821" s="8" cm="1">
        <f t="array" ref="C3821">ROWS(_xlfn.UNIQUE(_xlfn._xlws.FILTER(VGSales[Genre],VGSales[Name]=A3821)))</f>
        <v>1</v>
      </c>
      <c r="D3821" s="8">
        <f>SUMIFS(VGSales[Global_Sales],VGSales[Name],A3821)</f>
        <v>0.34</v>
      </c>
    </row>
    <row r="3822" spans="1:4" s="8" customFormat="1" x14ac:dyDescent="0.25">
      <c r="A3822" s="8" t="str">
        <v>WipEout 3</v>
      </c>
      <c r="B3822" s="8" cm="1">
        <f t="array" ref="B3822">SUM(1*(VGSales[Name]=A3822))</f>
        <v>1</v>
      </c>
      <c r="C3822" s="8" cm="1">
        <f t="array" ref="C3822">ROWS(_xlfn.UNIQUE(_xlfn._xlws.FILTER(VGSales[Genre],VGSales[Name]=A3822)))</f>
        <v>1</v>
      </c>
      <c r="D3822" s="8">
        <f>SUMIFS(VGSales[Global_Sales],VGSales[Name],A3822)</f>
        <v>0.34</v>
      </c>
    </row>
    <row r="3823" spans="1:4" s="8" customFormat="1" x14ac:dyDescent="0.25">
      <c r="A3823" s="8" t="str">
        <v>Etrian Odyssey</v>
      </c>
      <c r="B3823" s="8" cm="1">
        <f t="array" ref="B3823">SUM(1*(VGSales[Name]=A3823))</f>
        <v>1</v>
      </c>
      <c r="C3823" s="8" cm="1">
        <f t="array" ref="C3823">ROWS(_xlfn.UNIQUE(_xlfn._xlws.FILTER(VGSales[Genre],VGSales[Name]=A3823)))</f>
        <v>1</v>
      </c>
      <c r="D3823" s="8">
        <f>SUMIFS(VGSales[Global_Sales],VGSales[Name],A3823)</f>
        <v>0.34</v>
      </c>
    </row>
    <row r="3824" spans="1:4" s="8" customFormat="1" x14ac:dyDescent="0.25">
      <c r="A3824" s="8" t="str">
        <v>Conan</v>
      </c>
      <c r="B3824" s="8" cm="1">
        <f t="array" ref="B3824">SUM(1*(VGSales[Name]=A3824))</f>
        <v>2</v>
      </c>
      <c r="C3824" s="8" cm="1">
        <f t="array" ref="C3824">ROWS(_xlfn.UNIQUE(_xlfn._xlws.FILTER(VGSales[Genre],VGSales[Name]=A3824)))</f>
        <v>1</v>
      </c>
      <c r="D3824" s="8">
        <f>SUMIFS(VGSales[Global_Sales],VGSales[Name],A3824)</f>
        <v>0.54</v>
      </c>
    </row>
    <row r="3825" spans="1:4" s="8" customFormat="1" x14ac:dyDescent="0.25">
      <c r="A3825" s="8" t="str">
        <v>Classic NES Series: Ice Climber</v>
      </c>
      <c r="B3825" s="8" cm="1">
        <f t="array" ref="B3825">SUM(1*(VGSales[Name]=A3825))</f>
        <v>1</v>
      </c>
      <c r="C3825" s="8" cm="1">
        <f t="array" ref="C3825">ROWS(_xlfn.UNIQUE(_xlfn._xlws.FILTER(VGSales[Genre],VGSales[Name]=A3825)))</f>
        <v>1</v>
      </c>
      <c r="D3825" s="8">
        <f>SUMIFS(VGSales[Global_Sales],VGSales[Name],A3825)</f>
        <v>0.34</v>
      </c>
    </row>
    <row r="3826" spans="1:4" s="8" customFormat="1" x14ac:dyDescent="0.25">
      <c r="A3826" s="8" t="str">
        <v>Tenchu Z</v>
      </c>
      <c r="B3826" s="8" cm="1">
        <f t="array" ref="B3826">SUM(1*(VGSales[Name]=A3826))</f>
        <v>1</v>
      </c>
      <c r="C3826" s="8" cm="1">
        <f t="array" ref="C3826">ROWS(_xlfn.UNIQUE(_xlfn._xlws.FILTER(VGSales[Genre],VGSales[Name]=A3826)))</f>
        <v>1</v>
      </c>
      <c r="D3826" s="8">
        <f>SUMIFS(VGSales[Global_Sales],VGSales[Name],A3826)</f>
        <v>0.34</v>
      </c>
    </row>
    <row r="3827" spans="1:4" s="8" customFormat="1" x14ac:dyDescent="0.25">
      <c r="A3827" s="8" t="str">
        <v>Freeway</v>
      </c>
      <c r="B3827" s="8" cm="1">
        <f t="array" ref="B3827">SUM(1*(VGSales[Name]=A3827))</f>
        <v>1</v>
      </c>
      <c r="C3827" s="8" cm="1">
        <f t="array" ref="C3827">ROWS(_xlfn.UNIQUE(_xlfn._xlws.FILTER(VGSales[Genre],VGSales[Name]=A3827)))</f>
        <v>1</v>
      </c>
      <c r="D3827" s="8">
        <f>SUMIFS(VGSales[Global_Sales],VGSales[Name],A3827)</f>
        <v>0.34</v>
      </c>
    </row>
    <row r="3828" spans="1:4" s="8" customFormat="1" x14ac:dyDescent="0.25">
      <c r="A3828" s="8" t="str">
        <v>Driver 2 Advance</v>
      </c>
      <c r="B3828" s="8" cm="1">
        <f t="array" ref="B3828">SUM(1*(VGSales[Name]=A3828))</f>
        <v>1</v>
      </c>
      <c r="C3828" s="8" cm="1">
        <f t="array" ref="C3828">ROWS(_xlfn.UNIQUE(_xlfn._xlws.FILTER(VGSales[Genre],VGSales[Name]=A3828)))</f>
        <v>1</v>
      </c>
      <c r="D3828" s="8">
        <f>SUMIFS(VGSales[Global_Sales],VGSales[Name],A3828)</f>
        <v>0.34</v>
      </c>
    </row>
    <row r="3829" spans="1:4" s="8" customFormat="1" x14ac:dyDescent="0.25">
      <c r="A3829" s="8" t="str">
        <v>Monster Rancher 4</v>
      </c>
      <c r="B3829" s="8" cm="1">
        <f t="array" ref="B3829">SUM(1*(VGSales[Name]=A3829))</f>
        <v>1</v>
      </c>
      <c r="C3829" s="8" cm="1">
        <f t="array" ref="C3829">ROWS(_xlfn.UNIQUE(_xlfn._xlws.FILTER(VGSales[Genre],VGSales[Name]=A3829)))</f>
        <v>1</v>
      </c>
      <c r="D3829" s="8">
        <f>SUMIFS(VGSales[Global_Sales],VGSales[Name],A3829)</f>
        <v>0.34</v>
      </c>
    </row>
    <row r="3830" spans="1:4" s="8" customFormat="1" x14ac:dyDescent="0.25">
      <c r="A3830" s="8" t="str">
        <v>Chicken Riot</v>
      </c>
      <c r="B3830" s="8" cm="1">
        <f t="array" ref="B3830">SUM(1*(VGSales[Name]=A3830))</f>
        <v>1</v>
      </c>
      <c r="C3830" s="8" cm="1">
        <f t="array" ref="C3830">ROWS(_xlfn.UNIQUE(_xlfn._xlws.FILTER(VGSales[Genre],VGSales[Name]=A3830)))</f>
        <v>1</v>
      </c>
      <c r="D3830" s="8">
        <f>SUMIFS(VGSales[Global_Sales],VGSales[Name],A3830)</f>
        <v>0.34</v>
      </c>
    </row>
    <row r="3831" spans="1:4" s="8" customFormat="1" x14ac:dyDescent="0.25">
      <c r="A3831" s="8" t="str">
        <v>Tim Burton's The Nightmare Before Christmas: Oogie's Revenge</v>
      </c>
      <c r="B3831" s="8" cm="1">
        <f t="array" ref="B3831">SUM(1*(VGSales[Name]=A3831))</f>
        <v>2</v>
      </c>
      <c r="C3831" s="8" cm="1">
        <f t="array" ref="C3831">ROWS(_xlfn.UNIQUE(_xlfn._xlws.FILTER(VGSales[Genre],VGSales[Name]=A3831)))</f>
        <v>1</v>
      </c>
      <c r="D3831" s="8">
        <f>SUMIFS(VGSales[Global_Sales],VGSales[Name],A3831)</f>
        <v>0.43000000000000005</v>
      </c>
    </row>
    <row r="3832" spans="1:4" s="8" customFormat="1" x14ac:dyDescent="0.25">
      <c r="A3832" s="8" t="str">
        <v>Iron Storm</v>
      </c>
      <c r="B3832" s="8" cm="1">
        <f t="array" ref="B3832">SUM(1*(VGSales[Name]=A3832))</f>
        <v>1</v>
      </c>
      <c r="C3832" s="8" cm="1">
        <f t="array" ref="C3832">ROWS(_xlfn.UNIQUE(_xlfn._xlws.FILTER(VGSales[Genre],VGSales[Name]=A3832)))</f>
        <v>1</v>
      </c>
      <c r="D3832" s="8">
        <f>SUMIFS(VGSales[Global_Sales],VGSales[Name],A3832)</f>
        <v>0.34</v>
      </c>
    </row>
    <row r="3833" spans="1:4" s="8" customFormat="1" x14ac:dyDescent="0.25">
      <c r="A3833" s="8" t="str">
        <v>Radiant Historia</v>
      </c>
      <c r="B3833" s="8" cm="1">
        <f t="array" ref="B3833">SUM(1*(VGSales[Name]=A3833))</f>
        <v>1</v>
      </c>
      <c r="C3833" s="8" cm="1">
        <f t="array" ref="C3833">ROWS(_xlfn.UNIQUE(_xlfn._xlws.FILTER(VGSales[Genre],VGSales[Name]=A3833)))</f>
        <v>1</v>
      </c>
      <c r="D3833" s="8">
        <f>SUMIFS(VGSales[Global_Sales],VGSales[Name],A3833)</f>
        <v>0.34</v>
      </c>
    </row>
    <row r="3834" spans="1:4" s="8" customFormat="1" x14ac:dyDescent="0.25">
      <c r="A3834" s="8" t="str">
        <v>Marvel Super Heroes</v>
      </c>
      <c r="B3834" s="8" cm="1">
        <f t="array" ref="B3834">SUM(1*(VGSales[Name]=A3834))</f>
        <v>2</v>
      </c>
      <c r="C3834" s="8" cm="1">
        <f t="array" ref="C3834">ROWS(_xlfn.UNIQUE(_xlfn._xlws.FILTER(VGSales[Genre],VGSales[Name]=A3834)))</f>
        <v>1</v>
      </c>
      <c r="D3834" s="8">
        <f>SUMIFS(VGSales[Global_Sales],VGSales[Name],A3834)</f>
        <v>0.4</v>
      </c>
    </row>
    <row r="3835" spans="1:4" s="8" customFormat="1" x14ac:dyDescent="0.25">
      <c r="A3835" s="8" t="str">
        <v>Super Bust-A-Move</v>
      </c>
      <c r="B3835" s="8" cm="1">
        <f t="array" ref="B3835">SUM(1*(VGSales[Name]=A3835))</f>
        <v>2</v>
      </c>
      <c r="C3835" s="8" cm="1">
        <f t="array" ref="C3835">ROWS(_xlfn.UNIQUE(_xlfn._xlws.FILTER(VGSales[Genre],VGSales[Name]=A3835)))</f>
        <v>1</v>
      </c>
      <c r="D3835" s="8">
        <f>SUMIFS(VGSales[Global_Sales],VGSales[Name],A3835)</f>
        <v>0.39</v>
      </c>
    </row>
    <row r="3836" spans="1:4" s="8" customFormat="1" x14ac:dyDescent="0.25">
      <c r="A3836" s="8" t="str">
        <v>Thunderstrike: Operation Phoenix</v>
      </c>
      <c r="B3836" s="8" cm="1">
        <f t="array" ref="B3836">SUM(1*(VGSales[Name]=A3836))</f>
        <v>1</v>
      </c>
      <c r="C3836" s="8" cm="1">
        <f t="array" ref="C3836">ROWS(_xlfn.UNIQUE(_xlfn._xlws.FILTER(VGSales[Genre],VGSales[Name]=A3836)))</f>
        <v>1</v>
      </c>
      <c r="D3836" s="8">
        <f>SUMIFS(VGSales[Global_Sales],VGSales[Name],A3836)</f>
        <v>0.34</v>
      </c>
    </row>
    <row r="3837" spans="1:4" s="8" customFormat="1" x14ac:dyDescent="0.25">
      <c r="A3837" s="8" t="str">
        <v>Alien's Return</v>
      </c>
      <c r="B3837" s="8" cm="1">
        <f t="array" ref="B3837">SUM(1*(VGSales[Name]=A3837))</f>
        <v>1</v>
      </c>
      <c r="C3837" s="8" cm="1">
        <f t="array" ref="C3837">ROWS(_xlfn.UNIQUE(_xlfn._xlws.FILTER(VGSales[Genre],VGSales[Name]=A3837)))</f>
        <v>1</v>
      </c>
      <c r="D3837" s="8">
        <f>SUMIFS(VGSales[Global_Sales],VGSales[Name],A3837)</f>
        <v>0.34</v>
      </c>
    </row>
    <row r="3838" spans="1:4" s="8" customFormat="1" x14ac:dyDescent="0.25">
      <c r="A3838" s="8" t="str">
        <v>Frostbite</v>
      </c>
      <c r="B3838" s="8" cm="1">
        <f t="array" ref="B3838">SUM(1*(VGSales[Name]=A3838))</f>
        <v>1</v>
      </c>
      <c r="C3838" s="8" cm="1">
        <f t="array" ref="C3838">ROWS(_xlfn.UNIQUE(_xlfn._xlws.FILTER(VGSales[Genre],VGSales[Name]=A3838)))</f>
        <v>1</v>
      </c>
      <c r="D3838" s="8">
        <f>SUMIFS(VGSales[Global_Sales],VGSales[Name],A3838)</f>
        <v>0.34</v>
      </c>
    </row>
    <row r="3839" spans="1:4" s="8" customFormat="1" x14ac:dyDescent="0.25">
      <c r="A3839" s="8" t="str">
        <v>Kameo: Elements of Power</v>
      </c>
      <c r="B3839" s="8" cm="1">
        <f t="array" ref="B3839">SUM(1*(VGSales[Name]=A3839))</f>
        <v>1</v>
      </c>
      <c r="C3839" s="8" cm="1">
        <f t="array" ref="C3839">ROWS(_xlfn.UNIQUE(_xlfn._xlws.FILTER(VGSales[Genre],VGSales[Name]=A3839)))</f>
        <v>1</v>
      </c>
      <c r="D3839" s="8">
        <f>SUMIFS(VGSales[Global_Sales],VGSales[Name],A3839)</f>
        <v>0.34</v>
      </c>
    </row>
    <row r="3840" spans="1:4" s="8" customFormat="1" x14ac:dyDescent="0.25">
      <c r="A3840" s="8" t="str">
        <v>Power Rangers Samurai</v>
      </c>
      <c r="B3840" s="8" cm="1">
        <f t="array" ref="B3840">SUM(1*(VGSales[Name]=A3840))</f>
        <v>2</v>
      </c>
      <c r="C3840" s="8" cm="1">
        <f t="array" ref="C3840">ROWS(_xlfn.UNIQUE(_xlfn._xlws.FILTER(VGSales[Genre],VGSales[Name]=A3840)))</f>
        <v>1</v>
      </c>
      <c r="D3840" s="8">
        <f>SUMIFS(VGSales[Global_Sales],VGSales[Name],A3840)</f>
        <v>0.68</v>
      </c>
    </row>
    <row r="3841" spans="1:4" s="8" customFormat="1" x14ac:dyDescent="0.25">
      <c r="A3841" s="8" t="str">
        <v>WWE Day of Reckoning 2</v>
      </c>
      <c r="B3841" s="8" cm="1">
        <f t="array" ref="B3841">SUM(1*(VGSales[Name]=A3841))</f>
        <v>1</v>
      </c>
      <c r="C3841" s="8" cm="1">
        <f t="array" ref="C3841">ROWS(_xlfn.UNIQUE(_xlfn._xlws.FILTER(VGSales[Genre],VGSales[Name]=A3841)))</f>
        <v>1</v>
      </c>
      <c r="D3841" s="8">
        <f>SUMIFS(VGSales[Global_Sales],VGSales[Name],A3841)</f>
        <v>0.34</v>
      </c>
    </row>
    <row r="3842" spans="1:4" s="8" customFormat="1" x14ac:dyDescent="0.25">
      <c r="A3842" s="8" t="str">
        <v>Dynasty Warriors 6 Empires</v>
      </c>
      <c r="B3842" s="8" cm="1">
        <f t="array" ref="B3842">SUM(1*(VGSales[Name]=A3842))</f>
        <v>2</v>
      </c>
      <c r="C3842" s="8" cm="1">
        <f t="array" ref="C3842">ROWS(_xlfn.UNIQUE(_xlfn._xlws.FILTER(VGSales[Genre],VGSales[Name]=A3842)))</f>
        <v>1</v>
      </c>
      <c r="D3842" s="8">
        <f>SUMIFS(VGSales[Global_Sales],VGSales[Name],A3842)</f>
        <v>0.58000000000000007</v>
      </c>
    </row>
    <row r="3843" spans="1:4" s="8" customFormat="1" x14ac:dyDescent="0.25">
      <c r="A3843" s="8" t="str">
        <v>Fantastic Voyage</v>
      </c>
      <c r="B3843" s="8" cm="1">
        <f t="array" ref="B3843">SUM(1*(VGSales[Name]=A3843))</f>
        <v>1</v>
      </c>
      <c r="C3843" s="8" cm="1">
        <f t="array" ref="C3843">ROWS(_xlfn.UNIQUE(_xlfn._xlws.FILTER(VGSales[Genre],VGSales[Name]=A3843)))</f>
        <v>1</v>
      </c>
      <c r="D3843" s="8">
        <f>SUMIFS(VGSales[Global_Sales],VGSales[Name],A3843)</f>
        <v>0.34</v>
      </c>
    </row>
    <row r="3844" spans="1:4" s="8" customFormat="1" x14ac:dyDescent="0.25">
      <c r="A3844" s="8" t="str">
        <v>The Adventures of Tintin: The Game</v>
      </c>
      <c r="B3844" s="8" cm="1">
        <f t="array" ref="B3844">SUM(1*(VGSales[Name]=A3844))</f>
        <v>4</v>
      </c>
      <c r="C3844" s="8" cm="1">
        <f t="array" ref="C3844">ROWS(_xlfn.UNIQUE(_xlfn._xlws.FILTER(VGSales[Genre],VGSales[Name]=A3844)))</f>
        <v>1</v>
      </c>
      <c r="D3844" s="8">
        <f>SUMIFS(VGSales[Global_Sales],VGSales[Name],A3844)</f>
        <v>1.01</v>
      </c>
    </row>
    <row r="3845" spans="1:4" s="8" customFormat="1" x14ac:dyDescent="0.25">
      <c r="A3845" s="8" t="str">
        <v>Silent Hill HD Collection</v>
      </c>
      <c r="B3845" s="8" cm="1">
        <f t="array" ref="B3845">SUM(1*(VGSales[Name]=A3845))</f>
        <v>2</v>
      </c>
      <c r="C3845" s="8" cm="1">
        <f t="array" ref="C3845">ROWS(_xlfn.UNIQUE(_xlfn._xlws.FILTER(VGSales[Genre],VGSales[Name]=A3845)))</f>
        <v>1</v>
      </c>
      <c r="D3845" s="8">
        <f>SUMIFS(VGSales[Global_Sales],VGSales[Name],A3845)</f>
        <v>0.53</v>
      </c>
    </row>
    <row r="3846" spans="1:4" s="8" customFormat="1" x14ac:dyDescent="0.25">
      <c r="A3846" s="8" t="str">
        <v>Night Warriors: Darkstalkers' Revenge</v>
      </c>
      <c r="B3846" s="8" cm="1">
        <f t="array" ref="B3846">SUM(1*(VGSales[Name]=A3846))</f>
        <v>1</v>
      </c>
      <c r="C3846" s="8" cm="1">
        <f t="array" ref="C3846">ROWS(_xlfn.UNIQUE(_xlfn._xlws.FILTER(VGSales[Genre],VGSales[Name]=A3846)))</f>
        <v>1</v>
      </c>
      <c r="D3846" s="8">
        <f>SUMIFS(VGSales[Global_Sales],VGSales[Name],A3846)</f>
        <v>0.34</v>
      </c>
    </row>
    <row r="3847" spans="1:4" s="8" customFormat="1" x14ac:dyDescent="0.25">
      <c r="A3847" s="8" t="str">
        <v>Off Road Challenge</v>
      </c>
      <c r="B3847" s="8" cm="1">
        <f t="array" ref="B3847">SUM(1*(VGSales[Name]=A3847))</f>
        <v>1</v>
      </c>
      <c r="C3847" s="8" cm="1">
        <f t="array" ref="C3847">ROWS(_xlfn.UNIQUE(_xlfn._xlws.FILTER(VGSales[Genre],VGSales[Name]=A3847)))</f>
        <v>1</v>
      </c>
      <c r="D3847" s="8">
        <f>SUMIFS(VGSales[Global_Sales],VGSales[Name],A3847)</f>
        <v>0.34</v>
      </c>
    </row>
    <row r="3848" spans="1:4" s="8" customFormat="1" x14ac:dyDescent="0.25">
      <c r="A3848" s="8" t="str">
        <v>Bank Heist</v>
      </c>
      <c r="B3848" s="8" cm="1">
        <f t="array" ref="B3848">SUM(1*(VGSales[Name]=A3848))</f>
        <v>1</v>
      </c>
      <c r="C3848" s="8" cm="1">
        <f t="array" ref="C3848">ROWS(_xlfn.UNIQUE(_xlfn._xlws.FILTER(VGSales[Genre],VGSales[Name]=A3848)))</f>
        <v>1</v>
      </c>
      <c r="D3848" s="8">
        <f>SUMIFS(VGSales[Global_Sales],VGSales[Name],A3848)</f>
        <v>0.34</v>
      </c>
    </row>
    <row r="3849" spans="1:4" s="8" customFormat="1" x14ac:dyDescent="0.25">
      <c r="A3849" s="8" t="str">
        <v>Tom Clancy's Ghost Recon: Shadow Wars</v>
      </c>
      <c r="B3849" s="8" cm="1">
        <f t="array" ref="B3849">SUM(1*(VGSales[Name]=A3849))</f>
        <v>1</v>
      </c>
      <c r="C3849" s="8" cm="1">
        <f t="array" ref="C3849">ROWS(_xlfn.UNIQUE(_xlfn._xlws.FILTER(VGSales[Genre],VGSales[Name]=A3849)))</f>
        <v>1</v>
      </c>
      <c r="D3849" s="8">
        <f>SUMIFS(VGSales[Global_Sales],VGSales[Name],A3849)</f>
        <v>0.34</v>
      </c>
    </row>
    <row r="3850" spans="1:4" s="8" customFormat="1" x14ac:dyDescent="0.25">
      <c r="A3850" s="8" t="str">
        <v>Backstreet Billiards</v>
      </c>
      <c r="B3850" s="8" cm="1">
        <f t="array" ref="B3850">SUM(1*(VGSales[Name]=A3850))</f>
        <v>1</v>
      </c>
      <c r="C3850" s="8" cm="1">
        <f t="array" ref="C3850">ROWS(_xlfn.UNIQUE(_xlfn._xlws.FILTER(VGSales[Genre],VGSales[Name]=A3850)))</f>
        <v>1</v>
      </c>
      <c r="D3850" s="8">
        <f>SUMIFS(VGSales[Global_Sales],VGSales[Name],A3850)</f>
        <v>0.34</v>
      </c>
    </row>
    <row r="3851" spans="1:4" s="8" customFormat="1" x14ac:dyDescent="0.25">
      <c r="A3851" s="8" t="str">
        <v>Carnival</v>
      </c>
      <c r="B3851" s="8" cm="1">
        <f t="array" ref="B3851">SUM(1*(VGSales[Name]=A3851))</f>
        <v>1</v>
      </c>
      <c r="C3851" s="8" cm="1">
        <f t="array" ref="C3851">ROWS(_xlfn.UNIQUE(_xlfn._xlws.FILTER(VGSales[Genre],VGSales[Name]=A3851)))</f>
        <v>1</v>
      </c>
      <c r="D3851" s="8">
        <f>SUMIFS(VGSales[Global_Sales],VGSales[Name],A3851)</f>
        <v>0.34</v>
      </c>
    </row>
    <row r="3852" spans="1:4" s="8" customFormat="1" x14ac:dyDescent="0.25">
      <c r="A3852" s="8" t="str">
        <v>Football Manager Handheld 2008</v>
      </c>
      <c r="B3852" s="8" cm="1">
        <f t="array" ref="B3852">SUM(1*(VGSales[Name]=A3852))</f>
        <v>1</v>
      </c>
      <c r="C3852" s="8" cm="1">
        <f t="array" ref="C3852">ROWS(_xlfn.UNIQUE(_xlfn._xlws.FILTER(VGSales[Genre],VGSales[Name]=A3852)))</f>
        <v>1</v>
      </c>
      <c r="D3852" s="8">
        <f>SUMIFS(VGSales[Global_Sales],VGSales[Name],A3852)</f>
        <v>0.34</v>
      </c>
    </row>
    <row r="3853" spans="1:4" s="8" customFormat="1" x14ac:dyDescent="0.25">
      <c r="A3853" s="8" t="str">
        <v>Leisure Suit Larry: Magna Cum Laude</v>
      </c>
      <c r="B3853" s="8" cm="1">
        <f t="array" ref="B3853">SUM(1*(VGSales[Name]=A3853))</f>
        <v>2</v>
      </c>
      <c r="C3853" s="8" cm="1">
        <f t="array" ref="C3853">ROWS(_xlfn.UNIQUE(_xlfn._xlws.FILTER(VGSales[Genre],VGSales[Name]=A3853)))</f>
        <v>1</v>
      </c>
      <c r="D3853" s="8">
        <f>SUMIFS(VGSales[Global_Sales],VGSales[Name],A3853)</f>
        <v>0.51</v>
      </c>
    </row>
    <row r="3854" spans="1:4" s="8" customFormat="1" x14ac:dyDescent="0.25">
      <c r="A3854" s="8" t="str">
        <v>Momotarou Dentetsu DS: Tokyo &amp; Japan</v>
      </c>
      <c r="B3854" s="8" cm="1">
        <f t="array" ref="B3854">SUM(1*(VGSales[Name]=A3854))</f>
        <v>1</v>
      </c>
      <c r="C3854" s="8" cm="1">
        <f t="array" ref="C3854">ROWS(_xlfn.UNIQUE(_xlfn._xlws.FILTER(VGSales[Genre],VGSales[Name]=A3854)))</f>
        <v>1</v>
      </c>
      <c r="D3854" s="8">
        <f>SUMIFS(VGSales[Global_Sales],VGSales[Name],A3854)</f>
        <v>0.34</v>
      </c>
    </row>
    <row r="3855" spans="1:4" s="8" customFormat="1" x14ac:dyDescent="0.25">
      <c r="A3855" s="8" t="str">
        <v>Point Blank</v>
      </c>
      <c r="B3855" s="8" cm="1">
        <f t="array" ref="B3855">SUM(1*(VGSales[Name]=A3855))</f>
        <v>1</v>
      </c>
      <c r="C3855" s="8" cm="1">
        <f t="array" ref="C3855">ROWS(_xlfn.UNIQUE(_xlfn._xlws.FILTER(VGSales[Genre],VGSales[Name]=A3855)))</f>
        <v>1</v>
      </c>
      <c r="D3855" s="8">
        <f>SUMIFS(VGSales[Global_Sales],VGSales[Name],A3855)</f>
        <v>0.34</v>
      </c>
    </row>
    <row r="3856" spans="1:4" s="8" customFormat="1" x14ac:dyDescent="0.25">
      <c r="A3856" s="8" t="str">
        <v>Bookworm</v>
      </c>
      <c r="B3856" s="8" cm="1">
        <f t="array" ref="B3856">SUM(1*(VGSales[Name]=A3856))</f>
        <v>2</v>
      </c>
      <c r="C3856" s="8" cm="1">
        <f t="array" ref="C3856">ROWS(_xlfn.UNIQUE(_xlfn._xlws.FILTER(VGSales[Genre],VGSales[Name]=A3856)))</f>
        <v>1</v>
      </c>
      <c r="D3856" s="8">
        <f>SUMIFS(VGSales[Global_Sales],VGSales[Name],A3856)</f>
        <v>0.37</v>
      </c>
    </row>
    <row r="3857" spans="1:4" s="8" customFormat="1" x14ac:dyDescent="0.25">
      <c r="A3857" s="8" t="str">
        <v>Smart Girl's Party Game</v>
      </c>
      <c r="B3857" s="8" cm="1">
        <f t="array" ref="B3857">SUM(1*(VGSales[Name]=A3857))</f>
        <v>1</v>
      </c>
      <c r="C3857" s="8" cm="1">
        <f t="array" ref="C3857">ROWS(_xlfn.UNIQUE(_xlfn._xlws.FILTER(VGSales[Genre],VGSales[Name]=A3857)))</f>
        <v>1</v>
      </c>
      <c r="D3857" s="8">
        <f>SUMIFS(VGSales[Global_Sales],VGSales[Name],A3857)</f>
        <v>0.34</v>
      </c>
    </row>
    <row r="3858" spans="1:4" s="8" customFormat="1" x14ac:dyDescent="0.25">
      <c r="A3858" s="8" t="str">
        <v>Puzzle Quest: Challenge of the Warlords</v>
      </c>
      <c r="B3858" s="8" cm="1">
        <f t="array" ref="B3858">SUM(1*(VGSales[Name]=A3858))</f>
        <v>4</v>
      </c>
      <c r="C3858" s="8" cm="1">
        <f t="array" ref="C3858">ROWS(_xlfn.UNIQUE(_xlfn._xlws.FILTER(VGSales[Genre],VGSales[Name]=A3858)))</f>
        <v>1</v>
      </c>
      <c r="D3858" s="8">
        <f>SUMIFS(VGSales[Global_Sales],VGSales[Name],A3858)</f>
        <v>0.77</v>
      </c>
    </row>
    <row r="3859" spans="1:4" s="8" customFormat="1" x14ac:dyDescent="0.25">
      <c r="A3859" s="8" t="str">
        <v>Star Ocean: Second Evolution</v>
      </c>
      <c r="B3859" s="8" cm="1">
        <f t="array" ref="B3859">SUM(1*(VGSales[Name]=A3859))</f>
        <v>1</v>
      </c>
      <c r="C3859" s="8" cm="1">
        <f t="array" ref="C3859">ROWS(_xlfn.UNIQUE(_xlfn._xlws.FILTER(VGSales[Genre],VGSales[Name]=A3859)))</f>
        <v>1</v>
      </c>
      <c r="D3859" s="8">
        <f>SUMIFS(VGSales[Global_Sales],VGSales[Name],A3859)</f>
        <v>0.34</v>
      </c>
    </row>
    <row r="3860" spans="1:4" s="8" customFormat="1" x14ac:dyDescent="0.25">
      <c r="A3860" s="8" t="str">
        <v>My Baby Boy</v>
      </c>
      <c r="B3860" s="8" cm="1">
        <f t="array" ref="B3860">SUM(1*(VGSales[Name]=A3860))</f>
        <v>1</v>
      </c>
      <c r="C3860" s="8" cm="1">
        <f t="array" ref="C3860">ROWS(_xlfn.UNIQUE(_xlfn._xlws.FILTER(VGSales[Genre],VGSales[Name]=A3860)))</f>
        <v>1</v>
      </c>
      <c r="D3860" s="8">
        <f>SUMIFS(VGSales[Global_Sales],VGSales[Name],A3860)</f>
        <v>0.34</v>
      </c>
    </row>
    <row r="3861" spans="1:4" s="8" customFormat="1" x14ac:dyDescent="0.25">
      <c r="A3861" s="8" t="str">
        <v>Tiny Tank</v>
      </c>
      <c r="B3861" s="8" cm="1">
        <f t="array" ref="B3861">SUM(1*(VGSales[Name]=A3861))</f>
        <v>1</v>
      </c>
      <c r="C3861" s="8" cm="1">
        <f t="array" ref="C3861">ROWS(_xlfn.UNIQUE(_xlfn._xlws.FILTER(VGSales[Genre],VGSales[Name]=A3861)))</f>
        <v>1</v>
      </c>
      <c r="D3861" s="8">
        <f>SUMIFS(VGSales[Global_Sales],VGSales[Name],A3861)</f>
        <v>0.34</v>
      </c>
    </row>
    <row r="3862" spans="1:4" s="8" customFormat="1" x14ac:dyDescent="0.25">
      <c r="A3862" s="8" t="str">
        <v>Jonah Lomu Rugby Challenge</v>
      </c>
      <c r="B3862" s="8" cm="1">
        <f t="array" ref="B3862">SUM(1*(VGSales[Name]=A3862))</f>
        <v>3</v>
      </c>
      <c r="C3862" s="8" cm="1">
        <f t="array" ref="C3862">ROWS(_xlfn.UNIQUE(_xlfn._xlws.FILTER(VGSales[Genre],VGSales[Name]=A3862)))</f>
        <v>1</v>
      </c>
      <c r="D3862" s="8">
        <f>SUMIFS(VGSales[Global_Sales],VGSales[Name],A3862)</f>
        <v>0.65000000000000013</v>
      </c>
    </row>
    <row r="3863" spans="1:4" s="8" customFormat="1" x14ac:dyDescent="0.25">
      <c r="A3863" s="8" t="str">
        <v>Imagine: Movie Star</v>
      </c>
      <c r="B3863" s="8" cm="1">
        <f t="array" ref="B3863">SUM(1*(VGSales[Name]=A3863))</f>
        <v>1</v>
      </c>
      <c r="C3863" s="8" cm="1">
        <f t="array" ref="C3863">ROWS(_xlfn.UNIQUE(_xlfn._xlws.FILTER(VGSales[Genre],VGSales[Name]=A3863)))</f>
        <v>1</v>
      </c>
      <c r="D3863" s="8">
        <f>SUMIFS(VGSales[Global_Sales],VGSales[Name],A3863)</f>
        <v>0.34</v>
      </c>
    </row>
    <row r="3864" spans="1:4" s="8" customFormat="1" x14ac:dyDescent="0.25">
      <c r="A3864" s="8" t="str">
        <v>Zoo Tycoon (2013)</v>
      </c>
      <c r="B3864" s="8" cm="1">
        <f t="array" ref="B3864">SUM(1*(VGSales[Name]=A3864))</f>
        <v>2</v>
      </c>
      <c r="C3864" s="8" cm="1">
        <f t="array" ref="C3864">ROWS(_xlfn.UNIQUE(_xlfn._xlws.FILTER(VGSales[Genre],VGSales[Name]=A3864)))</f>
        <v>1</v>
      </c>
      <c r="D3864" s="8">
        <f>SUMIFS(VGSales[Global_Sales],VGSales[Name],A3864)</f>
        <v>0.44000000000000006</v>
      </c>
    </row>
    <row r="3865" spans="1:4" s="8" customFormat="1" x14ac:dyDescent="0.25">
      <c r="A3865" s="8" t="str">
        <v>Herbie: Fully Loaded</v>
      </c>
      <c r="B3865" s="8" cm="1">
        <f t="array" ref="B3865">SUM(1*(VGSales[Name]=A3865))</f>
        <v>1</v>
      </c>
      <c r="C3865" s="8" cm="1">
        <f t="array" ref="C3865">ROWS(_xlfn.UNIQUE(_xlfn._xlws.FILTER(VGSales[Genre],VGSales[Name]=A3865)))</f>
        <v>1</v>
      </c>
      <c r="D3865" s="8">
        <f>SUMIFS(VGSales[Global_Sales],VGSales[Name],A3865)</f>
        <v>0.34</v>
      </c>
    </row>
    <row r="3866" spans="1:4" s="8" customFormat="1" x14ac:dyDescent="0.25">
      <c r="A3866" s="8" t="str">
        <v>The Sims 3: Town Life Stuff</v>
      </c>
      <c r="B3866" s="8" cm="1">
        <f t="array" ref="B3866">SUM(1*(VGSales[Name]=A3866))</f>
        <v>1</v>
      </c>
      <c r="C3866" s="8" cm="1">
        <f t="array" ref="C3866">ROWS(_xlfn.UNIQUE(_xlfn._xlws.FILTER(VGSales[Genre],VGSales[Name]=A3866)))</f>
        <v>1</v>
      </c>
      <c r="D3866" s="8">
        <f>SUMIFS(VGSales[Global_Sales],VGSales[Name],A3866)</f>
        <v>0.34</v>
      </c>
    </row>
    <row r="3867" spans="1:4" s="8" customFormat="1" x14ac:dyDescent="0.25">
      <c r="A3867" s="8" t="str">
        <v>Pony Friends 2</v>
      </c>
      <c r="B3867" s="8" cm="1">
        <f t="array" ref="B3867">SUM(1*(VGSales[Name]=A3867))</f>
        <v>3</v>
      </c>
      <c r="C3867" s="8" cm="1">
        <f t="array" ref="C3867">ROWS(_xlfn.UNIQUE(_xlfn._xlws.FILTER(VGSales[Genre],VGSales[Name]=A3867)))</f>
        <v>1</v>
      </c>
      <c r="D3867" s="8">
        <f>SUMIFS(VGSales[Global_Sales],VGSales[Name],A3867)</f>
        <v>0.45000000000000007</v>
      </c>
    </row>
    <row r="3868" spans="1:4" s="8" customFormat="1" x14ac:dyDescent="0.25">
      <c r="A3868" s="8" t="str">
        <v>Buzz! The Ultimate Music Quiz</v>
      </c>
      <c r="B3868" s="8" cm="1">
        <f t="array" ref="B3868">SUM(1*(VGSales[Name]=A3868))</f>
        <v>1</v>
      </c>
      <c r="C3868" s="8" cm="1">
        <f t="array" ref="C3868">ROWS(_xlfn.UNIQUE(_xlfn._xlws.FILTER(VGSales[Genre],VGSales[Name]=A3868)))</f>
        <v>1</v>
      </c>
      <c r="D3868" s="8">
        <f>SUMIFS(VGSales[Global_Sales],VGSales[Name],A3868)</f>
        <v>0.34</v>
      </c>
    </row>
    <row r="3869" spans="1:4" s="8" customFormat="1" x14ac:dyDescent="0.25">
      <c r="A3869" s="8" t="str">
        <v>Persona 5</v>
      </c>
      <c r="B3869" s="8" cm="1">
        <f t="array" ref="B3869">SUM(1*(VGSales[Name]=A3869))</f>
        <v>2</v>
      </c>
      <c r="C3869" s="8" cm="1">
        <f t="array" ref="C3869">ROWS(_xlfn.UNIQUE(_xlfn._xlws.FILTER(VGSales[Genre],VGSales[Name]=A3869)))</f>
        <v>1</v>
      </c>
      <c r="D3869" s="8">
        <f>SUMIFS(VGSales[Global_Sales],VGSales[Name],A3869)</f>
        <v>0.44000000000000006</v>
      </c>
    </row>
    <row r="3870" spans="1:4" s="8" customFormat="1" x14ac:dyDescent="0.25">
      <c r="A3870" s="8" t="str">
        <v>The Eye of Judgment</v>
      </c>
      <c r="B3870" s="8" cm="1">
        <f t="array" ref="B3870">SUM(1*(VGSales[Name]=A3870))</f>
        <v>1</v>
      </c>
      <c r="C3870" s="8" cm="1">
        <f t="array" ref="C3870">ROWS(_xlfn.UNIQUE(_xlfn._xlws.FILTER(VGSales[Genre],VGSales[Name]=A3870)))</f>
        <v>1</v>
      </c>
      <c r="D3870" s="8">
        <f>SUMIFS(VGSales[Global_Sales],VGSales[Name],A3870)</f>
        <v>0.34</v>
      </c>
    </row>
    <row r="3871" spans="1:4" s="8" customFormat="1" x14ac:dyDescent="0.25">
      <c r="A3871" s="8" t="str">
        <v>Modnation Racers: Road Trip</v>
      </c>
      <c r="B3871" s="8" cm="1">
        <f t="array" ref="B3871">SUM(1*(VGSales[Name]=A3871))</f>
        <v>1</v>
      </c>
      <c r="C3871" s="8" cm="1">
        <f t="array" ref="C3871">ROWS(_xlfn.UNIQUE(_xlfn._xlws.FILTER(VGSales[Genre],VGSales[Name]=A3871)))</f>
        <v>1</v>
      </c>
      <c r="D3871" s="8">
        <f>SUMIFS(VGSales[Global_Sales],VGSales[Name],A3871)</f>
        <v>0.34</v>
      </c>
    </row>
    <row r="3872" spans="1:4" s="8" customFormat="1" x14ac:dyDescent="0.25">
      <c r="A3872" s="8" t="str">
        <v>Fade to Black</v>
      </c>
      <c r="B3872" s="8" cm="1">
        <f t="array" ref="B3872">SUM(1*(VGSales[Name]=A3872))</f>
        <v>1</v>
      </c>
      <c r="C3872" s="8" cm="1">
        <f t="array" ref="C3872">ROWS(_xlfn.UNIQUE(_xlfn._xlws.FILTER(VGSales[Genre],VGSales[Name]=A3872)))</f>
        <v>1</v>
      </c>
      <c r="D3872" s="8">
        <f>SUMIFS(VGSales[Global_Sales],VGSales[Name],A3872)</f>
        <v>0.34</v>
      </c>
    </row>
    <row r="3873" spans="1:4" s="8" customFormat="1" x14ac:dyDescent="0.25">
      <c r="A3873" s="8" t="str">
        <v>MXRider</v>
      </c>
      <c r="B3873" s="8" cm="1">
        <f t="array" ref="B3873">SUM(1*(VGSales[Name]=A3873))</f>
        <v>1</v>
      </c>
      <c r="C3873" s="8" cm="1">
        <f t="array" ref="C3873">ROWS(_xlfn.UNIQUE(_xlfn._xlws.FILTER(VGSales[Genre],VGSales[Name]=A3873)))</f>
        <v>1</v>
      </c>
      <c r="D3873" s="8">
        <f>SUMIFS(VGSales[Global_Sales],VGSales[Name],A3873)</f>
        <v>0.34</v>
      </c>
    </row>
    <row r="3874" spans="1:4" s="8" customFormat="1" x14ac:dyDescent="0.25">
      <c r="A3874" s="8" t="str">
        <v>Night at the Museum: Battle of the Smithsonian</v>
      </c>
      <c r="B3874" s="8" cm="1">
        <f t="array" ref="B3874">SUM(1*(VGSales[Name]=A3874))</f>
        <v>3</v>
      </c>
      <c r="C3874" s="8" cm="1">
        <f t="array" ref="C3874">ROWS(_xlfn.UNIQUE(_xlfn._xlws.FILTER(VGSales[Genre],VGSales[Name]=A3874)))</f>
        <v>1</v>
      </c>
      <c r="D3874" s="8">
        <f>SUMIFS(VGSales[Global_Sales],VGSales[Name],A3874)</f>
        <v>0.78</v>
      </c>
    </row>
    <row r="3875" spans="1:4" s="8" customFormat="1" x14ac:dyDescent="0.25">
      <c r="A3875" s="8" t="str">
        <v>World Championship Poker 2: Featuring Howard Lederer</v>
      </c>
      <c r="B3875" s="8" cm="1">
        <f t="array" ref="B3875">SUM(1*(VGSales[Name]=A3875))</f>
        <v>3</v>
      </c>
      <c r="C3875" s="8" cm="1">
        <f t="array" ref="C3875">ROWS(_xlfn.UNIQUE(_xlfn._xlws.FILTER(VGSales[Genre],VGSales[Name]=A3875)))</f>
        <v>1</v>
      </c>
      <c r="D3875" s="8">
        <f>SUMIFS(VGSales[Global_Sales],VGSales[Name],A3875)</f>
        <v>0.57000000000000006</v>
      </c>
    </row>
    <row r="3876" spans="1:4" s="8" customFormat="1" x14ac:dyDescent="0.25">
      <c r="A3876" s="8" t="str">
        <v>Sengoku Musou 3 Z</v>
      </c>
      <c r="B3876" s="8" cm="1">
        <f t="array" ref="B3876">SUM(1*(VGSales[Name]=A3876))</f>
        <v>1</v>
      </c>
      <c r="C3876" s="8" cm="1">
        <f t="array" ref="C3876">ROWS(_xlfn.UNIQUE(_xlfn._xlws.FILTER(VGSales[Genre],VGSales[Name]=A3876)))</f>
        <v>1</v>
      </c>
      <c r="D3876" s="8">
        <f>SUMIFS(VGSales[Global_Sales],VGSales[Name],A3876)</f>
        <v>0.33</v>
      </c>
    </row>
    <row r="3877" spans="1:4" s="8" customFormat="1" x14ac:dyDescent="0.25">
      <c r="A3877" s="8" t="str">
        <v>Operation Flashpoint: Red River</v>
      </c>
      <c r="B3877" s="8" cm="1">
        <f t="array" ref="B3877">SUM(1*(VGSales[Name]=A3877))</f>
        <v>3</v>
      </c>
      <c r="C3877" s="8" cm="1">
        <f t="array" ref="C3877">ROWS(_xlfn.UNIQUE(_xlfn._xlws.FILTER(VGSales[Genre],VGSales[Name]=A3877)))</f>
        <v>1</v>
      </c>
      <c r="D3877" s="8">
        <f>SUMIFS(VGSales[Global_Sales],VGSales[Name],A3877)</f>
        <v>0.69</v>
      </c>
    </row>
    <row r="3878" spans="1:4" s="8" customFormat="1" x14ac:dyDescent="0.25">
      <c r="A3878" s="8" t="str">
        <v>Ninja Blade</v>
      </c>
      <c r="B3878" s="8" cm="1">
        <f t="array" ref="B3878">SUM(1*(VGSales[Name]=A3878))</f>
        <v>1</v>
      </c>
      <c r="C3878" s="8" cm="1">
        <f t="array" ref="C3878">ROWS(_xlfn.UNIQUE(_xlfn._xlws.FILTER(VGSales[Genre],VGSales[Name]=A3878)))</f>
        <v>1</v>
      </c>
      <c r="D3878" s="8">
        <f>SUMIFS(VGSales[Global_Sales],VGSales[Name],A3878)</f>
        <v>0.33</v>
      </c>
    </row>
    <row r="3879" spans="1:4" s="8" customFormat="1" x14ac:dyDescent="0.25">
      <c r="A3879" s="8" t="str">
        <v>Transformers: Revenge of the Fallen (DS Versions)</v>
      </c>
      <c r="B3879" s="8" cm="1">
        <f t="array" ref="B3879">SUM(1*(VGSales[Name]=A3879))</f>
        <v>1</v>
      </c>
      <c r="C3879" s="8" cm="1">
        <f t="array" ref="C3879">ROWS(_xlfn.UNIQUE(_xlfn._xlws.FILTER(VGSales[Genre],VGSales[Name]=A3879)))</f>
        <v>1</v>
      </c>
      <c r="D3879" s="8">
        <f>SUMIFS(VGSales[Global_Sales],VGSales[Name],A3879)</f>
        <v>0.33</v>
      </c>
    </row>
    <row r="3880" spans="1:4" s="8" customFormat="1" x14ac:dyDescent="0.25">
      <c r="A3880" s="8" t="str">
        <v>Fracture</v>
      </c>
      <c r="B3880" s="8" cm="1">
        <f t="array" ref="B3880">SUM(1*(VGSales[Name]=A3880))</f>
        <v>2</v>
      </c>
      <c r="C3880" s="8" cm="1">
        <f t="array" ref="C3880">ROWS(_xlfn.UNIQUE(_xlfn._xlws.FILTER(VGSales[Genre],VGSales[Name]=A3880)))</f>
        <v>1</v>
      </c>
      <c r="D3880" s="8">
        <f>SUMIFS(VGSales[Global_Sales],VGSales[Name],A3880)</f>
        <v>0.5</v>
      </c>
    </row>
    <row r="3881" spans="1:4" s="8" customFormat="1" x14ac:dyDescent="0.25">
      <c r="A3881" s="8" t="str">
        <v>Tokyo Highway Battle</v>
      </c>
      <c r="B3881" s="8" cm="1">
        <f t="array" ref="B3881">SUM(1*(VGSales[Name]=A3881))</f>
        <v>1</v>
      </c>
      <c r="C3881" s="8" cm="1">
        <f t="array" ref="C3881">ROWS(_xlfn.UNIQUE(_xlfn._xlws.FILTER(VGSales[Genre],VGSales[Name]=A3881)))</f>
        <v>1</v>
      </c>
      <c r="D3881" s="8">
        <f>SUMIFS(VGSales[Global_Sales],VGSales[Name],A3881)</f>
        <v>0.33</v>
      </c>
    </row>
    <row r="3882" spans="1:4" s="8" customFormat="1" x14ac:dyDescent="0.25">
      <c r="A3882" s="8" t="str">
        <v>Pandora's Tower</v>
      </c>
      <c r="B3882" s="8" cm="1">
        <f t="array" ref="B3882">SUM(1*(VGSales[Name]=A3882))</f>
        <v>1</v>
      </c>
      <c r="C3882" s="8" cm="1">
        <f t="array" ref="C3882">ROWS(_xlfn.UNIQUE(_xlfn._xlws.FILTER(VGSales[Genre],VGSales[Name]=A3882)))</f>
        <v>1</v>
      </c>
      <c r="D3882" s="8">
        <f>SUMIFS(VGSales[Global_Sales],VGSales[Name],A3882)</f>
        <v>0.33</v>
      </c>
    </row>
    <row r="3883" spans="1:4" s="8" customFormat="1" x14ac:dyDescent="0.25">
      <c r="A3883" s="8" t="str">
        <v>Binary Domain</v>
      </c>
      <c r="B3883" s="8" cm="1">
        <f t="array" ref="B3883">SUM(1*(VGSales[Name]=A3883))</f>
        <v>2</v>
      </c>
      <c r="C3883" s="8" cm="1">
        <f t="array" ref="C3883">ROWS(_xlfn.UNIQUE(_xlfn._xlws.FILTER(VGSales[Genre],VGSales[Name]=A3883)))</f>
        <v>1</v>
      </c>
      <c r="D3883" s="8">
        <f>SUMIFS(VGSales[Global_Sales],VGSales[Name],A3883)</f>
        <v>0.52</v>
      </c>
    </row>
    <row r="3884" spans="1:4" s="8" customFormat="1" x14ac:dyDescent="0.25">
      <c r="A3884" s="8" t="str">
        <v>The King of Fighters XIII</v>
      </c>
      <c r="B3884" s="8" cm="1">
        <f t="array" ref="B3884">SUM(1*(VGSales[Name]=A3884))</f>
        <v>2</v>
      </c>
      <c r="C3884" s="8" cm="1">
        <f t="array" ref="C3884">ROWS(_xlfn.UNIQUE(_xlfn._xlws.FILTER(VGSales[Genre],VGSales[Name]=A3884)))</f>
        <v>1</v>
      </c>
      <c r="D3884" s="8">
        <f>SUMIFS(VGSales[Global_Sales],VGSales[Name],A3884)</f>
        <v>0.64</v>
      </c>
    </row>
    <row r="3885" spans="1:4" s="8" customFormat="1" x14ac:dyDescent="0.25">
      <c r="A3885" s="8" t="str">
        <v>Beyond Good &amp; Evil</v>
      </c>
      <c r="B3885" s="8" cm="1">
        <f t="array" ref="B3885">SUM(1*(VGSales[Name]=A3885))</f>
        <v>3</v>
      </c>
      <c r="C3885" s="8" cm="1">
        <f t="array" ref="C3885">ROWS(_xlfn.UNIQUE(_xlfn._xlws.FILTER(VGSales[Genre],VGSales[Name]=A3885)))</f>
        <v>1</v>
      </c>
      <c r="D3885" s="8">
        <f>SUMIFS(VGSales[Global_Sales],VGSales[Name],A3885)</f>
        <v>0.5</v>
      </c>
    </row>
    <row r="3886" spans="1:4" s="8" customFormat="1" x14ac:dyDescent="0.25">
      <c r="A3886" s="8" t="str">
        <v>Banjo-Kazooie: Grunty's Revenge</v>
      </c>
      <c r="B3886" s="8" cm="1">
        <f t="array" ref="B3886">SUM(1*(VGSales[Name]=A3886))</f>
        <v>1</v>
      </c>
      <c r="C3886" s="8" cm="1">
        <f t="array" ref="C3886">ROWS(_xlfn.UNIQUE(_xlfn._xlws.FILTER(VGSales[Genre],VGSales[Name]=A3886)))</f>
        <v>1</v>
      </c>
      <c r="D3886" s="8">
        <f>SUMIFS(VGSales[Global_Sales],VGSales[Name],A3886)</f>
        <v>0.33</v>
      </c>
    </row>
    <row r="3887" spans="1:4" s="8" customFormat="1" x14ac:dyDescent="0.25">
      <c r="A3887" s="8" t="str">
        <v>Bomberman World</v>
      </c>
      <c r="B3887" s="8" cm="1">
        <f t="array" ref="B3887">SUM(1*(VGSales[Name]=A3887))</f>
        <v>1</v>
      </c>
      <c r="C3887" s="8" cm="1">
        <f t="array" ref="C3887">ROWS(_xlfn.UNIQUE(_xlfn._xlws.FILTER(VGSales[Genre],VGSales[Name]=A3887)))</f>
        <v>1</v>
      </c>
      <c r="D3887" s="8">
        <f>SUMIFS(VGSales[Global_Sales],VGSales[Name],A3887)</f>
        <v>0.33</v>
      </c>
    </row>
    <row r="3888" spans="1:4" s="8" customFormat="1" x14ac:dyDescent="0.25">
      <c r="A3888" s="8" t="str">
        <v>The X-Factor</v>
      </c>
      <c r="B3888" s="8" cm="1">
        <f t="array" ref="B3888">SUM(1*(VGSales[Name]=A3888))</f>
        <v>3</v>
      </c>
      <c r="C3888" s="8" cm="1">
        <f t="array" ref="C3888">ROWS(_xlfn.UNIQUE(_xlfn._xlws.FILTER(VGSales[Genre],VGSales[Name]=A3888)))</f>
        <v>1</v>
      </c>
      <c r="D3888" s="8">
        <f>SUMIFS(VGSales[Global_Sales],VGSales[Name],A3888)</f>
        <v>0.56000000000000005</v>
      </c>
    </row>
    <row r="3889" spans="1:4" s="8" customFormat="1" x14ac:dyDescent="0.25">
      <c r="A3889" s="8" t="str">
        <v>Digimon World: Dawn / Dusk</v>
      </c>
      <c r="B3889" s="8" cm="1">
        <f t="array" ref="B3889">SUM(1*(VGSales[Name]=A3889))</f>
        <v>1</v>
      </c>
      <c r="C3889" s="8" cm="1">
        <f t="array" ref="C3889">ROWS(_xlfn.UNIQUE(_xlfn._xlws.FILTER(VGSales[Genre],VGSales[Name]=A3889)))</f>
        <v>1</v>
      </c>
      <c r="D3889" s="8">
        <f>SUMIFS(VGSales[Global_Sales],VGSales[Name],A3889)</f>
        <v>0.33</v>
      </c>
    </row>
    <row r="3890" spans="1:4" s="8" customFormat="1" x14ac:dyDescent="0.25">
      <c r="A3890" s="8" t="str">
        <v>Street Fighter Alpha 3 MAX</v>
      </c>
      <c r="B3890" s="8" cm="1">
        <f t="array" ref="B3890">SUM(1*(VGSales[Name]=A3890))</f>
        <v>1</v>
      </c>
      <c r="C3890" s="8" cm="1">
        <f t="array" ref="C3890">ROWS(_xlfn.UNIQUE(_xlfn._xlws.FILTER(VGSales[Genre],VGSales[Name]=A3890)))</f>
        <v>1</v>
      </c>
      <c r="D3890" s="8">
        <f>SUMIFS(VGSales[Global_Sales],VGSales[Name],A3890)</f>
        <v>0.33</v>
      </c>
    </row>
    <row r="3891" spans="1:4" s="8" customFormat="1" x14ac:dyDescent="0.25">
      <c r="A3891" s="8" t="str">
        <v>Untold Legends: The Warriors Code</v>
      </c>
      <c r="B3891" s="8" cm="1">
        <f t="array" ref="B3891">SUM(1*(VGSales[Name]=A3891))</f>
        <v>1</v>
      </c>
      <c r="C3891" s="8" cm="1">
        <f t="array" ref="C3891">ROWS(_xlfn.UNIQUE(_xlfn._xlws.FILTER(VGSales[Genre],VGSales[Name]=A3891)))</f>
        <v>1</v>
      </c>
      <c r="D3891" s="8">
        <f>SUMIFS(VGSales[Global_Sales],VGSales[Name],A3891)</f>
        <v>0.33</v>
      </c>
    </row>
    <row r="3892" spans="1:4" s="8" customFormat="1" x14ac:dyDescent="0.25">
      <c r="A3892" s="8" t="str">
        <v>Deathtrap Dungeon</v>
      </c>
      <c r="B3892" s="8" cm="1">
        <f t="array" ref="B3892">SUM(1*(VGSales[Name]=A3892))</f>
        <v>1</v>
      </c>
      <c r="C3892" s="8" cm="1">
        <f t="array" ref="C3892">ROWS(_xlfn.UNIQUE(_xlfn._xlws.FILTER(VGSales[Genre],VGSales[Name]=A3892)))</f>
        <v>1</v>
      </c>
      <c r="D3892" s="8">
        <f>SUMIFS(VGSales[Global_Sales],VGSales[Name],A3892)</f>
        <v>0.33</v>
      </c>
    </row>
    <row r="3893" spans="1:4" s="8" customFormat="1" x14ac:dyDescent="0.25">
      <c r="A3893" s="8" t="str">
        <v>Tales of the World: Radiant Mythology 2</v>
      </c>
      <c r="B3893" s="8" cm="1">
        <f t="array" ref="B3893">SUM(1*(VGSales[Name]=A3893))</f>
        <v>1</v>
      </c>
      <c r="C3893" s="8" cm="1">
        <f t="array" ref="C3893">ROWS(_xlfn.UNIQUE(_xlfn._xlws.FILTER(VGSales[Genre],VGSales[Name]=A3893)))</f>
        <v>1</v>
      </c>
      <c r="D3893" s="8">
        <f>SUMIFS(VGSales[Global_Sales],VGSales[Name],A3893)</f>
        <v>0.33</v>
      </c>
    </row>
    <row r="3894" spans="1:4" s="8" customFormat="1" x14ac:dyDescent="0.25">
      <c r="A3894" s="8" t="str">
        <v>Wipeout 2</v>
      </c>
      <c r="B3894" s="8" cm="1">
        <f t="array" ref="B3894">SUM(1*(VGSales[Name]=A3894))</f>
        <v>5</v>
      </c>
      <c r="C3894" s="8" cm="1">
        <f t="array" ref="C3894">ROWS(_xlfn.UNIQUE(_xlfn._xlws.FILTER(VGSales[Genre],VGSales[Name]=A3894)))</f>
        <v>1</v>
      </c>
      <c r="D3894" s="8">
        <f>SUMIFS(VGSales[Global_Sales],VGSales[Name],A3894)</f>
        <v>1.2200000000000002</v>
      </c>
    </row>
    <row r="3895" spans="1:4" s="8" customFormat="1" x14ac:dyDescent="0.25">
      <c r="A3895" s="8" t="str">
        <v>Ape Escape Academy</v>
      </c>
      <c r="B3895" s="8" cm="1">
        <f t="array" ref="B3895">SUM(1*(VGSales[Name]=A3895))</f>
        <v>1</v>
      </c>
      <c r="C3895" s="8" cm="1">
        <f t="array" ref="C3895">ROWS(_xlfn.UNIQUE(_xlfn._xlws.FILTER(VGSales[Genre],VGSales[Name]=A3895)))</f>
        <v>1</v>
      </c>
      <c r="D3895" s="8">
        <f>SUMIFS(VGSales[Global_Sales],VGSales[Name],A3895)</f>
        <v>0.33</v>
      </c>
    </row>
    <row r="3896" spans="1:4" s="8" customFormat="1" x14ac:dyDescent="0.25">
      <c r="A3896" s="8" t="str">
        <v>Ultimate Marvel vs. Capcom 3</v>
      </c>
      <c r="B3896" s="8" cm="1">
        <f t="array" ref="B3896">SUM(1*(VGSales[Name]=A3896))</f>
        <v>3</v>
      </c>
      <c r="C3896" s="8" cm="1">
        <f t="array" ref="C3896">ROWS(_xlfn.UNIQUE(_xlfn._xlws.FILTER(VGSales[Genre],VGSales[Name]=A3896)))</f>
        <v>1</v>
      </c>
      <c r="D3896" s="8">
        <f>SUMIFS(VGSales[Global_Sales],VGSales[Name],A3896)</f>
        <v>0.5</v>
      </c>
    </row>
    <row r="3897" spans="1:4" s="8" customFormat="1" x14ac:dyDescent="0.25">
      <c r="A3897" s="8" t="str">
        <v>WWE Wrestlemania XIX</v>
      </c>
      <c r="B3897" s="8" cm="1">
        <f t="array" ref="B3897">SUM(1*(VGSales[Name]=A3897))</f>
        <v>1</v>
      </c>
      <c r="C3897" s="8" cm="1">
        <f t="array" ref="C3897">ROWS(_xlfn.UNIQUE(_xlfn._xlws.FILTER(VGSales[Genre],VGSales[Name]=A3897)))</f>
        <v>1</v>
      </c>
      <c r="D3897" s="8">
        <f>SUMIFS(VGSales[Global_Sales],VGSales[Name],A3897)</f>
        <v>0.33</v>
      </c>
    </row>
    <row r="3898" spans="1:4" s="8" customFormat="1" x14ac:dyDescent="0.25">
      <c r="A3898" s="8" t="str">
        <v>Planet Puzzle League</v>
      </c>
      <c r="B3898" s="8" cm="1">
        <f t="array" ref="B3898">SUM(1*(VGSales[Name]=A3898))</f>
        <v>1</v>
      </c>
      <c r="C3898" s="8" cm="1">
        <f t="array" ref="C3898">ROWS(_xlfn.UNIQUE(_xlfn._xlws.FILTER(VGSales[Genre],VGSales[Name]=A3898)))</f>
        <v>1</v>
      </c>
      <c r="D3898" s="8">
        <f>SUMIFS(VGSales[Global_Sales],VGSales[Name],A3898)</f>
        <v>0.33</v>
      </c>
    </row>
    <row r="3899" spans="1:4" s="8" customFormat="1" x14ac:dyDescent="0.25">
      <c r="A3899" s="8" t="str">
        <v>Naruto: Rise of a Ninja</v>
      </c>
      <c r="B3899" s="8" cm="1">
        <f t="array" ref="B3899">SUM(1*(VGSales[Name]=A3899))</f>
        <v>1</v>
      </c>
      <c r="C3899" s="8" cm="1">
        <f t="array" ref="C3899">ROWS(_xlfn.UNIQUE(_xlfn._xlws.FILTER(VGSales[Genre],VGSales[Name]=A3899)))</f>
        <v>1</v>
      </c>
      <c r="D3899" s="8">
        <f>SUMIFS(VGSales[Global_Sales],VGSales[Name],A3899)</f>
        <v>0.33</v>
      </c>
    </row>
    <row r="3900" spans="1:4" s="8" customFormat="1" x14ac:dyDescent="0.25">
      <c r="A3900" s="8" t="str">
        <v>Chicken Blaster</v>
      </c>
      <c r="B3900" s="8" cm="1">
        <f t="array" ref="B3900">SUM(1*(VGSales[Name]=A3900))</f>
        <v>2</v>
      </c>
      <c r="C3900" s="8" cm="1">
        <f t="array" ref="C3900">ROWS(_xlfn.UNIQUE(_xlfn._xlws.FILTER(VGSales[Genre],VGSales[Name]=A3900)))</f>
        <v>1</v>
      </c>
      <c r="D3900" s="8">
        <f>SUMIFS(VGSales[Global_Sales],VGSales[Name],A3900)</f>
        <v>0.37</v>
      </c>
    </row>
    <row r="3901" spans="1:4" s="8" customFormat="1" x14ac:dyDescent="0.25">
      <c r="A3901" s="8" t="str">
        <v>Family Party: 90 Great Games Party Pack</v>
      </c>
      <c r="B3901" s="8" cm="1">
        <f t="array" ref="B3901">SUM(1*(VGSales[Name]=A3901))</f>
        <v>1</v>
      </c>
      <c r="C3901" s="8" cm="1">
        <f t="array" ref="C3901">ROWS(_xlfn.UNIQUE(_xlfn._xlws.FILTER(VGSales[Genre],VGSales[Name]=A3901)))</f>
        <v>1</v>
      </c>
      <c r="D3901" s="8">
        <f>SUMIFS(VGSales[Global_Sales],VGSales[Name],A3901)</f>
        <v>0.33</v>
      </c>
    </row>
    <row r="3902" spans="1:4" s="8" customFormat="1" x14ac:dyDescent="0.25">
      <c r="A3902" s="8" t="str">
        <v>Klonoa 2: Lunatea's Veil</v>
      </c>
      <c r="B3902" s="8" cm="1">
        <f t="array" ref="B3902">SUM(1*(VGSales[Name]=A3902))</f>
        <v>1</v>
      </c>
      <c r="C3902" s="8" cm="1">
        <f t="array" ref="C3902">ROWS(_xlfn.UNIQUE(_xlfn._xlws.FILTER(VGSales[Genre],VGSales[Name]=A3902)))</f>
        <v>1</v>
      </c>
      <c r="D3902" s="8">
        <f>SUMIFS(VGSales[Global_Sales],VGSales[Name],A3902)</f>
        <v>0.33</v>
      </c>
    </row>
    <row r="3903" spans="1:4" s="8" customFormat="1" x14ac:dyDescent="0.25">
      <c r="A3903" s="8" t="str">
        <v>Deus Ex: Invisible War</v>
      </c>
      <c r="B3903" s="8" cm="1">
        <f t="array" ref="B3903">SUM(1*(VGSales[Name]=A3903))</f>
        <v>1</v>
      </c>
      <c r="C3903" s="8" cm="1">
        <f t="array" ref="C3903">ROWS(_xlfn.UNIQUE(_xlfn._xlws.FILTER(VGSales[Genre],VGSales[Name]=A3903)))</f>
        <v>1</v>
      </c>
      <c r="D3903" s="8">
        <f>SUMIFS(VGSales[Global_Sales],VGSales[Name],A3903)</f>
        <v>0.33</v>
      </c>
    </row>
    <row r="3904" spans="1:4" s="8" customFormat="1" x14ac:dyDescent="0.25">
      <c r="A3904" s="8" t="str">
        <v>Disney's Treasure Planet</v>
      </c>
      <c r="B3904" s="8" cm="1">
        <f t="array" ref="B3904">SUM(1*(VGSales[Name]=A3904))</f>
        <v>2</v>
      </c>
      <c r="C3904" s="8" cm="1">
        <f t="array" ref="C3904">ROWS(_xlfn.UNIQUE(_xlfn._xlws.FILTER(VGSales[Genre],VGSales[Name]=A3904)))</f>
        <v>1</v>
      </c>
      <c r="D3904" s="8">
        <f>SUMIFS(VGSales[Global_Sales],VGSales[Name],A3904)</f>
        <v>0.6100000000000001</v>
      </c>
    </row>
    <row r="3905" spans="1:4" s="8" customFormat="1" x14ac:dyDescent="0.25">
      <c r="A3905" s="8" t="str">
        <v>Jeanne d'Arc</v>
      </c>
      <c r="B3905" s="8" cm="1">
        <f t="array" ref="B3905">SUM(1*(VGSales[Name]=A3905))</f>
        <v>1</v>
      </c>
      <c r="C3905" s="8" cm="1">
        <f t="array" ref="C3905">ROWS(_xlfn.UNIQUE(_xlfn._xlws.FILTER(VGSales[Genre],VGSales[Name]=A3905)))</f>
        <v>1</v>
      </c>
      <c r="D3905" s="8">
        <f>SUMIFS(VGSales[Global_Sales],VGSales[Name],A3905)</f>
        <v>0.33</v>
      </c>
    </row>
    <row r="3906" spans="1:4" s="8" customFormat="1" x14ac:dyDescent="0.25">
      <c r="A3906" s="8" t="str">
        <v>NCAA Basketball 10</v>
      </c>
      <c r="B3906" s="8" cm="1">
        <f t="array" ref="B3906">SUM(1*(VGSales[Name]=A3906))</f>
        <v>2</v>
      </c>
      <c r="C3906" s="8" cm="1">
        <f t="array" ref="C3906">ROWS(_xlfn.UNIQUE(_xlfn._xlws.FILTER(VGSales[Genre],VGSales[Name]=A3906)))</f>
        <v>1</v>
      </c>
      <c r="D3906" s="8">
        <f>SUMIFS(VGSales[Global_Sales],VGSales[Name],A3906)</f>
        <v>0.65</v>
      </c>
    </row>
    <row r="3907" spans="1:4" s="8" customFormat="1" x14ac:dyDescent="0.25">
      <c r="A3907" s="8" t="str">
        <v>BeatMania Append GottaMix</v>
      </c>
      <c r="B3907" s="8" cm="1">
        <f t="array" ref="B3907">SUM(1*(VGSales[Name]=A3907))</f>
        <v>1</v>
      </c>
      <c r="C3907" s="8" cm="1">
        <f t="array" ref="C3907">ROWS(_xlfn.UNIQUE(_xlfn._xlws.FILTER(VGSales[Genre],VGSales[Name]=A3907)))</f>
        <v>1</v>
      </c>
      <c r="D3907" s="8">
        <f>SUMIFS(VGSales[Global_Sales],VGSales[Name],A3907)</f>
        <v>0.33</v>
      </c>
    </row>
    <row r="3908" spans="1:4" s="8" customFormat="1" x14ac:dyDescent="0.25">
      <c r="A3908" s="8" t="str">
        <v>Rugby World Cup 2011</v>
      </c>
      <c r="B3908" s="8" cm="1">
        <f t="array" ref="B3908">SUM(1*(VGSales[Name]=A3908))</f>
        <v>2</v>
      </c>
      <c r="C3908" s="8" cm="1">
        <f t="array" ref="C3908">ROWS(_xlfn.UNIQUE(_xlfn._xlws.FILTER(VGSales[Genre],VGSales[Name]=A3908)))</f>
        <v>1</v>
      </c>
      <c r="D3908" s="8">
        <f>SUMIFS(VGSales[Global_Sales],VGSales[Name],A3908)</f>
        <v>0.6100000000000001</v>
      </c>
    </row>
    <row r="3909" spans="1:4" s="8" customFormat="1" x14ac:dyDescent="0.25">
      <c r="A3909" s="8" t="str">
        <v>Kelly Slater's Pro Surfer</v>
      </c>
      <c r="B3909" s="8" cm="1">
        <f t="array" ref="B3909">SUM(1*(VGSales[Name]=A3909))</f>
        <v>4</v>
      </c>
      <c r="C3909" s="8" cm="1">
        <f t="array" ref="C3909">ROWS(_xlfn.UNIQUE(_xlfn._xlws.FILTER(VGSales[Genre],VGSales[Name]=A3909)))</f>
        <v>1</v>
      </c>
      <c r="D3909" s="8">
        <f>SUMIFS(VGSales[Global_Sales],VGSales[Name],A3909)</f>
        <v>0.62000000000000011</v>
      </c>
    </row>
    <row r="3910" spans="1:4" s="8" customFormat="1" x14ac:dyDescent="0.25">
      <c r="A3910" s="8" t="str">
        <v>Sonic Boom: Rise of Lyric</v>
      </c>
      <c r="B3910" s="8" cm="1">
        <f t="array" ref="B3910">SUM(1*(VGSales[Name]=A3910))</f>
        <v>1</v>
      </c>
      <c r="C3910" s="8" cm="1">
        <f t="array" ref="C3910">ROWS(_xlfn.UNIQUE(_xlfn._xlws.FILTER(VGSales[Genre],VGSales[Name]=A3910)))</f>
        <v>1</v>
      </c>
      <c r="D3910" s="8">
        <f>SUMIFS(VGSales[Global_Sales],VGSales[Name],A3910)</f>
        <v>0.33</v>
      </c>
    </row>
    <row r="3911" spans="1:4" s="8" customFormat="1" x14ac:dyDescent="0.25">
      <c r="A3911" s="8" t="str">
        <v>Legends of Wrestling II</v>
      </c>
      <c r="B3911" s="8" cm="1">
        <f t="array" ref="B3911">SUM(1*(VGSales[Name]=A3911))</f>
        <v>4</v>
      </c>
      <c r="C3911" s="8" cm="1">
        <f t="array" ref="C3911">ROWS(_xlfn.UNIQUE(_xlfn._xlws.FILTER(VGSales[Genre],VGSales[Name]=A3911)))</f>
        <v>1</v>
      </c>
      <c r="D3911" s="8">
        <f>SUMIFS(VGSales[Global_Sales],VGSales[Name],A3911)</f>
        <v>0.65000000000000013</v>
      </c>
    </row>
    <row r="3912" spans="1:4" s="8" customFormat="1" x14ac:dyDescent="0.25">
      <c r="A3912" s="8" t="str">
        <v>World Stadium 3</v>
      </c>
      <c r="B3912" s="8" cm="1">
        <f t="array" ref="B3912">SUM(1*(VGSales[Name]=A3912))</f>
        <v>1</v>
      </c>
      <c r="C3912" s="8" cm="1">
        <f t="array" ref="C3912">ROWS(_xlfn.UNIQUE(_xlfn._xlws.FILTER(VGSales[Genre],VGSales[Name]=A3912)))</f>
        <v>1</v>
      </c>
      <c r="D3912" s="8">
        <f>SUMIFS(VGSales[Global_Sales],VGSales[Name],A3912)</f>
        <v>0.33</v>
      </c>
    </row>
    <row r="3913" spans="1:4" s="8" customFormat="1" x14ac:dyDescent="0.25">
      <c r="A3913" s="8" t="str">
        <v>Little Deviants</v>
      </c>
      <c r="B3913" s="8" cm="1">
        <f t="array" ref="B3913">SUM(1*(VGSales[Name]=A3913))</f>
        <v>1</v>
      </c>
      <c r="C3913" s="8" cm="1">
        <f t="array" ref="C3913">ROWS(_xlfn.UNIQUE(_xlfn._xlws.FILTER(VGSales[Genre],VGSales[Name]=A3913)))</f>
        <v>1</v>
      </c>
      <c r="D3913" s="8">
        <f>SUMIFS(VGSales[Global_Sales],VGSales[Name],A3913)</f>
        <v>0.33</v>
      </c>
    </row>
    <row r="3914" spans="1:4" s="8" customFormat="1" x14ac:dyDescent="0.25">
      <c r="A3914" s="8" t="str">
        <v>Extra Bases</v>
      </c>
      <c r="B3914" s="8" cm="1">
        <f t="array" ref="B3914">SUM(1*(VGSales[Name]=A3914))</f>
        <v>1</v>
      </c>
      <c r="C3914" s="8" cm="1">
        <f t="array" ref="C3914">ROWS(_xlfn.UNIQUE(_xlfn._xlws.FILTER(VGSales[Genre],VGSales[Name]=A3914)))</f>
        <v>1</v>
      </c>
      <c r="D3914" s="8">
        <f>SUMIFS(VGSales[Global_Sales],VGSales[Name],A3914)</f>
        <v>0.33</v>
      </c>
    </row>
    <row r="3915" spans="1:4" s="8" customFormat="1" x14ac:dyDescent="0.25">
      <c r="A3915" s="8" t="str">
        <v>Super Power League 2</v>
      </c>
      <c r="B3915" s="8" cm="1">
        <f t="array" ref="B3915">SUM(1*(VGSales[Name]=A3915))</f>
        <v>1</v>
      </c>
      <c r="C3915" s="8" cm="1">
        <f t="array" ref="C3915">ROWS(_xlfn.UNIQUE(_xlfn._xlws.FILTER(VGSales[Genre],VGSales[Name]=A3915)))</f>
        <v>1</v>
      </c>
      <c r="D3915" s="8">
        <f>SUMIFS(VGSales[Global_Sales],VGSales[Name],A3915)</f>
        <v>0.33</v>
      </c>
    </row>
    <row r="3916" spans="1:4" s="8" customFormat="1" x14ac:dyDescent="0.25">
      <c r="A3916" s="8" t="str">
        <v>Capcom Classics Collection Reloaded</v>
      </c>
      <c r="B3916" s="8" cm="1">
        <f t="array" ref="B3916">SUM(1*(VGSales[Name]=A3916))</f>
        <v>1</v>
      </c>
      <c r="C3916" s="8" cm="1">
        <f t="array" ref="C3916">ROWS(_xlfn.UNIQUE(_xlfn._xlws.FILTER(VGSales[Genre],VGSales[Name]=A3916)))</f>
        <v>1</v>
      </c>
      <c r="D3916" s="8">
        <f>SUMIFS(VGSales[Global_Sales],VGSales[Name],A3916)</f>
        <v>0.33</v>
      </c>
    </row>
    <row r="3917" spans="1:4" s="8" customFormat="1" x14ac:dyDescent="0.25">
      <c r="A3917" s="8" t="str">
        <v>Deus Ex: Mankind Divided</v>
      </c>
      <c r="B3917" s="8" cm="1">
        <f t="array" ref="B3917">SUM(1*(VGSales[Name]=A3917))</f>
        <v>3</v>
      </c>
      <c r="C3917" s="8" cm="1">
        <f t="array" ref="C3917">ROWS(_xlfn.UNIQUE(_xlfn._xlws.FILTER(VGSales[Genre],VGSales[Name]=A3917)))</f>
        <v>1</v>
      </c>
      <c r="D3917" s="8">
        <f>SUMIFS(VGSales[Global_Sales],VGSales[Name],A3917)</f>
        <v>0.5</v>
      </c>
    </row>
    <row r="3918" spans="1:4" s="8" customFormat="1" x14ac:dyDescent="0.25">
      <c r="A3918" s="8" t="str">
        <v>Classic NES Series: Castlevania</v>
      </c>
      <c r="B3918" s="8" cm="1">
        <f t="array" ref="B3918">SUM(1*(VGSales[Name]=A3918))</f>
        <v>1</v>
      </c>
      <c r="C3918" s="8" cm="1">
        <f t="array" ref="C3918">ROWS(_xlfn.UNIQUE(_xlfn._xlws.FILTER(VGSales[Genre],VGSales[Name]=A3918)))</f>
        <v>1</v>
      </c>
      <c r="D3918" s="8">
        <f>SUMIFS(VGSales[Global_Sales],VGSales[Name],A3918)</f>
        <v>0.33</v>
      </c>
    </row>
    <row r="3919" spans="1:4" s="8" customFormat="1" x14ac:dyDescent="0.25">
      <c r="A3919" s="8" t="str">
        <v>Dragon Ball Z: Battle of Z</v>
      </c>
      <c r="B3919" s="8" cm="1">
        <f t="array" ref="B3919">SUM(1*(VGSales[Name]=A3919))</f>
        <v>3</v>
      </c>
      <c r="C3919" s="8" cm="1">
        <f t="array" ref="C3919">ROWS(_xlfn.UNIQUE(_xlfn._xlws.FILTER(VGSales[Genre],VGSales[Name]=A3919)))</f>
        <v>1</v>
      </c>
      <c r="D3919" s="8">
        <f>SUMIFS(VGSales[Global_Sales],VGSales[Name],A3919)</f>
        <v>0.53</v>
      </c>
    </row>
    <row r="3920" spans="1:4" s="8" customFormat="1" x14ac:dyDescent="0.25">
      <c r="A3920" s="8" t="str">
        <v>GT Advance Championship Racing</v>
      </c>
      <c r="B3920" s="8" cm="1">
        <f t="array" ref="B3920">SUM(1*(VGSales[Name]=A3920))</f>
        <v>1</v>
      </c>
      <c r="C3920" s="8" cm="1">
        <f t="array" ref="C3920">ROWS(_xlfn.UNIQUE(_xlfn._xlws.FILTER(VGSales[Genre],VGSales[Name]=A3920)))</f>
        <v>1</v>
      </c>
      <c r="D3920" s="8">
        <f>SUMIFS(VGSales[Global_Sales],VGSales[Name],A3920)</f>
        <v>0.33</v>
      </c>
    </row>
    <row r="3921" spans="1:4" s="8" customFormat="1" x14ac:dyDescent="0.25">
      <c r="A3921" s="8" t="str">
        <v>Way of the Samurai 2</v>
      </c>
      <c r="B3921" s="8" cm="1">
        <f t="array" ref="B3921">SUM(1*(VGSales[Name]=A3921))</f>
        <v>1</v>
      </c>
      <c r="C3921" s="8" cm="1">
        <f t="array" ref="C3921">ROWS(_xlfn.UNIQUE(_xlfn._xlws.FILTER(VGSales[Genre],VGSales[Name]=A3921)))</f>
        <v>1</v>
      </c>
      <c r="D3921" s="8">
        <f>SUMIFS(VGSales[Global_Sales],VGSales[Name],A3921)</f>
        <v>0.33</v>
      </c>
    </row>
    <row r="3922" spans="1:4" s="8" customFormat="1" x14ac:dyDescent="0.25">
      <c r="A3922" s="8" t="str">
        <v>FIFA Street 3</v>
      </c>
      <c r="B3922" s="8" cm="1">
        <f t="array" ref="B3922">SUM(1*(VGSales[Name]=A3922))</f>
        <v>3</v>
      </c>
      <c r="C3922" s="8" cm="1">
        <f t="array" ref="C3922">ROWS(_xlfn.UNIQUE(_xlfn._xlws.FILTER(VGSales[Genre],VGSales[Name]=A3922)))</f>
        <v>1</v>
      </c>
      <c r="D3922" s="8">
        <f>SUMIFS(VGSales[Global_Sales],VGSales[Name],A3922)</f>
        <v>0.72</v>
      </c>
    </row>
    <row r="3923" spans="1:4" s="8" customFormat="1" x14ac:dyDescent="0.25">
      <c r="A3923" s="8" t="str">
        <v>BattleTanx</v>
      </c>
      <c r="B3923" s="8" cm="1">
        <f t="array" ref="B3923">SUM(1*(VGSales[Name]=A3923))</f>
        <v>1</v>
      </c>
      <c r="C3923" s="8" cm="1">
        <f t="array" ref="C3923">ROWS(_xlfn.UNIQUE(_xlfn._xlws.FILTER(VGSales[Genre],VGSales[Name]=A3923)))</f>
        <v>1</v>
      </c>
      <c r="D3923" s="8">
        <f>SUMIFS(VGSales[Global_Sales],VGSales[Name],A3923)</f>
        <v>0.33</v>
      </c>
    </row>
    <row r="3924" spans="1:4" s="8" customFormat="1" x14ac:dyDescent="0.25">
      <c r="A3924" s="8" t="str">
        <v>Hatsune Miku: Project Diva Extend</v>
      </c>
      <c r="B3924" s="8" cm="1">
        <f t="array" ref="B3924">SUM(1*(VGSales[Name]=A3924))</f>
        <v>1</v>
      </c>
      <c r="C3924" s="8" cm="1">
        <f t="array" ref="C3924">ROWS(_xlfn.UNIQUE(_xlfn._xlws.FILTER(VGSales[Genre],VGSales[Name]=A3924)))</f>
        <v>1</v>
      </c>
      <c r="D3924" s="8">
        <f>SUMIFS(VGSales[Global_Sales],VGSales[Name],A3924)</f>
        <v>0.33</v>
      </c>
    </row>
    <row r="3925" spans="1:4" s="8" customFormat="1" x14ac:dyDescent="0.25">
      <c r="A3925" s="8" t="str">
        <v>Battlestations: Pacific</v>
      </c>
      <c r="B3925" s="8" cm="1">
        <f t="array" ref="B3925">SUM(1*(VGSales[Name]=A3925))</f>
        <v>2</v>
      </c>
      <c r="C3925" s="8" cm="1">
        <f t="array" ref="C3925">ROWS(_xlfn.UNIQUE(_xlfn._xlws.FILTER(VGSales[Genre],VGSales[Name]=A3925)))</f>
        <v>1</v>
      </c>
      <c r="D3925" s="8">
        <f>SUMIFS(VGSales[Global_Sales],VGSales[Name],A3925)</f>
        <v>0.36</v>
      </c>
    </row>
    <row r="3926" spans="1:4" s="8" customFormat="1" x14ac:dyDescent="0.25">
      <c r="A3926" s="8" t="str">
        <v>Pitfall 3D: Beyond the Jungle</v>
      </c>
      <c r="B3926" s="8" cm="1">
        <f t="array" ref="B3926">SUM(1*(VGSales[Name]=A3926))</f>
        <v>1</v>
      </c>
      <c r="C3926" s="8" cm="1">
        <f t="array" ref="C3926">ROWS(_xlfn.UNIQUE(_xlfn._xlws.FILTER(VGSales[Genre],VGSales[Name]=A3926)))</f>
        <v>1</v>
      </c>
      <c r="D3926" s="8">
        <f>SUMIFS(VGSales[Global_Sales],VGSales[Name],A3926)</f>
        <v>0.33</v>
      </c>
    </row>
    <row r="3927" spans="1:4" s="8" customFormat="1" x14ac:dyDescent="0.25">
      <c r="A3927" s="8" t="str">
        <v>Disgaea 2: Cursed Memories</v>
      </c>
      <c r="B3927" s="8" cm="1">
        <f t="array" ref="B3927">SUM(1*(VGSales[Name]=A3927))</f>
        <v>1</v>
      </c>
      <c r="C3927" s="8" cm="1">
        <f t="array" ref="C3927">ROWS(_xlfn.UNIQUE(_xlfn._xlws.FILTER(VGSales[Genre],VGSales[Name]=A3927)))</f>
        <v>1</v>
      </c>
      <c r="D3927" s="8">
        <f>SUMIFS(VGSales[Global_Sales],VGSales[Name],A3927)</f>
        <v>0.33</v>
      </c>
    </row>
    <row r="3928" spans="1:4" s="8" customFormat="1" x14ac:dyDescent="0.25">
      <c r="A3928" s="8" t="str">
        <v>DECA Sports Freedom</v>
      </c>
      <c r="B3928" s="8" cm="1">
        <f t="array" ref="B3928">SUM(1*(VGSales[Name]=A3928))</f>
        <v>1</v>
      </c>
      <c r="C3928" s="8" cm="1">
        <f t="array" ref="C3928">ROWS(_xlfn.UNIQUE(_xlfn._xlws.FILTER(VGSales[Genre],VGSales[Name]=A3928)))</f>
        <v>1</v>
      </c>
      <c r="D3928" s="8">
        <f>SUMIFS(VGSales[Global_Sales],VGSales[Name],A3928)</f>
        <v>0.33</v>
      </c>
    </row>
    <row r="3929" spans="1:4" s="8" customFormat="1" x14ac:dyDescent="0.25">
      <c r="A3929" s="8" t="str">
        <v>Clock Tower 3</v>
      </c>
      <c r="B3929" s="8" cm="1">
        <f t="array" ref="B3929">SUM(1*(VGSales[Name]=A3929))</f>
        <v>1</v>
      </c>
      <c r="C3929" s="8" cm="1">
        <f t="array" ref="C3929">ROWS(_xlfn.UNIQUE(_xlfn._xlws.FILTER(VGSales[Genre],VGSales[Name]=A3929)))</f>
        <v>1</v>
      </c>
      <c r="D3929" s="8">
        <f>SUMIFS(VGSales[Global_Sales],VGSales[Name],A3929)</f>
        <v>0.33</v>
      </c>
    </row>
    <row r="3930" spans="1:4" s="8" customFormat="1" x14ac:dyDescent="0.25">
      <c r="A3930" s="8" t="str">
        <v>Battle Dodge Ball</v>
      </c>
      <c r="B3930" s="8" cm="1">
        <f t="array" ref="B3930">SUM(1*(VGSales[Name]=A3930))</f>
        <v>1</v>
      </c>
      <c r="C3930" s="8" cm="1">
        <f t="array" ref="C3930">ROWS(_xlfn.UNIQUE(_xlfn._xlws.FILTER(VGSales[Genre],VGSales[Name]=A3930)))</f>
        <v>1</v>
      </c>
      <c r="D3930" s="8">
        <f>SUMIFS(VGSales[Global_Sales],VGSales[Name],A3930)</f>
        <v>0.33</v>
      </c>
    </row>
    <row r="3931" spans="1:4" s="8" customFormat="1" x14ac:dyDescent="0.25">
      <c r="A3931" s="8" t="str">
        <v>Goosebumps HorrorLand</v>
      </c>
      <c r="B3931" s="8" cm="1">
        <f t="array" ref="B3931">SUM(1*(VGSales[Name]=A3931))</f>
        <v>3</v>
      </c>
      <c r="C3931" s="8" cm="1">
        <f t="array" ref="C3931">ROWS(_xlfn.UNIQUE(_xlfn._xlws.FILTER(VGSales[Genre],VGSales[Name]=A3931)))</f>
        <v>1</v>
      </c>
      <c r="D3931" s="8">
        <f>SUMIFS(VGSales[Global_Sales],VGSales[Name],A3931)</f>
        <v>0.57000000000000006</v>
      </c>
    </row>
    <row r="3932" spans="1:4" s="8" customFormat="1" x14ac:dyDescent="0.25">
      <c r="A3932" s="8" t="str">
        <v>Elebits</v>
      </c>
      <c r="B3932" s="8" cm="1">
        <f t="array" ref="B3932">SUM(1*(VGSales[Name]=A3932))</f>
        <v>1</v>
      </c>
      <c r="C3932" s="8" cm="1">
        <f t="array" ref="C3932">ROWS(_xlfn.UNIQUE(_xlfn._xlws.FILTER(VGSales[Genre],VGSales[Name]=A3932)))</f>
        <v>1</v>
      </c>
      <c r="D3932" s="8">
        <f>SUMIFS(VGSales[Global_Sales],VGSales[Name],A3932)</f>
        <v>0.33</v>
      </c>
    </row>
    <row r="3933" spans="1:4" s="8" customFormat="1" x14ac:dyDescent="0.25">
      <c r="A3933" s="8" t="str">
        <v>Warhammer 40,000: Squad Command</v>
      </c>
      <c r="B3933" s="8" cm="1">
        <f t="array" ref="B3933">SUM(1*(VGSales[Name]=A3933))</f>
        <v>2</v>
      </c>
      <c r="C3933" s="8" cm="1">
        <f t="array" ref="C3933">ROWS(_xlfn.UNIQUE(_xlfn._xlws.FILTER(VGSales[Genre],VGSales[Name]=A3933)))</f>
        <v>1</v>
      </c>
      <c r="D3933" s="8">
        <f>SUMIFS(VGSales[Global_Sales],VGSales[Name],A3933)</f>
        <v>0.4</v>
      </c>
    </row>
    <row r="3934" spans="1:4" s="8" customFormat="1" x14ac:dyDescent="0.25">
      <c r="A3934" s="8" t="str">
        <v>Disgaea: Hour of Darkness</v>
      </c>
      <c r="B3934" s="8" cm="1">
        <f t="array" ref="B3934">SUM(1*(VGSales[Name]=A3934))</f>
        <v>1</v>
      </c>
      <c r="C3934" s="8" cm="1">
        <f t="array" ref="C3934">ROWS(_xlfn.UNIQUE(_xlfn._xlws.FILTER(VGSales[Genre],VGSales[Name]=A3934)))</f>
        <v>1</v>
      </c>
      <c r="D3934" s="8">
        <f>SUMIFS(VGSales[Global_Sales],VGSales[Name],A3934)</f>
        <v>0.33</v>
      </c>
    </row>
    <row r="3935" spans="1:4" s="8" customFormat="1" x14ac:dyDescent="0.25">
      <c r="A3935" s="8" t="str">
        <v>NeoGeo Battle Coliseum</v>
      </c>
      <c r="B3935" s="8" cm="1">
        <f t="array" ref="B3935">SUM(1*(VGSales[Name]=A3935))</f>
        <v>1</v>
      </c>
      <c r="C3935" s="8" cm="1">
        <f t="array" ref="C3935">ROWS(_xlfn.UNIQUE(_xlfn._xlws.FILTER(VGSales[Genre],VGSales[Name]=A3935)))</f>
        <v>1</v>
      </c>
      <c r="D3935" s="8">
        <f>SUMIFS(VGSales[Global_Sales],VGSales[Name],A3935)</f>
        <v>0.33</v>
      </c>
    </row>
    <row r="3936" spans="1:4" s="8" customFormat="1" x14ac:dyDescent="0.25">
      <c r="A3936" s="8" t="str">
        <v>SSX Blur</v>
      </c>
      <c r="B3936" s="8" cm="1">
        <f t="array" ref="B3936">SUM(1*(VGSales[Name]=A3936))</f>
        <v>1</v>
      </c>
      <c r="C3936" s="8" cm="1">
        <f t="array" ref="C3936">ROWS(_xlfn.UNIQUE(_xlfn._xlws.FILTER(VGSales[Genre],VGSales[Name]=A3936)))</f>
        <v>1</v>
      </c>
      <c r="D3936" s="8">
        <f>SUMIFS(VGSales[Global_Sales],VGSales[Name],A3936)</f>
        <v>0.33</v>
      </c>
    </row>
    <row r="3937" spans="1:4" s="8" customFormat="1" x14ac:dyDescent="0.25">
      <c r="A3937" s="8" t="str">
        <v>My Baby: First Steps</v>
      </c>
      <c r="B3937" s="8" cm="1">
        <f t="array" ref="B3937">SUM(1*(VGSales[Name]=A3937))</f>
        <v>2</v>
      </c>
      <c r="C3937" s="8" cm="1">
        <f t="array" ref="C3937">ROWS(_xlfn.UNIQUE(_xlfn._xlws.FILTER(VGSales[Genre],VGSales[Name]=A3937)))</f>
        <v>1</v>
      </c>
      <c r="D3937" s="8">
        <f>SUMIFS(VGSales[Global_Sales],VGSales[Name],A3937)</f>
        <v>0.46</v>
      </c>
    </row>
    <row r="3938" spans="1:4" s="8" customFormat="1" x14ac:dyDescent="0.25">
      <c r="A3938" s="8" t="str">
        <v>Parodius</v>
      </c>
      <c r="B3938" s="8" cm="1">
        <f t="array" ref="B3938">SUM(1*(VGSales[Name]=A3938))</f>
        <v>2</v>
      </c>
      <c r="C3938" s="8" cm="1">
        <f t="array" ref="C3938">ROWS(_xlfn.UNIQUE(_xlfn._xlws.FILTER(VGSales[Genre],VGSales[Name]=A3938)))</f>
        <v>1</v>
      </c>
      <c r="D3938" s="8">
        <f>SUMIFS(VGSales[Global_Sales],VGSales[Name],A3938)</f>
        <v>0.5</v>
      </c>
    </row>
    <row r="3939" spans="1:4" s="8" customFormat="1" x14ac:dyDescent="0.25">
      <c r="A3939" s="8" t="str">
        <v>Spy Kids 3-D: Game Over</v>
      </c>
      <c r="B3939" s="8" cm="1">
        <f t="array" ref="B3939">SUM(1*(VGSales[Name]=A3939))</f>
        <v>1</v>
      </c>
      <c r="C3939" s="8" cm="1">
        <f t="array" ref="C3939">ROWS(_xlfn.UNIQUE(_xlfn._xlws.FILTER(VGSales[Genre],VGSales[Name]=A3939)))</f>
        <v>1</v>
      </c>
      <c r="D3939" s="8">
        <f>SUMIFS(VGSales[Global_Sales],VGSales[Name],A3939)</f>
        <v>0.33</v>
      </c>
    </row>
    <row r="3940" spans="1:4" s="8" customFormat="1" x14ac:dyDescent="0.25">
      <c r="A3940" s="8" t="str">
        <v>Sakura Wars 3: Paris wa Moeteiru ka</v>
      </c>
      <c r="B3940" s="8" cm="1">
        <f t="array" ref="B3940">SUM(1*(VGSales[Name]=A3940))</f>
        <v>1</v>
      </c>
      <c r="C3940" s="8" cm="1">
        <f t="array" ref="C3940">ROWS(_xlfn.UNIQUE(_xlfn._xlws.FILTER(VGSales[Genre],VGSales[Name]=A3940)))</f>
        <v>1</v>
      </c>
      <c r="D3940" s="8">
        <f>SUMIFS(VGSales[Global_Sales],VGSales[Name],A3940)</f>
        <v>0.33</v>
      </c>
    </row>
    <row r="3941" spans="1:4" s="8" customFormat="1" x14ac:dyDescent="0.25">
      <c r="A3941" s="8" t="str">
        <v>1001 Touch Games</v>
      </c>
      <c r="B3941" s="8" cm="1">
        <f t="array" ref="B3941">SUM(1*(VGSales[Name]=A3941))</f>
        <v>1</v>
      </c>
      <c r="C3941" s="8" cm="1">
        <f t="array" ref="C3941">ROWS(_xlfn.UNIQUE(_xlfn._xlws.FILTER(VGSales[Genre],VGSales[Name]=A3941)))</f>
        <v>1</v>
      </c>
      <c r="D3941" s="8">
        <f>SUMIFS(VGSales[Global_Sales],VGSales[Name],A3941)</f>
        <v>0.33</v>
      </c>
    </row>
    <row r="3942" spans="1:4" s="8" customFormat="1" x14ac:dyDescent="0.25">
      <c r="A3942" s="8" t="str">
        <v>NCAA GameBreaker 2001</v>
      </c>
      <c r="B3942" s="8" cm="1">
        <f t="array" ref="B3942">SUM(1*(VGSales[Name]=A3942))</f>
        <v>2</v>
      </c>
      <c r="C3942" s="8" cm="1">
        <f t="array" ref="C3942">ROWS(_xlfn.UNIQUE(_xlfn._xlws.FILTER(VGSales[Genre],VGSales[Name]=A3942)))</f>
        <v>1</v>
      </c>
      <c r="D3942" s="8">
        <f>SUMIFS(VGSales[Global_Sales],VGSales[Name],A3942)</f>
        <v>0.48</v>
      </c>
    </row>
    <row r="3943" spans="1:4" s="8" customFormat="1" x14ac:dyDescent="0.25">
      <c r="A3943" s="8" t="str">
        <v>Power Rangers: Ninja Storm</v>
      </c>
      <c r="B3943" s="8" cm="1">
        <f t="array" ref="B3943">SUM(1*(VGSales[Name]=A3943))</f>
        <v>1</v>
      </c>
      <c r="C3943" s="8" cm="1">
        <f t="array" ref="C3943">ROWS(_xlfn.UNIQUE(_xlfn._xlws.FILTER(VGSales[Genre],VGSales[Name]=A3943)))</f>
        <v>1</v>
      </c>
      <c r="D3943" s="8">
        <f>SUMIFS(VGSales[Global_Sales],VGSales[Name],A3943)</f>
        <v>0.33</v>
      </c>
    </row>
    <row r="3944" spans="1:4" s="8" customFormat="1" x14ac:dyDescent="0.25">
      <c r="A3944" s="8" t="str">
        <v>Naruto: Gekito Ninja Taisen! 4</v>
      </c>
      <c r="B3944" s="8" cm="1">
        <f t="array" ref="B3944">SUM(1*(VGSales[Name]=A3944))</f>
        <v>1</v>
      </c>
      <c r="C3944" s="8" cm="1">
        <f t="array" ref="C3944">ROWS(_xlfn.UNIQUE(_xlfn._xlws.FILTER(VGSales[Genre],VGSales[Name]=A3944)))</f>
        <v>1</v>
      </c>
      <c r="D3944" s="8">
        <f>SUMIFS(VGSales[Global_Sales],VGSales[Name],A3944)</f>
        <v>0.33</v>
      </c>
    </row>
    <row r="3945" spans="1:4" s="8" customFormat="1" x14ac:dyDescent="0.25">
      <c r="A3945" s="8" t="str">
        <v>Kidou Senshi Gundam F91: Formula Senki 0122</v>
      </c>
      <c r="B3945" s="8" cm="1">
        <f t="array" ref="B3945">SUM(1*(VGSales[Name]=A3945))</f>
        <v>1</v>
      </c>
      <c r="C3945" s="8" cm="1">
        <f t="array" ref="C3945">ROWS(_xlfn.UNIQUE(_xlfn._xlws.FILTER(VGSales[Genre],VGSales[Name]=A3945)))</f>
        <v>1</v>
      </c>
      <c r="D3945" s="8">
        <f>SUMIFS(VGSales[Global_Sales],VGSales[Name],A3945)</f>
        <v>0.33</v>
      </c>
    </row>
    <row r="3946" spans="1:4" s="8" customFormat="1" x14ac:dyDescent="0.25">
      <c r="A3946" s="8" t="str">
        <v>Despicable Me: The Game</v>
      </c>
      <c r="B3946" s="8" cm="1">
        <f t="array" ref="B3946">SUM(1*(VGSales[Name]=A3946))</f>
        <v>3</v>
      </c>
      <c r="C3946" s="8" cm="1">
        <f t="array" ref="C3946">ROWS(_xlfn.UNIQUE(_xlfn._xlws.FILTER(VGSales[Genre],VGSales[Name]=A3946)))</f>
        <v>1</v>
      </c>
      <c r="D3946" s="8">
        <f>SUMIFS(VGSales[Global_Sales],VGSales[Name],A3946)</f>
        <v>0.6</v>
      </c>
    </row>
    <row r="3947" spans="1:4" s="8" customFormat="1" x14ac:dyDescent="0.25">
      <c r="A3947" s="8" t="str">
        <v>Golden Axe: Beast Rider</v>
      </c>
      <c r="B3947" s="8" cm="1">
        <f t="array" ref="B3947">SUM(1*(VGSales[Name]=A3947))</f>
        <v>2</v>
      </c>
      <c r="C3947" s="8" cm="1">
        <f t="array" ref="C3947">ROWS(_xlfn.UNIQUE(_xlfn._xlws.FILTER(VGSales[Genre],VGSales[Name]=A3947)))</f>
        <v>1</v>
      </c>
      <c r="D3947" s="8">
        <f>SUMIFS(VGSales[Global_Sales],VGSales[Name],A3947)</f>
        <v>0.65</v>
      </c>
    </row>
    <row r="3948" spans="1:4" s="8" customFormat="1" x14ac:dyDescent="0.25">
      <c r="A3948" s="8" t="str">
        <v>MySims SkyHeroes</v>
      </c>
      <c r="B3948" s="8" cm="1">
        <f t="array" ref="B3948">SUM(1*(VGSales[Name]=A3948))</f>
        <v>4</v>
      </c>
      <c r="C3948" s="8" cm="1">
        <f t="array" ref="C3948">ROWS(_xlfn.UNIQUE(_xlfn._xlws.FILTER(VGSales[Genre],VGSales[Name]=A3948)))</f>
        <v>1</v>
      </c>
      <c r="D3948" s="8">
        <f>SUMIFS(VGSales[Global_Sales],VGSales[Name],A3948)</f>
        <v>0.85</v>
      </c>
    </row>
    <row r="3949" spans="1:4" s="8" customFormat="1" x14ac:dyDescent="0.25">
      <c r="A3949" s="8" t="str">
        <v>Zaidan Houjin Nippon Kanji Nouryoku Kentei Kyoukai Kounin: KanKen DS 2 + Jouyou Kanji Jiten</v>
      </c>
      <c r="B3949" s="8" cm="1">
        <f t="array" ref="B3949">SUM(1*(VGSales[Name]=A3949))</f>
        <v>1</v>
      </c>
      <c r="C3949" s="8" cm="1">
        <f t="array" ref="C3949">ROWS(_xlfn.UNIQUE(_xlfn._xlws.FILTER(VGSales[Genre],VGSales[Name]=A3949)))</f>
        <v>1</v>
      </c>
      <c r="D3949" s="8">
        <f>SUMIFS(VGSales[Global_Sales],VGSales[Name],A3949)</f>
        <v>0.33</v>
      </c>
    </row>
    <row r="3950" spans="1:4" s="8" customFormat="1" x14ac:dyDescent="0.25">
      <c r="A3950" s="8" t="str">
        <v>Carnival Games: Monkey See, Monkey Do!</v>
      </c>
      <c r="B3950" s="8" cm="1">
        <f t="array" ref="B3950">SUM(1*(VGSales[Name]=A3950))</f>
        <v>1</v>
      </c>
      <c r="C3950" s="8" cm="1">
        <f t="array" ref="C3950">ROWS(_xlfn.UNIQUE(_xlfn._xlws.FILTER(VGSales[Genre],VGSales[Name]=A3950)))</f>
        <v>1</v>
      </c>
      <c r="D3950" s="8">
        <f>SUMIFS(VGSales[Global_Sales],VGSales[Name],A3950)</f>
        <v>0.33</v>
      </c>
    </row>
    <row r="3951" spans="1:4" s="8" customFormat="1" x14ac:dyDescent="0.25">
      <c r="A3951" s="8" t="str">
        <v>DX Game of Life 2</v>
      </c>
      <c r="B3951" s="8" cm="1">
        <f t="array" ref="B3951">SUM(1*(VGSales[Name]=A3951))</f>
        <v>1</v>
      </c>
      <c r="C3951" s="8" cm="1">
        <f t="array" ref="C3951">ROWS(_xlfn.UNIQUE(_xlfn._xlws.FILTER(VGSales[Genre],VGSales[Name]=A3951)))</f>
        <v>1</v>
      </c>
      <c r="D3951" s="8">
        <f>SUMIFS(VGSales[Global_Sales],VGSales[Name],A3951)</f>
        <v>0.33</v>
      </c>
    </row>
    <row r="3952" spans="1:4" s="8" customFormat="1" x14ac:dyDescent="0.25">
      <c r="A3952" s="8" t="str">
        <v>NBA Live 96</v>
      </c>
      <c r="B3952" s="8" cm="1">
        <f t="array" ref="B3952">SUM(1*(VGSales[Name]=A3952))</f>
        <v>1</v>
      </c>
      <c r="C3952" s="8" cm="1">
        <f t="array" ref="C3952">ROWS(_xlfn.UNIQUE(_xlfn._xlws.FILTER(VGSales[Genre],VGSales[Name]=A3952)))</f>
        <v>1</v>
      </c>
      <c r="D3952" s="8">
        <f>SUMIFS(VGSales[Global_Sales],VGSales[Name],A3952)</f>
        <v>0.33</v>
      </c>
    </row>
    <row r="3953" spans="1:4" s="8" customFormat="1" x14ac:dyDescent="0.25">
      <c r="A3953" s="8" t="str">
        <v>Clash of the Titans</v>
      </c>
      <c r="B3953" s="8" cm="1">
        <f t="array" ref="B3953">SUM(1*(VGSales[Name]=A3953))</f>
        <v>2</v>
      </c>
      <c r="C3953" s="8" cm="1">
        <f t="array" ref="C3953">ROWS(_xlfn.UNIQUE(_xlfn._xlws.FILTER(VGSales[Genre],VGSales[Name]=A3953)))</f>
        <v>1</v>
      </c>
      <c r="D3953" s="8">
        <f>SUMIFS(VGSales[Global_Sales],VGSales[Name],A3953)</f>
        <v>0.49</v>
      </c>
    </row>
    <row r="3954" spans="1:4" s="8" customFormat="1" x14ac:dyDescent="0.25">
      <c r="A3954" s="8" t="str">
        <v>Folklore</v>
      </c>
      <c r="B3954" s="8" cm="1">
        <f t="array" ref="B3954">SUM(1*(VGSales[Name]=A3954))</f>
        <v>1</v>
      </c>
      <c r="C3954" s="8" cm="1">
        <f t="array" ref="C3954">ROWS(_xlfn.UNIQUE(_xlfn._xlws.FILTER(VGSales[Genre],VGSales[Name]=A3954)))</f>
        <v>1</v>
      </c>
      <c r="D3954" s="8">
        <f>SUMIFS(VGSales[Global_Sales],VGSales[Name],A3954)</f>
        <v>0.33</v>
      </c>
    </row>
    <row r="3955" spans="1:4" s="8" customFormat="1" x14ac:dyDescent="0.25">
      <c r="A3955" s="8" t="str">
        <v>Dragon Ball Z: Extreme Butoden</v>
      </c>
      <c r="B3955" s="8" cm="1">
        <f t="array" ref="B3955">SUM(1*(VGSales[Name]=A3955))</f>
        <v>1</v>
      </c>
      <c r="C3955" s="8" cm="1">
        <f t="array" ref="C3955">ROWS(_xlfn.UNIQUE(_xlfn._xlws.FILTER(VGSales[Genre],VGSales[Name]=A3955)))</f>
        <v>1</v>
      </c>
      <c r="D3955" s="8">
        <f>SUMIFS(VGSales[Global_Sales],VGSales[Name],A3955)</f>
        <v>0.33</v>
      </c>
    </row>
    <row r="3956" spans="1:4" s="8" customFormat="1" x14ac:dyDescent="0.25">
      <c r="A3956" s="8" t="str">
        <v>Samurai Warriors 2: Xtreme Legends (JP sales)</v>
      </c>
      <c r="B3956" s="8" cm="1">
        <f t="array" ref="B3956">SUM(1*(VGSales[Name]=A3956))</f>
        <v>1</v>
      </c>
      <c r="C3956" s="8" cm="1">
        <f t="array" ref="C3956">ROWS(_xlfn.UNIQUE(_xlfn._xlws.FILTER(VGSales[Genre],VGSales[Name]=A3956)))</f>
        <v>1</v>
      </c>
      <c r="D3956" s="8">
        <f>SUMIFS(VGSales[Global_Sales],VGSales[Name],A3956)</f>
        <v>0.33</v>
      </c>
    </row>
    <row r="3957" spans="1:4" s="8" customFormat="1" x14ac:dyDescent="0.25">
      <c r="A3957" s="8" t="str">
        <v>Teen Titans</v>
      </c>
      <c r="B3957" s="8" cm="1">
        <f t="array" ref="B3957">SUM(1*(VGSales[Name]=A3957))</f>
        <v>3</v>
      </c>
      <c r="C3957" s="8" cm="1">
        <f t="array" ref="C3957">ROWS(_xlfn.UNIQUE(_xlfn._xlws.FILTER(VGSales[Genre],VGSales[Name]=A3957)))</f>
        <v>1</v>
      </c>
      <c r="D3957" s="8">
        <f>SUMIFS(VGSales[Global_Sales],VGSales[Name],A3957)</f>
        <v>0.75000000000000011</v>
      </c>
    </row>
    <row r="3958" spans="1:4" s="8" customFormat="1" x14ac:dyDescent="0.25">
      <c r="A3958" s="8" t="str">
        <v>Dead Rising 2: Off the Record</v>
      </c>
      <c r="B3958" s="8" cm="1">
        <f t="array" ref="B3958">SUM(1*(VGSales[Name]=A3958))</f>
        <v>3</v>
      </c>
      <c r="C3958" s="8" cm="1">
        <f t="array" ref="C3958">ROWS(_xlfn.UNIQUE(_xlfn._xlws.FILTER(VGSales[Genre],VGSales[Name]=A3958)))</f>
        <v>1</v>
      </c>
      <c r="D3958" s="8">
        <f>SUMIFS(VGSales[Global_Sales],VGSales[Name],A3958)</f>
        <v>0.67000000000000015</v>
      </c>
    </row>
    <row r="3959" spans="1:4" s="8" customFormat="1" x14ac:dyDescent="0.25">
      <c r="A3959" s="8" t="str">
        <v>Frogger II: Threeedeep!</v>
      </c>
      <c r="B3959" s="8" cm="1">
        <f t="array" ref="B3959">SUM(1*(VGSales[Name]=A3959))</f>
        <v>1</v>
      </c>
      <c r="C3959" s="8" cm="1">
        <f t="array" ref="C3959">ROWS(_xlfn.UNIQUE(_xlfn._xlws.FILTER(VGSales[Genre],VGSales[Name]=A3959)))</f>
        <v>1</v>
      </c>
      <c r="D3959" s="8">
        <f>SUMIFS(VGSales[Global_Sales],VGSales[Name],A3959)</f>
        <v>0.33</v>
      </c>
    </row>
    <row r="3960" spans="1:4" s="8" customFormat="1" x14ac:dyDescent="0.25">
      <c r="A3960" s="8" t="str">
        <v>Etrian Odyssey III: The Drowned City</v>
      </c>
      <c r="B3960" s="8" cm="1">
        <f t="array" ref="B3960">SUM(1*(VGSales[Name]=A3960))</f>
        <v>1</v>
      </c>
      <c r="C3960" s="8" cm="1">
        <f t="array" ref="C3960">ROWS(_xlfn.UNIQUE(_xlfn._xlws.FILTER(VGSales[Genre],VGSales[Name]=A3960)))</f>
        <v>1</v>
      </c>
      <c r="D3960" s="8">
        <f>SUMIFS(VGSales[Global_Sales],VGSales[Name],A3960)</f>
        <v>0.33</v>
      </c>
    </row>
    <row r="3961" spans="1:4" s="8" customFormat="1" x14ac:dyDescent="0.25">
      <c r="A3961" s="8" t="str">
        <v>Karaoke Revolution Presents American Idol Encore 2</v>
      </c>
      <c r="B3961" s="8" cm="1">
        <f t="array" ref="B3961">SUM(1*(VGSales[Name]=A3961))</f>
        <v>3</v>
      </c>
      <c r="C3961" s="8" cm="1">
        <f t="array" ref="C3961">ROWS(_xlfn.UNIQUE(_xlfn._xlws.FILTER(VGSales[Genre],VGSales[Name]=A3961)))</f>
        <v>1</v>
      </c>
      <c r="D3961" s="8">
        <f>SUMIFS(VGSales[Global_Sales],VGSales[Name],A3961)</f>
        <v>0.53</v>
      </c>
    </row>
    <row r="3962" spans="1:4" s="8" customFormat="1" x14ac:dyDescent="0.25">
      <c r="A3962" s="8" t="str">
        <v>Fireball</v>
      </c>
      <c r="B3962" s="8" cm="1">
        <f t="array" ref="B3962">SUM(1*(VGSales[Name]=A3962))</f>
        <v>1</v>
      </c>
      <c r="C3962" s="8" cm="1">
        <f t="array" ref="C3962">ROWS(_xlfn.UNIQUE(_xlfn._xlws.FILTER(VGSales[Genre],VGSales[Name]=A3962)))</f>
        <v>1</v>
      </c>
      <c r="D3962" s="8">
        <f>SUMIFS(VGSales[Global_Sales],VGSales[Name],A3962)</f>
        <v>0.33</v>
      </c>
    </row>
    <row r="3963" spans="1:4" s="8" customFormat="1" x14ac:dyDescent="0.25">
      <c r="A3963" s="8" t="str">
        <v>Discovery Kids: Puppy Playtime</v>
      </c>
      <c r="B3963" s="8" cm="1">
        <f t="array" ref="B3963">SUM(1*(VGSales[Name]=A3963))</f>
        <v>1</v>
      </c>
      <c r="C3963" s="8" cm="1">
        <f t="array" ref="C3963">ROWS(_xlfn.UNIQUE(_xlfn._xlws.FILTER(VGSales[Genre],VGSales[Name]=A3963)))</f>
        <v>1</v>
      </c>
      <c r="D3963" s="8">
        <f>SUMIFS(VGSales[Global_Sales],VGSales[Name],A3963)</f>
        <v>0.33</v>
      </c>
    </row>
    <row r="3964" spans="1:4" s="8" customFormat="1" x14ac:dyDescent="0.25">
      <c r="A3964" s="8" t="str">
        <v>Dr. Mario / Puzzle League</v>
      </c>
      <c r="B3964" s="8" cm="1">
        <f t="array" ref="B3964">SUM(1*(VGSales[Name]=A3964))</f>
        <v>1</v>
      </c>
      <c r="C3964" s="8" cm="1">
        <f t="array" ref="C3964">ROWS(_xlfn.UNIQUE(_xlfn._xlws.FILTER(VGSales[Genre],VGSales[Name]=A3964)))</f>
        <v>1</v>
      </c>
      <c r="D3964" s="8">
        <f>SUMIFS(VGSales[Global_Sales],VGSales[Name],A3964)</f>
        <v>0.33</v>
      </c>
    </row>
    <row r="3965" spans="1:4" s="8" customFormat="1" x14ac:dyDescent="0.25">
      <c r="A3965" s="8" t="str">
        <v>Bleach: Shattered Blade</v>
      </c>
      <c r="B3965" s="8" cm="1">
        <f t="array" ref="B3965">SUM(1*(VGSales[Name]=A3965))</f>
        <v>1</v>
      </c>
      <c r="C3965" s="8" cm="1">
        <f t="array" ref="C3965">ROWS(_xlfn.UNIQUE(_xlfn._xlws.FILTER(VGSales[Genre],VGSales[Name]=A3965)))</f>
        <v>1</v>
      </c>
      <c r="D3965" s="8">
        <f>SUMIFS(VGSales[Global_Sales],VGSales[Name],A3965)</f>
        <v>0.33</v>
      </c>
    </row>
    <row r="3966" spans="1:4" s="8" customFormat="1" x14ac:dyDescent="0.25">
      <c r="A3966" s="8" t="str">
        <v>Shin Nippon Pro Wrestling: Toukon Retsuden</v>
      </c>
      <c r="B3966" s="8" cm="1">
        <f t="array" ref="B3966">SUM(1*(VGSales[Name]=A3966))</f>
        <v>1</v>
      </c>
      <c r="C3966" s="8" cm="1">
        <f t="array" ref="C3966">ROWS(_xlfn.UNIQUE(_xlfn._xlws.FILTER(VGSales[Genre],VGSales[Name]=A3966)))</f>
        <v>1</v>
      </c>
      <c r="D3966" s="8">
        <f>SUMIFS(VGSales[Global_Sales],VGSales[Name],A3966)</f>
        <v>0.33</v>
      </c>
    </row>
    <row r="3967" spans="1:4" s="8" customFormat="1" x14ac:dyDescent="0.25">
      <c r="A3967" s="8" t="str">
        <v>Pinball Hall of Fame: The Gottlieb Collection</v>
      </c>
      <c r="B3967" s="8" cm="1">
        <f t="array" ref="B3967">SUM(1*(VGSales[Name]=A3967))</f>
        <v>5</v>
      </c>
      <c r="C3967" s="8" cm="1">
        <f t="array" ref="C3967">ROWS(_xlfn.UNIQUE(_xlfn._xlws.FILTER(VGSales[Genre],VGSales[Name]=A3967)))</f>
        <v>1</v>
      </c>
      <c r="D3967" s="8">
        <f>SUMIFS(VGSales[Global_Sales],VGSales[Name],A3967)</f>
        <v>0.83000000000000007</v>
      </c>
    </row>
    <row r="3968" spans="1:4" s="8" customFormat="1" x14ac:dyDescent="0.25">
      <c r="A3968" s="8" t="str">
        <v>Overlord II</v>
      </c>
      <c r="B3968" s="8" cm="1">
        <f t="array" ref="B3968">SUM(1*(VGSales[Name]=A3968))</f>
        <v>3</v>
      </c>
      <c r="C3968" s="8" cm="1">
        <f t="array" ref="C3968">ROWS(_xlfn.UNIQUE(_xlfn._xlws.FILTER(VGSales[Genre],VGSales[Name]=A3968)))</f>
        <v>1</v>
      </c>
      <c r="D3968" s="8">
        <f>SUMIFS(VGSales[Global_Sales],VGSales[Name],A3968)</f>
        <v>0.67</v>
      </c>
    </row>
    <row r="3969" spans="1:4" s="8" customFormat="1" x14ac:dyDescent="0.25">
      <c r="A3969" s="8" t="str">
        <v>J Stars Victory Vs.</v>
      </c>
      <c r="B3969" s="8" cm="1">
        <f t="array" ref="B3969">SUM(1*(VGSales[Name]=A3969))</f>
        <v>3</v>
      </c>
      <c r="C3969" s="8" cm="1">
        <f t="array" ref="C3969">ROWS(_xlfn.UNIQUE(_xlfn._xlws.FILTER(VGSales[Genre],VGSales[Name]=A3969)))</f>
        <v>1</v>
      </c>
      <c r="D3969" s="8">
        <f>SUMIFS(VGSales[Global_Sales],VGSales[Name],A3969)</f>
        <v>0.83000000000000007</v>
      </c>
    </row>
    <row r="3970" spans="1:4" s="8" customFormat="1" x14ac:dyDescent="0.25">
      <c r="A3970" s="8" t="str">
        <v>The Witcher: Enhanced Edition</v>
      </c>
      <c r="B3970" s="8" cm="1">
        <f t="array" ref="B3970">SUM(1*(VGSales[Name]=A3970))</f>
        <v>1</v>
      </c>
      <c r="C3970" s="8" cm="1">
        <f t="array" ref="C3970">ROWS(_xlfn.UNIQUE(_xlfn._xlws.FILTER(VGSales[Genre],VGSales[Name]=A3970)))</f>
        <v>1</v>
      </c>
      <c r="D3970" s="8">
        <f>SUMIFS(VGSales[Global_Sales],VGSales[Name],A3970)</f>
        <v>0.32</v>
      </c>
    </row>
    <row r="3971" spans="1:4" s="8" customFormat="1" x14ac:dyDescent="0.25">
      <c r="A3971" s="8" t="str">
        <v>Nicktoons: Movin'</v>
      </c>
      <c r="B3971" s="8" cm="1">
        <f t="array" ref="B3971">SUM(1*(VGSales[Name]=A3971))</f>
        <v>1</v>
      </c>
      <c r="C3971" s="8" cm="1">
        <f t="array" ref="C3971">ROWS(_xlfn.UNIQUE(_xlfn._xlws.FILTER(VGSales[Genre],VGSales[Name]=A3971)))</f>
        <v>1</v>
      </c>
      <c r="D3971" s="8">
        <f>SUMIFS(VGSales[Global_Sales],VGSales[Name],A3971)</f>
        <v>0.32</v>
      </c>
    </row>
    <row r="3972" spans="1:4" s="8" customFormat="1" x14ac:dyDescent="0.25">
      <c r="A3972" s="8" t="str">
        <v>One Piece: Romance Dawn - Bouken no Yoake</v>
      </c>
      <c r="B3972" s="8" cm="1">
        <f t="array" ref="B3972">SUM(1*(VGSales[Name]=A3972))</f>
        <v>2</v>
      </c>
      <c r="C3972" s="8" cm="1">
        <f t="array" ref="C3972">ROWS(_xlfn.UNIQUE(_xlfn._xlws.FILTER(VGSales[Genre],VGSales[Name]=A3972)))</f>
        <v>1</v>
      </c>
      <c r="D3972" s="8">
        <f>SUMIFS(VGSales[Global_Sales],VGSales[Name],A3972)</f>
        <v>0.4</v>
      </c>
    </row>
    <row r="3973" spans="1:4" s="8" customFormat="1" x14ac:dyDescent="0.25">
      <c r="A3973" s="8" t="str">
        <v>SWAT: Global Strike Team</v>
      </c>
      <c r="B3973" s="8" cm="1">
        <f t="array" ref="B3973">SUM(1*(VGSales[Name]=A3973))</f>
        <v>2</v>
      </c>
      <c r="C3973" s="8" cm="1">
        <f t="array" ref="C3973">ROWS(_xlfn.UNIQUE(_xlfn._xlws.FILTER(VGSales[Genre],VGSales[Name]=A3973)))</f>
        <v>1</v>
      </c>
      <c r="D3973" s="8">
        <f>SUMIFS(VGSales[Global_Sales],VGSales[Name],A3973)</f>
        <v>0.49</v>
      </c>
    </row>
    <row r="3974" spans="1:4" s="8" customFormat="1" x14ac:dyDescent="0.25">
      <c r="A3974" s="8" t="str">
        <v>Championship Bass</v>
      </c>
      <c r="B3974" s="8" cm="1">
        <f t="array" ref="B3974">SUM(1*(VGSales[Name]=A3974))</f>
        <v>1</v>
      </c>
      <c r="C3974" s="8" cm="1">
        <f t="array" ref="C3974">ROWS(_xlfn.UNIQUE(_xlfn._xlws.FILTER(VGSales[Genre],VGSales[Name]=A3974)))</f>
        <v>1</v>
      </c>
      <c r="D3974" s="8">
        <f>SUMIFS(VGSales[Global_Sales],VGSales[Name],A3974)</f>
        <v>0.32</v>
      </c>
    </row>
    <row r="3975" spans="1:4" s="8" customFormat="1" x14ac:dyDescent="0.25">
      <c r="A3975" s="8" t="str">
        <v>Bratz: Girlz Really Rock</v>
      </c>
      <c r="B3975" s="8" cm="1">
        <f t="array" ref="B3975">SUM(1*(VGSales[Name]=A3975))</f>
        <v>3</v>
      </c>
      <c r="C3975" s="8" cm="1">
        <f t="array" ref="C3975">ROWS(_xlfn.UNIQUE(_xlfn._xlws.FILTER(VGSales[Genre],VGSales[Name]=A3975)))</f>
        <v>1</v>
      </c>
      <c r="D3975" s="8">
        <f>SUMIFS(VGSales[Global_Sales],VGSales[Name],A3975)</f>
        <v>0.76</v>
      </c>
    </row>
    <row r="3976" spans="1:4" s="8" customFormat="1" x14ac:dyDescent="0.25">
      <c r="A3976" s="8" t="str">
        <v>Shin Megami Tensei: Devil Survivor 2</v>
      </c>
      <c r="B3976" s="8" cm="1">
        <f t="array" ref="B3976">SUM(1*(VGSales[Name]=A3976))</f>
        <v>2</v>
      </c>
      <c r="C3976" s="8" cm="1">
        <f t="array" ref="C3976">ROWS(_xlfn.UNIQUE(_xlfn._xlws.FILTER(VGSales[Genre],VGSales[Name]=A3976)))</f>
        <v>1</v>
      </c>
      <c r="D3976" s="8">
        <f>SUMIFS(VGSales[Global_Sales],VGSales[Name],A3976)</f>
        <v>0.44</v>
      </c>
    </row>
    <row r="3977" spans="1:4" s="8" customFormat="1" x14ac:dyDescent="0.25">
      <c r="A3977" s="8" t="str">
        <v>NHL Breakaway 98</v>
      </c>
      <c r="B3977" s="8" cm="1">
        <f t="array" ref="B3977">SUM(1*(VGSales[Name]=A3977))</f>
        <v>2</v>
      </c>
      <c r="C3977" s="8" cm="1">
        <f t="array" ref="C3977">ROWS(_xlfn.UNIQUE(_xlfn._xlws.FILTER(VGSales[Genre],VGSales[Name]=A3977)))</f>
        <v>1</v>
      </c>
      <c r="D3977" s="8">
        <f>SUMIFS(VGSales[Global_Sales],VGSales[Name],A3977)</f>
        <v>0.46</v>
      </c>
    </row>
    <row r="3978" spans="1:4" s="8" customFormat="1" x14ac:dyDescent="0.25">
      <c r="A3978" s="8" t="str">
        <v>Momotarou Dentetsu 20-Shuunen</v>
      </c>
      <c r="B3978" s="8" cm="1">
        <f t="array" ref="B3978">SUM(1*(VGSales[Name]=A3978))</f>
        <v>1</v>
      </c>
      <c r="C3978" s="8" cm="1">
        <f t="array" ref="C3978">ROWS(_xlfn.UNIQUE(_xlfn._xlws.FILTER(VGSales[Genre],VGSales[Name]=A3978)))</f>
        <v>1</v>
      </c>
      <c r="D3978" s="8">
        <f>SUMIFS(VGSales[Global_Sales],VGSales[Name],A3978)</f>
        <v>0.32</v>
      </c>
    </row>
    <row r="3979" spans="1:4" s="8" customFormat="1" x14ac:dyDescent="0.25">
      <c r="A3979" s="8" t="str">
        <v>Kinetica</v>
      </c>
      <c r="B3979" s="8" cm="1">
        <f t="array" ref="B3979">SUM(1*(VGSales[Name]=A3979))</f>
        <v>1</v>
      </c>
      <c r="C3979" s="8" cm="1">
        <f t="array" ref="C3979">ROWS(_xlfn.UNIQUE(_xlfn._xlws.FILTER(VGSales[Genre],VGSales[Name]=A3979)))</f>
        <v>1</v>
      </c>
      <c r="D3979" s="8">
        <f>SUMIFS(VGSales[Global_Sales],VGSales[Name],A3979)</f>
        <v>0.32</v>
      </c>
    </row>
    <row r="3980" spans="1:4" s="8" customFormat="1" x14ac:dyDescent="0.25">
      <c r="A3980" s="8" t="str">
        <v>Beautiful Katamari</v>
      </c>
      <c r="B3980" s="8" cm="1">
        <f t="array" ref="B3980">SUM(1*(VGSales[Name]=A3980))</f>
        <v>1</v>
      </c>
      <c r="C3980" s="8" cm="1">
        <f t="array" ref="C3980">ROWS(_xlfn.UNIQUE(_xlfn._xlws.FILTER(VGSales[Genre],VGSales[Name]=A3980)))</f>
        <v>1</v>
      </c>
      <c r="D3980" s="8">
        <f>SUMIFS(VGSales[Global_Sales],VGSales[Name],A3980)</f>
        <v>0.32</v>
      </c>
    </row>
    <row r="3981" spans="1:4" s="8" customFormat="1" x14ac:dyDescent="0.25">
      <c r="A3981" s="8" t="str">
        <v>Bust-A-Move '99</v>
      </c>
      <c r="B3981" s="8" cm="1">
        <f t="array" ref="B3981">SUM(1*(VGSales[Name]=A3981))</f>
        <v>2</v>
      </c>
      <c r="C3981" s="8" cm="1">
        <f t="array" ref="C3981">ROWS(_xlfn.UNIQUE(_xlfn._xlws.FILTER(VGSales[Genre],VGSales[Name]=A3981)))</f>
        <v>1</v>
      </c>
      <c r="D3981" s="8">
        <f>SUMIFS(VGSales[Global_Sales],VGSales[Name],A3981)</f>
        <v>0.38</v>
      </c>
    </row>
    <row r="3982" spans="1:4" s="8" customFormat="1" x14ac:dyDescent="0.25">
      <c r="A3982" s="8" t="str">
        <v>Dragon Quest Monsters 1·2</v>
      </c>
      <c r="B3982" s="8" cm="1">
        <f t="array" ref="B3982">SUM(1*(VGSales[Name]=A3982))</f>
        <v>1</v>
      </c>
      <c r="C3982" s="8" cm="1">
        <f t="array" ref="C3982">ROWS(_xlfn.UNIQUE(_xlfn._xlws.FILTER(VGSales[Genre],VGSales[Name]=A3982)))</f>
        <v>1</v>
      </c>
      <c r="D3982" s="8">
        <f>SUMIFS(VGSales[Global_Sales],VGSales[Name],A3982)</f>
        <v>0.32</v>
      </c>
    </row>
    <row r="3983" spans="1:4" s="8" customFormat="1" x14ac:dyDescent="0.25">
      <c r="A3983" s="8" t="str">
        <v>Ben 10 Ultimate Alien: Cosmic Destruction</v>
      </c>
      <c r="B3983" s="8" cm="1">
        <f t="array" ref="B3983">SUM(1*(VGSales[Name]=A3983))</f>
        <v>6</v>
      </c>
      <c r="C3983" s="8" cm="1">
        <f t="array" ref="C3983">ROWS(_xlfn.UNIQUE(_xlfn._xlws.FILTER(VGSales[Genre],VGSales[Name]=A3983)))</f>
        <v>1</v>
      </c>
      <c r="D3983" s="8">
        <f>SUMIFS(VGSales[Global_Sales],VGSales[Name],A3983)</f>
        <v>1.5</v>
      </c>
    </row>
    <row r="3984" spans="1:4" s="8" customFormat="1" x14ac:dyDescent="0.25">
      <c r="A3984" s="8" t="str">
        <v>Bigfoot: Collision Course</v>
      </c>
      <c r="B3984" s="8" cm="1">
        <f t="array" ref="B3984">SUM(1*(VGSales[Name]=A3984))</f>
        <v>2</v>
      </c>
      <c r="C3984" s="8" cm="1">
        <f t="array" ref="C3984">ROWS(_xlfn.UNIQUE(_xlfn._xlws.FILTER(VGSales[Genre],VGSales[Name]=A3984)))</f>
        <v>1</v>
      </c>
      <c r="D3984" s="8">
        <f>SUMIFS(VGSales[Global_Sales],VGSales[Name],A3984)</f>
        <v>0.47</v>
      </c>
    </row>
    <row r="3985" spans="1:4" s="8" customFormat="1" x14ac:dyDescent="0.25">
      <c r="A3985" s="8" t="str">
        <v>Prey</v>
      </c>
      <c r="B3985" s="8" cm="1">
        <f t="array" ref="B3985">SUM(1*(VGSales[Name]=A3985))</f>
        <v>2</v>
      </c>
      <c r="C3985" s="8" cm="1">
        <f t="array" ref="C3985">ROWS(_xlfn.UNIQUE(_xlfn._xlws.FILTER(VGSales[Genre],VGSales[Name]=A3985)))</f>
        <v>1</v>
      </c>
      <c r="D3985" s="8">
        <f>SUMIFS(VGSales[Global_Sales],VGSales[Name],A3985)</f>
        <v>0.35</v>
      </c>
    </row>
    <row r="3986" spans="1:4" s="8" customFormat="1" x14ac:dyDescent="0.25">
      <c r="A3986" s="8" t="str">
        <v>Birthday Party Bash</v>
      </c>
      <c r="B3986" s="8" cm="1">
        <f t="array" ref="B3986">SUM(1*(VGSales[Name]=A3986))</f>
        <v>1</v>
      </c>
      <c r="C3986" s="8" cm="1">
        <f t="array" ref="C3986">ROWS(_xlfn.UNIQUE(_xlfn._xlws.FILTER(VGSales[Genre],VGSales[Name]=A3986)))</f>
        <v>1</v>
      </c>
      <c r="D3986" s="8">
        <f>SUMIFS(VGSales[Global_Sales],VGSales[Name],A3986)</f>
        <v>0.32</v>
      </c>
    </row>
    <row r="3987" spans="1:4" s="8" customFormat="1" x14ac:dyDescent="0.25">
      <c r="A3987" s="8" t="str">
        <v>OverBlood</v>
      </c>
      <c r="B3987" s="8" cm="1">
        <f t="array" ref="B3987">SUM(1*(VGSales[Name]=A3987))</f>
        <v>1</v>
      </c>
      <c r="C3987" s="8" cm="1">
        <f t="array" ref="C3987">ROWS(_xlfn.UNIQUE(_xlfn._xlws.FILTER(VGSales[Genre],VGSales[Name]=A3987)))</f>
        <v>1</v>
      </c>
      <c r="D3987" s="8">
        <f>SUMIFS(VGSales[Global_Sales],VGSales[Name],A3987)</f>
        <v>0.32</v>
      </c>
    </row>
    <row r="3988" spans="1:4" s="8" customFormat="1" x14ac:dyDescent="0.25">
      <c r="A3988" s="8" t="str">
        <v>ESPN X-Games Pro Boarder</v>
      </c>
      <c r="B3988" s="8" cm="1">
        <f t="array" ref="B3988">SUM(1*(VGSales[Name]=A3988))</f>
        <v>1</v>
      </c>
      <c r="C3988" s="8" cm="1">
        <f t="array" ref="C3988">ROWS(_xlfn.UNIQUE(_xlfn._xlws.FILTER(VGSales[Genre],VGSales[Name]=A3988)))</f>
        <v>1</v>
      </c>
      <c r="D3988" s="8">
        <f>SUMIFS(VGSales[Global_Sales],VGSales[Name],A3988)</f>
        <v>0.32</v>
      </c>
    </row>
    <row r="3989" spans="1:4" s="8" customFormat="1" x14ac:dyDescent="0.25">
      <c r="A3989" s="8" t="str">
        <v>Murdered: Soul Suspect</v>
      </c>
      <c r="B3989" s="8" cm="1">
        <f t="array" ref="B3989">SUM(1*(VGSales[Name]=A3989))</f>
        <v>5</v>
      </c>
      <c r="C3989" s="8" cm="1">
        <f t="array" ref="C3989">ROWS(_xlfn.UNIQUE(_xlfn._xlws.FILTER(VGSales[Genre],VGSales[Name]=A3989)))</f>
        <v>1</v>
      </c>
      <c r="D3989" s="8">
        <f>SUMIFS(VGSales[Global_Sales],VGSales[Name],A3989)</f>
        <v>0.8</v>
      </c>
    </row>
    <row r="3990" spans="1:4" s="8" customFormat="1" x14ac:dyDescent="0.25">
      <c r="A3990" s="8" t="str">
        <v>Harvest Moon: Back to Nature</v>
      </c>
      <c r="B3990" s="8" cm="1">
        <f t="array" ref="B3990">SUM(1*(VGSales[Name]=A3990))</f>
        <v>1</v>
      </c>
      <c r="C3990" s="8" cm="1">
        <f t="array" ref="C3990">ROWS(_xlfn.UNIQUE(_xlfn._xlws.FILTER(VGSales[Genre],VGSales[Name]=A3990)))</f>
        <v>1</v>
      </c>
      <c r="D3990" s="8">
        <f>SUMIFS(VGSales[Global_Sales],VGSales[Name],A3990)</f>
        <v>0.32</v>
      </c>
    </row>
    <row r="3991" spans="1:4" s="8" customFormat="1" x14ac:dyDescent="0.25">
      <c r="A3991" s="8" t="str">
        <v>Naruto: Ultimate Ninja (JP sales)</v>
      </c>
      <c r="B3991" s="8" cm="1">
        <f t="array" ref="B3991">SUM(1*(VGSales[Name]=A3991))</f>
        <v>1</v>
      </c>
      <c r="C3991" s="8" cm="1">
        <f t="array" ref="C3991">ROWS(_xlfn.UNIQUE(_xlfn._xlws.FILTER(VGSales[Genre],VGSales[Name]=A3991)))</f>
        <v>1</v>
      </c>
      <c r="D3991" s="8">
        <f>SUMIFS(VGSales[Global_Sales],VGSales[Name],A3991)</f>
        <v>0.32</v>
      </c>
    </row>
    <row r="3992" spans="1:4" s="8" customFormat="1" x14ac:dyDescent="0.25">
      <c r="A3992" s="8" t="str">
        <v>Final Fantasy XI</v>
      </c>
      <c r="B3992" s="8" cm="1">
        <f t="array" ref="B3992">SUM(1*(VGSales[Name]=A3992))</f>
        <v>2</v>
      </c>
      <c r="C3992" s="8" cm="1">
        <f t="array" ref="C3992">ROWS(_xlfn.UNIQUE(_xlfn._xlws.FILTER(VGSales[Genre],VGSales[Name]=A3992)))</f>
        <v>1</v>
      </c>
      <c r="D3992" s="8">
        <f>SUMIFS(VGSales[Global_Sales],VGSales[Name],A3992)</f>
        <v>0.51</v>
      </c>
    </row>
    <row r="3993" spans="1:4" s="8" customFormat="1" x14ac:dyDescent="0.25">
      <c r="A3993" s="8" t="str">
        <v>The Settlers 7: Paths to a Kingdom</v>
      </c>
      <c r="B3993" s="8" cm="1">
        <f t="array" ref="B3993">SUM(1*(VGSales[Name]=A3993))</f>
        <v>1</v>
      </c>
      <c r="C3993" s="8" cm="1">
        <f t="array" ref="C3993">ROWS(_xlfn.UNIQUE(_xlfn._xlws.FILTER(VGSales[Genre],VGSales[Name]=A3993)))</f>
        <v>1</v>
      </c>
      <c r="D3993" s="8">
        <f>SUMIFS(VGSales[Global_Sales],VGSales[Name],A3993)</f>
        <v>0.32</v>
      </c>
    </row>
    <row r="3994" spans="1:4" s="8" customFormat="1" x14ac:dyDescent="0.25">
      <c r="A3994" s="8" t="str">
        <v>Go, Diego, Go!: Great Dinosaur Rescue</v>
      </c>
      <c r="B3994" s="8" cm="1">
        <f t="array" ref="B3994">SUM(1*(VGSales[Name]=A3994))</f>
        <v>1</v>
      </c>
      <c r="C3994" s="8" cm="1">
        <f t="array" ref="C3994">ROWS(_xlfn.UNIQUE(_xlfn._xlws.FILTER(VGSales[Genre],VGSales[Name]=A3994)))</f>
        <v>1</v>
      </c>
      <c r="D3994" s="8">
        <f>SUMIFS(VGSales[Global_Sales],VGSales[Name],A3994)</f>
        <v>0.32</v>
      </c>
    </row>
    <row r="3995" spans="1:4" s="8" customFormat="1" x14ac:dyDescent="0.25">
      <c r="A3995" s="8" t="str">
        <v>TrackMania Turbo</v>
      </c>
      <c r="B3995" s="8" cm="1">
        <f t="array" ref="B3995">SUM(1*(VGSales[Name]=A3995))</f>
        <v>3</v>
      </c>
      <c r="C3995" s="8" cm="1">
        <f t="array" ref="C3995">ROWS(_xlfn.UNIQUE(_xlfn._xlws.FILTER(VGSales[Genre],VGSales[Name]=A3995)))</f>
        <v>1</v>
      </c>
      <c r="D3995" s="8">
        <f>SUMIFS(VGSales[Global_Sales],VGSales[Name],A3995)</f>
        <v>0.39</v>
      </c>
    </row>
    <row r="3996" spans="1:4" s="8" customFormat="1" x14ac:dyDescent="0.25">
      <c r="A3996" s="8" t="str">
        <v>Minute to Win It</v>
      </c>
      <c r="B3996" s="8" cm="1">
        <f t="array" ref="B3996">SUM(1*(VGSales[Name]=A3996))</f>
        <v>3</v>
      </c>
      <c r="C3996" s="8" cm="1">
        <f t="array" ref="C3996">ROWS(_xlfn.UNIQUE(_xlfn._xlws.FILTER(VGSales[Genre],VGSales[Name]=A3996)))</f>
        <v>1</v>
      </c>
      <c r="D3996" s="8">
        <f>SUMIFS(VGSales[Global_Sales],VGSales[Name],A3996)</f>
        <v>0.70000000000000007</v>
      </c>
    </row>
    <row r="3997" spans="1:4" s="8" customFormat="1" x14ac:dyDescent="0.25">
      <c r="A3997" s="8" t="str">
        <v>Darkwatch</v>
      </c>
      <c r="B3997" s="8" cm="1">
        <f t="array" ref="B3997">SUM(1*(VGSales[Name]=A3997))</f>
        <v>2</v>
      </c>
      <c r="C3997" s="8" cm="1">
        <f t="array" ref="C3997">ROWS(_xlfn.UNIQUE(_xlfn._xlws.FILTER(VGSales[Genre],VGSales[Name]=A3997)))</f>
        <v>1</v>
      </c>
      <c r="D3997" s="8">
        <f>SUMIFS(VGSales[Global_Sales],VGSales[Name],A3997)</f>
        <v>0.53</v>
      </c>
    </row>
    <row r="3998" spans="1:4" s="8" customFormat="1" x14ac:dyDescent="0.25">
      <c r="A3998" s="8" t="str">
        <v>Singularity</v>
      </c>
      <c r="B3998" s="8" cm="1">
        <f t="array" ref="B3998">SUM(1*(VGSales[Name]=A3998))</f>
        <v>3</v>
      </c>
      <c r="C3998" s="8" cm="1">
        <f t="array" ref="C3998">ROWS(_xlfn.UNIQUE(_xlfn._xlws.FILTER(VGSales[Genre],VGSales[Name]=A3998)))</f>
        <v>1</v>
      </c>
      <c r="D3998" s="8">
        <f>SUMIFS(VGSales[Global_Sales],VGSales[Name],A3998)</f>
        <v>0.6100000000000001</v>
      </c>
    </row>
    <row r="3999" spans="1:4" s="8" customFormat="1" x14ac:dyDescent="0.25">
      <c r="A3999" s="8" t="str">
        <v>Dance Dance Revolution Universe</v>
      </c>
      <c r="B3999" s="8" cm="1">
        <f t="array" ref="B3999">SUM(1*(VGSales[Name]=A3999))</f>
        <v>1</v>
      </c>
      <c r="C3999" s="8" cm="1">
        <f t="array" ref="C3999">ROWS(_xlfn.UNIQUE(_xlfn._xlws.FILTER(VGSales[Genre],VGSales[Name]=A3999)))</f>
        <v>1</v>
      </c>
      <c r="D3999" s="8">
        <f>SUMIFS(VGSales[Global_Sales],VGSales[Name],A3999)</f>
        <v>0.32</v>
      </c>
    </row>
    <row r="4000" spans="1:4" s="8" customFormat="1" x14ac:dyDescent="0.25">
      <c r="A4000" s="8" t="str">
        <v>Sky Odyssey</v>
      </c>
      <c r="B4000" s="8" cm="1">
        <f t="array" ref="B4000">SUM(1*(VGSales[Name]=A4000))</f>
        <v>1</v>
      </c>
      <c r="C4000" s="8" cm="1">
        <f t="array" ref="C4000">ROWS(_xlfn.UNIQUE(_xlfn._xlws.FILTER(VGSales[Genre],VGSales[Name]=A4000)))</f>
        <v>1</v>
      </c>
      <c r="D4000" s="8">
        <f>SUMIFS(VGSales[Global_Sales],VGSales[Name],A4000)</f>
        <v>0.32</v>
      </c>
    </row>
    <row r="4001" spans="1:4" s="8" customFormat="1" x14ac:dyDescent="0.25">
      <c r="A4001" s="8" t="str">
        <v>Nagano Winter Olympics 98</v>
      </c>
      <c r="B4001" s="8" cm="1">
        <f t="array" ref="B4001">SUM(1*(VGSales[Name]=A4001))</f>
        <v>1</v>
      </c>
      <c r="C4001" s="8" cm="1">
        <f t="array" ref="C4001">ROWS(_xlfn.UNIQUE(_xlfn._xlws.FILTER(VGSales[Genre],VGSales[Name]=A4001)))</f>
        <v>1</v>
      </c>
      <c r="D4001" s="8">
        <f>SUMIFS(VGSales[Global_Sales],VGSales[Name],A4001)</f>
        <v>0.32</v>
      </c>
    </row>
    <row r="4002" spans="1:4" s="8" customFormat="1" x14ac:dyDescent="0.25">
      <c r="A4002" s="8" t="str">
        <v>Kirby's Block Ball</v>
      </c>
      <c r="B4002" s="8" cm="1">
        <f t="array" ref="B4002">SUM(1*(VGSales[Name]=A4002))</f>
        <v>1</v>
      </c>
      <c r="C4002" s="8" cm="1">
        <f t="array" ref="C4002">ROWS(_xlfn.UNIQUE(_xlfn._xlws.FILTER(VGSales[Genre],VGSales[Name]=A4002)))</f>
        <v>1</v>
      </c>
      <c r="D4002" s="8">
        <f>SUMIFS(VGSales[Global_Sales],VGSales[Name],A4002)</f>
        <v>0.32</v>
      </c>
    </row>
    <row r="4003" spans="1:4" s="8" customFormat="1" x14ac:dyDescent="0.25">
      <c r="A4003" s="8" t="str">
        <v>DiRT Rally</v>
      </c>
      <c r="B4003" s="8" cm="1">
        <f t="array" ref="B4003">SUM(1*(VGSales[Name]=A4003))</f>
        <v>3</v>
      </c>
      <c r="C4003" s="8" cm="1">
        <f t="array" ref="C4003">ROWS(_xlfn.UNIQUE(_xlfn._xlws.FILTER(VGSales[Genre],VGSales[Name]=A4003)))</f>
        <v>1</v>
      </c>
      <c r="D4003" s="8">
        <f>SUMIFS(VGSales[Global_Sales],VGSales[Name],A4003)</f>
        <v>0.45999999999999996</v>
      </c>
    </row>
    <row r="4004" spans="1:4" s="8" customFormat="1" x14ac:dyDescent="0.25">
      <c r="A4004" s="8" t="str">
        <v>Fortress</v>
      </c>
      <c r="B4004" s="8" cm="1">
        <f t="array" ref="B4004">SUM(1*(VGSales[Name]=A4004))</f>
        <v>1</v>
      </c>
      <c r="C4004" s="8" cm="1">
        <f t="array" ref="C4004">ROWS(_xlfn.UNIQUE(_xlfn._xlws.FILTER(VGSales[Genre],VGSales[Name]=A4004)))</f>
        <v>1</v>
      </c>
      <c r="D4004" s="8">
        <f>SUMIFS(VGSales[Global_Sales],VGSales[Name],A4004)</f>
        <v>0.32</v>
      </c>
    </row>
    <row r="4005" spans="1:4" s="8" customFormat="1" x14ac:dyDescent="0.25">
      <c r="A4005" s="8" t="str">
        <v>FIFA 2001 Major League Soccer</v>
      </c>
      <c r="B4005" s="8" cm="1">
        <f t="array" ref="B4005">SUM(1*(VGSales[Name]=A4005))</f>
        <v>1</v>
      </c>
      <c r="C4005" s="8" cm="1">
        <f t="array" ref="C4005">ROWS(_xlfn.UNIQUE(_xlfn._xlws.FILTER(VGSales[Genre],VGSales[Name]=A4005)))</f>
        <v>1</v>
      </c>
      <c r="D4005" s="8">
        <f>SUMIFS(VGSales[Global_Sales],VGSales[Name],A4005)</f>
        <v>0.32</v>
      </c>
    </row>
    <row r="4006" spans="1:4" s="8" customFormat="1" x14ac:dyDescent="0.25">
      <c r="A4006" s="8" t="str">
        <v>Peppa Pig: Theme Park Fun</v>
      </c>
      <c r="B4006" s="8" cm="1">
        <f t="array" ref="B4006">SUM(1*(VGSales[Name]=A4006))</f>
        <v>1</v>
      </c>
      <c r="C4006" s="8" cm="1">
        <f t="array" ref="C4006">ROWS(_xlfn.UNIQUE(_xlfn._xlws.FILTER(VGSales[Genre],VGSales[Name]=A4006)))</f>
        <v>1</v>
      </c>
      <c r="D4006" s="8">
        <f>SUMIFS(VGSales[Global_Sales],VGSales[Name],A4006)</f>
        <v>0.32</v>
      </c>
    </row>
    <row r="4007" spans="1:4" s="8" customFormat="1" x14ac:dyDescent="0.25">
      <c r="A4007" s="8" t="str">
        <v>Rally Cross</v>
      </c>
      <c r="B4007" s="8" cm="1">
        <f t="array" ref="B4007">SUM(1*(VGSales[Name]=A4007))</f>
        <v>1</v>
      </c>
      <c r="C4007" s="8" cm="1">
        <f t="array" ref="C4007">ROWS(_xlfn.UNIQUE(_xlfn._xlws.FILTER(VGSales[Genre],VGSales[Name]=A4007)))</f>
        <v>1</v>
      </c>
      <c r="D4007" s="8">
        <f>SUMIFS(VGSales[Global_Sales],VGSales[Name],A4007)</f>
        <v>0.32</v>
      </c>
    </row>
    <row r="4008" spans="1:4" s="8" customFormat="1" x14ac:dyDescent="0.25">
      <c r="A4008" s="8" t="str">
        <v>Frogger's Adventures: The Rescue</v>
      </c>
      <c r="B4008" s="8" cm="1">
        <f t="array" ref="B4008">SUM(1*(VGSales[Name]=A4008))</f>
        <v>2</v>
      </c>
      <c r="C4008" s="8" cm="1">
        <f t="array" ref="C4008">ROWS(_xlfn.UNIQUE(_xlfn._xlws.FILTER(VGSales[Genre],VGSales[Name]=A4008)))</f>
        <v>1</v>
      </c>
      <c r="D4008" s="8">
        <f>SUMIFS(VGSales[Global_Sales],VGSales[Name],A4008)</f>
        <v>0.47</v>
      </c>
    </row>
    <row r="4009" spans="1:4" s="8" customFormat="1" x14ac:dyDescent="0.25">
      <c r="A4009" s="8" t="str">
        <v>Extreme Pinball</v>
      </c>
      <c r="B4009" s="8" cm="1">
        <f t="array" ref="B4009">SUM(1*(VGSales[Name]=A4009))</f>
        <v>1</v>
      </c>
      <c r="C4009" s="8" cm="1">
        <f t="array" ref="C4009">ROWS(_xlfn.UNIQUE(_xlfn._xlws.FILTER(VGSales[Genre],VGSales[Name]=A4009)))</f>
        <v>1</v>
      </c>
      <c r="D4009" s="8">
        <f>SUMIFS(VGSales[Global_Sales],VGSales[Name],A4009)</f>
        <v>0.32</v>
      </c>
    </row>
    <row r="4010" spans="1:4" s="8" customFormat="1" x14ac:dyDescent="0.25">
      <c r="A4010" s="8" t="str">
        <v>Karaoke Revolution Volume 3</v>
      </c>
      <c r="B4010" s="8" cm="1">
        <f t="array" ref="B4010">SUM(1*(VGSales[Name]=A4010))</f>
        <v>1</v>
      </c>
      <c r="C4010" s="8" cm="1">
        <f t="array" ref="C4010">ROWS(_xlfn.UNIQUE(_xlfn._xlws.FILTER(VGSales[Genre],VGSales[Name]=A4010)))</f>
        <v>1</v>
      </c>
      <c r="D4010" s="8">
        <f>SUMIFS(VGSales[Global_Sales],VGSales[Name],A4010)</f>
        <v>0.32</v>
      </c>
    </row>
    <row r="4011" spans="1:4" s="8" customFormat="1" x14ac:dyDescent="0.25">
      <c r="A4011" s="8" t="str">
        <v>Gold's Gym: Cardio Workout (Others sales)</v>
      </c>
      <c r="B4011" s="8" cm="1">
        <f t="array" ref="B4011">SUM(1*(VGSales[Name]=A4011))</f>
        <v>1</v>
      </c>
      <c r="C4011" s="8" cm="1">
        <f t="array" ref="C4011">ROWS(_xlfn.UNIQUE(_xlfn._xlws.FILTER(VGSales[Genre],VGSales[Name]=A4011)))</f>
        <v>1</v>
      </c>
      <c r="D4011" s="8">
        <f>SUMIFS(VGSales[Global_Sales],VGSales[Name],A4011)</f>
        <v>0.32</v>
      </c>
    </row>
    <row r="4012" spans="1:4" s="8" customFormat="1" x14ac:dyDescent="0.25">
      <c r="A4012" s="8" t="str">
        <v>Seaman: Kindan no Pet - Gaze Hakushi no Jikken Shima</v>
      </c>
      <c r="B4012" s="8" cm="1">
        <f t="array" ref="B4012">SUM(1*(VGSales[Name]=A4012))</f>
        <v>1</v>
      </c>
      <c r="C4012" s="8" cm="1">
        <f t="array" ref="C4012">ROWS(_xlfn.UNIQUE(_xlfn._xlws.FILTER(VGSales[Genre],VGSales[Name]=A4012)))</f>
        <v>1</v>
      </c>
      <c r="D4012" s="8">
        <f>SUMIFS(VGSales[Global_Sales],VGSales[Name],A4012)</f>
        <v>0.32</v>
      </c>
    </row>
    <row r="4013" spans="1:4" s="8" customFormat="1" x14ac:dyDescent="0.25">
      <c r="A4013" s="8" t="str">
        <v>No.1 Muscle Ranking - Kinniku Banzuke Vol. 1: Oregasaikyouno Otokoda!</v>
      </c>
      <c r="B4013" s="8" cm="1">
        <f t="array" ref="B4013">SUM(1*(VGSales[Name]=A4013))</f>
        <v>1</v>
      </c>
      <c r="C4013" s="8" cm="1">
        <f t="array" ref="C4013">ROWS(_xlfn.UNIQUE(_xlfn._xlws.FILTER(VGSales[Genre],VGSales[Name]=A4013)))</f>
        <v>1</v>
      </c>
      <c r="D4013" s="8">
        <f>SUMIFS(VGSales[Global_Sales],VGSales[Name],A4013)</f>
        <v>0.32</v>
      </c>
    </row>
    <row r="4014" spans="1:4" s="8" customFormat="1" x14ac:dyDescent="0.25">
      <c r="A4014" s="8" t="str">
        <v>Cartoon Network Collection: Game Boy Advance Video Platinum Edition</v>
      </c>
      <c r="B4014" s="8" cm="1">
        <f t="array" ref="B4014">SUM(1*(VGSales[Name]=A4014))</f>
        <v>1</v>
      </c>
      <c r="C4014" s="8" cm="1">
        <f t="array" ref="C4014">ROWS(_xlfn.UNIQUE(_xlfn._xlws.FILTER(VGSales[Genre],VGSales[Name]=A4014)))</f>
        <v>1</v>
      </c>
      <c r="D4014" s="8">
        <f>SUMIFS(VGSales[Global_Sales],VGSales[Name],A4014)</f>
        <v>0.32</v>
      </c>
    </row>
    <row r="4015" spans="1:4" s="8" customFormat="1" x14ac:dyDescent="0.25">
      <c r="A4015" s="8" t="str">
        <v>Ultimate Fighting Championship: Throwdown</v>
      </c>
      <c r="B4015" s="8" cm="1">
        <f t="array" ref="B4015">SUM(1*(VGSales[Name]=A4015))</f>
        <v>2</v>
      </c>
      <c r="C4015" s="8" cm="1">
        <f t="array" ref="C4015">ROWS(_xlfn.UNIQUE(_xlfn._xlws.FILTER(VGSales[Genre],VGSales[Name]=A4015)))</f>
        <v>1</v>
      </c>
      <c r="D4015" s="8">
        <f>SUMIFS(VGSales[Global_Sales],VGSales[Name],A4015)</f>
        <v>0.4</v>
      </c>
    </row>
    <row r="4016" spans="1:4" s="8" customFormat="1" x14ac:dyDescent="0.25">
      <c r="A4016" s="8" t="str">
        <v>SpongeBob SquarePants: Double Pack</v>
      </c>
      <c r="B4016" s="8" cm="1">
        <f t="array" ref="B4016">SUM(1*(VGSales[Name]=A4016))</f>
        <v>1</v>
      </c>
      <c r="C4016" s="8" cm="1">
        <f t="array" ref="C4016">ROWS(_xlfn.UNIQUE(_xlfn._xlws.FILTER(VGSales[Genre],VGSales[Name]=A4016)))</f>
        <v>1</v>
      </c>
      <c r="D4016" s="8">
        <f>SUMIFS(VGSales[Global_Sales],VGSales[Name],A4016)</f>
        <v>0.32</v>
      </c>
    </row>
    <row r="4017" spans="1:4" s="8" customFormat="1" x14ac:dyDescent="0.25">
      <c r="A4017" s="8" t="str">
        <v>Tetris 2 + Bombliss</v>
      </c>
      <c r="B4017" s="8" cm="1">
        <f t="array" ref="B4017">SUM(1*(VGSales[Name]=A4017))</f>
        <v>1</v>
      </c>
      <c r="C4017" s="8" cm="1">
        <f t="array" ref="C4017">ROWS(_xlfn.UNIQUE(_xlfn._xlws.FILTER(VGSales[Genre],VGSales[Name]=A4017)))</f>
        <v>1</v>
      </c>
      <c r="D4017" s="8">
        <f>SUMIFS(VGSales[Global_Sales],VGSales[Name],A4017)</f>
        <v>0.32</v>
      </c>
    </row>
    <row r="4018" spans="1:4" s="8" customFormat="1" x14ac:dyDescent="0.25">
      <c r="A4018" s="8" t="str">
        <v>Disney's Extreme Skate Adventure</v>
      </c>
      <c r="B4018" s="8" cm="1">
        <f t="array" ref="B4018">SUM(1*(VGSales[Name]=A4018))</f>
        <v>4</v>
      </c>
      <c r="C4018" s="8" cm="1">
        <f t="array" ref="C4018">ROWS(_xlfn.UNIQUE(_xlfn._xlws.FILTER(VGSales[Genre],VGSales[Name]=A4018)))</f>
        <v>1</v>
      </c>
      <c r="D4018" s="8">
        <f>SUMIFS(VGSales[Global_Sales],VGSales[Name],A4018)</f>
        <v>0.83000000000000007</v>
      </c>
    </row>
    <row r="4019" spans="1:4" s="8" customFormat="1" x14ac:dyDescent="0.25">
      <c r="A4019" s="8" t="str">
        <v>7 Wonders II</v>
      </c>
      <c r="B4019" s="8" cm="1">
        <f t="array" ref="B4019">SUM(1*(VGSales[Name]=A4019))</f>
        <v>1</v>
      </c>
      <c r="C4019" s="8" cm="1">
        <f t="array" ref="C4019">ROWS(_xlfn.UNIQUE(_xlfn._xlws.FILTER(VGSales[Genre],VGSales[Name]=A4019)))</f>
        <v>1</v>
      </c>
      <c r="D4019" s="8">
        <f>SUMIFS(VGSales[Global_Sales],VGSales[Name],A4019)</f>
        <v>0.32</v>
      </c>
    </row>
    <row r="4020" spans="1:4" s="8" customFormat="1" x14ac:dyDescent="0.25">
      <c r="A4020" s="8" t="str">
        <v>Ed, Edd n Eddy: Jawbreakers!</v>
      </c>
      <c r="B4020" s="8" cm="1">
        <f t="array" ref="B4020">SUM(1*(VGSales[Name]=A4020))</f>
        <v>1</v>
      </c>
      <c r="C4020" s="8" cm="1">
        <f t="array" ref="C4020">ROWS(_xlfn.UNIQUE(_xlfn._xlws.FILTER(VGSales[Genre],VGSales[Name]=A4020)))</f>
        <v>1</v>
      </c>
      <c r="D4020" s="8">
        <f>SUMIFS(VGSales[Global_Sales],VGSales[Name],A4020)</f>
        <v>0.32</v>
      </c>
    </row>
    <row r="4021" spans="1:4" s="8" customFormat="1" x14ac:dyDescent="0.25">
      <c r="A4021" s="8" t="str">
        <v>Dragster</v>
      </c>
      <c r="B4021" s="8" cm="1">
        <f t="array" ref="B4021">SUM(1*(VGSales[Name]=A4021))</f>
        <v>1</v>
      </c>
      <c r="C4021" s="8" cm="1">
        <f t="array" ref="C4021">ROWS(_xlfn.UNIQUE(_xlfn._xlws.FILTER(VGSales[Genre],VGSales[Name]=A4021)))</f>
        <v>1</v>
      </c>
      <c r="D4021" s="8">
        <f>SUMIFS(VGSales[Global_Sales],VGSales[Name],A4021)</f>
        <v>0.32</v>
      </c>
    </row>
    <row r="4022" spans="1:4" s="8" customFormat="1" x14ac:dyDescent="0.25">
      <c r="A4022" s="8" t="str">
        <v>Frankenstein's Monster</v>
      </c>
      <c r="B4022" s="8" cm="1">
        <f t="array" ref="B4022">SUM(1*(VGSales[Name]=A4022))</f>
        <v>1</v>
      </c>
      <c r="C4022" s="8" cm="1">
        <f t="array" ref="C4022">ROWS(_xlfn.UNIQUE(_xlfn._xlws.FILTER(VGSales[Genre],VGSales[Name]=A4022)))</f>
        <v>1</v>
      </c>
      <c r="D4022" s="8">
        <f>SUMIFS(VGSales[Global_Sales],VGSales[Name],A4022)</f>
        <v>0.32</v>
      </c>
    </row>
    <row r="4023" spans="1:4" s="8" customFormat="1" x14ac:dyDescent="0.25">
      <c r="A4023" s="8" t="str">
        <v>Derby Stallion DS</v>
      </c>
      <c r="B4023" s="8" cm="1">
        <f t="array" ref="B4023">SUM(1*(VGSales[Name]=A4023))</f>
        <v>1</v>
      </c>
      <c r="C4023" s="8" cm="1">
        <f t="array" ref="C4023">ROWS(_xlfn.UNIQUE(_xlfn._xlws.FILTER(VGSales[Genre],VGSales[Name]=A4023)))</f>
        <v>1</v>
      </c>
      <c r="D4023" s="8">
        <f>SUMIFS(VGSales[Global_Sales],VGSales[Name],A4023)</f>
        <v>0.32</v>
      </c>
    </row>
    <row r="4024" spans="1:4" s="8" customFormat="1" x14ac:dyDescent="0.25">
      <c r="A4024" s="8" t="str">
        <v>Mirror's Edge Catalyst</v>
      </c>
      <c r="B4024" s="8" cm="1">
        <f t="array" ref="B4024">SUM(1*(VGSales[Name]=A4024))</f>
        <v>3</v>
      </c>
      <c r="C4024" s="8" cm="1">
        <f t="array" ref="C4024">ROWS(_xlfn.UNIQUE(_xlfn._xlws.FILTER(VGSales[Genre],VGSales[Name]=A4024)))</f>
        <v>1</v>
      </c>
      <c r="D4024" s="8">
        <f>SUMIFS(VGSales[Global_Sales],VGSales[Name],A4024)</f>
        <v>0.52</v>
      </c>
    </row>
    <row r="4025" spans="1:4" s="8" customFormat="1" x14ac:dyDescent="0.25">
      <c r="A4025" s="8" t="str">
        <v>Monster Lab</v>
      </c>
      <c r="B4025" s="8" cm="1">
        <f t="array" ref="B4025">SUM(1*(VGSales[Name]=A4025))</f>
        <v>3</v>
      </c>
      <c r="C4025" s="8" cm="1">
        <f t="array" ref="C4025">ROWS(_xlfn.UNIQUE(_xlfn._xlws.FILTER(VGSales[Genre],VGSales[Name]=A4025)))</f>
        <v>1</v>
      </c>
      <c r="D4025" s="8">
        <f>SUMIFS(VGSales[Global_Sales],VGSales[Name],A4025)</f>
        <v>0.57000000000000006</v>
      </c>
    </row>
    <row r="4026" spans="1:4" s="8" customFormat="1" x14ac:dyDescent="0.25">
      <c r="A4026" s="8" t="str">
        <v>Dragon Quest Monsters: Battle Road Victory</v>
      </c>
      <c r="B4026" s="8" cm="1">
        <f t="array" ref="B4026">SUM(1*(VGSales[Name]=A4026))</f>
        <v>1</v>
      </c>
      <c r="C4026" s="8" cm="1">
        <f t="array" ref="C4026">ROWS(_xlfn.UNIQUE(_xlfn._xlws.FILTER(VGSales[Genre],VGSales[Name]=A4026)))</f>
        <v>1</v>
      </c>
      <c r="D4026" s="8">
        <f>SUMIFS(VGSales[Global_Sales],VGSales[Name],A4026)</f>
        <v>0.32</v>
      </c>
    </row>
    <row r="4027" spans="1:4" s="8" customFormat="1" x14ac:dyDescent="0.25">
      <c r="A4027" s="8" t="str">
        <v>Shin Momotarou Densetsu</v>
      </c>
      <c r="B4027" s="8" cm="1">
        <f t="array" ref="B4027">SUM(1*(VGSales[Name]=A4027))</f>
        <v>1</v>
      </c>
      <c r="C4027" s="8" cm="1">
        <f t="array" ref="C4027">ROWS(_xlfn.UNIQUE(_xlfn._xlws.FILTER(VGSales[Genre],VGSales[Name]=A4027)))</f>
        <v>1</v>
      </c>
      <c r="D4027" s="8">
        <f>SUMIFS(VGSales[Global_Sales],VGSales[Name],A4027)</f>
        <v>0.32</v>
      </c>
    </row>
    <row r="4028" spans="1:4" s="8" customFormat="1" x14ac:dyDescent="0.25">
      <c r="A4028" s="8" t="str">
        <v>From TV Animation One Piece: Grand Battle! 3</v>
      </c>
      <c r="B4028" s="8" cm="1">
        <f t="array" ref="B4028">SUM(1*(VGSales[Name]=A4028))</f>
        <v>2</v>
      </c>
      <c r="C4028" s="8" cm="1">
        <f t="array" ref="C4028">ROWS(_xlfn.UNIQUE(_xlfn._xlws.FILTER(VGSales[Genre],VGSales[Name]=A4028)))</f>
        <v>1</v>
      </c>
      <c r="D4028" s="8">
        <f>SUMIFS(VGSales[Global_Sales],VGSales[Name],A4028)</f>
        <v>0.52</v>
      </c>
    </row>
    <row r="4029" spans="1:4" s="8" customFormat="1" x14ac:dyDescent="0.25">
      <c r="A4029" s="8" t="str">
        <v>Sega Smash Pack</v>
      </c>
      <c r="B4029" s="8" cm="1">
        <f t="array" ref="B4029">SUM(1*(VGSales[Name]=A4029))</f>
        <v>1</v>
      </c>
      <c r="C4029" s="8" cm="1">
        <f t="array" ref="C4029">ROWS(_xlfn.UNIQUE(_xlfn._xlws.FILTER(VGSales[Genre],VGSales[Name]=A4029)))</f>
        <v>1</v>
      </c>
      <c r="D4029" s="8">
        <f>SUMIFS(VGSales[Global_Sales],VGSales[Name],A4029)</f>
        <v>0.32</v>
      </c>
    </row>
    <row r="4030" spans="1:4" s="8" customFormat="1" x14ac:dyDescent="0.25">
      <c r="A4030" s="8" t="str">
        <v>All-Star Baseball 2005</v>
      </c>
      <c r="B4030" s="8" cm="1">
        <f t="array" ref="B4030">SUM(1*(VGSales[Name]=A4030))</f>
        <v>2</v>
      </c>
      <c r="C4030" s="8" cm="1">
        <f t="array" ref="C4030">ROWS(_xlfn.UNIQUE(_xlfn._xlws.FILTER(VGSales[Genre],VGSales[Name]=A4030)))</f>
        <v>1</v>
      </c>
      <c r="D4030" s="8">
        <f>SUMIFS(VGSales[Global_Sales],VGSales[Name],A4030)</f>
        <v>0.47</v>
      </c>
    </row>
    <row r="4031" spans="1:4" s="8" customFormat="1" x14ac:dyDescent="0.25">
      <c r="A4031" s="8" t="str">
        <v>The Conveni: Ano Machi wo Dokusen Seyo</v>
      </c>
      <c r="B4031" s="8" cm="1">
        <f t="array" ref="B4031">SUM(1*(VGSales[Name]=A4031))</f>
        <v>1</v>
      </c>
      <c r="C4031" s="8" cm="1">
        <f t="array" ref="C4031">ROWS(_xlfn.UNIQUE(_xlfn._xlws.FILTER(VGSales[Genre],VGSales[Name]=A4031)))</f>
        <v>1</v>
      </c>
      <c r="D4031" s="8">
        <f>SUMIFS(VGSales[Global_Sales],VGSales[Name],A4031)</f>
        <v>0.32</v>
      </c>
    </row>
    <row r="4032" spans="1:4" s="8" customFormat="1" x14ac:dyDescent="0.25">
      <c r="A4032" s="8" t="str">
        <v>Shin Super Robot Taisen Special Disk</v>
      </c>
      <c r="B4032" s="8" cm="1">
        <f t="array" ref="B4032">SUM(1*(VGSales[Name]=A4032))</f>
        <v>1</v>
      </c>
      <c r="C4032" s="8" cm="1">
        <f t="array" ref="C4032">ROWS(_xlfn.UNIQUE(_xlfn._xlws.FILTER(VGSales[Genre],VGSales[Name]=A4032)))</f>
        <v>1</v>
      </c>
      <c r="D4032" s="8">
        <f>SUMIFS(VGSales[Global_Sales],VGSales[Name],A4032)</f>
        <v>0.32</v>
      </c>
    </row>
    <row r="4033" spans="1:4" s="8" customFormat="1" x14ac:dyDescent="0.25">
      <c r="A4033" s="8" t="str">
        <v>Live A Live</v>
      </c>
      <c r="B4033" s="8" cm="1">
        <f t="array" ref="B4033">SUM(1*(VGSales[Name]=A4033))</f>
        <v>1</v>
      </c>
      <c r="C4033" s="8" cm="1">
        <f t="array" ref="C4033">ROWS(_xlfn.UNIQUE(_xlfn._xlws.FILTER(VGSales[Genre],VGSales[Name]=A4033)))</f>
        <v>1</v>
      </c>
      <c r="D4033" s="8">
        <f>SUMIFS(VGSales[Global_Sales],VGSales[Name],A4033)</f>
        <v>0.32</v>
      </c>
    </row>
    <row r="4034" spans="1:4" s="8" customFormat="1" x14ac:dyDescent="0.25">
      <c r="A4034" s="8" t="str">
        <v>NFL Fever 2004</v>
      </c>
      <c r="B4034" s="8" cm="1">
        <f t="array" ref="B4034">SUM(1*(VGSales[Name]=A4034))</f>
        <v>1</v>
      </c>
      <c r="C4034" s="8" cm="1">
        <f t="array" ref="C4034">ROWS(_xlfn.UNIQUE(_xlfn._xlws.FILTER(VGSales[Genre],VGSales[Name]=A4034)))</f>
        <v>1</v>
      </c>
      <c r="D4034" s="8">
        <f>SUMIFS(VGSales[Global_Sales],VGSales[Name],A4034)</f>
        <v>0.32</v>
      </c>
    </row>
    <row r="4035" spans="1:4" s="8" customFormat="1" x14ac:dyDescent="0.25">
      <c r="A4035" s="8" t="str">
        <v>Clive Barker's Jericho</v>
      </c>
      <c r="B4035" s="8" cm="1">
        <f t="array" ref="B4035">SUM(1*(VGSales[Name]=A4035))</f>
        <v>3</v>
      </c>
      <c r="C4035" s="8" cm="1">
        <f t="array" ref="C4035">ROWS(_xlfn.UNIQUE(_xlfn._xlws.FILTER(VGSales[Genre],VGSales[Name]=A4035)))</f>
        <v>1</v>
      </c>
      <c r="D4035" s="8">
        <f>SUMIFS(VGSales[Global_Sales],VGSales[Name],A4035)</f>
        <v>0.53</v>
      </c>
    </row>
    <row r="4036" spans="1:4" s="8" customFormat="1" x14ac:dyDescent="0.25">
      <c r="A4036" s="8" t="str">
        <v>Littlest Pet Shop: City Friends</v>
      </c>
      <c r="B4036" s="8" cm="1">
        <f t="array" ref="B4036">SUM(1*(VGSales[Name]=A4036))</f>
        <v>1</v>
      </c>
      <c r="C4036" s="8" cm="1">
        <f t="array" ref="C4036">ROWS(_xlfn.UNIQUE(_xlfn._xlws.FILTER(VGSales[Genre],VGSales[Name]=A4036)))</f>
        <v>1</v>
      </c>
      <c r="D4036" s="8">
        <f>SUMIFS(VGSales[Global_Sales],VGSales[Name],A4036)</f>
        <v>0.32</v>
      </c>
    </row>
    <row r="4037" spans="1:4" s="8" customFormat="1" x14ac:dyDescent="0.25">
      <c r="A4037" s="8" t="str">
        <v>Kingdom Under Fire: The Crusaders</v>
      </c>
      <c r="B4037" s="8" cm="1">
        <f t="array" ref="B4037">SUM(1*(VGSales[Name]=A4037))</f>
        <v>1</v>
      </c>
      <c r="C4037" s="8" cm="1">
        <f t="array" ref="C4037">ROWS(_xlfn.UNIQUE(_xlfn._xlws.FILTER(VGSales[Genre],VGSales[Name]=A4037)))</f>
        <v>1</v>
      </c>
      <c r="D4037" s="8">
        <f>SUMIFS(VGSales[Global_Sales],VGSales[Name],A4037)</f>
        <v>0.32</v>
      </c>
    </row>
    <row r="4038" spans="1:4" s="8" customFormat="1" x14ac:dyDescent="0.25">
      <c r="A4038" s="8" t="str">
        <v>4x4 Evolution</v>
      </c>
      <c r="B4038" s="8" cm="1">
        <f t="array" ref="B4038">SUM(1*(VGSales[Name]=A4038))</f>
        <v>1</v>
      </c>
      <c r="C4038" s="8" cm="1">
        <f t="array" ref="C4038">ROWS(_xlfn.UNIQUE(_xlfn._xlws.FILTER(VGSales[Genre],VGSales[Name]=A4038)))</f>
        <v>1</v>
      </c>
      <c r="D4038" s="8">
        <f>SUMIFS(VGSales[Global_Sales],VGSales[Name],A4038)</f>
        <v>0.32</v>
      </c>
    </row>
    <row r="4039" spans="1:4" s="8" customFormat="1" x14ac:dyDescent="0.25">
      <c r="A4039" s="8" t="str">
        <v>Momotarou Dentetsu Happy</v>
      </c>
      <c r="B4039" s="8" cm="1">
        <f t="array" ref="B4039">SUM(1*(VGSales[Name]=A4039))</f>
        <v>1</v>
      </c>
      <c r="C4039" s="8" cm="1">
        <f t="array" ref="C4039">ROWS(_xlfn.UNIQUE(_xlfn._xlws.FILTER(VGSales[Genre],VGSales[Name]=A4039)))</f>
        <v>1</v>
      </c>
      <c r="D4039" s="8">
        <f>SUMIFS(VGSales[Global_Sales],VGSales[Name],A4039)</f>
        <v>0.32</v>
      </c>
    </row>
    <row r="4040" spans="1:4" s="8" customFormat="1" x14ac:dyDescent="0.25">
      <c r="A4040" s="8" t="str">
        <v>Power Rangers: Time Force</v>
      </c>
      <c r="B4040" s="8" cm="1">
        <f t="array" ref="B4040">SUM(1*(VGSales[Name]=A4040))</f>
        <v>2</v>
      </c>
      <c r="C4040" s="8" cm="1">
        <f t="array" ref="C4040">ROWS(_xlfn.UNIQUE(_xlfn._xlws.FILTER(VGSales[Genre],VGSales[Name]=A4040)))</f>
        <v>1</v>
      </c>
      <c r="D4040" s="8">
        <f>SUMIFS(VGSales[Global_Sales],VGSales[Name],A4040)</f>
        <v>0.52</v>
      </c>
    </row>
    <row r="4041" spans="1:4" s="8" customFormat="1" x14ac:dyDescent="0.25">
      <c r="A4041" s="8" t="str">
        <v>Romance of the Three Kingdoms VII</v>
      </c>
      <c r="B4041" s="8" cm="1">
        <f t="array" ref="B4041">SUM(1*(VGSales[Name]=A4041))</f>
        <v>1</v>
      </c>
      <c r="C4041" s="8" cm="1">
        <f t="array" ref="C4041">ROWS(_xlfn.UNIQUE(_xlfn._xlws.FILTER(VGSales[Genre],VGSales[Name]=A4041)))</f>
        <v>1</v>
      </c>
      <c r="D4041" s="8">
        <f>SUMIFS(VGSales[Global_Sales],VGSales[Name],A4041)</f>
        <v>0.32</v>
      </c>
    </row>
    <row r="4042" spans="1:4" s="8" customFormat="1" x14ac:dyDescent="0.25">
      <c r="A4042" s="8" t="str">
        <v>Quiz Magic Academy DS</v>
      </c>
      <c r="B4042" s="8" cm="1">
        <f t="array" ref="B4042">SUM(1*(VGSales[Name]=A4042))</f>
        <v>1</v>
      </c>
      <c r="C4042" s="8" cm="1">
        <f t="array" ref="C4042">ROWS(_xlfn.UNIQUE(_xlfn._xlws.FILTER(VGSales[Genre],VGSales[Name]=A4042)))</f>
        <v>1</v>
      </c>
      <c r="D4042" s="8">
        <f>SUMIFS(VGSales[Global_Sales],VGSales[Name],A4042)</f>
        <v>0.32</v>
      </c>
    </row>
    <row r="4043" spans="1:4" s="8" customFormat="1" x14ac:dyDescent="0.25">
      <c r="A4043" s="8" t="str">
        <v>Resident Evil Archives: Resident Evil</v>
      </c>
      <c r="B4043" s="8" cm="1">
        <f t="array" ref="B4043">SUM(1*(VGSales[Name]=A4043))</f>
        <v>1</v>
      </c>
      <c r="C4043" s="8" cm="1">
        <f t="array" ref="C4043">ROWS(_xlfn.UNIQUE(_xlfn._xlws.FILTER(VGSales[Genre],VGSales[Name]=A4043)))</f>
        <v>1</v>
      </c>
      <c r="D4043" s="8">
        <f>SUMIFS(VGSales[Global_Sales],VGSales[Name],A4043)</f>
        <v>0.32</v>
      </c>
    </row>
    <row r="4044" spans="1:4" s="8" customFormat="1" x14ac:dyDescent="0.25">
      <c r="A4044" s="8" t="str">
        <v>Dynasty Warriors 4 Empires</v>
      </c>
      <c r="B4044" s="8" cm="1">
        <f t="array" ref="B4044">SUM(1*(VGSales[Name]=A4044))</f>
        <v>1</v>
      </c>
      <c r="C4044" s="8" cm="1">
        <f t="array" ref="C4044">ROWS(_xlfn.UNIQUE(_xlfn._xlws.FILTER(VGSales[Genre],VGSales[Name]=A4044)))</f>
        <v>1</v>
      </c>
      <c r="D4044" s="8">
        <f>SUMIFS(VGSales[Global_Sales],VGSales[Name],A4044)</f>
        <v>0.32</v>
      </c>
    </row>
    <row r="4045" spans="1:4" s="8" customFormat="1" x14ac:dyDescent="0.25">
      <c r="A4045" s="8" t="str">
        <v>Shenmue II</v>
      </c>
      <c r="B4045" s="8" cm="1">
        <f t="array" ref="B4045">SUM(1*(VGSales[Name]=A4045))</f>
        <v>2</v>
      </c>
      <c r="C4045" s="8" cm="1">
        <f t="array" ref="C4045">ROWS(_xlfn.UNIQUE(_xlfn._xlws.FILTER(VGSales[Genre],VGSales[Name]=A4045)))</f>
        <v>1</v>
      </c>
      <c r="D4045" s="8">
        <f>SUMIFS(VGSales[Global_Sales],VGSales[Name],A4045)</f>
        <v>0.47</v>
      </c>
    </row>
    <row r="4046" spans="1:4" s="8" customFormat="1" x14ac:dyDescent="0.25">
      <c r="A4046" s="8" t="str">
        <v>Heart of Darkness</v>
      </c>
      <c r="B4046" s="8" cm="1">
        <f t="array" ref="B4046">SUM(1*(VGSales[Name]=A4046))</f>
        <v>1</v>
      </c>
      <c r="C4046" s="8" cm="1">
        <f t="array" ref="C4046">ROWS(_xlfn.UNIQUE(_xlfn._xlws.FILTER(VGSales[Genre],VGSales[Name]=A4046)))</f>
        <v>1</v>
      </c>
      <c r="D4046" s="8">
        <f>SUMIFS(VGSales[Global_Sales],VGSales[Name],A4046)</f>
        <v>0.32</v>
      </c>
    </row>
    <row r="4047" spans="1:4" s="8" customFormat="1" x14ac:dyDescent="0.25">
      <c r="A4047" s="8" t="str">
        <v>Virtua Striker 2</v>
      </c>
      <c r="B4047" s="8" cm="1">
        <f t="array" ref="B4047">SUM(1*(VGSales[Name]=A4047))</f>
        <v>1</v>
      </c>
      <c r="C4047" s="8" cm="1">
        <f t="array" ref="C4047">ROWS(_xlfn.UNIQUE(_xlfn._xlws.FILTER(VGSales[Genre],VGSales[Name]=A4047)))</f>
        <v>1</v>
      </c>
      <c r="D4047" s="8">
        <f>SUMIFS(VGSales[Global_Sales],VGSales[Name],A4047)</f>
        <v>0.32</v>
      </c>
    </row>
    <row r="4048" spans="1:4" s="8" customFormat="1" x14ac:dyDescent="0.25">
      <c r="A4048" s="8" t="str">
        <v>Might &amp; Magic Heroes VI</v>
      </c>
      <c r="B4048" s="8" cm="1">
        <f t="array" ref="B4048">SUM(1*(VGSales[Name]=A4048))</f>
        <v>1</v>
      </c>
      <c r="C4048" s="8" cm="1">
        <f t="array" ref="C4048">ROWS(_xlfn.UNIQUE(_xlfn._xlws.FILTER(VGSales[Genre],VGSales[Name]=A4048)))</f>
        <v>1</v>
      </c>
      <c r="D4048" s="8">
        <f>SUMIFS(VGSales[Global_Sales],VGSales[Name],A4048)</f>
        <v>0.31</v>
      </c>
    </row>
    <row r="4049" spans="1:4" s="8" customFormat="1" x14ac:dyDescent="0.25">
      <c r="A4049" s="8" t="str">
        <v>Fuel</v>
      </c>
      <c r="B4049" s="8" cm="1">
        <f t="array" ref="B4049">SUM(1*(VGSales[Name]=A4049))</f>
        <v>3</v>
      </c>
      <c r="C4049" s="8" cm="1">
        <f t="array" ref="C4049">ROWS(_xlfn.UNIQUE(_xlfn._xlws.FILTER(VGSales[Genre],VGSales[Name]=A4049)))</f>
        <v>1</v>
      </c>
      <c r="D4049" s="8">
        <f>SUMIFS(VGSales[Global_Sales],VGSales[Name],A4049)</f>
        <v>0.58000000000000007</v>
      </c>
    </row>
    <row r="4050" spans="1:4" s="8" customFormat="1" x14ac:dyDescent="0.25">
      <c r="A4050" s="8" t="str">
        <v>ExerBeat</v>
      </c>
      <c r="B4050" s="8" cm="1">
        <f t="array" ref="B4050">SUM(1*(VGSales[Name]=A4050))</f>
        <v>1</v>
      </c>
      <c r="C4050" s="8" cm="1">
        <f t="array" ref="C4050">ROWS(_xlfn.UNIQUE(_xlfn._xlws.FILTER(VGSales[Genre],VGSales[Name]=A4050)))</f>
        <v>1</v>
      </c>
      <c r="D4050" s="8">
        <f>SUMIFS(VGSales[Global_Sales],VGSales[Name],A4050)</f>
        <v>0.31</v>
      </c>
    </row>
    <row r="4051" spans="1:4" s="8" customFormat="1" x14ac:dyDescent="0.25">
      <c r="A4051" s="8" t="str">
        <v>WarCraft II: The Dark Saga</v>
      </c>
      <c r="B4051" s="8" cm="1">
        <f t="array" ref="B4051">SUM(1*(VGSales[Name]=A4051))</f>
        <v>1</v>
      </c>
      <c r="C4051" s="8" cm="1">
        <f t="array" ref="C4051">ROWS(_xlfn.UNIQUE(_xlfn._xlws.FILTER(VGSales[Genre],VGSales[Name]=A4051)))</f>
        <v>1</v>
      </c>
      <c r="D4051" s="8">
        <f>SUMIFS(VGSales[Global_Sales],VGSales[Name],A4051)</f>
        <v>0.31</v>
      </c>
    </row>
    <row r="4052" spans="1:4" s="8" customFormat="1" x14ac:dyDescent="0.25">
      <c r="A4052" s="8" t="str">
        <v>MonHun Nikki: Poka Poka Ailu Mura G</v>
      </c>
      <c r="B4052" s="8" cm="1">
        <f t="array" ref="B4052">SUM(1*(VGSales[Name]=A4052))</f>
        <v>1</v>
      </c>
      <c r="C4052" s="8" cm="1">
        <f t="array" ref="C4052">ROWS(_xlfn.UNIQUE(_xlfn._xlws.FILTER(VGSales[Genre],VGSales[Name]=A4052)))</f>
        <v>1</v>
      </c>
      <c r="D4052" s="8">
        <f>SUMIFS(VGSales[Global_Sales],VGSales[Name],A4052)</f>
        <v>0.31</v>
      </c>
    </row>
    <row r="4053" spans="1:4" s="8" customFormat="1" x14ac:dyDescent="0.25">
      <c r="A4053" s="8" t="str">
        <v>Sesame Street: Cookie's Counting Carnival</v>
      </c>
      <c r="B4053" s="8" cm="1">
        <f t="array" ref="B4053">SUM(1*(VGSales[Name]=A4053))</f>
        <v>3</v>
      </c>
      <c r="C4053" s="8" cm="1">
        <f t="array" ref="C4053">ROWS(_xlfn.UNIQUE(_xlfn._xlws.FILTER(VGSales[Genre],VGSales[Name]=A4053)))</f>
        <v>1</v>
      </c>
      <c r="D4053" s="8">
        <f>SUMIFS(VGSales[Global_Sales],VGSales[Name],A4053)</f>
        <v>0.64000000000000012</v>
      </c>
    </row>
    <row r="4054" spans="1:4" s="8" customFormat="1" x14ac:dyDescent="0.25">
      <c r="A4054" s="8" t="str">
        <v>NBA ShootOut</v>
      </c>
      <c r="B4054" s="8" cm="1">
        <f t="array" ref="B4054">SUM(1*(VGSales[Name]=A4054))</f>
        <v>1</v>
      </c>
      <c r="C4054" s="8" cm="1">
        <f t="array" ref="C4054">ROWS(_xlfn.UNIQUE(_xlfn._xlws.FILTER(VGSales[Genre],VGSales[Name]=A4054)))</f>
        <v>1</v>
      </c>
      <c r="D4054" s="8">
        <f>SUMIFS(VGSales[Global_Sales],VGSales[Name],A4054)</f>
        <v>0.31</v>
      </c>
    </row>
    <row r="4055" spans="1:4" s="8" customFormat="1" x14ac:dyDescent="0.25">
      <c r="A4055" s="8" t="str">
        <v>Fishing Master</v>
      </c>
      <c r="B4055" s="8" cm="1">
        <f t="array" ref="B4055">SUM(1*(VGSales[Name]=A4055))</f>
        <v>1</v>
      </c>
      <c r="C4055" s="8" cm="1">
        <f t="array" ref="C4055">ROWS(_xlfn.UNIQUE(_xlfn._xlws.FILTER(VGSales[Genre],VGSales[Name]=A4055)))</f>
        <v>1</v>
      </c>
      <c r="D4055" s="8">
        <f>SUMIFS(VGSales[Global_Sales],VGSales[Name],A4055)</f>
        <v>0.31</v>
      </c>
    </row>
    <row r="4056" spans="1:4" s="8" customFormat="1" x14ac:dyDescent="0.25">
      <c r="A4056" s="8" t="str">
        <v>Phineas and Ferb Ride Again</v>
      </c>
      <c r="B4056" s="8" cm="1">
        <f t="array" ref="B4056">SUM(1*(VGSales[Name]=A4056))</f>
        <v>1</v>
      </c>
      <c r="C4056" s="8" cm="1">
        <f t="array" ref="C4056">ROWS(_xlfn.UNIQUE(_xlfn._xlws.FILTER(VGSales[Genre],VGSales[Name]=A4056)))</f>
        <v>1</v>
      </c>
      <c r="D4056" s="8">
        <f>SUMIFS(VGSales[Global_Sales],VGSales[Name],A4056)</f>
        <v>0.31</v>
      </c>
    </row>
    <row r="4057" spans="1:4" s="8" customFormat="1" x14ac:dyDescent="0.25">
      <c r="A4057" s="8" t="str">
        <v>Jikkyou Powerful Pro Yakyuu 14</v>
      </c>
      <c r="B4057" s="8" cm="1">
        <f t="array" ref="B4057">SUM(1*(VGSales[Name]=A4057))</f>
        <v>1</v>
      </c>
      <c r="C4057" s="8" cm="1">
        <f t="array" ref="C4057">ROWS(_xlfn.UNIQUE(_xlfn._xlws.FILTER(VGSales[Genre],VGSales[Name]=A4057)))</f>
        <v>1</v>
      </c>
      <c r="D4057" s="8">
        <f>SUMIFS(VGSales[Global_Sales],VGSales[Name],A4057)</f>
        <v>0.31</v>
      </c>
    </row>
    <row r="4058" spans="1:4" s="8" customFormat="1" x14ac:dyDescent="0.25">
      <c r="A4058" s="8" t="str">
        <v>Contra 4</v>
      </c>
      <c r="B4058" s="8" cm="1">
        <f t="array" ref="B4058">SUM(1*(VGSales[Name]=A4058))</f>
        <v>1</v>
      </c>
      <c r="C4058" s="8" cm="1">
        <f t="array" ref="C4058">ROWS(_xlfn.UNIQUE(_xlfn._xlws.FILTER(VGSales[Genre],VGSales[Name]=A4058)))</f>
        <v>1</v>
      </c>
      <c r="D4058" s="8">
        <f>SUMIFS(VGSales[Global_Sales],VGSales[Name],A4058)</f>
        <v>0.31</v>
      </c>
    </row>
    <row r="4059" spans="1:4" s="8" customFormat="1" x14ac:dyDescent="0.25">
      <c r="A4059" s="8" t="str">
        <v>Ganbare Goemon: KiraKira Douchuu - Boku ga Dancer ni Natta Riyuu</v>
      </c>
      <c r="B4059" s="8" cm="1">
        <f t="array" ref="B4059">SUM(1*(VGSales[Name]=A4059))</f>
        <v>1</v>
      </c>
      <c r="C4059" s="8" cm="1">
        <f t="array" ref="C4059">ROWS(_xlfn.UNIQUE(_xlfn._xlws.FILTER(VGSales[Genre],VGSales[Name]=A4059)))</f>
        <v>1</v>
      </c>
      <c r="D4059" s="8">
        <f>SUMIFS(VGSales[Global_Sales],VGSales[Name],A4059)</f>
        <v>0.31</v>
      </c>
    </row>
    <row r="4060" spans="1:4" s="8" customFormat="1" x14ac:dyDescent="0.25">
      <c r="A4060" s="8" t="str">
        <v>Bust-A-Move Universe</v>
      </c>
      <c r="B4060" s="8" cm="1">
        <f t="array" ref="B4060">SUM(1*(VGSales[Name]=A4060))</f>
        <v>1</v>
      </c>
      <c r="C4060" s="8" cm="1">
        <f t="array" ref="C4060">ROWS(_xlfn.UNIQUE(_xlfn._xlws.FILTER(VGSales[Genre],VGSales[Name]=A4060)))</f>
        <v>1</v>
      </c>
      <c r="D4060" s="8">
        <f>SUMIFS(VGSales[Global_Sales],VGSales[Name],A4060)</f>
        <v>0.31</v>
      </c>
    </row>
    <row r="4061" spans="1:4" s="8" customFormat="1" x14ac:dyDescent="0.25">
      <c r="A4061" s="8" t="str">
        <v>Jikkyou Powerful Pro Yakyuu Portable 3</v>
      </c>
      <c r="B4061" s="8" cm="1">
        <f t="array" ref="B4061">SUM(1*(VGSales[Name]=A4061))</f>
        <v>1</v>
      </c>
      <c r="C4061" s="8" cm="1">
        <f t="array" ref="C4061">ROWS(_xlfn.UNIQUE(_xlfn._xlws.FILTER(VGSales[Genre],VGSales[Name]=A4061)))</f>
        <v>1</v>
      </c>
      <c r="D4061" s="8">
        <f>SUMIFS(VGSales[Global_Sales],VGSales[Name],A4061)</f>
        <v>0.31</v>
      </c>
    </row>
    <row r="4062" spans="1:4" s="8" customFormat="1" x14ac:dyDescent="0.25">
      <c r="A4062" s="8" t="str">
        <v>Sesame Street: Elmo's Letter Adventure</v>
      </c>
      <c r="B4062" s="8" cm="1">
        <f t="array" ref="B4062">SUM(1*(VGSales[Name]=A4062))</f>
        <v>2</v>
      </c>
      <c r="C4062" s="8" cm="1">
        <f t="array" ref="C4062">ROWS(_xlfn.UNIQUE(_xlfn._xlws.FILTER(VGSales[Genre],VGSales[Name]=A4062)))</f>
        <v>1</v>
      </c>
      <c r="D4062" s="8">
        <f>SUMIFS(VGSales[Global_Sales],VGSales[Name],A4062)</f>
        <v>0.49</v>
      </c>
    </row>
    <row r="4063" spans="1:4" s="8" customFormat="1" x14ac:dyDescent="0.25">
      <c r="A4063" s="8" t="str">
        <v>Namco Museum: Virtual Arcade</v>
      </c>
      <c r="B4063" s="8" cm="1">
        <f t="array" ref="B4063">SUM(1*(VGSales[Name]=A4063))</f>
        <v>1</v>
      </c>
      <c r="C4063" s="8" cm="1">
        <f t="array" ref="C4063">ROWS(_xlfn.UNIQUE(_xlfn._xlws.FILTER(VGSales[Genre],VGSales[Name]=A4063)))</f>
        <v>1</v>
      </c>
      <c r="D4063" s="8">
        <f>SUMIFS(VGSales[Global_Sales],VGSales[Name],A4063)</f>
        <v>0.31</v>
      </c>
    </row>
    <row r="4064" spans="1:4" s="8" customFormat="1" x14ac:dyDescent="0.25">
      <c r="A4064" s="8" t="str">
        <v>NBA Inside Drive 2003</v>
      </c>
      <c r="B4064" s="8" cm="1">
        <f t="array" ref="B4064">SUM(1*(VGSales[Name]=A4064))</f>
        <v>1</v>
      </c>
      <c r="C4064" s="8" cm="1">
        <f t="array" ref="C4064">ROWS(_xlfn.UNIQUE(_xlfn._xlws.FILTER(VGSales[Genre],VGSales[Name]=A4064)))</f>
        <v>1</v>
      </c>
      <c r="D4064" s="8">
        <f>SUMIFS(VGSales[Global_Sales],VGSales[Name],A4064)</f>
        <v>0.31</v>
      </c>
    </row>
    <row r="4065" spans="1:4" s="8" customFormat="1" x14ac:dyDescent="0.25">
      <c r="A4065" s="8" t="str">
        <v>Hatsune Miku: Project Mirai DX</v>
      </c>
      <c r="B4065" s="8" cm="1">
        <f t="array" ref="B4065">SUM(1*(VGSales[Name]=A4065))</f>
        <v>1</v>
      </c>
      <c r="C4065" s="8" cm="1">
        <f t="array" ref="C4065">ROWS(_xlfn.UNIQUE(_xlfn._xlws.FILTER(VGSales[Genre],VGSales[Name]=A4065)))</f>
        <v>1</v>
      </c>
      <c r="D4065" s="8">
        <f>SUMIFS(VGSales[Global_Sales],VGSales[Name],A4065)</f>
        <v>0.31</v>
      </c>
    </row>
    <row r="4066" spans="1:4" s="8" customFormat="1" x14ac:dyDescent="0.25">
      <c r="A4066" s="8" t="str">
        <v>Dragon Ball Heroes: Ultimate Mission 2</v>
      </c>
      <c r="B4066" s="8" cm="1">
        <f t="array" ref="B4066">SUM(1*(VGSales[Name]=A4066))</f>
        <v>1</v>
      </c>
      <c r="C4066" s="8" cm="1">
        <f t="array" ref="C4066">ROWS(_xlfn.UNIQUE(_xlfn._xlws.FILTER(VGSales[Genre],VGSales[Name]=A4066)))</f>
        <v>1</v>
      </c>
      <c r="D4066" s="8">
        <f>SUMIFS(VGSales[Global_Sales],VGSales[Name],A4066)</f>
        <v>0.31</v>
      </c>
    </row>
    <row r="4067" spans="1:4" s="8" customFormat="1" x14ac:dyDescent="0.25">
      <c r="A4067" s="8" t="str">
        <v>Shrek: Forever After</v>
      </c>
      <c r="B4067" s="8" cm="1">
        <f t="array" ref="B4067">SUM(1*(VGSales[Name]=A4067))</f>
        <v>4</v>
      </c>
      <c r="C4067" s="8" cm="1">
        <f t="array" ref="C4067">ROWS(_xlfn.UNIQUE(_xlfn._xlws.FILTER(VGSales[Genre],VGSales[Name]=A4067)))</f>
        <v>1</v>
      </c>
      <c r="D4067" s="8">
        <f>SUMIFS(VGSales[Global_Sales],VGSales[Name],A4067)</f>
        <v>0.9</v>
      </c>
    </row>
    <row r="4068" spans="1:4" s="8" customFormat="1" x14ac:dyDescent="0.25">
      <c r="A4068" s="8" t="str">
        <v>Homefront: The Revolution</v>
      </c>
      <c r="B4068" s="8" cm="1">
        <f t="array" ref="B4068">SUM(1*(VGSales[Name]=A4068))</f>
        <v>3</v>
      </c>
      <c r="C4068" s="8" cm="1">
        <f t="array" ref="C4068">ROWS(_xlfn.UNIQUE(_xlfn._xlws.FILTER(VGSales[Genre],VGSales[Name]=A4068)))</f>
        <v>1</v>
      </c>
      <c r="D4068" s="8">
        <f>SUMIFS(VGSales[Global_Sales],VGSales[Name],A4068)</f>
        <v>0.45</v>
      </c>
    </row>
    <row r="4069" spans="1:4" s="8" customFormat="1" x14ac:dyDescent="0.25">
      <c r="A4069" s="8" t="str">
        <v>Jampack: Summer 2003 (RP-M)</v>
      </c>
      <c r="B4069" s="8" cm="1">
        <f t="array" ref="B4069">SUM(1*(VGSales[Name]=A4069))</f>
        <v>1</v>
      </c>
      <c r="C4069" s="8" cm="1">
        <f t="array" ref="C4069">ROWS(_xlfn.UNIQUE(_xlfn._xlws.FILTER(VGSales[Genre],VGSales[Name]=A4069)))</f>
        <v>1</v>
      </c>
      <c r="D4069" s="8">
        <f>SUMIFS(VGSales[Global_Sales],VGSales[Name],A4069)</f>
        <v>0.31</v>
      </c>
    </row>
    <row r="4070" spans="1:4" s="8" customFormat="1" x14ac:dyDescent="0.25">
      <c r="A4070" s="8" t="str">
        <v>Alone in the Dark: One-Eyed Jack's Revenge</v>
      </c>
      <c r="B4070" s="8" cm="1">
        <f t="array" ref="B4070">SUM(1*(VGSales[Name]=A4070))</f>
        <v>1</v>
      </c>
      <c r="C4070" s="8" cm="1">
        <f t="array" ref="C4070">ROWS(_xlfn.UNIQUE(_xlfn._xlws.FILTER(VGSales[Genre],VGSales[Name]=A4070)))</f>
        <v>1</v>
      </c>
      <c r="D4070" s="8">
        <f>SUMIFS(VGSales[Global_Sales],VGSales[Name],A4070)</f>
        <v>0.31</v>
      </c>
    </row>
    <row r="4071" spans="1:4" s="8" customFormat="1" x14ac:dyDescent="0.25">
      <c r="A4071" s="8" t="str">
        <v>Yu-Gi-Oh! The Dawn of Destiny</v>
      </c>
      <c r="B4071" s="8" cm="1">
        <f t="array" ref="B4071">SUM(1*(VGSales[Name]=A4071))</f>
        <v>1</v>
      </c>
      <c r="C4071" s="8" cm="1">
        <f t="array" ref="C4071">ROWS(_xlfn.UNIQUE(_xlfn._xlws.FILTER(VGSales[Genre],VGSales[Name]=A4071)))</f>
        <v>1</v>
      </c>
      <c r="D4071" s="8">
        <f>SUMIFS(VGSales[Global_Sales],VGSales[Name],A4071)</f>
        <v>0.31</v>
      </c>
    </row>
    <row r="4072" spans="1:4" s="8" customFormat="1" x14ac:dyDescent="0.25">
      <c r="A4072" s="8" t="str">
        <v>Happy Feet</v>
      </c>
      <c r="B4072" s="8" cm="1">
        <f t="array" ref="B4072">SUM(1*(VGSales[Name]=A4072))</f>
        <v>3</v>
      </c>
      <c r="C4072" s="8" cm="1">
        <f t="array" ref="C4072">ROWS(_xlfn.UNIQUE(_xlfn._xlws.FILTER(VGSales[Genre],VGSales[Name]=A4072)))</f>
        <v>1</v>
      </c>
      <c r="D4072" s="8">
        <f>SUMIFS(VGSales[Global_Sales],VGSales[Name],A4072)</f>
        <v>0.70000000000000007</v>
      </c>
    </row>
    <row r="4073" spans="1:4" s="8" customFormat="1" x14ac:dyDescent="0.25">
      <c r="A4073" s="8" t="str">
        <v>Einhänder</v>
      </c>
      <c r="B4073" s="8" cm="1">
        <f t="array" ref="B4073">SUM(1*(VGSales[Name]=A4073))</f>
        <v>1</v>
      </c>
      <c r="C4073" s="8" cm="1">
        <f t="array" ref="C4073">ROWS(_xlfn.UNIQUE(_xlfn._xlws.FILTER(VGSales[Genre],VGSales[Name]=A4073)))</f>
        <v>1</v>
      </c>
      <c r="D4073" s="8">
        <f>SUMIFS(VGSales[Global_Sales],VGSales[Name],A4073)</f>
        <v>0.31</v>
      </c>
    </row>
    <row r="4074" spans="1:4" s="8" customFormat="1" x14ac:dyDescent="0.25">
      <c r="A4074" s="8" t="str">
        <v>Tiny Toon Adventures: The Great Beanstalk</v>
      </c>
      <c r="B4074" s="8" cm="1">
        <f t="array" ref="B4074">SUM(1*(VGSales[Name]=A4074))</f>
        <v>1</v>
      </c>
      <c r="C4074" s="8" cm="1">
        <f t="array" ref="C4074">ROWS(_xlfn.UNIQUE(_xlfn._xlws.FILTER(VGSales[Genre],VGSales[Name]=A4074)))</f>
        <v>1</v>
      </c>
      <c r="D4074" s="8">
        <f>SUMIFS(VGSales[Global_Sales],VGSales[Name],A4074)</f>
        <v>0.31</v>
      </c>
    </row>
    <row r="4075" spans="1:4" s="8" customFormat="1" x14ac:dyDescent="0.25">
      <c r="A4075" s="8" t="str">
        <v>Foto Frenzy: Spot The Diffrence</v>
      </c>
      <c r="B4075" s="8" cm="1">
        <f t="array" ref="B4075">SUM(1*(VGSales[Name]=A4075))</f>
        <v>1</v>
      </c>
      <c r="C4075" s="8" cm="1">
        <f t="array" ref="C4075">ROWS(_xlfn.UNIQUE(_xlfn._xlws.FILTER(VGSales[Genre],VGSales[Name]=A4075)))</f>
        <v>1</v>
      </c>
      <c r="D4075" s="8">
        <f>SUMIFS(VGSales[Global_Sales],VGSales[Name],A4075)</f>
        <v>0.31</v>
      </c>
    </row>
    <row r="4076" spans="1:4" s="8" customFormat="1" x14ac:dyDescent="0.25">
      <c r="A4076" s="8" t="str">
        <v>Armored Core: Silent Line</v>
      </c>
      <c r="B4076" s="8" cm="1">
        <f t="array" ref="B4076">SUM(1*(VGSales[Name]=A4076))</f>
        <v>1</v>
      </c>
      <c r="C4076" s="8" cm="1">
        <f t="array" ref="C4076">ROWS(_xlfn.UNIQUE(_xlfn._xlws.FILTER(VGSales[Genre],VGSales[Name]=A4076)))</f>
        <v>1</v>
      </c>
      <c r="D4076" s="8">
        <f>SUMIFS(VGSales[Global_Sales],VGSales[Name],A4076)</f>
        <v>0.31</v>
      </c>
    </row>
    <row r="4077" spans="1:4" s="8" customFormat="1" x14ac:dyDescent="0.25">
      <c r="A4077" s="8" t="str">
        <v>SD Gundam G Generation Wars</v>
      </c>
      <c r="B4077" s="8" cm="1">
        <f t="array" ref="B4077">SUM(1*(VGSales[Name]=A4077))</f>
        <v>2</v>
      </c>
      <c r="C4077" s="8" cm="1">
        <f t="array" ref="C4077">ROWS(_xlfn.UNIQUE(_xlfn._xlws.FILTER(VGSales[Genre],VGSales[Name]=A4077)))</f>
        <v>1</v>
      </c>
      <c r="D4077" s="8">
        <f>SUMIFS(VGSales[Global_Sales],VGSales[Name],A4077)</f>
        <v>0.37</v>
      </c>
    </row>
    <row r="4078" spans="1:4" s="8" customFormat="1" x14ac:dyDescent="0.25">
      <c r="A4078" s="8" t="str">
        <v>Dr. Seuss: How the Grinch Stole Christmas</v>
      </c>
      <c r="B4078" s="8" cm="1">
        <f t="array" ref="B4078">SUM(1*(VGSales[Name]=A4078))</f>
        <v>1</v>
      </c>
      <c r="C4078" s="8" cm="1">
        <f t="array" ref="C4078">ROWS(_xlfn.UNIQUE(_xlfn._xlws.FILTER(VGSales[Genre],VGSales[Name]=A4078)))</f>
        <v>1</v>
      </c>
      <c r="D4078" s="8">
        <f>SUMIFS(VGSales[Global_Sales],VGSales[Name],A4078)</f>
        <v>0.31</v>
      </c>
    </row>
    <row r="4079" spans="1:4" s="8" customFormat="1" x14ac:dyDescent="0.25">
      <c r="A4079" s="8" t="str">
        <v>Panzer Dragoon II Zwei</v>
      </c>
      <c r="B4079" s="8" cm="1">
        <f t="array" ref="B4079">SUM(1*(VGSales[Name]=A4079))</f>
        <v>1</v>
      </c>
      <c r="C4079" s="8" cm="1">
        <f t="array" ref="C4079">ROWS(_xlfn.UNIQUE(_xlfn._xlws.FILTER(VGSales[Genre],VGSales[Name]=A4079)))</f>
        <v>1</v>
      </c>
      <c r="D4079" s="8">
        <f>SUMIFS(VGSales[Global_Sales],VGSales[Name],A4079)</f>
        <v>0.31</v>
      </c>
    </row>
    <row r="4080" spans="1:4" s="8" customFormat="1" x14ac:dyDescent="0.25">
      <c r="A4080" s="8" t="str">
        <v>KISS Pinball</v>
      </c>
      <c r="B4080" s="8" cm="1">
        <f t="array" ref="B4080">SUM(1*(VGSales[Name]=A4080))</f>
        <v>1</v>
      </c>
      <c r="C4080" s="8" cm="1">
        <f t="array" ref="C4080">ROWS(_xlfn.UNIQUE(_xlfn._xlws.FILTER(VGSales[Genre],VGSales[Name]=A4080)))</f>
        <v>1</v>
      </c>
      <c r="D4080" s="8">
        <f>SUMIFS(VGSales[Global_Sales],VGSales[Name],A4080)</f>
        <v>0.31</v>
      </c>
    </row>
    <row r="4081" spans="1:4" s="8" customFormat="1" x14ac:dyDescent="0.25">
      <c r="A4081" s="8" t="str">
        <v>2 Games in 1: Disney's Brother Bear / The Lion King 1 1/2</v>
      </c>
      <c r="B4081" s="8" cm="1">
        <f t="array" ref="B4081">SUM(1*(VGSales[Name]=A4081))</f>
        <v>1</v>
      </c>
      <c r="C4081" s="8" cm="1">
        <f t="array" ref="C4081">ROWS(_xlfn.UNIQUE(_xlfn._xlws.FILTER(VGSales[Genre],VGSales[Name]=A4081)))</f>
        <v>1</v>
      </c>
      <c r="D4081" s="8">
        <f>SUMIFS(VGSales[Global_Sales],VGSales[Name],A4081)</f>
        <v>0.31</v>
      </c>
    </row>
    <row r="4082" spans="1:4" s="8" customFormat="1" x14ac:dyDescent="0.25">
      <c r="A4082" s="8" t="str">
        <v>Super Robot Taisen Complete Box</v>
      </c>
      <c r="B4082" s="8" cm="1">
        <f t="array" ref="B4082">SUM(1*(VGSales[Name]=A4082))</f>
        <v>1</v>
      </c>
      <c r="C4082" s="8" cm="1">
        <f t="array" ref="C4082">ROWS(_xlfn.UNIQUE(_xlfn._xlws.FILTER(VGSales[Genre],VGSales[Name]=A4082)))</f>
        <v>1</v>
      </c>
      <c r="D4082" s="8">
        <f>SUMIFS(VGSales[Global_Sales],VGSales[Name],A4082)</f>
        <v>0.31</v>
      </c>
    </row>
    <row r="4083" spans="1:4" s="8" customFormat="1" x14ac:dyDescent="0.25">
      <c r="A4083" s="8" t="str">
        <v>Mega Man Maverick Hunter X</v>
      </c>
      <c r="B4083" s="8" cm="1">
        <f t="array" ref="B4083">SUM(1*(VGSales[Name]=A4083))</f>
        <v>1</v>
      </c>
      <c r="C4083" s="8" cm="1">
        <f t="array" ref="C4083">ROWS(_xlfn.UNIQUE(_xlfn._xlws.FILTER(VGSales[Genre],VGSales[Name]=A4083)))</f>
        <v>1</v>
      </c>
      <c r="D4083" s="8">
        <f>SUMIFS(VGSales[Global_Sales],VGSales[Name],A4083)</f>
        <v>0.31</v>
      </c>
    </row>
    <row r="4084" spans="1:4" s="8" customFormat="1" x14ac:dyDescent="0.25">
      <c r="A4084" s="8" t="str">
        <v>Cabela's Outdoor Adventures (2009)</v>
      </c>
      <c r="B4084" s="8" cm="1">
        <f t="array" ref="B4084">SUM(1*(VGSales[Name]=A4084))</f>
        <v>4</v>
      </c>
      <c r="C4084" s="8" cm="1">
        <f t="array" ref="C4084">ROWS(_xlfn.UNIQUE(_xlfn._xlws.FILTER(VGSales[Genre],VGSales[Name]=A4084)))</f>
        <v>1</v>
      </c>
      <c r="D4084" s="8">
        <f>SUMIFS(VGSales[Global_Sales],VGSales[Name],A4084)</f>
        <v>0.92</v>
      </c>
    </row>
    <row r="4085" spans="1:4" s="8" customFormat="1" x14ac:dyDescent="0.25">
      <c r="A4085" s="8" t="str">
        <v>Lord of Arcana</v>
      </c>
      <c r="B4085" s="8" cm="1">
        <f t="array" ref="B4085">SUM(1*(VGSales[Name]=A4085))</f>
        <v>1</v>
      </c>
      <c r="C4085" s="8" cm="1">
        <f t="array" ref="C4085">ROWS(_xlfn.UNIQUE(_xlfn._xlws.FILTER(VGSales[Genre],VGSales[Name]=A4085)))</f>
        <v>1</v>
      </c>
      <c r="D4085" s="8">
        <f>SUMIFS(VGSales[Global_Sales],VGSales[Name],A4085)</f>
        <v>0.31</v>
      </c>
    </row>
    <row r="4086" spans="1:4" s="8" customFormat="1" x14ac:dyDescent="0.25">
      <c r="A4086" s="8" t="str">
        <v>Jikkyou Powerful Pro Yakyuu 4</v>
      </c>
      <c r="B4086" s="8" cm="1">
        <f t="array" ref="B4086">SUM(1*(VGSales[Name]=A4086))</f>
        <v>1</v>
      </c>
      <c r="C4086" s="8" cm="1">
        <f t="array" ref="C4086">ROWS(_xlfn.UNIQUE(_xlfn._xlws.FILTER(VGSales[Genre],VGSales[Name]=A4086)))</f>
        <v>1</v>
      </c>
      <c r="D4086" s="8">
        <f>SUMIFS(VGSales[Global_Sales],VGSales[Name],A4086)</f>
        <v>0.31</v>
      </c>
    </row>
    <row r="4087" spans="1:4" s="8" customFormat="1" x14ac:dyDescent="0.25">
      <c r="A4087" s="8" t="str">
        <v>Goemon's Great Adventure</v>
      </c>
      <c r="B4087" s="8" cm="1">
        <f t="array" ref="B4087">SUM(1*(VGSales[Name]=A4087))</f>
        <v>1</v>
      </c>
      <c r="C4087" s="8" cm="1">
        <f t="array" ref="C4087">ROWS(_xlfn.UNIQUE(_xlfn._xlws.FILTER(VGSales[Genre],VGSales[Name]=A4087)))</f>
        <v>1</v>
      </c>
      <c r="D4087" s="8">
        <f>SUMIFS(VGSales[Global_Sales],VGSales[Name],A4087)</f>
        <v>0.31</v>
      </c>
    </row>
    <row r="4088" spans="1:4" s="8" customFormat="1" x14ac:dyDescent="0.25">
      <c r="A4088" s="8" t="str">
        <v>Bass Hunter 64</v>
      </c>
      <c r="B4088" s="8" cm="1">
        <f t="array" ref="B4088">SUM(1*(VGSales[Name]=A4088))</f>
        <v>1</v>
      </c>
      <c r="C4088" s="8" cm="1">
        <f t="array" ref="C4088">ROWS(_xlfn.UNIQUE(_xlfn._xlws.FILTER(VGSales[Genre],VGSales[Name]=A4088)))</f>
        <v>1</v>
      </c>
      <c r="D4088" s="8">
        <f>SUMIFS(VGSales[Global_Sales],VGSales[Name],A4088)</f>
        <v>0.31</v>
      </c>
    </row>
    <row r="4089" spans="1:4" s="8" customFormat="1" x14ac:dyDescent="0.25">
      <c r="A4089" s="8" t="str">
        <v>Doubutsu no Mori</v>
      </c>
      <c r="B4089" s="8" cm="1">
        <f t="array" ref="B4089">SUM(1*(VGSales[Name]=A4089))</f>
        <v>1</v>
      </c>
      <c r="C4089" s="8" cm="1">
        <f t="array" ref="C4089">ROWS(_xlfn.UNIQUE(_xlfn._xlws.FILTER(VGSales[Genre],VGSales[Name]=A4089)))</f>
        <v>1</v>
      </c>
      <c r="D4089" s="8">
        <f>SUMIFS(VGSales[Global_Sales],VGSales[Name],A4089)</f>
        <v>0.31</v>
      </c>
    </row>
    <row r="4090" spans="1:4" s="8" customFormat="1" x14ac:dyDescent="0.25">
      <c r="A4090" s="8" t="str">
        <v>Football Manager 2016</v>
      </c>
      <c r="B4090" s="8" cm="1">
        <f t="array" ref="B4090">SUM(1*(VGSales[Name]=A4090))</f>
        <v>1</v>
      </c>
      <c r="C4090" s="8" cm="1">
        <f t="array" ref="C4090">ROWS(_xlfn.UNIQUE(_xlfn._xlws.FILTER(VGSales[Genre],VGSales[Name]=A4090)))</f>
        <v>1</v>
      </c>
      <c r="D4090" s="8">
        <f>SUMIFS(VGSales[Global_Sales],VGSales[Name],A4090)</f>
        <v>0.31</v>
      </c>
    </row>
    <row r="4091" spans="1:4" s="8" customFormat="1" x14ac:dyDescent="0.25">
      <c r="A4091" s="8" t="str">
        <v>Naruto: Ninja Destiny (US sales)</v>
      </c>
      <c r="B4091" s="8" cm="1">
        <f t="array" ref="B4091">SUM(1*(VGSales[Name]=A4091))</f>
        <v>1</v>
      </c>
      <c r="C4091" s="8" cm="1">
        <f t="array" ref="C4091">ROWS(_xlfn.UNIQUE(_xlfn._xlws.FILTER(VGSales[Genre],VGSales[Name]=A4091)))</f>
        <v>1</v>
      </c>
      <c r="D4091" s="8">
        <f>SUMIFS(VGSales[Global_Sales],VGSales[Name],A4091)</f>
        <v>0.31</v>
      </c>
    </row>
    <row r="4092" spans="1:4" s="8" customFormat="1" x14ac:dyDescent="0.25">
      <c r="A4092" s="8" t="str">
        <v>Taiko Drum Master: Don and Katsu's Space-Time Great Adventure</v>
      </c>
      <c r="B4092" s="8" cm="1">
        <f t="array" ref="B4092">SUM(1*(VGSales[Name]=A4092))</f>
        <v>1</v>
      </c>
      <c r="C4092" s="8" cm="1">
        <f t="array" ref="C4092">ROWS(_xlfn.UNIQUE(_xlfn._xlws.FILTER(VGSales[Genre],VGSales[Name]=A4092)))</f>
        <v>1</v>
      </c>
      <c r="D4092" s="8">
        <f>SUMIFS(VGSales[Global_Sales],VGSales[Name],A4092)</f>
        <v>0.31</v>
      </c>
    </row>
    <row r="4093" spans="1:4" s="8" customFormat="1" x14ac:dyDescent="0.25">
      <c r="A4093" s="8" t="str">
        <v>Calvin Tucker's Redneck Jamboree</v>
      </c>
      <c r="B4093" s="8" cm="1">
        <f t="array" ref="B4093">SUM(1*(VGSales[Name]=A4093))</f>
        <v>1</v>
      </c>
      <c r="C4093" s="8" cm="1">
        <f t="array" ref="C4093">ROWS(_xlfn.UNIQUE(_xlfn._xlws.FILTER(VGSales[Genre],VGSales[Name]=A4093)))</f>
        <v>1</v>
      </c>
      <c r="D4093" s="8">
        <f>SUMIFS(VGSales[Global_Sales],VGSales[Name],A4093)</f>
        <v>0.31</v>
      </c>
    </row>
    <row r="4094" spans="1:4" s="8" customFormat="1" x14ac:dyDescent="0.25">
      <c r="A4094" s="8" t="str">
        <v>J-League Winning Eleven 2007: Club Championship</v>
      </c>
      <c r="B4094" s="8" cm="1">
        <f t="array" ref="B4094">SUM(1*(VGSales[Name]=A4094))</f>
        <v>1</v>
      </c>
      <c r="C4094" s="8" cm="1">
        <f t="array" ref="C4094">ROWS(_xlfn.UNIQUE(_xlfn._xlws.FILTER(VGSales[Genre],VGSales[Name]=A4094)))</f>
        <v>1</v>
      </c>
      <c r="D4094" s="8">
        <f>SUMIFS(VGSales[Global_Sales],VGSales[Name],A4094)</f>
        <v>0.31</v>
      </c>
    </row>
    <row r="4095" spans="1:4" s="8" customFormat="1" x14ac:dyDescent="0.25">
      <c r="A4095" s="8" t="str">
        <v>Shrek's Carnival Craze Party Games</v>
      </c>
      <c r="B4095" s="8" cm="1">
        <f t="array" ref="B4095">SUM(1*(VGSales[Name]=A4095))</f>
        <v>3</v>
      </c>
      <c r="C4095" s="8" cm="1">
        <f t="array" ref="C4095">ROWS(_xlfn.UNIQUE(_xlfn._xlws.FILTER(VGSales[Genre],VGSales[Name]=A4095)))</f>
        <v>1</v>
      </c>
      <c r="D4095" s="8">
        <f>SUMIFS(VGSales[Global_Sales],VGSales[Name],A4095)</f>
        <v>0.62000000000000011</v>
      </c>
    </row>
    <row r="4096" spans="1:4" s="8" customFormat="1" x14ac:dyDescent="0.25">
      <c r="A4096" s="8" t="str">
        <v>Harvest Moon: Magical Melody</v>
      </c>
      <c r="B4096" s="8" cm="1">
        <f t="array" ref="B4096">SUM(1*(VGSales[Name]=A4096))</f>
        <v>2</v>
      </c>
      <c r="C4096" s="8" cm="1">
        <f t="array" ref="C4096">ROWS(_xlfn.UNIQUE(_xlfn._xlws.FILTER(VGSales[Genre],VGSales[Name]=A4096)))</f>
        <v>1</v>
      </c>
      <c r="D4096" s="8">
        <f>SUMIFS(VGSales[Global_Sales],VGSales[Name],A4096)</f>
        <v>0.55000000000000004</v>
      </c>
    </row>
    <row r="4097" spans="1:4" s="8" customFormat="1" x14ac:dyDescent="0.25">
      <c r="A4097" s="8" t="str">
        <v>Star Wars Jedi Knight II: Jedi Outcast</v>
      </c>
      <c r="B4097" s="8" cm="1">
        <f t="array" ref="B4097">SUM(1*(VGSales[Name]=A4097))</f>
        <v>2</v>
      </c>
      <c r="C4097" s="8" cm="1">
        <f t="array" ref="C4097">ROWS(_xlfn.UNIQUE(_xlfn._xlws.FILTER(VGSales[Genre],VGSales[Name]=A4097)))</f>
        <v>1</v>
      </c>
      <c r="D4097" s="8">
        <f>SUMIFS(VGSales[Global_Sales],VGSales[Name],A4097)</f>
        <v>0.54</v>
      </c>
    </row>
    <row r="4098" spans="1:4" s="8" customFormat="1" x14ac:dyDescent="0.25">
      <c r="A4098" s="8" t="str">
        <v>Yu-Gi-Oh! 5D's World Championship 2010 Reverse of Arcadia</v>
      </c>
      <c r="B4098" s="8" cm="1">
        <f t="array" ref="B4098">SUM(1*(VGSales[Name]=A4098))</f>
        <v>1</v>
      </c>
      <c r="C4098" s="8" cm="1">
        <f t="array" ref="C4098">ROWS(_xlfn.UNIQUE(_xlfn._xlws.FILTER(VGSales[Genre],VGSales[Name]=A4098)))</f>
        <v>1</v>
      </c>
      <c r="D4098" s="8">
        <f>SUMIFS(VGSales[Global_Sales],VGSales[Name],A4098)</f>
        <v>0.31</v>
      </c>
    </row>
    <row r="4099" spans="1:4" s="8" customFormat="1" x14ac:dyDescent="0.25">
      <c r="A4099" s="8" t="str">
        <v>Mega Man Battle Network 2</v>
      </c>
      <c r="B4099" s="8" cm="1">
        <f t="array" ref="B4099">SUM(1*(VGSales[Name]=A4099))</f>
        <v>1</v>
      </c>
      <c r="C4099" s="8" cm="1">
        <f t="array" ref="C4099">ROWS(_xlfn.UNIQUE(_xlfn._xlws.FILTER(VGSales[Genre],VGSales[Name]=A4099)))</f>
        <v>1</v>
      </c>
      <c r="D4099" s="8">
        <f>SUMIFS(VGSales[Global_Sales],VGSales[Name],A4099)</f>
        <v>0.31</v>
      </c>
    </row>
    <row r="4100" spans="1:4" s="8" customFormat="1" x14ac:dyDescent="0.25">
      <c r="A4100" s="8" t="str">
        <v>Little King's Story</v>
      </c>
      <c r="B4100" s="8" cm="1">
        <f t="array" ref="B4100">SUM(1*(VGSales[Name]=A4100))</f>
        <v>1</v>
      </c>
      <c r="C4100" s="8" cm="1">
        <f t="array" ref="C4100">ROWS(_xlfn.UNIQUE(_xlfn._xlws.FILTER(VGSales[Genre],VGSales[Name]=A4100)))</f>
        <v>1</v>
      </c>
      <c r="D4100" s="8">
        <f>SUMIFS(VGSales[Global_Sales],VGSales[Name],A4100)</f>
        <v>0.31</v>
      </c>
    </row>
    <row r="4101" spans="1:4" s="8" customFormat="1" x14ac:dyDescent="0.25">
      <c r="A4101" s="8" t="str">
        <v>Mountain King</v>
      </c>
      <c r="B4101" s="8" cm="1">
        <f t="array" ref="B4101">SUM(1*(VGSales[Name]=A4101))</f>
        <v>1</v>
      </c>
      <c r="C4101" s="8" cm="1">
        <f t="array" ref="C4101">ROWS(_xlfn.UNIQUE(_xlfn._xlws.FILTER(VGSales[Genre],VGSales[Name]=A4101)))</f>
        <v>1</v>
      </c>
      <c r="D4101" s="8">
        <f>SUMIFS(VGSales[Global_Sales],VGSales[Name],A4101)</f>
        <v>0.31</v>
      </c>
    </row>
    <row r="4102" spans="1:4" s="8" customFormat="1" x14ac:dyDescent="0.25">
      <c r="A4102" s="8" t="str">
        <v>Jampack Volume 12</v>
      </c>
      <c r="B4102" s="8" cm="1">
        <f t="array" ref="B4102">SUM(1*(VGSales[Name]=A4102))</f>
        <v>1</v>
      </c>
      <c r="C4102" s="8" cm="1">
        <f t="array" ref="C4102">ROWS(_xlfn.UNIQUE(_xlfn._xlws.FILTER(VGSales[Genre],VGSales[Name]=A4102)))</f>
        <v>1</v>
      </c>
      <c r="D4102" s="8">
        <f>SUMIFS(VGSales[Global_Sales],VGSales[Name],A4102)</f>
        <v>0.31</v>
      </c>
    </row>
    <row r="4103" spans="1:4" s="8" customFormat="1" x14ac:dyDescent="0.25">
      <c r="A4103" s="8" t="str">
        <v>Shin Megami Tensei: Devil Summoner - Soul Hackers</v>
      </c>
      <c r="B4103" s="8" cm="1">
        <f t="array" ref="B4103">SUM(1*(VGSales[Name]=A4103))</f>
        <v>3</v>
      </c>
      <c r="C4103" s="8" cm="1">
        <f t="array" ref="C4103">ROWS(_xlfn.UNIQUE(_xlfn._xlws.FILTER(VGSales[Genre],VGSales[Name]=A4103)))</f>
        <v>1</v>
      </c>
      <c r="D4103" s="8">
        <f>SUMIFS(VGSales[Global_Sales],VGSales[Name],A4103)</f>
        <v>0.76</v>
      </c>
    </row>
    <row r="4104" spans="1:4" s="8" customFormat="1" x14ac:dyDescent="0.25">
      <c r="A4104" s="8" t="str">
        <v>Lord of the Rings: Battle for Middle-Earth</v>
      </c>
      <c r="B4104" s="8" cm="1">
        <f t="array" ref="B4104">SUM(1*(VGSales[Name]=A4104))</f>
        <v>1</v>
      </c>
      <c r="C4104" s="8" cm="1">
        <f t="array" ref="C4104">ROWS(_xlfn.UNIQUE(_xlfn._xlws.FILTER(VGSales[Genre],VGSales[Name]=A4104)))</f>
        <v>1</v>
      </c>
      <c r="D4104" s="8">
        <f>SUMIFS(VGSales[Global_Sales],VGSales[Name],A4104)</f>
        <v>0.31</v>
      </c>
    </row>
    <row r="4105" spans="1:4" s="8" customFormat="1" x14ac:dyDescent="0.25">
      <c r="A4105" s="8" t="str">
        <v>Demolition Racer</v>
      </c>
      <c r="B4105" s="8" cm="1">
        <f t="array" ref="B4105">SUM(1*(VGSales[Name]=A4105))</f>
        <v>1</v>
      </c>
      <c r="C4105" s="8" cm="1">
        <f t="array" ref="C4105">ROWS(_xlfn.UNIQUE(_xlfn._xlws.FILTER(VGSales[Genre],VGSales[Name]=A4105)))</f>
        <v>1</v>
      </c>
      <c r="D4105" s="8">
        <f>SUMIFS(VGSales[Global_Sales],VGSales[Name],A4105)</f>
        <v>0.31</v>
      </c>
    </row>
    <row r="4106" spans="1:4" s="8" customFormat="1" x14ac:dyDescent="0.25">
      <c r="A4106" s="8" t="str">
        <v>Math Play</v>
      </c>
      <c r="B4106" s="8" cm="1">
        <f t="array" ref="B4106">SUM(1*(VGSales[Name]=A4106))</f>
        <v>1</v>
      </c>
      <c r="C4106" s="8" cm="1">
        <f t="array" ref="C4106">ROWS(_xlfn.UNIQUE(_xlfn._xlws.FILTER(VGSales[Genre],VGSales[Name]=A4106)))</f>
        <v>1</v>
      </c>
      <c r="D4106" s="8">
        <f>SUMIFS(VGSales[Global_Sales],VGSales[Name],A4106)</f>
        <v>0.31</v>
      </c>
    </row>
    <row r="4107" spans="1:4" s="8" customFormat="1" x14ac:dyDescent="0.25">
      <c r="A4107" s="8" t="str">
        <v>SD Gundam G Generation: Overworld</v>
      </c>
      <c r="B4107" s="8" cm="1">
        <f t="array" ref="B4107">SUM(1*(VGSales[Name]=A4107))</f>
        <v>1</v>
      </c>
      <c r="C4107" s="8" cm="1">
        <f t="array" ref="C4107">ROWS(_xlfn.UNIQUE(_xlfn._xlws.FILTER(VGSales[Genre],VGSales[Name]=A4107)))</f>
        <v>1</v>
      </c>
      <c r="D4107" s="8">
        <f>SUMIFS(VGSales[Global_Sales],VGSales[Name],A4107)</f>
        <v>0.31</v>
      </c>
    </row>
    <row r="4108" spans="1:4" s="8" customFormat="1" x14ac:dyDescent="0.25">
      <c r="A4108" s="8" t="str">
        <v>Sorcery</v>
      </c>
      <c r="B4108" s="8" cm="1">
        <f t="array" ref="B4108">SUM(1*(VGSales[Name]=A4108))</f>
        <v>1</v>
      </c>
      <c r="C4108" s="8" cm="1">
        <f t="array" ref="C4108">ROWS(_xlfn.UNIQUE(_xlfn._xlws.FILTER(VGSales[Genre],VGSales[Name]=A4108)))</f>
        <v>1</v>
      </c>
      <c r="D4108" s="8">
        <f>SUMIFS(VGSales[Global_Sales],VGSales[Name],A4108)</f>
        <v>0.31</v>
      </c>
    </row>
    <row r="4109" spans="1:4" s="8" customFormat="1" x14ac:dyDescent="0.25">
      <c r="A4109" s="8" t="str">
        <v>TouchMaster: Connect</v>
      </c>
      <c r="B4109" s="8" cm="1">
        <f t="array" ref="B4109">SUM(1*(VGSales[Name]=A4109))</f>
        <v>1</v>
      </c>
      <c r="C4109" s="8" cm="1">
        <f t="array" ref="C4109">ROWS(_xlfn.UNIQUE(_xlfn._xlws.FILTER(VGSales[Genre],VGSales[Name]=A4109)))</f>
        <v>1</v>
      </c>
      <c r="D4109" s="8">
        <f>SUMIFS(VGSales[Global_Sales],VGSales[Name],A4109)</f>
        <v>0.31</v>
      </c>
    </row>
    <row r="4110" spans="1:4" s="8" customFormat="1" x14ac:dyDescent="0.25">
      <c r="A4110" s="8" t="str">
        <v>NHL FaceOff 2000</v>
      </c>
      <c r="B4110" s="8" cm="1">
        <f t="array" ref="B4110">SUM(1*(VGSales[Name]=A4110))</f>
        <v>1</v>
      </c>
      <c r="C4110" s="8" cm="1">
        <f t="array" ref="C4110">ROWS(_xlfn.UNIQUE(_xlfn._xlws.FILTER(VGSales[Genre],VGSales[Name]=A4110)))</f>
        <v>1</v>
      </c>
      <c r="D4110" s="8">
        <f>SUMIFS(VGSales[Global_Sales],VGSales[Name],A4110)</f>
        <v>0.31</v>
      </c>
    </row>
    <row r="4111" spans="1:4" s="8" customFormat="1" x14ac:dyDescent="0.25">
      <c r="A4111" s="8" t="str">
        <v>Star Wars Racer Revenge</v>
      </c>
      <c r="B4111" s="8" cm="1">
        <f t="array" ref="B4111">SUM(1*(VGSales[Name]=A4111))</f>
        <v>1</v>
      </c>
      <c r="C4111" s="8" cm="1">
        <f t="array" ref="C4111">ROWS(_xlfn.UNIQUE(_xlfn._xlws.FILTER(VGSales[Genre],VGSales[Name]=A4111)))</f>
        <v>1</v>
      </c>
      <c r="D4111" s="8">
        <f>SUMIFS(VGSales[Global_Sales],VGSales[Name],A4111)</f>
        <v>0.31</v>
      </c>
    </row>
    <row r="4112" spans="1:4" s="8" customFormat="1" x14ac:dyDescent="0.25">
      <c r="A4112" s="8" t="str">
        <v>NCAA Final Four 2002</v>
      </c>
      <c r="B4112" s="8" cm="1">
        <f t="array" ref="B4112">SUM(1*(VGSales[Name]=A4112))</f>
        <v>1</v>
      </c>
      <c r="C4112" s="8" cm="1">
        <f t="array" ref="C4112">ROWS(_xlfn.UNIQUE(_xlfn._xlws.FILTER(VGSales[Genre],VGSales[Name]=A4112)))</f>
        <v>1</v>
      </c>
      <c r="D4112" s="8">
        <f>SUMIFS(VGSales[Global_Sales],VGSales[Name],A4112)</f>
        <v>0.31</v>
      </c>
    </row>
    <row r="4113" spans="1:4" s="8" customFormat="1" x14ac:dyDescent="0.25">
      <c r="A4113" s="8" t="str">
        <v>South Park: Chef's Luv Shack</v>
      </c>
      <c r="B4113" s="8" cm="1">
        <f t="array" ref="B4113">SUM(1*(VGSales[Name]=A4113))</f>
        <v>2</v>
      </c>
      <c r="C4113" s="8" cm="1">
        <f t="array" ref="C4113">ROWS(_xlfn.UNIQUE(_xlfn._xlws.FILTER(VGSales[Genre],VGSales[Name]=A4113)))</f>
        <v>1</v>
      </c>
      <c r="D4113" s="8">
        <f>SUMIFS(VGSales[Global_Sales],VGSales[Name],A4113)</f>
        <v>0.55000000000000004</v>
      </c>
    </row>
    <row r="4114" spans="1:4" s="8" customFormat="1" x14ac:dyDescent="0.25">
      <c r="A4114" s="8" t="str">
        <v>Music Maker</v>
      </c>
      <c r="B4114" s="8" cm="1">
        <f t="array" ref="B4114">SUM(1*(VGSales[Name]=A4114))</f>
        <v>1</v>
      </c>
      <c r="C4114" s="8" cm="1">
        <f t="array" ref="C4114">ROWS(_xlfn.UNIQUE(_xlfn._xlws.FILTER(VGSales[Genre],VGSales[Name]=A4114)))</f>
        <v>1</v>
      </c>
      <c r="D4114" s="8">
        <f>SUMIFS(VGSales[Global_Sales],VGSales[Name],A4114)</f>
        <v>0.31</v>
      </c>
    </row>
    <row r="4115" spans="1:4" s="8" customFormat="1" x14ac:dyDescent="0.25">
      <c r="A4115" s="8" t="str">
        <v>Slot Machine</v>
      </c>
      <c r="B4115" s="8" cm="1">
        <f t="array" ref="B4115">SUM(1*(VGSales[Name]=A4115))</f>
        <v>1</v>
      </c>
      <c r="C4115" s="8" cm="1">
        <f t="array" ref="C4115">ROWS(_xlfn.UNIQUE(_xlfn._xlws.FILTER(VGSales[Genre],VGSales[Name]=A4115)))</f>
        <v>1</v>
      </c>
      <c r="D4115" s="8">
        <f>SUMIFS(VGSales[Global_Sales],VGSales[Name],A4115)</f>
        <v>0.31</v>
      </c>
    </row>
    <row r="4116" spans="1:4" s="8" customFormat="1" x14ac:dyDescent="0.25">
      <c r="A4116" s="8" t="str">
        <v>Ganbare Goemon 2: Kiteretsu Shougun Magginesu</v>
      </c>
      <c r="B4116" s="8" cm="1">
        <f t="array" ref="B4116">SUM(1*(VGSales[Name]=A4116))</f>
        <v>1</v>
      </c>
      <c r="C4116" s="8" cm="1">
        <f t="array" ref="C4116">ROWS(_xlfn.UNIQUE(_xlfn._xlws.FILTER(VGSales[Genre],VGSales[Name]=A4116)))</f>
        <v>1</v>
      </c>
      <c r="D4116" s="8">
        <f>SUMIFS(VGSales[Global_Sales],VGSales[Name],A4116)</f>
        <v>0.31</v>
      </c>
    </row>
    <row r="4117" spans="1:4" s="8" customFormat="1" x14ac:dyDescent="0.25">
      <c r="A4117" s="8" t="str">
        <v>Astroblast</v>
      </c>
      <c r="B4117" s="8" cm="1">
        <f t="array" ref="B4117">SUM(1*(VGSales[Name]=A4117))</f>
        <v>1</v>
      </c>
      <c r="C4117" s="8" cm="1">
        <f t="array" ref="C4117">ROWS(_xlfn.UNIQUE(_xlfn._xlws.FILTER(VGSales[Genre],VGSales[Name]=A4117)))</f>
        <v>1</v>
      </c>
      <c r="D4117" s="8">
        <f>SUMIFS(VGSales[Global_Sales],VGSales[Name],A4117)</f>
        <v>0.31</v>
      </c>
    </row>
    <row r="4118" spans="1:4" s="8" customFormat="1" x14ac:dyDescent="0.25">
      <c r="A4118" s="8" t="str">
        <v>Blade II</v>
      </c>
      <c r="B4118" s="8" cm="1">
        <f t="array" ref="B4118">SUM(1*(VGSales[Name]=A4118))</f>
        <v>2</v>
      </c>
      <c r="C4118" s="8" cm="1">
        <f t="array" ref="C4118">ROWS(_xlfn.UNIQUE(_xlfn._xlws.FILTER(VGSales[Genre],VGSales[Name]=A4118)))</f>
        <v>1</v>
      </c>
      <c r="D4118" s="8">
        <f>SUMIFS(VGSales[Global_Sales],VGSales[Name],A4118)</f>
        <v>0.44</v>
      </c>
    </row>
    <row r="4119" spans="1:4" s="8" customFormat="1" x14ac:dyDescent="0.25">
      <c r="A4119" s="8" t="str">
        <v>40 Winks</v>
      </c>
      <c r="B4119" s="8" cm="1">
        <f t="array" ref="B4119">SUM(1*(VGSales[Name]=A4119))</f>
        <v>1</v>
      </c>
      <c r="C4119" s="8" cm="1">
        <f t="array" ref="C4119">ROWS(_xlfn.UNIQUE(_xlfn._xlws.FILTER(VGSales[Genre],VGSales[Name]=A4119)))</f>
        <v>1</v>
      </c>
      <c r="D4119" s="8">
        <f>SUMIFS(VGSales[Global_Sales],VGSales[Name],A4119)</f>
        <v>0.31</v>
      </c>
    </row>
    <row r="4120" spans="1:4" s="8" customFormat="1" x14ac:dyDescent="0.25">
      <c r="A4120" s="8" t="str">
        <v>The Legend of Heroes: Trails of Cold Steel</v>
      </c>
      <c r="B4120" s="8" cm="1">
        <f t="array" ref="B4120">SUM(1*(VGSales[Name]=A4120))</f>
        <v>2</v>
      </c>
      <c r="C4120" s="8" cm="1">
        <f t="array" ref="C4120">ROWS(_xlfn.UNIQUE(_xlfn._xlws.FILTER(VGSales[Genre],VGSales[Name]=A4120)))</f>
        <v>1</v>
      </c>
      <c r="D4120" s="8">
        <f>SUMIFS(VGSales[Global_Sales],VGSales[Name],A4120)</f>
        <v>0.53</v>
      </c>
    </row>
    <row r="4121" spans="1:4" s="8" customFormat="1" x14ac:dyDescent="0.25">
      <c r="A4121" s="8" t="str">
        <v>Fate/Extra</v>
      </c>
      <c r="B4121" s="8" cm="1">
        <f t="array" ref="B4121">SUM(1*(VGSales[Name]=A4121))</f>
        <v>1</v>
      </c>
      <c r="C4121" s="8" cm="1">
        <f t="array" ref="C4121">ROWS(_xlfn.UNIQUE(_xlfn._xlws.FILTER(VGSales[Genre],VGSales[Name]=A4121)))</f>
        <v>1</v>
      </c>
      <c r="D4121" s="8">
        <f>SUMIFS(VGSales[Global_Sales],VGSales[Name],A4121)</f>
        <v>0.31</v>
      </c>
    </row>
    <row r="4122" spans="1:4" s="8" customFormat="1" x14ac:dyDescent="0.25">
      <c r="A4122" s="8" t="str">
        <v>Shaun White Snowboarding: World Stage</v>
      </c>
      <c r="B4122" s="8" cm="1">
        <f t="array" ref="B4122">SUM(1*(VGSales[Name]=A4122))</f>
        <v>1</v>
      </c>
      <c r="C4122" s="8" cm="1">
        <f t="array" ref="C4122">ROWS(_xlfn.UNIQUE(_xlfn._xlws.FILTER(VGSales[Genre],VGSales[Name]=A4122)))</f>
        <v>1</v>
      </c>
      <c r="D4122" s="8">
        <f>SUMIFS(VGSales[Global_Sales],VGSales[Name],A4122)</f>
        <v>0.31</v>
      </c>
    </row>
    <row r="4123" spans="1:4" s="8" customFormat="1" x14ac:dyDescent="0.25">
      <c r="A4123" s="8" t="str">
        <v>My Virtual Tutor: Reading Adventure Pre-K to Kindergarten</v>
      </c>
      <c r="B4123" s="8" cm="1">
        <f t="array" ref="B4123">SUM(1*(VGSales[Name]=A4123))</f>
        <v>1</v>
      </c>
      <c r="C4123" s="8" cm="1">
        <f t="array" ref="C4123">ROWS(_xlfn.UNIQUE(_xlfn._xlws.FILTER(VGSales[Genre],VGSales[Name]=A4123)))</f>
        <v>1</v>
      </c>
      <c r="D4123" s="8">
        <f>SUMIFS(VGSales[Global_Sales],VGSales[Name],A4123)</f>
        <v>0.31</v>
      </c>
    </row>
    <row r="4124" spans="1:4" s="8" customFormat="1" x14ac:dyDescent="0.25">
      <c r="A4124" s="8" t="str">
        <v>A Collection of Classic Games from the Intellivision</v>
      </c>
      <c r="B4124" s="8" cm="1">
        <f t="array" ref="B4124">SUM(1*(VGSales[Name]=A4124))</f>
        <v>1</v>
      </c>
      <c r="C4124" s="8" cm="1">
        <f t="array" ref="C4124">ROWS(_xlfn.UNIQUE(_xlfn._xlws.FILTER(VGSales[Genre],VGSales[Name]=A4124)))</f>
        <v>1</v>
      </c>
      <c r="D4124" s="8">
        <f>SUMIFS(VGSales[Global_Sales],VGSales[Name],A4124)</f>
        <v>0.31</v>
      </c>
    </row>
    <row r="4125" spans="1:4" s="8" customFormat="1" x14ac:dyDescent="0.25">
      <c r="A4125" s="8" t="str">
        <v>Bruce Lee: Quest of the Dragon</v>
      </c>
      <c r="B4125" s="8" cm="1">
        <f t="array" ref="B4125">SUM(1*(VGSales[Name]=A4125))</f>
        <v>1</v>
      </c>
      <c r="C4125" s="8" cm="1">
        <f t="array" ref="C4125">ROWS(_xlfn.UNIQUE(_xlfn._xlws.FILTER(VGSales[Genre],VGSales[Name]=A4125)))</f>
        <v>1</v>
      </c>
      <c r="D4125" s="8">
        <f>SUMIFS(VGSales[Global_Sales],VGSales[Name],A4125)</f>
        <v>0.31</v>
      </c>
    </row>
    <row r="4126" spans="1:4" s="8" customFormat="1" x14ac:dyDescent="0.25">
      <c r="A4126" s="8" t="str">
        <v>Spin Jam</v>
      </c>
      <c r="B4126" s="8" cm="1">
        <f t="array" ref="B4126">SUM(1*(VGSales[Name]=A4126))</f>
        <v>1</v>
      </c>
      <c r="C4126" s="8" cm="1">
        <f t="array" ref="C4126">ROWS(_xlfn.UNIQUE(_xlfn._xlws.FILTER(VGSales[Genre],VGSales[Name]=A4126)))</f>
        <v>1</v>
      </c>
      <c r="D4126" s="8">
        <f>SUMIFS(VGSales[Global_Sales],VGSales[Name],A4126)</f>
        <v>0.31</v>
      </c>
    </row>
    <row r="4127" spans="1:4" s="8" customFormat="1" x14ac:dyDescent="0.25">
      <c r="A4127" s="8" t="str">
        <v>KuruKuru Kururin</v>
      </c>
      <c r="B4127" s="8" cm="1">
        <f t="array" ref="B4127">SUM(1*(VGSales[Name]=A4127))</f>
        <v>1</v>
      </c>
      <c r="C4127" s="8" cm="1">
        <f t="array" ref="C4127">ROWS(_xlfn.UNIQUE(_xlfn._xlws.FILTER(VGSales[Genre],VGSales[Name]=A4127)))</f>
        <v>1</v>
      </c>
      <c r="D4127" s="8">
        <f>SUMIFS(VGSales[Global_Sales],VGSales[Name],A4127)</f>
        <v>0.31</v>
      </c>
    </row>
    <row r="4128" spans="1:4" s="8" customFormat="1" x14ac:dyDescent="0.25">
      <c r="A4128" s="8" t="str">
        <v>Disney's The Emperor's New Groove</v>
      </c>
      <c r="B4128" s="8" cm="1">
        <f t="array" ref="B4128">SUM(1*(VGSales[Name]=A4128))</f>
        <v>1</v>
      </c>
      <c r="C4128" s="8" cm="1">
        <f t="array" ref="C4128">ROWS(_xlfn.UNIQUE(_xlfn._xlws.FILTER(VGSales[Genre],VGSales[Name]=A4128)))</f>
        <v>1</v>
      </c>
      <c r="D4128" s="8">
        <f>SUMIFS(VGSales[Global_Sales],VGSales[Name],A4128)</f>
        <v>0.31</v>
      </c>
    </row>
    <row r="4129" spans="1:4" s="8" customFormat="1" x14ac:dyDescent="0.25">
      <c r="A4129" s="8" t="str">
        <v>Disney's Stitch: Experiment 626</v>
      </c>
      <c r="B4129" s="8" cm="1">
        <f t="array" ref="B4129">SUM(1*(VGSales[Name]=A4129))</f>
        <v>1</v>
      </c>
      <c r="C4129" s="8" cm="1">
        <f t="array" ref="C4129">ROWS(_xlfn.UNIQUE(_xlfn._xlws.FILTER(VGSales[Genre],VGSales[Name]=A4129)))</f>
        <v>1</v>
      </c>
      <c r="D4129" s="8">
        <f>SUMIFS(VGSales[Global_Sales],VGSales[Name],A4129)</f>
        <v>0.31</v>
      </c>
    </row>
    <row r="4130" spans="1:4" s="8" customFormat="1" x14ac:dyDescent="0.25">
      <c r="A4130" s="8" t="str">
        <v>RPG Tsukuru 2</v>
      </c>
      <c r="B4130" s="8" cm="1">
        <f t="array" ref="B4130">SUM(1*(VGSales[Name]=A4130))</f>
        <v>1</v>
      </c>
      <c r="C4130" s="8" cm="1">
        <f t="array" ref="C4130">ROWS(_xlfn.UNIQUE(_xlfn._xlws.FILTER(VGSales[Genre],VGSales[Name]=A4130)))</f>
        <v>1</v>
      </c>
      <c r="D4130" s="8">
        <f>SUMIFS(VGSales[Global_Sales],VGSales[Name],A4130)</f>
        <v>0.31</v>
      </c>
    </row>
    <row r="4131" spans="1:4" s="8" customFormat="1" x14ac:dyDescent="0.25">
      <c r="A4131" s="8" t="str">
        <v>Yuu Yuu Hakusho 2: Kakutou no Sho</v>
      </c>
      <c r="B4131" s="8" cm="1">
        <f t="array" ref="B4131">SUM(1*(VGSales[Name]=A4131))</f>
        <v>1</v>
      </c>
      <c r="C4131" s="8" cm="1">
        <f t="array" ref="C4131">ROWS(_xlfn.UNIQUE(_xlfn._xlws.FILTER(VGSales[Genre],VGSales[Name]=A4131)))</f>
        <v>1</v>
      </c>
      <c r="D4131" s="8">
        <f>SUMIFS(VGSales[Global_Sales],VGSales[Name],A4131)</f>
        <v>0.31</v>
      </c>
    </row>
    <row r="4132" spans="1:4" s="8" customFormat="1" x14ac:dyDescent="0.25">
      <c r="A4132" s="8" t="str">
        <v>Orphen: Scion of Sorcery</v>
      </c>
      <c r="B4132" s="8" cm="1">
        <f t="array" ref="B4132">SUM(1*(VGSales[Name]=A4132))</f>
        <v>1</v>
      </c>
      <c r="C4132" s="8" cm="1">
        <f t="array" ref="C4132">ROWS(_xlfn.UNIQUE(_xlfn._xlws.FILTER(VGSales[Genre],VGSales[Name]=A4132)))</f>
        <v>1</v>
      </c>
      <c r="D4132" s="8">
        <f>SUMIFS(VGSales[Global_Sales],VGSales[Name],A4132)</f>
        <v>0.31</v>
      </c>
    </row>
    <row r="4133" spans="1:4" s="8" customFormat="1" x14ac:dyDescent="0.25">
      <c r="A4133" s="8" t="str">
        <v>LEGO Legends of Chima: Laval's Journey</v>
      </c>
      <c r="B4133" s="8" cm="1">
        <f t="array" ref="B4133">SUM(1*(VGSales[Name]=A4133))</f>
        <v>3</v>
      </c>
      <c r="C4133" s="8" cm="1">
        <f t="array" ref="C4133">ROWS(_xlfn.UNIQUE(_xlfn._xlws.FILTER(VGSales[Genre],VGSales[Name]=A4133)))</f>
        <v>1</v>
      </c>
      <c r="D4133" s="8">
        <f>SUMIFS(VGSales[Global_Sales],VGSales[Name],A4133)</f>
        <v>0.5</v>
      </c>
    </row>
    <row r="4134" spans="1:4" s="8" customFormat="1" x14ac:dyDescent="0.25">
      <c r="A4134" s="8" t="str">
        <v>Imagine: Family Doctor</v>
      </c>
      <c r="B4134" s="8" cm="1">
        <f t="array" ref="B4134">SUM(1*(VGSales[Name]=A4134))</f>
        <v>1</v>
      </c>
      <c r="C4134" s="8" cm="1">
        <f t="array" ref="C4134">ROWS(_xlfn.UNIQUE(_xlfn._xlws.FILTER(VGSales[Genre],VGSales[Name]=A4134)))</f>
        <v>1</v>
      </c>
      <c r="D4134" s="8">
        <f>SUMIFS(VGSales[Global_Sales],VGSales[Name],A4134)</f>
        <v>0.3</v>
      </c>
    </row>
    <row r="4135" spans="1:4" s="8" customFormat="1" x14ac:dyDescent="0.25">
      <c r="A4135" s="8" t="str">
        <v>Magna Carta 2</v>
      </c>
      <c r="B4135" s="8" cm="1">
        <f t="array" ref="B4135">SUM(1*(VGSales[Name]=A4135))</f>
        <v>1</v>
      </c>
      <c r="C4135" s="8" cm="1">
        <f t="array" ref="C4135">ROWS(_xlfn.UNIQUE(_xlfn._xlws.FILTER(VGSales[Genre],VGSales[Name]=A4135)))</f>
        <v>1</v>
      </c>
      <c r="D4135" s="8">
        <f>SUMIFS(VGSales[Global_Sales],VGSales[Name],A4135)</f>
        <v>0.3</v>
      </c>
    </row>
    <row r="4136" spans="1:4" s="8" customFormat="1" x14ac:dyDescent="0.25">
      <c r="A4136" s="8" t="str">
        <v>Nicktoons: Battle for Volcano Island</v>
      </c>
      <c r="B4136" s="8" cm="1">
        <f t="array" ref="B4136">SUM(1*(VGSales[Name]=A4136))</f>
        <v>2</v>
      </c>
      <c r="C4136" s="8" cm="1">
        <f t="array" ref="C4136">ROWS(_xlfn.UNIQUE(_xlfn._xlws.FILTER(VGSales[Genre],VGSales[Name]=A4136)))</f>
        <v>1</v>
      </c>
      <c r="D4136" s="8">
        <f>SUMIFS(VGSales[Global_Sales],VGSales[Name],A4136)</f>
        <v>0.59</v>
      </c>
    </row>
    <row r="4137" spans="1:4" s="8" customFormat="1" x14ac:dyDescent="0.25">
      <c r="A4137" s="8" t="str">
        <v>Midtown Madness 3</v>
      </c>
      <c r="B4137" s="8" cm="1">
        <f t="array" ref="B4137">SUM(1*(VGSales[Name]=A4137))</f>
        <v>1</v>
      </c>
      <c r="C4137" s="8" cm="1">
        <f t="array" ref="C4137">ROWS(_xlfn.UNIQUE(_xlfn._xlws.FILTER(VGSales[Genre],VGSales[Name]=A4137)))</f>
        <v>1</v>
      </c>
      <c r="D4137" s="8">
        <f>SUMIFS(VGSales[Global_Sales],VGSales[Name],A4137)</f>
        <v>0.3</v>
      </c>
    </row>
    <row r="4138" spans="1:4" s="8" customFormat="1" x14ac:dyDescent="0.25">
      <c r="A4138" s="8" t="str">
        <v>Shrek Swamp Kart Speedway</v>
      </c>
      <c r="B4138" s="8" cm="1">
        <f t="array" ref="B4138">SUM(1*(VGSales[Name]=A4138))</f>
        <v>1</v>
      </c>
      <c r="C4138" s="8" cm="1">
        <f t="array" ref="C4138">ROWS(_xlfn.UNIQUE(_xlfn._xlws.FILTER(VGSales[Genre],VGSales[Name]=A4138)))</f>
        <v>1</v>
      </c>
      <c r="D4138" s="8">
        <f>SUMIFS(VGSales[Global_Sales],VGSales[Name],A4138)</f>
        <v>0.3</v>
      </c>
    </row>
    <row r="4139" spans="1:4" s="8" customFormat="1" x14ac:dyDescent="0.25">
      <c r="A4139" s="8" t="str">
        <v>Gameboy Gallery</v>
      </c>
      <c r="B4139" s="8" cm="1">
        <f t="array" ref="B4139">SUM(1*(VGSales[Name]=A4139))</f>
        <v>1</v>
      </c>
      <c r="C4139" s="8" cm="1">
        <f t="array" ref="C4139">ROWS(_xlfn.UNIQUE(_xlfn._xlws.FILTER(VGSales[Genre],VGSales[Name]=A4139)))</f>
        <v>1</v>
      </c>
      <c r="D4139" s="8">
        <f>SUMIFS(VGSales[Global_Sales],VGSales[Name],A4139)</f>
        <v>0.3</v>
      </c>
    </row>
    <row r="4140" spans="1:4" s="8" customFormat="1" x14ac:dyDescent="0.25">
      <c r="A4140" s="8" t="str">
        <v>Virtua Cop 2</v>
      </c>
      <c r="B4140" s="8" cm="1">
        <f t="array" ref="B4140">SUM(1*(VGSales[Name]=A4140))</f>
        <v>1</v>
      </c>
      <c r="C4140" s="8" cm="1">
        <f t="array" ref="C4140">ROWS(_xlfn.UNIQUE(_xlfn._xlws.FILTER(VGSales[Genre],VGSales[Name]=A4140)))</f>
        <v>1</v>
      </c>
      <c r="D4140" s="8">
        <f>SUMIFS(VGSales[Global_Sales],VGSales[Name],A4140)</f>
        <v>0.3</v>
      </c>
    </row>
    <row r="4141" spans="1:4" s="8" customFormat="1" x14ac:dyDescent="0.25">
      <c r="A4141" s="8" t="str">
        <v>Ehrgeiz</v>
      </c>
      <c r="B4141" s="8" cm="1">
        <f t="array" ref="B4141">SUM(1*(VGSales[Name]=A4141))</f>
        <v>1</v>
      </c>
      <c r="C4141" s="8" cm="1">
        <f t="array" ref="C4141">ROWS(_xlfn.UNIQUE(_xlfn._xlws.FILTER(VGSales[Genre],VGSales[Name]=A4141)))</f>
        <v>1</v>
      </c>
      <c r="D4141" s="8">
        <f>SUMIFS(VGSales[Global_Sales],VGSales[Name],A4141)</f>
        <v>0.3</v>
      </c>
    </row>
    <row r="4142" spans="1:4" s="8" customFormat="1" x14ac:dyDescent="0.25">
      <c r="A4142" s="8" t="str">
        <v>Touhoku Daigaku Mirai Kagaku Gijutsu Kyoudou Kenkyuu Center Kawashima Ryuuta Kyouju Kanshu: Nou Ryoku Trainer Portable</v>
      </c>
      <c r="B4142" s="8" cm="1">
        <f t="array" ref="B4142">SUM(1*(VGSales[Name]=A4142))</f>
        <v>1</v>
      </c>
      <c r="C4142" s="8" cm="1">
        <f t="array" ref="C4142">ROWS(_xlfn.UNIQUE(_xlfn._xlws.FILTER(VGSales[Genre],VGSales[Name]=A4142)))</f>
        <v>1</v>
      </c>
      <c r="D4142" s="8">
        <f>SUMIFS(VGSales[Global_Sales],VGSales[Name],A4142)</f>
        <v>0.3</v>
      </c>
    </row>
    <row r="4143" spans="1:4" s="8" customFormat="1" x14ac:dyDescent="0.25">
      <c r="A4143" s="8" t="str">
        <v>Karaoke Revolution Glee: Volume 3</v>
      </c>
      <c r="B4143" s="8" cm="1">
        <f t="array" ref="B4143">SUM(1*(VGSales[Name]=A4143))</f>
        <v>2</v>
      </c>
      <c r="C4143" s="8" cm="1">
        <f t="array" ref="C4143">ROWS(_xlfn.UNIQUE(_xlfn._xlws.FILTER(VGSales[Genre],VGSales[Name]=A4143)))</f>
        <v>1</v>
      </c>
      <c r="D4143" s="8">
        <f>SUMIFS(VGSales[Global_Sales],VGSales[Name],A4143)</f>
        <v>0.44</v>
      </c>
    </row>
    <row r="4144" spans="1:4" s="8" customFormat="1" x14ac:dyDescent="0.25">
      <c r="A4144" s="8" t="str">
        <v>Spyro: Attack of the Rhynocs</v>
      </c>
      <c r="B4144" s="8" cm="1">
        <f t="array" ref="B4144">SUM(1*(VGSales[Name]=A4144))</f>
        <v>1</v>
      </c>
      <c r="C4144" s="8" cm="1">
        <f t="array" ref="C4144">ROWS(_xlfn.UNIQUE(_xlfn._xlws.FILTER(VGSales[Genre],VGSales[Name]=A4144)))</f>
        <v>1</v>
      </c>
      <c r="D4144" s="8">
        <f>SUMIFS(VGSales[Global_Sales],VGSales[Name],A4144)</f>
        <v>0.3</v>
      </c>
    </row>
    <row r="4145" spans="1:4" s="8" customFormat="1" x14ac:dyDescent="0.25">
      <c r="A4145" s="8" t="str">
        <v>Army Men World War: Land, Sea, Air</v>
      </c>
      <c r="B4145" s="8" cm="1">
        <f t="array" ref="B4145">SUM(1*(VGSales[Name]=A4145))</f>
        <v>1</v>
      </c>
      <c r="C4145" s="8" cm="1">
        <f t="array" ref="C4145">ROWS(_xlfn.UNIQUE(_xlfn._xlws.FILTER(VGSales[Genre],VGSales[Name]=A4145)))</f>
        <v>1</v>
      </c>
      <c r="D4145" s="8">
        <f>SUMIFS(VGSales[Global_Sales],VGSales[Name],A4145)</f>
        <v>0.3</v>
      </c>
    </row>
    <row r="4146" spans="1:4" s="8" customFormat="1" x14ac:dyDescent="0.25">
      <c r="A4146" s="8" t="str">
        <v>Dai-2-Ji Super Robot Taisen OG</v>
      </c>
      <c r="B4146" s="8" cm="1">
        <f t="array" ref="B4146">SUM(1*(VGSales[Name]=A4146))</f>
        <v>1</v>
      </c>
      <c r="C4146" s="8" cm="1">
        <f t="array" ref="C4146">ROWS(_xlfn.UNIQUE(_xlfn._xlws.FILTER(VGSales[Genre],VGSales[Name]=A4146)))</f>
        <v>1</v>
      </c>
      <c r="D4146" s="8">
        <f>SUMIFS(VGSales[Global_Sales],VGSales[Name],A4146)</f>
        <v>0.3</v>
      </c>
    </row>
    <row r="4147" spans="1:4" s="8" customFormat="1" x14ac:dyDescent="0.25">
      <c r="A4147" s="8" t="str">
        <v>Trauma Center: New Blood</v>
      </c>
      <c r="B4147" s="8" cm="1">
        <f t="array" ref="B4147">SUM(1*(VGSales[Name]=A4147))</f>
        <v>1</v>
      </c>
      <c r="C4147" s="8" cm="1">
        <f t="array" ref="C4147">ROWS(_xlfn.UNIQUE(_xlfn._xlws.FILTER(VGSales[Genre],VGSales[Name]=A4147)))</f>
        <v>1</v>
      </c>
      <c r="D4147" s="8">
        <f>SUMIFS(VGSales[Global_Sales],VGSales[Name],A4147)</f>
        <v>0.3</v>
      </c>
    </row>
    <row r="4148" spans="1:4" s="8" customFormat="1" x14ac:dyDescent="0.25">
      <c r="A4148" s="8" t="str">
        <v>Lumines ll</v>
      </c>
      <c r="B4148" s="8" cm="1">
        <f t="array" ref="B4148">SUM(1*(VGSales[Name]=A4148))</f>
        <v>1</v>
      </c>
      <c r="C4148" s="8" cm="1">
        <f t="array" ref="C4148">ROWS(_xlfn.UNIQUE(_xlfn._xlws.FILTER(VGSales[Genre],VGSales[Name]=A4148)))</f>
        <v>1</v>
      </c>
      <c r="D4148" s="8">
        <f>SUMIFS(VGSales[Global_Sales],VGSales[Name],A4148)</f>
        <v>0.3</v>
      </c>
    </row>
    <row r="4149" spans="1:4" s="8" customFormat="1" x14ac:dyDescent="0.25">
      <c r="A4149" s="8" t="str">
        <v>NES Remix</v>
      </c>
      <c r="B4149" s="8" cm="1">
        <f t="array" ref="B4149">SUM(1*(VGSales[Name]=A4149))</f>
        <v>1</v>
      </c>
      <c r="C4149" s="8" cm="1">
        <f t="array" ref="C4149">ROWS(_xlfn.UNIQUE(_xlfn._xlws.FILTER(VGSales[Genre],VGSales[Name]=A4149)))</f>
        <v>1</v>
      </c>
      <c r="D4149" s="8">
        <f>SUMIFS(VGSales[Global_Sales],VGSales[Name],A4149)</f>
        <v>0.3</v>
      </c>
    </row>
    <row r="4150" spans="1:4" s="8" customFormat="1" x14ac:dyDescent="0.25">
      <c r="A4150" s="8" t="str">
        <v>1701 A.D.</v>
      </c>
      <c r="B4150" s="8" cm="1">
        <f t="array" ref="B4150">SUM(1*(VGSales[Name]=A4150))</f>
        <v>1</v>
      </c>
      <c r="C4150" s="8" cm="1">
        <f t="array" ref="C4150">ROWS(_xlfn.UNIQUE(_xlfn._xlws.FILTER(VGSales[Genre],VGSales[Name]=A4150)))</f>
        <v>1</v>
      </c>
      <c r="D4150" s="8">
        <f>SUMIFS(VGSales[Global_Sales],VGSales[Name],A4150)</f>
        <v>0.3</v>
      </c>
    </row>
    <row r="4151" spans="1:4" s="8" customFormat="1" x14ac:dyDescent="0.25">
      <c r="A4151" s="8" t="str">
        <v>Jumping Flash!</v>
      </c>
      <c r="B4151" s="8" cm="1">
        <f t="array" ref="B4151">SUM(1*(VGSales[Name]=A4151))</f>
        <v>1</v>
      </c>
      <c r="C4151" s="8" cm="1">
        <f t="array" ref="C4151">ROWS(_xlfn.UNIQUE(_xlfn._xlws.FILTER(VGSales[Genre],VGSales[Name]=A4151)))</f>
        <v>1</v>
      </c>
      <c r="D4151" s="8">
        <f>SUMIFS(VGSales[Global_Sales],VGSales[Name],A4151)</f>
        <v>0.3</v>
      </c>
    </row>
    <row r="4152" spans="1:4" s="8" customFormat="1" x14ac:dyDescent="0.25">
      <c r="A4152" s="8" t="str">
        <v>Karaoke Revolution Party</v>
      </c>
      <c r="B4152" s="8" cm="1">
        <f t="array" ref="B4152">SUM(1*(VGSales[Name]=A4152))</f>
        <v>3</v>
      </c>
      <c r="C4152" s="8" cm="1">
        <f t="array" ref="C4152">ROWS(_xlfn.UNIQUE(_xlfn._xlws.FILTER(VGSales[Genre],VGSales[Name]=A4152)))</f>
        <v>1</v>
      </c>
      <c r="D4152" s="8">
        <f>SUMIFS(VGSales[Global_Sales],VGSales[Name],A4152)</f>
        <v>0.44</v>
      </c>
    </row>
    <row r="4153" spans="1:4" s="8" customFormat="1" x14ac:dyDescent="0.25">
      <c r="A4153" s="8" t="str">
        <v>Batman: The Brave and the Bold the Videogame</v>
      </c>
      <c r="B4153" s="8" cm="1">
        <f t="array" ref="B4153">SUM(1*(VGSales[Name]=A4153))</f>
        <v>2</v>
      </c>
      <c r="C4153" s="8" cm="1">
        <f t="array" ref="C4153">ROWS(_xlfn.UNIQUE(_xlfn._xlws.FILTER(VGSales[Genre],VGSales[Name]=A4153)))</f>
        <v>1</v>
      </c>
      <c r="D4153" s="8">
        <f>SUMIFS(VGSales[Global_Sales],VGSales[Name],A4153)</f>
        <v>0.6</v>
      </c>
    </row>
    <row r="4154" spans="1:4" s="8" customFormat="1" x14ac:dyDescent="0.25">
      <c r="A4154" s="8" t="str">
        <v>Lizzie McGuire 3: Homecoming Havoc</v>
      </c>
      <c r="B4154" s="8" cm="1">
        <f t="array" ref="B4154">SUM(1*(VGSales[Name]=A4154))</f>
        <v>1</v>
      </c>
      <c r="C4154" s="8" cm="1">
        <f t="array" ref="C4154">ROWS(_xlfn.UNIQUE(_xlfn._xlws.FILTER(VGSales[Genre],VGSales[Name]=A4154)))</f>
        <v>1</v>
      </c>
      <c r="D4154" s="8">
        <f>SUMIFS(VGSales[Global_Sales],VGSales[Name],A4154)</f>
        <v>0.3</v>
      </c>
    </row>
    <row r="4155" spans="1:4" s="8" customFormat="1" x14ac:dyDescent="0.25">
      <c r="A4155" s="8" t="str">
        <v>Chaos Legion</v>
      </c>
      <c r="B4155" s="8" cm="1">
        <f t="array" ref="B4155">SUM(1*(VGSales[Name]=A4155))</f>
        <v>1</v>
      </c>
      <c r="C4155" s="8" cm="1">
        <f t="array" ref="C4155">ROWS(_xlfn.UNIQUE(_xlfn._xlws.FILTER(VGSales[Genre],VGSales[Name]=A4155)))</f>
        <v>1</v>
      </c>
      <c r="D4155" s="8">
        <f>SUMIFS(VGSales[Global_Sales],VGSales[Name],A4155)</f>
        <v>0.3</v>
      </c>
    </row>
    <row r="4156" spans="1:4" s="8" customFormat="1" x14ac:dyDescent="0.25">
      <c r="A4156" s="8" t="str">
        <v>PowerUp Heroes</v>
      </c>
      <c r="B4156" s="8" cm="1">
        <f t="array" ref="B4156">SUM(1*(VGSales[Name]=A4156))</f>
        <v>1</v>
      </c>
      <c r="C4156" s="8" cm="1">
        <f t="array" ref="C4156">ROWS(_xlfn.UNIQUE(_xlfn._xlws.FILTER(VGSales[Genre],VGSales[Name]=A4156)))</f>
        <v>1</v>
      </c>
      <c r="D4156" s="8">
        <f>SUMIFS(VGSales[Global_Sales],VGSales[Name],A4156)</f>
        <v>0.3</v>
      </c>
    </row>
    <row r="4157" spans="1:4" s="8" customFormat="1" x14ac:dyDescent="0.25">
      <c r="A4157" s="8" t="str">
        <v>NASCAR 2011: The Game</v>
      </c>
      <c r="B4157" s="8" cm="1">
        <f t="array" ref="B4157">SUM(1*(VGSales[Name]=A4157))</f>
        <v>3</v>
      </c>
      <c r="C4157" s="8" cm="1">
        <f t="array" ref="C4157">ROWS(_xlfn.UNIQUE(_xlfn._xlws.FILTER(VGSales[Genre],VGSales[Name]=A4157)))</f>
        <v>1</v>
      </c>
      <c r="D4157" s="8">
        <f>SUMIFS(VGSales[Global_Sales],VGSales[Name],A4157)</f>
        <v>0.81</v>
      </c>
    </row>
    <row r="4158" spans="1:4" s="8" customFormat="1" x14ac:dyDescent="0.25">
      <c r="A4158" s="8" t="str">
        <v>Puyo Puyo 7</v>
      </c>
      <c r="B4158" s="8" cm="1">
        <f t="array" ref="B4158">SUM(1*(VGSales[Name]=A4158))</f>
        <v>3</v>
      </c>
      <c r="C4158" s="8" cm="1">
        <f t="array" ref="C4158">ROWS(_xlfn.UNIQUE(_xlfn._xlws.FILTER(VGSales[Genre],VGSales[Name]=A4158)))</f>
        <v>1</v>
      </c>
      <c r="D4158" s="8">
        <f>SUMIFS(VGSales[Global_Sales],VGSales[Name],A4158)</f>
        <v>0.38</v>
      </c>
    </row>
    <row r="4159" spans="1:4" s="8" customFormat="1" x14ac:dyDescent="0.25">
      <c r="A4159" s="8" t="str">
        <v>Neopets: The Darkest Faerie</v>
      </c>
      <c r="B4159" s="8" cm="1">
        <f t="array" ref="B4159">SUM(1*(VGSales[Name]=A4159))</f>
        <v>1</v>
      </c>
      <c r="C4159" s="8" cm="1">
        <f t="array" ref="C4159">ROWS(_xlfn.UNIQUE(_xlfn._xlws.FILTER(VGSales[Genre],VGSales[Name]=A4159)))</f>
        <v>1</v>
      </c>
      <c r="D4159" s="8">
        <f>SUMIFS(VGSales[Global_Sales],VGSales[Name],A4159)</f>
        <v>0.3</v>
      </c>
    </row>
    <row r="4160" spans="1:4" s="8" customFormat="1" x14ac:dyDescent="0.25">
      <c r="A4160" s="8" t="str">
        <v>Blazing Heroes</v>
      </c>
      <c r="B4160" s="8" cm="1">
        <f t="array" ref="B4160">SUM(1*(VGSales[Name]=A4160))</f>
        <v>1</v>
      </c>
      <c r="C4160" s="8" cm="1">
        <f t="array" ref="C4160">ROWS(_xlfn.UNIQUE(_xlfn._xlws.FILTER(VGSales[Genre],VGSales[Name]=A4160)))</f>
        <v>1</v>
      </c>
      <c r="D4160" s="8">
        <f>SUMIFS(VGSales[Global_Sales],VGSales[Name],A4160)</f>
        <v>0.3</v>
      </c>
    </row>
    <row r="4161" spans="1:4" s="8" customFormat="1" x14ac:dyDescent="0.25">
      <c r="A4161" s="8" t="str">
        <v>Rhythm Tengoku</v>
      </c>
      <c r="B4161" s="8" cm="1">
        <f t="array" ref="B4161">SUM(1*(VGSales[Name]=A4161))</f>
        <v>1</v>
      </c>
      <c r="C4161" s="8" cm="1">
        <f t="array" ref="C4161">ROWS(_xlfn.UNIQUE(_xlfn._xlws.FILTER(VGSales[Genre],VGSales[Name]=A4161)))</f>
        <v>1</v>
      </c>
      <c r="D4161" s="8">
        <f>SUMIFS(VGSales[Global_Sales],VGSales[Name],A4161)</f>
        <v>0.3</v>
      </c>
    </row>
    <row r="4162" spans="1:4" s="8" customFormat="1" x14ac:dyDescent="0.25">
      <c r="A4162" s="8" t="str">
        <v>Super Robot Taisen W</v>
      </c>
      <c r="B4162" s="8" cm="1">
        <f t="array" ref="B4162">SUM(1*(VGSales[Name]=A4162))</f>
        <v>1</v>
      </c>
      <c r="C4162" s="8" cm="1">
        <f t="array" ref="C4162">ROWS(_xlfn.UNIQUE(_xlfn._xlws.FILTER(VGSales[Genre],VGSales[Name]=A4162)))</f>
        <v>1</v>
      </c>
      <c r="D4162" s="8">
        <f>SUMIFS(VGSales[Global_Sales],VGSales[Name],A4162)</f>
        <v>0.3</v>
      </c>
    </row>
    <row r="4163" spans="1:4" s="8" customFormat="1" x14ac:dyDescent="0.25">
      <c r="A4163" s="8" t="str">
        <v>Cart World Series</v>
      </c>
      <c r="B4163" s="8" cm="1">
        <f t="array" ref="B4163">SUM(1*(VGSales[Name]=A4163))</f>
        <v>1</v>
      </c>
      <c r="C4163" s="8" cm="1">
        <f t="array" ref="C4163">ROWS(_xlfn.UNIQUE(_xlfn._xlws.FILTER(VGSales[Genre],VGSales[Name]=A4163)))</f>
        <v>1</v>
      </c>
      <c r="D4163" s="8">
        <f>SUMIFS(VGSales[Global_Sales],VGSales[Name],A4163)</f>
        <v>0.3</v>
      </c>
    </row>
    <row r="4164" spans="1:4" s="8" customFormat="1" x14ac:dyDescent="0.25">
      <c r="A4164" s="8" t="str">
        <v>Invizimals: Shadow Zone</v>
      </c>
      <c r="B4164" s="8" cm="1">
        <f t="array" ref="B4164">SUM(1*(VGSales[Name]=A4164))</f>
        <v>1</v>
      </c>
      <c r="C4164" s="8" cm="1">
        <f t="array" ref="C4164">ROWS(_xlfn.UNIQUE(_xlfn._xlws.FILTER(VGSales[Genre],VGSales[Name]=A4164)))</f>
        <v>1</v>
      </c>
      <c r="D4164" s="8">
        <f>SUMIFS(VGSales[Global_Sales],VGSales[Name],A4164)</f>
        <v>0.3</v>
      </c>
    </row>
    <row r="4165" spans="1:4" s="8" customFormat="1" x14ac:dyDescent="0.25">
      <c r="A4165" s="8" t="str">
        <v>24: The Game</v>
      </c>
      <c r="B4165" s="8" cm="1">
        <f t="array" ref="B4165">SUM(1*(VGSales[Name]=A4165))</f>
        <v>1</v>
      </c>
      <c r="C4165" s="8" cm="1">
        <f t="array" ref="C4165">ROWS(_xlfn.UNIQUE(_xlfn._xlws.FILTER(VGSales[Genre],VGSales[Name]=A4165)))</f>
        <v>1</v>
      </c>
      <c r="D4165" s="8">
        <f>SUMIFS(VGSales[Global_Sales],VGSales[Name],A4165)</f>
        <v>0.3</v>
      </c>
    </row>
    <row r="4166" spans="1:4" s="8" customFormat="1" x14ac:dyDescent="0.25">
      <c r="A4166" s="8" t="str">
        <v>The Dukes of Hazzard II: Daisy Dukes It Out</v>
      </c>
      <c r="B4166" s="8" cm="1">
        <f t="array" ref="B4166">SUM(1*(VGSales[Name]=A4166))</f>
        <v>1</v>
      </c>
      <c r="C4166" s="8" cm="1">
        <f t="array" ref="C4166">ROWS(_xlfn.UNIQUE(_xlfn._xlws.FILTER(VGSales[Genre],VGSales[Name]=A4166)))</f>
        <v>1</v>
      </c>
      <c r="D4166" s="8">
        <f>SUMIFS(VGSales[Global_Sales],VGSales[Name],A4166)</f>
        <v>0.3</v>
      </c>
    </row>
    <row r="4167" spans="1:4" s="8" customFormat="1" x14ac:dyDescent="0.25">
      <c r="A4167" s="8" t="str">
        <v>Famista '91</v>
      </c>
      <c r="B4167" s="8" cm="1">
        <f t="array" ref="B4167">SUM(1*(VGSales[Name]=A4167))</f>
        <v>1</v>
      </c>
      <c r="C4167" s="8" cm="1">
        <f t="array" ref="C4167">ROWS(_xlfn.UNIQUE(_xlfn._xlws.FILTER(VGSales[Genre],VGSales[Name]=A4167)))</f>
        <v>1</v>
      </c>
      <c r="D4167" s="8">
        <f>SUMIFS(VGSales[Global_Sales],VGSales[Name],A4167)</f>
        <v>0.3</v>
      </c>
    </row>
    <row r="4168" spans="1:4" s="8" customFormat="1" x14ac:dyDescent="0.25">
      <c r="A4168" s="8" t="str">
        <v>Squinkies</v>
      </c>
      <c r="B4168" s="8" cm="1">
        <f t="array" ref="B4168">SUM(1*(VGSales[Name]=A4168))</f>
        <v>1</v>
      </c>
      <c r="C4168" s="8" cm="1">
        <f t="array" ref="C4168">ROWS(_xlfn.UNIQUE(_xlfn._xlws.FILTER(VGSales[Genre],VGSales[Name]=A4168)))</f>
        <v>1</v>
      </c>
      <c r="D4168" s="8">
        <f>SUMIFS(VGSales[Global_Sales],VGSales[Name],A4168)</f>
        <v>0.3</v>
      </c>
    </row>
    <row r="4169" spans="1:4" s="8" customFormat="1" x14ac:dyDescent="0.25">
      <c r="A4169" s="8" t="str">
        <v>Zoo Tycoon 2 DS</v>
      </c>
      <c r="B4169" s="8" cm="1">
        <f t="array" ref="B4169">SUM(1*(VGSales[Name]=A4169))</f>
        <v>1</v>
      </c>
      <c r="C4169" s="8" cm="1">
        <f t="array" ref="C4169">ROWS(_xlfn.UNIQUE(_xlfn._xlws.FILTER(VGSales[Genre],VGSales[Name]=A4169)))</f>
        <v>1</v>
      </c>
      <c r="D4169" s="8">
        <f>SUMIFS(VGSales[Global_Sales],VGSales[Name],A4169)</f>
        <v>0.3</v>
      </c>
    </row>
    <row r="4170" spans="1:4" s="8" customFormat="1" x14ac:dyDescent="0.25">
      <c r="A4170" s="8" t="str">
        <v>Looney Tunes: Duck Amuck</v>
      </c>
      <c r="B4170" s="8" cm="1">
        <f t="array" ref="B4170">SUM(1*(VGSales[Name]=A4170))</f>
        <v>1</v>
      </c>
      <c r="C4170" s="8" cm="1">
        <f t="array" ref="C4170">ROWS(_xlfn.UNIQUE(_xlfn._xlws.FILTER(VGSales[Genre],VGSales[Name]=A4170)))</f>
        <v>1</v>
      </c>
      <c r="D4170" s="8">
        <f>SUMIFS(VGSales[Global_Sales],VGSales[Name],A4170)</f>
        <v>0.3</v>
      </c>
    </row>
    <row r="4171" spans="1:4" s="8" customFormat="1" x14ac:dyDescent="0.25">
      <c r="A4171" s="8" t="str">
        <v>Super Robot Taisen OG: Original Generations Gaiden</v>
      </c>
      <c r="B4171" s="8" cm="1">
        <f t="array" ref="B4171">SUM(1*(VGSales[Name]=A4171))</f>
        <v>1</v>
      </c>
      <c r="C4171" s="8" cm="1">
        <f t="array" ref="C4171">ROWS(_xlfn.UNIQUE(_xlfn._xlws.FILTER(VGSales[Genre],VGSales[Name]=A4171)))</f>
        <v>1</v>
      </c>
      <c r="D4171" s="8">
        <f>SUMIFS(VGSales[Global_Sales],VGSales[Name],A4171)</f>
        <v>0.3</v>
      </c>
    </row>
    <row r="4172" spans="1:4" s="8" customFormat="1" x14ac:dyDescent="0.25">
      <c r="A4172" s="8" t="str">
        <v>Drakengard 3</v>
      </c>
      <c r="B4172" s="8" cm="1">
        <f t="array" ref="B4172">SUM(1*(VGSales[Name]=A4172))</f>
        <v>1</v>
      </c>
      <c r="C4172" s="8" cm="1">
        <f t="array" ref="C4172">ROWS(_xlfn.UNIQUE(_xlfn._xlws.FILTER(VGSales[Genre],VGSales[Name]=A4172)))</f>
        <v>1</v>
      </c>
      <c r="D4172" s="8">
        <f>SUMIFS(VGSales[Global_Sales],VGSales[Name],A4172)</f>
        <v>0.3</v>
      </c>
    </row>
    <row r="4173" spans="1:4" s="8" customFormat="1" x14ac:dyDescent="0.25">
      <c r="A4173" s="8" t="str">
        <v>Decathlete</v>
      </c>
      <c r="B4173" s="8" cm="1">
        <f t="array" ref="B4173">SUM(1*(VGSales[Name]=A4173))</f>
        <v>1</v>
      </c>
      <c r="C4173" s="8" cm="1">
        <f t="array" ref="C4173">ROWS(_xlfn.UNIQUE(_xlfn._xlws.FILTER(VGSales[Genre],VGSales[Name]=A4173)))</f>
        <v>1</v>
      </c>
      <c r="D4173" s="8">
        <f>SUMIFS(VGSales[Global_Sales],VGSales[Name],A4173)</f>
        <v>0.3</v>
      </c>
    </row>
    <row r="4174" spans="1:4" s="8" customFormat="1" x14ac:dyDescent="0.25">
      <c r="A4174" s="8" t="str">
        <v>Disgaea 3: Absence of Detention</v>
      </c>
      <c r="B4174" s="8" cm="1">
        <f t="array" ref="B4174">SUM(1*(VGSales[Name]=A4174))</f>
        <v>1</v>
      </c>
      <c r="C4174" s="8" cm="1">
        <f t="array" ref="C4174">ROWS(_xlfn.UNIQUE(_xlfn._xlws.FILTER(VGSales[Genre],VGSales[Name]=A4174)))</f>
        <v>1</v>
      </c>
      <c r="D4174" s="8">
        <f>SUMIFS(VGSales[Global_Sales],VGSales[Name],A4174)</f>
        <v>0.3</v>
      </c>
    </row>
    <row r="4175" spans="1:4" s="8" customFormat="1" x14ac:dyDescent="0.25">
      <c r="A4175" s="8" t="str">
        <v>Tom Clancy's Splinter Cell 3D</v>
      </c>
      <c r="B4175" s="8" cm="1">
        <f t="array" ref="B4175">SUM(1*(VGSales[Name]=A4175))</f>
        <v>1</v>
      </c>
      <c r="C4175" s="8" cm="1">
        <f t="array" ref="C4175">ROWS(_xlfn.UNIQUE(_xlfn._xlws.FILTER(VGSales[Genre],VGSales[Name]=A4175)))</f>
        <v>1</v>
      </c>
      <c r="D4175" s="8">
        <f>SUMIFS(VGSales[Global_Sales],VGSales[Name],A4175)</f>
        <v>0.3</v>
      </c>
    </row>
    <row r="4176" spans="1:4" s="8" customFormat="1" x14ac:dyDescent="0.25">
      <c r="A4176" s="8" t="str">
        <v>Jonas</v>
      </c>
      <c r="B4176" s="8" cm="1">
        <f t="array" ref="B4176">SUM(1*(VGSales[Name]=A4176))</f>
        <v>1</v>
      </c>
      <c r="C4176" s="8" cm="1">
        <f t="array" ref="C4176">ROWS(_xlfn.UNIQUE(_xlfn._xlws.FILTER(VGSales[Genre],VGSales[Name]=A4176)))</f>
        <v>1</v>
      </c>
      <c r="D4176" s="8">
        <f>SUMIFS(VGSales[Global_Sales],VGSales[Name],A4176)</f>
        <v>0.3</v>
      </c>
    </row>
    <row r="4177" spans="1:4" s="8" customFormat="1" x14ac:dyDescent="0.25">
      <c r="A4177" s="8" t="str">
        <v>Wacky Races: Crash &amp; Dash</v>
      </c>
      <c r="B4177" s="8" cm="1">
        <f t="array" ref="B4177">SUM(1*(VGSales[Name]=A4177))</f>
        <v>2</v>
      </c>
      <c r="C4177" s="8" cm="1">
        <f t="array" ref="C4177">ROWS(_xlfn.UNIQUE(_xlfn._xlws.FILTER(VGSales[Genre],VGSales[Name]=A4177)))</f>
        <v>1</v>
      </c>
      <c r="D4177" s="8">
        <f>SUMIFS(VGSales[Global_Sales],VGSales[Name],A4177)</f>
        <v>0.51</v>
      </c>
    </row>
    <row r="4178" spans="1:4" s="8" customFormat="1" x14ac:dyDescent="0.25">
      <c r="A4178" s="8" t="str">
        <v>Dynasty Warriors 8: Xtreme Legends</v>
      </c>
      <c r="B4178" s="8" cm="1">
        <f t="array" ref="B4178">SUM(1*(VGSales[Name]=A4178))</f>
        <v>3</v>
      </c>
      <c r="C4178" s="8" cm="1">
        <f t="array" ref="C4178">ROWS(_xlfn.UNIQUE(_xlfn._xlws.FILTER(VGSales[Genre],VGSales[Name]=A4178)))</f>
        <v>1</v>
      </c>
      <c r="D4178" s="8">
        <f>SUMIFS(VGSales[Global_Sales],VGSales[Name],A4178)</f>
        <v>0.61</v>
      </c>
    </row>
    <row r="4179" spans="1:4" s="8" customFormat="1" x14ac:dyDescent="0.25">
      <c r="A4179" s="8" t="str">
        <v>Toukiden Kiwami</v>
      </c>
      <c r="B4179" s="8" cm="1">
        <f t="array" ref="B4179">SUM(1*(VGSales[Name]=A4179))</f>
        <v>3</v>
      </c>
      <c r="C4179" s="8" cm="1">
        <f t="array" ref="C4179">ROWS(_xlfn.UNIQUE(_xlfn._xlws.FILTER(VGSales[Genre],VGSales[Name]=A4179)))</f>
        <v>1</v>
      </c>
      <c r="D4179" s="8">
        <f>SUMIFS(VGSales[Global_Sales],VGSales[Name],A4179)</f>
        <v>0.52</v>
      </c>
    </row>
    <row r="4180" spans="1:4" s="8" customFormat="1" x14ac:dyDescent="0.25">
      <c r="A4180" s="8" t="str">
        <v>Romance of the Three Kingdoms VIII</v>
      </c>
      <c r="B4180" s="8" cm="1">
        <f t="array" ref="B4180">SUM(1*(VGSales[Name]=A4180))</f>
        <v>1</v>
      </c>
      <c r="C4180" s="8" cm="1">
        <f t="array" ref="C4180">ROWS(_xlfn.UNIQUE(_xlfn._xlws.FILTER(VGSales[Genre],VGSales[Name]=A4180)))</f>
        <v>1</v>
      </c>
      <c r="D4180" s="8">
        <f>SUMIFS(VGSales[Global_Sales],VGSales[Name],A4180)</f>
        <v>0.3</v>
      </c>
    </row>
    <row r="4181" spans="1:4" s="8" customFormat="1" x14ac:dyDescent="0.25">
      <c r="A4181" s="8" t="str">
        <v>Fossil Fighters (JP sales)</v>
      </c>
      <c r="B4181" s="8" cm="1">
        <f t="array" ref="B4181">SUM(1*(VGSales[Name]=A4181))</f>
        <v>1</v>
      </c>
      <c r="C4181" s="8" cm="1">
        <f t="array" ref="C4181">ROWS(_xlfn.UNIQUE(_xlfn._xlws.FILTER(VGSales[Genre],VGSales[Name]=A4181)))</f>
        <v>1</v>
      </c>
      <c r="D4181" s="8">
        <f>SUMIFS(VGSales[Global_Sales],VGSales[Name],A4181)</f>
        <v>0.3</v>
      </c>
    </row>
    <row r="4182" spans="1:4" s="8" customFormat="1" x14ac:dyDescent="0.25">
      <c r="A4182" s="8" t="str">
        <v>Daikaijyuu Monogatari</v>
      </c>
      <c r="B4182" s="8" cm="1">
        <f t="array" ref="B4182">SUM(1*(VGSales[Name]=A4182))</f>
        <v>1</v>
      </c>
      <c r="C4182" s="8" cm="1">
        <f t="array" ref="C4182">ROWS(_xlfn.UNIQUE(_xlfn._xlws.FILTER(VGSales[Genre],VGSales[Name]=A4182)))</f>
        <v>1</v>
      </c>
      <c r="D4182" s="8">
        <f>SUMIFS(VGSales[Global_Sales],VGSales[Name],A4182)</f>
        <v>0.3</v>
      </c>
    </row>
    <row r="4183" spans="1:4" s="8" customFormat="1" x14ac:dyDescent="0.25">
      <c r="A4183" s="8" t="str">
        <v>Tropico 5</v>
      </c>
      <c r="B4183" s="8" cm="1">
        <f t="array" ref="B4183">SUM(1*(VGSales[Name]=A4183))</f>
        <v>3</v>
      </c>
      <c r="C4183" s="8" cm="1">
        <f t="array" ref="C4183">ROWS(_xlfn.UNIQUE(_xlfn._xlws.FILTER(VGSales[Genre],VGSales[Name]=A4183)))</f>
        <v>1</v>
      </c>
      <c r="D4183" s="8">
        <f>SUMIFS(VGSales[Global_Sales],VGSales[Name],A4183)</f>
        <v>0.49</v>
      </c>
    </row>
    <row r="4184" spans="1:4" s="8" customFormat="1" x14ac:dyDescent="0.25">
      <c r="A4184" s="8" t="str">
        <v>Hard Hitter Tennis</v>
      </c>
      <c r="B4184" s="8" cm="1">
        <f t="array" ref="B4184">SUM(1*(VGSales[Name]=A4184))</f>
        <v>1</v>
      </c>
      <c r="C4184" s="8" cm="1">
        <f t="array" ref="C4184">ROWS(_xlfn.UNIQUE(_xlfn._xlws.FILTER(VGSales[Genre],VGSales[Name]=A4184)))</f>
        <v>1</v>
      </c>
      <c r="D4184" s="8">
        <f>SUMIFS(VGSales[Global_Sales],VGSales[Name],A4184)</f>
        <v>0.3</v>
      </c>
    </row>
    <row r="4185" spans="1:4" s="8" customFormat="1" x14ac:dyDescent="0.25">
      <c r="A4185" s="8" t="str">
        <v>Glory of Heracles</v>
      </c>
      <c r="B4185" s="8" cm="1">
        <f t="array" ref="B4185">SUM(1*(VGSales[Name]=A4185))</f>
        <v>1</v>
      </c>
      <c r="C4185" s="8" cm="1">
        <f t="array" ref="C4185">ROWS(_xlfn.UNIQUE(_xlfn._xlws.FILTER(VGSales[Genre],VGSales[Name]=A4185)))</f>
        <v>1</v>
      </c>
      <c r="D4185" s="8">
        <f>SUMIFS(VGSales[Global_Sales],VGSales[Name],A4185)</f>
        <v>0.3</v>
      </c>
    </row>
    <row r="4186" spans="1:4" s="8" customFormat="1" x14ac:dyDescent="0.25">
      <c r="A4186" s="8" t="str">
        <v>Monster Truck Madness 64</v>
      </c>
      <c r="B4186" s="8" cm="1">
        <f t="array" ref="B4186">SUM(1*(VGSales[Name]=A4186))</f>
        <v>1</v>
      </c>
      <c r="C4186" s="8" cm="1">
        <f t="array" ref="C4186">ROWS(_xlfn.UNIQUE(_xlfn._xlws.FILTER(VGSales[Genre],VGSales[Name]=A4186)))</f>
        <v>1</v>
      </c>
      <c r="D4186" s="8">
        <f>SUMIFS(VGSales[Global_Sales],VGSales[Name],A4186)</f>
        <v>0.3</v>
      </c>
    </row>
    <row r="4187" spans="1:4" s="8" customFormat="1" x14ac:dyDescent="0.25">
      <c r="A4187" s="8" t="str">
        <v>Nounai Aeshe: IQ Suppli DS</v>
      </c>
      <c r="B4187" s="8" cm="1">
        <f t="array" ref="B4187">SUM(1*(VGSales[Name]=A4187))</f>
        <v>1</v>
      </c>
      <c r="C4187" s="8" cm="1">
        <f t="array" ref="C4187">ROWS(_xlfn.UNIQUE(_xlfn._xlws.FILTER(VGSales[Genre],VGSales[Name]=A4187)))</f>
        <v>1</v>
      </c>
      <c r="D4187" s="8">
        <f>SUMIFS(VGSales[Global_Sales],VGSales[Name],A4187)</f>
        <v>0.3</v>
      </c>
    </row>
    <row r="4188" spans="1:4" s="8" customFormat="1" x14ac:dyDescent="0.25">
      <c r="A4188" s="8" t="str">
        <v>Crazy Taxi: Catch a Ride</v>
      </c>
      <c r="B4188" s="8" cm="1">
        <f t="array" ref="B4188">SUM(1*(VGSales[Name]=A4188))</f>
        <v>1</v>
      </c>
      <c r="C4188" s="8" cm="1">
        <f t="array" ref="C4188">ROWS(_xlfn.UNIQUE(_xlfn._xlws.FILTER(VGSales[Genre],VGSales[Name]=A4188)))</f>
        <v>1</v>
      </c>
      <c r="D4188" s="8">
        <f>SUMIFS(VGSales[Global_Sales],VGSales[Name],A4188)</f>
        <v>0.3</v>
      </c>
    </row>
    <row r="4189" spans="1:4" s="8" customFormat="1" x14ac:dyDescent="0.25">
      <c r="A4189" s="8" t="str">
        <v>MySims Party</v>
      </c>
      <c r="B4189" s="8" cm="1">
        <f t="array" ref="B4189">SUM(1*(VGSales[Name]=A4189))</f>
        <v>2</v>
      </c>
      <c r="C4189" s="8" cm="1">
        <f t="array" ref="C4189">ROWS(_xlfn.UNIQUE(_xlfn._xlws.FILTER(VGSales[Genre],VGSales[Name]=A4189)))</f>
        <v>1</v>
      </c>
      <c r="D4189" s="8">
        <f>SUMIFS(VGSales[Global_Sales],VGSales[Name],A4189)</f>
        <v>0.53</v>
      </c>
    </row>
    <row r="4190" spans="1:4" s="8" customFormat="1" x14ac:dyDescent="0.25">
      <c r="A4190" s="8" t="str">
        <v>Macross Digital Mission VF-X</v>
      </c>
      <c r="B4190" s="8" cm="1">
        <f t="array" ref="B4190">SUM(1*(VGSales[Name]=A4190))</f>
        <v>1</v>
      </c>
      <c r="C4190" s="8" cm="1">
        <f t="array" ref="C4190">ROWS(_xlfn.UNIQUE(_xlfn._xlws.FILTER(VGSales[Genre],VGSales[Name]=A4190)))</f>
        <v>1</v>
      </c>
      <c r="D4190" s="8">
        <f>SUMIFS(VGSales[Global_Sales],VGSales[Name],A4190)</f>
        <v>0.3</v>
      </c>
    </row>
    <row r="4191" spans="1:4" s="8" customFormat="1" x14ac:dyDescent="0.25">
      <c r="A4191" s="8" t="str">
        <v>One Piece Unlimited Cruise SP</v>
      </c>
      <c r="B4191" s="8" cm="1">
        <f t="array" ref="B4191">SUM(1*(VGSales[Name]=A4191))</f>
        <v>1</v>
      </c>
      <c r="C4191" s="8" cm="1">
        <f t="array" ref="C4191">ROWS(_xlfn.UNIQUE(_xlfn._xlws.FILTER(VGSales[Genre],VGSales[Name]=A4191)))</f>
        <v>1</v>
      </c>
      <c r="D4191" s="8">
        <f>SUMIFS(VGSales[Global_Sales],VGSales[Name],A4191)</f>
        <v>0.3</v>
      </c>
    </row>
    <row r="4192" spans="1:4" s="8" customFormat="1" x14ac:dyDescent="0.25">
      <c r="A4192" s="8" t="str">
        <v>Rayman 2: Revolution</v>
      </c>
      <c r="B4192" s="8" cm="1">
        <f t="array" ref="B4192">SUM(1*(VGSales[Name]=A4192))</f>
        <v>1</v>
      </c>
      <c r="C4192" s="8" cm="1">
        <f t="array" ref="C4192">ROWS(_xlfn.UNIQUE(_xlfn._xlws.FILTER(VGSales[Genre],VGSales[Name]=A4192)))</f>
        <v>1</v>
      </c>
      <c r="D4192" s="8">
        <f>SUMIFS(VGSales[Global_Sales],VGSales[Name],A4192)</f>
        <v>0.3</v>
      </c>
    </row>
    <row r="4193" spans="1:4" s="8" customFormat="1" x14ac:dyDescent="0.25">
      <c r="A4193" s="8" t="str">
        <v>Yu Yu Hakusho Ghost Files: Spirit Detective</v>
      </c>
      <c r="B4193" s="8" cm="1">
        <f t="array" ref="B4193">SUM(1*(VGSales[Name]=A4193))</f>
        <v>1</v>
      </c>
      <c r="C4193" s="8" cm="1">
        <f t="array" ref="C4193">ROWS(_xlfn.UNIQUE(_xlfn._xlws.FILTER(VGSales[Genre],VGSales[Name]=A4193)))</f>
        <v>1</v>
      </c>
      <c r="D4193" s="8">
        <f>SUMIFS(VGSales[Global_Sales],VGSales[Name],A4193)</f>
        <v>0.3</v>
      </c>
    </row>
    <row r="4194" spans="1:4" s="8" customFormat="1" x14ac:dyDescent="0.25">
      <c r="A4194" s="8" t="str">
        <v>Super Bomberman 5</v>
      </c>
      <c r="B4194" s="8" cm="1">
        <f t="array" ref="B4194">SUM(1*(VGSales[Name]=A4194))</f>
        <v>1</v>
      </c>
      <c r="C4194" s="8" cm="1">
        <f t="array" ref="C4194">ROWS(_xlfn.UNIQUE(_xlfn._xlws.FILTER(VGSales[Genre],VGSales[Name]=A4194)))</f>
        <v>1</v>
      </c>
      <c r="D4194" s="8">
        <f>SUMIFS(VGSales[Global_Sales],VGSales[Name],A4194)</f>
        <v>0.3</v>
      </c>
    </row>
    <row r="4195" spans="1:4" s="8" customFormat="1" x14ac:dyDescent="0.25">
      <c r="A4195" s="8" t="str">
        <v>N3: Ninety-Nine Nights</v>
      </c>
      <c r="B4195" s="8" cm="1">
        <f t="array" ref="B4195">SUM(1*(VGSales[Name]=A4195))</f>
        <v>1</v>
      </c>
      <c r="C4195" s="8" cm="1">
        <f t="array" ref="C4195">ROWS(_xlfn.UNIQUE(_xlfn._xlws.FILTER(VGSales[Genre],VGSales[Name]=A4195)))</f>
        <v>1</v>
      </c>
      <c r="D4195" s="8">
        <f>SUMIFS(VGSales[Global_Sales],VGSales[Name],A4195)</f>
        <v>0.3</v>
      </c>
    </row>
    <row r="4196" spans="1:4" s="8" customFormat="1" x14ac:dyDescent="0.25">
      <c r="A4196" s="8" t="str">
        <v>Shin Megami Tensei: Persona 2: Innocent Sin</v>
      </c>
      <c r="B4196" s="8" cm="1">
        <f t="array" ref="B4196">SUM(1*(VGSales[Name]=A4196))</f>
        <v>1</v>
      </c>
      <c r="C4196" s="8" cm="1">
        <f t="array" ref="C4196">ROWS(_xlfn.UNIQUE(_xlfn._xlws.FILTER(VGSales[Genre],VGSales[Name]=A4196)))</f>
        <v>1</v>
      </c>
      <c r="D4196" s="8">
        <f>SUMIFS(VGSales[Global_Sales],VGSales[Name],A4196)</f>
        <v>0.3</v>
      </c>
    </row>
    <row r="4197" spans="1:4" s="8" customFormat="1" x14ac:dyDescent="0.25">
      <c r="A4197" s="8" t="str">
        <v>Army Men: Air Attack 2</v>
      </c>
      <c r="B4197" s="8" cm="1">
        <f t="array" ref="B4197">SUM(1*(VGSales[Name]=A4197))</f>
        <v>1</v>
      </c>
      <c r="C4197" s="8" cm="1">
        <f t="array" ref="C4197">ROWS(_xlfn.UNIQUE(_xlfn._xlws.FILTER(VGSales[Genre],VGSales[Name]=A4197)))</f>
        <v>1</v>
      </c>
      <c r="D4197" s="8">
        <f>SUMIFS(VGSales[Global_Sales],VGSales[Name],A4197)</f>
        <v>0.3</v>
      </c>
    </row>
    <row r="4198" spans="1:4" s="8" customFormat="1" x14ac:dyDescent="0.25">
      <c r="A4198" s="8" t="str">
        <v>Pride FC: Fighting Championships</v>
      </c>
      <c r="B4198" s="8" cm="1">
        <f t="array" ref="B4198">SUM(1*(VGSales[Name]=A4198))</f>
        <v>1</v>
      </c>
      <c r="C4198" s="8" cm="1">
        <f t="array" ref="C4198">ROWS(_xlfn.UNIQUE(_xlfn._xlws.FILTER(VGSales[Genre],VGSales[Name]=A4198)))</f>
        <v>1</v>
      </c>
      <c r="D4198" s="8">
        <f>SUMIFS(VGSales[Global_Sales],VGSales[Name],A4198)</f>
        <v>0.3</v>
      </c>
    </row>
    <row r="4199" spans="1:4" s="8" customFormat="1" x14ac:dyDescent="0.25">
      <c r="A4199" s="8" t="str">
        <v>Eternal Ring</v>
      </c>
      <c r="B4199" s="8" cm="1">
        <f t="array" ref="B4199">SUM(1*(VGSales[Name]=A4199))</f>
        <v>1</v>
      </c>
      <c r="C4199" s="8" cm="1">
        <f t="array" ref="C4199">ROWS(_xlfn.UNIQUE(_xlfn._xlws.FILTER(VGSales[Genre],VGSales[Name]=A4199)))</f>
        <v>1</v>
      </c>
      <c r="D4199" s="8">
        <f>SUMIFS(VGSales[Global_Sales],VGSales[Name],A4199)</f>
        <v>0.3</v>
      </c>
    </row>
    <row r="4200" spans="1:4" s="8" customFormat="1" x14ac:dyDescent="0.25">
      <c r="A4200" s="8" t="str">
        <v>Dragon Force</v>
      </c>
      <c r="B4200" s="8" cm="1">
        <f t="array" ref="B4200">SUM(1*(VGSales[Name]=A4200))</f>
        <v>1</v>
      </c>
      <c r="C4200" s="8" cm="1">
        <f t="array" ref="C4200">ROWS(_xlfn.UNIQUE(_xlfn._xlws.FILTER(VGSales[Genre],VGSales[Name]=A4200)))</f>
        <v>1</v>
      </c>
      <c r="D4200" s="8">
        <f>SUMIFS(VGSales[Global_Sales],VGSales[Name],A4200)</f>
        <v>0.3</v>
      </c>
    </row>
    <row r="4201" spans="1:4" s="8" customFormat="1" x14ac:dyDescent="0.25">
      <c r="A4201" s="8" t="str">
        <v>John Deere: Harvest in the Heartland</v>
      </c>
      <c r="B4201" s="8" cm="1">
        <f t="array" ref="B4201">SUM(1*(VGSales[Name]=A4201))</f>
        <v>1</v>
      </c>
      <c r="C4201" s="8" cm="1">
        <f t="array" ref="C4201">ROWS(_xlfn.UNIQUE(_xlfn._xlws.FILTER(VGSales[Genre],VGSales[Name]=A4201)))</f>
        <v>1</v>
      </c>
      <c r="D4201" s="8">
        <f>SUMIFS(VGSales[Global_Sales],VGSales[Name],A4201)</f>
        <v>0.3</v>
      </c>
    </row>
    <row r="4202" spans="1:4" s="8" customFormat="1" x14ac:dyDescent="0.25">
      <c r="A4202" s="8" t="str">
        <v>Rabbids: Alive &amp; Kicking</v>
      </c>
      <c r="B4202" s="8" cm="1">
        <f t="array" ref="B4202">SUM(1*(VGSales[Name]=A4202))</f>
        <v>1</v>
      </c>
      <c r="C4202" s="8" cm="1">
        <f t="array" ref="C4202">ROWS(_xlfn.UNIQUE(_xlfn._xlws.FILTER(VGSales[Genre],VGSales[Name]=A4202)))</f>
        <v>1</v>
      </c>
      <c r="D4202" s="8">
        <f>SUMIFS(VGSales[Global_Sales],VGSales[Name],A4202)</f>
        <v>0.3</v>
      </c>
    </row>
    <row r="4203" spans="1:4" s="8" customFormat="1" x14ac:dyDescent="0.25">
      <c r="A4203" s="8" t="str">
        <v>Winning Post 2</v>
      </c>
      <c r="B4203" s="8" cm="1">
        <f t="array" ref="B4203">SUM(1*(VGSales[Name]=A4203))</f>
        <v>1</v>
      </c>
      <c r="C4203" s="8" cm="1">
        <f t="array" ref="C4203">ROWS(_xlfn.UNIQUE(_xlfn._xlws.FILTER(VGSales[Genre],VGSales[Name]=A4203)))</f>
        <v>1</v>
      </c>
      <c r="D4203" s="8">
        <f>SUMIFS(VGSales[Global_Sales],VGSales[Name],A4203)</f>
        <v>0.3</v>
      </c>
    </row>
    <row r="4204" spans="1:4" s="8" customFormat="1" x14ac:dyDescent="0.25">
      <c r="A4204" s="8" t="str">
        <v>Star Gladiator Episode: I Final Crusade</v>
      </c>
      <c r="B4204" s="8" cm="1">
        <f t="array" ref="B4204">SUM(1*(VGSales[Name]=A4204))</f>
        <v>1</v>
      </c>
      <c r="C4204" s="8" cm="1">
        <f t="array" ref="C4204">ROWS(_xlfn.UNIQUE(_xlfn._xlws.FILTER(VGSales[Genre],VGSales[Name]=A4204)))</f>
        <v>1</v>
      </c>
      <c r="D4204" s="8">
        <f>SUMIFS(VGSales[Global_Sales],VGSales[Name],A4204)</f>
        <v>0.3</v>
      </c>
    </row>
    <row r="4205" spans="1:4" s="8" customFormat="1" x14ac:dyDescent="0.25">
      <c r="A4205" s="8" t="str">
        <v>Dance Dance Revolution Universe 3</v>
      </c>
      <c r="B4205" s="8" cm="1">
        <f t="array" ref="B4205">SUM(1*(VGSales[Name]=A4205))</f>
        <v>1</v>
      </c>
      <c r="C4205" s="8" cm="1">
        <f t="array" ref="C4205">ROWS(_xlfn.UNIQUE(_xlfn._xlws.FILTER(VGSales[Genre],VGSales[Name]=A4205)))</f>
        <v>1</v>
      </c>
      <c r="D4205" s="8">
        <f>SUMIFS(VGSales[Global_Sales],VGSales[Name],A4205)</f>
        <v>0.3</v>
      </c>
    </row>
    <row r="4206" spans="1:4" s="8" customFormat="1" x14ac:dyDescent="0.25">
      <c r="A4206" s="8" t="str">
        <v>We Sing Pop!</v>
      </c>
      <c r="B4206" s="8" cm="1">
        <f t="array" ref="B4206">SUM(1*(VGSales[Name]=A4206))</f>
        <v>1</v>
      </c>
      <c r="C4206" s="8" cm="1">
        <f t="array" ref="C4206">ROWS(_xlfn.UNIQUE(_xlfn._xlws.FILTER(VGSales[Genre],VGSales[Name]=A4206)))</f>
        <v>1</v>
      </c>
      <c r="D4206" s="8">
        <f>SUMIFS(VGSales[Global_Sales],VGSales[Name],A4206)</f>
        <v>0.3</v>
      </c>
    </row>
    <row r="4207" spans="1:4" s="8" customFormat="1" x14ac:dyDescent="0.25">
      <c r="A4207" s="8" t="str">
        <v>Showdown: Legends of Wrestling</v>
      </c>
      <c r="B4207" s="8" cm="1">
        <f t="array" ref="B4207">SUM(1*(VGSales[Name]=A4207))</f>
        <v>2</v>
      </c>
      <c r="C4207" s="8" cm="1">
        <f t="array" ref="C4207">ROWS(_xlfn.UNIQUE(_xlfn._xlws.FILTER(VGSales[Genre],VGSales[Name]=A4207)))</f>
        <v>1</v>
      </c>
      <c r="D4207" s="8">
        <f>SUMIFS(VGSales[Global_Sales],VGSales[Name],A4207)</f>
        <v>0.42</v>
      </c>
    </row>
    <row r="4208" spans="1:4" s="8" customFormat="1" x14ac:dyDescent="0.25">
      <c r="A4208" s="8" t="str">
        <v>Capcom Classics Collection Remixed</v>
      </c>
      <c r="B4208" s="8" cm="1">
        <f t="array" ref="B4208">SUM(1*(VGSales[Name]=A4208))</f>
        <v>1</v>
      </c>
      <c r="C4208" s="8" cm="1">
        <f t="array" ref="C4208">ROWS(_xlfn.UNIQUE(_xlfn._xlws.FILTER(VGSales[Genre],VGSales[Name]=A4208)))</f>
        <v>1</v>
      </c>
      <c r="D4208" s="8">
        <f>SUMIFS(VGSales[Global_Sales],VGSales[Name],A4208)</f>
        <v>0.3</v>
      </c>
    </row>
    <row r="4209" spans="1:4" s="8" customFormat="1" x14ac:dyDescent="0.25">
      <c r="A4209" s="8" t="str">
        <v>Reel Fishing: Angler's Dream</v>
      </c>
      <c r="B4209" s="8" cm="1">
        <f t="array" ref="B4209">SUM(1*(VGSales[Name]=A4209))</f>
        <v>1</v>
      </c>
      <c r="C4209" s="8" cm="1">
        <f t="array" ref="C4209">ROWS(_xlfn.UNIQUE(_xlfn._xlws.FILTER(VGSales[Genre],VGSales[Name]=A4209)))</f>
        <v>1</v>
      </c>
      <c r="D4209" s="8">
        <f>SUMIFS(VGSales[Global_Sales],VGSales[Name],A4209)</f>
        <v>0.3</v>
      </c>
    </row>
    <row r="4210" spans="1:4" s="8" customFormat="1" x14ac:dyDescent="0.25">
      <c r="A4210" s="8" t="str">
        <v>Call of Duty: Modern Warfare 3: Defiance</v>
      </c>
      <c r="B4210" s="8" cm="1">
        <f t="array" ref="B4210">SUM(1*(VGSales[Name]=A4210))</f>
        <v>1</v>
      </c>
      <c r="C4210" s="8" cm="1">
        <f t="array" ref="C4210">ROWS(_xlfn.UNIQUE(_xlfn._xlws.FILTER(VGSales[Genre],VGSales[Name]=A4210)))</f>
        <v>1</v>
      </c>
      <c r="D4210" s="8">
        <f>SUMIFS(VGSales[Global_Sales],VGSales[Name],A4210)</f>
        <v>0.3</v>
      </c>
    </row>
    <row r="4211" spans="1:4" s="8" customFormat="1" x14ac:dyDescent="0.25">
      <c r="A4211" s="8" t="str">
        <v>SimCity 4</v>
      </c>
      <c r="B4211" s="8" cm="1">
        <f t="array" ref="B4211">SUM(1*(VGSales[Name]=A4211))</f>
        <v>1</v>
      </c>
      <c r="C4211" s="8" cm="1">
        <f t="array" ref="C4211">ROWS(_xlfn.UNIQUE(_xlfn._xlws.FILTER(VGSales[Genre],VGSales[Name]=A4211)))</f>
        <v>1</v>
      </c>
      <c r="D4211" s="8">
        <f>SUMIFS(VGSales[Global_Sales],VGSales[Name],A4211)</f>
        <v>0.3</v>
      </c>
    </row>
    <row r="4212" spans="1:4" s="8" customFormat="1" x14ac:dyDescent="0.25">
      <c r="A4212" s="8" t="str">
        <v>Far East of Eden Zero</v>
      </c>
      <c r="B4212" s="8" cm="1">
        <f t="array" ref="B4212">SUM(1*(VGSales[Name]=A4212))</f>
        <v>1</v>
      </c>
      <c r="C4212" s="8" cm="1">
        <f t="array" ref="C4212">ROWS(_xlfn.UNIQUE(_xlfn._xlws.FILTER(VGSales[Genre],VGSales[Name]=A4212)))</f>
        <v>1</v>
      </c>
      <c r="D4212" s="8">
        <f>SUMIFS(VGSales[Global_Sales],VGSales[Name],A4212)</f>
        <v>0.3</v>
      </c>
    </row>
    <row r="4213" spans="1:4" s="8" customFormat="1" x14ac:dyDescent="0.25">
      <c r="A4213" s="8" t="str">
        <v>Sword Art Online: Hollow Fragment</v>
      </c>
      <c r="B4213" s="8" cm="1">
        <f t="array" ref="B4213">SUM(1*(VGSales[Name]=A4213))</f>
        <v>2</v>
      </c>
      <c r="C4213" s="8" cm="1">
        <f t="array" ref="C4213">ROWS(_xlfn.UNIQUE(_xlfn._xlws.FILTER(VGSales[Genre],VGSales[Name]=A4213)))</f>
        <v>1</v>
      </c>
      <c r="D4213" s="8">
        <f>SUMIFS(VGSales[Global_Sales],VGSales[Name],A4213)</f>
        <v>0.42</v>
      </c>
    </row>
    <row r="4214" spans="1:4" s="8" customFormat="1" x14ac:dyDescent="0.25">
      <c r="A4214" s="8" t="str">
        <v>Star Ocean 5: Integrity and Faithlessness</v>
      </c>
      <c r="B4214" s="8" cm="1">
        <f t="array" ref="B4214">SUM(1*(VGSales[Name]=A4214))</f>
        <v>2</v>
      </c>
      <c r="C4214" s="8" cm="1">
        <f t="array" ref="C4214">ROWS(_xlfn.UNIQUE(_xlfn._xlws.FILTER(VGSales[Genre],VGSales[Name]=A4214)))</f>
        <v>1</v>
      </c>
      <c r="D4214" s="8">
        <f>SUMIFS(VGSales[Global_Sales],VGSales[Name],A4214)</f>
        <v>0.33999999999999997</v>
      </c>
    </row>
    <row r="4215" spans="1:4" s="8" customFormat="1" x14ac:dyDescent="0.25">
      <c r="A4215" s="8" t="str">
        <v>Call of Juarez: The Cartel</v>
      </c>
      <c r="B4215" s="8" cm="1">
        <f t="array" ref="B4215">SUM(1*(VGSales[Name]=A4215))</f>
        <v>3</v>
      </c>
      <c r="C4215" s="8" cm="1">
        <f t="array" ref="C4215">ROWS(_xlfn.UNIQUE(_xlfn._xlws.FILTER(VGSales[Genre],VGSales[Name]=A4215)))</f>
        <v>1</v>
      </c>
      <c r="D4215" s="8">
        <f>SUMIFS(VGSales[Global_Sales],VGSales[Name],A4215)</f>
        <v>0.68</v>
      </c>
    </row>
    <row r="4216" spans="1:4" s="8" customFormat="1" x14ac:dyDescent="0.25">
      <c r="A4216" s="8" t="str">
        <v>Alvin and the Chipmunks: The Squeakquel</v>
      </c>
      <c r="B4216" s="8" cm="1">
        <f t="array" ref="B4216">SUM(1*(VGSales[Name]=A4216))</f>
        <v>2</v>
      </c>
      <c r="C4216" s="8" cm="1">
        <f t="array" ref="C4216">ROWS(_xlfn.UNIQUE(_xlfn._xlws.FILTER(VGSales[Genre],VGSales[Name]=A4216)))</f>
        <v>1</v>
      </c>
      <c r="D4216" s="8">
        <f>SUMIFS(VGSales[Global_Sales],VGSales[Name],A4216)</f>
        <v>0.4</v>
      </c>
    </row>
    <row r="4217" spans="1:4" s="8" customFormat="1" x14ac:dyDescent="0.25">
      <c r="A4217" s="8" t="str">
        <v>Taiko no Tatsujin Wii: Minna de Party * 3-Yome!</v>
      </c>
      <c r="B4217" s="8" cm="1">
        <f t="array" ref="B4217">SUM(1*(VGSales[Name]=A4217))</f>
        <v>1</v>
      </c>
      <c r="C4217" s="8" cm="1">
        <f t="array" ref="C4217">ROWS(_xlfn.UNIQUE(_xlfn._xlws.FILTER(VGSales[Genre],VGSales[Name]=A4217)))</f>
        <v>1</v>
      </c>
      <c r="D4217" s="8">
        <f>SUMIFS(VGSales[Global_Sales],VGSales[Name],A4217)</f>
        <v>0.3</v>
      </c>
    </row>
    <row r="4218" spans="1:4" s="8" customFormat="1" x14ac:dyDescent="0.25">
      <c r="A4218" s="8" t="str">
        <v>Dragon Quest Builders: Revive Alefgard</v>
      </c>
      <c r="B4218" s="8" cm="1">
        <f t="array" ref="B4218">SUM(1*(VGSales[Name]=A4218))</f>
        <v>3</v>
      </c>
      <c r="C4218" s="8" cm="1">
        <f t="array" ref="C4218">ROWS(_xlfn.UNIQUE(_xlfn._xlws.FILTER(VGSales[Genre],VGSales[Name]=A4218)))</f>
        <v>1</v>
      </c>
      <c r="D4218" s="8">
        <f>SUMIFS(VGSales[Global_Sales],VGSales[Name],A4218)</f>
        <v>0.64</v>
      </c>
    </row>
    <row r="4219" spans="1:4" s="8" customFormat="1" x14ac:dyDescent="0.25">
      <c r="A4219" s="8" t="str">
        <v>The Suite Life of Zack &amp; Cody: Circle of Spies</v>
      </c>
      <c r="B4219" s="8" cm="1">
        <f t="array" ref="B4219">SUM(1*(VGSales[Name]=A4219))</f>
        <v>1</v>
      </c>
      <c r="C4219" s="8" cm="1">
        <f t="array" ref="C4219">ROWS(_xlfn.UNIQUE(_xlfn._xlws.FILTER(VGSales[Genre],VGSales[Name]=A4219)))</f>
        <v>1</v>
      </c>
      <c r="D4219" s="8">
        <f>SUMIFS(VGSales[Global_Sales],VGSales[Name],A4219)</f>
        <v>0.3</v>
      </c>
    </row>
    <row r="4220" spans="1:4" s="8" customFormat="1" x14ac:dyDescent="0.25">
      <c r="A4220" s="8" t="str">
        <v>Power Pro Kun Pocket 6</v>
      </c>
      <c r="B4220" s="8" cm="1">
        <f t="array" ref="B4220">SUM(1*(VGSales[Name]=A4220))</f>
        <v>1</v>
      </c>
      <c r="C4220" s="8" cm="1">
        <f t="array" ref="C4220">ROWS(_xlfn.UNIQUE(_xlfn._xlws.FILTER(VGSales[Genre],VGSales[Name]=A4220)))</f>
        <v>1</v>
      </c>
      <c r="D4220" s="8">
        <f>SUMIFS(VGSales[Global_Sales],VGSales[Name],A4220)</f>
        <v>0.3</v>
      </c>
    </row>
    <row r="4221" spans="1:4" s="8" customFormat="1" x14ac:dyDescent="0.25">
      <c r="A4221" s="8" t="str">
        <v>Mega Man ZX</v>
      </c>
      <c r="B4221" s="8" cm="1">
        <f t="array" ref="B4221">SUM(1*(VGSales[Name]=A4221))</f>
        <v>1</v>
      </c>
      <c r="C4221" s="8" cm="1">
        <f t="array" ref="C4221">ROWS(_xlfn.UNIQUE(_xlfn._xlws.FILTER(VGSales[Genre],VGSales[Name]=A4221)))</f>
        <v>1</v>
      </c>
      <c r="D4221" s="8">
        <f>SUMIFS(VGSales[Global_Sales],VGSales[Name],A4221)</f>
        <v>0.3</v>
      </c>
    </row>
    <row r="4222" spans="1:4" s="8" customFormat="1" x14ac:dyDescent="0.25">
      <c r="A4222" s="8" t="str">
        <v>Harvest Moon DS Cute (US sales)</v>
      </c>
      <c r="B4222" s="8" cm="1">
        <f t="array" ref="B4222">SUM(1*(VGSales[Name]=A4222))</f>
        <v>1</v>
      </c>
      <c r="C4222" s="8" cm="1">
        <f t="array" ref="C4222">ROWS(_xlfn.UNIQUE(_xlfn._xlws.FILTER(VGSales[Genre],VGSales[Name]=A4222)))</f>
        <v>1</v>
      </c>
      <c r="D4222" s="8">
        <f>SUMIFS(VGSales[Global_Sales],VGSales[Name],A4222)</f>
        <v>0.3</v>
      </c>
    </row>
    <row r="4223" spans="1:4" s="8" customFormat="1" x14ac:dyDescent="0.25">
      <c r="A4223" s="8" t="str">
        <v>Power Pro Kun Pocket 10</v>
      </c>
      <c r="B4223" s="8" cm="1">
        <f t="array" ref="B4223">SUM(1*(VGSales[Name]=A4223))</f>
        <v>1</v>
      </c>
      <c r="C4223" s="8" cm="1">
        <f t="array" ref="C4223">ROWS(_xlfn.UNIQUE(_xlfn._xlws.FILTER(VGSales[Genre],VGSales[Name]=A4223)))</f>
        <v>1</v>
      </c>
      <c r="D4223" s="8">
        <f>SUMIFS(VGSales[Global_Sales],VGSales[Name],A4223)</f>
        <v>0.3</v>
      </c>
    </row>
    <row r="4224" spans="1:4" s="8" customFormat="1" x14ac:dyDescent="0.25">
      <c r="A4224" s="8" t="str">
        <v>Finding Nemo: The Continuing Adventures</v>
      </c>
      <c r="B4224" s="8" cm="1">
        <f t="array" ref="B4224">SUM(1*(VGSales[Name]=A4224))</f>
        <v>1</v>
      </c>
      <c r="C4224" s="8" cm="1">
        <f t="array" ref="C4224">ROWS(_xlfn.UNIQUE(_xlfn._xlws.FILTER(VGSales[Genre],VGSales[Name]=A4224)))</f>
        <v>1</v>
      </c>
      <c r="D4224" s="8">
        <f>SUMIFS(VGSales[Global_Sales],VGSales[Name],A4224)</f>
        <v>0.3</v>
      </c>
    </row>
    <row r="4225" spans="1:4" s="8" customFormat="1" x14ac:dyDescent="0.25">
      <c r="A4225" s="8" t="str">
        <v>Spirit: Stallion of the Cimarron</v>
      </c>
      <c r="B4225" s="8" cm="1">
        <f t="array" ref="B4225">SUM(1*(VGSales[Name]=A4225))</f>
        <v>1</v>
      </c>
      <c r="C4225" s="8" cm="1">
        <f t="array" ref="C4225">ROWS(_xlfn.UNIQUE(_xlfn._xlws.FILTER(VGSales[Genre],VGSales[Name]=A4225)))</f>
        <v>1</v>
      </c>
      <c r="D4225" s="8">
        <f>SUMIFS(VGSales[Global_Sales],VGSales[Name],A4225)</f>
        <v>0.3</v>
      </c>
    </row>
    <row r="4226" spans="1:4" s="8" customFormat="1" x14ac:dyDescent="0.25">
      <c r="A4226" s="8" t="str">
        <v>Future Cop L.A.P.D.</v>
      </c>
      <c r="B4226" s="8" cm="1">
        <f t="array" ref="B4226">SUM(1*(VGSales[Name]=A4226))</f>
        <v>1</v>
      </c>
      <c r="C4226" s="8" cm="1">
        <f t="array" ref="C4226">ROWS(_xlfn.UNIQUE(_xlfn._xlws.FILTER(VGSales[Genre],VGSales[Name]=A4226)))</f>
        <v>1</v>
      </c>
      <c r="D4226" s="8">
        <f>SUMIFS(VGSales[Global_Sales],VGSales[Name],A4226)</f>
        <v>0.3</v>
      </c>
    </row>
    <row r="4227" spans="1:4" s="8" customFormat="1" x14ac:dyDescent="0.25">
      <c r="A4227" s="8" t="str">
        <v>Guitar Hero: Van Halen</v>
      </c>
      <c r="B4227" s="8" cm="1">
        <f t="array" ref="B4227">SUM(1*(VGSales[Name]=A4227))</f>
        <v>4</v>
      </c>
      <c r="C4227" s="8" cm="1">
        <f t="array" ref="C4227">ROWS(_xlfn.UNIQUE(_xlfn._xlws.FILTER(VGSales[Genre],VGSales[Name]=A4227)))</f>
        <v>1</v>
      </c>
      <c r="D4227" s="8">
        <f>SUMIFS(VGSales[Global_Sales],VGSales[Name],A4227)</f>
        <v>0.97</v>
      </c>
    </row>
    <row r="4228" spans="1:4" s="8" customFormat="1" x14ac:dyDescent="0.25">
      <c r="A4228" s="8" t="str">
        <v>Hamster Tarou</v>
      </c>
      <c r="B4228" s="8" cm="1">
        <f t="array" ref="B4228">SUM(1*(VGSales[Name]=A4228))</f>
        <v>1</v>
      </c>
      <c r="C4228" s="8" cm="1">
        <f t="array" ref="C4228">ROWS(_xlfn.UNIQUE(_xlfn._xlws.FILTER(VGSales[Genre],VGSales[Name]=A4228)))</f>
        <v>1</v>
      </c>
      <c r="D4228" s="8">
        <f>SUMIFS(VGSales[Global_Sales],VGSales[Name],A4228)</f>
        <v>0.3</v>
      </c>
    </row>
    <row r="4229" spans="1:4" s="8" customFormat="1" x14ac:dyDescent="0.25">
      <c r="A4229" s="8" t="str">
        <v>Fist of the North Star: Ken's Rage 2</v>
      </c>
      <c r="B4229" s="8" cm="1">
        <f t="array" ref="B4229">SUM(1*(VGSales[Name]=A4229))</f>
        <v>3</v>
      </c>
      <c r="C4229" s="8" cm="1">
        <f t="array" ref="C4229">ROWS(_xlfn.UNIQUE(_xlfn._xlws.FILTER(VGSales[Genre],VGSales[Name]=A4229)))</f>
        <v>1</v>
      </c>
      <c r="D4229" s="8">
        <f>SUMIFS(VGSales[Global_Sales],VGSales[Name],A4229)</f>
        <v>0.38</v>
      </c>
    </row>
    <row r="4230" spans="1:4" s="8" customFormat="1" x14ac:dyDescent="0.25">
      <c r="A4230" s="8" t="str">
        <v>MLB SlugFest Loaded</v>
      </c>
      <c r="B4230" s="8" cm="1">
        <f t="array" ref="B4230">SUM(1*(VGSales[Name]=A4230))</f>
        <v>2</v>
      </c>
      <c r="C4230" s="8" cm="1">
        <f t="array" ref="C4230">ROWS(_xlfn.UNIQUE(_xlfn._xlws.FILTER(VGSales[Genre],VGSales[Name]=A4230)))</f>
        <v>1</v>
      </c>
      <c r="D4230" s="8">
        <f>SUMIFS(VGSales[Global_Sales],VGSales[Name],A4230)</f>
        <v>0.39</v>
      </c>
    </row>
    <row r="4231" spans="1:4" s="8" customFormat="1" x14ac:dyDescent="0.25">
      <c r="A4231" s="8" t="str">
        <v>Trace Memory</v>
      </c>
      <c r="B4231" s="8" cm="1">
        <f t="array" ref="B4231">SUM(1*(VGSales[Name]=A4231))</f>
        <v>1</v>
      </c>
      <c r="C4231" s="8" cm="1">
        <f t="array" ref="C4231">ROWS(_xlfn.UNIQUE(_xlfn._xlws.FILTER(VGSales[Genre],VGSales[Name]=A4231)))</f>
        <v>1</v>
      </c>
      <c r="D4231" s="8">
        <f>SUMIFS(VGSales[Global_Sales],VGSales[Name],A4231)</f>
        <v>0.3</v>
      </c>
    </row>
    <row r="4232" spans="1:4" s="8" customFormat="1" x14ac:dyDescent="0.25">
      <c r="A4232" s="8" t="str">
        <v>Mah Jong Quest: Expeditions</v>
      </c>
      <c r="B4232" s="8" cm="1">
        <f t="array" ref="B4232">SUM(1*(VGSales[Name]=A4232))</f>
        <v>1</v>
      </c>
      <c r="C4232" s="8" cm="1">
        <f t="array" ref="C4232">ROWS(_xlfn.UNIQUE(_xlfn._xlws.FILTER(VGSales[Genre],VGSales[Name]=A4232)))</f>
        <v>1</v>
      </c>
      <c r="D4232" s="8">
        <f>SUMIFS(VGSales[Global_Sales],VGSales[Name],A4232)</f>
        <v>0.3</v>
      </c>
    </row>
    <row r="4233" spans="1:4" s="8" customFormat="1" x14ac:dyDescent="0.25">
      <c r="A4233" s="8" t="str">
        <v>AMF Bowling 2004</v>
      </c>
      <c r="B4233" s="8" cm="1">
        <f t="array" ref="B4233">SUM(1*(VGSales[Name]=A4233))</f>
        <v>1</v>
      </c>
      <c r="C4233" s="8" cm="1">
        <f t="array" ref="C4233">ROWS(_xlfn.UNIQUE(_xlfn._xlws.FILTER(VGSales[Genre],VGSales[Name]=A4233)))</f>
        <v>1</v>
      </c>
      <c r="D4233" s="8">
        <f>SUMIFS(VGSales[Global_Sales],VGSales[Name],A4233)</f>
        <v>0.3</v>
      </c>
    </row>
    <row r="4234" spans="1:4" s="8" customFormat="1" x14ac:dyDescent="0.25">
      <c r="A4234" s="8" t="str">
        <v>RealSports Boxing</v>
      </c>
      <c r="B4234" s="8" cm="1">
        <f t="array" ref="B4234">SUM(1*(VGSales[Name]=A4234))</f>
        <v>1</v>
      </c>
      <c r="C4234" s="8" cm="1">
        <f t="array" ref="C4234">ROWS(_xlfn.UNIQUE(_xlfn._xlws.FILTER(VGSales[Genre],VGSales[Name]=A4234)))</f>
        <v>1</v>
      </c>
      <c r="D4234" s="8">
        <f>SUMIFS(VGSales[Global_Sales],VGSales[Name],A4234)</f>
        <v>0.28999999999999998</v>
      </c>
    </row>
    <row r="4235" spans="1:4" s="8" customFormat="1" x14ac:dyDescent="0.25">
      <c r="A4235" s="8" t="str">
        <v>Imagine: Makeup Artist</v>
      </c>
      <c r="B4235" s="8" cm="1">
        <f t="array" ref="B4235">SUM(1*(VGSales[Name]=A4235))</f>
        <v>1</v>
      </c>
      <c r="C4235" s="8" cm="1">
        <f t="array" ref="C4235">ROWS(_xlfn.UNIQUE(_xlfn._xlws.FILTER(VGSales[Genre],VGSales[Name]=A4235)))</f>
        <v>1</v>
      </c>
      <c r="D4235" s="8">
        <f>SUMIFS(VGSales[Global_Sales],VGSales[Name],A4235)</f>
        <v>0.28999999999999998</v>
      </c>
    </row>
    <row r="4236" spans="1:4" s="8" customFormat="1" x14ac:dyDescent="0.25">
      <c r="A4236" s="8" t="str">
        <v>Grandia II</v>
      </c>
      <c r="B4236" s="8" cm="1">
        <f t="array" ref="B4236">SUM(1*(VGSales[Name]=A4236))</f>
        <v>2</v>
      </c>
      <c r="C4236" s="8" cm="1">
        <f t="array" ref="C4236">ROWS(_xlfn.UNIQUE(_xlfn._xlws.FILTER(VGSales[Genre],VGSales[Name]=A4236)))</f>
        <v>1</v>
      </c>
      <c r="D4236" s="8">
        <f>SUMIFS(VGSales[Global_Sales],VGSales[Name],A4236)</f>
        <v>0.49</v>
      </c>
    </row>
    <row r="4237" spans="1:4" s="8" customFormat="1" x14ac:dyDescent="0.25">
      <c r="A4237" s="8" t="str">
        <v>Syphon Filter: Dark Mirror</v>
      </c>
      <c r="B4237" s="8" cm="1">
        <f t="array" ref="B4237">SUM(1*(VGSales[Name]=A4237))</f>
        <v>2</v>
      </c>
      <c r="C4237" s="8" cm="1">
        <f t="array" ref="C4237">ROWS(_xlfn.UNIQUE(_xlfn._xlws.FILTER(VGSales[Genre],VGSales[Name]=A4237)))</f>
        <v>1</v>
      </c>
      <c r="D4237" s="8">
        <f>SUMIFS(VGSales[Global_Sales],VGSales[Name],A4237)</f>
        <v>0.57000000000000006</v>
      </c>
    </row>
    <row r="4238" spans="1:4" s="8" customFormat="1" x14ac:dyDescent="0.25">
      <c r="A4238" s="8" t="str">
        <v>Front Mission Evolved</v>
      </c>
      <c r="B4238" s="8" cm="1">
        <f t="array" ref="B4238">SUM(1*(VGSales[Name]=A4238))</f>
        <v>3</v>
      </c>
      <c r="C4238" s="8" cm="1">
        <f t="array" ref="C4238">ROWS(_xlfn.UNIQUE(_xlfn._xlws.FILTER(VGSales[Genre],VGSales[Name]=A4238)))</f>
        <v>1</v>
      </c>
      <c r="D4238" s="8">
        <f>SUMIFS(VGSales[Global_Sales],VGSales[Name],A4238)</f>
        <v>0.54</v>
      </c>
    </row>
    <row r="4239" spans="1:4" s="8" customFormat="1" x14ac:dyDescent="0.25">
      <c r="A4239" s="8" t="str">
        <v>Tom and Jerry Tales</v>
      </c>
      <c r="B4239" s="8" cm="1">
        <f t="array" ref="B4239">SUM(1*(VGSales[Name]=A4239))</f>
        <v>1</v>
      </c>
      <c r="C4239" s="8" cm="1">
        <f t="array" ref="C4239">ROWS(_xlfn.UNIQUE(_xlfn._xlws.FILTER(VGSales[Genre],VGSales[Name]=A4239)))</f>
        <v>1</v>
      </c>
      <c r="D4239" s="8">
        <f>SUMIFS(VGSales[Global_Sales],VGSales[Name],A4239)</f>
        <v>0.28999999999999998</v>
      </c>
    </row>
    <row r="4240" spans="1:4" s="8" customFormat="1" x14ac:dyDescent="0.25">
      <c r="A4240" s="8" t="str">
        <v>The BIGS 2</v>
      </c>
      <c r="B4240" s="8" cm="1">
        <f t="array" ref="B4240">SUM(1*(VGSales[Name]=A4240))</f>
        <v>6</v>
      </c>
      <c r="C4240" s="8" cm="1">
        <f t="array" ref="C4240">ROWS(_xlfn.UNIQUE(_xlfn._xlws.FILTER(VGSales[Genre],VGSales[Name]=A4240)))</f>
        <v>1</v>
      </c>
      <c r="D4240" s="8">
        <f>SUMIFS(VGSales[Global_Sales],VGSales[Name],A4240)</f>
        <v>0.98</v>
      </c>
    </row>
    <row r="4241" spans="1:4" s="8" customFormat="1" x14ac:dyDescent="0.25">
      <c r="A4241" s="8" t="str">
        <v>Junior Brain Trainer 2</v>
      </c>
      <c r="B4241" s="8" cm="1">
        <f t="array" ref="B4241">SUM(1*(VGSales[Name]=A4241))</f>
        <v>1</v>
      </c>
      <c r="C4241" s="8" cm="1">
        <f t="array" ref="C4241">ROWS(_xlfn.UNIQUE(_xlfn._xlws.FILTER(VGSales[Genre],VGSales[Name]=A4241)))</f>
        <v>1</v>
      </c>
      <c r="D4241" s="8">
        <f>SUMIFS(VGSales[Global_Sales],VGSales[Name],A4241)</f>
        <v>0.28999999999999998</v>
      </c>
    </row>
    <row r="4242" spans="1:4" s="8" customFormat="1" x14ac:dyDescent="0.25">
      <c r="A4242" s="8" t="str">
        <v>The Chronicles of Riddick: Assault on Dark Athena</v>
      </c>
      <c r="B4242" s="8" cm="1">
        <f t="array" ref="B4242">SUM(1*(VGSales[Name]=A4242))</f>
        <v>3</v>
      </c>
      <c r="C4242" s="8" cm="1">
        <f t="array" ref="C4242">ROWS(_xlfn.UNIQUE(_xlfn._xlws.FILTER(VGSales[Genre],VGSales[Name]=A4242)))</f>
        <v>1</v>
      </c>
      <c r="D4242" s="8">
        <f>SUMIFS(VGSales[Global_Sales],VGSales[Name],A4242)</f>
        <v>0.55000000000000004</v>
      </c>
    </row>
    <row r="4243" spans="1:4" s="8" customFormat="1" x14ac:dyDescent="0.25">
      <c r="A4243" s="8" t="str">
        <v>Power Pro Kun Pocket 4</v>
      </c>
      <c r="B4243" s="8" cm="1">
        <f t="array" ref="B4243">SUM(1*(VGSales[Name]=A4243))</f>
        <v>1</v>
      </c>
      <c r="C4243" s="8" cm="1">
        <f t="array" ref="C4243">ROWS(_xlfn.UNIQUE(_xlfn._xlws.FILTER(VGSales[Genre],VGSales[Name]=A4243)))</f>
        <v>1</v>
      </c>
      <c r="D4243" s="8">
        <f>SUMIFS(VGSales[Global_Sales],VGSales[Name],A4243)</f>
        <v>0.28999999999999998</v>
      </c>
    </row>
    <row r="4244" spans="1:4" s="8" customFormat="1" x14ac:dyDescent="0.25">
      <c r="A4244" s="8" t="str">
        <v>The Godfather: Dons Edition</v>
      </c>
      <c r="B4244" s="8" cm="1">
        <f t="array" ref="B4244">SUM(1*(VGSales[Name]=A4244))</f>
        <v>1</v>
      </c>
      <c r="C4244" s="8" cm="1">
        <f t="array" ref="C4244">ROWS(_xlfn.UNIQUE(_xlfn._xlws.FILTER(VGSales[Genre],VGSales[Name]=A4244)))</f>
        <v>1</v>
      </c>
      <c r="D4244" s="8">
        <f>SUMIFS(VGSales[Global_Sales],VGSales[Name],A4244)</f>
        <v>0.28999999999999998</v>
      </c>
    </row>
    <row r="4245" spans="1:4" s="8" customFormat="1" x14ac:dyDescent="0.25">
      <c r="A4245" s="8" t="str">
        <v>Soul Sacrifice Delta</v>
      </c>
      <c r="B4245" s="8" cm="1">
        <f t="array" ref="B4245">SUM(1*(VGSales[Name]=A4245))</f>
        <v>1</v>
      </c>
      <c r="C4245" s="8" cm="1">
        <f t="array" ref="C4245">ROWS(_xlfn.UNIQUE(_xlfn._xlws.FILTER(VGSales[Genre],VGSales[Name]=A4245)))</f>
        <v>1</v>
      </c>
      <c r="D4245" s="8">
        <f>SUMIFS(VGSales[Global_Sales],VGSales[Name],A4245)</f>
        <v>0.28999999999999998</v>
      </c>
    </row>
    <row r="4246" spans="1:4" s="8" customFormat="1" x14ac:dyDescent="0.25">
      <c r="A4246" s="8" t="str">
        <v>Guardian Heroes</v>
      </c>
      <c r="B4246" s="8" cm="1">
        <f t="array" ref="B4246">SUM(1*(VGSales[Name]=A4246))</f>
        <v>1</v>
      </c>
      <c r="C4246" s="8" cm="1">
        <f t="array" ref="C4246">ROWS(_xlfn.UNIQUE(_xlfn._xlws.FILTER(VGSales[Genre],VGSales[Name]=A4246)))</f>
        <v>1</v>
      </c>
      <c r="D4246" s="8">
        <f>SUMIFS(VGSales[Global_Sales],VGSales[Name],A4246)</f>
        <v>0.28999999999999998</v>
      </c>
    </row>
    <row r="4247" spans="1:4" s="8" customFormat="1" x14ac:dyDescent="0.25">
      <c r="A4247" s="8" t="str">
        <v>MLB Power Pros</v>
      </c>
      <c r="B4247" s="8" cm="1">
        <f t="array" ref="B4247">SUM(1*(VGSales[Name]=A4247))</f>
        <v>2</v>
      </c>
      <c r="C4247" s="8" cm="1">
        <f t="array" ref="C4247">ROWS(_xlfn.UNIQUE(_xlfn._xlws.FILTER(VGSales[Genre],VGSales[Name]=A4247)))</f>
        <v>1</v>
      </c>
      <c r="D4247" s="8">
        <f>SUMIFS(VGSales[Global_Sales],VGSales[Name],A4247)</f>
        <v>0.39999999999999997</v>
      </c>
    </row>
    <row r="4248" spans="1:4" s="8" customFormat="1" x14ac:dyDescent="0.25">
      <c r="A4248" s="8" t="str">
        <v>Outlaw Golf</v>
      </c>
      <c r="B4248" s="8" cm="1">
        <f t="array" ref="B4248">SUM(1*(VGSales[Name]=A4248))</f>
        <v>2</v>
      </c>
      <c r="C4248" s="8" cm="1">
        <f t="array" ref="C4248">ROWS(_xlfn.UNIQUE(_xlfn._xlws.FILTER(VGSales[Genre],VGSales[Name]=A4248)))</f>
        <v>1</v>
      </c>
      <c r="D4248" s="8">
        <f>SUMIFS(VGSales[Global_Sales],VGSales[Name],A4248)</f>
        <v>0.37</v>
      </c>
    </row>
    <row r="4249" spans="1:4" s="8" customFormat="1" x14ac:dyDescent="0.25">
      <c r="A4249" s="8" t="str">
        <v>Fisherman's Bait 2: Big Ol' Bass</v>
      </c>
      <c r="B4249" s="8" cm="1">
        <f t="array" ref="B4249">SUM(1*(VGSales[Name]=A4249))</f>
        <v>1</v>
      </c>
      <c r="C4249" s="8" cm="1">
        <f t="array" ref="C4249">ROWS(_xlfn.UNIQUE(_xlfn._xlws.FILTER(VGSales[Genre],VGSales[Name]=A4249)))</f>
        <v>1</v>
      </c>
      <c r="D4249" s="8">
        <f>SUMIFS(VGSales[Global_Sales],VGSales[Name],A4249)</f>
        <v>0.28999999999999998</v>
      </c>
    </row>
    <row r="4250" spans="1:4" s="8" customFormat="1" x14ac:dyDescent="0.25">
      <c r="A4250" s="8" t="str">
        <v>Lupin the 3rd: Treasure of the Sorcerer King</v>
      </c>
      <c r="B4250" s="8" cm="1">
        <f t="array" ref="B4250">SUM(1*(VGSales[Name]=A4250))</f>
        <v>1</v>
      </c>
      <c r="C4250" s="8" cm="1">
        <f t="array" ref="C4250">ROWS(_xlfn.UNIQUE(_xlfn._xlws.FILTER(VGSales[Genre],VGSales[Name]=A4250)))</f>
        <v>1</v>
      </c>
      <c r="D4250" s="8">
        <f>SUMIFS(VGSales[Global_Sales],VGSales[Name],A4250)</f>
        <v>0.28999999999999998</v>
      </c>
    </row>
    <row r="4251" spans="1:4" s="8" customFormat="1" x14ac:dyDescent="0.25">
      <c r="A4251" s="8" t="str">
        <v>Kurohyou: Ryu ga Gotoku Shinshou</v>
      </c>
      <c r="B4251" s="8" cm="1">
        <f t="array" ref="B4251">SUM(1*(VGSales[Name]=A4251))</f>
        <v>1</v>
      </c>
      <c r="C4251" s="8" cm="1">
        <f t="array" ref="C4251">ROWS(_xlfn.UNIQUE(_xlfn._xlws.FILTER(VGSales[Genre],VGSales[Name]=A4251)))</f>
        <v>1</v>
      </c>
      <c r="D4251" s="8">
        <f>SUMIFS(VGSales[Global_Sales],VGSales[Name],A4251)</f>
        <v>0.28999999999999998</v>
      </c>
    </row>
    <row r="4252" spans="1:4" s="8" customFormat="1" x14ac:dyDescent="0.25">
      <c r="A4252" s="8" t="str">
        <v>Prince of Persia: Rival Swords</v>
      </c>
      <c r="B4252" s="8" cm="1">
        <f t="array" ref="B4252">SUM(1*(VGSales[Name]=A4252))</f>
        <v>2</v>
      </c>
      <c r="C4252" s="8" cm="1">
        <f t="array" ref="C4252">ROWS(_xlfn.UNIQUE(_xlfn._xlws.FILTER(VGSales[Genre],VGSales[Name]=A4252)))</f>
        <v>1</v>
      </c>
      <c r="D4252" s="8">
        <f>SUMIFS(VGSales[Global_Sales],VGSales[Name],A4252)</f>
        <v>0.41</v>
      </c>
    </row>
    <row r="4253" spans="1:4" s="8" customFormat="1" x14ac:dyDescent="0.25">
      <c r="A4253" s="8" t="str">
        <v>One Piece Unlimited Cruise 2: Awakening of a Hero</v>
      </c>
      <c r="B4253" s="8" cm="1">
        <f t="array" ref="B4253">SUM(1*(VGSales[Name]=A4253))</f>
        <v>1</v>
      </c>
      <c r="C4253" s="8" cm="1">
        <f t="array" ref="C4253">ROWS(_xlfn.UNIQUE(_xlfn._xlws.FILTER(VGSales[Genre],VGSales[Name]=A4253)))</f>
        <v>1</v>
      </c>
      <c r="D4253" s="8">
        <f>SUMIFS(VGSales[Global_Sales],VGSales[Name],A4253)</f>
        <v>0.28999999999999998</v>
      </c>
    </row>
    <row r="4254" spans="1:4" s="8" customFormat="1" x14ac:dyDescent="0.25">
      <c r="A4254" s="8" t="str">
        <v>Majin and the Forsaken Kingdom</v>
      </c>
      <c r="B4254" s="8" cm="1">
        <f t="array" ref="B4254">SUM(1*(VGSales[Name]=A4254))</f>
        <v>2</v>
      </c>
      <c r="C4254" s="8" cm="1">
        <f t="array" ref="C4254">ROWS(_xlfn.UNIQUE(_xlfn._xlws.FILTER(VGSales[Genre],VGSales[Name]=A4254)))</f>
        <v>1</v>
      </c>
      <c r="D4254" s="8">
        <f>SUMIFS(VGSales[Global_Sales],VGSales[Name],A4254)</f>
        <v>0.48</v>
      </c>
    </row>
    <row r="4255" spans="1:4" s="8" customFormat="1" x14ac:dyDescent="0.25">
      <c r="A4255" s="8" t="str">
        <v>WinBack: Covert Operations</v>
      </c>
      <c r="B4255" s="8" cm="1">
        <f t="array" ref="B4255">SUM(1*(VGSales[Name]=A4255))</f>
        <v>2</v>
      </c>
      <c r="C4255" s="8" cm="1">
        <f t="array" ref="C4255">ROWS(_xlfn.UNIQUE(_xlfn._xlws.FILTER(VGSales[Genre],VGSales[Name]=A4255)))</f>
        <v>1</v>
      </c>
      <c r="D4255" s="8">
        <f>SUMIFS(VGSales[Global_Sales],VGSales[Name],A4255)</f>
        <v>0.5</v>
      </c>
    </row>
    <row r="4256" spans="1:4" s="8" customFormat="1" x14ac:dyDescent="0.25">
      <c r="A4256" s="8" t="str">
        <v>Punch-Out!!</v>
      </c>
      <c r="B4256" s="8" cm="1">
        <f t="array" ref="B4256">SUM(1*(VGSales[Name]=A4256))</f>
        <v>1</v>
      </c>
      <c r="C4256" s="8" cm="1">
        <f t="array" ref="C4256">ROWS(_xlfn.UNIQUE(_xlfn._xlws.FILTER(VGSales[Genre],VGSales[Name]=A4256)))</f>
        <v>1</v>
      </c>
      <c r="D4256" s="8">
        <f>SUMIFS(VGSales[Global_Sales],VGSales[Name],A4256)</f>
        <v>0.28999999999999998</v>
      </c>
    </row>
    <row r="4257" spans="1:4" s="8" customFormat="1" x14ac:dyDescent="0.25">
      <c r="A4257" s="8" t="str">
        <v>FlatOut: Head On</v>
      </c>
      <c r="B4257" s="8" cm="1">
        <f t="array" ref="B4257">SUM(1*(VGSales[Name]=A4257))</f>
        <v>1</v>
      </c>
      <c r="C4257" s="8" cm="1">
        <f t="array" ref="C4257">ROWS(_xlfn.UNIQUE(_xlfn._xlws.FILTER(VGSales[Genre],VGSales[Name]=A4257)))</f>
        <v>1</v>
      </c>
      <c r="D4257" s="8">
        <f>SUMIFS(VGSales[Global_Sales],VGSales[Name],A4257)</f>
        <v>0.28999999999999998</v>
      </c>
    </row>
    <row r="4258" spans="1:4" s="8" customFormat="1" x14ac:dyDescent="0.25">
      <c r="A4258" s="8" t="str">
        <v>Kagero: Deception II</v>
      </c>
      <c r="B4258" s="8" cm="1">
        <f t="array" ref="B4258">SUM(1*(VGSales[Name]=A4258))</f>
        <v>1</v>
      </c>
      <c r="C4258" s="8" cm="1">
        <f t="array" ref="C4258">ROWS(_xlfn.UNIQUE(_xlfn._xlws.FILTER(VGSales[Genre],VGSales[Name]=A4258)))</f>
        <v>1</v>
      </c>
      <c r="D4258" s="8">
        <f>SUMIFS(VGSales[Global_Sales],VGSales[Name],A4258)</f>
        <v>0.28999999999999998</v>
      </c>
    </row>
    <row r="4259" spans="1:4" s="8" customFormat="1" x14ac:dyDescent="0.25">
      <c r="A4259" s="8" t="str">
        <v>Jikkyou Powerful Pro Yakyuu 2000 Kaimakuban</v>
      </c>
      <c r="B4259" s="8" cm="1">
        <f t="array" ref="B4259">SUM(1*(VGSales[Name]=A4259))</f>
        <v>1</v>
      </c>
      <c r="C4259" s="8" cm="1">
        <f t="array" ref="C4259">ROWS(_xlfn.UNIQUE(_xlfn._xlws.FILTER(VGSales[Genre],VGSales[Name]=A4259)))</f>
        <v>1</v>
      </c>
      <c r="D4259" s="8">
        <f>SUMIFS(VGSales[Global_Sales],VGSales[Name],A4259)</f>
        <v>0.28999999999999998</v>
      </c>
    </row>
    <row r="4260" spans="1:4" s="8" customFormat="1" x14ac:dyDescent="0.25">
      <c r="A4260" s="8" t="str">
        <v>The Bureau: XCOM Declassified</v>
      </c>
      <c r="B4260" s="8" cm="1">
        <f t="array" ref="B4260">SUM(1*(VGSales[Name]=A4260))</f>
        <v>3</v>
      </c>
      <c r="C4260" s="8" cm="1">
        <f t="array" ref="C4260">ROWS(_xlfn.UNIQUE(_xlfn._xlws.FILTER(VGSales[Genre],VGSales[Name]=A4260)))</f>
        <v>1</v>
      </c>
      <c r="D4260" s="8">
        <f>SUMIFS(VGSales[Global_Sales],VGSales[Name],A4260)</f>
        <v>0.58000000000000007</v>
      </c>
    </row>
    <row r="4261" spans="1:4" s="8" customFormat="1" x14ac:dyDescent="0.25">
      <c r="A4261" s="8" t="str">
        <v>J-League Victory Goal '96</v>
      </c>
      <c r="B4261" s="8" cm="1">
        <f t="array" ref="B4261">SUM(1*(VGSales[Name]=A4261))</f>
        <v>1</v>
      </c>
      <c r="C4261" s="8" cm="1">
        <f t="array" ref="C4261">ROWS(_xlfn.UNIQUE(_xlfn._xlws.FILTER(VGSales[Genre],VGSales[Name]=A4261)))</f>
        <v>1</v>
      </c>
      <c r="D4261" s="8">
        <f>SUMIFS(VGSales[Global_Sales],VGSales[Name],A4261)</f>
        <v>0.28999999999999998</v>
      </c>
    </row>
    <row r="4262" spans="1:4" s="8" customFormat="1" x14ac:dyDescent="0.25">
      <c r="A4262" s="8" t="str">
        <v>Shin Megami Tensei: Strange Journey</v>
      </c>
      <c r="B4262" s="8" cm="1">
        <f t="array" ref="B4262">SUM(1*(VGSales[Name]=A4262))</f>
        <v>1</v>
      </c>
      <c r="C4262" s="8" cm="1">
        <f t="array" ref="C4262">ROWS(_xlfn.UNIQUE(_xlfn._xlws.FILTER(VGSales[Genre],VGSales[Name]=A4262)))</f>
        <v>1</v>
      </c>
      <c r="D4262" s="8">
        <f>SUMIFS(VGSales[Global_Sales],VGSales[Name],A4262)</f>
        <v>0.28999999999999998</v>
      </c>
    </row>
    <row r="4263" spans="1:4" s="8" customFormat="1" x14ac:dyDescent="0.25">
      <c r="A4263" s="8" t="str">
        <v>Jeopardy! 2nd Edition</v>
      </c>
      <c r="B4263" s="8" cm="1">
        <f t="array" ref="B4263">SUM(1*(VGSales[Name]=A4263))</f>
        <v>1</v>
      </c>
      <c r="C4263" s="8" cm="1">
        <f t="array" ref="C4263">ROWS(_xlfn.UNIQUE(_xlfn._xlws.FILTER(VGSales[Genre],VGSales[Name]=A4263)))</f>
        <v>1</v>
      </c>
      <c r="D4263" s="8">
        <f>SUMIFS(VGSales[Global_Sales],VGSales[Name],A4263)</f>
        <v>0.28999999999999998</v>
      </c>
    </row>
    <row r="4264" spans="1:4" s="8" customFormat="1" x14ac:dyDescent="0.25">
      <c r="A4264" s="8" t="str">
        <v>SD Gundam G Century</v>
      </c>
      <c r="B4264" s="8" cm="1">
        <f t="array" ref="B4264">SUM(1*(VGSales[Name]=A4264))</f>
        <v>1</v>
      </c>
      <c r="C4264" s="8" cm="1">
        <f t="array" ref="C4264">ROWS(_xlfn.UNIQUE(_xlfn._xlws.FILTER(VGSales[Genre],VGSales[Name]=A4264)))</f>
        <v>1</v>
      </c>
      <c r="D4264" s="8">
        <f>SUMIFS(VGSales[Global_Sales],VGSales[Name],A4264)</f>
        <v>0.28999999999999998</v>
      </c>
    </row>
    <row r="4265" spans="1:4" s="8" customFormat="1" x14ac:dyDescent="0.25">
      <c r="A4265" s="8" t="str">
        <v>Atelier Iris 3: Grand Phantasm (US Sales)</v>
      </c>
      <c r="B4265" s="8" cm="1">
        <f t="array" ref="B4265">SUM(1*(VGSales[Name]=A4265))</f>
        <v>1</v>
      </c>
      <c r="C4265" s="8" cm="1">
        <f t="array" ref="C4265">ROWS(_xlfn.UNIQUE(_xlfn._xlws.FILTER(VGSales[Genre],VGSales[Name]=A4265)))</f>
        <v>1</v>
      </c>
      <c r="D4265" s="8">
        <f>SUMIFS(VGSales[Global_Sales],VGSales[Name],A4265)</f>
        <v>0.28999999999999998</v>
      </c>
    </row>
    <row r="4266" spans="1:4" s="8" customFormat="1" x14ac:dyDescent="0.25">
      <c r="A4266" s="8" t="str">
        <v>Itadaki Street 2: Neon Sign wa Bara Iro ni</v>
      </c>
      <c r="B4266" s="8" cm="1">
        <f t="array" ref="B4266">SUM(1*(VGSales[Name]=A4266))</f>
        <v>1</v>
      </c>
      <c r="C4266" s="8" cm="1">
        <f t="array" ref="C4266">ROWS(_xlfn.UNIQUE(_xlfn._xlws.FILTER(VGSales[Genre],VGSales[Name]=A4266)))</f>
        <v>1</v>
      </c>
      <c r="D4266" s="8">
        <f>SUMIFS(VGSales[Global_Sales],VGSales[Name],A4266)</f>
        <v>0.28999999999999998</v>
      </c>
    </row>
    <row r="4267" spans="1:4" s="8" customFormat="1" x14ac:dyDescent="0.25">
      <c r="A4267" s="8" t="str">
        <v>From TV Animation One Piece: Treasure Battle!</v>
      </c>
      <c r="B4267" s="8" cm="1">
        <f t="array" ref="B4267">SUM(1*(VGSales[Name]=A4267))</f>
        <v>1</v>
      </c>
      <c r="C4267" s="8" cm="1">
        <f t="array" ref="C4267">ROWS(_xlfn.UNIQUE(_xlfn._xlws.FILTER(VGSales[Genre],VGSales[Name]=A4267)))</f>
        <v>1</v>
      </c>
      <c r="D4267" s="8">
        <f>SUMIFS(VGSales[Global_Sales],VGSales[Name],A4267)</f>
        <v>0.28999999999999998</v>
      </c>
    </row>
    <row r="4268" spans="1:4" s="8" customFormat="1" x14ac:dyDescent="0.25">
      <c r="A4268" s="8" t="str">
        <v>Starhawk</v>
      </c>
      <c r="B4268" s="8" cm="1">
        <f t="array" ref="B4268">SUM(1*(VGSales[Name]=A4268))</f>
        <v>1</v>
      </c>
      <c r="C4268" s="8" cm="1">
        <f t="array" ref="C4268">ROWS(_xlfn.UNIQUE(_xlfn._xlws.FILTER(VGSales[Genre],VGSales[Name]=A4268)))</f>
        <v>1</v>
      </c>
      <c r="D4268" s="8">
        <f>SUMIFS(VGSales[Global_Sales],VGSales[Name],A4268)</f>
        <v>0.28999999999999998</v>
      </c>
    </row>
    <row r="4269" spans="1:4" s="8" customFormat="1" x14ac:dyDescent="0.25">
      <c r="A4269" s="8" t="str">
        <v>Dolphin</v>
      </c>
      <c r="B4269" s="8" cm="1">
        <f t="array" ref="B4269">SUM(1*(VGSales[Name]=A4269))</f>
        <v>1</v>
      </c>
      <c r="C4269" s="8" cm="1">
        <f t="array" ref="C4269">ROWS(_xlfn.UNIQUE(_xlfn._xlws.FILTER(VGSales[Genre],VGSales[Name]=A4269)))</f>
        <v>1</v>
      </c>
      <c r="D4269" s="8">
        <f>SUMIFS(VGSales[Global_Sales],VGSales[Name],A4269)</f>
        <v>0.28999999999999998</v>
      </c>
    </row>
    <row r="4270" spans="1:4" s="8" customFormat="1" x14ac:dyDescent="0.25">
      <c r="A4270" s="8" t="str">
        <v>Imagine: Fashion Designer World Tour</v>
      </c>
      <c r="B4270" s="8" cm="1">
        <f t="array" ref="B4270">SUM(1*(VGSales[Name]=A4270))</f>
        <v>1</v>
      </c>
      <c r="C4270" s="8" cm="1">
        <f t="array" ref="C4270">ROWS(_xlfn.UNIQUE(_xlfn._xlws.FILTER(VGSales[Genre],VGSales[Name]=A4270)))</f>
        <v>1</v>
      </c>
      <c r="D4270" s="8">
        <f>SUMIFS(VGSales[Global_Sales],VGSales[Name],A4270)</f>
        <v>0.28999999999999998</v>
      </c>
    </row>
    <row r="4271" spans="1:4" s="8" customFormat="1" x14ac:dyDescent="0.25">
      <c r="A4271" s="8" t="str">
        <v>The Smurfs: Dance Party</v>
      </c>
      <c r="B4271" s="8" cm="1">
        <f t="array" ref="B4271">SUM(1*(VGSales[Name]=A4271))</f>
        <v>1</v>
      </c>
      <c r="C4271" s="8" cm="1">
        <f t="array" ref="C4271">ROWS(_xlfn.UNIQUE(_xlfn._xlws.FILTER(VGSales[Genre],VGSales[Name]=A4271)))</f>
        <v>1</v>
      </c>
      <c r="D4271" s="8">
        <f>SUMIFS(VGSales[Global_Sales],VGSales[Name],A4271)</f>
        <v>0.28999999999999998</v>
      </c>
    </row>
    <row r="4272" spans="1:4" s="8" customFormat="1" x14ac:dyDescent="0.25">
      <c r="A4272" s="8" t="str">
        <v>Disney Channel: All Star Party</v>
      </c>
      <c r="B4272" s="8" cm="1">
        <f t="array" ref="B4272">SUM(1*(VGSales[Name]=A4272))</f>
        <v>1</v>
      </c>
      <c r="C4272" s="8" cm="1">
        <f t="array" ref="C4272">ROWS(_xlfn.UNIQUE(_xlfn._xlws.FILTER(VGSales[Genre],VGSales[Name]=A4272)))</f>
        <v>1</v>
      </c>
      <c r="D4272" s="8">
        <f>SUMIFS(VGSales[Global_Sales],VGSales[Name],A4272)</f>
        <v>0.28999999999999998</v>
      </c>
    </row>
    <row r="4273" spans="1:4" s="8" customFormat="1" x14ac:dyDescent="0.25">
      <c r="A4273" s="8" t="str">
        <v>Ace Combat: Joint Assault</v>
      </c>
      <c r="B4273" s="8" cm="1">
        <f t="array" ref="B4273">SUM(1*(VGSales[Name]=A4273))</f>
        <v>1</v>
      </c>
      <c r="C4273" s="8" cm="1">
        <f t="array" ref="C4273">ROWS(_xlfn.UNIQUE(_xlfn._xlws.FILTER(VGSales[Genre],VGSales[Name]=A4273)))</f>
        <v>1</v>
      </c>
      <c r="D4273" s="8">
        <f>SUMIFS(VGSales[Global_Sales],VGSales[Name],A4273)</f>
        <v>0.28999999999999998</v>
      </c>
    </row>
    <row r="4274" spans="1:4" s="8" customFormat="1" x14ac:dyDescent="0.25">
      <c r="A4274" s="8" t="str">
        <v>Hamster Club 4: Shigessa Daidassou</v>
      </c>
      <c r="B4274" s="8" cm="1">
        <f t="array" ref="B4274">SUM(1*(VGSales[Name]=A4274))</f>
        <v>1</v>
      </c>
      <c r="C4274" s="8" cm="1">
        <f t="array" ref="C4274">ROWS(_xlfn.UNIQUE(_xlfn._xlws.FILTER(VGSales[Genre],VGSales[Name]=A4274)))</f>
        <v>1</v>
      </c>
      <c r="D4274" s="8">
        <f>SUMIFS(VGSales[Global_Sales],VGSales[Name],A4274)</f>
        <v>0.28999999999999998</v>
      </c>
    </row>
    <row r="4275" spans="1:4" s="8" customFormat="1" x14ac:dyDescent="0.25">
      <c r="A4275" s="8" t="str">
        <v>Medieval Moves: Deadmund's Quest</v>
      </c>
      <c r="B4275" s="8" cm="1">
        <f t="array" ref="B4275">SUM(1*(VGSales[Name]=A4275))</f>
        <v>1</v>
      </c>
      <c r="C4275" s="8" cm="1">
        <f t="array" ref="C4275">ROWS(_xlfn.UNIQUE(_xlfn._xlws.FILTER(VGSales[Genre],VGSales[Name]=A4275)))</f>
        <v>1</v>
      </c>
      <c r="D4275" s="8">
        <f>SUMIFS(VGSales[Global_Sales],VGSales[Name],A4275)</f>
        <v>0.28999999999999998</v>
      </c>
    </row>
    <row r="4276" spans="1:4" s="8" customFormat="1" x14ac:dyDescent="0.25">
      <c r="A4276" s="8" t="str">
        <v>Mega Man X8</v>
      </c>
      <c r="B4276" s="8" cm="1">
        <f t="array" ref="B4276">SUM(1*(VGSales[Name]=A4276))</f>
        <v>1</v>
      </c>
      <c r="C4276" s="8" cm="1">
        <f t="array" ref="C4276">ROWS(_xlfn.UNIQUE(_xlfn._xlws.FILTER(VGSales[Genre],VGSales[Name]=A4276)))</f>
        <v>1</v>
      </c>
      <c r="D4276" s="8">
        <f>SUMIFS(VGSales[Global_Sales],VGSales[Name],A4276)</f>
        <v>0.28999999999999998</v>
      </c>
    </row>
    <row r="4277" spans="1:4" s="8" customFormat="1" x14ac:dyDescent="0.25">
      <c r="A4277" s="8" t="str">
        <v>CSI: Deadly Intent</v>
      </c>
      <c r="B4277" s="8" cm="1">
        <f t="array" ref="B4277">SUM(1*(VGSales[Name]=A4277))</f>
        <v>2</v>
      </c>
      <c r="C4277" s="8" cm="1">
        <f t="array" ref="C4277">ROWS(_xlfn.UNIQUE(_xlfn._xlws.FILTER(VGSales[Genre],VGSales[Name]=A4277)))</f>
        <v>1</v>
      </c>
      <c r="D4277" s="8">
        <f>SUMIFS(VGSales[Global_Sales],VGSales[Name],A4277)</f>
        <v>0.5</v>
      </c>
    </row>
    <row r="4278" spans="1:4" s="8" customFormat="1" x14ac:dyDescent="0.25">
      <c r="A4278" s="8" t="str">
        <v>Ford Mustang: The Legend Lives</v>
      </c>
      <c r="B4278" s="8" cm="1">
        <f t="array" ref="B4278">SUM(1*(VGSales[Name]=A4278))</f>
        <v>2</v>
      </c>
      <c r="C4278" s="8" cm="1">
        <f t="array" ref="C4278">ROWS(_xlfn.UNIQUE(_xlfn._xlws.FILTER(VGSales[Genre],VGSales[Name]=A4278)))</f>
        <v>1</v>
      </c>
      <c r="D4278" s="8">
        <f>SUMIFS(VGSales[Global_Sales],VGSales[Name],A4278)</f>
        <v>0.38</v>
      </c>
    </row>
    <row r="4279" spans="1:4" s="8" customFormat="1" x14ac:dyDescent="0.25">
      <c r="A4279" s="8" t="str">
        <v>Ys: Memories of Celceta</v>
      </c>
      <c r="B4279" s="8" cm="1">
        <f t="array" ref="B4279">SUM(1*(VGSales[Name]=A4279))</f>
        <v>1</v>
      </c>
      <c r="C4279" s="8" cm="1">
        <f t="array" ref="C4279">ROWS(_xlfn.UNIQUE(_xlfn._xlws.FILTER(VGSales[Genre],VGSales[Name]=A4279)))</f>
        <v>1</v>
      </c>
      <c r="D4279" s="8">
        <f>SUMIFS(VGSales[Global_Sales],VGSales[Name],A4279)</f>
        <v>0.28999999999999998</v>
      </c>
    </row>
    <row r="4280" spans="1:4" s="8" customFormat="1" x14ac:dyDescent="0.25">
      <c r="A4280" s="8" t="str">
        <v>Fast Food</v>
      </c>
      <c r="B4280" s="8" cm="1">
        <f t="array" ref="B4280">SUM(1*(VGSales[Name]=A4280))</f>
        <v>1</v>
      </c>
      <c r="C4280" s="8" cm="1">
        <f t="array" ref="C4280">ROWS(_xlfn.UNIQUE(_xlfn._xlws.FILTER(VGSales[Genre],VGSales[Name]=A4280)))</f>
        <v>1</v>
      </c>
      <c r="D4280" s="8">
        <f>SUMIFS(VGSales[Global_Sales],VGSales[Name],A4280)</f>
        <v>0.28999999999999998</v>
      </c>
    </row>
    <row r="4281" spans="1:4" s="8" customFormat="1" x14ac:dyDescent="0.25">
      <c r="A4281" s="8" t="str">
        <v>Jikkyou Powerful Pro Yakyuu 8</v>
      </c>
      <c r="B4281" s="8" cm="1">
        <f t="array" ref="B4281">SUM(1*(VGSales[Name]=A4281))</f>
        <v>1</v>
      </c>
      <c r="C4281" s="8" cm="1">
        <f t="array" ref="C4281">ROWS(_xlfn.UNIQUE(_xlfn._xlws.FILTER(VGSales[Genre],VGSales[Name]=A4281)))</f>
        <v>1</v>
      </c>
      <c r="D4281" s="8">
        <f>SUMIFS(VGSales[Global_Sales],VGSales[Name],A4281)</f>
        <v>0.28999999999999998</v>
      </c>
    </row>
    <row r="4282" spans="1:4" s="8" customFormat="1" x14ac:dyDescent="0.25">
      <c r="A4282" s="8" t="str">
        <v>Viz</v>
      </c>
      <c r="B4282" s="8" cm="1">
        <f t="array" ref="B4282">SUM(1*(VGSales[Name]=A4282))</f>
        <v>1</v>
      </c>
      <c r="C4282" s="8" cm="1">
        <f t="array" ref="C4282">ROWS(_xlfn.UNIQUE(_xlfn._xlws.FILTER(VGSales[Genre],VGSales[Name]=A4282)))</f>
        <v>1</v>
      </c>
      <c r="D4282" s="8">
        <f>SUMIFS(VGSales[Global_Sales],VGSales[Name],A4282)</f>
        <v>0.28999999999999998</v>
      </c>
    </row>
    <row r="4283" spans="1:4" s="8" customFormat="1" x14ac:dyDescent="0.25">
      <c r="A4283" s="8" t="str">
        <v>Top Gear Overdrive</v>
      </c>
      <c r="B4283" s="8" cm="1">
        <f t="array" ref="B4283">SUM(1*(VGSales[Name]=A4283))</f>
        <v>1</v>
      </c>
      <c r="C4283" s="8" cm="1">
        <f t="array" ref="C4283">ROWS(_xlfn.UNIQUE(_xlfn._xlws.FILTER(VGSales[Genre],VGSales[Name]=A4283)))</f>
        <v>1</v>
      </c>
      <c r="D4283" s="8">
        <f>SUMIFS(VGSales[Global_Sales],VGSales[Name],A4283)</f>
        <v>0.28999999999999998</v>
      </c>
    </row>
    <row r="4284" spans="1:4" s="8" customFormat="1" x14ac:dyDescent="0.25">
      <c r="A4284" s="8" t="str">
        <v>Xena: Warrior Princess - The Talisman of Fate</v>
      </c>
      <c r="B4284" s="8" cm="1">
        <f t="array" ref="B4284">SUM(1*(VGSales[Name]=A4284))</f>
        <v>1</v>
      </c>
      <c r="C4284" s="8" cm="1">
        <f t="array" ref="C4284">ROWS(_xlfn.UNIQUE(_xlfn._xlws.FILTER(VGSales[Genre],VGSales[Name]=A4284)))</f>
        <v>1</v>
      </c>
      <c r="D4284" s="8">
        <f>SUMIFS(VGSales[Global_Sales],VGSales[Name],A4284)</f>
        <v>0.28999999999999998</v>
      </c>
    </row>
    <row r="4285" spans="1:4" s="8" customFormat="1" x14ac:dyDescent="0.25">
      <c r="A4285" s="8" t="str">
        <v>The New Tetris</v>
      </c>
      <c r="B4285" s="8" cm="1">
        <f t="array" ref="B4285">SUM(1*(VGSales[Name]=A4285))</f>
        <v>1</v>
      </c>
      <c r="C4285" s="8" cm="1">
        <f t="array" ref="C4285">ROWS(_xlfn.UNIQUE(_xlfn._xlws.FILTER(VGSales[Genre],VGSales[Name]=A4285)))</f>
        <v>1</v>
      </c>
      <c r="D4285" s="8">
        <f>SUMIFS(VGSales[Global_Sales],VGSales[Name],A4285)</f>
        <v>0.28999999999999998</v>
      </c>
    </row>
    <row r="4286" spans="1:4" s="8" customFormat="1" x14ac:dyDescent="0.25">
      <c r="A4286" s="8" t="str">
        <v>Ken Griffey Jr.'s Slugfest</v>
      </c>
      <c r="B4286" s="8" cm="1">
        <f t="array" ref="B4286">SUM(1*(VGSales[Name]=A4286))</f>
        <v>1</v>
      </c>
      <c r="C4286" s="8" cm="1">
        <f t="array" ref="C4286">ROWS(_xlfn.UNIQUE(_xlfn._xlws.FILTER(VGSales[Genre],VGSales[Name]=A4286)))</f>
        <v>1</v>
      </c>
      <c r="D4286" s="8">
        <f>SUMIFS(VGSales[Global_Sales],VGSales[Name],A4286)</f>
        <v>0.28999999999999998</v>
      </c>
    </row>
    <row r="4287" spans="1:4" s="8" customFormat="1" x14ac:dyDescent="0.25">
      <c r="A4287" s="8" t="str">
        <v>Supercross 2000</v>
      </c>
      <c r="B4287" s="8" cm="1">
        <f t="array" ref="B4287">SUM(1*(VGSales[Name]=A4287))</f>
        <v>1</v>
      </c>
      <c r="C4287" s="8" cm="1">
        <f t="array" ref="C4287">ROWS(_xlfn.UNIQUE(_xlfn._xlws.FILTER(VGSales[Genre],VGSales[Name]=A4287)))</f>
        <v>1</v>
      </c>
      <c r="D4287" s="8">
        <f>SUMIFS(VGSales[Global_Sales],VGSales[Name],A4287)</f>
        <v>0.28999999999999998</v>
      </c>
    </row>
    <row r="4288" spans="1:4" s="8" customFormat="1" x14ac:dyDescent="0.25">
      <c r="A4288" s="8" t="str">
        <v>War Gods</v>
      </c>
      <c r="B4288" s="8" cm="1">
        <f t="array" ref="B4288">SUM(1*(VGSales[Name]=A4288))</f>
        <v>2</v>
      </c>
      <c r="C4288" s="8" cm="1">
        <f t="array" ref="C4288">ROWS(_xlfn.UNIQUE(_xlfn._xlws.FILTER(VGSales[Genre],VGSales[Name]=A4288)))</f>
        <v>1</v>
      </c>
      <c r="D4288" s="8">
        <f>SUMIFS(VGSales[Global_Sales],VGSales[Name],A4288)</f>
        <v>0.31999999999999995</v>
      </c>
    </row>
    <row r="4289" spans="1:4" s="8" customFormat="1" x14ac:dyDescent="0.25">
      <c r="A4289" s="8" t="str">
        <v>Bladestorm: The Hundred Years' War</v>
      </c>
      <c r="B4289" s="8" cm="1">
        <f t="array" ref="B4289">SUM(1*(VGSales[Name]=A4289))</f>
        <v>2</v>
      </c>
      <c r="C4289" s="8" cm="1">
        <f t="array" ref="C4289">ROWS(_xlfn.UNIQUE(_xlfn._xlws.FILTER(VGSales[Genre],VGSales[Name]=A4289)))</f>
        <v>1</v>
      </c>
      <c r="D4289" s="8">
        <f>SUMIFS(VGSales[Global_Sales],VGSales[Name],A4289)</f>
        <v>0.39</v>
      </c>
    </row>
    <row r="4290" spans="1:4" s="8" customFormat="1" x14ac:dyDescent="0.25">
      <c r="A4290" s="8" t="str">
        <v>World of Tanks</v>
      </c>
      <c r="B4290" s="8" cm="1">
        <f t="array" ref="B4290">SUM(1*(VGSales[Name]=A4290))</f>
        <v>2</v>
      </c>
      <c r="C4290" s="8" cm="1">
        <f t="array" ref="C4290">ROWS(_xlfn.UNIQUE(_xlfn._xlws.FILTER(VGSales[Genre],VGSales[Name]=A4290)))</f>
        <v>1</v>
      </c>
      <c r="D4290" s="8">
        <f>SUMIFS(VGSales[Global_Sales],VGSales[Name],A4290)</f>
        <v>0.32999999999999996</v>
      </c>
    </row>
    <row r="4291" spans="1:4" s="8" customFormat="1" x14ac:dyDescent="0.25">
      <c r="A4291" s="8" t="str">
        <v>Jewel Quest Mysteries: Curse of the Emerald Tear</v>
      </c>
      <c r="B4291" s="8" cm="1">
        <f t="array" ref="B4291">SUM(1*(VGSales[Name]=A4291))</f>
        <v>1</v>
      </c>
      <c r="C4291" s="8" cm="1">
        <f t="array" ref="C4291">ROWS(_xlfn.UNIQUE(_xlfn._xlws.FILTER(VGSales[Genre],VGSales[Name]=A4291)))</f>
        <v>1</v>
      </c>
      <c r="D4291" s="8">
        <f>SUMIFS(VGSales[Global_Sales],VGSales[Name],A4291)</f>
        <v>0.28999999999999998</v>
      </c>
    </row>
    <row r="4292" spans="1:4" s="8" customFormat="1" x14ac:dyDescent="0.25">
      <c r="A4292" s="8" t="str">
        <v>Duel Masters: Sempai Legends</v>
      </c>
      <c r="B4292" s="8" cm="1">
        <f t="array" ref="B4292">SUM(1*(VGSales[Name]=A4292))</f>
        <v>1</v>
      </c>
      <c r="C4292" s="8" cm="1">
        <f t="array" ref="C4292">ROWS(_xlfn.UNIQUE(_xlfn._xlws.FILTER(VGSales[Genre],VGSales[Name]=A4292)))</f>
        <v>1</v>
      </c>
      <c r="D4292" s="8">
        <f>SUMIFS(VGSales[Global_Sales],VGSales[Name],A4292)</f>
        <v>0.28999999999999998</v>
      </c>
    </row>
    <row r="4293" spans="1:4" s="8" customFormat="1" x14ac:dyDescent="0.25">
      <c r="A4293" s="8" t="str">
        <v>Turning Point: Fall of Liberty</v>
      </c>
      <c r="B4293" s="8" cm="1">
        <f t="array" ref="B4293">SUM(1*(VGSales[Name]=A4293))</f>
        <v>2</v>
      </c>
      <c r="C4293" s="8" cm="1">
        <f t="array" ref="C4293">ROWS(_xlfn.UNIQUE(_xlfn._xlws.FILTER(VGSales[Genre],VGSales[Name]=A4293)))</f>
        <v>1</v>
      </c>
      <c r="D4293" s="8">
        <f>SUMIFS(VGSales[Global_Sales],VGSales[Name],A4293)</f>
        <v>0.54</v>
      </c>
    </row>
    <row r="4294" spans="1:4" s="8" customFormat="1" x14ac:dyDescent="0.25">
      <c r="A4294" s="8" t="str">
        <v>Heroes of the Pacific</v>
      </c>
      <c r="B4294" s="8" cm="1">
        <f t="array" ref="B4294">SUM(1*(VGSales[Name]=A4294))</f>
        <v>3</v>
      </c>
      <c r="C4294" s="8" cm="1">
        <f t="array" ref="C4294">ROWS(_xlfn.UNIQUE(_xlfn._xlws.FILTER(VGSales[Genre],VGSales[Name]=A4294)))</f>
        <v>1</v>
      </c>
      <c r="D4294" s="8">
        <f>SUMIFS(VGSales[Global_Sales],VGSales[Name],A4294)</f>
        <v>0.44</v>
      </c>
    </row>
    <row r="4295" spans="1:4" s="8" customFormat="1" x14ac:dyDescent="0.25">
      <c r="A4295" s="8" t="str">
        <v>Dead Rising: Chop Till You Drop</v>
      </c>
      <c r="B4295" s="8" cm="1">
        <f t="array" ref="B4295">SUM(1*(VGSales[Name]=A4295))</f>
        <v>1</v>
      </c>
      <c r="C4295" s="8" cm="1">
        <f t="array" ref="C4295">ROWS(_xlfn.UNIQUE(_xlfn._xlws.FILTER(VGSales[Genre],VGSales[Name]=A4295)))</f>
        <v>1</v>
      </c>
      <c r="D4295" s="8">
        <f>SUMIFS(VGSales[Global_Sales],VGSales[Name],A4295)</f>
        <v>0.28999999999999998</v>
      </c>
    </row>
    <row r="4296" spans="1:4" s="8" customFormat="1" x14ac:dyDescent="0.25">
      <c r="A4296" s="8" t="str">
        <v>Fable: The Journey</v>
      </c>
      <c r="B4296" s="8" cm="1">
        <f t="array" ref="B4296">SUM(1*(VGSales[Name]=A4296))</f>
        <v>1</v>
      </c>
      <c r="C4296" s="8" cm="1">
        <f t="array" ref="C4296">ROWS(_xlfn.UNIQUE(_xlfn._xlws.FILTER(VGSales[Genre],VGSales[Name]=A4296)))</f>
        <v>1</v>
      </c>
      <c r="D4296" s="8">
        <f>SUMIFS(VGSales[Global_Sales],VGSales[Name],A4296)</f>
        <v>0.28999999999999998</v>
      </c>
    </row>
    <row r="4297" spans="1:4" s="8" customFormat="1" x14ac:dyDescent="0.25">
      <c r="A4297" s="8" t="str">
        <v>Sonic Boom: Shattered Crystal</v>
      </c>
      <c r="B4297" s="8" cm="1">
        <f t="array" ref="B4297">SUM(1*(VGSales[Name]=A4297))</f>
        <v>1</v>
      </c>
      <c r="C4297" s="8" cm="1">
        <f t="array" ref="C4297">ROWS(_xlfn.UNIQUE(_xlfn._xlws.FILTER(VGSales[Genre],VGSales[Name]=A4297)))</f>
        <v>1</v>
      </c>
      <c r="D4297" s="8">
        <f>SUMIFS(VGSales[Global_Sales],VGSales[Name],A4297)</f>
        <v>0.28999999999999998</v>
      </c>
    </row>
    <row r="4298" spans="1:4" s="8" customFormat="1" x14ac:dyDescent="0.25">
      <c r="A4298" s="8" t="str">
        <v>Just Dance Wii 2</v>
      </c>
      <c r="B4298" s="8" cm="1">
        <f t="array" ref="B4298">SUM(1*(VGSales[Name]=A4298))</f>
        <v>1</v>
      </c>
      <c r="C4298" s="8" cm="1">
        <f t="array" ref="C4298">ROWS(_xlfn.UNIQUE(_xlfn._xlws.FILTER(VGSales[Genre],VGSales[Name]=A4298)))</f>
        <v>1</v>
      </c>
      <c r="D4298" s="8">
        <f>SUMIFS(VGSales[Global_Sales],VGSales[Name],A4298)</f>
        <v>0.28999999999999998</v>
      </c>
    </row>
    <row r="4299" spans="1:4" s="8" customFormat="1" x14ac:dyDescent="0.25">
      <c r="A4299" s="8" t="str">
        <v>DX Game of Life</v>
      </c>
      <c r="B4299" s="8" cm="1">
        <f t="array" ref="B4299">SUM(1*(VGSales[Name]=A4299))</f>
        <v>1</v>
      </c>
      <c r="C4299" s="8" cm="1">
        <f t="array" ref="C4299">ROWS(_xlfn.UNIQUE(_xlfn._xlws.FILTER(VGSales[Genre],VGSales[Name]=A4299)))</f>
        <v>1</v>
      </c>
      <c r="D4299" s="8">
        <f>SUMIFS(VGSales[Global_Sales],VGSales[Name],A4299)</f>
        <v>0.28999999999999998</v>
      </c>
    </row>
    <row r="4300" spans="1:4" s="8" customFormat="1" x14ac:dyDescent="0.25">
      <c r="A4300" s="8" t="str">
        <v>Pirates of the Caribbean</v>
      </c>
      <c r="B4300" s="8" cm="1">
        <f t="array" ref="B4300">SUM(1*(VGSales[Name]=A4300))</f>
        <v>1</v>
      </c>
      <c r="C4300" s="8" cm="1">
        <f t="array" ref="C4300">ROWS(_xlfn.UNIQUE(_xlfn._xlws.FILTER(VGSales[Genre],VGSales[Name]=A4300)))</f>
        <v>1</v>
      </c>
      <c r="D4300" s="8">
        <f>SUMIFS(VGSales[Global_Sales],VGSales[Name],A4300)</f>
        <v>0.28999999999999998</v>
      </c>
    </row>
    <row r="4301" spans="1:4" s="8" customFormat="1" x14ac:dyDescent="0.25">
      <c r="A4301" s="8" t="str">
        <v>MLB Pennant Race</v>
      </c>
      <c r="B4301" s="8" cm="1">
        <f t="array" ref="B4301">SUM(1*(VGSales[Name]=A4301))</f>
        <v>1</v>
      </c>
      <c r="C4301" s="8" cm="1">
        <f t="array" ref="C4301">ROWS(_xlfn.UNIQUE(_xlfn._xlws.FILTER(VGSales[Genre],VGSales[Name]=A4301)))</f>
        <v>1</v>
      </c>
      <c r="D4301" s="8">
        <f>SUMIFS(VGSales[Global_Sales],VGSales[Name],A4301)</f>
        <v>0.28999999999999998</v>
      </c>
    </row>
    <row r="4302" spans="1:4" s="8" customFormat="1" x14ac:dyDescent="0.25">
      <c r="A4302" s="8" t="str">
        <v>SD Gundam Gaiden: Knight Gundam Monogatari: Ooinaru Isan</v>
      </c>
      <c r="B4302" s="8" cm="1">
        <f t="array" ref="B4302">SUM(1*(VGSales[Name]=A4302))</f>
        <v>1</v>
      </c>
      <c r="C4302" s="8" cm="1">
        <f t="array" ref="C4302">ROWS(_xlfn.UNIQUE(_xlfn._xlws.FILTER(VGSales[Genre],VGSales[Name]=A4302)))</f>
        <v>1</v>
      </c>
      <c r="D4302" s="8">
        <f>SUMIFS(VGSales[Global_Sales],VGSales[Name],A4302)</f>
        <v>0.28999999999999998</v>
      </c>
    </row>
    <row r="4303" spans="1:4" s="8" customFormat="1" x14ac:dyDescent="0.25">
      <c r="A4303" s="8" t="str">
        <v>WWII Aces</v>
      </c>
      <c r="B4303" s="8" cm="1">
        <f t="array" ref="B4303">SUM(1*(VGSales[Name]=A4303))</f>
        <v>1</v>
      </c>
      <c r="C4303" s="8" cm="1">
        <f t="array" ref="C4303">ROWS(_xlfn.UNIQUE(_xlfn._xlws.FILTER(VGSales[Genre],VGSales[Name]=A4303)))</f>
        <v>1</v>
      </c>
      <c r="D4303" s="8">
        <f>SUMIFS(VGSales[Global_Sales],VGSales[Name],A4303)</f>
        <v>0.28999999999999998</v>
      </c>
    </row>
    <row r="4304" spans="1:4" s="8" customFormat="1" x14ac:dyDescent="0.25">
      <c r="A4304" s="8" t="str">
        <v>Shrek Super Party</v>
      </c>
      <c r="B4304" s="8" cm="1">
        <f t="array" ref="B4304">SUM(1*(VGSales[Name]=A4304))</f>
        <v>3</v>
      </c>
      <c r="C4304" s="8" cm="1">
        <f t="array" ref="C4304">ROWS(_xlfn.UNIQUE(_xlfn._xlws.FILTER(VGSales[Genre],VGSales[Name]=A4304)))</f>
        <v>1</v>
      </c>
      <c r="D4304" s="8">
        <f>SUMIFS(VGSales[Global_Sales],VGSales[Name],A4304)</f>
        <v>0.47</v>
      </c>
    </row>
    <row r="4305" spans="1:4" s="8" customFormat="1" x14ac:dyDescent="0.25">
      <c r="A4305" s="8" t="str">
        <v>Sakura Wars 4: Koi Seyo,Otome</v>
      </c>
      <c r="B4305" s="8" cm="1">
        <f t="array" ref="B4305">SUM(1*(VGSales[Name]=A4305))</f>
        <v>1</v>
      </c>
      <c r="C4305" s="8" cm="1">
        <f t="array" ref="C4305">ROWS(_xlfn.UNIQUE(_xlfn._xlws.FILTER(VGSales[Genre],VGSales[Name]=A4305)))</f>
        <v>1</v>
      </c>
      <c r="D4305" s="8">
        <f>SUMIFS(VGSales[Global_Sales],VGSales[Name],A4305)</f>
        <v>0.28999999999999998</v>
      </c>
    </row>
    <row r="4306" spans="1:4" s="8" customFormat="1" x14ac:dyDescent="0.25">
      <c r="A4306" s="8" t="str">
        <v>Sakura Wars: So Long, My Love</v>
      </c>
      <c r="B4306" s="8" cm="1">
        <f t="array" ref="B4306">SUM(1*(VGSales[Name]=A4306))</f>
        <v>2</v>
      </c>
      <c r="C4306" s="8" cm="1">
        <f t="array" ref="C4306">ROWS(_xlfn.UNIQUE(_xlfn._xlws.FILTER(VGSales[Genre],VGSales[Name]=A4306)))</f>
        <v>1</v>
      </c>
      <c r="D4306" s="8">
        <f>SUMIFS(VGSales[Global_Sales],VGSales[Name],A4306)</f>
        <v>0.39999999999999997</v>
      </c>
    </row>
    <row r="4307" spans="1:4" s="8" customFormat="1" x14ac:dyDescent="0.25">
      <c r="A4307" s="8" t="str">
        <v>Dynasty Tactics</v>
      </c>
      <c r="B4307" s="8" cm="1">
        <f t="array" ref="B4307">SUM(1*(VGSales[Name]=A4307))</f>
        <v>1</v>
      </c>
      <c r="C4307" s="8" cm="1">
        <f t="array" ref="C4307">ROWS(_xlfn.UNIQUE(_xlfn._xlws.FILTER(VGSales[Genre],VGSales[Name]=A4307)))</f>
        <v>1</v>
      </c>
      <c r="D4307" s="8">
        <f>SUMIFS(VGSales[Global_Sales],VGSales[Name],A4307)</f>
        <v>0.28999999999999998</v>
      </c>
    </row>
    <row r="4308" spans="1:4" s="8" customFormat="1" x14ac:dyDescent="0.25">
      <c r="A4308" s="8" t="str">
        <v>The Urbz: Sims In the City (US weekly sales)</v>
      </c>
      <c r="B4308" s="8" cm="1">
        <f t="array" ref="B4308">SUM(1*(VGSales[Name]=A4308))</f>
        <v>1</v>
      </c>
      <c r="C4308" s="8" cm="1">
        <f t="array" ref="C4308">ROWS(_xlfn.UNIQUE(_xlfn._xlws.FILTER(VGSales[Genre],VGSales[Name]=A4308)))</f>
        <v>1</v>
      </c>
      <c r="D4308" s="8">
        <f>SUMIFS(VGSales[Global_Sales],VGSales[Name],A4308)</f>
        <v>0.28999999999999998</v>
      </c>
    </row>
    <row r="4309" spans="1:4" s="8" customFormat="1" x14ac:dyDescent="0.25">
      <c r="A4309" s="8" t="str">
        <v>Feel the Magic XY/XX</v>
      </c>
      <c r="B4309" s="8" cm="1">
        <f t="array" ref="B4309">SUM(1*(VGSales[Name]=A4309))</f>
        <v>1</v>
      </c>
      <c r="C4309" s="8" cm="1">
        <f t="array" ref="C4309">ROWS(_xlfn.UNIQUE(_xlfn._xlws.FILTER(VGSales[Genre],VGSales[Name]=A4309)))</f>
        <v>1</v>
      </c>
      <c r="D4309" s="8">
        <f>SUMIFS(VGSales[Global_Sales],VGSales[Name],A4309)</f>
        <v>0.28999999999999998</v>
      </c>
    </row>
    <row r="4310" spans="1:4" s="8" customFormat="1" x14ac:dyDescent="0.25">
      <c r="A4310" s="8" t="str">
        <v>Neopets Puzzle Adventure</v>
      </c>
      <c r="B4310" s="8" cm="1">
        <f t="array" ref="B4310">SUM(1*(VGSales[Name]=A4310))</f>
        <v>2</v>
      </c>
      <c r="C4310" s="8" cm="1">
        <f t="array" ref="C4310">ROWS(_xlfn.UNIQUE(_xlfn._xlws.FILTER(VGSales[Genre],VGSales[Name]=A4310)))</f>
        <v>1</v>
      </c>
      <c r="D4310" s="8">
        <f>SUMIFS(VGSales[Global_Sales],VGSales[Name],A4310)</f>
        <v>0.52</v>
      </c>
    </row>
    <row r="4311" spans="1:4" s="8" customFormat="1" x14ac:dyDescent="0.25">
      <c r="A4311" s="8" t="str">
        <v>Snowboarding</v>
      </c>
      <c r="B4311" s="8" cm="1">
        <f t="array" ref="B4311">SUM(1*(VGSales[Name]=A4311))</f>
        <v>1</v>
      </c>
      <c r="C4311" s="8" cm="1">
        <f t="array" ref="C4311">ROWS(_xlfn.UNIQUE(_xlfn._xlws.FILTER(VGSales[Genre],VGSales[Name]=A4311)))</f>
        <v>1</v>
      </c>
      <c r="D4311" s="8">
        <f>SUMIFS(VGSales[Global_Sales],VGSales[Name],A4311)</f>
        <v>0.28999999999999998</v>
      </c>
    </row>
    <row r="4312" spans="1:4" s="8" customFormat="1" x14ac:dyDescent="0.25">
      <c r="A4312" s="8" t="str">
        <v>Dragon Ball Heroes: Ultimate Mission</v>
      </c>
      <c r="B4312" s="8" cm="1">
        <f t="array" ref="B4312">SUM(1*(VGSales[Name]=A4312))</f>
        <v>1</v>
      </c>
      <c r="C4312" s="8" cm="1">
        <f t="array" ref="C4312">ROWS(_xlfn.UNIQUE(_xlfn._xlws.FILTER(VGSales[Genre],VGSales[Name]=A4312)))</f>
        <v>1</v>
      </c>
      <c r="D4312" s="8">
        <f>SUMIFS(VGSales[Global_Sales],VGSales[Name],A4312)</f>
        <v>0.28999999999999998</v>
      </c>
    </row>
    <row r="4313" spans="1:4" s="8" customFormat="1" x14ac:dyDescent="0.25">
      <c r="A4313" s="8" t="str">
        <v>Surf's Up</v>
      </c>
      <c r="B4313" s="8" cm="1">
        <f t="array" ref="B4313">SUM(1*(VGSales[Name]=A4313))</f>
        <v>7</v>
      </c>
      <c r="C4313" s="8" cm="1">
        <f t="array" ref="C4313">ROWS(_xlfn.UNIQUE(_xlfn._xlws.FILTER(VGSales[Genre],VGSales[Name]=A4313)))</f>
        <v>1</v>
      </c>
      <c r="D4313" s="8">
        <f>SUMIFS(VGSales[Global_Sales],VGSales[Name],A4313)</f>
        <v>1</v>
      </c>
    </row>
    <row r="4314" spans="1:4" s="8" customFormat="1" x14ac:dyDescent="0.25">
      <c r="A4314" s="8" t="str">
        <v>BlazBlue: Chrono Phantasma</v>
      </c>
      <c r="B4314" s="8" cm="1">
        <f t="array" ref="B4314">SUM(1*(VGSales[Name]=A4314))</f>
        <v>2</v>
      </c>
      <c r="C4314" s="8" cm="1">
        <f t="array" ref="C4314">ROWS(_xlfn.UNIQUE(_xlfn._xlws.FILTER(VGSales[Genre],VGSales[Name]=A4314)))</f>
        <v>1</v>
      </c>
      <c r="D4314" s="8">
        <f>SUMIFS(VGSales[Global_Sales],VGSales[Name],A4314)</f>
        <v>0.39999999999999997</v>
      </c>
    </row>
    <row r="4315" spans="1:4" s="8" customFormat="1" x14ac:dyDescent="0.25">
      <c r="A4315" s="8" t="str">
        <v>Looney Tunes Racing</v>
      </c>
      <c r="B4315" s="8" cm="1">
        <f t="array" ref="B4315">SUM(1*(VGSales[Name]=A4315))</f>
        <v>1</v>
      </c>
      <c r="C4315" s="8" cm="1">
        <f t="array" ref="C4315">ROWS(_xlfn.UNIQUE(_xlfn._xlws.FILTER(VGSales[Genre],VGSales[Name]=A4315)))</f>
        <v>1</v>
      </c>
      <c r="D4315" s="8">
        <f>SUMIFS(VGSales[Global_Sales],VGSales[Name],A4315)</f>
        <v>0.28999999999999998</v>
      </c>
    </row>
    <row r="4316" spans="1:4" s="8" customFormat="1" x14ac:dyDescent="0.25">
      <c r="A4316" s="8" t="str">
        <v>Final Fantasy X-2: International + Last Mission</v>
      </c>
      <c r="B4316" s="8" cm="1">
        <f t="array" ref="B4316">SUM(1*(VGSales[Name]=A4316))</f>
        <v>1</v>
      </c>
      <c r="C4316" s="8" cm="1">
        <f t="array" ref="C4316">ROWS(_xlfn.UNIQUE(_xlfn._xlws.FILTER(VGSales[Genre],VGSales[Name]=A4316)))</f>
        <v>1</v>
      </c>
      <c r="D4316" s="8">
        <f>SUMIFS(VGSales[Global_Sales],VGSales[Name],A4316)</f>
        <v>0.28999999999999998</v>
      </c>
    </row>
    <row r="4317" spans="1:4" s="8" customFormat="1" x14ac:dyDescent="0.25">
      <c r="A4317" s="8" t="str">
        <v>Namco Museum Vol.2</v>
      </c>
      <c r="B4317" s="8" cm="1">
        <f t="array" ref="B4317">SUM(1*(VGSales[Name]=A4317))</f>
        <v>1</v>
      </c>
      <c r="C4317" s="8" cm="1">
        <f t="array" ref="C4317">ROWS(_xlfn.UNIQUE(_xlfn._xlws.FILTER(VGSales[Genre],VGSales[Name]=A4317)))</f>
        <v>1</v>
      </c>
      <c r="D4317" s="8">
        <f>SUMIFS(VGSales[Global_Sales],VGSales[Name],A4317)</f>
        <v>0.28999999999999998</v>
      </c>
    </row>
    <row r="4318" spans="1:4" s="8" customFormat="1" x14ac:dyDescent="0.25">
      <c r="A4318" s="8" t="str">
        <v>Rayman 3: Hoodlum Havoc</v>
      </c>
      <c r="B4318" s="8" cm="1">
        <f t="array" ref="B4318">SUM(1*(VGSales[Name]=A4318))</f>
        <v>4</v>
      </c>
      <c r="C4318" s="8" cm="1">
        <f t="array" ref="C4318">ROWS(_xlfn.UNIQUE(_xlfn._xlws.FILTER(VGSales[Genre],VGSales[Name]=A4318)))</f>
        <v>1</v>
      </c>
      <c r="D4318" s="8">
        <f>SUMIFS(VGSales[Global_Sales],VGSales[Name],A4318)</f>
        <v>0.45999999999999996</v>
      </c>
    </row>
    <row r="4319" spans="1:4" s="8" customFormat="1" x14ac:dyDescent="0.25">
      <c r="A4319" s="8" t="str">
        <v>Penguin no Mondai: Saikyou Penguin Densetsu! A Penguin's Troubles</v>
      </c>
      <c r="B4319" s="8" cm="1">
        <f t="array" ref="B4319">SUM(1*(VGSales[Name]=A4319))</f>
        <v>1</v>
      </c>
      <c r="C4319" s="8" cm="1">
        <f t="array" ref="C4319">ROWS(_xlfn.UNIQUE(_xlfn._xlws.FILTER(VGSales[Genre],VGSales[Name]=A4319)))</f>
        <v>1</v>
      </c>
      <c r="D4319" s="8">
        <f>SUMIFS(VGSales[Global_Sales],VGSales[Name],A4319)</f>
        <v>0.28999999999999998</v>
      </c>
    </row>
    <row r="4320" spans="1:4" s="8" customFormat="1" x14ac:dyDescent="0.25">
      <c r="A4320" s="8" t="str">
        <v>Psi-Ops: The Mindgate Conspiracy</v>
      </c>
      <c r="B4320" s="8" cm="1">
        <f t="array" ref="B4320">SUM(1*(VGSales[Name]=A4320))</f>
        <v>2</v>
      </c>
      <c r="C4320" s="8" cm="1">
        <f t="array" ref="C4320">ROWS(_xlfn.UNIQUE(_xlfn._xlws.FILTER(VGSales[Genre],VGSales[Name]=A4320)))</f>
        <v>1</v>
      </c>
      <c r="D4320" s="8">
        <f>SUMIFS(VGSales[Global_Sales],VGSales[Name],A4320)</f>
        <v>0.45999999999999996</v>
      </c>
    </row>
    <row r="4321" spans="1:4" s="8" customFormat="1" x14ac:dyDescent="0.25">
      <c r="A4321" s="8" t="str">
        <v>I Spy: Spooky Mansion</v>
      </c>
      <c r="B4321" s="8" cm="1">
        <f t="array" ref="B4321">SUM(1*(VGSales[Name]=A4321))</f>
        <v>1</v>
      </c>
      <c r="C4321" s="8" cm="1">
        <f t="array" ref="C4321">ROWS(_xlfn.UNIQUE(_xlfn._xlws.FILTER(VGSales[Genre],VGSales[Name]=A4321)))</f>
        <v>1</v>
      </c>
      <c r="D4321" s="8">
        <f>SUMIFS(VGSales[Global_Sales],VGSales[Name],A4321)</f>
        <v>0.28999999999999998</v>
      </c>
    </row>
    <row r="4322" spans="1:4" s="8" customFormat="1" x14ac:dyDescent="0.25">
      <c r="A4322" s="8" t="str">
        <v>Tomba! 2: The Evil Swine Return</v>
      </c>
      <c r="B4322" s="8" cm="1">
        <f t="array" ref="B4322">SUM(1*(VGSales[Name]=A4322))</f>
        <v>1</v>
      </c>
      <c r="C4322" s="8" cm="1">
        <f t="array" ref="C4322">ROWS(_xlfn.UNIQUE(_xlfn._xlws.FILTER(VGSales[Genre],VGSales[Name]=A4322)))</f>
        <v>1</v>
      </c>
      <c r="D4322" s="8">
        <f>SUMIFS(VGSales[Global_Sales],VGSales[Name],A4322)</f>
        <v>0.28999999999999998</v>
      </c>
    </row>
    <row r="4323" spans="1:4" s="8" customFormat="1" x14ac:dyDescent="0.25">
      <c r="A4323" s="8" t="str">
        <v>Wappy Dog</v>
      </c>
      <c r="B4323" s="8" cm="1">
        <f t="array" ref="B4323">SUM(1*(VGSales[Name]=A4323))</f>
        <v>1</v>
      </c>
      <c r="C4323" s="8" cm="1">
        <f t="array" ref="C4323">ROWS(_xlfn.UNIQUE(_xlfn._xlws.FILTER(VGSales[Genre],VGSales[Name]=A4323)))</f>
        <v>1</v>
      </c>
      <c r="D4323" s="8">
        <f>SUMIFS(VGSales[Global_Sales],VGSales[Name],A4323)</f>
        <v>0.28999999999999998</v>
      </c>
    </row>
    <row r="4324" spans="1:4" s="8" customFormat="1" x14ac:dyDescent="0.25">
      <c r="A4324" s="8" t="str">
        <v>Dragon Quest: Shounen Yangus to Fushigi no Dungeon</v>
      </c>
      <c r="B4324" s="8" cm="1">
        <f t="array" ref="B4324">SUM(1*(VGSales[Name]=A4324))</f>
        <v>1</v>
      </c>
      <c r="C4324" s="8" cm="1">
        <f t="array" ref="C4324">ROWS(_xlfn.UNIQUE(_xlfn._xlws.FILTER(VGSales[Genre],VGSales[Name]=A4324)))</f>
        <v>1</v>
      </c>
      <c r="D4324" s="8">
        <f>SUMIFS(VGSales[Global_Sales],VGSales[Name],A4324)</f>
        <v>0.28999999999999998</v>
      </c>
    </row>
    <row r="4325" spans="1:4" s="8" customFormat="1" x14ac:dyDescent="0.25">
      <c r="A4325" s="8" t="str">
        <v>BeatMania Append 4thMix: The beat goes on</v>
      </c>
      <c r="B4325" s="8" cm="1">
        <f t="array" ref="B4325">SUM(1*(VGSales[Name]=A4325))</f>
        <v>1</v>
      </c>
      <c r="C4325" s="8" cm="1">
        <f t="array" ref="C4325">ROWS(_xlfn.UNIQUE(_xlfn._xlws.FILTER(VGSales[Genre],VGSales[Name]=A4325)))</f>
        <v>1</v>
      </c>
      <c r="D4325" s="8">
        <f>SUMIFS(VGSales[Global_Sales],VGSales[Name],A4325)</f>
        <v>0.28999999999999998</v>
      </c>
    </row>
    <row r="4326" spans="1:4" s="8" customFormat="1" x14ac:dyDescent="0.25">
      <c r="A4326" s="8" t="str">
        <v>NASCAR 08</v>
      </c>
      <c r="B4326" s="8" cm="1">
        <f t="array" ref="B4326">SUM(1*(VGSales[Name]=A4326))</f>
        <v>3</v>
      </c>
      <c r="C4326" s="8" cm="1">
        <f t="array" ref="C4326">ROWS(_xlfn.UNIQUE(_xlfn._xlws.FILTER(VGSales[Genre],VGSales[Name]=A4326)))</f>
        <v>1</v>
      </c>
      <c r="D4326" s="8">
        <f>SUMIFS(VGSales[Global_Sales],VGSales[Name],A4326)</f>
        <v>0.76</v>
      </c>
    </row>
    <row r="4327" spans="1:4" s="8" customFormat="1" x14ac:dyDescent="0.25">
      <c r="A4327" s="8" t="str">
        <v>World of Warcraft: Legion</v>
      </c>
      <c r="B4327" s="8" cm="1">
        <f t="array" ref="B4327">SUM(1*(VGSales[Name]=A4327))</f>
        <v>1</v>
      </c>
      <c r="C4327" s="8" cm="1">
        <f t="array" ref="C4327">ROWS(_xlfn.UNIQUE(_xlfn._xlws.FILTER(VGSales[Genre],VGSales[Name]=A4327)))</f>
        <v>1</v>
      </c>
      <c r="D4327" s="8">
        <f>SUMIFS(VGSales[Global_Sales],VGSales[Name],A4327)</f>
        <v>0.28999999999999998</v>
      </c>
    </row>
    <row r="4328" spans="1:4" s="8" customFormat="1" x14ac:dyDescent="0.25">
      <c r="A4328" s="8" t="str">
        <v>Romance of the Three Kingdoms III: Dragon of Destiny</v>
      </c>
      <c r="B4328" s="8" cm="1">
        <f t="array" ref="B4328">SUM(1*(VGSales[Name]=A4328))</f>
        <v>1</v>
      </c>
      <c r="C4328" s="8" cm="1">
        <f t="array" ref="C4328">ROWS(_xlfn.UNIQUE(_xlfn._xlws.FILTER(VGSales[Genre],VGSales[Name]=A4328)))</f>
        <v>1</v>
      </c>
      <c r="D4328" s="8">
        <f>SUMIFS(VGSales[Global_Sales],VGSales[Name],A4328)</f>
        <v>0.28999999999999998</v>
      </c>
    </row>
    <row r="4329" spans="1:4" s="8" customFormat="1" x14ac:dyDescent="0.25">
      <c r="A4329" s="8" t="str">
        <v>Power Pro Kun Pocket 11</v>
      </c>
      <c r="B4329" s="8" cm="1">
        <f t="array" ref="B4329">SUM(1*(VGSales[Name]=A4329))</f>
        <v>1</v>
      </c>
      <c r="C4329" s="8" cm="1">
        <f t="array" ref="C4329">ROWS(_xlfn.UNIQUE(_xlfn._xlws.FILTER(VGSales[Genre],VGSales[Name]=A4329)))</f>
        <v>1</v>
      </c>
      <c r="D4329" s="8">
        <f>SUMIFS(VGSales[Global_Sales],VGSales[Name],A4329)</f>
        <v>0.28999999999999998</v>
      </c>
    </row>
    <row r="4330" spans="1:4" s="8" customFormat="1" x14ac:dyDescent="0.25">
      <c r="A4330" s="8" t="str">
        <v>El Shaddai: Ascension of the Metatron</v>
      </c>
      <c r="B4330" s="8" cm="1">
        <f t="array" ref="B4330">SUM(1*(VGSales[Name]=A4330))</f>
        <v>2</v>
      </c>
      <c r="C4330" s="8" cm="1">
        <f t="array" ref="C4330">ROWS(_xlfn.UNIQUE(_xlfn._xlws.FILTER(VGSales[Genre],VGSales[Name]=A4330)))</f>
        <v>1</v>
      </c>
      <c r="D4330" s="8">
        <f>SUMIFS(VGSales[Global_Sales],VGSales[Name],A4330)</f>
        <v>0.44999999999999996</v>
      </c>
    </row>
    <row r="4331" spans="1:4" s="8" customFormat="1" x14ac:dyDescent="0.25">
      <c r="A4331" s="8" t="str">
        <v>Family Guy: Back to the Multiverse</v>
      </c>
      <c r="B4331" s="8" cm="1">
        <f t="array" ref="B4331">SUM(1*(VGSales[Name]=A4331))</f>
        <v>2</v>
      </c>
      <c r="C4331" s="8" cm="1">
        <f t="array" ref="C4331">ROWS(_xlfn.UNIQUE(_xlfn._xlws.FILTER(VGSales[Genre],VGSales[Name]=A4331)))</f>
        <v>1</v>
      </c>
      <c r="D4331" s="8">
        <f>SUMIFS(VGSales[Global_Sales],VGSales[Name],A4331)</f>
        <v>0.54</v>
      </c>
    </row>
    <row r="4332" spans="1:4" s="8" customFormat="1" x14ac:dyDescent="0.25">
      <c r="A4332" s="8" t="str">
        <v>Warriors Orochi 2</v>
      </c>
      <c r="B4332" s="8" cm="1">
        <f t="array" ref="B4332">SUM(1*(VGSales[Name]=A4332))</f>
        <v>3</v>
      </c>
      <c r="C4332" s="8" cm="1">
        <f t="array" ref="C4332">ROWS(_xlfn.UNIQUE(_xlfn._xlws.FILTER(VGSales[Genre],VGSales[Name]=A4332)))</f>
        <v>1</v>
      </c>
      <c r="D4332" s="8">
        <f>SUMIFS(VGSales[Global_Sales],VGSales[Name],A4332)</f>
        <v>0.48</v>
      </c>
    </row>
    <row r="4333" spans="1:4" s="8" customFormat="1" x14ac:dyDescent="0.25">
      <c r="A4333" s="8" t="str">
        <v>Ratatouille: Food Frenzy</v>
      </c>
      <c r="B4333" s="8" cm="1">
        <f t="array" ref="B4333">SUM(1*(VGSales[Name]=A4333))</f>
        <v>1</v>
      </c>
      <c r="C4333" s="8" cm="1">
        <f t="array" ref="C4333">ROWS(_xlfn.UNIQUE(_xlfn._xlws.FILTER(VGSales[Genre],VGSales[Name]=A4333)))</f>
        <v>1</v>
      </c>
      <c r="D4333" s="8">
        <f>SUMIFS(VGSales[Global_Sales],VGSales[Name],A4333)</f>
        <v>0.28999999999999998</v>
      </c>
    </row>
    <row r="4334" spans="1:4" s="8" customFormat="1" x14ac:dyDescent="0.25">
      <c r="A4334" s="8" t="str">
        <v>Links 2004</v>
      </c>
      <c r="B4334" s="8" cm="1">
        <f t="array" ref="B4334">SUM(1*(VGSales[Name]=A4334))</f>
        <v>1</v>
      </c>
      <c r="C4334" s="8" cm="1">
        <f t="array" ref="C4334">ROWS(_xlfn.UNIQUE(_xlfn._xlws.FILTER(VGSales[Genre],VGSales[Name]=A4334)))</f>
        <v>1</v>
      </c>
      <c r="D4334" s="8">
        <f>SUMIFS(VGSales[Global_Sales],VGSales[Name],A4334)</f>
        <v>0.28999999999999998</v>
      </c>
    </row>
    <row r="4335" spans="1:4" s="8" customFormat="1" x14ac:dyDescent="0.25">
      <c r="A4335" s="8" t="str">
        <v>PGA Tour 97</v>
      </c>
      <c r="B4335" s="8" cm="1">
        <f t="array" ref="B4335">SUM(1*(VGSales[Name]=A4335))</f>
        <v>1</v>
      </c>
      <c r="C4335" s="8" cm="1">
        <f t="array" ref="C4335">ROWS(_xlfn.UNIQUE(_xlfn._xlws.FILTER(VGSales[Genre],VGSales[Name]=A4335)))</f>
        <v>1</v>
      </c>
      <c r="D4335" s="8">
        <f>SUMIFS(VGSales[Global_Sales],VGSales[Name],A4335)</f>
        <v>0.28999999999999998</v>
      </c>
    </row>
    <row r="4336" spans="1:4" s="8" customFormat="1" x14ac:dyDescent="0.25">
      <c r="A4336" s="8" t="str">
        <v>Bratz: Super Babyz</v>
      </c>
      <c r="B4336" s="8" cm="1">
        <f t="array" ref="B4336">SUM(1*(VGSales[Name]=A4336))</f>
        <v>1</v>
      </c>
      <c r="C4336" s="8" cm="1">
        <f t="array" ref="C4336">ROWS(_xlfn.UNIQUE(_xlfn._xlws.FILTER(VGSales[Genre],VGSales[Name]=A4336)))</f>
        <v>1</v>
      </c>
      <c r="D4336" s="8">
        <f>SUMIFS(VGSales[Global_Sales],VGSales[Name],A4336)</f>
        <v>0.28999999999999998</v>
      </c>
    </row>
    <row r="4337" spans="1:4" s="8" customFormat="1" x14ac:dyDescent="0.25">
      <c r="A4337" s="8" t="str">
        <v>Battle &amp; Get! Pokemon Typing DS</v>
      </c>
      <c r="B4337" s="8" cm="1">
        <f t="array" ref="B4337">SUM(1*(VGSales[Name]=A4337))</f>
        <v>1</v>
      </c>
      <c r="C4337" s="8" cm="1">
        <f t="array" ref="C4337">ROWS(_xlfn.UNIQUE(_xlfn._xlws.FILTER(VGSales[Genre],VGSales[Name]=A4337)))</f>
        <v>1</v>
      </c>
      <c r="D4337" s="8">
        <f>SUMIFS(VGSales[Global_Sales],VGSales[Name],A4337)</f>
        <v>0.28999999999999998</v>
      </c>
    </row>
    <row r="4338" spans="1:4" s="8" customFormat="1" x14ac:dyDescent="0.25">
      <c r="A4338" s="8" t="str">
        <v>Kung Zhu</v>
      </c>
      <c r="B4338" s="8" cm="1">
        <f t="array" ref="B4338">SUM(1*(VGSales[Name]=A4338))</f>
        <v>1</v>
      </c>
      <c r="C4338" s="8" cm="1">
        <f t="array" ref="C4338">ROWS(_xlfn.UNIQUE(_xlfn._xlws.FILTER(VGSales[Genre],VGSales[Name]=A4338)))</f>
        <v>1</v>
      </c>
      <c r="D4338" s="8">
        <f>SUMIFS(VGSales[Global_Sales],VGSales[Name],A4338)</f>
        <v>0.28999999999999998</v>
      </c>
    </row>
    <row r="4339" spans="1:4" s="8" customFormat="1" x14ac:dyDescent="0.25">
      <c r="A4339" s="8" t="str">
        <v>Earthworm Jim</v>
      </c>
      <c r="B4339" s="8" cm="1">
        <f t="array" ref="B4339">SUM(1*(VGSales[Name]=A4339))</f>
        <v>1</v>
      </c>
      <c r="C4339" s="8" cm="1">
        <f t="array" ref="C4339">ROWS(_xlfn.UNIQUE(_xlfn._xlws.FILTER(VGSales[Genre],VGSales[Name]=A4339)))</f>
        <v>1</v>
      </c>
      <c r="D4339" s="8">
        <f>SUMIFS(VGSales[Global_Sales],VGSales[Name],A4339)</f>
        <v>0.28999999999999998</v>
      </c>
    </row>
    <row r="4340" spans="1:4" s="8" customFormat="1" x14ac:dyDescent="0.25">
      <c r="A4340" s="8" t="str">
        <v>Monster 4x4: Masters of Metal</v>
      </c>
      <c r="B4340" s="8" cm="1">
        <f t="array" ref="B4340">SUM(1*(VGSales[Name]=A4340))</f>
        <v>2</v>
      </c>
      <c r="C4340" s="8" cm="1">
        <f t="array" ref="C4340">ROWS(_xlfn.UNIQUE(_xlfn._xlws.FILTER(VGSales[Genre],VGSales[Name]=A4340)))</f>
        <v>1</v>
      </c>
      <c r="D4340" s="8">
        <f>SUMIFS(VGSales[Global_Sales],VGSales[Name],A4340)</f>
        <v>0.33</v>
      </c>
    </row>
    <row r="4341" spans="1:4" s="8" customFormat="1" x14ac:dyDescent="0.25">
      <c r="A4341" s="8" t="str">
        <v>SingStar Country</v>
      </c>
      <c r="B4341" s="8" cm="1">
        <f t="array" ref="B4341">SUM(1*(VGSales[Name]=A4341))</f>
        <v>1</v>
      </c>
      <c r="C4341" s="8" cm="1">
        <f t="array" ref="C4341">ROWS(_xlfn.UNIQUE(_xlfn._xlws.FILTER(VGSales[Genre],VGSales[Name]=A4341)))</f>
        <v>1</v>
      </c>
      <c r="D4341" s="8">
        <f>SUMIFS(VGSales[Global_Sales],VGSales[Name],A4341)</f>
        <v>0.28000000000000003</v>
      </c>
    </row>
    <row r="4342" spans="1:4" s="8" customFormat="1" x14ac:dyDescent="0.25">
      <c r="A4342" s="8" t="str">
        <v>DeathSmiles</v>
      </c>
      <c r="B4342" s="8" cm="1">
        <f t="array" ref="B4342">SUM(1*(VGSales[Name]=A4342))</f>
        <v>1</v>
      </c>
      <c r="C4342" s="8" cm="1">
        <f t="array" ref="C4342">ROWS(_xlfn.UNIQUE(_xlfn._xlws.FILTER(VGSales[Genre],VGSales[Name]=A4342)))</f>
        <v>1</v>
      </c>
      <c r="D4342" s="8">
        <f>SUMIFS(VGSales[Global_Sales],VGSales[Name],A4342)</f>
        <v>0.28000000000000003</v>
      </c>
    </row>
    <row r="4343" spans="1:4" s="8" customFormat="1" x14ac:dyDescent="0.25">
      <c r="A4343" s="8" t="str">
        <v>VMX Racing</v>
      </c>
      <c r="B4343" s="8" cm="1">
        <f t="array" ref="B4343">SUM(1*(VGSales[Name]=A4343))</f>
        <v>1</v>
      </c>
      <c r="C4343" s="8" cm="1">
        <f t="array" ref="C4343">ROWS(_xlfn.UNIQUE(_xlfn._xlws.FILTER(VGSales[Genre],VGSales[Name]=A4343)))</f>
        <v>1</v>
      </c>
      <c r="D4343" s="8">
        <f>SUMIFS(VGSales[Global_Sales],VGSales[Name],A4343)</f>
        <v>0.28000000000000003</v>
      </c>
    </row>
    <row r="4344" spans="1:4" s="8" customFormat="1" x14ac:dyDescent="0.25">
      <c r="A4344" s="8" t="str">
        <v>Dragon Ball GT: Transformation</v>
      </c>
      <c r="B4344" s="8" cm="1">
        <f t="array" ref="B4344">SUM(1*(VGSales[Name]=A4344))</f>
        <v>1</v>
      </c>
      <c r="C4344" s="8" cm="1">
        <f t="array" ref="C4344">ROWS(_xlfn.UNIQUE(_xlfn._xlws.FILTER(VGSales[Genre],VGSales[Name]=A4344)))</f>
        <v>1</v>
      </c>
      <c r="D4344" s="8">
        <f>SUMIFS(VGSales[Global_Sales],VGSales[Name],A4344)</f>
        <v>0.28000000000000003</v>
      </c>
    </row>
    <row r="4345" spans="1:4" s="8" customFormat="1" x14ac:dyDescent="0.25">
      <c r="A4345" s="8" t="str">
        <v>Bratz Ponyz</v>
      </c>
      <c r="B4345" s="8" cm="1">
        <f t="array" ref="B4345">SUM(1*(VGSales[Name]=A4345))</f>
        <v>1</v>
      </c>
      <c r="C4345" s="8" cm="1">
        <f t="array" ref="C4345">ROWS(_xlfn.UNIQUE(_xlfn._xlws.FILTER(VGSales[Genre],VGSales[Name]=A4345)))</f>
        <v>1</v>
      </c>
      <c r="D4345" s="8">
        <f>SUMIFS(VGSales[Global_Sales],VGSales[Name],A4345)</f>
        <v>0.28000000000000003</v>
      </c>
    </row>
    <row r="4346" spans="1:4" s="8" customFormat="1" x14ac:dyDescent="0.25">
      <c r="A4346" s="8" t="str">
        <v>Super Fire ProWrestling X</v>
      </c>
      <c r="B4346" s="8" cm="1">
        <f t="array" ref="B4346">SUM(1*(VGSales[Name]=A4346))</f>
        <v>1</v>
      </c>
      <c r="C4346" s="8" cm="1">
        <f t="array" ref="C4346">ROWS(_xlfn.UNIQUE(_xlfn._xlws.FILTER(VGSales[Genre],VGSales[Name]=A4346)))</f>
        <v>1</v>
      </c>
      <c r="D4346" s="8">
        <f>SUMIFS(VGSales[Global_Sales],VGSales[Name],A4346)</f>
        <v>0.28000000000000003</v>
      </c>
    </row>
    <row r="4347" spans="1:4" s="8" customFormat="1" x14ac:dyDescent="0.25">
      <c r="A4347" s="8" t="str">
        <v>Baby Pals</v>
      </c>
      <c r="B4347" s="8" cm="1">
        <f t="array" ref="B4347">SUM(1*(VGSales[Name]=A4347))</f>
        <v>1</v>
      </c>
      <c r="C4347" s="8" cm="1">
        <f t="array" ref="C4347">ROWS(_xlfn.UNIQUE(_xlfn._xlws.FILTER(VGSales[Genre],VGSales[Name]=A4347)))</f>
        <v>1</v>
      </c>
      <c r="D4347" s="8">
        <f>SUMIFS(VGSales[Global_Sales],VGSales[Name],A4347)</f>
        <v>0.28000000000000003</v>
      </c>
    </row>
    <row r="4348" spans="1:4" s="8" customFormat="1" x14ac:dyDescent="0.25">
      <c r="A4348" s="8" t="str">
        <v>International Superstar Soccer</v>
      </c>
      <c r="B4348" s="8" cm="1">
        <f t="array" ref="B4348">SUM(1*(VGSales[Name]=A4348))</f>
        <v>1</v>
      </c>
      <c r="C4348" s="8" cm="1">
        <f t="array" ref="C4348">ROWS(_xlfn.UNIQUE(_xlfn._xlws.FILTER(VGSales[Genre],VGSales[Name]=A4348)))</f>
        <v>1</v>
      </c>
      <c r="D4348" s="8">
        <f>SUMIFS(VGSales[Global_Sales],VGSales[Name],A4348)</f>
        <v>0.28000000000000003</v>
      </c>
    </row>
    <row r="4349" spans="1:4" s="8" customFormat="1" x14ac:dyDescent="0.25">
      <c r="A4349" s="8" t="str">
        <v>Tigger's Honey Hunt</v>
      </c>
      <c r="B4349" s="8" cm="1">
        <f t="array" ref="B4349">SUM(1*(VGSales[Name]=A4349))</f>
        <v>2</v>
      </c>
      <c r="C4349" s="8" cm="1">
        <f t="array" ref="C4349">ROWS(_xlfn.UNIQUE(_xlfn._xlws.FILTER(VGSales[Genre],VGSales[Name]=A4349)))</f>
        <v>1</v>
      </c>
      <c r="D4349" s="8">
        <f>SUMIFS(VGSales[Global_Sales],VGSales[Name],A4349)</f>
        <v>0.48000000000000004</v>
      </c>
    </row>
    <row r="4350" spans="1:4" s="8" customFormat="1" x14ac:dyDescent="0.25">
      <c r="A4350" s="8" t="str">
        <v>Shadow Hearts</v>
      </c>
      <c r="B4350" s="8" cm="1">
        <f t="array" ref="B4350">SUM(1*(VGSales[Name]=A4350))</f>
        <v>1</v>
      </c>
      <c r="C4350" s="8" cm="1">
        <f t="array" ref="C4350">ROWS(_xlfn.UNIQUE(_xlfn._xlws.FILTER(VGSales[Genre],VGSales[Name]=A4350)))</f>
        <v>1</v>
      </c>
      <c r="D4350" s="8">
        <f>SUMIFS(VGSales[Global_Sales],VGSales[Name],A4350)</f>
        <v>0.28000000000000003</v>
      </c>
    </row>
    <row r="4351" spans="1:4" s="8" customFormat="1" x14ac:dyDescent="0.25">
      <c r="A4351" s="8" t="str">
        <v>NHL 2K11</v>
      </c>
      <c r="B4351" s="8" cm="1">
        <f t="array" ref="B4351">SUM(1*(VGSales[Name]=A4351))</f>
        <v>1</v>
      </c>
      <c r="C4351" s="8" cm="1">
        <f t="array" ref="C4351">ROWS(_xlfn.UNIQUE(_xlfn._xlws.FILTER(VGSales[Genre],VGSales[Name]=A4351)))</f>
        <v>1</v>
      </c>
      <c r="D4351" s="8">
        <f>SUMIFS(VGSales[Global_Sales],VGSales[Name],A4351)</f>
        <v>0.28000000000000003</v>
      </c>
    </row>
    <row r="4352" spans="1:4" s="8" customFormat="1" x14ac:dyDescent="0.25">
      <c r="A4352" s="8" t="str">
        <v>One Piece: Burning Blood</v>
      </c>
      <c r="B4352" s="8" cm="1">
        <f t="array" ref="B4352">SUM(1*(VGSales[Name]=A4352))</f>
        <v>3</v>
      </c>
      <c r="C4352" s="8" cm="1">
        <f t="array" ref="C4352">ROWS(_xlfn.UNIQUE(_xlfn._xlws.FILTER(VGSales[Genre],VGSales[Name]=A4352)))</f>
        <v>1</v>
      </c>
      <c r="D4352" s="8">
        <f>SUMIFS(VGSales[Global_Sales],VGSales[Name],A4352)</f>
        <v>0.43</v>
      </c>
    </row>
    <row r="4353" spans="1:4" s="8" customFormat="1" x14ac:dyDescent="0.25">
      <c r="A4353" s="8" t="str">
        <v>Haven: Call of the King</v>
      </c>
      <c r="B4353" s="8" cm="1">
        <f t="array" ref="B4353">SUM(1*(VGSales[Name]=A4353))</f>
        <v>1</v>
      </c>
      <c r="C4353" s="8" cm="1">
        <f t="array" ref="C4353">ROWS(_xlfn.UNIQUE(_xlfn._xlws.FILTER(VGSales[Genre],VGSales[Name]=A4353)))</f>
        <v>1</v>
      </c>
      <c r="D4353" s="8">
        <f>SUMIFS(VGSales[Global_Sales],VGSales[Name],A4353)</f>
        <v>0.28000000000000003</v>
      </c>
    </row>
    <row r="4354" spans="1:4" s="8" customFormat="1" x14ac:dyDescent="0.25">
      <c r="A4354" s="8" t="str">
        <v>Yu-Gi-Oh! Double Pack</v>
      </c>
      <c r="B4354" s="8" cm="1">
        <f t="array" ref="B4354">SUM(1*(VGSales[Name]=A4354))</f>
        <v>1</v>
      </c>
      <c r="C4354" s="8" cm="1">
        <f t="array" ref="C4354">ROWS(_xlfn.UNIQUE(_xlfn._xlws.FILTER(VGSales[Genre],VGSales[Name]=A4354)))</f>
        <v>1</v>
      </c>
      <c r="D4354" s="8">
        <f>SUMIFS(VGSales[Global_Sales],VGSales[Name],A4354)</f>
        <v>0.28000000000000003</v>
      </c>
    </row>
    <row r="4355" spans="1:4" s="8" customFormat="1" x14ac:dyDescent="0.25">
      <c r="A4355" s="8" t="str">
        <v>X-Men: Reign of Apocalypse</v>
      </c>
      <c r="B4355" s="8" cm="1">
        <f t="array" ref="B4355">SUM(1*(VGSales[Name]=A4355))</f>
        <v>1</v>
      </c>
      <c r="C4355" s="8" cm="1">
        <f t="array" ref="C4355">ROWS(_xlfn.UNIQUE(_xlfn._xlws.FILTER(VGSales[Genre],VGSales[Name]=A4355)))</f>
        <v>1</v>
      </c>
      <c r="D4355" s="8">
        <f>SUMIFS(VGSales[Global_Sales],VGSales[Name],A4355)</f>
        <v>0.28000000000000003</v>
      </c>
    </row>
    <row r="4356" spans="1:4" s="8" customFormat="1" x14ac:dyDescent="0.25">
      <c r="A4356" s="8" t="str">
        <v>R: Racing Evolution</v>
      </c>
      <c r="B4356" s="8" cm="1">
        <f t="array" ref="B4356">SUM(1*(VGSales[Name]=A4356))</f>
        <v>3</v>
      </c>
      <c r="C4356" s="8" cm="1">
        <f t="array" ref="C4356">ROWS(_xlfn.UNIQUE(_xlfn._xlws.FILTER(VGSales[Genre],VGSales[Name]=A4356)))</f>
        <v>1</v>
      </c>
      <c r="D4356" s="8">
        <f>SUMIFS(VGSales[Global_Sales],VGSales[Name],A4356)</f>
        <v>0.45</v>
      </c>
    </row>
    <row r="4357" spans="1:4" s="8" customFormat="1" x14ac:dyDescent="0.25">
      <c r="A4357" s="8" t="str">
        <v>Netsu Chu! Pro Yakyuu 2003</v>
      </c>
      <c r="B4357" s="8" cm="1">
        <f t="array" ref="B4357">SUM(1*(VGSales[Name]=A4357))</f>
        <v>1</v>
      </c>
      <c r="C4357" s="8" cm="1">
        <f t="array" ref="C4357">ROWS(_xlfn.UNIQUE(_xlfn._xlws.FILTER(VGSales[Genre],VGSales[Name]=A4357)))</f>
        <v>1</v>
      </c>
      <c r="D4357" s="8">
        <f>SUMIFS(VGSales[Global_Sales],VGSales[Name],A4357)</f>
        <v>0.28000000000000003</v>
      </c>
    </row>
    <row r="4358" spans="1:4" s="8" customFormat="1" x14ac:dyDescent="0.25">
      <c r="A4358" s="8" t="str">
        <v>Digimon Adventure: Anode Tamer</v>
      </c>
      <c r="B4358" s="8" cm="1">
        <f t="array" ref="B4358">SUM(1*(VGSales[Name]=A4358))</f>
        <v>1</v>
      </c>
      <c r="C4358" s="8" cm="1">
        <f t="array" ref="C4358">ROWS(_xlfn.UNIQUE(_xlfn._xlws.FILTER(VGSales[Genre],VGSales[Name]=A4358)))</f>
        <v>1</v>
      </c>
      <c r="D4358" s="8">
        <f>SUMIFS(VGSales[Global_Sales],VGSales[Name],A4358)</f>
        <v>0.28000000000000003</v>
      </c>
    </row>
    <row r="4359" spans="1:4" s="8" customFormat="1" x14ac:dyDescent="0.25">
      <c r="A4359" s="8" t="str">
        <v>Fantastic 4: Flame On</v>
      </c>
      <c r="B4359" s="8" cm="1">
        <f t="array" ref="B4359">SUM(1*(VGSales[Name]=A4359))</f>
        <v>1</v>
      </c>
      <c r="C4359" s="8" cm="1">
        <f t="array" ref="C4359">ROWS(_xlfn.UNIQUE(_xlfn._xlws.FILTER(VGSales[Genre],VGSales[Name]=A4359)))</f>
        <v>1</v>
      </c>
      <c r="D4359" s="8">
        <f>SUMIFS(VGSales[Global_Sales],VGSales[Name],A4359)</f>
        <v>0.28000000000000003</v>
      </c>
    </row>
    <row r="4360" spans="1:4" s="8" customFormat="1" x14ac:dyDescent="0.25">
      <c r="A4360" s="8" t="str">
        <v>Siren: Blood Curse</v>
      </c>
      <c r="B4360" s="8" cm="1">
        <f t="array" ref="B4360">SUM(1*(VGSales[Name]=A4360))</f>
        <v>1</v>
      </c>
      <c r="C4360" s="8" cm="1">
        <f t="array" ref="C4360">ROWS(_xlfn.UNIQUE(_xlfn._xlws.FILTER(VGSales[Genre],VGSales[Name]=A4360)))</f>
        <v>1</v>
      </c>
      <c r="D4360" s="8">
        <f>SUMIFS(VGSales[Global_Sales],VGSales[Name],A4360)</f>
        <v>0.28000000000000003</v>
      </c>
    </row>
    <row r="4361" spans="1:4" s="8" customFormat="1" x14ac:dyDescent="0.25">
      <c r="A4361" s="8" t="str">
        <v>Pro Evolution Soccer 2017</v>
      </c>
      <c r="B4361" s="8" cm="1">
        <f t="array" ref="B4361">SUM(1*(VGSales[Name]=A4361))</f>
        <v>3</v>
      </c>
      <c r="C4361" s="8" cm="1">
        <f t="array" ref="C4361">ROWS(_xlfn.UNIQUE(_xlfn._xlws.FILTER(VGSales[Genre],VGSales[Name]=A4361)))</f>
        <v>1</v>
      </c>
      <c r="D4361" s="8">
        <f>SUMIFS(VGSales[Global_Sales],VGSales[Name],A4361)</f>
        <v>0.37</v>
      </c>
    </row>
    <row r="4362" spans="1:4" s="8" customFormat="1" x14ac:dyDescent="0.25">
      <c r="A4362" s="8" t="str">
        <v>Chromehounds</v>
      </c>
      <c r="B4362" s="8" cm="1">
        <f t="array" ref="B4362">SUM(1*(VGSales[Name]=A4362))</f>
        <v>1</v>
      </c>
      <c r="C4362" s="8" cm="1">
        <f t="array" ref="C4362">ROWS(_xlfn.UNIQUE(_xlfn._xlws.FILTER(VGSales[Genre],VGSales[Name]=A4362)))</f>
        <v>1</v>
      </c>
      <c r="D4362" s="8">
        <f>SUMIFS(VGSales[Global_Sales],VGSales[Name],A4362)</f>
        <v>0.28000000000000003</v>
      </c>
    </row>
    <row r="4363" spans="1:4" s="8" customFormat="1" x14ac:dyDescent="0.25">
      <c r="A4363" s="8" t="str">
        <v>The King of Fighters '95</v>
      </c>
      <c r="B4363" s="8" cm="1">
        <f t="array" ref="B4363">SUM(1*(VGSales[Name]=A4363))</f>
        <v>3</v>
      </c>
      <c r="C4363" s="8" cm="1">
        <f t="array" ref="C4363">ROWS(_xlfn.UNIQUE(_xlfn._xlws.FILTER(VGSales[Genre],VGSales[Name]=A4363)))</f>
        <v>1</v>
      </c>
      <c r="D4363" s="8">
        <f>SUMIFS(VGSales[Global_Sales],VGSales[Name],A4363)</f>
        <v>0.65</v>
      </c>
    </row>
    <row r="4364" spans="1:4" s="8" customFormat="1" x14ac:dyDescent="0.25">
      <c r="A4364" s="8" t="str">
        <v>Assassin's Creed II: Discovery</v>
      </c>
      <c r="B4364" s="8" cm="1">
        <f t="array" ref="B4364">SUM(1*(VGSales[Name]=A4364))</f>
        <v>1</v>
      </c>
      <c r="C4364" s="8" cm="1">
        <f t="array" ref="C4364">ROWS(_xlfn.UNIQUE(_xlfn._xlws.FILTER(VGSales[Genre],VGSales[Name]=A4364)))</f>
        <v>1</v>
      </c>
      <c r="D4364" s="8">
        <f>SUMIFS(VGSales[Global_Sales],VGSales[Name],A4364)</f>
        <v>0.28000000000000003</v>
      </c>
    </row>
    <row r="4365" spans="1:4" s="8" customFormat="1" x14ac:dyDescent="0.25">
      <c r="A4365" s="8" t="str">
        <v>F/A-18F Super Hornet</v>
      </c>
      <c r="B4365" s="8" cm="1">
        <f t="array" ref="B4365">SUM(1*(VGSales[Name]=A4365))</f>
        <v>1</v>
      </c>
      <c r="C4365" s="8" cm="1">
        <f t="array" ref="C4365">ROWS(_xlfn.UNIQUE(_xlfn._xlws.FILTER(VGSales[Genre],VGSales[Name]=A4365)))</f>
        <v>1</v>
      </c>
      <c r="D4365" s="8">
        <f>SUMIFS(VGSales[Global_Sales],VGSales[Name],A4365)</f>
        <v>0.28000000000000003</v>
      </c>
    </row>
    <row r="4366" spans="1:4" s="8" customFormat="1" x14ac:dyDescent="0.25">
      <c r="A4366" s="8" t="str">
        <v>Final Fantasy VI Advance</v>
      </c>
      <c r="B4366" s="8" cm="1">
        <f t="array" ref="B4366">SUM(1*(VGSales[Name]=A4366))</f>
        <v>1</v>
      </c>
      <c r="C4366" s="8" cm="1">
        <f t="array" ref="C4366">ROWS(_xlfn.UNIQUE(_xlfn._xlws.FILTER(VGSales[Genre],VGSales[Name]=A4366)))</f>
        <v>1</v>
      </c>
      <c r="D4366" s="8">
        <f>SUMIFS(VGSales[Global_Sales],VGSales[Name],A4366)</f>
        <v>0.28000000000000003</v>
      </c>
    </row>
    <row r="4367" spans="1:4" s="8" customFormat="1" x14ac:dyDescent="0.25">
      <c r="A4367" s="8" t="str">
        <v>Polaris</v>
      </c>
      <c r="B4367" s="8" cm="1">
        <f t="array" ref="B4367">SUM(1*(VGSales[Name]=A4367))</f>
        <v>1</v>
      </c>
      <c r="C4367" s="8" cm="1">
        <f t="array" ref="C4367">ROWS(_xlfn.UNIQUE(_xlfn._xlws.FILTER(VGSales[Genre],VGSales[Name]=A4367)))</f>
        <v>1</v>
      </c>
      <c r="D4367" s="8">
        <f>SUMIFS(VGSales[Global_Sales],VGSales[Name],A4367)</f>
        <v>0.28000000000000003</v>
      </c>
    </row>
    <row r="4368" spans="1:4" s="8" customFormat="1" x14ac:dyDescent="0.25">
      <c r="A4368" s="8" t="str">
        <v>Beyblade: Metal Masters</v>
      </c>
      <c r="B4368" s="8" cm="1">
        <f t="array" ref="B4368">SUM(1*(VGSales[Name]=A4368))</f>
        <v>1</v>
      </c>
      <c r="C4368" s="8" cm="1">
        <f t="array" ref="C4368">ROWS(_xlfn.UNIQUE(_xlfn._xlws.FILTER(VGSales[Genre],VGSales[Name]=A4368)))</f>
        <v>1</v>
      </c>
      <c r="D4368" s="8">
        <f>SUMIFS(VGSales[Global_Sales],VGSales[Name],A4368)</f>
        <v>0.28000000000000003</v>
      </c>
    </row>
    <row r="4369" spans="1:4" s="8" customFormat="1" x14ac:dyDescent="0.25">
      <c r="A4369" s="8" t="str">
        <v>Arcade Hits: Frisky Tom</v>
      </c>
      <c r="B4369" s="8" cm="1">
        <f t="array" ref="B4369">SUM(1*(VGSales[Name]=A4369))</f>
        <v>1</v>
      </c>
      <c r="C4369" s="8" cm="1">
        <f t="array" ref="C4369">ROWS(_xlfn.UNIQUE(_xlfn._xlws.FILTER(VGSales[Genre],VGSales[Name]=A4369)))</f>
        <v>1</v>
      </c>
      <c r="D4369" s="8">
        <f>SUMIFS(VGSales[Global_Sales],VGSales[Name],A4369)</f>
        <v>0.28000000000000003</v>
      </c>
    </row>
    <row r="4370" spans="1:4" s="8" customFormat="1" x14ac:dyDescent="0.25">
      <c r="A4370" s="8" t="str">
        <v>Dead to Rights: Retribution</v>
      </c>
      <c r="B4370" s="8" cm="1">
        <f t="array" ref="B4370">SUM(1*(VGSales[Name]=A4370))</f>
        <v>2</v>
      </c>
      <c r="C4370" s="8" cm="1">
        <f t="array" ref="C4370">ROWS(_xlfn.UNIQUE(_xlfn._xlws.FILTER(VGSales[Genre],VGSales[Name]=A4370)))</f>
        <v>1</v>
      </c>
      <c r="D4370" s="8">
        <f>SUMIFS(VGSales[Global_Sales],VGSales[Name],A4370)</f>
        <v>0.49</v>
      </c>
    </row>
    <row r="4371" spans="1:4" s="8" customFormat="1" x14ac:dyDescent="0.25">
      <c r="A4371" s="8" t="str">
        <v>Unreal Championship 2: The Liandri Conflict</v>
      </c>
      <c r="B4371" s="8" cm="1">
        <f t="array" ref="B4371">SUM(1*(VGSales[Name]=A4371))</f>
        <v>1</v>
      </c>
      <c r="C4371" s="8" cm="1">
        <f t="array" ref="C4371">ROWS(_xlfn.UNIQUE(_xlfn._xlws.FILTER(VGSales[Genre],VGSales[Name]=A4371)))</f>
        <v>1</v>
      </c>
      <c r="D4371" s="8">
        <f>SUMIFS(VGSales[Global_Sales],VGSales[Name],A4371)</f>
        <v>0.28000000000000003</v>
      </c>
    </row>
    <row r="4372" spans="1:4" s="8" customFormat="1" x14ac:dyDescent="0.25">
      <c r="A4372" s="8" t="str">
        <v>Kung Fu Chaos</v>
      </c>
      <c r="B4372" s="8" cm="1">
        <f t="array" ref="B4372">SUM(1*(VGSales[Name]=A4372))</f>
        <v>1</v>
      </c>
      <c r="C4372" s="8" cm="1">
        <f t="array" ref="C4372">ROWS(_xlfn.UNIQUE(_xlfn._xlws.FILTER(VGSales[Genre],VGSales[Name]=A4372)))</f>
        <v>1</v>
      </c>
      <c r="D4372" s="8">
        <f>SUMIFS(VGSales[Global_Sales],VGSales[Name],A4372)</f>
        <v>0.28000000000000003</v>
      </c>
    </row>
    <row r="4373" spans="1:4" s="8" customFormat="1" x14ac:dyDescent="0.25">
      <c r="A4373" s="8" t="str">
        <v>Mega Man: Dr. Wily's Revenge</v>
      </c>
      <c r="B4373" s="8" cm="1">
        <f t="array" ref="B4373">SUM(1*(VGSales[Name]=A4373))</f>
        <v>1</v>
      </c>
      <c r="C4373" s="8" cm="1">
        <f t="array" ref="C4373">ROWS(_xlfn.UNIQUE(_xlfn._xlws.FILTER(VGSales[Genre],VGSales[Name]=A4373)))</f>
        <v>1</v>
      </c>
      <c r="D4373" s="8">
        <f>SUMIFS(VGSales[Global_Sales],VGSales[Name],A4373)</f>
        <v>0.28000000000000003</v>
      </c>
    </row>
    <row r="4374" spans="1:4" s="8" customFormat="1" x14ac:dyDescent="0.25">
      <c r="A4374" s="8" t="str">
        <v>Yu-Gi-Oh! World Championship 2008</v>
      </c>
      <c r="B4374" s="8" cm="1">
        <f t="array" ref="B4374">SUM(1*(VGSales[Name]=A4374))</f>
        <v>1</v>
      </c>
      <c r="C4374" s="8" cm="1">
        <f t="array" ref="C4374">ROWS(_xlfn.UNIQUE(_xlfn._xlws.FILTER(VGSales[Genre],VGSales[Name]=A4374)))</f>
        <v>1</v>
      </c>
      <c r="D4374" s="8">
        <f>SUMIFS(VGSales[Global_Sales],VGSales[Name],A4374)</f>
        <v>0.28000000000000003</v>
      </c>
    </row>
    <row r="4375" spans="1:4" s="8" customFormat="1" x14ac:dyDescent="0.25">
      <c r="A4375" s="8" t="str">
        <v>Godzilla: Domination!</v>
      </c>
      <c r="B4375" s="8" cm="1">
        <f t="array" ref="B4375">SUM(1*(VGSales[Name]=A4375))</f>
        <v>1</v>
      </c>
      <c r="C4375" s="8" cm="1">
        <f t="array" ref="C4375">ROWS(_xlfn.UNIQUE(_xlfn._xlws.FILTER(VGSales[Genre],VGSales[Name]=A4375)))</f>
        <v>1</v>
      </c>
      <c r="D4375" s="8">
        <f>SUMIFS(VGSales[Global_Sales],VGSales[Name],A4375)</f>
        <v>0.28000000000000003</v>
      </c>
    </row>
    <row r="4376" spans="1:4" s="8" customFormat="1" x14ac:dyDescent="0.25">
      <c r="A4376" s="8" t="str">
        <v>Tales of the World: Radiant Mythology 3</v>
      </c>
      <c r="B4376" s="8" cm="1">
        <f t="array" ref="B4376">SUM(1*(VGSales[Name]=A4376))</f>
        <v>1</v>
      </c>
      <c r="C4376" s="8" cm="1">
        <f t="array" ref="C4376">ROWS(_xlfn.UNIQUE(_xlfn._xlws.FILTER(VGSales[Genre],VGSales[Name]=A4376)))</f>
        <v>1</v>
      </c>
      <c r="D4376" s="8">
        <f>SUMIFS(VGSales[Global_Sales],VGSales[Name],A4376)</f>
        <v>0.28000000000000003</v>
      </c>
    </row>
    <row r="4377" spans="1:4" s="8" customFormat="1" x14ac:dyDescent="0.25">
      <c r="A4377" s="8" t="str">
        <v>Famista '92</v>
      </c>
      <c r="B4377" s="8" cm="1">
        <f t="array" ref="B4377">SUM(1*(VGSales[Name]=A4377))</f>
        <v>1</v>
      </c>
      <c r="C4377" s="8" cm="1">
        <f t="array" ref="C4377">ROWS(_xlfn.UNIQUE(_xlfn._xlws.FILTER(VGSales[Genre],VGSales[Name]=A4377)))</f>
        <v>1</v>
      </c>
      <c r="D4377" s="8">
        <f>SUMIFS(VGSales[Global_Sales],VGSales[Name],A4377)</f>
        <v>0.28000000000000003</v>
      </c>
    </row>
    <row r="4378" spans="1:4" s="8" customFormat="1" x14ac:dyDescent="0.25">
      <c r="A4378" s="8" t="str">
        <v>Jissen Pachi-Slot Hisshouhou! Moujuu-Oh S</v>
      </c>
      <c r="B4378" s="8" cm="1">
        <f t="array" ref="B4378">SUM(1*(VGSales[Name]=A4378))</f>
        <v>1</v>
      </c>
      <c r="C4378" s="8" cm="1">
        <f t="array" ref="C4378">ROWS(_xlfn.UNIQUE(_xlfn._xlws.FILTER(VGSales[Genre],VGSales[Name]=A4378)))</f>
        <v>1</v>
      </c>
      <c r="D4378" s="8">
        <f>SUMIFS(VGSales[Global_Sales],VGSales[Name],A4378)</f>
        <v>0.28000000000000003</v>
      </c>
    </row>
    <row r="4379" spans="1:4" s="8" customFormat="1" x14ac:dyDescent="0.25">
      <c r="A4379" s="8" t="str">
        <v>Jackass the Game</v>
      </c>
      <c r="B4379" s="8" cm="1">
        <f t="array" ref="B4379">SUM(1*(VGSales[Name]=A4379))</f>
        <v>2</v>
      </c>
      <c r="C4379" s="8" cm="1">
        <f t="array" ref="C4379">ROWS(_xlfn.UNIQUE(_xlfn._xlws.FILTER(VGSales[Genre],VGSales[Name]=A4379)))</f>
        <v>1</v>
      </c>
      <c r="D4379" s="8">
        <f>SUMIFS(VGSales[Global_Sales],VGSales[Name],A4379)</f>
        <v>0.5</v>
      </c>
    </row>
    <row r="4380" spans="1:4" s="8" customFormat="1" x14ac:dyDescent="0.25">
      <c r="A4380" s="8" t="str">
        <v>Mega Man II</v>
      </c>
      <c r="B4380" s="8" cm="1">
        <f t="array" ref="B4380">SUM(1*(VGSales[Name]=A4380))</f>
        <v>1</v>
      </c>
      <c r="C4380" s="8" cm="1">
        <f t="array" ref="C4380">ROWS(_xlfn.UNIQUE(_xlfn._xlws.FILTER(VGSales[Genre],VGSales[Name]=A4380)))</f>
        <v>1</v>
      </c>
      <c r="D4380" s="8">
        <f>SUMIFS(VGSales[Global_Sales],VGSales[Name],A4380)</f>
        <v>0.28000000000000003</v>
      </c>
    </row>
    <row r="4381" spans="1:4" s="8" customFormat="1" x14ac:dyDescent="0.25">
      <c r="A4381" s="8" t="str">
        <v>Lord of Darkness</v>
      </c>
      <c r="B4381" s="8" cm="1">
        <f t="array" ref="B4381">SUM(1*(VGSales[Name]=A4381))</f>
        <v>1</v>
      </c>
      <c r="C4381" s="8" cm="1">
        <f t="array" ref="C4381">ROWS(_xlfn.UNIQUE(_xlfn._xlws.FILTER(VGSales[Genre],VGSales[Name]=A4381)))</f>
        <v>1</v>
      </c>
      <c r="D4381" s="8">
        <f>SUMIFS(VGSales[Global_Sales],VGSales[Name],A4381)</f>
        <v>0.28000000000000003</v>
      </c>
    </row>
    <row r="4382" spans="1:4" s="8" customFormat="1" x14ac:dyDescent="0.25">
      <c r="A4382" s="8" t="str">
        <v>Carol Vorderman's Sudoku</v>
      </c>
      <c r="B4382" s="8" cm="1">
        <f t="array" ref="B4382">SUM(1*(VGSales[Name]=A4382))</f>
        <v>2</v>
      </c>
      <c r="C4382" s="8" cm="1">
        <f t="array" ref="C4382">ROWS(_xlfn.UNIQUE(_xlfn._xlws.FILTER(VGSales[Genre],VGSales[Name]=A4382)))</f>
        <v>1</v>
      </c>
      <c r="D4382" s="8">
        <f>SUMIFS(VGSales[Global_Sales],VGSales[Name],A4382)</f>
        <v>0.34</v>
      </c>
    </row>
    <row r="4383" spans="1:4" s="8" customFormat="1" x14ac:dyDescent="0.25">
      <c r="A4383" s="8" t="str">
        <v>MX SuperFly featuring Ricky Carmichael</v>
      </c>
      <c r="B4383" s="8" cm="1">
        <f t="array" ref="B4383">SUM(1*(VGSales[Name]=A4383))</f>
        <v>3</v>
      </c>
      <c r="C4383" s="8" cm="1">
        <f t="array" ref="C4383">ROWS(_xlfn.UNIQUE(_xlfn._xlws.FILTER(VGSales[Genre],VGSales[Name]=A4383)))</f>
        <v>1</v>
      </c>
      <c r="D4383" s="8">
        <f>SUMIFS(VGSales[Global_Sales],VGSales[Name],A4383)</f>
        <v>0.47</v>
      </c>
    </row>
    <row r="4384" spans="1:4" s="8" customFormat="1" x14ac:dyDescent="0.25">
      <c r="A4384" s="8" t="str">
        <v>Remington Super Slam Hunting: Africa</v>
      </c>
      <c r="B4384" s="8" cm="1">
        <f t="array" ref="B4384">SUM(1*(VGSales[Name]=A4384))</f>
        <v>1</v>
      </c>
      <c r="C4384" s="8" cm="1">
        <f t="array" ref="C4384">ROWS(_xlfn.UNIQUE(_xlfn._xlws.FILTER(VGSales[Genre],VGSales[Name]=A4384)))</f>
        <v>1</v>
      </c>
      <c r="D4384" s="8">
        <f>SUMIFS(VGSales[Global_Sales],VGSales[Name],A4384)</f>
        <v>0.28000000000000003</v>
      </c>
    </row>
    <row r="4385" spans="1:4" s="8" customFormat="1" x14ac:dyDescent="0.25">
      <c r="A4385" s="8" t="str">
        <v>Army of Two: The Devil's Cartel</v>
      </c>
      <c r="B4385" s="8" cm="1">
        <f t="array" ref="B4385">SUM(1*(VGSales[Name]=A4385))</f>
        <v>2</v>
      </c>
      <c r="C4385" s="8" cm="1">
        <f t="array" ref="C4385">ROWS(_xlfn.UNIQUE(_xlfn._xlws.FILTER(VGSales[Genre],VGSales[Name]=A4385)))</f>
        <v>1</v>
      </c>
      <c r="D4385" s="8">
        <f>SUMIFS(VGSales[Global_Sales],VGSales[Name],A4385)</f>
        <v>0.54</v>
      </c>
    </row>
    <row r="4386" spans="1:4" s="8" customFormat="1" x14ac:dyDescent="0.25">
      <c r="A4386" s="8" t="str">
        <v>Mission: Impossible - Operation Surma</v>
      </c>
      <c r="B4386" s="8" cm="1">
        <f t="array" ref="B4386">SUM(1*(VGSales[Name]=A4386))</f>
        <v>4</v>
      </c>
      <c r="C4386" s="8" cm="1">
        <f t="array" ref="C4386">ROWS(_xlfn.UNIQUE(_xlfn._xlws.FILTER(VGSales[Genre],VGSales[Name]=A4386)))</f>
        <v>1</v>
      </c>
      <c r="D4386" s="8">
        <f>SUMIFS(VGSales[Global_Sales],VGSales[Name],A4386)</f>
        <v>0.47000000000000003</v>
      </c>
    </row>
    <row r="4387" spans="1:4" s="8" customFormat="1" x14ac:dyDescent="0.25">
      <c r="A4387" s="8" t="str">
        <v>Pitfall: The Mayan Adventure</v>
      </c>
      <c r="B4387" s="8" cm="1">
        <f t="array" ref="B4387">SUM(1*(VGSales[Name]=A4387))</f>
        <v>1</v>
      </c>
      <c r="C4387" s="8" cm="1">
        <f t="array" ref="C4387">ROWS(_xlfn.UNIQUE(_xlfn._xlws.FILTER(VGSales[Genre],VGSales[Name]=A4387)))</f>
        <v>1</v>
      </c>
      <c r="D4387" s="8">
        <f>SUMIFS(VGSales[Global_Sales],VGSales[Name],A4387)</f>
        <v>0.28000000000000003</v>
      </c>
    </row>
    <row r="4388" spans="1:4" s="8" customFormat="1" x14ac:dyDescent="0.25">
      <c r="A4388" s="8" t="str">
        <v>Driver: Parallel Lines</v>
      </c>
      <c r="B4388" s="8" cm="1">
        <f t="array" ref="B4388">SUM(1*(VGSales[Name]=A4388))</f>
        <v>3</v>
      </c>
      <c r="C4388" s="8" cm="1">
        <f t="array" ref="C4388">ROWS(_xlfn.UNIQUE(_xlfn._xlws.FILTER(VGSales[Genre],VGSales[Name]=A4388)))</f>
        <v>1</v>
      </c>
      <c r="D4388" s="8">
        <f>SUMIFS(VGSales[Global_Sales],VGSales[Name],A4388)</f>
        <v>0.38</v>
      </c>
    </row>
    <row r="4389" spans="1:4" s="8" customFormat="1" x14ac:dyDescent="0.25">
      <c r="A4389" s="8" t="str">
        <v>Sing Party</v>
      </c>
      <c r="B4389" s="8" cm="1">
        <f t="array" ref="B4389">SUM(1*(VGSales[Name]=A4389))</f>
        <v>1</v>
      </c>
      <c r="C4389" s="8" cm="1">
        <f t="array" ref="C4389">ROWS(_xlfn.UNIQUE(_xlfn._xlws.FILTER(VGSales[Genre],VGSales[Name]=A4389)))</f>
        <v>1</v>
      </c>
      <c r="D4389" s="8">
        <f>SUMIFS(VGSales[Global_Sales],VGSales[Name],A4389)</f>
        <v>0.28000000000000003</v>
      </c>
    </row>
    <row r="4390" spans="1:4" s="8" customFormat="1" x14ac:dyDescent="0.25">
      <c r="A4390" s="8" t="str">
        <v>Shrek: Ogres &amp; Dronkeys</v>
      </c>
      <c r="B4390" s="8" cm="1">
        <f t="array" ref="B4390">SUM(1*(VGSales[Name]=A4390))</f>
        <v>1</v>
      </c>
      <c r="C4390" s="8" cm="1">
        <f t="array" ref="C4390">ROWS(_xlfn.UNIQUE(_xlfn._xlws.FILTER(VGSales[Genre],VGSales[Name]=A4390)))</f>
        <v>1</v>
      </c>
      <c r="D4390" s="8">
        <f>SUMIFS(VGSales[Global_Sales],VGSales[Name],A4390)</f>
        <v>0.28000000000000003</v>
      </c>
    </row>
    <row r="4391" spans="1:4" s="8" customFormat="1" x14ac:dyDescent="0.25">
      <c r="A4391" s="8" t="str">
        <v>Hot Wheels: Track Attack</v>
      </c>
      <c r="B4391" s="8" cm="1">
        <f t="array" ref="B4391">SUM(1*(VGSales[Name]=A4391))</f>
        <v>2</v>
      </c>
      <c r="C4391" s="8" cm="1">
        <f t="array" ref="C4391">ROWS(_xlfn.UNIQUE(_xlfn._xlws.FILTER(VGSales[Genre],VGSales[Name]=A4391)))</f>
        <v>1</v>
      </c>
      <c r="D4391" s="8">
        <f>SUMIFS(VGSales[Global_Sales],VGSales[Name],A4391)</f>
        <v>0.48000000000000004</v>
      </c>
    </row>
    <row r="4392" spans="1:4" s="8" customFormat="1" x14ac:dyDescent="0.25">
      <c r="A4392" s="8" t="str">
        <v>Backyard Wrestling 2: There Goes the Neighborhood</v>
      </c>
      <c r="B4392" s="8" cm="1">
        <f t="array" ref="B4392">SUM(1*(VGSales[Name]=A4392))</f>
        <v>2</v>
      </c>
      <c r="C4392" s="8" cm="1">
        <f t="array" ref="C4392">ROWS(_xlfn.UNIQUE(_xlfn._xlws.FILTER(VGSales[Genre],VGSales[Name]=A4392)))</f>
        <v>1</v>
      </c>
      <c r="D4392" s="8">
        <f>SUMIFS(VGSales[Global_Sales],VGSales[Name],A4392)</f>
        <v>0.4</v>
      </c>
    </row>
    <row r="4393" spans="1:4" s="8" customFormat="1" x14ac:dyDescent="0.25">
      <c r="A4393" s="8" t="str">
        <v>Virtua Fighter 5 Online</v>
      </c>
      <c r="B4393" s="8" cm="1">
        <f t="array" ref="B4393">SUM(1*(VGSales[Name]=A4393))</f>
        <v>1</v>
      </c>
      <c r="C4393" s="8" cm="1">
        <f t="array" ref="C4393">ROWS(_xlfn.UNIQUE(_xlfn._xlws.FILTER(VGSales[Genre],VGSales[Name]=A4393)))</f>
        <v>1</v>
      </c>
      <c r="D4393" s="8">
        <f>SUMIFS(VGSales[Global_Sales],VGSales[Name],A4393)</f>
        <v>0.28000000000000003</v>
      </c>
    </row>
    <row r="4394" spans="1:4" s="8" customFormat="1" x14ac:dyDescent="0.25">
      <c r="A4394" s="8" t="str">
        <v>Dead or Alive</v>
      </c>
      <c r="B4394" s="8" cm="1">
        <f t="array" ref="B4394">SUM(1*(VGSales[Name]=A4394))</f>
        <v>2</v>
      </c>
      <c r="C4394" s="8" cm="1">
        <f t="array" ref="C4394">ROWS(_xlfn.UNIQUE(_xlfn._xlws.FILTER(VGSales[Genre],VGSales[Name]=A4394)))</f>
        <v>1</v>
      </c>
      <c r="D4394" s="8">
        <f>SUMIFS(VGSales[Global_Sales],VGSales[Name],A4394)</f>
        <v>0.46</v>
      </c>
    </row>
    <row r="4395" spans="1:4" s="8" customFormat="1" x14ac:dyDescent="0.25">
      <c r="A4395" s="8" t="str">
        <v>Wild ARMs 5</v>
      </c>
      <c r="B4395" s="8" cm="1">
        <f t="array" ref="B4395">SUM(1*(VGSales[Name]=A4395))</f>
        <v>1</v>
      </c>
      <c r="C4395" s="8" cm="1">
        <f t="array" ref="C4395">ROWS(_xlfn.UNIQUE(_xlfn._xlws.FILTER(VGSales[Genre],VGSales[Name]=A4395)))</f>
        <v>1</v>
      </c>
      <c r="D4395" s="8">
        <f>SUMIFS(VGSales[Global_Sales],VGSales[Name],A4395)</f>
        <v>0.28000000000000003</v>
      </c>
    </row>
    <row r="4396" spans="1:4" s="8" customFormat="1" x14ac:dyDescent="0.25">
      <c r="A4396" s="8" t="str">
        <v>NFL Blitz 20-02</v>
      </c>
      <c r="B4396" s="8" cm="1">
        <f t="array" ref="B4396">SUM(1*(VGSales[Name]=A4396))</f>
        <v>3</v>
      </c>
      <c r="C4396" s="8" cm="1">
        <f t="array" ref="C4396">ROWS(_xlfn.UNIQUE(_xlfn._xlws.FILTER(VGSales[Genre],VGSales[Name]=A4396)))</f>
        <v>1</v>
      </c>
      <c r="D4396" s="8">
        <f>SUMIFS(VGSales[Global_Sales],VGSales[Name],A4396)</f>
        <v>0.45999999999999996</v>
      </c>
    </row>
    <row r="4397" spans="1:4" s="8" customFormat="1" x14ac:dyDescent="0.25">
      <c r="A4397" s="8" t="str">
        <v>Mega Man 7</v>
      </c>
      <c r="B4397" s="8" cm="1">
        <f t="array" ref="B4397">SUM(1*(VGSales[Name]=A4397))</f>
        <v>1</v>
      </c>
      <c r="C4397" s="8" cm="1">
        <f t="array" ref="C4397">ROWS(_xlfn.UNIQUE(_xlfn._xlws.FILTER(VGSales[Genre],VGSales[Name]=A4397)))</f>
        <v>1</v>
      </c>
      <c r="D4397" s="8">
        <f>SUMIFS(VGSales[Global_Sales],VGSales[Name],A4397)</f>
        <v>0.28000000000000003</v>
      </c>
    </row>
    <row r="4398" spans="1:4" s="8" customFormat="1" x14ac:dyDescent="0.25">
      <c r="A4398" s="8" t="str">
        <v>Shadows of the Damned</v>
      </c>
      <c r="B4398" s="8" cm="1">
        <f t="array" ref="B4398">SUM(1*(VGSales[Name]=A4398))</f>
        <v>2</v>
      </c>
      <c r="C4398" s="8" cm="1">
        <f t="array" ref="C4398">ROWS(_xlfn.UNIQUE(_xlfn._xlws.FILTER(VGSales[Genre],VGSales[Name]=A4398)))</f>
        <v>1</v>
      </c>
      <c r="D4398" s="8">
        <f>SUMIFS(VGSales[Global_Sales],VGSales[Name],A4398)</f>
        <v>0.47000000000000003</v>
      </c>
    </row>
    <row r="4399" spans="1:4" s="8" customFormat="1" x14ac:dyDescent="0.25">
      <c r="A4399" s="8" t="str">
        <v>NBA In The Zone</v>
      </c>
      <c r="B4399" s="8" cm="1">
        <f t="array" ref="B4399">SUM(1*(VGSales[Name]=A4399))</f>
        <v>1</v>
      </c>
      <c r="C4399" s="8" cm="1">
        <f t="array" ref="C4399">ROWS(_xlfn.UNIQUE(_xlfn._xlws.FILTER(VGSales[Genre],VGSales[Name]=A4399)))</f>
        <v>1</v>
      </c>
      <c r="D4399" s="8">
        <f>SUMIFS(VGSales[Global_Sales],VGSales[Name],A4399)</f>
        <v>0.28000000000000003</v>
      </c>
    </row>
    <row r="4400" spans="1:4" s="8" customFormat="1" x14ac:dyDescent="0.25">
      <c r="A4400" s="8" t="str">
        <v>F1 ROC: Race of Champions</v>
      </c>
      <c r="B4400" s="8" cm="1">
        <f t="array" ref="B4400">SUM(1*(VGSales[Name]=A4400))</f>
        <v>1</v>
      </c>
      <c r="C4400" s="8" cm="1">
        <f t="array" ref="C4400">ROWS(_xlfn.UNIQUE(_xlfn._xlws.FILTER(VGSales[Genre],VGSales[Name]=A4400)))</f>
        <v>1</v>
      </c>
      <c r="D4400" s="8">
        <f>SUMIFS(VGSales[Global_Sales],VGSales[Name],A4400)</f>
        <v>0.28000000000000003</v>
      </c>
    </row>
    <row r="4401" spans="1:4" s="8" customFormat="1" x14ac:dyDescent="0.25">
      <c r="A4401" s="8" t="str">
        <v>Silent Hill 2: Restless Dreams</v>
      </c>
      <c r="B4401" s="8" cm="1">
        <f t="array" ref="B4401">SUM(1*(VGSales[Name]=A4401))</f>
        <v>1</v>
      </c>
      <c r="C4401" s="8" cm="1">
        <f t="array" ref="C4401">ROWS(_xlfn.UNIQUE(_xlfn._xlws.FILTER(VGSales[Genre],VGSales[Name]=A4401)))</f>
        <v>1</v>
      </c>
      <c r="D4401" s="8">
        <f>SUMIFS(VGSales[Global_Sales],VGSales[Name],A4401)</f>
        <v>0.28000000000000003</v>
      </c>
    </row>
    <row r="4402" spans="1:4" s="8" customFormat="1" x14ac:dyDescent="0.25">
      <c r="A4402" s="8" t="str">
        <v>Dragon Quest Heroes II: Twin Kings and the Prophecy's End</v>
      </c>
      <c r="B4402" s="8" cm="1">
        <f t="array" ref="B4402">SUM(1*(VGSales[Name]=A4402))</f>
        <v>3</v>
      </c>
      <c r="C4402" s="8" cm="1">
        <f t="array" ref="C4402">ROWS(_xlfn.UNIQUE(_xlfn._xlws.FILTER(VGSales[Genre],VGSales[Name]=A4402)))</f>
        <v>1</v>
      </c>
      <c r="D4402" s="8">
        <f>SUMIFS(VGSales[Global_Sales],VGSales[Name],A4402)</f>
        <v>0.64</v>
      </c>
    </row>
    <row r="4403" spans="1:4" s="8" customFormat="1" x14ac:dyDescent="0.25">
      <c r="A4403" s="8" t="str">
        <v>UEFA Euro 2016</v>
      </c>
      <c r="B4403" s="8" cm="1">
        <f t="array" ref="B4403">SUM(1*(VGSales[Name]=A4403))</f>
        <v>2</v>
      </c>
      <c r="C4403" s="8" cm="1">
        <f t="array" ref="C4403">ROWS(_xlfn.UNIQUE(_xlfn._xlws.FILTER(VGSales[Genre],VGSales[Name]=A4403)))</f>
        <v>1</v>
      </c>
      <c r="D4403" s="8">
        <f>SUMIFS(VGSales[Global_Sales],VGSales[Name],A4403)</f>
        <v>0.39</v>
      </c>
    </row>
    <row r="4404" spans="1:4" s="8" customFormat="1" x14ac:dyDescent="0.25">
      <c r="A4404" s="8" t="str">
        <v>Soul Nomad &amp; the World Eaters</v>
      </c>
      <c r="B4404" s="8" cm="1">
        <f t="array" ref="B4404">SUM(1*(VGSales[Name]=A4404))</f>
        <v>1</v>
      </c>
      <c r="C4404" s="8" cm="1">
        <f t="array" ref="C4404">ROWS(_xlfn.UNIQUE(_xlfn._xlws.FILTER(VGSales[Genre],VGSales[Name]=A4404)))</f>
        <v>1</v>
      </c>
      <c r="D4404" s="8">
        <f>SUMIFS(VGSales[Global_Sales],VGSales[Name],A4404)</f>
        <v>0.28000000000000003</v>
      </c>
    </row>
    <row r="4405" spans="1:4" s="8" customFormat="1" x14ac:dyDescent="0.25">
      <c r="A4405" s="8" t="str">
        <v>RollerCoaster Tycoon 3</v>
      </c>
      <c r="B4405" s="8" cm="1">
        <f t="array" ref="B4405">SUM(1*(VGSales[Name]=A4405))</f>
        <v>1</v>
      </c>
      <c r="C4405" s="8" cm="1">
        <f t="array" ref="C4405">ROWS(_xlfn.UNIQUE(_xlfn._xlws.FILTER(VGSales[Genre],VGSales[Name]=A4405)))</f>
        <v>1</v>
      </c>
      <c r="D4405" s="8">
        <f>SUMIFS(VGSales[Global_Sales],VGSales[Name],A4405)</f>
        <v>0.28000000000000003</v>
      </c>
    </row>
    <row r="4406" spans="1:4" s="8" customFormat="1" x14ac:dyDescent="0.25">
      <c r="A4406" s="8" t="str">
        <v>Bass Strike</v>
      </c>
      <c r="B4406" s="8" cm="1">
        <f t="array" ref="B4406">SUM(1*(VGSales[Name]=A4406))</f>
        <v>1</v>
      </c>
      <c r="C4406" s="8" cm="1">
        <f t="array" ref="C4406">ROWS(_xlfn.UNIQUE(_xlfn._xlws.FILTER(VGSales[Genre],VGSales[Name]=A4406)))</f>
        <v>1</v>
      </c>
      <c r="D4406" s="8">
        <f>SUMIFS(VGSales[Global_Sales],VGSales[Name],A4406)</f>
        <v>0.28000000000000003</v>
      </c>
    </row>
    <row r="4407" spans="1:4" s="8" customFormat="1" x14ac:dyDescent="0.25">
      <c r="A4407" s="8" t="str">
        <v>NHL Hitz 20-03</v>
      </c>
      <c r="B4407" s="8" cm="1">
        <f t="array" ref="B4407">SUM(1*(VGSales[Name]=A4407))</f>
        <v>3</v>
      </c>
      <c r="C4407" s="8" cm="1">
        <f t="array" ref="C4407">ROWS(_xlfn.UNIQUE(_xlfn._xlws.FILTER(VGSales[Genre],VGSales[Name]=A4407)))</f>
        <v>1</v>
      </c>
      <c r="D4407" s="8">
        <f>SUMIFS(VGSales[Global_Sales],VGSales[Name],A4407)</f>
        <v>0.47000000000000003</v>
      </c>
    </row>
    <row r="4408" spans="1:4" s="8" customFormat="1" x14ac:dyDescent="0.25">
      <c r="A4408" s="8" t="str">
        <v>Danganronpa Another Episode: Ultra Despair Girls</v>
      </c>
      <c r="B4408" s="8" cm="1">
        <f t="array" ref="B4408">SUM(1*(VGSales[Name]=A4408))</f>
        <v>1</v>
      </c>
      <c r="C4408" s="8" cm="1">
        <f t="array" ref="C4408">ROWS(_xlfn.UNIQUE(_xlfn._xlws.FILTER(VGSales[Genre],VGSales[Name]=A4408)))</f>
        <v>1</v>
      </c>
      <c r="D4408" s="8">
        <f>SUMIFS(VGSales[Global_Sales],VGSales[Name],A4408)</f>
        <v>0.28000000000000003</v>
      </c>
    </row>
    <row r="4409" spans="1:4" s="8" customFormat="1" x14ac:dyDescent="0.25">
      <c r="A4409" s="8" t="str">
        <v>Real Pool</v>
      </c>
      <c r="B4409" s="8" cm="1">
        <f t="array" ref="B4409">SUM(1*(VGSales[Name]=A4409))</f>
        <v>1</v>
      </c>
      <c r="C4409" s="8" cm="1">
        <f t="array" ref="C4409">ROWS(_xlfn.UNIQUE(_xlfn._xlws.FILTER(VGSales[Genre],VGSales[Name]=A4409)))</f>
        <v>1</v>
      </c>
      <c r="D4409" s="8">
        <f>SUMIFS(VGSales[Global_Sales],VGSales[Name],A4409)</f>
        <v>0.28000000000000003</v>
      </c>
    </row>
    <row r="4410" spans="1:4" s="8" customFormat="1" x14ac:dyDescent="0.25">
      <c r="A4410" s="8" t="str">
        <v>iCarly 2: iJoin The Click!</v>
      </c>
      <c r="B4410" s="8" cm="1">
        <f t="array" ref="B4410">SUM(1*(VGSales[Name]=A4410))</f>
        <v>2</v>
      </c>
      <c r="C4410" s="8" cm="1">
        <f t="array" ref="C4410">ROWS(_xlfn.UNIQUE(_xlfn._xlws.FILTER(VGSales[Genre],VGSales[Name]=A4410)))</f>
        <v>1</v>
      </c>
      <c r="D4410" s="8">
        <f>SUMIFS(VGSales[Global_Sales],VGSales[Name],A4410)</f>
        <v>0.38</v>
      </c>
    </row>
    <row r="4411" spans="1:4" s="8" customFormat="1" x14ac:dyDescent="0.25">
      <c r="A4411" s="8" t="str">
        <v>Mister Mosquito</v>
      </c>
      <c r="B4411" s="8" cm="1">
        <f t="array" ref="B4411">SUM(1*(VGSales[Name]=A4411))</f>
        <v>1</v>
      </c>
      <c r="C4411" s="8" cm="1">
        <f t="array" ref="C4411">ROWS(_xlfn.UNIQUE(_xlfn._xlws.FILTER(VGSales[Genre],VGSales[Name]=A4411)))</f>
        <v>1</v>
      </c>
      <c r="D4411" s="8">
        <f>SUMIFS(VGSales[Global_Sales],VGSales[Name],A4411)</f>
        <v>0.28000000000000003</v>
      </c>
    </row>
    <row r="4412" spans="1:4" s="8" customFormat="1" x14ac:dyDescent="0.25">
      <c r="A4412" s="8" t="str">
        <v>Kakyuusei</v>
      </c>
      <c r="B4412" s="8" cm="1">
        <f t="array" ref="B4412">SUM(1*(VGSales[Name]=A4412))</f>
        <v>1</v>
      </c>
      <c r="C4412" s="8" cm="1">
        <f t="array" ref="C4412">ROWS(_xlfn.UNIQUE(_xlfn._xlws.FILTER(VGSales[Genre],VGSales[Name]=A4412)))</f>
        <v>1</v>
      </c>
      <c r="D4412" s="8">
        <f>SUMIFS(VGSales[Global_Sales],VGSales[Name],A4412)</f>
        <v>0.28000000000000003</v>
      </c>
    </row>
    <row r="4413" spans="1:4" s="8" customFormat="1" x14ac:dyDescent="0.25">
      <c r="A4413" s="8" t="str">
        <v>Patapon 3</v>
      </c>
      <c r="B4413" s="8" cm="1">
        <f t="array" ref="B4413">SUM(1*(VGSales[Name]=A4413))</f>
        <v>1</v>
      </c>
      <c r="C4413" s="8" cm="1">
        <f t="array" ref="C4413">ROWS(_xlfn.UNIQUE(_xlfn._xlws.FILTER(VGSales[Genre],VGSales[Name]=A4413)))</f>
        <v>1</v>
      </c>
      <c r="D4413" s="8">
        <f>SUMIFS(VGSales[Global_Sales],VGSales[Name],A4413)</f>
        <v>0.28000000000000003</v>
      </c>
    </row>
    <row r="4414" spans="1:4" s="8" customFormat="1" x14ac:dyDescent="0.25">
      <c r="A4414" s="8" t="str">
        <v>Civilization II</v>
      </c>
      <c r="B4414" s="8" cm="1">
        <f t="array" ref="B4414">SUM(1*(VGSales[Name]=A4414))</f>
        <v>1</v>
      </c>
      <c r="C4414" s="8" cm="1">
        <f t="array" ref="C4414">ROWS(_xlfn.UNIQUE(_xlfn._xlws.FILTER(VGSales[Genre],VGSales[Name]=A4414)))</f>
        <v>1</v>
      </c>
      <c r="D4414" s="8">
        <f>SUMIFS(VGSales[Global_Sales],VGSales[Name],A4414)</f>
        <v>0.28000000000000003</v>
      </c>
    </row>
    <row r="4415" spans="1:4" s="8" customFormat="1" x14ac:dyDescent="0.25">
      <c r="A4415" s="8" t="str">
        <v>Dynasty Warriors: Gundam</v>
      </c>
      <c r="B4415" s="8" cm="1">
        <f t="array" ref="B4415">SUM(1*(VGSales[Name]=A4415))</f>
        <v>1</v>
      </c>
      <c r="C4415" s="8" cm="1">
        <f t="array" ref="C4415">ROWS(_xlfn.UNIQUE(_xlfn._xlws.FILTER(VGSales[Genre],VGSales[Name]=A4415)))</f>
        <v>1</v>
      </c>
      <c r="D4415" s="8">
        <f>SUMIFS(VGSales[Global_Sales],VGSales[Name],A4415)</f>
        <v>0.28000000000000003</v>
      </c>
    </row>
    <row r="4416" spans="1:4" s="8" customFormat="1" x14ac:dyDescent="0.25">
      <c r="A4416" s="8" t="str">
        <v>Transformers: Cybertron Adventures</v>
      </c>
      <c r="B4416" s="8" cm="1">
        <f t="array" ref="B4416">SUM(1*(VGSales[Name]=A4416))</f>
        <v>1</v>
      </c>
      <c r="C4416" s="8" cm="1">
        <f t="array" ref="C4416">ROWS(_xlfn.UNIQUE(_xlfn._xlws.FILTER(VGSales[Genre],VGSales[Name]=A4416)))</f>
        <v>1</v>
      </c>
      <c r="D4416" s="8">
        <f>SUMIFS(VGSales[Global_Sales],VGSales[Name],A4416)</f>
        <v>0.28000000000000003</v>
      </c>
    </row>
    <row r="4417" spans="1:4" s="8" customFormat="1" x14ac:dyDescent="0.25">
      <c r="A4417" s="8" t="str">
        <v>F-1 Grand Prix</v>
      </c>
      <c r="B4417" s="8" cm="1">
        <f t="array" ref="B4417">SUM(1*(VGSales[Name]=A4417))</f>
        <v>1</v>
      </c>
      <c r="C4417" s="8" cm="1">
        <f t="array" ref="C4417">ROWS(_xlfn.UNIQUE(_xlfn._xlws.FILTER(VGSales[Genre],VGSales[Name]=A4417)))</f>
        <v>1</v>
      </c>
      <c r="D4417" s="8">
        <f>SUMIFS(VGSales[Global_Sales],VGSales[Name],A4417)</f>
        <v>0.28000000000000003</v>
      </c>
    </row>
    <row r="4418" spans="1:4" s="8" customFormat="1" x14ac:dyDescent="0.25">
      <c r="A4418" s="8" t="str">
        <v>Pinkalicious</v>
      </c>
      <c r="B4418" s="8" cm="1">
        <f t="array" ref="B4418">SUM(1*(VGSales[Name]=A4418))</f>
        <v>1</v>
      </c>
      <c r="C4418" s="8" cm="1">
        <f t="array" ref="C4418">ROWS(_xlfn.UNIQUE(_xlfn._xlws.FILTER(VGSales[Genre],VGSales[Name]=A4418)))</f>
        <v>1</v>
      </c>
      <c r="D4418" s="8">
        <f>SUMIFS(VGSales[Global_Sales],VGSales[Name],A4418)</f>
        <v>0.28000000000000003</v>
      </c>
    </row>
    <row r="4419" spans="1:4" s="8" customFormat="1" x14ac:dyDescent="0.25">
      <c r="A4419" s="8" t="str">
        <v>Deer Hunter</v>
      </c>
      <c r="B4419" s="8" cm="1">
        <f t="array" ref="B4419">SUM(1*(VGSales[Name]=A4419))</f>
        <v>1</v>
      </c>
      <c r="C4419" s="8" cm="1">
        <f t="array" ref="C4419">ROWS(_xlfn.UNIQUE(_xlfn._xlws.FILTER(VGSales[Genre],VGSales[Name]=A4419)))</f>
        <v>1</v>
      </c>
      <c r="D4419" s="8">
        <f>SUMIFS(VGSales[Global_Sales],VGSales[Name],A4419)</f>
        <v>0.28000000000000003</v>
      </c>
    </row>
    <row r="4420" spans="1:4" s="8" customFormat="1" x14ac:dyDescent="0.25">
      <c r="A4420" s="8" t="str">
        <v>Pokemon Box: Ruby &amp; Sapphire</v>
      </c>
      <c r="B4420" s="8" cm="1">
        <f t="array" ref="B4420">SUM(1*(VGSales[Name]=A4420))</f>
        <v>1</v>
      </c>
      <c r="C4420" s="8" cm="1">
        <f t="array" ref="C4420">ROWS(_xlfn.UNIQUE(_xlfn._xlws.FILTER(VGSales[Genre],VGSales[Name]=A4420)))</f>
        <v>1</v>
      </c>
      <c r="D4420" s="8">
        <f>SUMIFS(VGSales[Global_Sales],VGSales[Name],A4420)</f>
        <v>0.28000000000000003</v>
      </c>
    </row>
    <row r="4421" spans="1:4" s="8" customFormat="1" x14ac:dyDescent="0.25">
      <c r="A4421" s="8" t="str">
        <v>Puyo Puyo! 15th Anniversary</v>
      </c>
      <c r="B4421" s="8" cm="1">
        <f t="array" ref="B4421">SUM(1*(VGSales[Name]=A4421))</f>
        <v>2</v>
      </c>
      <c r="C4421" s="8" cm="1">
        <f t="array" ref="C4421">ROWS(_xlfn.UNIQUE(_xlfn._xlws.FILTER(VGSales[Genre],VGSales[Name]=A4421)))</f>
        <v>1</v>
      </c>
      <c r="D4421" s="8">
        <f>SUMIFS(VGSales[Global_Sales],VGSales[Name],A4421)</f>
        <v>0.30000000000000004</v>
      </c>
    </row>
    <row r="4422" spans="1:4" s="8" customFormat="1" x14ac:dyDescent="0.25">
      <c r="A4422" s="8" t="str">
        <v>Yu-Gi-Oh! Monster Capsule Breed &amp; Battle</v>
      </c>
      <c r="B4422" s="8" cm="1">
        <f t="array" ref="B4422">SUM(1*(VGSales[Name]=A4422))</f>
        <v>1</v>
      </c>
      <c r="C4422" s="8" cm="1">
        <f t="array" ref="C4422">ROWS(_xlfn.UNIQUE(_xlfn._xlws.FILTER(VGSales[Genre],VGSales[Name]=A4422)))</f>
        <v>1</v>
      </c>
      <c r="D4422" s="8">
        <f>SUMIFS(VGSales[Global_Sales],VGSales[Name],A4422)</f>
        <v>0.28000000000000003</v>
      </c>
    </row>
    <row r="4423" spans="1:4" s="8" customFormat="1" x14ac:dyDescent="0.25">
      <c r="A4423" s="8" t="str">
        <v>AC/DC LIVE: Rock Band Track Pack</v>
      </c>
      <c r="B4423" s="8" cm="1">
        <f t="array" ref="B4423">SUM(1*(VGSales[Name]=A4423))</f>
        <v>4</v>
      </c>
      <c r="C4423" s="8" cm="1">
        <f t="array" ref="C4423">ROWS(_xlfn.UNIQUE(_xlfn._xlws.FILTER(VGSales[Genre],VGSales[Name]=A4423)))</f>
        <v>1</v>
      </c>
      <c r="D4423" s="8">
        <f>SUMIFS(VGSales[Global_Sales],VGSales[Name],A4423)</f>
        <v>0.91</v>
      </c>
    </row>
    <row r="4424" spans="1:4" s="8" customFormat="1" x14ac:dyDescent="0.25">
      <c r="A4424" s="8" t="str">
        <v>My Japanese Coach</v>
      </c>
      <c r="B4424" s="8" cm="1">
        <f t="array" ref="B4424">SUM(1*(VGSales[Name]=A4424))</f>
        <v>1</v>
      </c>
      <c r="C4424" s="8" cm="1">
        <f t="array" ref="C4424">ROWS(_xlfn.UNIQUE(_xlfn._xlws.FILTER(VGSales[Genre],VGSales[Name]=A4424)))</f>
        <v>1</v>
      </c>
      <c r="D4424" s="8">
        <f>SUMIFS(VGSales[Global_Sales],VGSales[Name],A4424)</f>
        <v>0.28000000000000003</v>
      </c>
    </row>
    <row r="4425" spans="1:4" s="8" customFormat="1" x14ac:dyDescent="0.25">
      <c r="A4425" s="8" t="str">
        <v>Puppeteer</v>
      </c>
      <c r="B4425" s="8" cm="1">
        <f t="array" ref="B4425">SUM(1*(VGSales[Name]=A4425))</f>
        <v>1</v>
      </c>
      <c r="C4425" s="8" cm="1">
        <f t="array" ref="C4425">ROWS(_xlfn.UNIQUE(_xlfn._xlws.FILTER(VGSales[Genre],VGSales[Name]=A4425)))</f>
        <v>1</v>
      </c>
      <c r="D4425" s="8">
        <f>SUMIFS(VGSales[Global_Sales],VGSales[Name],A4425)</f>
        <v>0.28000000000000003</v>
      </c>
    </row>
    <row r="4426" spans="1:4" s="8" customFormat="1" x14ac:dyDescent="0.25">
      <c r="A4426" s="8" t="str">
        <v>Warpath: Jurassic Park</v>
      </c>
      <c r="B4426" s="8" cm="1">
        <f t="array" ref="B4426">SUM(1*(VGSales[Name]=A4426))</f>
        <v>1</v>
      </c>
      <c r="C4426" s="8" cm="1">
        <f t="array" ref="C4426">ROWS(_xlfn.UNIQUE(_xlfn._xlws.FILTER(VGSales[Genre],VGSales[Name]=A4426)))</f>
        <v>1</v>
      </c>
      <c r="D4426" s="8">
        <f>SUMIFS(VGSales[Global_Sales],VGSales[Name],A4426)</f>
        <v>0.28000000000000003</v>
      </c>
    </row>
    <row r="4427" spans="1:4" s="8" customFormat="1" x14ac:dyDescent="0.25">
      <c r="A4427" s="8" t="str">
        <v>Tak and the Guardians of Gross</v>
      </c>
      <c r="B4427" s="8" cm="1">
        <f t="array" ref="B4427">SUM(1*(VGSales[Name]=A4427))</f>
        <v>2</v>
      </c>
      <c r="C4427" s="8" cm="1">
        <f t="array" ref="C4427">ROWS(_xlfn.UNIQUE(_xlfn._xlws.FILTER(VGSales[Genre],VGSales[Name]=A4427)))</f>
        <v>1</v>
      </c>
      <c r="D4427" s="8">
        <f>SUMIFS(VGSales[Global_Sales],VGSales[Name],A4427)</f>
        <v>0.44000000000000006</v>
      </c>
    </row>
    <row r="4428" spans="1:4" s="8" customFormat="1" x14ac:dyDescent="0.25">
      <c r="A4428" s="8" t="str">
        <v>Summer Heat Beach Volleyball</v>
      </c>
      <c r="B4428" s="8" cm="1">
        <f t="array" ref="B4428">SUM(1*(VGSales[Name]=A4428))</f>
        <v>1</v>
      </c>
      <c r="C4428" s="8" cm="1">
        <f t="array" ref="C4428">ROWS(_xlfn.UNIQUE(_xlfn._xlws.FILTER(VGSales[Genre],VGSales[Name]=A4428)))</f>
        <v>1</v>
      </c>
      <c r="D4428" s="8">
        <f>SUMIFS(VGSales[Global_Sales],VGSales[Name],A4428)</f>
        <v>0.28000000000000003</v>
      </c>
    </row>
    <row r="4429" spans="1:4" s="8" customFormat="1" x14ac:dyDescent="0.25">
      <c r="A4429" s="8" t="str">
        <v>NCAA Basketball 09</v>
      </c>
      <c r="B4429" s="8" cm="1">
        <f t="array" ref="B4429">SUM(1*(VGSales[Name]=A4429))</f>
        <v>3</v>
      </c>
      <c r="C4429" s="8" cm="1">
        <f t="array" ref="C4429">ROWS(_xlfn.UNIQUE(_xlfn._xlws.FILTER(VGSales[Genre],VGSales[Name]=A4429)))</f>
        <v>1</v>
      </c>
      <c r="D4429" s="8">
        <f>SUMIFS(VGSales[Global_Sales],VGSales[Name],A4429)</f>
        <v>0.67</v>
      </c>
    </row>
    <row r="4430" spans="1:4" s="8" customFormat="1" x14ac:dyDescent="0.25">
      <c r="A4430" s="8" t="str">
        <v>One Piece Unlimited Cruise 1: The Treasure Beneath the Waves</v>
      </c>
      <c r="B4430" s="8" cm="1">
        <f t="array" ref="B4430">SUM(1*(VGSales[Name]=A4430))</f>
        <v>1</v>
      </c>
      <c r="C4430" s="8" cm="1">
        <f t="array" ref="C4430">ROWS(_xlfn.UNIQUE(_xlfn._xlws.FILTER(VGSales[Genre],VGSales[Name]=A4430)))</f>
        <v>1</v>
      </c>
      <c r="D4430" s="8">
        <f>SUMIFS(VGSales[Global_Sales],VGSales[Name],A4430)</f>
        <v>0.28000000000000003</v>
      </c>
    </row>
    <row r="4431" spans="1:4" s="8" customFormat="1" x14ac:dyDescent="0.25">
      <c r="A4431" s="8" t="str">
        <v>Marvel Super Hero Squad: The Infinity Gauntlet</v>
      </c>
      <c r="B4431" s="8" cm="1">
        <f t="array" ref="B4431">SUM(1*(VGSales[Name]=A4431))</f>
        <v>5</v>
      </c>
      <c r="C4431" s="8" cm="1">
        <f t="array" ref="C4431">ROWS(_xlfn.UNIQUE(_xlfn._xlws.FILTER(VGSales[Genre],VGSales[Name]=A4431)))</f>
        <v>1</v>
      </c>
      <c r="D4431" s="8">
        <f>SUMIFS(VGSales[Global_Sales],VGSales[Name],A4431)</f>
        <v>0.92999999999999994</v>
      </c>
    </row>
    <row r="4432" spans="1:4" s="8" customFormat="1" x14ac:dyDescent="0.25">
      <c r="A4432" s="8" t="str">
        <v>Power Pro Kun Pocket 3</v>
      </c>
      <c r="B4432" s="8" cm="1">
        <f t="array" ref="B4432">SUM(1*(VGSales[Name]=A4432))</f>
        <v>1</v>
      </c>
      <c r="C4432" s="8" cm="1">
        <f t="array" ref="C4432">ROWS(_xlfn.UNIQUE(_xlfn._xlws.FILTER(VGSales[Genre],VGSales[Name]=A4432)))</f>
        <v>1</v>
      </c>
      <c r="D4432" s="8">
        <f>SUMIFS(VGSales[Global_Sales],VGSales[Name],A4432)</f>
        <v>0.28000000000000003</v>
      </c>
    </row>
    <row r="4433" spans="1:4" s="8" customFormat="1" x14ac:dyDescent="0.25">
      <c r="A4433" s="8" t="str">
        <v>Myst III: Exile</v>
      </c>
      <c r="B4433" s="8" cm="1">
        <f t="array" ref="B4433">SUM(1*(VGSales[Name]=A4433))</f>
        <v>2</v>
      </c>
      <c r="C4433" s="8" cm="1">
        <f t="array" ref="C4433">ROWS(_xlfn.UNIQUE(_xlfn._xlws.FILTER(VGSales[Genre],VGSales[Name]=A4433)))</f>
        <v>1</v>
      </c>
      <c r="D4433" s="8">
        <f>SUMIFS(VGSales[Global_Sales],VGSales[Name],A4433)</f>
        <v>0.34</v>
      </c>
    </row>
    <row r="4434" spans="1:4" s="8" customFormat="1" x14ac:dyDescent="0.25">
      <c r="A4434" s="8" t="str">
        <v>Castlevania: Aria of Sorrow</v>
      </c>
      <c r="B4434" s="8" cm="1">
        <f t="array" ref="B4434">SUM(1*(VGSales[Name]=A4434))</f>
        <v>1</v>
      </c>
      <c r="C4434" s="8" cm="1">
        <f t="array" ref="C4434">ROWS(_xlfn.UNIQUE(_xlfn._xlws.FILTER(VGSales[Genre],VGSales[Name]=A4434)))</f>
        <v>1</v>
      </c>
      <c r="D4434" s="8">
        <f>SUMIFS(VGSales[Global_Sales],VGSales[Name],A4434)</f>
        <v>0.28000000000000003</v>
      </c>
    </row>
    <row r="4435" spans="1:4" s="8" customFormat="1" x14ac:dyDescent="0.25">
      <c r="A4435" s="8" t="str">
        <v>Mobile Suit Gundam Side Story I: Senritsu no Blue</v>
      </c>
      <c r="B4435" s="8" cm="1">
        <f t="array" ref="B4435">SUM(1*(VGSales[Name]=A4435))</f>
        <v>1</v>
      </c>
      <c r="C4435" s="8" cm="1">
        <f t="array" ref="C4435">ROWS(_xlfn.UNIQUE(_xlfn._xlws.FILTER(VGSales[Genre],VGSales[Name]=A4435)))</f>
        <v>1</v>
      </c>
      <c r="D4435" s="8">
        <f>SUMIFS(VGSales[Global_Sales],VGSales[Name],A4435)</f>
        <v>0.28000000000000003</v>
      </c>
    </row>
    <row r="4436" spans="1:4" s="8" customFormat="1" x14ac:dyDescent="0.25">
      <c r="A4436" s="8" t="str">
        <v>Armored Core: Project Phantasma</v>
      </c>
      <c r="B4436" s="8" cm="1">
        <f t="array" ref="B4436">SUM(1*(VGSales[Name]=A4436))</f>
        <v>1</v>
      </c>
      <c r="C4436" s="8" cm="1">
        <f t="array" ref="C4436">ROWS(_xlfn.UNIQUE(_xlfn._xlws.FILTER(VGSales[Genre],VGSales[Name]=A4436)))</f>
        <v>1</v>
      </c>
      <c r="D4436" s="8">
        <f>SUMIFS(VGSales[Global_Sales],VGSales[Name],A4436)</f>
        <v>0.28000000000000003</v>
      </c>
    </row>
    <row r="4437" spans="1:4" s="8" customFormat="1" x14ac:dyDescent="0.25">
      <c r="A4437" s="8" t="str">
        <v>Donkey Kong GB: Dinky Kong &amp; Dixie Kong</v>
      </c>
      <c r="B4437" s="8" cm="1">
        <f t="array" ref="B4437">SUM(1*(VGSales[Name]=A4437))</f>
        <v>1</v>
      </c>
      <c r="C4437" s="8" cm="1">
        <f t="array" ref="C4437">ROWS(_xlfn.UNIQUE(_xlfn._xlws.FILTER(VGSales[Genre],VGSales[Name]=A4437)))</f>
        <v>1</v>
      </c>
      <c r="D4437" s="8">
        <f>SUMIFS(VGSales[Global_Sales],VGSales[Name],A4437)</f>
        <v>0.28000000000000003</v>
      </c>
    </row>
    <row r="4438" spans="1:4" s="8" customFormat="1" x14ac:dyDescent="0.25">
      <c r="A4438" s="8" t="str">
        <v>Kobitodzukan: Kobito Kansatsu Set</v>
      </c>
      <c r="B4438" s="8" cm="1">
        <f t="array" ref="B4438">SUM(1*(VGSales[Name]=A4438))</f>
        <v>1</v>
      </c>
      <c r="C4438" s="8" cm="1">
        <f t="array" ref="C4438">ROWS(_xlfn.UNIQUE(_xlfn._xlws.FILTER(VGSales[Genre],VGSales[Name]=A4438)))</f>
        <v>1</v>
      </c>
      <c r="D4438" s="8">
        <f>SUMIFS(VGSales[Global_Sales],VGSales[Name],A4438)</f>
        <v>0.28000000000000003</v>
      </c>
    </row>
    <row r="4439" spans="1:4" s="8" customFormat="1" x14ac:dyDescent="0.25">
      <c r="A4439" s="8" t="str">
        <v>ExciteBots: Trick Racing</v>
      </c>
      <c r="B4439" s="8" cm="1">
        <f t="array" ref="B4439">SUM(1*(VGSales[Name]=A4439))</f>
        <v>1</v>
      </c>
      <c r="C4439" s="8" cm="1">
        <f t="array" ref="C4439">ROWS(_xlfn.UNIQUE(_xlfn._xlws.FILTER(VGSales[Genre],VGSales[Name]=A4439)))</f>
        <v>1</v>
      </c>
      <c r="D4439" s="8">
        <f>SUMIFS(VGSales[Global_Sales],VGSales[Name],A4439)</f>
        <v>0.28000000000000003</v>
      </c>
    </row>
    <row r="4440" spans="1:4" s="8" customFormat="1" x14ac:dyDescent="0.25">
      <c r="A4440" s="8" t="str">
        <v>Nichibutsu Arcade Classics</v>
      </c>
      <c r="B4440" s="8" cm="1">
        <f t="array" ref="B4440">SUM(1*(VGSales[Name]=A4440))</f>
        <v>1</v>
      </c>
      <c r="C4440" s="8" cm="1">
        <f t="array" ref="C4440">ROWS(_xlfn.UNIQUE(_xlfn._xlws.FILTER(VGSales[Genre],VGSales[Name]=A4440)))</f>
        <v>1</v>
      </c>
      <c r="D4440" s="8">
        <f>SUMIFS(VGSales[Global_Sales],VGSales[Name],A4440)</f>
        <v>0.28000000000000003</v>
      </c>
    </row>
    <row r="4441" spans="1:4" s="8" customFormat="1" x14ac:dyDescent="0.25">
      <c r="A4441" s="8" t="str">
        <v>Kenka Bancho: Badass Rumble</v>
      </c>
      <c r="B4441" s="8" cm="1">
        <f t="array" ref="B4441">SUM(1*(VGSales[Name]=A4441))</f>
        <v>1</v>
      </c>
      <c r="C4441" s="8" cm="1">
        <f t="array" ref="C4441">ROWS(_xlfn.UNIQUE(_xlfn._xlws.FILTER(VGSales[Genre],VGSales[Name]=A4441)))</f>
        <v>1</v>
      </c>
      <c r="D4441" s="8">
        <f>SUMIFS(VGSales[Global_Sales],VGSales[Name],A4441)</f>
        <v>0.27</v>
      </c>
    </row>
    <row r="4442" spans="1:4" s="8" customFormat="1" x14ac:dyDescent="0.25">
      <c r="A4442" s="8" t="str">
        <v>Cabela's Trophy Bucks</v>
      </c>
      <c r="B4442" s="8" cm="1">
        <f t="array" ref="B4442">SUM(1*(VGSales[Name]=A4442))</f>
        <v>3</v>
      </c>
      <c r="C4442" s="8" cm="1">
        <f t="array" ref="C4442">ROWS(_xlfn.UNIQUE(_xlfn._xlws.FILTER(VGSales[Genre],VGSales[Name]=A4442)))</f>
        <v>1</v>
      </c>
      <c r="D4442" s="8">
        <f>SUMIFS(VGSales[Global_Sales],VGSales[Name],A4442)</f>
        <v>0.38</v>
      </c>
    </row>
    <row r="4443" spans="1:4" s="8" customFormat="1" x14ac:dyDescent="0.25">
      <c r="A4443" s="8" t="str">
        <v>Moero! Nekketsu Rhythm Damashii: Osu! Tatakae! Ouendan! 2</v>
      </c>
      <c r="B4443" s="8" cm="1">
        <f t="array" ref="B4443">SUM(1*(VGSales[Name]=A4443))</f>
        <v>1</v>
      </c>
      <c r="C4443" s="8" cm="1">
        <f t="array" ref="C4443">ROWS(_xlfn.UNIQUE(_xlfn._xlws.FILTER(VGSales[Genre],VGSales[Name]=A4443)))</f>
        <v>1</v>
      </c>
      <c r="D4443" s="8">
        <f>SUMIFS(VGSales[Global_Sales],VGSales[Name],A4443)</f>
        <v>0.27</v>
      </c>
    </row>
    <row r="4444" spans="1:4" s="8" customFormat="1" x14ac:dyDescent="0.25">
      <c r="A4444" s="8" t="str">
        <v>Q-Ball: Billiards Master</v>
      </c>
      <c r="B4444" s="8" cm="1">
        <f t="array" ref="B4444">SUM(1*(VGSales[Name]=A4444))</f>
        <v>1</v>
      </c>
      <c r="C4444" s="8" cm="1">
        <f t="array" ref="C4444">ROWS(_xlfn.UNIQUE(_xlfn._xlws.FILTER(VGSales[Genre],VGSales[Name]=A4444)))</f>
        <v>1</v>
      </c>
      <c r="D4444" s="8">
        <f>SUMIFS(VGSales[Global_Sales],VGSales[Name],A4444)</f>
        <v>0.27</v>
      </c>
    </row>
    <row r="4445" spans="1:4" s="8" customFormat="1" x14ac:dyDescent="0.25">
      <c r="A4445" s="8" t="str">
        <v>Mr. Do!</v>
      </c>
      <c r="B4445" s="8" cm="1">
        <f t="array" ref="B4445">SUM(1*(VGSales[Name]=A4445))</f>
        <v>1</v>
      </c>
      <c r="C4445" s="8" cm="1">
        <f t="array" ref="C4445">ROWS(_xlfn.UNIQUE(_xlfn._xlws.FILTER(VGSales[Genre],VGSales[Name]=A4445)))</f>
        <v>1</v>
      </c>
      <c r="D4445" s="8">
        <f>SUMIFS(VGSales[Global_Sales],VGSales[Name],A4445)</f>
        <v>0.27</v>
      </c>
    </row>
    <row r="4446" spans="1:4" s="8" customFormat="1" x14ac:dyDescent="0.25">
      <c r="A4446" s="8" t="str">
        <v>How to Train Your Dragon 2</v>
      </c>
      <c r="B4446" s="8" cm="1">
        <f t="array" ref="B4446">SUM(1*(VGSales[Name]=A4446))</f>
        <v>5</v>
      </c>
      <c r="C4446" s="8" cm="1">
        <f t="array" ref="C4446">ROWS(_xlfn.UNIQUE(_xlfn._xlws.FILTER(VGSales[Genre],VGSales[Name]=A4446)))</f>
        <v>1</v>
      </c>
      <c r="D4446" s="8">
        <f>SUMIFS(VGSales[Global_Sales],VGSales[Name],A4446)</f>
        <v>0.94</v>
      </c>
    </row>
    <row r="4447" spans="1:4" s="8" customFormat="1" x14ac:dyDescent="0.25">
      <c r="A4447" s="8" t="str">
        <v>Tao Feng: Fist of the Lotus</v>
      </c>
      <c r="B4447" s="8" cm="1">
        <f t="array" ref="B4447">SUM(1*(VGSales[Name]=A4447))</f>
        <v>1</v>
      </c>
      <c r="C4447" s="8" cm="1">
        <f t="array" ref="C4447">ROWS(_xlfn.UNIQUE(_xlfn._xlws.FILTER(VGSales[Genre],VGSales[Name]=A4447)))</f>
        <v>1</v>
      </c>
      <c r="D4447" s="8">
        <f>SUMIFS(VGSales[Global_Sales],VGSales[Name],A4447)</f>
        <v>0.27</v>
      </c>
    </row>
    <row r="4448" spans="1:4" s="8" customFormat="1" x14ac:dyDescent="0.25">
      <c r="A4448" s="8" t="str">
        <v>Shin Nippon Pro Wrestling: Toukon Retsuden 2</v>
      </c>
      <c r="B4448" s="8" cm="1">
        <f t="array" ref="B4448">SUM(1*(VGSales[Name]=A4448))</f>
        <v>1</v>
      </c>
      <c r="C4448" s="8" cm="1">
        <f t="array" ref="C4448">ROWS(_xlfn.UNIQUE(_xlfn._xlws.FILTER(VGSales[Genre],VGSales[Name]=A4448)))</f>
        <v>1</v>
      </c>
      <c r="D4448" s="8">
        <f>SUMIFS(VGSales[Global_Sales],VGSales[Name],A4448)</f>
        <v>0.27</v>
      </c>
    </row>
    <row r="4449" spans="1:4" s="8" customFormat="1" x14ac:dyDescent="0.25">
      <c r="A4449" s="8" t="str">
        <v>The Legend of Zelda: The Minish Cap(weekly JP sales)</v>
      </c>
      <c r="B4449" s="8" cm="1">
        <f t="array" ref="B4449">SUM(1*(VGSales[Name]=A4449))</f>
        <v>1</v>
      </c>
      <c r="C4449" s="8" cm="1">
        <f t="array" ref="C4449">ROWS(_xlfn.UNIQUE(_xlfn._xlws.FILTER(VGSales[Genre],VGSales[Name]=A4449)))</f>
        <v>1</v>
      </c>
      <c r="D4449" s="8">
        <f>SUMIFS(VGSales[Global_Sales],VGSales[Name],A4449)</f>
        <v>0.27</v>
      </c>
    </row>
    <row r="4450" spans="1:4" s="8" customFormat="1" x14ac:dyDescent="0.25">
      <c r="A4450" s="8" t="str">
        <v>Motocross Maniacs Advance</v>
      </c>
      <c r="B4450" s="8" cm="1">
        <f t="array" ref="B4450">SUM(1*(VGSales[Name]=A4450))</f>
        <v>1</v>
      </c>
      <c r="C4450" s="8" cm="1">
        <f t="array" ref="C4450">ROWS(_xlfn.UNIQUE(_xlfn._xlws.FILTER(VGSales[Genre],VGSales[Name]=A4450)))</f>
        <v>1</v>
      </c>
      <c r="D4450" s="8">
        <f>SUMIFS(VGSales[Global_Sales],VGSales[Name],A4450)</f>
        <v>0.27</v>
      </c>
    </row>
    <row r="4451" spans="1:4" s="8" customFormat="1" x14ac:dyDescent="0.25">
      <c r="A4451" s="8" t="str">
        <v>Resident Evil 2: Dual Shock Edition</v>
      </c>
      <c r="B4451" s="8" cm="1">
        <f t="array" ref="B4451">SUM(1*(VGSales[Name]=A4451))</f>
        <v>1</v>
      </c>
      <c r="C4451" s="8" cm="1">
        <f t="array" ref="C4451">ROWS(_xlfn.UNIQUE(_xlfn._xlws.FILTER(VGSales[Genre],VGSales[Name]=A4451)))</f>
        <v>1</v>
      </c>
      <c r="D4451" s="8">
        <f>SUMIFS(VGSales[Global_Sales],VGSales[Name],A4451)</f>
        <v>0.27</v>
      </c>
    </row>
    <row r="4452" spans="1:4" s="8" customFormat="1" x14ac:dyDescent="0.25">
      <c r="A4452" s="8" t="str">
        <v>M&amp;M's Blast!</v>
      </c>
      <c r="B4452" s="8" cm="1">
        <f t="array" ref="B4452">SUM(1*(VGSales[Name]=A4452))</f>
        <v>1</v>
      </c>
      <c r="C4452" s="8" cm="1">
        <f t="array" ref="C4452">ROWS(_xlfn.UNIQUE(_xlfn._xlws.FILTER(VGSales[Genre],VGSales[Name]=A4452)))</f>
        <v>1</v>
      </c>
      <c r="D4452" s="8">
        <f>SUMIFS(VGSales[Global_Sales],VGSales[Name],A4452)</f>
        <v>0.27</v>
      </c>
    </row>
    <row r="4453" spans="1:4" s="8" customFormat="1" x14ac:dyDescent="0.25">
      <c r="A4453" s="8" t="str">
        <v>Zumba Fitness: World Party</v>
      </c>
      <c r="B4453" s="8" cm="1">
        <f t="array" ref="B4453">SUM(1*(VGSales[Name]=A4453))</f>
        <v>2</v>
      </c>
      <c r="C4453" s="8" cm="1">
        <f t="array" ref="C4453">ROWS(_xlfn.UNIQUE(_xlfn._xlws.FILTER(VGSales[Genre],VGSales[Name]=A4453)))</f>
        <v>1</v>
      </c>
      <c r="D4453" s="8">
        <f>SUMIFS(VGSales[Global_Sales],VGSales[Name],A4453)</f>
        <v>0.5</v>
      </c>
    </row>
    <row r="4454" spans="1:4" s="8" customFormat="1" x14ac:dyDescent="0.25">
      <c r="A4454" s="8" t="str">
        <v>Final Fantasy X International</v>
      </c>
      <c r="B4454" s="8" cm="1">
        <f t="array" ref="B4454">SUM(1*(VGSales[Name]=A4454))</f>
        <v>1</v>
      </c>
      <c r="C4454" s="8" cm="1">
        <f t="array" ref="C4454">ROWS(_xlfn.UNIQUE(_xlfn._xlws.FILTER(VGSales[Genre],VGSales[Name]=A4454)))</f>
        <v>1</v>
      </c>
      <c r="D4454" s="8">
        <f>SUMIFS(VGSales[Global_Sales],VGSales[Name],A4454)</f>
        <v>0.27</v>
      </c>
    </row>
    <row r="4455" spans="1:4" s="8" customFormat="1" x14ac:dyDescent="0.25">
      <c r="A4455" s="8" t="str">
        <v>Tiny Toon Adventures: Plucky's Big Adventure</v>
      </c>
      <c r="B4455" s="8" cm="1">
        <f t="array" ref="B4455">SUM(1*(VGSales[Name]=A4455))</f>
        <v>1</v>
      </c>
      <c r="C4455" s="8" cm="1">
        <f t="array" ref="C4455">ROWS(_xlfn.UNIQUE(_xlfn._xlws.FILTER(VGSales[Genre],VGSales[Name]=A4455)))</f>
        <v>1</v>
      </c>
      <c r="D4455" s="8">
        <f>SUMIFS(VGSales[Global_Sales],VGSales[Name],A4455)</f>
        <v>0.27</v>
      </c>
    </row>
    <row r="4456" spans="1:4" s="8" customFormat="1" x14ac:dyDescent="0.25">
      <c r="A4456" s="8" t="str">
        <v>Indy 500</v>
      </c>
      <c r="B4456" s="8" cm="1">
        <f t="array" ref="B4456">SUM(1*(VGSales[Name]=A4456))</f>
        <v>1</v>
      </c>
      <c r="C4456" s="8" cm="1">
        <f t="array" ref="C4456">ROWS(_xlfn.UNIQUE(_xlfn._xlws.FILTER(VGSales[Genre],VGSales[Name]=A4456)))</f>
        <v>1</v>
      </c>
      <c r="D4456" s="8">
        <f>SUMIFS(VGSales[Global_Sales],VGSales[Name],A4456)</f>
        <v>0.27</v>
      </c>
    </row>
    <row r="4457" spans="1:4" s="8" customFormat="1" x14ac:dyDescent="0.25">
      <c r="A4457" s="8" t="str">
        <v>Littlest Pet Shop: Beach Friends</v>
      </c>
      <c r="B4457" s="8" cm="1">
        <f t="array" ref="B4457">SUM(1*(VGSales[Name]=A4457))</f>
        <v>1</v>
      </c>
      <c r="C4457" s="8" cm="1">
        <f t="array" ref="C4457">ROWS(_xlfn.UNIQUE(_xlfn._xlws.FILTER(VGSales[Genre],VGSales[Name]=A4457)))</f>
        <v>1</v>
      </c>
      <c r="D4457" s="8">
        <f>SUMIFS(VGSales[Global_Sales],VGSales[Name],A4457)</f>
        <v>0.27</v>
      </c>
    </row>
    <row r="4458" spans="1:4" s="8" customFormat="1" x14ac:dyDescent="0.25">
      <c r="A4458" s="8" t="str">
        <v>Suikoden Tierkreis</v>
      </c>
      <c r="B4458" s="8" cm="1">
        <f t="array" ref="B4458">SUM(1*(VGSales[Name]=A4458))</f>
        <v>1</v>
      </c>
      <c r="C4458" s="8" cm="1">
        <f t="array" ref="C4458">ROWS(_xlfn.UNIQUE(_xlfn._xlws.FILTER(VGSales[Genre],VGSales[Name]=A4458)))</f>
        <v>1</v>
      </c>
      <c r="D4458" s="8">
        <f>SUMIFS(VGSales[Global_Sales],VGSales[Name],A4458)</f>
        <v>0.27</v>
      </c>
    </row>
    <row r="4459" spans="1:4" s="8" customFormat="1" x14ac:dyDescent="0.25">
      <c r="A4459" s="8" t="str">
        <v>Evil Dead: Hail to the King</v>
      </c>
      <c r="B4459" s="8" cm="1">
        <f t="array" ref="B4459">SUM(1*(VGSales[Name]=A4459))</f>
        <v>1</v>
      </c>
      <c r="C4459" s="8" cm="1">
        <f t="array" ref="C4459">ROWS(_xlfn.UNIQUE(_xlfn._xlws.FILTER(VGSales[Genre],VGSales[Name]=A4459)))</f>
        <v>1</v>
      </c>
      <c r="D4459" s="8">
        <f>SUMIFS(VGSales[Global_Sales],VGSales[Name],A4459)</f>
        <v>0.27</v>
      </c>
    </row>
    <row r="4460" spans="1:4" s="8" customFormat="1" x14ac:dyDescent="0.25">
      <c r="A4460" s="8" t="str">
        <v>Dragon Ball GT: Final Bout</v>
      </c>
      <c r="B4460" s="8" cm="1">
        <f t="array" ref="B4460">SUM(1*(VGSales[Name]=A4460))</f>
        <v>1</v>
      </c>
      <c r="C4460" s="8" cm="1">
        <f t="array" ref="C4460">ROWS(_xlfn.UNIQUE(_xlfn._xlws.FILTER(VGSales[Genre],VGSales[Name]=A4460)))</f>
        <v>1</v>
      </c>
      <c r="D4460" s="8">
        <f>SUMIFS(VGSales[Global_Sales],VGSales[Name],A4460)</f>
        <v>0.27</v>
      </c>
    </row>
    <row r="4461" spans="1:4" s="8" customFormat="1" x14ac:dyDescent="0.25">
      <c r="A4461" s="8" t="str">
        <v>Burstrick: Wake Boarding!!</v>
      </c>
      <c r="B4461" s="8" cm="1">
        <f t="array" ref="B4461">SUM(1*(VGSales[Name]=A4461))</f>
        <v>1</v>
      </c>
      <c r="C4461" s="8" cm="1">
        <f t="array" ref="C4461">ROWS(_xlfn.UNIQUE(_xlfn._xlws.FILTER(VGSales[Genre],VGSales[Name]=A4461)))</f>
        <v>1</v>
      </c>
      <c r="D4461" s="8">
        <f>SUMIFS(VGSales[Global_Sales],VGSales[Name],A4461)</f>
        <v>0.27</v>
      </c>
    </row>
    <row r="4462" spans="1:4" s="8" customFormat="1" x14ac:dyDescent="0.25">
      <c r="A4462" s="8" t="str">
        <v>Dave Mirra Freestyle BMX: Maximum Remix</v>
      </c>
      <c r="B4462" s="8" cm="1">
        <f t="array" ref="B4462">SUM(1*(VGSales[Name]=A4462))</f>
        <v>1</v>
      </c>
      <c r="C4462" s="8" cm="1">
        <f t="array" ref="C4462">ROWS(_xlfn.UNIQUE(_xlfn._xlws.FILTER(VGSales[Genre],VGSales[Name]=A4462)))</f>
        <v>1</v>
      </c>
      <c r="D4462" s="8">
        <f>SUMIFS(VGSales[Global_Sales],VGSales[Name],A4462)</f>
        <v>0.27</v>
      </c>
    </row>
    <row r="4463" spans="1:4" s="8" customFormat="1" x14ac:dyDescent="0.25">
      <c r="A4463" s="8" t="str">
        <v>Divinity: Original Sin</v>
      </c>
      <c r="B4463" s="8" cm="1">
        <f t="array" ref="B4463">SUM(1*(VGSales[Name]=A4463))</f>
        <v>3</v>
      </c>
      <c r="C4463" s="8" cm="1">
        <f t="array" ref="C4463">ROWS(_xlfn.UNIQUE(_xlfn._xlws.FILTER(VGSales[Genre],VGSales[Name]=A4463)))</f>
        <v>1</v>
      </c>
      <c r="D4463" s="8">
        <f>SUMIFS(VGSales[Global_Sales],VGSales[Name],A4463)</f>
        <v>0.36000000000000004</v>
      </c>
    </row>
    <row r="4464" spans="1:4" s="8" customFormat="1" x14ac:dyDescent="0.25">
      <c r="A4464" s="8" t="str">
        <v>Hatsune Miku: Project Diva f</v>
      </c>
      <c r="B4464" s="8" cm="1">
        <f t="array" ref="B4464">SUM(1*(VGSales[Name]=A4464))</f>
        <v>2</v>
      </c>
      <c r="C4464" s="8" cm="1">
        <f t="array" ref="C4464">ROWS(_xlfn.UNIQUE(_xlfn._xlws.FILTER(VGSales[Genre],VGSales[Name]=A4464)))</f>
        <v>1</v>
      </c>
      <c r="D4464" s="8">
        <f>SUMIFS(VGSales[Global_Sales],VGSales[Name],A4464)</f>
        <v>0.5</v>
      </c>
    </row>
    <row r="4465" spans="1:4" s="8" customFormat="1" x14ac:dyDescent="0.25">
      <c r="A4465" s="8" t="str">
        <v>Resident Evil: Deadly Silence</v>
      </c>
      <c r="B4465" s="8" cm="1">
        <f t="array" ref="B4465">SUM(1*(VGSales[Name]=A4465))</f>
        <v>1</v>
      </c>
      <c r="C4465" s="8" cm="1">
        <f t="array" ref="C4465">ROWS(_xlfn.UNIQUE(_xlfn._xlws.FILTER(VGSales[Genre],VGSales[Name]=A4465)))</f>
        <v>1</v>
      </c>
      <c r="D4465" s="8">
        <f>SUMIFS(VGSales[Global_Sales],VGSales[Name],A4465)</f>
        <v>0.27</v>
      </c>
    </row>
    <row r="4466" spans="1:4" s="8" customFormat="1" x14ac:dyDescent="0.25">
      <c r="A4466" s="8" t="str">
        <v>Pac-Pix</v>
      </c>
      <c r="B4466" s="8" cm="1">
        <f t="array" ref="B4466">SUM(1*(VGSales[Name]=A4466))</f>
        <v>1</v>
      </c>
      <c r="C4466" s="8" cm="1">
        <f t="array" ref="C4466">ROWS(_xlfn.UNIQUE(_xlfn._xlws.FILTER(VGSales[Genre],VGSales[Name]=A4466)))</f>
        <v>1</v>
      </c>
      <c r="D4466" s="8">
        <f>SUMIFS(VGSales[Global_Sales],VGSales[Name],A4466)</f>
        <v>0.27</v>
      </c>
    </row>
    <row r="4467" spans="1:4" s="8" customFormat="1" x14ac:dyDescent="0.25">
      <c r="A4467" s="8" t="str">
        <v>Beamrider</v>
      </c>
      <c r="B4467" s="8" cm="1">
        <f t="array" ref="B4467">SUM(1*(VGSales[Name]=A4467))</f>
        <v>1</v>
      </c>
      <c r="C4467" s="8" cm="1">
        <f t="array" ref="C4467">ROWS(_xlfn.UNIQUE(_xlfn._xlws.FILTER(VGSales[Genre],VGSales[Name]=A4467)))</f>
        <v>1</v>
      </c>
      <c r="D4467" s="8">
        <f>SUMIFS(VGSales[Global_Sales],VGSales[Name],A4467)</f>
        <v>0.27</v>
      </c>
    </row>
    <row r="4468" spans="1:4" s="8" customFormat="1" x14ac:dyDescent="0.25">
      <c r="A4468" s="8" t="str">
        <v>Athens 2004</v>
      </c>
      <c r="B4468" s="8" cm="1">
        <f t="array" ref="B4468">SUM(1*(VGSales[Name]=A4468))</f>
        <v>1</v>
      </c>
      <c r="C4468" s="8" cm="1">
        <f t="array" ref="C4468">ROWS(_xlfn.UNIQUE(_xlfn._xlws.FILTER(VGSales[Genre],VGSales[Name]=A4468)))</f>
        <v>1</v>
      </c>
      <c r="D4468" s="8">
        <f>SUMIFS(VGSales[Global_Sales],VGSales[Name],A4468)</f>
        <v>0.27</v>
      </c>
    </row>
    <row r="4469" spans="1:4" s="8" customFormat="1" x14ac:dyDescent="0.25">
      <c r="A4469" s="8" t="str">
        <v>Gunship</v>
      </c>
      <c r="B4469" s="8" cm="1">
        <f t="array" ref="B4469">SUM(1*(VGSales[Name]=A4469))</f>
        <v>1</v>
      </c>
      <c r="C4469" s="8" cm="1">
        <f t="array" ref="C4469">ROWS(_xlfn.UNIQUE(_xlfn._xlws.FILTER(VGSales[Genre],VGSales[Name]=A4469)))</f>
        <v>1</v>
      </c>
      <c r="D4469" s="8">
        <f>SUMIFS(VGSales[Global_Sales],VGSales[Name],A4469)</f>
        <v>0.27</v>
      </c>
    </row>
    <row r="4470" spans="1:4" s="8" customFormat="1" x14ac:dyDescent="0.25">
      <c r="A4470" s="8" t="str">
        <v>Jikkyou Powerful Pro Yakyuu Portable 4</v>
      </c>
      <c r="B4470" s="8" cm="1">
        <f t="array" ref="B4470">SUM(1*(VGSales[Name]=A4470))</f>
        <v>1</v>
      </c>
      <c r="C4470" s="8" cm="1">
        <f t="array" ref="C4470">ROWS(_xlfn.UNIQUE(_xlfn._xlws.FILTER(VGSales[Genre],VGSales[Name]=A4470)))</f>
        <v>1</v>
      </c>
      <c r="D4470" s="8">
        <f>SUMIFS(VGSales[Global_Sales],VGSales[Name],A4470)</f>
        <v>0.27</v>
      </c>
    </row>
    <row r="4471" spans="1:4" s="8" customFormat="1" x14ac:dyDescent="0.25">
      <c r="A4471" s="8" t="str">
        <v>SD Gundam G Generation Portable</v>
      </c>
      <c r="B4471" s="8" cm="1">
        <f t="array" ref="B4471">SUM(1*(VGSales[Name]=A4471))</f>
        <v>1</v>
      </c>
      <c r="C4471" s="8" cm="1">
        <f t="array" ref="C4471">ROWS(_xlfn.UNIQUE(_xlfn._xlws.FILTER(VGSales[Genre],VGSales[Name]=A4471)))</f>
        <v>1</v>
      </c>
      <c r="D4471" s="8">
        <f>SUMIFS(VGSales[Global_Sales],VGSales[Name],A4471)</f>
        <v>0.27</v>
      </c>
    </row>
    <row r="4472" spans="1:4" s="8" customFormat="1" x14ac:dyDescent="0.25">
      <c r="A4472" s="8" t="str">
        <v>Sydney 2000</v>
      </c>
      <c r="B4472" s="8" cm="1">
        <f t="array" ref="B4472">SUM(1*(VGSales[Name]=A4472))</f>
        <v>1</v>
      </c>
      <c r="C4472" s="8" cm="1">
        <f t="array" ref="C4472">ROWS(_xlfn.UNIQUE(_xlfn._xlws.FILTER(VGSales[Genre],VGSales[Name]=A4472)))</f>
        <v>1</v>
      </c>
      <c r="D4472" s="8">
        <f>SUMIFS(VGSales[Global_Sales],VGSales[Name],A4472)</f>
        <v>0.27</v>
      </c>
    </row>
    <row r="4473" spans="1:4" s="8" customFormat="1" x14ac:dyDescent="0.25">
      <c r="A4473" s="8" t="str">
        <v>Pro Race Driver</v>
      </c>
      <c r="B4473" s="8" cm="1">
        <f t="array" ref="B4473">SUM(1*(VGSales[Name]=A4473))</f>
        <v>2</v>
      </c>
      <c r="C4473" s="8" cm="1">
        <f t="array" ref="C4473">ROWS(_xlfn.UNIQUE(_xlfn._xlws.FILTER(VGSales[Genre],VGSales[Name]=A4473)))</f>
        <v>1</v>
      </c>
      <c r="D4473" s="8">
        <f>SUMIFS(VGSales[Global_Sales],VGSales[Name],A4473)</f>
        <v>0.31</v>
      </c>
    </row>
    <row r="4474" spans="1:4" s="8" customFormat="1" x14ac:dyDescent="0.25">
      <c r="A4474" s="8" t="str">
        <v>Baten Kaitos: Eternal Wings and the Lost Ocean</v>
      </c>
      <c r="B4474" s="8" cm="1">
        <f t="array" ref="B4474">SUM(1*(VGSales[Name]=A4474))</f>
        <v>1</v>
      </c>
      <c r="C4474" s="8" cm="1">
        <f t="array" ref="C4474">ROWS(_xlfn.UNIQUE(_xlfn._xlws.FILTER(VGSales[Genre],VGSales[Name]=A4474)))</f>
        <v>1</v>
      </c>
      <c r="D4474" s="8">
        <f>SUMIFS(VGSales[Global_Sales],VGSales[Name],A4474)</f>
        <v>0.27</v>
      </c>
    </row>
    <row r="4475" spans="1:4" s="8" customFormat="1" x14ac:dyDescent="0.25">
      <c r="A4475" s="8" t="str">
        <v>Bishoujo Senshi Sailormoon R</v>
      </c>
      <c r="B4475" s="8" cm="1">
        <f t="array" ref="B4475">SUM(1*(VGSales[Name]=A4475))</f>
        <v>1</v>
      </c>
      <c r="C4475" s="8" cm="1">
        <f t="array" ref="C4475">ROWS(_xlfn.UNIQUE(_xlfn._xlws.FILTER(VGSales[Genre],VGSales[Name]=A4475)))</f>
        <v>1</v>
      </c>
      <c r="D4475" s="8">
        <f>SUMIFS(VGSales[Global_Sales],VGSales[Name],A4475)</f>
        <v>0.27</v>
      </c>
    </row>
    <row r="4476" spans="1:4" s="8" customFormat="1" x14ac:dyDescent="0.25">
      <c r="A4476" s="8" t="str">
        <v>The Club</v>
      </c>
      <c r="B4476" s="8" cm="1">
        <f t="array" ref="B4476">SUM(1*(VGSales[Name]=A4476))</f>
        <v>2</v>
      </c>
      <c r="C4476" s="8" cm="1">
        <f t="array" ref="C4476">ROWS(_xlfn.UNIQUE(_xlfn._xlws.FILTER(VGSales[Genre],VGSales[Name]=A4476)))</f>
        <v>1</v>
      </c>
      <c r="D4476" s="8">
        <f>SUMIFS(VGSales[Global_Sales],VGSales[Name],A4476)</f>
        <v>0.5</v>
      </c>
    </row>
    <row r="4477" spans="1:4" s="8" customFormat="1" x14ac:dyDescent="0.25">
      <c r="A4477" s="8" t="str">
        <v>Slam Dunk: Yonkyo Taiketsu!!</v>
      </c>
      <c r="B4477" s="8" cm="1">
        <f t="array" ref="B4477">SUM(1*(VGSales[Name]=A4477))</f>
        <v>1</v>
      </c>
      <c r="C4477" s="8" cm="1">
        <f t="array" ref="C4477">ROWS(_xlfn.UNIQUE(_xlfn._xlws.FILTER(VGSales[Genre],VGSales[Name]=A4477)))</f>
        <v>1</v>
      </c>
      <c r="D4477" s="8">
        <f>SUMIFS(VGSales[Global_Sales],VGSales[Name],A4477)</f>
        <v>0.27</v>
      </c>
    </row>
    <row r="4478" spans="1:4" s="8" customFormat="1" x14ac:dyDescent="0.25">
      <c r="A4478" s="8" t="str">
        <v>Rhythm Thief &amp; the Emperor's Treasure</v>
      </c>
      <c r="B4478" s="8" cm="1">
        <f t="array" ref="B4478">SUM(1*(VGSales[Name]=A4478))</f>
        <v>1</v>
      </c>
      <c r="C4478" s="8" cm="1">
        <f t="array" ref="C4478">ROWS(_xlfn.UNIQUE(_xlfn._xlws.FILTER(VGSales[Genre],VGSales[Name]=A4478)))</f>
        <v>1</v>
      </c>
      <c r="D4478" s="8">
        <f>SUMIFS(VGSales[Global_Sales],VGSales[Name],A4478)</f>
        <v>0.27</v>
      </c>
    </row>
    <row r="4479" spans="1:4" s="8" customFormat="1" x14ac:dyDescent="0.25">
      <c r="A4479" s="8" t="str">
        <v>Rocky: Legends</v>
      </c>
      <c r="B4479" s="8" cm="1">
        <f t="array" ref="B4479">SUM(1*(VGSales[Name]=A4479))</f>
        <v>2</v>
      </c>
      <c r="C4479" s="8" cm="1">
        <f t="array" ref="C4479">ROWS(_xlfn.UNIQUE(_xlfn._xlws.FILTER(VGSales[Genre],VGSales[Name]=A4479)))</f>
        <v>1</v>
      </c>
      <c r="D4479" s="8">
        <f>SUMIFS(VGSales[Global_Sales],VGSales[Name],A4479)</f>
        <v>0.37</v>
      </c>
    </row>
    <row r="4480" spans="1:4" s="8" customFormat="1" x14ac:dyDescent="0.25">
      <c r="A4480" s="8" t="str">
        <v>NickToons: Racing</v>
      </c>
      <c r="B4480" s="8" cm="1">
        <f t="array" ref="B4480">SUM(1*(VGSales[Name]=A4480))</f>
        <v>2</v>
      </c>
      <c r="C4480" s="8" cm="1">
        <f t="array" ref="C4480">ROWS(_xlfn.UNIQUE(_xlfn._xlws.FILTER(VGSales[Genre],VGSales[Name]=A4480)))</f>
        <v>1</v>
      </c>
      <c r="D4480" s="8">
        <f>SUMIFS(VGSales[Global_Sales],VGSales[Name],A4480)</f>
        <v>0.44000000000000006</v>
      </c>
    </row>
    <row r="4481" spans="1:4" s="8" customFormat="1" x14ac:dyDescent="0.25">
      <c r="A4481" s="8" t="str">
        <v>MotionSports: Adrenaline</v>
      </c>
      <c r="B4481" s="8" cm="1">
        <f t="array" ref="B4481">SUM(1*(VGSales[Name]=A4481))</f>
        <v>2</v>
      </c>
      <c r="C4481" s="8" cm="1">
        <f t="array" ref="C4481">ROWS(_xlfn.UNIQUE(_xlfn._xlws.FILTER(VGSales[Genre],VGSales[Name]=A4481)))</f>
        <v>1</v>
      </c>
      <c r="D4481" s="8">
        <f>SUMIFS(VGSales[Global_Sales],VGSales[Name],A4481)</f>
        <v>0.43000000000000005</v>
      </c>
    </row>
    <row r="4482" spans="1:4" s="8" customFormat="1" x14ac:dyDescent="0.25">
      <c r="A4482" s="8" t="str">
        <v>Flag Capture</v>
      </c>
      <c r="B4482" s="8" cm="1">
        <f t="array" ref="B4482">SUM(1*(VGSales[Name]=A4482))</f>
        <v>1</v>
      </c>
      <c r="C4482" s="8" cm="1">
        <f t="array" ref="C4482">ROWS(_xlfn.UNIQUE(_xlfn._xlws.FILTER(VGSales[Genre],VGSales[Name]=A4482)))</f>
        <v>1</v>
      </c>
      <c r="D4482" s="8">
        <f>SUMIFS(VGSales[Global_Sales],VGSales[Name],A4482)</f>
        <v>0.27</v>
      </c>
    </row>
    <row r="4483" spans="1:4" s="8" customFormat="1" x14ac:dyDescent="0.25">
      <c r="A4483" s="8" t="str">
        <v>Bridge</v>
      </c>
      <c r="B4483" s="8" cm="1">
        <f t="array" ref="B4483">SUM(1*(VGSales[Name]=A4483))</f>
        <v>1</v>
      </c>
      <c r="C4483" s="8" cm="1">
        <f t="array" ref="C4483">ROWS(_xlfn.UNIQUE(_xlfn._xlws.FILTER(VGSales[Genre],VGSales[Name]=A4483)))</f>
        <v>1</v>
      </c>
      <c r="D4483" s="8">
        <f>SUMIFS(VGSales[Global_Sales],VGSales[Name],A4483)</f>
        <v>0.27</v>
      </c>
    </row>
    <row r="4484" spans="1:4" s="8" customFormat="1" x14ac:dyDescent="0.25">
      <c r="A4484" s="8" t="str">
        <v>RalliSport Challenge 2</v>
      </c>
      <c r="B4484" s="8" cm="1">
        <f t="array" ref="B4484">SUM(1*(VGSales[Name]=A4484))</f>
        <v>1</v>
      </c>
      <c r="C4484" s="8" cm="1">
        <f t="array" ref="C4484">ROWS(_xlfn.UNIQUE(_xlfn._xlws.FILTER(VGSales[Genre],VGSales[Name]=A4484)))</f>
        <v>1</v>
      </c>
      <c r="D4484" s="8">
        <f>SUMIFS(VGSales[Global_Sales],VGSales[Name],A4484)</f>
        <v>0.27</v>
      </c>
    </row>
    <row r="4485" spans="1:4" s="8" customFormat="1" x14ac:dyDescent="0.25">
      <c r="A4485" s="8" t="str">
        <v>Fushigi no Dungeon: Fuurai no Shiren GB: Tsukikagemura no Kaibutsu</v>
      </c>
      <c r="B4485" s="8" cm="1">
        <f t="array" ref="B4485">SUM(1*(VGSales[Name]=A4485))</f>
        <v>1</v>
      </c>
      <c r="C4485" s="8" cm="1">
        <f t="array" ref="C4485">ROWS(_xlfn.UNIQUE(_xlfn._xlws.FILTER(VGSales[Genre],VGSales[Name]=A4485)))</f>
        <v>1</v>
      </c>
      <c r="D4485" s="8">
        <f>SUMIFS(VGSales[Global_Sales],VGSales[Name],A4485)</f>
        <v>0.27</v>
      </c>
    </row>
    <row r="4486" spans="1:4" s="8" customFormat="1" x14ac:dyDescent="0.25">
      <c r="A4486" s="8" t="str">
        <v>Wave Rally</v>
      </c>
      <c r="B4486" s="8" cm="1">
        <f t="array" ref="B4486">SUM(1*(VGSales[Name]=A4486))</f>
        <v>1</v>
      </c>
      <c r="C4486" s="8" cm="1">
        <f t="array" ref="C4486">ROWS(_xlfn.UNIQUE(_xlfn._xlws.FILTER(VGSales[Genre],VGSales[Name]=A4486)))</f>
        <v>1</v>
      </c>
      <c r="D4486" s="8">
        <f>SUMIFS(VGSales[Global_Sales],VGSales[Name],A4486)</f>
        <v>0.27</v>
      </c>
    </row>
    <row r="4487" spans="1:4" s="8" customFormat="1" x14ac:dyDescent="0.25">
      <c r="A4487" s="8" t="str">
        <v>Disgaea 5: Alliance of Vengeance</v>
      </c>
      <c r="B4487" s="8" cm="1">
        <f t="array" ref="B4487">SUM(1*(VGSales[Name]=A4487))</f>
        <v>1</v>
      </c>
      <c r="C4487" s="8" cm="1">
        <f t="array" ref="C4487">ROWS(_xlfn.UNIQUE(_xlfn._xlws.FILTER(VGSales[Genre],VGSales[Name]=A4487)))</f>
        <v>1</v>
      </c>
      <c r="D4487" s="8">
        <f>SUMIFS(VGSales[Global_Sales],VGSales[Name],A4487)</f>
        <v>0.27</v>
      </c>
    </row>
    <row r="4488" spans="1:4" s="8" customFormat="1" x14ac:dyDescent="0.25">
      <c r="A4488" s="8" t="str">
        <v>Battle of Giants: Mutant Insects</v>
      </c>
      <c r="B4488" s="8" cm="1">
        <f t="array" ref="B4488">SUM(1*(VGSales[Name]=A4488))</f>
        <v>1</v>
      </c>
      <c r="C4488" s="8" cm="1">
        <f t="array" ref="C4488">ROWS(_xlfn.UNIQUE(_xlfn._xlws.FILTER(VGSales[Genre],VGSales[Name]=A4488)))</f>
        <v>1</v>
      </c>
      <c r="D4488" s="8">
        <f>SUMIFS(VGSales[Global_Sales],VGSales[Name],A4488)</f>
        <v>0.27</v>
      </c>
    </row>
    <row r="4489" spans="1:4" s="8" customFormat="1" x14ac:dyDescent="0.25">
      <c r="A4489" s="8" t="str">
        <v>Sengoku Basara 4</v>
      </c>
      <c r="B4489" s="8" cm="1">
        <f t="array" ref="B4489">SUM(1*(VGSales[Name]=A4489))</f>
        <v>1</v>
      </c>
      <c r="C4489" s="8" cm="1">
        <f t="array" ref="C4489">ROWS(_xlfn.UNIQUE(_xlfn._xlws.FILTER(VGSales[Genre],VGSales[Name]=A4489)))</f>
        <v>1</v>
      </c>
      <c r="D4489" s="8">
        <f>SUMIFS(VGSales[Global_Sales],VGSales[Name],A4489)</f>
        <v>0.27</v>
      </c>
    </row>
    <row r="4490" spans="1:4" s="8" customFormat="1" x14ac:dyDescent="0.25">
      <c r="A4490" s="8" t="str">
        <v>Yu-Gi-Oh! The Sacred Cards (JP weekly sales)</v>
      </c>
      <c r="B4490" s="8" cm="1">
        <f t="array" ref="B4490">SUM(1*(VGSales[Name]=A4490))</f>
        <v>1</v>
      </c>
      <c r="C4490" s="8" cm="1">
        <f t="array" ref="C4490">ROWS(_xlfn.UNIQUE(_xlfn._xlws.FILTER(VGSales[Genre],VGSales[Name]=A4490)))</f>
        <v>1</v>
      </c>
      <c r="D4490" s="8">
        <f>SUMIFS(VGSales[Global_Sales],VGSales[Name],A4490)</f>
        <v>0.27</v>
      </c>
    </row>
    <row r="4491" spans="1:4" s="8" customFormat="1" x14ac:dyDescent="0.25">
      <c r="A4491" s="8" t="str">
        <v>WWE Road to WrestleMania X8</v>
      </c>
      <c r="B4491" s="8" cm="1">
        <f t="array" ref="B4491">SUM(1*(VGSales[Name]=A4491))</f>
        <v>1</v>
      </c>
      <c r="C4491" s="8" cm="1">
        <f t="array" ref="C4491">ROWS(_xlfn.UNIQUE(_xlfn._xlws.FILTER(VGSales[Genre],VGSales[Name]=A4491)))</f>
        <v>1</v>
      </c>
      <c r="D4491" s="8">
        <f>SUMIFS(VGSales[Global_Sales],VGSales[Name],A4491)</f>
        <v>0.27</v>
      </c>
    </row>
    <row r="4492" spans="1:4" s="8" customFormat="1" x14ac:dyDescent="0.25">
      <c r="A4492" s="8" t="str">
        <v>Medarot 3: Kabuto / Kuwagata Version</v>
      </c>
      <c r="B4492" s="8" cm="1">
        <f t="array" ref="B4492">SUM(1*(VGSales[Name]=A4492))</f>
        <v>1</v>
      </c>
      <c r="C4492" s="8" cm="1">
        <f t="array" ref="C4492">ROWS(_xlfn.UNIQUE(_xlfn._xlws.FILTER(VGSales[Genre],VGSales[Name]=A4492)))</f>
        <v>1</v>
      </c>
      <c r="D4492" s="8">
        <f>SUMIFS(VGSales[Global_Sales],VGSales[Name],A4492)</f>
        <v>0.27</v>
      </c>
    </row>
    <row r="4493" spans="1:4" s="8" customFormat="1" x14ac:dyDescent="0.25">
      <c r="A4493" s="8" t="str">
        <v>Fullmetal Alchemist 2: Curse of the Crimson Elixir</v>
      </c>
      <c r="B4493" s="8" cm="1">
        <f t="array" ref="B4493">SUM(1*(VGSales[Name]=A4493))</f>
        <v>1</v>
      </c>
      <c r="C4493" s="8" cm="1">
        <f t="array" ref="C4493">ROWS(_xlfn.UNIQUE(_xlfn._xlws.FILTER(VGSales[Genre],VGSales[Name]=A4493)))</f>
        <v>1</v>
      </c>
      <c r="D4493" s="8">
        <f>SUMIFS(VGSales[Global_Sales],VGSales[Name],A4493)</f>
        <v>0.27</v>
      </c>
    </row>
    <row r="4494" spans="1:4" s="8" customFormat="1" x14ac:dyDescent="0.25">
      <c r="A4494" s="8" t="str">
        <v>Sherlock Holmes: Crimes &amp; Punishments</v>
      </c>
      <c r="B4494" s="8" cm="1">
        <f t="array" ref="B4494">SUM(1*(VGSales[Name]=A4494))</f>
        <v>5</v>
      </c>
      <c r="C4494" s="8" cm="1">
        <f t="array" ref="C4494">ROWS(_xlfn.UNIQUE(_xlfn._xlws.FILTER(VGSales[Genre],VGSales[Name]=A4494)))</f>
        <v>1</v>
      </c>
      <c r="D4494" s="8">
        <f>SUMIFS(VGSales[Global_Sales],VGSales[Name],A4494)</f>
        <v>0.54</v>
      </c>
    </row>
    <row r="4495" spans="1:4" s="8" customFormat="1" x14ac:dyDescent="0.25">
      <c r="A4495" s="8" t="str">
        <v>BloodRayne 2</v>
      </c>
      <c r="B4495" s="8" cm="1">
        <f t="array" ref="B4495">SUM(1*(VGSales[Name]=A4495))</f>
        <v>2</v>
      </c>
      <c r="C4495" s="8" cm="1">
        <f t="array" ref="C4495">ROWS(_xlfn.UNIQUE(_xlfn._xlws.FILTER(VGSales[Genre],VGSales[Name]=A4495)))</f>
        <v>1</v>
      </c>
      <c r="D4495" s="8">
        <f>SUMIFS(VGSales[Global_Sales],VGSales[Name],A4495)</f>
        <v>0.42000000000000004</v>
      </c>
    </row>
    <row r="4496" spans="1:4" s="8" customFormat="1" x14ac:dyDescent="0.25">
      <c r="A4496" s="8" t="str">
        <v>Reader Rabbit Kindergarten</v>
      </c>
      <c r="B4496" s="8" cm="1">
        <f t="array" ref="B4496">SUM(1*(VGSales[Name]=A4496))</f>
        <v>2</v>
      </c>
      <c r="C4496" s="8" cm="1">
        <f t="array" ref="C4496">ROWS(_xlfn.UNIQUE(_xlfn._xlws.FILTER(VGSales[Genre],VGSales[Name]=A4496)))</f>
        <v>1</v>
      </c>
      <c r="D4496" s="8">
        <f>SUMIFS(VGSales[Global_Sales],VGSales[Name],A4496)</f>
        <v>0.4</v>
      </c>
    </row>
    <row r="4497" spans="1:4" s="8" customFormat="1" x14ac:dyDescent="0.25">
      <c r="A4497" s="8" t="str">
        <v>NBA In The Zone '98</v>
      </c>
      <c r="B4497" s="8" cm="1">
        <f t="array" ref="B4497">SUM(1*(VGSales[Name]=A4497))</f>
        <v>1</v>
      </c>
      <c r="C4497" s="8" cm="1">
        <f t="array" ref="C4497">ROWS(_xlfn.UNIQUE(_xlfn._xlws.FILTER(VGSales[Genre],VGSales[Name]=A4497)))</f>
        <v>1</v>
      </c>
      <c r="D4497" s="8">
        <f>SUMIFS(VGSales[Global_Sales],VGSales[Name],A4497)</f>
        <v>0.27</v>
      </c>
    </row>
    <row r="4498" spans="1:4" s="8" customFormat="1" x14ac:dyDescent="0.25">
      <c r="A4498" s="8" t="str">
        <v>Jikkyou Powerful Pro Yakyuu 5</v>
      </c>
      <c r="B4498" s="8" cm="1">
        <f t="array" ref="B4498">SUM(1*(VGSales[Name]=A4498))</f>
        <v>1</v>
      </c>
      <c r="C4498" s="8" cm="1">
        <f t="array" ref="C4498">ROWS(_xlfn.UNIQUE(_xlfn._xlws.FILTER(VGSales[Genre],VGSales[Name]=A4498)))</f>
        <v>1</v>
      </c>
      <c r="D4498" s="8">
        <f>SUMIFS(VGSales[Global_Sales],VGSales[Name],A4498)</f>
        <v>0.27</v>
      </c>
    </row>
    <row r="4499" spans="1:4" s="8" customFormat="1" x14ac:dyDescent="0.25">
      <c r="A4499" s="8" t="str">
        <v>NBA Jam 99</v>
      </c>
      <c r="B4499" s="8" cm="1">
        <f t="array" ref="B4499">SUM(1*(VGSales[Name]=A4499))</f>
        <v>1</v>
      </c>
      <c r="C4499" s="8" cm="1">
        <f t="array" ref="C4499">ROWS(_xlfn.UNIQUE(_xlfn._xlws.FILTER(VGSales[Genre],VGSales[Name]=A4499)))</f>
        <v>1</v>
      </c>
      <c r="D4499" s="8">
        <f>SUMIFS(VGSales[Global_Sales],VGSales[Name],A4499)</f>
        <v>0.27</v>
      </c>
    </row>
    <row r="4500" spans="1:4" s="8" customFormat="1" x14ac:dyDescent="0.25">
      <c r="A4500" s="8" t="str">
        <v>Shadow Man</v>
      </c>
      <c r="B4500" s="8" cm="1">
        <f t="array" ref="B4500">SUM(1*(VGSales[Name]=A4500))</f>
        <v>2</v>
      </c>
      <c r="C4500" s="8" cm="1">
        <f t="array" ref="C4500">ROWS(_xlfn.UNIQUE(_xlfn._xlws.FILTER(VGSales[Genre],VGSales[Name]=A4500)))</f>
        <v>1</v>
      </c>
      <c r="D4500" s="8">
        <f>SUMIFS(VGSales[Global_Sales],VGSales[Name],A4500)</f>
        <v>0.52</v>
      </c>
    </row>
    <row r="4501" spans="1:4" s="8" customFormat="1" x14ac:dyDescent="0.25">
      <c r="A4501" s="8" t="str">
        <v>Shadow of Rome</v>
      </c>
      <c r="B4501" s="8" cm="1">
        <f t="array" ref="B4501">SUM(1*(VGSales[Name]=A4501))</f>
        <v>1</v>
      </c>
      <c r="C4501" s="8" cm="1">
        <f t="array" ref="C4501">ROWS(_xlfn.UNIQUE(_xlfn._xlws.FILTER(VGSales[Genre],VGSales[Name]=A4501)))</f>
        <v>1</v>
      </c>
      <c r="D4501" s="8">
        <f>SUMIFS(VGSales[Global_Sales],VGSales[Name],A4501)</f>
        <v>0.27</v>
      </c>
    </row>
    <row r="4502" spans="1:4" s="8" customFormat="1" x14ac:dyDescent="0.25">
      <c r="A4502" s="8" t="str">
        <v>Tohoku Daigaku Karei Igaku Kenkyuusho - Kawashima Ryuuta Kyouju Kanshuu - Mono Sugoku Nou o Kitaeru 5-Funkan no Oni Training</v>
      </c>
      <c r="B4502" s="8" cm="1">
        <f t="array" ref="B4502">SUM(1*(VGSales[Name]=A4502))</f>
        <v>1</v>
      </c>
      <c r="C4502" s="8" cm="1">
        <f t="array" ref="C4502">ROWS(_xlfn.UNIQUE(_xlfn._xlws.FILTER(VGSales[Genre],VGSales[Name]=A4502)))</f>
        <v>1</v>
      </c>
      <c r="D4502" s="8">
        <f>SUMIFS(VGSales[Global_Sales],VGSales[Name],A4502)</f>
        <v>0.27</v>
      </c>
    </row>
    <row r="4503" spans="1:4" s="8" customFormat="1" x14ac:dyDescent="0.25">
      <c r="A4503" s="8" t="str">
        <v>Tales of Eternia</v>
      </c>
      <c r="B4503" s="8" cm="1">
        <f t="array" ref="B4503">SUM(1*(VGSales[Name]=A4503))</f>
        <v>1</v>
      </c>
      <c r="C4503" s="8" cm="1">
        <f t="array" ref="C4503">ROWS(_xlfn.UNIQUE(_xlfn._xlws.FILTER(VGSales[Genre],VGSales[Name]=A4503)))</f>
        <v>1</v>
      </c>
      <c r="D4503" s="8">
        <f>SUMIFS(VGSales[Global_Sales],VGSales[Name],A4503)</f>
        <v>0.27</v>
      </c>
    </row>
    <row r="4504" spans="1:4" s="8" customFormat="1" x14ac:dyDescent="0.25">
      <c r="A4504" s="8" t="str">
        <v>Ben 10 Triple Pack</v>
      </c>
      <c r="B4504" s="8" cm="1">
        <f t="array" ref="B4504">SUM(1*(VGSales[Name]=A4504))</f>
        <v>1</v>
      </c>
      <c r="C4504" s="8" cm="1">
        <f t="array" ref="C4504">ROWS(_xlfn.UNIQUE(_xlfn._xlws.FILTER(VGSales[Genre],VGSales[Name]=A4504)))</f>
        <v>1</v>
      </c>
      <c r="D4504" s="8">
        <f>SUMIFS(VGSales[Global_Sales],VGSales[Name],A4504)</f>
        <v>0.27</v>
      </c>
    </row>
    <row r="4505" spans="1:4" s="8" customFormat="1" x14ac:dyDescent="0.25">
      <c r="A4505" s="8" t="str">
        <v>MotoGP</v>
      </c>
      <c r="B4505" s="8" cm="1">
        <f t="array" ref="B4505">SUM(1*(VGSales[Name]=A4505))</f>
        <v>5</v>
      </c>
      <c r="C4505" s="8" cm="1">
        <f t="array" ref="C4505">ROWS(_xlfn.UNIQUE(_xlfn._xlws.FILTER(VGSales[Genre],VGSales[Name]=A4505)))</f>
        <v>1</v>
      </c>
      <c r="D4505" s="8">
        <f>SUMIFS(VGSales[Global_Sales],VGSales[Name],A4505)</f>
        <v>0.64000000000000012</v>
      </c>
    </row>
    <row r="4506" spans="1:4" s="8" customFormat="1" x14ac:dyDescent="0.25">
      <c r="A4506" s="8" t="str">
        <v>The Penguins of Madagascar</v>
      </c>
      <c r="B4506" s="8" cm="1">
        <f t="array" ref="B4506">SUM(1*(VGSales[Name]=A4506))</f>
        <v>1</v>
      </c>
      <c r="C4506" s="8" cm="1">
        <f t="array" ref="C4506">ROWS(_xlfn.UNIQUE(_xlfn._xlws.FILTER(VGSales[Genre],VGSales[Name]=A4506)))</f>
        <v>1</v>
      </c>
      <c r="D4506" s="8">
        <f>SUMIFS(VGSales[Global_Sales],VGSales[Name],A4506)</f>
        <v>0.27</v>
      </c>
    </row>
    <row r="4507" spans="1:4" s="8" customFormat="1" x14ac:dyDescent="0.25">
      <c r="A4507" s="8" t="str">
        <v>Summer Athletics: The Ultimate Challenge (US sales)</v>
      </c>
      <c r="B4507" s="8" cm="1">
        <f t="array" ref="B4507">SUM(1*(VGSales[Name]=A4507))</f>
        <v>1</v>
      </c>
      <c r="C4507" s="8" cm="1">
        <f t="array" ref="C4507">ROWS(_xlfn.UNIQUE(_xlfn._xlws.FILTER(VGSales[Genre],VGSales[Name]=A4507)))</f>
        <v>1</v>
      </c>
      <c r="D4507" s="8">
        <f>SUMIFS(VGSales[Global_Sales],VGSales[Name],A4507)</f>
        <v>0.27</v>
      </c>
    </row>
    <row r="4508" spans="1:4" s="8" customFormat="1" x14ac:dyDescent="0.25">
      <c r="A4508" s="8" t="str">
        <v>Rock Revolution</v>
      </c>
      <c r="B4508" s="8" cm="1">
        <f t="array" ref="B4508">SUM(1*(VGSales[Name]=A4508))</f>
        <v>4</v>
      </c>
      <c r="C4508" s="8" cm="1">
        <f t="array" ref="C4508">ROWS(_xlfn.UNIQUE(_xlfn._xlws.FILTER(VGSales[Genre],VGSales[Name]=A4508)))</f>
        <v>1</v>
      </c>
      <c r="D4508" s="8">
        <f>SUMIFS(VGSales[Global_Sales],VGSales[Name],A4508)</f>
        <v>0.73</v>
      </c>
    </row>
    <row r="4509" spans="1:4" s="8" customFormat="1" x14ac:dyDescent="0.25">
      <c r="A4509" s="8" t="str">
        <v>Etrian Odyssey II: Heroes of Lagaard</v>
      </c>
      <c r="B4509" s="8" cm="1">
        <f t="array" ref="B4509">SUM(1*(VGSales[Name]=A4509))</f>
        <v>2</v>
      </c>
      <c r="C4509" s="8" cm="1">
        <f t="array" ref="C4509">ROWS(_xlfn.UNIQUE(_xlfn._xlws.FILTER(VGSales[Genre],VGSales[Name]=A4509)))</f>
        <v>1</v>
      </c>
      <c r="D4509" s="8">
        <f>SUMIFS(VGSales[Global_Sales],VGSales[Name],A4509)</f>
        <v>0.37</v>
      </c>
    </row>
    <row r="4510" spans="1:4" s="8" customFormat="1" x14ac:dyDescent="0.25">
      <c r="A4510" s="8" t="str">
        <v>Jikkyou Powerful Pro Yakyuu 2</v>
      </c>
      <c r="B4510" s="8" cm="1">
        <f t="array" ref="B4510">SUM(1*(VGSales[Name]=A4510))</f>
        <v>1</v>
      </c>
      <c r="C4510" s="8" cm="1">
        <f t="array" ref="C4510">ROWS(_xlfn.UNIQUE(_xlfn._xlws.FILTER(VGSales[Genre],VGSales[Name]=A4510)))</f>
        <v>1</v>
      </c>
      <c r="D4510" s="8">
        <f>SUMIFS(VGSales[Global_Sales],VGSales[Name],A4510)</f>
        <v>0.27</v>
      </c>
    </row>
    <row r="4511" spans="1:4" s="8" customFormat="1" x14ac:dyDescent="0.25">
      <c r="A4511" s="8" t="str">
        <v>Thoroughbred Breeder II</v>
      </c>
      <c r="B4511" s="8" cm="1">
        <f t="array" ref="B4511">SUM(1*(VGSales[Name]=A4511))</f>
        <v>1</v>
      </c>
      <c r="C4511" s="8" cm="1">
        <f t="array" ref="C4511">ROWS(_xlfn.UNIQUE(_xlfn._xlws.FILTER(VGSales[Genre],VGSales[Name]=A4511)))</f>
        <v>1</v>
      </c>
      <c r="D4511" s="8">
        <f>SUMIFS(VGSales[Global_Sales],VGSales[Name],A4511)</f>
        <v>0.27</v>
      </c>
    </row>
    <row r="4512" spans="1:4" s="8" customFormat="1" x14ac:dyDescent="0.25">
      <c r="A4512" s="8" t="str">
        <v>Shin Megami Tensei: Devil Survivor</v>
      </c>
      <c r="B4512" s="8" cm="1">
        <f t="array" ref="B4512">SUM(1*(VGSales[Name]=A4512))</f>
        <v>1</v>
      </c>
      <c r="C4512" s="8" cm="1">
        <f t="array" ref="C4512">ROWS(_xlfn.UNIQUE(_xlfn._xlws.FILTER(VGSales[Genre],VGSales[Name]=A4512)))</f>
        <v>1</v>
      </c>
      <c r="D4512" s="8">
        <f>SUMIFS(VGSales[Global_Sales],VGSales[Name],A4512)</f>
        <v>0.27</v>
      </c>
    </row>
    <row r="4513" spans="1:4" s="8" customFormat="1" x14ac:dyDescent="0.25">
      <c r="A4513" s="8" t="str">
        <v>Magical Vacation</v>
      </c>
      <c r="B4513" s="8" cm="1">
        <f t="array" ref="B4513">SUM(1*(VGSales[Name]=A4513))</f>
        <v>1</v>
      </c>
      <c r="C4513" s="8" cm="1">
        <f t="array" ref="C4513">ROWS(_xlfn.UNIQUE(_xlfn._xlws.FILTER(VGSales[Genre],VGSales[Name]=A4513)))</f>
        <v>1</v>
      </c>
      <c r="D4513" s="8">
        <f>SUMIFS(VGSales[Global_Sales],VGSales[Name],A4513)</f>
        <v>0.27</v>
      </c>
    </row>
    <row r="4514" spans="1:4" s="8" customFormat="1" x14ac:dyDescent="0.25">
      <c r="A4514" s="8" t="str">
        <v>XGIII: Extreme G Racing</v>
      </c>
      <c r="B4514" s="8" cm="1">
        <f t="array" ref="B4514">SUM(1*(VGSales[Name]=A4514))</f>
        <v>2</v>
      </c>
      <c r="C4514" s="8" cm="1">
        <f t="array" ref="C4514">ROWS(_xlfn.UNIQUE(_xlfn._xlws.FILTER(VGSales[Genre],VGSales[Name]=A4514)))</f>
        <v>1</v>
      </c>
      <c r="D4514" s="8">
        <f>SUMIFS(VGSales[Global_Sales],VGSales[Name],A4514)</f>
        <v>0.42000000000000004</v>
      </c>
    </row>
    <row r="4515" spans="1:4" s="8" customFormat="1" x14ac:dyDescent="0.25">
      <c r="A4515" s="8" t="str">
        <v>Section 8</v>
      </c>
      <c r="B4515" s="8" cm="1">
        <f t="array" ref="B4515">SUM(1*(VGSales[Name]=A4515))</f>
        <v>2</v>
      </c>
      <c r="C4515" s="8" cm="1">
        <f t="array" ref="C4515">ROWS(_xlfn.UNIQUE(_xlfn._xlws.FILTER(VGSales[Genre],VGSales[Name]=A4515)))</f>
        <v>1</v>
      </c>
      <c r="D4515" s="8">
        <f>SUMIFS(VGSales[Global_Sales],VGSales[Name],A4515)</f>
        <v>0.30000000000000004</v>
      </c>
    </row>
    <row r="4516" spans="1:4" s="8" customFormat="1" x14ac:dyDescent="0.25">
      <c r="A4516" s="8" t="str">
        <v>Superbike 2000</v>
      </c>
      <c r="B4516" s="8" cm="1">
        <f t="array" ref="B4516">SUM(1*(VGSales[Name]=A4516))</f>
        <v>1</v>
      </c>
      <c r="C4516" s="8" cm="1">
        <f t="array" ref="C4516">ROWS(_xlfn.UNIQUE(_xlfn._xlws.FILTER(VGSales[Genre],VGSales[Name]=A4516)))</f>
        <v>1</v>
      </c>
      <c r="D4516" s="8">
        <f>SUMIFS(VGSales[Global_Sales],VGSales[Name],A4516)</f>
        <v>0.27</v>
      </c>
    </row>
    <row r="4517" spans="1:4" s="8" customFormat="1" x14ac:dyDescent="0.25">
      <c r="A4517" s="8" t="str">
        <v>America's Test Kitchen: Let's Get Cooking</v>
      </c>
      <c r="B4517" s="8" cm="1">
        <f t="array" ref="B4517">SUM(1*(VGSales[Name]=A4517))</f>
        <v>1</v>
      </c>
      <c r="C4517" s="8" cm="1">
        <f t="array" ref="C4517">ROWS(_xlfn.UNIQUE(_xlfn._xlws.FILTER(VGSales[Genre],VGSales[Name]=A4517)))</f>
        <v>1</v>
      </c>
      <c r="D4517" s="8">
        <f>SUMIFS(VGSales[Global_Sales],VGSales[Name],A4517)</f>
        <v>0.27</v>
      </c>
    </row>
    <row r="4518" spans="1:4" s="8" customFormat="1" x14ac:dyDescent="0.25">
      <c r="A4518" s="8" t="str">
        <v>Final Fantasy XI: Ultimate Collection</v>
      </c>
      <c r="B4518" s="8" cm="1">
        <f t="array" ref="B4518">SUM(1*(VGSales[Name]=A4518))</f>
        <v>1</v>
      </c>
      <c r="C4518" s="8" cm="1">
        <f t="array" ref="C4518">ROWS(_xlfn.UNIQUE(_xlfn._xlws.FILTER(VGSales[Genre],VGSales[Name]=A4518)))</f>
        <v>1</v>
      </c>
      <c r="D4518" s="8">
        <f>SUMIFS(VGSales[Global_Sales],VGSales[Name],A4518)</f>
        <v>0.27</v>
      </c>
    </row>
    <row r="4519" spans="1:4" s="8" customFormat="1" x14ac:dyDescent="0.25">
      <c r="A4519" s="8" t="str">
        <v>Fire Emblem: Shin Monshou no Nazo Hikari to Kage no Eiyuu</v>
      </c>
      <c r="B4519" s="8" cm="1">
        <f t="array" ref="B4519">SUM(1*(VGSales[Name]=A4519))</f>
        <v>1</v>
      </c>
      <c r="C4519" s="8" cm="1">
        <f t="array" ref="C4519">ROWS(_xlfn.UNIQUE(_xlfn._xlws.FILTER(VGSales[Genre],VGSales[Name]=A4519)))</f>
        <v>1</v>
      </c>
      <c r="D4519" s="8">
        <f>SUMIFS(VGSales[Global_Sales],VGSales[Name],A4519)</f>
        <v>0.27</v>
      </c>
    </row>
    <row r="4520" spans="1:4" s="8" customFormat="1" x14ac:dyDescent="0.25">
      <c r="A4520" s="8" t="str">
        <v>F1 2016 (Codemasters)</v>
      </c>
      <c r="B4520" s="8" cm="1">
        <f t="array" ref="B4520">SUM(1*(VGSales[Name]=A4520))</f>
        <v>3</v>
      </c>
      <c r="C4520" s="8" cm="1">
        <f t="array" ref="C4520">ROWS(_xlfn.UNIQUE(_xlfn._xlws.FILTER(VGSales[Genre],VGSales[Name]=A4520)))</f>
        <v>1</v>
      </c>
      <c r="D4520" s="8">
        <f>SUMIFS(VGSales[Global_Sales],VGSales[Name],A4520)</f>
        <v>0.38</v>
      </c>
    </row>
    <row r="4521" spans="1:4" s="8" customFormat="1" x14ac:dyDescent="0.25">
      <c r="A4521" s="8" t="str">
        <v>Connect Four / Perfection / Trouble</v>
      </c>
      <c r="B4521" s="8" cm="1">
        <f t="array" ref="B4521">SUM(1*(VGSales[Name]=A4521))</f>
        <v>1</v>
      </c>
      <c r="C4521" s="8" cm="1">
        <f t="array" ref="C4521">ROWS(_xlfn.UNIQUE(_xlfn._xlws.FILTER(VGSales[Genre],VGSales[Name]=A4521)))</f>
        <v>1</v>
      </c>
      <c r="D4521" s="8">
        <f>SUMIFS(VGSales[Global_Sales],VGSales[Name],A4521)</f>
        <v>0.27</v>
      </c>
    </row>
    <row r="4522" spans="1:4" s="8" customFormat="1" x14ac:dyDescent="0.25">
      <c r="A4522" s="8" t="str">
        <v>Dora the Explorer: Dora Saves the Crystal Kingdom</v>
      </c>
      <c r="B4522" s="8" cm="1">
        <f t="array" ref="B4522">SUM(1*(VGSales[Name]=A4522))</f>
        <v>2</v>
      </c>
      <c r="C4522" s="8" cm="1">
        <f t="array" ref="C4522">ROWS(_xlfn.UNIQUE(_xlfn._xlws.FILTER(VGSales[Genre],VGSales[Name]=A4522)))</f>
        <v>1</v>
      </c>
      <c r="D4522" s="8">
        <f>SUMIFS(VGSales[Global_Sales],VGSales[Name],A4522)</f>
        <v>0.36</v>
      </c>
    </row>
    <row r="4523" spans="1:4" s="8" customFormat="1" x14ac:dyDescent="0.25">
      <c r="A4523" s="8" t="str">
        <v>Alundra 2: A New Legend Begins</v>
      </c>
      <c r="B4523" s="8" cm="1">
        <f t="array" ref="B4523">SUM(1*(VGSales[Name]=A4523))</f>
        <v>1</v>
      </c>
      <c r="C4523" s="8" cm="1">
        <f t="array" ref="C4523">ROWS(_xlfn.UNIQUE(_xlfn._xlws.FILTER(VGSales[Genre],VGSales[Name]=A4523)))</f>
        <v>1</v>
      </c>
      <c r="D4523" s="8">
        <f>SUMIFS(VGSales[Global_Sales],VGSales[Name],A4523)</f>
        <v>0.27</v>
      </c>
    </row>
    <row r="4524" spans="1:4" s="8" customFormat="1" x14ac:dyDescent="0.25">
      <c r="A4524" s="8" t="str">
        <v>Reign of Fire</v>
      </c>
      <c r="B4524" s="8" cm="1">
        <f t="array" ref="B4524">SUM(1*(VGSales[Name]=A4524))</f>
        <v>4</v>
      </c>
      <c r="C4524" s="8" cm="1">
        <f t="array" ref="C4524">ROWS(_xlfn.UNIQUE(_xlfn._xlws.FILTER(VGSales[Genre],VGSales[Name]=A4524)))</f>
        <v>1</v>
      </c>
      <c r="D4524" s="8">
        <f>SUMIFS(VGSales[Global_Sales],VGSales[Name],A4524)</f>
        <v>0.53</v>
      </c>
    </row>
    <row r="4525" spans="1:4" s="8" customFormat="1" x14ac:dyDescent="0.25">
      <c r="A4525" s="8" t="str">
        <v>Jikkyou Powerful Pro Yakyuu '98 Ketteiban</v>
      </c>
      <c r="B4525" s="8" cm="1">
        <f t="array" ref="B4525">SUM(1*(VGSales[Name]=A4525))</f>
        <v>1</v>
      </c>
      <c r="C4525" s="8" cm="1">
        <f t="array" ref="C4525">ROWS(_xlfn.UNIQUE(_xlfn._xlws.FILTER(VGSales[Genre],VGSales[Name]=A4525)))</f>
        <v>1</v>
      </c>
      <c r="D4525" s="8">
        <f>SUMIFS(VGSales[Global_Sales],VGSales[Name],A4525)</f>
        <v>0.27</v>
      </c>
    </row>
    <row r="4526" spans="1:4" s="8" customFormat="1" x14ac:dyDescent="0.25">
      <c r="A4526" s="8" t="str">
        <v>Ace Attorney 6</v>
      </c>
      <c r="B4526" s="8" cm="1">
        <f t="array" ref="B4526">SUM(1*(VGSales[Name]=A4526))</f>
        <v>1</v>
      </c>
      <c r="C4526" s="8" cm="1">
        <f t="array" ref="C4526">ROWS(_xlfn.UNIQUE(_xlfn._xlws.FILTER(VGSales[Genre],VGSales[Name]=A4526)))</f>
        <v>1</v>
      </c>
      <c r="D4526" s="8">
        <f>SUMIFS(VGSales[Global_Sales],VGSales[Name],A4526)</f>
        <v>0.27</v>
      </c>
    </row>
    <row r="4527" spans="1:4" s="8" customFormat="1" x14ac:dyDescent="0.25">
      <c r="A4527" s="8" t="str">
        <v>Cake Mania 2: Jill's Next Adventure!</v>
      </c>
      <c r="B4527" s="8" cm="1">
        <f t="array" ref="B4527">SUM(1*(VGSales[Name]=A4527))</f>
        <v>1</v>
      </c>
      <c r="C4527" s="8" cm="1">
        <f t="array" ref="C4527">ROWS(_xlfn.UNIQUE(_xlfn._xlws.FILTER(VGSales[Genre],VGSales[Name]=A4527)))</f>
        <v>1</v>
      </c>
      <c r="D4527" s="8">
        <f>SUMIFS(VGSales[Global_Sales],VGSales[Name],A4527)</f>
        <v>0.27</v>
      </c>
    </row>
    <row r="4528" spans="1:4" s="8" customFormat="1" x14ac:dyDescent="0.25">
      <c r="A4528" s="8" t="str">
        <v>Initial D: Special Stage</v>
      </c>
      <c r="B4528" s="8" cm="1">
        <f t="array" ref="B4528">SUM(1*(VGSales[Name]=A4528))</f>
        <v>1</v>
      </c>
      <c r="C4528" s="8" cm="1">
        <f t="array" ref="C4528">ROWS(_xlfn.UNIQUE(_xlfn._xlws.FILTER(VGSales[Genre],VGSales[Name]=A4528)))</f>
        <v>1</v>
      </c>
      <c r="D4528" s="8">
        <f>SUMIFS(VGSales[Global_Sales],VGSales[Name],A4528)</f>
        <v>0.27</v>
      </c>
    </row>
    <row r="4529" spans="1:4" s="8" customFormat="1" x14ac:dyDescent="0.25">
      <c r="A4529" s="8" t="str">
        <v>Jurassic Park: Operation Genesis</v>
      </c>
      <c r="B4529" s="8" cm="1">
        <f t="array" ref="B4529">SUM(1*(VGSales[Name]=A4529))</f>
        <v>3</v>
      </c>
      <c r="C4529" s="8" cm="1">
        <f t="array" ref="C4529">ROWS(_xlfn.UNIQUE(_xlfn._xlws.FILTER(VGSales[Genre],VGSales[Name]=A4529)))</f>
        <v>1</v>
      </c>
      <c r="D4529" s="8">
        <f>SUMIFS(VGSales[Global_Sales],VGSales[Name],A4529)</f>
        <v>0.37</v>
      </c>
    </row>
    <row r="4530" spans="1:4" s="8" customFormat="1" x14ac:dyDescent="0.25">
      <c r="A4530" s="8" t="str">
        <v>Final Doom</v>
      </c>
      <c r="B4530" s="8" cm="1">
        <f t="array" ref="B4530">SUM(1*(VGSales[Name]=A4530))</f>
        <v>1</v>
      </c>
      <c r="C4530" s="8" cm="1">
        <f t="array" ref="C4530">ROWS(_xlfn.UNIQUE(_xlfn._xlws.FILTER(VGSales[Genre],VGSales[Name]=A4530)))</f>
        <v>1</v>
      </c>
      <c r="D4530" s="8">
        <f>SUMIFS(VGSales[Global_Sales],VGSales[Name],A4530)</f>
        <v>0.27</v>
      </c>
    </row>
    <row r="4531" spans="1:4" s="8" customFormat="1" x14ac:dyDescent="0.25">
      <c r="A4531" s="8" t="str">
        <v>Deadly Premonition</v>
      </c>
      <c r="B4531" s="8" cm="1">
        <f t="array" ref="B4531">SUM(1*(VGSales[Name]=A4531))</f>
        <v>2</v>
      </c>
      <c r="C4531" s="8" cm="1">
        <f t="array" ref="C4531">ROWS(_xlfn.UNIQUE(_xlfn._xlws.FILTER(VGSales[Genre],VGSales[Name]=A4531)))</f>
        <v>1</v>
      </c>
      <c r="D4531" s="8">
        <f>SUMIFS(VGSales[Global_Sales],VGSales[Name],A4531)</f>
        <v>0.42000000000000004</v>
      </c>
    </row>
    <row r="4532" spans="1:4" s="8" customFormat="1" x14ac:dyDescent="0.25">
      <c r="A4532" s="8" t="str">
        <v>Are You Smarter than a 5th Grader? Game Time</v>
      </c>
      <c r="B4532" s="8" cm="1">
        <f t="array" ref="B4532">SUM(1*(VGSales[Name]=A4532))</f>
        <v>3</v>
      </c>
      <c r="C4532" s="8" cm="1">
        <f t="array" ref="C4532">ROWS(_xlfn.UNIQUE(_xlfn._xlws.FILTER(VGSales[Genre],VGSales[Name]=A4532)))</f>
        <v>1</v>
      </c>
      <c r="D4532" s="8">
        <f>SUMIFS(VGSales[Global_Sales],VGSales[Name],A4532)</f>
        <v>0.63</v>
      </c>
    </row>
    <row r="4533" spans="1:4" s="8" customFormat="1" x14ac:dyDescent="0.25">
      <c r="A4533" s="8" t="str">
        <v>NBA ShootOut 2001</v>
      </c>
      <c r="B4533" s="8" cm="1">
        <f t="array" ref="B4533">SUM(1*(VGSales[Name]=A4533))</f>
        <v>2</v>
      </c>
      <c r="C4533" s="8" cm="1">
        <f t="array" ref="C4533">ROWS(_xlfn.UNIQUE(_xlfn._xlws.FILTER(VGSales[Genre],VGSales[Name]=A4533)))</f>
        <v>1</v>
      </c>
      <c r="D4533" s="8">
        <f>SUMIFS(VGSales[Global_Sales],VGSales[Name],A4533)</f>
        <v>0.42000000000000004</v>
      </c>
    </row>
    <row r="4534" spans="1:4" s="8" customFormat="1" x14ac:dyDescent="0.25">
      <c r="A4534" s="8" t="str">
        <v>Ultimate NES Remix</v>
      </c>
      <c r="B4534" s="8" cm="1">
        <f t="array" ref="B4534">SUM(1*(VGSales[Name]=A4534))</f>
        <v>1</v>
      </c>
      <c r="C4534" s="8" cm="1">
        <f t="array" ref="C4534">ROWS(_xlfn.UNIQUE(_xlfn._xlws.FILTER(VGSales[Genre],VGSales[Name]=A4534)))</f>
        <v>1</v>
      </c>
      <c r="D4534" s="8">
        <f>SUMIFS(VGSales[Global_Sales],VGSales[Name],A4534)</f>
        <v>0.27</v>
      </c>
    </row>
    <row r="4535" spans="1:4" s="8" customFormat="1" x14ac:dyDescent="0.25">
      <c r="A4535" s="8" t="str">
        <v>Megamind: The Blue Defender</v>
      </c>
      <c r="B4535" s="8" cm="1">
        <f t="array" ref="B4535">SUM(1*(VGSales[Name]=A4535))</f>
        <v>2</v>
      </c>
      <c r="C4535" s="8" cm="1">
        <f t="array" ref="C4535">ROWS(_xlfn.UNIQUE(_xlfn._xlws.FILTER(VGSales[Genre],VGSales[Name]=A4535)))</f>
        <v>1</v>
      </c>
      <c r="D4535" s="8">
        <f>SUMIFS(VGSales[Global_Sales],VGSales[Name],A4535)</f>
        <v>0.4</v>
      </c>
    </row>
    <row r="4536" spans="1:4" s="8" customFormat="1" x14ac:dyDescent="0.25">
      <c r="A4536" s="8" t="str">
        <v>NFL Street 3</v>
      </c>
      <c r="B4536" s="8" cm="1">
        <f t="array" ref="B4536">SUM(1*(VGSales[Name]=A4536))</f>
        <v>1</v>
      </c>
      <c r="C4536" s="8" cm="1">
        <f t="array" ref="C4536">ROWS(_xlfn.UNIQUE(_xlfn._xlws.FILTER(VGSales[Genre],VGSales[Name]=A4536)))</f>
        <v>1</v>
      </c>
      <c r="D4536" s="8">
        <f>SUMIFS(VGSales[Global_Sales],VGSales[Name],A4536)</f>
        <v>0.27</v>
      </c>
    </row>
    <row r="4537" spans="1:4" s="8" customFormat="1" x14ac:dyDescent="0.25">
      <c r="A4537" s="8" t="str">
        <v>Battle Arena Toshinden 3</v>
      </c>
      <c r="B4537" s="8" cm="1">
        <f t="array" ref="B4537">SUM(1*(VGSales[Name]=A4537))</f>
        <v>1</v>
      </c>
      <c r="C4537" s="8" cm="1">
        <f t="array" ref="C4537">ROWS(_xlfn.UNIQUE(_xlfn._xlws.FILTER(VGSales[Genre],VGSales[Name]=A4537)))</f>
        <v>1</v>
      </c>
      <c r="D4537" s="8">
        <f>SUMIFS(VGSales[Global_Sales],VGSales[Name],A4537)</f>
        <v>0.27</v>
      </c>
    </row>
    <row r="4538" spans="1:4" s="8" customFormat="1" x14ac:dyDescent="0.25">
      <c r="A4538" s="8" t="str">
        <v>Teenage Mutant Ninja Turtles: Danger of the Ooze</v>
      </c>
      <c r="B4538" s="8" cm="1">
        <f t="array" ref="B4538">SUM(1*(VGSales[Name]=A4538))</f>
        <v>3</v>
      </c>
      <c r="C4538" s="8" cm="1">
        <f t="array" ref="C4538">ROWS(_xlfn.UNIQUE(_xlfn._xlws.FILTER(VGSales[Genre],VGSales[Name]=A4538)))</f>
        <v>1</v>
      </c>
      <c r="D4538" s="8">
        <f>SUMIFS(VGSales[Global_Sales],VGSales[Name],A4538)</f>
        <v>0.62</v>
      </c>
    </row>
    <row r="4539" spans="1:4" s="8" customFormat="1" x14ac:dyDescent="0.25">
      <c r="A4539" s="8" t="str">
        <v>Jade Cocoon: Story of the Tamamayu</v>
      </c>
      <c r="B4539" s="8" cm="1">
        <f t="array" ref="B4539">SUM(1*(VGSales[Name]=A4539))</f>
        <v>1</v>
      </c>
      <c r="C4539" s="8" cm="1">
        <f t="array" ref="C4539">ROWS(_xlfn.UNIQUE(_xlfn._xlws.FILTER(VGSales[Genre],VGSales[Name]=A4539)))</f>
        <v>1</v>
      </c>
      <c r="D4539" s="8">
        <f>SUMIFS(VGSales[Global_Sales],VGSales[Name],A4539)</f>
        <v>0.27</v>
      </c>
    </row>
    <row r="4540" spans="1:4" s="8" customFormat="1" x14ac:dyDescent="0.25">
      <c r="A4540" s="8" t="str">
        <v>Super Nazo Puyo: Ruruu no Ruu</v>
      </c>
      <c r="B4540" s="8" cm="1">
        <f t="array" ref="B4540">SUM(1*(VGSales[Name]=A4540))</f>
        <v>1</v>
      </c>
      <c r="C4540" s="8" cm="1">
        <f t="array" ref="C4540">ROWS(_xlfn.UNIQUE(_xlfn._xlws.FILTER(VGSales[Genre],VGSales[Name]=A4540)))</f>
        <v>1</v>
      </c>
      <c r="D4540" s="8">
        <f>SUMIFS(VGSales[Global_Sales],VGSales[Name],A4540)</f>
        <v>0.27</v>
      </c>
    </row>
    <row r="4541" spans="1:4" s="8" customFormat="1" x14ac:dyDescent="0.25">
      <c r="A4541" s="8" t="str">
        <v>InuYasha: Feudal Combat</v>
      </c>
      <c r="B4541" s="8" cm="1">
        <f t="array" ref="B4541">SUM(1*(VGSales[Name]=A4541))</f>
        <v>1</v>
      </c>
      <c r="C4541" s="8" cm="1">
        <f t="array" ref="C4541">ROWS(_xlfn.UNIQUE(_xlfn._xlws.FILTER(VGSales[Genre],VGSales[Name]=A4541)))</f>
        <v>1</v>
      </c>
      <c r="D4541" s="8">
        <f>SUMIFS(VGSales[Global_Sales],VGSales[Name],A4541)</f>
        <v>0.27</v>
      </c>
    </row>
    <row r="4542" spans="1:4" s="8" customFormat="1" x14ac:dyDescent="0.25">
      <c r="A4542" s="8" t="str">
        <v>Duel Masters</v>
      </c>
      <c r="B4542" s="8" cm="1">
        <f t="array" ref="B4542">SUM(1*(VGSales[Name]=A4542))</f>
        <v>1</v>
      </c>
      <c r="C4542" s="8" cm="1">
        <f t="array" ref="C4542">ROWS(_xlfn.UNIQUE(_xlfn._xlws.FILTER(VGSales[Genre],VGSales[Name]=A4542)))</f>
        <v>1</v>
      </c>
      <c r="D4542" s="8">
        <f>SUMIFS(VGSales[Global_Sales],VGSales[Name],A4542)</f>
        <v>0.27</v>
      </c>
    </row>
    <row r="4543" spans="1:4" s="8" customFormat="1" x14ac:dyDescent="0.25">
      <c r="A4543" s="8" t="str">
        <v>Super Collapse! 3</v>
      </c>
      <c r="B4543" s="8" cm="1">
        <f t="array" ref="B4543">SUM(1*(VGSales[Name]=A4543))</f>
        <v>1</v>
      </c>
      <c r="C4543" s="8" cm="1">
        <f t="array" ref="C4543">ROWS(_xlfn.UNIQUE(_xlfn._xlws.FILTER(VGSales[Genre],VGSales[Name]=A4543)))</f>
        <v>1</v>
      </c>
      <c r="D4543" s="8">
        <f>SUMIFS(VGSales[Global_Sales],VGSales[Name],A4543)</f>
        <v>0.27</v>
      </c>
    </row>
    <row r="4544" spans="1:4" s="8" customFormat="1" x14ac:dyDescent="0.25">
      <c r="A4544" s="8" t="str">
        <v>Superman Returns</v>
      </c>
      <c r="B4544" s="8" cm="1">
        <f t="array" ref="B4544">SUM(1*(VGSales[Name]=A4544))</f>
        <v>2</v>
      </c>
      <c r="C4544" s="8" cm="1">
        <f t="array" ref="C4544">ROWS(_xlfn.UNIQUE(_xlfn._xlws.FILTER(VGSales[Genre],VGSales[Name]=A4544)))</f>
        <v>1</v>
      </c>
      <c r="D4544" s="8">
        <f>SUMIFS(VGSales[Global_Sales],VGSales[Name],A4544)</f>
        <v>0.35000000000000003</v>
      </c>
    </row>
    <row r="4545" spans="1:4" s="8" customFormat="1" x14ac:dyDescent="0.25">
      <c r="A4545" s="8" t="str">
        <v>My Virtual Tutor: Reading Adventure Kindergarten to First</v>
      </c>
      <c r="B4545" s="8" cm="1">
        <f t="array" ref="B4545">SUM(1*(VGSales[Name]=A4545))</f>
        <v>1</v>
      </c>
      <c r="C4545" s="8" cm="1">
        <f t="array" ref="C4545">ROWS(_xlfn.UNIQUE(_xlfn._xlws.FILTER(VGSales[Genre],VGSales[Name]=A4545)))</f>
        <v>1</v>
      </c>
      <c r="D4545" s="8">
        <f>SUMIFS(VGSales[Global_Sales],VGSales[Name],A4545)</f>
        <v>0.27</v>
      </c>
    </row>
    <row r="4546" spans="1:4" s="8" customFormat="1" x14ac:dyDescent="0.25">
      <c r="A4546" s="8" t="str">
        <v>Dynasty Warriors Next</v>
      </c>
      <c r="B4546" s="8" cm="1">
        <f t="array" ref="B4546">SUM(1*(VGSales[Name]=A4546))</f>
        <v>1</v>
      </c>
      <c r="C4546" s="8" cm="1">
        <f t="array" ref="C4546">ROWS(_xlfn.UNIQUE(_xlfn._xlws.FILTER(VGSales[Genre],VGSales[Name]=A4546)))</f>
        <v>1</v>
      </c>
      <c r="D4546" s="8">
        <f>SUMIFS(VGSales[Global_Sales],VGSales[Name],A4546)</f>
        <v>0.27</v>
      </c>
    </row>
    <row r="4547" spans="1:4" s="8" customFormat="1" x14ac:dyDescent="0.25">
      <c r="A4547" s="8" t="str">
        <v>Jikkyou Powerful Pro Yakyuu 2010</v>
      </c>
      <c r="B4547" s="8" cm="1">
        <f t="array" ref="B4547">SUM(1*(VGSales[Name]=A4547))</f>
        <v>2</v>
      </c>
      <c r="C4547" s="8" cm="1">
        <f t="array" ref="C4547">ROWS(_xlfn.UNIQUE(_xlfn._xlws.FILTER(VGSales[Genre],VGSales[Name]=A4547)))</f>
        <v>1</v>
      </c>
      <c r="D4547" s="8">
        <f>SUMIFS(VGSales[Global_Sales],VGSales[Name],A4547)</f>
        <v>0.47000000000000003</v>
      </c>
    </row>
    <row r="4548" spans="1:4" s="8" customFormat="1" x14ac:dyDescent="0.25">
      <c r="A4548" s="8" t="str">
        <v>Operation Armored Liberty</v>
      </c>
      <c r="B4548" s="8" cm="1">
        <f t="array" ref="B4548">SUM(1*(VGSales[Name]=A4548))</f>
        <v>1</v>
      </c>
      <c r="C4548" s="8" cm="1">
        <f t="array" ref="C4548">ROWS(_xlfn.UNIQUE(_xlfn._xlws.FILTER(VGSales[Genre],VGSales[Name]=A4548)))</f>
        <v>1</v>
      </c>
      <c r="D4548" s="8">
        <f>SUMIFS(VGSales[Global_Sales],VGSales[Name],A4548)</f>
        <v>0.27</v>
      </c>
    </row>
    <row r="4549" spans="1:4" s="8" customFormat="1" x14ac:dyDescent="0.25">
      <c r="A4549" s="8" t="str">
        <v>Dynasty Warriors 7: Xtreme Legends</v>
      </c>
      <c r="B4549" s="8" cm="1">
        <f t="array" ref="B4549">SUM(1*(VGSales[Name]=A4549))</f>
        <v>1</v>
      </c>
      <c r="C4549" s="8" cm="1">
        <f t="array" ref="C4549">ROWS(_xlfn.UNIQUE(_xlfn._xlws.FILTER(VGSales[Genre],VGSales[Name]=A4549)))</f>
        <v>1</v>
      </c>
      <c r="D4549" s="8">
        <f>SUMIFS(VGSales[Global_Sales],VGSales[Name],A4549)</f>
        <v>0.27</v>
      </c>
    </row>
    <row r="4550" spans="1:4" s="8" customFormat="1" x14ac:dyDescent="0.25">
      <c r="A4550" s="8" t="str">
        <v>Summer Sports 2: Island Sports Party</v>
      </c>
      <c r="B4550" s="8" cm="1">
        <f t="array" ref="B4550">SUM(1*(VGSales[Name]=A4550))</f>
        <v>1</v>
      </c>
      <c r="C4550" s="8" cm="1">
        <f t="array" ref="C4550">ROWS(_xlfn.UNIQUE(_xlfn._xlws.FILTER(VGSales[Genre],VGSales[Name]=A4550)))</f>
        <v>1</v>
      </c>
      <c r="D4550" s="8">
        <f>SUMIFS(VGSales[Global_Sales],VGSales[Name],A4550)</f>
        <v>0.27</v>
      </c>
    </row>
    <row r="4551" spans="1:4" s="8" customFormat="1" x14ac:dyDescent="0.25">
      <c r="A4551" s="8" t="str">
        <v>Imagine: Fashion Party</v>
      </c>
      <c r="B4551" s="8" cm="1">
        <f t="array" ref="B4551">SUM(1*(VGSales[Name]=A4551))</f>
        <v>1</v>
      </c>
      <c r="C4551" s="8" cm="1">
        <f t="array" ref="C4551">ROWS(_xlfn.UNIQUE(_xlfn._xlws.FILTER(VGSales[Genre],VGSales[Name]=A4551)))</f>
        <v>1</v>
      </c>
      <c r="D4551" s="8">
        <f>SUMIFS(VGSales[Global_Sales],VGSales[Name],A4551)</f>
        <v>0.27</v>
      </c>
    </row>
    <row r="4552" spans="1:4" s="8" customFormat="1" x14ac:dyDescent="0.25">
      <c r="A4552" s="8" t="str">
        <v>Fish Tycoon</v>
      </c>
      <c r="B4552" s="8" cm="1">
        <f t="array" ref="B4552">SUM(1*(VGSales[Name]=A4552))</f>
        <v>1</v>
      </c>
      <c r="C4552" s="8" cm="1">
        <f t="array" ref="C4552">ROWS(_xlfn.UNIQUE(_xlfn._xlws.FILTER(VGSales[Genre],VGSales[Name]=A4552)))</f>
        <v>1</v>
      </c>
      <c r="D4552" s="8">
        <f>SUMIFS(VGSales[Global_Sales],VGSales[Name],A4552)</f>
        <v>0.27</v>
      </c>
    </row>
    <row r="4553" spans="1:4" s="8" customFormat="1" x14ac:dyDescent="0.25">
      <c r="A4553" s="8" t="str">
        <v>Scene It? Twilight</v>
      </c>
      <c r="B4553" s="8" cm="1">
        <f t="array" ref="B4553">SUM(1*(VGSales[Name]=A4553))</f>
        <v>2</v>
      </c>
      <c r="C4553" s="8" cm="1">
        <f t="array" ref="C4553">ROWS(_xlfn.UNIQUE(_xlfn._xlws.FILTER(VGSales[Genre],VGSales[Name]=A4553)))</f>
        <v>1</v>
      </c>
      <c r="D4553" s="8">
        <f>SUMIFS(VGSales[Global_Sales],VGSales[Name],A4553)</f>
        <v>0.46</v>
      </c>
    </row>
    <row r="4554" spans="1:4" s="8" customFormat="1" x14ac:dyDescent="0.25">
      <c r="A4554" s="8" t="str">
        <v>And1 Streetball</v>
      </c>
      <c r="B4554" s="8" cm="1">
        <f t="array" ref="B4554">SUM(1*(VGSales[Name]=A4554))</f>
        <v>2</v>
      </c>
      <c r="C4554" s="8" cm="1">
        <f t="array" ref="C4554">ROWS(_xlfn.UNIQUE(_xlfn._xlws.FILTER(VGSales[Genre],VGSales[Name]=A4554)))</f>
        <v>1</v>
      </c>
      <c r="D4554" s="8">
        <f>SUMIFS(VGSales[Global_Sales],VGSales[Name],A4554)</f>
        <v>0.34</v>
      </c>
    </row>
    <row r="4555" spans="1:4" s="8" customFormat="1" x14ac:dyDescent="0.25">
      <c r="A4555" s="8" t="str">
        <v>Don King Boxing</v>
      </c>
      <c r="B4555" s="8" cm="1">
        <f t="array" ref="B4555">SUM(1*(VGSales[Name]=A4555))</f>
        <v>2</v>
      </c>
      <c r="C4555" s="8" cm="1">
        <f t="array" ref="C4555">ROWS(_xlfn.UNIQUE(_xlfn._xlws.FILTER(VGSales[Genre],VGSales[Name]=A4555)))</f>
        <v>1</v>
      </c>
      <c r="D4555" s="8">
        <f>SUMIFS(VGSales[Global_Sales],VGSales[Name],A4555)</f>
        <v>0.35000000000000003</v>
      </c>
    </row>
    <row r="4556" spans="1:4" s="8" customFormat="1" x14ac:dyDescent="0.25">
      <c r="A4556" s="8" t="str">
        <v>Atelier Ayesha: The Alchemist of Dusk</v>
      </c>
      <c r="B4556" s="8" cm="1">
        <f t="array" ref="B4556">SUM(1*(VGSales[Name]=A4556))</f>
        <v>2</v>
      </c>
      <c r="C4556" s="8" cm="1">
        <f t="array" ref="C4556">ROWS(_xlfn.UNIQUE(_xlfn._xlws.FILTER(VGSales[Genre],VGSales[Name]=A4556)))</f>
        <v>1</v>
      </c>
      <c r="D4556" s="8">
        <f>SUMIFS(VGSales[Global_Sales],VGSales[Name],A4556)</f>
        <v>0.32</v>
      </c>
    </row>
    <row r="4557" spans="1:4" s="8" customFormat="1" x14ac:dyDescent="0.25">
      <c r="A4557" s="8" t="str">
        <v>Dragon Ball Z: Tenkaichi Tag Team</v>
      </c>
      <c r="B4557" s="8" cm="1">
        <f t="array" ref="B4557">SUM(1*(VGSales[Name]=A4557))</f>
        <v>1</v>
      </c>
      <c r="C4557" s="8" cm="1">
        <f t="array" ref="C4557">ROWS(_xlfn.UNIQUE(_xlfn._xlws.FILTER(VGSales[Genre],VGSales[Name]=A4557)))</f>
        <v>1</v>
      </c>
      <c r="D4557" s="8">
        <f>SUMIFS(VGSales[Global_Sales],VGSales[Name],A4557)</f>
        <v>0.27</v>
      </c>
    </row>
    <row r="4558" spans="1:4" s="8" customFormat="1" x14ac:dyDescent="0.25">
      <c r="A4558" s="8" t="str">
        <v>Sonic X: Game Boy Advance Video Volume 1</v>
      </c>
      <c r="B4558" s="8" cm="1">
        <f t="array" ref="B4558">SUM(1*(VGSales[Name]=A4558))</f>
        <v>1</v>
      </c>
      <c r="C4558" s="8" cm="1">
        <f t="array" ref="C4558">ROWS(_xlfn.UNIQUE(_xlfn._xlws.FILTER(VGSales[Genre],VGSales[Name]=A4558)))</f>
        <v>1</v>
      </c>
      <c r="D4558" s="8">
        <f>SUMIFS(VGSales[Global_Sales],VGSales[Name],A4558)</f>
        <v>0.27</v>
      </c>
    </row>
    <row r="4559" spans="1:4" s="8" customFormat="1" x14ac:dyDescent="0.25">
      <c r="A4559" s="8" t="str">
        <v>Gallop Racer 2: One and Only Road to Victory</v>
      </c>
      <c r="B4559" s="8" cm="1">
        <f t="array" ref="B4559">SUM(1*(VGSales[Name]=A4559))</f>
        <v>1</v>
      </c>
      <c r="C4559" s="8" cm="1">
        <f t="array" ref="C4559">ROWS(_xlfn.UNIQUE(_xlfn._xlws.FILTER(VGSales[Genre],VGSales[Name]=A4559)))</f>
        <v>1</v>
      </c>
      <c r="D4559" s="8">
        <f>SUMIFS(VGSales[Global_Sales],VGSales[Name],A4559)</f>
        <v>0.27</v>
      </c>
    </row>
    <row r="4560" spans="1:4" s="8" customFormat="1" x14ac:dyDescent="0.25">
      <c r="A4560" s="8" t="str">
        <v>NBA 07</v>
      </c>
      <c r="B4560" s="8" cm="1">
        <f t="array" ref="B4560">SUM(1*(VGSales[Name]=A4560))</f>
        <v>3</v>
      </c>
      <c r="C4560" s="8" cm="1">
        <f t="array" ref="C4560">ROWS(_xlfn.UNIQUE(_xlfn._xlws.FILTER(VGSales[Genre],VGSales[Name]=A4560)))</f>
        <v>1</v>
      </c>
      <c r="D4560" s="8">
        <f>SUMIFS(VGSales[Global_Sales],VGSales[Name],A4560)</f>
        <v>0.48000000000000004</v>
      </c>
    </row>
    <row r="4561" spans="1:4" s="8" customFormat="1" x14ac:dyDescent="0.25">
      <c r="A4561" s="8" t="str">
        <v>Lowrider</v>
      </c>
      <c r="B4561" s="8" cm="1">
        <f t="array" ref="B4561">SUM(1*(VGSales[Name]=A4561))</f>
        <v>1</v>
      </c>
      <c r="C4561" s="8" cm="1">
        <f t="array" ref="C4561">ROWS(_xlfn.UNIQUE(_xlfn._xlws.FILTER(VGSales[Genre],VGSales[Name]=A4561)))</f>
        <v>1</v>
      </c>
      <c r="D4561" s="8">
        <f>SUMIFS(VGSales[Global_Sales],VGSales[Name],A4561)</f>
        <v>0.26</v>
      </c>
    </row>
    <row r="4562" spans="1:4" s="8" customFormat="1" x14ac:dyDescent="0.25">
      <c r="A4562" s="8" t="str">
        <v>Reload: Target Down</v>
      </c>
      <c r="B4562" s="8" cm="1">
        <f t="array" ref="B4562">SUM(1*(VGSales[Name]=A4562))</f>
        <v>1</v>
      </c>
      <c r="C4562" s="8" cm="1">
        <f t="array" ref="C4562">ROWS(_xlfn.UNIQUE(_xlfn._xlws.FILTER(VGSales[Genre],VGSales[Name]=A4562)))</f>
        <v>1</v>
      </c>
      <c r="D4562" s="8">
        <f>SUMIFS(VGSales[Global_Sales],VGSales[Name],A4562)</f>
        <v>0.26</v>
      </c>
    </row>
    <row r="4563" spans="1:4" s="8" customFormat="1" x14ac:dyDescent="0.25">
      <c r="A4563" s="8" t="str">
        <v>All-Pro Football 2K8</v>
      </c>
      <c r="B4563" s="8" cm="1">
        <f t="array" ref="B4563">SUM(1*(VGSales[Name]=A4563))</f>
        <v>2</v>
      </c>
      <c r="C4563" s="8" cm="1">
        <f t="array" ref="C4563">ROWS(_xlfn.UNIQUE(_xlfn._xlws.FILTER(VGSales[Genre],VGSales[Name]=A4563)))</f>
        <v>1</v>
      </c>
      <c r="D4563" s="8">
        <f>SUMIFS(VGSales[Global_Sales],VGSales[Name],A4563)</f>
        <v>0.41000000000000003</v>
      </c>
    </row>
    <row r="4564" spans="1:4" s="8" customFormat="1" x14ac:dyDescent="0.25">
      <c r="A4564" s="8" t="str">
        <v>Dungeons &amp; Dragons: Eye of the Beholder</v>
      </c>
      <c r="B4564" s="8" cm="1">
        <f t="array" ref="B4564">SUM(1*(VGSales[Name]=A4564))</f>
        <v>1</v>
      </c>
      <c r="C4564" s="8" cm="1">
        <f t="array" ref="C4564">ROWS(_xlfn.UNIQUE(_xlfn._xlws.FILTER(VGSales[Genre],VGSales[Name]=A4564)))</f>
        <v>1</v>
      </c>
      <c r="D4564" s="8">
        <f>SUMIFS(VGSales[Global_Sales],VGSales[Name],A4564)</f>
        <v>0.26</v>
      </c>
    </row>
    <row r="4565" spans="1:4" s="8" customFormat="1" x14ac:dyDescent="0.25">
      <c r="A4565" s="8" t="str">
        <v>Battlestations: Midway</v>
      </c>
      <c r="B4565" s="8" cm="1">
        <f t="array" ref="B4565">SUM(1*(VGSales[Name]=A4565))</f>
        <v>2</v>
      </c>
      <c r="C4565" s="8" cm="1">
        <f t="array" ref="C4565">ROWS(_xlfn.UNIQUE(_xlfn._xlws.FILTER(VGSales[Genre],VGSales[Name]=A4565)))</f>
        <v>1</v>
      </c>
      <c r="D4565" s="8">
        <f>SUMIFS(VGSales[Global_Sales],VGSales[Name],A4565)</f>
        <v>0.27</v>
      </c>
    </row>
    <row r="4566" spans="1:4" s="8" customFormat="1" x14ac:dyDescent="0.25">
      <c r="A4566" s="8" t="str">
        <v>Rayman DS</v>
      </c>
      <c r="B4566" s="8" cm="1">
        <f t="array" ref="B4566">SUM(1*(VGSales[Name]=A4566))</f>
        <v>1</v>
      </c>
      <c r="C4566" s="8" cm="1">
        <f t="array" ref="C4566">ROWS(_xlfn.UNIQUE(_xlfn._xlws.FILTER(VGSales[Genre],VGSales[Name]=A4566)))</f>
        <v>1</v>
      </c>
      <c r="D4566" s="8">
        <f>SUMIFS(VGSales[Global_Sales],VGSales[Name],A4566)</f>
        <v>0.26</v>
      </c>
    </row>
    <row r="4567" spans="1:4" s="8" customFormat="1" x14ac:dyDescent="0.25">
      <c r="A4567" s="8" t="str">
        <v>Gundam Breaker</v>
      </c>
      <c r="B4567" s="8" cm="1">
        <f t="array" ref="B4567">SUM(1*(VGSales[Name]=A4567))</f>
        <v>2</v>
      </c>
      <c r="C4567" s="8" cm="1">
        <f t="array" ref="C4567">ROWS(_xlfn.UNIQUE(_xlfn._xlws.FILTER(VGSales[Genre],VGSales[Name]=A4567)))</f>
        <v>1</v>
      </c>
      <c r="D4567" s="8">
        <f>SUMIFS(VGSales[Global_Sales],VGSales[Name],A4567)</f>
        <v>0.35</v>
      </c>
    </row>
    <row r="4568" spans="1:4" s="8" customFormat="1" x14ac:dyDescent="0.25">
      <c r="A4568" s="8" t="str">
        <v>The House of the Dead 2</v>
      </c>
      <c r="B4568" s="8" cm="1">
        <f t="array" ref="B4568">SUM(1*(VGSales[Name]=A4568))</f>
        <v>1</v>
      </c>
      <c r="C4568" s="8" cm="1">
        <f t="array" ref="C4568">ROWS(_xlfn.UNIQUE(_xlfn._xlws.FILTER(VGSales[Genre],VGSales[Name]=A4568)))</f>
        <v>1</v>
      </c>
      <c r="D4568" s="8">
        <f>SUMIFS(VGSales[Global_Sales],VGSales[Name],A4568)</f>
        <v>0.26</v>
      </c>
    </row>
    <row r="4569" spans="1:4" s="8" customFormat="1" x14ac:dyDescent="0.25">
      <c r="A4569" s="8" t="str">
        <v>Create</v>
      </c>
      <c r="B4569" s="8" cm="1">
        <f t="array" ref="B4569">SUM(1*(VGSales[Name]=A4569))</f>
        <v>4</v>
      </c>
      <c r="C4569" s="8" cm="1">
        <f t="array" ref="C4569">ROWS(_xlfn.UNIQUE(_xlfn._xlws.FILTER(VGSales[Genre],VGSales[Name]=A4569)))</f>
        <v>1</v>
      </c>
      <c r="D4569" s="8">
        <f>SUMIFS(VGSales[Global_Sales],VGSales[Name],A4569)</f>
        <v>0.62000000000000011</v>
      </c>
    </row>
    <row r="4570" spans="1:4" s="8" customFormat="1" x14ac:dyDescent="0.25">
      <c r="A4570" s="8" t="str">
        <v>A.C.E.: Another Century's Episode R</v>
      </c>
      <c r="B4570" s="8" cm="1">
        <f t="array" ref="B4570">SUM(1*(VGSales[Name]=A4570))</f>
        <v>1</v>
      </c>
      <c r="C4570" s="8" cm="1">
        <f t="array" ref="C4570">ROWS(_xlfn.UNIQUE(_xlfn._xlws.FILTER(VGSales[Genre],VGSales[Name]=A4570)))</f>
        <v>1</v>
      </c>
      <c r="D4570" s="8">
        <f>SUMIFS(VGSales[Global_Sales],VGSales[Name],A4570)</f>
        <v>0.26</v>
      </c>
    </row>
    <row r="4571" spans="1:4" s="8" customFormat="1" x14ac:dyDescent="0.25">
      <c r="A4571" s="8" t="str">
        <v>Littlest Pet Shop: Friends</v>
      </c>
      <c r="B4571" s="8" cm="1">
        <f t="array" ref="B4571">SUM(1*(VGSales[Name]=A4571))</f>
        <v>1</v>
      </c>
      <c r="C4571" s="8" cm="1">
        <f t="array" ref="C4571">ROWS(_xlfn.UNIQUE(_xlfn._xlws.FILTER(VGSales[Genre],VGSales[Name]=A4571)))</f>
        <v>1</v>
      </c>
      <c r="D4571" s="8">
        <f>SUMIFS(VGSales[Global_Sales],VGSales[Name],A4571)</f>
        <v>0.26</v>
      </c>
    </row>
    <row r="4572" spans="1:4" s="8" customFormat="1" x14ac:dyDescent="0.25">
      <c r="A4572" s="8" t="str">
        <v>Rune: Viking Warlord</v>
      </c>
      <c r="B4572" s="8" cm="1">
        <f t="array" ref="B4572">SUM(1*(VGSales[Name]=A4572))</f>
        <v>1</v>
      </c>
      <c r="C4572" s="8" cm="1">
        <f t="array" ref="C4572">ROWS(_xlfn.UNIQUE(_xlfn._xlws.FILTER(VGSales[Genre],VGSales[Name]=A4572)))</f>
        <v>1</v>
      </c>
      <c r="D4572" s="8">
        <f>SUMIFS(VGSales[Global_Sales],VGSales[Name],A4572)</f>
        <v>0.26</v>
      </c>
    </row>
    <row r="4573" spans="1:4" s="8" customFormat="1" x14ac:dyDescent="0.25">
      <c r="A4573" s="8" t="str">
        <v>Panzer Dragoon Orta</v>
      </c>
      <c r="B4573" s="8" cm="1">
        <f t="array" ref="B4573">SUM(1*(VGSales[Name]=A4573))</f>
        <v>1</v>
      </c>
      <c r="C4573" s="8" cm="1">
        <f t="array" ref="C4573">ROWS(_xlfn.UNIQUE(_xlfn._xlws.FILTER(VGSales[Genre],VGSales[Name]=A4573)))</f>
        <v>1</v>
      </c>
      <c r="D4573" s="8">
        <f>SUMIFS(VGSales[Global_Sales],VGSales[Name],A4573)</f>
        <v>0.26</v>
      </c>
    </row>
    <row r="4574" spans="1:4" s="8" customFormat="1" x14ac:dyDescent="0.25">
      <c r="A4574" s="8" t="str">
        <v>Jikkyou Powerful Pro Yakyuu '99 Ketteiban</v>
      </c>
      <c r="B4574" s="8" cm="1">
        <f t="array" ref="B4574">SUM(1*(VGSales[Name]=A4574))</f>
        <v>1</v>
      </c>
      <c r="C4574" s="8" cm="1">
        <f t="array" ref="C4574">ROWS(_xlfn.UNIQUE(_xlfn._xlws.FILTER(VGSales[Genre],VGSales[Name]=A4574)))</f>
        <v>1</v>
      </c>
      <c r="D4574" s="8">
        <f>SUMIFS(VGSales[Global_Sales],VGSales[Name],A4574)</f>
        <v>0.26</v>
      </c>
    </row>
    <row r="4575" spans="1:4" s="8" customFormat="1" x14ac:dyDescent="0.25">
      <c r="A4575" s="8" t="str">
        <v>King's Field II</v>
      </c>
      <c r="B4575" s="8" cm="1">
        <f t="array" ref="B4575">SUM(1*(VGSales[Name]=A4575))</f>
        <v>1</v>
      </c>
      <c r="C4575" s="8" cm="1">
        <f t="array" ref="C4575">ROWS(_xlfn.UNIQUE(_xlfn._xlws.FILTER(VGSales[Genre],VGSales[Name]=A4575)))</f>
        <v>1</v>
      </c>
      <c r="D4575" s="8">
        <f>SUMIFS(VGSales[Global_Sales],VGSales[Name],A4575)</f>
        <v>0.26</v>
      </c>
    </row>
    <row r="4576" spans="1:4" s="8" customFormat="1" x14ac:dyDescent="0.25">
      <c r="A4576" s="8" t="str">
        <v>Danganronpa 2: Goodbye Despair</v>
      </c>
      <c r="B4576" s="8" cm="1">
        <f t="array" ref="B4576">SUM(1*(VGSales[Name]=A4576))</f>
        <v>2</v>
      </c>
      <c r="C4576" s="8" cm="1">
        <f t="array" ref="C4576">ROWS(_xlfn.UNIQUE(_xlfn._xlws.FILTER(VGSales[Genre],VGSales[Name]=A4576)))</f>
        <v>1</v>
      </c>
      <c r="D4576" s="8">
        <f>SUMIFS(VGSales[Global_Sales],VGSales[Name],A4576)</f>
        <v>0.45</v>
      </c>
    </row>
    <row r="4577" spans="1:4" s="8" customFormat="1" x14ac:dyDescent="0.25">
      <c r="A4577" s="8" t="str">
        <v>Aikatsu! 2-nin no My Princess</v>
      </c>
      <c r="B4577" s="8" cm="1">
        <f t="array" ref="B4577">SUM(1*(VGSales[Name]=A4577))</f>
        <v>1</v>
      </c>
      <c r="C4577" s="8" cm="1">
        <f t="array" ref="C4577">ROWS(_xlfn.UNIQUE(_xlfn._xlws.FILTER(VGSales[Genre],VGSales[Name]=A4577)))</f>
        <v>1</v>
      </c>
      <c r="D4577" s="8">
        <f>SUMIFS(VGSales[Global_Sales],VGSales[Name],A4577)</f>
        <v>0.26</v>
      </c>
    </row>
    <row r="4578" spans="1:4" s="8" customFormat="1" x14ac:dyDescent="0.25">
      <c r="A4578" s="8" t="str">
        <v>Beyblade: Metal Fusion</v>
      </c>
      <c r="B4578" s="8" cm="1">
        <f t="array" ref="B4578">SUM(1*(VGSales[Name]=A4578))</f>
        <v>1</v>
      </c>
      <c r="C4578" s="8" cm="1">
        <f t="array" ref="C4578">ROWS(_xlfn.UNIQUE(_xlfn._xlws.FILTER(VGSales[Genre],VGSales[Name]=A4578)))</f>
        <v>1</v>
      </c>
      <c r="D4578" s="8">
        <f>SUMIFS(VGSales[Global_Sales],VGSales[Name],A4578)</f>
        <v>0.26</v>
      </c>
    </row>
    <row r="4579" spans="1:4" s="8" customFormat="1" x14ac:dyDescent="0.25">
      <c r="A4579" s="8" t="str">
        <v>NCAA Gamebreaker</v>
      </c>
      <c r="B4579" s="8" cm="1">
        <f t="array" ref="B4579">SUM(1*(VGSales[Name]=A4579))</f>
        <v>1</v>
      </c>
      <c r="C4579" s="8" cm="1">
        <f t="array" ref="C4579">ROWS(_xlfn.UNIQUE(_xlfn._xlws.FILTER(VGSales[Genre],VGSales[Name]=A4579)))</f>
        <v>1</v>
      </c>
      <c r="D4579" s="8">
        <f>SUMIFS(VGSales[Global_Sales],VGSales[Name],A4579)</f>
        <v>0.26</v>
      </c>
    </row>
    <row r="4580" spans="1:4" s="8" customFormat="1" x14ac:dyDescent="0.25">
      <c r="A4580" s="8" t="str">
        <v>NPPL: Championship Paintball 2009</v>
      </c>
      <c r="B4580" s="8" cm="1">
        <f t="array" ref="B4580">SUM(1*(VGSales[Name]=A4580))</f>
        <v>4</v>
      </c>
      <c r="C4580" s="8" cm="1">
        <f t="array" ref="C4580">ROWS(_xlfn.UNIQUE(_xlfn._xlws.FILTER(VGSales[Genre],VGSales[Name]=A4580)))</f>
        <v>1</v>
      </c>
      <c r="D4580" s="8">
        <f>SUMIFS(VGSales[Global_Sales],VGSales[Name],A4580)</f>
        <v>0.66</v>
      </c>
    </row>
    <row r="4581" spans="1:4" s="8" customFormat="1" x14ac:dyDescent="0.25">
      <c r="A4581" s="8" t="str">
        <v>Zoo Tycoon 2: Ultimate Collection</v>
      </c>
      <c r="B4581" s="8" cm="1">
        <f t="array" ref="B4581">SUM(1*(VGSales[Name]=A4581))</f>
        <v>1</v>
      </c>
      <c r="C4581" s="8" cm="1">
        <f t="array" ref="C4581">ROWS(_xlfn.UNIQUE(_xlfn._xlws.FILTER(VGSales[Genre],VGSales[Name]=A4581)))</f>
        <v>1</v>
      </c>
      <c r="D4581" s="8">
        <f>SUMIFS(VGSales[Global_Sales],VGSales[Name],A4581)</f>
        <v>0.26</v>
      </c>
    </row>
    <row r="4582" spans="1:4" s="8" customFormat="1" x14ac:dyDescent="0.25">
      <c r="A4582" s="8" t="str">
        <v>Tomba!</v>
      </c>
      <c r="B4582" s="8" cm="1">
        <f t="array" ref="B4582">SUM(1*(VGSales[Name]=A4582))</f>
        <v>1</v>
      </c>
      <c r="C4582" s="8" cm="1">
        <f t="array" ref="C4582">ROWS(_xlfn.UNIQUE(_xlfn._xlws.FILTER(VGSales[Genre],VGSales[Name]=A4582)))</f>
        <v>1</v>
      </c>
      <c r="D4582" s="8">
        <f>SUMIFS(VGSales[Global_Sales],VGSales[Name],A4582)</f>
        <v>0.26</v>
      </c>
    </row>
    <row r="4583" spans="1:4" s="8" customFormat="1" x14ac:dyDescent="0.25">
      <c r="A4583" s="8" t="str">
        <v>Love Plus</v>
      </c>
      <c r="B4583" s="8" cm="1">
        <f t="array" ref="B4583">SUM(1*(VGSales[Name]=A4583))</f>
        <v>1</v>
      </c>
      <c r="C4583" s="8" cm="1">
        <f t="array" ref="C4583">ROWS(_xlfn.UNIQUE(_xlfn._xlws.FILTER(VGSales[Genre],VGSales[Name]=A4583)))</f>
        <v>1</v>
      </c>
      <c r="D4583" s="8">
        <f>SUMIFS(VGSales[Global_Sales],VGSales[Name],A4583)</f>
        <v>0.26</v>
      </c>
    </row>
    <row r="4584" spans="1:4" s="8" customFormat="1" x14ac:dyDescent="0.25">
      <c r="A4584" s="8" t="str">
        <v>Tales of Innocence</v>
      </c>
      <c r="B4584" s="8" cm="1">
        <f t="array" ref="B4584">SUM(1*(VGSales[Name]=A4584))</f>
        <v>1</v>
      </c>
      <c r="C4584" s="8" cm="1">
        <f t="array" ref="C4584">ROWS(_xlfn.UNIQUE(_xlfn._xlws.FILTER(VGSales[Genre],VGSales[Name]=A4584)))</f>
        <v>1</v>
      </c>
      <c r="D4584" s="8">
        <f>SUMIFS(VGSales[Global_Sales],VGSales[Name],A4584)</f>
        <v>0.26</v>
      </c>
    </row>
    <row r="4585" spans="1:4" s="8" customFormat="1" x14ac:dyDescent="0.25">
      <c r="A4585" s="8" t="str">
        <v>MLB SlugFest 2006</v>
      </c>
      <c r="B4585" s="8" cm="1">
        <f t="array" ref="B4585">SUM(1*(VGSales[Name]=A4585))</f>
        <v>2</v>
      </c>
      <c r="C4585" s="8" cm="1">
        <f t="array" ref="C4585">ROWS(_xlfn.UNIQUE(_xlfn._xlws.FILTER(VGSales[Genre],VGSales[Name]=A4585)))</f>
        <v>1</v>
      </c>
      <c r="D4585" s="8">
        <f>SUMIFS(VGSales[Global_Sales],VGSales[Name],A4585)</f>
        <v>0.31</v>
      </c>
    </row>
    <row r="4586" spans="1:4" s="8" customFormat="1" x14ac:dyDescent="0.25">
      <c r="A4586" s="8" t="str">
        <v>Rugrats: I Gotta Go Party</v>
      </c>
      <c r="B4586" s="8" cm="1">
        <f t="array" ref="B4586">SUM(1*(VGSales[Name]=A4586))</f>
        <v>1</v>
      </c>
      <c r="C4586" s="8" cm="1">
        <f t="array" ref="C4586">ROWS(_xlfn.UNIQUE(_xlfn._xlws.FILTER(VGSales[Genre],VGSales[Name]=A4586)))</f>
        <v>1</v>
      </c>
      <c r="D4586" s="8">
        <f>SUMIFS(VGSales[Global_Sales],VGSales[Name],A4586)</f>
        <v>0.26</v>
      </c>
    </row>
    <row r="4587" spans="1:4" s="8" customFormat="1" x14ac:dyDescent="0.25">
      <c r="A4587" s="8" t="str">
        <v>Virtua Racing</v>
      </c>
      <c r="B4587" s="8" cm="1">
        <f t="array" ref="B4587">SUM(1*(VGSales[Name]=A4587))</f>
        <v>1</v>
      </c>
      <c r="C4587" s="8" cm="1">
        <f t="array" ref="C4587">ROWS(_xlfn.UNIQUE(_xlfn._xlws.FILTER(VGSales[Genre],VGSales[Name]=A4587)))</f>
        <v>1</v>
      </c>
      <c r="D4587" s="8">
        <f>SUMIFS(VGSales[Global_Sales],VGSales[Name],A4587)</f>
        <v>0.26</v>
      </c>
    </row>
    <row r="4588" spans="1:4" s="8" customFormat="1" x14ac:dyDescent="0.25">
      <c r="A4588" s="8" t="str">
        <v>Prison Break: The Conspiracy</v>
      </c>
      <c r="B4588" s="8" cm="1">
        <f t="array" ref="B4588">SUM(1*(VGSales[Name]=A4588))</f>
        <v>2</v>
      </c>
      <c r="C4588" s="8" cm="1">
        <f t="array" ref="C4588">ROWS(_xlfn.UNIQUE(_xlfn._xlws.FILTER(VGSales[Genre],VGSales[Name]=A4588)))</f>
        <v>1</v>
      </c>
      <c r="D4588" s="8">
        <f>SUMIFS(VGSales[Global_Sales],VGSales[Name],A4588)</f>
        <v>0.47</v>
      </c>
    </row>
    <row r="4589" spans="1:4" s="8" customFormat="1" x14ac:dyDescent="0.25">
      <c r="A4589" s="8" t="str">
        <v>DS Bungaku Zenshuu</v>
      </c>
      <c r="B4589" s="8" cm="1">
        <f t="array" ref="B4589">SUM(1*(VGSales[Name]=A4589))</f>
        <v>1</v>
      </c>
      <c r="C4589" s="8" cm="1">
        <f t="array" ref="C4589">ROWS(_xlfn.UNIQUE(_xlfn._xlws.FILTER(VGSales[Genre],VGSales[Name]=A4589)))</f>
        <v>1</v>
      </c>
      <c r="D4589" s="8">
        <f>SUMIFS(VGSales[Global_Sales],VGSales[Name],A4589)</f>
        <v>0.26</v>
      </c>
    </row>
    <row r="4590" spans="1:4" s="8" customFormat="1" x14ac:dyDescent="0.25">
      <c r="A4590" s="8" t="str">
        <v>We Cheer 2</v>
      </c>
      <c r="B4590" s="8" cm="1">
        <f t="array" ref="B4590">SUM(1*(VGSales[Name]=A4590))</f>
        <v>1</v>
      </c>
      <c r="C4590" s="8" cm="1">
        <f t="array" ref="C4590">ROWS(_xlfn.UNIQUE(_xlfn._xlws.FILTER(VGSales[Genre],VGSales[Name]=A4590)))</f>
        <v>1</v>
      </c>
      <c r="D4590" s="8">
        <f>SUMIFS(VGSales[Global_Sales],VGSales[Name],A4590)</f>
        <v>0.26</v>
      </c>
    </row>
    <row r="4591" spans="1:4" s="8" customFormat="1" x14ac:dyDescent="0.25">
      <c r="A4591" s="8" t="str">
        <v>Nancy Drew: The Mystery of the Clue Bender Society</v>
      </c>
      <c r="B4591" s="8" cm="1">
        <f t="array" ref="B4591">SUM(1*(VGSales[Name]=A4591))</f>
        <v>1</v>
      </c>
      <c r="C4591" s="8" cm="1">
        <f t="array" ref="C4591">ROWS(_xlfn.UNIQUE(_xlfn._xlws.FILTER(VGSales[Genre],VGSales[Name]=A4591)))</f>
        <v>1</v>
      </c>
      <c r="D4591" s="8">
        <f>SUMIFS(VGSales[Global_Sales],VGSales[Name],A4591)</f>
        <v>0.26</v>
      </c>
    </row>
    <row r="4592" spans="1:4" s="8" customFormat="1" x14ac:dyDescent="0.25">
      <c r="A4592" s="8" t="str">
        <v>Inazuma Eleven GO 3: Galaxy</v>
      </c>
      <c r="B4592" s="8" cm="1">
        <f t="array" ref="B4592">SUM(1*(VGSales[Name]=A4592))</f>
        <v>1</v>
      </c>
      <c r="C4592" s="8" cm="1">
        <f t="array" ref="C4592">ROWS(_xlfn.UNIQUE(_xlfn._xlws.FILTER(VGSales[Genre],VGSales[Name]=A4592)))</f>
        <v>1</v>
      </c>
      <c r="D4592" s="8">
        <f>SUMIFS(VGSales[Global_Sales],VGSales[Name],A4592)</f>
        <v>0.26</v>
      </c>
    </row>
    <row r="4593" spans="1:4" s="8" customFormat="1" x14ac:dyDescent="0.25">
      <c r="A4593" s="8" t="str">
        <v>Ford Racing 3</v>
      </c>
      <c r="B4593" s="8" cm="1">
        <f t="array" ref="B4593">SUM(1*(VGSales[Name]=A4593))</f>
        <v>4</v>
      </c>
      <c r="C4593" s="8" cm="1">
        <f t="array" ref="C4593">ROWS(_xlfn.UNIQUE(_xlfn._xlws.FILTER(VGSales[Genre],VGSales[Name]=A4593)))</f>
        <v>1</v>
      </c>
      <c r="D4593" s="8">
        <f>SUMIFS(VGSales[Global_Sales],VGSales[Name],A4593)</f>
        <v>0.51</v>
      </c>
    </row>
    <row r="4594" spans="1:4" s="8" customFormat="1" x14ac:dyDescent="0.25">
      <c r="A4594" s="8" t="str">
        <v>Phantasy Star Universe: Ambition of the Illuminus</v>
      </c>
      <c r="B4594" s="8" cm="1">
        <f t="array" ref="B4594">SUM(1*(VGSales[Name]=A4594))</f>
        <v>1</v>
      </c>
      <c r="C4594" s="8" cm="1">
        <f t="array" ref="C4594">ROWS(_xlfn.UNIQUE(_xlfn._xlws.FILTER(VGSales[Genre],VGSales[Name]=A4594)))</f>
        <v>1</v>
      </c>
      <c r="D4594" s="8">
        <f>SUMIFS(VGSales[Global_Sales],VGSales[Name],A4594)</f>
        <v>0.26</v>
      </c>
    </row>
    <row r="4595" spans="1:4" s="8" customFormat="1" x14ac:dyDescent="0.25">
      <c r="A4595" s="8" t="str">
        <v>Project Runway</v>
      </c>
      <c r="B4595" s="8" cm="1">
        <f t="array" ref="B4595">SUM(1*(VGSales[Name]=A4595))</f>
        <v>1</v>
      </c>
      <c r="C4595" s="8" cm="1">
        <f t="array" ref="C4595">ROWS(_xlfn.UNIQUE(_xlfn._xlws.FILTER(VGSales[Genre],VGSales[Name]=A4595)))</f>
        <v>1</v>
      </c>
      <c r="D4595" s="8">
        <f>SUMIFS(VGSales[Global_Sales],VGSales[Name],A4595)</f>
        <v>0.26</v>
      </c>
    </row>
    <row r="4596" spans="1:4" s="8" customFormat="1" x14ac:dyDescent="0.25">
      <c r="A4596" s="8" t="str">
        <v>Jikkyou Powerful Pro Yakyuu 2013</v>
      </c>
      <c r="B4596" s="8" cm="1">
        <f t="array" ref="B4596">SUM(1*(VGSales[Name]=A4596))</f>
        <v>3</v>
      </c>
      <c r="C4596" s="8" cm="1">
        <f t="array" ref="C4596">ROWS(_xlfn.UNIQUE(_xlfn._xlws.FILTER(VGSales[Genre],VGSales[Name]=A4596)))</f>
        <v>1</v>
      </c>
      <c r="D4596" s="8">
        <f>SUMIFS(VGSales[Global_Sales],VGSales[Name],A4596)</f>
        <v>0.53</v>
      </c>
    </row>
    <row r="4597" spans="1:4" s="8" customFormat="1" x14ac:dyDescent="0.25">
      <c r="A4597" s="8" t="str">
        <v>The Adventures of Jimmy Neutron Boy Genius vs. Jimmy Negatron</v>
      </c>
      <c r="B4597" s="8" cm="1">
        <f t="array" ref="B4597">SUM(1*(VGSales[Name]=A4597))</f>
        <v>1</v>
      </c>
      <c r="C4597" s="8" cm="1">
        <f t="array" ref="C4597">ROWS(_xlfn.UNIQUE(_xlfn._xlws.FILTER(VGSales[Genre],VGSales[Name]=A4597)))</f>
        <v>1</v>
      </c>
      <c r="D4597" s="8">
        <f>SUMIFS(VGSales[Global_Sales],VGSales[Name],A4597)</f>
        <v>0.26</v>
      </c>
    </row>
    <row r="4598" spans="1:4" s="8" customFormat="1" x14ac:dyDescent="0.25">
      <c r="A4598" s="8" t="str">
        <v>Sengoku Basara 2</v>
      </c>
      <c r="B4598" s="8" cm="1">
        <f t="array" ref="B4598">SUM(1*(VGSales[Name]=A4598))</f>
        <v>1</v>
      </c>
      <c r="C4598" s="8" cm="1">
        <f t="array" ref="C4598">ROWS(_xlfn.UNIQUE(_xlfn._xlws.FILTER(VGSales[Genre],VGSales[Name]=A4598)))</f>
        <v>1</v>
      </c>
      <c r="D4598" s="8">
        <f>SUMIFS(VGSales[Global_Sales],VGSales[Name],A4598)</f>
        <v>0.26</v>
      </c>
    </row>
    <row r="4599" spans="1:4" s="8" customFormat="1" x14ac:dyDescent="0.25">
      <c r="A4599" s="8" t="str">
        <v>Naruto: Ultimate Ninja Heroes</v>
      </c>
      <c r="B4599" s="8" cm="1">
        <f t="array" ref="B4599">SUM(1*(VGSales[Name]=A4599))</f>
        <v>1</v>
      </c>
      <c r="C4599" s="8" cm="1">
        <f t="array" ref="C4599">ROWS(_xlfn.UNIQUE(_xlfn._xlws.FILTER(VGSales[Genre],VGSales[Name]=A4599)))</f>
        <v>1</v>
      </c>
      <c r="D4599" s="8">
        <f>SUMIFS(VGSales[Global_Sales],VGSales[Name],A4599)</f>
        <v>0.26</v>
      </c>
    </row>
    <row r="4600" spans="1:4" s="8" customFormat="1" x14ac:dyDescent="0.25">
      <c r="A4600" s="8" t="str">
        <v>Inazuma Eleven Strikers</v>
      </c>
      <c r="B4600" s="8" cm="1">
        <f t="array" ref="B4600">SUM(1*(VGSales[Name]=A4600))</f>
        <v>1</v>
      </c>
      <c r="C4600" s="8" cm="1">
        <f t="array" ref="C4600">ROWS(_xlfn.UNIQUE(_xlfn._xlws.FILTER(VGSales[Genre],VGSales[Name]=A4600)))</f>
        <v>1</v>
      </c>
      <c r="D4600" s="8">
        <f>SUMIFS(VGSales[Global_Sales],VGSales[Name],A4600)</f>
        <v>0.26</v>
      </c>
    </row>
    <row r="4601" spans="1:4" s="8" customFormat="1" x14ac:dyDescent="0.25">
      <c r="A4601" s="8" t="str">
        <v>Hey Arnold! The Movie</v>
      </c>
      <c r="B4601" s="8" cm="1">
        <f t="array" ref="B4601">SUM(1*(VGSales[Name]=A4601))</f>
        <v>1</v>
      </c>
      <c r="C4601" s="8" cm="1">
        <f t="array" ref="C4601">ROWS(_xlfn.UNIQUE(_xlfn._xlws.FILTER(VGSales[Genre],VGSales[Name]=A4601)))</f>
        <v>1</v>
      </c>
      <c r="D4601" s="8">
        <f>SUMIFS(VGSales[Global_Sales],VGSales[Name],A4601)</f>
        <v>0.26</v>
      </c>
    </row>
    <row r="4602" spans="1:4" s="8" customFormat="1" x14ac:dyDescent="0.25">
      <c r="A4602" s="8" t="str">
        <v>Final Fantasy V Advance</v>
      </c>
      <c r="B4602" s="8" cm="1">
        <f t="array" ref="B4602">SUM(1*(VGSales[Name]=A4602))</f>
        <v>1</v>
      </c>
      <c r="C4602" s="8" cm="1">
        <f t="array" ref="C4602">ROWS(_xlfn.UNIQUE(_xlfn._xlws.FILTER(VGSales[Genre],VGSales[Name]=A4602)))</f>
        <v>1</v>
      </c>
      <c r="D4602" s="8">
        <f>SUMIFS(VGSales[Global_Sales],VGSales[Name],A4602)</f>
        <v>0.26</v>
      </c>
    </row>
    <row r="4603" spans="1:4" s="8" customFormat="1" x14ac:dyDescent="0.25">
      <c r="A4603" s="8" t="str">
        <v>Lumines: Electronic Symphony</v>
      </c>
      <c r="B4603" s="8" cm="1">
        <f t="array" ref="B4603">SUM(1*(VGSales[Name]=A4603))</f>
        <v>1</v>
      </c>
      <c r="C4603" s="8" cm="1">
        <f t="array" ref="C4603">ROWS(_xlfn.UNIQUE(_xlfn._xlws.FILTER(VGSales[Genre],VGSales[Name]=A4603)))</f>
        <v>1</v>
      </c>
      <c r="D4603" s="8">
        <f>SUMIFS(VGSales[Global_Sales],VGSales[Name],A4603)</f>
        <v>0.26</v>
      </c>
    </row>
    <row r="4604" spans="1:4" s="8" customFormat="1" x14ac:dyDescent="0.25">
      <c r="A4604" s="8" t="str">
        <v>Star Trek: Invasion</v>
      </c>
      <c r="B4604" s="8" cm="1">
        <f t="array" ref="B4604">SUM(1*(VGSales[Name]=A4604))</f>
        <v>1</v>
      </c>
      <c r="C4604" s="8" cm="1">
        <f t="array" ref="C4604">ROWS(_xlfn.UNIQUE(_xlfn._xlws.FILTER(VGSales[Genre],VGSales[Name]=A4604)))</f>
        <v>1</v>
      </c>
      <c r="D4604" s="8">
        <f>SUMIFS(VGSales[Global_Sales],VGSales[Name],A4604)</f>
        <v>0.26</v>
      </c>
    </row>
    <row r="4605" spans="1:4" s="8" customFormat="1" x14ac:dyDescent="0.25">
      <c r="A4605" s="8" t="str">
        <v>Babysitting Mania</v>
      </c>
      <c r="B4605" s="8" cm="1">
        <f t="array" ref="B4605">SUM(1*(VGSales[Name]=A4605))</f>
        <v>1</v>
      </c>
      <c r="C4605" s="8" cm="1">
        <f t="array" ref="C4605">ROWS(_xlfn.UNIQUE(_xlfn._xlws.FILTER(VGSales[Genre],VGSales[Name]=A4605)))</f>
        <v>1</v>
      </c>
      <c r="D4605" s="8">
        <f>SUMIFS(VGSales[Global_Sales],VGSales[Name],A4605)</f>
        <v>0.26</v>
      </c>
    </row>
    <row r="4606" spans="1:4" s="8" customFormat="1" x14ac:dyDescent="0.25">
      <c r="A4606" s="8" t="str">
        <v>Tom and Jerry in War of the Whiskers</v>
      </c>
      <c r="B4606" s="8" cm="1">
        <f t="array" ref="B4606">SUM(1*(VGSales[Name]=A4606))</f>
        <v>3</v>
      </c>
      <c r="C4606" s="8" cm="1">
        <f t="array" ref="C4606">ROWS(_xlfn.UNIQUE(_xlfn._xlws.FILTER(VGSales[Genre],VGSales[Name]=A4606)))</f>
        <v>1</v>
      </c>
      <c r="D4606" s="8">
        <f>SUMIFS(VGSales[Global_Sales],VGSales[Name],A4606)</f>
        <v>0.36</v>
      </c>
    </row>
    <row r="4607" spans="1:4" s="8" customFormat="1" x14ac:dyDescent="0.25">
      <c r="A4607" s="8" t="str">
        <v>Ace Attorney Investigations 2</v>
      </c>
      <c r="B4607" s="8" cm="1">
        <f t="array" ref="B4607">SUM(1*(VGSales[Name]=A4607))</f>
        <v>1</v>
      </c>
      <c r="C4607" s="8" cm="1">
        <f t="array" ref="C4607">ROWS(_xlfn.UNIQUE(_xlfn._xlws.FILTER(VGSales[Genre],VGSales[Name]=A4607)))</f>
        <v>1</v>
      </c>
      <c r="D4607" s="8">
        <f>SUMIFS(VGSales[Global_Sales],VGSales[Name],A4607)</f>
        <v>0.26</v>
      </c>
    </row>
    <row r="4608" spans="1:4" s="8" customFormat="1" x14ac:dyDescent="0.25">
      <c r="A4608" s="8" t="str">
        <v>Smart Girl's Playhouse</v>
      </c>
      <c r="B4608" s="8" cm="1">
        <f t="array" ref="B4608">SUM(1*(VGSales[Name]=A4608))</f>
        <v>1</v>
      </c>
      <c r="C4608" s="8" cm="1">
        <f t="array" ref="C4608">ROWS(_xlfn.UNIQUE(_xlfn._xlws.FILTER(VGSales[Genre],VGSales[Name]=A4608)))</f>
        <v>1</v>
      </c>
      <c r="D4608" s="8">
        <f>SUMIFS(VGSales[Global_Sales],VGSales[Name],A4608)</f>
        <v>0.26</v>
      </c>
    </row>
    <row r="4609" spans="1:4" s="8" customFormat="1" x14ac:dyDescent="0.25">
      <c r="A4609" s="8" t="str">
        <v>TouchMaster 3(Others sales)</v>
      </c>
      <c r="B4609" s="8" cm="1">
        <f t="array" ref="B4609">SUM(1*(VGSales[Name]=A4609))</f>
        <v>1</v>
      </c>
      <c r="C4609" s="8" cm="1">
        <f t="array" ref="C4609">ROWS(_xlfn.UNIQUE(_xlfn._xlws.FILTER(VGSales[Genre],VGSales[Name]=A4609)))</f>
        <v>1</v>
      </c>
      <c r="D4609" s="8">
        <f>SUMIFS(VGSales[Global_Sales],VGSales[Name],A4609)</f>
        <v>0.26</v>
      </c>
    </row>
    <row r="4610" spans="1:4" s="8" customFormat="1" x14ac:dyDescent="0.25">
      <c r="A4610" s="8" t="str">
        <v>Jikkyou Powerful Pro Yakyuu 2011</v>
      </c>
      <c r="B4610" s="8" cm="1">
        <f t="array" ref="B4610">SUM(1*(VGSales[Name]=A4610))</f>
        <v>2</v>
      </c>
      <c r="C4610" s="8" cm="1">
        <f t="array" ref="C4610">ROWS(_xlfn.UNIQUE(_xlfn._xlws.FILTER(VGSales[Genre],VGSales[Name]=A4610)))</f>
        <v>1</v>
      </c>
      <c r="D4610" s="8">
        <f>SUMIFS(VGSales[Global_Sales],VGSales[Name],A4610)</f>
        <v>0.46</v>
      </c>
    </row>
    <row r="4611" spans="1:4" s="8" customFormat="1" x14ac:dyDescent="0.25">
      <c r="A4611" s="8" t="str">
        <v>Yu-Gi-Oh! Ultimate Masters: World Championship Tournament 2006</v>
      </c>
      <c r="B4611" s="8" cm="1">
        <f t="array" ref="B4611">SUM(1*(VGSales[Name]=A4611))</f>
        <v>1</v>
      </c>
      <c r="C4611" s="8" cm="1">
        <f t="array" ref="C4611">ROWS(_xlfn.UNIQUE(_xlfn._xlws.FILTER(VGSales[Genre],VGSales[Name]=A4611)))</f>
        <v>1</v>
      </c>
      <c r="D4611" s="8">
        <f>SUMIFS(VGSales[Global_Sales],VGSales[Name],A4611)</f>
        <v>0.26</v>
      </c>
    </row>
    <row r="4612" spans="1:4" s="8" customFormat="1" x14ac:dyDescent="0.25">
      <c r="A4612" s="8" t="str">
        <v>Power Pro Kun Pocket 5</v>
      </c>
      <c r="B4612" s="8" cm="1">
        <f t="array" ref="B4612">SUM(1*(VGSales[Name]=A4612))</f>
        <v>1</v>
      </c>
      <c r="C4612" s="8" cm="1">
        <f t="array" ref="C4612">ROWS(_xlfn.UNIQUE(_xlfn._xlws.FILTER(VGSales[Genre],VGSales[Name]=A4612)))</f>
        <v>1</v>
      </c>
      <c r="D4612" s="8">
        <f>SUMIFS(VGSales[Global_Sales],VGSales[Name],A4612)</f>
        <v>0.26</v>
      </c>
    </row>
    <row r="4613" spans="1:4" s="8" customFormat="1" x14ac:dyDescent="0.25">
      <c r="A4613" s="8" t="str">
        <v>Konjiki no Gashbell!! Makai no Bookmark</v>
      </c>
      <c r="B4613" s="8" cm="1">
        <f t="array" ref="B4613">SUM(1*(VGSales[Name]=A4613))</f>
        <v>1</v>
      </c>
      <c r="C4613" s="8" cm="1">
        <f t="array" ref="C4613">ROWS(_xlfn.UNIQUE(_xlfn._xlws.FILTER(VGSales[Genre],VGSales[Name]=A4613)))</f>
        <v>1</v>
      </c>
      <c r="D4613" s="8">
        <f>SUMIFS(VGSales[Global_Sales],VGSales[Name],A4613)</f>
        <v>0.26</v>
      </c>
    </row>
    <row r="4614" spans="1:4" s="8" customFormat="1" x14ac:dyDescent="0.25">
      <c r="A4614" s="8" t="str">
        <v>Riding Spirits</v>
      </c>
      <c r="B4614" s="8" cm="1">
        <f t="array" ref="B4614">SUM(1*(VGSales[Name]=A4614))</f>
        <v>1</v>
      </c>
      <c r="C4614" s="8" cm="1">
        <f t="array" ref="C4614">ROWS(_xlfn.UNIQUE(_xlfn._xlws.FILTER(VGSales[Genre],VGSales[Name]=A4614)))</f>
        <v>1</v>
      </c>
      <c r="D4614" s="8">
        <f>SUMIFS(VGSales[Global_Sales],VGSales[Name],A4614)</f>
        <v>0.26</v>
      </c>
    </row>
    <row r="4615" spans="1:4" s="8" customFormat="1" x14ac:dyDescent="0.25">
      <c r="A4615" s="8" t="str">
        <v>Etrian Odyssey Untold: The Millennium Girl</v>
      </c>
      <c r="B4615" s="8" cm="1">
        <f t="array" ref="B4615">SUM(1*(VGSales[Name]=A4615))</f>
        <v>1</v>
      </c>
      <c r="C4615" s="8" cm="1">
        <f t="array" ref="C4615">ROWS(_xlfn.UNIQUE(_xlfn._xlws.FILTER(VGSales[Genre],VGSales[Name]=A4615)))</f>
        <v>1</v>
      </c>
      <c r="D4615" s="8">
        <f>SUMIFS(VGSales[Global_Sales],VGSales[Name],A4615)</f>
        <v>0.26</v>
      </c>
    </row>
    <row r="4616" spans="1:4" s="8" customFormat="1" x14ac:dyDescent="0.25">
      <c r="A4616" s="8" t="str">
        <v>Bust A Groove 2</v>
      </c>
      <c r="B4616" s="8" cm="1">
        <f t="array" ref="B4616">SUM(1*(VGSales[Name]=A4616))</f>
        <v>1</v>
      </c>
      <c r="C4616" s="8" cm="1">
        <f t="array" ref="C4616">ROWS(_xlfn.UNIQUE(_xlfn._xlws.FILTER(VGSales[Genre],VGSales[Name]=A4616)))</f>
        <v>1</v>
      </c>
      <c r="D4616" s="8">
        <f>SUMIFS(VGSales[Global_Sales],VGSales[Name],A4616)</f>
        <v>0.26</v>
      </c>
    </row>
    <row r="4617" spans="1:4" s="8" customFormat="1" x14ac:dyDescent="0.25">
      <c r="A4617" s="8" t="str">
        <v>Hatsune Miku: Project Diva</v>
      </c>
      <c r="B4617" s="8" cm="1">
        <f t="array" ref="B4617">SUM(1*(VGSales[Name]=A4617))</f>
        <v>1</v>
      </c>
      <c r="C4617" s="8" cm="1">
        <f t="array" ref="C4617">ROWS(_xlfn.UNIQUE(_xlfn._xlws.FILTER(VGSales[Genre],VGSales[Name]=A4617)))</f>
        <v>1</v>
      </c>
      <c r="D4617" s="8">
        <f>SUMIFS(VGSales[Global_Sales],VGSales[Name],A4617)</f>
        <v>0.26</v>
      </c>
    </row>
    <row r="4618" spans="1:4" s="8" customFormat="1" x14ac:dyDescent="0.25">
      <c r="A4618" s="8" t="str">
        <v>Gundam Battle Universe</v>
      </c>
      <c r="B4618" s="8" cm="1">
        <f t="array" ref="B4618">SUM(1*(VGSales[Name]=A4618))</f>
        <v>1</v>
      </c>
      <c r="C4618" s="8" cm="1">
        <f t="array" ref="C4618">ROWS(_xlfn.UNIQUE(_xlfn._xlws.FILTER(VGSales[Genre],VGSales[Name]=A4618)))</f>
        <v>1</v>
      </c>
      <c r="D4618" s="8">
        <f>SUMIFS(VGSales[Global_Sales],VGSales[Name],A4618)</f>
        <v>0.26</v>
      </c>
    </row>
    <row r="4619" spans="1:4" s="8" customFormat="1" x14ac:dyDescent="0.25">
      <c r="A4619" s="8" t="str">
        <v>Sengoku Basara: Battle Heroes</v>
      </c>
      <c r="B4619" s="8" cm="1">
        <f t="array" ref="B4619">SUM(1*(VGSales[Name]=A4619))</f>
        <v>1</v>
      </c>
      <c r="C4619" s="8" cm="1">
        <f t="array" ref="C4619">ROWS(_xlfn.UNIQUE(_xlfn._xlws.FILTER(VGSales[Genre],VGSales[Name]=A4619)))</f>
        <v>1</v>
      </c>
      <c r="D4619" s="8">
        <f>SUMIFS(VGSales[Global_Sales],VGSales[Name],A4619)</f>
        <v>0.26</v>
      </c>
    </row>
    <row r="4620" spans="1:4" s="8" customFormat="1" x14ac:dyDescent="0.25">
      <c r="A4620" s="8" t="str">
        <v>Star Wars Episode I: Battle for Naboo</v>
      </c>
      <c r="B4620" s="8" cm="1">
        <f t="array" ref="B4620">SUM(1*(VGSales[Name]=A4620))</f>
        <v>1</v>
      </c>
      <c r="C4620" s="8" cm="1">
        <f t="array" ref="C4620">ROWS(_xlfn.UNIQUE(_xlfn._xlws.FILTER(VGSales[Genre],VGSales[Name]=A4620)))</f>
        <v>1</v>
      </c>
      <c r="D4620" s="8">
        <f>SUMIFS(VGSales[Global_Sales],VGSales[Name],A4620)</f>
        <v>0.26</v>
      </c>
    </row>
    <row r="4621" spans="1:4" s="8" customFormat="1" x14ac:dyDescent="0.25">
      <c r="A4621" s="8" t="str">
        <v>Duke Nukem: Zero Hour</v>
      </c>
      <c r="B4621" s="8" cm="1">
        <f t="array" ref="B4621">SUM(1*(VGSales[Name]=A4621))</f>
        <v>1</v>
      </c>
      <c r="C4621" s="8" cm="1">
        <f t="array" ref="C4621">ROWS(_xlfn.UNIQUE(_xlfn._xlws.FILTER(VGSales[Genre],VGSales[Name]=A4621)))</f>
        <v>1</v>
      </c>
      <c r="D4621" s="8">
        <f>SUMIFS(VGSales[Global_Sales],VGSales[Name],A4621)</f>
        <v>0.26</v>
      </c>
    </row>
    <row r="4622" spans="1:4" s="8" customFormat="1" x14ac:dyDescent="0.25">
      <c r="A4622" s="8" t="str">
        <v>Armorines: Project S.W.A.R.M.</v>
      </c>
      <c r="B4622" s="8" cm="1">
        <f t="array" ref="B4622">SUM(1*(VGSales[Name]=A4622))</f>
        <v>2</v>
      </c>
      <c r="C4622" s="8" cm="1">
        <f t="array" ref="C4622">ROWS(_xlfn.UNIQUE(_xlfn._xlws.FILTER(VGSales[Genre],VGSales[Name]=A4622)))</f>
        <v>1</v>
      </c>
      <c r="D4622" s="8">
        <f>SUMIFS(VGSales[Global_Sales],VGSales[Name],A4622)</f>
        <v>0.34</v>
      </c>
    </row>
    <row r="4623" spans="1:4" s="8" customFormat="1" x14ac:dyDescent="0.25">
      <c r="A4623" s="8" t="str">
        <v>NCAA March Madness 08</v>
      </c>
      <c r="B4623" s="8" cm="1">
        <f t="array" ref="B4623">SUM(1*(VGSales[Name]=A4623))</f>
        <v>3</v>
      </c>
      <c r="C4623" s="8" cm="1">
        <f t="array" ref="C4623">ROWS(_xlfn.UNIQUE(_xlfn._xlws.FILTER(VGSales[Genre],VGSales[Name]=A4623)))</f>
        <v>1</v>
      </c>
      <c r="D4623" s="8">
        <f>SUMIFS(VGSales[Global_Sales],VGSales[Name],A4623)</f>
        <v>0.55999999999999994</v>
      </c>
    </row>
    <row r="4624" spans="1:4" s="8" customFormat="1" x14ac:dyDescent="0.25">
      <c r="A4624" s="8" t="str">
        <v>Armored Core: Nexus</v>
      </c>
      <c r="B4624" s="8" cm="1">
        <f t="array" ref="B4624">SUM(1*(VGSales[Name]=A4624))</f>
        <v>1</v>
      </c>
      <c r="C4624" s="8" cm="1">
        <f t="array" ref="C4624">ROWS(_xlfn.UNIQUE(_xlfn._xlws.FILTER(VGSales[Genre],VGSales[Name]=A4624)))</f>
        <v>1</v>
      </c>
      <c r="D4624" s="8">
        <f>SUMIFS(VGSales[Global_Sales],VGSales[Name],A4624)</f>
        <v>0.26</v>
      </c>
    </row>
    <row r="4625" spans="1:4" s="8" customFormat="1" x14ac:dyDescent="0.25">
      <c r="A4625" s="8" t="str">
        <v>Evolution Skateboarding</v>
      </c>
      <c r="B4625" s="8" cm="1">
        <f t="array" ref="B4625">SUM(1*(VGSales[Name]=A4625))</f>
        <v>2</v>
      </c>
      <c r="C4625" s="8" cm="1">
        <f t="array" ref="C4625">ROWS(_xlfn.UNIQUE(_xlfn._xlws.FILTER(VGSales[Genre],VGSales[Name]=A4625)))</f>
        <v>1</v>
      </c>
      <c r="D4625" s="8">
        <f>SUMIFS(VGSales[Global_Sales],VGSales[Name],A4625)</f>
        <v>0.3</v>
      </c>
    </row>
    <row r="4626" spans="1:4" s="8" customFormat="1" x14ac:dyDescent="0.25">
      <c r="A4626" s="8" t="str">
        <v>Dora the Explorer: The Search for Pirate Pig's Treasure</v>
      </c>
      <c r="B4626" s="8" cm="1">
        <f t="array" ref="B4626">SUM(1*(VGSales[Name]=A4626))</f>
        <v>1</v>
      </c>
      <c r="C4626" s="8" cm="1">
        <f t="array" ref="C4626">ROWS(_xlfn.UNIQUE(_xlfn._xlws.FILTER(VGSales[Genre],VGSales[Name]=A4626)))</f>
        <v>1</v>
      </c>
      <c r="D4626" s="8">
        <f>SUMIFS(VGSales[Global_Sales],VGSales[Name],A4626)</f>
        <v>0.26</v>
      </c>
    </row>
    <row r="4627" spans="1:4" s="8" customFormat="1" x14ac:dyDescent="0.25">
      <c r="A4627" s="8" t="str">
        <v>Yakuza: Ishin</v>
      </c>
      <c r="B4627" s="8" cm="1">
        <f t="array" ref="B4627">SUM(1*(VGSales[Name]=A4627))</f>
        <v>2</v>
      </c>
      <c r="C4627" s="8" cm="1">
        <f t="array" ref="C4627">ROWS(_xlfn.UNIQUE(_xlfn._xlws.FILTER(VGSales[Genre],VGSales[Name]=A4627)))</f>
        <v>1</v>
      </c>
      <c r="D4627" s="8">
        <f>SUMIFS(VGSales[Global_Sales],VGSales[Name],A4627)</f>
        <v>0.41000000000000003</v>
      </c>
    </row>
    <row r="4628" spans="1:4" s="8" customFormat="1" x14ac:dyDescent="0.25">
      <c r="A4628" s="8" t="str">
        <v>Outlaw Volleyball</v>
      </c>
      <c r="B4628" s="8" cm="1">
        <f t="array" ref="B4628">SUM(1*(VGSales[Name]=A4628))</f>
        <v>1</v>
      </c>
      <c r="C4628" s="8" cm="1">
        <f t="array" ref="C4628">ROWS(_xlfn.UNIQUE(_xlfn._xlws.FILTER(VGSales[Genre],VGSales[Name]=A4628)))</f>
        <v>1</v>
      </c>
      <c r="D4628" s="8">
        <f>SUMIFS(VGSales[Global_Sales],VGSales[Name],A4628)</f>
        <v>0.26</v>
      </c>
    </row>
    <row r="4629" spans="1:4" s="8" customFormat="1" x14ac:dyDescent="0.25">
      <c r="A4629" s="8" t="str">
        <v>RealSports Football</v>
      </c>
      <c r="B4629" s="8" cm="1">
        <f t="array" ref="B4629">SUM(1*(VGSales[Name]=A4629))</f>
        <v>1</v>
      </c>
      <c r="C4629" s="8" cm="1">
        <f t="array" ref="C4629">ROWS(_xlfn.UNIQUE(_xlfn._xlws.FILTER(VGSales[Genre],VGSales[Name]=A4629)))</f>
        <v>1</v>
      </c>
      <c r="D4629" s="8">
        <f>SUMIFS(VGSales[Global_Sales],VGSales[Name],A4629)</f>
        <v>0.26</v>
      </c>
    </row>
    <row r="4630" spans="1:4" s="8" customFormat="1" x14ac:dyDescent="0.25">
      <c r="A4630" s="8" t="str">
        <v>SD Gundam G Generation: Cross Drive</v>
      </c>
      <c r="B4630" s="8" cm="1">
        <f t="array" ref="B4630">SUM(1*(VGSales[Name]=A4630))</f>
        <v>1</v>
      </c>
      <c r="C4630" s="8" cm="1">
        <f t="array" ref="C4630">ROWS(_xlfn.UNIQUE(_xlfn._xlws.FILTER(VGSales[Genre],VGSales[Name]=A4630)))</f>
        <v>1</v>
      </c>
      <c r="D4630" s="8">
        <f>SUMIFS(VGSales[Global_Sales],VGSales[Name],A4630)</f>
        <v>0.26</v>
      </c>
    </row>
    <row r="4631" spans="1:4" s="8" customFormat="1" x14ac:dyDescent="0.25">
      <c r="A4631" s="8" t="str">
        <v>Dungeons &amp; Dragons Heroes</v>
      </c>
      <c r="B4631" s="8" cm="1">
        <f t="array" ref="B4631">SUM(1*(VGSales[Name]=A4631))</f>
        <v>1</v>
      </c>
      <c r="C4631" s="8" cm="1">
        <f t="array" ref="C4631">ROWS(_xlfn.UNIQUE(_xlfn._xlws.FILTER(VGSales[Genre],VGSales[Name]=A4631)))</f>
        <v>1</v>
      </c>
      <c r="D4631" s="8">
        <f>SUMIFS(VGSales[Global_Sales],VGSales[Name],A4631)</f>
        <v>0.26</v>
      </c>
    </row>
    <row r="4632" spans="1:4" s="8" customFormat="1" x14ac:dyDescent="0.25">
      <c r="A4632" s="8" t="str">
        <v>The Testament of Sherlock Holmes</v>
      </c>
      <c r="B4632" s="8" cm="1">
        <f t="array" ref="B4632">SUM(1*(VGSales[Name]=A4632))</f>
        <v>3</v>
      </c>
      <c r="C4632" s="8" cm="1">
        <f t="array" ref="C4632">ROWS(_xlfn.UNIQUE(_xlfn._xlws.FILTER(VGSales[Genre],VGSales[Name]=A4632)))</f>
        <v>1</v>
      </c>
      <c r="D4632" s="8">
        <f>SUMIFS(VGSales[Global_Sales],VGSales[Name],A4632)</f>
        <v>0.35000000000000003</v>
      </c>
    </row>
    <row r="4633" spans="1:4" s="8" customFormat="1" x14ac:dyDescent="0.25">
      <c r="A4633" s="8" t="str">
        <v>Game of Thrones</v>
      </c>
      <c r="B4633" s="8" cm="1">
        <f t="array" ref="B4633">SUM(1*(VGSales[Name]=A4633))</f>
        <v>3</v>
      </c>
      <c r="C4633" s="8" cm="1">
        <f t="array" ref="C4633">ROWS(_xlfn.UNIQUE(_xlfn._xlws.FILTER(VGSales[Genre],VGSales[Name]=A4633)))</f>
        <v>1</v>
      </c>
      <c r="D4633" s="8">
        <f>SUMIFS(VGSales[Global_Sales],VGSales[Name],A4633)</f>
        <v>0.59</v>
      </c>
    </row>
    <row r="4634" spans="1:4" s="8" customFormat="1" x14ac:dyDescent="0.25">
      <c r="A4634" s="8" t="str">
        <v>Loving Life with Hello Kitty &amp; Friends</v>
      </c>
      <c r="B4634" s="8" cm="1">
        <f t="array" ref="B4634">SUM(1*(VGSales[Name]=A4634))</f>
        <v>1</v>
      </c>
      <c r="C4634" s="8" cm="1">
        <f t="array" ref="C4634">ROWS(_xlfn.UNIQUE(_xlfn._xlws.FILTER(VGSales[Genre],VGSales[Name]=A4634)))</f>
        <v>1</v>
      </c>
      <c r="D4634" s="8">
        <f>SUMIFS(VGSales[Global_Sales],VGSales[Name],A4634)</f>
        <v>0.26</v>
      </c>
    </row>
    <row r="4635" spans="1:4" s="8" customFormat="1" x14ac:dyDescent="0.25">
      <c r="A4635" s="8" t="str">
        <v>McGrath Vs. Pastrana Freestyle Motocross</v>
      </c>
      <c r="B4635" s="8" cm="1">
        <f t="array" ref="B4635">SUM(1*(VGSales[Name]=A4635))</f>
        <v>1</v>
      </c>
      <c r="C4635" s="8" cm="1">
        <f t="array" ref="C4635">ROWS(_xlfn.UNIQUE(_xlfn._xlws.FILTER(VGSales[Genre],VGSales[Name]=A4635)))</f>
        <v>1</v>
      </c>
      <c r="D4635" s="8">
        <f>SUMIFS(VGSales[Global_Sales],VGSales[Name],A4635)</f>
        <v>0.26</v>
      </c>
    </row>
    <row r="4636" spans="1:4" s="8" customFormat="1" x14ac:dyDescent="0.25">
      <c r="A4636" s="8" t="str">
        <v>Legaia 2: Duel Saga</v>
      </c>
      <c r="B4636" s="8" cm="1">
        <f t="array" ref="B4636">SUM(1*(VGSales[Name]=A4636))</f>
        <v>1</v>
      </c>
      <c r="C4636" s="8" cm="1">
        <f t="array" ref="C4636">ROWS(_xlfn.UNIQUE(_xlfn._xlws.FILTER(VGSales[Genre],VGSales[Name]=A4636)))</f>
        <v>1</v>
      </c>
      <c r="D4636" s="8">
        <f>SUMIFS(VGSales[Global_Sales],VGSales[Name],A4636)</f>
        <v>0.26</v>
      </c>
    </row>
    <row r="4637" spans="1:4" s="8" customFormat="1" x14ac:dyDescent="0.25">
      <c r="A4637" s="8" t="str">
        <v>Karaoke Joysound Wii</v>
      </c>
      <c r="B4637" s="8" cm="1">
        <f t="array" ref="B4637">SUM(1*(VGSales[Name]=A4637))</f>
        <v>1</v>
      </c>
      <c r="C4637" s="8" cm="1">
        <f t="array" ref="C4637">ROWS(_xlfn.UNIQUE(_xlfn._xlws.FILTER(VGSales[Genre],VGSales[Name]=A4637)))</f>
        <v>1</v>
      </c>
      <c r="D4637" s="8">
        <f>SUMIFS(VGSales[Global_Sales],VGSales[Name],A4637)</f>
        <v>0.26</v>
      </c>
    </row>
    <row r="4638" spans="1:4" s="8" customFormat="1" x14ac:dyDescent="0.25">
      <c r="A4638" s="8" t="str">
        <v>Polarium</v>
      </c>
      <c r="B4638" s="8" cm="1">
        <f t="array" ref="B4638">SUM(1*(VGSales[Name]=A4638))</f>
        <v>1</v>
      </c>
      <c r="C4638" s="8" cm="1">
        <f t="array" ref="C4638">ROWS(_xlfn.UNIQUE(_xlfn._xlws.FILTER(VGSales[Genre],VGSales[Name]=A4638)))</f>
        <v>1</v>
      </c>
      <c r="D4638" s="8">
        <f>SUMIFS(VGSales[Global_Sales],VGSales[Name],A4638)</f>
        <v>0.26</v>
      </c>
    </row>
    <row r="4639" spans="1:4" s="8" customFormat="1" x14ac:dyDescent="0.25">
      <c r="A4639" s="8" t="str">
        <v>Samurai Warriors 4</v>
      </c>
      <c r="B4639" s="8" cm="1">
        <f t="array" ref="B4639">SUM(1*(VGSales[Name]=A4639))</f>
        <v>3</v>
      </c>
      <c r="C4639" s="8" cm="1">
        <f t="array" ref="C4639">ROWS(_xlfn.UNIQUE(_xlfn._xlws.FILTER(VGSales[Genre],VGSales[Name]=A4639)))</f>
        <v>1</v>
      </c>
      <c r="D4639" s="8">
        <f>SUMIFS(VGSales[Global_Sales],VGSales[Name],A4639)</f>
        <v>0.61</v>
      </c>
    </row>
    <row r="4640" spans="1:4" s="8" customFormat="1" x14ac:dyDescent="0.25">
      <c r="A4640" s="8" t="str">
        <v>Classic NES Series: Bomberman</v>
      </c>
      <c r="B4640" s="8" cm="1">
        <f t="array" ref="B4640">SUM(1*(VGSales[Name]=A4640))</f>
        <v>1</v>
      </c>
      <c r="C4640" s="8" cm="1">
        <f t="array" ref="C4640">ROWS(_xlfn.UNIQUE(_xlfn._xlws.FILTER(VGSales[Genre],VGSales[Name]=A4640)))</f>
        <v>1</v>
      </c>
      <c r="D4640" s="8">
        <f>SUMIFS(VGSales[Global_Sales],VGSales[Name],A4640)</f>
        <v>0.26</v>
      </c>
    </row>
    <row r="4641" spans="1:4" s="8" customFormat="1" x14ac:dyDescent="0.25">
      <c r="A4641" s="8" t="str">
        <v>Bratz Ponyz 2</v>
      </c>
      <c r="B4641" s="8" cm="1">
        <f t="array" ref="B4641">SUM(1*(VGSales[Name]=A4641))</f>
        <v>1</v>
      </c>
      <c r="C4641" s="8" cm="1">
        <f t="array" ref="C4641">ROWS(_xlfn.UNIQUE(_xlfn._xlws.FILTER(VGSales[Genre],VGSales[Name]=A4641)))</f>
        <v>1</v>
      </c>
      <c r="D4641" s="8">
        <f>SUMIFS(VGSales[Global_Sales],VGSales[Name],A4641)</f>
        <v>0.26</v>
      </c>
    </row>
    <row r="4642" spans="1:4" s="8" customFormat="1" x14ac:dyDescent="0.25">
      <c r="A4642" s="8" t="str">
        <v>A.C.E.: Another Century's Episode</v>
      </c>
      <c r="B4642" s="8" cm="1">
        <f t="array" ref="B4642">SUM(1*(VGSales[Name]=A4642))</f>
        <v>1</v>
      </c>
      <c r="C4642" s="8" cm="1">
        <f t="array" ref="C4642">ROWS(_xlfn.UNIQUE(_xlfn._xlws.FILTER(VGSales[Genre],VGSales[Name]=A4642)))</f>
        <v>1</v>
      </c>
      <c r="D4642" s="8">
        <f>SUMIFS(VGSales[Global_Sales],VGSales[Name],A4642)</f>
        <v>0.26</v>
      </c>
    </row>
    <row r="4643" spans="1:4" s="8" customFormat="1" x14ac:dyDescent="0.25">
      <c r="A4643" s="8" t="str">
        <v>Frogger's Journey: The Forgotten Relic</v>
      </c>
      <c r="B4643" s="8" cm="1">
        <f t="array" ref="B4643">SUM(1*(VGSales[Name]=A4643))</f>
        <v>1</v>
      </c>
      <c r="C4643" s="8" cm="1">
        <f t="array" ref="C4643">ROWS(_xlfn.UNIQUE(_xlfn._xlws.FILTER(VGSales[Genre],VGSales[Name]=A4643)))</f>
        <v>1</v>
      </c>
      <c r="D4643" s="8">
        <f>SUMIFS(VGSales[Global_Sales],VGSales[Name],A4643)</f>
        <v>0.26</v>
      </c>
    </row>
    <row r="4644" spans="1:4" s="8" customFormat="1" x14ac:dyDescent="0.25">
      <c r="A4644" s="8" t="str">
        <v>Dora the Explorer: Game Boy Advance Video Volume 1</v>
      </c>
      <c r="B4644" s="8" cm="1">
        <f t="array" ref="B4644">SUM(1*(VGSales[Name]=A4644))</f>
        <v>1</v>
      </c>
      <c r="C4644" s="8" cm="1">
        <f t="array" ref="C4644">ROWS(_xlfn.UNIQUE(_xlfn._xlws.FILTER(VGSales[Genre],VGSales[Name]=A4644)))</f>
        <v>1</v>
      </c>
      <c r="D4644" s="8">
        <f>SUMIFS(VGSales[Global_Sales],VGSales[Name],A4644)</f>
        <v>0.26</v>
      </c>
    </row>
    <row r="4645" spans="1:4" s="8" customFormat="1" x14ac:dyDescent="0.25">
      <c r="A4645" s="8" t="str">
        <v>Oddworld: Stranger's Wrath</v>
      </c>
      <c r="B4645" s="8" cm="1">
        <f t="array" ref="B4645">SUM(1*(VGSales[Name]=A4645))</f>
        <v>1</v>
      </c>
      <c r="C4645" s="8" cm="1">
        <f t="array" ref="C4645">ROWS(_xlfn.UNIQUE(_xlfn._xlws.FILTER(VGSales[Genre],VGSales[Name]=A4645)))</f>
        <v>1</v>
      </c>
      <c r="D4645" s="8">
        <f>SUMIFS(VGSales[Global_Sales],VGSales[Name],A4645)</f>
        <v>0.26</v>
      </c>
    </row>
    <row r="4646" spans="1:4" s="8" customFormat="1" x14ac:dyDescent="0.25">
      <c r="A4646" s="8" t="str">
        <v>King of Fighters: Maximum Impact</v>
      </c>
      <c r="B4646" s="8" cm="1">
        <f t="array" ref="B4646">SUM(1*(VGSales[Name]=A4646))</f>
        <v>1</v>
      </c>
      <c r="C4646" s="8" cm="1">
        <f t="array" ref="C4646">ROWS(_xlfn.UNIQUE(_xlfn._xlws.FILTER(VGSales[Genre],VGSales[Name]=A4646)))</f>
        <v>1</v>
      </c>
      <c r="D4646" s="8">
        <f>SUMIFS(VGSales[Global_Sales],VGSales[Name],A4646)</f>
        <v>0.26</v>
      </c>
    </row>
    <row r="4647" spans="1:4" s="8" customFormat="1" x14ac:dyDescent="0.25">
      <c r="A4647" s="8" t="str">
        <v>Marvel Super Heroes vs. Street Fighter</v>
      </c>
      <c r="B4647" s="8" cm="1">
        <f t="array" ref="B4647">SUM(1*(VGSales[Name]=A4647))</f>
        <v>1</v>
      </c>
      <c r="C4647" s="8" cm="1">
        <f t="array" ref="C4647">ROWS(_xlfn.UNIQUE(_xlfn._xlws.FILTER(VGSales[Genre],VGSales[Name]=A4647)))</f>
        <v>1</v>
      </c>
      <c r="D4647" s="8">
        <f>SUMIFS(VGSales[Global_Sales],VGSales[Name],A4647)</f>
        <v>0.26</v>
      </c>
    </row>
    <row r="4648" spans="1:4" s="8" customFormat="1" x14ac:dyDescent="0.25">
      <c r="A4648" s="8" t="str">
        <v>Legendary</v>
      </c>
      <c r="B4648" s="8" cm="1">
        <f t="array" ref="B4648">SUM(1*(VGSales[Name]=A4648))</f>
        <v>3</v>
      </c>
      <c r="C4648" s="8" cm="1">
        <f t="array" ref="C4648">ROWS(_xlfn.UNIQUE(_xlfn._xlws.FILTER(VGSales[Genre],VGSales[Name]=A4648)))</f>
        <v>1</v>
      </c>
      <c r="D4648" s="8">
        <f>SUMIFS(VGSales[Global_Sales],VGSales[Name],A4648)</f>
        <v>0.41000000000000003</v>
      </c>
    </row>
    <row r="4649" spans="1:4" s="8" customFormat="1" x14ac:dyDescent="0.25">
      <c r="A4649" s="8" t="str">
        <v>J-League Pro Soccer Club wo Tsukurou!</v>
      </c>
      <c r="B4649" s="8" cm="1">
        <f t="array" ref="B4649">SUM(1*(VGSales[Name]=A4649))</f>
        <v>1</v>
      </c>
      <c r="C4649" s="8" cm="1">
        <f t="array" ref="C4649">ROWS(_xlfn.UNIQUE(_xlfn._xlws.FILTER(VGSales[Genre],VGSales[Name]=A4649)))</f>
        <v>1</v>
      </c>
      <c r="D4649" s="8">
        <f>SUMIFS(VGSales[Global_Sales],VGSales[Name],A4649)</f>
        <v>0.26</v>
      </c>
    </row>
    <row r="4650" spans="1:4" s="8" customFormat="1" x14ac:dyDescent="0.25">
      <c r="A4650" s="8" t="str">
        <v>Daisy Fuentes Pilates</v>
      </c>
      <c r="B4650" s="8" cm="1">
        <f t="array" ref="B4650">SUM(1*(VGSales[Name]=A4650))</f>
        <v>1</v>
      </c>
      <c r="C4650" s="8" cm="1">
        <f t="array" ref="C4650">ROWS(_xlfn.UNIQUE(_xlfn._xlws.FILTER(VGSales[Genre],VGSales[Name]=A4650)))</f>
        <v>1</v>
      </c>
      <c r="D4650" s="8">
        <f>SUMIFS(VGSales[Global_Sales],VGSales[Name],A4650)</f>
        <v>0.26</v>
      </c>
    </row>
    <row r="4651" spans="1:4" s="8" customFormat="1" x14ac:dyDescent="0.25">
      <c r="A4651" s="8" t="str">
        <v>Star Trek: The Game</v>
      </c>
      <c r="B4651" s="8" cm="1">
        <f t="array" ref="B4651">SUM(1*(VGSales[Name]=A4651))</f>
        <v>3</v>
      </c>
      <c r="C4651" s="8" cm="1">
        <f t="array" ref="C4651">ROWS(_xlfn.UNIQUE(_xlfn._xlws.FILTER(VGSales[Genre],VGSales[Name]=A4651)))</f>
        <v>1</v>
      </c>
      <c r="D4651" s="8">
        <f>SUMIFS(VGSales[Global_Sales],VGSales[Name],A4651)</f>
        <v>0.51</v>
      </c>
    </row>
    <row r="4652" spans="1:4" s="8" customFormat="1" x14ac:dyDescent="0.25">
      <c r="A4652" s="8" t="str">
        <v>Drakan: The Ancients' Gates</v>
      </c>
      <c r="B4652" s="8" cm="1">
        <f t="array" ref="B4652">SUM(1*(VGSales[Name]=A4652))</f>
        <v>1</v>
      </c>
      <c r="C4652" s="8" cm="1">
        <f t="array" ref="C4652">ROWS(_xlfn.UNIQUE(_xlfn._xlws.FILTER(VGSales[Genre],VGSales[Name]=A4652)))</f>
        <v>1</v>
      </c>
      <c r="D4652" s="8">
        <f>SUMIFS(VGSales[Global_Sales],VGSales[Name],A4652)</f>
        <v>0.26</v>
      </c>
    </row>
    <row r="4653" spans="1:4" s="8" customFormat="1" x14ac:dyDescent="0.25">
      <c r="A4653" s="8" t="str">
        <v>Dead or Alive Xtreme 2</v>
      </c>
      <c r="B4653" s="8" cm="1">
        <f t="array" ref="B4653">SUM(1*(VGSales[Name]=A4653))</f>
        <v>1</v>
      </c>
      <c r="C4653" s="8" cm="1">
        <f t="array" ref="C4653">ROWS(_xlfn.UNIQUE(_xlfn._xlws.FILTER(VGSales[Genre],VGSales[Name]=A4653)))</f>
        <v>1</v>
      </c>
      <c r="D4653" s="8">
        <f>SUMIFS(VGSales[Global_Sales],VGSales[Name],A4653)</f>
        <v>0.26</v>
      </c>
    </row>
    <row r="4654" spans="1:4" s="8" customFormat="1" x14ac:dyDescent="0.25">
      <c r="A4654" s="8" t="str">
        <v>Petz: Crazy Monkeyz</v>
      </c>
      <c r="B4654" s="8" cm="1">
        <f t="array" ref="B4654">SUM(1*(VGSales[Name]=A4654))</f>
        <v>1</v>
      </c>
      <c r="C4654" s="8" cm="1">
        <f t="array" ref="C4654">ROWS(_xlfn.UNIQUE(_xlfn._xlws.FILTER(VGSales[Genre],VGSales[Name]=A4654)))</f>
        <v>1</v>
      </c>
      <c r="D4654" s="8">
        <f>SUMIFS(VGSales[Global_Sales],VGSales[Name],A4654)</f>
        <v>0.26</v>
      </c>
    </row>
    <row r="4655" spans="1:4" s="8" customFormat="1" x14ac:dyDescent="0.25">
      <c r="A4655" s="8" t="str">
        <v>Choro Q3</v>
      </c>
      <c r="B4655" s="8" cm="1">
        <f t="array" ref="B4655">SUM(1*(VGSales[Name]=A4655))</f>
        <v>1</v>
      </c>
      <c r="C4655" s="8" cm="1">
        <f t="array" ref="C4655">ROWS(_xlfn.UNIQUE(_xlfn._xlws.FILTER(VGSales[Genre],VGSales[Name]=A4655)))</f>
        <v>1</v>
      </c>
      <c r="D4655" s="8">
        <f>SUMIFS(VGSales[Global_Sales],VGSales[Name],A4655)</f>
        <v>0.26</v>
      </c>
    </row>
    <row r="4656" spans="1:4" s="8" customFormat="1" x14ac:dyDescent="0.25">
      <c r="A4656" s="8" t="str">
        <v>Tokyo Jungle</v>
      </c>
      <c r="B4656" s="8" cm="1">
        <f t="array" ref="B4656">SUM(1*(VGSales[Name]=A4656))</f>
        <v>1</v>
      </c>
      <c r="C4656" s="8" cm="1">
        <f t="array" ref="C4656">ROWS(_xlfn.UNIQUE(_xlfn._xlws.FILTER(VGSales[Genre],VGSales[Name]=A4656)))</f>
        <v>1</v>
      </c>
      <c r="D4656" s="8">
        <f>SUMIFS(VGSales[Global_Sales],VGSales[Name],A4656)</f>
        <v>0.26</v>
      </c>
    </row>
    <row r="4657" spans="1:4" s="8" customFormat="1" x14ac:dyDescent="0.25">
      <c r="A4657" s="8" t="str">
        <v>Hunted: The Demon's Forge</v>
      </c>
      <c r="B4657" s="8" cm="1">
        <f t="array" ref="B4657">SUM(1*(VGSales[Name]=A4657))</f>
        <v>3</v>
      </c>
      <c r="C4657" s="8" cm="1">
        <f t="array" ref="C4657">ROWS(_xlfn.UNIQUE(_xlfn._xlws.FILTER(VGSales[Genre],VGSales[Name]=A4657)))</f>
        <v>1</v>
      </c>
      <c r="D4657" s="8">
        <f>SUMIFS(VGSales[Global_Sales],VGSales[Name],A4657)</f>
        <v>0.53</v>
      </c>
    </row>
    <row r="4658" spans="1:4" s="8" customFormat="1" x14ac:dyDescent="0.25">
      <c r="A4658" s="8" t="str">
        <v>Bionicle: Matoran Adventures</v>
      </c>
      <c r="B4658" s="8" cm="1">
        <f t="array" ref="B4658">SUM(1*(VGSales[Name]=A4658))</f>
        <v>1</v>
      </c>
      <c r="C4658" s="8" cm="1">
        <f t="array" ref="C4658">ROWS(_xlfn.UNIQUE(_xlfn._xlws.FILTER(VGSales[Genre],VGSales[Name]=A4658)))</f>
        <v>1</v>
      </c>
      <c r="D4658" s="8">
        <f>SUMIFS(VGSales[Global_Sales],VGSales[Name],A4658)</f>
        <v>0.26</v>
      </c>
    </row>
    <row r="4659" spans="1:4" s="8" customFormat="1" x14ac:dyDescent="0.25">
      <c r="A4659" s="8" t="str">
        <v>Armored Core: Master of Arena</v>
      </c>
      <c r="B4659" s="8" cm="1">
        <f t="array" ref="B4659">SUM(1*(VGSales[Name]=A4659))</f>
        <v>1</v>
      </c>
      <c r="C4659" s="8" cm="1">
        <f t="array" ref="C4659">ROWS(_xlfn.UNIQUE(_xlfn._xlws.FILTER(VGSales[Genre],VGSales[Name]=A4659)))</f>
        <v>1</v>
      </c>
      <c r="D4659" s="8">
        <f>SUMIFS(VGSales[Global_Sales],VGSales[Name],A4659)</f>
        <v>0.26</v>
      </c>
    </row>
    <row r="4660" spans="1:4" s="8" customFormat="1" x14ac:dyDescent="0.25">
      <c r="A4660" s="8" t="str">
        <v>Fire Emblem: Thracia 776</v>
      </c>
      <c r="B4660" s="8" cm="1">
        <f t="array" ref="B4660">SUM(1*(VGSales[Name]=A4660))</f>
        <v>1</v>
      </c>
      <c r="C4660" s="8" cm="1">
        <f t="array" ref="C4660">ROWS(_xlfn.UNIQUE(_xlfn._xlws.FILTER(VGSales[Genre],VGSales[Name]=A4660)))</f>
        <v>1</v>
      </c>
      <c r="D4660" s="8">
        <f>SUMIFS(VGSales[Global_Sales],VGSales[Name],A4660)</f>
        <v>0.26</v>
      </c>
    </row>
    <row r="4661" spans="1:4" s="8" customFormat="1" x14ac:dyDescent="0.25">
      <c r="A4661" s="8" t="str">
        <v>Desert Falcon</v>
      </c>
      <c r="B4661" s="8" cm="1">
        <f t="array" ref="B4661">SUM(1*(VGSales[Name]=A4661))</f>
        <v>1</v>
      </c>
      <c r="C4661" s="8" cm="1">
        <f t="array" ref="C4661">ROWS(_xlfn.UNIQUE(_xlfn._xlws.FILTER(VGSales[Genre],VGSales[Name]=A4661)))</f>
        <v>1</v>
      </c>
      <c r="D4661" s="8">
        <f>SUMIFS(VGSales[Global_Sales],VGSales[Name],A4661)</f>
        <v>0.26</v>
      </c>
    </row>
    <row r="4662" spans="1:4" s="8" customFormat="1" x14ac:dyDescent="0.25">
      <c r="A4662" s="8" t="str">
        <v>Tengai Makyou: Daishi no Mokushiroku - The Apocalypse IV</v>
      </c>
      <c r="B4662" s="8" cm="1">
        <f t="array" ref="B4662">SUM(1*(VGSales[Name]=A4662))</f>
        <v>1</v>
      </c>
      <c r="C4662" s="8" cm="1">
        <f t="array" ref="C4662">ROWS(_xlfn.UNIQUE(_xlfn._xlws.FILTER(VGSales[Genre],VGSales[Name]=A4662)))</f>
        <v>1</v>
      </c>
      <c r="D4662" s="8">
        <f>SUMIFS(VGSales[Global_Sales],VGSales[Name],A4662)</f>
        <v>0.26</v>
      </c>
    </row>
    <row r="4663" spans="1:4" s="8" customFormat="1" x14ac:dyDescent="0.25">
      <c r="A4663" s="8" t="str">
        <v>A.C.E.: Another Century's Episode 3: The Final</v>
      </c>
      <c r="B4663" s="8" cm="1">
        <f t="array" ref="B4663">SUM(1*(VGSales[Name]=A4663))</f>
        <v>1</v>
      </c>
      <c r="C4663" s="8" cm="1">
        <f t="array" ref="C4663">ROWS(_xlfn.UNIQUE(_xlfn._xlws.FILTER(VGSales[Genre],VGSales[Name]=A4663)))</f>
        <v>1</v>
      </c>
      <c r="D4663" s="8">
        <f>SUMIFS(VGSales[Global_Sales],VGSales[Name],A4663)</f>
        <v>0.26</v>
      </c>
    </row>
    <row r="4664" spans="1:4" s="8" customFormat="1" x14ac:dyDescent="0.25">
      <c r="A4664" s="8" t="str">
        <v>The Backyardigans</v>
      </c>
      <c r="B4664" s="8" cm="1">
        <f t="array" ref="B4664">SUM(1*(VGSales[Name]=A4664))</f>
        <v>1</v>
      </c>
      <c r="C4664" s="8" cm="1">
        <f t="array" ref="C4664">ROWS(_xlfn.UNIQUE(_xlfn._xlws.FILTER(VGSales[Genre],VGSales[Name]=A4664)))</f>
        <v>1</v>
      </c>
      <c r="D4664" s="8">
        <f>SUMIFS(VGSales[Global_Sales],VGSales[Name],A4664)</f>
        <v>0.26</v>
      </c>
    </row>
    <row r="4665" spans="1:4" s="8" customFormat="1" x14ac:dyDescent="0.25">
      <c r="A4665" s="8" t="str">
        <v>Silent Hunter 5: Battle of the Atlantic</v>
      </c>
      <c r="B4665" s="8" cm="1">
        <f t="array" ref="B4665">SUM(1*(VGSales[Name]=A4665))</f>
        <v>1</v>
      </c>
      <c r="C4665" s="8" cm="1">
        <f t="array" ref="C4665">ROWS(_xlfn.UNIQUE(_xlfn._xlws.FILTER(VGSales[Genre],VGSales[Name]=A4665)))</f>
        <v>1</v>
      </c>
      <c r="D4665" s="8">
        <f>SUMIFS(VGSales[Global_Sales],VGSales[Name],A4665)</f>
        <v>0.26</v>
      </c>
    </row>
    <row r="4666" spans="1:4" s="8" customFormat="1" x14ac:dyDescent="0.25">
      <c r="A4666" s="8" t="str">
        <v>MTX Mototrax</v>
      </c>
      <c r="B4666" s="8" cm="1">
        <f t="array" ref="B4666">SUM(1*(VGSales[Name]=A4666))</f>
        <v>3</v>
      </c>
      <c r="C4666" s="8" cm="1">
        <f t="array" ref="C4666">ROWS(_xlfn.UNIQUE(_xlfn._xlws.FILTER(VGSales[Genre],VGSales[Name]=A4666)))</f>
        <v>1</v>
      </c>
      <c r="D4666" s="8">
        <f>SUMIFS(VGSales[Global_Sales],VGSales[Name],A4666)</f>
        <v>0.41</v>
      </c>
    </row>
    <row r="4667" spans="1:4" s="8" customFormat="1" x14ac:dyDescent="0.25">
      <c r="A4667" s="8" t="str">
        <v>Tomb Raider: Underworld (Others sales)</v>
      </c>
      <c r="B4667" s="8" cm="1">
        <f t="array" ref="B4667">SUM(1*(VGSales[Name]=A4667))</f>
        <v>1</v>
      </c>
      <c r="C4667" s="8" cm="1">
        <f t="array" ref="C4667">ROWS(_xlfn.UNIQUE(_xlfn._xlws.FILTER(VGSales[Genre],VGSales[Name]=A4667)))</f>
        <v>1</v>
      </c>
      <c r="D4667" s="8">
        <f>SUMIFS(VGSales[Global_Sales],VGSales[Name],A4667)</f>
        <v>0.26</v>
      </c>
    </row>
    <row r="4668" spans="1:4" s="8" customFormat="1" x14ac:dyDescent="0.25">
      <c r="A4668" s="8" t="str">
        <v>NHL Rock the Rink</v>
      </c>
      <c r="B4668" s="8" cm="1">
        <f t="array" ref="B4668">SUM(1*(VGSales[Name]=A4668))</f>
        <v>1</v>
      </c>
      <c r="C4668" s="8" cm="1">
        <f t="array" ref="C4668">ROWS(_xlfn.UNIQUE(_xlfn._xlws.FILTER(VGSales[Genre],VGSales[Name]=A4668)))</f>
        <v>1</v>
      </c>
      <c r="D4668" s="8">
        <f>SUMIFS(VGSales[Global_Sales],VGSales[Name],A4668)</f>
        <v>0.26</v>
      </c>
    </row>
    <row r="4669" spans="1:4" s="8" customFormat="1" x14ac:dyDescent="0.25">
      <c r="A4669" s="8" t="str">
        <v>NBA ShootOut 2004</v>
      </c>
      <c r="B4669" s="8" cm="1">
        <f t="array" ref="B4669">SUM(1*(VGSales[Name]=A4669))</f>
        <v>1</v>
      </c>
      <c r="C4669" s="8" cm="1">
        <f t="array" ref="C4669">ROWS(_xlfn.UNIQUE(_xlfn._xlws.FILTER(VGSales[Genre],VGSales[Name]=A4669)))</f>
        <v>1</v>
      </c>
      <c r="D4669" s="8">
        <f>SUMIFS(VGSales[Global_Sales],VGSales[Name],A4669)</f>
        <v>0.26</v>
      </c>
    </row>
    <row r="4670" spans="1:4" s="8" customFormat="1" x14ac:dyDescent="0.25">
      <c r="A4670" s="8" t="str">
        <v>TOCA Race Driver 2: Ultimate Racing Simulator</v>
      </c>
      <c r="B4670" s="8" cm="1">
        <f t="array" ref="B4670">SUM(1*(VGSales[Name]=A4670))</f>
        <v>3</v>
      </c>
      <c r="C4670" s="8" cm="1">
        <f t="array" ref="C4670">ROWS(_xlfn.UNIQUE(_xlfn._xlws.FILTER(VGSales[Genre],VGSales[Name]=A4670)))</f>
        <v>1</v>
      </c>
      <c r="D4670" s="8">
        <f>SUMIFS(VGSales[Global_Sales],VGSales[Name],A4670)</f>
        <v>0.45</v>
      </c>
    </row>
    <row r="4671" spans="1:4" s="8" customFormat="1" x14ac:dyDescent="0.25">
      <c r="A4671" s="8" t="str">
        <v>Super Robot Taisen R</v>
      </c>
      <c r="B4671" s="8" cm="1">
        <f t="array" ref="B4671">SUM(1*(VGSales[Name]=A4671))</f>
        <v>1</v>
      </c>
      <c r="C4671" s="8" cm="1">
        <f t="array" ref="C4671">ROWS(_xlfn.UNIQUE(_xlfn._xlws.FILTER(VGSales[Genre],VGSales[Name]=A4671)))</f>
        <v>1</v>
      </c>
      <c r="D4671" s="8">
        <f>SUMIFS(VGSales[Global_Sales],VGSales[Name],A4671)</f>
        <v>0.26</v>
      </c>
    </row>
    <row r="4672" spans="1:4" s="8" customFormat="1" x14ac:dyDescent="0.25">
      <c r="A4672" s="8" t="str">
        <v>Castlevania: Harmony of Dissonance</v>
      </c>
      <c r="B4672" s="8" cm="1">
        <f t="array" ref="B4672">SUM(1*(VGSales[Name]=A4672))</f>
        <v>1</v>
      </c>
      <c r="C4672" s="8" cm="1">
        <f t="array" ref="C4672">ROWS(_xlfn.UNIQUE(_xlfn._xlws.FILTER(VGSales[Genre],VGSales[Name]=A4672)))</f>
        <v>1</v>
      </c>
      <c r="D4672" s="8">
        <f>SUMIFS(VGSales[Global_Sales],VGSales[Name],A4672)</f>
        <v>0.26</v>
      </c>
    </row>
    <row r="4673" spans="1:4" s="8" customFormat="1" x14ac:dyDescent="0.25">
      <c r="A4673" s="8" t="str">
        <v>Metroid Prime Pinball</v>
      </c>
      <c r="B4673" s="8" cm="1">
        <f t="array" ref="B4673">SUM(1*(VGSales[Name]=A4673))</f>
        <v>1</v>
      </c>
      <c r="C4673" s="8" cm="1">
        <f t="array" ref="C4673">ROWS(_xlfn.UNIQUE(_xlfn._xlws.FILTER(VGSales[Genre],VGSales[Name]=A4673)))</f>
        <v>1</v>
      </c>
      <c r="D4673" s="8">
        <f>SUMIFS(VGSales[Global_Sales],VGSales[Name],A4673)</f>
        <v>0.26</v>
      </c>
    </row>
    <row r="4674" spans="1:4" s="8" customFormat="1" x14ac:dyDescent="0.25">
      <c r="A4674" s="8" t="str">
        <v>Formula One 2001</v>
      </c>
      <c r="B4674" s="8" cm="1">
        <f t="array" ref="B4674">SUM(1*(VGSales[Name]=A4674))</f>
        <v>1</v>
      </c>
      <c r="C4674" s="8" cm="1">
        <f t="array" ref="C4674">ROWS(_xlfn.UNIQUE(_xlfn._xlws.FILTER(VGSales[Genre],VGSales[Name]=A4674)))</f>
        <v>1</v>
      </c>
      <c r="D4674" s="8">
        <f>SUMIFS(VGSales[Global_Sales],VGSales[Name],A4674)</f>
        <v>0.26</v>
      </c>
    </row>
    <row r="4675" spans="1:4" s="8" customFormat="1" x14ac:dyDescent="0.25">
      <c r="A4675" s="8" t="str">
        <v>Nickelodeon Dance</v>
      </c>
      <c r="B4675" s="8" cm="1">
        <f t="array" ref="B4675">SUM(1*(VGSales[Name]=A4675))</f>
        <v>2</v>
      </c>
      <c r="C4675" s="8" cm="1">
        <f t="array" ref="C4675">ROWS(_xlfn.UNIQUE(_xlfn._xlws.FILTER(VGSales[Genre],VGSales[Name]=A4675)))</f>
        <v>1</v>
      </c>
      <c r="D4675" s="8">
        <f>SUMIFS(VGSales[Global_Sales],VGSales[Name],A4675)</f>
        <v>0.37</v>
      </c>
    </row>
    <row r="4676" spans="1:4" s="8" customFormat="1" x14ac:dyDescent="0.25">
      <c r="A4676" s="8" t="str">
        <v>Doukyuusei if</v>
      </c>
      <c r="B4676" s="8" cm="1">
        <f t="array" ref="B4676">SUM(1*(VGSales[Name]=A4676))</f>
        <v>1</v>
      </c>
      <c r="C4676" s="8" cm="1">
        <f t="array" ref="C4676">ROWS(_xlfn.UNIQUE(_xlfn._xlws.FILTER(VGSales[Genre],VGSales[Name]=A4676)))</f>
        <v>1</v>
      </c>
      <c r="D4676" s="8">
        <f>SUMIFS(VGSales[Global_Sales],VGSales[Name],A4676)</f>
        <v>0.26</v>
      </c>
    </row>
    <row r="4677" spans="1:4" s="8" customFormat="1" x14ac:dyDescent="0.25">
      <c r="A4677" s="8" t="str">
        <v>Super Street Fighter II: Turbo Revival</v>
      </c>
      <c r="B4677" s="8" cm="1">
        <f t="array" ref="B4677">SUM(1*(VGSales[Name]=A4677))</f>
        <v>1</v>
      </c>
      <c r="C4677" s="8" cm="1">
        <f t="array" ref="C4677">ROWS(_xlfn.UNIQUE(_xlfn._xlws.FILTER(VGSales[Genre],VGSales[Name]=A4677)))</f>
        <v>1</v>
      </c>
      <c r="D4677" s="8">
        <f>SUMIFS(VGSales[Global_Sales],VGSales[Name],A4677)</f>
        <v>0.25</v>
      </c>
    </row>
    <row r="4678" spans="1:4" s="8" customFormat="1" x14ac:dyDescent="0.25">
      <c r="A4678" s="8" t="str">
        <v>Combination Pro Soccer: J-League no Kantoku ni Natte Sekai wo Mezase!!</v>
      </c>
      <c r="B4678" s="8" cm="1">
        <f t="array" ref="B4678">SUM(1*(VGSales[Name]=A4678))</f>
        <v>1</v>
      </c>
      <c r="C4678" s="8" cm="1">
        <f t="array" ref="C4678">ROWS(_xlfn.UNIQUE(_xlfn._xlws.FILTER(VGSales[Genre],VGSales[Name]=A4678)))</f>
        <v>1</v>
      </c>
      <c r="D4678" s="8">
        <f>SUMIFS(VGSales[Global_Sales],VGSales[Name],A4678)</f>
        <v>0.25</v>
      </c>
    </row>
    <row r="4679" spans="1:4" s="8" customFormat="1" x14ac:dyDescent="0.25">
      <c r="A4679" s="8" t="str">
        <v>NHL 08</v>
      </c>
      <c r="B4679" s="8" cm="1">
        <f t="array" ref="B4679">SUM(1*(VGSales[Name]=A4679))</f>
        <v>2</v>
      </c>
      <c r="C4679" s="8" cm="1">
        <f t="array" ref="C4679">ROWS(_xlfn.UNIQUE(_xlfn._xlws.FILTER(VGSales[Genre],VGSales[Name]=A4679)))</f>
        <v>1</v>
      </c>
      <c r="D4679" s="8">
        <f>SUMIFS(VGSales[Global_Sales],VGSales[Name],A4679)</f>
        <v>0.5</v>
      </c>
    </row>
    <row r="4680" spans="1:4" s="8" customFormat="1" x14ac:dyDescent="0.25">
      <c r="A4680" s="8" t="str">
        <v>Kidou Senshi Gundam: Giren no Yabou</v>
      </c>
      <c r="B4680" s="8" cm="1">
        <f t="array" ref="B4680">SUM(1*(VGSales[Name]=A4680))</f>
        <v>1</v>
      </c>
      <c r="C4680" s="8" cm="1">
        <f t="array" ref="C4680">ROWS(_xlfn.UNIQUE(_xlfn._xlws.FILTER(VGSales[Genre],VGSales[Name]=A4680)))</f>
        <v>1</v>
      </c>
      <c r="D4680" s="8">
        <f>SUMIFS(VGSales[Global_Sales],VGSales[Name],A4680)</f>
        <v>0.25</v>
      </c>
    </row>
    <row r="4681" spans="1:4" s="8" customFormat="1" x14ac:dyDescent="0.25">
      <c r="A4681" s="8" t="str">
        <v>Imagine: Ballet Star</v>
      </c>
      <c r="B4681" s="8" cm="1">
        <f t="array" ref="B4681">SUM(1*(VGSales[Name]=A4681))</f>
        <v>1</v>
      </c>
      <c r="C4681" s="8" cm="1">
        <f t="array" ref="C4681">ROWS(_xlfn.UNIQUE(_xlfn._xlws.FILTER(VGSales[Genre],VGSales[Name]=A4681)))</f>
        <v>1</v>
      </c>
      <c r="D4681" s="8">
        <f>SUMIFS(VGSales[Global_Sales],VGSales[Name],A4681)</f>
        <v>0.25</v>
      </c>
    </row>
    <row r="4682" spans="1:4" s="8" customFormat="1" x14ac:dyDescent="0.25">
      <c r="A4682" s="8" t="str">
        <v>Percy Jackson and the Olympians: The Lightning Thief</v>
      </c>
      <c r="B4682" s="8" cm="1">
        <f t="array" ref="B4682">SUM(1*(VGSales[Name]=A4682))</f>
        <v>1</v>
      </c>
      <c r="C4682" s="8" cm="1">
        <f t="array" ref="C4682">ROWS(_xlfn.UNIQUE(_xlfn._xlws.FILTER(VGSales[Genre],VGSales[Name]=A4682)))</f>
        <v>1</v>
      </c>
      <c r="D4682" s="8">
        <f>SUMIFS(VGSales[Global_Sales],VGSales[Name],A4682)</f>
        <v>0.25</v>
      </c>
    </row>
    <row r="4683" spans="1:4" s="8" customFormat="1" x14ac:dyDescent="0.25">
      <c r="A4683" s="8" t="str">
        <v>Crusaders of Might and Magic</v>
      </c>
      <c r="B4683" s="8" cm="1">
        <f t="array" ref="B4683">SUM(1*(VGSales[Name]=A4683))</f>
        <v>1</v>
      </c>
      <c r="C4683" s="8" cm="1">
        <f t="array" ref="C4683">ROWS(_xlfn.UNIQUE(_xlfn._xlws.FILTER(VGSales[Genre],VGSales[Name]=A4683)))</f>
        <v>1</v>
      </c>
      <c r="D4683" s="8">
        <f>SUMIFS(VGSales[Global_Sales],VGSales[Name],A4683)</f>
        <v>0.25</v>
      </c>
    </row>
    <row r="4684" spans="1:4" s="8" customFormat="1" x14ac:dyDescent="0.25">
      <c r="A4684" s="8" t="str">
        <v>Journey</v>
      </c>
      <c r="B4684" s="8" cm="1">
        <f t="array" ref="B4684">SUM(1*(VGSales[Name]=A4684))</f>
        <v>1</v>
      </c>
      <c r="C4684" s="8" cm="1">
        <f t="array" ref="C4684">ROWS(_xlfn.UNIQUE(_xlfn._xlws.FILTER(VGSales[Genre],VGSales[Name]=A4684)))</f>
        <v>1</v>
      </c>
      <c r="D4684" s="8">
        <f>SUMIFS(VGSales[Global_Sales],VGSales[Name],A4684)</f>
        <v>0.25</v>
      </c>
    </row>
    <row r="4685" spans="1:4" s="8" customFormat="1" x14ac:dyDescent="0.25">
      <c r="A4685" s="8" t="str">
        <v>Tearaway Unfolded</v>
      </c>
      <c r="B4685" s="8" cm="1">
        <f t="array" ref="B4685">SUM(1*(VGSales[Name]=A4685))</f>
        <v>1</v>
      </c>
      <c r="C4685" s="8" cm="1">
        <f t="array" ref="C4685">ROWS(_xlfn.UNIQUE(_xlfn._xlws.FILTER(VGSales[Genre],VGSales[Name]=A4685)))</f>
        <v>1</v>
      </c>
      <c r="D4685" s="8">
        <f>SUMIFS(VGSales[Global_Sales],VGSales[Name],A4685)</f>
        <v>0.25</v>
      </c>
    </row>
    <row r="4686" spans="1:4" s="8" customFormat="1" x14ac:dyDescent="0.25">
      <c r="A4686" s="8" t="str">
        <v>Bomberman Generation</v>
      </c>
      <c r="B4686" s="8" cm="1">
        <f t="array" ref="B4686">SUM(1*(VGSales[Name]=A4686))</f>
        <v>1</v>
      </c>
      <c r="C4686" s="8" cm="1">
        <f t="array" ref="C4686">ROWS(_xlfn.UNIQUE(_xlfn._xlws.FILTER(VGSales[Genre],VGSales[Name]=A4686)))</f>
        <v>1</v>
      </c>
      <c r="D4686" s="8">
        <f>SUMIFS(VGSales[Global_Sales],VGSales[Name],A4686)</f>
        <v>0.25</v>
      </c>
    </row>
    <row r="4687" spans="1:4" s="8" customFormat="1" x14ac:dyDescent="0.25">
      <c r="A4687" s="8" t="str">
        <v>Surfing H3O</v>
      </c>
      <c r="B4687" s="8" cm="1">
        <f t="array" ref="B4687">SUM(1*(VGSales[Name]=A4687))</f>
        <v>1</v>
      </c>
      <c r="C4687" s="8" cm="1">
        <f t="array" ref="C4687">ROWS(_xlfn.UNIQUE(_xlfn._xlws.FILTER(VGSales[Genre],VGSales[Name]=A4687)))</f>
        <v>1</v>
      </c>
      <c r="D4687" s="8">
        <f>SUMIFS(VGSales[Global_Sales],VGSales[Name],A4687)</f>
        <v>0.25</v>
      </c>
    </row>
    <row r="4688" spans="1:4" s="8" customFormat="1" x14ac:dyDescent="0.25">
      <c r="A4688" s="8" t="str">
        <v>Romance of the Three Kingdoms II</v>
      </c>
      <c r="B4688" s="8" cm="1">
        <f t="array" ref="B4688">SUM(1*(VGSales[Name]=A4688))</f>
        <v>2</v>
      </c>
      <c r="C4688" s="8" cm="1">
        <f t="array" ref="C4688">ROWS(_xlfn.UNIQUE(_xlfn._xlws.FILTER(VGSales[Genre],VGSales[Name]=A4688)))</f>
        <v>1</v>
      </c>
      <c r="D4688" s="8">
        <f>SUMIFS(VGSales[Global_Sales],VGSales[Name],A4688)</f>
        <v>0.28000000000000003</v>
      </c>
    </row>
    <row r="4689" spans="1:4" s="8" customFormat="1" x14ac:dyDescent="0.25">
      <c r="A4689" s="8" t="str">
        <v>Resident Evil Archives: Resident Evil Zero</v>
      </c>
      <c r="B4689" s="8" cm="1">
        <f t="array" ref="B4689">SUM(1*(VGSales[Name]=A4689))</f>
        <v>1</v>
      </c>
      <c r="C4689" s="8" cm="1">
        <f t="array" ref="C4689">ROWS(_xlfn.UNIQUE(_xlfn._xlws.FILTER(VGSales[Genre],VGSales[Name]=A4689)))</f>
        <v>1</v>
      </c>
      <c r="D4689" s="8">
        <f>SUMIFS(VGSales[Global_Sales],VGSales[Name],A4689)</f>
        <v>0.25</v>
      </c>
    </row>
    <row r="4690" spans="1:4" s="8" customFormat="1" x14ac:dyDescent="0.25">
      <c r="A4690" s="8" t="str">
        <v>Zoo Resort 3D</v>
      </c>
      <c r="B4690" s="8" cm="1">
        <f t="array" ref="B4690">SUM(1*(VGSales[Name]=A4690))</f>
        <v>1</v>
      </c>
      <c r="C4690" s="8" cm="1">
        <f t="array" ref="C4690">ROWS(_xlfn.UNIQUE(_xlfn._xlws.FILTER(VGSales[Genre],VGSales[Name]=A4690)))</f>
        <v>1</v>
      </c>
      <c r="D4690" s="8">
        <f>SUMIFS(VGSales[Global_Sales],VGSales[Name],A4690)</f>
        <v>0.25</v>
      </c>
    </row>
    <row r="4691" spans="1:4" s="8" customFormat="1" x14ac:dyDescent="0.25">
      <c r="A4691" s="8" t="str">
        <v>The Suite Life of Zack &amp; Cody: Tipton Trouble</v>
      </c>
      <c r="B4691" s="8" cm="1">
        <f t="array" ref="B4691">SUM(1*(VGSales[Name]=A4691))</f>
        <v>1</v>
      </c>
      <c r="C4691" s="8" cm="1">
        <f t="array" ref="C4691">ROWS(_xlfn.UNIQUE(_xlfn._xlws.FILTER(VGSales[Genre],VGSales[Name]=A4691)))</f>
        <v>1</v>
      </c>
      <c r="D4691" s="8">
        <f>SUMIFS(VGSales[Global_Sales],VGSales[Name],A4691)</f>
        <v>0.25</v>
      </c>
    </row>
    <row r="4692" spans="1:4" s="8" customFormat="1" x14ac:dyDescent="0.25">
      <c r="A4692" s="8" t="str">
        <v>Galactic Attack</v>
      </c>
      <c r="B4692" s="8" cm="1">
        <f t="array" ref="B4692">SUM(1*(VGSales[Name]=A4692))</f>
        <v>1</v>
      </c>
      <c r="C4692" s="8" cm="1">
        <f t="array" ref="C4692">ROWS(_xlfn.UNIQUE(_xlfn._xlws.FILTER(VGSales[Genre],VGSales[Name]=A4692)))</f>
        <v>1</v>
      </c>
      <c r="D4692" s="8">
        <f>SUMIFS(VGSales[Global_Sales],VGSales[Name],A4692)</f>
        <v>0.25</v>
      </c>
    </row>
    <row r="4693" spans="1:4" s="8" customFormat="1" x14ac:dyDescent="0.25">
      <c r="A4693" s="8" t="str">
        <v>Power Pro Kun Pocket 2</v>
      </c>
      <c r="B4693" s="8" cm="1">
        <f t="array" ref="B4693">SUM(1*(VGSales[Name]=A4693))</f>
        <v>1</v>
      </c>
      <c r="C4693" s="8" cm="1">
        <f t="array" ref="C4693">ROWS(_xlfn.UNIQUE(_xlfn._xlws.FILTER(VGSales[Genre],VGSales[Name]=A4693)))</f>
        <v>1</v>
      </c>
      <c r="D4693" s="8">
        <f>SUMIFS(VGSales[Global_Sales],VGSales[Name],A4693)</f>
        <v>0.25</v>
      </c>
    </row>
    <row r="4694" spans="1:4" s="8" customFormat="1" x14ac:dyDescent="0.25">
      <c r="A4694" s="8" t="str">
        <v>Walt Disney's The Jungle Book: Rhythm N'Groove</v>
      </c>
      <c r="B4694" s="8" cm="1">
        <f t="array" ref="B4694">SUM(1*(VGSales[Name]=A4694))</f>
        <v>2</v>
      </c>
      <c r="C4694" s="8" cm="1">
        <f t="array" ref="C4694">ROWS(_xlfn.UNIQUE(_xlfn._xlws.FILTER(VGSales[Genre],VGSales[Name]=A4694)))</f>
        <v>1</v>
      </c>
      <c r="D4694" s="8">
        <f>SUMIFS(VGSales[Global_Sales],VGSales[Name],A4694)</f>
        <v>0.33999999999999997</v>
      </c>
    </row>
    <row r="4695" spans="1:4" s="8" customFormat="1" x14ac:dyDescent="0.25">
      <c r="A4695" s="8" t="str">
        <v>Scrabble</v>
      </c>
      <c r="B4695" s="8" cm="1">
        <f t="array" ref="B4695">SUM(1*(VGSales[Name]=A4695))</f>
        <v>3</v>
      </c>
      <c r="C4695" s="8" cm="1">
        <f t="array" ref="C4695">ROWS(_xlfn.UNIQUE(_xlfn._xlws.FILTER(VGSales[Genre],VGSales[Name]=A4695)))</f>
        <v>1</v>
      </c>
      <c r="D4695" s="8">
        <f>SUMIFS(VGSales[Global_Sales],VGSales[Name],A4695)</f>
        <v>0.59</v>
      </c>
    </row>
    <row r="4696" spans="1:4" s="8" customFormat="1" x14ac:dyDescent="0.25">
      <c r="A4696" s="8" t="str">
        <v>Evil Zone</v>
      </c>
      <c r="B4696" s="8" cm="1">
        <f t="array" ref="B4696">SUM(1*(VGSales[Name]=A4696))</f>
        <v>1</v>
      </c>
      <c r="C4696" s="8" cm="1">
        <f t="array" ref="C4696">ROWS(_xlfn.UNIQUE(_xlfn._xlws.FILTER(VGSales[Genre],VGSales[Name]=A4696)))</f>
        <v>1</v>
      </c>
      <c r="D4696" s="8">
        <f>SUMIFS(VGSales[Global_Sales],VGSales[Name],A4696)</f>
        <v>0.25</v>
      </c>
    </row>
    <row r="4697" spans="1:4" s="8" customFormat="1" x14ac:dyDescent="0.25">
      <c r="A4697" s="8" t="str">
        <v>Spy Kids Challenger</v>
      </c>
      <c r="B4697" s="8" cm="1">
        <f t="array" ref="B4697">SUM(1*(VGSales[Name]=A4697))</f>
        <v>1</v>
      </c>
      <c r="C4697" s="8" cm="1">
        <f t="array" ref="C4697">ROWS(_xlfn.UNIQUE(_xlfn._xlws.FILTER(VGSales[Genre],VGSales[Name]=A4697)))</f>
        <v>1</v>
      </c>
      <c r="D4697" s="8">
        <f>SUMIFS(VGSales[Global_Sales],VGSales[Name],A4697)</f>
        <v>0.25</v>
      </c>
    </row>
    <row r="4698" spans="1:4" s="8" customFormat="1" x14ac:dyDescent="0.25">
      <c r="A4698" s="8" t="str">
        <v>K-ON! Houkago Live!!</v>
      </c>
      <c r="B4698" s="8" cm="1">
        <f t="array" ref="B4698">SUM(1*(VGSales[Name]=A4698))</f>
        <v>1</v>
      </c>
      <c r="C4698" s="8" cm="1">
        <f t="array" ref="C4698">ROWS(_xlfn.UNIQUE(_xlfn._xlws.FILTER(VGSales[Genre],VGSales[Name]=A4698)))</f>
        <v>1</v>
      </c>
      <c r="D4698" s="8">
        <f>SUMIFS(VGSales[Global_Sales],VGSales[Name],A4698)</f>
        <v>0.25</v>
      </c>
    </row>
    <row r="4699" spans="1:4" s="8" customFormat="1" x14ac:dyDescent="0.25">
      <c r="A4699" s="8" t="str">
        <v>A. IV Evolution: A Ressha de Ikou 4</v>
      </c>
      <c r="B4699" s="8" cm="1">
        <f t="array" ref="B4699">SUM(1*(VGSales[Name]=A4699))</f>
        <v>1</v>
      </c>
      <c r="C4699" s="8" cm="1">
        <f t="array" ref="C4699">ROWS(_xlfn.UNIQUE(_xlfn._xlws.FILTER(VGSales[Genre],VGSales[Name]=A4699)))</f>
        <v>1</v>
      </c>
      <c r="D4699" s="8">
        <f>SUMIFS(VGSales[Global_Sales],VGSales[Name],A4699)</f>
        <v>0.25</v>
      </c>
    </row>
    <row r="4700" spans="1:4" s="8" customFormat="1" x14ac:dyDescent="0.25">
      <c r="A4700" s="8" t="str">
        <v>Exhibition</v>
      </c>
      <c r="B4700" s="8" cm="1">
        <f t="array" ref="B4700">SUM(1*(VGSales[Name]=A4700))</f>
        <v>1</v>
      </c>
      <c r="C4700" s="8" cm="1">
        <f t="array" ref="C4700">ROWS(_xlfn.UNIQUE(_xlfn._xlws.FILTER(VGSales[Genre],VGSales[Name]=A4700)))</f>
        <v>1</v>
      </c>
      <c r="D4700" s="8">
        <f>SUMIFS(VGSales[Global_Sales],VGSales[Name],A4700)</f>
        <v>0.25</v>
      </c>
    </row>
    <row r="4701" spans="1:4" s="8" customFormat="1" x14ac:dyDescent="0.25">
      <c r="A4701" s="8" t="str">
        <v>Amped 2</v>
      </c>
      <c r="B4701" s="8" cm="1">
        <f t="array" ref="B4701">SUM(1*(VGSales[Name]=A4701))</f>
        <v>1</v>
      </c>
      <c r="C4701" s="8" cm="1">
        <f t="array" ref="C4701">ROWS(_xlfn.UNIQUE(_xlfn._xlws.FILTER(VGSales[Genre],VGSales[Name]=A4701)))</f>
        <v>1</v>
      </c>
      <c r="D4701" s="8">
        <f>SUMIFS(VGSales[Global_Sales],VGSales[Name],A4701)</f>
        <v>0.25</v>
      </c>
    </row>
    <row r="4702" spans="1:4" s="8" customFormat="1" x14ac:dyDescent="0.25">
      <c r="A4702" s="8" t="str">
        <v>Blaster Master: Blasting Again</v>
      </c>
      <c r="B4702" s="8" cm="1">
        <f t="array" ref="B4702">SUM(1*(VGSales[Name]=A4702))</f>
        <v>1</v>
      </c>
      <c r="C4702" s="8" cm="1">
        <f t="array" ref="C4702">ROWS(_xlfn.UNIQUE(_xlfn._xlws.FILTER(VGSales[Genre],VGSales[Name]=A4702)))</f>
        <v>1</v>
      </c>
      <c r="D4702" s="8">
        <f>SUMIFS(VGSales[Global_Sales],VGSales[Name],A4702)</f>
        <v>0.25</v>
      </c>
    </row>
    <row r="4703" spans="1:4" s="8" customFormat="1" x14ac:dyDescent="0.25">
      <c r="A4703" s="8" t="str">
        <v>College Hoops 2K6</v>
      </c>
      <c r="B4703" s="8" cm="1">
        <f t="array" ref="B4703">SUM(1*(VGSales[Name]=A4703))</f>
        <v>3</v>
      </c>
      <c r="C4703" s="8" cm="1">
        <f t="array" ref="C4703">ROWS(_xlfn.UNIQUE(_xlfn._xlws.FILTER(VGSales[Genre],VGSales[Name]=A4703)))</f>
        <v>1</v>
      </c>
      <c r="D4703" s="8">
        <f>SUMIFS(VGSales[Global_Sales],VGSales[Name],A4703)</f>
        <v>0.47</v>
      </c>
    </row>
    <row r="4704" spans="1:4" s="8" customFormat="1" x14ac:dyDescent="0.25">
      <c r="A4704" s="8" t="str">
        <v>Cartoon Network Collection: Game Boy Advance Video Volume 1</v>
      </c>
      <c r="B4704" s="8" cm="1">
        <f t="array" ref="B4704">SUM(1*(VGSales[Name]=A4704))</f>
        <v>1</v>
      </c>
      <c r="C4704" s="8" cm="1">
        <f t="array" ref="C4704">ROWS(_xlfn.UNIQUE(_xlfn._xlws.FILTER(VGSales[Genre],VGSales[Name]=A4704)))</f>
        <v>1</v>
      </c>
      <c r="D4704" s="8">
        <f>SUMIFS(VGSales[Global_Sales],VGSales[Name],A4704)</f>
        <v>0.25</v>
      </c>
    </row>
    <row r="4705" spans="1:4" s="8" customFormat="1" x14ac:dyDescent="0.25">
      <c r="A4705" s="8" t="str">
        <v>Kung Fu Panda 2</v>
      </c>
      <c r="B4705" s="8" cm="1">
        <f t="array" ref="B4705">SUM(1*(VGSales[Name]=A4705))</f>
        <v>4</v>
      </c>
      <c r="C4705" s="8" cm="1">
        <f t="array" ref="C4705">ROWS(_xlfn.UNIQUE(_xlfn._xlws.FILTER(VGSales[Genre],VGSales[Name]=A4705)))</f>
        <v>1</v>
      </c>
      <c r="D4705" s="8">
        <f>SUMIFS(VGSales[Global_Sales],VGSales[Name],A4705)</f>
        <v>0.72</v>
      </c>
    </row>
    <row r="4706" spans="1:4" s="8" customFormat="1" x14ac:dyDescent="0.25">
      <c r="A4706" s="8" t="str">
        <v>Birds of Steel</v>
      </c>
      <c r="B4706" s="8" cm="1">
        <f t="array" ref="B4706">SUM(1*(VGSales[Name]=A4706))</f>
        <v>2</v>
      </c>
      <c r="C4706" s="8" cm="1">
        <f t="array" ref="C4706">ROWS(_xlfn.UNIQUE(_xlfn._xlws.FILTER(VGSales[Genre],VGSales[Name]=A4706)))</f>
        <v>1</v>
      </c>
      <c r="D4706" s="8">
        <f>SUMIFS(VGSales[Global_Sales],VGSales[Name],A4706)</f>
        <v>0.41000000000000003</v>
      </c>
    </row>
    <row r="4707" spans="1:4" s="8" customFormat="1" x14ac:dyDescent="0.25">
      <c r="A4707" s="8" t="str">
        <v>WipEout XL</v>
      </c>
      <c r="B4707" s="8" cm="1">
        <f t="array" ref="B4707">SUM(1*(VGSales[Name]=A4707))</f>
        <v>1</v>
      </c>
      <c r="C4707" s="8" cm="1">
        <f t="array" ref="C4707">ROWS(_xlfn.UNIQUE(_xlfn._xlws.FILTER(VGSales[Genre],VGSales[Name]=A4707)))</f>
        <v>1</v>
      </c>
      <c r="D4707" s="8">
        <f>SUMIFS(VGSales[Global_Sales],VGSales[Name],A4707)</f>
        <v>0.25</v>
      </c>
    </row>
    <row r="4708" spans="1:4" s="8" customFormat="1" x14ac:dyDescent="0.25">
      <c r="A4708" s="8" t="str">
        <v>Animal Paradise</v>
      </c>
      <c r="B4708" s="8" cm="1">
        <f t="array" ref="B4708">SUM(1*(VGSales[Name]=A4708))</f>
        <v>1</v>
      </c>
      <c r="C4708" s="8" cm="1">
        <f t="array" ref="C4708">ROWS(_xlfn.UNIQUE(_xlfn._xlws.FILTER(VGSales[Genre],VGSales[Name]=A4708)))</f>
        <v>1</v>
      </c>
      <c r="D4708" s="8">
        <f>SUMIFS(VGSales[Global_Sales],VGSales[Name],A4708)</f>
        <v>0.25</v>
      </c>
    </row>
    <row r="4709" spans="1:4" s="8" customFormat="1" x14ac:dyDescent="0.25">
      <c r="A4709" s="8" t="str">
        <v>The Powerpuff Girls: Chemical X-Traction</v>
      </c>
      <c r="B4709" s="8" cm="1">
        <f t="array" ref="B4709">SUM(1*(VGSales[Name]=A4709))</f>
        <v>2</v>
      </c>
      <c r="C4709" s="8" cm="1">
        <f t="array" ref="C4709">ROWS(_xlfn.UNIQUE(_xlfn._xlws.FILTER(VGSales[Genre],VGSales[Name]=A4709)))</f>
        <v>1</v>
      </c>
      <c r="D4709" s="8">
        <f>SUMIFS(VGSales[Global_Sales],VGSales[Name],A4709)</f>
        <v>0.41000000000000003</v>
      </c>
    </row>
    <row r="4710" spans="1:4" s="8" customFormat="1" x14ac:dyDescent="0.25">
      <c r="A4710" s="8" t="str">
        <v>Dynasty Warriors 6 (JP sales)</v>
      </c>
      <c r="B4710" s="8" cm="1">
        <f t="array" ref="B4710">SUM(1*(VGSales[Name]=A4710))</f>
        <v>1</v>
      </c>
      <c r="C4710" s="8" cm="1">
        <f t="array" ref="C4710">ROWS(_xlfn.UNIQUE(_xlfn._xlws.FILTER(VGSales[Genre],VGSales[Name]=A4710)))</f>
        <v>1</v>
      </c>
      <c r="D4710" s="8">
        <f>SUMIFS(VGSales[Global_Sales],VGSales[Name],A4710)</f>
        <v>0.25</v>
      </c>
    </row>
    <row r="4711" spans="1:4" s="8" customFormat="1" x14ac:dyDescent="0.25">
      <c r="A4711" s="8" t="str">
        <v>Men of Valor</v>
      </c>
      <c r="B4711" s="8" cm="1">
        <f t="array" ref="B4711">SUM(1*(VGSales[Name]=A4711))</f>
        <v>1</v>
      </c>
      <c r="C4711" s="8" cm="1">
        <f t="array" ref="C4711">ROWS(_xlfn.UNIQUE(_xlfn._xlws.FILTER(VGSales[Genre],VGSales[Name]=A4711)))</f>
        <v>1</v>
      </c>
      <c r="D4711" s="8">
        <f>SUMIFS(VGSales[Global_Sales],VGSales[Name],A4711)</f>
        <v>0.25</v>
      </c>
    </row>
    <row r="4712" spans="1:4" s="8" customFormat="1" x14ac:dyDescent="0.25">
      <c r="A4712" s="8" t="str">
        <v>Bomberman Tournament</v>
      </c>
      <c r="B4712" s="8" cm="1">
        <f t="array" ref="B4712">SUM(1*(VGSales[Name]=A4712))</f>
        <v>1</v>
      </c>
      <c r="C4712" s="8" cm="1">
        <f t="array" ref="C4712">ROWS(_xlfn.UNIQUE(_xlfn._xlws.FILTER(VGSales[Genre],VGSales[Name]=A4712)))</f>
        <v>1</v>
      </c>
      <c r="D4712" s="8">
        <f>SUMIFS(VGSales[Global_Sales],VGSales[Name],A4712)</f>
        <v>0.25</v>
      </c>
    </row>
    <row r="4713" spans="1:4" s="8" customFormat="1" x14ac:dyDescent="0.25">
      <c r="A4713" s="8" t="str">
        <v>Medal of Honor European Assault</v>
      </c>
      <c r="B4713" s="8" cm="1">
        <f t="array" ref="B4713">SUM(1*(VGSales[Name]=A4713))</f>
        <v>1</v>
      </c>
      <c r="C4713" s="8" cm="1">
        <f t="array" ref="C4713">ROWS(_xlfn.UNIQUE(_xlfn._xlws.FILTER(VGSales[Genre],VGSales[Name]=A4713)))</f>
        <v>1</v>
      </c>
      <c r="D4713" s="8">
        <f>SUMIFS(VGSales[Global_Sales],VGSales[Name],A4713)</f>
        <v>0.25</v>
      </c>
    </row>
    <row r="4714" spans="1:4" s="8" customFormat="1" x14ac:dyDescent="0.25">
      <c r="A4714" s="8" t="str">
        <v>Billy Hatcher and the Giant Egg</v>
      </c>
      <c r="B4714" s="8" cm="1">
        <f t="array" ref="B4714">SUM(1*(VGSales[Name]=A4714))</f>
        <v>1</v>
      </c>
      <c r="C4714" s="8" cm="1">
        <f t="array" ref="C4714">ROWS(_xlfn.UNIQUE(_xlfn._xlws.FILTER(VGSales[Genre],VGSales[Name]=A4714)))</f>
        <v>1</v>
      </c>
      <c r="D4714" s="8">
        <f>SUMIFS(VGSales[Global_Sales],VGSales[Name],A4714)</f>
        <v>0.25</v>
      </c>
    </row>
    <row r="4715" spans="1:4" s="8" customFormat="1" x14ac:dyDescent="0.25">
      <c r="A4715" s="8" t="str">
        <v>Midway's Greatest Arcade Hits</v>
      </c>
      <c r="B4715" s="8" cm="1">
        <f t="array" ref="B4715">SUM(1*(VGSales[Name]=A4715))</f>
        <v>1</v>
      </c>
      <c r="C4715" s="8" cm="1">
        <f t="array" ref="C4715">ROWS(_xlfn.UNIQUE(_xlfn._xlws.FILTER(VGSales[Genre],VGSales[Name]=A4715)))</f>
        <v>1</v>
      </c>
      <c r="D4715" s="8">
        <f>SUMIFS(VGSales[Global_Sales],VGSales[Name],A4715)</f>
        <v>0.25</v>
      </c>
    </row>
    <row r="4716" spans="1:4" s="8" customFormat="1" x14ac:dyDescent="0.25">
      <c r="A4716" s="8" t="str">
        <v>WipEout Fusion</v>
      </c>
      <c r="B4716" s="8" cm="1">
        <f t="array" ref="B4716">SUM(1*(VGSales[Name]=A4716))</f>
        <v>1</v>
      </c>
      <c r="C4716" s="8" cm="1">
        <f t="array" ref="C4716">ROWS(_xlfn.UNIQUE(_xlfn._xlws.FILTER(VGSales[Genre],VGSales[Name]=A4716)))</f>
        <v>1</v>
      </c>
      <c r="D4716" s="8">
        <f>SUMIFS(VGSales[Global_Sales],VGSales[Name],A4716)</f>
        <v>0.25</v>
      </c>
    </row>
    <row r="4717" spans="1:4" s="8" customFormat="1" x14ac:dyDescent="0.25">
      <c r="A4717" s="8" t="str">
        <v>Spider-Man: Edge of Time</v>
      </c>
      <c r="B4717" s="8" cm="1">
        <f t="array" ref="B4717">SUM(1*(VGSales[Name]=A4717))</f>
        <v>5</v>
      </c>
      <c r="C4717" s="8" cm="1">
        <f t="array" ref="C4717">ROWS(_xlfn.UNIQUE(_xlfn._xlws.FILTER(VGSales[Genre],VGSales[Name]=A4717)))</f>
        <v>1</v>
      </c>
      <c r="D4717" s="8">
        <f>SUMIFS(VGSales[Global_Sales],VGSales[Name],A4717)</f>
        <v>0.83</v>
      </c>
    </row>
    <row r="4718" spans="1:4" s="8" customFormat="1" x14ac:dyDescent="0.25">
      <c r="A4718" s="8" t="str">
        <v>Marie no Atelier: Salburg no Renkinjutsushi</v>
      </c>
      <c r="B4718" s="8" cm="1">
        <f t="array" ref="B4718">SUM(1*(VGSales[Name]=A4718))</f>
        <v>1</v>
      </c>
      <c r="C4718" s="8" cm="1">
        <f t="array" ref="C4718">ROWS(_xlfn.UNIQUE(_xlfn._xlws.FILTER(VGSales[Genre],VGSales[Name]=A4718)))</f>
        <v>1</v>
      </c>
      <c r="D4718" s="8">
        <f>SUMIFS(VGSales[Global_Sales],VGSales[Name],A4718)</f>
        <v>0.25</v>
      </c>
    </row>
    <row r="4719" spans="1:4" s="8" customFormat="1" x14ac:dyDescent="0.25">
      <c r="A4719" s="8" t="str">
        <v>The Outfit</v>
      </c>
      <c r="B4719" s="8" cm="1">
        <f t="array" ref="B4719">SUM(1*(VGSales[Name]=A4719))</f>
        <v>1</v>
      </c>
      <c r="C4719" s="8" cm="1">
        <f t="array" ref="C4719">ROWS(_xlfn.UNIQUE(_xlfn._xlws.FILTER(VGSales[Genre],VGSales[Name]=A4719)))</f>
        <v>1</v>
      </c>
      <c r="D4719" s="8">
        <f>SUMIFS(VGSales[Global_Sales],VGSales[Name],A4719)</f>
        <v>0.25</v>
      </c>
    </row>
    <row r="4720" spans="1:4" s="8" customFormat="1" x14ac:dyDescent="0.25">
      <c r="A4720" s="8" t="str">
        <v>Golden Nugget Casino</v>
      </c>
      <c r="B4720" s="8" cm="1">
        <f t="array" ref="B4720">SUM(1*(VGSales[Name]=A4720))</f>
        <v>1</v>
      </c>
      <c r="C4720" s="8" cm="1">
        <f t="array" ref="C4720">ROWS(_xlfn.UNIQUE(_xlfn._xlws.FILTER(VGSales[Genre],VGSales[Name]=A4720)))</f>
        <v>1</v>
      </c>
      <c r="D4720" s="8">
        <f>SUMIFS(VGSales[Global_Sales],VGSales[Name],A4720)</f>
        <v>0.25</v>
      </c>
    </row>
    <row r="4721" spans="1:4" s="8" customFormat="1" x14ac:dyDescent="0.25">
      <c r="A4721" s="8" t="str">
        <v>Ultimate Fighting Championship</v>
      </c>
      <c r="B4721" s="8" cm="1">
        <f t="array" ref="B4721">SUM(1*(VGSales[Name]=A4721))</f>
        <v>1</v>
      </c>
      <c r="C4721" s="8" cm="1">
        <f t="array" ref="C4721">ROWS(_xlfn.UNIQUE(_xlfn._xlws.FILTER(VGSales[Genre],VGSales[Name]=A4721)))</f>
        <v>1</v>
      </c>
      <c r="D4721" s="8">
        <f>SUMIFS(VGSales[Global_Sales],VGSales[Name],A4721)</f>
        <v>0.25</v>
      </c>
    </row>
    <row r="4722" spans="1:4" s="8" customFormat="1" x14ac:dyDescent="0.25">
      <c r="A4722" s="8" t="str">
        <v>MotoGP '07</v>
      </c>
      <c r="B4722" s="8" cm="1">
        <f t="array" ref="B4722">SUM(1*(VGSales[Name]=A4722))</f>
        <v>1</v>
      </c>
      <c r="C4722" s="8" cm="1">
        <f t="array" ref="C4722">ROWS(_xlfn.UNIQUE(_xlfn._xlws.FILTER(VGSales[Genre],VGSales[Name]=A4722)))</f>
        <v>1</v>
      </c>
      <c r="D4722" s="8">
        <f>SUMIFS(VGSales[Global_Sales],VGSales[Name],A4722)</f>
        <v>0.25</v>
      </c>
    </row>
    <row r="4723" spans="1:4" s="8" customFormat="1" x14ac:dyDescent="0.25">
      <c r="A4723" s="8" t="str">
        <v>Samurai Shodown II</v>
      </c>
      <c r="B4723" s="8" cm="1">
        <f t="array" ref="B4723">SUM(1*(VGSales[Name]=A4723))</f>
        <v>1</v>
      </c>
      <c r="C4723" s="8" cm="1">
        <f t="array" ref="C4723">ROWS(_xlfn.UNIQUE(_xlfn._xlws.FILTER(VGSales[Genre],VGSales[Name]=A4723)))</f>
        <v>1</v>
      </c>
      <c r="D4723" s="8">
        <f>SUMIFS(VGSales[Global_Sales],VGSales[Name],A4723)</f>
        <v>0.25</v>
      </c>
    </row>
    <row r="4724" spans="1:4" s="8" customFormat="1" x14ac:dyDescent="0.25">
      <c r="A4724" s="8" t="str">
        <v>Don King Presents: Prizefighter</v>
      </c>
      <c r="B4724" s="8" cm="1">
        <f t="array" ref="B4724">SUM(1*(VGSales[Name]=A4724))</f>
        <v>1</v>
      </c>
      <c r="C4724" s="8" cm="1">
        <f t="array" ref="C4724">ROWS(_xlfn.UNIQUE(_xlfn._xlws.FILTER(VGSales[Genre],VGSales[Name]=A4724)))</f>
        <v>1</v>
      </c>
      <c r="D4724" s="8">
        <f>SUMIFS(VGSales[Global_Sales],VGSales[Name],A4724)</f>
        <v>0.25</v>
      </c>
    </row>
    <row r="4725" spans="1:4" s="8" customFormat="1" x14ac:dyDescent="0.25">
      <c r="A4725" s="8" t="str">
        <v>Hybrid Heaven</v>
      </c>
      <c r="B4725" s="8" cm="1">
        <f t="array" ref="B4725">SUM(1*(VGSales[Name]=A4725))</f>
        <v>1</v>
      </c>
      <c r="C4725" s="8" cm="1">
        <f t="array" ref="C4725">ROWS(_xlfn.UNIQUE(_xlfn._xlws.FILTER(VGSales[Genre],VGSales[Name]=A4725)))</f>
        <v>1</v>
      </c>
      <c r="D4725" s="8">
        <f>SUMIFS(VGSales[Global_Sales],VGSales[Name],A4725)</f>
        <v>0.25</v>
      </c>
    </row>
    <row r="4726" spans="1:4" s="8" customFormat="1" x14ac:dyDescent="0.25">
      <c r="A4726" s="8" t="str">
        <v>Fox Sports College Hoops '99</v>
      </c>
      <c r="B4726" s="8" cm="1">
        <f t="array" ref="B4726">SUM(1*(VGSales[Name]=A4726))</f>
        <v>1</v>
      </c>
      <c r="C4726" s="8" cm="1">
        <f t="array" ref="C4726">ROWS(_xlfn.UNIQUE(_xlfn._xlws.FILTER(VGSales[Genre],VGSales[Name]=A4726)))</f>
        <v>1</v>
      </c>
      <c r="D4726" s="8">
        <f>SUMIFS(VGSales[Global_Sales],VGSales[Name],A4726)</f>
        <v>0.25</v>
      </c>
    </row>
    <row r="4727" spans="1:4" s="8" customFormat="1" x14ac:dyDescent="0.25">
      <c r="A4727" s="8" t="str">
        <v>MRC: Multi-Racing Championship</v>
      </c>
      <c r="B4727" s="8" cm="1">
        <f t="array" ref="B4727">SUM(1*(VGSales[Name]=A4727))</f>
        <v>1</v>
      </c>
      <c r="C4727" s="8" cm="1">
        <f t="array" ref="C4727">ROWS(_xlfn.UNIQUE(_xlfn._xlws.FILTER(VGSales[Genre],VGSales[Name]=A4727)))</f>
        <v>1</v>
      </c>
      <c r="D4727" s="8">
        <f>SUMIFS(VGSales[Global_Sales],VGSales[Name],A4727)</f>
        <v>0.25</v>
      </c>
    </row>
    <row r="4728" spans="1:4" s="8" customFormat="1" x14ac:dyDescent="0.25">
      <c r="A4728" s="8" t="str">
        <v>F1 Pole Position 64</v>
      </c>
      <c r="B4728" s="8" cm="1">
        <f t="array" ref="B4728">SUM(1*(VGSales[Name]=A4728))</f>
        <v>1</v>
      </c>
      <c r="C4728" s="8" cm="1">
        <f t="array" ref="C4728">ROWS(_xlfn.UNIQUE(_xlfn._xlws.FILTER(VGSales[Genre],VGSales[Name]=A4728)))</f>
        <v>1</v>
      </c>
      <c r="D4728" s="8">
        <f>SUMIFS(VGSales[Global_Sales],VGSales[Name],A4728)</f>
        <v>0.25</v>
      </c>
    </row>
    <row r="4729" spans="1:4" s="8" customFormat="1" x14ac:dyDescent="0.25">
      <c r="A4729" s="8" t="str">
        <v>Gex 64: Enter the Gecko</v>
      </c>
      <c r="B4729" s="8" cm="1">
        <f t="array" ref="B4729">SUM(1*(VGSales[Name]=A4729))</f>
        <v>1</v>
      </c>
      <c r="C4729" s="8" cm="1">
        <f t="array" ref="C4729">ROWS(_xlfn.UNIQUE(_xlfn._xlws.FILTER(VGSales[Genre],VGSales[Name]=A4729)))</f>
        <v>1</v>
      </c>
      <c r="D4729" s="8">
        <f>SUMIFS(VGSales[Global_Sales],VGSales[Name],A4729)</f>
        <v>0.25</v>
      </c>
    </row>
    <row r="4730" spans="1:4" s="8" customFormat="1" x14ac:dyDescent="0.25">
      <c r="A4730" s="8" t="str">
        <v>Wayne Gretzky's 3D Hockey '98</v>
      </c>
      <c r="B4730" s="8" cm="1">
        <f t="array" ref="B4730">SUM(1*(VGSales[Name]=A4730))</f>
        <v>2</v>
      </c>
      <c r="C4730" s="8" cm="1">
        <f t="array" ref="C4730">ROWS(_xlfn.UNIQUE(_xlfn._xlws.FILTER(VGSales[Genre],VGSales[Name]=A4730)))</f>
        <v>1</v>
      </c>
      <c r="D4730" s="8">
        <f>SUMIFS(VGSales[Global_Sales],VGSales[Name],A4730)</f>
        <v>0.3</v>
      </c>
    </row>
    <row r="4731" spans="1:4" s="8" customFormat="1" x14ac:dyDescent="0.25">
      <c r="A4731" s="8" t="str">
        <v>NBA Courtside 2 featuring Kobe Bryant</v>
      </c>
      <c r="B4731" s="8" cm="1">
        <f t="array" ref="B4731">SUM(1*(VGSales[Name]=A4731))</f>
        <v>1</v>
      </c>
      <c r="C4731" s="8" cm="1">
        <f t="array" ref="C4731">ROWS(_xlfn.UNIQUE(_xlfn._xlws.FILTER(VGSales[Genre],VGSales[Name]=A4731)))</f>
        <v>1</v>
      </c>
      <c r="D4731" s="8">
        <f>SUMIFS(VGSales[Global_Sales],VGSales[Name],A4731)</f>
        <v>0.25</v>
      </c>
    </row>
    <row r="4732" spans="1:4" s="8" customFormat="1" x14ac:dyDescent="0.25">
      <c r="A4732" s="8" t="str">
        <v>U-Sing: Girls Night</v>
      </c>
      <c r="B4732" s="8" cm="1">
        <f t="array" ref="B4732">SUM(1*(VGSales[Name]=A4732))</f>
        <v>1</v>
      </c>
      <c r="C4732" s="8" cm="1">
        <f t="array" ref="C4732">ROWS(_xlfn.UNIQUE(_xlfn._xlws.FILTER(VGSales[Genre],VGSales[Name]=A4732)))</f>
        <v>1</v>
      </c>
      <c r="D4732" s="8">
        <f>SUMIFS(VGSales[Global_Sales],VGSales[Name],A4732)</f>
        <v>0.25</v>
      </c>
    </row>
    <row r="4733" spans="1:4" s="8" customFormat="1" x14ac:dyDescent="0.25">
      <c r="A4733" s="8" t="str">
        <v>The Mummy: Tomb of the Dragon Emperor</v>
      </c>
      <c r="B4733" s="8" cm="1">
        <f t="array" ref="B4733">SUM(1*(VGSales[Name]=A4733))</f>
        <v>3</v>
      </c>
      <c r="C4733" s="8" cm="1">
        <f t="array" ref="C4733">ROWS(_xlfn.UNIQUE(_xlfn._xlws.FILTER(VGSales[Genre],VGSales[Name]=A4733)))</f>
        <v>1</v>
      </c>
      <c r="D4733" s="8">
        <f>SUMIFS(VGSales[Global_Sales],VGSales[Name],A4733)</f>
        <v>0.42999999999999994</v>
      </c>
    </row>
    <row r="4734" spans="1:4" s="8" customFormat="1" x14ac:dyDescent="0.25">
      <c r="A4734" s="8" t="str">
        <v>Scooby-Doo! Unmasked</v>
      </c>
      <c r="B4734" s="8" cm="1">
        <f t="array" ref="B4734">SUM(1*(VGSales[Name]=A4734))</f>
        <v>5</v>
      </c>
      <c r="C4734" s="8" cm="1">
        <f t="array" ref="C4734">ROWS(_xlfn.UNIQUE(_xlfn._xlws.FILTER(VGSales[Genre],VGSales[Name]=A4734)))</f>
        <v>1</v>
      </c>
      <c r="D4734" s="8">
        <f>SUMIFS(VGSales[Global_Sales],VGSales[Name],A4734)</f>
        <v>0.74999999999999989</v>
      </c>
    </row>
    <row r="4735" spans="1:4" s="8" customFormat="1" x14ac:dyDescent="0.25">
      <c r="A4735" s="8" t="str">
        <v>Penny Racers</v>
      </c>
      <c r="B4735" s="8" cm="1">
        <f t="array" ref="B4735">SUM(1*(VGSales[Name]=A4735))</f>
        <v>2</v>
      </c>
      <c r="C4735" s="8" cm="1">
        <f t="array" ref="C4735">ROWS(_xlfn.UNIQUE(_xlfn._xlws.FILTER(VGSales[Genre],VGSales[Name]=A4735)))</f>
        <v>1</v>
      </c>
      <c r="D4735" s="8">
        <f>SUMIFS(VGSales[Global_Sales],VGSales[Name],A4735)</f>
        <v>0.31</v>
      </c>
    </row>
    <row r="4736" spans="1:4" s="8" customFormat="1" x14ac:dyDescent="0.25">
      <c r="A4736" s="8" t="str">
        <v>Caesars Palace II</v>
      </c>
      <c r="B4736" s="8" cm="1">
        <f t="array" ref="B4736">SUM(1*(VGSales[Name]=A4736))</f>
        <v>1</v>
      </c>
      <c r="C4736" s="8" cm="1">
        <f t="array" ref="C4736">ROWS(_xlfn.UNIQUE(_xlfn._xlws.FILTER(VGSales[Genre],VGSales[Name]=A4736)))</f>
        <v>1</v>
      </c>
      <c r="D4736" s="8">
        <f>SUMIFS(VGSales[Global_Sales],VGSales[Name],A4736)</f>
        <v>0.25</v>
      </c>
    </row>
    <row r="4737" spans="1:4" s="8" customFormat="1" x14ac:dyDescent="0.25">
      <c r="A4737" s="8" t="str">
        <v>World Series Baseball 2K3</v>
      </c>
      <c r="B4737" s="8" cm="1">
        <f t="array" ref="B4737">SUM(1*(VGSales[Name]=A4737))</f>
        <v>2</v>
      </c>
      <c r="C4737" s="8" cm="1">
        <f t="array" ref="C4737">ROWS(_xlfn.UNIQUE(_xlfn._xlws.FILTER(VGSales[Genre],VGSales[Name]=A4737)))</f>
        <v>1</v>
      </c>
      <c r="D4737" s="8">
        <f>SUMIFS(VGSales[Global_Sales],VGSales[Name],A4737)</f>
        <v>0.4</v>
      </c>
    </row>
    <row r="4738" spans="1:4" s="8" customFormat="1" x14ac:dyDescent="0.25">
      <c r="A4738" s="8" t="str">
        <v>Freshly-Picked: Tingle's Rosy Rupeeland</v>
      </c>
      <c r="B4738" s="8" cm="1">
        <f t="array" ref="B4738">SUM(1*(VGSales[Name]=A4738))</f>
        <v>1</v>
      </c>
      <c r="C4738" s="8" cm="1">
        <f t="array" ref="C4738">ROWS(_xlfn.UNIQUE(_xlfn._xlws.FILTER(VGSales[Genre],VGSales[Name]=A4738)))</f>
        <v>1</v>
      </c>
      <c r="D4738" s="8">
        <f>SUMIFS(VGSales[Global_Sales],VGSales[Name],A4738)</f>
        <v>0.25</v>
      </c>
    </row>
    <row r="4739" spans="1:4" s="8" customFormat="1" x14ac:dyDescent="0.25">
      <c r="A4739" s="8" t="str">
        <v>Pro Yakyuu Team o Tsukurou!</v>
      </c>
      <c r="B4739" s="8" cm="1">
        <f t="array" ref="B4739">SUM(1*(VGSales[Name]=A4739))</f>
        <v>3</v>
      </c>
      <c r="C4739" s="8" cm="1">
        <f t="array" ref="C4739">ROWS(_xlfn.UNIQUE(_xlfn._xlws.FILTER(VGSales[Genre],VGSales[Name]=A4739)))</f>
        <v>1</v>
      </c>
      <c r="D4739" s="8">
        <f>SUMIFS(VGSales[Global_Sales],VGSales[Name],A4739)</f>
        <v>0.66999999999999993</v>
      </c>
    </row>
    <row r="4740" spans="1:4" s="8" customFormat="1" x14ac:dyDescent="0.25">
      <c r="A4740" s="8" t="str">
        <v>L.A. Noire: The Complete Edition</v>
      </c>
      <c r="B4740" s="8" cm="1">
        <f t="array" ref="B4740">SUM(1*(VGSales[Name]=A4740))</f>
        <v>1</v>
      </c>
      <c r="C4740" s="8" cm="1">
        <f t="array" ref="C4740">ROWS(_xlfn.UNIQUE(_xlfn._xlws.FILTER(VGSales[Genre],VGSales[Name]=A4740)))</f>
        <v>1</v>
      </c>
      <c r="D4740" s="8">
        <f>SUMIFS(VGSales[Global_Sales],VGSales[Name],A4740)</f>
        <v>0.25</v>
      </c>
    </row>
    <row r="4741" spans="1:4" s="8" customFormat="1" x14ac:dyDescent="0.25">
      <c r="A4741" s="8" t="str">
        <v>Sentimental Graffiti</v>
      </c>
      <c r="B4741" s="8" cm="1">
        <f t="array" ref="B4741">SUM(1*(VGSales[Name]=A4741))</f>
        <v>1</v>
      </c>
      <c r="C4741" s="8" cm="1">
        <f t="array" ref="C4741">ROWS(_xlfn.UNIQUE(_xlfn._xlws.FILTER(VGSales[Genre],VGSales[Name]=A4741)))</f>
        <v>1</v>
      </c>
      <c r="D4741" s="8">
        <f>SUMIFS(VGSales[Global_Sales],VGSales[Name],A4741)</f>
        <v>0.25</v>
      </c>
    </row>
    <row r="4742" spans="1:4" s="8" customFormat="1" x14ac:dyDescent="0.25">
      <c r="A4742" s="8" t="str">
        <v>The Legend of Legacy</v>
      </c>
      <c r="B4742" s="8" cm="1">
        <f t="array" ref="B4742">SUM(1*(VGSales[Name]=A4742))</f>
        <v>1</v>
      </c>
      <c r="C4742" s="8" cm="1">
        <f t="array" ref="C4742">ROWS(_xlfn.UNIQUE(_xlfn._xlws.FILTER(VGSales[Genre],VGSales[Name]=A4742)))</f>
        <v>1</v>
      </c>
      <c r="D4742" s="8">
        <f>SUMIFS(VGSales[Global_Sales],VGSales[Name],A4742)</f>
        <v>0.25</v>
      </c>
    </row>
    <row r="4743" spans="1:4" s="8" customFormat="1" x14ac:dyDescent="0.25">
      <c r="A4743" s="8" t="str">
        <v>Disgaea 2: Dark Hero Days</v>
      </c>
      <c r="B4743" s="8" cm="1">
        <f t="array" ref="B4743">SUM(1*(VGSales[Name]=A4743))</f>
        <v>1</v>
      </c>
      <c r="C4743" s="8" cm="1">
        <f t="array" ref="C4743">ROWS(_xlfn.UNIQUE(_xlfn._xlws.FILTER(VGSales[Genre],VGSales[Name]=A4743)))</f>
        <v>1</v>
      </c>
      <c r="D4743" s="8">
        <f>SUMIFS(VGSales[Global_Sales],VGSales[Name],A4743)</f>
        <v>0.25</v>
      </c>
    </row>
    <row r="4744" spans="1:4" s="8" customFormat="1" x14ac:dyDescent="0.25">
      <c r="A4744" s="8" t="str">
        <v>Devil Kings</v>
      </c>
      <c r="B4744" s="8" cm="1">
        <f t="array" ref="B4744">SUM(1*(VGSales[Name]=A4744))</f>
        <v>1</v>
      </c>
      <c r="C4744" s="8" cm="1">
        <f t="array" ref="C4744">ROWS(_xlfn.UNIQUE(_xlfn._xlws.FILTER(VGSales[Genre],VGSales[Name]=A4744)))</f>
        <v>1</v>
      </c>
      <c r="D4744" s="8">
        <f>SUMIFS(VGSales[Global_Sales],VGSales[Name],A4744)</f>
        <v>0.25</v>
      </c>
    </row>
    <row r="4745" spans="1:4" s="8" customFormat="1" x14ac:dyDescent="0.25">
      <c r="A4745" s="8" t="str">
        <v>Ultimate Band</v>
      </c>
      <c r="B4745" s="8" cm="1">
        <f t="array" ref="B4745">SUM(1*(VGSales[Name]=A4745))</f>
        <v>2</v>
      </c>
      <c r="C4745" s="8" cm="1">
        <f t="array" ref="C4745">ROWS(_xlfn.UNIQUE(_xlfn._xlws.FILTER(VGSales[Genre],VGSales[Name]=A4745)))</f>
        <v>1</v>
      </c>
      <c r="D4745" s="8">
        <f>SUMIFS(VGSales[Global_Sales],VGSales[Name],A4745)</f>
        <v>0.48</v>
      </c>
    </row>
    <row r="4746" spans="1:4" s="8" customFormat="1" x14ac:dyDescent="0.25">
      <c r="A4746" s="8" t="str">
        <v>Far Cry Instincts Predator</v>
      </c>
      <c r="B4746" s="8" cm="1">
        <f t="array" ref="B4746">SUM(1*(VGSales[Name]=A4746))</f>
        <v>1</v>
      </c>
      <c r="C4746" s="8" cm="1">
        <f t="array" ref="C4746">ROWS(_xlfn.UNIQUE(_xlfn._xlws.FILTER(VGSales[Genre],VGSales[Name]=A4746)))</f>
        <v>1</v>
      </c>
      <c r="D4746" s="8">
        <f>SUMIFS(VGSales[Global_Sales],VGSales[Name],A4746)</f>
        <v>0.25</v>
      </c>
    </row>
    <row r="4747" spans="1:4" s="8" customFormat="1" x14ac:dyDescent="0.25">
      <c r="A4747" s="8" t="str">
        <v>Medabots AX: Metabee</v>
      </c>
      <c r="B4747" s="8" cm="1">
        <f t="array" ref="B4747">SUM(1*(VGSales[Name]=A4747))</f>
        <v>1</v>
      </c>
      <c r="C4747" s="8" cm="1">
        <f t="array" ref="C4747">ROWS(_xlfn.UNIQUE(_xlfn._xlws.FILTER(VGSales[Genre],VGSales[Name]=A4747)))</f>
        <v>1</v>
      </c>
      <c r="D4747" s="8">
        <f>SUMIFS(VGSales[Global_Sales],VGSales[Name],A4747)</f>
        <v>0.25</v>
      </c>
    </row>
    <row r="4748" spans="1:4" s="8" customFormat="1" x14ac:dyDescent="0.25">
      <c r="A4748" s="8" t="str">
        <v>Tennis no Oji-Sama: Genius Boys Academy</v>
      </c>
      <c r="B4748" s="8" cm="1">
        <f t="array" ref="B4748">SUM(1*(VGSales[Name]=A4748))</f>
        <v>1</v>
      </c>
      <c r="C4748" s="8" cm="1">
        <f t="array" ref="C4748">ROWS(_xlfn.UNIQUE(_xlfn._xlws.FILTER(VGSales[Genre],VGSales[Name]=A4748)))</f>
        <v>1</v>
      </c>
      <c r="D4748" s="8">
        <f>SUMIFS(VGSales[Global_Sales],VGSales[Name],A4748)</f>
        <v>0.25</v>
      </c>
    </row>
    <row r="4749" spans="1:4" s="8" customFormat="1" x14ac:dyDescent="0.25">
      <c r="A4749" s="8" t="str">
        <v>X-Men: Destiny</v>
      </c>
      <c r="B4749" s="8" cm="1">
        <f t="array" ref="B4749">SUM(1*(VGSales[Name]=A4749))</f>
        <v>4</v>
      </c>
      <c r="C4749" s="8" cm="1">
        <f t="array" ref="C4749">ROWS(_xlfn.UNIQUE(_xlfn._xlws.FILTER(VGSales[Genre],VGSales[Name]=A4749)))</f>
        <v>1</v>
      </c>
      <c r="D4749" s="8">
        <f>SUMIFS(VGSales[Global_Sales],VGSales[Name],A4749)</f>
        <v>0.65999999999999992</v>
      </c>
    </row>
    <row r="4750" spans="1:4" s="8" customFormat="1" x14ac:dyDescent="0.25">
      <c r="A4750" s="8" t="str">
        <v>X-Men Origins: Wolverine</v>
      </c>
      <c r="B4750" s="8" cm="1">
        <f t="array" ref="B4750">SUM(1*(VGSales[Name]=A4750))</f>
        <v>4</v>
      </c>
      <c r="C4750" s="8" cm="1">
        <f t="array" ref="C4750">ROWS(_xlfn.UNIQUE(_xlfn._xlws.FILTER(VGSales[Genre],VGSales[Name]=A4750)))</f>
        <v>1</v>
      </c>
      <c r="D4750" s="8">
        <f>SUMIFS(VGSales[Global_Sales],VGSales[Name],A4750)</f>
        <v>0.82000000000000006</v>
      </c>
    </row>
    <row r="4751" spans="1:4" s="8" customFormat="1" x14ac:dyDescent="0.25">
      <c r="A4751" s="8" t="str">
        <v>Netsu Chu! Pro Yakyuu 2002</v>
      </c>
      <c r="B4751" s="8" cm="1">
        <f t="array" ref="B4751">SUM(1*(VGSales[Name]=A4751))</f>
        <v>1</v>
      </c>
      <c r="C4751" s="8" cm="1">
        <f t="array" ref="C4751">ROWS(_xlfn.UNIQUE(_xlfn._xlws.FILTER(VGSales[Genre],VGSales[Name]=A4751)))</f>
        <v>1</v>
      </c>
      <c r="D4751" s="8">
        <f>SUMIFS(VGSales[Global_Sales],VGSales[Name],A4751)</f>
        <v>0.25</v>
      </c>
    </row>
    <row r="4752" spans="1:4" s="8" customFormat="1" x14ac:dyDescent="0.25">
      <c r="A4752" s="8" t="str">
        <v>Yakuza Zero: The Place of Oath</v>
      </c>
      <c r="B4752" s="8" cm="1">
        <f t="array" ref="B4752">SUM(1*(VGSales[Name]=A4752))</f>
        <v>2</v>
      </c>
      <c r="C4752" s="8" cm="1">
        <f t="array" ref="C4752">ROWS(_xlfn.UNIQUE(_xlfn._xlws.FILTER(VGSales[Genre],VGSales[Name]=A4752)))</f>
        <v>1</v>
      </c>
      <c r="D4752" s="8">
        <f>SUMIFS(VGSales[Global_Sales],VGSales[Name],A4752)</f>
        <v>0.42000000000000004</v>
      </c>
    </row>
    <row r="4753" spans="1:4" s="8" customFormat="1" x14ac:dyDescent="0.25">
      <c r="A4753" s="8" t="str">
        <v>Imagine: Zookeeper</v>
      </c>
      <c r="B4753" s="8" cm="1">
        <f t="array" ref="B4753">SUM(1*(VGSales[Name]=A4753))</f>
        <v>1</v>
      </c>
      <c r="C4753" s="8" cm="1">
        <f t="array" ref="C4753">ROWS(_xlfn.UNIQUE(_xlfn._xlws.FILTER(VGSales[Genre],VGSales[Name]=A4753)))</f>
        <v>1</v>
      </c>
      <c r="D4753" s="8">
        <f>SUMIFS(VGSales[Global_Sales],VGSales[Name],A4753)</f>
        <v>0.25</v>
      </c>
    </row>
    <row r="4754" spans="1:4" s="8" customFormat="1" x14ac:dyDescent="0.25">
      <c r="A4754" s="8" t="str">
        <v>Porky's</v>
      </c>
      <c r="B4754" s="8" cm="1">
        <f t="array" ref="B4754">SUM(1*(VGSales[Name]=A4754))</f>
        <v>1</v>
      </c>
      <c r="C4754" s="8" cm="1">
        <f t="array" ref="C4754">ROWS(_xlfn.UNIQUE(_xlfn._xlws.FILTER(VGSales[Genre],VGSales[Name]=A4754)))</f>
        <v>1</v>
      </c>
      <c r="D4754" s="8">
        <f>SUMIFS(VGSales[Global_Sales],VGSales[Name],A4754)</f>
        <v>0.25</v>
      </c>
    </row>
    <row r="4755" spans="1:4" s="8" customFormat="1" x14ac:dyDescent="0.25">
      <c r="A4755" s="8" t="str">
        <v>America's Army: Rise of a Soldier</v>
      </c>
      <c r="B4755" s="8" cm="1">
        <f t="array" ref="B4755">SUM(1*(VGSales[Name]=A4755))</f>
        <v>1</v>
      </c>
      <c r="C4755" s="8" cm="1">
        <f t="array" ref="C4755">ROWS(_xlfn.UNIQUE(_xlfn._xlws.FILTER(VGSales[Genre],VGSales[Name]=A4755)))</f>
        <v>1</v>
      </c>
      <c r="D4755" s="8">
        <f>SUMIFS(VGSales[Global_Sales],VGSales[Name],A4755)</f>
        <v>0.25</v>
      </c>
    </row>
    <row r="4756" spans="1:4" s="8" customFormat="1" x14ac:dyDescent="0.25">
      <c r="A4756" s="8" t="str">
        <v>TV Superstars</v>
      </c>
      <c r="B4756" s="8" cm="1">
        <f t="array" ref="B4756">SUM(1*(VGSales[Name]=A4756))</f>
        <v>1</v>
      </c>
      <c r="C4756" s="8" cm="1">
        <f t="array" ref="C4756">ROWS(_xlfn.UNIQUE(_xlfn._xlws.FILTER(VGSales[Genre],VGSales[Name]=A4756)))</f>
        <v>1</v>
      </c>
      <c r="D4756" s="8">
        <f>SUMIFS(VGSales[Global_Sales],VGSales[Name],A4756)</f>
        <v>0.25</v>
      </c>
    </row>
    <row r="4757" spans="1:4" s="8" customFormat="1" x14ac:dyDescent="0.25">
      <c r="A4757" s="8" t="str">
        <v>Armored Core 4</v>
      </c>
      <c r="B4757" s="8" cm="1">
        <f t="array" ref="B4757">SUM(1*(VGSales[Name]=A4757))</f>
        <v>2</v>
      </c>
      <c r="C4757" s="8" cm="1">
        <f t="array" ref="C4757">ROWS(_xlfn.UNIQUE(_xlfn._xlws.FILTER(VGSales[Genre],VGSales[Name]=A4757)))</f>
        <v>1</v>
      </c>
      <c r="D4757" s="8">
        <f>SUMIFS(VGSales[Global_Sales],VGSales[Name],A4757)</f>
        <v>0.45</v>
      </c>
    </row>
    <row r="4758" spans="1:4" s="8" customFormat="1" x14ac:dyDescent="0.25">
      <c r="A4758" s="8" t="str">
        <v>F1 2000</v>
      </c>
      <c r="B4758" s="8" cm="1">
        <f t="array" ref="B4758">SUM(1*(VGSales[Name]=A4758))</f>
        <v>1</v>
      </c>
      <c r="C4758" s="8" cm="1">
        <f t="array" ref="C4758">ROWS(_xlfn.UNIQUE(_xlfn._xlws.FILTER(VGSales[Genre],VGSales[Name]=A4758)))</f>
        <v>1</v>
      </c>
      <c r="D4758" s="8">
        <f>SUMIFS(VGSales[Global_Sales],VGSales[Name],A4758)</f>
        <v>0.25</v>
      </c>
    </row>
    <row r="4759" spans="1:4" s="8" customFormat="1" x14ac:dyDescent="0.25">
      <c r="A4759" s="8" t="str">
        <v>Littlest Pet Shop: Country Friends</v>
      </c>
      <c r="B4759" s="8" cm="1">
        <f t="array" ref="B4759">SUM(1*(VGSales[Name]=A4759))</f>
        <v>1</v>
      </c>
      <c r="C4759" s="8" cm="1">
        <f t="array" ref="C4759">ROWS(_xlfn.UNIQUE(_xlfn._xlws.FILTER(VGSales[Genre],VGSales[Name]=A4759)))</f>
        <v>1</v>
      </c>
      <c r="D4759" s="8">
        <f>SUMIFS(VGSales[Global_Sales],VGSales[Name],A4759)</f>
        <v>0.25</v>
      </c>
    </row>
    <row r="4760" spans="1:4" s="8" customFormat="1" x14ac:dyDescent="0.25">
      <c r="A4760" s="8" t="str">
        <v>Dood's Big Adventure</v>
      </c>
      <c r="B4760" s="8" cm="1">
        <f t="array" ref="B4760">SUM(1*(VGSales[Name]=A4760))</f>
        <v>1</v>
      </c>
      <c r="C4760" s="8" cm="1">
        <f t="array" ref="C4760">ROWS(_xlfn.UNIQUE(_xlfn._xlws.FILTER(VGSales[Genre],VGSales[Name]=A4760)))</f>
        <v>1</v>
      </c>
      <c r="D4760" s="8">
        <f>SUMIFS(VGSales[Global_Sales],VGSales[Name],A4760)</f>
        <v>0.25</v>
      </c>
    </row>
    <row r="4761" spans="1:4" s="8" customFormat="1" x14ac:dyDescent="0.25">
      <c r="A4761" s="8" t="str">
        <v>Pirates of the Caribbean: The Legend of Jack Sparrow</v>
      </c>
      <c r="B4761" s="8" cm="1">
        <f t="array" ref="B4761">SUM(1*(VGSales[Name]=A4761))</f>
        <v>1</v>
      </c>
      <c r="C4761" s="8" cm="1">
        <f t="array" ref="C4761">ROWS(_xlfn.UNIQUE(_xlfn._xlws.FILTER(VGSales[Genre],VGSales[Name]=A4761)))</f>
        <v>1</v>
      </c>
      <c r="D4761" s="8">
        <f>SUMIFS(VGSales[Global_Sales],VGSales[Name],A4761)</f>
        <v>0.25</v>
      </c>
    </row>
    <row r="4762" spans="1:4" s="8" customFormat="1" x14ac:dyDescent="0.25">
      <c r="A4762" s="8" t="str">
        <v>We Love Golf!</v>
      </c>
      <c r="B4762" s="8" cm="1">
        <f t="array" ref="B4762">SUM(1*(VGSales[Name]=A4762))</f>
        <v>1</v>
      </c>
      <c r="C4762" s="8" cm="1">
        <f t="array" ref="C4762">ROWS(_xlfn.UNIQUE(_xlfn._xlws.FILTER(VGSales[Genre],VGSales[Name]=A4762)))</f>
        <v>1</v>
      </c>
      <c r="D4762" s="8">
        <f>SUMIFS(VGSales[Global_Sales],VGSales[Name],A4762)</f>
        <v>0.25</v>
      </c>
    </row>
    <row r="4763" spans="1:4" s="8" customFormat="1" x14ac:dyDescent="0.25">
      <c r="A4763" s="8" t="str">
        <v>WRC: World Rally Championship</v>
      </c>
      <c r="B4763" s="8" cm="1">
        <f t="array" ref="B4763">SUM(1*(VGSales[Name]=A4763))</f>
        <v>1</v>
      </c>
      <c r="C4763" s="8" cm="1">
        <f t="array" ref="C4763">ROWS(_xlfn.UNIQUE(_xlfn._xlws.FILTER(VGSales[Genre],VGSales[Name]=A4763)))</f>
        <v>1</v>
      </c>
      <c r="D4763" s="8">
        <f>SUMIFS(VGSales[Global_Sales],VGSales[Name],A4763)</f>
        <v>0.25</v>
      </c>
    </row>
    <row r="4764" spans="1:4" s="8" customFormat="1" x14ac:dyDescent="0.25">
      <c r="A4764" s="8" t="str">
        <v>Anno 2205</v>
      </c>
      <c r="B4764" s="8" cm="1">
        <f t="array" ref="B4764">SUM(1*(VGSales[Name]=A4764))</f>
        <v>1</v>
      </c>
      <c r="C4764" s="8" cm="1">
        <f t="array" ref="C4764">ROWS(_xlfn.UNIQUE(_xlfn._xlws.FILTER(VGSales[Genre],VGSales[Name]=A4764)))</f>
        <v>1</v>
      </c>
      <c r="D4764" s="8">
        <f>SUMIFS(VGSales[Global_Sales],VGSales[Name],A4764)</f>
        <v>0.25</v>
      </c>
    </row>
    <row r="4765" spans="1:4" s="8" customFormat="1" x14ac:dyDescent="0.25">
      <c r="A4765" s="8" t="str">
        <v>Dune 2000</v>
      </c>
      <c r="B4765" s="8" cm="1">
        <f t="array" ref="B4765">SUM(1*(VGSales[Name]=A4765))</f>
        <v>1</v>
      </c>
      <c r="C4765" s="8" cm="1">
        <f t="array" ref="C4765">ROWS(_xlfn.UNIQUE(_xlfn._xlws.FILTER(VGSales[Genre],VGSales[Name]=A4765)))</f>
        <v>1</v>
      </c>
      <c r="D4765" s="8">
        <f>SUMIFS(VGSales[Global_Sales],VGSales[Name],A4765)</f>
        <v>0.25</v>
      </c>
    </row>
    <row r="4766" spans="1:4" s="8" customFormat="1" x14ac:dyDescent="0.25">
      <c r="A4766" s="8" t="str">
        <v>Cradle of Rome</v>
      </c>
      <c r="B4766" s="8" cm="1">
        <f t="array" ref="B4766">SUM(1*(VGSales[Name]=A4766))</f>
        <v>1</v>
      </c>
      <c r="C4766" s="8" cm="1">
        <f t="array" ref="C4766">ROWS(_xlfn.UNIQUE(_xlfn._xlws.FILTER(VGSales[Genre],VGSales[Name]=A4766)))</f>
        <v>1</v>
      </c>
      <c r="D4766" s="8">
        <f>SUMIFS(VGSales[Global_Sales],VGSales[Name],A4766)</f>
        <v>0.25</v>
      </c>
    </row>
    <row r="4767" spans="1:4" s="8" customFormat="1" x14ac:dyDescent="0.25">
      <c r="A4767" s="8" t="str">
        <v>Monster Hunter G</v>
      </c>
      <c r="B4767" s="8" cm="1">
        <f t="array" ref="B4767">SUM(1*(VGSales[Name]=A4767))</f>
        <v>2</v>
      </c>
      <c r="C4767" s="8" cm="1">
        <f t="array" ref="C4767">ROWS(_xlfn.UNIQUE(_xlfn._xlws.FILTER(VGSales[Genre],VGSales[Name]=A4767)))</f>
        <v>1</v>
      </c>
      <c r="D4767" s="8">
        <f>SUMIFS(VGSales[Global_Sales],VGSales[Name],A4767)</f>
        <v>0.48</v>
      </c>
    </row>
    <row r="4768" spans="1:4" s="8" customFormat="1" x14ac:dyDescent="0.25">
      <c r="A4768" s="8" t="str">
        <v>Project Overkill</v>
      </c>
      <c r="B4768" s="8" cm="1">
        <f t="array" ref="B4768">SUM(1*(VGSales[Name]=A4768))</f>
        <v>1</v>
      </c>
      <c r="C4768" s="8" cm="1">
        <f t="array" ref="C4768">ROWS(_xlfn.UNIQUE(_xlfn._xlws.FILTER(VGSales[Genre],VGSales[Name]=A4768)))</f>
        <v>1</v>
      </c>
      <c r="D4768" s="8">
        <f>SUMIFS(VGSales[Global_Sales],VGSales[Name],A4768)</f>
        <v>0.25</v>
      </c>
    </row>
    <row r="4769" spans="1:4" s="8" customFormat="1" x14ac:dyDescent="0.25">
      <c r="A4769" s="8" t="str">
        <v>Jumping Flash! 2</v>
      </c>
      <c r="B4769" s="8" cm="1">
        <f t="array" ref="B4769">SUM(1*(VGSales[Name]=A4769))</f>
        <v>1</v>
      </c>
      <c r="C4769" s="8" cm="1">
        <f t="array" ref="C4769">ROWS(_xlfn.UNIQUE(_xlfn._xlws.FILTER(VGSales[Genre],VGSales[Name]=A4769)))</f>
        <v>1</v>
      </c>
      <c r="D4769" s="8">
        <f>SUMIFS(VGSales[Global_Sales],VGSales[Name],A4769)</f>
        <v>0.25</v>
      </c>
    </row>
    <row r="4770" spans="1:4" s="8" customFormat="1" x14ac:dyDescent="0.25">
      <c r="A4770" s="8" t="str">
        <v>Nickelodeon Party Blast</v>
      </c>
      <c r="B4770" s="8" cm="1">
        <f t="array" ref="B4770">SUM(1*(VGSales[Name]=A4770))</f>
        <v>2</v>
      </c>
      <c r="C4770" s="8" cm="1">
        <f t="array" ref="C4770">ROWS(_xlfn.UNIQUE(_xlfn._xlws.FILTER(VGSales[Genre],VGSales[Name]=A4770)))</f>
        <v>1</v>
      </c>
      <c r="D4770" s="8">
        <f>SUMIFS(VGSales[Global_Sales],VGSales[Name],A4770)</f>
        <v>0.47</v>
      </c>
    </row>
    <row r="4771" spans="1:4" s="8" customFormat="1" x14ac:dyDescent="0.25">
      <c r="A4771" s="8" t="str">
        <v>SBK Superbike World Championship</v>
      </c>
      <c r="B4771" s="8" cm="1">
        <f t="array" ref="B4771">SUM(1*(VGSales[Name]=A4771))</f>
        <v>4</v>
      </c>
      <c r="C4771" s="8" cm="1">
        <f t="array" ref="C4771">ROWS(_xlfn.UNIQUE(_xlfn._xlws.FILTER(VGSales[Genre],VGSales[Name]=A4771)))</f>
        <v>1</v>
      </c>
      <c r="D4771" s="8">
        <f>SUMIFS(VGSales[Global_Sales],VGSales[Name],A4771)</f>
        <v>0.49</v>
      </c>
    </row>
    <row r="4772" spans="1:4" s="8" customFormat="1" x14ac:dyDescent="0.25">
      <c r="A4772" s="8" t="str">
        <v>Final Fantasy XI: Chains of Promathia</v>
      </c>
      <c r="B4772" s="8" cm="1">
        <f t="array" ref="B4772">SUM(1*(VGSales[Name]=A4772))</f>
        <v>1</v>
      </c>
      <c r="C4772" s="8" cm="1">
        <f t="array" ref="C4772">ROWS(_xlfn.UNIQUE(_xlfn._xlws.FILTER(VGSales[Genre],VGSales[Name]=A4772)))</f>
        <v>1</v>
      </c>
      <c r="D4772" s="8">
        <f>SUMIFS(VGSales[Global_Sales],VGSales[Name],A4772)</f>
        <v>0.25</v>
      </c>
    </row>
    <row r="4773" spans="1:4" s="8" customFormat="1" x14ac:dyDescent="0.25">
      <c r="A4773" s="8" t="str">
        <v>Choro Q2</v>
      </c>
      <c r="B4773" s="8" cm="1">
        <f t="array" ref="B4773">SUM(1*(VGSales[Name]=A4773))</f>
        <v>1</v>
      </c>
      <c r="C4773" s="8" cm="1">
        <f t="array" ref="C4773">ROWS(_xlfn.UNIQUE(_xlfn._xlws.FILTER(VGSales[Genre],VGSales[Name]=A4773)))</f>
        <v>1</v>
      </c>
      <c r="D4773" s="8">
        <f>SUMIFS(VGSales[Global_Sales],VGSales[Name],A4773)</f>
        <v>0.25</v>
      </c>
    </row>
    <row r="4774" spans="1:4" s="8" customFormat="1" x14ac:dyDescent="0.25">
      <c r="A4774" s="8" t="str">
        <v>Disney's A Christmas Carol</v>
      </c>
      <c r="B4774" s="8" cm="1">
        <f t="array" ref="B4774">SUM(1*(VGSales[Name]=A4774))</f>
        <v>1</v>
      </c>
      <c r="C4774" s="8" cm="1">
        <f t="array" ref="C4774">ROWS(_xlfn.UNIQUE(_xlfn._xlws.FILTER(VGSales[Genre],VGSales[Name]=A4774)))</f>
        <v>1</v>
      </c>
      <c r="D4774" s="8">
        <f>SUMIFS(VGSales[Global_Sales],VGSales[Name],A4774)</f>
        <v>0.25</v>
      </c>
    </row>
    <row r="4775" spans="1:4" s="8" customFormat="1" x14ac:dyDescent="0.25">
      <c r="A4775" s="8" t="str">
        <v>Butt Ugly Martians: B.K.M. Battles</v>
      </c>
      <c r="B4775" s="8" cm="1">
        <f t="array" ref="B4775">SUM(1*(VGSales[Name]=A4775))</f>
        <v>1</v>
      </c>
      <c r="C4775" s="8" cm="1">
        <f t="array" ref="C4775">ROWS(_xlfn.UNIQUE(_xlfn._xlws.FILTER(VGSales[Genre],VGSales[Name]=A4775)))</f>
        <v>1</v>
      </c>
      <c r="D4775" s="8">
        <f>SUMIFS(VGSales[Global_Sales],VGSales[Name],A4775)</f>
        <v>0.25</v>
      </c>
    </row>
    <row r="4776" spans="1:4" s="8" customFormat="1" x14ac:dyDescent="0.25">
      <c r="A4776" s="8" t="str">
        <v>Sorry! / Aggravation / Scrabble Junior</v>
      </c>
      <c r="B4776" s="8" cm="1">
        <f t="array" ref="B4776">SUM(1*(VGSales[Name]=A4776))</f>
        <v>1</v>
      </c>
      <c r="C4776" s="8" cm="1">
        <f t="array" ref="C4776">ROWS(_xlfn.UNIQUE(_xlfn._xlws.FILTER(VGSales[Genre],VGSales[Name]=A4776)))</f>
        <v>1</v>
      </c>
      <c r="D4776" s="8">
        <f>SUMIFS(VGSales[Global_Sales],VGSales[Name],A4776)</f>
        <v>0.25</v>
      </c>
    </row>
    <row r="4777" spans="1:4" s="8" customFormat="1" x14ac:dyDescent="0.25">
      <c r="A4777" s="8" t="str">
        <v>Driver '76</v>
      </c>
      <c r="B4777" s="8" cm="1">
        <f t="array" ref="B4777">SUM(1*(VGSales[Name]=A4777))</f>
        <v>1</v>
      </c>
      <c r="C4777" s="8" cm="1">
        <f t="array" ref="C4777">ROWS(_xlfn.UNIQUE(_xlfn._xlws.FILTER(VGSales[Genre],VGSales[Name]=A4777)))</f>
        <v>1</v>
      </c>
      <c r="D4777" s="8">
        <f>SUMIFS(VGSales[Global_Sales],VGSales[Name],A4777)</f>
        <v>0.25</v>
      </c>
    </row>
    <row r="4778" spans="1:4" s="8" customFormat="1" x14ac:dyDescent="0.25">
      <c r="A4778" s="8" t="str">
        <v>NBA Courtside 2002</v>
      </c>
      <c r="B4778" s="8" cm="1">
        <f t="array" ref="B4778">SUM(1*(VGSales[Name]=A4778))</f>
        <v>1</v>
      </c>
      <c r="C4778" s="8" cm="1">
        <f t="array" ref="C4778">ROWS(_xlfn.UNIQUE(_xlfn._xlws.FILTER(VGSales[Genre],VGSales[Name]=A4778)))</f>
        <v>1</v>
      </c>
      <c r="D4778" s="8">
        <f>SUMIFS(VGSales[Global_Sales],VGSales[Name],A4778)</f>
        <v>0.25</v>
      </c>
    </row>
    <row r="4779" spans="1:4" s="8" customFormat="1" x14ac:dyDescent="0.25">
      <c r="A4779" s="8" t="str">
        <v>Classic NES Series: Excitebike</v>
      </c>
      <c r="B4779" s="8" cm="1">
        <f t="array" ref="B4779">SUM(1*(VGSales[Name]=A4779))</f>
        <v>1</v>
      </c>
      <c r="C4779" s="8" cm="1">
        <f t="array" ref="C4779">ROWS(_xlfn.UNIQUE(_xlfn._xlws.FILTER(VGSales[Genre],VGSales[Name]=A4779)))</f>
        <v>1</v>
      </c>
      <c r="D4779" s="8">
        <f>SUMIFS(VGSales[Global_Sales],VGSales[Name],A4779)</f>
        <v>0.25</v>
      </c>
    </row>
    <row r="4780" spans="1:4" s="8" customFormat="1" x14ac:dyDescent="0.25">
      <c r="A4780" s="8" t="str">
        <v>Classic NES Series: Xevious</v>
      </c>
      <c r="B4780" s="8" cm="1">
        <f t="array" ref="B4780">SUM(1*(VGSales[Name]=A4780))</f>
        <v>1</v>
      </c>
      <c r="C4780" s="8" cm="1">
        <f t="array" ref="C4780">ROWS(_xlfn.UNIQUE(_xlfn._xlws.FILTER(VGSales[Genre],VGSales[Name]=A4780)))</f>
        <v>1</v>
      </c>
      <c r="D4780" s="8">
        <f>SUMIFS(VGSales[Global_Sales],VGSales[Name],A4780)</f>
        <v>0.25</v>
      </c>
    </row>
    <row r="4781" spans="1:4" s="8" customFormat="1" x14ac:dyDescent="0.25">
      <c r="A4781" s="8" t="str">
        <v>Avatar: The Last Airbender - Into the Inferno</v>
      </c>
      <c r="B4781" s="8" cm="1">
        <f t="array" ref="B4781">SUM(1*(VGSales[Name]=A4781))</f>
        <v>3</v>
      </c>
      <c r="C4781" s="8" cm="1">
        <f t="array" ref="C4781">ROWS(_xlfn.UNIQUE(_xlfn._xlws.FILTER(VGSales[Genre],VGSales[Name]=A4781)))</f>
        <v>1</v>
      </c>
      <c r="D4781" s="8">
        <f>SUMIFS(VGSales[Global_Sales],VGSales[Name],A4781)</f>
        <v>0.57000000000000006</v>
      </c>
    </row>
    <row r="4782" spans="1:4" s="8" customFormat="1" x14ac:dyDescent="0.25">
      <c r="A4782" s="8" t="str">
        <v>Disney's Planes</v>
      </c>
      <c r="B4782" s="8" cm="1">
        <f t="array" ref="B4782">SUM(1*(VGSales[Name]=A4782))</f>
        <v>4</v>
      </c>
      <c r="C4782" s="8" cm="1">
        <f t="array" ref="C4782">ROWS(_xlfn.UNIQUE(_xlfn._xlws.FILTER(VGSales[Genre],VGSales[Name]=A4782)))</f>
        <v>1</v>
      </c>
      <c r="D4782" s="8">
        <f>SUMIFS(VGSales[Global_Sales],VGSales[Name],A4782)</f>
        <v>0.7</v>
      </c>
    </row>
    <row r="4783" spans="1:4" s="8" customFormat="1" x14ac:dyDescent="0.25">
      <c r="A4783" s="8" t="str">
        <v>Dora the Explorer: Journey to the Purple Planet</v>
      </c>
      <c r="B4783" s="8" cm="1">
        <f t="array" ref="B4783">SUM(1*(VGSales[Name]=A4783))</f>
        <v>2</v>
      </c>
      <c r="C4783" s="8" cm="1">
        <f t="array" ref="C4783">ROWS(_xlfn.UNIQUE(_xlfn._xlws.FILTER(VGSales[Genre],VGSales[Name]=A4783)))</f>
        <v>1</v>
      </c>
      <c r="D4783" s="8">
        <f>SUMIFS(VGSales[Global_Sales],VGSales[Name],A4783)</f>
        <v>0.36</v>
      </c>
    </row>
    <row r="4784" spans="1:4" s="8" customFormat="1" x14ac:dyDescent="0.25">
      <c r="A4784" s="8" t="str">
        <v>Digimon World: Data Squad</v>
      </c>
      <c r="B4784" s="8" cm="1">
        <f t="array" ref="B4784">SUM(1*(VGSales[Name]=A4784))</f>
        <v>1</v>
      </c>
      <c r="C4784" s="8" cm="1">
        <f t="array" ref="C4784">ROWS(_xlfn.UNIQUE(_xlfn._xlws.FILTER(VGSales[Genre],VGSales[Name]=A4784)))</f>
        <v>1</v>
      </c>
      <c r="D4784" s="8">
        <f>SUMIFS(VGSales[Global_Sales],VGSales[Name],A4784)</f>
        <v>0.24</v>
      </c>
    </row>
    <row r="4785" spans="1:4" s="8" customFormat="1" x14ac:dyDescent="0.25">
      <c r="A4785" s="8" t="str">
        <v>Jikkyou Powerful Pro Yakyuu 2001</v>
      </c>
      <c r="B4785" s="8" cm="1">
        <f t="array" ref="B4785">SUM(1*(VGSales[Name]=A4785))</f>
        <v>1</v>
      </c>
      <c r="C4785" s="8" cm="1">
        <f t="array" ref="C4785">ROWS(_xlfn.UNIQUE(_xlfn._xlws.FILTER(VGSales[Genre],VGSales[Name]=A4785)))</f>
        <v>1</v>
      </c>
      <c r="D4785" s="8">
        <f>SUMIFS(VGSales[Global_Sales],VGSales[Name],A4785)</f>
        <v>0.24</v>
      </c>
    </row>
    <row r="4786" spans="1:4" s="8" customFormat="1" x14ac:dyDescent="0.25">
      <c r="A4786" s="8" t="str">
        <v>Transformers: War for Cybertron (DS Version)</v>
      </c>
      <c r="B4786" s="8" cm="1">
        <f t="array" ref="B4786">SUM(1*(VGSales[Name]=A4786))</f>
        <v>1</v>
      </c>
      <c r="C4786" s="8" cm="1">
        <f t="array" ref="C4786">ROWS(_xlfn.UNIQUE(_xlfn._xlws.FILTER(VGSales[Genre],VGSales[Name]=A4786)))</f>
        <v>1</v>
      </c>
      <c r="D4786" s="8">
        <f>SUMIFS(VGSales[Global_Sales],VGSales[Name],A4786)</f>
        <v>0.24</v>
      </c>
    </row>
    <row r="4787" spans="1:4" s="8" customFormat="1" x14ac:dyDescent="0.25">
      <c r="A4787" s="8" t="str">
        <v>Mega Man X Collection</v>
      </c>
      <c r="B4787" s="8" cm="1">
        <f t="array" ref="B4787">SUM(1*(VGSales[Name]=A4787))</f>
        <v>2</v>
      </c>
      <c r="C4787" s="8" cm="1">
        <f t="array" ref="C4787">ROWS(_xlfn.UNIQUE(_xlfn._xlws.FILTER(VGSales[Genre],VGSales[Name]=A4787)))</f>
        <v>1</v>
      </c>
      <c r="D4787" s="8">
        <f>SUMIFS(VGSales[Global_Sales],VGSales[Name],A4787)</f>
        <v>0.37</v>
      </c>
    </row>
    <row r="4788" spans="1:4" s="8" customFormat="1" x14ac:dyDescent="0.25">
      <c r="A4788" s="8" t="str">
        <v>LEGO Ninjago: Shadow of Ronin</v>
      </c>
      <c r="B4788" s="8" cm="1">
        <f t="array" ref="B4788">SUM(1*(VGSales[Name]=A4788))</f>
        <v>2</v>
      </c>
      <c r="C4788" s="8" cm="1">
        <f t="array" ref="C4788">ROWS(_xlfn.UNIQUE(_xlfn._xlws.FILTER(VGSales[Genre],VGSales[Name]=A4788)))</f>
        <v>1</v>
      </c>
      <c r="D4788" s="8">
        <f>SUMIFS(VGSales[Global_Sales],VGSales[Name],A4788)</f>
        <v>0.44999999999999996</v>
      </c>
    </row>
    <row r="4789" spans="1:4" s="8" customFormat="1" x14ac:dyDescent="0.25">
      <c r="A4789" s="8" t="str">
        <v>Avalon Code</v>
      </c>
      <c r="B4789" s="8" cm="1">
        <f t="array" ref="B4789">SUM(1*(VGSales[Name]=A4789))</f>
        <v>1</v>
      </c>
      <c r="C4789" s="8" cm="1">
        <f t="array" ref="C4789">ROWS(_xlfn.UNIQUE(_xlfn._xlws.FILTER(VGSales[Genre],VGSales[Name]=A4789)))</f>
        <v>1</v>
      </c>
      <c r="D4789" s="8">
        <f>SUMIFS(VGSales[Global_Sales],VGSales[Name],A4789)</f>
        <v>0.24</v>
      </c>
    </row>
    <row r="4790" spans="1:4" s="8" customFormat="1" x14ac:dyDescent="0.25">
      <c r="A4790" s="8" t="str">
        <v>That's So Raven: Psychic on the Scene</v>
      </c>
      <c r="B4790" s="8" cm="1">
        <f t="array" ref="B4790">SUM(1*(VGSales[Name]=A4790))</f>
        <v>1</v>
      </c>
      <c r="C4790" s="8" cm="1">
        <f t="array" ref="C4790">ROWS(_xlfn.UNIQUE(_xlfn._xlws.FILTER(VGSales[Genre],VGSales[Name]=A4790)))</f>
        <v>1</v>
      </c>
      <c r="D4790" s="8">
        <f>SUMIFS(VGSales[Global_Sales],VGSales[Name],A4790)</f>
        <v>0.24</v>
      </c>
    </row>
    <row r="4791" spans="1:4" s="8" customFormat="1" x14ac:dyDescent="0.25">
      <c r="A4791" s="8" t="str">
        <v>Tongari Boushi to Oshare na Mahou Tsukai</v>
      </c>
      <c r="B4791" s="8" cm="1">
        <f t="array" ref="B4791">SUM(1*(VGSales[Name]=A4791))</f>
        <v>1</v>
      </c>
      <c r="C4791" s="8" cm="1">
        <f t="array" ref="C4791">ROWS(_xlfn.UNIQUE(_xlfn._xlws.FILTER(VGSales[Genre],VGSales[Name]=A4791)))</f>
        <v>1</v>
      </c>
      <c r="D4791" s="8">
        <f>SUMIFS(VGSales[Global_Sales],VGSales[Name],A4791)</f>
        <v>0.24</v>
      </c>
    </row>
    <row r="4792" spans="1:4" s="8" customFormat="1" x14ac:dyDescent="0.25">
      <c r="A4792" s="8" t="str">
        <v>Panzer General</v>
      </c>
      <c r="B4792" s="8" cm="1">
        <f t="array" ref="B4792">SUM(1*(VGSales[Name]=A4792))</f>
        <v>1</v>
      </c>
      <c r="C4792" s="8" cm="1">
        <f t="array" ref="C4792">ROWS(_xlfn.UNIQUE(_xlfn._xlws.FILTER(VGSales[Genre],VGSales[Name]=A4792)))</f>
        <v>1</v>
      </c>
      <c r="D4792" s="8">
        <f>SUMIFS(VGSales[Global_Sales],VGSales[Name],A4792)</f>
        <v>0.24</v>
      </c>
    </row>
    <row r="4793" spans="1:4" s="8" customFormat="1" x14ac:dyDescent="0.25">
      <c r="A4793" s="8" t="str">
        <v>Broken Sword: Shadow of the Templars - The Director's Cut</v>
      </c>
      <c r="B4793" s="8" cm="1">
        <f t="array" ref="B4793">SUM(1*(VGSales[Name]=A4793))</f>
        <v>1</v>
      </c>
      <c r="C4793" s="8" cm="1">
        <f t="array" ref="C4793">ROWS(_xlfn.UNIQUE(_xlfn._xlws.FILTER(VGSales[Genre],VGSales[Name]=A4793)))</f>
        <v>1</v>
      </c>
      <c r="D4793" s="8">
        <f>SUMIFS(VGSales[Global_Sales],VGSales[Name],A4793)</f>
        <v>0.24</v>
      </c>
    </row>
    <row r="4794" spans="1:4" s="8" customFormat="1" x14ac:dyDescent="0.25">
      <c r="A4794" s="8" t="str">
        <v>Gallop Racer (JP)</v>
      </c>
      <c r="B4794" s="8" cm="1">
        <f t="array" ref="B4794">SUM(1*(VGSales[Name]=A4794))</f>
        <v>1</v>
      </c>
      <c r="C4794" s="8" cm="1">
        <f t="array" ref="C4794">ROWS(_xlfn.UNIQUE(_xlfn._xlws.FILTER(VGSales[Genre],VGSales[Name]=A4794)))</f>
        <v>1</v>
      </c>
      <c r="D4794" s="8">
        <f>SUMIFS(VGSales[Global_Sales],VGSales[Name],A4794)</f>
        <v>0.24</v>
      </c>
    </row>
    <row r="4795" spans="1:4" s="8" customFormat="1" x14ac:dyDescent="0.25">
      <c r="A4795" s="8" t="str">
        <v>Spawn the Eternal</v>
      </c>
      <c r="B4795" s="8" cm="1">
        <f t="array" ref="B4795">SUM(1*(VGSales[Name]=A4795))</f>
        <v>1</v>
      </c>
      <c r="C4795" s="8" cm="1">
        <f t="array" ref="C4795">ROWS(_xlfn.UNIQUE(_xlfn._xlws.FILTER(VGSales[Genre],VGSales[Name]=A4795)))</f>
        <v>1</v>
      </c>
      <c r="D4795" s="8">
        <f>SUMIFS(VGSales[Global_Sales],VGSales[Name],A4795)</f>
        <v>0.24</v>
      </c>
    </row>
    <row r="4796" spans="1:4" s="8" customFormat="1" x14ac:dyDescent="0.25">
      <c r="A4796" s="8" t="str">
        <v>MLB</v>
      </c>
      <c r="B4796" s="8" cm="1">
        <f t="array" ref="B4796">SUM(1*(VGSales[Name]=A4796))</f>
        <v>1</v>
      </c>
      <c r="C4796" s="8" cm="1">
        <f t="array" ref="C4796">ROWS(_xlfn.UNIQUE(_xlfn._xlws.FILTER(VGSales[Genre],VGSales[Name]=A4796)))</f>
        <v>1</v>
      </c>
      <c r="D4796" s="8">
        <f>SUMIFS(VGSales[Global_Sales],VGSales[Name],A4796)</f>
        <v>0.24</v>
      </c>
    </row>
    <row r="4797" spans="1:4" s="8" customFormat="1" x14ac:dyDescent="0.25">
      <c r="A4797" s="8" t="str">
        <v>Command &amp; Conquer 3: Kane's Wrath</v>
      </c>
      <c r="B4797" s="8" cm="1">
        <f t="array" ref="B4797">SUM(1*(VGSales[Name]=A4797))</f>
        <v>2</v>
      </c>
      <c r="C4797" s="8" cm="1">
        <f t="array" ref="C4797">ROWS(_xlfn.UNIQUE(_xlfn._xlws.FILTER(VGSales[Genre],VGSales[Name]=A4797)))</f>
        <v>1</v>
      </c>
      <c r="D4797" s="8">
        <f>SUMIFS(VGSales[Global_Sales],VGSales[Name],A4797)</f>
        <v>0.26</v>
      </c>
    </row>
    <row r="4798" spans="1:4" s="8" customFormat="1" x14ac:dyDescent="0.25">
      <c r="A4798" s="8" t="str">
        <v>Dreamcast Collection</v>
      </c>
      <c r="B4798" s="8" cm="1">
        <f t="array" ref="B4798">SUM(1*(VGSales[Name]=A4798))</f>
        <v>1</v>
      </c>
      <c r="C4798" s="8" cm="1">
        <f t="array" ref="C4798">ROWS(_xlfn.UNIQUE(_xlfn._xlws.FILTER(VGSales[Genre],VGSales[Name]=A4798)))</f>
        <v>1</v>
      </c>
      <c r="D4798" s="8">
        <f>SUMIFS(VGSales[Global_Sales],VGSales[Name],A4798)</f>
        <v>0.24</v>
      </c>
    </row>
    <row r="4799" spans="1:4" s="8" customFormat="1" x14ac:dyDescent="0.25">
      <c r="A4799" s="8" t="str">
        <v>Corpse Party: Blood Drive</v>
      </c>
      <c r="B4799" s="8" cm="1">
        <f t="array" ref="B4799">SUM(1*(VGSales[Name]=A4799))</f>
        <v>1</v>
      </c>
      <c r="C4799" s="8" cm="1">
        <f t="array" ref="C4799">ROWS(_xlfn.UNIQUE(_xlfn._xlws.FILTER(VGSales[Genre],VGSales[Name]=A4799)))</f>
        <v>1</v>
      </c>
      <c r="D4799" s="8">
        <f>SUMIFS(VGSales[Global_Sales],VGSales[Name],A4799)</f>
        <v>0.24</v>
      </c>
    </row>
    <row r="4800" spans="1:4" s="8" customFormat="1" x14ac:dyDescent="0.25">
      <c r="A4800" s="8" t="str">
        <v>Disney Stitch Jam</v>
      </c>
      <c r="B4800" s="8" cm="1">
        <f t="array" ref="B4800">SUM(1*(VGSales[Name]=A4800))</f>
        <v>1</v>
      </c>
      <c r="C4800" s="8" cm="1">
        <f t="array" ref="C4800">ROWS(_xlfn.UNIQUE(_xlfn._xlws.FILTER(VGSales[Genre],VGSales[Name]=A4800)))</f>
        <v>1</v>
      </c>
      <c r="D4800" s="8">
        <f>SUMIFS(VGSales[Global_Sales],VGSales[Name],A4800)</f>
        <v>0.24</v>
      </c>
    </row>
    <row r="4801" spans="1:4" s="8" customFormat="1" x14ac:dyDescent="0.25">
      <c r="A4801" s="8" t="str">
        <v>Britney's Dance Beat</v>
      </c>
      <c r="B4801" s="8" cm="1">
        <f t="array" ref="B4801">SUM(1*(VGSales[Name]=A4801))</f>
        <v>2</v>
      </c>
      <c r="C4801" s="8" cm="1">
        <f t="array" ref="C4801">ROWS(_xlfn.UNIQUE(_xlfn._xlws.FILTER(VGSales[Genre],VGSales[Name]=A4801)))</f>
        <v>1</v>
      </c>
      <c r="D4801" s="8">
        <f>SUMIFS(VGSales[Global_Sales],VGSales[Name],A4801)</f>
        <v>0.45999999999999996</v>
      </c>
    </row>
    <row r="4802" spans="1:4" s="8" customFormat="1" x14ac:dyDescent="0.25">
      <c r="A4802" s="8" t="str">
        <v>Guitar Freaks</v>
      </c>
      <c r="B4802" s="8" cm="1">
        <f t="array" ref="B4802">SUM(1*(VGSales[Name]=A4802))</f>
        <v>1</v>
      </c>
      <c r="C4802" s="8" cm="1">
        <f t="array" ref="C4802">ROWS(_xlfn.UNIQUE(_xlfn._xlws.FILTER(VGSales[Genre],VGSales[Name]=A4802)))</f>
        <v>1</v>
      </c>
      <c r="D4802" s="8">
        <f>SUMIFS(VGSales[Global_Sales],VGSales[Name],A4802)</f>
        <v>0.24</v>
      </c>
    </row>
    <row r="4803" spans="1:4" s="8" customFormat="1" x14ac:dyDescent="0.25">
      <c r="A4803" s="8" t="str">
        <v>World Soccer Winning Eleven 7</v>
      </c>
      <c r="B4803" s="8" cm="1">
        <f t="array" ref="B4803">SUM(1*(VGSales[Name]=A4803))</f>
        <v>1</v>
      </c>
      <c r="C4803" s="8" cm="1">
        <f t="array" ref="C4803">ROWS(_xlfn.UNIQUE(_xlfn._xlws.FILTER(VGSales[Genre],VGSales[Name]=A4803)))</f>
        <v>1</v>
      </c>
      <c r="D4803" s="8">
        <f>SUMIFS(VGSales[Global_Sales],VGSales[Name],A4803)</f>
        <v>0.24</v>
      </c>
    </row>
    <row r="4804" spans="1:4" s="8" customFormat="1" x14ac:dyDescent="0.25">
      <c r="A4804" s="8" t="str">
        <v>Ace Combat: Assault Horizon Legacy</v>
      </c>
      <c r="B4804" s="8" cm="1">
        <f t="array" ref="B4804">SUM(1*(VGSales[Name]=A4804))</f>
        <v>1</v>
      </c>
      <c r="C4804" s="8" cm="1">
        <f t="array" ref="C4804">ROWS(_xlfn.UNIQUE(_xlfn._xlws.FILTER(VGSales[Genre],VGSales[Name]=A4804)))</f>
        <v>1</v>
      </c>
      <c r="D4804" s="8">
        <f>SUMIFS(VGSales[Global_Sales],VGSales[Name],A4804)</f>
        <v>0.24</v>
      </c>
    </row>
    <row r="4805" spans="1:4" s="8" customFormat="1" x14ac:dyDescent="0.25">
      <c r="A4805" s="8" t="str">
        <v>Namco Tennis Smash Court</v>
      </c>
      <c r="B4805" s="8" cm="1">
        <f t="array" ref="B4805">SUM(1*(VGSales[Name]=A4805))</f>
        <v>1</v>
      </c>
      <c r="C4805" s="8" cm="1">
        <f t="array" ref="C4805">ROWS(_xlfn.UNIQUE(_xlfn._xlws.FILTER(VGSales[Genre],VGSales[Name]=A4805)))</f>
        <v>1</v>
      </c>
      <c r="D4805" s="8">
        <f>SUMIFS(VGSales[Global_Sales],VGSales[Name],A4805)</f>
        <v>0.24</v>
      </c>
    </row>
    <row r="4806" spans="1:4" s="8" customFormat="1" x14ac:dyDescent="0.25">
      <c r="A4806" s="8" t="str">
        <v>Vexx</v>
      </c>
      <c r="B4806" s="8" cm="1">
        <f t="array" ref="B4806">SUM(1*(VGSales[Name]=A4806))</f>
        <v>3</v>
      </c>
      <c r="C4806" s="8" cm="1">
        <f t="array" ref="C4806">ROWS(_xlfn.UNIQUE(_xlfn._xlws.FILTER(VGSales[Genre],VGSales[Name]=A4806)))</f>
        <v>1</v>
      </c>
      <c r="D4806" s="8">
        <f>SUMIFS(VGSales[Global_Sales],VGSales[Name],A4806)</f>
        <v>0.39999999999999997</v>
      </c>
    </row>
    <row r="4807" spans="1:4" s="8" customFormat="1" x14ac:dyDescent="0.25">
      <c r="A4807" s="8" t="str">
        <v>Marvel vs. Capcom Origins</v>
      </c>
      <c r="B4807" s="8" cm="1">
        <f t="array" ref="B4807">SUM(1*(VGSales[Name]=A4807))</f>
        <v>1</v>
      </c>
      <c r="C4807" s="8" cm="1">
        <f t="array" ref="C4807">ROWS(_xlfn.UNIQUE(_xlfn._xlws.FILTER(VGSales[Genre],VGSales[Name]=A4807)))</f>
        <v>1</v>
      </c>
      <c r="D4807" s="8">
        <f>SUMIFS(VGSales[Global_Sales],VGSales[Name],A4807)</f>
        <v>0.24</v>
      </c>
    </row>
    <row r="4808" spans="1:4" s="8" customFormat="1" x14ac:dyDescent="0.25">
      <c r="A4808" s="8" t="str">
        <v>Pro Yaky? Spirits 2011</v>
      </c>
      <c r="B4808" s="8" cm="1">
        <f t="array" ref="B4808">SUM(1*(VGSales[Name]=A4808))</f>
        <v>3</v>
      </c>
      <c r="C4808" s="8" cm="1">
        <f t="array" ref="C4808">ROWS(_xlfn.UNIQUE(_xlfn._xlws.FILTER(VGSales[Genre],VGSales[Name]=A4808)))</f>
        <v>1</v>
      </c>
      <c r="D4808" s="8">
        <f>SUMIFS(VGSales[Global_Sales],VGSales[Name],A4808)</f>
        <v>0.49</v>
      </c>
    </row>
    <row r="4809" spans="1:4" s="8" customFormat="1" x14ac:dyDescent="0.25">
      <c r="A4809" s="8" t="str">
        <v>Imagine: Teacher Class Trip</v>
      </c>
      <c r="B4809" s="8" cm="1">
        <f t="array" ref="B4809">SUM(1*(VGSales[Name]=A4809))</f>
        <v>1</v>
      </c>
      <c r="C4809" s="8" cm="1">
        <f t="array" ref="C4809">ROWS(_xlfn.UNIQUE(_xlfn._xlws.FILTER(VGSales[Genre],VGSales[Name]=A4809)))</f>
        <v>1</v>
      </c>
      <c r="D4809" s="8">
        <f>SUMIFS(VGSales[Global_Sales],VGSales[Name],A4809)</f>
        <v>0.24</v>
      </c>
    </row>
    <row r="4810" spans="1:4" s="8" customFormat="1" x14ac:dyDescent="0.25">
      <c r="A4810" s="8" t="str">
        <v>TimeSplitters: Future Perfect</v>
      </c>
      <c r="B4810" s="8" cm="1">
        <f t="array" ref="B4810">SUM(1*(VGSales[Name]=A4810))</f>
        <v>3</v>
      </c>
      <c r="C4810" s="8" cm="1">
        <f t="array" ref="C4810">ROWS(_xlfn.UNIQUE(_xlfn._xlws.FILTER(VGSales[Genre],VGSales[Name]=A4810)))</f>
        <v>1</v>
      </c>
      <c r="D4810" s="8">
        <f>SUMIFS(VGSales[Global_Sales],VGSales[Name],A4810)</f>
        <v>0.48000000000000004</v>
      </c>
    </row>
    <row r="4811" spans="1:4" s="8" customFormat="1" x14ac:dyDescent="0.25">
      <c r="A4811" s="8" t="str">
        <v>Final Fantasy Fables: Chocobo Tales</v>
      </c>
      <c r="B4811" s="8" cm="1">
        <f t="array" ref="B4811">SUM(1*(VGSales[Name]=A4811))</f>
        <v>1</v>
      </c>
      <c r="C4811" s="8" cm="1">
        <f t="array" ref="C4811">ROWS(_xlfn.UNIQUE(_xlfn._xlws.FILTER(VGSales[Genre],VGSales[Name]=A4811)))</f>
        <v>1</v>
      </c>
      <c r="D4811" s="8">
        <f>SUMIFS(VGSales[Global_Sales],VGSales[Name],A4811)</f>
        <v>0.24</v>
      </c>
    </row>
    <row r="4812" spans="1:4" s="8" customFormat="1" x14ac:dyDescent="0.25">
      <c r="A4812" s="8" t="str">
        <v>Genma Onimusha</v>
      </c>
      <c r="B4812" s="8" cm="1">
        <f t="array" ref="B4812">SUM(1*(VGSales[Name]=A4812))</f>
        <v>1</v>
      </c>
      <c r="C4812" s="8" cm="1">
        <f t="array" ref="C4812">ROWS(_xlfn.UNIQUE(_xlfn._xlws.FILTER(VGSales[Genre],VGSales[Name]=A4812)))</f>
        <v>1</v>
      </c>
      <c r="D4812" s="8">
        <f>SUMIFS(VGSales[Global_Sales],VGSales[Name],A4812)</f>
        <v>0.24</v>
      </c>
    </row>
    <row r="4813" spans="1:4" s="8" customFormat="1" x14ac:dyDescent="0.25">
      <c r="A4813" s="8" t="str">
        <v>DK: King of Swing</v>
      </c>
      <c r="B4813" s="8" cm="1">
        <f t="array" ref="B4813">SUM(1*(VGSales[Name]=A4813))</f>
        <v>1</v>
      </c>
      <c r="C4813" s="8" cm="1">
        <f t="array" ref="C4813">ROWS(_xlfn.UNIQUE(_xlfn._xlws.FILTER(VGSales[Genre],VGSales[Name]=A4813)))</f>
        <v>1</v>
      </c>
      <c r="D4813" s="8">
        <f>SUMIFS(VGSales[Global_Sales],VGSales[Name],A4813)</f>
        <v>0.24</v>
      </c>
    </row>
    <row r="4814" spans="1:4" s="8" customFormat="1" x14ac:dyDescent="0.25">
      <c r="A4814" s="8" t="str">
        <v>K-1 Revenge</v>
      </c>
      <c r="B4814" s="8" cm="1">
        <f t="array" ref="B4814">SUM(1*(VGSales[Name]=A4814))</f>
        <v>1</v>
      </c>
      <c r="C4814" s="8" cm="1">
        <f t="array" ref="C4814">ROWS(_xlfn.UNIQUE(_xlfn._xlws.FILTER(VGSales[Genre],VGSales[Name]=A4814)))</f>
        <v>1</v>
      </c>
      <c r="D4814" s="8">
        <f>SUMIFS(VGSales[Global_Sales],VGSales[Name],A4814)</f>
        <v>0.24</v>
      </c>
    </row>
    <row r="4815" spans="1:4" s="8" customFormat="1" x14ac:dyDescent="0.25">
      <c r="A4815" s="8" t="str">
        <v>G-Police</v>
      </c>
      <c r="B4815" s="8" cm="1">
        <f t="array" ref="B4815">SUM(1*(VGSales[Name]=A4815))</f>
        <v>1</v>
      </c>
      <c r="C4815" s="8" cm="1">
        <f t="array" ref="C4815">ROWS(_xlfn.UNIQUE(_xlfn._xlws.FILTER(VGSales[Genre],VGSales[Name]=A4815)))</f>
        <v>1</v>
      </c>
      <c r="D4815" s="8">
        <f>SUMIFS(VGSales[Global_Sales],VGSales[Name],A4815)</f>
        <v>0.24</v>
      </c>
    </row>
    <row r="4816" spans="1:4" s="8" customFormat="1" x14ac:dyDescent="0.25">
      <c r="A4816" s="8" t="str">
        <v>Pure Futbol</v>
      </c>
      <c r="B4816" s="8" cm="1">
        <f t="array" ref="B4816">SUM(1*(VGSales[Name]=A4816))</f>
        <v>2</v>
      </c>
      <c r="C4816" s="8" cm="1">
        <f t="array" ref="C4816">ROWS(_xlfn.UNIQUE(_xlfn._xlws.FILTER(VGSales[Genre],VGSales[Name]=A4816)))</f>
        <v>1</v>
      </c>
      <c r="D4816" s="8">
        <f>SUMIFS(VGSales[Global_Sales],VGSales[Name],A4816)</f>
        <v>0.42</v>
      </c>
    </row>
    <row r="4817" spans="1:4" s="8" customFormat="1" x14ac:dyDescent="0.25">
      <c r="A4817" s="8" t="str">
        <v>Atelier Meruru: Alchemist of Arland 3</v>
      </c>
      <c r="B4817" s="8" cm="1">
        <f t="array" ref="B4817">SUM(1*(VGSales[Name]=A4817))</f>
        <v>2</v>
      </c>
      <c r="C4817" s="8" cm="1">
        <f t="array" ref="C4817">ROWS(_xlfn.UNIQUE(_xlfn._xlws.FILTER(VGSales[Genre],VGSales[Name]=A4817)))</f>
        <v>1</v>
      </c>
      <c r="D4817" s="8">
        <f>SUMIFS(VGSales[Global_Sales],VGSales[Name],A4817)</f>
        <v>0.3</v>
      </c>
    </row>
    <row r="4818" spans="1:4" s="8" customFormat="1" x14ac:dyDescent="0.25">
      <c r="A4818" s="8" t="str">
        <v>Deca Sports 3</v>
      </c>
      <c r="B4818" s="8" cm="1">
        <f t="array" ref="B4818">SUM(1*(VGSales[Name]=A4818))</f>
        <v>1</v>
      </c>
      <c r="C4818" s="8" cm="1">
        <f t="array" ref="C4818">ROWS(_xlfn.UNIQUE(_xlfn._xlws.FILTER(VGSales[Genre],VGSales[Name]=A4818)))</f>
        <v>1</v>
      </c>
      <c r="D4818" s="8">
        <f>SUMIFS(VGSales[Global_Sales],VGSales[Name],A4818)</f>
        <v>0.24</v>
      </c>
    </row>
    <row r="4819" spans="1:4" s="8" customFormat="1" x14ac:dyDescent="0.25">
      <c r="A4819" s="8" t="str">
        <v>Midway Arcade Treasures: Extended Play</v>
      </c>
      <c r="B4819" s="8" cm="1">
        <f t="array" ref="B4819">SUM(1*(VGSales[Name]=A4819))</f>
        <v>1</v>
      </c>
      <c r="C4819" s="8" cm="1">
        <f t="array" ref="C4819">ROWS(_xlfn.UNIQUE(_xlfn._xlws.FILTER(VGSales[Genre],VGSales[Name]=A4819)))</f>
        <v>1</v>
      </c>
      <c r="D4819" s="8">
        <f>SUMIFS(VGSales[Global_Sales],VGSales[Name],A4819)</f>
        <v>0.24</v>
      </c>
    </row>
    <row r="4820" spans="1:4" s="8" customFormat="1" x14ac:dyDescent="0.25">
      <c r="A4820" s="8" t="str">
        <v>Bass Pro Shops: The Hunt</v>
      </c>
      <c r="B4820" s="8" cm="1">
        <f t="array" ref="B4820">SUM(1*(VGSales[Name]=A4820))</f>
        <v>2</v>
      </c>
      <c r="C4820" s="8" cm="1">
        <f t="array" ref="C4820">ROWS(_xlfn.UNIQUE(_xlfn._xlws.FILTER(VGSales[Genre],VGSales[Name]=A4820)))</f>
        <v>1</v>
      </c>
      <c r="D4820" s="8">
        <f>SUMIFS(VGSales[Global_Sales],VGSales[Name],A4820)</f>
        <v>0.32999999999999996</v>
      </c>
    </row>
    <row r="4821" spans="1:4" s="8" customFormat="1" x14ac:dyDescent="0.25">
      <c r="A4821" s="8" t="str">
        <v>What Did I Do to Deserve This, My Lord!? 2</v>
      </c>
      <c r="B4821" s="8" cm="1">
        <f t="array" ref="B4821">SUM(1*(VGSales[Name]=A4821))</f>
        <v>1</v>
      </c>
      <c r="C4821" s="8" cm="1">
        <f t="array" ref="C4821">ROWS(_xlfn.UNIQUE(_xlfn._xlws.FILTER(VGSales[Genre],VGSales[Name]=A4821)))</f>
        <v>1</v>
      </c>
      <c r="D4821" s="8">
        <f>SUMIFS(VGSales[Global_Sales],VGSales[Name],A4821)</f>
        <v>0.24</v>
      </c>
    </row>
    <row r="4822" spans="1:4" s="8" customFormat="1" x14ac:dyDescent="0.25">
      <c r="A4822" s="8" t="str">
        <v>Boogie SuperStar</v>
      </c>
      <c r="B4822" s="8" cm="1">
        <f t="array" ref="B4822">SUM(1*(VGSales[Name]=A4822))</f>
        <v>1</v>
      </c>
      <c r="C4822" s="8" cm="1">
        <f t="array" ref="C4822">ROWS(_xlfn.UNIQUE(_xlfn._xlws.FILTER(VGSales[Genre],VGSales[Name]=A4822)))</f>
        <v>1</v>
      </c>
      <c r="D4822" s="8">
        <f>SUMIFS(VGSales[Global_Sales],VGSales[Name],A4822)</f>
        <v>0.24</v>
      </c>
    </row>
    <row r="4823" spans="1:4" s="8" customFormat="1" x14ac:dyDescent="0.25">
      <c r="A4823" s="8" t="str">
        <v>Rock Band Track Pack Volume 1</v>
      </c>
      <c r="B4823" s="8" cm="1">
        <f t="array" ref="B4823">SUM(1*(VGSales[Name]=A4823))</f>
        <v>2</v>
      </c>
      <c r="C4823" s="8" cm="1">
        <f t="array" ref="C4823">ROWS(_xlfn.UNIQUE(_xlfn._xlws.FILTER(VGSales[Genre],VGSales[Name]=A4823)))</f>
        <v>1</v>
      </c>
      <c r="D4823" s="8">
        <f>SUMIFS(VGSales[Global_Sales],VGSales[Name],A4823)</f>
        <v>0.37</v>
      </c>
    </row>
    <row r="4824" spans="1:4" s="8" customFormat="1" x14ac:dyDescent="0.25">
      <c r="A4824" s="8" t="str">
        <v>Super Monkey Ball Deluxe</v>
      </c>
      <c r="B4824" s="8" cm="1">
        <f t="array" ref="B4824">SUM(1*(VGSales[Name]=A4824))</f>
        <v>2</v>
      </c>
      <c r="C4824" s="8" cm="1">
        <f t="array" ref="C4824">ROWS(_xlfn.UNIQUE(_xlfn._xlws.FILTER(VGSales[Genre],VGSales[Name]=A4824)))</f>
        <v>1</v>
      </c>
      <c r="D4824" s="8">
        <f>SUMIFS(VGSales[Global_Sales],VGSales[Name],A4824)</f>
        <v>0.39</v>
      </c>
    </row>
    <row r="4825" spans="1:4" s="8" customFormat="1" x14ac:dyDescent="0.25">
      <c r="A4825" s="8" t="str">
        <v>Stella Glow</v>
      </c>
      <c r="B4825" s="8" cm="1">
        <f t="array" ref="B4825">SUM(1*(VGSales[Name]=A4825))</f>
        <v>1</v>
      </c>
      <c r="C4825" s="8" cm="1">
        <f t="array" ref="C4825">ROWS(_xlfn.UNIQUE(_xlfn._xlws.FILTER(VGSales[Genre],VGSales[Name]=A4825)))</f>
        <v>1</v>
      </c>
      <c r="D4825" s="8">
        <f>SUMIFS(VGSales[Global_Sales],VGSales[Name],A4825)</f>
        <v>0.24</v>
      </c>
    </row>
    <row r="4826" spans="1:4" s="8" customFormat="1" x14ac:dyDescent="0.25">
      <c r="A4826" s="8" t="str">
        <v>Dancing With The Stars</v>
      </c>
      <c r="B4826" s="8" cm="1">
        <f t="array" ref="B4826">SUM(1*(VGSales[Name]=A4826))</f>
        <v>2</v>
      </c>
      <c r="C4826" s="8" cm="1">
        <f t="array" ref="C4826">ROWS(_xlfn.UNIQUE(_xlfn._xlws.FILTER(VGSales[Genre],VGSales[Name]=A4826)))</f>
        <v>1</v>
      </c>
      <c r="D4826" s="8">
        <f>SUMIFS(VGSales[Global_Sales],VGSales[Name],A4826)</f>
        <v>0.4</v>
      </c>
    </row>
    <row r="4827" spans="1:4" s="8" customFormat="1" x14ac:dyDescent="0.25">
      <c r="A4827" s="8" t="str">
        <v>Summon Night 3</v>
      </c>
      <c r="B4827" s="8" cm="1">
        <f t="array" ref="B4827">SUM(1*(VGSales[Name]=A4827))</f>
        <v>2</v>
      </c>
      <c r="C4827" s="8" cm="1">
        <f t="array" ref="C4827">ROWS(_xlfn.UNIQUE(_xlfn._xlws.FILTER(VGSales[Genre],VGSales[Name]=A4827)))</f>
        <v>1</v>
      </c>
      <c r="D4827" s="8">
        <f>SUMIFS(VGSales[Global_Sales],VGSales[Name],A4827)</f>
        <v>0.36</v>
      </c>
    </row>
    <row r="4828" spans="1:4" s="8" customFormat="1" x14ac:dyDescent="0.25">
      <c r="A4828" s="8" t="str">
        <v>Pro Yaky? Spirits 2010</v>
      </c>
      <c r="B4828" s="8" cm="1">
        <f t="array" ref="B4828">SUM(1*(VGSales[Name]=A4828))</f>
        <v>3</v>
      </c>
      <c r="C4828" s="8" cm="1">
        <f t="array" ref="C4828">ROWS(_xlfn.UNIQUE(_xlfn._xlws.FILTER(VGSales[Genre],VGSales[Name]=A4828)))</f>
        <v>1</v>
      </c>
      <c r="D4828" s="8">
        <f>SUMIFS(VGSales[Global_Sales],VGSales[Name],A4828)</f>
        <v>0.54999999999999993</v>
      </c>
    </row>
    <row r="4829" spans="1:4" s="8" customFormat="1" x14ac:dyDescent="0.25">
      <c r="A4829" s="8" t="str">
        <v>Megamind: Mega Team Unite</v>
      </c>
      <c r="B4829" s="8" cm="1">
        <f t="array" ref="B4829">SUM(1*(VGSales[Name]=A4829))</f>
        <v>1</v>
      </c>
      <c r="C4829" s="8" cm="1">
        <f t="array" ref="C4829">ROWS(_xlfn.UNIQUE(_xlfn._xlws.FILTER(VGSales[Genre],VGSales[Name]=A4829)))</f>
        <v>1</v>
      </c>
      <c r="D4829" s="8">
        <f>SUMIFS(VGSales[Global_Sales],VGSales[Name],A4829)</f>
        <v>0.24</v>
      </c>
    </row>
    <row r="4830" spans="1:4" s="8" customFormat="1" x14ac:dyDescent="0.25">
      <c r="A4830" s="8" t="str">
        <v>PDC World Championship Darts 2008</v>
      </c>
      <c r="B4830" s="8" cm="1">
        <f t="array" ref="B4830">SUM(1*(VGSales[Name]=A4830))</f>
        <v>3</v>
      </c>
      <c r="C4830" s="8" cm="1">
        <f t="array" ref="C4830">ROWS(_xlfn.UNIQUE(_xlfn._xlws.FILTER(VGSales[Genre],VGSales[Name]=A4830)))</f>
        <v>1</v>
      </c>
      <c r="D4830" s="8">
        <f>SUMIFS(VGSales[Global_Sales],VGSales[Name],A4830)</f>
        <v>0.27</v>
      </c>
    </row>
    <row r="4831" spans="1:4" s="8" customFormat="1" x14ac:dyDescent="0.25">
      <c r="A4831" s="8" t="str">
        <v>Jissen Pachi-Slot Hisshouhou! Hokuto no Ken SE</v>
      </c>
      <c r="B4831" s="8" cm="1">
        <f t="array" ref="B4831">SUM(1*(VGSales[Name]=A4831))</f>
        <v>1</v>
      </c>
      <c r="C4831" s="8" cm="1">
        <f t="array" ref="C4831">ROWS(_xlfn.UNIQUE(_xlfn._xlws.FILTER(VGSales[Genre],VGSales[Name]=A4831)))</f>
        <v>1</v>
      </c>
      <c r="D4831" s="8">
        <f>SUMIFS(VGSales[Global_Sales],VGSales[Name],A4831)</f>
        <v>0.24</v>
      </c>
    </row>
    <row r="4832" spans="1:4" s="8" customFormat="1" x14ac:dyDescent="0.25">
      <c r="A4832" s="8" t="str">
        <v>Azurik: Rise of Perathia</v>
      </c>
      <c r="B4832" s="8" cm="1">
        <f t="array" ref="B4832">SUM(1*(VGSales[Name]=A4832))</f>
        <v>1</v>
      </c>
      <c r="C4832" s="8" cm="1">
        <f t="array" ref="C4832">ROWS(_xlfn.UNIQUE(_xlfn._xlws.FILTER(VGSales[Genre],VGSales[Name]=A4832)))</f>
        <v>1</v>
      </c>
      <c r="D4832" s="8">
        <f>SUMIFS(VGSales[Global_Sales],VGSales[Name],A4832)</f>
        <v>0.24</v>
      </c>
    </row>
    <row r="4833" spans="1:4" s="8" customFormat="1" x14ac:dyDescent="0.25">
      <c r="A4833" s="8" t="str">
        <v>Luminous Arc</v>
      </c>
      <c r="B4833" s="8" cm="1">
        <f t="array" ref="B4833">SUM(1*(VGSales[Name]=A4833))</f>
        <v>1</v>
      </c>
      <c r="C4833" s="8" cm="1">
        <f t="array" ref="C4833">ROWS(_xlfn.UNIQUE(_xlfn._xlws.FILTER(VGSales[Genre],VGSales[Name]=A4833)))</f>
        <v>1</v>
      </c>
      <c r="D4833" s="8">
        <f>SUMIFS(VGSales[Global_Sales],VGSales[Name],A4833)</f>
        <v>0.24</v>
      </c>
    </row>
    <row r="4834" spans="1:4" s="8" customFormat="1" x14ac:dyDescent="0.25">
      <c r="A4834" s="8" t="str">
        <v>All Grown Up!: Game Boy Advance Video Volume 1</v>
      </c>
      <c r="B4834" s="8" cm="1">
        <f t="array" ref="B4834">SUM(1*(VGSales[Name]=A4834))</f>
        <v>1</v>
      </c>
      <c r="C4834" s="8" cm="1">
        <f t="array" ref="C4834">ROWS(_xlfn.UNIQUE(_xlfn._xlws.FILTER(VGSales[Genre],VGSales[Name]=A4834)))</f>
        <v>1</v>
      </c>
      <c r="D4834" s="8">
        <f>SUMIFS(VGSales[Global_Sales],VGSales[Name],A4834)</f>
        <v>0.24</v>
      </c>
    </row>
    <row r="4835" spans="1:4" s="8" customFormat="1" x14ac:dyDescent="0.25">
      <c r="A4835" s="8" t="str">
        <v>The Lord of the Rings: Aragorn's Quest</v>
      </c>
      <c r="B4835" s="8" cm="1">
        <f t="array" ref="B4835">SUM(1*(VGSales[Name]=A4835))</f>
        <v>5</v>
      </c>
      <c r="C4835" s="8" cm="1">
        <f t="array" ref="C4835">ROWS(_xlfn.UNIQUE(_xlfn._xlws.FILTER(VGSales[Genre],VGSales[Name]=A4835)))</f>
        <v>1</v>
      </c>
      <c r="D4835" s="8">
        <f>SUMIFS(VGSales[Global_Sales],VGSales[Name],A4835)</f>
        <v>0.71</v>
      </c>
    </row>
    <row r="4836" spans="1:4" s="8" customFormat="1" x14ac:dyDescent="0.25">
      <c r="A4836" s="8" t="str">
        <v>Paws &amp; Claws: Pet Resort</v>
      </c>
      <c r="B4836" s="8" cm="1">
        <f t="array" ref="B4836">SUM(1*(VGSales[Name]=A4836))</f>
        <v>3</v>
      </c>
      <c r="C4836" s="8" cm="1">
        <f t="array" ref="C4836">ROWS(_xlfn.UNIQUE(_xlfn._xlws.FILTER(VGSales[Genre],VGSales[Name]=A4836)))</f>
        <v>1</v>
      </c>
      <c r="D4836" s="8">
        <f>SUMIFS(VGSales[Global_Sales],VGSales[Name],A4836)</f>
        <v>0.51</v>
      </c>
    </row>
    <row r="4837" spans="1:4" s="8" customFormat="1" x14ac:dyDescent="0.25">
      <c r="A4837" s="8" t="str">
        <v>Grand Slam Tennis 2</v>
      </c>
      <c r="B4837" s="8" cm="1">
        <f t="array" ref="B4837">SUM(1*(VGSales[Name]=A4837))</f>
        <v>2</v>
      </c>
      <c r="C4837" s="8" cm="1">
        <f t="array" ref="C4837">ROWS(_xlfn.UNIQUE(_xlfn._xlws.FILTER(VGSales[Genre],VGSales[Name]=A4837)))</f>
        <v>1</v>
      </c>
      <c r="D4837" s="8">
        <f>SUMIFS(VGSales[Global_Sales],VGSales[Name],A4837)</f>
        <v>0.43</v>
      </c>
    </row>
    <row r="4838" spans="1:4" s="8" customFormat="1" x14ac:dyDescent="0.25">
      <c r="A4838" s="8" t="str">
        <v>Sakura Wars: Atsuki Chishio Ni</v>
      </c>
      <c r="B4838" s="8" cm="1">
        <f t="array" ref="B4838">SUM(1*(VGSales[Name]=A4838))</f>
        <v>1</v>
      </c>
      <c r="C4838" s="8" cm="1">
        <f t="array" ref="C4838">ROWS(_xlfn.UNIQUE(_xlfn._xlws.FILTER(VGSales[Genre],VGSales[Name]=A4838)))</f>
        <v>1</v>
      </c>
      <c r="D4838" s="8">
        <f>SUMIFS(VGSales[Global_Sales],VGSales[Name],A4838)</f>
        <v>0.24</v>
      </c>
    </row>
    <row r="4839" spans="1:4" s="8" customFormat="1" x14ac:dyDescent="0.25">
      <c r="A4839" s="8" t="str">
        <v>Ms. Pac-Man: Maze Madness / Pac-Man World</v>
      </c>
      <c r="B4839" s="8" cm="1">
        <f t="array" ref="B4839">SUM(1*(VGSales[Name]=A4839))</f>
        <v>1</v>
      </c>
      <c r="C4839" s="8" cm="1">
        <f t="array" ref="C4839">ROWS(_xlfn.UNIQUE(_xlfn._xlws.FILTER(VGSales[Genre],VGSales[Name]=A4839)))</f>
        <v>1</v>
      </c>
      <c r="D4839" s="8">
        <f>SUMIFS(VGSales[Global_Sales],VGSales[Name],A4839)</f>
        <v>0.24</v>
      </c>
    </row>
    <row r="4840" spans="1:4" s="8" customFormat="1" x14ac:dyDescent="0.25">
      <c r="A4840" s="8" t="str">
        <v>NHRA Championship Drag Racing</v>
      </c>
      <c r="B4840" s="8" cm="1">
        <f t="array" ref="B4840">SUM(1*(VGSales[Name]=A4840))</f>
        <v>1</v>
      </c>
      <c r="C4840" s="8" cm="1">
        <f t="array" ref="C4840">ROWS(_xlfn.UNIQUE(_xlfn._xlws.FILTER(VGSales[Genre],VGSales[Name]=A4840)))</f>
        <v>1</v>
      </c>
      <c r="D4840" s="8">
        <f>SUMIFS(VGSales[Global_Sales],VGSales[Name],A4840)</f>
        <v>0.24</v>
      </c>
    </row>
    <row r="4841" spans="1:4" s="8" customFormat="1" x14ac:dyDescent="0.25">
      <c r="A4841" s="8" t="str">
        <v>The Price is Right 2010 Edition</v>
      </c>
      <c r="B4841" s="8" cm="1">
        <f t="array" ref="B4841">SUM(1*(VGSales[Name]=A4841))</f>
        <v>2</v>
      </c>
      <c r="C4841" s="8" cm="1">
        <f t="array" ref="C4841">ROWS(_xlfn.UNIQUE(_xlfn._xlws.FILTER(VGSales[Genre],VGSales[Name]=A4841)))</f>
        <v>1</v>
      </c>
      <c r="D4841" s="8">
        <f>SUMIFS(VGSales[Global_Sales],VGSales[Name],A4841)</f>
        <v>0.37</v>
      </c>
    </row>
    <row r="4842" spans="1:4" s="8" customFormat="1" x14ac:dyDescent="0.25">
      <c r="A4842" s="8" t="str">
        <v>Monster Jam</v>
      </c>
      <c r="B4842" s="8" cm="1">
        <f t="array" ref="B4842">SUM(1*(VGSales[Name]=A4842))</f>
        <v>5</v>
      </c>
      <c r="C4842" s="8" cm="1">
        <f t="array" ref="C4842">ROWS(_xlfn.UNIQUE(_xlfn._xlws.FILTER(VGSales[Genre],VGSales[Name]=A4842)))</f>
        <v>1</v>
      </c>
      <c r="D4842" s="8">
        <f>SUMIFS(VGSales[Global_Sales],VGSales[Name],A4842)</f>
        <v>0.75</v>
      </c>
    </row>
    <row r="4843" spans="1:4" s="8" customFormat="1" x14ac:dyDescent="0.25">
      <c r="A4843" s="8" t="str">
        <v>Valhalla Knights</v>
      </c>
      <c r="B4843" s="8" cm="1">
        <f t="array" ref="B4843">SUM(1*(VGSales[Name]=A4843))</f>
        <v>1</v>
      </c>
      <c r="C4843" s="8" cm="1">
        <f t="array" ref="C4843">ROWS(_xlfn.UNIQUE(_xlfn._xlws.FILTER(VGSales[Genre],VGSales[Name]=A4843)))</f>
        <v>1</v>
      </c>
      <c r="D4843" s="8">
        <f>SUMIFS(VGSales[Global_Sales],VGSales[Name],A4843)</f>
        <v>0.24</v>
      </c>
    </row>
    <row r="4844" spans="1:4" s="8" customFormat="1" x14ac:dyDescent="0.25">
      <c r="A4844" s="8" t="str">
        <v>Harvest Moon: Another Wonderful Life</v>
      </c>
      <c r="B4844" s="8" cm="1">
        <f t="array" ref="B4844">SUM(1*(VGSales[Name]=A4844))</f>
        <v>1</v>
      </c>
      <c r="C4844" s="8" cm="1">
        <f t="array" ref="C4844">ROWS(_xlfn.UNIQUE(_xlfn._xlws.FILTER(VGSales[Genre],VGSales[Name]=A4844)))</f>
        <v>1</v>
      </c>
      <c r="D4844" s="8">
        <f>SUMIFS(VGSales[Global_Sales],VGSales[Name],A4844)</f>
        <v>0.24</v>
      </c>
    </row>
    <row r="4845" spans="1:4" s="8" customFormat="1" x14ac:dyDescent="0.25">
      <c r="A4845" s="8" t="str">
        <v>The Godfather (US &amp; Others sales)</v>
      </c>
      <c r="B4845" s="8" cm="1">
        <f t="array" ref="B4845">SUM(1*(VGSales[Name]=A4845))</f>
        <v>1</v>
      </c>
      <c r="C4845" s="8" cm="1">
        <f t="array" ref="C4845">ROWS(_xlfn.UNIQUE(_xlfn._xlws.FILTER(VGSales[Genre],VGSales[Name]=A4845)))</f>
        <v>1</v>
      </c>
      <c r="D4845" s="8">
        <f>SUMIFS(VGSales[Global_Sales],VGSales[Name],A4845)</f>
        <v>0.24</v>
      </c>
    </row>
    <row r="4846" spans="1:4" s="8" customFormat="1" x14ac:dyDescent="0.25">
      <c r="A4846" s="8" t="str">
        <v>Jikkyou Powerful Pro Yakyuu 15</v>
      </c>
      <c r="B4846" s="8" cm="1">
        <f t="array" ref="B4846">SUM(1*(VGSales[Name]=A4846))</f>
        <v>2</v>
      </c>
      <c r="C4846" s="8" cm="1">
        <f t="array" ref="C4846">ROWS(_xlfn.UNIQUE(_xlfn._xlws.FILTER(VGSales[Genre],VGSales[Name]=A4846)))</f>
        <v>1</v>
      </c>
      <c r="D4846" s="8">
        <f>SUMIFS(VGSales[Global_Sales],VGSales[Name],A4846)</f>
        <v>0.32</v>
      </c>
    </row>
    <row r="4847" spans="1:4" s="8" customFormat="1" x14ac:dyDescent="0.25">
      <c r="A4847" s="8" t="str">
        <v>Front Line</v>
      </c>
      <c r="B4847" s="8" cm="1">
        <f t="array" ref="B4847">SUM(1*(VGSales[Name]=A4847))</f>
        <v>1</v>
      </c>
      <c r="C4847" s="8" cm="1">
        <f t="array" ref="C4847">ROWS(_xlfn.UNIQUE(_xlfn._xlws.FILTER(VGSales[Genre],VGSales[Name]=A4847)))</f>
        <v>1</v>
      </c>
      <c r="D4847" s="8">
        <f>SUMIFS(VGSales[Global_Sales],VGSales[Name],A4847)</f>
        <v>0.24</v>
      </c>
    </row>
    <row r="4848" spans="1:4" s="8" customFormat="1" x14ac:dyDescent="0.25">
      <c r="A4848" s="8" t="str">
        <v>Paperboy</v>
      </c>
      <c r="B4848" s="8" cm="1">
        <f t="array" ref="B4848">SUM(1*(VGSales[Name]=A4848))</f>
        <v>1</v>
      </c>
      <c r="C4848" s="8" cm="1">
        <f t="array" ref="C4848">ROWS(_xlfn.UNIQUE(_xlfn._xlws.FILTER(VGSales[Genre],VGSales[Name]=A4848)))</f>
        <v>1</v>
      </c>
      <c r="D4848" s="8">
        <f>SUMIFS(VGSales[Global_Sales],VGSales[Name],A4848)</f>
        <v>0.24</v>
      </c>
    </row>
    <row r="4849" spans="1:4" s="8" customFormat="1" x14ac:dyDescent="0.25">
      <c r="A4849" s="8" t="str">
        <v>Midway's Greatest Arcade Hits Volume 1</v>
      </c>
      <c r="B4849" s="8" cm="1">
        <f t="array" ref="B4849">SUM(1*(VGSales[Name]=A4849))</f>
        <v>1</v>
      </c>
      <c r="C4849" s="8" cm="1">
        <f t="array" ref="C4849">ROWS(_xlfn.UNIQUE(_xlfn._xlws.FILTER(VGSales[Genre],VGSales[Name]=A4849)))</f>
        <v>1</v>
      </c>
      <c r="D4849" s="8">
        <f>SUMIFS(VGSales[Global_Sales],VGSales[Name],A4849)</f>
        <v>0.24</v>
      </c>
    </row>
    <row r="4850" spans="1:4" s="8" customFormat="1" x14ac:dyDescent="0.25">
      <c r="A4850" s="8" t="str">
        <v>Road Rash 64</v>
      </c>
      <c r="B4850" s="8" cm="1">
        <f t="array" ref="B4850">SUM(1*(VGSales[Name]=A4850))</f>
        <v>1</v>
      </c>
      <c r="C4850" s="8" cm="1">
        <f t="array" ref="C4850">ROWS(_xlfn.UNIQUE(_xlfn._xlws.FILTER(VGSales[Genre],VGSales[Name]=A4850)))</f>
        <v>1</v>
      </c>
      <c r="D4850" s="8">
        <f>SUMIFS(VGSales[Global_Sales],VGSales[Name],A4850)</f>
        <v>0.24</v>
      </c>
    </row>
    <row r="4851" spans="1:4" s="8" customFormat="1" x14ac:dyDescent="0.25">
      <c r="A4851" s="8" t="str">
        <v>Army Men: Air Combat</v>
      </c>
      <c r="B4851" s="8" cm="1">
        <f t="array" ref="B4851">SUM(1*(VGSales[Name]=A4851))</f>
        <v>1</v>
      </c>
      <c r="C4851" s="8" cm="1">
        <f t="array" ref="C4851">ROWS(_xlfn.UNIQUE(_xlfn._xlws.FILTER(VGSales[Genre],VGSales[Name]=A4851)))</f>
        <v>1</v>
      </c>
      <c r="D4851" s="8">
        <f>SUMIFS(VGSales[Global_Sales],VGSales[Name],A4851)</f>
        <v>0.24</v>
      </c>
    </row>
    <row r="4852" spans="1:4" s="8" customFormat="1" x14ac:dyDescent="0.25">
      <c r="A4852" s="8" t="str">
        <v>Rock Band Track Pack Volume 2</v>
      </c>
      <c r="B4852" s="8" cm="1">
        <f t="array" ref="B4852">SUM(1*(VGSales[Name]=A4852))</f>
        <v>4</v>
      </c>
      <c r="C4852" s="8" cm="1">
        <f t="array" ref="C4852">ROWS(_xlfn.UNIQUE(_xlfn._xlws.FILTER(VGSales[Genre],VGSales[Name]=A4852)))</f>
        <v>1</v>
      </c>
      <c r="D4852" s="8">
        <f>SUMIFS(VGSales[Global_Sales],VGSales[Name],A4852)</f>
        <v>0.67</v>
      </c>
    </row>
    <row r="4853" spans="1:4" s="8" customFormat="1" x14ac:dyDescent="0.25">
      <c r="A4853" s="8" t="str">
        <v>NCAA College Basketball 2K3</v>
      </c>
      <c r="B4853" s="8" cm="1">
        <f t="array" ref="B4853">SUM(1*(VGSales[Name]=A4853))</f>
        <v>2</v>
      </c>
      <c r="C4853" s="8" cm="1">
        <f t="array" ref="C4853">ROWS(_xlfn.UNIQUE(_xlfn._xlws.FILTER(VGSales[Genre],VGSales[Name]=A4853)))</f>
        <v>1</v>
      </c>
      <c r="D4853" s="8">
        <f>SUMIFS(VGSales[Global_Sales],VGSales[Name],A4853)</f>
        <v>0.38</v>
      </c>
    </row>
    <row r="4854" spans="1:4" s="8" customFormat="1" x14ac:dyDescent="0.25">
      <c r="A4854" s="8" t="str">
        <v>Mobile Suit Gundam Battlefield Record U.C.0081</v>
      </c>
      <c r="B4854" s="8" cm="1">
        <f t="array" ref="B4854">SUM(1*(VGSales[Name]=A4854))</f>
        <v>1</v>
      </c>
      <c r="C4854" s="8" cm="1">
        <f t="array" ref="C4854">ROWS(_xlfn.UNIQUE(_xlfn._xlws.FILTER(VGSales[Genre],VGSales[Name]=A4854)))</f>
        <v>1</v>
      </c>
      <c r="D4854" s="8">
        <f>SUMIFS(VGSales[Global_Sales],VGSales[Name],A4854)</f>
        <v>0.24</v>
      </c>
    </row>
    <row r="4855" spans="1:4" s="8" customFormat="1" x14ac:dyDescent="0.25">
      <c r="A4855" s="8" t="str">
        <v>Lucky Luke</v>
      </c>
      <c r="B4855" s="8" cm="1">
        <f t="array" ref="B4855">SUM(1*(VGSales[Name]=A4855))</f>
        <v>1</v>
      </c>
      <c r="C4855" s="8" cm="1">
        <f t="array" ref="C4855">ROWS(_xlfn.UNIQUE(_xlfn._xlws.FILTER(VGSales[Genre],VGSales[Name]=A4855)))</f>
        <v>1</v>
      </c>
      <c r="D4855" s="8">
        <f>SUMIFS(VGSales[Global_Sales],VGSales[Name],A4855)</f>
        <v>0.24</v>
      </c>
    </row>
    <row r="4856" spans="1:4" s="8" customFormat="1" x14ac:dyDescent="0.25">
      <c r="A4856" s="8" t="str">
        <v>Ashes Cricket 2009</v>
      </c>
      <c r="B4856" s="8" cm="1">
        <f t="array" ref="B4856">SUM(1*(VGSales[Name]=A4856))</f>
        <v>3</v>
      </c>
      <c r="C4856" s="8" cm="1">
        <f t="array" ref="C4856">ROWS(_xlfn.UNIQUE(_xlfn._xlws.FILTER(VGSales[Genre],VGSales[Name]=A4856)))</f>
        <v>1</v>
      </c>
      <c r="D4856" s="8">
        <f>SUMIFS(VGSales[Global_Sales],VGSales[Name],A4856)</f>
        <v>0.61</v>
      </c>
    </row>
    <row r="4857" spans="1:4" s="8" customFormat="1" x14ac:dyDescent="0.25">
      <c r="A4857" s="8" t="str">
        <v>Ghost Rider</v>
      </c>
      <c r="B4857" s="8" cm="1">
        <f t="array" ref="B4857">SUM(1*(VGSales[Name]=A4857))</f>
        <v>1</v>
      </c>
      <c r="C4857" s="8" cm="1">
        <f t="array" ref="C4857">ROWS(_xlfn.UNIQUE(_xlfn._xlws.FILTER(VGSales[Genre],VGSales[Name]=A4857)))</f>
        <v>1</v>
      </c>
      <c r="D4857" s="8">
        <f>SUMIFS(VGSales[Global_Sales],VGSales[Name],A4857)</f>
        <v>0.24</v>
      </c>
    </row>
    <row r="4858" spans="1:4" s="8" customFormat="1" x14ac:dyDescent="0.25">
      <c r="A4858" s="8" t="str">
        <v>Tony Hawk's American Sk8land</v>
      </c>
      <c r="B4858" s="8" cm="1">
        <f t="array" ref="B4858">SUM(1*(VGSales[Name]=A4858))</f>
        <v>2</v>
      </c>
      <c r="C4858" s="8" cm="1">
        <f t="array" ref="C4858">ROWS(_xlfn.UNIQUE(_xlfn._xlws.FILTER(VGSales[Genre],VGSales[Name]=A4858)))</f>
        <v>1</v>
      </c>
      <c r="D4858" s="8">
        <f>SUMIFS(VGSales[Global_Sales],VGSales[Name],A4858)</f>
        <v>0.44999999999999996</v>
      </c>
    </row>
    <row r="4859" spans="1:4" s="8" customFormat="1" x14ac:dyDescent="0.25">
      <c r="A4859" s="8" t="str">
        <v>Amazing Adventures: The Forgotten Ruins</v>
      </c>
      <c r="B4859" s="8" cm="1">
        <f t="array" ref="B4859">SUM(1*(VGSales[Name]=A4859))</f>
        <v>1</v>
      </c>
      <c r="C4859" s="8" cm="1">
        <f t="array" ref="C4859">ROWS(_xlfn.UNIQUE(_xlfn._xlws.FILTER(VGSales[Genre],VGSales[Name]=A4859)))</f>
        <v>1</v>
      </c>
      <c r="D4859" s="8">
        <f>SUMIFS(VGSales[Global_Sales],VGSales[Name],A4859)</f>
        <v>0.24</v>
      </c>
    </row>
    <row r="4860" spans="1:4" s="8" customFormat="1" x14ac:dyDescent="0.25">
      <c r="A4860" s="8" t="str">
        <v>Densetsu no Stafi 3</v>
      </c>
      <c r="B4860" s="8" cm="1">
        <f t="array" ref="B4860">SUM(1*(VGSales[Name]=A4860))</f>
        <v>1</v>
      </c>
      <c r="C4860" s="8" cm="1">
        <f t="array" ref="C4860">ROWS(_xlfn.UNIQUE(_xlfn._xlws.FILTER(VGSales[Genre],VGSales[Name]=A4860)))</f>
        <v>1</v>
      </c>
      <c r="D4860" s="8">
        <f>SUMIFS(VGSales[Global_Sales],VGSales[Name],A4860)</f>
        <v>0.24</v>
      </c>
    </row>
    <row r="4861" spans="1:4" s="8" customFormat="1" x14ac:dyDescent="0.25">
      <c r="A4861" s="8" t="str">
        <v>Forsaken</v>
      </c>
      <c r="B4861" s="8" cm="1">
        <f t="array" ref="B4861">SUM(1*(VGSales[Name]=A4861))</f>
        <v>1</v>
      </c>
      <c r="C4861" s="8" cm="1">
        <f t="array" ref="C4861">ROWS(_xlfn.UNIQUE(_xlfn._xlws.FILTER(VGSales[Genre],VGSales[Name]=A4861)))</f>
        <v>1</v>
      </c>
      <c r="D4861" s="8">
        <f>SUMIFS(VGSales[Global_Sales],VGSales[Name],A4861)</f>
        <v>0.24</v>
      </c>
    </row>
    <row r="4862" spans="1:4" s="8" customFormat="1" x14ac:dyDescent="0.25">
      <c r="A4862" s="8" t="str">
        <v>Ratchet &amp; Clank: Going Commando (JP weekly sales)</v>
      </c>
      <c r="B4862" s="8" cm="1">
        <f t="array" ref="B4862">SUM(1*(VGSales[Name]=A4862))</f>
        <v>1</v>
      </c>
      <c r="C4862" s="8" cm="1">
        <f t="array" ref="C4862">ROWS(_xlfn.UNIQUE(_xlfn._xlws.FILTER(VGSales[Genre],VGSales[Name]=A4862)))</f>
        <v>1</v>
      </c>
      <c r="D4862" s="8">
        <f>SUMIFS(VGSales[Global_Sales],VGSales[Name],A4862)</f>
        <v>0.24</v>
      </c>
    </row>
    <row r="4863" spans="1:4" s="8" customFormat="1" x14ac:dyDescent="0.25">
      <c r="A4863" s="8" t="str">
        <v>Pictionary: Ultimate Edition</v>
      </c>
      <c r="B4863" s="8" cm="1">
        <f t="array" ref="B4863">SUM(1*(VGSales[Name]=A4863))</f>
        <v>2</v>
      </c>
      <c r="C4863" s="8" cm="1">
        <f t="array" ref="C4863">ROWS(_xlfn.UNIQUE(_xlfn._xlws.FILTER(VGSales[Genre],VGSales[Name]=A4863)))</f>
        <v>1</v>
      </c>
      <c r="D4863" s="8">
        <f>SUMIFS(VGSales[Global_Sales],VGSales[Name],A4863)</f>
        <v>0.48</v>
      </c>
    </row>
    <row r="4864" spans="1:4" s="8" customFormat="1" x14ac:dyDescent="0.25">
      <c r="A4864" s="8" t="str">
        <v>Dance Dance Revolution: Disney Channel Edition</v>
      </c>
      <c r="B4864" s="8" cm="1">
        <f t="array" ref="B4864">SUM(1*(VGSales[Name]=A4864))</f>
        <v>1</v>
      </c>
      <c r="C4864" s="8" cm="1">
        <f t="array" ref="C4864">ROWS(_xlfn.UNIQUE(_xlfn._xlws.FILTER(VGSales[Genre],VGSales[Name]=A4864)))</f>
        <v>1</v>
      </c>
      <c r="D4864" s="8">
        <f>SUMIFS(VGSales[Global_Sales],VGSales[Name],A4864)</f>
        <v>0.24</v>
      </c>
    </row>
    <row r="4865" spans="1:4" s="8" customFormat="1" x14ac:dyDescent="0.25">
      <c r="A4865" s="8" t="str">
        <v>DiRT Showdown</v>
      </c>
      <c r="B4865" s="8" cm="1">
        <f t="array" ref="B4865">SUM(1*(VGSales[Name]=A4865))</f>
        <v>2</v>
      </c>
      <c r="C4865" s="8" cm="1">
        <f t="array" ref="C4865">ROWS(_xlfn.UNIQUE(_xlfn._xlws.FILTER(VGSales[Genre],VGSales[Name]=A4865)))</f>
        <v>1</v>
      </c>
      <c r="D4865" s="8">
        <f>SUMIFS(VGSales[Global_Sales],VGSales[Name],A4865)</f>
        <v>0.43</v>
      </c>
    </row>
    <row r="4866" spans="1:4" s="8" customFormat="1" x14ac:dyDescent="0.25">
      <c r="A4866" s="8" t="str">
        <v>Divinity II: Ego Draconis</v>
      </c>
      <c r="B4866" s="8" cm="1">
        <f t="array" ref="B4866">SUM(1*(VGSales[Name]=A4866))</f>
        <v>2</v>
      </c>
      <c r="C4866" s="8" cm="1">
        <f t="array" ref="C4866">ROWS(_xlfn.UNIQUE(_xlfn._xlws.FILTER(VGSales[Genre],VGSales[Name]=A4866)))</f>
        <v>1</v>
      </c>
      <c r="D4866" s="8">
        <f>SUMIFS(VGSales[Global_Sales],VGSales[Name],A4866)</f>
        <v>0.32</v>
      </c>
    </row>
    <row r="4867" spans="1:4" s="8" customFormat="1" x14ac:dyDescent="0.25">
      <c r="A4867" s="8" t="str">
        <v>Checkers</v>
      </c>
      <c r="B4867" s="8" cm="1">
        <f t="array" ref="B4867">SUM(1*(VGSales[Name]=A4867))</f>
        <v>1</v>
      </c>
      <c r="C4867" s="8" cm="1">
        <f t="array" ref="C4867">ROWS(_xlfn.UNIQUE(_xlfn._xlws.FILTER(VGSales[Genre],VGSales[Name]=A4867)))</f>
        <v>1</v>
      </c>
      <c r="D4867" s="8">
        <f>SUMIFS(VGSales[Global_Sales],VGSales[Name],A4867)</f>
        <v>0.24</v>
      </c>
    </row>
    <row r="4868" spans="1:4" s="8" customFormat="1" x14ac:dyDescent="0.25">
      <c r="A4868" s="8" t="str">
        <v>Front Mission: Gun Hazard</v>
      </c>
      <c r="B4868" s="8" cm="1">
        <f t="array" ref="B4868">SUM(1*(VGSales[Name]=A4868))</f>
        <v>1</v>
      </c>
      <c r="C4868" s="8" cm="1">
        <f t="array" ref="C4868">ROWS(_xlfn.UNIQUE(_xlfn._xlws.FILTER(VGSales[Genre],VGSales[Name]=A4868)))</f>
        <v>1</v>
      </c>
      <c r="D4868" s="8">
        <f>SUMIFS(VGSales[Global_Sales],VGSales[Name],A4868)</f>
        <v>0.24</v>
      </c>
    </row>
    <row r="4869" spans="1:4" s="8" customFormat="1" x14ac:dyDescent="0.25">
      <c r="A4869" s="8" t="str">
        <v>Hello Kitty Seasons</v>
      </c>
      <c r="B4869" s="8" cm="1">
        <f t="array" ref="B4869">SUM(1*(VGSales[Name]=A4869))</f>
        <v>1</v>
      </c>
      <c r="C4869" s="8" cm="1">
        <f t="array" ref="C4869">ROWS(_xlfn.UNIQUE(_xlfn._xlws.FILTER(VGSales[Genre],VGSales[Name]=A4869)))</f>
        <v>1</v>
      </c>
      <c r="D4869" s="8">
        <f>SUMIFS(VGSales[Global_Sales],VGSales[Name],A4869)</f>
        <v>0.24</v>
      </c>
    </row>
    <row r="4870" spans="1:4" s="8" customFormat="1" x14ac:dyDescent="0.25">
      <c r="A4870" s="8" t="str">
        <v>Chibi-Robo! Zip Lash</v>
      </c>
      <c r="B4870" s="8" cm="1">
        <f t="array" ref="B4870">SUM(1*(VGSales[Name]=A4870))</f>
        <v>1</v>
      </c>
      <c r="C4870" s="8" cm="1">
        <f t="array" ref="C4870">ROWS(_xlfn.UNIQUE(_xlfn._xlws.FILTER(VGSales[Genre],VGSales[Name]=A4870)))</f>
        <v>1</v>
      </c>
      <c r="D4870" s="8">
        <f>SUMIFS(VGSales[Global_Sales],VGSales[Name],A4870)</f>
        <v>0.24</v>
      </c>
    </row>
    <row r="4871" spans="1:4" s="8" customFormat="1" x14ac:dyDescent="0.25">
      <c r="A4871" s="8" t="str">
        <v>4x4 EVO 2</v>
      </c>
      <c r="B4871" s="8" cm="1">
        <f t="array" ref="B4871">SUM(1*(VGSales[Name]=A4871))</f>
        <v>2</v>
      </c>
      <c r="C4871" s="8" cm="1">
        <f t="array" ref="C4871">ROWS(_xlfn.UNIQUE(_xlfn._xlws.FILTER(VGSales[Genre],VGSales[Name]=A4871)))</f>
        <v>1</v>
      </c>
      <c r="D4871" s="8">
        <f>SUMIFS(VGSales[Global_Sales],VGSales[Name],A4871)</f>
        <v>0.38</v>
      </c>
    </row>
    <row r="4872" spans="1:4" s="8" customFormat="1" x14ac:dyDescent="0.25">
      <c r="A4872" s="8" t="str">
        <v>XS Airboat Racing</v>
      </c>
      <c r="B4872" s="8" cm="1">
        <f t="array" ref="B4872">SUM(1*(VGSales[Name]=A4872))</f>
        <v>1</v>
      </c>
      <c r="C4872" s="8" cm="1">
        <f t="array" ref="C4872">ROWS(_xlfn.UNIQUE(_xlfn._xlws.FILTER(VGSales[Genre],VGSales[Name]=A4872)))</f>
        <v>1</v>
      </c>
      <c r="D4872" s="8">
        <f>SUMIFS(VGSales[Global_Sales],VGSales[Name],A4872)</f>
        <v>0.24</v>
      </c>
    </row>
    <row r="4873" spans="1:4" s="8" customFormat="1" x14ac:dyDescent="0.25">
      <c r="A4873" s="8" t="str">
        <v>Lunar: Silver Star Harmony</v>
      </c>
      <c r="B4873" s="8" cm="1">
        <f t="array" ref="B4873">SUM(1*(VGSales[Name]=A4873))</f>
        <v>1</v>
      </c>
      <c r="C4873" s="8" cm="1">
        <f t="array" ref="C4873">ROWS(_xlfn.UNIQUE(_xlfn._xlws.FILTER(VGSales[Genre],VGSales[Name]=A4873)))</f>
        <v>1</v>
      </c>
      <c r="D4873" s="8">
        <f>SUMIFS(VGSales[Global_Sales],VGSales[Name],A4873)</f>
        <v>0.24</v>
      </c>
    </row>
    <row r="4874" spans="1:4" s="8" customFormat="1" x14ac:dyDescent="0.25">
      <c r="A4874" s="8" t="str">
        <v>Sherlock Holmes and the Mystery of Osborne House</v>
      </c>
      <c r="B4874" s="8" cm="1">
        <f t="array" ref="B4874">SUM(1*(VGSales[Name]=A4874))</f>
        <v>1</v>
      </c>
      <c r="C4874" s="8" cm="1">
        <f t="array" ref="C4874">ROWS(_xlfn.UNIQUE(_xlfn._xlws.FILTER(VGSales[Genre],VGSales[Name]=A4874)))</f>
        <v>1</v>
      </c>
      <c r="D4874" s="8">
        <f>SUMIFS(VGSales[Global_Sales],VGSales[Name],A4874)</f>
        <v>0.24</v>
      </c>
    </row>
    <row r="4875" spans="1:4" s="8" customFormat="1" x14ac:dyDescent="0.25">
      <c r="A4875" s="8" t="str">
        <v>Dora the Explorer: Super Star Adventures</v>
      </c>
      <c r="B4875" s="8" cm="1">
        <f t="array" ref="B4875">SUM(1*(VGSales[Name]=A4875))</f>
        <v>1</v>
      </c>
      <c r="C4875" s="8" cm="1">
        <f t="array" ref="C4875">ROWS(_xlfn.UNIQUE(_xlfn._xlws.FILTER(VGSales[Genre],VGSales[Name]=A4875)))</f>
        <v>1</v>
      </c>
      <c r="D4875" s="8">
        <f>SUMIFS(VGSales[Global_Sales],VGSales[Name],A4875)</f>
        <v>0.24</v>
      </c>
    </row>
    <row r="4876" spans="1:4" s="8" customFormat="1" x14ac:dyDescent="0.25">
      <c r="A4876" s="8" t="str">
        <v>Viva Pinata: Party Animals</v>
      </c>
      <c r="B4876" s="8" cm="1">
        <f t="array" ref="B4876">SUM(1*(VGSales[Name]=A4876))</f>
        <v>1</v>
      </c>
      <c r="C4876" s="8" cm="1">
        <f t="array" ref="C4876">ROWS(_xlfn.UNIQUE(_xlfn._xlws.FILTER(VGSales[Genre],VGSales[Name]=A4876)))</f>
        <v>1</v>
      </c>
      <c r="D4876" s="8">
        <f>SUMIFS(VGSales[Global_Sales],VGSales[Name],A4876)</f>
        <v>0.24</v>
      </c>
    </row>
    <row r="4877" spans="1:4" s="8" customFormat="1" x14ac:dyDescent="0.25">
      <c r="A4877" s="8" t="str">
        <v>Scrabble (Others sales)</v>
      </c>
      <c r="B4877" s="8" cm="1">
        <f t="array" ref="B4877">SUM(1*(VGSales[Name]=A4877))</f>
        <v>1</v>
      </c>
      <c r="C4877" s="8" cm="1">
        <f t="array" ref="C4877">ROWS(_xlfn.UNIQUE(_xlfn._xlws.FILTER(VGSales[Genre],VGSales[Name]=A4877)))</f>
        <v>1</v>
      </c>
      <c r="D4877" s="8">
        <f>SUMIFS(VGSales[Global_Sales],VGSales[Name],A4877)</f>
        <v>0.24</v>
      </c>
    </row>
    <row r="4878" spans="1:4" s="8" customFormat="1" x14ac:dyDescent="0.25">
      <c r="A4878" s="8" t="str">
        <v>My Street</v>
      </c>
      <c r="B4878" s="8" cm="1">
        <f t="array" ref="B4878">SUM(1*(VGSales[Name]=A4878))</f>
        <v>1</v>
      </c>
      <c r="C4878" s="8" cm="1">
        <f t="array" ref="C4878">ROWS(_xlfn.UNIQUE(_xlfn._xlws.FILTER(VGSales[Genre],VGSales[Name]=A4878)))</f>
        <v>1</v>
      </c>
      <c r="D4878" s="8">
        <f>SUMIFS(VGSales[Global_Sales],VGSales[Name],A4878)</f>
        <v>0.24</v>
      </c>
    </row>
    <row r="4879" spans="1:4" s="8" customFormat="1" x14ac:dyDescent="0.25">
      <c r="A4879" s="8" t="str">
        <v>Wild 9</v>
      </c>
      <c r="B4879" s="8" cm="1">
        <f t="array" ref="B4879">SUM(1*(VGSales[Name]=A4879))</f>
        <v>1</v>
      </c>
      <c r="C4879" s="8" cm="1">
        <f t="array" ref="C4879">ROWS(_xlfn.UNIQUE(_xlfn._xlws.FILTER(VGSales[Genre],VGSales[Name]=A4879)))</f>
        <v>1</v>
      </c>
      <c r="D4879" s="8">
        <f>SUMIFS(VGSales[Global_Sales],VGSales[Name],A4879)</f>
        <v>0.24</v>
      </c>
    </row>
    <row r="4880" spans="1:4" s="8" customFormat="1" x14ac:dyDescent="0.25">
      <c r="A4880" s="8" t="str">
        <v>Shadow Hearts: Covenant</v>
      </c>
      <c r="B4880" s="8" cm="1">
        <f t="array" ref="B4880">SUM(1*(VGSales[Name]=A4880))</f>
        <v>1</v>
      </c>
      <c r="C4880" s="8" cm="1">
        <f t="array" ref="C4880">ROWS(_xlfn.UNIQUE(_xlfn._xlws.FILTER(VGSales[Genre],VGSales[Name]=A4880)))</f>
        <v>1</v>
      </c>
      <c r="D4880" s="8">
        <f>SUMIFS(VGSales[Global_Sales],VGSales[Name],A4880)</f>
        <v>0.24</v>
      </c>
    </row>
    <row r="4881" spans="1:4" s="8" customFormat="1" x14ac:dyDescent="0.25">
      <c r="A4881" s="8" t="str">
        <v>Angry Birds</v>
      </c>
      <c r="B4881" s="8" cm="1">
        <f t="array" ref="B4881">SUM(1*(VGSales[Name]=A4881))</f>
        <v>1</v>
      </c>
      <c r="C4881" s="8" cm="1">
        <f t="array" ref="C4881">ROWS(_xlfn.UNIQUE(_xlfn._xlws.FILTER(VGSales[Genre],VGSales[Name]=A4881)))</f>
        <v>1</v>
      </c>
      <c r="D4881" s="8">
        <f>SUMIFS(VGSales[Global_Sales],VGSales[Name],A4881)</f>
        <v>0.24</v>
      </c>
    </row>
    <row r="4882" spans="1:4" s="8" customFormat="1" x14ac:dyDescent="0.25">
      <c r="A4882" s="8" t="str">
        <v>Risen 2: Dark Waters</v>
      </c>
      <c r="B4882" s="8" cm="1">
        <f t="array" ref="B4882">SUM(1*(VGSales[Name]=A4882))</f>
        <v>3</v>
      </c>
      <c r="C4882" s="8" cm="1">
        <f t="array" ref="C4882">ROWS(_xlfn.UNIQUE(_xlfn._xlws.FILTER(VGSales[Genre],VGSales[Name]=A4882)))</f>
        <v>1</v>
      </c>
      <c r="D4882" s="8">
        <f>SUMIFS(VGSales[Global_Sales],VGSales[Name],A4882)</f>
        <v>0.62</v>
      </c>
    </row>
    <row r="4883" spans="1:4" s="8" customFormat="1" x14ac:dyDescent="0.25">
      <c r="A4883" s="8" t="str">
        <v>Game &amp; Wario</v>
      </c>
      <c r="B4883" s="8" cm="1">
        <f t="array" ref="B4883">SUM(1*(VGSales[Name]=A4883))</f>
        <v>1</v>
      </c>
      <c r="C4883" s="8" cm="1">
        <f t="array" ref="C4883">ROWS(_xlfn.UNIQUE(_xlfn._xlws.FILTER(VGSales[Genre],VGSales[Name]=A4883)))</f>
        <v>1</v>
      </c>
      <c r="D4883" s="8">
        <f>SUMIFS(VGSales[Global_Sales],VGSales[Name],A4883)</f>
        <v>0.24</v>
      </c>
    </row>
    <row r="4884" spans="1:4" s="8" customFormat="1" x14ac:dyDescent="0.25">
      <c r="A4884" s="8" t="str">
        <v>PGA Tour 96</v>
      </c>
      <c r="B4884" s="8" cm="1">
        <f t="array" ref="B4884">SUM(1*(VGSales[Name]=A4884))</f>
        <v>1</v>
      </c>
      <c r="C4884" s="8" cm="1">
        <f t="array" ref="C4884">ROWS(_xlfn.UNIQUE(_xlfn._xlws.FILTER(VGSales[Genre],VGSales[Name]=A4884)))</f>
        <v>1</v>
      </c>
      <c r="D4884" s="8">
        <f>SUMIFS(VGSales[Global_Sales],VGSales[Name],A4884)</f>
        <v>0.24</v>
      </c>
    </row>
    <row r="4885" spans="1:4" s="8" customFormat="1" x14ac:dyDescent="0.25">
      <c r="A4885" s="8" t="str">
        <v>Onechanbara Z2: Chaos</v>
      </c>
      <c r="B4885" s="8" cm="1">
        <f t="array" ref="B4885">SUM(1*(VGSales[Name]=A4885))</f>
        <v>1</v>
      </c>
      <c r="C4885" s="8" cm="1">
        <f t="array" ref="C4885">ROWS(_xlfn.UNIQUE(_xlfn._xlws.FILTER(VGSales[Genre],VGSales[Name]=A4885)))</f>
        <v>1</v>
      </c>
      <c r="D4885" s="8">
        <f>SUMIFS(VGSales[Global_Sales],VGSales[Name],A4885)</f>
        <v>0.24</v>
      </c>
    </row>
    <row r="4886" spans="1:4" s="8" customFormat="1" x14ac:dyDescent="0.25">
      <c r="A4886" s="8" t="str">
        <v>Fallout 3 Game Add-On Pack: Broken Steel and Point Lookout</v>
      </c>
      <c r="B4886" s="8" cm="1">
        <f t="array" ref="B4886">SUM(1*(VGSales[Name]=A4886))</f>
        <v>1</v>
      </c>
      <c r="C4886" s="8" cm="1">
        <f t="array" ref="C4886">ROWS(_xlfn.UNIQUE(_xlfn._xlws.FILTER(VGSales[Genre],VGSales[Name]=A4886)))</f>
        <v>1</v>
      </c>
      <c r="D4886" s="8">
        <f>SUMIFS(VGSales[Global_Sales],VGSales[Name],A4886)</f>
        <v>0.24</v>
      </c>
    </row>
    <row r="4887" spans="1:4" s="8" customFormat="1" x14ac:dyDescent="0.25">
      <c r="A4887" s="8" t="str">
        <v>Covert Ops: Nuclear Dawn</v>
      </c>
      <c r="B4887" s="8" cm="1">
        <f t="array" ref="B4887">SUM(1*(VGSales[Name]=A4887))</f>
        <v>1</v>
      </c>
      <c r="C4887" s="8" cm="1">
        <f t="array" ref="C4887">ROWS(_xlfn.UNIQUE(_xlfn._xlws.FILTER(VGSales[Genre],VGSales[Name]=A4887)))</f>
        <v>1</v>
      </c>
      <c r="D4887" s="8">
        <f>SUMIFS(VGSales[Global_Sales],VGSales[Name],A4887)</f>
        <v>0.24</v>
      </c>
    </row>
    <row r="4888" spans="1:4" s="8" customFormat="1" x14ac:dyDescent="0.25">
      <c r="A4888" s="8" t="str">
        <v>DanceDanceRevolution II</v>
      </c>
      <c r="B4888" s="8" cm="1">
        <f t="array" ref="B4888">SUM(1*(VGSales[Name]=A4888))</f>
        <v>1</v>
      </c>
      <c r="C4888" s="8" cm="1">
        <f t="array" ref="C4888">ROWS(_xlfn.UNIQUE(_xlfn._xlws.FILTER(VGSales[Genre],VGSales[Name]=A4888)))</f>
        <v>1</v>
      </c>
      <c r="D4888" s="8">
        <f>SUMIFS(VGSales[Global_Sales],VGSales[Name],A4888)</f>
        <v>0.24</v>
      </c>
    </row>
    <row r="4889" spans="1:4" s="8" customFormat="1" x14ac:dyDescent="0.25">
      <c r="A4889" s="8" t="str">
        <v>TrackMania: Build to Race</v>
      </c>
      <c r="B4889" s="8" cm="1">
        <f t="array" ref="B4889">SUM(1*(VGSales[Name]=A4889))</f>
        <v>1</v>
      </c>
      <c r="C4889" s="8" cm="1">
        <f t="array" ref="C4889">ROWS(_xlfn.UNIQUE(_xlfn._xlws.FILTER(VGSales[Genre],VGSales[Name]=A4889)))</f>
        <v>1</v>
      </c>
      <c r="D4889" s="8">
        <f>SUMIFS(VGSales[Global_Sales],VGSales[Name],A4889)</f>
        <v>0.24</v>
      </c>
    </row>
    <row r="4890" spans="1:4" s="8" customFormat="1" x14ac:dyDescent="0.25">
      <c r="A4890" s="8" t="str">
        <v>Nintendo Presents: Crossword Collection</v>
      </c>
      <c r="B4890" s="8" cm="1">
        <f t="array" ref="B4890">SUM(1*(VGSales[Name]=A4890))</f>
        <v>1</v>
      </c>
      <c r="C4890" s="8" cm="1">
        <f t="array" ref="C4890">ROWS(_xlfn.UNIQUE(_xlfn._xlws.FILTER(VGSales[Genre],VGSales[Name]=A4890)))</f>
        <v>1</v>
      </c>
      <c r="D4890" s="8">
        <f>SUMIFS(VGSales[Global_Sales],VGSales[Name],A4890)</f>
        <v>0.24</v>
      </c>
    </row>
    <row r="4891" spans="1:4" s="8" customFormat="1" x14ac:dyDescent="0.25">
      <c r="A4891" s="8" t="str">
        <v>Galaga: Destination Earth</v>
      </c>
      <c r="B4891" s="8" cm="1">
        <f t="array" ref="B4891">SUM(1*(VGSales[Name]=A4891))</f>
        <v>1</v>
      </c>
      <c r="C4891" s="8" cm="1">
        <f t="array" ref="C4891">ROWS(_xlfn.UNIQUE(_xlfn._xlws.FILTER(VGSales[Genre],VGSales[Name]=A4891)))</f>
        <v>1</v>
      </c>
      <c r="D4891" s="8">
        <f>SUMIFS(VGSales[Global_Sales],VGSales[Name],A4891)</f>
        <v>0.24</v>
      </c>
    </row>
    <row r="4892" spans="1:4" s="8" customFormat="1" x14ac:dyDescent="0.25">
      <c r="A4892" s="8" t="str">
        <v>G.I. Joe: The Rise of Cobra</v>
      </c>
      <c r="B4892" s="8" cm="1">
        <f t="array" ref="B4892">SUM(1*(VGSales[Name]=A4892))</f>
        <v>6</v>
      </c>
      <c r="C4892" s="8" cm="1">
        <f t="array" ref="C4892">ROWS(_xlfn.UNIQUE(_xlfn._xlws.FILTER(VGSales[Genre],VGSales[Name]=A4892)))</f>
        <v>1</v>
      </c>
      <c r="D4892" s="8">
        <f>SUMIFS(VGSales[Global_Sales],VGSales[Name],A4892)</f>
        <v>1.0899999999999999</v>
      </c>
    </row>
    <row r="4893" spans="1:4" s="8" customFormat="1" x14ac:dyDescent="0.25">
      <c r="A4893" s="8" t="str">
        <v>Ar tonelico Qoga: Knell of Ar Ciel</v>
      </c>
      <c r="B4893" s="8" cm="1">
        <f t="array" ref="B4893">SUM(1*(VGSales[Name]=A4893))</f>
        <v>1</v>
      </c>
      <c r="C4893" s="8" cm="1">
        <f t="array" ref="C4893">ROWS(_xlfn.UNIQUE(_xlfn._xlws.FILTER(VGSales[Genre],VGSales[Name]=A4893)))</f>
        <v>1</v>
      </c>
      <c r="D4893" s="8">
        <f>SUMIFS(VGSales[Global_Sales],VGSales[Name],A4893)</f>
        <v>0.24</v>
      </c>
    </row>
    <row r="4894" spans="1:4" s="8" customFormat="1" x14ac:dyDescent="0.25">
      <c r="A4894" s="8" t="str">
        <v>Polly Pocket: Super Splash Island</v>
      </c>
      <c r="B4894" s="8" cm="1">
        <f t="array" ref="B4894">SUM(1*(VGSales[Name]=A4894))</f>
        <v>1</v>
      </c>
      <c r="C4894" s="8" cm="1">
        <f t="array" ref="C4894">ROWS(_xlfn.UNIQUE(_xlfn._xlws.FILTER(VGSales[Genre],VGSales[Name]=A4894)))</f>
        <v>1</v>
      </c>
      <c r="D4894" s="8">
        <f>SUMIFS(VGSales[Global_Sales],VGSales[Name],A4894)</f>
        <v>0.24</v>
      </c>
    </row>
    <row r="4895" spans="1:4" s="8" customFormat="1" x14ac:dyDescent="0.25">
      <c r="A4895" s="8" t="str">
        <v>Tony Hawk's Downhill Jam</v>
      </c>
      <c r="B4895" s="8" cm="1">
        <f t="array" ref="B4895">SUM(1*(VGSales[Name]=A4895))</f>
        <v>2</v>
      </c>
      <c r="C4895" s="8" cm="1">
        <f t="array" ref="C4895">ROWS(_xlfn.UNIQUE(_xlfn._xlws.FILTER(VGSales[Genre],VGSales[Name]=A4895)))</f>
        <v>1</v>
      </c>
      <c r="D4895" s="8">
        <f>SUMIFS(VGSales[Global_Sales],VGSales[Name],A4895)</f>
        <v>0.45999999999999996</v>
      </c>
    </row>
    <row r="4896" spans="1:4" s="8" customFormat="1" x14ac:dyDescent="0.25">
      <c r="A4896" s="8" t="str">
        <v>Sesame Street: Elmo's Number Journey</v>
      </c>
      <c r="B4896" s="8" cm="1">
        <f t="array" ref="B4896">SUM(1*(VGSales[Name]=A4896))</f>
        <v>2</v>
      </c>
      <c r="C4896" s="8" cm="1">
        <f t="array" ref="C4896">ROWS(_xlfn.UNIQUE(_xlfn._xlws.FILTER(VGSales[Genre],VGSales[Name]=A4896)))</f>
        <v>1</v>
      </c>
      <c r="D4896" s="8">
        <f>SUMIFS(VGSales[Global_Sales],VGSales[Name],A4896)</f>
        <v>0.43</v>
      </c>
    </row>
    <row r="4897" spans="1:4" s="8" customFormat="1" x14ac:dyDescent="0.25">
      <c r="A4897" s="8" t="str">
        <v>Rampage</v>
      </c>
      <c r="B4897" s="8" cm="1">
        <f t="array" ref="B4897">SUM(1*(VGSales[Name]=A4897))</f>
        <v>1</v>
      </c>
      <c r="C4897" s="8" cm="1">
        <f t="array" ref="C4897">ROWS(_xlfn.UNIQUE(_xlfn._xlws.FILTER(VGSales[Genre],VGSales[Name]=A4897)))</f>
        <v>1</v>
      </c>
      <c r="D4897" s="8">
        <f>SUMIFS(VGSales[Global_Sales],VGSales[Name],A4897)</f>
        <v>0.24</v>
      </c>
    </row>
    <row r="4898" spans="1:4" s="8" customFormat="1" x14ac:dyDescent="0.25">
      <c r="A4898" s="8" t="str">
        <v>Dark Cavern</v>
      </c>
      <c r="B4898" s="8" cm="1">
        <f t="array" ref="B4898">SUM(1*(VGSales[Name]=A4898))</f>
        <v>1</v>
      </c>
      <c r="C4898" s="8" cm="1">
        <f t="array" ref="C4898">ROWS(_xlfn.UNIQUE(_xlfn._xlws.FILTER(VGSales[Genre],VGSales[Name]=A4898)))</f>
        <v>1</v>
      </c>
      <c r="D4898" s="8">
        <f>SUMIFS(VGSales[Global_Sales],VGSales[Name],A4898)</f>
        <v>0.24</v>
      </c>
    </row>
    <row r="4899" spans="1:4" s="8" customFormat="1" x14ac:dyDescent="0.25">
      <c r="A4899" s="8" t="str">
        <v>Jewels of the Tropical Lost Island</v>
      </c>
      <c r="B4899" s="8" cm="1">
        <f t="array" ref="B4899">SUM(1*(VGSales[Name]=A4899))</f>
        <v>1</v>
      </c>
      <c r="C4899" s="8" cm="1">
        <f t="array" ref="C4899">ROWS(_xlfn.UNIQUE(_xlfn._xlws.FILTER(VGSales[Genre],VGSales[Name]=A4899)))</f>
        <v>1</v>
      </c>
      <c r="D4899" s="8">
        <f>SUMIFS(VGSales[Global_Sales],VGSales[Name],A4899)</f>
        <v>0.24</v>
      </c>
    </row>
    <row r="4900" spans="1:4" s="8" customFormat="1" x14ac:dyDescent="0.25">
      <c r="A4900" s="8" t="str">
        <v>Afro Samurai</v>
      </c>
      <c r="B4900" s="8" cm="1">
        <f t="array" ref="B4900">SUM(1*(VGSales[Name]=A4900))</f>
        <v>2</v>
      </c>
      <c r="C4900" s="8" cm="1">
        <f t="array" ref="C4900">ROWS(_xlfn.UNIQUE(_xlfn._xlws.FILTER(VGSales[Genre],VGSales[Name]=A4900)))</f>
        <v>1</v>
      </c>
      <c r="D4900" s="8">
        <f>SUMIFS(VGSales[Global_Sales],VGSales[Name],A4900)</f>
        <v>0.44</v>
      </c>
    </row>
    <row r="4901" spans="1:4" s="8" customFormat="1" x14ac:dyDescent="0.25">
      <c r="A4901" s="8" t="str">
        <v>Sands of Destruction</v>
      </c>
      <c r="B4901" s="8" cm="1">
        <f t="array" ref="B4901">SUM(1*(VGSales[Name]=A4901))</f>
        <v>1</v>
      </c>
      <c r="C4901" s="8" cm="1">
        <f t="array" ref="C4901">ROWS(_xlfn.UNIQUE(_xlfn._xlws.FILTER(VGSales[Genre],VGSales[Name]=A4901)))</f>
        <v>1</v>
      </c>
      <c r="D4901" s="8">
        <f>SUMIFS(VGSales[Global_Sales],VGSales[Name],A4901)</f>
        <v>0.24</v>
      </c>
    </row>
    <row r="4902" spans="1:4" s="8" customFormat="1" x14ac:dyDescent="0.25">
      <c r="A4902" s="8" t="str">
        <v>Silent Hill: Book of Memories</v>
      </c>
      <c r="B4902" s="8" cm="1">
        <f t="array" ref="B4902">SUM(1*(VGSales[Name]=A4902))</f>
        <v>1</v>
      </c>
      <c r="C4902" s="8" cm="1">
        <f t="array" ref="C4902">ROWS(_xlfn.UNIQUE(_xlfn._xlws.FILTER(VGSales[Genre],VGSales[Name]=A4902)))</f>
        <v>1</v>
      </c>
      <c r="D4902" s="8">
        <f>SUMIFS(VGSales[Global_Sales],VGSales[Name],A4902)</f>
        <v>0.24</v>
      </c>
    </row>
    <row r="4903" spans="1:4" s="8" customFormat="1" x14ac:dyDescent="0.25">
      <c r="A4903" s="8" t="str">
        <v>Lunar Knights</v>
      </c>
      <c r="B4903" s="8" cm="1">
        <f t="array" ref="B4903">SUM(1*(VGSales[Name]=A4903))</f>
        <v>1</v>
      </c>
      <c r="C4903" s="8" cm="1">
        <f t="array" ref="C4903">ROWS(_xlfn.UNIQUE(_xlfn._xlws.FILTER(VGSales[Genre],VGSales[Name]=A4903)))</f>
        <v>1</v>
      </c>
      <c r="D4903" s="8">
        <f>SUMIFS(VGSales[Global_Sales],VGSales[Name],A4903)</f>
        <v>0.24</v>
      </c>
    </row>
    <row r="4904" spans="1:4" s="8" customFormat="1" x14ac:dyDescent="0.25">
      <c r="A4904" s="8" t="str">
        <v>The Walking Dead: Season Two</v>
      </c>
      <c r="B4904" s="8" cm="1">
        <f t="array" ref="B4904">SUM(1*(VGSales[Name]=A4904))</f>
        <v>5</v>
      </c>
      <c r="C4904" s="8" cm="1">
        <f t="array" ref="C4904">ROWS(_xlfn.UNIQUE(_xlfn._xlws.FILTER(VGSales[Genre],VGSales[Name]=A4904)))</f>
        <v>1</v>
      </c>
      <c r="D4904" s="8">
        <f>SUMIFS(VGSales[Global_Sales],VGSales[Name],A4904)</f>
        <v>0.87</v>
      </c>
    </row>
    <row r="4905" spans="1:4" s="8" customFormat="1" x14ac:dyDescent="0.25">
      <c r="A4905" s="8" t="str">
        <v>Naruto: Path of the Ninja 2</v>
      </c>
      <c r="B4905" s="8" cm="1">
        <f t="array" ref="B4905">SUM(1*(VGSales[Name]=A4905))</f>
        <v>1</v>
      </c>
      <c r="C4905" s="8" cm="1">
        <f t="array" ref="C4905">ROWS(_xlfn.UNIQUE(_xlfn._xlws.FILTER(VGSales[Genre],VGSales[Name]=A4905)))</f>
        <v>1</v>
      </c>
      <c r="D4905" s="8">
        <f>SUMIFS(VGSales[Global_Sales],VGSales[Name],A4905)</f>
        <v>0.23</v>
      </c>
    </row>
    <row r="4906" spans="1:4" s="8" customFormat="1" x14ac:dyDescent="0.25">
      <c r="A4906" s="8" t="str">
        <v>Wallace &amp; Gromit in Project Zoo</v>
      </c>
      <c r="B4906" s="8" cm="1">
        <f t="array" ref="B4906">SUM(1*(VGSales[Name]=A4906))</f>
        <v>3</v>
      </c>
      <c r="C4906" s="8" cm="1">
        <f t="array" ref="C4906">ROWS(_xlfn.UNIQUE(_xlfn._xlws.FILTER(VGSales[Genre],VGSales[Name]=A4906)))</f>
        <v>1</v>
      </c>
      <c r="D4906" s="8">
        <f>SUMIFS(VGSales[Global_Sales],VGSales[Name],A4906)</f>
        <v>0.33000000000000007</v>
      </c>
    </row>
    <row r="4907" spans="1:4" s="8" customFormat="1" x14ac:dyDescent="0.25">
      <c r="A4907" s="8" t="str">
        <v>Karaoke Revolution Volume 2</v>
      </c>
      <c r="B4907" s="8" cm="1">
        <f t="array" ref="B4907">SUM(1*(VGSales[Name]=A4907))</f>
        <v>1</v>
      </c>
      <c r="C4907" s="8" cm="1">
        <f t="array" ref="C4907">ROWS(_xlfn.UNIQUE(_xlfn._xlws.FILTER(VGSales[Genre],VGSales[Name]=A4907)))</f>
        <v>1</v>
      </c>
      <c r="D4907" s="8">
        <f>SUMIFS(VGSales[Global_Sales],VGSales[Name],A4907)</f>
        <v>0.23</v>
      </c>
    </row>
    <row r="4908" spans="1:4" s="8" customFormat="1" x14ac:dyDescent="0.25">
      <c r="A4908" s="8" t="str">
        <v>Wizards of Waverly Place: Spellbound</v>
      </c>
      <c r="B4908" s="8" cm="1">
        <f t="array" ref="B4908">SUM(1*(VGSales[Name]=A4908))</f>
        <v>1</v>
      </c>
      <c r="C4908" s="8" cm="1">
        <f t="array" ref="C4908">ROWS(_xlfn.UNIQUE(_xlfn._xlws.FILTER(VGSales[Genre],VGSales[Name]=A4908)))</f>
        <v>1</v>
      </c>
      <c r="D4908" s="8">
        <f>SUMIFS(VGSales[Global_Sales],VGSales[Name],A4908)</f>
        <v>0.23</v>
      </c>
    </row>
    <row r="4909" spans="1:4" s="8" customFormat="1" x14ac:dyDescent="0.25">
      <c r="A4909" s="8" t="str">
        <v>Love Plus +</v>
      </c>
      <c r="B4909" s="8" cm="1">
        <f t="array" ref="B4909">SUM(1*(VGSales[Name]=A4909))</f>
        <v>1</v>
      </c>
      <c r="C4909" s="8" cm="1">
        <f t="array" ref="C4909">ROWS(_xlfn.UNIQUE(_xlfn._xlws.FILTER(VGSales[Genre],VGSales[Name]=A4909)))</f>
        <v>1</v>
      </c>
      <c r="D4909" s="8">
        <f>SUMIFS(VGSales[Global_Sales],VGSales[Name],A4909)</f>
        <v>0.23</v>
      </c>
    </row>
    <row r="4910" spans="1:4" s="8" customFormat="1" x14ac:dyDescent="0.25">
      <c r="A4910" s="8" t="str">
        <v>Etrian Mystery Dungeon</v>
      </c>
      <c r="B4910" s="8" cm="1">
        <f t="array" ref="B4910">SUM(1*(VGSales[Name]=A4910))</f>
        <v>1</v>
      </c>
      <c r="C4910" s="8" cm="1">
        <f t="array" ref="C4910">ROWS(_xlfn.UNIQUE(_xlfn._xlws.FILTER(VGSales[Genre],VGSales[Name]=A4910)))</f>
        <v>1</v>
      </c>
      <c r="D4910" s="8">
        <f>SUMIFS(VGSales[Global_Sales],VGSales[Name],A4910)</f>
        <v>0.23</v>
      </c>
    </row>
    <row r="4911" spans="1:4" s="8" customFormat="1" x14ac:dyDescent="0.25">
      <c r="A4911" s="8" t="str">
        <v>Mobile Suit Gundam: Climax U.C.</v>
      </c>
      <c r="B4911" s="8" cm="1">
        <f t="array" ref="B4911">SUM(1*(VGSales[Name]=A4911))</f>
        <v>1</v>
      </c>
      <c r="C4911" s="8" cm="1">
        <f t="array" ref="C4911">ROWS(_xlfn.UNIQUE(_xlfn._xlws.FILTER(VGSales[Genre],VGSales[Name]=A4911)))</f>
        <v>1</v>
      </c>
      <c r="D4911" s="8">
        <f>SUMIFS(VGSales[Global_Sales],VGSales[Name],A4911)</f>
        <v>0.23</v>
      </c>
    </row>
    <row r="4912" spans="1:4" s="8" customFormat="1" x14ac:dyDescent="0.25">
      <c r="A4912" s="8" t="str">
        <v>Street Fighter EX2 Plus</v>
      </c>
      <c r="B4912" s="8" cm="1">
        <f t="array" ref="B4912">SUM(1*(VGSales[Name]=A4912))</f>
        <v>1</v>
      </c>
      <c r="C4912" s="8" cm="1">
        <f t="array" ref="C4912">ROWS(_xlfn.UNIQUE(_xlfn._xlws.FILTER(VGSales[Genre],VGSales[Name]=A4912)))</f>
        <v>1</v>
      </c>
      <c r="D4912" s="8">
        <f>SUMIFS(VGSales[Global_Sales],VGSales[Name],A4912)</f>
        <v>0.23</v>
      </c>
    </row>
    <row r="4913" spans="1:4" s="8" customFormat="1" x14ac:dyDescent="0.25">
      <c r="A4913" s="8" t="str">
        <v>The Smurfs 2</v>
      </c>
      <c r="B4913" s="8" cm="1">
        <f t="array" ref="B4913">SUM(1*(VGSales[Name]=A4913))</f>
        <v>5</v>
      </c>
      <c r="C4913" s="8" cm="1">
        <f t="array" ref="C4913">ROWS(_xlfn.UNIQUE(_xlfn._xlws.FILTER(VGSales[Genre],VGSales[Name]=A4913)))</f>
        <v>1</v>
      </c>
      <c r="D4913" s="8">
        <f>SUMIFS(VGSales[Global_Sales],VGSales[Name],A4913)</f>
        <v>0.65999999999999992</v>
      </c>
    </row>
    <row r="4914" spans="1:4" s="8" customFormat="1" x14ac:dyDescent="0.25">
      <c r="A4914" s="8" t="str">
        <v>Big Family Games</v>
      </c>
      <c r="B4914" s="8" cm="1">
        <f t="array" ref="B4914">SUM(1*(VGSales[Name]=A4914))</f>
        <v>1</v>
      </c>
      <c r="C4914" s="8" cm="1">
        <f t="array" ref="C4914">ROWS(_xlfn.UNIQUE(_xlfn._xlws.FILTER(VGSales[Genre],VGSales[Name]=A4914)))</f>
        <v>1</v>
      </c>
      <c r="D4914" s="8">
        <f>SUMIFS(VGSales[Global_Sales],VGSales[Name],A4914)</f>
        <v>0.23</v>
      </c>
    </row>
    <row r="4915" spans="1:4" s="8" customFormat="1" x14ac:dyDescent="0.25">
      <c r="A4915" s="8" t="str">
        <v>Big Beach Sports 2</v>
      </c>
      <c r="B4915" s="8" cm="1">
        <f t="array" ref="B4915">SUM(1*(VGSales[Name]=A4915))</f>
        <v>1</v>
      </c>
      <c r="C4915" s="8" cm="1">
        <f t="array" ref="C4915">ROWS(_xlfn.UNIQUE(_xlfn._xlws.FILTER(VGSales[Genre],VGSales[Name]=A4915)))</f>
        <v>1</v>
      </c>
      <c r="D4915" s="8">
        <f>SUMIFS(VGSales[Global_Sales],VGSales[Name],A4915)</f>
        <v>0.23</v>
      </c>
    </row>
    <row r="4916" spans="1:4" s="8" customFormat="1" x14ac:dyDescent="0.25">
      <c r="A4916" s="8" t="str">
        <v>Jet X20</v>
      </c>
      <c r="B4916" s="8" cm="1">
        <f t="array" ref="B4916">SUM(1*(VGSales[Name]=A4916))</f>
        <v>1</v>
      </c>
      <c r="C4916" s="8" cm="1">
        <f t="array" ref="C4916">ROWS(_xlfn.UNIQUE(_xlfn._xlws.FILTER(VGSales[Genre],VGSales[Name]=A4916)))</f>
        <v>1</v>
      </c>
      <c r="D4916" s="8">
        <f>SUMIFS(VGSales[Global_Sales],VGSales[Name],A4916)</f>
        <v>0.23</v>
      </c>
    </row>
    <row r="4917" spans="1:4" s="8" customFormat="1" x14ac:dyDescent="0.25">
      <c r="A4917" s="8" t="str">
        <v>Super Robot Taisen D</v>
      </c>
      <c r="B4917" s="8" cm="1">
        <f t="array" ref="B4917">SUM(1*(VGSales[Name]=A4917))</f>
        <v>1</v>
      </c>
      <c r="C4917" s="8" cm="1">
        <f t="array" ref="C4917">ROWS(_xlfn.UNIQUE(_xlfn._xlws.FILTER(VGSales[Genre],VGSales[Name]=A4917)))</f>
        <v>1</v>
      </c>
      <c r="D4917" s="8">
        <f>SUMIFS(VGSales[Global_Sales],VGSales[Name],A4917)</f>
        <v>0.23</v>
      </c>
    </row>
    <row r="4918" spans="1:4" s="8" customFormat="1" x14ac:dyDescent="0.25">
      <c r="A4918" s="8" t="str">
        <v>Buffy the Vampire Slayer</v>
      </c>
      <c r="B4918" s="8" cm="1">
        <f t="array" ref="B4918">SUM(1*(VGSales[Name]=A4918))</f>
        <v>1</v>
      </c>
      <c r="C4918" s="8" cm="1">
        <f t="array" ref="C4918">ROWS(_xlfn.UNIQUE(_xlfn._xlws.FILTER(VGSales[Genre],VGSales[Name]=A4918)))</f>
        <v>1</v>
      </c>
      <c r="D4918" s="8">
        <f>SUMIFS(VGSales[Global_Sales],VGSales[Name],A4918)</f>
        <v>0.23</v>
      </c>
    </row>
    <row r="4919" spans="1:4" s="8" customFormat="1" x14ac:dyDescent="0.25">
      <c r="A4919" s="8" t="str">
        <v>Saint Seiya: Sanctuary Battle</v>
      </c>
      <c r="B4919" s="8" cm="1">
        <f t="array" ref="B4919">SUM(1*(VGSales[Name]=A4919))</f>
        <v>1</v>
      </c>
      <c r="C4919" s="8" cm="1">
        <f t="array" ref="C4919">ROWS(_xlfn.UNIQUE(_xlfn._xlws.FILTER(VGSales[Genre],VGSales[Name]=A4919)))</f>
        <v>1</v>
      </c>
      <c r="D4919" s="8">
        <f>SUMIFS(VGSales[Global_Sales],VGSales[Name],A4919)</f>
        <v>0.23</v>
      </c>
    </row>
    <row r="4920" spans="1:4" s="8" customFormat="1" x14ac:dyDescent="0.25">
      <c r="A4920" s="8" t="str">
        <v>Girls Mode 3: Kirakira Code</v>
      </c>
      <c r="B4920" s="8" cm="1">
        <f t="array" ref="B4920">SUM(1*(VGSales[Name]=A4920))</f>
        <v>1</v>
      </c>
      <c r="C4920" s="8" cm="1">
        <f t="array" ref="C4920">ROWS(_xlfn.UNIQUE(_xlfn._xlws.FILTER(VGSales[Genre],VGSales[Name]=A4920)))</f>
        <v>1</v>
      </c>
      <c r="D4920" s="8">
        <f>SUMIFS(VGSales[Global_Sales],VGSales[Name],A4920)</f>
        <v>0.23</v>
      </c>
    </row>
    <row r="4921" spans="1:4" s="8" customFormat="1" x14ac:dyDescent="0.25">
      <c r="A4921" s="8" t="str">
        <v>Meteos</v>
      </c>
      <c r="B4921" s="8" cm="1">
        <f t="array" ref="B4921">SUM(1*(VGSales[Name]=A4921))</f>
        <v>1</v>
      </c>
      <c r="C4921" s="8" cm="1">
        <f t="array" ref="C4921">ROWS(_xlfn.UNIQUE(_xlfn._xlws.FILTER(VGSales[Genre],VGSales[Name]=A4921)))</f>
        <v>1</v>
      </c>
      <c r="D4921" s="8">
        <f>SUMIFS(VGSales[Global_Sales],VGSales[Name],A4921)</f>
        <v>0.23</v>
      </c>
    </row>
    <row r="4922" spans="1:4" s="8" customFormat="1" x14ac:dyDescent="0.25">
      <c r="A4922" s="8" t="str">
        <v>Cross Edge</v>
      </c>
      <c r="B4922" s="8" cm="1">
        <f t="array" ref="B4922">SUM(1*(VGSales[Name]=A4922))</f>
        <v>1</v>
      </c>
      <c r="C4922" s="8" cm="1">
        <f t="array" ref="C4922">ROWS(_xlfn.UNIQUE(_xlfn._xlws.FILTER(VGSales[Genre],VGSales[Name]=A4922)))</f>
        <v>1</v>
      </c>
      <c r="D4922" s="8">
        <f>SUMIFS(VGSales[Global_Sales],VGSales[Name],A4922)</f>
        <v>0.23</v>
      </c>
    </row>
    <row r="4923" spans="1:4" s="8" customFormat="1" x14ac:dyDescent="0.25">
      <c r="A4923" s="8" t="str">
        <v>Hotel for Dogs</v>
      </c>
      <c r="B4923" s="8" cm="1">
        <f t="array" ref="B4923">SUM(1*(VGSales[Name]=A4923))</f>
        <v>2</v>
      </c>
      <c r="C4923" s="8" cm="1">
        <f t="array" ref="C4923">ROWS(_xlfn.UNIQUE(_xlfn._xlws.FILTER(VGSales[Genre],VGSales[Name]=A4923)))</f>
        <v>1</v>
      </c>
      <c r="D4923" s="8">
        <f>SUMIFS(VGSales[Global_Sales],VGSales[Name],A4923)</f>
        <v>0.28000000000000003</v>
      </c>
    </row>
    <row r="4924" spans="1:4" s="8" customFormat="1" x14ac:dyDescent="0.25">
      <c r="A4924" s="8" t="str">
        <v>Me &amp; My Katamari</v>
      </c>
      <c r="B4924" s="8" cm="1">
        <f t="array" ref="B4924">SUM(1*(VGSales[Name]=A4924))</f>
        <v>1</v>
      </c>
      <c r="C4924" s="8" cm="1">
        <f t="array" ref="C4924">ROWS(_xlfn.UNIQUE(_xlfn._xlws.FILTER(VGSales[Genre],VGSales[Name]=A4924)))</f>
        <v>1</v>
      </c>
      <c r="D4924" s="8">
        <f>SUMIFS(VGSales[Global_Sales],VGSales[Name],A4924)</f>
        <v>0.23</v>
      </c>
    </row>
    <row r="4925" spans="1:4" s="8" customFormat="1" x14ac:dyDescent="0.25">
      <c r="A4925" s="8" t="str">
        <v>Asphalt: Injection</v>
      </c>
      <c r="B4925" s="8" cm="1">
        <f t="array" ref="B4925">SUM(1*(VGSales[Name]=A4925))</f>
        <v>1</v>
      </c>
      <c r="C4925" s="8" cm="1">
        <f t="array" ref="C4925">ROWS(_xlfn.UNIQUE(_xlfn._xlws.FILTER(VGSales[Genre],VGSales[Name]=A4925)))</f>
        <v>1</v>
      </c>
      <c r="D4925" s="8">
        <f>SUMIFS(VGSales[Global_Sales],VGSales[Name],A4925)</f>
        <v>0.23</v>
      </c>
    </row>
    <row r="4926" spans="1:4" s="8" customFormat="1" x14ac:dyDescent="0.25">
      <c r="A4926" s="8" t="str">
        <v>Total War: Attila</v>
      </c>
      <c r="B4926" s="8" cm="1">
        <f t="array" ref="B4926">SUM(1*(VGSales[Name]=A4926))</f>
        <v>1</v>
      </c>
      <c r="C4926" s="8" cm="1">
        <f t="array" ref="C4926">ROWS(_xlfn.UNIQUE(_xlfn._xlws.FILTER(VGSales[Genre],VGSales[Name]=A4926)))</f>
        <v>1</v>
      </c>
      <c r="D4926" s="8">
        <f>SUMIFS(VGSales[Global_Sales],VGSales[Name],A4926)</f>
        <v>0.23</v>
      </c>
    </row>
    <row r="4927" spans="1:4" s="8" customFormat="1" x14ac:dyDescent="0.25">
      <c r="A4927" s="8" t="str">
        <v>World Series Baseball</v>
      </c>
      <c r="B4927" s="8" cm="1">
        <f t="array" ref="B4927">SUM(1*(VGSales[Name]=A4927))</f>
        <v>2</v>
      </c>
      <c r="C4927" s="8" cm="1">
        <f t="array" ref="C4927">ROWS(_xlfn.UNIQUE(_xlfn._xlws.FILTER(VGSales[Genre],VGSales[Name]=A4927)))</f>
        <v>1</v>
      </c>
      <c r="D4927" s="8">
        <f>SUMIFS(VGSales[Global_Sales],VGSales[Name],A4927)</f>
        <v>0.27</v>
      </c>
    </row>
    <row r="4928" spans="1:4" s="8" customFormat="1" x14ac:dyDescent="0.25">
      <c r="A4928" s="8" t="str">
        <v>SingStar Pop Edition</v>
      </c>
      <c r="B4928" s="8" cm="1">
        <f t="array" ref="B4928">SUM(1*(VGSales[Name]=A4928))</f>
        <v>1</v>
      </c>
      <c r="C4928" s="8" cm="1">
        <f t="array" ref="C4928">ROWS(_xlfn.UNIQUE(_xlfn._xlws.FILTER(VGSales[Genre],VGSales[Name]=A4928)))</f>
        <v>1</v>
      </c>
      <c r="D4928" s="8">
        <f>SUMIFS(VGSales[Global_Sales],VGSales[Name],A4928)</f>
        <v>0.23</v>
      </c>
    </row>
    <row r="4929" spans="1:4" s="8" customFormat="1" x14ac:dyDescent="0.25">
      <c r="A4929" s="8" t="str">
        <v>Test Drive: Eve of Destruction</v>
      </c>
      <c r="B4929" s="8" cm="1">
        <f t="array" ref="B4929">SUM(1*(VGSales[Name]=A4929))</f>
        <v>2</v>
      </c>
      <c r="C4929" s="8" cm="1">
        <f t="array" ref="C4929">ROWS(_xlfn.UNIQUE(_xlfn._xlws.FILTER(VGSales[Genre],VGSales[Name]=A4929)))</f>
        <v>1</v>
      </c>
      <c r="D4929" s="8">
        <f>SUMIFS(VGSales[Global_Sales],VGSales[Name],A4929)</f>
        <v>0.32</v>
      </c>
    </row>
    <row r="4930" spans="1:4" s="8" customFormat="1" x14ac:dyDescent="0.25">
      <c r="A4930" s="8" t="str">
        <v>Dynasty Warriors: Gundam Reborn</v>
      </c>
      <c r="B4930" s="8" cm="1">
        <f t="array" ref="B4930">SUM(1*(VGSales[Name]=A4930))</f>
        <v>2</v>
      </c>
      <c r="C4930" s="8" cm="1">
        <f t="array" ref="C4930">ROWS(_xlfn.UNIQUE(_xlfn._xlws.FILTER(VGSales[Genre],VGSales[Name]=A4930)))</f>
        <v>1</v>
      </c>
      <c r="D4930" s="8">
        <f>SUMIFS(VGSales[Global_Sales],VGSales[Name],A4930)</f>
        <v>0.36</v>
      </c>
    </row>
    <row r="4931" spans="1:4" s="8" customFormat="1" x14ac:dyDescent="0.25">
      <c r="A4931" s="8" t="str">
        <v>Carnival Island</v>
      </c>
      <c r="B4931" s="8" cm="1">
        <f t="array" ref="B4931">SUM(1*(VGSales[Name]=A4931))</f>
        <v>1</v>
      </c>
      <c r="C4931" s="8" cm="1">
        <f t="array" ref="C4931">ROWS(_xlfn.UNIQUE(_xlfn._xlws.FILTER(VGSales[Genre],VGSales[Name]=A4931)))</f>
        <v>1</v>
      </c>
      <c r="D4931" s="8">
        <f>SUMIFS(VGSales[Global_Sales],VGSales[Name],A4931)</f>
        <v>0.23</v>
      </c>
    </row>
    <row r="4932" spans="1:4" s="8" customFormat="1" x14ac:dyDescent="0.25">
      <c r="A4932" s="8" t="str">
        <v>Jeremy McGrath Supercross World</v>
      </c>
      <c r="B4932" s="8" cm="1">
        <f t="array" ref="B4932">SUM(1*(VGSales[Name]=A4932))</f>
        <v>2</v>
      </c>
      <c r="C4932" s="8" cm="1">
        <f t="array" ref="C4932">ROWS(_xlfn.UNIQUE(_xlfn._xlws.FILTER(VGSales[Genre],VGSales[Name]=A4932)))</f>
        <v>1</v>
      </c>
      <c r="D4932" s="8">
        <f>SUMIFS(VGSales[Global_Sales],VGSales[Name],A4932)</f>
        <v>0.35</v>
      </c>
    </row>
    <row r="4933" spans="1:4" s="8" customFormat="1" x14ac:dyDescent="0.25">
      <c r="A4933" s="8" t="str">
        <v>M&amp;M's Kart Racing</v>
      </c>
      <c r="B4933" s="8" cm="1">
        <f t="array" ref="B4933">SUM(1*(VGSales[Name]=A4933))</f>
        <v>2</v>
      </c>
      <c r="C4933" s="8" cm="1">
        <f t="array" ref="C4933">ROWS(_xlfn.UNIQUE(_xlfn._xlws.FILTER(VGSales[Genre],VGSales[Name]=A4933)))</f>
        <v>1</v>
      </c>
      <c r="D4933" s="8">
        <f>SUMIFS(VGSales[Global_Sales],VGSales[Name],A4933)</f>
        <v>0.35</v>
      </c>
    </row>
    <row r="4934" spans="1:4" s="8" customFormat="1" x14ac:dyDescent="0.25">
      <c r="A4934" s="8" t="str">
        <v>Rock Band Track Pack: Classic Rock</v>
      </c>
      <c r="B4934" s="8" cm="1">
        <f t="array" ref="B4934">SUM(1*(VGSales[Name]=A4934))</f>
        <v>4</v>
      </c>
      <c r="C4934" s="8" cm="1">
        <f t="array" ref="C4934">ROWS(_xlfn.UNIQUE(_xlfn._xlws.FILTER(VGSales[Genre],VGSales[Name]=A4934)))</f>
        <v>1</v>
      </c>
      <c r="D4934" s="8">
        <f>SUMIFS(VGSales[Global_Sales],VGSales[Name],A4934)</f>
        <v>0.6100000000000001</v>
      </c>
    </row>
    <row r="4935" spans="1:4" s="8" customFormat="1" x14ac:dyDescent="0.25">
      <c r="A4935" s="8" t="str">
        <v>The Scorpion King: Rise of the Akkadian</v>
      </c>
      <c r="B4935" s="8" cm="1">
        <f t="array" ref="B4935">SUM(1*(VGSales[Name]=A4935))</f>
        <v>2</v>
      </c>
      <c r="C4935" s="8" cm="1">
        <f t="array" ref="C4935">ROWS(_xlfn.UNIQUE(_xlfn._xlws.FILTER(VGSales[Genre],VGSales[Name]=A4935)))</f>
        <v>1</v>
      </c>
      <c r="D4935" s="8">
        <f>SUMIFS(VGSales[Global_Sales],VGSales[Name],A4935)</f>
        <v>0.34</v>
      </c>
    </row>
    <row r="4936" spans="1:4" s="8" customFormat="1" x14ac:dyDescent="0.25">
      <c r="A4936" s="8" t="str">
        <v>Let's Make a Soccer Team!</v>
      </c>
      <c r="B4936" s="8" cm="1">
        <f t="array" ref="B4936">SUM(1*(VGSales[Name]=A4936))</f>
        <v>1</v>
      </c>
      <c r="C4936" s="8" cm="1">
        <f t="array" ref="C4936">ROWS(_xlfn.UNIQUE(_xlfn._xlws.FILTER(VGSales[Genre],VGSales[Name]=A4936)))</f>
        <v>1</v>
      </c>
      <c r="D4936" s="8">
        <f>SUMIFS(VGSales[Global_Sales],VGSales[Name],A4936)</f>
        <v>0.23</v>
      </c>
    </row>
    <row r="4937" spans="1:4" s="8" customFormat="1" x14ac:dyDescent="0.25">
      <c r="A4937" s="8" t="str">
        <v>All-Star Baseball 2001</v>
      </c>
      <c r="B4937" s="8" cm="1">
        <f t="array" ref="B4937">SUM(1*(VGSales[Name]=A4937))</f>
        <v>1</v>
      </c>
      <c r="C4937" s="8" cm="1">
        <f t="array" ref="C4937">ROWS(_xlfn.UNIQUE(_xlfn._xlws.FILTER(VGSales[Genre],VGSales[Name]=A4937)))</f>
        <v>1</v>
      </c>
      <c r="D4937" s="8">
        <f>SUMIFS(VGSales[Global_Sales],VGSales[Name],A4937)</f>
        <v>0.23</v>
      </c>
    </row>
    <row r="4938" spans="1:4" s="8" customFormat="1" x14ac:dyDescent="0.25">
      <c r="A4938" s="8" t="str">
        <v>Pitfall: The Big Adventure</v>
      </c>
      <c r="B4938" s="8" cm="1">
        <f t="array" ref="B4938">SUM(1*(VGSales[Name]=A4938))</f>
        <v>1</v>
      </c>
      <c r="C4938" s="8" cm="1">
        <f t="array" ref="C4938">ROWS(_xlfn.UNIQUE(_xlfn._xlws.FILTER(VGSales[Genre],VGSales[Name]=A4938)))</f>
        <v>1</v>
      </c>
      <c r="D4938" s="8">
        <f>SUMIFS(VGSales[Global_Sales],VGSales[Name],A4938)</f>
        <v>0.23</v>
      </c>
    </row>
    <row r="4939" spans="1:4" s="8" customFormat="1" x14ac:dyDescent="0.25">
      <c r="A4939" s="8" t="str">
        <v>Worms: Battle Islands</v>
      </c>
      <c r="B4939" s="8" cm="1">
        <f t="array" ref="B4939">SUM(1*(VGSales[Name]=A4939))</f>
        <v>1</v>
      </c>
      <c r="C4939" s="8" cm="1">
        <f t="array" ref="C4939">ROWS(_xlfn.UNIQUE(_xlfn._xlws.FILTER(VGSales[Genre],VGSales[Name]=A4939)))</f>
        <v>1</v>
      </c>
      <c r="D4939" s="8">
        <f>SUMIFS(VGSales[Global_Sales],VGSales[Name],A4939)</f>
        <v>0.23</v>
      </c>
    </row>
    <row r="4940" spans="1:4" s="8" customFormat="1" x14ac:dyDescent="0.25">
      <c r="A4940" s="8" t="str">
        <v>ESPN NHL Hockey</v>
      </c>
      <c r="B4940" s="8" cm="1">
        <f t="array" ref="B4940">SUM(1*(VGSales[Name]=A4940))</f>
        <v>2</v>
      </c>
      <c r="C4940" s="8" cm="1">
        <f t="array" ref="C4940">ROWS(_xlfn.UNIQUE(_xlfn._xlws.FILTER(VGSales[Genre],VGSales[Name]=A4940)))</f>
        <v>1</v>
      </c>
      <c r="D4940" s="8">
        <f>SUMIFS(VGSales[Global_Sales],VGSales[Name],A4940)</f>
        <v>0.34</v>
      </c>
    </row>
    <row r="4941" spans="1:4" s="8" customFormat="1" x14ac:dyDescent="0.25">
      <c r="A4941" s="8" t="str">
        <v>Harvest Moon GB</v>
      </c>
      <c r="B4941" s="8" cm="1">
        <f t="array" ref="B4941">SUM(1*(VGSales[Name]=A4941))</f>
        <v>1</v>
      </c>
      <c r="C4941" s="8" cm="1">
        <f t="array" ref="C4941">ROWS(_xlfn.UNIQUE(_xlfn._xlws.FILTER(VGSales[Genre],VGSales[Name]=A4941)))</f>
        <v>1</v>
      </c>
      <c r="D4941" s="8">
        <f>SUMIFS(VGSales[Global_Sales],VGSales[Name],A4941)</f>
        <v>0.23</v>
      </c>
    </row>
    <row r="4942" spans="1:4" s="8" customFormat="1" x14ac:dyDescent="0.25">
      <c r="A4942" s="8" t="str">
        <v>Imagine: Detective</v>
      </c>
      <c r="B4942" s="8" cm="1">
        <f t="array" ref="B4942">SUM(1*(VGSales[Name]=A4942))</f>
        <v>1</v>
      </c>
      <c r="C4942" s="8" cm="1">
        <f t="array" ref="C4942">ROWS(_xlfn.UNIQUE(_xlfn._xlws.FILTER(VGSales[Genre],VGSales[Name]=A4942)))</f>
        <v>1</v>
      </c>
      <c r="D4942" s="8">
        <f>SUMIFS(VGSales[Global_Sales],VGSales[Name],A4942)</f>
        <v>0.23</v>
      </c>
    </row>
    <row r="4943" spans="1:4" s="8" customFormat="1" x14ac:dyDescent="0.25">
      <c r="A4943" s="8" t="str">
        <v>NCAA GameBreaker 2003</v>
      </c>
      <c r="B4943" s="8" cm="1">
        <f t="array" ref="B4943">SUM(1*(VGSales[Name]=A4943))</f>
        <v>1</v>
      </c>
      <c r="C4943" s="8" cm="1">
        <f t="array" ref="C4943">ROWS(_xlfn.UNIQUE(_xlfn._xlws.FILTER(VGSales[Genre],VGSales[Name]=A4943)))</f>
        <v>1</v>
      </c>
      <c r="D4943" s="8">
        <f>SUMIFS(VGSales[Global_Sales],VGSales[Name],A4943)</f>
        <v>0.23</v>
      </c>
    </row>
    <row r="4944" spans="1:4" s="8" customFormat="1" x14ac:dyDescent="0.25">
      <c r="A4944" s="8" t="str">
        <v>Gundam Battle Assault</v>
      </c>
      <c r="B4944" s="8" cm="1">
        <f t="array" ref="B4944">SUM(1*(VGSales[Name]=A4944))</f>
        <v>1</v>
      </c>
      <c r="C4944" s="8" cm="1">
        <f t="array" ref="C4944">ROWS(_xlfn.UNIQUE(_xlfn._xlws.FILTER(VGSales[Genre],VGSales[Name]=A4944)))</f>
        <v>1</v>
      </c>
      <c r="D4944" s="8">
        <f>SUMIFS(VGSales[Global_Sales],VGSales[Name],A4944)</f>
        <v>0.23</v>
      </c>
    </row>
    <row r="4945" spans="1:4" s="8" customFormat="1" x14ac:dyDescent="0.25">
      <c r="A4945" s="8" t="str">
        <v>Virtua Fighter Kids</v>
      </c>
      <c r="B4945" s="8" cm="1">
        <f t="array" ref="B4945">SUM(1*(VGSales[Name]=A4945))</f>
        <v>1</v>
      </c>
      <c r="C4945" s="8" cm="1">
        <f t="array" ref="C4945">ROWS(_xlfn.UNIQUE(_xlfn._xlws.FILTER(VGSales[Genre],VGSales[Name]=A4945)))</f>
        <v>1</v>
      </c>
      <c r="D4945" s="8">
        <f>SUMIFS(VGSales[Global_Sales],VGSales[Name],A4945)</f>
        <v>0.23</v>
      </c>
    </row>
    <row r="4946" spans="1:4" s="8" customFormat="1" x14ac:dyDescent="0.25">
      <c r="A4946" s="8" t="str">
        <v>Lunar: Silver Star Story</v>
      </c>
      <c r="B4946" s="8" cm="1">
        <f t="array" ref="B4946">SUM(1*(VGSales[Name]=A4946))</f>
        <v>1</v>
      </c>
      <c r="C4946" s="8" cm="1">
        <f t="array" ref="C4946">ROWS(_xlfn.UNIQUE(_xlfn._xlws.FILTER(VGSales[Genre],VGSales[Name]=A4946)))</f>
        <v>1</v>
      </c>
      <c r="D4946" s="8">
        <f>SUMIFS(VGSales[Global_Sales],VGSales[Name],A4946)</f>
        <v>0.23</v>
      </c>
    </row>
    <row r="4947" spans="1:4" s="8" customFormat="1" x14ac:dyDescent="0.25">
      <c r="A4947" s="8" t="str">
        <v>Age of Empires: The Age of Kings</v>
      </c>
      <c r="B4947" s="8" cm="1">
        <f t="array" ref="B4947">SUM(1*(VGSales[Name]=A4947))</f>
        <v>1</v>
      </c>
      <c r="C4947" s="8" cm="1">
        <f t="array" ref="C4947">ROWS(_xlfn.UNIQUE(_xlfn._xlws.FILTER(VGSales[Genre],VGSales[Name]=A4947)))</f>
        <v>1</v>
      </c>
      <c r="D4947" s="8">
        <f>SUMIFS(VGSales[Global_Sales],VGSales[Name],A4947)</f>
        <v>0.23</v>
      </c>
    </row>
    <row r="4948" spans="1:4" s="8" customFormat="1" x14ac:dyDescent="0.25">
      <c r="A4948" s="8" t="str">
        <v>What's Cooking? Jamie Oliver</v>
      </c>
      <c r="B4948" s="8" cm="1">
        <f t="array" ref="B4948">SUM(1*(VGSales[Name]=A4948))</f>
        <v>1</v>
      </c>
      <c r="C4948" s="8" cm="1">
        <f t="array" ref="C4948">ROWS(_xlfn.UNIQUE(_xlfn._xlws.FILTER(VGSales[Genre],VGSales[Name]=A4948)))</f>
        <v>1</v>
      </c>
      <c r="D4948" s="8">
        <f>SUMIFS(VGSales[Global_Sales],VGSales[Name],A4948)</f>
        <v>0.23</v>
      </c>
    </row>
    <row r="4949" spans="1:4" s="8" customFormat="1" x14ac:dyDescent="0.25">
      <c r="A4949" s="8" t="str">
        <v>Tom Clancy's Rainbow Six: Rogue Spear</v>
      </c>
      <c r="B4949" s="8" cm="1">
        <f t="array" ref="B4949">SUM(1*(VGSales[Name]=A4949))</f>
        <v>2</v>
      </c>
      <c r="C4949" s="8" cm="1">
        <f t="array" ref="C4949">ROWS(_xlfn.UNIQUE(_xlfn._xlws.FILTER(VGSales[Genre],VGSales[Name]=A4949)))</f>
        <v>1</v>
      </c>
      <c r="D4949" s="8">
        <f>SUMIFS(VGSales[Global_Sales],VGSales[Name],A4949)</f>
        <v>0.34</v>
      </c>
    </row>
    <row r="4950" spans="1:4" s="8" customFormat="1" x14ac:dyDescent="0.25">
      <c r="A4950" s="8" t="str">
        <v>NHL FaceOff 2001</v>
      </c>
      <c r="B4950" s="8" cm="1">
        <f t="array" ref="B4950">SUM(1*(VGSales[Name]=A4950))</f>
        <v>2</v>
      </c>
      <c r="C4950" s="8" cm="1">
        <f t="array" ref="C4950">ROWS(_xlfn.UNIQUE(_xlfn._xlws.FILTER(VGSales[Genre],VGSales[Name]=A4950)))</f>
        <v>1</v>
      </c>
      <c r="D4950" s="8">
        <f>SUMIFS(VGSales[Global_Sales],VGSales[Name],A4950)</f>
        <v>0.43000000000000005</v>
      </c>
    </row>
    <row r="4951" spans="1:4" s="8" customFormat="1" x14ac:dyDescent="0.25">
      <c r="A4951" s="8" t="str">
        <v>Ultimate Duck Hunting: Hunting &amp; Retrieving Ducks</v>
      </c>
      <c r="B4951" s="8" cm="1">
        <f t="array" ref="B4951">SUM(1*(VGSales[Name]=A4951))</f>
        <v>1</v>
      </c>
      <c r="C4951" s="8" cm="1">
        <f t="array" ref="C4951">ROWS(_xlfn.UNIQUE(_xlfn._xlws.FILTER(VGSales[Genre],VGSales[Name]=A4951)))</f>
        <v>1</v>
      </c>
      <c r="D4951" s="8">
        <f>SUMIFS(VGSales[Global_Sales],VGSales[Name],A4951)</f>
        <v>0.23</v>
      </c>
    </row>
    <row r="4952" spans="1:4" s="8" customFormat="1" x14ac:dyDescent="0.25">
      <c r="A4952" s="8" t="str">
        <v>Yu-Gi-Oh! GX: Duel Academy</v>
      </c>
      <c r="B4952" s="8" cm="1">
        <f t="array" ref="B4952">SUM(1*(VGSales[Name]=A4952))</f>
        <v>1</v>
      </c>
      <c r="C4952" s="8" cm="1">
        <f t="array" ref="C4952">ROWS(_xlfn.UNIQUE(_xlfn._xlws.FILTER(VGSales[Genre],VGSales[Name]=A4952)))</f>
        <v>1</v>
      </c>
      <c r="D4952" s="8">
        <f>SUMIFS(VGSales[Global_Sales],VGSales[Name],A4952)</f>
        <v>0.23</v>
      </c>
    </row>
    <row r="4953" spans="1:4" s="8" customFormat="1" x14ac:dyDescent="0.25">
      <c r="A4953" s="8" t="str">
        <v>Tribes: Aerial Assault</v>
      </c>
      <c r="B4953" s="8" cm="1">
        <f t="array" ref="B4953">SUM(1*(VGSales[Name]=A4953))</f>
        <v>1</v>
      </c>
      <c r="C4953" s="8" cm="1">
        <f t="array" ref="C4953">ROWS(_xlfn.UNIQUE(_xlfn._xlws.FILTER(VGSales[Genre],VGSales[Name]=A4953)))</f>
        <v>1</v>
      </c>
      <c r="D4953" s="8">
        <f>SUMIFS(VGSales[Global_Sales],VGSales[Name],A4953)</f>
        <v>0.23</v>
      </c>
    </row>
    <row r="4954" spans="1:4" s="8" customFormat="1" x14ac:dyDescent="0.25">
      <c r="A4954" s="8" t="str">
        <v>Colony Wars: Vengeance</v>
      </c>
      <c r="B4954" s="8" cm="1">
        <f t="array" ref="B4954">SUM(1*(VGSales[Name]=A4954))</f>
        <v>1</v>
      </c>
      <c r="C4954" s="8" cm="1">
        <f t="array" ref="C4954">ROWS(_xlfn.UNIQUE(_xlfn._xlws.FILTER(VGSales[Genre],VGSales[Name]=A4954)))</f>
        <v>1</v>
      </c>
      <c r="D4954" s="8">
        <f>SUMIFS(VGSales[Global_Sales],VGSales[Name],A4954)</f>
        <v>0.23</v>
      </c>
    </row>
    <row r="4955" spans="1:4" s="8" customFormat="1" x14ac:dyDescent="0.25">
      <c r="A4955" s="8" t="str">
        <v>Last Window: The Secret of Cape West</v>
      </c>
      <c r="B4955" s="8" cm="1">
        <f t="array" ref="B4955">SUM(1*(VGSales[Name]=A4955))</f>
        <v>1</v>
      </c>
      <c r="C4955" s="8" cm="1">
        <f t="array" ref="C4955">ROWS(_xlfn.UNIQUE(_xlfn._xlws.FILTER(VGSales[Genre],VGSales[Name]=A4955)))</f>
        <v>1</v>
      </c>
      <c r="D4955" s="8">
        <f>SUMIFS(VGSales[Global_Sales],VGSales[Name],A4955)</f>
        <v>0.23</v>
      </c>
    </row>
    <row r="4956" spans="1:4" s="8" customFormat="1" x14ac:dyDescent="0.25">
      <c r="A4956" s="8" t="str">
        <v>Yu-Gi-Oh! GX: Tag Force 3</v>
      </c>
      <c r="B4956" s="8" cm="1">
        <f t="array" ref="B4956">SUM(1*(VGSales[Name]=A4956))</f>
        <v>1</v>
      </c>
      <c r="C4956" s="8" cm="1">
        <f t="array" ref="C4956">ROWS(_xlfn.UNIQUE(_xlfn._xlws.FILTER(VGSales[Genre],VGSales[Name]=A4956)))</f>
        <v>1</v>
      </c>
      <c r="D4956" s="8">
        <f>SUMIFS(VGSales[Global_Sales],VGSales[Name],A4956)</f>
        <v>0.23</v>
      </c>
    </row>
    <row r="4957" spans="1:4" s="8" customFormat="1" x14ac:dyDescent="0.25">
      <c r="A4957" s="8" t="str">
        <v>I Love Horses</v>
      </c>
      <c r="B4957" s="8" cm="1">
        <f t="array" ref="B4957">SUM(1*(VGSales[Name]=A4957))</f>
        <v>1</v>
      </c>
      <c r="C4957" s="8" cm="1">
        <f t="array" ref="C4957">ROWS(_xlfn.UNIQUE(_xlfn._xlws.FILTER(VGSales[Genre],VGSales[Name]=A4957)))</f>
        <v>1</v>
      </c>
      <c r="D4957" s="8">
        <f>SUMIFS(VGSales[Global_Sales],VGSales[Name],A4957)</f>
        <v>0.23</v>
      </c>
    </row>
    <row r="4958" spans="1:4" s="8" customFormat="1" x14ac:dyDescent="0.25">
      <c r="A4958" s="8" t="str">
        <v>Karaoke Revolution Glee 2: Road to Regionals</v>
      </c>
      <c r="B4958" s="8" cm="1">
        <f t="array" ref="B4958">SUM(1*(VGSales[Name]=A4958))</f>
        <v>1</v>
      </c>
      <c r="C4958" s="8" cm="1">
        <f t="array" ref="C4958">ROWS(_xlfn.UNIQUE(_xlfn._xlws.FILTER(VGSales[Genre],VGSales[Name]=A4958)))</f>
        <v>1</v>
      </c>
      <c r="D4958" s="8">
        <f>SUMIFS(VGSales[Global_Sales],VGSales[Name],A4958)</f>
        <v>0.23</v>
      </c>
    </row>
    <row r="4959" spans="1:4" s="8" customFormat="1" x14ac:dyDescent="0.25">
      <c r="A4959" s="8" t="str">
        <v>The King of Fighters '95 (CD)</v>
      </c>
      <c r="B4959" s="8" cm="1">
        <f t="array" ref="B4959">SUM(1*(VGSales[Name]=A4959))</f>
        <v>1</v>
      </c>
      <c r="C4959" s="8" cm="1">
        <f t="array" ref="C4959">ROWS(_xlfn.UNIQUE(_xlfn._xlws.FILTER(VGSales[Genre],VGSales[Name]=A4959)))</f>
        <v>1</v>
      </c>
      <c r="D4959" s="8">
        <f>SUMIFS(VGSales[Global_Sales],VGSales[Name],A4959)</f>
        <v>0.23</v>
      </c>
    </row>
    <row r="4960" spans="1:4" s="8" customFormat="1" x14ac:dyDescent="0.25">
      <c r="A4960" s="8" t="str">
        <v>Perfect Weapon</v>
      </c>
      <c r="B4960" s="8" cm="1">
        <f t="array" ref="B4960">SUM(1*(VGSales[Name]=A4960))</f>
        <v>1</v>
      </c>
      <c r="C4960" s="8" cm="1">
        <f t="array" ref="C4960">ROWS(_xlfn.UNIQUE(_xlfn._xlws.FILTER(VGSales[Genre],VGSales[Name]=A4960)))</f>
        <v>1</v>
      </c>
      <c r="D4960" s="8">
        <f>SUMIFS(VGSales[Global_Sales],VGSales[Name],A4960)</f>
        <v>0.23</v>
      </c>
    </row>
    <row r="4961" spans="1:4" s="8" customFormat="1" x14ac:dyDescent="0.25">
      <c r="A4961" s="8" t="str">
        <v>Luminous Arc 2</v>
      </c>
      <c r="B4961" s="8" cm="1">
        <f t="array" ref="B4961">SUM(1*(VGSales[Name]=A4961))</f>
        <v>1</v>
      </c>
      <c r="C4961" s="8" cm="1">
        <f t="array" ref="C4961">ROWS(_xlfn.UNIQUE(_xlfn._xlws.FILTER(VGSales[Genre],VGSales[Name]=A4961)))</f>
        <v>1</v>
      </c>
      <c r="D4961" s="8">
        <f>SUMIFS(VGSales[Global_Sales],VGSales[Name],A4961)</f>
        <v>0.23</v>
      </c>
    </row>
    <row r="4962" spans="1:4" s="8" customFormat="1" x14ac:dyDescent="0.25">
      <c r="A4962" s="8" t="str">
        <v>Deadly Creatures</v>
      </c>
      <c r="B4962" s="8" cm="1">
        <f t="array" ref="B4962">SUM(1*(VGSales[Name]=A4962))</f>
        <v>1</v>
      </c>
      <c r="C4962" s="8" cm="1">
        <f t="array" ref="C4962">ROWS(_xlfn.UNIQUE(_xlfn._xlws.FILTER(VGSales[Genre],VGSales[Name]=A4962)))</f>
        <v>1</v>
      </c>
      <c r="D4962" s="8">
        <f>SUMIFS(VGSales[Global_Sales],VGSales[Name],A4962)</f>
        <v>0.23</v>
      </c>
    </row>
    <row r="4963" spans="1:4" s="8" customFormat="1" x14ac:dyDescent="0.25">
      <c r="A4963" s="8" t="str">
        <v>Airblade</v>
      </c>
      <c r="B4963" s="8" cm="1">
        <f t="array" ref="B4963">SUM(1*(VGSales[Name]=A4963))</f>
        <v>1</v>
      </c>
      <c r="C4963" s="8" cm="1">
        <f t="array" ref="C4963">ROWS(_xlfn.UNIQUE(_xlfn._xlws.FILTER(VGSales[Genre],VGSales[Name]=A4963)))</f>
        <v>1</v>
      </c>
      <c r="D4963" s="8">
        <f>SUMIFS(VGSales[Global_Sales],VGSales[Name],A4963)</f>
        <v>0.23</v>
      </c>
    </row>
    <row r="4964" spans="1:4" s="8" customFormat="1" x14ac:dyDescent="0.25">
      <c r="A4964" s="8" t="str">
        <v>Mega Man &amp; Bass</v>
      </c>
      <c r="B4964" s="8" cm="1">
        <f t="array" ref="B4964">SUM(1*(VGSales[Name]=A4964))</f>
        <v>1</v>
      </c>
      <c r="C4964" s="8" cm="1">
        <f t="array" ref="C4964">ROWS(_xlfn.UNIQUE(_xlfn._xlws.FILTER(VGSales[Genre],VGSales[Name]=A4964)))</f>
        <v>1</v>
      </c>
      <c r="D4964" s="8">
        <f>SUMIFS(VGSales[Global_Sales],VGSales[Name],A4964)</f>
        <v>0.23</v>
      </c>
    </row>
    <row r="4965" spans="1:4" s="8" customFormat="1" x14ac:dyDescent="0.25">
      <c r="A4965" s="8" t="str">
        <v>NBA Live 15</v>
      </c>
      <c r="B4965" s="8" cm="1">
        <f t="array" ref="B4965">SUM(1*(VGSales[Name]=A4965))</f>
        <v>2</v>
      </c>
      <c r="C4965" s="8" cm="1">
        <f t="array" ref="C4965">ROWS(_xlfn.UNIQUE(_xlfn._xlws.FILTER(VGSales[Genre],VGSales[Name]=A4965)))</f>
        <v>1</v>
      </c>
      <c r="D4965" s="8">
        <f>SUMIFS(VGSales[Global_Sales],VGSales[Name],A4965)</f>
        <v>0.43000000000000005</v>
      </c>
    </row>
    <row r="4966" spans="1:4" s="8" customFormat="1" x14ac:dyDescent="0.25">
      <c r="A4966" s="8" t="str">
        <v>Puss in Boots</v>
      </c>
      <c r="B4966" s="8" cm="1">
        <f t="array" ref="B4966">SUM(1*(VGSales[Name]=A4966))</f>
        <v>4</v>
      </c>
      <c r="C4966" s="8" cm="1">
        <f t="array" ref="C4966">ROWS(_xlfn.UNIQUE(_xlfn._xlws.FILTER(VGSales[Genre],VGSales[Name]=A4966)))</f>
        <v>1</v>
      </c>
      <c r="D4966" s="8">
        <f>SUMIFS(VGSales[Global_Sales],VGSales[Name],A4966)</f>
        <v>0.65</v>
      </c>
    </row>
    <row r="4967" spans="1:4" s="8" customFormat="1" x14ac:dyDescent="0.25">
      <c r="A4967" s="8" t="str">
        <v>Family Fest presents: Movie Games</v>
      </c>
      <c r="B4967" s="8" cm="1">
        <f t="array" ref="B4967">SUM(1*(VGSales[Name]=A4967))</f>
        <v>1</v>
      </c>
      <c r="C4967" s="8" cm="1">
        <f t="array" ref="C4967">ROWS(_xlfn.UNIQUE(_xlfn._xlws.FILTER(VGSales[Genre],VGSales[Name]=A4967)))</f>
        <v>1</v>
      </c>
      <c r="D4967" s="8">
        <f>SUMIFS(VGSales[Global_Sales],VGSales[Name],A4967)</f>
        <v>0.23</v>
      </c>
    </row>
    <row r="4968" spans="1:4" s="8" customFormat="1" x14ac:dyDescent="0.25">
      <c r="A4968" s="8" t="str">
        <v>AKB1/149: Love Election</v>
      </c>
      <c r="B4968" s="8" cm="1">
        <f t="array" ref="B4968">SUM(1*(VGSales[Name]=A4968))</f>
        <v>3</v>
      </c>
      <c r="C4968" s="8" cm="1">
        <f t="array" ref="C4968">ROWS(_xlfn.UNIQUE(_xlfn._xlws.FILTER(VGSales[Genre],VGSales[Name]=A4968)))</f>
        <v>1</v>
      </c>
      <c r="D4968" s="8">
        <f>SUMIFS(VGSales[Global_Sales],VGSales[Name],A4968)</f>
        <v>0.38</v>
      </c>
    </row>
    <row r="4969" spans="1:4" s="8" customFormat="1" x14ac:dyDescent="0.25">
      <c r="A4969" s="8" t="str">
        <v>Tetris 2 (weekly jp sales)</v>
      </c>
      <c r="B4969" s="8" cm="1">
        <f t="array" ref="B4969">SUM(1*(VGSales[Name]=A4969))</f>
        <v>1</v>
      </c>
      <c r="C4969" s="8" cm="1">
        <f t="array" ref="C4969">ROWS(_xlfn.UNIQUE(_xlfn._xlws.FILTER(VGSales[Genre],VGSales[Name]=A4969)))</f>
        <v>1</v>
      </c>
      <c r="D4969" s="8">
        <f>SUMIFS(VGSales[Global_Sales],VGSales[Name],A4969)</f>
        <v>0.23</v>
      </c>
    </row>
    <row r="4970" spans="1:4" s="8" customFormat="1" x14ac:dyDescent="0.25">
      <c r="A4970" s="8" t="str">
        <v>Pro Yakyuu Team o Tsukurou! 2</v>
      </c>
      <c r="B4970" s="8" cm="1">
        <f t="array" ref="B4970">SUM(1*(VGSales[Name]=A4970))</f>
        <v>2</v>
      </c>
      <c r="C4970" s="8" cm="1">
        <f t="array" ref="C4970">ROWS(_xlfn.UNIQUE(_xlfn._xlws.FILTER(VGSales[Genre],VGSales[Name]=A4970)))</f>
        <v>1</v>
      </c>
      <c r="D4970" s="8">
        <f>SUMIFS(VGSales[Global_Sales],VGSales[Name],A4970)</f>
        <v>0.34</v>
      </c>
    </row>
    <row r="4971" spans="1:4" s="8" customFormat="1" x14ac:dyDescent="0.25">
      <c r="A4971" s="8" t="str">
        <v>Musou Orochi Z</v>
      </c>
      <c r="B4971" s="8" cm="1">
        <f t="array" ref="B4971">SUM(1*(VGSales[Name]=A4971))</f>
        <v>1</v>
      </c>
      <c r="C4971" s="8" cm="1">
        <f t="array" ref="C4971">ROWS(_xlfn.UNIQUE(_xlfn._xlws.FILTER(VGSales[Genre],VGSales[Name]=A4971)))</f>
        <v>1</v>
      </c>
      <c r="D4971" s="8">
        <f>SUMIFS(VGSales[Global_Sales],VGSales[Name],A4971)</f>
        <v>0.23</v>
      </c>
    </row>
    <row r="4972" spans="1:4" s="8" customFormat="1" x14ac:dyDescent="0.25">
      <c r="A4972" s="8" t="str">
        <v>World Series of Poker 2008: Battle for the Bracelets</v>
      </c>
      <c r="B4972" s="8" cm="1">
        <f t="array" ref="B4972">SUM(1*(VGSales[Name]=A4972))</f>
        <v>5</v>
      </c>
      <c r="C4972" s="8" cm="1">
        <f t="array" ref="C4972">ROWS(_xlfn.UNIQUE(_xlfn._xlws.FILTER(VGSales[Genre],VGSales[Name]=A4972)))</f>
        <v>1</v>
      </c>
      <c r="D4972" s="8">
        <f>SUMIFS(VGSales[Global_Sales],VGSales[Name],A4972)</f>
        <v>0.49000000000000005</v>
      </c>
    </row>
    <row r="4973" spans="1:4" s="8" customFormat="1" x14ac:dyDescent="0.25">
      <c r="A4973" s="8" t="str">
        <v>Naruto Shippuden: Ninja Council 4</v>
      </c>
      <c r="B4973" s="8" cm="1">
        <f t="array" ref="B4973">SUM(1*(VGSales[Name]=A4973))</f>
        <v>1</v>
      </c>
      <c r="C4973" s="8" cm="1">
        <f t="array" ref="C4973">ROWS(_xlfn.UNIQUE(_xlfn._xlws.FILTER(VGSales[Genre],VGSales[Name]=A4973)))</f>
        <v>1</v>
      </c>
      <c r="D4973" s="8">
        <f>SUMIFS(VGSales[Global_Sales],VGSales[Name],A4973)</f>
        <v>0.23</v>
      </c>
    </row>
    <row r="4974" spans="1:4" s="8" customFormat="1" x14ac:dyDescent="0.25">
      <c r="A4974" s="8" t="str">
        <v>Genji: Dawn of the Samurai</v>
      </c>
      <c r="B4974" s="8" cm="1">
        <f t="array" ref="B4974">SUM(1*(VGSales[Name]=A4974))</f>
        <v>1</v>
      </c>
      <c r="C4974" s="8" cm="1">
        <f t="array" ref="C4974">ROWS(_xlfn.UNIQUE(_xlfn._xlws.FILTER(VGSales[Genre],VGSales[Name]=A4974)))</f>
        <v>1</v>
      </c>
      <c r="D4974" s="8">
        <f>SUMIFS(VGSales[Global_Sales],VGSales[Name],A4974)</f>
        <v>0.23</v>
      </c>
    </row>
    <row r="4975" spans="1:4" s="8" customFormat="1" x14ac:dyDescent="0.25">
      <c r="A4975" s="8" t="str">
        <v>Rocket League</v>
      </c>
      <c r="B4975" s="8" cm="1">
        <f t="array" ref="B4975">SUM(1*(VGSales[Name]=A4975))</f>
        <v>3</v>
      </c>
      <c r="C4975" s="8" cm="1">
        <f t="array" ref="C4975">ROWS(_xlfn.UNIQUE(_xlfn._xlws.FILTER(VGSales[Genre],VGSales[Name]=A4975)))</f>
        <v>1</v>
      </c>
      <c r="D4975" s="8">
        <f>SUMIFS(VGSales[Global_Sales],VGSales[Name],A4975)</f>
        <v>0.37</v>
      </c>
    </row>
    <row r="4976" spans="1:4" s="8" customFormat="1" x14ac:dyDescent="0.25">
      <c r="A4976" s="8" t="str">
        <v>The Idolm@ster SP: Wandering Star / Perfect Sun / Missing Moon</v>
      </c>
      <c r="B4976" s="8" cm="1">
        <f t="array" ref="B4976">SUM(1*(VGSales[Name]=A4976))</f>
        <v>1</v>
      </c>
      <c r="C4976" s="8" cm="1">
        <f t="array" ref="C4976">ROWS(_xlfn.UNIQUE(_xlfn._xlws.FILTER(VGSales[Genre],VGSales[Name]=A4976)))</f>
        <v>1</v>
      </c>
      <c r="D4976" s="8">
        <f>SUMIFS(VGSales[Global_Sales],VGSales[Name],A4976)</f>
        <v>0.23</v>
      </c>
    </row>
    <row r="4977" spans="1:4" s="8" customFormat="1" x14ac:dyDescent="0.25">
      <c r="A4977" s="8" t="str">
        <v>Critical Depth</v>
      </c>
      <c r="B4977" s="8" cm="1">
        <f t="array" ref="B4977">SUM(1*(VGSales[Name]=A4977))</f>
        <v>1</v>
      </c>
      <c r="C4977" s="8" cm="1">
        <f t="array" ref="C4977">ROWS(_xlfn.UNIQUE(_xlfn._xlws.FILTER(VGSales[Genre],VGSales[Name]=A4977)))</f>
        <v>1</v>
      </c>
      <c r="D4977" s="8">
        <f>SUMIFS(VGSales[Global_Sales],VGSales[Name],A4977)</f>
        <v>0.23</v>
      </c>
    </row>
    <row r="4978" spans="1:4" s="8" customFormat="1" x14ac:dyDescent="0.25">
      <c r="A4978" s="8" t="str">
        <v>Tales of VS.</v>
      </c>
      <c r="B4978" s="8" cm="1">
        <f t="array" ref="B4978">SUM(1*(VGSales[Name]=A4978))</f>
        <v>1</v>
      </c>
      <c r="C4978" s="8" cm="1">
        <f t="array" ref="C4978">ROWS(_xlfn.UNIQUE(_xlfn._xlws.FILTER(VGSales[Genre],VGSales[Name]=A4978)))</f>
        <v>1</v>
      </c>
      <c r="D4978" s="8">
        <f>SUMIFS(VGSales[Global_Sales],VGSales[Name],A4978)</f>
        <v>0.23</v>
      </c>
    </row>
    <row r="4979" spans="1:4" s="8" customFormat="1" x14ac:dyDescent="0.25">
      <c r="A4979" s="8" t="str">
        <v>Saka-Tsuku DS: Touch and Direct</v>
      </c>
      <c r="B4979" s="8" cm="1">
        <f t="array" ref="B4979">SUM(1*(VGSales[Name]=A4979))</f>
        <v>1</v>
      </c>
      <c r="C4979" s="8" cm="1">
        <f t="array" ref="C4979">ROWS(_xlfn.UNIQUE(_xlfn._xlws.FILTER(VGSales[Genre],VGSales[Name]=A4979)))</f>
        <v>1</v>
      </c>
      <c r="D4979" s="8">
        <f>SUMIFS(VGSales[Global_Sales],VGSales[Name],A4979)</f>
        <v>0.23</v>
      </c>
    </row>
    <row r="4980" spans="1:4" s="8" customFormat="1" x14ac:dyDescent="0.25">
      <c r="A4980" s="8" t="str">
        <v>Super Swing Golf</v>
      </c>
      <c r="B4980" s="8" cm="1">
        <f t="array" ref="B4980">SUM(1*(VGSales[Name]=A4980))</f>
        <v>1</v>
      </c>
      <c r="C4980" s="8" cm="1">
        <f t="array" ref="C4980">ROWS(_xlfn.UNIQUE(_xlfn._xlws.FILTER(VGSales[Genre],VGSales[Name]=A4980)))</f>
        <v>1</v>
      </c>
      <c r="D4980" s="8">
        <f>SUMIFS(VGSales[Global_Sales],VGSales[Name],A4980)</f>
        <v>0.23</v>
      </c>
    </row>
    <row r="4981" spans="1:4" s="8" customFormat="1" x14ac:dyDescent="0.25">
      <c r="A4981" s="8" t="str">
        <v>The Italian Job</v>
      </c>
      <c r="B4981" s="8" cm="1">
        <f t="array" ref="B4981">SUM(1*(VGSales[Name]=A4981))</f>
        <v>3</v>
      </c>
      <c r="C4981" s="8" cm="1">
        <f t="array" ref="C4981">ROWS(_xlfn.UNIQUE(_xlfn._xlws.FILTER(VGSales[Genre],VGSales[Name]=A4981)))</f>
        <v>1</v>
      </c>
      <c r="D4981" s="8">
        <f>SUMIFS(VGSales[Global_Sales],VGSales[Name],A4981)</f>
        <v>0.33999999999999997</v>
      </c>
    </row>
    <row r="4982" spans="1:4" s="8" customFormat="1" x14ac:dyDescent="0.25">
      <c r="A4982" s="8" t="str">
        <v>Mega Man Battle Network 5: Team Colonel / Protoman</v>
      </c>
      <c r="B4982" s="8" cm="1">
        <f t="array" ref="B4982">SUM(1*(VGSales[Name]=A4982))</f>
        <v>1</v>
      </c>
      <c r="C4982" s="8" cm="1">
        <f t="array" ref="C4982">ROWS(_xlfn.UNIQUE(_xlfn._xlws.FILTER(VGSales[Genre],VGSales[Name]=A4982)))</f>
        <v>1</v>
      </c>
      <c r="D4982" s="8">
        <f>SUMIFS(VGSales[Global_Sales],VGSales[Name],A4982)</f>
        <v>0.23</v>
      </c>
    </row>
    <row r="4983" spans="1:4" s="8" customFormat="1" x14ac:dyDescent="0.25">
      <c r="A4983" s="8" t="str">
        <v>Barbie and the Three Musketeers</v>
      </c>
      <c r="B4983" s="8" cm="1">
        <f t="array" ref="B4983">SUM(1*(VGSales[Name]=A4983))</f>
        <v>2</v>
      </c>
      <c r="C4983" s="8" cm="1">
        <f t="array" ref="C4983">ROWS(_xlfn.UNIQUE(_xlfn._xlws.FILTER(VGSales[Genre],VGSales[Name]=A4983)))</f>
        <v>1</v>
      </c>
      <c r="D4983" s="8">
        <f>SUMIFS(VGSales[Global_Sales],VGSales[Name],A4983)</f>
        <v>0.36</v>
      </c>
    </row>
    <row r="4984" spans="1:4" s="8" customFormat="1" x14ac:dyDescent="0.25">
      <c r="A4984" s="8" t="str">
        <v>Star Ocean</v>
      </c>
      <c r="B4984" s="8" cm="1">
        <f t="array" ref="B4984">SUM(1*(VGSales[Name]=A4984))</f>
        <v>1</v>
      </c>
      <c r="C4984" s="8" cm="1">
        <f t="array" ref="C4984">ROWS(_xlfn.UNIQUE(_xlfn._xlws.FILTER(VGSales[Genre],VGSales[Name]=A4984)))</f>
        <v>1</v>
      </c>
      <c r="D4984" s="8">
        <f>SUMIFS(VGSales[Global_Sales],VGSales[Name],A4984)</f>
        <v>0.23</v>
      </c>
    </row>
    <row r="4985" spans="1:4" s="8" customFormat="1" x14ac:dyDescent="0.25">
      <c r="A4985" s="8" t="str">
        <v>Naruto: Ninja Council 2 European Version</v>
      </c>
      <c r="B4985" s="8" cm="1">
        <f t="array" ref="B4985">SUM(1*(VGSales[Name]=A4985))</f>
        <v>1</v>
      </c>
      <c r="C4985" s="8" cm="1">
        <f t="array" ref="C4985">ROWS(_xlfn.UNIQUE(_xlfn._xlws.FILTER(VGSales[Genre],VGSales[Name]=A4985)))</f>
        <v>1</v>
      </c>
      <c r="D4985" s="8">
        <f>SUMIFS(VGSales[Global_Sales],VGSales[Name],A4985)</f>
        <v>0.23</v>
      </c>
    </row>
    <row r="4986" spans="1:4" s="8" customFormat="1" x14ac:dyDescent="0.25">
      <c r="A4986" s="8" t="str">
        <v>Soldier of Fortune II: Double Helix</v>
      </c>
      <c r="B4986" s="8" cm="1">
        <f t="array" ref="B4986">SUM(1*(VGSales[Name]=A4986))</f>
        <v>1</v>
      </c>
      <c r="C4986" s="8" cm="1">
        <f t="array" ref="C4986">ROWS(_xlfn.UNIQUE(_xlfn._xlws.FILTER(VGSales[Genre],VGSales[Name]=A4986)))</f>
        <v>1</v>
      </c>
      <c r="D4986" s="8">
        <f>SUMIFS(VGSales[Global_Sales],VGSales[Name],A4986)</f>
        <v>0.23</v>
      </c>
    </row>
    <row r="4987" spans="1:4" s="8" customFormat="1" x14ac:dyDescent="0.25">
      <c r="A4987" s="8" t="str">
        <v>Final Fantasy XI: Treasures of Aht Urhgan</v>
      </c>
      <c r="B4987" s="8" cm="1">
        <f t="array" ref="B4987">SUM(1*(VGSales[Name]=A4987))</f>
        <v>1</v>
      </c>
      <c r="C4987" s="8" cm="1">
        <f t="array" ref="C4987">ROWS(_xlfn.UNIQUE(_xlfn._xlws.FILTER(VGSales[Genre],VGSales[Name]=A4987)))</f>
        <v>1</v>
      </c>
      <c r="D4987" s="8">
        <f>SUMIFS(VGSales[Global_Sales],VGSales[Name],A4987)</f>
        <v>0.23</v>
      </c>
    </row>
    <row r="4988" spans="1:4" s="8" customFormat="1" x14ac:dyDescent="0.25">
      <c r="A4988" s="8" t="str">
        <v>Alundra</v>
      </c>
      <c r="B4988" s="8" cm="1">
        <f t="array" ref="B4988">SUM(1*(VGSales[Name]=A4988))</f>
        <v>1</v>
      </c>
      <c r="C4988" s="8" cm="1">
        <f t="array" ref="C4988">ROWS(_xlfn.UNIQUE(_xlfn._xlws.FILTER(VGSales[Genre],VGSales[Name]=A4988)))</f>
        <v>1</v>
      </c>
      <c r="D4988" s="8">
        <f>SUMIFS(VGSales[Global_Sales],VGSales[Name],A4988)</f>
        <v>0.23</v>
      </c>
    </row>
    <row r="4989" spans="1:4" s="8" customFormat="1" x14ac:dyDescent="0.25">
      <c r="A4989" s="8" t="str">
        <v>World Soccer Winning Eleven 2010: Aoki Samurai no Chousen</v>
      </c>
      <c r="B4989" s="8" cm="1">
        <f t="array" ref="B4989">SUM(1*(VGSales[Name]=A4989))</f>
        <v>3</v>
      </c>
      <c r="C4989" s="8" cm="1">
        <f t="array" ref="C4989">ROWS(_xlfn.UNIQUE(_xlfn._xlws.FILTER(VGSales[Genre],VGSales[Name]=A4989)))</f>
        <v>1</v>
      </c>
      <c r="D4989" s="8">
        <f>SUMIFS(VGSales[Global_Sales],VGSales[Name],A4989)</f>
        <v>0.48</v>
      </c>
    </row>
    <row r="4990" spans="1:4" s="8" customFormat="1" x14ac:dyDescent="0.25">
      <c r="A4990" s="8" t="str">
        <v>Super R-Type</v>
      </c>
      <c r="B4990" s="8" cm="1">
        <f t="array" ref="B4990">SUM(1*(VGSales[Name]=A4990))</f>
        <v>1</v>
      </c>
      <c r="C4990" s="8" cm="1">
        <f t="array" ref="C4990">ROWS(_xlfn.UNIQUE(_xlfn._xlws.FILTER(VGSales[Genre],VGSales[Name]=A4990)))</f>
        <v>1</v>
      </c>
      <c r="D4990" s="8">
        <f>SUMIFS(VGSales[Global_Sales],VGSales[Name],A4990)</f>
        <v>0.23</v>
      </c>
    </row>
    <row r="4991" spans="1:4" s="8" customFormat="1" x14ac:dyDescent="0.25">
      <c r="A4991" s="8" t="str">
        <v>Rampage 2: Universal Tour</v>
      </c>
      <c r="B4991" s="8" cm="1">
        <f t="array" ref="B4991">SUM(1*(VGSales[Name]=A4991))</f>
        <v>2</v>
      </c>
      <c r="C4991" s="8" cm="1">
        <f t="array" ref="C4991">ROWS(_xlfn.UNIQUE(_xlfn._xlws.FILTER(VGSales[Genre],VGSales[Name]=A4991)))</f>
        <v>1</v>
      </c>
      <c r="D4991" s="8">
        <f>SUMIFS(VGSales[Global_Sales],VGSales[Name],A4991)</f>
        <v>0.45</v>
      </c>
    </row>
    <row r="4992" spans="1:4" s="8" customFormat="1" x14ac:dyDescent="0.25">
      <c r="A4992" s="8" t="str">
        <v>BlowOut</v>
      </c>
      <c r="B4992" s="8" cm="1">
        <f t="array" ref="B4992">SUM(1*(VGSales[Name]=A4992))</f>
        <v>2</v>
      </c>
      <c r="C4992" s="8" cm="1">
        <f t="array" ref="C4992">ROWS(_xlfn.UNIQUE(_xlfn._xlws.FILTER(VGSales[Genre],VGSales[Name]=A4992)))</f>
        <v>1</v>
      </c>
      <c r="D4992" s="8">
        <f>SUMIFS(VGSales[Global_Sales],VGSales[Name],A4992)</f>
        <v>0.28000000000000003</v>
      </c>
    </row>
    <row r="4993" spans="1:4" s="8" customFormat="1" x14ac:dyDescent="0.25">
      <c r="A4993" s="8" t="str">
        <v>NFL Blitz Pro</v>
      </c>
      <c r="B4993" s="8" cm="1">
        <f t="array" ref="B4993">SUM(1*(VGSales[Name]=A4993))</f>
        <v>3</v>
      </c>
      <c r="C4993" s="8" cm="1">
        <f t="array" ref="C4993">ROWS(_xlfn.UNIQUE(_xlfn._xlws.FILTER(VGSales[Genre],VGSales[Name]=A4993)))</f>
        <v>1</v>
      </c>
      <c r="D4993" s="8">
        <f>SUMIFS(VGSales[Global_Sales],VGSales[Name],A4993)</f>
        <v>0.30000000000000004</v>
      </c>
    </row>
    <row r="4994" spans="1:4" s="8" customFormat="1" x14ac:dyDescent="0.25">
      <c r="A4994" s="8" t="str">
        <v>TRON: Evolution - Battle Grids</v>
      </c>
      <c r="B4994" s="8" cm="1">
        <f t="array" ref="B4994">SUM(1*(VGSales[Name]=A4994))</f>
        <v>1</v>
      </c>
      <c r="C4994" s="8" cm="1">
        <f t="array" ref="C4994">ROWS(_xlfn.UNIQUE(_xlfn._xlws.FILTER(VGSales[Genre],VGSales[Name]=A4994)))</f>
        <v>1</v>
      </c>
      <c r="D4994" s="8">
        <f>SUMIFS(VGSales[Global_Sales],VGSales[Name],A4994)</f>
        <v>0.23</v>
      </c>
    </row>
    <row r="4995" spans="1:4" s="8" customFormat="1" x14ac:dyDescent="0.25">
      <c r="A4995" s="8" t="str">
        <v>The Raiden Project</v>
      </c>
      <c r="B4995" s="8" cm="1">
        <f t="array" ref="B4995">SUM(1*(VGSales[Name]=A4995))</f>
        <v>1</v>
      </c>
      <c r="C4995" s="8" cm="1">
        <f t="array" ref="C4995">ROWS(_xlfn.UNIQUE(_xlfn._xlws.FILTER(VGSales[Genre],VGSales[Name]=A4995)))</f>
        <v>1</v>
      </c>
      <c r="D4995" s="8">
        <f>SUMIFS(VGSales[Global_Sales],VGSales[Name],A4995)</f>
        <v>0.23</v>
      </c>
    </row>
    <row r="4996" spans="1:4" s="8" customFormat="1" x14ac:dyDescent="0.25">
      <c r="A4996" s="8" t="str">
        <v>Hooked! Real Motion Fishing</v>
      </c>
      <c r="B4996" s="8" cm="1">
        <f t="array" ref="B4996">SUM(1*(VGSales[Name]=A4996))</f>
        <v>1</v>
      </c>
      <c r="C4996" s="8" cm="1">
        <f t="array" ref="C4996">ROWS(_xlfn.UNIQUE(_xlfn._xlws.FILTER(VGSales[Genre],VGSales[Name]=A4996)))</f>
        <v>1</v>
      </c>
      <c r="D4996" s="8">
        <f>SUMIFS(VGSales[Global_Sales],VGSales[Name],A4996)</f>
        <v>0.23</v>
      </c>
    </row>
    <row r="4997" spans="1:4" s="8" customFormat="1" x14ac:dyDescent="0.25">
      <c r="A4997" s="8" t="str">
        <v>Pocket Fighter</v>
      </c>
      <c r="B4997" s="8" cm="1">
        <f t="array" ref="B4997">SUM(1*(VGSales[Name]=A4997))</f>
        <v>2</v>
      </c>
      <c r="C4997" s="8" cm="1">
        <f t="array" ref="C4997">ROWS(_xlfn.UNIQUE(_xlfn._xlws.FILTER(VGSales[Genre],VGSales[Name]=A4997)))</f>
        <v>1</v>
      </c>
      <c r="D4997" s="8">
        <f>SUMIFS(VGSales[Global_Sales],VGSales[Name],A4997)</f>
        <v>0.26</v>
      </c>
    </row>
    <row r="4998" spans="1:4" s="8" customFormat="1" x14ac:dyDescent="0.25">
      <c r="A4998" s="8" t="str">
        <v>Bicycle Casino 2005</v>
      </c>
      <c r="B4998" s="8" cm="1">
        <f t="array" ref="B4998">SUM(1*(VGSales[Name]=A4998))</f>
        <v>1</v>
      </c>
      <c r="C4998" s="8" cm="1">
        <f t="array" ref="C4998">ROWS(_xlfn.UNIQUE(_xlfn._xlws.FILTER(VGSales[Genre],VGSales[Name]=A4998)))</f>
        <v>1</v>
      </c>
      <c r="D4998" s="8">
        <f>SUMIFS(VGSales[Global_Sales],VGSales[Name],A4998)</f>
        <v>0.23</v>
      </c>
    </row>
    <row r="4999" spans="1:4" s="8" customFormat="1" x14ac:dyDescent="0.25">
      <c r="A4999" s="8" t="str">
        <v>Valhalla Knights 2</v>
      </c>
      <c r="B4999" s="8" cm="1">
        <f t="array" ref="B4999">SUM(1*(VGSales[Name]=A4999))</f>
        <v>1</v>
      </c>
      <c r="C4999" s="8" cm="1">
        <f t="array" ref="C4999">ROWS(_xlfn.UNIQUE(_xlfn._xlws.FILTER(VGSales[Genre],VGSales[Name]=A4999)))</f>
        <v>1</v>
      </c>
      <c r="D4999" s="8">
        <f>SUMIFS(VGSales[Global_Sales],VGSales[Name],A4999)</f>
        <v>0.23</v>
      </c>
    </row>
    <row r="5000" spans="1:4" s="8" customFormat="1" x14ac:dyDescent="0.25">
      <c r="A5000" s="8" t="str">
        <v>.hack//G.U. Vol.2//Reminisce</v>
      </c>
      <c r="B5000" s="8" cm="1">
        <f t="array" ref="B5000">SUM(1*(VGSales[Name]=A5000))</f>
        <v>1</v>
      </c>
      <c r="C5000" s="8" cm="1">
        <f t="array" ref="C5000">ROWS(_xlfn.UNIQUE(_xlfn._xlws.FILTER(VGSales[Genre],VGSales[Name]=A5000)))</f>
        <v>1</v>
      </c>
      <c r="D5000" s="8">
        <f>SUMIFS(VGSales[Global_Sales],VGSales[Name],A5000)</f>
        <v>0.23</v>
      </c>
    </row>
    <row r="5001" spans="1:4" s="8" customFormat="1" x14ac:dyDescent="0.25">
      <c r="A5001" s="8" t="str">
        <v>Disgaea: Afternoon of Darkness</v>
      </c>
      <c r="B5001" s="8" cm="1">
        <f t="array" ref="B5001">SUM(1*(VGSales[Name]=A5001))</f>
        <v>1</v>
      </c>
      <c r="C5001" s="8" cm="1">
        <f t="array" ref="C5001">ROWS(_xlfn.UNIQUE(_xlfn._xlws.FILTER(VGSales[Genre],VGSales[Name]=A5001)))</f>
        <v>1</v>
      </c>
      <c r="D5001" s="8">
        <f>SUMIFS(VGSales[Global_Sales],VGSales[Name],A5001)</f>
        <v>0.23</v>
      </c>
    </row>
    <row r="5002" spans="1:4" s="8" customFormat="1" x14ac:dyDescent="0.25">
      <c r="A5002" s="8" t="str">
        <v>Ratchet &amp; Clank: Full Frontal Assault</v>
      </c>
      <c r="B5002" s="8" cm="1">
        <f t="array" ref="B5002">SUM(1*(VGSales[Name]=A5002))</f>
        <v>2</v>
      </c>
      <c r="C5002" s="8" cm="1">
        <f t="array" ref="C5002">ROWS(_xlfn.UNIQUE(_xlfn._xlws.FILTER(VGSales[Genre],VGSales[Name]=A5002)))</f>
        <v>1</v>
      </c>
      <c r="D5002" s="8">
        <f>SUMIFS(VGSales[Global_Sales],VGSales[Name],A5002)</f>
        <v>0.24000000000000002</v>
      </c>
    </row>
    <row r="5003" spans="1:4" s="8" customFormat="1" x14ac:dyDescent="0.25">
      <c r="A5003" s="8" t="str">
        <v>Family Party: 30 Great Games Winter Fun</v>
      </c>
      <c r="B5003" s="8" cm="1">
        <f t="array" ref="B5003">SUM(1*(VGSales[Name]=A5003))</f>
        <v>1</v>
      </c>
      <c r="C5003" s="8" cm="1">
        <f t="array" ref="C5003">ROWS(_xlfn.UNIQUE(_xlfn._xlws.FILTER(VGSales[Genre],VGSales[Name]=A5003)))</f>
        <v>1</v>
      </c>
      <c r="D5003" s="8">
        <f>SUMIFS(VGSales[Global_Sales],VGSales[Name],A5003)</f>
        <v>0.23</v>
      </c>
    </row>
    <row r="5004" spans="1:4" s="8" customFormat="1" x14ac:dyDescent="0.25">
      <c r="A5004" s="8" t="str">
        <v>NCAA GameBreaker 2004</v>
      </c>
      <c r="B5004" s="8" cm="1">
        <f t="array" ref="B5004">SUM(1*(VGSales[Name]=A5004))</f>
        <v>1</v>
      </c>
      <c r="C5004" s="8" cm="1">
        <f t="array" ref="C5004">ROWS(_xlfn.UNIQUE(_xlfn._xlws.FILTER(VGSales[Genre],VGSales[Name]=A5004)))</f>
        <v>1</v>
      </c>
      <c r="D5004" s="8">
        <f>SUMIFS(VGSales[Global_Sales],VGSales[Name],A5004)</f>
        <v>0.23</v>
      </c>
    </row>
    <row r="5005" spans="1:4" s="8" customFormat="1" x14ac:dyDescent="0.25">
      <c r="A5005" s="8" t="str">
        <v>101-in-1 Party Megamix Wii</v>
      </c>
      <c r="B5005" s="8" cm="1">
        <f t="array" ref="B5005">SUM(1*(VGSales[Name]=A5005))</f>
        <v>1</v>
      </c>
      <c r="C5005" s="8" cm="1">
        <f t="array" ref="C5005">ROWS(_xlfn.UNIQUE(_xlfn._xlws.FILTER(VGSales[Genre],VGSales[Name]=A5005)))</f>
        <v>1</v>
      </c>
      <c r="D5005" s="8">
        <f>SUMIFS(VGSales[Global_Sales],VGSales[Name],A5005)</f>
        <v>0.23</v>
      </c>
    </row>
    <row r="5006" spans="1:4" s="8" customFormat="1" x14ac:dyDescent="0.25">
      <c r="A5006" s="8" t="str">
        <v>The Polar Express</v>
      </c>
      <c r="B5006" s="8" cm="1">
        <f t="array" ref="B5006">SUM(1*(VGSales[Name]=A5006))</f>
        <v>3</v>
      </c>
      <c r="C5006" s="8" cm="1">
        <f t="array" ref="C5006">ROWS(_xlfn.UNIQUE(_xlfn._xlws.FILTER(VGSales[Genre],VGSales[Name]=A5006)))</f>
        <v>1</v>
      </c>
      <c r="D5006" s="8">
        <f>SUMIFS(VGSales[Global_Sales],VGSales[Name],A5006)</f>
        <v>0.53</v>
      </c>
    </row>
    <row r="5007" spans="1:4" s="8" customFormat="1" x14ac:dyDescent="0.25">
      <c r="A5007" s="8" t="str">
        <v>Dinosaur King</v>
      </c>
      <c r="B5007" s="8" cm="1">
        <f t="array" ref="B5007">SUM(1*(VGSales[Name]=A5007))</f>
        <v>1</v>
      </c>
      <c r="C5007" s="8" cm="1">
        <f t="array" ref="C5007">ROWS(_xlfn.UNIQUE(_xlfn._xlws.FILTER(VGSales[Genre],VGSales[Name]=A5007)))</f>
        <v>1</v>
      </c>
      <c r="D5007" s="8">
        <f>SUMIFS(VGSales[Global_Sales],VGSales[Name],A5007)</f>
        <v>0.23</v>
      </c>
    </row>
    <row r="5008" spans="1:4" s="8" customFormat="1" x14ac:dyDescent="0.25">
      <c r="A5008" s="8" t="str">
        <v>Buzz! Junior: RoboJam</v>
      </c>
      <c r="B5008" s="8" cm="1">
        <f t="array" ref="B5008">SUM(1*(VGSales[Name]=A5008))</f>
        <v>1</v>
      </c>
      <c r="C5008" s="8" cm="1">
        <f t="array" ref="C5008">ROWS(_xlfn.UNIQUE(_xlfn._xlws.FILTER(VGSales[Genre],VGSales[Name]=A5008)))</f>
        <v>1</v>
      </c>
      <c r="D5008" s="8">
        <f>SUMIFS(VGSales[Global_Sales],VGSales[Name],A5008)</f>
        <v>0.23</v>
      </c>
    </row>
    <row r="5009" spans="1:4" s="8" customFormat="1" x14ac:dyDescent="0.25">
      <c r="A5009" s="8" t="str">
        <v>All Star Karate</v>
      </c>
      <c r="B5009" s="8" cm="1">
        <f t="array" ref="B5009">SUM(1*(VGSales[Name]=A5009))</f>
        <v>1</v>
      </c>
      <c r="C5009" s="8" cm="1">
        <f t="array" ref="C5009">ROWS(_xlfn.UNIQUE(_xlfn._xlws.FILTER(VGSales[Genre],VGSales[Name]=A5009)))</f>
        <v>1</v>
      </c>
      <c r="D5009" s="8">
        <f>SUMIFS(VGSales[Global_Sales],VGSales[Name],A5009)</f>
        <v>0.23</v>
      </c>
    </row>
    <row r="5010" spans="1:4" s="8" customFormat="1" x14ac:dyDescent="0.25">
      <c r="A5010" s="8" t="str">
        <v>Tetris Attack</v>
      </c>
      <c r="B5010" s="8" cm="1">
        <f t="array" ref="B5010">SUM(1*(VGSales[Name]=A5010))</f>
        <v>2</v>
      </c>
      <c r="C5010" s="8" cm="1">
        <f t="array" ref="C5010">ROWS(_xlfn.UNIQUE(_xlfn._xlws.FILTER(VGSales[Genre],VGSales[Name]=A5010)))</f>
        <v>1</v>
      </c>
      <c r="D5010" s="8">
        <f>SUMIFS(VGSales[Global_Sales],VGSales[Name],A5010)</f>
        <v>0.38</v>
      </c>
    </row>
    <row r="5011" spans="1:4" s="8" customFormat="1" x14ac:dyDescent="0.25">
      <c r="A5011" s="8" t="str">
        <v>NBA ShootOut 2003</v>
      </c>
      <c r="B5011" s="8" cm="1">
        <f t="array" ref="B5011">SUM(1*(VGSales[Name]=A5011))</f>
        <v>1</v>
      </c>
      <c r="C5011" s="8" cm="1">
        <f t="array" ref="C5011">ROWS(_xlfn.UNIQUE(_xlfn._xlws.FILTER(VGSales[Genre],VGSales[Name]=A5011)))</f>
        <v>1</v>
      </c>
      <c r="D5011" s="8">
        <f>SUMIFS(VGSales[Global_Sales],VGSales[Name],A5011)</f>
        <v>0.23</v>
      </c>
    </row>
    <row r="5012" spans="1:4" s="8" customFormat="1" x14ac:dyDescent="0.25">
      <c r="A5012" s="8" t="str">
        <v>The Magic School Bus: Oceans</v>
      </c>
      <c r="B5012" s="8" cm="1">
        <f t="array" ref="B5012">SUM(1*(VGSales[Name]=A5012))</f>
        <v>1</v>
      </c>
      <c r="C5012" s="8" cm="1">
        <f t="array" ref="C5012">ROWS(_xlfn.UNIQUE(_xlfn._xlws.FILTER(VGSales[Genre],VGSales[Name]=A5012)))</f>
        <v>1</v>
      </c>
      <c r="D5012" s="8">
        <f>SUMIFS(VGSales[Global_Sales],VGSales[Name],A5012)</f>
        <v>0.23</v>
      </c>
    </row>
    <row r="5013" spans="1:4" s="8" customFormat="1" x14ac:dyDescent="0.25">
      <c r="A5013" s="8" t="str">
        <v>Shin Nippon Pro Wrestling: Toukon Retsuden 3</v>
      </c>
      <c r="B5013" s="8" cm="1">
        <f t="array" ref="B5013">SUM(1*(VGSales[Name]=A5013))</f>
        <v>1</v>
      </c>
      <c r="C5013" s="8" cm="1">
        <f t="array" ref="C5013">ROWS(_xlfn.UNIQUE(_xlfn._xlws.FILTER(VGSales[Genre],VGSales[Name]=A5013)))</f>
        <v>1</v>
      </c>
      <c r="D5013" s="8">
        <f>SUMIFS(VGSales[Global_Sales],VGSales[Name],A5013)</f>
        <v>0.23</v>
      </c>
    </row>
    <row r="5014" spans="1:4" s="8" customFormat="1" x14ac:dyDescent="0.25">
      <c r="A5014" s="8" t="str">
        <v>Senran Kagura: Estival Versus</v>
      </c>
      <c r="B5014" s="8" cm="1">
        <f t="array" ref="B5014">SUM(1*(VGSales[Name]=A5014))</f>
        <v>2</v>
      </c>
      <c r="C5014" s="8" cm="1">
        <f t="array" ref="C5014">ROWS(_xlfn.UNIQUE(_xlfn._xlws.FILTER(VGSales[Genre],VGSales[Name]=A5014)))</f>
        <v>1</v>
      </c>
      <c r="D5014" s="8">
        <f>SUMIFS(VGSales[Global_Sales],VGSales[Name],A5014)</f>
        <v>0.4</v>
      </c>
    </row>
    <row r="5015" spans="1:4" s="8" customFormat="1" x14ac:dyDescent="0.25">
      <c r="A5015" s="8" t="str">
        <v>Digimon World DS (JP sales)</v>
      </c>
      <c r="B5015" s="8" cm="1">
        <f t="array" ref="B5015">SUM(1*(VGSales[Name]=A5015))</f>
        <v>1</v>
      </c>
      <c r="C5015" s="8" cm="1">
        <f t="array" ref="C5015">ROWS(_xlfn.UNIQUE(_xlfn._xlws.FILTER(VGSales[Genre],VGSales[Name]=A5015)))</f>
        <v>1</v>
      </c>
      <c r="D5015" s="8">
        <f>SUMIFS(VGSales[Global_Sales],VGSales[Name],A5015)</f>
        <v>0.23</v>
      </c>
    </row>
    <row r="5016" spans="1:4" s="8" customFormat="1" x14ac:dyDescent="0.25">
      <c r="A5016" s="8" t="str">
        <v>NHL FaceOff 2003</v>
      </c>
      <c r="B5016" s="8" cm="1">
        <f t="array" ref="B5016">SUM(1*(VGSales[Name]=A5016))</f>
        <v>1</v>
      </c>
      <c r="C5016" s="8" cm="1">
        <f t="array" ref="C5016">ROWS(_xlfn.UNIQUE(_xlfn._xlws.FILTER(VGSales[Genre],VGSales[Name]=A5016)))</f>
        <v>1</v>
      </c>
      <c r="D5016" s="8">
        <f>SUMIFS(VGSales[Global_Sales],VGSales[Name],A5016)</f>
        <v>0.23</v>
      </c>
    </row>
    <row r="5017" spans="1:4" s="8" customFormat="1" x14ac:dyDescent="0.25">
      <c r="A5017" s="8" t="str">
        <v>Jersey Devil</v>
      </c>
      <c r="B5017" s="8" cm="1">
        <f t="array" ref="B5017">SUM(1*(VGSales[Name]=A5017))</f>
        <v>1</v>
      </c>
      <c r="C5017" s="8" cm="1">
        <f t="array" ref="C5017">ROWS(_xlfn.UNIQUE(_xlfn._xlws.FILTER(VGSales[Genre],VGSales[Name]=A5017)))</f>
        <v>1</v>
      </c>
      <c r="D5017" s="8">
        <f>SUMIFS(VGSales[Global_Sales],VGSales[Name],A5017)</f>
        <v>0.23</v>
      </c>
    </row>
    <row r="5018" spans="1:4" s="8" customFormat="1" x14ac:dyDescent="0.25">
      <c r="A5018" s="8" t="str">
        <v>Rogue Ops</v>
      </c>
      <c r="B5018" s="8" cm="1">
        <f t="array" ref="B5018">SUM(1*(VGSales[Name]=A5018))</f>
        <v>3</v>
      </c>
      <c r="C5018" s="8" cm="1">
        <f t="array" ref="C5018">ROWS(_xlfn.UNIQUE(_xlfn._xlws.FILTER(VGSales[Genre],VGSales[Name]=A5018)))</f>
        <v>1</v>
      </c>
      <c r="D5018" s="8">
        <f>SUMIFS(VGSales[Global_Sales],VGSales[Name],A5018)</f>
        <v>0.41</v>
      </c>
    </row>
    <row r="5019" spans="1:4" s="8" customFormat="1" x14ac:dyDescent="0.25">
      <c r="A5019" s="8" t="str">
        <v>NBA Street: Showdown</v>
      </c>
      <c r="B5019" s="8" cm="1">
        <f t="array" ref="B5019">SUM(1*(VGSales[Name]=A5019))</f>
        <v>1</v>
      </c>
      <c r="C5019" s="8" cm="1">
        <f t="array" ref="C5019">ROWS(_xlfn.UNIQUE(_xlfn._xlws.FILTER(VGSales[Genre],VGSales[Name]=A5019)))</f>
        <v>1</v>
      </c>
      <c r="D5019" s="8">
        <f>SUMIFS(VGSales[Global_Sales],VGSales[Name],A5019)</f>
        <v>0.23</v>
      </c>
    </row>
    <row r="5020" spans="1:4" s="8" customFormat="1" x14ac:dyDescent="0.25">
      <c r="A5020" s="8" t="str">
        <v>3rd Super Robot Wars Z Jigoku Hen</v>
      </c>
      <c r="B5020" s="8" cm="1">
        <f t="array" ref="B5020">SUM(1*(VGSales[Name]=A5020))</f>
        <v>2</v>
      </c>
      <c r="C5020" s="8" cm="1">
        <f t="array" ref="C5020">ROWS(_xlfn.UNIQUE(_xlfn._xlws.FILTER(VGSales[Genre],VGSales[Name]=A5020)))</f>
        <v>1</v>
      </c>
      <c r="D5020" s="8">
        <f>SUMIFS(VGSales[Global_Sales],VGSales[Name],A5020)</f>
        <v>0.42000000000000004</v>
      </c>
    </row>
    <row r="5021" spans="1:4" s="8" customFormat="1" x14ac:dyDescent="0.25">
      <c r="A5021" s="8" t="str">
        <v>Petz Monkeyz House</v>
      </c>
      <c r="B5021" s="8" cm="1">
        <f t="array" ref="B5021">SUM(1*(VGSales[Name]=A5021))</f>
        <v>1</v>
      </c>
      <c r="C5021" s="8" cm="1">
        <f t="array" ref="C5021">ROWS(_xlfn.UNIQUE(_xlfn._xlws.FILTER(VGSales[Genre],VGSales[Name]=A5021)))</f>
        <v>1</v>
      </c>
      <c r="D5021" s="8">
        <f>SUMIFS(VGSales[Global_Sales],VGSales[Name],A5021)</f>
        <v>0.23</v>
      </c>
    </row>
    <row r="5022" spans="1:4" s="8" customFormat="1" x14ac:dyDescent="0.25">
      <c r="A5022" s="8" t="str">
        <v>Legion: The Legend of Excalibur</v>
      </c>
      <c r="B5022" s="8" cm="1">
        <f t="array" ref="B5022">SUM(1*(VGSales[Name]=A5022))</f>
        <v>1</v>
      </c>
      <c r="C5022" s="8" cm="1">
        <f t="array" ref="C5022">ROWS(_xlfn.UNIQUE(_xlfn._xlws.FILTER(VGSales[Genre],VGSales[Name]=A5022)))</f>
        <v>1</v>
      </c>
      <c r="D5022" s="8">
        <f>SUMIFS(VGSales[Global_Sales],VGSales[Name],A5022)</f>
        <v>0.22</v>
      </c>
    </row>
    <row r="5023" spans="1:4" s="8" customFormat="1" x14ac:dyDescent="0.25">
      <c r="A5023" s="8" t="str">
        <v>FaceBreaker K.O. Party</v>
      </c>
      <c r="B5023" s="8" cm="1">
        <f t="array" ref="B5023">SUM(1*(VGSales[Name]=A5023))</f>
        <v>1</v>
      </c>
      <c r="C5023" s="8" cm="1">
        <f t="array" ref="C5023">ROWS(_xlfn.UNIQUE(_xlfn._xlws.FILTER(VGSales[Genre],VGSales[Name]=A5023)))</f>
        <v>1</v>
      </c>
      <c r="D5023" s="8">
        <f>SUMIFS(VGSales[Global_Sales],VGSales[Name],A5023)</f>
        <v>0.22</v>
      </c>
    </row>
    <row r="5024" spans="1:4" s="8" customFormat="1" x14ac:dyDescent="0.25">
      <c r="A5024" s="8" t="str">
        <v>Justice League Heroes</v>
      </c>
      <c r="B5024" s="8" cm="1">
        <f t="array" ref="B5024">SUM(1*(VGSales[Name]=A5024))</f>
        <v>2</v>
      </c>
      <c r="C5024" s="8" cm="1">
        <f t="array" ref="C5024">ROWS(_xlfn.UNIQUE(_xlfn._xlws.FILTER(VGSales[Genre],VGSales[Name]=A5024)))</f>
        <v>1</v>
      </c>
      <c r="D5024" s="8">
        <f>SUMIFS(VGSales[Global_Sales],VGSales[Name],A5024)</f>
        <v>0.31</v>
      </c>
    </row>
    <row r="5025" spans="1:4" s="8" customFormat="1" x14ac:dyDescent="0.25">
      <c r="A5025" s="8" t="str">
        <v>Gekijouban Macross F: Sayonara no Tsubasa - Hybrid Pack</v>
      </c>
      <c r="B5025" s="8" cm="1">
        <f t="array" ref="B5025">SUM(1*(VGSales[Name]=A5025))</f>
        <v>1</v>
      </c>
      <c r="C5025" s="8" cm="1">
        <f t="array" ref="C5025">ROWS(_xlfn.UNIQUE(_xlfn._xlws.FILTER(VGSales[Genre],VGSales[Name]=A5025)))</f>
        <v>1</v>
      </c>
      <c r="D5025" s="8">
        <f>SUMIFS(VGSales[Global_Sales],VGSales[Name],A5025)</f>
        <v>0.22</v>
      </c>
    </row>
    <row r="5026" spans="1:4" s="8" customFormat="1" x14ac:dyDescent="0.25">
      <c r="A5026" s="8" t="str">
        <v>Yu-Gi-Oh! GX: Spirit Caller (American Sales)</v>
      </c>
      <c r="B5026" s="8" cm="1">
        <f t="array" ref="B5026">SUM(1*(VGSales[Name]=A5026))</f>
        <v>1</v>
      </c>
      <c r="C5026" s="8" cm="1">
        <f t="array" ref="C5026">ROWS(_xlfn.UNIQUE(_xlfn._xlws.FILTER(VGSales[Genre],VGSales[Name]=A5026)))</f>
        <v>1</v>
      </c>
      <c r="D5026" s="8">
        <f>SUMIFS(VGSales[Global_Sales],VGSales[Name],A5026)</f>
        <v>0.22</v>
      </c>
    </row>
    <row r="5027" spans="1:4" s="8" customFormat="1" x14ac:dyDescent="0.25">
      <c r="A5027" s="8" t="str">
        <v>Sword Art Online: Infinity Moment</v>
      </c>
      <c r="B5027" s="8" cm="1">
        <f t="array" ref="B5027">SUM(1*(VGSales[Name]=A5027))</f>
        <v>1</v>
      </c>
      <c r="C5027" s="8" cm="1">
        <f t="array" ref="C5027">ROWS(_xlfn.UNIQUE(_xlfn._xlws.FILTER(VGSales[Genre],VGSales[Name]=A5027)))</f>
        <v>1</v>
      </c>
      <c r="D5027" s="8">
        <f>SUMIFS(VGSales[Global_Sales],VGSales[Name],A5027)</f>
        <v>0.22</v>
      </c>
    </row>
    <row r="5028" spans="1:4" s="8" customFormat="1" x14ac:dyDescent="0.25">
      <c r="A5028" s="8" t="str">
        <v>Spartan: Total Warrior</v>
      </c>
      <c r="B5028" s="8" cm="1">
        <f t="array" ref="B5028">SUM(1*(VGSales[Name]=A5028))</f>
        <v>3</v>
      </c>
      <c r="C5028" s="8" cm="1">
        <f t="array" ref="C5028">ROWS(_xlfn.UNIQUE(_xlfn._xlws.FILTER(VGSales[Genre],VGSales[Name]=A5028)))</f>
        <v>1</v>
      </c>
      <c r="D5028" s="8">
        <f>SUMIFS(VGSales[Global_Sales],VGSales[Name],A5028)</f>
        <v>0.42</v>
      </c>
    </row>
    <row r="5029" spans="1:4" s="8" customFormat="1" x14ac:dyDescent="0.25">
      <c r="A5029" s="8" t="str">
        <v>Killer is Dead</v>
      </c>
      <c r="B5029" s="8" cm="1">
        <f t="array" ref="B5029">SUM(1*(VGSales[Name]=A5029))</f>
        <v>2</v>
      </c>
      <c r="C5029" s="8" cm="1">
        <f t="array" ref="C5029">ROWS(_xlfn.UNIQUE(_xlfn._xlws.FILTER(VGSales[Genre],VGSales[Name]=A5029)))</f>
        <v>1</v>
      </c>
      <c r="D5029" s="8">
        <f>SUMIFS(VGSales[Global_Sales],VGSales[Name],A5029)</f>
        <v>0.33999999999999997</v>
      </c>
    </row>
    <row r="5030" spans="1:4" s="8" customFormat="1" x14ac:dyDescent="0.25">
      <c r="A5030" s="8" t="str">
        <v>EX Monopoly</v>
      </c>
      <c r="B5030" s="8" cm="1">
        <f t="array" ref="B5030">SUM(1*(VGSales[Name]=A5030))</f>
        <v>1</v>
      </c>
      <c r="C5030" s="8" cm="1">
        <f t="array" ref="C5030">ROWS(_xlfn.UNIQUE(_xlfn._xlws.FILTER(VGSales[Genre],VGSales[Name]=A5030)))</f>
        <v>1</v>
      </c>
      <c r="D5030" s="8">
        <f>SUMIFS(VGSales[Global_Sales],VGSales[Name],A5030)</f>
        <v>0.22</v>
      </c>
    </row>
    <row r="5031" spans="1:4" s="8" customFormat="1" x14ac:dyDescent="0.25">
      <c r="A5031" s="8" t="str">
        <v>64 de Hakken! Tamagotchi Minna de Tamagotchi World</v>
      </c>
      <c r="B5031" s="8" cm="1">
        <f t="array" ref="B5031">SUM(1*(VGSales[Name]=A5031))</f>
        <v>1</v>
      </c>
      <c r="C5031" s="8" cm="1">
        <f t="array" ref="C5031">ROWS(_xlfn.UNIQUE(_xlfn._xlws.FILTER(VGSales[Genre],VGSales[Name]=A5031)))</f>
        <v>1</v>
      </c>
      <c r="D5031" s="8">
        <f>SUMIFS(VGSales[Global_Sales],VGSales[Name],A5031)</f>
        <v>0.22</v>
      </c>
    </row>
    <row r="5032" spans="1:4" s="8" customFormat="1" x14ac:dyDescent="0.25">
      <c r="A5032" s="8" t="str">
        <v>Mary-Kate and Ashley: Sweet 16 - Licenced to Drive</v>
      </c>
      <c r="B5032" s="8" cm="1">
        <f t="array" ref="B5032">SUM(1*(VGSales[Name]=A5032))</f>
        <v>2</v>
      </c>
      <c r="C5032" s="8" cm="1">
        <f t="array" ref="C5032">ROWS(_xlfn.UNIQUE(_xlfn._xlws.FILTER(VGSales[Genre],VGSales[Name]=A5032)))</f>
        <v>1</v>
      </c>
      <c r="D5032" s="8">
        <f>SUMIFS(VGSales[Global_Sales],VGSales[Name],A5032)</f>
        <v>0.44</v>
      </c>
    </row>
    <row r="5033" spans="1:4" s="8" customFormat="1" x14ac:dyDescent="0.25">
      <c r="A5033" s="8" t="str">
        <v>Deadly Duck</v>
      </c>
      <c r="B5033" s="8" cm="1">
        <f t="array" ref="B5033">SUM(1*(VGSales[Name]=A5033))</f>
        <v>1</v>
      </c>
      <c r="C5033" s="8" cm="1">
        <f t="array" ref="C5033">ROWS(_xlfn.UNIQUE(_xlfn._xlws.FILTER(VGSales[Genre],VGSales[Name]=A5033)))</f>
        <v>1</v>
      </c>
      <c r="D5033" s="8">
        <f>SUMIFS(VGSales[Global_Sales],VGSales[Name],A5033)</f>
        <v>0.22</v>
      </c>
    </row>
    <row r="5034" spans="1:4" s="8" customFormat="1" x14ac:dyDescent="0.25">
      <c r="A5034" s="8" t="str">
        <v>Assault</v>
      </c>
      <c r="B5034" s="8" cm="1">
        <f t="array" ref="B5034">SUM(1*(VGSales[Name]=A5034))</f>
        <v>1</v>
      </c>
      <c r="C5034" s="8" cm="1">
        <f t="array" ref="C5034">ROWS(_xlfn.UNIQUE(_xlfn._xlws.FILTER(VGSales[Genre],VGSales[Name]=A5034)))</f>
        <v>1</v>
      </c>
      <c r="D5034" s="8">
        <f>SUMIFS(VGSales[Global_Sales],VGSales[Name],A5034)</f>
        <v>0.22</v>
      </c>
    </row>
    <row r="5035" spans="1:4" s="8" customFormat="1" x14ac:dyDescent="0.25">
      <c r="A5035" s="8" t="str">
        <v>Reactor</v>
      </c>
      <c r="B5035" s="8" cm="1">
        <f t="array" ref="B5035">SUM(1*(VGSales[Name]=A5035))</f>
        <v>1</v>
      </c>
      <c r="C5035" s="8" cm="1">
        <f t="array" ref="C5035">ROWS(_xlfn.UNIQUE(_xlfn._xlws.FILTER(VGSales[Genre],VGSales[Name]=A5035)))</f>
        <v>1</v>
      </c>
      <c r="D5035" s="8">
        <f>SUMIFS(VGSales[Global_Sales],VGSales[Name],A5035)</f>
        <v>0.22</v>
      </c>
    </row>
    <row r="5036" spans="1:4" s="8" customFormat="1" x14ac:dyDescent="0.25">
      <c r="A5036" s="8" t="str">
        <v>Ys Seven</v>
      </c>
      <c r="B5036" s="8" cm="1">
        <f t="array" ref="B5036">SUM(1*(VGSales[Name]=A5036))</f>
        <v>1</v>
      </c>
      <c r="C5036" s="8" cm="1">
        <f t="array" ref="C5036">ROWS(_xlfn.UNIQUE(_xlfn._xlws.FILTER(VGSales[Genre],VGSales[Name]=A5036)))</f>
        <v>1</v>
      </c>
      <c r="D5036" s="8">
        <f>SUMIFS(VGSales[Global_Sales],VGSales[Name],A5036)</f>
        <v>0.22</v>
      </c>
    </row>
    <row r="5037" spans="1:4" s="8" customFormat="1" x14ac:dyDescent="0.25">
      <c r="A5037" s="8" t="str">
        <v>Gundam Battle Chronicle</v>
      </c>
      <c r="B5037" s="8" cm="1">
        <f t="array" ref="B5037">SUM(1*(VGSales[Name]=A5037))</f>
        <v>1</v>
      </c>
      <c r="C5037" s="8" cm="1">
        <f t="array" ref="C5037">ROWS(_xlfn.UNIQUE(_xlfn._xlws.FILTER(VGSales[Genre],VGSales[Name]=A5037)))</f>
        <v>1</v>
      </c>
      <c r="D5037" s="8">
        <f>SUMIFS(VGSales[Global_Sales],VGSales[Name],A5037)</f>
        <v>0.22</v>
      </c>
    </row>
    <row r="5038" spans="1:4" s="8" customFormat="1" x14ac:dyDescent="0.25">
      <c r="A5038" s="8" t="str">
        <v>Danball Senki Boost</v>
      </c>
      <c r="B5038" s="8" cm="1">
        <f t="array" ref="B5038">SUM(1*(VGSales[Name]=A5038))</f>
        <v>1</v>
      </c>
      <c r="C5038" s="8" cm="1">
        <f t="array" ref="C5038">ROWS(_xlfn.UNIQUE(_xlfn._xlws.FILTER(VGSales[Genre],VGSales[Name]=A5038)))</f>
        <v>1</v>
      </c>
      <c r="D5038" s="8">
        <f>SUMIFS(VGSales[Global_Sales],VGSales[Name],A5038)</f>
        <v>0.22</v>
      </c>
    </row>
    <row r="5039" spans="1:4" s="8" customFormat="1" x14ac:dyDescent="0.25">
      <c r="A5039" s="8" t="str">
        <v>Kidz Bop Dance Party! The Video Game</v>
      </c>
      <c r="B5039" s="8" cm="1">
        <f t="array" ref="B5039">SUM(1*(VGSales[Name]=A5039))</f>
        <v>1</v>
      </c>
      <c r="C5039" s="8" cm="1">
        <f t="array" ref="C5039">ROWS(_xlfn.UNIQUE(_xlfn._xlws.FILTER(VGSales[Genre],VGSales[Name]=A5039)))</f>
        <v>1</v>
      </c>
      <c r="D5039" s="8">
        <f>SUMIFS(VGSales[Global_Sales],VGSales[Name],A5039)</f>
        <v>0.22</v>
      </c>
    </row>
    <row r="5040" spans="1:4" s="8" customFormat="1" x14ac:dyDescent="0.25">
      <c r="A5040" s="8" t="str">
        <v>Whirl Tour</v>
      </c>
      <c r="B5040" s="8" cm="1">
        <f t="array" ref="B5040">SUM(1*(VGSales[Name]=A5040))</f>
        <v>2</v>
      </c>
      <c r="C5040" s="8" cm="1">
        <f t="array" ref="C5040">ROWS(_xlfn.UNIQUE(_xlfn._xlws.FILTER(VGSales[Genre],VGSales[Name]=A5040)))</f>
        <v>1</v>
      </c>
      <c r="D5040" s="8">
        <f>SUMIFS(VGSales[Global_Sales],VGSales[Name],A5040)</f>
        <v>0.27</v>
      </c>
    </row>
    <row r="5041" spans="1:4" s="8" customFormat="1" x14ac:dyDescent="0.25">
      <c r="A5041" s="8" t="str">
        <v>Time Crisis: Crisis Zone</v>
      </c>
      <c r="B5041" s="8" cm="1">
        <f t="array" ref="B5041">SUM(1*(VGSales[Name]=A5041))</f>
        <v>1</v>
      </c>
      <c r="C5041" s="8" cm="1">
        <f t="array" ref="C5041">ROWS(_xlfn.UNIQUE(_xlfn._xlws.FILTER(VGSales[Genre],VGSales[Name]=A5041)))</f>
        <v>1</v>
      </c>
      <c r="D5041" s="8">
        <f>SUMIFS(VGSales[Global_Sales],VGSales[Name],A5041)</f>
        <v>0.22</v>
      </c>
    </row>
    <row r="5042" spans="1:4" s="8" customFormat="1" x14ac:dyDescent="0.25">
      <c r="A5042" s="8" t="str">
        <v>Momotarou Dentetsu 15</v>
      </c>
      <c r="B5042" s="8" cm="1">
        <f t="array" ref="B5042">SUM(1*(VGSales[Name]=A5042))</f>
        <v>1</v>
      </c>
      <c r="C5042" s="8" cm="1">
        <f t="array" ref="C5042">ROWS(_xlfn.UNIQUE(_xlfn._xlws.FILTER(VGSales[Genre],VGSales[Name]=A5042)))</f>
        <v>1</v>
      </c>
      <c r="D5042" s="8">
        <f>SUMIFS(VGSales[Global_Sales],VGSales[Name],A5042)</f>
        <v>0.22</v>
      </c>
    </row>
    <row r="5043" spans="1:4" s="8" customFormat="1" x14ac:dyDescent="0.25">
      <c r="A5043" s="8" t="str">
        <v>Discovery Kids: Dolphin Discovery</v>
      </c>
      <c r="B5043" s="8" cm="1">
        <f t="array" ref="B5043">SUM(1*(VGSales[Name]=A5043))</f>
        <v>1</v>
      </c>
      <c r="C5043" s="8" cm="1">
        <f t="array" ref="C5043">ROWS(_xlfn.UNIQUE(_xlfn._xlws.FILTER(VGSales[Genre],VGSales[Name]=A5043)))</f>
        <v>1</v>
      </c>
      <c r="D5043" s="8">
        <f>SUMIFS(VGSales[Global_Sales],VGSales[Name],A5043)</f>
        <v>0.22</v>
      </c>
    </row>
    <row r="5044" spans="1:4" s="8" customFormat="1" x14ac:dyDescent="0.25">
      <c r="A5044" s="8" t="str">
        <v>Hatsune Miku: Project Mirai 2</v>
      </c>
      <c r="B5044" s="8" cm="1">
        <f t="array" ref="B5044">SUM(1*(VGSales[Name]=A5044))</f>
        <v>1</v>
      </c>
      <c r="C5044" s="8" cm="1">
        <f t="array" ref="C5044">ROWS(_xlfn.UNIQUE(_xlfn._xlws.FILTER(VGSales[Genre],VGSales[Name]=A5044)))</f>
        <v>1</v>
      </c>
      <c r="D5044" s="8">
        <f>SUMIFS(VGSales[Global_Sales],VGSales[Name],A5044)</f>
        <v>0.22</v>
      </c>
    </row>
    <row r="5045" spans="1:4" s="8" customFormat="1" x14ac:dyDescent="0.25">
      <c r="A5045" s="8" t="str">
        <v>Skies of Arcadia Legends</v>
      </c>
      <c r="B5045" s="8" cm="1">
        <f t="array" ref="B5045">SUM(1*(VGSales[Name]=A5045))</f>
        <v>1</v>
      </c>
      <c r="C5045" s="8" cm="1">
        <f t="array" ref="C5045">ROWS(_xlfn.UNIQUE(_xlfn._xlws.FILTER(VGSales[Genre],VGSales[Name]=A5045)))</f>
        <v>1</v>
      </c>
      <c r="D5045" s="8">
        <f>SUMIFS(VGSales[Global_Sales],VGSales[Name],A5045)</f>
        <v>0.22</v>
      </c>
    </row>
    <row r="5046" spans="1:4" s="8" customFormat="1" x14ac:dyDescent="0.25">
      <c r="A5046" s="8" t="str">
        <v>Cloudy With a Chance of Meatballs</v>
      </c>
      <c r="B5046" s="8" cm="1">
        <f t="array" ref="B5046">SUM(1*(VGSales[Name]=A5046))</f>
        <v>5</v>
      </c>
      <c r="C5046" s="8" cm="1">
        <f t="array" ref="C5046">ROWS(_xlfn.UNIQUE(_xlfn._xlws.FILTER(VGSales[Genre],VGSales[Name]=A5046)))</f>
        <v>1</v>
      </c>
      <c r="D5046" s="8">
        <f>SUMIFS(VGSales[Global_Sales],VGSales[Name],A5046)</f>
        <v>0.61999999999999988</v>
      </c>
    </row>
    <row r="5047" spans="1:4" s="8" customFormat="1" x14ac:dyDescent="0.25">
      <c r="A5047" s="8" t="str">
        <v>Sengoku Basara 3 Utage</v>
      </c>
      <c r="B5047" s="8" cm="1">
        <f t="array" ref="B5047">SUM(1*(VGSales[Name]=A5047))</f>
        <v>2</v>
      </c>
      <c r="C5047" s="8" cm="1">
        <f t="array" ref="C5047">ROWS(_xlfn.UNIQUE(_xlfn._xlws.FILTER(VGSales[Genre],VGSales[Name]=A5047)))</f>
        <v>1</v>
      </c>
      <c r="D5047" s="8">
        <f>SUMIFS(VGSales[Global_Sales],VGSales[Name],A5047)</f>
        <v>0.35</v>
      </c>
    </row>
    <row r="5048" spans="1:4" s="8" customFormat="1" x14ac:dyDescent="0.25">
      <c r="A5048" s="8" t="str">
        <v>Breath of Fire</v>
      </c>
      <c r="B5048" s="8" cm="1">
        <f t="array" ref="B5048">SUM(1*(VGSales[Name]=A5048))</f>
        <v>1</v>
      </c>
      <c r="C5048" s="8" cm="1">
        <f t="array" ref="C5048">ROWS(_xlfn.UNIQUE(_xlfn._xlws.FILTER(VGSales[Genre],VGSales[Name]=A5048)))</f>
        <v>1</v>
      </c>
      <c r="D5048" s="8">
        <f>SUMIFS(VGSales[Global_Sales],VGSales[Name],A5048)</f>
        <v>0.22</v>
      </c>
    </row>
    <row r="5049" spans="1:4" s="8" customFormat="1" x14ac:dyDescent="0.25">
      <c r="A5049" s="8" t="str">
        <v>Ragnarok DS</v>
      </c>
      <c r="B5049" s="8" cm="1">
        <f t="array" ref="B5049">SUM(1*(VGSales[Name]=A5049))</f>
        <v>1</v>
      </c>
      <c r="C5049" s="8" cm="1">
        <f t="array" ref="C5049">ROWS(_xlfn.UNIQUE(_xlfn._xlws.FILTER(VGSales[Genre],VGSales[Name]=A5049)))</f>
        <v>1</v>
      </c>
      <c r="D5049" s="8">
        <f>SUMIFS(VGSales[Global_Sales],VGSales[Name],A5049)</f>
        <v>0.22</v>
      </c>
    </row>
    <row r="5050" spans="1:4" s="8" customFormat="1" x14ac:dyDescent="0.25">
      <c r="A5050" s="8" t="str">
        <v>Ford vs. Chevy</v>
      </c>
      <c r="B5050" s="8" cm="1">
        <f t="array" ref="B5050">SUM(1*(VGSales[Name]=A5050))</f>
        <v>2</v>
      </c>
      <c r="C5050" s="8" cm="1">
        <f t="array" ref="C5050">ROWS(_xlfn.UNIQUE(_xlfn._xlws.FILTER(VGSales[Genre],VGSales[Name]=A5050)))</f>
        <v>1</v>
      </c>
      <c r="D5050" s="8">
        <f>SUMIFS(VGSales[Global_Sales],VGSales[Name],A5050)</f>
        <v>0.3</v>
      </c>
    </row>
    <row r="5051" spans="1:4" s="8" customFormat="1" x14ac:dyDescent="0.25">
      <c r="A5051" s="8" t="str">
        <v>Hamtaro: Ham-Ham Games</v>
      </c>
      <c r="B5051" s="8" cm="1">
        <f t="array" ref="B5051">SUM(1*(VGSales[Name]=A5051))</f>
        <v>1</v>
      </c>
      <c r="C5051" s="8" cm="1">
        <f t="array" ref="C5051">ROWS(_xlfn.UNIQUE(_xlfn._xlws.FILTER(VGSales[Genre],VGSales[Name]=A5051)))</f>
        <v>1</v>
      </c>
      <c r="D5051" s="8">
        <f>SUMIFS(VGSales[Global_Sales],VGSales[Name],A5051)</f>
        <v>0.22</v>
      </c>
    </row>
    <row r="5052" spans="1:4" s="8" customFormat="1" x14ac:dyDescent="0.25">
      <c r="A5052" s="8" t="str">
        <v>Danny Phantom: The Ultimate Enemy</v>
      </c>
      <c r="B5052" s="8" cm="1">
        <f t="array" ref="B5052">SUM(1*(VGSales[Name]=A5052))</f>
        <v>1</v>
      </c>
      <c r="C5052" s="8" cm="1">
        <f t="array" ref="C5052">ROWS(_xlfn.UNIQUE(_xlfn._xlws.FILTER(VGSales[Genre],VGSales[Name]=A5052)))</f>
        <v>1</v>
      </c>
      <c r="D5052" s="8">
        <f>SUMIFS(VGSales[Global_Sales],VGSales[Name],A5052)</f>
        <v>0.22</v>
      </c>
    </row>
    <row r="5053" spans="1:4" s="8" customFormat="1" x14ac:dyDescent="0.25">
      <c r="A5053" s="8" t="str">
        <v>Petz Rescue: Endangered Paradise</v>
      </c>
      <c r="B5053" s="8" cm="1">
        <f t="array" ref="B5053">SUM(1*(VGSales[Name]=A5053))</f>
        <v>1</v>
      </c>
      <c r="C5053" s="8" cm="1">
        <f t="array" ref="C5053">ROWS(_xlfn.UNIQUE(_xlfn._xlws.FILTER(VGSales[Genre],VGSales[Name]=A5053)))</f>
        <v>1</v>
      </c>
      <c r="D5053" s="8">
        <f>SUMIFS(VGSales[Global_Sales],VGSales[Name],A5053)</f>
        <v>0.22</v>
      </c>
    </row>
    <row r="5054" spans="1:4" s="8" customFormat="1" x14ac:dyDescent="0.25">
      <c r="A5054" s="8" t="str">
        <v>MotoGP 09/10</v>
      </c>
      <c r="B5054" s="8" cm="1">
        <f t="array" ref="B5054">SUM(1*(VGSales[Name]=A5054))</f>
        <v>2</v>
      </c>
      <c r="C5054" s="8" cm="1">
        <f t="array" ref="C5054">ROWS(_xlfn.UNIQUE(_xlfn._xlws.FILTER(VGSales[Genre],VGSales[Name]=A5054)))</f>
        <v>1</v>
      </c>
      <c r="D5054" s="8">
        <f>SUMIFS(VGSales[Global_Sales],VGSales[Name],A5054)</f>
        <v>0.39</v>
      </c>
    </row>
    <row r="5055" spans="1:4" s="8" customFormat="1" x14ac:dyDescent="0.25">
      <c r="A5055" s="8" t="str">
        <v>Rune Factory: Tides of Destiny</v>
      </c>
      <c r="B5055" s="8" cm="1">
        <f t="array" ref="B5055">SUM(1*(VGSales[Name]=A5055))</f>
        <v>2</v>
      </c>
      <c r="C5055" s="8" cm="1">
        <f t="array" ref="C5055">ROWS(_xlfn.UNIQUE(_xlfn._xlws.FILTER(VGSales[Genre],VGSales[Name]=A5055)))</f>
        <v>1</v>
      </c>
      <c r="D5055" s="8">
        <f>SUMIFS(VGSales[Global_Sales],VGSales[Name],A5055)</f>
        <v>0.43</v>
      </c>
    </row>
    <row r="5056" spans="1:4" s="8" customFormat="1" x14ac:dyDescent="0.25">
      <c r="A5056" s="8" t="str">
        <v>A Boy and His Blob</v>
      </c>
      <c r="B5056" s="8" cm="1">
        <f t="array" ref="B5056">SUM(1*(VGSales[Name]=A5056))</f>
        <v>1</v>
      </c>
      <c r="C5056" s="8" cm="1">
        <f t="array" ref="C5056">ROWS(_xlfn.UNIQUE(_xlfn._xlws.FILTER(VGSales[Genre],VGSales[Name]=A5056)))</f>
        <v>1</v>
      </c>
      <c r="D5056" s="8">
        <f>SUMIFS(VGSales[Global_Sales],VGSales[Name],A5056)</f>
        <v>0.22</v>
      </c>
    </row>
    <row r="5057" spans="1:4" s="8" customFormat="1" x14ac:dyDescent="0.25">
      <c r="A5057" s="8" t="str">
        <v>Battleborn</v>
      </c>
      <c r="B5057" s="8" cm="1">
        <f t="array" ref="B5057">SUM(1*(VGSales[Name]=A5057))</f>
        <v>3</v>
      </c>
      <c r="C5057" s="8" cm="1">
        <f t="array" ref="C5057">ROWS(_xlfn.UNIQUE(_xlfn._xlws.FILTER(VGSales[Genre],VGSales[Name]=A5057)))</f>
        <v>1</v>
      </c>
      <c r="D5057" s="8">
        <f>SUMIFS(VGSales[Global_Sales],VGSales[Name],A5057)</f>
        <v>0.42</v>
      </c>
    </row>
    <row r="5058" spans="1:4" s="8" customFormat="1" x14ac:dyDescent="0.25">
      <c r="A5058" s="8" t="str">
        <v>Move Fitness</v>
      </c>
      <c r="B5058" s="8" cm="1">
        <f t="array" ref="B5058">SUM(1*(VGSales[Name]=A5058))</f>
        <v>1</v>
      </c>
      <c r="C5058" s="8" cm="1">
        <f t="array" ref="C5058">ROWS(_xlfn.UNIQUE(_xlfn._xlws.FILTER(VGSales[Genre],VGSales[Name]=A5058)))</f>
        <v>1</v>
      </c>
      <c r="D5058" s="8">
        <f>SUMIFS(VGSales[Global_Sales],VGSales[Name],A5058)</f>
        <v>0.22</v>
      </c>
    </row>
    <row r="5059" spans="1:4" s="8" customFormat="1" x14ac:dyDescent="0.25">
      <c r="A5059" s="8" t="str">
        <v>Atelier Escha &amp; Logy: Alchemists of the Dusk Sky</v>
      </c>
      <c r="B5059" s="8" cm="1">
        <f t="array" ref="B5059">SUM(1*(VGSales[Name]=A5059))</f>
        <v>2</v>
      </c>
      <c r="C5059" s="8" cm="1">
        <f t="array" ref="C5059">ROWS(_xlfn.UNIQUE(_xlfn._xlws.FILTER(VGSales[Genre],VGSales[Name]=A5059)))</f>
        <v>1</v>
      </c>
      <c r="D5059" s="8">
        <f>SUMIFS(VGSales[Global_Sales],VGSales[Name],A5059)</f>
        <v>0.26</v>
      </c>
    </row>
    <row r="5060" spans="1:4" s="8" customFormat="1" x14ac:dyDescent="0.25">
      <c r="A5060" s="8" t="str">
        <v>Hidden Mysteries: Buckingham Palace</v>
      </c>
      <c r="B5060" s="8" cm="1">
        <f t="array" ref="B5060">SUM(1*(VGSales[Name]=A5060))</f>
        <v>1</v>
      </c>
      <c r="C5060" s="8" cm="1">
        <f t="array" ref="C5060">ROWS(_xlfn.UNIQUE(_xlfn._xlws.FILTER(VGSales[Genre],VGSales[Name]=A5060)))</f>
        <v>1</v>
      </c>
      <c r="D5060" s="8">
        <f>SUMIFS(VGSales[Global_Sales],VGSales[Name],A5060)</f>
        <v>0.22</v>
      </c>
    </row>
    <row r="5061" spans="1:4" s="8" customFormat="1" x14ac:dyDescent="0.25">
      <c r="A5061" s="8" t="str">
        <v>Crazy Climber</v>
      </c>
      <c r="B5061" s="8" cm="1">
        <f t="array" ref="B5061">SUM(1*(VGSales[Name]=A5061))</f>
        <v>1</v>
      </c>
      <c r="C5061" s="8" cm="1">
        <f t="array" ref="C5061">ROWS(_xlfn.UNIQUE(_xlfn._xlws.FILTER(VGSales[Genre],VGSales[Name]=A5061)))</f>
        <v>1</v>
      </c>
      <c r="D5061" s="8">
        <f>SUMIFS(VGSales[Global_Sales],VGSales[Name],A5061)</f>
        <v>0.22</v>
      </c>
    </row>
    <row r="5062" spans="1:4" s="8" customFormat="1" x14ac:dyDescent="0.25">
      <c r="A5062" s="8" t="str">
        <v>Super Adventure Island</v>
      </c>
      <c r="B5062" s="8" cm="1">
        <f t="array" ref="B5062">SUM(1*(VGSales[Name]=A5062))</f>
        <v>1</v>
      </c>
      <c r="C5062" s="8" cm="1">
        <f t="array" ref="C5062">ROWS(_xlfn.UNIQUE(_xlfn._xlws.FILTER(VGSales[Genre],VGSales[Name]=A5062)))</f>
        <v>1</v>
      </c>
      <c r="D5062" s="8">
        <f>SUMIFS(VGSales[Global_Sales],VGSales[Name],A5062)</f>
        <v>0.22</v>
      </c>
    </row>
    <row r="5063" spans="1:4" s="8" customFormat="1" x14ac:dyDescent="0.25">
      <c r="A5063" s="8" t="str">
        <v>Bust-A-Move 4</v>
      </c>
      <c r="B5063" s="8" cm="1">
        <f t="array" ref="B5063">SUM(1*(VGSales[Name]=A5063))</f>
        <v>1</v>
      </c>
      <c r="C5063" s="8" cm="1">
        <f t="array" ref="C5063">ROWS(_xlfn.UNIQUE(_xlfn._xlws.FILTER(VGSales[Genre],VGSales[Name]=A5063)))</f>
        <v>1</v>
      </c>
      <c r="D5063" s="8">
        <f>SUMIFS(VGSales[Global_Sales],VGSales[Name],A5063)</f>
        <v>0.22</v>
      </c>
    </row>
    <row r="5064" spans="1:4" s="8" customFormat="1" x14ac:dyDescent="0.25">
      <c r="A5064" s="8" t="str">
        <v>NFL Quarterback Club 97</v>
      </c>
      <c r="B5064" s="8" cm="1">
        <f t="array" ref="B5064">SUM(1*(VGSales[Name]=A5064))</f>
        <v>1</v>
      </c>
      <c r="C5064" s="8" cm="1">
        <f t="array" ref="C5064">ROWS(_xlfn.UNIQUE(_xlfn._xlws.FILTER(VGSales[Genre],VGSales[Name]=A5064)))</f>
        <v>1</v>
      </c>
      <c r="D5064" s="8">
        <f>SUMIFS(VGSales[Global_Sales],VGSales[Name],A5064)</f>
        <v>0.22</v>
      </c>
    </row>
    <row r="5065" spans="1:4" s="8" customFormat="1" x14ac:dyDescent="0.25">
      <c r="A5065" s="8" t="str">
        <v>Galactic Wrestling: Featuring Ultimate Muscle</v>
      </c>
      <c r="B5065" s="8" cm="1">
        <f t="array" ref="B5065">SUM(1*(VGSales[Name]=A5065))</f>
        <v>1</v>
      </c>
      <c r="C5065" s="8" cm="1">
        <f t="array" ref="C5065">ROWS(_xlfn.UNIQUE(_xlfn._xlws.FILTER(VGSales[Genre],VGSales[Name]=A5065)))</f>
        <v>1</v>
      </c>
      <c r="D5065" s="8">
        <f>SUMIFS(VGSales[Global_Sales],VGSales[Name],A5065)</f>
        <v>0.22</v>
      </c>
    </row>
    <row r="5066" spans="1:4" s="8" customFormat="1" x14ac:dyDescent="0.25">
      <c r="A5066" s="8" t="str">
        <v>Petz: Horse Club</v>
      </c>
      <c r="B5066" s="8" cm="1">
        <f t="array" ref="B5066">SUM(1*(VGSales[Name]=A5066))</f>
        <v>1</v>
      </c>
      <c r="C5066" s="8" cm="1">
        <f t="array" ref="C5066">ROWS(_xlfn.UNIQUE(_xlfn._xlws.FILTER(VGSales[Genre],VGSales[Name]=A5066)))</f>
        <v>1</v>
      </c>
      <c r="D5066" s="8">
        <f>SUMIFS(VGSales[Global_Sales],VGSales[Name],A5066)</f>
        <v>0.22</v>
      </c>
    </row>
    <row r="5067" spans="1:4" s="8" customFormat="1" x14ac:dyDescent="0.25">
      <c r="A5067" s="8" t="str">
        <v>Dino Stalker</v>
      </c>
      <c r="B5067" s="8" cm="1">
        <f t="array" ref="B5067">SUM(1*(VGSales[Name]=A5067))</f>
        <v>1</v>
      </c>
      <c r="C5067" s="8" cm="1">
        <f t="array" ref="C5067">ROWS(_xlfn.UNIQUE(_xlfn._xlws.FILTER(VGSales[Genre],VGSales[Name]=A5067)))</f>
        <v>1</v>
      </c>
      <c r="D5067" s="8">
        <f>SUMIFS(VGSales[Global_Sales],VGSales[Name],A5067)</f>
        <v>0.22</v>
      </c>
    </row>
    <row r="5068" spans="1:4" s="8" customFormat="1" x14ac:dyDescent="0.25">
      <c r="A5068" s="8" t="str">
        <v>Rapala's Fishing Frenzy</v>
      </c>
      <c r="B5068" s="8" cm="1">
        <f t="array" ref="B5068">SUM(1*(VGSales[Name]=A5068))</f>
        <v>1</v>
      </c>
      <c r="C5068" s="8" cm="1">
        <f t="array" ref="C5068">ROWS(_xlfn.UNIQUE(_xlfn._xlws.FILTER(VGSales[Genre],VGSales[Name]=A5068)))</f>
        <v>1</v>
      </c>
      <c r="D5068" s="8">
        <f>SUMIFS(VGSales[Global_Sales],VGSales[Name],A5068)</f>
        <v>0.22</v>
      </c>
    </row>
    <row r="5069" spans="1:4" s="8" customFormat="1" x14ac:dyDescent="0.25">
      <c r="A5069" s="8" t="str">
        <v>Mobile Suit Gundam Seed</v>
      </c>
      <c r="B5069" s="8" cm="1">
        <f t="array" ref="B5069">SUM(1*(VGSales[Name]=A5069))</f>
        <v>1</v>
      </c>
      <c r="C5069" s="8" cm="1">
        <f t="array" ref="C5069">ROWS(_xlfn.UNIQUE(_xlfn._xlws.FILTER(VGSales[Genre],VGSales[Name]=A5069)))</f>
        <v>1</v>
      </c>
      <c r="D5069" s="8">
        <f>SUMIFS(VGSales[Global_Sales],VGSales[Name],A5069)</f>
        <v>0.22</v>
      </c>
    </row>
    <row r="5070" spans="1:4" s="8" customFormat="1" x14ac:dyDescent="0.25">
      <c r="A5070" s="8" t="str">
        <v>Mega Man Zero 3</v>
      </c>
      <c r="B5070" s="8" cm="1">
        <f t="array" ref="B5070">SUM(1*(VGSales[Name]=A5070))</f>
        <v>1</v>
      </c>
      <c r="C5070" s="8" cm="1">
        <f t="array" ref="C5070">ROWS(_xlfn.UNIQUE(_xlfn._xlws.FILTER(VGSales[Genre],VGSales[Name]=A5070)))</f>
        <v>1</v>
      </c>
      <c r="D5070" s="8">
        <f>SUMIFS(VGSales[Global_Sales],VGSales[Name],A5070)</f>
        <v>0.22</v>
      </c>
    </row>
    <row r="5071" spans="1:4" s="8" customFormat="1" x14ac:dyDescent="0.25">
      <c r="A5071" s="8" t="str">
        <v>Hitman: HD Trilogy</v>
      </c>
      <c r="B5071" s="8" cm="1">
        <f t="array" ref="B5071">SUM(1*(VGSales[Name]=A5071))</f>
        <v>2</v>
      </c>
      <c r="C5071" s="8" cm="1">
        <f t="array" ref="C5071">ROWS(_xlfn.UNIQUE(_xlfn._xlws.FILTER(VGSales[Genre],VGSales[Name]=A5071)))</f>
        <v>1</v>
      </c>
      <c r="D5071" s="8">
        <f>SUMIFS(VGSales[Global_Sales],VGSales[Name],A5071)</f>
        <v>0.4</v>
      </c>
    </row>
    <row r="5072" spans="1:4" s="8" customFormat="1" x14ac:dyDescent="0.25">
      <c r="A5072" s="8" t="str">
        <v>Aliens vs Predator: Requiem</v>
      </c>
      <c r="B5072" s="8" cm="1">
        <f t="array" ref="B5072">SUM(1*(VGSales[Name]=A5072))</f>
        <v>1</v>
      </c>
      <c r="C5072" s="8" cm="1">
        <f t="array" ref="C5072">ROWS(_xlfn.UNIQUE(_xlfn._xlws.FILTER(VGSales[Genre],VGSales[Name]=A5072)))</f>
        <v>1</v>
      </c>
      <c r="D5072" s="8">
        <f>SUMIFS(VGSales[Global_Sales],VGSales[Name],A5072)</f>
        <v>0.22</v>
      </c>
    </row>
    <row r="5073" spans="1:4" s="8" customFormat="1" x14ac:dyDescent="0.25">
      <c r="A5073" s="8" t="str">
        <v>Castlevania: Lords of Shadow 2</v>
      </c>
      <c r="B5073" s="8" cm="1">
        <f t="array" ref="B5073">SUM(1*(VGSales[Name]=A5073))</f>
        <v>3</v>
      </c>
      <c r="C5073" s="8" cm="1">
        <f t="array" ref="C5073">ROWS(_xlfn.UNIQUE(_xlfn._xlws.FILTER(VGSales[Genre],VGSales[Name]=A5073)))</f>
        <v>1</v>
      </c>
      <c r="D5073" s="8">
        <f>SUMIFS(VGSales[Global_Sales],VGSales[Name],A5073)</f>
        <v>0.36</v>
      </c>
    </row>
    <row r="5074" spans="1:4" s="8" customFormat="1" x14ac:dyDescent="0.25">
      <c r="A5074" s="8" t="str">
        <v>KORG DS-10 Synthesizer</v>
      </c>
      <c r="B5074" s="8" cm="1">
        <f t="array" ref="B5074">SUM(1*(VGSales[Name]=A5074))</f>
        <v>1</v>
      </c>
      <c r="C5074" s="8" cm="1">
        <f t="array" ref="C5074">ROWS(_xlfn.UNIQUE(_xlfn._xlws.FILTER(VGSales[Genre],VGSales[Name]=A5074)))</f>
        <v>1</v>
      </c>
      <c r="D5074" s="8">
        <f>SUMIFS(VGSales[Global_Sales],VGSales[Name],A5074)</f>
        <v>0.22</v>
      </c>
    </row>
    <row r="5075" spans="1:4" s="8" customFormat="1" x14ac:dyDescent="0.25">
      <c r="A5075" s="8" t="str">
        <v>Tenchu: Shadow Assassins</v>
      </c>
      <c r="B5075" s="8" cm="1">
        <f t="array" ref="B5075">SUM(1*(VGSales[Name]=A5075))</f>
        <v>2</v>
      </c>
      <c r="C5075" s="8" cm="1">
        <f t="array" ref="C5075">ROWS(_xlfn.UNIQUE(_xlfn._xlws.FILTER(VGSales[Genre],VGSales[Name]=A5075)))</f>
        <v>1</v>
      </c>
      <c r="D5075" s="8">
        <f>SUMIFS(VGSales[Global_Sales],VGSales[Name],A5075)</f>
        <v>0.33999999999999997</v>
      </c>
    </row>
    <row r="5076" spans="1:4" s="8" customFormat="1" x14ac:dyDescent="0.25">
      <c r="A5076" s="8" t="str">
        <v>Barbie Super Sports</v>
      </c>
      <c r="B5076" s="8" cm="1">
        <f t="array" ref="B5076">SUM(1*(VGSales[Name]=A5076))</f>
        <v>1</v>
      </c>
      <c r="C5076" s="8" cm="1">
        <f t="array" ref="C5076">ROWS(_xlfn.UNIQUE(_xlfn._xlws.FILTER(VGSales[Genre],VGSales[Name]=A5076)))</f>
        <v>1</v>
      </c>
      <c r="D5076" s="8">
        <f>SUMIFS(VGSales[Global_Sales],VGSales[Name],A5076)</f>
        <v>0.22</v>
      </c>
    </row>
    <row r="5077" spans="1:4" s="8" customFormat="1" x14ac:dyDescent="0.25">
      <c r="A5077" s="8" t="str">
        <v>CSI: Fatal Conspiracy</v>
      </c>
      <c r="B5077" s="8" cm="1">
        <f t="array" ref="B5077">SUM(1*(VGSales[Name]=A5077))</f>
        <v>4</v>
      </c>
      <c r="C5077" s="8" cm="1">
        <f t="array" ref="C5077">ROWS(_xlfn.UNIQUE(_xlfn._xlws.FILTER(VGSales[Genre],VGSales[Name]=A5077)))</f>
        <v>1</v>
      </c>
      <c r="D5077" s="8">
        <f>SUMIFS(VGSales[Global_Sales],VGSales[Name],A5077)</f>
        <v>0.62000000000000011</v>
      </c>
    </row>
    <row r="5078" spans="1:4" s="8" customFormat="1" x14ac:dyDescent="0.25">
      <c r="A5078" s="8" t="str">
        <v>Nicktoons Collection: Game Boy Advance Video Volume 2</v>
      </c>
      <c r="B5078" s="8" cm="1">
        <f t="array" ref="B5078">SUM(1*(VGSales[Name]=A5078))</f>
        <v>1</v>
      </c>
      <c r="C5078" s="8" cm="1">
        <f t="array" ref="C5078">ROWS(_xlfn.UNIQUE(_xlfn._xlws.FILTER(VGSales[Genre],VGSales[Name]=A5078)))</f>
        <v>1</v>
      </c>
      <c r="D5078" s="8">
        <f>SUMIFS(VGSales[Global_Sales],VGSales[Name],A5078)</f>
        <v>0.22</v>
      </c>
    </row>
    <row r="5079" spans="1:4" s="8" customFormat="1" x14ac:dyDescent="0.25">
      <c r="A5079" s="8" t="str">
        <v>Dungeon Hunter Alliance</v>
      </c>
      <c r="B5079" s="8" cm="1">
        <f t="array" ref="B5079">SUM(1*(VGSales[Name]=A5079))</f>
        <v>1</v>
      </c>
      <c r="C5079" s="8" cm="1">
        <f t="array" ref="C5079">ROWS(_xlfn.UNIQUE(_xlfn._xlws.FILTER(VGSales[Genre],VGSales[Name]=A5079)))</f>
        <v>1</v>
      </c>
      <c r="D5079" s="8">
        <f>SUMIFS(VGSales[Global_Sales],VGSales[Name],A5079)</f>
        <v>0.22</v>
      </c>
    </row>
    <row r="5080" spans="1:4" s="8" customFormat="1" x14ac:dyDescent="0.25">
      <c r="A5080" s="8" t="str">
        <v>Duel Masters: Kaijudo Showdown</v>
      </c>
      <c r="B5080" s="8" cm="1">
        <f t="array" ref="B5080">SUM(1*(VGSales[Name]=A5080))</f>
        <v>1</v>
      </c>
      <c r="C5080" s="8" cm="1">
        <f t="array" ref="C5080">ROWS(_xlfn.UNIQUE(_xlfn._xlws.FILTER(VGSales[Genre],VGSales[Name]=A5080)))</f>
        <v>1</v>
      </c>
      <c r="D5080" s="8">
        <f>SUMIFS(VGSales[Global_Sales],VGSales[Name],A5080)</f>
        <v>0.22</v>
      </c>
    </row>
    <row r="5081" spans="1:4" s="8" customFormat="1" x14ac:dyDescent="0.25">
      <c r="A5081" s="8" t="str">
        <v>Imagine: Boutique Owner</v>
      </c>
      <c r="B5081" s="8" cm="1">
        <f t="array" ref="B5081">SUM(1*(VGSales[Name]=A5081))</f>
        <v>1</v>
      </c>
      <c r="C5081" s="8" cm="1">
        <f t="array" ref="C5081">ROWS(_xlfn.UNIQUE(_xlfn._xlws.FILTER(VGSales[Genre],VGSales[Name]=A5081)))</f>
        <v>1</v>
      </c>
      <c r="D5081" s="8">
        <f>SUMIFS(VGSales[Global_Sales],VGSales[Name],A5081)</f>
        <v>0.22</v>
      </c>
    </row>
    <row r="5082" spans="1:4" s="8" customFormat="1" x14ac:dyDescent="0.25">
      <c r="A5082" s="8" t="str">
        <v>Cursed Mountain</v>
      </c>
      <c r="B5082" s="8" cm="1">
        <f t="array" ref="B5082">SUM(1*(VGSales[Name]=A5082))</f>
        <v>1</v>
      </c>
      <c r="C5082" s="8" cm="1">
        <f t="array" ref="C5082">ROWS(_xlfn.UNIQUE(_xlfn._xlws.FILTER(VGSales[Genre],VGSales[Name]=A5082)))</f>
        <v>1</v>
      </c>
      <c r="D5082" s="8">
        <f>SUMIFS(VGSales[Global_Sales],VGSales[Name],A5082)</f>
        <v>0.22</v>
      </c>
    </row>
    <row r="5083" spans="1:4" s="8" customFormat="1" x14ac:dyDescent="0.25">
      <c r="A5083" s="8" t="str">
        <v>Mega Man 64</v>
      </c>
      <c r="B5083" s="8" cm="1">
        <f t="array" ref="B5083">SUM(1*(VGSales[Name]=A5083))</f>
        <v>1</v>
      </c>
      <c r="C5083" s="8" cm="1">
        <f t="array" ref="C5083">ROWS(_xlfn.UNIQUE(_xlfn._xlws.FILTER(VGSales[Genre],VGSales[Name]=A5083)))</f>
        <v>1</v>
      </c>
      <c r="D5083" s="8">
        <f>SUMIFS(VGSales[Global_Sales],VGSales[Name],A5083)</f>
        <v>0.22</v>
      </c>
    </row>
    <row r="5084" spans="1:4" s="8" customFormat="1" x14ac:dyDescent="0.25">
      <c r="A5084" s="8" t="str">
        <v>Chou-Kuukan Night Pro Yakyuu King(higher JP sales)</v>
      </c>
      <c r="B5084" s="8" cm="1">
        <f t="array" ref="B5084">SUM(1*(VGSales[Name]=A5084))</f>
        <v>1</v>
      </c>
      <c r="C5084" s="8" cm="1">
        <f t="array" ref="C5084">ROWS(_xlfn.UNIQUE(_xlfn._xlws.FILTER(VGSales[Genre],VGSales[Name]=A5084)))</f>
        <v>1</v>
      </c>
      <c r="D5084" s="8">
        <f>SUMIFS(VGSales[Global_Sales],VGSales[Name],A5084)</f>
        <v>0.22</v>
      </c>
    </row>
    <row r="5085" spans="1:4" s="8" customFormat="1" x14ac:dyDescent="0.25">
      <c r="A5085" s="8" t="str">
        <v>Ms. Pac-Man: Maze Madness</v>
      </c>
      <c r="B5085" s="8" cm="1">
        <f t="array" ref="B5085">SUM(1*(VGSales[Name]=A5085))</f>
        <v>1</v>
      </c>
      <c r="C5085" s="8" cm="1">
        <f t="array" ref="C5085">ROWS(_xlfn.UNIQUE(_xlfn._xlws.FILTER(VGSales[Genre],VGSales[Name]=A5085)))</f>
        <v>1</v>
      </c>
      <c r="D5085" s="8">
        <f>SUMIFS(VGSales[Global_Sales],VGSales[Name],A5085)</f>
        <v>0.22</v>
      </c>
    </row>
    <row r="5086" spans="1:4" s="8" customFormat="1" x14ac:dyDescent="0.25">
      <c r="A5086" s="8" t="str">
        <v>Tales of Graces</v>
      </c>
      <c r="B5086" s="8" cm="1">
        <f t="array" ref="B5086">SUM(1*(VGSales[Name]=A5086))</f>
        <v>1</v>
      </c>
      <c r="C5086" s="8" cm="1">
        <f t="array" ref="C5086">ROWS(_xlfn.UNIQUE(_xlfn._xlws.FILTER(VGSales[Genre],VGSales[Name]=A5086)))</f>
        <v>1</v>
      </c>
      <c r="D5086" s="8">
        <f>SUMIFS(VGSales[Global_Sales],VGSales[Name],A5086)</f>
        <v>0.22</v>
      </c>
    </row>
    <row r="5087" spans="1:4" s="8" customFormat="1" x14ac:dyDescent="0.25">
      <c r="A5087" s="8" t="str">
        <v>Age of Empires: Mythologies</v>
      </c>
      <c r="B5087" s="8" cm="1">
        <f t="array" ref="B5087">SUM(1*(VGSales[Name]=A5087))</f>
        <v>1</v>
      </c>
      <c r="C5087" s="8" cm="1">
        <f t="array" ref="C5087">ROWS(_xlfn.UNIQUE(_xlfn._xlws.FILTER(VGSales[Genre],VGSales[Name]=A5087)))</f>
        <v>1</v>
      </c>
      <c r="D5087" s="8">
        <f>SUMIFS(VGSales[Global_Sales],VGSales[Name],A5087)</f>
        <v>0.22</v>
      </c>
    </row>
    <row r="5088" spans="1:4" s="8" customFormat="1" x14ac:dyDescent="0.25">
      <c r="A5088" s="8" t="str">
        <v>Viewtiful Joe 2</v>
      </c>
      <c r="B5088" s="8" cm="1">
        <f t="array" ref="B5088">SUM(1*(VGSales[Name]=A5088))</f>
        <v>2</v>
      </c>
      <c r="C5088" s="8" cm="1">
        <f t="array" ref="C5088">ROWS(_xlfn.UNIQUE(_xlfn._xlws.FILTER(VGSales[Genre],VGSales[Name]=A5088)))</f>
        <v>1</v>
      </c>
      <c r="D5088" s="8">
        <f>SUMIFS(VGSales[Global_Sales],VGSales[Name],A5088)</f>
        <v>0.43</v>
      </c>
    </row>
    <row r="5089" spans="1:4" s="8" customFormat="1" x14ac:dyDescent="0.25">
      <c r="A5089" s="8" t="str">
        <v>Where's Waldo? The Fantastic Journey</v>
      </c>
      <c r="B5089" s="8" cm="1">
        <f t="array" ref="B5089">SUM(1*(VGSales[Name]=A5089))</f>
        <v>2</v>
      </c>
      <c r="C5089" s="8" cm="1">
        <f t="array" ref="C5089">ROWS(_xlfn.UNIQUE(_xlfn._xlws.FILTER(VGSales[Genre],VGSales[Name]=A5089)))</f>
        <v>1</v>
      </c>
      <c r="D5089" s="8">
        <f>SUMIFS(VGSales[Global_Sales],VGSales[Name],A5089)</f>
        <v>0.41000000000000003</v>
      </c>
    </row>
    <row r="5090" spans="1:4" s="8" customFormat="1" x14ac:dyDescent="0.25">
      <c r="A5090" s="8" t="str">
        <v>ATV Quad Kings</v>
      </c>
      <c r="B5090" s="8" cm="1">
        <f t="array" ref="B5090">SUM(1*(VGSales[Name]=A5090))</f>
        <v>2</v>
      </c>
      <c r="C5090" s="8" cm="1">
        <f t="array" ref="C5090">ROWS(_xlfn.UNIQUE(_xlfn._xlws.FILTER(VGSales[Genre],VGSales[Name]=A5090)))</f>
        <v>1</v>
      </c>
      <c r="D5090" s="8">
        <f>SUMIFS(VGSales[Global_Sales],VGSales[Name],A5090)</f>
        <v>0.33</v>
      </c>
    </row>
    <row r="5091" spans="1:4" s="8" customFormat="1" x14ac:dyDescent="0.25">
      <c r="A5091" s="8" t="str">
        <v>Jewel Quest: Expeditions</v>
      </c>
      <c r="B5091" s="8" cm="1">
        <f t="array" ref="B5091">SUM(1*(VGSales[Name]=A5091))</f>
        <v>1</v>
      </c>
      <c r="C5091" s="8" cm="1">
        <f t="array" ref="C5091">ROWS(_xlfn.UNIQUE(_xlfn._xlws.FILTER(VGSales[Genre],VGSales[Name]=A5091)))</f>
        <v>1</v>
      </c>
      <c r="D5091" s="8">
        <f>SUMIFS(VGSales[Global_Sales],VGSales[Name],A5091)</f>
        <v>0.22</v>
      </c>
    </row>
    <row r="5092" spans="1:4" s="8" customFormat="1" x14ac:dyDescent="0.25">
      <c r="A5092" s="8" t="str">
        <v>NBA Jam Extreme</v>
      </c>
      <c r="B5092" s="8" cm="1">
        <f t="array" ref="B5092">SUM(1*(VGSales[Name]=A5092))</f>
        <v>1</v>
      </c>
      <c r="C5092" s="8" cm="1">
        <f t="array" ref="C5092">ROWS(_xlfn.UNIQUE(_xlfn._xlws.FILTER(VGSales[Genre],VGSales[Name]=A5092)))</f>
        <v>1</v>
      </c>
      <c r="D5092" s="8">
        <f>SUMIFS(VGSales[Global_Sales],VGSales[Name],A5092)</f>
        <v>0.22</v>
      </c>
    </row>
    <row r="5093" spans="1:4" s="8" customFormat="1" x14ac:dyDescent="0.25">
      <c r="A5093" s="8" t="str">
        <v>Dragon Ball: Origins (JP &amp; incomplete US sales)</v>
      </c>
      <c r="B5093" s="8" cm="1">
        <f t="array" ref="B5093">SUM(1*(VGSales[Name]=A5093))</f>
        <v>1</v>
      </c>
      <c r="C5093" s="8" cm="1">
        <f t="array" ref="C5093">ROWS(_xlfn.UNIQUE(_xlfn._xlws.FILTER(VGSales[Genre],VGSales[Name]=A5093)))</f>
        <v>1</v>
      </c>
      <c r="D5093" s="8">
        <f>SUMIFS(VGSales[Global_Sales],VGSales[Name],A5093)</f>
        <v>0.22</v>
      </c>
    </row>
    <row r="5094" spans="1:4" s="8" customFormat="1" x14ac:dyDescent="0.25">
      <c r="A5094" s="8" t="str">
        <v>Touch the Dead</v>
      </c>
      <c r="B5094" s="8" cm="1">
        <f t="array" ref="B5094">SUM(1*(VGSales[Name]=A5094))</f>
        <v>1</v>
      </c>
      <c r="C5094" s="8" cm="1">
        <f t="array" ref="C5094">ROWS(_xlfn.UNIQUE(_xlfn._xlws.FILTER(VGSales[Genre],VGSales[Name]=A5094)))</f>
        <v>1</v>
      </c>
      <c r="D5094" s="8">
        <f>SUMIFS(VGSales[Global_Sales],VGSales[Name],A5094)</f>
        <v>0.22</v>
      </c>
    </row>
    <row r="5095" spans="1:4" s="8" customFormat="1" x14ac:dyDescent="0.25">
      <c r="A5095" s="8" t="str">
        <v>Tropico 3</v>
      </c>
      <c r="B5095" s="8" cm="1">
        <f t="array" ref="B5095">SUM(1*(VGSales[Name]=A5095))</f>
        <v>2</v>
      </c>
      <c r="C5095" s="8" cm="1">
        <f t="array" ref="C5095">ROWS(_xlfn.UNIQUE(_xlfn._xlws.FILTER(VGSales[Genre],VGSales[Name]=A5095)))</f>
        <v>1</v>
      </c>
      <c r="D5095" s="8">
        <f>SUMIFS(VGSales[Global_Sales],VGSales[Name],A5095)</f>
        <v>0.27</v>
      </c>
    </row>
    <row r="5096" spans="1:4" s="8" customFormat="1" x14ac:dyDescent="0.25">
      <c r="A5096" s="8" t="str">
        <v>NHL Championship 2000</v>
      </c>
      <c r="B5096" s="8" cm="1">
        <f t="array" ref="B5096">SUM(1*(VGSales[Name]=A5096))</f>
        <v>1</v>
      </c>
      <c r="C5096" s="8" cm="1">
        <f t="array" ref="C5096">ROWS(_xlfn.UNIQUE(_xlfn._xlws.FILTER(VGSales[Genre],VGSales[Name]=A5096)))</f>
        <v>1</v>
      </c>
      <c r="D5096" s="8">
        <f>SUMIFS(VGSales[Global_Sales],VGSales[Name],A5096)</f>
        <v>0.22</v>
      </c>
    </row>
    <row r="5097" spans="1:4" s="8" customFormat="1" x14ac:dyDescent="0.25">
      <c r="A5097" s="8" t="str">
        <v>Shellshock: Nam '67</v>
      </c>
      <c r="B5097" s="8" cm="1">
        <f t="array" ref="B5097">SUM(1*(VGSales[Name]=A5097))</f>
        <v>1</v>
      </c>
      <c r="C5097" s="8" cm="1">
        <f t="array" ref="C5097">ROWS(_xlfn.UNIQUE(_xlfn._xlws.FILTER(VGSales[Genre],VGSales[Name]=A5097)))</f>
        <v>1</v>
      </c>
      <c r="D5097" s="8">
        <f>SUMIFS(VGSales[Global_Sales],VGSales[Name],A5097)</f>
        <v>0.22</v>
      </c>
    </row>
    <row r="5098" spans="1:4" s="8" customFormat="1" x14ac:dyDescent="0.25">
      <c r="A5098" s="8" t="str">
        <v>Kartia: The Word of Fate</v>
      </c>
      <c r="B5098" s="8" cm="1">
        <f t="array" ref="B5098">SUM(1*(VGSales[Name]=A5098))</f>
        <v>1</v>
      </c>
      <c r="C5098" s="8" cm="1">
        <f t="array" ref="C5098">ROWS(_xlfn.UNIQUE(_xlfn._xlws.FILTER(VGSales[Genre],VGSales[Name]=A5098)))</f>
        <v>1</v>
      </c>
      <c r="D5098" s="8">
        <f>SUMIFS(VGSales[Global_Sales],VGSales[Name],A5098)</f>
        <v>0.22</v>
      </c>
    </row>
    <row r="5099" spans="1:4" s="8" customFormat="1" x14ac:dyDescent="0.25">
      <c r="A5099" s="8" t="str">
        <v>Tales of Berseria</v>
      </c>
      <c r="B5099" s="8" cm="1">
        <f t="array" ref="B5099">SUM(1*(VGSales[Name]=A5099))</f>
        <v>2</v>
      </c>
      <c r="C5099" s="8" cm="1">
        <f t="array" ref="C5099">ROWS(_xlfn.UNIQUE(_xlfn._xlws.FILTER(VGSales[Genre],VGSales[Name]=A5099)))</f>
        <v>1</v>
      </c>
      <c r="D5099" s="8">
        <f>SUMIFS(VGSales[Global_Sales],VGSales[Name],A5099)</f>
        <v>0.33</v>
      </c>
    </row>
    <row r="5100" spans="1:4" s="8" customFormat="1" x14ac:dyDescent="0.25">
      <c r="A5100" s="8" t="str">
        <v>Magna Carta: Tears of Blood</v>
      </c>
      <c r="B5100" s="8" cm="1">
        <f t="array" ref="B5100">SUM(1*(VGSales[Name]=A5100))</f>
        <v>1</v>
      </c>
      <c r="C5100" s="8" cm="1">
        <f t="array" ref="C5100">ROWS(_xlfn.UNIQUE(_xlfn._xlws.FILTER(VGSales[Genre],VGSales[Name]=A5100)))</f>
        <v>1</v>
      </c>
      <c r="D5100" s="8">
        <f>SUMIFS(VGSales[Global_Sales],VGSales[Name],A5100)</f>
        <v>0.22</v>
      </c>
    </row>
    <row r="5101" spans="1:4" s="8" customFormat="1" x14ac:dyDescent="0.25">
      <c r="A5101" s="8" t="str">
        <v>Lethal Skies Elite Pilot: Team SW</v>
      </c>
      <c r="B5101" s="8" cm="1">
        <f t="array" ref="B5101">SUM(1*(VGSales[Name]=A5101))</f>
        <v>1</v>
      </c>
      <c r="C5101" s="8" cm="1">
        <f t="array" ref="C5101">ROWS(_xlfn.UNIQUE(_xlfn._xlws.FILTER(VGSales[Genre],VGSales[Name]=A5101)))</f>
        <v>1</v>
      </c>
      <c r="D5101" s="8">
        <f>SUMIFS(VGSales[Global_Sales],VGSales[Name],A5101)</f>
        <v>0.22</v>
      </c>
    </row>
    <row r="5102" spans="1:4" s="8" customFormat="1" x14ac:dyDescent="0.25">
      <c r="A5102" s="8" t="str">
        <v>Capcom vs. SNK</v>
      </c>
      <c r="B5102" s="8" cm="1">
        <f t="array" ref="B5102">SUM(1*(VGSales[Name]=A5102))</f>
        <v>1</v>
      </c>
      <c r="C5102" s="8" cm="1">
        <f t="array" ref="C5102">ROWS(_xlfn.UNIQUE(_xlfn._xlws.FILTER(VGSales[Genre],VGSales[Name]=A5102)))</f>
        <v>1</v>
      </c>
      <c r="D5102" s="8">
        <f>SUMIFS(VGSales[Global_Sales],VGSales[Name],A5102)</f>
        <v>0.22</v>
      </c>
    </row>
    <row r="5103" spans="1:4" s="8" customFormat="1" x14ac:dyDescent="0.25">
      <c r="A5103" s="8" t="str">
        <v>NBA Live 09 All-Play</v>
      </c>
      <c r="B5103" s="8" cm="1">
        <f t="array" ref="B5103">SUM(1*(VGSales[Name]=A5103))</f>
        <v>1</v>
      </c>
      <c r="C5103" s="8" cm="1">
        <f t="array" ref="C5103">ROWS(_xlfn.UNIQUE(_xlfn._xlws.FILTER(VGSales[Genre],VGSales[Name]=A5103)))</f>
        <v>1</v>
      </c>
      <c r="D5103" s="8">
        <f>SUMIFS(VGSales[Global_Sales],VGSales[Name],A5103)</f>
        <v>0.22</v>
      </c>
    </row>
    <row r="5104" spans="1:4" s="8" customFormat="1" x14ac:dyDescent="0.25">
      <c r="A5104" s="8" t="str">
        <v>Infinite Space</v>
      </c>
      <c r="B5104" s="8" cm="1">
        <f t="array" ref="B5104">SUM(1*(VGSales[Name]=A5104))</f>
        <v>1</v>
      </c>
      <c r="C5104" s="8" cm="1">
        <f t="array" ref="C5104">ROWS(_xlfn.UNIQUE(_xlfn._xlws.FILTER(VGSales[Genre],VGSales[Name]=A5104)))</f>
        <v>1</v>
      </c>
      <c r="D5104" s="8">
        <f>SUMIFS(VGSales[Global_Sales],VGSales[Name],A5104)</f>
        <v>0.22</v>
      </c>
    </row>
    <row r="5105" spans="1:4" s="8" customFormat="1" x14ac:dyDescent="0.25">
      <c r="A5105" s="8" t="str">
        <v>Yoostar2</v>
      </c>
      <c r="B5105" s="8" cm="1">
        <f t="array" ref="B5105">SUM(1*(VGSales[Name]=A5105))</f>
        <v>2</v>
      </c>
      <c r="C5105" s="8" cm="1">
        <f t="array" ref="C5105">ROWS(_xlfn.UNIQUE(_xlfn._xlws.FILTER(VGSales[Genre],VGSales[Name]=A5105)))</f>
        <v>1</v>
      </c>
      <c r="D5105" s="8">
        <f>SUMIFS(VGSales[Global_Sales],VGSales[Name],A5105)</f>
        <v>0.33</v>
      </c>
    </row>
    <row r="5106" spans="1:4" s="8" customFormat="1" x14ac:dyDescent="0.25">
      <c r="A5106" s="8" t="str">
        <v>Transformers: Devastation</v>
      </c>
      <c r="B5106" s="8" cm="1">
        <f t="array" ref="B5106">SUM(1*(VGSales[Name]=A5106))</f>
        <v>5</v>
      </c>
      <c r="C5106" s="8" cm="1">
        <f t="array" ref="C5106">ROWS(_xlfn.UNIQUE(_xlfn._xlws.FILTER(VGSales[Genre],VGSales[Name]=A5106)))</f>
        <v>1</v>
      </c>
      <c r="D5106" s="8">
        <f>SUMIFS(VGSales[Global_Sales],VGSales[Name],A5106)</f>
        <v>0.57999999999999996</v>
      </c>
    </row>
    <row r="5107" spans="1:4" s="8" customFormat="1" x14ac:dyDescent="0.25">
      <c r="A5107" s="8" t="str">
        <v>Tamagotchi no KiraKira Omisecchi</v>
      </c>
      <c r="B5107" s="8" cm="1">
        <f t="array" ref="B5107">SUM(1*(VGSales[Name]=A5107))</f>
        <v>1</v>
      </c>
      <c r="C5107" s="8" cm="1">
        <f t="array" ref="C5107">ROWS(_xlfn.UNIQUE(_xlfn._xlws.FILTER(VGSales[Genre],VGSales[Name]=A5107)))</f>
        <v>1</v>
      </c>
      <c r="D5107" s="8">
        <f>SUMIFS(VGSales[Global_Sales],VGSales[Name],A5107)</f>
        <v>0.22</v>
      </c>
    </row>
    <row r="5108" spans="1:4" s="8" customFormat="1" x14ac:dyDescent="0.25">
      <c r="A5108" s="8" t="str">
        <v>NFL Quarterback Club 2002</v>
      </c>
      <c r="B5108" s="8" cm="1">
        <f t="array" ref="B5108">SUM(1*(VGSales[Name]=A5108))</f>
        <v>2</v>
      </c>
      <c r="C5108" s="8" cm="1">
        <f t="array" ref="C5108">ROWS(_xlfn.UNIQUE(_xlfn._xlws.FILTER(VGSales[Genre],VGSales[Name]=A5108)))</f>
        <v>1</v>
      </c>
      <c r="D5108" s="8">
        <f>SUMIFS(VGSales[Global_Sales],VGSales[Name],A5108)</f>
        <v>0.27</v>
      </c>
    </row>
    <row r="5109" spans="1:4" s="8" customFormat="1" x14ac:dyDescent="0.25">
      <c r="A5109" s="8" t="str">
        <v>Kirby's Star Stacker</v>
      </c>
      <c r="B5109" s="8" cm="1">
        <f t="array" ref="B5109">SUM(1*(VGSales[Name]=A5109))</f>
        <v>1</v>
      </c>
      <c r="C5109" s="8" cm="1">
        <f t="array" ref="C5109">ROWS(_xlfn.UNIQUE(_xlfn._xlws.FILTER(VGSales[Genre],VGSales[Name]=A5109)))</f>
        <v>1</v>
      </c>
      <c r="D5109" s="8">
        <f>SUMIFS(VGSales[Global_Sales],VGSales[Name],A5109)</f>
        <v>0.22</v>
      </c>
    </row>
    <row r="5110" spans="1:4" s="8" customFormat="1" x14ac:dyDescent="0.25">
      <c r="A5110" s="8" t="str">
        <v>Full Auto</v>
      </c>
      <c r="B5110" s="8" cm="1">
        <f t="array" ref="B5110">SUM(1*(VGSales[Name]=A5110))</f>
        <v>1</v>
      </c>
      <c r="C5110" s="8" cm="1">
        <f t="array" ref="C5110">ROWS(_xlfn.UNIQUE(_xlfn._xlws.FILTER(VGSales[Genre],VGSales[Name]=A5110)))</f>
        <v>1</v>
      </c>
      <c r="D5110" s="8">
        <f>SUMIFS(VGSales[Global_Sales],VGSales[Name],A5110)</f>
        <v>0.22</v>
      </c>
    </row>
    <row r="5111" spans="1:4" s="8" customFormat="1" x14ac:dyDescent="0.25">
      <c r="A5111" s="8" t="str">
        <v>Growlanser: Heritage of War</v>
      </c>
      <c r="B5111" s="8" cm="1">
        <f t="array" ref="B5111">SUM(1*(VGSales[Name]=A5111))</f>
        <v>1</v>
      </c>
      <c r="C5111" s="8" cm="1">
        <f t="array" ref="C5111">ROWS(_xlfn.UNIQUE(_xlfn._xlws.FILTER(VGSales[Genre],VGSales[Name]=A5111)))</f>
        <v>1</v>
      </c>
      <c r="D5111" s="8">
        <f>SUMIFS(VGSales[Global_Sales],VGSales[Name],A5111)</f>
        <v>0.22</v>
      </c>
    </row>
    <row r="5112" spans="1:4" s="8" customFormat="1" x14ac:dyDescent="0.25">
      <c r="A5112" s="8" t="str">
        <v>Shin Megami Tensei x Fire Emblem</v>
      </c>
      <c r="B5112" s="8" cm="1">
        <f t="array" ref="B5112">SUM(1*(VGSales[Name]=A5112))</f>
        <v>1</v>
      </c>
      <c r="C5112" s="8" cm="1">
        <f t="array" ref="C5112">ROWS(_xlfn.UNIQUE(_xlfn._xlws.FILTER(VGSales[Genre],VGSales[Name]=A5112)))</f>
        <v>1</v>
      </c>
      <c r="D5112" s="8">
        <f>SUMIFS(VGSales[Global_Sales],VGSales[Name],A5112)</f>
        <v>0.22</v>
      </c>
    </row>
    <row r="5113" spans="1:4" s="8" customFormat="1" x14ac:dyDescent="0.25">
      <c r="A5113" s="8" t="str">
        <v>Rugby 2004</v>
      </c>
      <c r="B5113" s="8" cm="1">
        <f t="array" ref="B5113">SUM(1*(VGSales[Name]=A5113))</f>
        <v>1</v>
      </c>
      <c r="C5113" s="8" cm="1">
        <f t="array" ref="C5113">ROWS(_xlfn.UNIQUE(_xlfn._xlws.FILTER(VGSales[Genre],VGSales[Name]=A5113)))</f>
        <v>1</v>
      </c>
      <c r="D5113" s="8">
        <f>SUMIFS(VGSales[Global_Sales],VGSales[Name],A5113)</f>
        <v>0.22</v>
      </c>
    </row>
    <row r="5114" spans="1:4" s="8" customFormat="1" x14ac:dyDescent="0.25">
      <c r="A5114" s="8" t="str">
        <v>Disney's Magical Quest Starring Mickey and Minnie</v>
      </c>
      <c r="B5114" s="8" cm="1">
        <f t="array" ref="B5114">SUM(1*(VGSales[Name]=A5114))</f>
        <v>1</v>
      </c>
      <c r="C5114" s="8" cm="1">
        <f t="array" ref="C5114">ROWS(_xlfn.UNIQUE(_xlfn._xlws.FILTER(VGSales[Genre],VGSales[Name]=A5114)))</f>
        <v>1</v>
      </c>
      <c r="D5114" s="8">
        <f>SUMIFS(VGSales[Global_Sales],VGSales[Name],A5114)</f>
        <v>0.22</v>
      </c>
    </row>
    <row r="5115" spans="1:4" s="8" customFormat="1" x14ac:dyDescent="0.25">
      <c r="A5115" s="8" t="str">
        <v>Spirit Camera: The Cursed Memoir</v>
      </c>
      <c r="B5115" s="8" cm="1">
        <f t="array" ref="B5115">SUM(1*(VGSales[Name]=A5115))</f>
        <v>1</v>
      </c>
      <c r="C5115" s="8" cm="1">
        <f t="array" ref="C5115">ROWS(_xlfn.UNIQUE(_xlfn._xlws.FILTER(VGSales[Genre],VGSales[Name]=A5115)))</f>
        <v>1</v>
      </c>
      <c r="D5115" s="8">
        <f>SUMIFS(VGSales[Global_Sales],VGSales[Name],A5115)</f>
        <v>0.22</v>
      </c>
    </row>
    <row r="5116" spans="1:4" s="8" customFormat="1" x14ac:dyDescent="0.25">
      <c r="A5116" s="8" t="str">
        <v>Naruto: Ninja Council</v>
      </c>
      <c r="B5116" s="8" cm="1">
        <f t="array" ref="B5116">SUM(1*(VGSales[Name]=A5116))</f>
        <v>1</v>
      </c>
      <c r="C5116" s="8" cm="1">
        <f t="array" ref="C5116">ROWS(_xlfn.UNIQUE(_xlfn._xlws.FILTER(VGSales[Genre],VGSales[Name]=A5116)))</f>
        <v>1</v>
      </c>
      <c r="D5116" s="8">
        <f>SUMIFS(VGSales[Global_Sales],VGSales[Name],A5116)</f>
        <v>0.22</v>
      </c>
    </row>
    <row r="5117" spans="1:4" s="8" customFormat="1" x14ac:dyDescent="0.25">
      <c r="A5117" s="8" t="str">
        <v>Shin Megami Tensei: Persona</v>
      </c>
      <c r="B5117" s="8" cm="1">
        <f t="array" ref="B5117">SUM(1*(VGSales[Name]=A5117))</f>
        <v>1</v>
      </c>
      <c r="C5117" s="8" cm="1">
        <f t="array" ref="C5117">ROWS(_xlfn.UNIQUE(_xlfn._xlws.FILTER(VGSales[Genre],VGSales[Name]=A5117)))</f>
        <v>1</v>
      </c>
      <c r="D5117" s="8">
        <f>SUMIFS(VGSales[Global_Sales],VGSales[Name],A5117)</f>
        <v>0.22</v>
      </c>
    </row>
    <row r="5118" spans="1:4" s="8" customFormat="1" x14ac:dyDescent="0.25">
      <c r="A5118" s="8" t="str">
        <v>DS Nishimura Kyotaro Suspense Shin Tantei Series: Kyoto Atami Zekkai no Kotou - Satsui no Wana</v>
      </c>
      <c r="B5118" s="8" cm="1">
        <f t="array" ref="B5118">SUM(1*(VGSales[Name]=A5118))</f>
        <v>1</v>
      </c>
      <c r="C5118" s="8" cm="1">
        <f t="array" ref="C5118">ROWS(_xlfn.UNIQUE(_xlfn._xlws.FILTER(VGSales[Genre],VGSales[Name]=A5118)))</f>
        <v>1</v>
      </c>
      <c r="D5118" s="8">
        <f>SUMIFS(VGSales[Global_Sales],VGSales[Name],A5118)</f>
        <v>0.22</v>
      </c>
    </row>
    <row r="5119" spans="1:4" s="8" customFormat="1" x14ac:dyDescent="0.25">
      <c r="A5119" s="8" t="str">
        <v>Jikkyou Powerful Major League</v>
      </c>
      <c r="B5119" s="8" cm="1">
        <f t="array" ref="B5119">SUM(1*(VGSales[Name]=A5119))</f>
        <v>2</v>
      </c>
      <c r="C5119" s="8" cm="1">
        <f t="array" ref="C5119">ROWS(_xlfn.UNIQUE(_xlfn._xlws.FILTER(VGSales[Genre],VGSales[Name]=A5119)))</f>
        <v>1</v>
      </c>
      <c r="D5119" s="8">
        <f>SUMIFS(VGSales[Global_Sales],VGSales[Name],A5119)</f>
        <v>0.26</v>
      </c>
    </row>
    <row r="5120" spans="1:4" s="8" customFormat="1" x14ac:dyDescent="0.25">
      <c r="A5120" s="8" t="str">
        <v>Saltwater Sportfishing</v>
      </c>
      <c r="B5120" s="8" cm="1">
        <f t="array" ref="B5120">SUM(1*(VGSales[Name]=A5120))</f>
        <v>1</v>
      </c>
      <c r="C5120" s="8" cm="1">
        <f t="array" ref="C5120">ROWS(_xlfn.UNIQUE(_xlfn._xlws.FILTER(VGSales[Genre],VGSales[Name]=A5120)))</f>
        <v>1</v>
      </c>
      <c r="D5120" s="8">
        <f>SUMIFS(VGSales[Global_Sales],VGSales[Name],A5120)</f>
        <v>0.22</v>
      </c>
    </row>
    <row r="5121" spans="1:4" s="8" customFormat="1" x14ac:dyDescent="0.25">
      <c r="A5121" s="8" t="str">
        <v>Yoshi Touch &amp; Go (JP sales)</v>
      </c>
      <c r="B5121" s="8" cm="1">
        <f t="array" ref="B5121">SUM(1*(VGSales[Name]=A5121))</f>
        <v>1</v>
      </c>
      <c r="C5121" s="8" cm="1">
        <f t="array" ref="C5121">ROWS(_xlfn.UNIQUE(_xlfn._xlws.FILTER(VGSales[Genre],VGSales[Name]=A5121)))</f>
        <v>1</v>
      </c>
      <c r="D5121" s="8">
        <f>SUMIFS(VGSales[Global_Sales],VGSales[Name],A5121)</f>
        <v>0.22</v>
      </c>
    </row>
    <row r="5122" spans="1:4" s="8" customFormat="1" x14ac:dyDescent="0.25">
      <c r="A5122" s="8" t="str">
        <v>Samurai Jack: The Amulet of Time</v>
      </c>
      <c r="B5122" s="8" cm="1">
        <f t="array" ref="B5122">SUM(1*(VGSales[Name]=A5122))</f>
        <v>1</v>
      </c>
      <c r="C5122" s="8" cm="1">
        <f t="array" ref="C5122">ROWS(_xlfn.UNIQUE(_xlfn._xlws.FILTER(VGSales[Genre],VGSales[Name]=A5122)))</f>
        <v>1</v>
      </c>
      <c r="D5122" s="8">
        <f>SUMIFS(VGSales[Global_Sales],VGSales[Name],A5122)</f>
        <v>0.22</v>
      </c>
    </row>
    <row r="5123" spans="1:4" s="8" customFormat="1" x14ac:dyDescent="0.25">
      <c r="A5123" s="8" t="str">
        <v>Pass the Pigs</v>
      </c>
      <c r="B5123" s="8" cm="1">
        <f t="array" ref="B5123">SUM(1*(VGSales[Name]=A5123))</f>
        <v>1</v>
      </c>
      <c r="C5123" s="8" cm="1">
        <f t="array" ref="C5123">ROWS(_xlfn.UNIQUE(_xlfn._xlws.FILTER(VGSales[Genre],VGSales[Name]=A5123)))</f>
        <v>1</v>
      </c>
      <c r="D5123" s="8">
        <f>SUMIFS(VGSales[Global_Sales],VGSales[Name],A5123)</f>
        <v>0.22</v>
      </c>
    </row>
    <row r="5124" spans="1:4" s="8" customFormat="1" x14ac:dyDescent="0.25">
      <c r="A5124" s="8" t="str">
        <v>J-League Winning Eleven 2008: Club Championship</v>
      </c>
      <c r="B5124" s="8" cm="1">
        <f t="array" ref="B5124">SUM(1*(VGSales[Name]=A5124))</f>
        <v>1</v>
      </c>
      <c r="C5124" s="8" cm="1">
        <f t="array" ref="C5124">ROWS(_xlfn.UNIQUE(_xlfn._xlws.FILTER(VGSales[Genre],VGSales[Name]=A5124)))</f>
        <v>1</v>
      </c>
      <c r="D5124" s="8">
        <f>SUMIFS(VGSales[Global_Sales],VGSales[Name],A5124)</f>
        <v>0.22</v>
      </c>
    </row>
    <row r="5125" spans="1:4" s="8" customFormat="1" x14ac:dyDescent="0.25">
      <c r="A5125" s="8" t="str">
        <v>Jackie Chan: Stuntmaster</v>
      </c>
      <c r="B5125" s="8" cm="1">
        <f t="array" ref="B5125">SUM(1*(VGSales[Name]=A5125))</f>
        <v>1</v>
      </c>
      <c r="C5125" s="8" cm="1">
        <f t="array" ref="C5125">ROWS(_xlfn.UNIQUE(_xlfn._xlws.FILTER(VGSales[Genre],VGSales[Name]=A5125)))</f>
        <v>1</v>
      </c>
      <c r="D5125" s="8">
        <f>SUMIFS(VGSales[Global_Sales],VGSales[Name],A5125)</f>
        <v>0.22</v>
      </c>
    </row>
    <row r="5126" spans="1:4" s="8" customFormat="1" x14ac:dyDescent="0.25">
      <c r="A5126" s="8" t="str">
        <v>Sports Car GT</v>
      </c>
      <c r="B5126" s="8" cm="1">
        <f t="array" ref="B5126">SUM(1*(VGSales[Name]=A5126))</f>
        <v>1</v>
      </c>
      <c r="C5126" s="8" cm="1">
        <f t="array" ref="C5126">ROWS(_xlfn.UNIQUE(_xlfn._xlws.FILTER(VGSales[Genre],VGSales[Name]=A5126)))</f>
        <v>1</v>
      </c>
      <c r="D5126" s="8">
        <f>SUMIFS(VGSales[Global_Sales],VGSales[Name],A5126)</f>
        <v>0.22</v>
      </c>
    </row>
    <row r="5127" spans="1:4" s="8" customFormat="1" x14ac:dyDescent="0.25">
      <c r="A5127" s="8" t="str">
        <v>Lost Planet 3</v>
      </c>
      <c r="B5127" s="8" cm="1">
        <f t="array" ref="B5127">SUM(1*(VGSales[Name]=A5127))</f>
        <v>3</v>
      </c>
      <c r="C5127" s="8" cm="1">
        <f t="array" ref="C5127">ROWS(_xlfn.UNIQUE(_xlfn._xlws.FILTER(VGSales[Genre],VGSales[Name]=A5127)))</f>
        <v>1</v>
      </c>
      <c r="D5127" s="8">
        <f>SUMIFS(VGSales[Global_Sales],VGSales[Name],A5127)</f>
        <v>0.37999999999999995</v>
      </c>
    </row>
    <row r="5128" spans="1:4" s="8" customFormat="1" x14ac:dyDescent="0.25">
      <c r="A5128" s="8" t="str">
        <v>Order Up!</v>
      </c>
      <c r="B5128" s="8" cm="1">
        <f t="array" ref="B5128">SUM(1*(VGSales[Name]=A5128))</f>
        <v>1</v>
      </c>
      <c r="C5128" s="8" cm="1">
        <f t="array" ref="C5128">ROWS(_xlfn.UNIQUE(_xlfn._xlws.FILTER(VGSales[Genre],VGSales[Name]=A5128)))</f>
        <v>1</v>
      </c>
      <c r="D5128" s="8">
        <f>SUMIFS(VGSales[Global_Sales],VGSales[Name],A5128)</f>
        <v>0.22</v>
      </c>
    </row>
    <row r="5129" spans="1:4" s="8" customFormat="1" x14ac:dyDescent="0.25">
      <c r="A5129" s="8" t="str">
        <v>Code Name: S.T.E.A.M.</v>
      </c>
      <c r="B5129" s="8" cm="1">
        <f t="array" ref="B5129">SUM(1*(VGSales[Name]=A5129))</f>
        <v>1</v>
      </c>
      <c r="C5129" s="8" cm="1">
        <f t="array" ref="C5129">ROWS(_xlfn.UNIQUE(_xlfn._xlws.FILTER(VGSales[Genre],VGSales[Name]=A5129)))</f>
        <v>1</v>
      </c>
      <c r="D5129" s="8">
        <f>SUMIFS(VGSales[Global_Sales],VGSales[Name],A5129)</f>
        <v>0.22</v>
      </c>
    </row>
    <row r="5130" spans="1:4" s="8" customFormat="1" x14ac:dyDescent="0.25">
      <c r="A5130" s="8" t="str">
        <v>SBK X: Superbike World Championship</v>
      </c>
      <c r="B5130" s="8" cm="1">
        <f t="array" ref="B5130">SUM(1*(VGSales[Name]=A5130))</f>
        <v>2</v>
      </c>
      <c r="C5130" s="8" cm="1">
        <f t="array" ref="C5130">ROWS(_xlfn.UNIQUE(_xlfn._xlws.FILTER(VGSales[Genre],VGSales[Name]=A5130)))</f>
        <v>1</v>
      </c>
      <c r="D5130" s="8">
        <f>SUMIFS(VGSales[Global_Sales],VGSales[Name],A5130)</f>
        <v>0.41000000000000003</v>
      </c>
    </row>
    <row r="5131" spans="1:4" s="8" customFormat="1" x14ac:dyDescent="0.25">
      <c r="A5131" s="8" t="str">
        <v>NBA Live 14</v>
      </c>
      <c r="B5131" s="8" cm="1">
        <f t="array" ref="B5131">SUM(1*(VGSales[Name]=A5131))</f>
        <v>2</v>
      </c>
      <c r="C5131" s="8" cm="1">
        <f t="array" ref="C5131">ROWS(_xlfn.UNIQUE(_xlfn._xlws.FILTER(VGSales[Genre],VGSales[Name]=A5131)))</f>
        <v>1</v>
      </c>
      <c r="D5131" s="8">
        <f>SUMIFS(VGSales[Global_Sales],VGSales[Name],A5131)</f>
        <v>0.41000000000000003</v>
      </c>
    </row>
    <row r="5132" spans="1:4" s="8" customFormat="1" x14ac:dyDescent="0.25">
      <c r="A5132" s="8" t="str">
        <v>Kanzen Chuuki Pro Yakyuu Greatest Nine</v>
      </c>
      <c r="B5132" s="8" cm="1">
        <f t="array" ref="B5132">SUM(1*(VGSales[Name]=A5132))</f>
        <v>1</v>
      </c>
      <c r="C5132" s="8" cm="1">
        <f t="array" ref="C5132">ROWS(_xlfn.UNIQUE(_xlfn._xlws.FILTER(VGSales[Genre],VGSales[Name]=A5132)))</f>
        <v>1</v>
      </c>
      <c r="D5132" s="8">
        <f>SUMIFS(VGSales[Global_Sales],VGSales[Name],A5132)</f>
        <v>0.22</v>
      </c>
    </row>
    <row r="5133" spans="1:4" s="8" customFormat="1" x14ac:dyDescent="0.25">
      <c r="A5133" s="8" t="str">
        <v>Summer Athletics: The Ultimate Challenge (Others sales)</v>
      </c>
      <c r="B5133" s="8" cm="1">
        <f t="array" ref="B5133">SUM(1*(VGSales[Name]=A5133))</f>
        <v>1</v>
      </c>
      <c r="C5133" s="8" cm="1">
        <f t="array" ref="C5133">ROWS(_xlfn.UNIQUE(_xlfn._xlws.FILTER(VGSales[Genre],VGSales[Name]=A5133)))</f>
        <v>1</v>
      </c>
      <c r="D5133" s="8">
        <f>SUMIFS(VGSales[Global_Sales],VGSales[Name],A5133)</f>
        <v>0.22</v>
      </c>
    </row>
    <row r="5134" spans="1:4" s="8" customFormat="1" x14ac:dyDescent="0.25">
      <c r="A5134" s="8" t="str">
        <v>Over G Fighters</v>
      </c>
      <c r="B5134" s="8" cm="1">
        <f t="array" ref="B5134">SUM(1*(VGSales[Name]=A5134))</f>
        <v>1</v>
      </c>
      <c r="C5134" s="8" cm="1">
        <f t="array" ref="C5134">ROWS(_xlfn.UNIQUE(_xlfn._xlws.FILTER(VGSales[Genre],VGSales[Name]=A5134)))</f>
        <v>1</v>
      </c>
      <c r="D5134" s="8">
        <f>SUMIFS(VGSales[Global_Sales],VGSales[Name],A5134)</f>
        <v>0.22</v>
      </c>
    </row>
    <row r="5135" spans="1:4" s="8" customFormat="1" x14ac:dyDescent="0.25">
      <c r="A5135" s="8" t="str">
        <v>Sailor Moon</v>
      </c>
      <c r="B5135" s="8" cm="1">
        <f t="array" ref="B5135">SUM(1*(VGSales[Name]=A5135))</f>
        <v>1</v>
      </c>
      <c r="C5135" s="8" cm="1">
        <f t="array" ref="C5135">ROWS(_xlfn.UNIQUE(_xlfn._xlws.FILTER(VGSales[Genre],VGSales[Name]=A5135)))</f>
        <v>1</v>
      </c>
      <c r="D5135" s="8">
        <f>SUMIFS(VGSales[Global_Sales],VGSales[Name],A5135)</f>
        <v>0.22</v>
      </c>
    </row>
    <row r="5136" spans="1:4" s="8" customFormat="1" x14ac:dyDescent="0.25">
      <c r="A5136" s="8" t="str">
        <v>Apache: Air Assault</v>
      </c>
      <c r="B5136" s="8" cm="1">
        <f t="array" ref="B5136">SUM(1*(VGSales[Name]=A5136))</f>
        <v>3</v>
      </c>
      <c r="C5136" s="8" cm="1">
        <f t="array" ref="C5136">ROWS(_xlfn.UNIQUE(_xlfn._xlws.FILTER(VGSales[Genre],VGSales[Name]=A5136)))</f>
        <v>1</v>
      </c>
      <c r="D5136" s="8">
        <f>SUMIFS(VGSales[Global_Sales],VGSales[Name],A5136)</f>
        <v>0.42000000000000004</v>
      </c>
    </row>
    <row r="5137" spans="1:4" s="8" customFormat="1" x14ac:dyDescent="0.25">
      <c r="A5137" s="8" t="str">
        <v>Herdy Gerdy</v>
      </c>
      <c r="B5137" s="8" cm="1">
        <f t="array" ref="B5137">SUM(1*(VGSales[Name]=A5137))</f>
        <v>1</v>
      </c>
      <c r="C5137" s="8" cm="1">
        <f t="array" ref="C5137">ROWS(_xlfn.UNIQUE(_xlfn._xlws.FILTER(VGSales[Genre],VGSales[Name]=A5137)))</f>
        <v>1</v>
      </c>
      <c r="D5137" s="8">
        <f>SUMIFS(VGSales[Global_Sales],VGSales[Name],A5137)</f>
        <v>0.22</v>
      </c>
    </row>
    <row r="5138" spans="1:4" s="8" customFormat="1" x14ac:dyDescent="0.25">
      <c r="A5138" s="8" t="str">
        <v>EVE Online</v>
      </c>
      <c r="B5138" s="8" cm="1">
        <f t="array" ref="B5138">SUM(1*(VGSales[Name]=A5138))</f>
        <v>1</v>
      </c>
      <c r="C5138" s="8" cm="1">
        <f t="array" ref="C5138">ROWS(_xlfn.UNIQUE(_xlfn._xlws.FILTER(VGSales[Genre],VGSales[Name]=A5138)))</f>
        <v>1</v>
      </c>
      <c r="D5138" s="8">
        <f>SUMIFS(VGSales[Global_Sales],VGSales[Name],A5138)</f>
        <v>0.22</v>
      </c>
    </row>
    <row r="5139" spans="1:4" s="8" customFormat="1" x14ac:dyDescent="0.25">
      <c r="A5139" s="8" t="str">
        <v>Digimon World Re:Digitize</v>
      </c>
      <c r="B5139" s="8" cm="1">
        <f t="array" ref="B5139">SUM(1*(VGSales[Name]=A5139))</f>
        <v>1</v>
      </c>
      <c r="C5139" s="8" cm="1">
        <f t="array" ref="C5139">ROWS(_xlfn.UNIQUE(_xlfn._xlws.FILTER(VGSales[Genre],VGSales[Name]=A5139)))</f>
        <v>1</v>
      </c>
      <c r="D5139" s="8">
        <f>SUMIFS(VGSales[Global_Sales],VGSales[Name],A5139)</f>
        <v>0.22</v>
      </c>
    </row>
    <row r="5140" spans="1:4" s="8" customFormat="1" x14ac:dyDescent="0.25">
      <c r="A5140" s="8" t="str">
        <v>Ninja Gaiden: Dragon Sword</v>
      </c>
      <c r="B5140" s="8" cm="1">
        <f t="array" ref="B5140">SUM(1*(VGSales[Name]=A5140))</f>
        <v>1</v>
      </c>
      <c r="C5140" s="8" cm="1">
        <f t="array" ref="C5140">ROWS(_xlfn.UNIQUE(_xlfn._xlws.FILTER(VGSales[Genre],VGSales[Name]=A5140)))</f>
        <v>1</v>
      </c>
      <c r="D5140" s="8">
        <f>SUMIFS(VGSales[Global_Sales],VGSales[Name],A5140)</f>
        <v>0.22</v>
      </c>
    </row>
    <row r="5141" spans="1:4" s="8" customFormat="1" x14ac:dyDescent="0.25">
      <c r="A5141" s="8" t="str">
        <v>Ride</v>
      </c>
      <c r="B5141" s="8" cm="1">
        <f t="array" ref="B5141">SUM(1*(VGSales[Name]=A5141))</f>
        <v>5</v>
      </c>
      <c r="C5141" s="8" cm="1">
        <f t="array" ref="C5141">ROWS(_xlfn.UNIQUE(_xlfn._xlws.FILTER(VGSales[Genre],VGSales[Name]=A5141)))</f>
        <v>1</v>
      </c>
      <c r="D5141" s="8">
        <f>SUMIFS(VGSales[Global_Sales],VGSales[Name],A5141)</f>
        <v>0.45000000000000007</v>
      </c>
    </row>
    <row r="5142" spans="1:4" s="8" customFormat="1" x14ac:dyDescent="0.25">
      <c r="A5142" s="8" t="str">
        <v>Blue Dragon Plus</v>
      </c>
      <c r="B5142" s="8" cm="1">
        <f t="array" ref="B5142">SUM(1*(VGSales[Name]=A5142))</f>
        <v>1</v>
      </c>
      <c r="C5142" s="8" cm="1">
        <f t="array" ref="C5142">ROWS(_xlfn.UNIQUE(_xlfn._xlws.FILTER(VGSales[Genre],VGSales[Name]=A5142)))</f>
        <v>1</v>
      </c>
      <c r="D5142" s="8">
        <f>SUMIFS(VGSales[Global_Sales],VGSales[Name],A5142)</f>
        <v>0.22</v>
      </c>
    </row>
    <row r="5143" spans="1:4" s="8" customFormat="1" x14ac:dyDescent="0.25">
      <c r="A5143" s="8" t="str">
        <v>NBA in the Zone 2000</v>
      </c>
      <c r="B5143" s="8" cm="1">
        <f t="array" ref="B5143">SUM(1*(VGSales[Name]=A5143))</f>
        <v>2</v>
      </c>
      <c r="C5143" s="8" cm="1">
        <f t="array" ref="C5143">ROWS(_xlfn.UNIQUE(_xlfn._xlws.FILTER(VGSales[Genre],VGSales[Name]=A5143)))</f>
        <v>1</v>
      </c>
      <c r="D5143" s="8">
        <f>SUMIFS(VGSales[Global_Sales],VGSales[Name],A5143)</f>
        <v>0.25</v>
      </c>
    </row>
    <row r="5144" spans="1:4" s="8" customFormat="1" x14ac:dyDescent="0.25">
      <c r="A5144" s="8" t="str">
        <v>Dark Summit</v>
      </c>
      <c r="B5144" s="8" cm="1">
        <f t="array" ref="B5144">SUM(1*(VGSales[Name]=A5144))</f>
        <v>3</v>
      </c>
      <c r="C5144" s="8" cm="1">
        <f t="array" ref="C5144">ROWS(_xlfn.UNIQUE(_xlfn._xlws.FILTER(VGSales[Genre],VGSales[Name]=A5144)))</f>
        <v>1</v>
      </c>
      <c r="D5144" s="8">
        <f>SUMIFS(VGSales[Global_Sales],VGSales[Name],A5144)</f>
        <v>0.36</v>
      </c>
    </row>
    <row r="5145" spans="1:4" s="8" customFormat="1" x14ac:dyDescent="0.25">
      <c r="A5145" s="8" t="str">
        <v>Afrika</v>
      </c>
      <c r="B5145" s="8" cm="1">
        <f t="array" ref="B5145">SUM(1*(VGSales[Name]=A5145))</f>
        <v>1</v>
      </c>
      <c r="C5145" s="8" cm="1">
        <f t="array" ref="C5145">ROWS(_xlfn.UNIQUE(_xlfn._xlws.FILTER(VGSales[Genre],VGSales[Name]=A5145)))</f>
        <v>1</v>
      </c>
      <c r="D5145" s="8">
        <f>SUMIFS(VGSales[Global_Sales],VGSales[Name],A5145)</f>
        <v>0.21</v>
      </c>
    </row>
    <row r="5146" spans="1:4" s="8" customFormat="1" x14ac:dyDescent="0.25">
      <c r="A5146" s="8" t="str">
        <v>Cabela's Big Game Hunter: Ultimate Challenge</v>
      </c>
      <c r="B5146" s="8" cm="1">
        <f t="array" ref="B5146">SUM(1*(VGSales[Name]=A5146))</f>
        <v>1</v>
      </c>
      <c r="C5146" s="8" cm="1">
        <f t="array" ref="C5146">ROWS(_xlfn.UNIQUE(_xlfn._xlws.FILTER(VGSales[Genre],VGSales[Name]=A5146)))</f>
        <v>1</v>
      </c>
      <c r="D5146" s="8">
        <f>SUMIFS(VGSales[Global_Sales],VGSales[Name],A5146)</f>
        <v>0.21</v>
      </c>
    </row>
    <row r="5147" spans="1:4" s="8" customFormat="1" x14ac:dyDescent="0.25">
      <c r="A5147" s="8" t="str">
        <v>The Legend of Heroes: Trails in the Sky First Chapter</v>
      </c>
      <c r="B5147" s="8" cm="1">
        <f t="array" ref="B5147">SUM(1*(VGSales[Name]=A5147))</f>
        <v>3</v>
      </c>
      <c r="C5147" s="8" cm="1">
        <f t="array" ref="C5147">ROWS(_xlfn.UNIQUE(_xlfn._xlws.FILTER(VGSales[Genre],VGSales[Name]=A5147)))</f>
        <v>1</v>
      </c>
      <c r="D5147" s="8">
        <f>SUMIFS(VGSales[Global_Sales],VGSales[Name],A5147)</f>
        <v>0.32</v>
      </c>
    </row>
    <row r="5148" spans="1:4" s="8" customFormat="1" x14ac:dyDescent="0.25">
      <c r="A5148" s="8" t="str">
        <v>Are You Smarter Than a 5th Grader? Back to School</v>
      </c>
      <c r="B5148" s="8" cm="1">
        <f t="array" ref="B5148">SUM(1*(VGSales[Name]=A5148))</f>
        <v>2</v>
      </c>
      <c r="C5148" s="8" cm="1">
        <f t="array" ref="C5148">ROWS(_xlfn.UNIQUE(_xlfn._xlws.FILTER(VGSales[Genre],VGSales[Name]=A5148)))</f>
        <v>1</v>
      </c>
      <c r="D5148" s="8">
        <f>SUMIFS(VGSales[Global_Sales],VGSales[Name],A5148)</f>
        <v>0.3</v>
      </c>
    </row>
    <row r="5149" spans="1:4" s="8" customFormat="1" x14ac:dyDescent="0.25">
      <c r="A5149" s="8" t="str">
        <v>Steins;Gate</v>
      </c>
      <c r="B5149" s="8" cm="1">
        <f t="array" ref="B5149">SUM(1*(VGSales[Name]=A5149))</f>
        <v>4</v>
      </c>
      <c r="C5149" s="8" cm="1">
        <f t="array" ref="C5149">ROWS(_xlfn.UNIQUE(_xlfn._xlws.FILTER(VGSales[Genre],VGSales[Name]=A5149)))</f>
        <v>1</v>
      </c>
      <c r="D5149" s="8">
        <f>SUMIFS(VGSales[Global_Sales],VGSales[Name],A5149)</f>
        <v>0.54</v>
      </c>
    </row>
    <row r="5150" spans="1:4" s="8" customFormat="1" x14ac:dyDescent="0.25">
      <c r="A5150" s="8" t="str">
        <v>The Dukes of Hazzard: Return of the General Lee</v>
      </c>
      <c r="B5150" s="8" cm="1">
        <f t="array" ref="B5150">SUM(1*(VGSales[Name]=A5150))</f>
        <v>2</v>
      </c>
      <c r="C5150" s="8" cm="1">
        <f t="array" ref="C5150">ROWS(_xlfn.UNIQUE(_xlfn._xlws.FILTER(VGSales[Genre],VGSales[Name]=A5150)))</f>
        <v>1</v>
      </c>
      <c r="D5150" s="8">
        <f>SUMIFS(VGSales[Global_Sales],VGSales[Name],A5150)</f>
        <v>0.28999999999999998</v>
      </c>
    </row>
    <row r="5151" spans="1:4" s="8" customFormat="1" x14ac:dyDescent="0.25">
      <c r="A5151" s="8" t="str">
        <v>Pandemonium!</v>
      </c>
      <c r="B5151" s="8" cm="1">
        <f t="array" ref="B5151">SUM(1*(VGSales[Name]=A5151))</f>
        <v>1</v>
      </c>
      <c r="C5151" s="8" cm="1">
        <f t="array" ref="C5151">ROWS(_xlfn.UNIQUE(_xlfn._xlws.FILTER(VGSales[Genre],VGSales[Name]=A5151)))</f>
        <v>1</v>
      </c>
      <c r="D5151" s="8">
        <f>SUMIFS(VGSales[Global_Sales],VGSales[Name],A5151)</f>
        <v>0.21</v>
      </c>
    </row>
    <row r="5152" spans="1:4" s="8" customFormat="1" x14ac:dyDescent="0.25">
      <c r="A5152" s="8" t="str">
        <v>SingStar: Back to the 80s</v>
      </c>
      <c r="B5152" s="8" cm="1">
        <f t="array" ref="B5152">SUM(1*(VGSales[Name]=A5152))</f>
        <v>1</v>
      </c>
      <c r="C5152" s="8" cm="1">
        <f t="array" ref="C5152">ROWS(_xlfn.UNIQUE(_xlfn._xlws.FILTER(VGSales[Genre],VGSales[Name]=A5152)))</f>
        <v>1</v>
      </c>
      <c r="D5152" s="8">
        <f>SUMIFS(VGSales[Global_Sales],VGSales[Name],A5152)</f>
        <v>0.21</v>
      </c>
    </row>
    <row r="5153" spans="1:4" s="8" customFormat="1" x14ac:dyDescent="0.25">
      <c r="A5153" s="8" t="str">
        <v>Crash 'N' Burn</v>
      </c>
      <c r="B5153" s="8" cm="1">
        <f t="array" ref="B5153">SUM(1*(VGSales[Name]=A5153))</f>
        <v>2</v>
      </c>
      <c r="C5153" s="8" cm="1">
        <f t="array" ref="C5153">ROWS(_xlfn.UNIQUE(_xlfn._xlws.FILTER(VGSales[Genre],VGSales[Name]=A5153)))</f>
        <v>1</v>
      </c>
      <c r="D5153" s="8">
        <f>SUMIFS(VGSales[Global_Sales],VGSales[Name],A5153)</f>
        <v>0.3</v>
      </c>
    </row>
    <row r="5154" spans="1:4" s="8" customFormat="1" x14ac:dyDescent="0.25">
      <c r="A5154" s="8" t="str">
        <v>NBA</v>
      </c>
      <c r="B5154" s="8" cm="1">
        <f t="array" ref="B5154">SUM(1*(VGSales[Name]=A5154))</f>
        <v>1</v>
      </c>
      <c r="C5154" s="8" cm="1">
        <f t="array" ref="C5154">ROWS(_xlfn.UNIQUE(_xlfn._xlws.FILTER(VGSales[Genre],VGSales[Name]=A5154)))</f>
        <v>1</v>
      </c>
      <c r="D5154" s="8">
        <f>SUMIFS(VGSales[Global_Sales],VGSales[Name],A5154)</f>
        <v>0.21</v>
      </c>
    </row>
    <row r="5155" spans="1:4" s="8" customFormat="1" x14ac:dyDescent="0.25">
      <c r="A5155" s="8" t="str">
        <v>Pro Yakyuu Greatest Nine '97</v>
      </c>
      <c r="B5155" s="8" cm="1">
        <f t="array" ref="B5155">SUM(1*(VGSales[Name]=A5155))</f>
        <v>1</v>
      </c>
      <c r="C5155" s="8" cm="1">
        <f t="array" ref="C5155">ROWS(_xlfn.UNIQUE(_xlfn._xlws.FILTER(VGSales[Genre],VGSales[Name]=A5155)))</f>
        <v>1</v>
      </c>
      <c r="D5155" s="8">
        <f>SUMIFS(VGSales[Global_Sales],VGSales[Name],A5155)</f>
        <v>0.21</v>
      </c>
    </row>
    <row r="5156" spans="1:4" s="8" customFormat="1" x14ac:dyDescent="0.25">
      <c r="A5156" s="8" t="str">
        <v>Final Fantasy Fables: Chocobo's Dungeon</v>
      </c>
      <c r="B5156" s="8" cm="1">
        <f t="array" ref="B5156">SUM(1*(VGSales[Name]=A5156))</f>
        <v>1</v>
      </c>
      <c r="C5156" s="8" cm="1">
        <f t="array" ref="C5156">ROWS(_xlfn.UNIQUE(_xlfn._xlws.FILTER(VGSales[Genre],VGSales[Name]=A5156)))</f>
        <v>1</v>
      </c>
      <c r="D5156" s="8">
        <f>SUMIFS(VGSales[Global_Sales],VGSales[Name],A5156)</f>
        <v>0.21</v>
      </c>
    </row>
    <row r="5157" spans="1:4" s="8" customFormat="1" x14ac:dyDescent="0.25">
      <c r="A5157" s="8" t="str">
        <v>Dorabase DS: Dramatic Stadium</v>
      </c>
      <c r="B5157" s="8" cm="1">
        <f t="array" ref="B5157">SUM(1*(VGSales[Name]=A5157))</f>
        <v>1</v>
      </c>
      <c r="C5157" s="8" cm="1">
        <f t="array" ref="C5157">ROWS(_xlfn.UNIQUE(_xlfn._xlws.FILTER(VGSales[Genre],VGSales[Name]=A5157)))</f>
        <v>1</v>
      </c>
      <c r="D5157" s="8">
        <f>SUMIFS(VGSales[Global_Sales],VGSales[Name],A5157)</f>
        <v>0.21</v>
      </c>
    </row>
    <row r="5158" spans="1:4" s="8" customFormat="1" x14ac:dyDescent="0.25">
      <c r="A5158" s="8" t="str">
        <v>Disaster Report</v>
      </c>
      <c r="B5158" s="8" cm="1">
        <f t="array" ref="B5158">SUM(1*(VGSales[Name]=A5158))</f>
        <v>1</v>
      </c>
      <c r="C5158" s="8" cm="1">
        <f t="array" ref="C5158">ROWS(_xlfn.UNIQUE(_xlfn._xlws.FILTER(VGSales[Genre],VGSales[Name]=A5158)))</f>
        <v>1</v>
      </c>
      <c r="D5158" s="8">
        <f>SUMIFS(VGSales[Global_Sales],VGSales[Name],A5158)</f>
        <v>0.21</v>
      </c>
    </row>
    <row r="5159" spans="1:4" s="8" customFormat="1" x14ac:dyDescent="0.25">
      <c r="A5159" s="8" t="str">
        <v>EVE: burst error</v>
      </c>
      <c r="B5159" s="8" cm="1">
        <f t="array" ref="B5159">SUM(1*(VGSales[Name]=A5159))</f>
        <v>1</v>
      </c>
      <c r="C5159" s="8" cm="1">
        <f t="array" ref="C5159">ROWS(_xlfn.UNIQUE(_xlfn._xlws.FILTER(VGSales[Genre],VGSales[Name]=A5159)))</f>
        <v>1</v>
      </c>
      <c r="D5159" s="8">
        <f>SUMIFS(VGSales[Global_Sales],VGSales[Name],A5159)</f>
        <v>0.21</v>
      </c>
    </row>
    <row r="5160" spans="1:4" s="8" customFormat="1" x14ac:dyDescent="0.25">
      <c r="A5160" s="8" t="str">
        <v>We Sing Robbie Williams</v>
      </c>
      <c r="B5160" s="8" cm="1">
        <f t="array" ref="B5160">SUM(1*(VGSales[Name]=A5160))</f>
        <v>1</v>
      </c>
      <c r="C5160" s="8" cm="1">
        <f t="array" ref="C5160">ROWS(_xlfn.UNIQUE(_xlfn._xlws.FILTER(VGSales[Genre],VGSales[Name]=A5160)))</f>
        <v>1</v>
      </c>
      <c r="D5160" s="8">
        <f>SUMIFS(VGSales[Global_Sales],VGSales[Name],A5160)</f>
        <v>0.21</v>
      </c>
    </row>
    <row r="5161" spans="1:4" s="8" customFormat="1" x14ac:dyDescent="0.25">
      <c r="A5161" s="8" t="str">
        <v>Backyard NFL Football '09</v>
      </c>
      <c r="B5161" s="8" cm="1">
        <f t="array" ref="B5161">SUM(1*(VGSales[Name]=A5161))</f>
        <v>3</v>
      </c>
      <c r="C5161" s="8" cm="1">
        <f t="array" ref="C5161">ROWS(_xlfn.UNIQUE(_xlfn._xlws.FILTER(VGSales[Genre],VGSales[Name]=A5161)))</f>
        <v>1</v>
      </c>
      <c r="D5161" s="8">
        <f>SUMIFS(VGSales[Global_Sales],VGSales[Name],A5161)</f>
        <v>0.46</v>
      </c>
    </row>
    <row r="5162" spans="1:4" s="8" customFormat="1" x14ac:dyDescent="0.25">
      <c r="A5162" s="8" t="str">
        <v>Akiba's Trip: Undead &amp; Undressed</v>
      </c>
      <c r="B5162" s="8" cm="1">
        <f t="array" ref="B5162">SUM(1*(VGSales[Name]=A5162))</f>
        <v>3</v>
      </c>
      <c r="C5162" s="8" cm="1">
        <f t="array" ref="C5162">ROWS(_xlfn.UNIQUE(_xlfn._xlws.FILTER(VGSales[Genre],VGSales[Name]=A5162)))</f>
        <v>1</v>
      </c>
      <c r="D5162" s="8">
        <f>SUMIFS(VGSales[Global_Sales],VGSales[Name],A5162)</f>
        <v>0.43</v>
      </c>
    </row>
    <row r="5163" spans="1:4" s="8" customFormat="1" x14ac:dyDescent="0.25">
      <c r="A5163" s="8" t="str">
        <v>College Hoops 2K7</v>
      </c>
      <c r="B5163" s="8" cm="1">
        <f t="array" ref="B5163">SUM(1*(VGSales[Name]=A5163))</f>
        <v>2</v>
      </c>
      <c r="C5163" s="8" cm="1">
        <f t="array" ref="C5163">ROWS(_xlfn.UNIQUE(_xlfn._xlws.FILTER(VGSales[Genre],VGSales[Name]=A5163)))</f>
        <v>1</v>
      </c>
      <c r="D5163" s="8">
        <f>SUMIFS(VGSales[Global_Sales],VGSales[Name],A5163)</f>
        <v>0.39</v>
      </c>
    </row>
    <row r="5164" spans="1:4" s="8" customFormat="1" x14ac:dyDescent="0.25">
      <c r="A5164" s="8" t="str">
        <v>Big League Sports</v>
      </c>
      <c r="B5164" s="8" cm="1">
        <f t="array" ref="B5164">SUM(1*(VGSales[Name]=A5164))</f>
        <v>2</v>
      </c>
      <c r="C5164" s="8" cm="1">
        <f t="array" ref="C5164">ROWS(_xlfn.UNIQUE(_xlfn._xlws.FILTER(VGSales[Genre],VGSales[Name]=A5164)))</f>
        <v>1</v>
      </c>
      <c r="D5164" s="8">
        <f>SUMIFS(VGSales[Global_Sales],VGSales[Name],A5164)</f>
        <v>0.31</v>
      </c>
    </row>
    <row r="5165" spans="1:4" s="8" customFormat="1" x14ac:dyDescent="0.25">
      <c r="A5165" s="8" t="str">
        <v>WCW Backstage Assault</v>
      </c>
      <c r="B5165" s="8" cm="1">
        <f t="array" ref="B5165">SUM(1*(VGSales[Name]=A5165))</f>
        <v>2</v>
      </c>
      <c r="C5165" s="8" cm="1">
        <f t="array" ref="C5165">ROWS(_xlfn.UNIQUE(_xlfn._xlws.FILTER(VGSales[Genre],VGSales[Name]=A5165)))</f>
        <v>1</v>
      </c>
      <c r="D5165" s="8">
        <f>SUMIFS(VGSales[Global_Sales],VGSales[Name],A5165)</f>
        <v>0.35</v>
      </c>
    </row>
    <row r="5166" spans="1:4" s="8" customFormat="1" x14ac:dyDescent="0.25">
      <c r="A5166" s="8" t="str">
        <v>Baja: Edge of Control</v>
      </c>
      <c r="B5166" s="8" cm="1">
        <f t="array" ref="B5166">SUM(1*(VGSales[Name]=A5166))</f>
        <v>2</v>
      </c>
      <c r="C5166" s="8" cm="1">
        <f t="array" ref="C5166">ROWS(_xlfn.UNIQUE(_xlfn._xlws.FILTER(VGSales[Genre],VGSales[Name]=A5166)))</f>
        <v>1</v>
      </c>
      <c r="D5166" s="8">
        <f>SUMIFS(VGSales[Global_Sales],VGSales[Name],A5166)</f>
        <v>0.41000000000000003</v>
      </c>
    </row>
    <row r="5167" spans="1:4" s="8" customFormat="1" x14ac:dyDescent="0.25">
      <c r="A5167" s="8" t="str">
        <v>Wild Wild Racing</v>
      </c>
      <c r="B5167" s="8" cm="1">
        <f t="array" ref="B5167">SUM(1*(VGSales[Name]=A5167))</f>
        <v>1</v>
      </c>
      <c r="C5167" s="8" cm="1">
        <f t="array" ref="C5167">ROWS(_xlfn.UNIQUE(_xlfn._xlws.FILTER(VGSales[Genre],VGSales[Name]=A5167)))</f>
        <v>1</v>
      </c>
      <c r="D5167" s="8">
        <f>SUMIFS(VGSales[Global_Sales],VGSales[Name],A5167)</f>
        <v>0.21</v>
      </c>
    </row>
    <row r="5168" spans="1:4" s="8" customFormat="1" x14ac:dyDescent="0.25">
      <c r="A5168" s="8" t="str">
        <v>Magician's Quest: Town of Magic</v>
      </c>
      <c r="B5168" s="8" cm="1">
        <f t="array" ref="B5168">SUM(1*(VGSales[Name]=A5168))</f>
        <v>1</v>
      </c>
      <c r="C5168" s="8" cm="1">
        <f t="array" ref="C5168">ROWS(_xlfn.UNIQUE(_xlfn._xlws.FILTER(VGSales[Genre],VGSales[Name]=A5168)))</f>
        <v>1</v>
      </c>
      <c r="D5168" s="8">
        <f>SUMIFS(VGSales[Global_Sales],VGSales[Name],A5168)</f>
        <v>0.21</v>
      </c>
    </row>
    <row r="5169" spans="1:4" s="8" customFormat="1" x14ac:dyDescent="0.25">
      <c r="A5169" s="8" t="str">
        <v>The Bard's Tale</v>
      </c>
      <c r="B5169" s="8" cm="1">
        <f t="array" ref="B5169">SUM(1*(VGSales[Name]=A5169))</f>
        <v>2</v>
      </c>
      <c r="C5169" s="8" cm="1">
        <f t="array" ref="C5169">ROWS(_xlfn.UNIQUE(_xlfn._xlws.FILTER(VGSales[Genre],VGSales[Name]=A5169)))</f>
        <v>1</v>
      </c>
      <c r="D5169" s="8">
        <f>SUMIFS(VGSales[Global_Sales],VGSales[Name],A5169)</f>
        <v>0.31</v>
      </c>
    </row>
    <row r="5170" spans="1:4" s="8" customFormat="1" x14ac:dyDescent="0.25">
      <c r="A5170" s="8" t="str">
        <v>Momotarou Dentetsu 16</v>
      </c>
      <c r="B5170" s="8" cm="1">
        <f t="array" ref="B5170">SUM(1*(VGSales[Name]=A5170))</f>
        <v>2</v>
      </c>
      <c r="C5170" s="8" cm="1">
        <f t="array" ref="C5170">ROWS(_xlfn.UNIQUE(_xlfn._xlws.FILTER(VGSales[Genre],VGSales[Name]=A5170)))</f>
        <v>1</v>
      </c>
      <c r="D5170" s="8">
        <f>SUMIFS(VGSales[Global_Sales],VGSales[Name],A5170)</f>
        <v>0.31</v>
      </c>
    </row>
    <row r="5171" spans="1:4" s="8" customFormat="1" x14ac:dyDescent="0.25">
      <c r="A5171" s="8" t="str">
        <v>Robotech: The Macross Saga</v>
      </c>
      <c r="B5171" s="8" cm="1">
        <f t="array" ref="B5171">SUM(1*(VGSales[Name]=A5171))</f>
        <v>1</v>
      </c>
      <c r="C5171" s="8" cm="1">
        <f t="array" ref="C5171">ROWS(_xlfn.UNIQUE(_xlfn._xlws.FILTER(VGSales[Genre],VGSales[Name]=A5171)))</f>
        <v>1</v>
      </c>
      <c r="D5171" s="8">
        <f>SUMIFS(VGSales[Global_Sales],VGSales[Name],A5171)</f>
        <v>0.21</v>
      </c>
    </row>
    <row r="5172" spans="1:4" s="8" customFormat="1" x14ac:dyDescent="0.25">
      <c r="A5172" s="8" t="str">
        <v>Yu Yu Hakusho: Dark Tournament</v>
      </c>
      <c r="B5172" s="8" cm="1">
        <f t="array" ref="B5172">SUM(1*(VGSales[Name]=A5172))</f>
        <v>1</v>
      </c>
      <c r="C5172" s="8" cm="1">
        <f t="array" ref="C5172">ROWS(_xlfn.UNIQUE(_xlfn._xlws.FILTER(VGSales[Genre],VGSales[Name]=A5172)))</f>
        <v>1</v>
      </c>
      <c r="D5172" s="8">
        <f>SUMIFS(VGSales[Global_Sales],VGSales[Name],A5172)</f>
        <v>0.21</v>
      </c>
    </row>
    <row r="5173" spans="1:4" s="8" customFormat="1" x14ac:dyDescent="0.25">
      <c r="A5173" s="8" t="str">
        <v>Gekijouban Macross F: Itsuwarino Utahime - Hybrid Pack</v>
      </c>
      <c r="B5173" s="8" cm="1">
        <f t="array" ref="B5173">SUM(1*(VGSales[Name]=A5173))</f>
        <v>1</v>
      </c>
      <c r="C5173" s="8" cm="1">
        <f t="array" ref="C5173">ROWS(_xlfn.UNIQUE(_xlfn._xlws.FILTER(VGSales[Genre],VGSales[Name]=A5173)))</f>
        <v>1</v>
      </c>
      <c r="D5173" s="8">
        <f>SUMIFS(VGSales[Global_Sales],VGSales[Name],A5173)</f>
        <v>0.21</v>
      </c>
    </row>
    <row r="5174" spans="1:4" s="8" customFormat="1" x14ac:dyDescent="0.25">
      <c r="A5174" s="8" t="str">
        <v>Conflict Zone</v>
      </c>
      <c r="B5174" s="8" cm="1">
        <f t="array" ref="B5174">SUM(1*(VGSales[Name]=A5174))</f>
        <v>1</v>
      </c>
      <c r="C5174" s="8" cm="1">
        <f t="array" ref="C5174">ROWS(_xlfn.UNIQUE(_xlfn._xlws.FILTER(VGSales[Genre],VGSales[Name]=A5174)))</f>
        <v>1</v>
      </c>
      <c r="D5174" s="8">
        <f>SUMIFS(VGSales[Global_Sales],VGSales[Name],A5174)</f>
        <v>0.21</v>
      </c>
    </row>
    <row r="5175" spans="1:4" s="8" customFormat="1" x14ac:dyDescent="0.25">
      <c r="A5175" s="8" t="str">
        <v>de Blob 2</v>
      </c>
      <c r="B5175" s="8" cm="1">
        <f t="array" ref="B5175">SUM(1*(VGSales[Name]=A5175))</f>
        <v>4</v>
      </c>
      <c r="C5175" s="8" cm="1">
        <f t="array" ref="C5175">ROWS(_xlfn.UNIQUE(_xlfn._xlws.FILTER(VGSales[Genre],VGSales[Name]=A5175)))</f>
        <v>1</v>
      </c>
      <c r="D5175" s="8">
        <f>SUMIFS(VGSales[Global_Sales],VGSales[Name],A5175)</f>
        <v>0.66</v>
      </c>
    </row>
    <row r="5176" spans="1:4" s="8" customFormat="1" x14ac:dyDescent="0.25">
      <c r="A5176" s="8" t="str">
        <v>50 Cent: Blood on the Sand</v>
      </c>
      <c r="B5176" s="8" cm="1">
        <f t="array" ref="B5176">SUM(1*(VGSales[Name]=A5176))</f>
        <v>2</v>
      </c>
      <c r="C5176" s="8" cm="1">
        <f t="array" ref="C5176">ROWS(_xlfn.UNIQUE(_xlfn._xlws.FILTER(VGSales[Genre],VGSales[Name]=A5176)))</f>
        <v>1</v>
      </c>
      <c r="D5176" s="8">
        <f>SUMIFS(VGSales[Global_Sales],VGSales[Name],A5176)</f>
        <v>0.4</v>
      </c>
    </row>
    <row r="5177" spans="1:4" s="8" customFormat="1" x14ac:dyDescent="0.25">
      <c r="A5177" s="8" t="str">
        <v>Tenchu: Return From Darkness</v>
      </c>
      <c r="B5177" s="8" cm="1">
        <f t="array" ref="B5177">SUM(1*(VGSales[Name]=A5177))</f>
        <v>1</v>
      </c>
      <c r="C5177" s="8" cm="1">
        <f t="array" ref="C5177">ROWS(_xlfn.UNIQUE(_xlfn._xlws.FILTER(VGSales[Genre],VGSales[Name]=A5177)))</f>
        <v>1</v>
      </c>
      <c r="D5177" s="8">
        <f>SUMIFS(VGSales[Global_Sales],VGSales[Name],A5177)</f>
        <v>0.21</v>
      </c>
    </row>
    <row r="5178" spans="1:4" s="8" customFormat="1" x14ac:dyDescent="0.25">
      <c r="A5178" s="8" t="str">
        <v>World Poker Tour</v>
      </c>
      <c r="B5178" s="8" cm="1">
        <f t="array" ref="B5178">SUM(1*(VGSales[Name]=A5178))</f>
        <v>4</v>
      </c>
      <c r="C5178" s="8" cm="1">
        <f t="array" ref="C5178">ROWS(_xlfn.UNIQUE(_xlfn._xlws.FILTER(VGSales[Genre],VGSales[Name]=A5178)))</f>
        <v>1</v>
      </c>
      <c r="D5178" s="8">
        <f>SUMIFS(VGSales[Global_Sales],VGSales[Name],A5178)</f>
        <v>0.32</v>
      </c>
    </row>
    <row r="5179" spans="1:4" s="8" customFormat="1" x14ac:dyDescent="0.25">
      <c r="A5179" s="8" t="str">
        <v>Neo Contra</v>
      </c>
      <c r="B5179" s="8" cm="1">
        <f t="array" ref="B5179">SUM(1*(VGSales[Name]=A5179))</f>
        <v>1</v>
      </c>
      <c r="C5179" s="8" cm="1">
        <f t="array" ref="C5179">ROWS(_xlfn.UNIQUE(_xlfn._xlws.FILTER(VGSales[Genre],VGSales[Name]=A5179)))</f>
        <v>1</v>
      </c>
      <c r="D5179" s="8">
        <f>SUMIFS(VGSales[Global_Sales],VGSales[Name],A5179)</f>
        <v>0.21</v>
      </c>
    </row>
    <row r="5180" spans="1:4" s="8" customFormat="1" x14ac:dyDescent="0.25">
      <c r="A5180" s="8" t="str">
        <v>MVP Baseball</v>
      </c>
      <c r="B5180" s="8" cm="1">
        <f t="array" ref="B5180">SUM(1*(VGSales[Name]=A5180))</f>
        <v>1</v>
      </c>
      <c r="C5180" s="8" cm="1">
        <f t="array" ref="C5180">ROWS(_xlfn.UNIQUE(_xlfn._xlws.FILTER(VGSales[Genre],VGSales[Name]=A5180)))</f>
        <v>1</v>
      </c>
      <c r="D5180" s="8">
        <f>SUMIFS(VGSales[Global_Sales],VGSales[Name],A5180)</f>
        <v>0.21</v>
      </c>
    </row>
    <row r="5181" spans="1:4" s="8" customFormat="1" x14ac:dyDescent="0.25">
      <c r="A5181" s="8" t="str">
        <v>GRID Autosport</v>
      </c>
      <c r="B5181" s="8" cm="1">
        <f t="array" ref="B5181">SUM(1*(VGSales[Name]=A5181))</f>
        <v>3</v>
      </c>
      <c r="C5181" s="8" cm="1">
        <f t="array" ref="C5181">ROWS(_xlfn.UNIQUE(_xlfn._xlws.FILTER(VGSales[Genre],VGSales[Name]=A5181)))</f>
        <v>1</v>
      </c>
      <c r="D5181" s="8">
        <f>SUMIFS(VGSales[Global_Sales],VGSales[Name],A5181)</f>
        <v>0.33999999999999997</v>
      </c>
    </row>
    <row r="5182" spans="1:4" s="8" customFormat="1" x14ac:dyDescent="0.25">
      <c r="A5182" s="8" t="str">
        <v>Ghostbusters II</v>
      </c>
      <c r="B5182" s="8" cm="1">
        <f t="array" ref="B5182">SUM(1*(VGSales[Name]=A5182))</f>
        <v>1</v>
      </c>
      <c r="C5182" s="8" cm="1">
        <f t="array" ref="C5182">ROWS(_xlfn.UNIQUE(_xlfn._xlws.FILTER(VGSales[Genre],VGSales[Name]=A5182)))</f>
        <v>1</v>
      </c>
      <c r="D5182" s="8">
        <f>SUMIFS(VGSales[Global_Sales],VGSales[Name],A5182)</f>
        <v>0.21</v>
      </c>
    </row>
    <row r="5183" spans="1:4" s="8" customFormat="1" x14ac:dyDescent="0.25">
      <c r="A5183" s="8" t="str">
        <v>Breakaway IV</v>
      </c>
      <c r="B5183" s="8" cm="1">
        <f t="array" ref="B5183">SUM(1*(VGSales[Name]=A5183))</f>
        <v>1</v>
      </c>
      <c r="C5183" s="8" cm="1">
        <f t="array" ref="C5183">ROWS(_xlfn.UNIQUE(_xlfn._xlws.FILTER(VGSales[Genre],VGSales[Name]=A5183)))</f>
        <v>1</v>
      </c>
      <c r="D5183" s="8">
        <f>SUMIFS(VGSales[Global_Sales],VGSales[Name],A5183)</f>
        <v>0.21</v>
      </c>
    </row>
    <row r="5184" spans="1:4" s="8" customFormat="1" x14ac:dyDescent="0.25">
      <c r="A5184" s="8" t="str">
        <v>RealSports Baseball</v>
      </c>
      <c r="B5184" s="8" cm="1">
        <f t="array" ref="B5184">SUM(1*(VGSales[Name]=A5184))</f>
        <v>1</v>
      </c>
      <c r="C5184" s="8" cm="1">
        <f t="array" ref="C5184">ROWS(_xlfn.UNIQUE(_xlfn._xlws.FILTER(VGSales[Genre],VGSales[Name]=A5184)))</f>
        <v>1</v>
      </c>
      <c r="D5184" s="8">
        <f>SUMIFS(VGSales[Global_Sales],VGSales[Name],A5184)</f>
        <v>0.21</v>
      </c>
    </row>
    <row r="5185" spans="1:4" s="8" customFormat="1" x14ac:dyDescent="0.25">
      <c r="A5185" s="8" t="str">
        <v>Now! That's What I Call Music: Dance &amp; Sing</v>
      </c>
      <c r="B5185" s="8" cm="1">
        <f t="array" ref="B5185">SUM(1*(VGSales[Name]=A5185))</f>
        <v>1</v>
      </c>
      <c r="C5185" s="8" cm="1">
        <f t="array" ref="C5185">ROWS(_xlfn.UNIQUE(_xlfn._xlws.FILTER(VGSales[Genre],VGSales[Name]=A5185)))</f>
        <v>1</v>
      </c>
      <c r="D5185" s="8">
        <f>SUMIFS(VGSales[Global_Sales],VGSales[Name],A5185)</f>
        <v>0.21</v>
      </c>
    </row>
    <row r="5186" spans="1:4" s="8" customFormat="1" x14ac:dyDescent="0.25">
      <c r="A5186" s="8" t="str">
        <v>Yu-Gi-Oh! 5D's World Championship 2011: Over the Nexus</v>
      </c>
      <c r="B5186" s="8" cm="1">
        <f t="array" ref="B5186">SUM(1*(VGSales[Name]=A5186))</f>
        <v>1</v>
      </c>
      <c r="C5186" s="8" cm="1">
        <f t="array" ref="C5186">ROWS(_xlfn.UNIQUE(_xlfn._xlws.FILTER(VGSales[Genre],VGSales[Name]=A5186)))</f>
        <v>1</v>
      </c>
      <c r="D5186" s="8">
        <f>SUMIFS(VGSales[Global_Sales],VGSales[Name],A5186)</f>
        <v>0.21</v>
      </c>
    </row>
    <row r="5187" spans="1:4" s="8" customFormat="1" x14ac:dyDescent="0.25">
      <c r="A5187" s="8" t="str">
        <v>Quake III: Revolution</v>
      </c>
      <c r="B5187" s="8" cm="1">
        <f t="array" ref="B5187">SUM(1*(VGSales[Name]=A5187))</f>
        <v>1</v>
      </c>
      <c r="C5187" s="8" cm="1">
        <f t="array" ref="C5187">ROWS(_xlfn.UNIQUE(_xlfn._xlws.FILTER(VGSales[Genre],VGSales[Name]=A5187)))</f>
        <v>1</v>
      </c>
      <c r="D5187" s="8">
        <f>SUMIFS(VGSales[Global_Sales],VGSales[Name],A5187)</f>
        <v>0.21</v>
      </c>
    </row>
    <row r="5188" spans="1:4" s="8" customFormat="1" x14ac:dyDescent="0.25">
      <c r="A5188" s="8" t="str">
        <v>Pac-Man World 3</v>
      </c>
      <c r="B5188" s="8" cm="1">
        <f t="array" ref="B5188">SUM(1*(VGSales[Name]=A5188))</f>
        <v>5</v>
      </c>
      <c r="C5188" s="8" cm="1">
        <f t="array" ref="C5188">ROWS(_xlfn.UNIQUE(_xlfn._xlws.FILTER(VGSales[Genre],VGSales[Name]=A5188)))</f>
        <v>1</v>
      </c>
      <c r="D5188" s="8">
        <f>SUMIFS(VGSales[Global_Sales],VGSales[Name],A5188)</f>
        <v>0.71</v>
      </c>
    </row>
    <row r="5189" spans="1:4" s="8" customFormat="1" x14ac:dyDescent="0.25">
      <c r="A5189" s="8" t="str">
        <v>Naruto: Clash of Ninja (JP sales)</v>
      </c>
      <c r="B5189" s="8" cm="1">
        <f t="array" ref="B5189">SUM(1*(VGSales[Name]=A5189))</f>
        <v>1</v>
      </c>
      <c r="C5189" s="8" cm="1">
        <f t="array" ref="C5189">ROWS(_xlfn.UNIQUE(_xlfn._xlws.FILTER(VGSales[Genre],VGSales[Name]=A5189)))</f>
        <v>1</v>
      </c>
      <c r="D5189" s="8">
        <f>SUMIFS(VGSales[Global_Sales],VGSales[Name],A5189)</f>
        <v>0.21</v>
      </c>
    </row>
    <row r="5190" spans="1:4" s="8" customFormat="1" x14ac:dyDescent="0.25">
      <c r="A5190" s="8" t="str">
        <v>NOëL: NOT DiGITAL</v>
      </c>
      <c r="B5190" s="8" cm="1">
        <f t="array" ref="B5190">SUM(1*(VGSales[Name]=A5190))</f>
        <v>1</v>
      </c>
      <c r="C5190" s="8" cm="1">
        <f t="array" ref="C5190">ROWS(_xlfn.UNIQUE(_xlfn._xlws.FILTER(VGSales[Genre],VGSales[Name]=A5190)))</f>
        <v>1</v>
      </c>
      <c r="D5190" s="8">
        <f>SUMIFS(VGSales[Global_Sales],VGSales[Name],A5190)</f>
        <v>0.21</v>
      </c>
    </row>
    <row r="5191" spans="1:4" s="8" customFormat="1" x14ac:dyDescent="0.25">
      <c r="A5191" s="8" t="str">
        <v>Transformer: Rise of the Dark Spark</v>
      </c>
      <c r="B5191" s="8" cm="1">
        <f t="array" ref="B5191">SUM(1*(VGSales[Name]=A5191))</f>
        <v>5</v>
      </c>
      <c r="C5191" s="8" cm="1">
        <f t="array" ref="C5191">ROWS(_xlfn.UNIQUE(_xlfn._xlws.FILTER(VGSales[Genre],VGSales[Name]=A5191)))</f>
        <v>1</v>
      </c>
      <c r="D5191" s="8">
        <f>SUMIFS(VGSales[Global_Sales],VGSales[Name],A5191)</f>
        <v>0.69</v>
      </c>
    </row>
    <row r="5192" spans="1:4" s="8" customFormat="1" x14ac:dyDescent="0.25">
      <c r="A5192" s="8" t="str">
        <v>Dragon Ball Z Hyper Dimension</v>
      </c>
      <c r="B5192" s="8" cm="1">
        <f t="array" ref="B5192">SUM(1*(VGSales[Name]=A5192))</f>
        <v>1</v>
      </c>
      <c r="C5192" s="8" cm="1">
        <f t="array" ref="C5192">ROWS(_xlfn.UNIQUE(_xlfn._xlws.FILTER(VGSales[Genre],VGSales[Name]=A5192)))</f>
        <v>1</v>
      </c>
      <c r="D5192" s="8">
        <f>SUMIFS(VGSales[Global_Sales],VGSales[Name],A5192)</f>
        <v>0.21</v>
      </c>
    </row>
    <row r="5193" spans="1:4" s="8" customFormat="1" x14ac:dyDescent="0.25">
      <c r="A5193" s="8" t="str">
        <v>Senran Kagura 2: Deep Crimson</v>
      </c>
      <c r="B5193" s="8" cm="1">
        <f t="array" ref="B5193">SUM(1*(VGSales[Name]=A5193))</f>
        <v>1</v>
      </c>
      <c r="C5193" s="8" cm="1">
        <f t="array" ref="C5193">ROWS(_xlfn.UNIQUE(_xlfn._xlws.FILTER(VGSales[Genre],VGSales[Name]=A5193)))</f>
        <v>1</v>
      </c>
      <c r="D5193" s="8">
        <f>SUMIFS(VGSales[Global_Sales],VGSales[Name],A5193)</f>
        <v>0.21</v>
      </c>
    </row>
    <row r="5194" spans="1:4" s="8" customFormat="1" x14ac:dyDescent="0.25">
      <c r="A5194" s="8" t="str">
        <v>Champion Jockey: G1 Jockey &amp; Gallop Racer</v>
      </c>
      <c r="B5194" s="8" cm="1">
        <f t="array" ref="B5194">SUM(1*(VGSales[Name]=A5194))</f>
        <v>3</v>
      </c>
      <c r="C5194" s="8" cm="1">
        <f t="array" ref="C5194">ROWS(_xlfn.UNIQUE(_xlfn._xlws.FILTER(VGSales[Genre],VGSales[Name]=A5194)))</f>
        <v>1</v>
      </c>
      <c r="D5194" s="8">
        <f>SUMIFS(VGSales[Global_Sales],VGSales[Name],A5194)</f>
        <v>0.38</v>
      </c>
    </row>
    <row r="5195" spans="1:4" s="8" customFormat="1" x14ac:dyDescent="0.25">
      <c r="A5195" s="8" t="str">
        <v>HBO Boxing</v>
      </c>
      <c r="B5195" s="8" cm="1">
        <f t="array" ref="B5195">SUM(1*(VGSales[Name]=A5195))</f>
        <v>1</v>
      </c>
      <c r="C5195" s="8" cm="1">
        <f t="array" ref="C5195">ROWS(_xlfn.UNIQUE(_xlfn._xlws.FILTER(VGSales[Genre],VGSales[Name]=A5195)))</f>
        <v>1</v>
      </c>
      <c r="D5195" s="8">
        <f>SUMIFS(VGSales[Global_Sales],VGSales[Name],A5195)</f>
        <v>0.21</v>
      </c>
    </row>
    <row r="5196" spans="1:4" s="8" customFormat="1" x14ac:dyDescent="0.25">
      <c r="A5196" s="8" t="str">
        <v>Yoga Wii</v>
      </c>
      <c r="B5196" s="8" cm="1">
        <f t="array" ref="B5196">SUM(1*(VGSales[Name]=A5196))</f>
        <v>1</v>
      </c>
      <c r="C5196" s="8" cm="1">
        <f t="array" ref="C5196">ROWS(_xlfn.UNIQUE(_xlfn._xlws.FILTER(VGSales[Genre],VGSales[Name]=A5196)))</f>
        <v>1</v>
      </c>
      <c r="D5196" s="8">
        <f>SUMIFS(VGSales[Global_Sales],VGSales[Name],A5196)</f>
        <v>0.21</v>
      </c>
    </row>
    <row r="5197" spans="1:4" s="8" customFormat="1" x14ac:dyDescent="0.25">
      <c r="A5197" s="8" t="str">
        <v>Cabela's Survival: Shadows of Katmai</v>
      </c>
      <c r="B5197" s="8" cm="1">
        <f t="array" ref="B5197">SUM(1*(VGSales[Name]=A5197))</f>
        <v>3</v>
      </c>
      <c r="C5197" s="8" cm="1">
        <f t="array" ref="C5197">ROWS(_xlfn.UNIQUE(_xlfn._xlws.FILTER(VGSales[Genre],VGSales[Name]=A5197)))</f>
        <v>1</v>
      </c>
      <c r="D5197" s="8">
        <f>SUMIFS(VGSales[Global_Sales],VGSales[Name],A5197)</f>
        <v>0.59000000000000008</v>
      </c>
    </row>
    <row r="5198" spans="1:4" s="8" customFormat="1" x14ac:dyDescent="0.25">
      <c r="A5198" s="8" t="str">
        <v>Prince of Persia: Revelations</v>
      </c>
      <c r="B5198" s="8" cm="1">
        <f t="array" ref="B5198">SUM(1*(VGSales[Name]=A5198))</f>
        <v>1</v>
      </c>
      <c r="C5198" s="8" cm="1">
        <f t="array" ref="C5198">ROWS(_xlfn.UNIQUE(_xlfn._xlws.FILTER(VGSales[Genre],VGSales[Name]=A5198)))</f>
        <v>1</v>
      </c>
      <c r="D5198" s="8">
        <f>SUMIFS(VGSales[Global_Sales],VGSales[Name],A5198)</f>
        <v>0.21</v>
      </c>
    </row>
    <row r="5199" spans="1:4" s="8" customFormat="1" x14ac:dyDescent="0.25">
      <c r="A5199" s="8" t="str">
        <v>Front Mission 5: Scars of the War</v>
      </c>
      <c r="B5199" s="8" cm="1">
        <f t="array" ref="B5199">SUM(1*(VGSales[Name]=A5199))</f>
        <v>1</v>
      </c>
      <c r="C5199" s="8" cm="1">
        <f t="array" ref="C5199">ROWS(_xlfn.UNIQUE(_xlfn._xlws.FILTER(VGSales[Genre],VGSales[Name]=A5199)))</f>
        <v>1</v>
      </c>
      <c r="D5199" s="8">
        <f>SUMIFS(VGSales[Global_Sales],VGSales[Name],A5199)</f>
        <v>0.21</v>
      </c>
    </row>
    <row r="5200" spans="1:4" s="8" customFormat="1" x14ac:dyDescent="0.25">
      <c r="A5200" s="8" t="str">
        <v>Maximo vs Army of Zin</v>
      </c>
      <c r="B5200" s="8" cm="1">
        <f t="array" ref="B5200">SUM(1*(VGSales[Name]=A5200))</f>
        <v>1</v>
      </c>
      <c r="C5200" s="8" cm="1">
        <f t="array" ref="C5200">ROWS(_xlfn.UNIQUE(_xlfn._xlws.FILTER(VGSales[Genre],VGSales[Name]=A5200)))</f>
        <v>1</v>
      </c>
      <c r="D5200" s="8">
        <f>SUMIFS(VGSales[Global_Sales],VGSales[Name],A5200)</f>
        <v>0.21</v>
      </c>
    </row>
    <row r="5201" spans="1:4" s="8" customFormat="1" x14ac:dyDescent="0.25">
      <c r="A5201" s="8" t="str">
        <v>The Fairly OddParents: Breakin' Da Rules</v>
      </c>
      <c r="B5201" s="8" cm="1">
        <f t="array" ref="B5201">SUM(1*(VGSales[Name]=A5201))</f>
        <v>1</v>
      </c>
      <c r="C5201" s="8" cm="1">
        <f t="array" ref="C5201">ROWS(_xlfn.UNIQUE(_xlfn._xlws.FILTER(VGSales[Genre],VGSales[Name]=A5201)))</f>
        <v>1</v>
      </c>
      <c r="D5201" s="8">
        <f>SUMIFS(VGSales[Global_Sales],VGSales[Name],A5201)</f>
        <v>0.21</v>
      </c>
    </row>
    <row r="5202" spans="1:4" s="8" customFormat="1" x14ac:dyDescent="0.25">
      <c r="A5202" s="8" t="str">
        <v>Namco Museum Megamix</v>
      </c>
      <c r="B5202" s="8" cm="1">
        <f t="array" ref="B5202">SUM(1*(VGSales[Name]=A5202))</f>
        <v>1</v>
      </c>
      <c r="C5202" s="8" cm="1">
        <f t="array" ref="C5202">ROWS(_xlfn.UNIQUE(_xlfn._xlws.FILTER(VGSales[Genre],VGSales[Name]=A5202)))</f>
        <v>1</v>
      </c>
      <c r="D5202" s="8">
        <f>SUMIFS(VGSales[Global_Sales],VGSales[Name],A5202)</f>
        <v>0.21</v>
      </c>
    </row>
    <row r="5203" spans="1:4" s="8" customFormat="1" x14ac:dyDescent="0.25">
      <c r="A5203" s="8" t="str">
        <v>Wedding Dash</v>
      </c>
      <c r="B5203" s="8" cm="1">
        <f t="array" ref="B5203">SUM(1*(VGSales[Name]=A5203))</f>
        <v>1</v>
      </c>
      <c r="C5203" s="8" cm="1">
        <f t="array" ref="C5203">ROWS(_xlfn.UNIQUE(_xlfn._xlws.FILTER(VGSales[Genre],VGSales[Name]=A5203)))</f>
        <v>1</v>
      </c>
      <c r="D5203" s="8">
        <f>SUMIFS(VGSales[Global_Sales],VGSales[Name],A5203)</f>
        <v>0.21</v>
      </c>
    </row>
    <row r="5204" spans="1:4" s="8" customFormat="1" x14ac:dyDescent="0.25">
      <c r="A5204" s="8" t="str">
        <v>Hot Shots Tennis: Get a Grip</v>
      </c>
      <c r="B5204" s="8" cm="1">
        <f t="array" ref="B5204">SUM(1*(VGSales[Name]=A5204))</f>
        <v>1</v>
      </c>
      <c r="C5204" s="8" cm="1">
        <f t="array" ref="C5204">ROWS(_xlfn.UNIQUE(_xlfn._xlws.FILTER(VGSales[Genre],VGSales[Name]=A5204)))</f>
        <v>1</v>
      </c>
      <c r="D5204" s="8">
        <f>SUMIFS(VGSales[Global_Sales],VGSales[Name],A5204)</f>
        <v>0.21</v>
      </c>
    </row>
    <row r="5205" spans="1:4" s="8" customFormat="1" x14ac:dyDescent="0.25">
      <c r="A5205" s="8" t="str">
        <v>Summoner 2</v>
      </c>
      <c r="B5205" s="8" cm="1">
        <f t="array" ref="B5205">SUM(1*(VGSales[Name]=A5205))</f>
        <v>1</v>
      </c>
      <c r="C5205" s="8" cm="1">
        <f t="array" ref="C5205">ROWS(_xlfn.UNIQUE(_xlfn._xlws.FILTER(VGSales[Genre],VGSales[Name]=A5205)))</f>
        <v>1</v>
      </c>
      <c r="D5205" s="8">
        <f>SUMIFS(VGSales[Global_Sales],VGSales[Name],A5205)</f>
        <v>0.21</v>
      </c>
    </row>
    <row r="5206" spans="1:4" s="8" customFormat="1" x14ac:dyDescent="0.25">
      <c r="A5206" s="8" t="str">
        <v>The Land Before Time: Big Water Adventure</v>
      </c>
      <c r="B5206" s="8" cm="1">
        <f t="array" ref="B5206">SUM(1*(VGSales[Name]=A5206))</f>
        <v>1</v>
      </c>
      <c r="C5206" s="8" cm="1">
        <f t="array" ref="C5206">ROWS(_xlfn.UNIQUE(_xlfn._xlws.FILTER(VGSales[Genre],VGSales[Name]=A5206)))</f>
        <v>1</v>
      </c>
      <c r="D5206" s="8">
        <f>SUMIFS(VGSales[Global_Sales],VGSales[Name],A5206)</f>
        <v>0.21</v>
      </c>
    </row>
    <row r="5207" spans="1:4" s="8" customFormat="1" x14ac:dyDescent="0.25">
      <c r="A5207" s="8" t="str">
        <v>Shadow of Destiny</v>
      </c>
      <c r="B5207" s="8" cm="1">
        <f t="array" ref="B5207">SUM(1*(VGSales[Name]=A5207))</f>
        <v>2</v>
      </c>
      <c r="C5207" s="8" cm="1">
        <f t="array" ref="C5207">ROWS(_xlfn.UNIQUE(_xlfn._xlws.FILTER(VGSales[Genre],VGSales[Name]=A5207)))</f>
        <v>1</v>
      </c>
      <c r="D5207" s="8">
        <f>SUMIFS(VGSales[Global_Sales],VGSales[Name],A5207)</f>
        <v>0.3</v>
      </c>
    </row>
    <row r="5208" spans="1:4" s="8" customFormat="1" x14ac:dyDescent="0.25">
      <c r="A5208" s="8" t="str">
        <v>Valkyria Chronicles III: Unrecorded Chronicles</v>
      </c>
      <c r="B5208" s="8" cm="1">
        <f t="array" ref="B5208">SUM(1*(VGSales[Name]=A5208))</f>
        <v>1</v>
      </c>
      <c r="C5208" s="8" cm="1">
        <f t="array" ref="C5208">ROWS(_xlfn.UNIQUE(_xlfn._xlws.FILTER(VGSales[Genre],VGSales[Name]=A5208)))</f>
        <v>1</v>
      </c>
      <c r="D5208" s="8">
        <f>SUMIFS(VGSales[Global_Sales],VGSales[Name],A5208)</f>
        <v>0.21</v>
      </c>
    </row>
    <row r="5209" spans="1:4" s="8" customFormat="1" x14ac:dyDescent="0.25">
      <c r="A5209" s="8" t="str">
        <v>ClayFighter 63 1/3</v>
      </c>
      <c r="B5209" s="8" cm="1">
        <f t="array" ref="B5209">SUM(1*(VGSales[Name]=A5209))</f>
        <v>1</v>
      </c>
      <c r="C5209" s="8" cm="1">
        <f t="array" ref="C5209">ROWS(_xlfn.UNIQUE(_xlfn._xlws.FILTER(VGSales[Genre],VGSales[Name]=A5209)))</f>
        <v>1</v>
      </c>
      <c r="D5209" s="8">
        <f>SUMIFS(VGSales[Global_Sales],VGSales[Name],A5209)</f>
        <v>0.21</v>
      </c>
    </row>
    <row r="5210" spans="1:4" s="8" customFormat="1" x14ac:dyDescent="0.25">
      <c r="A5210" s="8" t="str">
        <v>Cruis'n Exotica</v>
      </c>
      <c r="B5210" s="8" cm="1">
        <f t="array" ref="B5210">SUM(1*(VGSales[Name]=A5210))</f>
        <v>1</v>
      </c>
      <c r="C5210" s="8" cm="1">
        <f t="array" ref="C5210">ROWS(_xlfn.UNIQUE(_xlfn._xlws.FILTER(VGSales[Genre],VGSales[Name]=A5210)))</f>
        <v>1</v>
      </c>
      <c r="D5210" s="8">
        <f>SUMIFS(VGSales[Global_Sales],VGSales[Name],A5210)</f>
        <v>0.21</v>
      </c>
    </row>
    <row r="5211" spans="1:4" s="8" customFormat="1" x14ac:dyDescent="0.25">
      <c r="A5211" s="8" t="str">
        <v>Heroes of Ruin</v>
      </c>
      <c r="B5211" s="8" cm="1">
        <f t="array" ref="B5211">SUM(1*(VGSales[Name]=A5211))</f>
        <v>1</v>
      </c>
      <c r="C5211" s="8" cm="1">
        <f t="array" ref="C5211">ROWS(_xlfn.UNIQUE(_xlfn._xlws.FILTER(VGSales[Genre],VGSales[Name]=A5211)))</f>
        <v>1</v>
      </c>
      <c r="D5211" s="8">
        <f>SUMIFS(VGSales[Global_Sales],VGSales[Name],A5211)</f>
        <v>0.21</v>
      </c>
    </row>
    <row r="5212" spans="1:4" s="8" customFormat="1" x14ac:dyDescent="0.25">
      <c r="A5212" s="8" t="str">
        <v>Bastard!! Utsuro Naru Kamigami no Utsuwa</v>
      </c>
      <c r="B5212" s="8" cm="1">
        <f t="array" ref="B5212">SUM(1*(VGSales[Name]=A5212))</f>
        <v>1</v>
      </c>
      <c r="C5212" s="8" cm="1">
        <f t="array" ref="C5212">ROWS(_xlfn.UNIQUE(_xlfn._xlws.FILTER(VGSales[Genre],VGSales[Name]=A5212)))</f>
        <v>1</v>
      </c>
      <c r="D5212" s="8">
        <f>SUMIFS(VGSales[Global_Sales],VGSales[Name],A5212)</f>
        <v>0.21</v>
      </c>
    </row>
    <row r="5213" spans="1:4" s="8" customFormat="1" x14ac:dyDescent="0.25">
      <c r="A5213" s="8" t="str">
        <v>The King of Fighters '96</v>
      </c>
      <c r="B5213" s="8" cm="1">
        <f t="array" ref="B5213">SUM(1*(VGSales[Name]=A5213))</f>
        <v>3</v>
      </c>
      <c r="C5213" s="8" cm="1">
        <f t="array" ref="C5213">ROWS(_xlfn.UNIQUE(_xlfn._xlws.FILTER(VGSales[Genre],VGSales[Name]=A5213)))</f>
        <v>1</v>
      </c>
      <c r="D5213" s="8">
        <f>SUMIFS(VGSales[Global_Sales],VGSales[Name],A5213)</f>
        <v>0.35</v>
      </c>
    </row>
    <row r="5214" spans="1:4" s="8" customFormat="1" x14ac:dyDescent="0.25">
      <c r="A5214" s="8" t="str">
        <v>WRC: FIA World Rally Championship</v>
      </c>
      <c r="B5214" s="8" cm="1">
        <f t="array" ref="B5214">SUM(1*(VGSales[Name]=A5214))</f>
        <v>4</v>
      </c>
      <c r="C5214" s="8" cm="1">
        <f t="array" ref="C5214">ROWS(_xlfn.UNIQUE(_xlfn._xlws.FILTER(VGSales[Genre],VGSales[Name]=A5214)))</f>
        <v>1</v>
      </c>
      <c r="D5214" s="8">
        <f>SUMIFS(VGSales[Global_Sales],VGSales[Name],A5214)</f>
        <v>0.37999999999999995</v>
      </c>
    </row>
    <row r="5215" spans="1:4" s="8" customFormat="1" x14ac:dyDescent="0.25">
      <c r="A5215" s="8" t="str">
        <v>Angel Blade: Neo Tokyo Guardians</v>
      </c>
      <c r="B5215" s="8" cm="1">
        <f t="array" ref="B5215">SUM(1*(VGSales[Name]=A5215))</f>
        <v>1</v>
      </c>
      <c r="C5215" s="8" cm="1">
        <f t="array" ref="C5215">ROWS(_xlfn.UNIQUE(_xlfn._xlws.FILTER(VGSales[Genre],VGSales[Name]=A5215)))</f>
        <v>1</v>
      </c>
      <c r="D5215" s="8">
        <f>SUMIFS(VGSales[Global_Sales],VGSales[Name],A5215)</f>
        <v>0.21</v>
      </c>
    </row>
    <row r="5216" spans="1:4" s="8" customFormat="1" x14ac:dyDescent="0.25">
      <c r="A5216" s="8" t="str">
        <v>Threads of Fate</v>
      </c>
      <c r="B5216" s="8" cm="1">
        <f t="array" ref="B5216">SUM(1*(VGSales[Name]=A5216))</f>
        <v>1</v>
      </c>
      <c r="C5216" s="8" cm="1">
        <f t="array" ref="C5216">ROWS(_xlfn.UNIQUE(_xlfn._xlws.FILTER(VGSales[Genre],VGSales[Name]=A5216)))</f>
        <v>1</v>
      </c>
      <c r="D5216" s="8">
        <f>SUMIFS(VGSales[Global_Sales],VGSales[Name],A5216)</f>
        <v>0.21</v>
      </c>
    </row>
    <row r="5217" spans="1:4" s="8" customFormat="1" x14ac:dyDescent="0.25">
      <c r="A5217" s="8" t="str">
        <v>PoPoLoCrois Monogatari II</v>
      </c>
      <c r="B5217" s="8" cm="1">
        <f t="array" ref="B5217">SUM(1*(VGSales[Name]=A5217))</f>
        <v>1</v>
      </c>
      <c r="C5217" s="8" cm="1">
        <f t="array" ref="C5217">ROWS(_xlfn.UNIQUE(_xlfn._xlws.FILTER(VGSales[Genre],VGSales[Name]=A5217)))</f>
        <v>1</v>
      </c>
      <c r="D5217" s="8">
        <f>SUMIFS(VGSales[Global_Sales],VGSales[Name],A5217)</f>
        <v>0.21</v>
      </c>
    </row>
    <row r="5218" spans="1:4" s="8" customFormat="1" x14ac:dyDescent="0.25">
      <c r="A5218" s="8" t="str">
        <v>Famicom Mini: Ganbare Goemon! Karakuri Douchuu</v>
      </c>
      <c r="B5218" s="8" cm="1">
        <f t="array" ref="B5218">SUM(1*(VGSales[Name]=A5218))</f>
        <v>1</v>
      </c>
      <c r="C5218" s="8" cm="1">
        <f t="array" ref="C5218">ROWS(_xlfn.UNIQUE(_xlfn._xlws.FILTER(VGSales[Genre],VGSales[Name]=A5218)))</f>
        <v>1</v>
      </c>
      <c r="D5218" s="8">
        <f>SUMIFS(VGSales[Global_Sales],VGSales[Name],A5218)</f>
        <v>0.21</v>
      </c>
    </row>
    <row r="5219" spans="1:4" s="8" customFormat="1" x14ac:dyDescent="0.25">
      <c r="A5219" s="8" t="str">
        <v>Vampire Rain</v>
      </c>
      <c r="B5219" s="8" cm="1">
        <f t="array" ref="B5219">SUM(1*(VGSales[Name]=A5219))</f>
        <v>1</v>
      </c>
      <c r="C5219" s="8" cm="1">
        <f t="array" ref="C5219">ROWS(_xlfn.UNIQUE(_xlfn._xlws.FILTER(VGSales[Genre],VGSales[Name]=A5219)))</f>
        <v>1</v>
      </c>
      <c r="D5219" s="8">
        <f>SUMIFS(VGSales[Global_Sales],VGSales[Name],A5219)</f>
        <v>0.21</v>
      </c>
    </row>
    <row r="5220" spans="1:4" s="8" customFormat="1" x14ac:dyDescent="0.25">
      <c r="A5220" s="8" t="str">
        <v>Deus Ex: The Conspiracy</v>
      </c>
      <c r="B5220" s="8" cm="1">
        <f t="array" ref="B5220">SUM(1*(VGSales[Name]=A5220))</f>
        <v>1</v>
      </c>
      <c r="C5220" s="8" cm="1">
        <f t="array" ref="C5220">ROWS(_xlfn.UNIQUE(_xlfn._xlws.FILTER(VGSales[Genre],VGSales[Name]=A5220)))</f>
        <v>1</v>
      </c>
      <c r="D5220" s="8">
        <f>SUMIFS(VGSales[Global_Sales],VGSales[Name],A5220)</f>
        <v>0.21</v>
      </c>
    </row>
    <row r="5221" spans="1:4" s="8" customFormat="1" x14ac:dyDescent="0.25">
      <c r="A5221" s="8" t="str">
        <v>Unreal II: The Awakening</v>
      </c>
      <c r="B5221" s="8" cm="1">
        <f t="array" ref="B5221">SUM(1*(VGSales[Name]=A5221))</f>
        <v>1</v>
      </c>
      <c r="C5221" s="8" cm="1">
        <f t="array" ref="C5221">ROWS(_xlfn.UNIQUE(_xlfn._xlws.FILTER(VGSales[Genre],VGSales[Name]=A5221)))</f>
        <v>1</v>
      </c>
      <c r="D5221" s="8">
        <f>SUMIFS(VGSales[Global_Sales],VGSales[Name],A5221)</f>
        <v>0.21</v>
      </c>
    </row>
    <row r="5222" spans="1:4" s="8" customFormat="1" x14ac:dyDescent="0.25">
      <c r="A5222" s="8" t="str">
        <v>Rumble Racing</v>
      </c>
      <c r="B5222" s="8" cm="1">
        <f t="array" ref="B5222">SUM(1*(VGSales[Name]=A5222))</f>
        <v>1</v>
      </c>
      <c r="C5222" s="8" cm="1">
        <f t="array" ref="C5222">ROWS(_xlfn.UNIQUE(_xlfn._xlws.FILTER(VGSales[Genre],VGSales[Name]=A5222)))</f>
        <v>1</v>
      </c>
      <c r="D5222" s="8">
        <f>SUMIFS(VGSales[Global_Sales],VGSales[Name],A5222)</f>
        <v>0.21</v>
      </c>
    </row>
    <row r="5223" spans="1:4" s="8" customFormat="1" x14ac:dyDescent="0.25">
      <c r="A5223" s="8" t="str">
        <v>Disgaea D2: A Brighter Darkness</v>
      </c>
      <c r="B5223" s="8" cm="1">
        <f t="array" ref="B5223">SUM(1*(VGSales[Name]=A5223))</f>
        <v>1</v>
      </c>
      <c r="C5223" s="8" cm="1">
        <f t="array" ref="C5223">ROWS(_xlfn.UNIQUE(_xlfn._xlws.FILTER(VGSales[Genre],VGSales[Name]=A5223)))</f>
        <v>1</v>
      </c>
      <c r="D5223" s="8">
        <f>SUMIFS(VGSales[Global_Sales],VGSales[Name],A5223)</f>
        <v>0.21</v>
      </c>
    </row>
    <row r="5224" spans="1:4" s="8" customFormat="1" x14ac:dyDescent="0.25">
      <c r="A5224" s="8" t="str">
        <v>Just Dance: Greatest Hits</v>
      </c>
      <c r="B5224" s="8" cm="1">
        <f t="array" ref="B5224">SUM(1*(VGSales[Name]=A5224))</f>
        <v>1</v>
      </c>
      <c r="C5224" s="8" cm="1">
        <f t="array" ref="C5224">ROWS(_xlfn.UNIQUE(_xlfn._xlws.FILTER(VGSales[Genre],VGSales[Name]=A5224)))</f>
        <v>1</v>
      </c>
      <c r="D5224" s="8">
        <f>SUMIFS(VGSales[Global_Sales],VGSales[Name],A5224)</f>
        <v>0.21</v>
      </c>
    </row>
    <row r="5225" spans="1:4" s="8" customFormat="1" x14ac:dyDescent="0.25">
      <c r="A5225" s="8" t="str">
        <v>J-League Winning Eleven 10 + Europa League 06-07</v>
      </c>
      <c r="B5225" s="8" cm="1">
        <f t="array" ref="B5225">SUM(1*(VGSales[Name]=A5225))</f>
        <v>1</v>
      </c>
      <c r="C5225" s="8" cm="1">
        <f t="array" ref="C5225">ROWS(_xlfn.UNIQUE(_xlfn._xlws.FILTER(VGSales[Genre],VGSales[Name]=A5225)))</f>
        <v>1</v>
      </c>
      <c r="D5225" s="8">
        <f>SUMIFS(VGSales[Global_Sales],VGSales[Name],A5225)</f>
        <v>0.21</v>
      </c>
    </row>
    <row r="5226" spans="1:4" s="8" customFormat="1" x14ac:dyDescent="0.25">
      <c r="A5226" s="8" t="str">
        <v>Shrek: Reekin' Havoc</v>
      </c>
      <c r="B5226" s="8" cm="1">
        <f t="array" ref="B5226">SUM(1*(VGSales[Name]=A5226))</f>
        <v>1</v>
      </c>
      <c r="C5226" s="8" cm="1">
        <f t="array" ref="C5226">ROWS(_xlfn.UNIQUE(_xlfn._xlws.FILTER(VGSales[Genre],VGSales[Name]=A5226)))</f>
        <v>1</v>
      </c>
      <c r="D5226" s="8">
        <f>SUMIFS(VGSales[Global_Sales],VGSales[Name],A5226)</f>
        <v>0.21</v>
      </c>
    </row>
    <row r="5227" spans="1:4" s="8" customFormat="1" x14ac:dyDescent="0.25">
      <c r="A5227" s="8" t="str">
        <v>Solatorobo: Red the Hunter</v>
      </c>
      <c r="B5227" s="8" cm="1">
        <f t="array" ref="B5227">SUM(1*(VGSales[Name]=A5227))</f>
        <v>1</v>
      </c>
      <c r="C5227" s="8" cm="1">
        <f t="array" ref="C5227">ROWS(_xlfn.UNIQUE(_xlfn._xlws.FILTER(VGSales[Genre],VGSales[Name]=A5227)))</f>
        <v>1</v>
      </c>
      <c r="D5227" s="8">
        <f>SUMIFS(VGSales[Global_Sales],VGSales[Name],A5227)</f>
        <v>0.21</v>
      </c>
    </row>
    <row r="5228" spans="1:4" s="8" customFormat="1" x14ac:dyDescent="0.25">
      <c r="A5228" s="8" t="str">
        <v>Tales of Phantasia: Narikiri Dungeon X</v>
      </c>
      <c r="B5228" s="8" cm="1">
        <f t="array" ref="B5228">SUM(1*(VGSales[Name]=A5228))</f>
        <v>1</v>
      </c>
      <c r="C5228" s="8" cm="1">
        <f t="array" ref="C5228">ROWS(_xlfn.UNIQUE(_xlfn._xlws.FILTER(VGSales[Genre],VGSales[Name]=A5228)))</f>
        <v>1</v>
      </c>
      <c r="D5228" s="8">
        <f>SUMIFS(VGSales[Global_Sales],VGSales[Name],A5228)</f>
        <v>0.21</v>
      </c>
    </row>
    <row r="5229" spans="1:4" s="8" customFormat="1" x14ac:dyDescent="0.25">
      <c r="A5229" s="8" t="str">
        <v>JSRF: Jet Set Radio Future</v>
      </c>
      <c r="B5229" s="8" cm="1">
        <f t="array" ref="B5229">SUM(1*(VGSales[Name]=A5229))</f>
        <v>1</v>
      </c>
      <c r="C5229" s="8" cm="1">
        <f t="array" ref="C5229">ROWS(_xlfn.UNIQUE(_xlfn._xlws.FILTER(VGSales[Genre],VGSales[Name]=A5229)))</f>
        <v>1</v>
      </c>
      <c r="D5229" s="8">
        <f>SUMIFS(VGSales[Global_Sales],VGSales[Name],A5229)</f>
        <v>0.21</v>
      </c>
    </row>
    <row r="5230" spans="1:4" s="8" customFormat="1" x14ac:dyDescent="0.25">
      <c r="A5230" s="8" t="str">
        <v>The Last Airbender</v>
      </c>
      <c r="B5230" s="8" cm="1">
        <f t="array" ref="B5230">SUM(1*(VGSales[Name]=A5230))</f>
        <v>2</v>
      </c>
      <c r="C5230" s="8" cm="1">
        <f t="array" ref="C5230">ROWS(_xlfn.UNIQUE(_xlfn._xlws.FILTER(VGSales[Genre],VGSales[Name]=A5230)))</f>
        <v>1</v>
      </c>
      <c r="D5230" s="8">
        <f>SUMIFS(VGSales[Global_Sales],VGSales[Name],A5230)</f>
        <v>0.39</v>
      </c>
    </row>
    <row r="5231" spans="1:4" s="8" customFormat="1" x14ac:dyDescent="0.25">
      <c r="A5231" s="8" t="str">
        <v>StokEd</v>
      </c>
      <c r="B5231" s="8" cm="1">
        <f t="array" ref="B5231">SUM(1*(VGSales[Name]=A5231))</f>
        <v>1</v>
      </c>
      <c r="C5231" s="8" cm="1">
        <f t="array" ref="C5231">ROWS(_xlfn.UNIQUE(_xlfn._xlws.FILTER(VGSales[Genre],VGSales[Name]=A5231)))</f>
        <v>1</v>
      </c>
      <c r="D5231" s="8">
        <f>SUMIFS(VGSales[Global_Sales],VGSales[Name],A5231)</f>
        <v>0.21</v>
      </c>
    </row>
    <row r="5232" spans="1:4" s="8" customFormat="1" x14ac:dyDescent="0.25">
      <c r="A5232" s="8" t="str">
        <v>Rollcage</v>
      </c>
      <c r="B5232" s="8" cm="1">
        <f t="array" ref="B5232">SUM(1*(VGSales[Name]=A5232))</f>
        <v>1</v>
      </c>
      <c r="C5232" s="8" cm="1">
        <f t="array" ref="C5232">ROWS(_xlfn.UNIQUE(_xlfn._xlws.FILTER(VGSales[Genre],VGSales[Name]=A5232)))</f>
        <v>1</v>
      </c>
      <c r="D5232" s="8">
        <f>SUMIFS(VGSales[Global_Sales],VGSales[Name],A5232)</f>
        <v>0.21</v>
      </c>
    </row>
    <row r="5233" spans="1:4" s="8" customFormat="1" x14ac:dyDescent="0.25">
      <c r="A5233" s="8" t="str">
        <v>ESPN Winter X Games: Snowboarding 2002</v>
      </c>
      <c r="B5233" s="8" cm="1">
        <f t="array" ref="B5233">SUM(1*(VGSales[Name]=A5233))</f>
        <v>2</v>
      </c>
      <c r="C5233" s="8" cm="1">
        <f t="array" ref="C5233">ROWS(_xlfn.UNIQUE(_xlfn._xlws.FILTER(VGSales[Genre],VGSales[Name]=A5233)))</f>
        <v>1</v>
      </c>
      <c r="D5233" s="8">
        <f>SUMIFS(VGSales[Global_Sales],VGSales[Name],A5233)</f>
        <v>0.24</v>
      </c>
    </row>
    <row r="5234" spans="1:4" s="8" customFormat="1" x14ac:dyDescent="0.25">
      <c r="A5234" s="8" t="str">
        <v>Project: Snowblind</v>
      </c>
      <c r="B5234" s="8" cm="1">
        <f t="array" ref="B5234">SUM(1*(VGSales[Name]=A5234))</f>
        <v>2</v>
      </c>
      <c r="C5234" s="8" cm="1">
        <f t="array" ref="C5234">ROWS(_xlfn.UNIQUE(_xlfn._xlws.FILTER(VGSales[Genre],VGSales[Name]=A5234)))</f>
        <v>1</v>
      </c>
      <c r="D5234" s="8">
        <f>SUMIFS(VGSales[Global_Sales],VGSales[Name],A5234)</f>
        <v>0.32</v>
      </c>
    </row>
    <row r="5235" spans="1:4" s="8" customFormat="1" x14ac:dyDescent="0.25">
      <c r="A5235" s="8" t="str">
        <v>Tony Hawk's Motion</v>
      </c>
      <c r="B5235" s="8" cm="1">
        <f t="array" ref="B5235">SUM(1*(VGSales[Name]=A5235))</f>
        <v>1</v>
      </c>
      <c r="C5235" s="8" cm="1">
        <f t="array" ref="C5235">ROWS(_xlfn.UNIQUE(_xlfn._xlws.FILTER(VGSales[Genre],VGSales[Name]=A5235)))</f>
        <v>1</v>
      </c>
      <c r="D5235" s="8">
        <f>SUMIFS(VGSales[Global_Sales],VGSales[Name],A5235)</f>
        <v>0.21</v>
      </c>
    </row>
    <row r="5236" spans="1:4" s="8" customFormat="1" x14ac:dyDescent="0.25">
      <c r="A5236" s="8" t="str">
        <v>Super Robot Taisen K</v>
      </c>
      <c r="B5236" s="8" cm="1">
        <f t="array" ref="B5236">SUM(1*(VGSales[Name]=A5236))</f>
        <v>1</v>
      </c>
      <c r="C5236" s="8" cm="1">
        <f t="array" ref="C5236">ROWS(_xlfn.UNIQUE(_xlfn._xlws.FILTER(VGSales[Genre],VGSales[Name]=A5236)))</f>
        <v>1</v>
      </c>
      <c r="D5236" s="8">
        <f>SUMIFS(VGSales[Global_Sales],VGSales[Name],A5236)</f>
        <v>0.21</v>
      </c>
    </row>
    <row r="5237" spans="1:4" s="8" customFormat="1" x14ac:dyDescent="0.25">
      <c r="A5237" s="8" t="str">
        <v>Mortal Kombat: Special Forces</v>
      </c>
      <c r="B5237" s="8" cm="1">
        <f t="array" ref="B5237">SUM(1*(VGSales[Name]=A5237))</f>
        <v>1</v>
      </c>
      <c r="C5237" s="8" cm="1">
        <f t="array" ref="C5237">ROWS(_xlfn.UNIQUE(_xlfn._xlws.FILTER(VGSales[Genre],VGSales[Name]=A5237)))</f>
        <v>1</v>
      </c>
      <c r="D5237" s="8">
        <f>SUMIFS(VGSales[Global_Sales],VGSales[Name],A5237)</f>
        <v>0.21</v>
      </c>
    </row>
    <row r="5238" spans="1:4" s="8" customFormat="1" x14ac:dyDescent="0.25">
      <c r="A5238" s="8" t="str">
        <v>Dragon Ball Z: Harukanaru Densetsu</v>
      </c>
      <c r="B5238" s="8" cm="1">
        <f t="array" ref="B5238">SUM(1*(VGSales[Name]=A5238))</f>
        <v>1</v>
      </c>
      <c r="C5238" s="8" cm="1">
        <f t="array" ref="C5238">ROWS(_xlfn.UNIQUE(_xlfn._xlws.FILTER(VGSales[Genre],VGSales[Name]=A5238)))</f>
        <v>1</v>
      </c>
      <c r="D5238" s="8">
        <f>SUMIFS(VGSales[Global_Sales],VGSales[Name],A5238)</f>
        <v>0.21</v>
      </c>
    </row>
    <row r="5239" spans="1:4" s="8" customFormat="1" x14ac:dyDescent="0.25">
      <c r="A5239" s="8" t="str">
        <v>I Spy: Castle</v>
      </c>
      <c r="B5239" s="8" cm="1">
        <f t="array" ref="B5239">SUM(1*(VGSales[Name]=A5239))</f>
        <v>1</v>
      </c>
      <c r="C5239" s="8" cm="1">
        <f t="array" ref="C5239">ROWS(_xlfn.UNIQUE(_xlfn._xlws.FILTER(VGSales[Genre],VGSales[Name]=A5239)))</f>
        <v>1</v>
      </c>
      <c r="D5239" s="8">
        <f>SUMIFS(VGSales[Global_Sales],VGSales[Name],A5239)</f>
        <v>0.21</v>
      </c>
    </row>
    <row r="5240" spans="1:4" s="8" customFormat="1" x14ac:dyDescent="0.25">
      <c r="A5240" s="8" t="str">
        <v>Shin Megami Tensei: Persona 3 (jp sales)</v>
      </c>
      <c r="B5240" s="8" cm="1">
        <f t="array" ref="B5240">SUM(1*(VGSales[Name]=A5240))</f>
        <v>1</v>
      </c>
      <c r="C5240" s="8" cm="1">
        <f t="array" ref="C5240">ROWS(_xlfn.UNIQUE(_xlfn._xlws.FILTER(VGSales[Genre],VGSales[Name]=A5240)))</f>
        <v>1</v>
      </c>
      <c r="D5240" s="8">
        <f>SUMIFS(VGSales[Global_Sales],VGSales[Name],A5240)</f>
        <v>0.21</v>
      </c>
    </row>
    <row r="5241" spans="1:4" s="8" customFormat="1" x14ac:dyDescent="0.25">
      <c r="A5241" s="8" t="str">
        <v>Greg Hastings Paintball 2</v>
      </c>
      <c r="B5241" s="8" cm="1">
        <f t="array" ref="B5241">SUM(1*(VGSales[Name]=A5241))</f>
        <v>3</v>
      </c>
      <c r="C5241" s="8" cm="1">
        <f t="array" ref="C5241">ROWS(_xlfn.UNIQUE(_xlfn._xlws.FILTER(VGSales[Genre],VGSales[Name]=A5241)))</f>
        <v>1</v>
      </c>
      <c r="D5241" s="8">
        <f>SUMIFS(VGSales[Global_Sales],VGSales[Name],A5241)</f>
        <v>0.37999999999999995</v>
      </c>
    </row>
    <row r="5242" spans="1:4" s="8" customFormat="1" x14ac:dyDescent="0.25">
      <c r="A5242" s="8" t="str">
        <v>Evil Dead: Regeneration</v>
      </c>
      <c r="B5242" s="8" cm="1">
        <f t="array" ref="B5242">SUM(1*(VGSales[Name]=A5242))</f>
        <v>2</v>
      </c>
      <c r="C5242" s="8" cm="1">
        <f t="array" ref="C5242">ROWS(_xlfn.UNIQUE(_xlfn._xlws.FILTER(VGSales[Genre],VGSales[Name]=A5242)))</f>
        <v>1</v>
      </c>
      <c r="D5242" s="8">
        <f>SUMIFS(VGSales[Global_Sales],VGSales[Name],A5242)</f>
        <v>0.28999999999999998</v>
      </c>
    </row>
    <row r="5243" spans="1:4" s="8" customFormat="1" x14ac:dyDescent="0.25">
      <c r="A5243" s="8" t="str">
        <v>Marvel Super Hero Squad: Comic Combat</v>
      </c>
      <c r="B5243" s="8" cm="1">
        <f t="array" ref="B5243">SUM(1*(VGSales[Name]=A5243))</f>
        <v>3</v>
      </c>
      <c r="C5243" s="8" cm="1">
        <f t="array" ref="C5243">ROWS(_xlfn.UNIQUE(_xlfn._xlws.FILTER(VGSales[Genre],VGSales[Name]=A5243)))</f>
        <v>1</v>
      </c>
      <c r="D5243" s="8">
        <f>SUMIFS(VGSales[Global_Sales],VGSales[Name],A5243)</f>
        <v>0.59000000000000008</v>
      </c>
    </row>
    <row r="5244" spans="1:4" s="8" customFormat="1" x14ac:dyDescent="0.25">
      <c r="A5244" s="8" t="str">
        <v>X-Men: Children of the Atom</v>
      </c>
      <c r="B5244" s="8" cm="1">
        <f t="array" ref="B5244">SUM(1*(VGSales[Name]=A5244))</f>
        <v>2</v>
      </c>
      <c r="C5244" s="8" cm="1">
        <f t="array" ref="C5244">ROWS(_xlfn.UNIQUE(_xlfn._xlws.FILTER(VGSales[Genre],VGSales[Name]=A5244)))</f>
        <v>1</v>
      </c>
      <c r="D5244" s="8">
        <f>SUMIFS(VGSales[Global_Sales],VGSales[Name],A5244)</f>
        <v>0.31</v>
      </c>
    </row>
    <row r="5245" spans="1:4" s="8" customFormat="1" x14ac:dyDescent="0.25">
      <c r="A5245" s="8" t="str">
        <v>Barbie Fashion Show: An Eye for Style</v>
      </c>
      <c r="B5245" s="8" cm="1">
        <f t="array" ref="B5245">SUM(1*(VGSales[Name]=A5245))</f>
        <v>1</v>
      </c>
      <c r="C5245" s="8" cm="1">
        <f t="array" ref="C5245">ROWS(_xlfn.UNIQUE(_xlfn._xlws.FILTER(VGSales[Genre],VGSales[Name]=A5245)))</f>
        <v>1</v>
      </c>
      <c r="D5245" s="8">
        <f>SUMIFS(VGSales[Global_Sales],VGSales[Name],A5245)</f>
        <v>0.21</v>
      </c>
    </row>
    <row r="5246" spans="1:4" s="8" customFormat="1" x14ac:dyDescent="0.25">
      <c r="A5246" s="8" t="str">
        <v>Tiger Woods PGA Tour</v>
      </c>
      <c r="B5246" s="8" cm="1">
        <f t="array" ref="B5246">SUM(1*(VGSales[Name]=A5246))</f>
        <v>2</v>
      </c>
      <c r="C5246" s="8" cm="1">
        <f t="array" ref="C5246">ROWS(_xlfn.UNIQUE(_xlfn._xlws.FILTER(VGSales[Genre],VGSales[Name]=A5246)))</f>
        <v>1</v>
      </c>
      <c r="D5246" s="8">
        <f>SUMIFS(VGSales[Global_Sales],VGSales[Name],A5246)</f>
        <v>0.36</v>
      </c>
    </row>
    <row r="5247" spans="1:4" s="8" customFormat="1" x14ac:dyDescent="0.25">
      <c r="A5247" s="8" t="str">
        <v>Yarudora Series Vol. 2: Kisetsu wo Dakishimete</v>
      </c>
      <c r="B5247" s="8" cm="1">
        <f t="array" ref="B5247">SUM(1*(VGSales[Name]=A5247))</f>
        <v>1</v>
      </c>
      <c r="C5247" s="8" cm="1">
        <f t="array" ref="C5247">ROWS(_xlfn.UNIQUE(_xlfn._xlws.FILTER(VGSales[Genre],VGSales[Name]=A5247)))</f>
        <v>1</v>
      </c>
      <c r="D5247" s="8">
        <f>SUMIFS(VGSales[Global_Sales],VGSales[Name],A5247)</f>
        <v>0.21</v>
      </c>
    </row>
    <row r="5248" spans="1:4" s="8" customFormat="1" x14ac:dyDescent="0.25">
      <c r="A5248" s="8" t="str">
        <v>NHL 2K3</v>
      </c>
      <c r="B5248" s="8" cm="1">
        <f t="array" ref="B5248">SUM(1*(VGSales[Name]=A5248))</f>
        <v>3</v>
      </c>
      <c r="C5248" s="8" cm="1">
        <f t="array" ref="C5248">ROWS(_xlfn.UNIQUE(_xlfn._xlws.FILTER(VGSales[Genre],VGSales[Name]=A5248)))</f>
        <v>1</v>
      </c>
      <c r="D5248" s="8">
        <f>SUMIFS(VGSales[Global_Sales],VGSales[Name],A5248)</f>
        <v>0.35</v>
      </c>
    </row>
    <row r="5249" spans="1:4" s="8" customFormat="1" x14ac:dyDescent="0.25">
      <c r="A5249" s="8" t="str">
        <v>Heisei Kyouiku linkai DS</v>
      </c>
      <c r="B5249" s="8" cm="1">
        <f t="array" ref="B5249">SUM(1*(VGSales[Name]=A5249))</f>
        <v>1</v>
      </c>
      <c r="C5249" s="8" cm="1">
        <f t="array" ref="C5249">ROWS(_xlfn.UNIQUE(_xlfn._xlws.FILTER(VGSales[Genre],VGSales[Name]=A5249)))</f>
        <v>1</v>
      </c>
      <c r="D5249" s="8">
        <f>SUMIFS(VGSales[Global_Sales],VGSales[Name],A5249)</f>
        <v>0.21</v>
      </c>
    </row>
    <row r="5250" spans="1:4" s="8" customFormat="1" x14ac:dyDescent="0.25">
      <c r="A5250" s="8" t="str">
        <v>SpongeBob SquarePants: Game Boy Advance Video Volume 3</v>
      </c>
      <c r="B5250" s="8" cm="1">
        <f t="array" ref="B5250">SUM(1*(VGSales[Name]=A5250))</f>
        <v>1</v>
      </c>
      <c r="C5250" s="8" cm="1">
        <f t="array" ref="C5250">ROWS(_xlfn.UNIQUE(_xlfn._xlws.FILTER(VGSales[Genre],VGSales[Name]=A5250)))</f>
        <v>1</v>
      </c>
      <c r="D5250" s="8">
        <f>SUMIFS(VGSales[Global_Sales],VGSales[Name],A5250)</f>
        <v>0.21</v>
      </c>
    </row>
    <row r="5251" spans="1:4" s="8" customFormat="1" x14ac:dyDescent="0.25">
      <c r="A5251" s="8" t="str">
        <v>The Naked Brothers Band: The Video Game</v>
      </c>
      <c r="B5251" s="8" cm="1">
        <f t="array" ref="B5251">SUM(1*(VGSales[Name]=A5251))</f>
        <v>3</v>
      </c>
      <c r="C5251" s="8" cm="1">
        <f t="array" ref="C5251">ROWS(_xlfn.UNIQUE(_xlfn._xlws.FILTER(VGSales[Genre],VGSales[Name]=A5251)))</f>
        <v>1</v>
      </c>
      <c r="D5251" s="8">
        <f>SUMIFS(VGSales[Global_Sales],VGSales[Name],A5251)</f>
        <v>0.58000000000000007</v>
      </c>
    </row>
    <row r="5252" spans="1:4" s="8" customFormat="1" x14ac:dyDescent="0.25">
      <c r="A5252" s="8" t="str">
        <v>Final Fight One</v>
      </c>
      <c r="B5252" s="8" cm="1">
        <f t="array" ref="B5252">SUM(1*(VGSales[Name]=A5252))</f>
        <v>1</v>
      </c>
      <c r="C5252" s="8" cm="1">
        <f t="array" ref="C5252">ROWS(_xlfn.UNIQUE(_xlfn._xlws.FILTER(VGSales[Genre],VGSales[Name]=A5252)))</f>
        <v>1</v>
      </c>
      <c r="D5252" s="8">
        <f>SUMIFS(VGSales[Global_Sales],VGSales[Name],A5252)</f>
        <v>0.21</v>
      </c>
    </row>
    <row r="5253" spans="1:4" s="8" customFormat="1" x14ac:dyDescent="0.25">
      <c r="A5253" s="8" t="str">
        <v>Gallop Racer 2003: A New Breed</v>
      </c>
      <c r="B5253" s="8" cm="1">
        <f t="array" ref="B5253">SUM(1*(VGSales[Name]=A5253))</f>
        <v>1</v>
      </c>
      <c r="C5253" s="8" cm="1">
        <f t="array" ref="C5253">ROWS(_xlfn.UNIQUE(_xlfn._xlws.FILTER(VGSales[Genre],VGSales[Name]=A5253)))</f>
        <v>1</v>
      </c>
      <c r="D5253" s="8">
        <f>SUMIFS(VGSales[Global_Sales],VGSales[Name],A5253)</f>
        <v>0.21</v>
      </c>
    </row>
    <row r="5254" spans="1:4" s="8" customFormat="1" x14ac:dyDescent="0.25">
      <c r="A5254" s="8" t="str">
        <v>BeyBlade VForce: Super Tournament Battle</v>
      </c>
      <c r="B5254" s="8" cm="1">
        <f t="array" ref="B5254">SUM(1*(VGSales[Name]=A5254))</f>
        <v>1</v>
      </c>
      <c r="C5254" s="8" cm="1">
        <f t="array" ref="C5254">ROWS(_xlfn.UNIQUE(_xlfn._xlws.FILTER(VGSales[Genre],VGSales[Name]=A5254)))</f>
        <v>1</v>
      </c>
      <c r="D5254" s="8">
        <f>SUMIFS(VGSales[Global_Sales],VGSales[Name],A5254)</f>
        <v>0.21</v>
      </c>
    </row>
    <row r="5255" spans="1:4" s="8" customFormat="1" x14ac:dyDescent="0.25">
      <c r="A5255" s="8" t="str">
        <v>Little Battlers eXperience: Baku Boost</v>
      </c>
      <c r="B5255" s="8" cm="1">
        <f t="array" ref="B5255">SUM(1*(VGSales[Name]=A5255))</f>
        <v>1</v>
      </c>
      <c r="C5255" s="8" cm="1">
        <f t="array" ref="C5255">ROWS(_xlfn.UNIQUE(_xlfn._xlws.FILTER(VGSales[Genre],VGSales[Name]=A5255)))</f>
        <v>1</v>
      </c>
      <c r="D5255" s="8">
        <f>SUMIFS(VGSales[Global_Sales],VGSales[Name],A5255)</f>
        <v>0.21</v>
      </c>
    </row>
    <row r="5256" spans="1:4" s="8" customFormat="1" x14ac:dyDescent="0.25">
      <c r="A5256" s="8" t="str">
        <v>Anarchy Reigns</v>
      </c>
      <c r="B5256" s="8" cm="1">
        <f t="array" ref="B5256">SUM(1*(VGSales[Name]=A5256))</f>
        <v>2</v>
      </c>
      <c r="C5256" s="8" cm="1">
        <f t="array" ref="C5256">ROWS(_xlfn.UNIQUE(_xlfn._xlws.FILTER(VGSales[Genre],VGSales[Name]=A5256)))</f>
        <v>1</v>
      </c>
      <c r="D5256" s="8">
        <f>SUMIFS(VGSales[Global_Sales],VGSales[Name],A5256)</f>
        <v>0.38</v>
      </c>
    </row>
    <row r="5257" spans="1:4" s="8" customFormat="1" x14ac:dyDescent="0.25">
      <c r="A5257" s="8" t="str">
        <v>J-League Pro Soccer Club o Tsukurou! 7 Euro Plus</v>
      </c>
      <c r="B5257" s="8" cm="1">
        <f t="array" ref="B5257">SUM(1*(VGSales[Name]=A5257))</f>
        <v>1</v>
      </c>
      <c r="C5257" s="8" cm="1">
        <f t="array" ref="C5257">ROWS(_xlfn.UNIQUE(_xlfn._xlws.FILTER(VGSales[Genre],VGSales[Name]=A5257)))</f>
        <v>1</v>
      </c>
      <c r="D5257" s="8">
        <f>SUMIFS(VGSales[Global_Sales],VGSales[Name],A5257)</f>
        <v>0.21</v>
      </c>
    </row>
    <row r="5258" spans="1:4" s="8" customFormat="1" x14ac:dyDescent="0.25">
      <c r="A5258" s="8" t="str">
        <v>Bugs Bunny &amp; Taz: Time Busters</v>
      </c>
      <c r="B5258" s="8" cm="1">
        <f t="array" ref="B5258">SUM(1*(VGSales[Name]=A5258))</f>
        <v>1</v>
      </c>
      <c r="C5258" s="8" cm="1">
        <f t="array" ref="C5258">ROWS(_xlfn.UNIQUE(_xlfn._xlws.FILTER(VGSales[Genre],VGSales[Name]=A5258)))</f>
        <v>1</v>
      </c>
      <c r="D5258" s="8">
        <f>SUMIFS(VGSales[Global_Sales],VGSales[Name],A5258)</f>
        <v>0.21</v>
      </c>
    </row>
    <row r="5259" spans="1:4" s="8" customFormat="1" x14ac:dyDescent="0.25">
      <c r="A5259" s="8" t="str">
        <v>Kung Fu Rider</v>
      </c>
      <c r="B5259" s="8" cm="1">
        <f t="array" ref="B5259">SUM(1*(VGSales[Name]=A5259))</f>
        <v>1</v>
      </c>
      <c r="C5259" s="8" cm="1">
        <f t="array" ref="C5259">ROWS(_xlfn.UNIQUE(_xlfn._xlws.FILTER(VGSales[Genre],VGSales[Name]=A5259)))</f>
        <v>1</v>
      </c>
      <c r="D5259" s="8">
        <f>SUMIFS(VGSales[Global_Sales],VGSales[Name],A5259)</f>
        <v>0.21</v>
      </c>
    </row>
    <row r="5260" spans="1:4" s="8" customFormat="1" x14ac:dyDescent="0.25">
      <c r="A5260" s="8" t="str">
        <v>Jikkyou Powerful Pro Yakyuu 2012</v>
      </c>
      <c r="B5260" s="8" cm="1">
        <f t="array" ref="B5260">SUM(1*(VGSales[Name]=A5260))</f>
        <v>3</v>
      </c>
      <c r="C5260" s="8" cm="1">
        <f t="array" ref="C5260">ROWS(_xlfn.UNIQUE(_xlfn._xlws.FILTER(VGSales[Genre],VGSales[Name]=A5260)))</f>
        <v>1</v>
      </c>
      <c r="D5260" s="8">
        <f>SUMIFS(VGSales[Global_Sales],VGSales[Name],A5260)</f>
        <v>0.44999999999999996</v>
      </c>
    </row>
    <row r="5261" spans="1:4" s="8" customFormat="1" x14ac:dyDescent="0.25">
      <c r="A5261" s="8" t="str">
        <v>Power Rangers: Wild Force</v>
      </c>
      <c r="B5261" s="8" cm="1">
        <f t="array" ref="B5261">SUM(1*(VGSales[Name]=A5261))</f>
        <v>1</v>
      </c>
      <c r="C5261" s="8" cm="1">
        <f t="array" ref="C5261">ROWS(_xlfn.UNIQUE(_xlfn._xlws.FILTER(VGSales[Genre],VGSales[Name]=A5261)))</f>
        <v>1</v>
      </c>
      <c r="D5261" s="8">
        <f>SUMIFS(VGSales[Global_Sales],VGSales[Name],A5261)</f>
        <v>0.21</v>
      </c>
    </row>
    <row r="5262" spans="1:4" s="8" customFormat="1" x14ac:dyDescent="0.25">
      <c r="A5262" s="8" t="str">
        <v>The Wolf Among Us</v>
      </c>
      <c r="B5262" s="8" cm="1">
        <f t="array" ref="B5262">SUM(1*(VGSales[Name]=A5262))</f>
        <v>5</v>
      </c>
      <c r="C5262" s="8" cm="1">
        <f t="array" ref="C5262">ROWS(_xlfn.UNIQUE(_xlfn._xlws.FILTER(VGSales[Genre],VGSales[Name]=A5262)))</f>
        <v>1</v>
      </c>
      <c r="D5262" s="8">
        <f>SUMIFS(VGSales[Global_Sales],VGSales[Name],A5262)</f>
        <v>0.49</v>
      </c>
    </row>
    <row r="5263" spans="1:4" s="8" customFormat="1" x14ac:dyDescent="0.25">
      <c r="A5263" s="8" t="str">
        <v>Battle of Giants: Dinosaurs Strike</v>
      </c>
      <c r="B5263" s="8" cm="1">
        <f t="array" ref="B5263">SUM(1*(VGSales[Name]=A5263))</f>
        <v>1</v>
      </c>
      <c r="C5263" s="8" cm="1">
        <f t="array" ref="C5263">ROWS(_xlfn.UNIQUE(_xlfn._xlws.FILTER(VGSales[Genre],VGSales[Name]=A5263)))</f>
        <v>1</v>
      </c>
      <c r="D5263" s="8">
        <f>SUMIFS(VGSales[Global_Sales],VGSales[Name],A5263)</f>
        <v>0.2</v>
      </c>
    </row>
    <row r="5264" spans="1:4" s="8" customFormat="1" x14ac:dyDescent="0.25">
      <c r="A5264" s="8" t="str">
        <v>Attack on Titan (KOEI)</v>
      </c>
      <c r="B5264" s="8" cm="1">
        <f t="array" ref="B5264">SUM(1*(VGSales[Name]=A5264))</f>
        <v>4</v>
      </c>
      <c r="C5264" s="8" cm="1">
        <f t="array" ref="C5264">ROWS(_xlfn.UNIQUE(_xlfn._xlws.FILTER(VGSales[Genre],VGSales[Name]=A5264)))</f>
        <v>1</v>
      </c>
      <c r="D5264" s="8">
        <f>SUMIFS(VGSales[Global_Sales],VGSales[Name],A5264)</f>
        <v>0.42000000000000004</v>
      </c>
    </row>
    <row r="5265" spans="1:4" s="8" customFormat="1" x14ac:dyDescent="0.25">
      <c r="A5265" s="8" t="str">
        <v>Discovery Kids: Pony Paradise</v>
      </c>
      <c r="B5265" s="8" cm="1">
        <f t="array" ref="B5265">SUM(1*(VGSales[Name]=A5265))</f>
        <v>1</v>
      </c>
      <c r="C5265" s="8" cm="1">
        <f t="array" ref="C5265">ROWS(_xlfn.UNIQUE(_xlfn._xlws.FILTER(VGSales[Genre],VGSales[Name]=A5265)))</f>
        <v>1</v>
      </c>
      <c r="D5265" s="8">
        <f>SUMIFS(VGSales[Global_Sales],VGSales[Name],A5265)</f>
        <v>0.2</v>
      </c>
    </row>
    <row r="5266" spans="1:4" s="8" customFormat="1" x14ac:dyDescent="0.25">
      <c r="A5266" s="8" t="str">
        <v>Mary-Kate and Ashley: Girls Night Out</v>
      </c>
      <c r="B5266" s="8" cm="1">
        <f t="array" ref="B5266">SUM(1*(VGSales[Name]=A5266))</f>
        <v>1</v>
      </c>
      <c r="C5266" s="8" cm="1">
        <f t="array" ref="C5266">ROWS(_xlfn.UNIQUE(_xlfn._xlws.FILTER(VGSales[Genre],VGSales[Name]=A5266)))</f>
        <v>1</v>
      </c>
      <c r="D5266" s="8">
        <f>SUMIFS(VGSales[Global_Sales],VGSales[Name],A5266)</f>
        <v>0.2</v>
      </c>
    </row>
    <row r="5267" spans="1:4" s="8" customFormat="1" x14ac:dyDescent="0.25">
      <c r="A5267" s="8" t="str">
        <v>Cabela's North American Adventures</v>
      </c>
      <c r="B5267" s="8" cm="1">
        <f t="array" ref="B5267">SUM(1*(VGSales[Name]=A5267))</f>
        <v>5</v>
      </c>
      <c r="C5267" s="8" cm="1">
        <f t="array" ref="C5267">ROWS(_xlfn.UNIQUE(_xlfn._xlws.FILTER(VGSales[Genre],VGSales[Name]=A5267)))</f>
        <v>1</v>
      </c>
      <c r="D5267" s="8">
        <f>SUMIFS(VGSales[Global_Sales],VGSales[Name],A5267)</f>
        <v>0.59</v>
      </c>
    </row>
    <row r="5268" spans="1:4" s="8" customFormat="1" x14ac:dyDescent="0.25">
      <c r="A5268" s="8" t="str">
        <v>Enchanted Arms</v>
      </c>
      <c r="B5268" s="8" cm="1">
        <f t="array" ref="B5268">SUM(1*(VGSales[Name]=A5268))</f>
        <v>2</v>
      </c>
      <c r="C5268" s="8" cm="1">
        <f t="array" ref="C5268">ROWS(_xlfn.UNIQUE(_xlfn._xlws.FILTER(VGSales[Genre],VGSales[Name]=A5268)))</f>
        <v>1</v>
      </c>
      <c r="D5268" s="8">
        <f>SUMIFS(VGSales[Global_Sales],VGSales[Name],A5268)</f>
        <v>0.39</v>
      </c>
    </row>
    <row r="5269" spans="1:4" s="8" customFormat="1" x14ac:dyDescent="0.25">
      <c r="A5269" s="8" t="str">
        <v>Beyblade G-Revolution</v>
      </c>
      <c r="B5269" s="8" cm="1">
        <f t="array" ref="B5269">SUM(1*(VGSales[Name]=A5269))</f>
        <v>1</v>
      </c>
      <c r="C5269" s="8" cm="1">
        <f t="array" ref="C5269">ROWS(_xlfn.UNIQUE(_xlfn._xlws.FILTER(VGSales[Genre],VGSales[Name]=A5269)))</f>
        <v>1</v>
      </c>
      <c r="D5269" s="8">
        <f>SUMIFS(VGSales[Global_Sales],VGSales[Name],A5269)</f>
        <v>0.2</v>
      </c>
    </row>
    <row r="5270" spans="1:4" s="8" customFormat="1" x14ac:dyDescent="0.25">
      <c r="A5270" s="8" t="str">
        <v>Trade &amp; Battle: Card Hero</v>
      </c>
      <c r="B5270" s="8" cm="1">
        <f t="array" ref="B5270">SUM(1*(VGSales[Name]=A5270))</f>
        <v>1</v>
      </c>
      <c r="C5270" s="8" cm="1">
        <f t="array" ref="C5270">ROWS(_xlfn.UNIQUE(_xlfn._xlws.FILTER(VGSales[Genre],VGSales[Name]=A5270)))</f>
        <v>1</v>
      </c>
      <c r="D5270" s="8">
        <f>SUMIFS(VGSales[Global_Sales],VGSales[Name],A5270)</f>
        <v>0.2</v>
      </c>
    </row>
    <row r="5271" spans="1:4" s="8" customFormat="1" x14ac:dyDescent="0.25">
      <c r="A5271" s="8" t="str">
        <v>World Championship Cards</v>
      </c>
      <c r="B5271" s="8" cm="1">
        <f t="array" ref="B5271">SUM(1*(VGSales[Name]=A5271))</f>
        <v>1</v>
      </c>
      <c r="C5271" s="8" cm="1">
        <f t="array" ref="C5271">ROWS(_xlfn.UNIQUE(_xlfn._xlws.FILTER(VGSales[Genre],VGSales[Name]=A5271)))</f>
        <v>1</v>
      </c>
      <c r="D5271" s="8">
        <f>SUMIFS(VGSales[Global_Sales],VGSales[Name],A5271)</f>
        <v>0.2</v>
      </c>
    </row>
    <row r="5272" spans="1:4" s="8" customFormat="1" x14ac:dyDescent="0.25">
      <c r="A5272" s="8" t="str">
        <v>Chronicles of Mystery: Curse of the Ancient Temple</v>
      </c>
      <c r="B5272" s="8" cm="1">
        <f t="array" ref="B5272">SUM(1*(VGSales[Name]=A5272))</f>
        <v>1</v>
      </c>
      <c r="C5272" s="8" cm="1">
        <f t="array" ref="C5272">ROWS(_xlfn.UNIQUE(_xlfn._xlws.FILTER(VGSales[Genre],VGSales[Name]=A5272)))</f>
        <v>1</v>
      </c>
      <c r="D5272" s="8">
        <f>SUMIFS(VGSales[Global_Sales],VGSales[Name],A5272)</f>
        <v>0.2</v>
      </c>
    </row>
    <row r="5273" spans="1:4" s="8" customFormat="1" x14ac:dyDescent="0.25">
      <c r="A5273" s="8" t="str">
        <v>Capcom Fighting Evolution</v>
      </c>
      <c r="B5273" s="8" cm="1">
        <f t="array" ref="B5273">SUM(1*(VGSales[Name]=A5273))</f>
        <v>2</v>
      </c>
      <c r="C5273" s="8" cm="1">
        <f t="array" ref="C5273">ROWS(_xlfn.UNIQUE(_xlfn._xlws.FILTER(VGSales[Genre],VGSales[Name]=A5273)))</f>
        <v>1</v>
      </c>
      <c r="D5273" s="8">
        <f>SUMIFS(VGSales[Global_Sales],VGSales[Name],A5273)</f>
        <v>0.24000000000000002</v>
      </c>
    </row>
    <row r="5274" spans="1:4" s="8" customFormat="1" x14ac:dyDescent="0.25">
      <c r="A5274" s="8" t="str">
        <v>Frogger 3D</v>
      </c>
      <c r="B5274" s="8" cm="1">
        <f t="array" ref="B5274">SUM(1*(VGSales[Name]=A5274))</f>
        <v>1</v>
      </c>
      <c r="C5274" s="8" cm="1">
        <f t="array" ref="C5274">ROWS(_xlfn.UNIQUE(_xlfn._xlws.FILTER(VGSales[Genre],VGSales[Name]=A5274)))</f>
        <v>1</v>
      </c>
      <c r="D5274" s="8">
        <f>SUMIFS(VGSales[Global_Sales],VGSales[Name],A5274)</f>
        <v>0.2</v>
      </c>
    </row>
    <row r="5275" spans="1:4" s="8" customFormat="1" x14ac:dyDescent="0.25">
      <c r="A5275" s="8" t="str">
        <v>SD Gundam GNext</v>
      </c>
      <c r="B5275" s="8" cm="1">
        <f t="array" ref="B5275">SUM(1*(VGSales[Name]=A5275))</f>
        <v>1</v>
      </c>
      <c r="C5275" s="8" cm="1">
        <f t="array" ref="C5275">ROWS(_xlfn.UNIQUE(_xlfn._xlws.FILTER(VGSales[Genre],VGSales[Name]=A5275)))</f>
        <v>1</v>
      </c>
      <c r="D5275" s="8">
        <f>SUMIFS(VGSales[Global_Sales],VGSales[Name],A5275)</f>
        <v>0.2</v>
      </c>
    </row>
    <row r="5276" spans="1:4" s="8" customFormat="1" x14ac:dyDescent="0.25">
      <c r="A5276" s="8" t="str">
        <v>Backyard NFL Football 2006</v>
      </c>
      <c r="B5276" s="8" cm="1">
        <f t="array" ref="B5276">SUM(1*(VGSales[Name]=A5276))</f>
        <v>2</v>
      </c>
      <c r="C5276" s="8" cm="1">
        <f t="array" ref="C5276">ROWS(_xlfn.UNIQUE(_xlfn._xlws.FILTER(VGSales[Genre],VGSales[Name]=A5276)))</f>
        <v>1</v>
      </c>
      <c r="D5276" s="8">
        <f>SUMIFS(VGSales[Global_Sales],VGSales[Name],A5276)</f>
        <v>0.23</v>
      </c>
    </row>
    <row r="5277" spans="1:4" s="8" customFormat="1" x14ac:dyDescent="0.25">
      <c r="A5277" s="8" t="str">
        <v>Sloane to MacHale no Nazo no Monogatari</v>
      </c>
      <c r="B5277" s="8" cm="1">
        <f t="array" ref="B5277">SUM(1*(VGSales[Name]=A5277))</f>
        <v>1</v>
      </c>
      <c r="C5277" s="8" cm="1">
        <f t="array" ref="C5277">ROWS(_xlfn.UNIQUE(_xlfn._xlws.FILTER(VGSales[Genre],VGSales[Name]=A5277)))</f>
        <v>1</v>
      </c>
      <c r="D5277" s="8">
        <f>SUMIFS(VGSales[Global_Sales],VGSales[Name],A5277)</f>
        <v>0.2</v>
      </c>
    </row>
    <row r="5278" spans="1:4" s="8" customFormat="1" x14ac:dyDescent="0.25">
      <c r="A5278" s="8" t="str">
        <v>DarkStar One: Broken Alliance</v>
      </c>
      <c r="B5278" s="8" cm="1">
        <f t="array" ref="B5278">SUM(1*(VGSales[Name]=A5278))</f>
        <v>1</v>
      </c>
      <c r="C5278" s="8" cm="1">
        <f t="array" ref="C5278">ROWS(_xlfn.UNIQUE(_xlfn._xlws.FILTER(VGSales[Genre],VGSales[Name]=A5278)))</f>
        <v>1</v>
      </c>
      <c r="D5278" s="8">
        <f>SUMIFS(VGSales[Global_Sales],VGSales[Name],A5278)</f>
        <v>0.2</v>
      </c>
    </row>
    <row r="5279" spans="1:4" s="8" customFormat="1" x14ac:dyDescent="0.25">
      <c r="A5279" s="8" t="str">
        <v>My Fitness Coach 2: Exercise and Nutrition</v>
      </c>
      <c r="B5279" s="8" cm="1">
        <f t="array" ref="B5279">SUM(1*(VGSales[Name]=A5279))</f>
        <v>1</v>
      </c>
      <c r="C5279" s="8" cm="1">
        <f t="array" ref="C5279">ROWS(_xlfn.UNIQUE(_xlfn._xlws.FILTER(VGSales[Genre],VGSales[Name]=A5279)))</f>
        <v>1</v>
      </c>
      <c r="D5279" s="8">
        <f>SUMIFS(VGSales[Global_Sales],VGSales[Name],A5279)</f>
        <v>0.2</v>
      </c>
    </row>
    <row r="5280" spans="1:4" s="8" customFormat="1" x14ac:dyDescent="0.25">
      <c r="A5280" s="8" t="str">
        <v>Sengoku Basara 2 Heroes</v>
      </c>
      <c r="B5280" s="8" cm="1">
        <f t="array" ref="B5280">SUM(1*(VGSales[Name]=A5280))</f>
        <v>2</v>
      </c>
      <c r="C5280" s="8" cm="1">
        <f t="array" ref="C5280">ROWS(_xlfn.UNIQUE(_xlfn._xlws.FILTER(VGSales[Genre],VGSales[Name]=A5280)))</f>
        <v>1</v>
      </c>
      <c r="D5280" s="8">
        <f>SUMIFS(VGSales[Global_Sales],VGSales[Name],A5280)</f>
        <v>0.21000000000000002</v>
      </c>
    </row>
    <row r="5281" spans="1:4" s="8" customFormat="1" x14ac:dyDescent="0.25">
      <c r="A5281" s="8" t="str">
        <v>Buzz! The Schools Quiz</v>
      </c>
      <c r="B5281" s="8" cm="1">
        <f t="array" ref="B5281">SUM(1*(VGSales[Name]=A5281))</f>
        <v>1</v>
      </c>
      <c r="C5281" s="8" cm="1">
        <f t="array" ref="C5281">ROWS(_xlfn.UNIQUE(_xlfn._xlws.FILTER(VGSales[Genre],VGSales[Name]=A5281)))</f>
        <v>1</v>
      </c>
      <c r="D5281" s="8">
        <f>SUMIFS(VGSales[Global_Sales],VGSales[Name],A5281)</f>
        <v>0.2</v>
      </c>
    </row>
    <row r="5282" spans="1:4" s="8" customFormat="1" x14ac:dyDescent="0.25">
      <c r="A5282" s="8" t="str">
        <v>Suikoden Tactics</v>
      </c>
      <c r="B5282" s="8" cm="1">
        <f t="array" ref="B5282">SUM(1*(VGSales[Name]=A5282))</f>
        <v>1</v>
      </c>
      <c r="C5282" s="8" cm="1">
        <f t="array" ref="C5282">ROWS(_xlfn.UNIQUE(_xlfn._xlws.FILTER(VGSales[Genre],VGSales[Name]=A5282)))</f>
        <v>1</v>
      </c>
      <c r="D5282" s="8">
        <f>SUMIFS(VGSales[Global_Sales],VGSales[Name],A5282)</f>
        <v>0.2</v>
      </c>
    </row>
    <row r="5283" spans="1:4" s="8" customFormat="1" x14ac:dyDescent="0.25">
      <c r="A5283" s="8" t="str">
        <v>Mobile Suit Gundam: Crossfire</v>
      </c>
      <c r="B5283" s="8" cm="1">
        <f t="array" ref="B5283">SUM(1*(VGSales[Name]=A5283))</f>
        <v>1</v>
      </c>
      <c r="C5283" s="8" cm="1">
        <f t="array" ref="C5283">ROWS(_xlfn.UNIQUE(_xlfn._xlws.FILTER(VGSales[Genre],VGSales[Name]=A5283)))</f>
        <v>1</v>
      </c>
      <c r="D5283" s="8">
        <f>SUMIFS(VGSales[Global_Sales],VGSales[Name],A5283)</f>
        <v>0.2</v>
      </c>
    </row>
    <row r="5284" spans="1:4" s="8" customFormat="1" x14ac:dyDescent="0.25">
      <c r="A5284" s="8" t="str">
        <v>Phantasy Star Online</v>
      </c>
      <c r="B5284" s="8" cm="1">
        <f t="array" ref="B5284">SUM(1*(VGSales[Name]=A5284))</f>
        <v>1</v>
      </c>
      <c r="C5284" s="8" cm="1">
        <f t="array" ref="C5284">ROWS(_xlfn.UNIQUE(_xlfn._xlws.FILTER(VGSales[Genre],VGSales[Name]=A5284)))</f>
        <v>1</v>
      </c>
      <c r="D5284" s="8">
        <f>SUMIFS(VGSales[Global_Sales],VGSales[Name],A5284)</f>
        <v>0.2</v>
      </c>
    </row>
    <row r="5285" spans="1:4" s="8" customFormat="1" x14ac:dyDescent="0.25">
      <c r="A5285" s="8" t="str">
        <v>Crazy Taxi 3: High Roller</v>
      </c>
      <c r="B5285" s="8" cm="1">
        <f t="array" ref="B5285">SUM(1*(VGSales[Name]=A5285))</f>
        <v>1</v>
      </c>
      <c r="C5285" s="8" cm="1">
        <f t="array" ref="C5285">ROWS(_xlfn.UNIQUE(_xlfn._xlws.FILTER(VGSales[Genre],VGSales[Name]=A5285)))</f>
        <v>1</v>
      </c>
      <c r="D5285" s="8">
        <f>SUMIFS(VGSales[Global_Sales],VGSales[Name],A5285)</f>
        <v>0.2</v>
      </c>
    </row>
    <row r="5286" spans="1:4" s="8" customFormat="1" x14ac:dyDescent="0.25">
      <c r="A5286" s="8" t="str">
        <v>Dark Messiah of Might and Magic Elements</v>
      </c>
      <c r="B5286" s="8" cm="1">
        <f t="array" ref="B5286">SUM(1*(VGSales[Name]=A5286))</f>
        <v>1</v>
      </c>
      <c r="C5286" s="8" cm="1">
        <f t="array" ref="C5286">ROWS(_xlfn.UNIQUE(_xlfn._xlws.FILTER(VGSales[Genre],VGSales[Name]=A5286)))</f>
        <v>1</v>
      </c>
      <c r="D5286" s="8">
        <f>SUMIFS(VGSales[Global_Sales],VGSales[Name],A5286)</f>
        <v>0.2</v>
      </c>
    </row>
    <row r="5287" spans="1:4" s="8" customFormat="1" x14ac:dyDescent="0.25">
      <c r="A5287" s="8" t="str">
        <v>Just Dance 2: Extra Songs</v>
      </c>
      <c r="B5287" s="8" cm="1">
        <f t="array" ref="B5287">SUM(1*(VGSales[Name]=A5287))</f>
        <v>1</v>
      </c>
      <c r="C5287" s="8" cm="1">
        <f t="array" ref="C5287">ROWS(_xlfn.UNIQUE(_xlfn._xlws.FILTER(VGSales[Genre],VGSales[Name]=A5287)))</f>
        <v>1</v>
      </c>
      <c r="D5287" s="8">
        <f>SUMIFS(VGSales[Global_Sales],VGSales[Name],A5287)</f>
        <v>0.2</v>
      </c>
    </row>
    <row r="5288" spans="1:4" s="8" customFormat="1" x14ac:dyDescent="0.25">
      <c r="A5288" s="8" t="str">
        <v>International Superstar Soccer 2000</v>
      </c>
      <c r="B5288" s="8" cm="1">
        <f t="array" ref="B5288">SUM(1*(VGSales[Name]=A5288))</f>
        <v>1</v>
      </c>
      <c r="C5288" s="8" cm="1">
        <f t="array" ref="C5288">ROWS(_xlfn.UNIQUE(_xlfn._xlws.FILTER(VGSales[Genre],VGSales[Name]=A5288)))</f>
        <v>1</v>
      </c>
      <c r="D5288" s="8">
        <f>SUMIFS(VGSales[Global_Sales],VGSales[Name],A5288)</f>
        <v>0.2</v>
      </c>
    </row>
    <row r="5289" spans="1:4" s="8" customFormat="1" x14ac:dyDescent="0.25">
      <c r="A5289" s="8" t="str">
        <v>CandyLand / Chutes &amp; Ladders / Memory</v>
      </c>
      <c r="B5289" s="8" cm="1">
        <f t="array" ref="B5289">SUM(1*(VGSales[Name]=A5289))</f>
        <v>1</v>
      </c>
      <c r="C5289" s="8" cm="1">
        <f t="array" ref="C5289">ROWS(_xlfn.UNIQUE(_xlfn._xlws.FILTER(VGSales[Genre],VGSales[Name]=A5289)))</f>
        <v>1</v>
      </c>
      <c r="D5289" s="8">
        <f>SUMIFS(VGSales[Global_Sales],VGSales[Name],A5289)</f>
        <v>0.2</v>
      </c>
    </row>
    <row r="5290" spans="1:4" s="8" customFormat="1" x14ac:dyDescent="0.25">
      <c r="A5290" s="8" t="str">
        <v>The Bible Game</v>
      </c>
      <c r="B5290" s="8" cm="1">
        <f t="array" ref="B5290">SUM(1*(VGSales[Name]=A5290))</f>
        <v>3</v>
      </c>
      <c r="C5290" s="8" cm="1">
        <f t="array" ref="C5290">ROWS(_xlfn.UNIQUE(_xlfn._xlws.FILTER(VGSales[Genre],VGSales[Name]=A5290)))</f>
        <v>1</v>
      </c>
      <c r="D5290" s="8">
        <f>SUMIFS(VGSales[Global_Sales],VGSales[Name],A5290)</f>
        <v>0.37</v>
      </c>
    </row>
    <row r="5291" spans="1:4" s="8" customFormat="1" x14ac:dyDescent="0.25">
      <c r="A5291" s="8" t="str">
        <v>Drift King Shutokou Battle '94</v>
      </c>
      <c r="B5291" s="8" cm="1">
        <f t="array" ref="B5291">SUM(1*(VGSales[Name]=A5291))</f>
        <v>1</v>
      </c>
      <c r="C5291" s="8" cm="1">
        <f t="array" ref="C5291">ROWS(_xlfn.UNIQUE(_xlfn._xlws.FILTER(VGSales[Genre],VGSales[Name]=A5291)))</f>
        <v>1</v>
      </c>
      <c r="D5291" s="8">
        <f>SUMIFS(VGSales[Global_Sales],VGSales[Name],A5291)</f>
        <v>0.2</v>
      </c>
    </row>
    <row r="5292" spans="1:4" s="8" customFormat="1" x14ac:dyDescent="0.25">
      <c r="A5292" s="8" t="str">
        <v>Shining Blade</v>
      </c>
      <c r="B5292" s="8" cm="1">
        <f t="array" ref="B5292">SUM(1*(VGSales[Name]=A5292))</f>
        <v>1</v>
      </c>
      <c r="C5292" s="8" cm="1">
        <f t="array" ref="C5292">ROWS(_xlfn.UNIQUE(_xlfn._xlws.FILTER(VGSales[Genre],VGSales[Name]=A5292)))</f>
        <v>1</v>
      </c>
      <c r="D5292" s="8">
        <f>SUMIFS(VGSales[Global_Sales],VGSales[Name],A5292)</f>
        <v>0.2</v>
      </c>
    </row>
    <row r="5293" spans="1:4" s="8" customFormat="1" x14ac:dyDescent="0.25">
      <c r="A5293" s="8" t="str">
        <v>Fairy Fencer F</v>
      </c>
      <c r="B5293" s="8" cm="1">
        <f t="array" ref="B5293">SUM(1*(VGSales[Name]=A5293))</f>
        <v>1</v>
      </c>
      <c r="C5293" s="8" cm="1">
        <f t="array" ref="C5293">ROWS(_xlfn.UNIQUE(_xlfn._xlws.FILTER(VGSales[Genre],VGSales[Name]=A5293)))</f>
        <v>1</v>
      </c>
      <c r="D5293" s="8">
        <f>SUMIFS(VGSales[Global_Sales],VGSales[Name],A5293)</f>
        <v>0.2</v>
      </c>
    </row>
    <row r="5294" spans="1:4" s="8" customFormat="1" x14ac:dyDescent="0.25">
      <c r="A5294" s="8" t="str">
        <v>Atelier Shallie: Alchemists of the Dusk Sea</v>
      </c>
      <c r="B5294" s="8" cm="1">
        <f t="array" ref="B5294">SUM(1*(VGSales[Name]=A5294))</f>
        <v>1</v>
      </c>
      <c r="C5294" s="8" cm="1">
        <f t="array" ref="C5294">ROWS(_xlfn.UNIQUE(_xlfn._xlws.FILTER(VGSales[Genre],VGSales[Name]=A5294)))</f>
        <v>1</v>
      </c>
      <c r="D5294" s="8">
        <f>SUMIFS(VGSales[Global_Sales],VGSales[Name],A5294)</f>
        <v>0.2</v>
      </c>
    </row>
    <row r="5295" spans="1:4" s="8" customFormat="1" x14ac:dyDescent="0.25">
      <c r="A5295" s="8" t="str">
        <v>The Ultimate Red Ball Challenge</v>
      </c>
      <c r="B5295" s="8" cm="1">
        <f t="array" ref="B5295">SUM(1*(VGSales[Name]=A5295))</f>
        <v>1</v>
      </c>
      <c r="C5295" s="8" cm="1">
        <f t="array" ref="C5295">ROWS(_xlfn.UNIQUE(_xlfn._xlws.FILTER(VGSales[Genre],VGSales[Name]=A5295)))</f>
        <v>1</v>
      </c>
      <c r="D5295" s="8">
        <f>SUMIFS(VGSales[Global_Sales],VGSales[Name],A5295)</f>
        <v>0.2</v>
      </c>
    </row>
    <row r="5296" spans="1:4" s="8" customFormat="1" x14ac:dyDescent="0.25">
      <c r="A5296" s="8" t="str">
        <v>PBR: Out of the Chute</v>
      </c>
      <c r="B5296" s="8" cm="1">
        <f t="array" ref="B5296">SUM(1*(VGSales[Name]=A5296))</f>
        <v>2</v>
      </c>
      <c r="C5296" s="8" cm="1">
        <f t="array" ref="C5296">ROWS(_xlfn.UNIQUE(_xlfn._xlws.FILTER(VGSales[Genre],VGSales[Name]=A5296)))</f>
        <v>1</v>
      </c>
      <c r="D5296" s="8">
        <f>SUMIFS(VGSales[Global_Sales],VGSales[Name],A5296)</f>
        <v>0.33</v>
      </c>
    </row>
    <row r="5297" spans="1:4" s="8" customFormat="1" x14ac:dyDescent="0.25">
      <c r="A5297" s="8" t="str">
        <v>The King of Fighters Collection: The Orochi Saga</v>
      </c>
      <c r="B5297" s="8" cm="1">
        <f t="array" ref="B5297">SUM(1*(VGSales[Name]=A5297))</f>
        <v>3</v>
      </c>
      <c r="C5297" s="8" cm="1">
        <f t="array" ref="C5297">ROWS(_xlfn.UNIQUE(_xlfn._xlws.FILTER(VGSales[Genre],VGSales[Name]=A5297)))</f>
        <v>1</v>
      </c>
      <c r="D5297" s="8">
        <f>SUMIFS(VGSales[Global_Sales],VGSales[Name],A5297)</f>
        <v>0.39</v>
      </c>
    </row>
    <row r="5298" spans="1:4" s="8" customFormat="1" x14ac:dyDescent="0.25">
      <c r="A5298" s="8" t="str">
        <v>Jikkyou Powerful Pro Yakyuu 10 Chou Ketteiban: 2003 Memorial</v>
      </c>
      <c r="B5298" s="8" cm="1">
        <f t="array" ref="B5298">SUM(1*(VGSales[Name]=A5298))</f>
        <v>1</v>
      </c>
      <c r="C5298" s="8" cm="1">
        <f t="array" ref="C5298">ROWS(_xlfn.UNIQUE(_xlfn._xlws.FILTER(VGSales[Genre],VGSales[Name]=A5298)))</f>
        <v>1</v>
      </c>
      <c r="D5298" s="8">
        <f>SUMIFS(VGSales[Global_Sales],VGSales[Name],A5298)</f>
        <v>0.2</v>
      </c>
    </row>
    <row r="5299" spans="1:4" s="8" customFormat="1" x14ac:dyDescent="0.25">
      <c r="A5299" s="8" t="str">
        <v>Arcana Heart 3</v>
      </c>
      <c r="B5299" s="8" cm="1">
        <f t="array" ref="B5299">SUM(1*(VGSales[Name]=A5299))</f>
        <v>3</v>
      </c>
      <c r="C5299" s="8" cm="1">
        <f t="array" ref="C5299">ROWS(_xlfn.UNIQUE(_xlfn._xlws.FILTER(VGSales[Genre],VGSales[Name]=A5299)))</f>
        <v>1</v>
      </c>
      <c r="D5299" s="8">
        <f>SUMIFS(VGSales[Global_Sales],VGSales[Name],A5299)</f>
        <v>0.31</v>
      </c>
    </row>
    <row r="5300" spans="1:4" s="8" customFormat="1" x14ac:dyDescent="0.25">
      <c r="A5300" s="8" t="str">
        <v>Tekken 3D: Prime Edition</v>
      </c>
      <c r="B5300" s="8" cm="1">
        <f t="array" ref="B5300">SUM(1*(VGSales[Name]=A5300))</f>
        <v>1</v>
      </c>
      <c r="C5300" s="8" cm="1">
        <f t="array" ref="C5300">ROWS(_xlfn.UNIQUE(_xlfn._xlws.FILTER(VGSales[Genre],VGSales[Name]=A5300)))</f>
        <v>1</v>
      </c>
      <c r="D5300" s="8">
        <f>SUMIFS(VGSales[Global_Sales],VGSales[Name],A5300)</f>
        <v>0.2</v>
      </c>
    </row>
    <row r="5301" spans="1:4" s="8" customFormat="1" x14ac:dyDescent="0.25">
      <c r="A5301" s="8" t="str">
        <v>Deal or No Deal: The Banker is Back!</v>
      </c>
      <c r="B5301" s="8" cm="1">
        <f t="array" ref="B5301">SUM(1*(VGSales[Name]=A5301))</f>
        <v>1</v>
      </c>
      <c r="C5301" s="8" cm="1">
        <f t="array" ref="C5301">ROWS(_xlfn.UNIQUE(_xlfn._xlws.FILTER(VGSales[Genre],VGSales[Name]=A5301)))</f>
        <v>1</v>
      </c>
      <c r="D5301" s="8">
        <f>SUMIFS(VGSales[Global_Sales],VGSales[Name],A5301)</f>
        <v>0.2</v>
      </c>
    </row>
    <row r="5302" spans="1:4" s="8" customFormat="1" x14ac:dyDescent="0.25">
      <c r="A5302" s="8" t="str">
        <v>Jillian Michaels' Fitness Adventure</v>
      </c>
      <c r="B5302" s="8" cm="1">
        <f t="array" ref="B5302">SUM(1*(VGSales[Name]=A5302))</f>
        <v>1</v>
      </c>
      <c r="C5302" s="8" cm="1">
        <f t="array" ref="C5302">ROWS(_xlfn.UNIQUE(_xlfn._xlws.FILTER(VGSales[Genre],VGSales[Name]=A5302)))</f>
        <v>1</v>
      </c>
      <c r="D5302" s="8">
        <f>SUMIFS(VGSales[Global_Sales],VGSales[Name],A5302)</f>
        <v>0.2</v>
      </c>
    </row>
    <row r="5303" spans="1:4" s="8" customFormat="1" x14ac:dyDescent="0.25">
      <c r="A5303" s="8" t="str">
        <v>State of Decay</v>
      </c>
      <c r="B5303" s="8" cm="1">
        <f t="array" ref="B5303">SUM(1*(VGSales[Name]=A5303))</f>
        <v>1</v>
      </c>
      <c r="C5303" s="8" cm="1">
        <f t="array" ref="C5303">ROWS(_xlfn.UNIQUE(_xlfn._xlws.FILTER(VGSales[Genre],VGSales[Name]=A5303)))</f>
        <v>1</v>
      </c>
      <c r="D5303" s="8">
        <f>SUMIFS(VGSales[Global_Sales],VGSales[Name],A5303)</f>
        <v>0.2</v>
      </c>
    </row>
    <row r="5304" spans="1:4" s="8" customFormat="1" x14ac:dyDescent="0.25">
      <c r="A5304" s="8" t="str">
        <v>Saturday Night Speedway</v>
      </c>
      <c r="B5304" s="8" cm="1">
        <f t="array" ref="B5304">SUM(1*(VGSales[Name]=A5304))</f>
        <v>1</v>
      </c>
      <c r="C5304" s="8" cm="1">
        <f t="array" ref="C5304">ROWS(_xlfn.UNIQUE(_xlfn._xlws.FILTER(VGSales[Genre],VGSales[Name]=A5304)))</f>
        <v>1</v>
      </c>
      <c r="D5304" s="8">
        <f>SUMIFS(VGSales[Global_Sales],VGSales[Name],A5304)</f>
        <v>0.2</v>
      </c>
    </row>
    <row r="5305" spans="1:4" s="8" customFormat="1" x14ac:dyDescent="0.25">
      <c r="A5305" s="8" t="str">
        <v>Langrisser III</v>
      </c>
      <c r="B5305" s="8" cm="1">
        <f t="array" ref="B5305">SUM(1*(VGSales[Name]=A5305))</f>
        <v>1</v>
      </c>
      <c r="C5305" s="8" cm="1">
        <f t="array" ref="C5305">ROWS(_xlfn.UNIQUE(_xlfn._xlws.FILTER(VGSales[Genre],VGSales[Name]=A5305)))</f>
        <v>1</v>
      </c>
      <c r="D5305" s="8">
        <f>SUMIFS(VGSales[Global_Sales],VGSales[Name],A5305)</f>
        <v>0.2</v>
      </c>
    </row>
    <row r="5306" spans="1:4" s="8" customFormat="1" x14ac:dyDescent="0.25">
      <c r="A5306" s="8" t="str">
        <v>Samurai Spirits (CD)</v>
      </c>
      <c r="B5306" s="8" cm="1">
        <f t="array" ref="B5306">SUM(1*(VGSales[Name]=A5306))</f>
        <v>1</v>
      </c>
      <c r="C5306" s="8" cm="1">
        <f t="array" ref="C5306">ROWS(_xlfn.UNIQUE(_xlfn._xlws.FILTER(VGSales[Genre],VGSales[Name]=A5306)))</f>
        <v>1</v>
      </c>
      <c r="D5306" s="8">
        <f>SUMIFS(VGSales[Global_Sales],VGSales[Name],A5306)</f>
        <v>0.2</v>
      </c>
    </row>
    <row r="5307" spans="1:4" s="8" customFormat="1" x14ac:dyDescent="0.25">
      <c r="A5307" s="8" t="str">
        <v>Dragon Ball: Revenge of King Piccolo</v>
      </c>
      <c r="B5307" s="8" cm="1">
        <f t="array" ref="B5307">SUM(1*(VGSales[Name]=A5307))</f>
        <v>1</v>
      </c>
      <c r="C5307" s="8" cm="1">
        <f t="array" ref="C5307">ROWS(_xlfn.UNIQUE(_xlfn._xlws.FILTER(VGSales[Genre],VGSales[Name]=A5307)))</f>
        <v>1</v>
      </c>
      <c r="D5307" s="8">
        <f>SUMIFS(VGSales[Global_Sales],VGSales[Name],A5307)</f>
        <v>0.2</v>
      </c>
    </row>
    <row r="5308" spans="1:4" s="8" customFormat="1" x14ac:dyDescent="0.25">
      <c r="A5308" s="8" t="str">
        <v>Spectrobes: Origins</v>
      </c>
      <c r="B5308" s="8" cm="1">
        <f t="array" ref="B5308">SUM(1*(VGSales[Name]=A5308))</f>
        <v>1</v>
      </c>
      <c r="C5308" s="8" cm="1">
        <f t="array" ref="C5308">ROWS(_xlfn.UNIQUE(_xlfn._xlws.FILTER(VGSales[Genre],VGSales[Name]=A5308)))</f>
        <v>1</v>
      </c>
      <c r="D5308" s="8">
        <f>SUMIFS(VGSales[Global_Sales],VGSales[Name],A5308)</f>
        <v>0.2</v>
      </c>
    </row>
    <row r="5309" spans="1:4" s="8" customFormat="1" x14ac:dyDescent="0.25">
      <c r="A5309" s="8" t="str">
        <v>Earth Defense Force: Insect Armageddon</v>
      </c>
      <c r="B5309" s="8" cm="1">
        <f t="array" ref="B5309">SUM(1*(VGSales[Name]=A5309))</f>
        <v>2</v>
      </c>
      <c r="C5309" s="8" cm="1">
        <f t="array" ref="C5309">ROWS(_xlfn.UNIQUE(_xlfn._xlws.FILTER(VGSales[Genre],VGSales[Name]=A5309)))</f>
        <v>1</v>
      </c>
      <c r="D5309" s="8">
        <f>SUMIFS(VGSales[Global_Sales],VGSales[Name],A5309)</f>
        <v>0.39</v>
      </c>
    </row>
    <row r="5310" spans="1:4" s="8" customFormat="1" x14ac:dyDescent="0.25">
      <c r="A5310" s="8" t="str">
        <v>Pitfall: The Lost Expedition</v>
      </c>
      <c r="B5310" s="8" cm="1">
        <f t="array" ref="B5310">SUM(1*(VGSales[Name]=A5310))</f>
        <v>4</v>
      </c>
      <c r="C5310" s="8" cm="1">
        <f t="array" ref="C5310">ROWS(_xlfn.UNIQUE(_xlfn._xlws.FILTER(VGSales[Genre],VGSales[Name]=A5310)))</f>
        <v>1</v>
      </c>
      <c r="D5310" s="8">
        <f>SUMIFS(VGSales[Global_Sales],VGSales[Name],A5310)</f>
        <v>0.42000000000000004</v>
      </c>
    </row>
    <row r="5311" spans="1:4" s="8" customFormat="1" x14ac:dyDescent="0.25">
      <c r="A5311" s="8" t="str">
        <v>Rocket Power: Zero Gravity Zone</v>
      </c>
      <c r="B5311" s="8" cm="1">
        <f t="array" ref="B5311">SUM(1*(VGSales[Name]=A5311))</f>
        <v>1</v>
      </c>
      <c r="C5311" s="8" cm="1">
        <f t="array" ref="C5311">ROWS(_xlfn.UNIQUE(_xlfn._xlws.FILTER(VGSales[Genre],VGSales[Name]=A5311)))</f>
        <v>1</v>
      </c>
      <c r="D5311" s="8">
        <f>SUMIFS(VGSales[Global_Sales],VGSales[Name],A5311)</f>
        <v>0.2</v>
      </c>
    </row>
    <row r="5312" spans="1:4" s="8" customFormat="1" x14ac:dyDescent="0.25">
      <c r="A5312" s="8" t="str">
        <v>Le Mans 24 Hours</v>
      </c>
      <c r="B5312" s="8" cm="1">
        <f t="array" ref="B5312">SUM(1*(VGSales[Name]=A5312))</f>
        <v>1</v>
      </c>
      <c r="C5312" s="8" cm="1">
        <f t="array" ref="C5312">ROWS(_xlfn.UNIQUE(_xlfn._xlws.FILTER(VGSales[Genre],VGSales[Name]=A5312)))</f>
        <v>1</v>
      </c>
      <c r="D5312" s="8">
        <f>SUMIFS(VGSales[Global_Sales],VGSales[Name],A5312)</f>
        <v>0.2</v>
      </c>
    </row>
    <row r="5313" spans="1:4" s="8" customFormat="1" x14ac:dyDescent="0.25">
      <c r="A5313" s="8" t="str">
        <v>XCOM 2</v>
      </c>
      <c r="B5313" s="8" cm="1">
        <f t="array" ref="B5313">SUM(1*(VGSales[Name]=A5313))</f>
        <v>3</v>
      </c>
      <c r="C5313" s="8" cm="1">
        <f t="array" ref="C5313">ROWS(_xlfn.UNIQUE(_xlfn._xlws.FILTER(VGSales[Genre],VGSales[Name]=A5313)))</f>
        <v>1</v>
      </c>
      <c r="D5313" s="8">
        <f>SUMIFS(VGSales[Global_Sales],VGSales[Name],A5313)</f>
        <v>0.26</v>
      </c>
    </row>
    <row r="5314" spans="1:4" s="8" customFormat="1" x14ac:dyDescent="0.25">
      <c r="A5314" s="8" t="str">
        <v>International Cricket 2010</v>
      </c>
      <c r="B5314" s="8" cm="1">
        <f t="array" ref="B5314">SUM(1*(VGSales[Name]=A5314))</f>
        <v>2</v>
      </c>
      <c r="C5314" s="8" cm="1">
        <f t="array" ref="C5314">ROWS(_xlfn.UNIQUE(_xlfn._xlws.FILTER(VGSales[Genre],VGSales[Name]=A5314)))</f>
        <v>1</v>
      </c>
      <c r="D5314" s="8">
        <f>SUMIFS(VGSales[Global_Sales],VGSales[Name],A5314)</f>
        <v>0.34</v>
      </c>
    </row>
    <row r="5315" spans="1:4" s="8" customFormat="1" x14ac:dyDescent="0.25">
      <c r="A5315" s="8" t="str">
        <v>ESPN MLB Baseball</v>
      </c>
      <c r="B5315" s="8" cm="1">
        <f t="array" ref="B5315">SUM(1*(VGSales[Name]=A5315))</f>
        <v>2</v>
      </c>
      <c r="C5315" s="8" cm="1">
        <f t="array" ref="C5315">ROWS(_xlfn.UNIQUE(_xlfn._xlws.FILTER(VGSales[Genre],VGSales[Name]=A5315)))</f>
        <v>1</v>
      </c>
      <c r="D5315" s="8">
        <f>SUMIFS(VGSales[Global_Sales],VGSales[Name],A5315)</f>
        <v>0.34</v>
      </c>
    </row>
    <row r="5316" spans="1:4" s="8" customFormat="1" x14ac:dyDescent="0.25">
      <c r="A5316" s="8" t="str">
        <v>Neighborhood Games</v>
      </c>
      <c r="B5316" s="8" cm="1">
        <f t="array" ref="B5316">SUM(1*(VGSales[Name]=A5316))</f>
        <v>1</v>
      </c>
      <c r="C5316" s="8" cm="1">
        <f t="array" ref="C5316">ROWS(_xlfn.UNIQUE(_xlfn._xlws.FILTER(VGSales[Genre],VGSales[Name]=A5316)))</f>
        <v>1</v>
      </c>
      <c r="D5316" s="8">
        <f>SUMIFS(VGSales[Global_Sales],VGSales[Name],A5316)</f>
        <v>0.2</v>
      </c>
    </row>
    <row r="5317" spans="1:4" s="8" customFormat="1" x14ac:dyDescent="0.25">
      <c r="A5317" s="8" t="str">
        <v>All Star Pro-Wrestling</v>
      </c>
      <c r="B5317" s="8" cm="1">
        <f t="array" ref="B5317">SUM(1*(VGSales[Name]=A5317))</f>
        <v>1</v>
      </c>
      <c r="C5317" s="8" cm="1">
        <f t="array" ref="C5317">ROWS(_xlfn.UNIQUE(_xlfn._xlws.FILTER(VGSales[Genre],VGSales[Name]=A5317)))</f>
        <v>1</v>
      </c>
      <c r="D5317" s="8">
        <f>SUMIFS(VGSales[Global_Sales],VGSales[Name],A5317)</f>
        <v>0.2</v>
      </c>
    </row>
    <row r="5318" spans="1:4" s="8" customFormat="1" x14ac:dyDescent="0.25">
      <c r="A5318" s="8" t="str">
        <v>Way of the Samurai 4</v>
      </c>
      <c r="B5318" s="8" cm="1">
        <f t="array" ref="B5318">SUM(1*(VGSales[Name]=A5318))</f>
        <v>1</v>
      </c>
      <c r="C5318" s="8" cm="1">
        <f t="array" ref="C5318">ROWS(_xlfn.UNIQUE(_xlfn._xlws.FILTER(VGSales[Genre],VGSales[Name]=A5318)))</f>
        <v>1</v>
      </c>
      <c r="D5318" s="8">
        <f>SUMIFS(VGSales[Global_Sales],VGSales[Name],A5318)</f>
        <v>0.2</v>
      </c>
    </row>
    <row r="5319" spans="1:4" s="8" customFormat="1" x14ac:dyDescent="0.25">
      <c r="A5319" s="8" t="str">
        <v>Harvest Moon: More Friends of Mineral Town</v>
      </c>
      <c r="B5319" s="8" cm="1">
        <f t="array" ref="B5319">SUM(1*(VGSales[Name]=A5319))</f>
        <v>1</v>
      </c>
      <c r="C5319" s="8" cm="1">
        <f t="array" ref="C5319">ROWS(_xlfn.UNIQUE(_xlfn._xlws.FILTER(VGSales[Genre],VGSales[Name]=A5319)))</f>
        <v>1</v>
      </c>
      <c r="D5319" s="8">
        <f>SUMIFS(VGSales[Global_Sales],VGSales[Name],A5319)</f>
        <v>0.2</v>
      </c>
    </row>
    <row r="5320" spans="1:4" s="8" customFormat="1" x14ac:dyDescent="0.25">
      <c r="A5320" s="8" t="str">
        <v>Captain America: Super Soldier</v>
      </c>
      <c r="B5320" s="8" cm="1">
        <f t="array" ref="B5320">SUM(1*(VGSales[Name]=A5320))</f>
        <v>5</v>
      </c>
      <c r="C5320" s="8" cm="1">
        <f t="array" ref="C5320">ROWS(_xlfn.UNIQUE(_xlfn._xlws.FILTER(VGSales[Genre],VGSales[Name]=A5320)))</f>
        <v>1</v>
      </c>
      <c r="D5320" s="8">
        <f>SUMIFS(VGSales[Global_Sales],VGSales[Name],A5320)</f>
        <v>0.57000000000000006</v>
      </c>
    </row>
    <row r="5321" spans="1:4" s="8" customFormat="1" x14ac:dyDescent="0.25">
      <c r="A5321" s="8" t="str">
        <v>NHL 17</v>
      </c>
      <c r="B5321" s="8" cm="1">
        <f t="array" ref="B5321">SUM(1*(VGSales[Name]=A5321))</f>
        <v>2</v>
      </c>
      <c r="C5321" s="8" cm="1">
        <f t="array" ref="C5321">ROWS(_xlfn.UNIQUE(_xlfn._xlws.FILTER(VGSales[Genre],VGSales[Name]=A5321)))</f>
        <v>1</v>
      </c>
      <c r="D5321" s="8">
        <f>SUMIFS(VGSales[Global_Sales],VGSales[Name],A5321)</f>
        <v>0.35</v>
      </c>
    </row>
    <row r="5322" spans="1:4" s="8" customFormat="1" x14ac:dyDescent="0.25">
      <c r="A5322" s="8" t="str">
        <v>Mobile Suit Gundam Side Story II: Aoi o Uketsugu Mono</v>
      </c>
      <c r="B5322" s="8" cm="1">
        <f t="array" ref="B5322">SUM(1*(VGSales[Name]=A5322))</f>
        <v>1</v>
      </c>
      <c r="C5322" s="8" cm="1">
        <f t="array" ref="C5322">ROWS(_xlfn.UNIQUE(_xlfn._xlws.FILTER(VGSales[Genre],VGSales[Name]=A5322)))</f>
        <v>1</v>
      </c>
      <c r="D5322" s="8">
        <f>SUMIFS(VGSales[Global_Sales],VGSales[Name],A5322)</f>
        <v>0.2</v>
      </c>
    </row>
    <row r="5323" spans="1:4" s="8" customFormat="1" x14ac:dyDescent="0.25">
      <c r="A5323" s="8" t="str">
        <v>Camping Mama: Outdoor Adventures</v>
      </c>
      <c r="B5323" s="8" cm="1">
        <f t="array" ref="B5323">SUM(1*(VGSales[Name]=A5323))</f>
        <v>1</v>
      </c>
      <c r="C5323" s="8" cm="1">
        <f t="array" ref="C5323">ROWS(_xlfn.UNIQUE(_xlfn._xlws.FILTER(VGSales[Genre],VGSales[Name]=A5323)))</f>
        <v>1</v>
      </c>
      <c r="D5323" s="8">
        <f>SUMIFS(VGSales[Global_Sales],VGSales[Name],A5323)</f>
        <v>0.2</v>
      </c>
    </row>
    <row r="5324" spans="1:4" s="8" customFormat="1" x14ac:dyDescent="0.25">
      <c r="A5324" s="8" t="str">
        <v>Kurohyou 2: Ryu ga Gotoku Ashura Hen</v>
      </c>
      <c r="B5324" s="8" cm="1">
        <f t="array" ref="B5324">SUM(1*(VGSales[Name]=A5324))</f>
        <v>1</v>
      </c>
      <c r="C5324" s="8" cm="1">
        <f t="array" ref="C5324">ROWS(_xlfn.UNIQUE(_xlfn._xlws.FILTER(VGSales[Genre],VGSales[Name]=A5324)))</f>
        <v>1</v>
      </c>
      <c r="D5324" s="8">
        <f>SUMIFS(VGSales[Global_Sales],VGSales[Name],A5324)</f>
        <v>0.2</v>
      </c>
    </row>
    <row r="5325" spans="1:4" s="8" customFormat="1" x14ac:dyDescent="0.25">
      <c r="A5325" s="8" t="str">
        <v>7th Dragon 2020</v>
      </c>
      <c r="B5325" s="8" cm="1">
        <f t="array" ref="B5325">SUM(1*(VGSales[Name]=A5325))</f>
        <v>1</v>
      </c>
      <c r="C5325" s="8" cm="1">
        <f t="array" ref="C5325">ROWS(_xlfn.UNIQUE(_xlfn._xlws.FILTER(VGSales[Genre],VGSales[Name]=A5325)))</f>
        <v>1</v>
      </c>
      <c r="D5325" s="8">
        <f>SUMIFS(VGSales[Global_Sales],VGSales[Name],A5325)</f>
        <v>0.2</v>
      </c>
    </row>
    <row r="5326" spans="1:4" s="8" customFormat="1" x14ac:dyDescent="0.25">
      <c r="A5326" s="8" t="str">
        <v>Taiko no Tatsujin: Waku Waku Anime Matsuri</v>
      </c>
      <c r="B5326" s="8" cm="1">
        <f t="array" ref="B5326">SUM(1*(VGSales[Name]=A5326))</f>
        <v>1</v>
      </c>
      <c r="C5326" s="8" cm="1">
        <f t="array" ref="C5326">ROWS(_xlfn.UNIQUE(_xlfn._xlws.FILTER(VGSales[Genre],VGSales[Name]=A5326)))</f>
        <v>1</v>
      </c>
      <c r="D5326" s="8">
        <f>SUMIFS(VGSales[Global_Sales],VGSales[Name],A5326)</f>
        <v>0.2</v>
      </c>
    </row>
    <row r="5327" spans="1:4" s="8" customFormat="1" x14ac:dyDescent="0.25">
      <c r="A5327" s="8" t="str">
        <v>Imagine: Babyz Fashion</v>
      </c>
      <c r="B5327" s="8" cm="1">
        <f t="array" ref="B5327">SUM(1*(VGSales[Name]=A5327))</f>
        <v>1</v>
      </c>
      <c r="C5327" s="8" cm="1">
        <f t="array" ref="C5327">ROWS(_xlfn.UNIQUE(_xlfn._xlws.FILTER(VGSales[Genre],VGSales[Name]=A5327)))</f>
        <v>1</v>
      </c>
      <c r="D5327" s="8">
        <f>SUMIFS(VGSales[Global_Sales],VGSales[Name],A5327)</f>
        <v>0.2</v>
      </c>
    </row>
    <row r="5328" spans="1:4" s="8" customFormat="1" x14ac:dyDescent="0.25">
      <c r="A5328" s="8" t="str">
        <v>Dead to Rights II</v>
      </c>
      <c r="B5328" s="8" cm="1">
        <f t="array" ref="B5328">SUM(1*(VGSales[Name]=A5328))</f>
        <v>2</v>
      </c>
      <c r="C5328" s="8" cm="1">
        <f t="array" ref="C5328">ROWS(_xlfn.UNIQUE(_xlfn._xlws.FILTER(VGSales[Genre],VGSales[Name]=A5328)))</f>
        <v>1</v>
      </c>
      <c r="D5328" s="8">
        <f>SUMIFS(VGSales[Global_Sales],VGSales[Name],A5328)</f>
        <v>0.31</v>
      </c>
    </row>
    <row r="5329" spans="1:4" s="8" customFormat="1" x14ac:dyDescent="0.25">
      <c r="A5329" s="8" t="str">
        <v>Super Dodge Ball Advance</v>
      </c>
      <c r="B5329" s="8" cm="1">
        <f t="array" ref="B5329">SUM(1*(VGSales[Name]=A5329))</f>
        <v>1</v>
      </c>
      <c r="C5329" s="8" cm="1">
        <f t="array" ref="C5329">ROWS(_xlfn.UNIQUE(_xlfn._xlws.FILTER(VGSales[Genre],VGSales[Name]=A5329)))</f>
        <v>1</v>
      </c>
      <c r="D5329" s="8">
        <f>SUMIFS(VGSales[Global_Sales],VGSales[Name],A5329)</f>
        <v>0.2</v>
      </c>
    </row>
    <row r="5330" spans="1:4" s="8" customFormat="1" x14ac:dyDescent="0.25">
      <c r="A5330" s="8" t="str">
        <v>Ogre Battle Saga Episode Five: The March of the Black Queen</v>
      </c>
      <c r="B5330" s="8" cm="1">
        <f t="array" ref="B5330">SUM(1*(VGSales[Name]=A5330))</f>
        <v>1</v>
      </c>
      <c r="C5330" s="8" cm="1">
        <f t="array" ref="C5330">ROWS(_xlfn.UNIQUE(_xlfn._xlws.FILTER(VGSales[Genre],VGSales[Name]=A5330)))</f>
        <v>1</v>
      </c>
      <c r="D5330" s="8">
        <f>SUMIFS(VGSales[Global_Sales],VGSales[Name],A5330)</f>
        <v>0.2</v>
      </c>
    </row>
    <row r="5331" spans="1:4" s="8" customFormat="1" x14ac:dyDescent="0.25">
      <c r="A5331" s="8" t="str">
        <v>Ridge Racer 6</v>
      </c>
      <c r="B5331" s="8" cm="1">
        <f t="array" ref="B5331">SUM(1*(VGSales[Name]=A5331))</f>
        <v>1</v>
      </c>
      <c r="C5331" s="8" cm="1">
        <f t="array" ref="C5331">ROWS(_xlfn.UNIQUE(_xlfn._xlws.FILTER(VGSales[Genre],VGSales[Name]=A5331)))</f>
        <v>1</v>
      </c>
      <c r="D5331" s="8">
        <f>SUMIFS(VGSales[Global_Sales],VGSales[Name],A5331)</f>
        <v>0.2</v>
      </c>
    </row>
    <row r="5332" spans="1:4" s="8" customFormat="1" x14ac:dyDescent="0.25">
      <c r="A5332" s="8" t="str">
        <v>Ni Hao, Kai-lan: New Year's Celebration</v>
      </c>
      <c r="B5332" s="8" cm="1">
        <f t="array" ref="B5332">SUM(1*(VGSales[Name]=A5332))</f>
        <v>1</v>
      </c>
      <c r="C5332" s="8" cm="1">
        <f t="array" ref="C5332">ROWS(_xlfn.UNIQUE(_xlfn._xlws.FILTER(VGSales[Genre],VGSales[Name]=A5332)))</f>
        <v>1</v>
      </c>
      <c r="D5332" s="8">
        <f>SUMIFS(VGSales[Global_Sales],VGSales[Name],A5332)</f>
        <v>0.2</v>
      </c>
    </row>
    <row r="5333" spans="1:4" s="8" customFormat="1" x14ac:dyDescent="0.25">
      <c r="A5333" s="8" t="str">
        <v>Treasure World</v>
      </c>
      <c r="B5333" s="8" cm="1">
        <f t="array" ref="B5333">SUM(1*(VGSales[Name]=A5333))</f>
        <v>1</v>
      </c>
      <c r="C5333" s="8" cm="1">
        <f t="array" ref="C5333">ROWS(_xlfn.UNIQUE(_xlfn._xlws.FILTER(VGSales[Genre],VGSales[Name]=A5333)))</f>
        <v>1</v>
      </c>
      <c r="D5333" s="8">
        <f>SUMIFS(VGSales[Global_Sales],VGSales[Name],A5333)</f>
        <v>0.2</v>
      </c>
    </row>
    <row r="5334" spans="1:4" s="8" customFormat="1" x14ac:dyDescent="0.25">
      <c r="A5334" s="8" t="str">
        <v>Body and Brain Connection</v>
      </c>
      <c r="B5334" s="8" cm="1">
        <f t="array" ref="B5334">SUM(1*(VGSales[Name]=A5334))</f>
        <v>1</v>
      </c>
      <c r="C5334" s="8" cm="1">
        <f t="array" ref="C5334">ROWS(_xlfn.UNIQUE(_xlfn._xlws.FILTER(VGSales[Genre],VGSales[Name]=A5334)))</f>
        <v>1</v>
      </c>
      <c r="D5334" s="8">
        <f>SUMIFS(VGSales[Global_Sales],VGSales[Name],A5334)</f>
        <v>0.2</v>
      </c>
    </row>
    <row r="5335" spans="1:4" s="8" customFormat="1" x14ac:dyDescent="0.25">
      <c r="A5335" s="8" t="str">
        <v>MDK</v>
      </c>
      <c r="B5335" s="8" cm="1">
        <f t="array" ref="B5335">SUM(1*(VGSales[Name]=A5335))</f>
        <v>1</v>
      </c>
      <c r="C5335" s="8" cm="1">
        <f t="array" ref="C5335">ROWS(_xlfn.UNIQUE(_xlfn._xlws.FILTER(VGSales[Genre],VGSales[Name]=A5335)))</f>
        <v>1</v>
      </c>
      <c r="D5335" s="8">
        <f>SUMIFS(VGSales[Global_Sales],VGSales[Name],A5335)</f>
        <v>0.2</v>
      </c>
    </row>
    <row r="5336" spans="1:4" s="8" customFormat="1" x14ac:dyDescent="0.25">
      <c r="A5336" s="8" t="str">
        <v>Speed Punks</v>
      </c>
      <c r="B5336" s="8" cm="1">
        <f t="array" ref="B5336">SUM(1*(VGSales[Name]=A5336))</f>
        <v>1</v>
      </c>
      <c r="C5336" s="8" cm="1">
        <f t="array" ref="C5336">ROWS(_xlfn.UNIQUE(_xlfn._xlws.FILTER(VGSales[Genre],VGSales[Name]=A5336)))</f>
        <v>1</v>
      </c>
      <c r="D5336" s="8">
        <f>SUMIFS(VGSales[Global_Sales],VGSales[Name],A5336)</f>
        <v>0.2</v>
      </c>
    </row>
    <row r="5337" spans="1:4" s="8" customFormat="1" x14ac:dyDescent="0.25">
      <c r="A5337" s="8" t="str">
        <v>The Legend of Heroes VII: The Trail of Blue</v>
      </c>
      <c r="B5337" s="8" cm="1">
        <f t="array" ref="B5337">SUM(1*(VGSales[Name]=A5337))</f>
        <v>2</v>
      </c>
      <c r="C5337" s="8" cm="1">
        <f t="array" ref="C5337">ROWS(_xlfn.UNIQUE(_xlfn._xlws.FILTER(VGSales[Genre],VGSales[Name]=A5337)))</f>
        <v>1</v>
      </c>
      <c r="D5337" s="8">
        <f>SUMIFS(VGSales[Global_Sales],VGSales[Name],A5337)</f>
        <v>0.26</v>
      </c>
    </row>
    <row r="5338" spans="1:4" s="8" customFormat="1" x14ac:dyDescent="0.25">
      <c r="A5338" s="8" t="str">
        <v>No More Heroes: Heroes' Paradise</v>
      </c>
      <c r="B5338" s="8" cm="1">
        <f t="array" ref="B5338">SUM(1*(VGSales[Name]=A5338))</f>
        <v>2</v>
      </c>
      <c r="C5338" s="8" cm="1">
        <f t="array" ref="C5338">ROWS(_xlfn.UNIQUE(_xlfn._xlws.FILTER(VGSales[Genre],VGSales[Name]=A5338)))</f>
        <v>1</v>
      </c>
      <c r="D5338" s="8">
        <f>SUMIFS(VGSales[Global_Sales],VGSales[Name],A5338)</f>
        <v>0.22</v>
      </c>
    </row>
    <row r="5339" spans="1:4" s="8" customFormat="1" x14ac:dyDescent="0.25">
      <c r="A5339" s="8" t="str">
        <v>Mahjongg Mysteries: Ancient Egypt</v>
      </c>
      <c r="B5339" s="8" cm="1">
        <f t="array" ref="B5339">SUM(1*(VGSales[Name]=A5339))</f>
        <v>1</v>
      </c>
      <c r="C5339" s="8" cm="1">
        <f t="array" ref="C5339">ROWS(_xlfn.UNIQUE(_xlfn._xlws.FILTER(VGSales[Genre],VGSales[Name]=A5339)))</f>
        <v>1</v>
      </c>
      <c r="D5339" s="8">
        <f>SUMIFS(VGSales[Global_Sales],VGSales[Name],A5339)</f>
        <v>0.2</v>
      </c>
    </row>
    <row r="5340" spans="1:4" s="8" customFormat="1" x14ac:dyDescent="0.25">
      <c r="A5340" s="8" t="str">
        <v>CSI: Unsolved!</v>
      </c>
      <c r="B5340" s="8" cm="1">
        <f t="array" ref="B5340">SUM(1*(VGSales[Name]=A5340))</f>
        <v>1</v>
      </c>
      <c r="C5340" s="8" cm="1">
        <f t="array" ref="C5340">ROWS(_xlfn.UNIQUE(_xlfn._xlws.FILTER(VGSales[Genre],VGSales[Name]=A5340)))</f>
        <v>1</v>
      </c>
      <c r="D5340" s="8">
        <f>SUMIFS(VGSales[Global_Sales],VGSales[Name],A5340)</f>
        <v>0.2</v>
      </c>
    </row>
    <row r="5341" spans="1:4" s="8" customFormat="1" x14ac:dyDescent="0.25">
      <c r="A5341" s="8" t="str">
        <v>NCAA Final Four 2004</v>
      </c>
      <c r="B5341" s="8" cm="1">
        <f t="array" ref="B5341">SUM(1*(VGSales[Name]=A5341))</f>
        <v>1</v>
      </c>
      <c r="C5341" s="8" cm="1">
        <f t="array" ref="C5341">ROWS(_xlfn.UNIQUE(_xlfn._xlws.FILTER(VGSales[Genre],VGSales[Name]=A5341)))</f>
        <v>1</v>
      </c>
      <c r="D5341" s="8">
        <f>SUMIFS(VGSales[Global_Sales],VGSales[Name],A5341)</f>
        <v>0.2</v>
      </c>
    </row>
    <row r="5342" spans="1:4" s="8" customFormat="1" x14ac:dyDescent="0.25">
      <c r="A5342" s="8" t="str">
        <v>Famista 64</v>
      </c>
      <c r="B5342" s="8" cm="1">
        <f t="array" ref="B5342">SUM(1*(VGSales[Name]=A5342))</f>
        <v>1</v>
      </c>
      <c r="C5342" s="8" cm="1">
        <f t="array" ref="C5342">ROWS(_xlfn.UNIQUE(_xlfn._xlws.FILTER(VGSales[Genre],VGSales[Name]=A5342)))</f>
        <v>1</v>
      </c>
      <c r="D5342" s="8">
        <f>SUMIFS(VGSales[Global_Sales],VGSales[Name],A5342)</f>
        <v>0.2</v>
      </c>
    </row>
    <row r="5343" spans="1:4" s="8" customFormat="1" x14ac:dyDescent="0.25">
      <c r="A5343" s="8" t="str">
        <v>Roadsters 99</v>
      </c>
      <c r="B5343" s="8" cm="1">
        <f t="array" ref="B5343">SUM(1*(VGSales[Name]=A5343))</f>
        <v>1</v>
      </c>
      <c r="C5343" s="8" cm="1">
        <f t="array" ref="C5343">ROWS(_xlfn.UNIQUE(_xlfn._xlws.FILTER(VGSales[Genre],VGSales[Name]=A5343)))</f>
        <v>1</v>
      </c>
      <c r="D5343" s="8">
        <f>SUMIFS(VGSales[Global_Sales],VGSales[Name],A5343)</f>
        <v>0.2</v>
      </c>
    </row>
    <row r="5344" spans="1:4" s="8" customFormat="1" x14ac:dyDescent="0.25">
      <c r="A5344" s="8" t="str">
        <v>Magical Tetris Challenge</v>
      </c>
      <c r="B5344" s="8" cm="1">
        <f t="array" ref="B5344">SUM(1*(VGSales[Name]=A5344))</f>
        <v>1</v>
      </c>
      <c r="C5344" s="8" cm="1">
        <f t="array" ref="C5344">ROWS(_xlfn.UNIQUE(_xlfn._xlws.FILTER(VGSales[Genre],VGSales[Name]=A5344)))</f>
        <v>1</v>
      </c>
      <c r="D5344" s="8">
        <f>SUMIFS(VGSales[Global_Sales],VGSales[Name],A5344)</f>
        <v>0.2</v>
      </c>
    </row>
    <row r="5345" spans="1:4" s="8" customFormat="1" x14ac:dyDescent="0.25">
      <c r="A5345" s="8" t="str">
        <v>Twisted Edge Extreme Snowboarding</v>
      </c>
      <c r="B5345" s="8" cm="1">
        <f t="array" ref="B5345">SUM(1*(VGSales[Name]=A5345))</f>
        <v>1</v>
      </c>
      <c r="C5345" s="8" cm="1">
        <f t="array" ref="C5345">ROWS(_xlfn.UNIQUE(_xlfn._xlws.FILTER(VGSales[Genre],VGSales[Name]=A5345)))</f>
        <v>1</v>
      </c>
      <c r="D5345" s="8">
        <f>SUMIFS(VGSales[Global_Sales],VGSales[Name],A5345)</f>
        <v>0.2</v>
      </c>
    </row>
    <row r="5346" spans="1:4" s="8" customFormat="1" x14ac:dyDescent="0.25">
      <c r="A5346" s="8" t="str">
        <v>Disney's Tarzan</v>
      </c>
      <c r="B5346" s="8" cm="1">
        <f t="array" ref="B5346">SUM(1*(VGSales[Name]=A5346))</f>
        <v>1</v>
      </c>
      <c r="C5346" s="8" cm="1">
        <f t="array" ref="C5346">ROWS(_xlfn.UNIQUE(_xlfn._xlws.FILTER(VGSales[Genre],VGSales[Name]=A5346)))</f>
        <v>1</v>
      </c>
      <c r="D5346" s="8">
        <f>SUMIFS(VGSales[Global_Sales],VGSales[Name],A5346)</f>
        <v>0.2</v>
      </c>
    </row>
    <row r="5347" spans="1:4" s="8" customFormat="1" x14ac:dyDescent="0.25">
      <c r="A5347" s="8" t="str">
        <v>Body Harvest</v>
      </c>
      <c r="B5347" s="8" cm="1">
        <f t="array" ref="B5347">SUM(1*(VGSales[Name]=A5347))</f>
        <v>1</v>
      </c>
      <c r="C5347" s="8" cm="1">
        <f t="array" ref="C5347">ROWS(_xlfn.UNIQUE(_xlfn._xlws.FILTER(VGSales[Genre],VGSales[Name]=A5347)))</f>
        <v>1</v>
      </c>
      <c r="D5347" s="8">
        <f>SUMIFS(VGSales[Global_Sales],VGSales[Name],A5347)</f>
        <v>0.2</v>
      </c>
    </row>
    <row r="5348" spans="1:4" s="8" customFormat="1" x14ac:dyDescent="0.25">
      <c r="A5348" s="8" t="str">
        <v>San Francisco Rush 2049</v>
      </c>
      <c r="B5348" s="8" cm="1">
        <f t="array" ref="B5348">SUM(1*(VGSales[Name]=A5348))</f>
        <v>1</v>
      </c>
      <c r="C5348" s="8" cm="1">
        <f t="array" ref="C5348">ROWS(_xlfn.UNIQUE(_xlfn._xlws.FILTER(VGSales[Genre],VGSales[Name]=A5348)))</f>
        <v>1</v>
      </c>
      <c r="D5348" s="8">
        <f>SUMIFS(VGSales[Global_Sales],VGSales[Name],A5348)</f>
        <v>0.2</v>
      </c>
    </row>
    <row r="5349" spans="1:4" s="8" customFormat="1" x14ac:dyDescent="0.25">
      <c r="A5349" s="8" t="str">
        <v>Super Robot Taisen 64</v>
      </c>
      <c r="B5349" s="8" cm="1">
        <f t="array" ref="B5349">SUM(1*(VGSales[Name]=A5349))</f>
        <v>1</v>
      </c>
      <c r="C5349" s="8" cm="1">
        <f t="array" ref="C5349">ROWS(_xlfn.UNIQUE(_xlfn._xlws.FILTER(VGSales[Genre],VGSales[Name]=A5349)))</f>
        <v>1</v>
      </c>
      <c r="D5349" s="8">
        <f>SUMIFS(VGSales[Global_Sales],VGSales[Name],A5349)</f>
        <v>0.2</v>
      </c>
    </row>
    <row r="5350" spans="1:4" s="8" customFormat="1" x14ac:dyDescent="0.25">
      <c r="A5350" s="8" t="str">
        <v>Snowboard Kids</v>
      </c>
      <c r="B5350" s="8" cm="1">
        <f t="array" ref="B5350">SUM(1*(VGSales[Name]=A5350))</f>
        <v>1</v>
      </c>
      <c r="C5350" s="8" cm="1">
        <f t="array" ref="C5350">ROWS(_xlfn.UNIQUE(_xlfn._xlws.FILTER(VGSales[Genre],VGSales[Name]=A5350)))</f>
        <v>1</v>
      </c>
      <c r="D5350" s="8">
        <f>SUMIFS(VGSales[Global_Sales],VGSales[Name],A5350)</f>
        <v>0.2</v>
      </c>
    </row>
    <row r="5351" spans="1:4" s="8" customFormat="1" x14ac:dyDescent="0.25">
      <c r="A5351" s="8" t="str">
        <v>IHRA Drag Racing 2004</v>
      </c>
      <c r="B5351" s="8" cm="1">
        <f t="array" ref="B5351">SUM(1*(VGSales[Name]=A5351))</f>
        <v>1</v>
      </c>
      <c r="C5351" s="8" cm="1">
        <f t="array" ref="C5351">ROWS(_xlfn.UNIQUE(_xlfn._xlws.FILTER(VGSales[Genre],VGSales[Name]=A5351)))</f>
        <v>1</v>
      </c>
      <c r="D5351" s="8">
        <f>SUMIFS(VGSales[Global_Sales],VGSales[Name],A5351)</f>
        <v>0.2</v>
      </c>
    </row>
    <row r="5352" spans="1:4" s="8" customFormat="1" x14ac:dyDescent="0.25">
      <c r="A5352" s="8" t="str">
        <v>Shining Hearts</v>
      </c>
      <c r="B5352" s="8" cm="1">
        <f t="array" ref="B5352">SUM(1*(VGSales[Name]=A5352))</f>
        <v>1</v>
      </c>
      <c r="C5352" s="8" cm="1">
        <f t="array" ref="C5352">ROWS(_xlfn.UNIQUE(_xlfn._xlws.FILTER(VGSales[Genre],VGSales[Name]=A5352)))</f>
        <v>1</v>
      </c>
      <c r="D5352" s="8">
        <f>SUMIFS(VGSales[Global_Sales],VGSales[Name],A5352)</f>
        <v>0.2</v>
      </c>
    </row>
    <row r="5353" spans="1:4" s="8" customFormat="1" x14ac:dyDescent="0.25">
      <c r="A5353" s="8" t="str">
        <v>Magical ZhuZhu Princess: Carriages &amp; Castles</v>
      </c>
      <c r="B5353" s="8" cm="1">
        <f t="array" ref="B5353">SUM(1*(VGSales[Name]=A5353))</f>
        <v>1</v>
      </c>
      <c r="C5353" s="8" cm="1">
        <f t="array" ref="C5353">ROWS(_xlfn.UNIQUE(_xlfn._xlws.FILTER(VGSales[Genre],VGSales[Name]=A5353)))</f>
        <v>1</v>
      </c>
      <c r="D5353" s="8">
        <f>SUMIFS(VGSales[Global_Sales],VGSales[Name],A5353)</f>
        <v>0.2</v>
      </c>
    </row>
    <row r="5354" spans="1:4" s="8" customFormat="1" x14ac:dyDescent="0.25">
      <c r="A5354" s="8" t="str">
        <v>Code of Princess</v>
      </c>
      <c r="B5354" s="8" cm="1">
        <f t="array" ref="B5354">SUM(1*(VGSales[Name]=A5354))</f>
        <v>1</v>
      </c>
      <c r="C5354" s="8" cm="1">
        <f t="array" ref="C5354">ROWS(_xlfn.UNIQUE(_xlfn._xlws.FILTER(VGSales[Genre],VGSales[Name]=A5354)))</f>
        <v>1</v>
      </c>
      <c r="D5354" s="8">
        <f>SUMIFS(VGSales[Global_Sales],VGSales[Name],A5354)</f>
        <v>0.2</v>
      </c>
    </row>
    <row r="5355" spans="1:4" s="8" customFormat="1" x14ac:dyDescent="0.25">
      <c r="A5355" s="8" t="str">
        <v>The Con</v>
      </c>
      <c r="B5355" s="8" cm="1">
        <f t="array" ref="B5355">SUM(1*(VGSales[Name]=A5355))</f>
        <v>1</v>
      </c>
      <c r="C5355" s="8" cm="1">
        <f t="array" ref="C5355">ROWS(_xlfn.UNIQUE(_xlfn._xlws.FILTER(VGSales[Genre],VGSales[Name]=A5355)))</f>
        <v>1</v>
      </c>
      <c r="D5355" s="8">
        <f>SUMIFS(VGSales[Global_Sales],VGSales[Name],A5355)</f>
        <v>0.2</v>
      </c>
    </row>
    <row r="5356" spans="1:4" s="8" customFormat="1" x14ac:dyDescent="0.25">
      <c r="A5356" s="8" t="str">
        <v>Tony Hawk's Pro Skater 5</v>
      </c>
      <c r="B5356" s="8" cm="1">
        <f t="array" ref="B5356">SUM(1*(VGSales[Name]=A5356))</f>
        <v>4</v>
      </c>
      <c r="C5356" s="8" cm="1">
        <f t="array" ref="C5356">ROWS(_xlfn.UNIQUE(_xlfn._xlws.FILTER(VGSales[Genre],VGSales[Name]=A5356)))</f>
        <v>1</v>
      </c>
      <c r="D5356" s="8">
        <f>SUMIFS(VGSales[Global_Sales],VGSales[Name],A5356)</f>
        <v>0.44</v>
      </c>
    </row>
    <row r="5357" spans="1:4" s="8" customFormat="1" x14ac:dyDescent="0.25">
      <c r="A5357" s="8" t="str">
        <v>Jissen Pachi-Slot Hisshouhou! Aladdin A</v>
      </c>
      <c r="B5357" s="8" cm="1">
        <f t="array" ref="B5357">SUM(1*(VGSales[Name]=A5357))</f>
        <v>1</v>
      </c>
      <c r="C5357" s="8" cm="1">
        <f t="array" ref="C5357">ROWS(_xlfn.UNIQUE(_xlfn._xlws.FILTER(VGSales[Genre],VGSales[Name]=A5357)))</f>
        <v>1</v>
      </c>
      <c r="D5357" s="8">
        <f>SUMIFS(VGSales[Global_Sales],VGSales[Name],A5357)</f>
        <v>0.2</v>
      </c>
    </row>
    <row r="5358" spans="1:4" s="8" customFormat="1" x14ac:dyDescent="0.25">
      <c r="A5358" s="8" t="str">
        <v>The Witch and the Hundred Knight</v>
      </c>
      <c r="B5358" s="8" cm="1">
        <f t="array" ref="B5358">SUM(1*(VGSales[Name]=A5358))</f>
        <v>2</v>
      </c>
      <c r="C5358" s="8" cm="1">
        <f t="array" ref="C5358">ROWS(_xlfn.UNIQUE(_xlfn._xlws.FILTER(VGSales[Genre],VGSales[Name]=A5358)))</f>
        <v>1</v>
      </c>
      <c r="D5358" s="8">
        <f>SUMIFS(VGSales[Global_Sales],VGSales[Name],A5358)</f>
        <v>0.28000000000000003</v>
      </c>
    </row>
    <row r="5359" spans="1:4" s="8" customFormat="1" x14ac:dyDescent="0.25">
      <c r="A5359" s="8" t="str">
        <v>Nobunaga no Yabou: Reppuuden</v>
      </c>
      <c r="B5359" s="8" cm="1">
        <f t="array" ref="B5359">SUM(1*(VGSales[Name]=A5359))</f>
        <v>1</v>
      </c>
      <c r="C5359" s="8" cm="1">
        <f t="array" ref="C5359">ROWS(_xlfn.UNIQUE(_xlfn._xlws.FILTER(VGSales[Genre],VGSales[Name]=A5359)))</f>
        <v>1</v>
      </c>
      <c r="D5359" s="8">
        <f>SUMIFS(VGSales[Global_Sales],VGSales[Name],A5359)</f>
        <v>0.2</v>
      </c>
    </row>
    <row r="5360" spans="1:4" s="8" customFormat="1" x14ac:dyDescent="0.25">
      <c r="A5360" s="8" t="str">
        <v>Schlag den Raab</v>
      </c>
      <c r="B5360" s="8" cm="1">
        <f t="array" ref="B5360">SUM(1*(VGSales[Name]=A5360))</f>
        <v>2</v>
      </c>
      <c r="C5360" s="8" cm="1">
        <f t="array" ref="C5360">ROWS(_xlfn.UNIQUE(_xlfn._xlws.FILTER(VGSales[Genre],VGSales[Name]=A5360)))</f>
        <v>1</v>
      </c>
      <c r="D5360" s="8">
        <f>SUMIFS(VGSales[Global_Sales],VGSales[Name],A5360)</f>
        <v>0.23</v>
      </c>
    </row>
    <row r="5361" spans="1:4" s="8" customFormat="1" x14ac:dyDescent="0.25">
      <c r="A5361" s="8" t="str">
        <v>Total War: Shogun 2 - Fall of the Samurai</v>
      </c>
      <c r="B5361" s="8" cm="1">
        <f t="array" ref="B5361">SUM(1*(VGSales[Name]=A5361))</f>
        <v>1</v>
      </c>
      <c r="C5361" s="8" cm="1">
        <f t="array" ref="C5361">ROWS(_xlfn.UNIQUE(_xlfn._xlws.FILTER(VGSales[Genre],VGSales[Name]=A5361)))</f>
        <v>1</v>
      </c>
      <c r="D5361" s="8">
        <f>SUMIFS(VGSales[Global_Sales],VGSales[Name],A5361)</f>
        <v>0.2</v>
      </c>
    </row>
    <row r="5362" spans="1:4" s="8" customFormat="1" x14ac:dyDescent="0.25">
      <c r="A5362" s="8" t="str">
        <v>Treasure Hunter G</v>
      </c>
      <c r="B5362" s="8" cm="1">
        <f t="array" ref="B5362">SUM(1*(VGSales[Name]=A5362))</f>
        <v>1</v>
      </c>
      <c r="C5362" s="8" cm="1">
        <f t="array" ref="C5362">ROWS(_xlfn.UNIQUE(_xlfn._xlws.FILTER(VGSales[Genre],VGSales[Name]=A5362)))</f>
        <v>1</v>
      </c>
      <c r="D5362" s="8">
        <f>SUMIFS(VGSales[Global_Sales],VGSales[Name],A5362)</f>
        <v>0.2</v>
      </c>
    </row>
    <row r="5363" spans="1:4" s="8" customFormat="1" x14ac:dyDescent="0.25">
      <c r="A5363" s="8" t="str">
        <v>Untold Legends: Dark Kingdom</v>
      </c>
      <c r="B5363" s="8" cm="1">
        <f t="array" ref="B5363">SUM(1*(VGSales[Name]=A5363))</f>
        <v>1</v>
      </c>
      <c r="C5363" s="8" cm="1">
        <f t="array" ref="C5363">ROWS(_xlfn.UNIQUE(_xlfn._xlws.FILTER(VGSales[Genre],VGSales[Name]=A5363)))</f>
        <v>1</v>
      </c>
      <c r="D5363" s="8">
        <f>SUMIFS(VGSales[Global_Sales],VGSales[Name],A5363)</f>
        <v>0.2</v>
      </c>
    </row>
    <row r="5364" spans="1:4" s="8" customFormat="1" x14ac:dyDescent="0.25">
      <c r="A5364" s="8" t="str">
        <v>Wing Arms</v>
      </c>
      <c r="B5364" s="8" cm="1">
        <f t="array" ref="B5364">SUM(1*(VGSales[Name]=A5364))</f>
        <v>1</v>
      </c>
      <c r="C5364" s="8" cm="1">
        <f t="array" ref="C5364">ROWS(_xlfn.UNIQUE(_xlfn._xlws.FILTER(VGSales[Genre],VGSales[Name]=A5364)))</f>
        <v>1</v>
      </c>
      <c r="D5364" s="8">
        <f>SUMIFS(VGSales[Global_Sales],VGSales[Name],A5364)</f>
        <v>0.2</v>
      </c>
    </row>
    <row r="5365" spans="1:4" s="8" customFormat="1" x14ac:dyDescent="0.25">
      <c r="A5365" s="8" t="str">
        <v>Pro Yaky? Spirits 2013</v>
      </c>
      <c r="B5365" s="8" cm="1">
        <f t="array" ref="B5365">SUM(1*(VGSales[Name]=A5365))</f>
        <v>3</v>
      </c>
      <c r="C5365" s="8" cm="1">
        <f t="array" ref="C5365">ROWS(_xlfn.UNIQUE(_xlfn._xlws.FILTER(VGSales[Genre],VGSales[Name]=A5365)))</f>
        <v>1</v>
      </c>
      <c r="D5365" s="8">
        <f>SUMIFS(VGSales[Global_Sales],VGSales[Name],A5365)</f>
        <v>0.46</v>
      </c>
    </row>
    <row r="5366" spans="1:4" s="8" customFormat="1" x14ac:dyDescent="0.25">
      <c r="A5366" s="8" t="str">
        <v>We Wish You A Merry Christmas</v>
      </c>
      <c r="B5366" s="8" cm="1">
        <f t="array" ref="B5366">SUM(1*(VGSales[Name]=A5366))</f>
        <v>1</v>
      </c>
      <c r="C5366" s="8" cm="1">
        <f t="array" ref="C5366">ROWS(_xlfn.UNIQUE(_xlfn._xlws.FILTER(VGSales[Genre],VGSales[Name]=A5366)))</f>
        <v>1</v>
      </c>
      <c r="D5366" s="8">
        <f>SUMIFS(VGSales[Global_Sales],VGSales[Name],A5366)</f>
        <v>0.2</v>
      </c>
    </row>
    <row r="5367" spans="1:4" s="8" customFormat="1" x14ac:dyDescent="0.25">
      <c r="A5367" s="8" t="str">
        <v>BioShock The Collection</v>
      </c>
      <c r="B5367" s="8" cm="1">
        <f t="array" ref="B5367">SUM(1*(VGSales[Name]=A5367))</f>
        <v>2</v>
      </c>
      <c r="C5367" s="8" cm="1">
        <f t="array" ref="C5367">ROWS(_xlfn.UNIQUE(_xlfn._xlws.FILTER(VGSales[Genre],VGSales[Name]=A5367)))</f>
        <v>1</v>
      </c>
      <c r="D5367" s="8">
        <f>SUMIFS(VGSales[Global_Sales],VGSales[Name],A5367)</f>
        <v>0.28000000000000003</v>
      </c>
    </row>
    <row r="5368" spans="1:4" s="8" customFormat="1" x14ac:dyDescent="0.25">
      <c r="A5368" s="8" t="str">
        <v>Namco Museum Vol.4</v>
      </c>
      <c r="B5368" s="8" cm="1">
        <f t="array" ref="B5368">SUM(1*(VGSales[Name]=A5368))</f>
        <v>1</v>
      </c>
      <c r="C5368" s="8" cm="1">
        <f t="array" ref="C5368">ROWS(_xlfn.UNIQUE(_xlfn._xlws.FILTER(VGSales[Genre],VGSales[Name]=A5368)))</f>
        <v>1</v>
      </c>
      <c r="D5368" s="8">
        <f>SUMIFS(VGSales[Global_Sales],VGSales[Name],A5368)</f>
        <v>0.2</v>
      </c>
    </row>
    <row r="5369" spans="1:4" s="8" customFormat="1" x14ac:dyDescent="0.25">
      <c r="A5369" s="8" t="str">
        <v>The Cheetah Girls: Passport to Stardom</v>
      </c>
      <c r="B5369" s="8" cm="1">
        <f t="array" ref="B5369">SUM(1*(VGSales[Name]=A5369))</f>
        <v>1</v>
      </c>
      <c r="C5369" s="8" cm="1">
        <f t="array" ref="C5369">ROWS(_xlfn.UNIQUE(_xlfn._xlws.FILTER(VGSales[Genre],VGSales[Name]=A5369)))</f>
        <v>1</v>
      </c>
      <c r="D5369" s="8">
        <f>SUMIFS(VGSales[Global_Sales],VGSales[Name],A5369)</f>
        <v>0.2</v>
      </c>
    </row>
    <row r="5370" spans="1:4" s="8" customFormat="1" x14ac:dyDescent="0.25">
      <c r="A5370" s="8" t="str">
        <v>Teenage Mutant Ninja Turtles 3: Mutant Nightmare</v>
      </c>
      <c r="B5370" s="8" cm="1">
        <f t="array" ref="B5370">SUM(1*(VGSales[Name]=A5370))</f>
        <v>4</v>
      </c>
      <c r="C5370" s="8" cm="1">
        <f t="array" ref="C5370">ROWS(_xlfn.UNIQUE(_xlfn._xlws.FILTER(VGSales[Genre],VGSales[Name]=A5370)))</f>
        <v>1</v>
      </c>
      <c r="D5370" s="8">
        <f>SUMIFS(VGSales[Global_Sales],VGSales[Name],A5370)</f>
        <v>0.42</v>
      </c>
    </row>
    <row r="5371" spans="1:4" s="8" customFormat="1" x14ac:dyDescent="0.25">
      <c r="A5371" s="8" t="str">
        <v>My Secret World by Imagine</v>
      </c>
      <c r="B5371" s="8" cm="1">
        <f t="array" ref="B5371">SUM(1*(VGSales[Name]=A5371))</f>
        <v>1</v>
      </c>
      <c r="C5371" s="8" cm="1">
        <f t="array" ref="C5371">ROWS(_xlfn.UNIQUE(_xlfn._xlws.FILTER(VGSales[Genre],VGSales[Name]=A5371)))</f>
        <v>1</v>
      </c>
      <c r="D5371" s="8">
        <f>SUMIFS(VGSales[Global_Sales],VGSales[Name],A5371)</f>
        <v>0.2</v>
      </c>
    </row>
    <row r="5372" spans="1:4" s="8" customFormat="1" x14ac:dyDescent="0.25">
      <c r="A5372" s="8" t="str">
        <v>Soldier of Fortune: Payback</v>
      </c>
      <c r="B5372" s="8" cm="1">
        <f t="array" ref="B5372">SUM(1*(VGSales[Name]=A5372))</f>
        <v>2</v>
      </c>
      <c r="C5372" s="8" cm="1">
        <f t="array" ref="C5372">ROWS(_xlfn.UNIQUE(_xlfn._xlws.FILTER(VGSales[Genre],VGSales[Name]=A5372)))</f>
        <v>1</v>
      </c>
      <c r="D5372" s="8">
        <f>SUMIFS(VGSales[Global_Sales],VGSales[Name],A5372)</f>
        <v>0.35</v>
      </c>
    </row>
    <row r="5373" spans="1:4" s="8" customFormat="1" x14ac:dyDescent="0.25">
      <c r="A5373" s="8" t="str">
        <v>Bleach: The 3rd Phantom</v>
      </c>
      <c r="B5373" s="8" cm="1">
        <f t="array" ref="B5373">SUM(1*(VGSales[Name]=A5373))</f>
        <v>1</v>
      </c>
      <c r="C5373" s="8" cm="1">
        <f t="array" ref="C5373">ROWS(_xlfn.UNIQUE(_xlfn._xlws.FILTER(VGSales[Genre],VGSales[Name]=A5373)))</f>
        <v>1</v>
      </c>
      <c r="D5373" s="8">
        <f>SUMIFS(VGSales[Global_Sales],VGSales[Name],A5373)</f>
        <v>0.2</v>
      </c>
    </row>
    <row r="5374" spans="1:4" s="8" customFormat="1" x14ac:dyDescent="0.25">
      <c r="A5374" s="8" t="str">
        <v>Gladius</v>
      </c>
      <c r="B5374" s="8" cm="1">
        <f t="array" ref="B5374">SUM(1*(VGSales[Name]=A5374))</f>
        <v>3</v>
      </c>
      <c r="C5374" s="8" cm="1">
        <f t="array" ref="C5374">ROWS(_xlfn.UNIQUE(_xlfn._xlws.FILTER(VGSales[Genre],VGSales[Name]=A5374)))</f>
        <v>1</v>
      </c>
      <c r="D5374" s="8">
        <f>SUMIFS(VGSales[Global_Sales],VGSales[Name],A5374)</f>
        <v>0.41000000000000003</v>
      </c>
    </row>
    <row r="5375" spans="1:4" s="8" customFormat="1" x14ac:dyDescent="0.25">
      <c r="A5375" s="8" t="str">
        <v>Family Feud: 2012 Edition</v>
      </c>
      <c r="B5375" s="8" cm="1">
        <f t="array" ref="B5375">SUM(1*(VGSales[Name]=A5375))</f>
        <v>2</v>
      </c>
      <c r="C5375" s="8" cm="1">
        <f t="array" ref="C5375">ROWS(_xlfn.UNIQUE(_xlfn._xlws.FILTER(VGSales[Genre],VGSales[Name]=A5375)))</f>
        <v>1</v>
      </c>
      <c r="D5375" s="8">
        <f>SUMIFS(VGSales[Global_Sales],VGSales[Name],A5375)</f>
        <v>0.30000000000000004</v>
      </c>
    </row>
    <row r="5376" spans="1:4" s="8" customFormat="1" x14ac:dyDescent="0.25">
      <c r="A5376" s="8" t="str">
        <v>Spore Hero Arena</v>
      </c>
      <c r="B5376" s="8" cm="1">
        <f t="array" ref="B5376">SUM(1*(VGSales[Name]=A5376))</f>
        <v>1</v>
      </c>
      <c r="C5376" s="8" cm="1">
        <f t="array" ref="C5376">ROWS(_xlfn.UNIQUE(_xlfn._xlws.FILTER(VGSales[Genre],VGSales[Name]=A5376)))</f>
        <v>1</v>
      </c>
      <c r="D5376" s="8">
        <f>SUMIFS(VGSales[Global_Sales],VGSales[Name],A5376)</f>
        <v>0.2</v>
      </c>
    </row>
    <row r="5377" spans="1:4" s="8" customFormat="1" x14ac:dyDescent="0.25">
      <c r="A5377" s="8" t="str">
        <v>Pro Yaky? Spirits 2012</v>
      </c>
      <c r="B5377" s="8" cm="1">
        <f t="array" ref="B5377">SUM(1*(VGSales[Name]=A5377))</f>
        <v>3</v>
      </c>
      <c r="C5377" s="8" cm="1">
        <f t="array" ref="C5377">ROWS(_xlfn.UNIQUE(_xlfn._xlws.FILTER(VGSales[Genre],VGSales[Name]=A5377)))</f>
        <v>1</v>
      </c>
      <c r="D5377" s="8">
        <f>SUMIFS(VGSales[Global_Sales],VGSales[Name],A5377)</f>
        <v>0.45</v>
      </c>
    </row>
    <row r="5378" spans="1:4" s="8" customFormat="1" x14ac:dyDescent="0.25">
      <c r="A5378" s="8" t="str">
        <v>Puzzle &amp; Dragons X: God Chapter / Dragon Chapter</v>
      </c>
      <c r="B5378" s="8" cm="1">
        <f t="array" ref="B5378">SUM(1*(VGSales[Name]=A5378))</f>
        <v>1</v>
      </c>
      <c r="C5378" s="8" cm="1">
        <f t="array" ref="C5378">ROWS(_xlfn.UNIQUE(_xlfn._xlws.FILTER(VGSales[Genre],VGSales[Name]=A5378)))</f>
        <v>1</v>
      </c>
      <c r="D5378" s="8">
        <f>SUMIFS(VGSales[Global_Sales],VGSales[Name],A5378)</f>
        <v>0.2</v>
      </c>
    </row>
    <row r="5379" spans="1:4" s="8" customFormat="1" x14ac:dyDescent="0.25">
      <c r="A5379" s="8" t="str">
        <v>Record of Agarest War</v>
      </c>
      <c r="B5379" s="8" cm="1">
        <f t="array" ref="B5379">SUM(1*(VGSales[Name]=A5379))</f>
        <v>2</v>
      </c>
      <c r="C5379" s="8" cm="1">
        <f t="array" ref="C5379">ROWS(_xlfn.UNIQUE(_xlfn._xlws.FILTER(VGSales[Genre],VGSales[Name]=A5379)))</f>
        <v>1</v>
      </c>
      <c r="D5379" s="8">
        <f>SUMIFS(VGSales[Global_Sales],VGSales[Name],A5379)</f>
        <v>0.27</v>
      </c>
    </row>
    <row r="5380" spans="1:4" s="8" customFormat="1" x14ac:dyDescent="0.25">
      <c r="A5380" s="8" t="str">
        <v>Sid Meier's Pirates!</v>
      </c>
      <c r="B5380" s="8" cm="1">
        <f t="array" ref="B5380">SUM(1*(VGSales[Name]=A5380))</f>
        <v>3</v>
      </c>
      <c r="C5380" s="8" cm="1">
        <f t="array" ref="C5380">ROWS(_xlfn.UNIQUE(_xlfn._xlws.FILTER(VGSales[Genre],VGSales[Name]=A5380)))</f>
        <v>1</v>
      </c>
      <c r="D5380" s="8">
        <f>SUMIFS(VGSales[Global_Sales],VGSales[Name],A5380)</f>
        <v>0.5</v>
      </c>
    </row>
    <row r="5381" spans="1:4" s="8" customFormat="1" x14ac:dyDescent="0.25">
      <c r="A5381" s="8" t="str">
        <v>Taiko no Tatsujin: Go! Go! Godaime</v>
      </c>
      <c r="B5381" s="8" cm="1">
        <f t="array" ref="B5381">SUM(1*(VGSales[Name]=A5381))</f>
        <v>1</v>
      </c>
      <c r="C5381" s="8" cm="1">
        <f t="array" ref="C5381">ROWS(_xlfn.UNIQUE(_xlfn._xlws.FILTER(VGSales[Genre],VGSales[Name]=A5381)))</f>
        <v>1</v>
      </c>
      <c r="D5381" s="8">
        <f>SUMIFS(VGSales[Global_Sales],VGSales[Name],A5381)</f>
        <v>0.2</v>
      </c>
    </row>
    <row r="5382" spans="1:4" s="8" customFormat="1" x14ac:dyDescent="0.25">
      <c r="A5382" s="8" t="str">
        <v>Taiko Drum Master</v>
      </c>
      <c r="B5382" s="8" cm="1">
        <f t="array" ref="B5382">SUM(1*(VGSales[Name]=A5382))</f>
        <v>1</v>
      </c>
      <c r="C5382" s="8" cm="1">
        <f t="array" ref="C5382">ROWS(_xlfn.UNIQUE(_xlfn._xlws.FILTER(VGSales[Genre],VGSales[Name]=A5382)))</f>
        <v>1</v>
      </c>
      <c r="D5382" s="8">
        <f>SUMIFS(VGSales[Global_Sales],VGSales[Name],A5382)</f>
        <v>0.2</v>
      </c>
    </row>
    <row r="5383" spans="1:4" s="8" customFormat="1" x14ac:dyDescent="0.25">
      <c r="A5383" s="8" t="str">
        <v>Bust-A-Move 2 Arcade Edition</v>
      </c>
      <c r="B5383" s="8" cm="1">
        <f t="array" ref="B5383">SUM(1*(VGSales[Name]=A5383))</f>
        <v>2</v>
      </c>
      <c r="C5383" s="8" cm="1">
        <f t="array" ref="C5383">ROWS(_xlfn.UNIQUE(_xlfn._xlws.FILTER(VGSales[Genre],VGSales[Name]=A5383)))</f>
        <v>1</v>
      </c>
      <c r="D5383" s="8">
        <f>SUMIFS(VGSales[Global_Sales],VGSales[Name],A5383)</f>
        <v>0.28000000000000003</v>
      </c>
    </row>
    <row r="5384" spans="1:4" s="8" customFormat="1" x14ac:dyDescent="0.25">
      <c r="A5384" s="8" t="str">
        <v>Tom Clancy's Splinter Cell: Essentials</v>
      </c>
      <c r="B5384" s="8" cm="1">
        <f t="array" ref="B5384">SUM(1*(VGSales[Name]=A5384))</f>
        <v>1</v>
      </c>
      <c r="C5384" s="8" cm="1">
        <f t="array" ref="C5384">ROWS(_xlfn.UNIQUE(_xlfn._xlws.FILTER(VGSales[Genre],VGSales[Name]=A5384)))</f>
        <v>1</v>
      </c>
      <c r="D5384" s="8">
        <f>SUMIFS(VGSales[Global_Sales],VGSales[Name],A5384)</f>
        <v>0.2</v>
      </c>
    </row>
    <row r="5385" spans="1:4" s="8" customFormat="1" x14ac:dyDescent="0.25">
      <c r="A5385" s="8" t="str">
        <v>Tetris Worlds (Online Edition)</v>
      </c>
      <c r="B5385" s="8" cm="1">
        <f t="array" ref="B5385">SUM(1*(VGSales[Name]=A5385))</f>
        <v>1</v>
      </c>
      <c r="C5385" s="8" cm="1">
        <f t="array" ref="C5385">ROWS(_xlfn.UNIQUE(_xlfn._xlws.FILTER(VGSales[Genre],VGSales[Name]=A5385)))</f>
        <v>1</v>
      </c>
      <c r="D5385" s="8">
        <f>SUMIFS(VGSales[Global_Sales],VGSales[Name],A5385)</f>
        <v>0.2</v>
      </c>
    </row>
    <row r="5386" spans="1:4" s="8" customFormat="1" x14ac:dyDescent="0.25">
      <c r="A5386" s="8" t="str">
        <v>Forgotten Realms: Demon Stone</v>
      </c>
      <c r="B5386" s="8" cm="1">
        <f t="array" ref="B5386">SUM(1*(VGSales[Name]=A5386))</f>
        <v>2</v>
      </c>
      <c r="C5386" s="8" cm="1">
        <f t="array" ref="C5386">ROWS(_xlfn.UNIQUE(_xlfn._xlws.FILTER(VGSales[Genre],VGSales[Name]=A5386)))</f>
        <v>1</v>
      </c>
      <c r="D5386" s="8">
        <f>SUMIFS(VGSales[Global_Sales],VGSales[Name],A5386)</f>
        <v>0.29000000000000004</v>
      </c>
    </row>
    <row r="5387" spans="1:4" s="8" customFormat="1" x14ac:dyDescent="0.25">
      <c r="A5387" s="8" t="str">
        <v>Super Baseball Simulator 1.000</v>
      </c>
      <c r="B5387" s="8" cm="1">
        <f t="array" ref="B5387">SUM(1*(VGSales[Name]=A5387))</f>
        <v>1</v>
      </c>
      <c r="C5387" s="8" cm="1">
        <f t="array" ref="C5387">ROWS(_xlfn.UNIQUE(_xlfn._xlws.FILTER(VGSales[Genre],VGSales[Name]=A5387)))</f>
        <v>1</v>
      </c>
      <c r="D5387" s="8">
        <f>SUMIFS(VGSales[Global_Sales],VGSales[Name],A5387)</f>
        <v>0.2</v>
      </c>
    </row>
    <row r="5388" spans="1:4" s="8" customFormat="1" x14ac:dyDescent="0.25">
      <c r="A5388" s="8" t="str">
        <v>Go Play: Lumberjacks</v>
      </c>
      <c r="B5388" s="8" cm="1">
        <f t="array" ref="B5388">SUM(1*(VGSales[Name]=A5388))</f>
        <v>1</v>
      </c>
      <c r="C5388" s="8" cm="1">
        <f t="array" ref="C5388">ROWS(_xlfn.UNIQUE(_xlfn._xlws.FILTER(VGSales[Genre],VGSales[Name]=A5388)))</f>
        <v>1</v>
      </c>
      <c r="D5388" s="8">
        <f>SUMIFS(VGSales[Global_Sales],VGSales[Name],A5388)</f>
        <v>0.2</v>
      </c>
    </row>
    <row r="5389" spans="1:4" s="8" customFormat="1" x14ac:dyDescent="0.25">
      <c r="A5389" s="8" t="str">
        <v>Looney Tunes: Space Race</v>
      </c>
      <c r="B5389" s="8" cm="1">
        <f t="array" ref="B5389">SUM(1*(VGSales[Name]=A5389))</f>
        <v>1</v>
      </c>
      <c r="C5389" s="8" cm="1">
        <f t="array" ref="C5389">ROWS(_xlfn.UNIQUE(_xlfn._xlws.FILTER(VGSales[Genre],VGSales[Name]=A5389)))</f>
        <v>1</v>
      </c>
      <c r="D5389" s="8">
        <f>SUMIFS(VGSales[Global_Sales],VGSales[Name],A5389)</f>
        <v>0.2</v>
      </c>
    </row>
    <row r="5390" spans="1:4" s="8" customFormat="1" x14ac:dyDescent="0.25">
      <c r="A5390" s="8" t="str">
        <v>Puzzle Challenge: Crosswords and More!</v>
      </c>
      <c r="B5390" s="8" cm="1">
        <f t="array" ref="B5390">SUM(1*(VGSales[Name]=A5390))</f>
        <v>3</v>
      </c>
      <c r="C5390" s="8" cm="1">
        <f t="array" ref="C5390">ROWS(_xlfn.UNIQUE(_xlfn._xlws.FILTER(VGSales[Genre],VGSales[Name]=A5390)))</f>
        <v>1</v>
      </c>
      <c r="D5390" s="8">
        <f>SUMIFS(VGSales[Global_Sales],VGSales[Name],A5390)</f>
        <v>0.25</v>
      </c>
    </row>
    <row r="5391" spans="1:4" s="8" customFormat="1" x14ac:dyDescent="0.25">
      <c r="A5391" s="8" t="str">
        <v>NASCAR Unleashed</v>
      </c>
      <c r="B5391" s="8" cm="1">
        <f t="array" ref="B5391">SUM(1*(VGSales[Name]=A5391))</f>
        <v>4</v>
      </c>
      <c r="C5391" s="8" cm="1">
        <f t="array" ref="C5391">ROWS(_xlfn.UNIQUE(_xlfn._xlws.FILTER(VGSales[Genre],VGSales[Name]=A5391)))</f>
        <v>1</v>
      </c>
      <c r="D5391" s="8">
        <f>SUMIFS(VGSales[Global_Sales],VGSales[Name],A5391)</f>
        <v>0.61</v>
      </c>
    </row>
    <row r="5392" spans="1:4" s="8" customFormat="1" x14ac:dyDescent="0.25">
      <c r="A5392" s="8" t="str">
        <v>Backyard Hockey</v>
      </c>
      <c r="B5392" s="8" cm="1">
        <f t="array" ref="B5392">SUM(1*(VGSales[Name]=A5392))</f>
        <v>2</v>
      </c>
      <c r="C5392" s="8" cm="1">
        <f t="array" ref="C5392">ROWS(_xlfn.UNIQUE(_xlfn._xlws.FILTER(VGSales[Genre],VGSales[Name]=A5392)))</f>
        <v>1</v>
      </c>
      <c r="D5392" s="8">
        <f>SUMIFS(VGSales[Global_Sales],VGSales[Name],A5392)</f>
        <v>0.27</v>
      </c>
    </row>
    <row r="5393" spans="1:4" s="8" customFormat="1" x14ac:dyDescent="0.25">
      <c r="A5393" s="8" t="str">
        <v>Playboy: The Mansion</v>
      </c>
      <c r="B5393" s="8" cm="1">
        <f t="array" ref="B5393">SUM(1*(VGSales[Name]=A5393))</f>
        <v>2</v>
      </c>
      <c r="C5393" s="8" cm="1">
        <f t="array" ref="C5393">ROWS(_xlfn.UNIQUE(_xlfn._xlws.FILTER(VGSales[Genre],VGSales[Name]=A5393)))</f>
        <v>1</v>
      </c>
      <c r="D5393" s="8">
        <f>SUMIFS(VGSales[Global_Sales],VGSales[Name],A5393)</f>
        <v>0.29000000000000004</v>
      </c>
    </row>
    <row r="5394" spans="1:4" s="8" customFormat="1" x14ac:dyDescent="0.25">
      <c r="A5394" s="8" t="str">
        <v>Shiren the Wanderer</v>
      </c>
      <c r="B5394" s="8" cm="1">
        <f t="array" ref="B5394">SUM(1*(VGSales[Name]=A5394))</f>
        <v>1</v>
      </c>
      <c r="C5394" s="8" cm="1">
        <f t="array" ref="C5394">ROWS(_xlfn.UNIQUE(_xlfn._xlws.FILTER(VGSales[Genre],VGSales[Name]=A5394)))</f>
        <v>1</v>
      </c>
      <c r="D5394" s="8">
        <f>SUMIFS(VGSales[Global_Sales],VGSales[Name],A5394)</f>
        <v>0.2</v>
      </c>
    </row>
    <row r="5395" spans="1:4" s="8" customFormat="1" x14ac:dyDescent="0.25">
      <c r="A5395" s="8" t="str">
        <v>Ore no Shikabane o Koete Yuke</v>
      </c>
      <c r="B5395" s="8" cm="1">
        <f t="array" ref="B5395">SUM(1*(VGSales[Name]=A5395))</f>
        <v>1</v>
      </c>
      <c r="C5395" s="8" cm="1">
        <f t="array" ref="C5395">ROWS(_xlfn.UNIQUE(_xlfn._xlws.FILTER(VGSales[Genre],VGSales[Name]=A5395)))</f>
        <v>1</v>
      </c>
      <c r="D5395" s="8">
        <f>SUMIFS(VGSales[Global_Sales],VGSales[Name],A5395)</f>
        <v>0.2</v>
      </c>
    </row>
    <row r="5396" spans="1:4" s="8" customFormat="1" x14ac:dyDescent="0.25">
      <c r="A5396" s="8" t="str">
        <v>Shaman King: Spirit of Shamans</v>
      </c>
      <c r="B5396" s="8" cm="1">
        <f t="array" ref="B5396">SUM(1*(VGSales[Name]=A5396))</f>
        <v>1</v>
      </c>
      <c r="C5396" s="8" cm="1">
        <f t="array" ref="C5396">ROWS(_xlfn.UNIQUE(_xlfn._xlws.FILTER(VGSales[Genre],VGSales[Name]=A5396)))</f>
        <v>1</v>
      </c>
      <c r="D5396" s="8">
        <f>SUMIFS(VGSales[Global_Sales],VGSales[Name],A5396)</f>
        <v>0.2</v>
      </c>
    </row>
    <row r="5397" spans="1:4" s="8" customFormat="1" x14ac:dyDescent="0.25">
      <c r="A5397" s="8" t="str">
        <v>The Fairly Odd Parents: Enter the Cleft</v>
      </c>
      <c r="B5397" s="8" cm="1">
        <f t="array" ref="B5397">SUM(1*(VGSales[Name]=A5397))</f>
        <v>1</v>
      </c>
      <c r="C5397" s="8" cm="1">
        <f t="array" ref="C5397">ROWS(_xlfn.UNIQUE(_xlfn._xlws.FILTER(VGSales[Genre],VGSales[Name]=A5397)))</f>
        <v>1</v>
      </c>
      <c r="D5397" s="8">
        <f>SUMIFS(VGSales[Global_Sales],VGSales[Name],A5397)</f>
        <v>0.2</v>
      </c>
    </row>
    <row r="5398" spans="1:4" s="8" customFormat="1" x14ac:dyDescent="0.25">
      <c r="A5398" s="8" t="str">
        <v>MC Groovz Dance Craze</v>
      </c>
      <c r="B5398" s="8" cm="1">
        <f t="array" ref="B5398">SUM(1*(VGSales[Name]=A5398))</f>
        <v>1</v>
      </c>
      <c r="C5398" s="8" cm="1">
        <f t="array" ref="C5398">ROWS(_xlfn.UNIQUE(_xlfn._xlws.FILTER(VGSales[Genre],VGSales[Name]=A5398)))</f>
        <v>1</v>
      </c>
      <c r="D5398" s="8">
        <f>SUMIFS(VGSales[Global_Sales],VGSales[Name],A5398)</f>
        <v>0.2</v>
      </c>
    </row>
    <row r="5399" spans="1:4" s="8" customFormat="1" x14ac:dyDescent="0.25">
      <c r="A5399" s="8" t="str">
        <v>Tom and Jerry in House Trap</v>
      </c>
      <c r="B5399" s="8" cm="1">
        <f t="array" ref="B5399">SUM(1*(VGSales[Name]=A5399))</f>
        <v>1</v>
      </c>
      <c r="C5399" s="8" cm="1">
        <f t="array" ref="C5399">ROWS(_xlfn.UNIQUE(_xlfn._xlws.FILTER(VGSales[Genre],VGSales[Name]=A5399)))</f>
        <v>1</v>
      </c>
      <c r="D5399" s="8">
        <f>SUMIFS(VGSales[Global_Sales],VGSales[Name],A5399)</f>
        <v>0.2</v>
      </c>
    </row>
    <row r="5400" spans="1:4" s="8" customFormat="1" x14ac:dyDescent="0.25">
      <c r="A5400" s="8" t="str">
        <v>101-in-1 Explosive Megamix</v>
      </c>
      <c r="B5400" s="8" cm="1">
        <f t="array" ref="B5400">SUM(1*(VGSales[Name]=A5400))</f>
        <v>1</v>
      </c>
      <c r="C5400" s="8" cm="1">
        <f t="array" ref="C5400">ROWS(_xlfn.UNIQUE(_xlfn._xlws.FILTER(VGSales[Genre],VGSales[Name]=A5400)))</f>
        <v>1</v>
      </c>
      <c r="D5400" s="8">
        <f>SUMIFS(VGSales[Global_Sales],VGSales[Name],A5400)</f>
        <v>0.2</v>
      </c>
    </row>
    <row r="5401" spans="1:4" s="8" customFormat="1" x14ac:dyDescent="0.25">
      <c r="A5401" s="8" t="str">
        <v>DS Kageyama Method: Dennou Hanpuku - Masu x Masu Hyaku Masu Keisan</v>
      </c>
      <c r="B5401" s="8" cm="1">
        <f t="array" ref="B5401">SUM(1*(VGSales[Name]=A5401))</f>
        <v>1</v>
      </c>
      <c r="C5401" s="8" cm="1">
        <f t="array" ref="C5401">ROWS(_xlfn.UNIQUE(_xlfn._xlws.FILTER(VGSales[Genre],VGSales[Name]=A5401)))</f>
        <v>1</v>
      </c>
      <c r="D5401" s="8">
        <f>SUMIFS(VGSales[Global_Sales],VGSales[Name],A5401)</f>
        <v>0.2</v>
      </c>
    </row>
    <row r="5402" spans="1:4" s="8" customFormat="1" x14ac:dyDescent="0.25">
      <c r="A5402" s="8" t="str">
        <v>Family Guy</v>
      </c>
      <c r="B5402" s="8" cm="1">
        <f t="array" ref="B5402">SUM(1*(VGSales[Name]=A5402))</f>
        <v>1</v>
      </c>
      <c r="C5402" s="8" cm="1">
        <f t="array" ref="C5402">ROWS(_xlfn.UNIQUE(_xlfn._xlws.FILTER(VGSales[Genre],VGSales[Name]=A5402)))</f>
        <v>1</v>
      </c>
      <c r="D5402" s="8">
        <f>SUMIFS(VGSales[Global_Sales],VGSales[Name],A5402)</f>
        <v>0.2</v>
      </c>
    </row>
    <row r="5403" spans="1:4" s="8" customFormat="1" x14ac:dyDescent="0.25">
      <c r="A5403" s="8" t="str">
        <v>UFC: Tapout</v>
      </c>
      <c r="B5403" s="8" cm="1">
        <f t="array" ref="B5403">SUM(1*(VGSales[Name]=A5403))</f>
        <v>1</v>
      </c>
      <c r="C5403" s="8" cm="1">
        <f t="array" ref="C5403">ROWS(_xlfn.UNIQUE(_xlfn._xlws.FILTER(VGSales[Genre],VGSales[Name]=A5403)))</f>
        <v>1</v>
      </c>
      <c r="D5403" s="8">
        <f>SUMIFS(VGSales[Global_Sales],VGSales[Name],A5403)</f>
        <v>0.2</v>
      </c>
    </row>
    <row r="5404" spans="1:4" s="8" customFormat="1" x14ac:dyDescent="0.25">
      <c r="A5404" s="8" t="str">
        <v>Aikatsu! Cinderella Lesson</v>
      </c>
      <c r="B5404" s="8" cm="1">
        <f t="array" ref="B5404">SUM(1*(VGSales[Name]=A5404))</f>
        <v>1</v>
      </c>
      <c r="C5404" s="8" cm="1">
        <f t="array" ref="C5404">ROWS(_xlfn.UNIQUE(_xlfn._xlws.FILTER(VGSales[Genre],VGSales[Name]=A5404)))</f>
        <v>1</v>
      </c>
      <c r="D5404" s="8">
        <f>SUMIFS(VGSales[Global_Sales],VGSales[Name],A5404)</f>
        <v>0.2</v>
      </c>
    </row>
    <row r="5405" spans="1:4" s="8" customFormat="1" x14ac:dyDescent="0.25">
      <c r="A5405" s="8" t="str">
        <v>Mega Man Legacy Collection</v>
      </c>
      <c r="B5405" s="8" cm="1">
        <f t="array" ref="B5405">SUM(1*(VGSales[Name]=A5405))</f>
        <v>2</v>
      </c>
      <c r="C5405" s="8" cm="1">
        <f t="array" ref="C5405">ROWS(_xlfn.UNIQUE(_xlfn._xlws.FILTER(VGSales[Genre],VGSales[Name]=A5405)))</f>
        <v>1</v>
      </c>
      <c r="D5405" s="8">
        <f>SUMIFS(VGSales[Global_Sales],VGSales[Name],A5405)</f>
        <v>0.27</v>
      </c>
    </row>
    <row r="5406" spans="1:4" s="8" customFormat="1" x14ac:dyDescent="0.25">
      <c r="A5406" s="8" t="str">
        <v>Predator: Concrete Jungle</v>
      </c>
      <c r="B5406" s="8" cm="1">
        <f t="array" ref="B5406">SUM(1*(VGSales[Name]=A5406))</f>
        <v>2</v>
      </c>
      <c r="C5406" s="8" cm="1">
        <f t="array" ref="C5406">ROWS(_xlfn.UNIQUE(_xlfn._xlws.FILTER(VGSales[Genre],VGSales[Name]=A5406)))</f>
        <v>1</v>
      </c>
      <c r="D5406" s="8">
        <f>SUMIFS(VGSales[Global_Sales],VGSales[Name],A5406)</f>
        <v>0.30000000000000004</v>
      </c>
    </row>
    <row r="5407" spans="1:4" s="8" customFormat="1" x14ac:dyDescent="0.25">
      <c r="A5407" s="8" t="str">
        <v>Beyblade: Metal Fusion - Battle Fortress</v>
      </c>
      <c r="B5407" s="8" cm="1">
        <f t="array" ref="B5407">SUM(1*(VGSales[Name]=A5407))</f>
        <v>1</v>
      </c>
      <c r="C5407" s="8" cm="1">
        <f t="array" ref="C5407">ROWS(_xlfn.UNIQUE(_xlfn._xlws.FILTER(VGSales[Genre],VGSales[Name]=A5407)))</f>
        <v>1</v>
      </c>
      <c r="D5407" s="8">
        <f>SUMIFS(VGSales[Global_Sales],VGSales[Name],A5407)</f>
        <v>0.2</v>
      </c>
    </row>
    <row r="5408" spans="1:4" s="8" customFormat="1" x14ac:dyDescent="0.25">
      <c r="A5408" s="8" t="str">
        <v>Big Mutha Truckers 2</v>
      </c>
      <c r="B5408" s="8" cm="1">
        <f t="array" ref="B5408">SUM(1*(VGSales[Name]=A5408))</f>
        <v>2</v>
      </c>
      <c r="C5408" s="8" cm="1">
        <f t="array" ref="C5408">ROWS(_xlfn.UNIQUE(_xlfn._xlws.FILTER(VGSales[Genre],VGSales[Name]=A5408)))</f>
        <v>1</v>
      </c>
      <c r="D5408" s="8">
        <f>SUMIFS(VGSales[Global_Sales],VGSales[Name],A5408)</f>
        <v>0.27</v>
      </c>
    </row>
    <row r="5409" spans="1:4" s="8" customFormat="1" x14ac:dyDescent="0.25">
      <c r="A5409" s="8" t="str">
        <v>Shutter Island</v>
      </c>
      <c r="B5409" s="8" cm="1">
        <f t="array" ref="B5409">SUM(1*(VGSales[Name]=A5409))</f>
        <v>1</v>
      </c>
      <c r="C5409" s="8" cm="1">
        <f t="array" ref="C5409">ROWS(_xlfn.UNIQUE(_xlfn._xlws.FILTER(VGSales[Genre],VGSales[Name]=A5409)))</f>
        <v>1</v>
      </c>
      <c r="D5409" s="8">
        <f>SUMIFS(VGSales[Global_Sales],VGSales[Name],A5409)</f>
        <v>0.2</v>
      </c>
    </row>
    <row r="5410" spans="1:4" s="8" customFormat="1" x14ac:dyDescent="0.25">
      <c r="A5410" s="8" t="str">
        <v>Demon Gaze</v>
      </c>
      <c r="B5410" s="8" cm="1">
        <f t="array" ref="B5410">SUM(1*(VGSales[Name]=A5410))</f>
        <v>1</v>
      </c>
      <c r="C5410" s="8" cm="1">
        <f t="array" ref="C5410">ROWS(_xlfn.UNIQUE(_xlfn._xlws.FILTER(VGSales[Genre],VGSales[Name]=A5410)))</f>
        <v>1</v>
      </c>
      <c r="D5410" s="8">
        <f>SUMIFS(VGSales[Global_Sales],VGSales[Name],A5410)</f>
        <v>0.2</v>
      </c>
    </row>
    <row r="5411" spans="1:4" s="8" customFormat="1" x14ac:dyDescent="0.25">
      <c r="A5411" s="8" t="str">
        <v>Zombie Army Trilogy</v>
      </c>
      <c r="B5411" s="8" cm="1">
        <f t="array" ref="B5411">SUM(1*(VGSales[Name]=A5411))</f>
        <v>2</v>
      </c>
      <c r="C5411" s="8" cm="1">
        <f t="array" ref="C5411">ROWS(_xlfn.UNIQUE(_xlfn._xlws.FILTER(VGSales[Genre],VGSales[Name]=A5411)))</f>
        <v>1</v>
      </c>
      <c r="D5411" s="8">
        <f>SUMIFS(VGSales[Global_Sales],VGSales[Name],A5411)</f>
        <v>0.30000000000000004</v>
      </c>
    </row>
    <row r="5412" spans="1:4" s="8" customFormat="1" x14ac:dyDescent="0.25">
      <c r="A5412" s="8" t="str">
        <v>Mana Khemia 2: Fall of Alchemy</v>
      </c>
      <c r="B5412" s="8" cm="1">
        <f t="array" ref="B5412">SUM(1*(VGSales[Name]=A5412))</f>
        <v>1</v>
      </c>
      <c r="C5412" s="8" cm="1">
        <f t="array" ref="C5412">ROWS(_xlfn.UNIQUE(_xlfn._xlws.FILTER(VGSales[Genre],VGSales[Name]=A5412)))</f>
        <v>1</v>
      </c>
      <c r="D5412" s="8">
        <f>SUMIFS(VGSales[Global_Sales],VGSales[Name],A5412)</f>
        <v>0.2</v>
      </c>
    </row>
    <row r="5413" spans="1:4" s="8" customFormat="1" x14ac:dyDescent="0.25">
      <c r="A5413" s="8" t="str">
        <v>The Great Escape</v>
      </c>
      <c r="B5413" s="8" cm="1">
        <f t="array" ref="B5413">SUM(1*(VGSales[Name]=A5413))</f>
        <v>2</v>
      </c>
      <c r="C5413" s="8" cm="1">
        <f t="array" ref="C5413">ROWS(_xlfn.UNIQUE(_xlfn._xlws.FILTER(VGSales[Genre],VGSales[Name]=A5413)))</f>
        <v>1</v>
      </c>
      <c r="D5413" s="8">
        <f>SUMIFS(VGSales[Global_Sales],VGSales[Name],A5413)</f>
        <v>0.26</v>
      </c>
    </row>
    <row r="5414" spans="1:4" s="8" customFormat="1" x14ac:dyDescent="0.25">
      <c r="A5414" s="8" t="str">
        <v>Dexter's Lab Chess Challenge</v>
      </c>
      <c r="B5414" s="8" cm="1">
        <f t="array" ref="B5414">SUM(1*(VGSales[Name]=A5414))</f>
        <v>1</v>
      </c>
      <c r="C5414" s="8" cm="1">
        <f t="array" ref="C5414">ROWS(_xlfn.UNIQUE(_xlfn._xlws.FILTER(VGSales[Genre],VGSales[Name]=A5414)))</f>
        <v>1</v>
      </c>
      <c r="D5414" s="8">
        <f>SUMIFS(VGSales[Global_Sales],VGSales[Name],A5414)</f>
        <v>0.2</v>
      </c>
    </row>
    <row r="5415" spans="1:4" s="8" customFormat="1" x14ac:dyDescent="0.25">
      <c r="A5415" s="8" t="str">
        <v>Nostalgia</v>
      </c>
      <c r="B5415" s="8" cm="1">
        <f t="array" ref="B5415">SUM(1*(VGSales[Name]=A5415))</f>
        <v>1</v>
      </c>
      <c r="C5415" s="8" cm="1">
        <f t="array" ref="C5415">ROWS(_xlfn.UNIQUE(_xlfn._xlws.FILTER(VGSales[Genre],VGSales[Name]=A5415)))</f>
        <v>1</v>
      </c>
      <c r="D5415" s="8">
        <f>SUMIFS(VGSales[Global_Sales],VGSales[Name],A5415)</f>
        <v>0.19</v>
      </c>
    </row>
    <row r="5416" spans="1:4" s="8" customFormat="1" x14ac:dyDescent="0.25">
      <c r="A5416" s="8" t="str">
        <v>Iron Chef America: Supreme Cuisine</v>
      </c>
      <c r="B5416" s="8" cm="1">
        <f t="array" ref="B5416">SUM(1*(VGSales[Name]=A5416))</f>
        <v>2</v>
      </c>
      <c r="C5416" s="8" cm="1">
        <f t="array" ref="C5416">ROWS(_xlfn.UNIQUE(_xlfn._xlws.FILTER(VGSales[Genre],VGSales[Name]=A5416)))</f>
        <v>1</v>
      </c>
      <c r="D5416" s="8">
        <f>SUMIFS(VGSales[Global_Sales],VGSales[Name],A5416)</f>
        <v>0.36</v>
      </c>
    </row>
    <row r="5417" spans="1:4" s="8" customFormat="1" x14ac:dyDescent="0.25">
      <c r="A5417" s="8" t="str">
        <v>Arcade Shooting Gallery</v>
      </c>
      <c r="B5417" s="8" cm="1">
        <f t="array" ref="B5417">SUM(1*(VGSales[Name]=A5417))</f>
        <v>1</v>
      </c>
      <c r="C5417" s="8" cm="1">
        <f t="array" ref="C5417">ROWS(_xlfn.UNIQUE(_xlfn._xlws.FILTER(VGSales[Genre],VGSales[Name]=A5417)))</f>
        <v>1</v>
      </c>
      <c r="D5417" s="8">
        <f>SUMIFS(VGSales[Global_Sales],VGSales[Name],A5417)</f>
        <v>0.19</v>
      </c>
    </row>
    <row r="5418" spans="1:4" s="8" customFormat="1" x14ac:dyDescent="0.25">
      <c r="A5418" s="8" t="str">
        <v>The Rise of the Argonauts</v>
      </c>
      <c r="B5418" s="8" cm="1">
        <f t="array" ref="B5418">SUM(1*(VGSales[Name]=A5418))</f>
        <v>3</v>
      </c>
      <c r="C5418" s="8" cm="1">
        <f t="array" ref="C5418">ROWS(_xlfn.UNIQUE(_xlfn._xlws.FILTER(VGSales[Genre],VGSales[Name]=A5418)))</f>
        <v>1</v>
      </c>
      <c r="D5418" s="8">
        <f>SUMIFS(VGSales[Global_Sales],VGSales[Name],A5418)</f>
        <v>0.37</v>
      </c>
    </row>
    <row r="5419" spans="1:4" s="8" customFormat="1" x14ac:dyDescent="0.25">
      <c r="A5419" s="8" t="str">
        <v>ESA Foundation Compilation</v>
      </c>
      <c r="B5419" s="8" cm="1">
        <f t="array" ref="B5419">SUM(1*(VGSales[Name]=A5419))</f>
        <v>1</v>
      </c>
      <c r="C5419" s="8" cm="1">
        <f t="array" ref="C5419">ROWS(_xlfn.UNIQUE(_xlfn._xlws.FILTER(VGSales[Genre],VGSales[Name]=A5419)))</f>
        <v>1</v>
      </c>
      <c r="D5419" s="8">
        <f>SUMIFS(VGSales[Global_Sales],VGSales[Name],A5419)</f>
        <v>0.19</v>
      </c>
    </row>
    <row r="5420" spans="1:4" s="8" customFormat="1" x14ac:dyDescent="0.25">
      <c r="A5420" s="8" t="str">
        <v>The King of Fighters XI</v>
      </c>
      <c r="B5420" s="8" cm="1">
        <f t="array" ref="B5420">SUM(1*(VGSales[Name]=A5420))</f>
        <v>1</v>
      </c>
      <c r="C5420" s="8" cm="1">
        <f t="array" ref="C5420">ROWS(_xlfn.UNIQUE(_xlfn._xlws.FILTER(VGSales[Genre],VGSales[Name]=A5420)))</f>
        <v>1</v>
      </c>
      <c r="D5420" s="8">
        <f>SUMIFS(VGSales[Global_Sales],VGSales[Name],A5420)</f>
        <v>0.19</v>
      </c>
    </row>
    <row r="5421" spans="1:4" s="8" customFormat="1" x14ac:dyDescent="0.25">
      <c r="A5421" s="8" t="str">
        <v>Dragon Ball Z: Idainaru Dragon Ball Densetsu</v>
      </c>
      <c r="B5421" s="8" cm="1">
        <f t="array" ref="B5421">SUM(1*(VGSales[Name]=A5421))</f>
        <v>2</v>
      </c>
      <c r="C5421" s="8" cm="1">
        <f t="array" ref="C5421">ROWS(_xlfn.UNIQUE(_xlfn._xlws.FILTER(VGSales[Genre],VGSales[Name]=A5421)))</f>
        <v>1</v>
      </c>
      <c r="D5421" s="8">
        <f>SUMIFS(VGSales[Global_Sales],VGSales[Name],A5421)</f>
        <v>0.33999999999999997</v>
      </c>
    </row>
    <row r="5422" spans="1:4" s="8" customFormat="1" x14ac:dyDescent="0.25">
      <c r="A5422" s="8" t="str">
        <v>Bound By Flame</v>
      </c>
      <c r="B5422" s="8" cm="1">
        <f t="array" ref="B5422">SUM(1*(VGSales[Name]=A5422))</f>
        <v>2</v>
      </c>
      <c r="C5422" s="8" cm="1">
        <f t="array" ref="C5422">ROWS(_xlfn.UNIQUE(_xlfn._xlws.FILTER(VGSales[Genre],VGSales[Name]=A5422)))</f>
        <v>1</v>
      </c>
      <c r="D5422" s="8">
        <f>SUMIFS(VGSales[Global_Sales],VGSales[Name],A5422)</f>
        <v>0.2</v>
      </c>
    </row>
    <row r="5423" spans="1:4" s="8" customFormat="1" x14ac:dyDescent="0.25">
      <c r="A5423" s="8" t="str">
        <v>Conflict: Denied Ops</v>
      </c>
      <c r="B5423" s="8" cm="1">
        <f t="array" ref="B5423">SUM(1*(VGSales[Name]=A5423))</f>
        <v>3</v>
      </c>
      <c r="C5423" s="8" cm="1">
        <f t="array" ref="C5423">ROWS(_xlfn.UNIQUE(_xlfn._xlws.FILTER(VGSales[Genre],VGSales[Name]=A5423)))</f>
        <v>1</v>
      </c>
      <c r="D5423" s="8">
        <f>SUMIFS(VGSales[Global_Sales],VGSales[Name],A5423)</f>
        <v>0.39</v>
      </c>
    </row>
    <row r="5424" spans="1:4" s="8" customFormat="1" x14ac:dyDescent="0.25">
      <c r="A5424" s="8" t="str">
        <v>Saw II: Flesh &amp; Blood</v>
      </c>
      <c r="B5424" s="8" cm="1">
        <f t="array" ref="B5424">SUM(1*(VGSales[Name]=A5424))</f>
        <v>2</v>
      </c>
      <c r="C5424" s="8" cm="1">
        <f t="array" ref="C5424">ROWS(_xlfn.UNIQUE(_xlfn._xlws.FILTER(VGSales[Genre],VGSales[Name]=A5424)))</f>
        <v>1</v>
      </c>
      <c r="D5424" s="8">
        <f>SUMIFS(VGSales[Global_Sales],VGSales[Name],A5424)</f>
        <v>0.35</v>
      </c>
    </row>
    <row r="5425" spans="1:4" s="8" customFormat="1" x14ac:dyDescent="0.25">
      <c r="A5425" s="8" t="str">
        <v>Sniper Elite</v>
      </c>
      <c r="B5425" s="8" cm="1">
        <f t="array" ref="B5425">SUM(1*(VGSales[Name]=A5425))</f>
        <v>4</v>
      </c>
      <c r="C5425" s="8" cm="1">
        <f t="array" ref="C5425">ROWS(_xlfn.UNIQUE(_xlfn._xlws.FILTER(VGSales[Genre],VGSales[Name]=A5425)))</f>
        <v>1</v>
      </c>
      <c r="D5425" s="8">
        <f>SUMIFS(VGSales[Global_Sales],VGSales[Name],A5425)</f>
        <v>0.42000000000000004</v>
      </c>
    </row>
    <row r="5426" spans="1:4" s="8" customFormat="1" x14ac:dyDescent="0.25">
      <c r="A5426" s="8" t="str">
        <v>Arc Rise Fantasia</v>
      </c>
      <c r="B5426" s="8" cm="1">
        <f t="array" ref="B5426">SUM(1*(VGSales[Name]=A5426))</f>
        <v>1</v>
      </c>
      <c r="C5426" s="8" cm="1">
        <f t="array" ref="C5426">ROWS(_xlfn.UNIQUE(_xlfn._xlws.FILTER(VGSales[Genre],VGSales[Name]=A5426)))</f>
        <v>1</v>
      </c>
      <c r="D5426" s="8">
        <f>SUMIFS(VGSales[Global_Sales],VGSales[Name],A5426)</f>
        <v>0.19</v>
      </c>
    </row>
    <row r="5427" spans="1:4" s="8" customFormat="1" x14ac:dyDescent="0.25">
      <c r="A5427" s="8" t="str">
        <v>Ni Hao, Kai-lan: Super Game Day</v>
      </c>
      <c r="B5427" s="8" cm="1">
        <f t="array" ref="B5427">SUM(1*(VGSales[Name]=A5427))</f>
        <v>2</v>
      </c>
      <c r="C5427" s="8" cm="1">
        <f t="array" ref="C5427">ROWS(_xlfn.UNIQUE(_xlfn._xlws.FILTER(VGSales[Genre],VGSales[Name]=A5427)))</f>
        <v>1</v>
      </c>
      <c r="D5427" s="8">
        <f>SUMIFS(VGSales[Global_Sales],VGSales[Name],A5427)</f>
        <v>0.27</v>
      </c>
    </row>
    <row r="5428" spans="1:4" s="8" customFormat="1" x14ac:dyDescent="0.25">
      <c r="A5428" s="8" t="str">
        <v>Kouchuu Ouja Mushi King: Greatest Champion e no Michi DS</v>
      </c>
      <c r="B5428" s="8" cm="1">
        <f t="array" ref="B5428">SUM(1*(VGSales[Name]=A5428))</f>
        <v>1</v>
      </c>
      <c r="C5428" s="8" cm="1">
        <f t="array" ref="C5428">ROWS(_xlfn.UNIQUE(_xlfn._xlws.FILTER(VGSales[Genre],VGSales[Name]=A5428)))</f>
        <v>1</v>
      </c>
      <c r="D5428" s="8">
        <f>SUMIFS(VGSales[Global_Sales],VGSales[Name],A5428)</f>
        <v>0.19</v>
      </c>
    </row>
    <row r="5429" spans="1:4" s="8" customFormat="1" x14ac:dyDescent="0.25">
      <c r="A5429" s="8" t="str">
        <v>Petz Pony: Beauty Pageant</v>
      </c>
      <c r="B5429" s="8" cm="1">
        <f t="array" ref="B5429">SUM(1*(VGSales[Name]=A5429))</f>
        <v>1</v>
      </c>
      <c r="C5429" s="8" cm="1">
        <f t="array" ref="C5429">ROWS(_xlfn.UNIQUE(_xlfn._xlws.FILTER(VGSales[Genre],VGSales[Name]=A5429)))</f>
        <v>1</v>
      </c>
      <c r="D5429" s="8">
        <f>SUMIFS(VGSales[Global_Sales],VGSales[Name],A5429)</f>
        <v>0.19</v>
      </c>
    </row>
    <row r="5430" spans="1:4" s="8" customFormat="1" x14ac:dyDescent="0.25">
      <c r="A5430" s="8" t="str">
        <v>Parlor! Mini 4</v>
      </c>
      <c r="B5430" s="8" cm="1">
        <f t="array" ref="B5430">SUM(1*(VGSales[Name]=A5430))</f>
        <v>1</v>
      </c>
      <c r="C5430" s="8" cm="1">
        <f t="array" ref="C5430">ROWS(_xlfn.UNIQUE(_xlfn._xlws.FILTER(VGSales[Genre],VGSales[Name]=A5430)))</f>
        <v>1</v>
      </c>
      <c r="D5430" s="8">
        <f>SUMIFS(VGSales[Global_Sales],VGSales[Name],A5430)</f>
        <v>0.19</v>
      </c>
    </row>
    <row r="5431" spans="1:4" s="8" customFormat="1" x14ac:dyDescent="0.25">
      <c r="A5431" s="8" t="str">
        <v>The Spiderwick Chronicles</v>
      </c>
      <c r="B5431" s="8" cm="1">
        <f t="array" ref="B5431">SUM(1*(VGSales[Name]=A5431))</f>
        <v>3</v>
      </c>
      <c r="C5431" s="8" cm="1">
        <f t="array" ref="C5431">ROWS(_xlfn.UNIQUE(_xlfn._xlws.FILTER(VGSales[Genre],VGSales[Name]=A5431)))</f>
        <v>1</v>
      </c>
      <c r="D5431" s="8">
        <f>SUMIFS(VGSales[Global_Sales],VGSales[Name],A5431)</f>
        <v>0.38</v>
      </c>
    </row>
    <row r="5432" spans="1:4" s="8" customFormat="1" x14ac:dyDescent="0.25">
      <c r="A5432" s="8" t="str">
        <v>Dinotopia: The Timestone Pirates</v>
      </c>
      <c r="B5432" s="8" cm="1">
        <f t="array" ref="B5432">SUM(1*(VGSales[Name]=A5432))</f>
        <v>1</v>
      </c>
      <c r="C5432" s="8" cm="1">
        <f t="array" ref="C5432">ROWS(_xlfn.UNIQUE(_xlfn._xlws.FILTER(VGSales[Genre],VGSales[Name]=A5432)))</f>
        <v>1</v>
      </c>
      <c r="D5432" s="8">
        <f>SUMIFS(VGSales[Global_Sales],VGSales[Name],A5432)</f>
        <v>0.19</v>
      </c>
    </row>
    <row r="5433" spans="1:4" s="8" customFormat="1" x14ac:dyDescent="0.25">
      <c r="A5433" s="8" t="str">
        <v>Power Pro Kun Pocket 12</v>
      </c>
      <c r="B5433" s="8" cm="1">
        <f t="array" ref="B5433">SUM(1*(VGSales[Name]=A5433))</f>
        <v>1</v>
      </c>
      <c r="C5433" s="8" cm="1">
        <f t="array" ref="C5433">ROWS(_xlfn.UNIQUE(_xlfn._xlws.FILTER(VGSales[Genre],VGSales[Name]=A5433)))</f>
        <v>1</v>
      </c>
      <c r="D5433" s="8">
        <f>SUMIFS(VGSales[Global_Sales],VGSales[Name],A5433)</f>
        <v>0.19</v>
      </c>
    </row>
    <row r="5434" spans="1:4" s="8" customFormat="1" x14ac:dyDescent="0.25">
      <c r="A5434" s="8" t="str">
        <v>J-League Jikkyou Winning Eleven 3</v>
      </c>
      <c r="B5434" s="8" cm="1">
        <f t="array" ref="B5434">SUM(1*(VGSales[Name]=A5434))</f>
        <v>1</v>
      </c>
      <c r="C5434" s="8" cm="1">
        <f t="array" ref="C5434">ROWS(_xlfn.UNIQUE(_xlfn._xlws.FILTER(VGSales[Genre],VGSales[Name]=A5434)))</f>
        <v>1</v>
      </c>
      <c r="D5434" s="8">
        <f>SUMIFS(VGSales[Global_Sales],VGSales[Name],A5434)</f>
        <v>0.19</v>
      </c>
    </row>
    <row r="5435" spans="1:4" s="8" customFormat="1" x14ac:dyDescent="0.25">
      <c r="A5435" s="8" t="str">
        <v>The Sims 4: Get Together</v>
      </c>
      <c r="B5435" s="8" cm="1">
        <f t="array" ref="B5435">SUM(1*(VGSales[Name]=A5435))</f>
        <v>1</v>
      </c>
      <c r="C5435" s="8" cm="1">
        <f t="array" ref="C5435">ROWS(_xlfn.UNIQUE(_xlfn._xlws.FILTER(VGSales[Genre],VGSales[Name]=A5435)))</f>
        <v>1</v>
      </c>
      <c r="D5435" s="8">
        <f>SUMIFS(VGSales[Global_Sales],VGSales[Name],A5435)</f>
        <v>0.19</v>
      </c>
    </row>
    <row r="5436" spans="1:4" s="8" customFormat="1" x14ac:dyDescent="0.25">
      <c r="A5436" s="8" t="str">
        <v>Jissen Pachi-Slot Hisshouhou</v>
      </c>
      <c r="B5436" s="8" cm="1">
        <f t="array" ref="B5436">SUM(1*(VGSales[Name]=A5436))</f>
        <v>1</v>
      </c>
      <c r="C5436" s="8" cm="1">
        <f t="array" ref="C5436">ROWS(_xlfn.UNIQUE(_xlfn._xlws.FILTER(VGSales[Genre],VGSales[Name]=A5436)))</f>
        <v>1</v>
      </c>
      <c r="D5436" s="8">
        <f>SUMIFS(VGSales[Global_Sales],VGSales[Name],A5436)</f>
        <v>0.19</v>
      </c>
    </row>
    <row r="5437" spans="1:4" s="8" customFormat="1" x14ac:dyDescent="0.25">
      <c r="A5437" s="8" t="str">
        <v>Pac-Man &amp; Galaga Dimensions</v>
      </c>
      <c r="B5437" s="8" cm="1">
        <f t="array" ref="B5437">SUM(1*(VGSales[Name]=A5437))</f>
        <v>1</v>
      </c>
      <c r="C5437" s="8" cm="1">
        <f t="array" ref="C5437">ROWS(_xlfn.UNIQUE(_xlfn._xlws.FILTER(VGSales[Genre],VGSales[Name]=A5437)))</f>
        <v>1</v>
      </c>
      <c r="D5437" s="8">
        <f>SUMIFS(VGSales[Global_Sales],VGSales[Name],A5437)</f>
        <v>0.19</v>
      </c>
    </row>
    <row r="5438" spans="1:4" s="8" customFormat="1" x14ac:dyDescent="0.25">
      <c r="A5438" s="8" t="str">
        <v>Quantum Theory</v>
      </c>
      <c r="B5438" s="8" cm="1">
        <f t="array" ref="B5438">SUM(1*(VGSales[Name]=A5438))</f>
        <v>2</v>
      </c>
      <c r="C5438" s="8" cm="1">
        <f t="array" ref="C5438">ROWS(_xlfn.UNIQUE(_xlfn._xlws.FILTER(VGSales[Genre],VGSales[Name]=A5438)))</f>
        <v>1</v>
      </c>
      <c r="D5438" s="8">
        <f>SUMIFS(VGSales[Global_Sales],VGSales[Name],A5438)</f>
        <v>0.28000000000000003</v>
      </c>
    </row>
    <row r="5439" spans="1:4" s="8" customFormat="1" x14ac:dyDescent="0.25">
      <c r="A5439" s="8" t="str">
        <v>NCAA Final Four 2003</v>
      </c>
      <c r="B5439" s="8" cm="1">
        <f t="array" ref="B5439">SUM(1*(VGSales[Name]=A5439))</f>
        <v>1</v>
      </c>
      <c r="C5439" s="8" cm="1">
        <f t="array" ref="C5439">ROWS(_xlfn.UNIQUE(_xlfn._xlws.FILTER(VGSales[Genre],VGSales[Name]=A5439)))</f>
        <v>1</v>
      </c>
      <c r="D5439" s="8">
        <f>SUMIFS(VGSales[Global_Sales],VGSales[Name],A5439)</f>
        <v>0.19</v>
      </c>
    </row>
    <row r="5440" spans="1:4" s="8" customFormat="1" x14ac:dyDescent="0.25">
      <c r="A5440" s="8" t="str">
        <v>Air Conflicts: Secret Wars</v>
      </c>
      <c r="B5440" s="8" cm="1">
        <f t="array" ref="B5440">SUM(1*(VGSales[Name]=A5440))</f>
        <v>3</v>
      </c>
      <c r="C5440" s="8" cm="1">
        <f t="array" ref="C5440">ROWS(_xlfn.UNIQUE(_xlfn._xlws.FILTER(VGSales[Genre],VGSales[Name]=A5440)))</f>
        <v>1</v>
      </c>
      <c r="D5440" s="8">
        <f>SUMIFS(VGSales[Global_Sales],VGSales[Name],A5440)</f>
        <v>0.30000000000000004</v>
      </c>
    </row>
    <row r="5441" spans="1:4" s="8" customFormat="1" x14ac:dyDescent="0.25">
      <c r="A5441" s="8" t="str">
        <v>Rio</v>
      </c>
      <c r="B5441" s="8" cm="1">
        <f t="array" ref="B5441">SUM(1*(VGSales[Name]=A5441))</f>
        <v>4</v>
      </c>
      <c r="C5441" s="8" cm="1">
        <f t="array" ref="C5441">ROWS(_xlfn.UNIQUE(_xlfn._xlws.FILTER(VGSales[Genre],VGSales[Name]=A5441)))</f>
        <v>1</v>
      </c>
      <c r="D5441" s="8">
        <f>SUMIFS(VGSales[Global_Sales],VGSales[Name],A5441)</f>
        <v>0.61</v>
      </c>
    </row>
    <row r="5442" spans="1:4" s="8" customFormat="1" x14ac:dyDescent="0.25">
      <c r="A5442" s="8" t="str">
        <v>Dream Salon</v>
      </c>
      <c r="B5442" s="8" cm="1">
        <f t="array" ref="B5442">SUM(1*(VGSales[Name]=A5442))</f>
        <v>2</v>
      </c>
      <c r="C5442" s="8" cm="1">
        <f t="array" ref="C5442">ROWS(_xlfn.UNIQUE(_xlfn._xlws.FILTER(VGSales[Genre],VGSales[Name]=A5442)))</f>
        <v>1</v>
      </c>
      <c r="D5442" s="8">
        <f>SUMIFS(VGSales[Global_Sales],VGSales[Name],A5442)</f>
        <v>0.24</v>
      </c>
    </row>
    <row r="5443" spans="1:4" s="8" customFormat="1" x14ac:dyDescent="0.25">
      <c r="A5443" s="8" t="str">
        <v>Disgaea DS</v>
      </c>
      <c r="B5443" s="8" cm="1">
        <f t="array" ref="B5443">SUM(1*(VGSales[Name]=A5443))</f>
        <v>1</v>
      </c>
      <c r="C5443" s="8" cm="1">
        <f t="array" ref="C5443">ROWS(_xlfn.UNIQUE(_xlfn._xlws.FILTER(VGSales[Genre],VGSales[Name]=A5443)))</f>
        <v>1</v>
      </c>
      <c r="D5443" s="8">
        <f>SUMIFS(VGSales[Global_Sales],VGSales[Name],A5443)</f>
        <v>0.19</v>
      </c>
    </row>
    <row r="5444" spans="1:4" s="8" customFormat="1" x14ac:dyDescent="0.25">
      <c r="A5444" s="8" t="str">
        <v>Space Invaders Extreme 2</v>
      </c>
      <c r="B5444" s="8" cm="1">
        <f t="array" ref="B5444">SUM(1*(VGSales[Name]=A5444))</f>
        <v>1</v>
      </c>
      <c r="C5444" s="8" cm="1">
        <f t="array" ref="C5444">ROWS(_xlfn.UNIQUE(_xlfn._xlws.FILTER(VGSales[Genre],VGSales[Name]=A5444)))</f>
        <v>1</v>
      </c>
      <c r="D5444" s="8">
        <f>SUMIFS(VGSales[Global_Sales],VGSales[Name],A5444)</f>
        <v>0.19</v>
      </c>
    </row>
    <row r="5445" spans="1:4" s="8" customFormat="1" x14ac:dyDescent="0.25">
      <c r="A5445" s="8" t="str">
        <v>Great Phoenix Wright: Ace Attorney - Naruhodou Ryuunosuke no Bouken</v>
      </c>
      <c r="B5445" s="8" cm="1">
        <f t="array" ref="B5445">SUM(1*(VGSales[Name]=A5445))</f>
        <v>1</v>
      </c>
      <c r="C5445" s="8" cm="1">
        <f t="array" ref="C5445">ROWS(_xlfn.UNIQUE(_xlfn._xlws.FILTER(VGSales[Genre],VGSales[Name]=A5445)))</f>
        <v>1</v>
      </c>
      <c r="D5445" s="8">
        <f>SUMIFS(VGSales[Global_Sales],VGSales[Name],A5445)</f>
        <v>0.19</v>
      </c>
    </row>
    <row r="5446" spans="1:4" s="8" customFormat="1" x14ac:dyDescent="0.25">
      <c r="A5446" s="8" t="str">
        <v>Mystery Tales of Time Travel</v>
      </c>
      <c r="B5446" s="8" cm="1">
        <f t="array" ref="B5446">SUM(1*(VGSales[Name]=A5446))</f>
        <v>1</v>
      </c>
      <c r="C5446" s="8" cm="1">
        <f t="array" ref="C5446">ROWS(_xlfn.UNIQUE(_xlfn._xlws.FILTER(VGSales[Genre],VGSales[Name]=A5446)))</f>
        <v>1</v>
      </c>
      <c r="D5446" s="8">
        <f>SUMIFS(VGSales[Global_Sales],VGSales[Name],A5446)</f>
        <v>0.19</v>
      </c>
    </row>
    <row r="5447" spans="1:4" s="8" customFormat="1" x14ac:dyDescent="0.25">
      <c r="A5447" s="8" t="str">
        <v>J-League Excite Stage '96</v>
      </c>
      <c r="B5447" s="8" cm="1">
        <f t="array" ref="B5447">SUM(1*(VGSales[Name]=A5447))</f>
        <v>1</v>
      </c>
      <c r="C5447" s="8" cm="1">
        <f t="array" ref="C5447">ROWS(_xlfn.UNIQUE(_xlfn._xlws.FILTER(VGSales[Genre],VGSales[Name]=A5447)))</f>
        <v>1</v>
      </c>
      <c r="D5447" s="8">
        <f>SUMIFS(VGSales[Global_Sales],VGSales[Name],A5447)</f>
        <v>0.19</v>
      </c>
    </row>
    <row r="5448" spans="1:4" s="8" customFormat="1" x14ac:dyDescent="0.25">
      <c r="A5448" s="8" t="str">
        <v>Risen</v>
      </c>
      <c r="B5448" s="8" cm="1">
        <f t="array" ref="B5448">SUM(1*(VGSales[Name]=A5448))</f>
        <v>2</v>
      </c>
      <c r="C5448" s="8" cm="1">
        <f t="array" ref="C5448">ROWS(_xlfn.UNIQUE(_xlfn._xlws.FILTER(VGSales[Genre],VGSales[Name]=A5448)))</f>
        <v>1</v>
      </c>
      <c r="D5448" s="8">
        <f>SUMIFS(VGSales[Global_Sales],VGSales[Name],A5448)</f>
        <v>0.33</v>
      </c>
    </row>
    <row r="5449" spans="1:4" s="8" customFormat="1" x14ac:dyDescent="0.25">
      <c r="A5449" s="8" t="str">
        <v>Hidden Mysteries: Vampire Secrets</v>
      </c>
      <c r="B5449" s="8" cm="1">
        <f t="array" ref="B5449">SUM(1*(VGSales[Name]=A5449))</f>
        <v>1</v>
      </c>
      <c r="C5449" s="8" cm="1">
        <f t="array" ref="C5449">ROWS(_xlfn.UNIQUE(_xlfn._xlws.FILTER(VGSales[Genre],VGSales[Name]=A5449)))</f>
        <v>1</v>
      </c>
      <c r="D5449" s="8">
        <f>SUMIFS(VGSales[Global_Sales],VGSales[Name],A5449)</f>
        <v>0.19</v>
      </c>
    </row>
    <row r="5450" spans="1:4" s="8" customFormat="1" x14ac:dyDescent="0.25">
      <c r="A5450" s="8" t="str">
        <v>New Love Plus</v>
      </c>
      <c r="B5450" s="8" cm="1">
        <f t="array" ref="B5450">SUM(1*(VGSales[Name]=A5450))</f>
        <v>1</v>
      </c>
      <c r="C5450" s="8" cm="1">
        <f t="array" ref="C5450">ROWS(_xlfn.UNIQUE(_xlfn._xlws.FILTER(VGSales[Genre],VGSales[Name]=A5450)))</f>
        <v>1</v>
      </c>
      <c r="D5450" s="8">
        <f>SUMIFS(VGSales[Global_Sales],VGSales[Name],A5450)</f>
        <v>0.19</v>
      </c>
    </row>
    <row r="5451" spans="1:4" s="8" customFormat="1" x14ac:dyDescent="0.25">
      <c r="A5451" s="8" t="str">
        <v>Breath of Fire: Dragon Quarter</v>
      </c>
      <c r="B5451" s="8" cm="1">
        <f t="array" ref="B5451">SUM(1*(VGSales[Name]=A5451))</f>
        <v>1</v>
      </c>
      <c r="C5451" s="8" cm="1">
        <f t="array" ref="C5451">ROWS(_xlfn.UNIQUE(_xlfn._xlws.FILTER(VGSales[Genre],VGSales[Name]=A5451)))</f>
        <v>1</v>
      </c>
      <c r="D5451" s="8">
        <f>SUMIFS(VGSales[Global_Sales],VGSales[Name],A5451)</f>
        <v>0.19</v>
      </c>
    </row>
    <row r="5452" spans="1:4" s="8" customFormat="1" x14ac:dyDescent="0.25">
      <c r="A5452" s="8" t="str">
        <v>Jikkyou J-League Perfect Striker</v>
      </c>
      <c r="B5452" s="8" cm="1">
        <f t="array" ref="B5452">SUM(1*(VGSales[Name]=A5452))</f>
        <v>1</v>
      </c>
      <c r="C5452" s="8" cm="1">
        <f t="array" ref="C5452">ROWS(_xlfn.UNIQUE(_xlfn._xlws.FILTER(VGSales[Genre],VGSales[Name]=A5452)))</f>
        <v>1</v>
      </c>
      <c r="D5452" s="8">
        <f>SUMIFS(VGSales[Global_Sales],VGSales[Name],A5452)</f>
        <v>0.19</v>
      </c>
    </row>
    <row r="5453" spans="1:4" s="8" customFormat="1" x14ac:dyDescent="0.25">
      <c r="A5453" s="8" t="str">
        <v>Super Robot Taisen: Scramble Commander</v>
      </c>
      <c r="B5453" s="8" cm="1">
        <f t="array" ref="B5453">SUM(1*(VGSales[Name]=A5453))</f>
        <v>1</v>
      </c>
      <c r="C5453" s="8" cm="1">
        <f t="array" ref="C5453">ROWS(_xlfn.UNIQUE(_xlfn._xlws.FILTER(VGSales[Genre],VGSales[Name]=A5453)))</f>
        <v>1</v>
      </c>
      <c r="D5453" s="8">
        <f>SUMIFS(VGSales[Global_Sales],VGSales[Name],A5453)</f>
        <v>0.19</v>
      </c>
    </row>
    <row r="5454" spans="1:4" s="8" customFormat="1" x14ac:dyDescent="0.25">
      <c r="A5454" s="8" t="str">
        <v>Re-Volt</v>
      </c>
      <c r="B5454" s="8" cm="1">
        <f t="array" ref="B5454">SUM(1*(VGSales[Name]=A5454))</f>
        <v>2</v>
      </c>
      <c r="C5454" s="8" cm="1">
        <f t="array" ref="C5454">ROWS(_xlfn.UNIQUE(_xlfn._xlws.FILTER(VGSales[Genre],VGSales[Name]=A5454)))</f>
        <v>1</v>
      </c>
      <c r="D5454" s="8">
        <f>SUMIFS(VGSales[Global_Sales],VGSales[Name],A5454)</f>
        <v>0.37</v>
      </c>
    </row>
    <row r="5455" spans="1:4" s="8" customFormat="1" x14ac:dyDescent="0.25">
      <c r="A5455" s="8" t="str">
        <v>Conception II: Children of the Seven Stars</v>
      </c>
      <c r="B5455" s="8" cm="1">
        <f t="array" ref="B5455">SUM(1*(VGSales[Name]=A5455))</f>
        <v>2</v>
      </c>
      <c r="C5455" s="8" cm="1">
        <f t="array" ref="C5455">ROWS(_xlfn.UNIQUE(_xlfn._xlws.FILTER(VGSales[Genre],VGSales[Name]=A5455)))</f>
        <v>1</v>
      </c>
      <c r="D5455" s="8">
        <f>SUMIFS(VGSales[Global_Sales],VGSales[Name],A5455)</f>
        <v>0.31</v>
      </c>
    </row>
    <row r="5456" spans="1:4" s="8" customFormat="1" x14ac:dyDescent="0.25">
      <c r="A5456" s="8" t="str">
        <v>Descent</v>
      </c>
      <c r="B5456" s="8" cm="1">
        <f t="array" ref="B5456">SUM(1*(VGSales[Name]=A5456))</f>
        <v>1</v>
      </c>
      <c r="C5456" s="8" cm="1">
        <f t="array" ref="C5456">ROWS(_xlfn.UNIQUE(_xlfn._xlws.FILTER(VGSales[Genre],VGSales[Name]=A5456)))</f>
        <v>1</v>
      </c>
      <c r="D5456" s="8">
        <f>SUMIFS(VGSales[Global_Sales],VGSales[Name],A5456)</f>
        <v>0.19</v>
      </c>
    </row>
    <row r="5457" spans="1:4" s="8" customFormat="1" x14ac:dyDescent="0.25">
      <c r="A5457" s="8" t="str">
        <v>DanceMasters</v>
      </c>
      <c r="B5457" s="8" cm="1">
        <f t="array" ref="B5457">SUM(1*(VGSales[Name]=A5457))</f>
        <v>1</v>
      </c>
      <c r="C5457" s="8" cm="1">
        <f t="array" ref="C5457">ROWS(_xlfn.UNIQUE(_xlfn._xlws.FILTER(VGSales[Genre],VGSales[Name]=A5457)))</f>
        <v>1</v>
      </c>
      <c r="D5457" s="8">
        <f>SUMIFS(VGSales[Global_Sales],VGSales[Name],A5457)</f>
        <v>0.19</v>
      </c>
    </row>
    <row r="5458" spans="1:4" s="8" customFormat="1" x14ac:dyDescent="0.25">
      <c r="A5458" s="8" t="str">
        <v>Disney's Magical Mirror Starring Mickey Mouse</v>
      </c>
      <c r="B5458" s="8" cm="1">
        <f t="array" ref="B5458">SUM(1*(VGSales[Name]=A5458))</f>
        <v>1</v>
      </c>
      <c r="C5458" s="8" cm="1">
        <f t="array" ref="C5458">ROWS(_xlfn.UNIQUE(_xlfn._xlws.FILTER(VGSales[Genre],VGSales[Name]=A5458)))</f>
        <v>1</v>
      </c>
      <c r="D5458" s="8">
        <f>SUMIFS(VGSales[Global_Sales],VGSales[Name],A5458)</f>
        <v>0.19</v>
      </c>
    </row>
    <row r="5459" spans="1:4" s="8" customFormat="1" x14ac:dyDescent="0.25">
      <c r="A5459" s="8" t="str">
        <v>Jeep Thrills</v>
      </c>
      <c r="B5459" s="8" cm="1">
        <f t="array" ref="B5459">SUM(1*(VGSales[Name]=A5459))</f>
        <v>1</v>
      </c>
      <c r="C5459" s="8" cm="1">
        <f t="array" ref="C5459">ROWS(_xlfn.UNIQUE(_xlfn._xlws.FILTER(VGSales[Genre],VGSales[Name]=A5459)))</f>
        <v>1</v>
      </c>
      <c r="D5459" s="8">
        <f>SUMIFS(VGSales[Global_Sales],VGSales[Name],A5459)</f>
        <v>0.19</v>
      </c>
    </row>
    <row r="5460" spans="1:4" s="8" customFormat="1" x14ac:dyDescent="0.25">
      <c r="A5460" s="8" t="str">
        <v>FaceBreaker</v>
      </c>
      <c r="B5460" s="8" cm="1">
        <f t="array" ref="B5460">SUM(1*(VGSales[Name]=A5460))</f>
        <v>2</v>
      </c>
      <c r="C5460" s="8" cm="1">
        <f t="array" ref="C5460">ROWS(_xlfn.UNIQUE(_xlfn._xlws.FILTER(VGSales[Genre],VGSales[Name]=A5460)))</f>
        <v>1</v>
      </c>
      <c r="D5460" s="8">
        <f>SUMIFS(VGSales[Global_Sales],VGSales[Name],A5460)</f>
        <v>0.36</v>
      </c>
    </row>
    <row r="5461" spans="1:4" s="8" customFormat="1" x14ac:dyDescent="0.25">
      <c r="A5461" s="8" t="str">
        <v>Might &amp; Magic: Clash of Heroes</v>
      </c>
      <c r="B5461" s="8" cm="1">
        <f t="array" ref="B5461">SUM(1*(VGSales[Name]=A5461))</f>
        <v>1</v>
      </c>
      <c r="C5461" s="8" cm="1">
        <f t="array" ref="C5461">ROWS(_xlfn.UNIQUE(_xlfn._xlws.FILTER(VGSales[Genre],VGSales[Name]=A5461)))</f>
        <v>1</v>
      </c>
      <c r="D5461" s="8">
        <f>SUMIFS(VGSales[Global_Sales],VGSales[Name],A5461)</f>
        <v>0.19</v>
      </c>
    </row>
    <row r="5462" spans="1:4" s="8" customFormat="1" x14ac:dyDescent="0.25">
      <c r="A5462" s="8" t="str">
        <v>IHRA Professional Drag Racing 2005</v>
      </c>
      <c r="B5462" s="8" cm="1">
        <f t="array" ref="B5462">SUM(1*(VGSales[Name]=A5462))</f>
        <v>2</v>
      </c>
      <c r="C5462" s="8" cm="1">
        <f t="array" ref="C5462">ROWS(_xlfn.UNIQUE(_xlfn._xlws.FILTER(VGSales[Genre],VGSales[Name]=A5462)))</f>
        <v>1</v>
      </c>
      <c r="D5462" s="8">
        <f>SUMIFS(VGSales[Global_Sales],VGSales[Name],A5462)</f>
        <v>0.25</v>
      </c>
    </row>
    <row r="5463" spans="1:4" s="8" customFormat="1" x14ac:dyDescent="0.25">
      <c r="A5463" s="8" t="str">
        <v>Mace Griffin: Bounty Hunter</v>
      </c>
      <c r="B5463" s="8" cm="1">
        <f t="array" ref="B5463">SUM(1*(VGSales[Name]=A5463))</f>
        <v>2</v>
      </c>
      <c r="C5463" s="8" cm="1">
        <f t="array" ref="C5463">ROWS(_xlfn.UNIQUE(_xlfn._xlws.FILTER(VGSales[Genre],VGSales[Name]=A5463)))</f>
        <v>1</v>
      </c>
      <c r="D5463" s="8">
        <f>SUMIFS(VGSales[Global_Sales],VGSales[Name],A5463)</f>
        <v>0.3</v>
      </c>
    </row>
    <row r="5464" spans="1:4" s="8" customFormat="1" x14ac:dyDescent="0.25">
      <c r="A5464" s="8" t="str">
        <v>Story of Seasons: Good Friends of the Three Villages</v>
      </c>
      <c r="B5464" s="8" cm="1">
        <f t="array" ref="B5464">SUM(1*(VGSales[Name]=A5464))</f>
        <v>1</v>
      </c>
      <c r="C5464" s="8" cm="1">
        <f t="array" ref="C5464">ROWS(_xlfn.UNIQUE(_xlfn._xlws.FILTER(VGSales[Genre],VGSales[Name]=A5464)))</f>
        <v>1</v>
      </c>
      <c r="D5464" s="8">
        <f>SUMIFS(VGSales[Global_Sales],VGSales[Name],A5464)</f>
        <v>0.19</v>
      </c>
    </row>
    <row r="5465" spans="1:4" s="8" customFormat="1" x14ac:dyDescent="0.25">
      <c r="A5465" s="8" t="str">
        <v>Chaotic: Shadow Warriors</v>
      </c>
      <c r="B5465" s="8" cm="1">
        <f t="array" ref="B5465">SUM(1*(VGSales[Name]=A5465))</f>
        <v>4</v>
      </c>
      <c r="C5465" s="8" cm="1">
        <f t="array" ref="C5465">ROWS(_xlfn.UNIQUE(_xlfn._xlws.FILTER(VGSales[Genre],VGSales[Name]=A5465)))</f>
        <v>1</v>
      </c>
      <c r="D5465" s="8">
        <f>SUMIFS(VGSales[Global_Sales],VGSales[Name],A5465)</f>
        <v>0.68</v>
      </c>
    </row>
    <row r="5466" spans="1:4" s="8" customFormat="1" x14ac:dyDescent="0.25">
      <c r="A5466" s="8" t="str">
        <v>Trivial Pursuit unhinged</v>
      </c>
      <c r="B5466" s="8" cm="1">
        <f t="array" ref="B5466">SUM(1*(VGSales[Name]=A5466))</f>
        <v>2</v>
      </c>
      <c r="C5466" s="8" cm="1">
        <f t="array" ref="C5466">ROWS(_xlfn.UNIQUE(_xlfn._xlws.FILTER(VGSales[Genre],VGSales[Name]=A5466)))</f>
        <v>1</v>
      </c>
      <c r="D5466" s="8">
        <f>SUMIFS(VGSales[Global_Sales],VGSales[Name],A5466)</f>
        <v>0.28000000000000003</v>
      </c>
    </row>
    <row r="5467" spans="1:4" s="8" customFormat="1" x14ac:dyDescent="0.25">
      <c r="A5467" s="8" t="str">
        <v>Tales of the World: Narikiri Dungeon 2</v>
      </c>
      <c r="B5467" s="8" cm="1">
        <f t="array" ref="B5467">SUM(1*(VGSales[Name]=A5467))</f>
        <v>1</v>
      </c>
      <c r="C5467" s="8" cm="1">
        <f t="array" ref="C5467">ROWS(_xlfn.UNIQUE(_xlfn._xlws.FILTER(VGSales[Genre],VGSales[Name]=A5467)))</f>
        <v>1</v>
      </c>
      <c r="D5467" s="8">
        <f>SUMIFS(VGSales[Global_Sales],VGSales[Name],A5467)</f>
        <v>0.19</v>
      </c>
    </row>
    <row r="5468" spans="1:4" s="8" customFormat="1" x14ac:dyDescent="0.25">
      <c r="A5468" s="8" t="str">
        <v>Aliens versus Predator: Extinction</v>
      </c>
      <c r="B5468" s="8" cm="1">
        <f t="array" ref="B5468">SUM(1*(VGSales[Name]=A5468))</f>
        <v>2</v>
      </c>
      <c r="C5468" s="8" cm="1">
        <f t="array" ref="C5468">ROWS(_xlfn.UNIQUE(_xlfn._xlws.FILTER(VGSales[Genre],VGSales[Name]=A5468)))</f>
        <v>1</v>
      </c>
      <c r="D5468" s="8">
        <f>SUMIFS(VGSales[Global_Sales],VGSales[Name],A5468)</f>
        <v>0.27</v>
      </c>
    </row>
    <row r="5469" spans="1:4" s="8" customFormat="1" x14ac:dyDescent="0.25">
      <c r="A5469" s="8" t="str">
        <v>Silent Scope 2: Dark Silhouette</v>
      </c>
      <c r="B5469" s="8" cm="1">
        <f t="array" ref="B5469">SUM(1*(VGSales[Name]=A5469))</f>
        <v>1</v>
      </c>
      <c r="C5469" s="8" cm="1">
        <f t="array" ref="C5469">ROWS(_xlfn.UNIQUE(_xlfn._xlws.FILTER(VGSales[Genre],VGSales[Name]=A5469)))</f>
        <v>1</v>
      </c>
      <c r="D5469" s="8">
        <f>SUMIFS(VGSales[Global_Sales],VGSales[Name],A5469)</f>
        <v>0.19</v>
      </c>
    </row>
    <row r="5470" spans="1:4" s="8" customFormat="1" x14ac:dyDescent="0.25">
      <c r="A5470" s="8" t="str">
        <v>Jikkyou Powerful Pro Yakyuu '96 Kaimakuban</v>
      </c>
      <c r="B5470" s="8" cm="1">
        <f t="array" ref="B5470">SUM(1*(VGSales[Name]=A5470))</f>
        <v>1</v>
      </c>
      <c r="C5470" s="8" cm="1">
        <f t="array" ref="C5470">ROWS(_xlfn.UNIQUE(_xlfn._xlws.FILTER(VGSales[Genre],VGSales[Name]=A5470)))</f>
        <v>1</v>
      </c>
      <c r="D5470" s="8">
        <f>SUMIFS(VGSales[Global_Sales],VGSales[Name],A5470)</f>
        <v>0.19</v>
      </c>
    </row>
    <row r="5471" spans="1:4" s="8" customFormat="1" x14ac:dyDescent="0.25">
      <c r="A5471" s="8" t="str">
        <v>Tokimeki Memorial Girl's Side 3rd Story</v>
      </c>
      <c r="B5471" s="8" cm="1">
        <f t="array" ref="B5471">SUM(1*(VGSales[Name]=A5471))</f>
        <v>1</v>
      </c>
      <c r="C5471" s="8" cm="1">
        <f t="array" ref="C5471">ROWS(_xlfn.UNIQUE(_xlfn._xlws.FILTER(VGSales[Genre],VGSales[Name]=A5471)))</f>
        <v>1</v>
      </c>
      <c r="D5471" s="8">
        <f>SUMIFS(VGSales[Global_Sales],VGSales[Name],A5471)</f>
        <v>0.19</v>
      </c>
    </row>
    <row r="5472" spans="1:4" s="8" customFormat="1" x14ac:dyDescent="0.25">
      <c r="A5472" s="8" t="str">
        <v>NHL Hitz Pro</v>
      </c>
      <c r="B5472" s="8" cm="1">
        <f t="array" ref="B5472">SUM(1*(VGSales[Name]=A5472))</f>
        <v>3</v>
      </c>
      <c r="C5472" s="8" cm="1">
        <f t="array" ref="C5472">ROWS(_xlfn.UNIQUE(_xlfn._xlws.FILTER(VGSales[Genre],VGSales[Name]=A5472)))</f>
        <v>1</v>
      </c>
      <c r="D5472" s="8">
        <f>SUMIFS(VGSales[Global_Sales],VGSales[Name],A5472)</f>
        <v>0.3</v>
      </c>
    </row>
    <row r="5473" spans="1:4" s="8" customFormat="1" x14ac:dyDescent="0.25">
      <c r="A5473" s="8" t="str">
        <v>Allied General</v>
      </c>
      <c r="B5473" s="8" cm="1">
        <f t="array" ref="B5473">SUM(1*(VGSales[Name]=A5473))</f>
        <v>1</v>
      </c>
      <c r="C5473" s="8" cm="1">
        <f t="array" ref="C5473">ROWS(_xlfn.UNIQUE(_xlfn._xlws.FILTER(VGSales[Genre],VGSales[Name]=A5473)))</f>
        <v>1</v>
      </c>
      <c r="D5473" s="8">
        <f>SUMIFS(VGSales[Global_Sales],VGSales[Name],A5473)</f>
        <v>0.19</v>
      </c>
    </row>
    <row r="5474" spans="1:4" s="8" customFormat="1" x14ac:dyDescent="0.25">
      <c r="A5474" s="8" t="str">
        <v>Fire ProWrestling G</v>
      </c>
      <c r="B5474" s="8" cm="1">
        <f t="array" ref="B5474">SUM(1*(VGSales[Name]=A5474))</f>
        <v>1</v>
      </c>
      <c r="C5474" s="8" cm="1">
        <f t="array" ref="C5474">ROWS(_xlfn.UNIQUE(_xlfn._xlws.FILTER(VGSales[Genre],VGSales[Name]=A5474)))</f>
        <v>1</v>
      </c>
      <c r="D5474" s="8">
        <f>SUMIFS(VGSales[Global_Sales],VGSales[Name],A5474)</f>
        <v>0.19</v>
      </c>
    </row>
    <row r="5475" spans="1:4" s="8" customFormat="1" x14ac:dyDescent="0.25">
      <c r="A5475" s="8" t="str">
        <v>Kamen Rider: Battride War</v>
      </c>
      <c r="B5475" s="8" cm="1">
        <f t="array" ref="B5475">SUM(1*(VGSales[Name]=A5475))</f>
        <v>1</v>
      </c>
      <c r="C5475" s="8" cm="1">
        <f t="array" ref="C5475">ROWS(_xlfn.UNIQUE(_xlfn._xlws.FILTER(VGSales[Genre],VGSales[Name]=A5475)))</f>
        <v>1</v>
      </c>
      <c r="D5475" s="8">
        <f>SUMIFS(VGSales[Global_Sales],VGSales[Name],A5475)</f>
        <v>0.19</v>
      </c>
    </row>
    <row r="5476" spans="1:4" s="8" customFormat="1" x14ac:dyDescent="0.25">
      <c r="A5476" s="8" t="str">
        <v>Armored Core: For Answer</v>
      </c>
      <c r="B5476" s="8" cm="1">
        <f t="array" ref="B5476">SUM(1*(VGSales[Name]=A5476))</f>
        <v>2</v>
      </c>
      <c r="C5476" s="8" cm="1">
        <f t="array" ref="C5476">ROWS(_xlfn.UNIQUE(_xlfn._xlws.FILTER(VGSales[Genre],VGSales[Name]=A5476)))</f>
        <v>1</v>
      </c>
      <c r="D5476" s="8">
        <f>SUMIFS(VGSales[Global_Sales],VGSales[Name],A5476)</f>
        <v>0.33999999999999997</v>
      </c>
    </row>
    <row r="5477" spans="1:4" s="8" customFormat="1" x14ac:dyDescent="0.25">
      <c r="A5477" s="8" t="str">
        <v>Mahjong: Journey Quest for Tikal</v>
      </c>
      <c r="B5477" s="8" cm="1">
        <f t="array" ref="B5477">SUM(1*(VGSales[Name]=A5477))</f>
        <v>1</v>
      </c>
      <c r="C5477" s="8" cm="1">
        <f t="array" ref="C5477">ROWS(_xlfn.UNIQUE(_xlfn._xlws.FILTER(VGSales[Genre],VGSales[Name]=A5477)))</f>
        <v>1</v>
      </c>
      <c r="D5477" s="8">
        <f>SUMIFS(VGSales[Global_Sales],VGSales[Name],A5477)</f>
        <v>0.19</v>
      </c>
    </row>
    <row r="5478" spans="1:4" s="8" customFormat="1" x14ac:dyDescent="0.25">
      <c r="A5478" s="8" t="str">
        <v>uDraw Studio: Instant Artist</v>
      </c>
      <c r="B5478" s="8" cm="1">
        <f t="array" ref="B5478">SUM(1*(VGSales[Name]=A5478))</f>
        <v>2</v>
      </c>
      <c r="C5478" s="8" cm="1">
        <f t="array" ref="C5478">ROWS(_xlfn.UNIQUE(_xlfn._xlws.FILTER(VGSales[Genre],VGSales[Name]=A5478)))</f>
        <v>1</v>
      </c>
      <c r="D5478" s="8">
        <f>SUMIFS(VGSales[Global_Sales],VGSales[Name],A5478)</f>
        <v>0.21</v>
      </c>
    </row>
    <row r="5479" spans="1:4" s="8" customFormat="1" x14ac:dyDescent="0.25">
      <c r="A5479" s="8" t="str">
        <v>Naruto: Ninja Destiny</v>
      </c>
      <c r="B5479" s="8" cm="1">
        <f t="array" ref="B5479">SUM(1*(VGSales[Name]=A5479))</f>
        <v>1</v>
      </c>
      <c r="C5479" s="8" cm="1">
        <f t="array" ref="C5479">ROWS(_xlfn.UNIQUE(_xlfn._xlws.FILTER(VGSales[Genre],VGSales[Name]=A5479)))</f>
        <v>1</v>
      </c>
      <c r="D5479" s="8">
        <f>SUMIFS(VGSales[Global_Sales],VGSales[Name],A5479)</f>
        <v>0.19</v>
      </c>
    </row>
    <row r="5480" spans="1:4" s="8" customFormat="1" x14ac:dyDescent="0.25">
      <c r="A5480" s="8" t="str">
        <v>GunGriffon</v>
      </c>
      <c r="B5480" s="8" cm="1">
        <f t="array" ref="B5480">SUM(1*(VGSales[Name]=A5480))</f>
        <v>1</v>
      </c>
      <c r="C5480" s="8" cm="1">
        <f t="array" ref="C5480">ROWS(_xlfn.UNIQUE(_xlfn._xlws.FILTER(VGSales[Genre],VGSales[Name]=A5480)))</f>
        <v>1</v>
      </c>
      <c r="D5480" s="8">
        <f>SUMIFS(VGSales[Global_Sales],VGSales[Name],A5480)</f>
        <v>0.19</v>
      </c>
    </row>
    <row r="5481" spans="1:4" s="8" customFormat="1" x14ac:dyDescent="0.25">
      <c r="A5481" s="8" t="str">
        <v>SingStar Pop Vol.2</v>
      </c>
      <c r="B5481" s="8" cm="1">
        <f t="array" ref="B5481">SUM(1*(VGSales[Name]=A5481))</f>
        <v>1</v>
      </c>
      <c r="C5481" s="8" cm="1">
        <f t="array" ref="C5481">ROWS(_xlfn.UNIQUE(_xlfn._xlws.FILTER(VGSales[Genre],VGSales[Name]=A5481)))</f>
        <v>1</v>
      </c>
      <c r="D5481" s="8">
        <f>SUMIFS(VGSales[Global_Sales],VGSales[Name],A5481)</f>
        <v>0.19</v>
      </c>
    </row>
    <row r="5482" spans="1:4" s="8" customFormat="1" x14ac:dyDescent="0.25">
      <c r="A5482" s="8" t="str">
        <v>SNK Arcade Classics Vol. 1</v>
      </c>
      <c r="B5482" s="8" cm="1">
        <f t="array" ref="B5482">SUM(1*(VGSales[Name]=A5482))</f>
        <v>3</v>
      </c>
      <c r="C5482" s="8" cm="1">
        <f t="array" ref="C5482">ROWS(_xlfn.UNIQUE(_xlfn._xlws.FILTER(VGSales[Genre],VGSales[Name]=A5482)))</f>
        <v>1</v>
      </c>
      <c r="D5482" s="8">
        <f>SUMIFS(VGSales[Global_Sales],VGSales[Name],A5482)</f>
        <v>0.41</v>
      </c>
    </row>
    <row r="5483" spans="1:4" s="8" customFormat="1" x14ac:dyDescent="0.25">
      <c r="A5483" s="8" t="str">
        <v>Darkstalkers 3</v>
      </c>
      <c r="B5483" s="8" cm="1">
        <f t="array" ref="B5483">SUM(1*(VGSales[Name]=A5483))</f>
        <v>1</v>
      </c>
      <c r="C5483" s="8" cm="1">
        <f t="array" ref="C5483">ROWS(_xlfn.UNIQUE(_xlfn._xlws.FILTER(VGSales[Genre],VGSales[Name]=A5483)))</f>
        <v>1</v>
      </c>
      <c r="D5483" s="8">
        <f>SUMIFS(VGSales[Global_Sales],VGSales[Name],A5483)</f>
        <v>0.19</v>
      </c>
    </row>
    <row r="5484" spans="1:4" s="8" customFormat="1" x14ac:dyDescent="0.25">
      <c r="A5484" s="8" t="str">
        <v>SpongeBob's Surf &amp; Skate Roadtrip</v>
      </c>
      <c r="B5484" s="8" cm="1">
        <f t="array" ref="B5484">SUM(1*(VGSales[Name]=A5484))</f>
        <v>2</v>
      </c>
      <c r="C5484" s="8" cm="1">
        <f t="array" ref="C5484">ROWS(_xlfn.UNIQUE(_xlfn._xlws.FILTER(VGSales[Genre],VGSales[Name]=A5484)))</f>
        <v>1</v>
      </c>
      <c r="D5484" s="8">
        <f>SUMIFS(VGSales[Global_Sales],VGSales[Name],A5484)</f>
        <v>0.32</v>
      </c>
    </row>
    <row r="5485" spans="1:4" s="8" customFormat="1" x14ac:dyDescent="0.25">
      <c r="A5485" s="8" t="str">
        <v>Frequency</v>
      </c>
      <c r="B5485" s="8" cm="1">
        <f t="array" ref="B5485">SUM(1*(VGSales[Name]=A5485))</f>
        <v>1</v>
      </c>
      <c r="C5485" s="8" cm="1">
        <f t="array" ref="C5485">ROWS(_xlfn.UNIQUE(_xlfn._xlws.FILTER(VGSales[Genre],VGSales[Name]=A5485)))</f>
        <v>1</v>
      </c>
      <c r="D5485" s="8">
        <f>SUMIFS(VGSales[Global_Sales],VGSales[Name],A5485)</f>
        <v>0.19</v>
      </c>
    </row>
    <row r="5486" spans="1:4" s="8" customFormat="1" x14ac:dyDescent="0.25">
      <c r="A5486" s="8" t="str">
        <v>Death Jr.</v>
      </c>
      <c r="B5486" s="8" cm="1">
        <f t="array" ref="B5486">SUM(1*(VGSales[Name]=A5486))</f>
        <v>1</v>
      </c>
      <c r="C5486" s="8" cm="1">
        <f t="array" ref="C5486">ROWS(_xlfn.UNIQUE(_xlfn._xlws.FILTER(VGSales[Genre],VGSales[Name]=A5486)))</f>
        <v>1</v>
      </c>
      <c r="D5486" s="8">
        <f>SUMIFS(VGSales[Global_Sales],VGSales[Name],A5486)</f>
        <v>0.19</v>
      </c>
    </row>
    <row r="5487" spans="1:4" s="8" customFormat="1" x14ac:dyDescent="0.25">
      <c r="A5487" s="8" t="str">
        <v>Inazuma Eleven Strikers 2012 Xtreme</v>
      </c>
      <c r="B5487" s="8" cm="1">
        <f t="array" ref="B5487">SUM(1*(VGSales[Name]=A5487))</f>
        <v>1</v>
      </c>
      <c r="C5487" s="8" cm="1">
        <f t="array" ref="C5487">ROWS(_xlfn.UNIQUE(_xlfn._xlws.FILTER(VGSales[Genre],VGSales[Name]=A5487)))</f>
        <v>1</v>
      </c>
      <c r="D5487" s="8">
        <f>SUMIFS(VGSales[Global_Sales],VGSales[Name],A5487)</f>
        <v>0.19</v>
      </c>
    </row>
    <row r="5488" spans="1:4" s="8" customFormat="1" x14ac:dyDescent="0.25">
      <c r="A5488" s="8" t="str">
        <v>Kan Colle Kai</v>
      </c>
      <c r="B5488" s="8" cm="1">
        <f t="array" ref="B5488">SUM(1*(VGSales[Name]=A5488))</f>
        <v>1</v>
      </c>
      <c r="C5488" s="8" cm="1">
        <f t="array" ref="C5488">ROWS(_xlfn.UNIQUE(_xlfn._xlws.FILTER(VGSales[Genre],VGSales[Name]=A5488)))</f>
        <v>1</v>
      </c>
      <c r="D5488" s="8">
        <f>SUMIFS(VGSales[Global_Sales],VGSales[Name],A5488)</f>
        <v>0.19</v>
      </c>
    </row>
    <row r="5489" spans="1:4" s="8" customFormat="1" x14ac:dyDescent="0.25">
      <c r="A5489" s="8" t="str">
        <v>SpongeBob SquigglePants 3D</v>
      </c>
      <c r="B5489" s="8" cm="1">
        <f t="array" ref="B5489">SUM(1*(VGSales[Name]=A5489))</f>
        <v>1</v>
      </c>
      <c r="C5489" s="8" cm="1">
        <f t="array" ref="C5489">ROWS(_xlfn.UNIQUE(_xlfn._xlws.FILTER(VGSales[Genre],VGSales[Name]=A5489)))</f>
        <v>1</v>
      </c>
      <c r="D5489" s="8">
        <f>SUMIFS(VGSales[Global_Sales],VGSales[Name],A5489)</f>
        <v>0.19</v>
      </c>
    </row>
    <row r="5490" spans="1:4" s="8" customFormat="1" x14ac:dyDescent="0.25">
      <c r="A5490" s="8" t="str">
        <v>Jampack: Summer 2003 (RP-T)</v>
      </c>
      <c r="B5490" s="8" cm="1">
        <f t="array" ref="B5490">SUM(1*(VGSales[Name]=A5490))</f>
        <v>1</v>
      </c>
      <c r="C5490" s="8" cm="1">
        <f t="array" ref="C5490">ROWS(_xlfn.UNIQUE(_xlfn._xlws.FILTER(VGSales[Genre],VGSales[Name]=A5490)))</f>
        <v>1</v>
      </c>
      <c r="D5490" s="8">
        <f>SUMIFS(VGSales[Global_Sales],VGSales[Name],A5490)</f>
        <v>0.19</v>
      </c>
    </row>
    <row r="5491" spans="1:4" s="8" customFormat="1" x14ac:dyDescent="0.25">
      <c r="A5491" s="8" t="str">
        <v>Monster 4x4: Stunt Racer</v>
      </c>
      <c r="B5491" s="8" cm="1">
        <f t="array" ref="B5491">SUM(1*(VGSales[Name]=A5491))</f>
        <v>1</v>
      </c>
      <c r="C5491" s="8" cm="1">
        <f t="array" ref="C5491">ROWS(_xlfn.UNIQUE(_xlfn._xlws.FILTER(VGSales[Genre],VGSales[Name]=A5491)))</f>
        <v>1</v>
      </c>
      <c r="D5491" s="8">
        <f>SUMIFS(VGSales[Global_Sales],VGSales[Name],A5491)</f>
        <v>0.19</v>
      </c>
    </row>
    <row r="5492" spans="1:4" s="8" customFormat="1" x14ac:dyDescent="0.25">
      <c r="A5492" s="8" t="str">
        <v>Frogger's Adventures 2: The Lost Wand</v>
      </c>
      <c r="B5492" s="8" cm="1">
        <f t="array" ref="B5492">SUM(1*(VGSales[Name]=A5492))</f>
        <v>1</v>
      </c>
      <c r="C5492" s="8" cm="1">
        <f t="array" ref="C5492">ROWS(_xlfn.UNIQUE(_xlfn._xlws.FILTER(VGSales[Genre],VGSales[Name]=A5492)))</f>
        <v>1</v>
      </c>
      <c r="D5492" s="8">
        <f>SUMIFS(VGSales[Global_Sales],VGSales[Name],A5492)</f>
        <v>0.19</v>
      </c>
    </row>
    <row r="5493" spans="1:4" s="8" customFormat="1" x14ac:dyDescent="0.25">
      <c r="A5493" s="8" t="str">
        <v>Sudeki</v>
      </c>
      <c r="B5493" s="8" cm="1">
        <f t="array" ref="B5493">SUM(1*(VGSales[Name]=A5493))</f>
        <v>1</v>
      </c>
      <c r="C5493" s="8" cm="1">
        <f t="array" ref="C5493">ROWS(_xlfn.UNIQUE(_xlfn._xlws.FILTER(VGSales[Genre],VGSales[Name]=A5493)))</f>
        <v>1</v>
      </c>
      <c r="D5493" s="8">
        <f>SUMIFS(VGSales[Global_Sales],VGSales[Name],A5493)</f>
        <v>0.19</v>
      </c>
    </row>
    <row r="5494" spans="1:4" s="8" customFormat="1" x14ac:dyDescent="0.25">
      <c r="A5494" s="8" t="str">
        <v>Rango: The Video Game</v>
      </c>
      <c r="B5494" s="8" cm="1">
        <f t="array" ref="B5494">SUM(1*(VGSales[Name]=A5494))</f>
        <v>4</v>
      </c>
      <c r="C5494" s="8" cm="1">
        <f t="array" ref="C5494">ROWS(_xlfn.UNIQUE(_xlfn._xlws.FILTER(VGSales[Genre],VGSales[Name]=A5494)))</f>
        <v>1</v>
      </c>
      <c r="D5494" s="8">
        <f>SUMIFS(VGSales[Global_Sales],VGSales[Name],A5494)</f>
        <v>0.58000000000000007</v>
      </c>
    </row>
    <row r="5495" spans="1:4" s="8" customFormat="1" x14ac:dyDescent="0.25">
      <c r="A5495" s="8" t="str">
        <v>Boku no Natsuyasumi 4: Seitouchi Shounen Tanteidan, Boku to Himitsu no Chizu</v>
      </c>
      <c r="B5495" s="8" cm="1">
        <f t="array" ref="B5495">SUM(1*(VGSales[Name]=A5495))</f>
        <v>1</v>
      </c>
      <c r="C5495" s="8" cm="1">
        <f t="array" ref="C5495">ROWS(_xlfn.UNIQUE(_xlfn._xlws.FILTER(VGSales[Genre],VGSales[Name]=A5495)))</f>
        <v>1</v>
      </c>
      <c r="D5495" s="8">
        <f>SUMIFS(VGSales[Global_Sales],VGSales[Name],A5495)</f>
        <v>0.19</v>
      </c>
    </row>
    <row r="5496" spans="1:4" s="8" customFormat="1" x14ac:dyDescent="0.25">
      <c r="A5496" s="8" t="str">
        <v>Hyperdevotion Noire: Goddess Black Heart</v>
      </c>
      <c r="B5496" s="8" cm="1">
        <f t="array" ref="B5496">SUM(1*(VGSales[Name]=A5496))</f>
        <v>1</v>
      </c>
      <c r="C5496" s="8" cm="1">
        <f t="array" ref="C5496">ROWS(_xlfn.UNIQUE(_xlfn._xlws.FILTER(VGSales[Genre],VGSales[Name]=A5496)))</f>
        <v>1</v>
      </c>
      <c r="D5496" s="8">
        <f>SUMIFS(VGSales[Global_Sales],VGSales[Name],A5496)</f>
        <v>0.19</v>
      </c>
    </row>
    <row r="5497" spans="1:4" s="8" customFormat="1" x14ac:dyDescent="0.25">
      <c r="A5497" s="8" t="str">
        <v>Hexen</v>
      </c>
      <c r="B5497" s="8" cm="1">
        <f t="array" ref="B5497">SUM(1*(VGSales[Name]=A5497))</f>
        <v>1</v>
      </c>
      <c r="C5497" s="8" cm="1">
        <f t="array" ref="C5497">ROWS(_xlfn.UNIQUE(_xlfn._xlws.FILTER(VGSales[Genre],VGSales[Name]=A5497)))</f>
        <v>1</v>
      </c>
      <c r="D5497" s="8">
        <f>SUMIFS(VGSales[Global_Sales],VGSales[Name],A5497)</f>
        <v>0.19</v>
      </c>
    </row>
    <row r="5498" spans="1:4" s="8" customFormat="1" x14ac:dyDescent="0.25">
      <c r="A5498" s="8" t="str">
        <v>Mace: The Dark Age</v>
      </c>
      <c r="B5498" s="8" cm="1">
        <f t="array" ref="B5498">SUM(1*(VGSales[Name]=A5498))</f>
        <v>1</v>
      </c>
      <c r="C5498" s="8" cm="1">
        <f t="array" ref="C5498">ROWS(_xlfn.UNIQUE(_xlfn._xlws.FILTER(VGSales[Genre],VGSales[Name]=A5498)))</f>
        <v>1</v>
      </c>
      <c r="D5498" s="8">
        <f>SUMIFS(VGSales[Global_Sales],VGSales[Name],A5498)</f>
        <v>0.19</v>
      </c>
    </row>
    <row r="5499" spans="1:4" s="8" customFormat="1" x14ac:dyDescent="0.25">
      <c r="A5499" s="8" t="str">
        <v>AeroFighters Assault</v>
      </c>
      <c r="B5499" s="8" cm="1">
        <f t="array" ref="B5499">SUM(1*(VGSales[Name]=A5499))</f>
        <v>1</v>
      </c>
      <c r="C5499" s="8" cm="1">
        <f t="array" ref="C5499">ROWS(_xlfn.UNIQUE(_xlfn._xlws.FILTER(VGSales[Genre],VGSales[Name]=A5499)))</f>
        <v>1</v>
      </c>
      <c r="D5499" s="8">
        <f>SUMIFS(VGSales[Global_Sales],VGSales[Name],A5499)</f>
        <v>0.19</v>
      </c>
    </row>
    <row r="5500" spans="1:4" s="8" customFormat="1" x14ac:dyDescent="0.25">
      <c r="A5500" s="8" t="str">
        <v>Puyo Puyo Sun 64</v>
      </c>
      <c r="B5500" s="8" cm="1">
        <f t="array" ref="B5500">SUM(1*(VGSales[Name]=A5500))</f>
        <v>1</v>
      </c>
      <c r="C5500" s="8" cm="1">
        <f t="array" ref="C5500">ROWS(_xlfn.UNIQUE(_xlfn._xlws.FILTER(VGSales[Genre],VGSales[Name]=A5500)))</f>
        <v>1</v>
      </c>
      <c r="D5500" s="8">
        <f>SUMIFS(VGSales[Global_Sales],VGSales[Name],A5500)</f>
        <v>0.19</v>
      </c>
    </row>
    <row r="5501" spans="1:4" s="8" customFormat="1" x14ac:dyDescent="0.25">
      <c r="A5501" s="8" t="str">
        <v>Chou-Kuukan Night Pro Yakyuu King (weekly JP sales)</v>
      </c>
      <c r="B5501" s="8" cm="1">
        <f t="array" ref="B5501">SUM(1*(VGSales[Name]=A5501))</f>
        <v>1</v>
      </c>
      <c r="C5501" s="8" cm="1">
        <f t="array" ref="C5501">ROWS(_xlfn.UNIQUE(_xlfn._xlws.FILTER(VGSales[Genre],VGSales[Name]=A5501)))</f>
        <v>1</v>
      </c>
      <c r="D5501" s="8">
        <f>SUMIFS(VGSales[Global_Sales],VGSales[Name],A5501)</f>
        <v>0.19</v>
      </c>
    </row>
    <row r="5502" spans="1:4" s="8" customFormat="1" x14ac:dyDescent="0.25">
      <c r="A5502" s="8" t="str">
        <v>Quake</v>
      </c>
      <c r="B5502" s="8" cm="1">
        <f t="array" ref="B5502">SUM(1*(VGSales[Name]=A5502))</f>
        <v>1</v>
      </c>
      <c r="C5502" s="8" cm="1">
        <f t="array" ref="C5502">ROWS(_xlfn.UNIQUE(_xlfn._xlws.FILTER(VGSales[Genre],VGSales[Name]=A5502)))</f>
        <v>1</v>
      </c>
      <c r="D5502" s="8">
        <f>SUMIFS(VGSales[Global_Sales],VGSales[Name],A5502)</f>
        <v>0.19</v>
      </c>
    </row>
    <row r="5503" spans="1:4" s="8" customFormat="1" x14ac:dyDescent="0.25">
      <c r="A5503" s="8" t="str">
        <v>Disney Magic World 2</v>
      </c>
      <c r="B5503" s="8" cm="1">
        <f t="array" ref="B5503">SUM(1*(VGSales[Name]=A5503))</f>
        <v>1</v>
      </c>
      <c r="C5503" s="8" cm="1">
        <f t="array" ref="C5503">ROWS(_xlfn.UNIQUE(_xlfn._xlws.FILTER(VGSales[Genre],VGSales[Name]=A5503)))</f>
        <v>1</v>
      </c>
      <c r="D5503" s="8">
        <f>SUMIFS(VGSales[Global_Sales],VGSales[Name],A5503)</f>
        <v>0.19</v>
      </c>
    </row>
    <row r="5504" spans="1:4" s="8" customFormat="1" x14ac:dyDescent="0.25">
      <c r="A5504" s="8" t="str">
        <v>Squeeballs Party</v>
      </c>
      <c r="B5504" s="8" cm="1">
        <f t="array" ref="B5504">SUM(1*(VGSales[Name]=A5504))</f>
        <v>2</v>
      </c>
      <c r="C5504" s="8" cm="1">
        <f t="array" ref="C5504">ROWS(_xlfn.UNIQUE(_xlfn._xlws.FILTER(VGSales[Genre],VGSales[Name]=A5504)))</f>
        <v>1</v>
      </c>
      <c r="D5504" s="8">
        <f>SUMIFS(VGSales[Global_Sales],VGSales[Name],A5504)</f>
        <v>0.36</v>
      </c>
    </row>
    <row r="5505" spans="1:4" s="8" customFormat="1" x14ac:dyDescent="0.25">
      <c r="A5505" s="8" t="str">
        <v>Tottadoo! Yoiko no Mujintou Seikatsu</v>
      </c>
      <c r="B5505" s="8" cm="1">
        <f t="array" ref="B5505">SUM(1*(VGSales[Name]=A5505))</f>
        <v>1</v>
      </c>
      <c r="C5505" s="8" cm="1">
        <f t="array" ref="C5505">ROWS(_xlfn.UNIQUE(_xlfn._xlws.FILTER(VGSales[Genre],VGSales[Name]=A5505)))</f>
        <v>1</v>
      </c>
      <c r="D5505" s="8">
        <f>SUMIFS(VGSales[Global_Sales],VGSales[Name],A5505)</f>
        <v>0.19</v>
      </c>
    </row>
    <row r="5506" spans="1:4" s="8" customFormat="1" x14ac:dyDescent="0.25">
      <c r="A5506" s="8" t="str">
        <v>Family Game Night 4: The Game Show</v>
      </c>
      <c r="B5506" s="8" cm="1">
        <f t="array" ref="B5506">SUM(1*(VGSales[Name]=A5506))</f>
        <v>3</v>
      </c>
      <c r="C5506" s="8" cm="1">
        <f t="array" ref="C5506">ROWS(_xlfn.UNIQUE(_xlfn._xlws.FILTER(VGSales[Genre],VGSales[Name]=A5506)))</f>
        <v>1</v>
      </c>
      <c r="D5506" s="8">
        <f>SUMIFS(VGSales[Global_Sales],VGSales[Name],A5506)</f>
        <v>0.38</v>
      </c>
    </row>
    <row r="5507" spans="1:4" s="8" customFormat="1" x14ac:dyDescent="0.25">
      <c r="A5507" s="8" t="str">
        <v>Fighter Within</v>
      </c>
      <c r="B5507" s="8" cm="1">
        <f t="array" ref="B5507">SUM(1*(VGSales[Name]=A5507))</f>
        <v>1</v>
      </c>
      <c r="C5507" s="8" cm="1">
        <f t="array" ref="C5507">ROWS(_xlfn.UNIQUE(_xlfn._xlws.FILTER(VGSales[Genre],VGSales[Name]=A5507)))</f>
        <v>1</v>
      </c>
      <c r="D5507" s="8">
        <f>SUMIFS(VGSales[Global_Sales],VGSales[Name],A5507)</f>
        <v>0.19</v>
      </c>
    </row>
    <row r="5508" spans="1:4" s="8" customFormat="1" x14ac:dyDescent="0.25">
      <c r="A5508" s="8" t="str">
        <v>Kenka Banchou 4: Ichinen Sensou</v>
      </c>
      <c r="B5508" s="8" cm="1">
        <f t="array" ref="B5508">SUM(1*(VGSales[Name]=A5508))</f>
        <v>1</v>
      </c>
      <c r="C5508" s="8" cm="1">
        <f t="array" ref="C5508">ROWS(_xlfn.UNIQUE(_xlfn._xlws.FILTER(VGSales[Genre],VGSales[Name]=A5508)))</f>
        <v>1</v>
      </c>
      <c r="D5508" s="8">
        <f>SUMIFS(VGSales[Global_Sales],VGSales[Name],A5508)</f>
        <v>0.19</v>
      </c>
    </row>
    <row r="5509" spans="1:4" s="8" customFormat="1" x14ac:dyDescent="0.25">
      <c r="A5509" s="8" t="str">
        <v>Warhammer: Shadow of the Horned Rat</v>
      </c>
      <c r="B5509" s="8" cm="1">
        <f t="array" ref="B5509">SUM(1*(VGSales[Name]=A5509))</f>
        <v>1</v>
      </c>
      <c r="C5509" s="8" cm="1">
        <f t="array" ref="C5509">ROWS(_xlfn.UNIQUE(_xlfn._xlws.FILTER(VGSales[Genre],VGSales[Name]=A5509)))</f>
        <v>1</v>
      </c>
      <c r="D5509" s="8">
        <f>SUMIFS(VGSales[Global_Sales],VGSales[Name],A5509)</f>
        <v>0.19</v>
      </c>
    </row>
    <row r="5510" spans="1:4" s="8" customFormat="1" x14ac:dyDescent="0.25">
      <c r="A5510" s="8" t="str">
        <v>Warriors: Legends of Troy</v>
      </c>
      <c r="B5510" s="8" cm="1">
        <f t="array" ref="B5510">SUM(1*(VGSales[Name]=A5510))</f>
        <v>2</v>
      </c>
      <c r="C5510" s="8" cm="1">
        <f t="array" ref="C5510">ROWS(_xlfn.UNIQUE(_xlfn._xlws.FILTER(VGSales[Genre],VGSales[Name]=A5510)))</f>
        <v>1</v>
      </c>
      <c r="D5510" s="8">
        <f>SUMIFS(VGSales[Global_Sales],VGSales[Name],A5510)</f>
        <v>0.25</v>
      </c>
    </row>
    <row r="5511" spans="1:4" s="8" customFormat="1" x14ac:dyDescent="0.25">
      <c r="A5511" s="8" t="str">
        <v>ESPN International Track &amp; Field</v>
      </c>
      <c r="B5511" s="8" cm="1">
        <f t="array" ref="B5511">SUM(1*(VGSales[Name]=A5511))</f>
        <v>1</v>
      </c>
      <c r="C5511" s="8" cm="1">
        <f t="array" ref="C5511">ROWS(_xlfn.UNIQUE(_xlfn._xlws.FILTER(VGSales[Genre],VGSales[Name]=A5511)))</f>
        <v>1</v>
      </c>
      <c r="D5511" s="8">
        <f>SUMIFS(VGSales[Global_Sales],VGSales[Name],A5511)</f>
        <v>0.19</v>
      </c>
    </row>
    <row r="5512" spans="1:4" s="8" customFormat="1" x14ac:dyDescent="0.25">
      <c r="A5512" s="8" t="str">
        <v>Lunar Legend</v>
      </c>
      <c r="B5512" s="8" cm="1">
        <f t="array" ref="B5512">SUM(1*(VGSales[Name]=A5512))</f>
        <v>1</v>
      </c>
      <c r="C5512" s="8" cm="1">
        <f t="array" ref="C5512">ROWS(_xlfn.UNIQUE(_xlfn._xlws.FILTER(VGSales[Genre],VGSales[Name]=A5512)))</f>
        <v>1</v>
      </c>
      <c r="D5512" s="8">
        <f>SUMIFS(VGSales[Global_Sales],VGSales[Name],A5512)</f>
        <v>0.19</v>
      </c>
    </row>
    <row r="5513" spans="1:4" s="8" customFormat="1" x14ac:dyDescent="0.25">
      <c r="A5513" s="8" t="str">
        <v>Conflict: Global Terror</v>
      </c>
      <c r="B5513" s="8" cm="1">
        <f t="array" ref="B5513">SUM(1*(VGSales[Name]=A5513))</f>
        <v>2</v>
      </c>
      <c r="C5513" s="8" cm="1">
        <f t="array" ref="C5513">ROWS(_xlfn.UNIQUE(_xlfn._xlws.FILTER(VGSales[Genre],VGSales[Name]=A5513)))</f>
        <v>1</v>
      </c>
      <c r="D5513" s="8">
        <f>SUMIFS(VGSales[Global_Sales],VGSales[Name],A5513)</f>
        <v>0.29000000000000004</v>
      </c>
    </row>
    <row r="5514" spans="1:4" s="8" customFormat="1" x14ac:dyDescent="0.25">
      <c r="A5514" s="8" t="str">
        <v>Valhalla Knights 3</v>
      </c>
      <c r="B5514" s="8" cm="1">
        <f t="array" ref="B5514">SUM(1*(VGSales[Name]=A5514))</f>
        <v>1</v>
      </c>
      <c r="C5514" s="8" cm="1">
        <f t="array" ref="C5514">ROWS(_xlfn.UNIQUE(_xlfn._xlws.FILTER(VGSales[Genre],VGSales[Name]=A5514)))</f>
        <v>1</v>
      </c>
      <c r="D5514" s="8">
        <f>SUMIFS(VGSales[Global_Sales],VGSales[Name],A5514)</f>
        <v>0.19</v>
      </c>
    </row>
    <row r="5515" spans="1:4" s="8" customFormat="1" x14ac:dyDescent="0.25">
      <c r="A5515" s="8" t="str">
        <v>Tamagotchi Party On!</v>
      </c>
      <c r="B5515" s="8" cm="1">
        <f t="array" ref="B5515">SUM(1*(VGSales[Name]=A5515))</f>
        <v>1</v>
      </c>
      <c r="C5515" s="8" cm="1">
        <f t="array" ref="C5515">ROWS(_xlfn.UNIQUE(_xlfn._xlws.FILTER(VGSales[Genre],VGSales[Name]=A5515)))</f>
        <v>1</v>
      </c>
      <c r="D5515" s="8">
        <f>SUMIFS(VGSales[Global_Sales],VGSales[Name],A5515)</f>
        <v>0.19</v>
      </c>
    </row>
    <row r="5516" spans="1:4" s="8" customFormat="1" x14ac:dyDescent="0.25">
      <c r="A5516" s="8" t="str">
        <v>Hisshou Pachinko*Pachi-Slot Kouryaku Series Vol. 5: CR Shinseiki Evangelion * Pachi-Slot Shinseiki Evangelion</v>
      </c>
      <c r="B5516" s="8" cm="1">
        <f t="array" ref="B5516">SUM(1*(VGSales[Name]=A5516))</f>
        <v>1</v>
      </c>
      <c r="C5516" s="8" cm="1">
        <f t="array" ref="C5516">ROWS(_xlfn.UNIQUE(_xlfn._xlws.FILTER(VGSales[Genre],VGSales[Name]=A5516)))</f>
        <v>1</v>
      </c>
      <c r="D5516" s="8">
        <f>SUMIFS(VGSales[Global_Sales],VGSales[Name],A5516)</f>
        <v>0.19</v>
      </c>
    </row>
    <row r="5517" spans="1:4" s="8" customFormat="1" x14ac:dyDescent="0.25">
      <c r="A5517" s="8" t="str">
        <v>Shaun White Skateboarding</v>
      </c>
      <c r="B5517" s="8" cm="1">
        <f t="array" ref="B5517">SUM(1*(VGSales[Name]=A5517))</f>
        <v>4</v>
      </c>
      <c r="C5517" s="8" cm="1">
        <f t="array" ref="C5517">ROWS(_xlfn.UNIQUE(_xlfn._xlws.FILTER(VGSales[Genre],VGSales[Name]=A5517)))</f>
        <v>1</v>
      </c>
      <c r="D5517" s="8">
        <f>SUMIFS(VGSales[Global_Sales],VGSales[Name],A5517)</f>
        <v>0.57000000000000006</v>
      </c>
    </row>
    <row r="5518" spans="1:4" s="8" customFormat="1" x14ac:dyDescent="0.25">
      <c r="A5518" s="8" t="str">
        <v>The Heavy Rain and Beyond: Two Souls Collection</v>
      </c>
      <c r="B5518" s="8" cm="1">
        <f t="array" ref="B5518">SUM(1*(VGSales[Name]=A5518))</f>
        <v>1</v>
      </c>
      <c r="C5518" s="8" cm="1">
        <f t="array" ref="C5518">ROWS(_xlfn.UNIQUE(_xlfn._xlws.FILTER(VGSales[Genre],VGSales[Name]=A5518)))</f>
        <v>1</v>
      </c>
      <c r="D5518" s="8">
        <f>SUMIFS(VGSales[Global_Sales],VGSales[Name],A5518)</f>
        <v>0.19</v>
      </c>
    </row>
    <row r="5519" spans="1:4" s="8" customFormat="1" x14ac:dyDescent="0.25">
      <c r="A5519" s="8" t="str">
        <v>Gungrave</v>
      </c>
      <c r="B5519" s="8" cm="1">
        <f t="array" ref="B5519">SUM(1*(VGSales[Name]=A5519))</f>
        <v>1</v>
      </c>
      <c r="C5519" s="8" cm="1">
        <f t="array" ref="C5519">ROWS(_xlfn.UNIQUE(_xlfn._xlws.FILTER(VGSales[Genre],VGSales[Name]=A5519)))</f>
        <v>1</v>
      </c>
      <c r="D5519" s="8">
        <f>SUMIFS(VGSales[Global_Sales],VGSales[Name],A5519)</f>
        <v>0.19</v>
      </c>
    </row>
    <row r="5520" spans="1:4" s="8" customFormat="1" x14ac:dyDescent="0.25">
      <c r="A5520" s="8" t="str">
        <v>Phantasy Star Universe</v>
      </c>
      <c r="B5520" s="8" cm="1">
        <f t="array" ref="B5520">SUM(1*(VGSales[Name]=A5520))</f>
        <v>2</v>
      </c>
      <c r="C5520" s="8" cm="1">
        <f t="array" ref="C5520">ROWS(_xlfn.UNIQUE(_xlfn._xlws.FILTER(VGSales[Genre],VGSales[Name]=A5520)))</f>
        <v>1</v>
      </c>
      <c r="D5520" s="8">
        <f>SUMIFS(VGSales[Global_Sales],VGSales[Name],A5520)</f>
        <v>0.31</v>
      </c>
    </row>
    <row r="5521" spans="1:4" s="8" customFormat="1" x14ac:dyDescent="0.25">
      <c r="A5521" s="8" t="str">
        <v>Transworld Surf</v>
      </c>
      <c r="B5521" s="8" cm="1">
        <f t="array" ref="B5521">SUM(1*(VGSales[Name]=A5521))</f>
        <v>2</v>
      </c>
      <c r="C5521" s="8" cm="1">
        <f t="array" ref="C5521">ROWS(_xlfn.UNIQUE(_xlfn._xlws.FILTER(VGSales[Genre],VGSales[Name]=A5521)))</f>
        <v>1</v>
      </c>
      <c r="D5521" s="8">
        <f>SUMIFS(VGSales[Global_Sales],VGSales[Name],A5521)</f>
        <v>0.32</v>
      </c>
    </row>
    <row r="5522" spans="1:4" s="8" customFormat="1" x14ac:dyDescent="0.25">
      <c r="A5522" s="8" t="str">
        <v>God Eater Resurrection</v>
      </c>
      <c r="B5522" s="8" cm="1">
        <f t="array" ref="B5522">SUM(1*(VGSales[Name]=A5522))</f>
        <v>2</v>
      </c>
      <c r="C5522" s="8" cm="1">
        <f t="array" ref="C5522">ROWS(_xlfn.UNIQUE(_xlfn._xlws.FILTER(VGSales[Genre],VGSales[Name]=A5522)))</f>
        <v>1</v>
      </c>
      <c r="D5522" s="8">
        <f>SUMIFS(VGSales[Global_Sales],VGSales[Name],A5522)</f>
        <v>0.27</v>
      </c>
    </row>
    <row r="5523" spans="1:4" s="8" customFormat="1" x14ac:dyDescent="0.25">
      <c r="A5523" s="8" t="str">
        <v>Tenchu: Fatal Shadows</v>
      </c>
      <c r="B5523" s="8" cm="1">
        <f t="array" ref="B5523">SUM(1*(VGSales[Name]=A5523))</f>
        <v>1</v>
      </c>
      <c r="C5523" s="8" cm="1">
        <f t="array" ref="C5523">ROWS(_xlfn.UNIQUE(_xlfn._xlws.FILTER(VGSales[Genre],VGSales[Name]=A5523)))</f>
        <v>1</v>
      </c>
      <c r="D5523" s="8">
        <f>SUMIFS(VGSales[Global_Sales],VGSales[Name],A5523)</f>
        <v>0.19</v>
      </c>
    </row>
    <row r="5524" spans="1:4" s="8" customFormat="1" x14ac:dyDescent="0.25">
      <c r="A5524" s="8" t="str">
        <v>Active Health with Carol Vorderman</v>
      </c>
      <c r="B5524" s="8" cm="1">
        <f t="array" ref="B5524">SUM(1*(VGSales[Name]=A5524))</f>
        <v>1</v>
      </c>
      <c r="C5524" s="8" cm="1">
        <f t="array" ref="C5524">ROWS(_xlfn.UNIQUE(_xlfn._xlws.FILTER(VGSales[Genre],VGSales[Name]=A5524)))</f>
        <v>1</v>
      </c>
      <c r="D5524" s="8">
        <f>SUMIFS(VGSales[Global_Sales],VGSales[Name],A5524)</f>
        <v>0.19</v>
      </c>
    </row>
    <row r="5525" spans="1:4" s="8" customFormat="1" x14ac:dyDescent="0.25">
      <c r="A5525" s="8" t="str">
        <v>Escape The Museum</v>
      </c>
      <c r="B5525" s="8" cm="1">
        <f t="array" ref="B5525">SUM(1*(VGSales[Name]=A5525))</f>
        <v>2</v>
      </c>
      <c r="C5525" s="8" cm="1">
        <f t="array" ref="C5525">ROWS(_xlfn.UNIQUE(_xlfn._xlws.FILTER(VGSales[Genre],VGSales[Name]=A5525)))</f>
        <v>1</v>
      </c>
      <c r="D5525" s="8">
        <f>SUMIFS(VGSales[Global_Sales],VGSales[Name],A5525)</f>
        <v>0.31</v>
      </c>
    </row>
    <row r="5526" spans="1:4" s="8" customFormat="1" x14ac:dyDescent="0.25">
      <c r="A5526" s="8" t="str">
        <v>International Soccer</v>
      </c>
      <c r="B5526" s="8" cm="1">
        <f t="array" ref="B5526">SUM(1*(VGSales[Name]=A5526))</f>
        <v>1</v>
      </c>
      <c r="C5526" s="8" cm="1">
        <f t="array" ref="C5526">ROWS(_xlfn.UNIQUE(_xlfn._xlws.FILTER(VGSales[Genre],VGSales[Name]=A5526)))</f>
        <v>1</v>
      </c>
      <c r="D5526" s="8">
        <f>SUMIFS(VGSales[Global_Sales],VGSales[Name],A5526)</f>
        <v>0.19</v>
      </c>
    </row>
    <row r="5527" spans="1:4" s="8" customFormat="1" x14ac:dyDescent="0.25">
      <c r="A5527" s="8" t="str">
        <v>Sing4: The Hits Edition</v>
      </c>
      <c r="B5527" s="8" cm="1">
        <f t="array" ref="B5527">SUM(1*(VGSales[Name]=A5527))</f>
        <v>1</v>
      </c>
      <c r="C5527" s="8" cm="1">
        <f t="array" ref="C5527">ROWS(_xlfn.UNIQUE(_xlfn._xlws.FILTER(VGSales[Genre],VGSales[Name]=A5527)))</f>
        <v>1</v>
      </c>
      <c r="D5527" s="8">
        <f>SUMIFS(VGSales[Global_Sales],VGSales[Name],A5527)</f>
        <v>0.19</v>
      </c>
    </row>
    <row r="5528" spans="1:4" s="8" customFormat="1" x14ac:dyDescent="0.25">
      <c r="A5528" s="8" t="str">
        <v>Jewel Master: Cradle of Athena</v>
      </c>
      <c r="B5528" s="8" cm="1">
        <f t="array" ref="B5528">SUM(1*(VGSales[Name]=A5528))</f>
        <v>1</v>
      </c>
      <c r="C5528" s="8" cm="1">
        <f t="array" ref="C5528">ROWS(_xlfn.UNIQUE(_xlfn._xlws.FILTER(VGSales[Genre],VGSales[Name]=A5528)))</f>
        <v>1</v>
      </c>
      <c r="D5528" s="8">
        <f>SUMIFS(VGSales[Global_Sales],VGSales[Name],A5528)</f>
        <v>0.19</v>
      </c>
    </row>
    <row r="5529" spans="1:4" s="8" customFormat="1" x14ac:dyDescent="0.25">
      <c r="A5529" s="8" t="str">
        <v>Princess Maker: Yumemiru Yosei</v>
      </c>
      <c r="B5529" s="8" cm="1">
        <f t="array" ref="B5529">SUM(1*(VGSales[Name]=A5529))</f>
        <v>1</v>
      </c>
      <c r="C5529" s="8" cm="1">
        <f t="array" ref="C5529">ROWS(_xlfn.UNIQUE(_xlfn._xlws.FILTER(VGSales[Genre],VGSales[Name]=A5529)))</f>
        <v>1</v>
      </c>
      <c r="D5529" s="8">
        <f>SUMIFS(VGSales[Global_Sales],VGSales[Name],A5529)</f>
        <v>0.19</v>
      </c>
    </row>
    <row r="5530" spans="1:4" s="8" customFormat="1" x14ac:dyDescent="0.25">
      <c r="A5530" s="8" t="str">
        <v>Pet Zombies</v>
      </c>
      <c r="B5530" s="8" cm="1">
        <f t="array" ref="B5530">SUM(1*(VGSales[Name]=A5530))</f>
        <v>1</v>
      </c>
      <c r="C5530" s="8" cm="1">
        <f t="array" ref="C5530">ROWS(_xlfn.UNIQUE(_xlfn._xlws.FILTER(VGSales[Genre],VGSales[Name]=A5530)))</f>
        <v>1</v>
      </c>
      <c r="D5530" s="8">
        <f>SUMIFS(VGSales[Global_Sales],VGSales[Name],A5530)</f>
        <v>0.19</v>
      </c>
    </row>
    <row r="5531" spans="1:4" s="8" customFormat="1" x14ac:dyDescent="0.25">
      <c r="A5531" s="8" t="str">
        <v>Big Air</v>
      </c>
      <c r="B5531" s="8" cm="1">
        <f t="array" ref="B5531">SUM(1*(VGSales[Name]=A5531))</f>
        <v>1</v>
      </c>
      <c r="C5531" s="8" cm="1">
        <f t="array" ref="C5531">ROWS(_xlfn.UNIQUE(_xlfn._xlws.FILTER(VGSales[Genre],VGSales[Name]=A5531)))</f>
        <v>1</v>
      </c>
      <c r="D5531" s="8">
        <f>SUMIFS(VGSales[Global_Sales],VGSales[Name],A5531)</f>
        <v>0.19</v>
      </c>
    </row>
    <row r="5532" spans="1:4" s="8" customFormat="1" x14ac:dyDescent="0.25">
      <c r="A5532" s="8" t="str">
        <v>Shining Force II</v>
      </c>
      <c r="B5532" s="8" cm="1">
        <f t="array" ref="B5532">SUM(1*(VGSales[Name]=A5532))</f>
        <v>1</v>
      </c>
      <c r="C5532" s="8" cm="1">
        <f t="array" ref="C5532">ROWS(_xlfn.UNIQUE(_xlfn._xlws.FILTER(VGSales[Genre],VGSales[Name]=A5532)))</f>
        <v>1</v>
      </c>
      <c r="D5532" s="8">
        <f>SUMIFS(VGSales[Global_Sales],VGSales[Name],A5532)</f>
        <v>0.19</v>
      </c>
    </row>
    <row r="5533" spans="1:4" s="8" customFormat="1" x14ac:dyDescent="0.25">
      <c r="A5533" s="8" t="str">
        <v>Gallop Racer</v>
      </c>
      <c r="B5533" s="8" cm="1">
        <f t="array" ref="B5533">SUM(1*(VGSales[Name]=A5533))</f>
        <v>1</v>
      </c>
      <c r="C5533" s="8" cm="1">
        <f t="array" ref="C5533">ROWS(_xlfn.UNIQUE(_xlfn._xlws.FILTER(VGSales[Genre],VGSales[Name]=A5533)))</f>
        <v>1</v>
      </c>
      <c r="D5533" s="8">
        <f>SUMIFS(VGSales[Global_Sales],VGSales[Name],A5533)</f>
        <v>0.19</v>
      </c>
    </row>
    <row r="5534" spans="1:4" s="8" customFormat="1" x14ac:dyDescent="0.25">
      <c r="A5534" s="8" t="str">
        <v>Sudoku Gridmaster (JP sales)</v>
      </c>
      <c r="B5534" s="8" cm="1">
        <f t="array" ref="B5534">SUM(1*(VGSales[Name]=A5534))</f>
        <v>1</v>
      </c>
      <c r="C5534" s="8" cm="1">
        <f t="array" ref="C5534">ROWS(_xlfn.UNIQUE(_xlfn._xlws.FILTER(VGSales[Genre],VGSales[Name]=A5534)))</f>
        <v>1</v>
      </c>
      <c r="D5534" s="8">
        <f>SUMIFS(VGSales[Global_Sales],VGSales[Name],A5534)</f>
        <v>0.19</v>
      </c>
    </row>
    <row r="5535" spans="1:4" s="8" customFormat="1" x14ac:dyDescent="0.25">
      <c r="A5535" s="8" t="str">
        <v>Taiko no Tatsujin: Wii U Version!</v>
      </c>
      <c r="B5535" s="8" cm="1">
        <f t="array" ref="B5535">SUM(1*(VGSales[Name]=A5535))</f>
        <v>1</v>
      </c>
      <c r="C5535" s="8" cm="1">
        <f t="array" ref="C5535">ROWS(_xlfn.UNIQUE(_xlfn._xlws.FILTER(VGSales[Genre],VGSales[Name]=A5535)))</f>
        <v>1</v>
      </c>
      <c r="D5535" s="8">
        <f>SUMIFS(VGSales[Global_Sales],VGSales[Name],A5535)</f>
        <v>0.19</v>
      </c>
    </row>
    <row r="5536" spans="1:4" s="8" customFormat="1" x14ac:dyDescent="0.25">
      <c r="A5536" s="8" t="str">
        <v>College Slam</v>
      </c>
      <c r="B5536" s="8" cm="1">
        <f t="array" ref="B5536">SUM(1*(VGSales[Name]=A5536))</f>
        <v>1</v>
      </c>
      <c r="C5536" s="8" cm="1">
        <f t="array" ref="C5536">ROWS(_xlfn.UNIQUE(_xlfn._xlws.FILTER(VGSales[Genre],VGSales[Name]=A5536)))</f>
        <v>1</v>
      </c>
      <c r="D5536" s="8">
        <f>SUMIFS(VGSales[Global_Sales],VGSales[Name],A5536)</f>
        <v>0.19</v>
      </c>
    </row>
    <row r="5537" spans="1:4" s="8" customFormat="1" x14ac:dyDescent="0.25">
      <c r="A5537" s="8" t="str">
        <v>Arcania: Gothic 4</v>
      </c>
      <c r="B5537" s="8" cm="1">
        <f t="array" ref="B5537">SUM(1*(VGSales[Name]=A5537))</f>
        <v>3</v>
      </c>
      <c r="C5537" s="8" cm="1">
        <f t="array" ref="C5537">ROWS(_xlfn.UNIQUE(_xlfn._xlws.FILTER(VGSales[Genre],VGSales[Name]=A5537)))</f>
        <v>1</v>
      </c>
      <c r="D5537" s="8">
        <f>SUMIFS(VGSales[Global_Sales],VGSales[Name],A5537)</f>
        <v>0.34</v>
      </c>
    </row>
    <row r="5538" spans="1:4" s="8" customFormat="1" x14ac:dyDescent="0.25">
      <c r="A5538" s="8" t="str">
        <v>Mushroom Men: The Spore Wars</v>
      </c>
      <c r="B5538" s="8" cm="1">
        <f t="array" ref="B5538">SUM(1*(VGSales[Name]=A5538))</f>
        <v>1</v>
      </c>
      <c r="C5538" s="8" cm="1">
        <f t="array" ref="C5538">ROWS(_xlfn.UNIQUE(_xlfn._xlws.FILTER(VGSales[Genre],VGSales[Name]=A5538)))</f>
        <v>1</v>
      </c>
      <c r="D5538" s="8">
        <f>SUMIFS(VGSales[Global_Sales],VGSales[Name],A5538)</f>
        <v>0.19</v>
      </c>
    </row>
    <row r="5539" spans="1:4" s="8" customFormat="1" x14ac:dyDescent="0.25">
      <c r="A5539" s="8" t="str">
        <v>Zumba Fitness Rush</v>
      </c>
      <c r="B5539" s="8" cm="1">
        <f t="array" ref="B5539">SUM(1*(VGSales[Name]=A5539))</f>
        <v>1</v>
      </c>
      <c r="C5539" s="8" cm="1">
        <f t="array" ref="C5539">ROWS(_xlfn.UNIQUE(_xlfn._xlws.FILTER(VGSales[Genre],VGSales[Name]=A5539)))</f>
        <v>1</v>
      </c>
      <c r="D5539" s="8">
        <f>SUMIFS(VGSales[Global_Sales],VGSales[Name],A5539)</f>
        <v>0.19</v>
      </c>
    </row>
    <row r="5540" spans="1:4" s="8" customFormat="1" x14ac:dyDescent="0.25">
      <c r="A5540" s="8" t="str">
        <v>Pro Yaky? Spirits 4</v>
      </c>
      <c r="B5540" s="8" cm="1">
        <f t="array" ref="B5540">SUM(1*(VGSales[Name]=A5540))</f>
        <v>2</v>
      </c>
      <c r="C5540" s="8" cm="1">
        <f t="array" ref="C5540">ROWS(_xlfn.UNIQUE(_xlfn._xlws.FILTER(VGSales[Genre],VGSales[Name]=A5540)))</f>
        <v>1</v>
      </c>
      <c r="D5540" s="8">
        <f>SUMIFS(VGSales[Global_Sales],VGSales[Name],A5540)</f>
        <v>0.26</v>
      </c>
    </row>
    <row r="5541" spans="1:4" s="8" customFormat="1" x14ac:dyDescent="0.25">
      <c r="A5541" s="8" t="str">
        <v>SoulCalibur Legends</v>
      </c>
      <c r="B5541" s="8" cm="1">
        <f t="array" ref="B5541">SUM(1*(VGSales[Name]=A5541))</f>
        <v>1</v>
      </c>
      <c r="C5541" s="8" cm="1">
        <f t="array" ref="C5541">ROWS(_xlfn.UNIQUE(_xlfn._xlws.FILTER(VGSales[Genre],VGSales[Name]=A5541)))</f>
        <v>1</v>
      </c>
      <c r="D5541" s="8">
        <f>SUMIFS(VGSales[Global_Sales],VGSales[Name],A5541)</f>
        <v>0.19</v>
      </c>
    </row>
    <row r="5542" spans="1:4" s="8" customFormat="1" x14ac:dyDescent="0.25">
      <c r="A5542" s="8" t="str">
        <v>Daigasso! Band Brothers</v>
      </c>
      <c r="B5542" s="8" cm="1">
        <f t="array" ref="B5542">SUM(1*(VGSales[Name]=A5542))</f>
        <v>1</v>
      </c>
      <c r="C5542" s="8" cm="1">
        <f t="array" ref="C5542">ROWS(_xlfn.UNIQUE(_xlfn._xlws.FILTER(VGSales[Genre],VGSales[Name]=A5542)))</f>
        <v>1</v>
      </c>
      <c r="D5542" s="8">
        <f>SUMIFS(VGSales[Global_Sales],VGSales[Name],A5542)</f>
        <v>0.19</v>
      </c>
    </row>
    <row r="5543" spans="1:4" s="8" customFormat="1" x14ac:dyDescent="0.25">
      <c r="A5543" s="8" t="str">
        <v>Rise of the Kasai</v>
      </c>
      <c r="B5543" s="8" cm="1">
        <f t="array" ref="B5543">SUM(1*(VGSales[Name]=A5543))</f>
        <v>1</v>
      </c>
      <c r="C5543" s="8" cm="1">
        <f t="array" ref="C5543">ROWS(_xlfn.UNIQUE(_xlfn._xlws.FILTER(VGSales[Genre],VGSales[Name]=A5543)))</f>
        <v>1</v>
      </c>
      <c r="D5543" s="8">
        <f>SUMIFS(VGSales[Global_Sales],VGSales[Name],A5543)</f>
        <v>0.19</v>
      </c>
    </row>
    <row r="5544" spans="1:4" s="8" customFormat="1" x14ac:dyDescent="0.25">
      <c r="A5544" s="8" t="str">
        <v>Thoroughbred Breeder</v>
      </c>
      <c r="B5544" s="8" cm="1">
        <f t="array" ref="B5544">SUM(1*(VGSales[Name]=A5544))</f>
        <v>1</v>
      </c>
      <c r="C5544" s="8" cm="1">
        <f t="array" ref="C5544">ROWS(_xlfn.UNIQUE(_xlfn._xlws.FILTER(VGSales[Genre],VGSales[Name]=A5544)))</f>
        <v>1</v>
      </c>
      <c r="D5544" s="8">
        <f>SUMIFS(VGSales[Global_Sales],VGSales[Name],A5544)</f>
        <v>0.19</v>
      </c>
    </row>
    <row r="5545" spans="1:4" s="8" customFormat="1" x14ac:dyDescent="0.25">
      <c r="A5545" s="8" t="str">
        <v>Momotarou Dentetsu World</v>
      </c>
      <c r="B5545" s="8" cm="1">
        <f t="array" ref="B5545">SUM(1*(VGSales[Name]=A5545))</f>
        <v>1</v>
      </c>
      <c r="C5545" s="8" cm="1">
        <f t="array" ref="C5545">ROWS(_xlfn.UNIQUE(_xlfn._xlws.FILTER(VGSales[Genre],VGSales[Name]=A5545)))</f>
        <v>1</v>
      </c>
      <c r="D5545" s="8">
        <f>SUMIFS(VGSales[Global_Sales],VGSales[Name],A5545)</f>
        <v>0.19</v>
      </c>
    </row>
    <row r="5546" spans="1:4" s="8" customFormat="1" x14ac:dyDescent="0.25">
      <c r="A5546" s="8" t="str">
        <v>Nobunaga no Yabou: Souzou</v>
      </c>
      <c r="B5546" s="8" cm="1">
        <f t="array" ref="B5546">SUM(1*(VGSales[Name]=A5546))</f>
        <v>2</v>
      </c>
      <c r="C5546" s="8" cm="1">
        <f t="array" ref="C5546">ROWS(_xlfn.UNIQUE(_xlfn._xlws.FILTER(VGSales[Genre],VGSales[Name]=A5546)))</f>
        <v>1</v>
      </c>
      <c r="D5546" s="8">
        <f>SUMIFS(VGSales[Global_Sales],VGSales[Name],A5546)</f>
        <v>0.25</v>
      </c>
    </row>
    <row r="5547" spans="1:4" s="8" customFormat="1" x14ac:dyDescent="0.25">
      <c r="A5547" s="8" t="str">
        <v>Doctor Who: Return to Earth</v>
      </c>
      <c r="B5547" s="8" cm="1">
        <f t="array" ref="B5547">SUM(1*(VGSales[Name]=A5547))</f>
        <v>1</v>
      </c>
      <c r="C5547" s="8" cm="1">
        <f t="array" ref="C5547">ROWS(_xlfn.UNIQUE(_xlfn._xlws.FILTER(VGSales[Genre],VGSales[Name]=A5547)))</f>
        <v>1</v>
      </c>
      <c r="D5547" s="8">
        <f>SUMIFS(VGSales[Global_Sales],VGSales[Name],A5547)</f>
        <v>0.19</v>
      </c>
    </row>
    <row r="5548" spans="1:4" s="8" customFormat="1" x14ac:dyDescent="0.25">
      <c r="A5548" s="8" t="str">
        <v>The Munchables</v>
      </c>
      <c r="B5548" s="8" cm="1">
        <f t="array" ref="B5548">SUM(1*(VGSales[Name]=A5548))</f>
        <v>1</v>
      </c>
      <c r="C5548" s="8" cm="1">
        <f t="array" ref="C5548">ROWS(_xlfn.UNIQUE(_xlfn._xlws.FILTER(VGSales[Genre],VGSales[Name]=A5548)))</f>
        <v>1</v>
      </c>
      <c r="D5548" s="8">
        <f>SUMIFS(VGSales[Global_Sales],VGSales[Name],A5548)</f>
        <v>0.19</v>
      </c>
    </row>
    <row r="5549" spans="1:4" s="8" customFormat="1" x14ac:dyDescent="0.25">
      <c r="A5549" s="8" t="str">
        <v>We Dance</v>
      </c>
      <c r="B5549" s="8" cm="1">
        <f t="array" ref="B5549">SUM(1*(VGSales[Name]=A5549))</f>
        <v>1</v>
      </c>
      <c r="C5549" s="8" cm="1">
        <f t="array" ref="C5549">ROWS(_xlfn.UNIQUE(_xlfn._xlws.FILTER(VGSales[Genre],VGSales[Name]=A5549)))</f>
        <v>1</v>
      </c>
      <c r="D5549" s="8">
        <f>SUMIFS(VGSales[Global_Sales],VGSales[Name],A5549)</f>
        <v>0.19</v>
      </c>
    </row>
    <row r="5550" spans="1:4" s="8" customFormat="1" x14ac:dyDescent="0.25">
      <c r="A5550" s="8" t="str">
        <v>Chibi-Robo! Park Patrol</v>
      </c>
      <c r="B5550" s="8" cm="1">
        <f t="array" ref="B5550">SUM(1*(VGSales[Name]=A5550))</f>
        <v>1</v>
      </c>
      <c r="C5550" s="8" cm="1">
        <f t="array" ref="C5550">ROWS(_xlfn.UNIQUE(_xlfn._xlws.FILTER(VGSales[Genre],VGSales[Name]=A5550)))</f>
        <v>1</v>
      </c>
      <c r="D5550" s="8">
        <f>SUMIFS(VGSales[Global_Sales],VGSales[Name],A5550)</f>
        <v>0.19</v>
      </c>
    </row>
    <row r="5551" spans="1:4" s="8" customFormat="1" x14ac:dyDescent="0.25">
      <c r="A5551" s="8" t="str">
        <v>Singstar: Ultimate Party</v>
      </c>
      <c r="B5551" s="8" cm="1">
        <f t="array" ref="B5551">SUM(1*(VGSales[Name]=A5551))</f>
        <v>2</v>
      </c>
      <c r="C5551" s="8" cm="1">
        <f t="array" ref="C5551">ROWS(_xlfn.UNIQUE(_xlfn._xlws.FILTER(VGSales[Genre],VGSales[Name]=A5551)))</f>
        <v>1</v>
      </c>
      <c r="D5551" s="8">
        <f>SUMIFS(VGSales[Global_Sales],VGSales[Name],A5551)</f>
        <v>0.33</v>
      </c>
    </row>
    <row r="5552" spans="1:4" s="8" customFormat="1" x14ac:dyDescent="0.25">
      <c r="A5552" s="8" t="str">
        <v>Mathews Bowhunting</v>
      </c>
      <c r="B5552" s="8" cm="1">
        <f t="array" ref="B5552">SUM(1*(VGSales[Name]=A5552))</f>
        <v>1</v>
      </c>
      <c r="C5552" s="8" cm="1">
        <f t="array" ref="C5552">ROWS(_xlfn.UNIQUE(_xlfn._xlws.FILTER(VGSales[Genre],VGSales[Name]=A5552)))</f>
        <v>1</v>
      </c>
      <c r="D5552" s="8">
        <f>SUMIFS(VGSales[Global_Sales],VGSales[Name],A5552)</f>
        <v>0.19</v>
      </c>
    </row>
    <row r="5553" spans="1:4" s="8" customFormat="1" x14ac:dyDescent="0.25">
      <c r="A5553" s="8" t="str">
        <v>3rd Super Robot Wars Z: Tengoku-Hen</v>
      </c>
      <c r="B5553" s="8" cm="1">
        <f t="array" ref="B5553">SUM(1*(VGSales[Name]=A5553))</f>
        <v>2</v>
      </c>
      <c r="C5553" s="8" cm="1">
        <f t="array" ref="C5553">ROWS(_xlfn.UNIQUE(_xlfn._xlws.FILTER(VGSales[Genre],VGSales[Name]=A5553)))</f>
        <v>1</v>
      </c>
      <c r="D5553" s="8">
        <f>SUMIFS(VGSales[Global_Sales],VGSales[Name],A5553)</f>
        <v>0.33999999999999997</v>
      </c>
    </row>
    <row r="5554" spans="1:4" s="8" customFormat="1" x14ac:dyDescent="0.25">
      <c r="A5554" s="8" t="str">
        <v>One Piece: Unlimited Adventure</v>
      </c>
      <c r="B5554" s="8" cm="1">
        <f t="array" ref="B5554">SUM(1*(VGSales[Name]=A5554))</f>
        <v>1</v>
      </c>
      <c r="C5554" s="8" cm="1">
        <f t="array" ref="C5554">ROWS(_xlfn.UNIQUE(_xlfn._xlws.FILTER(VGSales[Genre],VGSales[Name]=A5554)))</f>
        <v>1</v>
      </c>
      <c r="D5554" s="8">
        <f>SUMIFS(VGSales[Global_Sales],VGSales[Name],A5554)</f>
        <v>0.19</v>
      </c>
    </row>
    <row r="5555" spans="1:4" s="8" customFormat="1" x14ac:dyDescent="0.25">
      <c r="A5555" s="8" t="str">
        <v>Remington Super Slam Hunting: North America</v>
      </c>
      <c r="B5555" s="8" cm="1">
        <f t="array" ref="B5555">SUM(1*(VGSales[Name]=A5555))</f>
        <v>1</v>
      </c>
      <c r="C5555" s="8" cm="1">
        <f t="array" ref="C5555">ROWS(_xlfn.UNIQUE(_xlfn._xlws.FILTER(VGSales[Genre],VGSales[Name]=A5555)))</f>
        <v>1</v>
      </c>
      <c r="D5555" s="8">
        <f>SUMIFS(VGSales[Global_Sales],VGSales[Name],A5555)</f>
        <v>0.19</v>
      </c>
    </row>
    <row r="5556" spans="1:4" s="8" customFormat="1" x14ac:dyDescent="0.25">
      <c r="A5556" s="8" t="str">
        <v>Crash &amp; Spyro Superpack</v>
      </c>
      <c r="B5556" s="8" cm="1">
        <f t="array" ref="B5556">SUM(1*(VGSales[Name]=A5556))</f>
        <v>1</v>
      </c>
      <c r="C5556" s="8" cm="1">
        <f t="array" ref="C5556">ROWS(_xlfn.UNIQUE(_xlfn._xlws.FILTER(VGSales[Genre],VGSales[Name]=A5556)))</f>
        <v>1</v>
      </c>
      <c r="D5556" s="8">
        <f>SUMIFS(VGSales[Global_Sales],VGSales[Name],A5556)</f>
        <v>0.19</v>
      </c>
    </row>
    <row r="5557" spans="1:4" s="8" customFormat="1" x14ac:dyDescent="0.25">
      <c r="A5557" s="8" t="str">
        <v>Face Training</v>
      </c>
      <c r="B5557" s="8" cm="1">
        <f t="array" ref="B5557">SUM(1*(VGSales[Name]=A5557))</f>
        <v>1</v>
      </c>
      <c r="C5557" s="8" cm="1">
        <f t="array" ref="C5557">ROWS(_xlfn.UNIQUE(_xlfn._xlws.FILTER(VGSales[Genre],VGSales[Name]=A5557)))</f>
        <v>1</v>
      </c>
      <c r="D5557" s="8">
        <f>SUMIFS(VGSales[Global_Sales],VGSales[Name],A5557)</f>
        <v>0.19</v>
      </c>
    </row>
    <row r="5558" spans="1:4" s="8" customFormat="1" x14ac:dyDescent="0.25">
      <c r="A5558" s="8" t="str">
        <v>Star Trek: Legacy</v>
      </c>
      <c r="B5558" s="8" cm="1">
        <f t="array" ref="B5558">SUM(1*(VGSales[Name]=A5558))</f>
        <v>2</v>
      </c>
      <c r="C5558" s="8" cm="1">
        <f t="array" ref="C5558">ROWS(_xlfn.UNIQUE(_xlfn._xlws.FILTER(VGSales[Genre],VGSales[Name]=A5558)))</f>
        <v>1</v>
      </c>
      <c r="D5558" s="8">
        <f>SUMIFS(VGSales[Global_Sales],VGSales[Name],A5558)</f>
        <v>0.21</v>
      </c>
    </row>
    <row r="5559" spans="1:4" s="8" customFormat="1" x14ac:dyDescent="0.25">
      <c r="A5559" s="8" t="str">
        <v>ThunderStrike 2</v>
      </c>
      <c r="B5559" s="8" cm="1">
        <f t="array" ref="B5559">SUM(1*(VGSales[Name]=A5559))</f>
        <v>1</v>
      </c>
      <c r="C5559" s="8" cm="1">
        <f t="array" ref="C5559">ROWS(_xlfn.UNIQUE(_xlfn._xlws.FILTER(VGSales[Genre],VGSales[Name]=A5559)))</f>
        <v>1</v>
      </c>
      <c r="D5559" s="8">
        <f>SUMIFS(VGSales[Global_Sales],VGSales[Name],A5559)</f>
        <v>0.19</v>
      </c>
    </row>
    <row r="5560" spans="1:4" s="8" customFormat="1" x14ac:dyDescent="0.25">
      <c r="A5560" s="8" t="str">
        <v>Disney's Meet the Robinsons</v>
      </c>
      <c r="B5560" s="8" cm="1">
        <f t="array" ref="B5560">SUM(1*(VGSales[Name]=A5560))</f>
        <v>4</v>
      </c>
      <c r="C5560" s="8" cm="1">
        <f t="array" ref="C5560">ROWS(_xlfn.UNIQUE(_xlfn._xlws.FILTER(VGSales[Genre],VGSales[Name]=A5560)))</f>
        <v>1</v>
      </c>
      <c r="D5560" s="8">
        <f>SUMIFS(VGSales[Global_Sales],VGSales[Name],A5560)</f>
        <v>0.33</v>
      </c>
    </row>
    <row r="5561" spans="1:4" s="8" customFormat="1" x14ac:dyDescent="0.25">
      <c r="A5561" s="8" t="str">
        <v>Kuma-Tomo</v>
      </c>
      <c r="B5561" s="8" cm="1">
        <f t="array" ref="B5561">SUM(1*(VGSales[Name]=A5561))</f>
        <v>1</v>
      </c>
      <c r="C5561" s="8" cm="1">
        <f t="array" ref="C5561">ROWS(_xlfn.UNIQUE(_xlfn._xlws.FILTER(VGSales[Genre],VGSales[Name]=A5561)))</f>
        <v>1</v>
      </c>
      <c r="D5561" s="8">
        <f>SUMIFS(VGSales[Global_Sales],VGSales[Name],A5561)</f>
        <v>0.19</v>
      </c>
    </row>
    <row r="5562" spans="1:4" s="8" customFormat="1" x14ac:dyDescent="0.25">
      <c r="A5562" s="8" t="str">
        <v>Super Real Mahjong P V</v>
      </c>
      <c r="B5562" s="8" cm="1">
        <f t="array" ref="B5562">SUM(1*(VGSales[Name]=A5562))</f>
        <v>1</v>
      </c>
      <c r="C5562" s="8" cm="1">
        <f t="array" ref="C5562">ROWS(_xlfn.UNIQUE(_xlfn._xlws.FILTER(VGSales[Genre],VGSales[Name]=A5562)))</f>
        <v>1</v>
      </c>
      <c r="D5562" s="8">
        <f>SUMIFS(VGSales[Global_Sales],VGSales[Name],A5562)</f>
        <v>0.19</v>
      </c>
    </row>
    <row r="5563" spans="1:4" s="8" customFormat="1" x14ac:dyDescent="0.25">
      <c r="A5563" s="8" t="str">
        <v>Thomas the Tank Engine &amp; Friends</v>
      </c>
      <c r="B5563" s="8" cm="1">
        <f t="array" ref="B5563">SUM(1*(VGSales[Name]=A5563))</f>
        <v>1</v>
      </c>
      <c r="C5563" s="8" cm="1">
        <f t="array" ref="C5563">ROWS(_xlfn.UNIQUE(_xlfn._xlws.FILTER(VGSales[Genre],VGSales[Name]=A5563)))</f>
        <v>1</v>
      </c>
      <c r="D5563" s="8">
        <f>SUMIFS(VGSales[Global_Sales],VGSales[Name],A5563)</f>
        <v>0.19</v>
      </c>
    </row>
    <row r="5564" spans="1:4" s="8" customFormat="1" x14ac:dyDescent="0.25">
      <c r="A5564" s="8" t="str">
        <v>Penguin no Mondai X: Tenkuu no 7 Senshi</v>
      </c>
      <c r="B5564" s="8" cm="1">
        <f t="array" ref="B5564">SUM(1*(VGSales[Name]=A5564))</f>
        <v>1</v>
      </c>
      <c r="C5564" s="8" cm="1">
        <f t="array" ref="C5564">ROWS(_xlfn.UNIQUE(_xlfn._xlws.FILTER(VGSales[Genre],VGSales[Name]=A5564)))</f>
        <v>1</v>
      </c>
      <c r="D5564" s="8">
        <f>SUMIFS(VGSales[Global_Sales],VGSales[Name],A5564)</f>
        <v>0.19</v>
      </c>
    </row>
    <row r="5565" spans="1:4" s="8" customFormat="1" x14ac:dyDescent="0.25">
      <c r="A5565" s="8" t="str">
        <v>The Scorpion King: Sword of Osiris</v>
      </c>
      <c r="B5565" s="8" cm="1">
        <f t="array" ref="B5565">SUM(1*(VGSales[Name]=A5565))</f>
        <v>1</v>
      </c>
      <c r="C5565" s="8" cm="1">
        <f t="array" ref="C5565">ROWS(_xlfn.UNIQUE(_xlfn._xlws.FILTER(VGSales[Genre],VGSales[Name]=A5565)))</f>
        <v>1</v>
      </c>
      <c r="D5565" s="8">
        <f>SUMIFS(VGSales[Global_Sales],VGSales[Name],A5565)</f>
        <v>0.19</v>
      </c>
    </row>
    <row r="5566" spans="1:4" s="8" customFormat="1" x14ac:dyDescent="0.25">
      <c r="A5566" s="8" t="str">
        <v>Bubsy 3D</v>
      </c>
      <c r="B5566" s="8" cm="1">
        <f t="array" ref="B5566">SUM(1*(VGSales[Name]=A5566))</f>
        <v>1</v>
      </c>
      <c r="C5566" s="8" cm="1">
        <f t="array" ref="C5566">ROWS(_xlfn.UNIQUE(_xlfn._xlws.FILTER(VGSales[Genre],VGSales[Name]=A5566)))</f>
        <v>1</v>
      </c>
      <c r="D5566" s="8">
        <f>SUMIFS(VGSales[Global_Sales],VGSales[Name],A5566)</f>
        <v>0.19</v>
      </c>
    </row>
    <row r="5567" spans="1:4" s="8" customFormat="1" x14ac:dyDescent="0.25">
      <c r="A5567" s="8" t="str">
        <v>Reel Fishing Paradise 3D</v>
      </c>
      <c r="B5567" s="8" cm="1">
        <f t="array" ref="B5567">SUM(1*(VGSales[Name]=A5567))</f>
        <v>1</v>
      </c>
      <c r="C5567" s="8" cm="1">
        <f t="array" ref="C5567">ROWS(_xlfn.UNIQUE(_xlfn._xlws.FILTER(VGSales[Genre],VGSales[Name]=A5567)))</f>
        <v>1</v>
      </c>
      <c r="D5567" s="8">
        <f>SUMIFS(VGSales[Global_Sales],VGSales[Name],A5567)</f>
        <v>0.19</v>
      </c>
    </row>
    <row r="5568" spans="1:4" s="8" customFormat="1" x14ac:dyDescent="0.25">
      <c r="A5568" s="8" t="str">
        <v>NCAA Final Four 2001</v>
      </c>
      <c r="B5568" s="8" cm="1">
        <f t="array" ref="B5568">SUM(1*(VGSales[Name]=A5568))</f>
        <v>2</v>
      </c>
      <c r="C5568" s="8" cm="1">
        <f t="array" ref="C5568">ROWS(_xlfn.UNIQUE(_xlfn._xlws.FILTER(VGSales[Genre],VGSales[Name]=A5568)))</f>
        <v>1</v>
      </c>
      <c r="D5568" s="8">
        <f>SUMIFS(VGSales[Global_Sales],VGSales[Name],A5568)</f>
        <v>0.35</v>
      </c>
    </row>
    <row r="5569" spans="1:4" s="8" customFormat="1" x14ac:dyDescent="0.25">
      <c r="A5569" s="8" t="str">
        <v>Farmtopia</v>
      </c>
      <c r="B5569" s="8" cm="1">
        <f t="array" ref="B5569">SUM(1*(VGSales[Name]=A5569))</f>
        <v>1</v>
      </c>
      <c r="C5569" s="8" cm="1">
        <f t="array" ref="C5569">ROWS(_xlfn.UNIQUE(_xlfn._xlws.FILTER(VGSales[Genre],VGSales[Name]=A5569)))</f>
        <v>1</v>
      </c>
      <c r="D5569" s="8">
        <f>SUMIFS(VGSales[Global_Sales],VGSales[Name],A5569)</f>
        <v>0.19</v>
      </c>
    </row>
    <row r="5570" spans="1:4" s="8" customFormat="1" x14ac:dyDescent="0.25">
      <c r="A5570" s="8" t="str">
        <v>Robin Hood: Defender of the Crown</v>
      </c>
      <c r="B5570" s="8" cm="1">
        <f t="array" ref="B5570">SUM(1*(VGSales[Name]=A5570))</f>
        <v>2</v>
      </c>
      <c r="C5570" s="8" cm="1">
        <f t="array" ref="C5570">ROWS(_xlfn.UNIQUE(_xlfn._xlws.FILTER(VGSales[Genre],VGSales[Name]=A5570)))</f>
        <v>1</v>
      </c>
      <c r="D5570" s="8">
        <f>SUMIFS(VGSales[Global_Sales],VGSales[Name],A5570)</f>
        <v>0.22</v>
      </c>
    </row>
    <row r="5571" spans="1:4" s="8" customFormat="1" x14ac:dyDescent="0.25">
      <c r="A5571" s="8" t="str">
        <v>SD Gundam GX</v>
      </c>
      <c r="B5571" s="8" cm="1">
        <f t="array" ref="B5571">SUM(1*(VGSales[Name]=A5571))</f>
        <v>1</v>
      </c>
      <c r="C5571" s="8" cm="1">
        <f t="array" ref="C5571">ROWS(_xlfn.UNIQUE(_xlfn._xlws.FILTER(VGSales[Genre],VGSales[Name]=A5571)))</f>
        <v>1</v>
      </c>
      <c r="D5571" s="8">
        <f>SUMIFS(VGSales[Global_Sales],VGSales[Name],A5571)</f>
        <v>0.19</v>
      </c>
    </row>
    <row r="5572" spans="1:4" s="8" customFormat="1" x14ac:dyDescent="0.25">
      <c r="A5572" s="8" t="str">
        <v>R-Type Final</v>
      </c>
      <c r="B5572" s="8" cm="1">
        <f t="array" ref="B5572">SUM(1*(VGSales[Name]=A5572))</f>
        <v>1</v>
      </c>
      <c r="C5572" s="8" cm="1">
        <f t="array" ref="C5572">ROWS(_xlfn.UNIQUE(_xlfn._xlws.FILTER(VGSales[Genre],VGSales[Name]=A5572)))</f>
        <v>1</v>
      </c>
      <c r="D5572" s="8">
        <f>SUMIFS(VGSales[Global_Sales],VGSales[Name],A5572)</f>
        <v>0.19</v>
      </c>
    </row>
    <row r="5573" spans="1:4" s="8" customFormat="1" x14ac:dyDescent="0.25">
      <c r="A5573" s="8" t="str">
        <v>Jackie Chan Adventures: Legend of the Dark Hand</v>
      </c>
      <c r="B5573" s="8" cm="1">
        <f t="array" ref="B5573">SUM(1*(VGSales[Name]=A5573))</f>
        <v>1</v>
      </c>
      <c r="C5573" s="8" cm="1">
        <f t="array" ref="C5573">ROWS(_xlfn.UNIQUE(_xlfn._xlws.FILTER(VGSales[Genre],VGSales[Name]=A5573)))</f>
        <v>1</v>
      </c>
      <c r="D5573" s="8">
        <f>SUMIFS(VGSales[Global_Sales],VGSales[Name],A5573)</f>
        <v>0.19</v>
      </c>
    </row>
    <row r="5574" spans="1:4" s="8" customFormat="1" x14ac:dyDescent="0.25">
      <c r="A5574" s="8" t="str">
        <v>Sega GT 2002</v>
      </c>
      <c r="B5574" s="8" cm="1">
        <f t="array" ref="B5574">SUM(1*(VGSales[Name]=A5574))</f>
        <v>1</v>
      </c>
      <c r="C5574" s="8" cm="1">
        <f t="array" ref="C5574">ROWS(_xlfn.UNIQUE(_xlfn._xlws.FILTER(VGSales[Genre],VGSales[Name]=A5574)))</f>
        <v>1</v>
      </c>
      <c r="D5574" s="8">
        <f>SUMIFS(VGSales[Global_Sales],VGSales[Name],A5574)</f>
        <v>0.19</v>
      </c>
    </row>
    <row r="5575" spans="1:4" s="8" customFormat="1" x14ac:dyDescent="0.25">
      <c r="A5575" s="8" t="str">
        <v>Ty the Tasmanian Tiger 3: Night of the Quinkan</v>
      </c>
      <c r="B5575" s="8" cm="1">
        <f t="array" ref="B5575">SUM(1*(VGSales[Name]=A5575))</f>
        <v>4</v>
      </c>
      <c r="C5575" s="8" cm="1">
        <f t="array" ref="C5575">ROWS(_xlfn.UNIQUE(_xlfn._xlws.FILTER(VGSales[Genre],VGSales[Name]=A5575)))</f>
        <v>1</v>
      </c>
      <c r="D5575" s="8">
        <f>SUMIFS(VGSales[Global_Sales],VGSales[Name],A5575)</f>
        <v>0.35000000000000003</v>
      </c>
    </row>
    <row r="5576" spans="1:4" s="8" customFormat="1" x14ac:dyDescent="0.25">
      <c r="A5576" s="8" t="str">
        <v>Samurai Warriors 2: Empires</v>
      </c>
      <c r="B5576" s="8" cm="1">
        <f t="array" ref="B5576">SUM(1*(VGSales[Name]=A5576))</f>
        <v>2</v>
      </c>
      <c r="C5576" s="8" cm="1">
        <f t="array" ref="C5576">ROWS(_xlfn.UNIQUE(_xlfn._xlws.FILTER(VGSales[Genre],VGSales[Name]=A5576)))</f>
        <v>1</v>
      </c>
      <c r="D5576" s="8">
        <f>SUMIFS(VGSales[Global_Sales],VGSales[Name],A5576)</f>
        <v>0.23</v>
      </c>
    </row>
    <row r="5577" spans="1:4" s="8" customFormat="1" x14ac:dyDescent="0.25">
      <c r="A5577" s="8" t="str">
        <v>Jurassic: The Hunted</v>
      </c>
      <c r="B5577" s="8" cm="1">
        <f t="array" ref="B5577">SUM(1*(VGSales[Name]=A5577))</f>
        <v>4</v>
      </c>
      <c r="C5577" s="8" cm="1">
        <f t="array" ref="C5577">ROWS(_xlfn.UNIQUE(_xlfn._xlws.FILTER(VGSales[Genre],VGSales[Name]=A5577)))</f>
        <v>1</v>
      </c>
      <c r="D5577" s="8">
        <f>SUMIFS(VGSales[Global_Sales],VGSales[Name],A5577)</f>
        <v>0.61</v>
      </c>
    </row>
    <row r="5578" spans="1:4" s="8" customFormat="1" x14ac:dyDescent="0.25">
      <c r="A5578" s="8" t="str">
        <v>J-League Pro Soccer Club o Tsukurou! 5</v>
      </c>
      <c r="B5578" s="8" cm="1">
        <f t="array" ref="B5578">SUM(1*(VGSales[Name]=A5578))</f>
        <v>1</v>
      </c>
      <c r="C5578" s="8" cm="1">
        <f t="array" ref="C5578">ROWS(_xlfn.UNIQUE(_xlfn._xlws.FILTER(VGSales[Genre],VGSales[Name]=A5578)))</f>
        <v>1</v>
      </c>
      <c r="D5578" s="8">
        <f>SUMIFS(VGSales[Global_Sales],VGSales[Name],A5578)</f>
        <v>0.19</v>
      </c>
    </row>
    <row r="5579" spans="1:4" s="8" customFormat="1" x14ac:dyDescent="0.25">
      <c r="A5579" s="8" t="str">
        <v>Dance Central: Spotlight</v>
      </c>
      <c r="B5579" s="8" cm="1">
        <f t="array" ref="B5579">SUM(1*(VGSales[Name]=A5579))</f>
        <v>1</v>
      </c>
      <c r="C5579" s="8" cm="1">
        <f t="array" ref="C5579">ROWS(_xlfn.UNIQUE(_xlfn._xlws.FILTER(VGSales[Genre],VGSales[Name]=A5579)))</f>
        <v>1</v>
      </c>
      <c r="D5579" s="8">
        <f>SUMIFS(VGSales[Global_Sales],VGSales[Name],A5579)</f>
        <v>0.19</v>
      </c>
    </row>
    <row r="5580" spans="1:4" s="8" customFormat="1" x14ac:dyDescent="0.25">
      <c r="A5580" s="8" t="str">
        <v>Little Battlers eXperience W</v>
      </c>
      <c r="B5580" s="8" cm="1">
        <f t="array" ref="B5580">SUM(1*(VGSales[Name]=A5580))</f>
        <v>3</v>
      </c>
      <c r="C5580" s="8" cm="1">
        <f t="array" ref="C5580">ROWS(_xlfn.UNIQUE(_xlfn._xlws.FILTER(VGSales[Genre],VGSales[Name]=A5580)))</f>
        <v>1</v>
      </c>
      <c r="D5580" s="8">
        <f>SUMIFS(VGSales[Global_Sales],VGSales[Name],A5580)</f>
        <v>0.33</v>
      </c>
    </row>
    <row r="5581" spans="1:4" s="8" customFormat="1" x14ac:dyDescent="0.25">
      <c r="A5581" s="8" t="str">
        <v>Magical Starsign (US sales)</v>
      </c>
      <c r="B5581" s="8" cm="1">
        <f t="array" ref="B5581">SUM(1*(VGSales[Name]=A5581))</f>
        <v>1</v>
      </c>
      <c r="C5581" s="8" cm="1">
        <f t="array" ref="C5581">ROWS(_xlfn.UNIQUE(_xlfn._xlws.FILTER(VGSales[Genre],VGSales[Name]=A5581)))</f>
        <v>1</v>
      </c>
      <c r="D5581" s="8">
        <f>SUMIFS(VGSales[Global_Sales],VGSales[Name],A5581)</f>
        <v>0.19</v>
      </c>
    </row>
    <row r="5582" spans="1:4" s="8" customFormat="1" x14ac:dyDescent="0.25">
      <c r="A5582" s="8" t="str">
        <v>Hot Wheels: Battle Force 5</v>
      </c>
      <c r="B5582" s="8" cm="1">
        <f t="array" ref="B5582">SUM(1*(VGSales[Name]=A5582))</f>
        <v>2</v>
      </c>
      <c r="C5582" s="8" cm="1">
        <f t="array" ref="C5582">ROWS(_xlfn.UNIQUE(_xlfn._xlws.FILTER(VGSales[Genre],VGSales[Name]=A5582)))</f>
        <v>1</v>
      </c>
      <c r="D5582" s="8">
        <f>SUMIFS(VGSales[Global_Sales],VGSales[Name],A5582)</f>
        <v>0.33999999999999997</v>
      </c>
    </row>
    <row r="5583" spans="1:4" s="8" customFormat="1" x14ac:dyDescent="0.25">
      <c r="A5583" s="8" t="str">
        <v>Dragon Blade: Wrath of Fire</v>
      </c>
      <c r="B5583" s="8" cm="1">
        <f t="array" ref="B5583">SUM(1*(VGSales[Name]=A5583))</f>
        <v>1</v>
      </c>
      <c r="C5583" s="8" cm="1">
        <f t="array" ref="C5583">ROWS(_xlfn.UNIQUE(_xlfn._xlws.FILTER(VGSales[Genre],VGSales[Name]=A5583)))</f>
        <v>1</v>
      </c>
      <c r="D5583" s="8">
        <f>SUMIFS(VGSales[Global_Sales],VGSales[Name],A5583)</f>
        <v>0.19</v>
      </c>
    </row>
    <row r="5584" spans="1:4" s="8" customFormat="1" x14ac:dyDescent="0.25">
      <c r="A5584" s="8" t="str">
        <v>La Pucelle: Tactics</v>
      </c>
      <c r="B5584" s="8" cm="1">
        <f t="array" ref="B5584">SUM(1*(VGSales[Name]=A5584))</f>
        <v>1</v>
      </c>
      <c r="C5584" s="8" cm="1">
        <f t="array" ref="C5584">ROWS(_xlfn.UNIQUE(_xlfn._xlws.FILTER(VGSales[Genre],VGSales[Name]=A5584)))</f>
        <v>1</v>
      </c>
      <c r="D5584" s="8">
        <f>SUMIFS(VGSales[Global_Sales],VGSales[Name],A5584)</f>
        <v>0.19</v>
      </c>
    </row>
    <row r="5585" spans="1:4" s="8" customFormat="1" x14ac:dyDescent="0.25">
      <c r="A5585" s="8" t="str">
        <v>Phantasy Star Nova</v>
      </c>
      <c r="B5585" s="8" cm="1">
        <f t="array" ref="B5585">SUM(1*(VGSales[Name]=A5585))</f>
        <v>1</v>
      </c>
      <c r="C5585" s="8" cm="1">
        <f t="array" ref="C5585">ROWS(_xlfn.UNIQUE(_xlfn._xlws.FILTER(VGSales[Genre],VGSales[Name]=A5585)))</f>
        <v>1</v>
      </c>
      <c r="D5585" s="8">
        <f>SUMIFS(VGSales[Global_Sales],VGSales[Name],A5585)</f>
        <v>0.19</v>
      </c>
    </row>
    <row r="5586" spans="1:4" s="8" customFormat="1" x14ac:dyDescent="0.25">
      <c r="A5586" s="8" t="str">
        <v>Samurai Warriors: State of War</v>
      </c>
      <c r="B5586" s="8" cm="1">
        <f t="array" ref="B5586">SUM(1*(VGSales[Name]=A5586))</f>
        <v>1</v>
      </c>
      <c r="C5586" s="8" cm="1">
        <f t="array" ref="C5586">ROWS(_xlfn.UNIQUE(_xlfn._xlws.FILTER(VGSales[Genre],VGSales[Name]=A5586)))</f>
        <v>1</v>
      </c>
      <c r="D5586" s="8">
        <f>SUMIFS(VGSales[Global_Sales],VGSales[Name],A5586)</f>
        <v>0.19</v>
      </c>
    </row>
    <row r="5587" spans="1:4" s="8" customFormat="1" x14ac:dyDescent="0.25">
      <c r="A5587" s="8" t="str">
        <v>Call of Juarez</v>
      </c>
      <c r="B5587" s="8" cm="1">
        <f t="array" ref="B5587">SUM(1*(VGSales[Name]=A5587))</f>
        <v>2</v>
      </c>
      <c r="C5587" s="8" cm="1">
        <f t="array" ref="C5587">ROWS(_xlfn.UNIQUE(_xlfn._xlws.FILTER(VGSales[Genre],VGSales[Name]=A5587)))</f>
        <v>1</v>
      </c>
      <c r="D5587" s="8">
        <f>SUMIFS(VGSales[Global_Sales],VGSales[Name],A5587)</f>
        <v>0.2</v>
      </c>
    </row>
    <row r="5588" spans="1:4" s="8" customFormat="1" x14ac:dyDescent="0.25">
      <c r="A5588" s="8" t="str">
        <v>Star Wars: The Clone Wars &amp; Tetris Worlds</v>
      </c>
      <c r="B5588" s="8" cm="1">
        <f t="array" ref="B5588">SUM(1*(VGSales[Name]=A5588))</f>
        <v>1</v>
      </c>
      <c r="C5588" s="8" cm="1">
        <f t="array" ref="C5588">ROWS(_xlfn.UNIQUE(_xlfn._xlws.FILTER(VGSales[Genre],VGSales[Name]=A5588)))</f>
        <v>1</v>
      </c>
      <c r="D5588" s="8">
        <f>SUMIFS(VGSales[Global_Sales],VGSales[Name],A5588)</f>
        <v>0.19</v>
      </c>
    </row>
    <row r="5589" spans="1:4" s="8" customFormat="1" x14ac:dyDescent="0.25">
      <c r="A5589" s="8" t="str">
        <v>The Bee Game</v>
      </c>
      <c r="B5589" s="8" cm="1">
        <f t="array" ref="B5589">SUM(1*(VGSales[Name]=A5589))</f>
        <v>1</v>
      </c>
      <c r="C5589" s="8" cm="1">
        <f t="array" ref="C5589">ROWS(_xlfn.UNIQUE(_xlfn._xlws.FILTER(VGSales[Genre],VGSales[Name]=A5589)))</f>
        <v>1</v>
      </c>
      <c r="D5589" s="8">
        <f>SUMIFS(VGSales[Global_Sales],VGSales[Name],A5589)</f>
        <v>0.19</v>
      </c>
    </row>
    <row r="5590" spans="1:4" s="8" customFormat="1" x14ac:dyDescent="0.25">
      <c r="A5590" s="8" t="str">
        <v>EverQuest Online Adventures: Frontiers</v>
      </c>
      <c r="B5590" s="8" cm="1">
        <f t="array" ref="B5590">SUM(1*(VGSales[Name]=A5590))</f>
        <v>1</v>
      </c>
      <c r="C5590" s="8" cm="1">
        <f t="array" ref="C5590">ROWS(_xlfn.UNIQUE(_xlfn._xlws.FILTER(VGSales[Genre],VGSales[Name]=A5590)))</f>
        <v>1</v>
      </c>
      <c r="D5590" s="8">
        <f>SUMIFS(VGSales[Global_Sales],VGSales[Name],A5590)</f>
        <v>0.19</v>
      </c>
    </row>
    <row r="5591" spans="1:4" s="8" customFormat="1" x14ac:dyDescent="0.25">
      <c r="A5591" s="8" t="str">
        <v>NBA Ballers: Chosen One</v>
      </c>
      <c r="B5591" s="8" cm="1">
        <f t="array" ref="B5591">SUM(1*(VGSales[Name]=A5591))</f>
        <v>2</v>
      </c>
      <c r="C5591" s="8" cm="1">
        <f t="array" ref="C5591">ROWS(_xlfn.UNIQUE(_xlfn._xlws.FILTER(VGSales[Genre],VGSales[Name]=A5591)))</f>
        <v>1</v>
      </c>
      <c r="D5591" s="8">
        <f>SUMIFS(VGSales[Global_Sales],VGSales[Name],A5591)</f>
        <v>0.32</v>
      </c>
    </row>
    <row r="5592" spans="1:4" s="8" customFormat="1" x14ac:dyDescent="0.25">
      <c r="A5592" s="8" t="str">
        <v>Treasures of the Deep</v>
      </c>
      <c r="B5592" s="8" cm="1">
        <f t="array" ref="B5592">SUM(1*(VGSales[Name]=A5592))</f>
        <v>1</v>
      </c>
      <c r="C5592" s="8" cm="1">
        <f t="array" ref="C5592">ROWS(_xlfn.UNIQUE(_xlfn._xlws.FILTER(VGSales[Genre],VGSales[Name]=A5592)))</f>
        <v>1</v>
      </c>
      <c r="D5592" s="8">
        <f>SUMIFS(VGSales[Global_Sales],VGSales[Name],A5592)</f>
        <v>0.19</v>
      </c>
    </row>
    <row r="5593" spans="1:4" s="8" customFormat="1" x14ac:dyDescent="0.25">
      <c r="A5593" s="8" t="str">
        <v>Phantasy Star Online Ver. 2</v>
      </c>
      <c r="B5593" s="8" cm="1">
        <f t="array" ref="B5593">SUM(1*(VGSales[Name]=A5593))</f>
        <v>1</v>
      </c>
      <c r="C5593" s="8" cm="1">
        <f t="array" ref="C5593">ROWS(_xlfn.UNIQUE(_xlfn._xlws.FILTER(VGSales[Genre],VGSales[Name]=A5593)))</f>
        <v>1</v>
      </c>
      <c r="D5593" s="8">
        <f>SUMIFS(VGSales[Global_Sales],VGSales[Name],A5593)</f>
        <v>0.19</v>
      </c>
    </row>
    <row r="5594" spans="1:4" s="8" customFormat="1" x14ac:dyDescent="0.25">
      <c r="A5594" s="8" t="str">
        <v>EyePet &amp; Friends</v>
      </c>
      <c r="B5594" s="8" cm="1">
        <f t="array" ref="B5594">SUM(1*(VGSales[Name]=A5594))</f>
        <v>1</v>
      </c>
      <c r="C5594" s="8" cm="1">
        <f t="array" ref="C5594">ROWS(_xlfn.UNIQUE(_xlfn._xlws.FILTER(VGSales[Genre],VGSales[Name]=A5594)))</f>
        <v>1</v>
      </c>
      <c r="D5594" s="8">
        <f>SUMIFS(VGSales[Global_Sales],VGSales[Name],A5594)</f>
        <v>0.19</v>
      </c>
    </row>
    <row r="5595" spans="1:4" s="8" customFormat="1" x14ac:dyDescent="0.25">
      <c r="A5595" s="8" t="str">
        <v>Fight Club</v>
      </c>
      <c r="B5595" s="8" cm="1">
        <f t="array" ref="B5595">SUM(1*(VGSales[Name]=A5595))</f>
        <v>2</v>
      </c>
      <c r="C5595" s="8" cm="1">
        <f t="array" ref="C5595">ROWS(_xlfn.UNIQUE(_xlfn._xlws.FILTER(VGSales[Genre],VGSales[Name]=A5595)))</f>
        <v>1</v>
      </c>
      <c r="D5595" s="8">
        <f>SUMIFS(VGSales[Global_Sales],VGSales[Name],A5595)</f>
        <v>0.28999999999999998</v>
      </c>
    </row>
    <row r="5596" spans="1:4" s="8" customFormat="1" x14ac:dyDescent="0.25">
      <c r="A5596" s="8" t="str">
        <v>Hello Kitty: Birthday Adventures</v>
      </c>
      <c r="B5596" s="8" cm="1">
        <f t="array" ref="B5596">SUM(1*(VGSales[Name]=A5596))</f>
        <v>1</v>
      </c>
      <c r="C5596" s="8" cm="1">
        <f t="array" ref="C5596">ROWS(_xlfn.UNIQUE(_xlfn._xlws.FILTER(VGSales[Genre],VGSales[Name]=A5596)))</f>
        <v>1</v>
      </c>
      <c r="D5596" s="8">
        <f>SUMIFS(VGSales[Global_Sales],VGSales[Name],A5596)</f>
        <v>0.18</v>
      </c>
    </row>
    <row r="5597" spans="1:4" s="8" customFormat="1" x14ac:dyDescent="0.25">
      <c r="A5597" s="8" t="str">
        <v>Syndicate</v>
      </c>
      <c r="B5597" s="8" cm="1">
        <f t="array" ref="B5597">SUM(1*(VGSales[Name]=A5597))</f>
        <v>3</v>
      </c>
      <c r="C5597" s="8" cm="1">
        <f t="array" ref="C5597">ROWS(_xlfn.UNIQUE(_xlfn._xlws.FILTER(VGSales[Genre],VGSales[Name]=A5597)))</f>
        <v>2</v>
      </c>
      <c r="D5597" s="8">
        <f>SUMIFS(VGSales[Global_Sales],VGSales[Name],A5597)</f>
        <v>0.38999999999999996</v>
      </c>
    </row>
    <row r="5598" spans="1:4" s="8" customFormat="1" x14ac:dyDescent="0.25">
      <c r="A5598" s="8" t="str">
        <v>Dance Dance Revolution: Disney Grooves</v>
      </c>
      <c r="B5598" s="8" cm="1">
        <f t="array" ref="B5598">SUM(1*(VGSales[Name]=A5598))</f>
        <v>1</v>
      </c>
      <c r="C5598" s="8" cm="1">
        <f t="array" ref="C5598">ROWS(_xlfn.UNIQUE(_xlfn._xlws.FILTER(VGSales[Genre],VGSales[Name]=A5598)))</f>
        <v>1</v>
      </c>
      <c r="D5598" s="8">
        <f>SUMIFS(VGSales[Global_Sales],VGSales[Name],A5598)</f>
        <v>0.18</v>
      </c>
    </row>
    <row r="5599" spans="1:4" s="8" customFormat="1" x14ac:dyDescent="0.25">
      <c r="A5599" s="8" t="str">
        <v>Harvest Moon: A Wonderful Life Special Edition</v>
      </c>
      <c r="B5599" s="8" cm="1">
        <f t="array" ref="B5599">SUM(1*(VGSales[Name]=A5599))</f>
        <v>1</v>
      </c>
      <c r="C5599" s="8" cm="1">
        <f t="array" ref="C5599">ROWS(_xlfn.UNIQUE(_xlfn._xlws.FILTER(VGSales[Genre],VGSales[Name]=A5599)))</f>
        <v>1</v>
      </c>
      <c r="D5599" s="8">
        <f>SUMIFS(VGSales[Global_Sales],VGSales[Name],A5599)</f>
        <v>0.18</v>
      </c>
    </row>
    <row r="5600" spans="1:4" s="8" customFormat="1" x14ac:dyDescent="0.25">
      <c r="A5600" s="8" t="str">
        <v>Sports Illustrated for Kids: Football</v>
      </c>
      <c r="B5600" s="8" cm="1">
        <f t="array" ref="B5600">SUM(1*(VGSales[Name]=A5600))</f>
        <v>1</v>
      </c>
      <c r="C5600" s="8" cm="1">
        <f t="array" ref="C5600">ROWS(_xlfn.UNIQUE(_xlfn._xlws.FILTER(VGSales[Genre],VGSales[Name]=A5600)))</f>
        <v>1</v>
      </c>
      <c r="D5600" s="8">
        <f>SUMIFS(VGSales[Global_Sales],VGSales[Name],A5600)</f>
        <v>0.18</v>
      </c>
    </row>
    <row r="5601" spans="1:4" s="8" customFormat="1" x14ac:dyDescent="0.25">
      <c r="A5601" s="8" t="str">
        <v>Happy Cooking</v>
      </c>
      <c r="B5601" s="8" cm="1">
        <f t="array" ref="B5601">SUM(1*(VGSales[Name]=A5601))</f>
        <v>1</v>
      </c>
      <c r="C5601" s="8" cm="1">
        <f t="array" ref="C5601">ROWS(_xlfn.UNIQUE(_xlfn._xlws.FILTER(VGSales[Genre],VGSales[Name]=A5601)))</f>
        <v>1</v>
      </c>
      <c r="D5601" s="8">
        <f>SUMIFS(VGSales[Global_Sales],VGSales[Name],A5601)</f>
        <v>0.18</v>
      </c>
    </row>
    <row r="5602" spans="1:4" s="8" customFormat="1" x14ac:dyDescent="0.25">
      <c r="A5602" s="8" t="str">
        <v>.hack//Quarantine Part 4: The Final Chapter</v>
      </c>
      <c r="B5602" s="8" cm="1">
        <f t="array" ref="B5602">SUM(1*(VGSales[Name]=A5602))</f>
        <v>1</v>
      </c>
      <c r="C5602" s="8" cm="1">
        <f t="array" ref="C5602">ROWS(_xlfn.UNIQUE(_xlfn._xlws.FILTER(VGSales[Genre],VGSales[Name]=A5602)))</f>
        <v>1</v>
      </c>
      <c r="D5602" s="8">
        <f>SUMIFS(VGSales[Global_Sales],VGSales[Name],A5602)</f>
        <v>0.18</v>
      </c>
    </row>
    <row r="5603" spans="1:4" s="8" customFormat="1" x14ac:dyDescent="0.25">
      <c r="A5603" s="8" t="str">
        <v>Close Combat: First to Fight</v>
      </c>
      <c r="B5603" s="8" cm="1">
        <f t="array" ref="B5603">SUM(1*(VGSales[Name]=A5603))</f>
        <v>1</v>
      </c>
      <c r="C5603" s="8" cm="1">
        <f t="array" ref="C5603">ROWS(_xlfn.UNIQUE(_xlfn._xlws.FILTER(VGSales[Genre],VGSales[Name]=A5603)))</f>
        <v>1</v>
      </c>
      <c r="D5603" s="8">
        <f>SUMIFS(VGSales[Global_Sales],VGSales[Name],A5603)</f>
        <v>0.18</v>
      </c>
    </row>
    <row r="5604" spans="1:4" s="8" customFormat="1" x14ac:dyDescent="0.25">
      <c r="A5604" s="8" t="str">
        <v>MotoGP 14</v>
      </c>
      <c r="B5604" s="8" cm="1">
        <f t="array" ref="B5604">SUM(1*(VGSales[Name]=A5604))</f>
        <v>4</v>
      </c>
      <c r="C5604" s="8" cm="1">
        <f t="array" ref="C5604">ROWS(_xlfn.UNIQUE(_xlfn._xlws.FILTER(VGSales[Genre],VGSales[Name]=A5604)))</f>
        <v>1</v>
      </c>
      <c r="D5604" s="8">
        <f>SUMIFS(VGSales[Global_Sales],VGSales[Name],A5604)</f>
        <v>0.41000000000000003</v>
      </c>
    </row>
    <row r="5605" spans="1:4" s="8" customFormat="1" x14ac:dyDescent="0.25">
      <c r="A5605" s="8" t="str">
        <v>Indiana Jones and the Emperor's Tomb</v>
      </c>
      <c r="B5605" s="8" cm="1">
        <f t="array" ref="B5605">SUM(1*(VGSales[Name]=A5605))</f>
        <v>1</v>
      </c>
      <c r="C5605" s="8" cm="1">
        <f t="array" ref="C5605">ROWS(_xlfn.UNIQUE(_xlfn._xlws.FILTER(VGSales[Genre],VGSales[Name]=A5605)))</f>
        <v>1</v>
      </c>
      <c r="D5605" s="8">
        <f>SUMIFS(VGSales[Global_Sales],VGSales[Name],A5605)</f>
        <v>0.18</v>
      </c>
    </row>
    <row r="5606" spans="1:4" s="8" customFormat="1" x14ac:dyDescent="0.25">
      <c r="A5606" s="8" t="str">
        <v>Buffy the Vampire Slayer: Chaos Bleeds</v>
      </c>
      <c r="B5606" s="8" cm="1">
        <f t="array" ref="B5606">SUM(1*(VGSales[Name]=A5606))</f>
        <v>3</v>
      </c>
      <c r="C5606" s="8" cm="1">
        <f t="array" ref="C5606">ROWS(_xlfn.UNIQUE(_xlfn._xlws.FILTER(VGSales[Genre],VGSales[Name]=A5606)))</f>
        <v>1</v>
      </c>
      <c r="D5606" s="8">
        <f>SUMIFS(VGSales[Global_Sales],VGSales[Name],A5606)</f>
        <v>0.32999999999999996</v>
      </c>
    </row>
    <row r="5607" spans="1:4" s="8" customFormat="1" x14ac:dyDescent="0.25">
      <c r="A5607" s="8" t="str">
        <v>Half-Minute Hero</v>
      </c>
      <c r="B5607" s="8" cm="1">
        <f t="array" ref="B5607">SUM(1*(VGSales[Name]=A5607))</f>
        <v>1</v>
      </c>
      <c r="C5607" s="8" cm="1">
        <f t="array" ref="C5607">ROWS(_xlfn.UNIQUE(_xlfn._xlws.FILTER(VGSales[Genre],VGSales[Name]=A5607)))</f>
        <v>1</v>
      </c>
      <c r="D5607" s="8">
        <f>SUMIFS(VGSales[Global_Sales],VGSales[Name],A5607)</f>
        <v>0.18</v>
      </c>
    </row>
    <row r="5608" spans="1:4" s="8" customFormat="1" x14ac:dyDescent="0.25">
      <c r="A5608" s="8" t="str">
        <v>Reel Fishing II</v>
      </c>
      <c r="B5608" s="8" cm="1">
        <f t="array" ref="B5608">SUM(1*(VGSales[Name]=A5608))</f>
        <v>1</v>
      </c>
      <c r="C5608" s="8" cm="1">
        <f t="array" ref="C5608">ROWS(_xlfn.UNIQUE(_xlfn._xlws.FILTER(VGSales[Genre],VGSales[Name]=A5608)))</f>
        <v>1</v>
      </c>
      <c r="D5608" s="8">
        <f>SUMIFS(VGSales[Global_Sales],VGSales[Name],A5608)</f>
        <v>0.18</v>
      </c>
    </row>
    <row r="5609" spans="1:4" s="8" customFormat="1" x14ac:dyDescent="0.25">
      <c r="A5609" s="8" t="str">
        <v>Ringling Bros. and Barnum &amp; Bailey Circus</v>
      </c>
      <c r="B5609" s="8" cm="1">
        <f t="array" ref="B5609">SUM(1*(VGSales[Name]=A5609))</f>
        <v>1</v>
      </c>
      <c r="C5609" s="8" cm="1">
        <f t="array" ref="C5609">ROWS(_xlfn.UNIQUE(_xlfn._xlws.FILTER(VGSales[Genre],VGSales[Name]=A5609)))</f>
        <v>1</v>
      </c>
      <c r="D5609" s="8">
        <f>SUMIFS(VGSales[Global_Sales],VGSales[Name],A5609)</f>
        <v>0.18</v>
      </c>
    </row>
    <row r="5610" spans="1:4" s="8" customFormat="1" x14ac:dyDescent="0.25">
      <c r="A5610" s="8" t="str">
        <v>Driving Emotion Type-S</v>
      </c>
      <c r="B5610" s="8" cm="1">
        <f t="array" ref="B5610">SUM(1*(VGSales[Name]=A5610))</f>
        <v>1</v>
      </c>
      <c r="C5610" s="8" cm="1">
        <f t="array" ref="C5610">ROWS(_xlfn.UNIQUE(_xlfn._xlws.FILTER(VGSales[Genre],VGSales[Name]=A5610)))</f>
        <v>1</v>
      </c>
      <c r="D5610" s="8">
        <f>SUMIFS(VGSales[Global_Sales],VGSales[Name],A5610)</f>
        <v>0.18</v>
      </c>
    </row>
    <row r="5611" spans="1:4" s="8" customFormat="1" x14ac:dyDescent="0.25">
      <c r="A5611" s="8" t="str">
        <v>Siren</v>
      </c>
      <c r="B5611" s="8" cm="1">
        <f t="array" ref="B5611">SUM(1*(VGSales[Name]=A5611))</f>
        <v>1</v>
      </c>
      <c r="C5611" s="8" cm="1">
        <f t="array" ref="C5611">ROWS(_xlfn.UNIQUE(_xlfn._xlws.FILTER(VGSales[Genre],VGSales[Name]=A5611)))</f>
        <v>1</v>
      </c>
      <c r="D5611" s="8">
        <f>SUMIFS(VGSales[Global_Sales],VGSales[Name],A5611)</f>
        <v>0.18</v>
      </c>
    </row>
    <row r="5612" spans="1:4" s="8" customFormat="1" x14ac:dyDescent="0.25">
      <c r="A5612" s="8" t="str">
        <v>Naruto Shippuden: Dragon Blade Chronicles</v>
      </c>
      <c r="B5612" s="8" cm="1">
        <f t="array" ref="B5612">SUM(1*(VGSales[Name]=A5612))</f>
        <v>1</v>
      </c>
      <c r="C5612" s="8" cm="1">
        <f t="array" ref="C5612">ROWS(_xlfn.UNIQUE(_xlfn._xlws.FILTER(VGSales[Genre],VGSales[Name]=A5612)))</f>
        <v>1</v>
      </c>
      <c r="D5612" s="8">
        <f>SUMIFS(VGSales[Global_Sales],VGSales[Name],A5612)</f>
        <v>0.18</v>
      </c>
    </row>
    <row r="5613" spans="1:4" s="8" customFormat="1" x14ac:dyDescent="0.25">
      <c r="A5613" s="8" t="str">
        <v>Dynasty Warriors 8: Empires</v>
      </c>
      <c r="B5613" s="8" cm="1">
        <f t="array" ref="B5613">SUM(1*(VGSales[Name]=A5613))</f>
        <v>4</v>
      </c>
      <c r="C5613" s="8" cm="1">
        <f t="array" ref="C5613">ROWS(_xlfn.UNIQUE(_xlfn._xlws.FILTER(VGSales[Genre],VGSales[Name]=A5613)))</f>
        <v>1</v>
      </c>
      <c r="D5613" s="8">
        <f>SUMIFS(VGSales[Global_Sales],VGSales[Name],A5613)</f>
        <v>0.36000000000000004</v>
      </c>
    </row>
    <row r="5614" spans="1:4" s="8" customFormat="1" x14ac:dyDescent="0.25">
      <c r="A5614" s="8" t="str">
        <v>Super Robot Taisen J</v>
      </c>
      <c r="B5614" s="8" cm="1">
        <f t="array" ref="B5614">SUM(1*(VGSales[Name]=A5614))</f>
        <v>1</v>
      </c>
      <c r="C5614" s="8" cm="1">
        <f t="array" ref="C5614">ROWS(_xlfn.UNIQUE(_xlfn._xlws.FILTER(VGSales[Genre],VGSales[Name]=A5614)))</f>
        <v>1</v>
      </c>
      <c r="D5614" s="8">
        <f>SUMIFS(VGSales[Global_Sales],VGSales[Name],A5614)</f>
        <v>0.18</v>
      </c>
    </row>
    <row r="5615" spans="1:4" s="8" customFormat="1" x14ac:dyDescent="0.25">
      <c r="A5615" s="8" t="str">
        <v>Nep League DS</v>
      </c>
      <c r="B5615" s="8" cm="1">
        <f t="array" ref="B5615">SUM(1*(VGSales[Name]=A5615))</f>
        <v>1</v>
      </c>
      <c r="C5615" s="8" cm="1">
        <f t="array" ref="C5615">ROWS(_xlfn.UNIQUE(_xlfn._xlws.FILTER(VGSales[Genre],VGSales[Name]=A5615)))</f>
        <v>1</v>
      </c>
      <c r="D5615" s="8">
        <f>SUMIFS(VGSales[Global_Sales],VGSales[Name],A5615)</f>
        <v>0.18</v>
      </c>
    </row>
    <row r="5616" spans="1:4" s="8" customFormat="1" x14ac:dyDescent="0.25">
      <c r="A5616" s="8" t="str">
        <v>Ar tonelico 2: Melody of Metafalica</v>
      </c>
      <c r="B5616" s="8" cm="1">
        <f t="array" ref="B5616">SUM(1*(VGSales[Name]=A5616))</f>
        <v>1</v>
      </c>
      <c r="C5616" s="8" cm="1">
        <f t="array" ref="C5616">ROWS(_xlfn.UNIQUE(_xlfn._xlws.FILTER(VGSales[Genre],VGSales[Name]=A5616)))</f>
        <v>1</v>
      </c>
      <c r="D5616" s="8">
        <f>SUMIFS(VGSales[Global_Sales],VGSales[Name],A5616)</f>
        <v>0.18</v>
      </c>
    </row>
    <row r="5617" spans="1:4" s="8" customFormat="1" x14ac:dyDescent="0.25">
      <c r="A5617" s="8" t="str">
        <v>Lips: Party Classics</v>
      </c>
      <c r="B5617" s="8" cm="1">
        <f t="array" ref="B5617">SUM(1*(VGSales[Name]=A5617))</f>
        <v>1</v>
      </c>
      <c r="C5617" s="8" cm="1">
        <f t="array" ref="C5617">ROWS(_xlfn.UNIQUE(_xlfn._xlws.FILTER(VGSales[Genre],VGSales[Name]=A5617)))</f>
        <v>1</v>
      </c>
      <c r="D5617" s="8">
        <f>SUMIFS(VGSales[Global_Sales],VGSales[Name],A5617)</f>
        <v>0.18</v>
      </c>
    </row>
    <row r="5618" spans="1:4" s="8" customFormat="1" x14ac:dyDescent="0.25">
      <c r="A5618" s="8" t="str">
        <v>Casper: Friends Around the World</v>
      </c>
      <c r="B5618" s="8" cm="1">
        <f t="array" ref="B5618">SUM(1*(VGSales[Name]=A5618))</f>
        <v>1</v>
      </c>
      <c r="C5618" s="8" cm="1">
        <f t="array" ref="C5618">ROWS(_xlfn.UNIQUE(_xlfn._xlws.FILTER(VGSales[Genre],VGSales[Name]=A5618)))</f>
        <v>1</v>
      </c>
      <c r="D5618" s="8">
        <f>SUMIFS(VGSales[Global_Sales],VGSales[Name],A5618)</f>
        <v>0.18</v>
      </c>
    </row>
    <row r="5619" spans="1:4" s="8" customFormat="1" x14ac:dyDescent="0.25">
      <c r="A5619" s="8" t="str">
        <v>Jurassic Park III: Island Attack</v>
      </c>
      <c r="B5619" s="8" cm="1">
        <f t="array" ref="B5619">SUM(1*(VGSales[Name]=A5619))</f>
        <v>1</v>
      </c>
      <c r="C5619" s="8" cm="1">
        <f t="array" ref="C5619">ROWS(_xlfn.UNIQUE(_xlfn._xlws.FILTER(VGSales[Genre],VGSales[Name]=A5619)))</f>
        <v>1</v>
      </c>
      <c r="D5619" s="8">
        <f>SUMIFS(VGSales[Global_Sales],VGSales[Name],A5619)</f>
        <v>0.18</v>
      </c>
    </row>
    <row r="5620" spans="1:4" s="8" customFormat="1" x14ac:dyDescent="0.25">
      <c r="A5620" s="8" t="str">
        <v>GameBoy Wars</v>
      </c>
      <c r="B5620" s="8" cm="1">
        <f t="array" ref="B5620">SUM(1*(VGSales[Name]=A5620))</f>
        <v>1</v>
      </c>
      <c r="C5620" s="8" cm="1">
        <f t="array" ref="C5620">ROWS(_xlfn.UNIQUE(_xlfn._xlws.FILTER(VGSales[Genre],VGSales[Name]=A5620)))</f>
        <v>1</v>
      </c>
      <c r="D5620" s="8">
        <f>SUMIFS(VGSales[Global_Sales],VGSales[Name],A5620)</f>
        <v>0.18</v>
      </c>
    </row>
    <row r="5621" spans="1:4" s="8" customFormat="1" x14ac:dyDescent="0.25">
      <c r="A5621" s="8" t="str">
        <v>Amplitude</v>
      </c>
      <c r="B5621" s="8" cm="1">
        <f t="array" ref="B5621">SUM(1*(VGSales[Name]=A5621))</f>
        <v>1</v>
      </c>
      <c r="C5621" s="8" cm="1">
        <f t="array" ref="C5621">ROWS(_xlfn.UNIQUE(_xlfn._xlws.FILTER(VGSales[Genre],VGSales[Name]=A5621)))</f>
        <v>1</v>
      </c>
      <c r="D5621" s="8">
        <f>SUMIFS(VGSales[Global_Sales],VGSales[Name],A5621)</f>
        <v>0.18</v>
      </c>
    </row>
    <row r="5622" spans="1:4" s="8" customFormat="1" x14ac:dyDescent="0.25">
      <c r="A5622" s="8" t="str">
        <v>Company of Heroes: Anthology</v>
      </c>
      <c r="B5622" s="8" cm="1">
        <f t="array" ref="B5622">SUM(1*(VGSales[Name]=A5622))</f>
        <v>1</v>
      </c>
      <c r="C5622" s="8" cm="1">
        <f t="array" ref="C5622">ROWS(_xlfn.UNIQUE(_xlfn._xlws.FILTER(VGSales[Genre],VGSales[Name]=A5622)))</f>
        <v>1</v>
      </c>
      <c r="D5622" s="8">
        <f>SUMIFS(VGSales[Global_Sales],VGSales[Name],A5622)</f>
        <v>0.18</v>
      </c>
    </row>
    <row r="5623" spans="1:4" s="8" customFormat="1" x14ac:dyDescent="0.25">
      <c r="A5623" s="8" t="str">
        <v>Shape Up</v>
      </c>
      <c r="B5623" s="8" cm="1">
        <f t="array" ref="B5623">SUM(1*(VGSales[Name]=A5623))</f>
        <v>1</v>
      </c>
      <c r="C5623" s="8" cm="1">
        <f t="array" ref="C5623">ROWS(_xlfn.UNIQUE(_xlfn._xlws.FILTER(VGSales[Genre],VGSales[Name]=A5623)))</f>
        <v>1</v>
      </c>
      <c r="D5623" s="8">
        <f>SUMIFS(VGSales[Global_Sales],VGSales[Name],A5623)</f>
        <v>0.18</v>
      </c>
    </row>
    <row r="5624" spans="1:4" s="8" customFormat="1" x14ac:dyDescent="0.25">
      <c r="A5624" s="8" t="str">
        <v>AirForce Delta Storm</v>
      </c>
      <c r="B5624" s="8" cm="1">
        <f t="array" ref="B5624">SUM(1*(VGSales[Name]=A5624))</f>
        <v>2</v>
      </c>
      <c r="C5624" s="8" cm="1">
        <f t="array" ref="C5624">ROWS(_xlfn.UNIQUE(_xlfn._xlws.FILTER(VGSales[Genre],VGSales[Name]=A5624)))</f>
        <v>1</v>
      </c>
      <c r="D5624" s="8">
        <f>SUMIFS(VGSales[Global_Sales],VGSales[Name],A5624)</f>
        <v>0.19999999999999998</v>
      </c>
    </row>
    <row r="5625" spans="1:4" s="8" customFormat="1" x14ac:dyDescent="0.25">
      <c r="A5625" s="8" t="str">
        <v>Trauma Team</v>
      </c>
      <c r="B5625" s="8" cm="1">
        <f t="array" ref="B5625">SUM(1*(VGSales[Name]=A5625))</f>
        <v>1</v>
      </c>
      <c r="C5625" s="8" cm="1">
        <f t="array" ref="C5625">ROWS(_xlfn.UNIQUE(_xlfn._xlws.FILTER(VGSales[Genre],VGSales[Name]=A5625)))</f>
        <v>1</v>
      </c>
      <c r="D5625" s="8">
        <f>SUMIFS(VGSales[Global_Sales],VGSales[Name],A5625)</f>
        <v>0.18</v>
      </c>
    </row>
    <row r="5626" spans="1:4" s="8" customFormat="1" x14ac:dyDescent="0.25">
      <c r="A5626" s="8" t="str">
        <v>Fear Effect 2: Retro Helix</v>
      </c>
      <c r="B5626" s="8" cm="1">
        <f t="array" ref="B5626">SUM(1*(VGSales[Name]=A5626))</f>
        <v>1</v>
      </c>
      <c r="C5626" s="8" cm="1">
        <f t="array" ref="C5626">ROWS(_xlfn.UNIQUE(_xlfn._xlws.FILTER(VGSales[Genre],VGSales[Name]=A5626)))</f>
        <v>1</v>
      </c>
      <c r="D5626" s="8">
        <f>SUMIFS(VGSales[Global_Sales],VGSales[Name],A5626)</f>
        <v>0.18</v>
      </c>
    </row>
    <row r="5627" spans="1:4" s="8" customFormat="1" x14ac:dyDescent="0.25">
      <c r="A5627" s="8" t="str">
        <v>International Superstar Soccer 2000 (JP weekly sales)</v>
      </c>
      <c r="B5627" s="8" cm="1">
        <f t="array" ref="B5627">SUM(1*(VGSales[Name]=A5627))</f>
        <v>1</v>
      </c>
      <c r="C5627" s="8" cm="1">
        <f t="array" ref="C5627">ROWS(_xlfn.UNIQUE(_xlfn._xlws.FILTER(VGSales[Genre],VGSales[Name]=A5627)))</f>
        <v>1</v>
      </c>
      <c r="D5627" s="8">
        <f>SUMIFS(VGSales[Global_Sales],VGSales[Name],A5627)</f>
        <v>0.18</v>
      </c>
    </row>
    <row r="5628" spans="1:4" s="8" customFormat="1" x14ac:dyDescent="0.25">
      <c r="A5628" s="8" t="str">
        <v>Chocobo no Fushigi Dungeon for WonderSwan</v>
      </c>
      <c r="B5628" s="8" cm="1">
        <f t="array" ref="B5628">SUM(1*(VGSales[Name]=A5628))</f>
        <v>1</v>
      </c>
      <c r="C5628" s="8" cm="1">
        <f t="array" ref="C5628">ROWS(_xlfn.UNIQUE(_xlfn._xlws.FILTER(VGSales[Genre],VGSales[Name]=A5628)))</f>
        <v>1</v>
      </c>
      <c r="D5628" s="8">
        <f>SUMIFS(VGSales[Global_Sales],VGSales[Name],A5628)</f>
        <v>0.18</v>
      </c>
    </row>
    <row r="5629" spans="1:4" s="8" customFormat="1" x14ac:dyDescent="0.25">
      <c r="A5629" s="8" t="str">
        <v>Klonoa: Door to Phantomile</v>
      </c>
      <c r="B5629" s="8" cm="1">
        <f t="array" ref="B5629">SUM(1*(VGSales[Name]=A5629))</f>
        <v>1</v>
      </c>
      <c r="C5629" s="8" cm="1">
        <f t="array" ref="C5629">ROWS(_xlfn.UNIQUE(_xlfn._xlws.FILTER(VGSales[Genre],VGSales[Name]=A5629)))</f>
        <v>1</v>
      </c>
      <c r="D5629" s="8">
        <f>SUMIFS(VGSales[Global_Sales],VGSales[Name],A5629)</f>
        <v>0.18</v>
      </c>
    </row>
    <row r="5630" spans="1:4" s="8" customFormat="1" x14ac:dyDescent="0.25">
      <c r="A5630" s="8" t="str">
        <v>Vietcong: Purple Haze</v>
      </c>
      <c r="B5630" s="8" cm="1">
        <f t="array" ref="B5630">SUM(1*(VGSales[Name]=A5630))</f>
        <v>2</v>
      </c>
      <c r="C5630" s="8" cm="1">
        <f t="array" ref="C5630">ROWS(_xlfn.UNIQUE(_xlfn._xlws.FILTER(VGSales[Genre],VGSales[Name]=A5630)))</f>
        <v>1</v>
      </c>
      <c r="D5630" s="8">
        <f>SUMIFS(VGSales[Global_Sales],VGSales[Name],A5630)</f>
        <v>0.26</v>
      </c>
    </row>
    <row r="5631" spans="1:4" s="8" customFormat="1" x14ac:dyDescent="0.25">
      <c r="A5631" s="8" t="str">
        <v>Atari Anniversary Advance</v>
      </c>
      <c r="B5631" s="8" cm="1">
        <f t="array" ref="B5631">SUM(1*(VGSales[Name]=A5631))</f>
        <v>1</v>
      </c>
      <c r="C5631" s="8" cm="1">
        <f t="array" ref="C5631">ROWS(_xlfn.UNIQUE(_xlfn._xlws.FILTER(VGSales[Genre],VGSales[Name]=A5631)))</f>
        <v>1</v>
      </c>
      <c r="D5631" s="8">
        <f>SUMIFS(VGSales[Global_Sales],VGSales[Name],A5631)</f>
        <v>0.18</v>
      </c>
    </row>
    <row r="5632" spans="1:4" s="8" customFormat="1" x14ac:dyDescent="0.25">
      <c r="A5632" s="8" t="str">
        <v>Summer Athletics: The Ultimate Challenge</v>
      </c>
      <c r="B5632" s="8" cm="1">
        <f t="array" ref="B5632">SUM(1*(VGSales[Name]=A5632))</f>
        <v>2</v>
      </c>
      <c r="C5632" s="8" cm="1">
        <f t="array" ref="C5632">ROWS(_xlfn.UNIQUE(_xlfn._xlws.FILTER(VGSales[Genre],VGSales[Name]=A5632)))</f>
        <v>1</v>
      </c>
      <c r="D5632" s="8">
        <f>SUMIFS(VGSales[Global_Sales],VGSales[Name],A5632)</f>
        <v>0.21</v>
      </c>
    </row>
    <row r="5633" spans="1:4" s="8" customFormat="1" x14ac:dyDescent="0.25">
      <c r="A5633" s="8" t="str">
        <v>Metal Gear Ac!d 2</v>
      </c>
      <c r="B5633" s="8" cm="1">
        <f t="array" ref="B5633">SUM(1*(VGSales[Name]=A5633))</f>
        <v>1</v>
      </c>
      <c r="C5633" s="8" cm="1">
        <f t="array" ref="C5633">ROWS(_xlfn.UNIQUE(_xlfn._xlws.FILTER(VGSales[Genre],VGSales[Name]=A5633)))</f>
        <v>1</v>
      </c>
      <c r="D5633" s="8">
        <f>SUMIFS(VGSales[Global_Sales],VGSales[Name],A5633)</f>
        <v>0.18</v>
      </c>
    </row>
    <row r="5634" spans="1:4" s="8" customFormat="1" x14ac:dyDescent="0.25">
      <c r="A5634" s="8" t="str">
        <v>Hatsune Miku and Future Stars: Project Mirai</v>
      </c>
      <c r="B5634" s="8" cm="1">
        <f t="array" ref="B5634">SUM(1*(VGSales[Name]=A5634))</f>
        <v>1</v>
      </c>
      <c r="C5634" s="8" cm="1">
        <f t="array" ref="C5634">ROWS(_xlfn.UNIQUE(_xlfn._xlws.FILTER(VGSales[Genre],VGSales[Name]=A5634)))</f>
        <v>1</v>
      </c>
      <c r="D5634" s="8">
        <f>SUMIFS(VGSales[Global_Sales],VGSales[Name],A5634)</f>
        <v>0.18</v>
      </c>
    </row>
    <row r="5635" spans="1:4" s="8" customFormat="1" x14ac:dyDescent="0.25">
      <c r="A5635" s="8" t="str">
        <v>Let's TAP</v>
      </c>
      <c r="B5635" s="8" cm="1">
        <f t="array" ref="B5635">SUM(1*(VGSales[Name]=A5635))</f>
        <v>1</v>
      </c>
      <c r="C5635" s="8" cm="1">
        <f t="array" ref="C5635">ROWS(_xlfn.UNIQUE(_xlfn._xlws.FILTER(VGSales[Genre],VGSales[Name]=A5635)))</f>
        <v>1</v>
      </c>
      <c r="D5635" s="8">
        <f>SUMIFS(VGSales[Global_Sales],VGSales[Name],A5635)</f>
        <v>0.18</v>
      </c>
    </row>
    <row r="5636" spans="1:4" s="8" customFormat="1" x14ac:dyDescent="0.25">
      <c r="A5636" s="8" t="str">
        <v>TalkMan (Japan)</v>
      </c>
      <c r="B5636" s="8" cm="1">
        <f t="array" ref="B5636">SUM(1*(VGSales[Name]=A5636))</f>
        <v>1</v>
      </c>
      <c r="C5636" s="8" cm="1">
        <f t="array" ref="C5636">ROWS(_xlfn.UNIQUE(_xlfn._xlws.FILTER(VGSales[Genre],VGSales[Name]=A5636)))</f>
        <v>1</v>
      </c>
      <c r="D5636" s="8">
        <f>SUMIFS(VGSales[Global_Sales],VGSales[Name],A5636)</f>
        <v>0.18</v>
      </c>
    </row>
    <row r="5637" spans="1:4" s="8" customFormat="1" x14ac:dyDescent="0.25">
      <c r="A5637" s="8" t="str">
        <v>Cabela's Adventure Camp</v>
      </c>
      <c r="B5637" s="8" cm="1">
        <f t="array" ref="B5637">SUM(1*(VGSales[Name]=A5637))</f>
        <v>3</v>
      </c>
      <c r="C5637" s="8" cm="1">
        <f t="array" ref="C5637">ROWS(_xlfn.UNIQUE(_xlfn._xlws.FILTER(VGSales[Genre],VGSales[Name]=A5637)))</f>
        <v>1</v>
      </c>
      <c r="D5637" s="8">
        <f>SUMIFS(VGSales[Global_Sales],VGSales[Name],A5637)</f>
        <v>0.39</v>
      </c>
    </row>
    <row r="5638" spans="1:4" s="8" customFormat="1" x14ac:dyDescent="0.25">
      <c r="A5638" s="8" t="str">
        <v>Bloody Roar: Primal Fury</v>
      </c>
      <c r="B5638" s="8" cm="1">
        <f t="array" ref="B5638">SUM(1*(VGSales[Name]=A5638))</f>
        <v>1</v>
      </c>
      <c r="C5638" s="8" cm="1">
        <f t="array" ref="C5638">ROWS(_xlfn.UNIQUE(_xlfn._xlws.FILTER(VGSales[Genre],VGSales[Name]=A5638)))</f>
        <v>1</v>
      </c>
      <c r="D5638" s="8">
        <f>SUMIFS(VGSales[Global_Sales],VGSales[Name],A5638)</f>
        <v>0.18</v>
      </c>
    </row>
    <row r="5639" spans="1:4" s="8" customFormat="1" x14ac:dyDescent="0.25">
      <c r="A5639" s="8" t="str">
        <v>We Sing UK Hits</v>
      </c>
      <c r="B5639" s="8" cm="1">
        <f t="array" ref="B5639">SUM(1*(VGSales[Name]=A5639))</f>
        <v>1</v>
      </c>
      <c r="C5639" s="8" cm="1">
        <f t="array" ref="C5639">ROWS(_xlfn.UNIQUE(_xlfn._xlws.FILTER(VGSales[Genre],VGSales[Name]=A5639)))</f>
        <v>1</v>
      </c>
      <c r="D5639" s="8">
        <f>SUMIFS(VGSales[Global_Sales],VGSales[Name],A5639)</f>
        <v>0.18</v>
      </c>
    </row>
    <row r="5640" spans="1:4" s="8" customFormat="1" x14ac:dyDescent="0.25">
      <c r="A5640" s="8" t="str">
        <v>Mega Man Soccer</v>
      </c>
      <c r="B5640" s="8" cm="1">
        <f t="array" ref="B5640">SUM(1*(VGSales[Name]=A5640))</f>
        <v>1</v>
      </c>
      <c r="C5640" s="8" cm="1">
        <f t="array" ref="C5640">ROWS(_xlfn.UNIQUE(_xlfn._xlws.FILTER(VGSales[Genre],VGSales[Name]=A5640)))</f>
        <v>1</v>
      </c>
      <c r="D5640" s="8">
        <f>SUMIFS(VGSales[Global_Sales],VGSales[Name],A5640)</f>
        <v>0.18</v>
      </c>
    </row>
    <row r="5641" spans="1:4" s="8" customFormat="1" x14ac:dyDescent="0.25">
      <c r="A5641" s="8" t="str">
        <v>ZhuZhu Puppies</v>
      </c>
      <c r="B5641" s="8" cm="1">
        <f t="array" ref="B5641">SUM(1*(VGSales[Name]=A5641))</f>
        <v>1</v>
      </c>
      <c r="C5641" s="8" cm="1">
        <f t="array" ref="C5641">ROWS(_xlfn.UNIQUE(_xlfn._xlws.FILTER(VGSales[Genre],VGSales[Name]=A5641)))</f>
        <v>1</v>
      </c>
      <c r="D5641" s="8">
        <f>SUMIFS(VGSales[Global_Sales],VGSales[Name],A5641)</f>
        <v>0.18</v>
      </c>
    </row>
    <row r="5642" spans="1:4" s="8" customFormat="1" x14ac:dyDescent="0.25">
      <c r="A5642" s="8" t="str">
        <v>Rabbids Party Collection</v>
      </c>
      <c r="B5642" s="8" cm="1">
        <f t="array" ref="B5642">SUM(1*(VGSales[Name]=A5642))</f>
        <v>1</v>
      </c>
      <c r="C5642" s="8" cm="1">
        <f t="array" ref="C5642">ROWS(_xlfn.UNIQUE(_xlfn._xlws.FILTER(VGSales[Genre],VGSales[Name]=A5642)))</f>
        <v>1</v>
      </c>
      <c r="D5642" s="8">
        <f>SUMIFS(VGSales[Global_Sales],VGSales[Name],A5642)</f>
        <v>0.18</v>
      </c>
    </row>
    <row r="5643" spans="1:4" s="8" customFormat="1" x14ac:dyDescent="0.25">
      <c r="A5643" s="8" t="str">
        <v>Trinity Universe</v>
      </c>
      <c r="B5643" s="8" cm="1">
        <f t="array" ref="B5643">SUM(1*(VGSales[Name]=A5643))</f>
        <v>1</v>
      </c>
      <c r="C5643" s="8" cm="1">
        <f t="array" ref="C5643">ROWS(_xlfn.UNIQUE(_xlfn._xlws.FILTER(VGSales[Genre],VGSales[Name]=A5643)))</f>
        <v>1</v>
      </c>
      <c r="D5643" s="8">
        <f>SUMIFS(VGSales[Global_Sales],VGSales[Name],A5643)</f>
        <v>0.18</v>
      </c>
    </row>
    <row r="5644" spans="1:4" s="8" customFormat="1" x14ac:dyDescent="0.25">
      <c r="A5644" s="8" t="str">
        <v>Jewel Match</v>
      </c>
      <c r="B5644" s="8" cm="1">
        <f t="array" ref="B5644">SUM(1*(VGSales[Name]=A5644))</f>
        <v>1</v>
      </c>
      <c r="C5644" s="8" cm="1">
        <f t="array" ref="C5644">ROWS(_xlfn.UNIQUE(_xlfn._xlws.FILTER(VGSales[Genre],VGSales[Name]=A5644)))</f>
        <v>1</v>
      </c>
      <c r="D5644" s="8">
        <f>SUMIFS(VGSales[Global_Sales],VGSales[Name],A5644)</f>
        <v>0.18</v>
      </c>
    </row>
    <row r="5645" spans="1:4" s="8" customFormat="1" x14ac:dyDescent="0.25">
      <c r="A5645" s="8" t="str">
        <v>Dungeon Travelers 2: The Royal Library &amp; The Monster Seal</v>
      </c>
      <c r="B5645" s="8" cm="1">
        <f t="array" ref="B5645">SUM(1*(VGSales[Name]=A5645))</f>
        <v>2</v>
      </c>
      <c r="C5645" s="8" cm="1">
        <f t="array" ref="C5645">ROWS(_xlfn.UNIQUE(_xlfn._xlws.FILTER(VGSales[Genre],VGSales[Name]=A5645)))</f>
        <v>1</v>
      </c>
      <c r="D5645" s="8">
        <f>SUMIFS(VGSales[Global_Sales],VGSales[Name],A5645)</f>
        <v>0.26</v>
      </c>
    </row>
    <row r="5646" spans="1:4" s="8" customFormat="1" x14ac:dyDescent="0.25">
      <c r="A5646" s="8" t="str">
        <v>Vampire Savior: The Lord of Vampire</v>
      </c>
      <c r="B5646" s="8" cm="1">
        <f t="array" ref="B5646">SUM(1*(VGSales[Name]=A5646))</f>
        <v>1</v>
      </c>
      <c r="C5646" s="8" cm="1">
        <f t="array" ref="C5646">ROWS(_xlfn.UNIQUE(_xlfn._xlws.FILTER(VGSales[Genre],VGSales[Name]=A5646)))</f>
        <v>1</v>
      </c>
      <c r="D5646" s="8">
        <f>SUMIFS(VGSales[Global_Sales],VGSales[Name],A5646)</f>
        <v>0.18</v>
      </c>
    </row>
    <row r="5647" spans="1:4" s="8" customFormat="1" x14ac:dyDescent="0.25">
      <c r="A5647" s="8" t="str">
        <v>Pokémon I Choose You / Squirtle Squad Game Boy Advance Video</v>
      </c>
      <c r="B5647" s="8" cm="1">
        <f t="array" ref="B5647">SUM(1*(VGSales[Name]=A5647))</f>
        <v>1</v>
      </c>
      <c r="C5647" s="8" cm="1">
        <f t="array" ref="C5647">ROWS(_xlfn.UNIQUE(_xlfn._xlws.FILTER(VGSales[Genre],VGSales[Name]=A5647)))</f>
        <v>1</v>
      </c>
      <c r="D5647" s="8">
        <f>SUMIFS(VGSales[Global_Sales],VGSales[Name],A5647)</f>
        <v>0.18</v>
      </c>
    </row>
    <row r="5648" spans="1:4" s="8" customFormat="1" x14ac:dyDescent="0.25">
      <c r="A5648" s="8" t="str">
        <v>Super Robot Taisen UX</v>
      </c>
      <c r="B5648" s="8" cm="1">
        <f t="array" ref="B5648">SUM(1*(VGSales[Name]=A5648))</f>
        <v>1</v>
      </c>
      <c r="C5648" s="8" cm="1">
        <f t="array" ref="C5648">ROWS(_xlfn.UNIQUE(_xlfn._xlws.FILTER(VGSales[Genre],VGSales[Name]=A5648)))</f>
        <v>1</v>
      </c>
      <c r="D5648" s="8">
        <f>SUMIFS(VGSales[Global_Sales],VGSales[Name],A5648)</f>
        <v>0.18</v>
      </c>
    </row>
    <row r="5649" spans="1:4" s="8" customFormat="1" x14ac:dyDescent="0.25">
      <c r="A5649" s="8" t="str">
        <v>Test Drive Off-Road Wide Open</v>
      </c>
      <c r="B5649" s="8" cm="1">
        <f t="array" ref="B5649">SUM(1*(VGSales[Name]=A5649))</f>
        <v>1</v>
      </c>
      <c r="C5649" s="8" cm="1">
        <f t="array" ref="C5649">ROWS(_xlfn.UNIQUE(_xlfn._xlws.FILTER(VGSales[Genre],VGSales[Name]=A5649)))</f>
        <v>1</v>
      </c>
      <c r="D5649" s="8">
        <f>SUMIFS(VGSales[Global_Sales],VGSales[Name],A5649)</f>
        <v>0.18</v>
      </c>
    </row>
    <row r="5650" spans="1:4" s="8" customFormat="1" x14ac:dyDescent="0.25">
      <c r="A5650" s="8" t="str">
        <v>Guilty Gear Xrd: Sign</v>
      </c>
      <c r="B5650" s="8" cm="1">
        <f t="array" ref="B5650">SUM(1*(VGSales[Name]=A5650))</f>
        <v>2</v>
      </c>
      <c r="C5650" s="8" cm="1">
        <f t="array" ref="C5650">ROWS(_xlfn.UNIQUE(_xlfn._xlws.FILTER(VGSales[Genre],VGSales[Name]=A5650)))</f>
        <v>1</v>
      </c>
      <c r="D5650" s="8">
        <f>SUMIFS(VGSales[Global_Sales],VGSales[Name],A5650)</f>
        <v>0.33999999999999997</v>
      </c>
    </row>
    <row r="5651" spans="1:4" s="8" customFormat="1" x14ac:dyDescent="0.25">
      <c r="A5651" s="8" t="str">
        <v>Dengeki Bunko Fighting Climax</v>
      </c>
      <c r="B5651" s="8" cm="1">
        <f t="array" ref="B5651">SUM(1*(VGSales[Name]=A5651))</f>
        <v>2</v>
      </c>
      <c r="C5651" s="8" cm="1">
        <f t="array" ref="C5651">ROWS(_xlfn.UNIQUE(_xlfn._xlws.FILTER(VGSales[Genre],VGSales[Name]=A5651)))</f>
        <v>1</v>
      </c>
      <c r="D5651" s="8">
        <f>SUMIFS(VGSales[Global_Sales],VGSales[Name],A5651)</f>
        <v>0.33999999999999997</v>
      </c>
    </row>
    <row r="5652" spans="1:4" s="8" customFormat="1" x14ac:dyDescent="0.25">
      <c r="A5652" s="8" t="str">
        <v>Battle Commander: Hachibushu Shura no Heihou</v>
      </c>
      <c r="B5652" s="8" cm="1">
        <f t="array" ref="B5652">SUM(1*(VGSales[Name]=A5652))</f>
        <v>1</v>
      </c>
      <c r="C5652" s="8" cm="1">
        <f t="array" ref="C5652">ROWS(_xlfn.UNIQUE(_xlfn._xlws.FILTER(VGSales[Genre],VGSales[Name]=A5652)))</f>
        <v>1</v>
      </c>
      <c r="D5652" s="8">
        <f>SUMIFS(VGSales[Global_Sales],VGSales[Name],A5652)</f>
        <v>0.18</v>
      </c>
    </row>
    <row r="5653" spans="1:4" s="8" customFormat="1" x14ac:dyDescent="0.25">
      <c r="A5653" s="8" t="str">
        <v>Backbreaker</v>
      </c>
      <c r="B5653" s="8" cm="1">
        <f t="array" ref="B5653">SUM(1*(VGSales[Name]=A5653))</f>
        <v>2</v>
      </c>
      <c r="C5653" s="8" cm="1">
        <f t="array" ref="C5653">ROWS(_xlfn.UNIQUE(_xlfn._xlws.FILTER(VGSales[Genre],VGSales[Name]=A5653)))</f>
        <v>1</v>
      </c>
      <c r="D5653" s="8">
        <f>SUMIFS(VGSales[Global_Sales],VGSales[Name],A5653)</f>
        <v>0.35</v>
      </c>
    </row>
    <row r="5654" spans="1:4" s="8" customFormat="1" x14ac:dyDescent="0.25">
      <c r="A5654" s="8" t="str">
        <v>Odin Sphere: Leifthrasir</v>
      </c>
      <c r="B5654" s="8" cm="1">
        <f t="array" ref="B5654">SUM(1*(VGSales[Name]=A5654))</f>
        <v>3</v>
      </c>
      <c r="C5654" s="8" cm="1">
        <f t="array" ref="C5654">ROWS(_xlfn.UNIQUE(_xlfn._xlws.FILTER(VGSales[Genre],VGSales[Name]=A5654)))</f>
        <v>1</v>
      </c>
      <c r="D5654" s="8">
        <f>SUMIFS(VGSales[Global_Sales],VGSales[Name],A5654)</f>
        <v>0.38999999999999996</v>
      </c>
    </row>
    <row r="5655" spans="1:4" s="8" customFormat="1" x14ac:dyDescent="0.25">
      <c r="A5655" s="8" t="str">
        <v>Jampack Vol. 1</v>
      </c>
      <c r="B5655" s="8" cm="1">
        <f t="array" ref="B5655">SUM(1*(VGSales[Name]=A5655))</f>
        <v>1</v>
      </c>
      <c r="C5655" s="8" cm="1">
        <f t="array" ref="C5655">ROWS(_xlfn.UNIQUE(_xlfn._xlws.FILTER(VGSales[Genre],VGSales[Name]=A5655)))</f>
        <v>1</v>
      </c>
      <c r="D5655" s="8">
        <f>SUMIFS(VGSales[Global_Sales],VGSales[Name],A5655)</f>
        <v>0.18</v>
      </c>
    </row>
    <row r="5656" spans="1:4" s="8" customFormat="1" x14ac:dyDescent="0.25">
      <c r="A5656" s="8" t="str">
        <v>Mega Man X: Command Mission</v>
      </c>
      <c r="B5656" s="8" cm="1">
        <f t="array" ref="B5656">SUM(1*(VGSales[Name]=A5656))</f>
        <v>2</v>
      </c>
      <c r="C5656" s="8" cm="1">
        <f t="array" ref="C5656">ROWS(_xlfn.UNIQUE(_xlfn._xlws.FILTER(VGSales[Genre],VGSales[Name]=A5656)))</f>
        <v>1</v>
      </c>
      <c r="D5656" s="8">
        <f>SUMIFS(VGSales[Global_Sales],VGSales[Name],A5656)</f>
        <v>0.3</v>
      </c>
    </row>
    <row r="5657" spans="1:4" s="8" customFormat="1" x14ac:dyDescent="0.25">
      <c r="A5657" s="8" t="str">
        <v>Tokyo Xtreme Racer DRIFT</v>
      </c>
      <c r="B5657" s="8" cm="1">
        <f t="array" ref="B5657">SUM(1*(VGSales[Name]=A5657))</f>
        <v>1</v>
      </c>
      <c r="C5657" s="8" cm="1">
        <f t="array" ref="C5657">ROWS(_xlfn.UNIQUE(_xlfn._xlws.FILTER(VGSales[Genre],VGSales[Name]=A5657)))</f>
        <v>1</v>
      </c>
      <c r="D5657" s="8">
        <f>SUMIFS(VGSales[Global_Sales],VGSales[Name],A5657)</f>
        <v>0.18</v>
      </c>
    </row>
    <row r="5658" spans="1:4" s="8" customFormat="1" x14ac:dyDescent="0.25">
      <c r="A5658" s="8" t="str">
        <v>Moon</v>
      </c>
      <c r="B5658" s="8" cm="1">
        <f t="array" ref="B5658">SUM(1*(VGSales[Name]=A5658))</f>
        <v>2</v>
      </c>
      <c r="C5658" s="8" cm="1">
        <f t="array" ref="C5658">ROWS(_xlfn.UNIQUE(_xlfn._xlws.FILTER(VGSales[Genre],VGSales[Name]=A5658)))</f>
        <v>1</v>
      </c>
      <c r="D5658" s="8">
        <f>SUMIFS(VGSales[Global_Sales],VGSales[Name],A5658)</f>
        <v>0.22999999999999998</v>
      </c>
    </row>
    <row r="5659" spans="1:4" s="8" customFormat="1" x14ac:dyDescent="0.25">
      <c r="A5659" s="8" t="str">
        <v>Disney Friends</v>
      </c>
      <c r="B5659" s="8" cm="1">
        <f t="array" ref="B5659">SUM(1*(VGSales[Name]=A5659))</f>
        <v>1</v>
      </c>
      <c r="C5659" s="8" cm="1">
        <f t="array" ref="C5659">ROWS(_xlfn.UNIQUE(_xlfn._xlws.FILTER(VGSales[Genre],VGSales[Name]=A5659)))</f>
        <v>1</v>
      </c>
      <c r="D5659" s="8">
        <f>SUMIFS(VGSales[Global_Sales],VGSales[Name],A5659)</f>
        <v>0.18</v>
      </c>
    </row>
    <row r="5660" spans="1:4" s="8" customFormat="1" x14ac:dyDescent="0.25">
      <c r="A5660" s="8" t="str">
        <v>Gokujou Parodius</v>
      </c>
      <c r="B5660" s="8" cm="1">
        <f t="array" ref="B5660">SUM(1*(VGSales[Name]=A5660))</f>
        <v>1</v>
      </c>
      <c r="C5660" s="8" cm="1">
        <f t="array" ref="C5660">ROWS(_xlfn.UNIQUE(_xlfn._xlws.FILTER(VGSales[Genre],VGSales[Name]=A5660)))</f>
        <v>1</v>
      </c>
      <c r="D5660" s="8">
        <f>SUMIFS(VGSales[Global_Sales],VGSales[Name],A5660)</f>
        <v>0.18</v>
      </c>
    </row>
    <row r="5661" spans="1:4" s="8" customFormat="1" x14ac:dyDescent="0.25">
      <c r="A5661" s="8" t="str">
        <v>A.C.E.: Another Century's Episode 2</v>
      </c>
      <c r="B5661" s="8" cm="1">
        <f t="array" ref="B5661">SUM(1*(VGSales[Name]=A5661))</f>
        <v>1</v>
      </c>
      <c r="C5661" s="8" cm="1">
        <f t="array" ref="C5661">ROWS(_xlfn.UNIQUE(_xlfn._xlws.FILTER(VGSales[Genre],VGSales[Name]=A5661)))</f>
        <v>1</v>
      </c>
      <c r="D5661" s="8">
        <f>SUMIFS(VGSales[Global_Sales],VGSales[Name],A5661)</f>
        <v>0.18</v>
      </c>
    </row>
    <row r="5662" spans="1:4" s="8" customFormat="1" x14ac:dyDescent="0.25">
      <c r="A5662" s="8" t="str">
        <v>Ridge Racer Unbounded</v>
      </c>
      <c r="B5662" s="8" cm="1">
        <f t="array" ref="B5662">SUM(1*(VGSales[Name]=A5662))</f>
        <v>3</v>
      </c>
      <c r="C5662" s="8" cm="1">
        <f t="array" ref="C5662">ROWS(_xlfn.UNIQUE(_xlfn._xlws.FILTER(VGSales[Genre],VGSales[Name]=A5662)))</f>
        <v>1</v>
      </c>
      <c r="D5662" s="8">
        <f>SUMIFS(VGSales[Global_Sales],VGSales[Name],A5662)</f>
        <v>0.32</v>
      </c>
    </row>
    <row r="5663" spans="1:4" s="8" customFormat="1" x14ac:dyDescent="0.25">
      <c r="A5663" s="8" t="str">
        <v>Horrid Henry: Missions of Mischief</v>
      </c>
      <c r="B5663" s="8" cm="1">
        <f t="array" ref="B5663">SUM(1*(VGSales[Name]=A5663))</f>
        <v>2</v>
      </c>
      <c r="C5663" s="8" cm="1">
        <f t="array" ref="C5663">ROWS(_xlfn.UNIQUE(_xlfn._xlws.FILTER(VGSales[Genre],VGSales[Name]=A5663)))</f>
        <v>1</v>
      </c>
      <c r="D5663" s="8">
        <f>SUMIFS(VGSales[Global_Sales],VGSales[Name],A5663)</f>
        <v>0.19999999999999998</v>
      </c>
    </row>
    <row r="5664" spans="1:4" s="8" customFormat="1" x14ac:dyDescent="0.25">
      <c r="A5664" s="8" t="str">
        <v>Full Auto 2: Battlelines</v>
      </c>
      <c r="B5664" s="8" cm="1">
        <f t="array" ref="B5664">SUM(1*(VGSales[Name]=A5664))</f>
        <v>2</v>
      </c>
      <c r="C5664" s="8" cm="1">
        <f t="array" ref="C5664">ROWS(_xlfn.UNIQUE(_xlfn._xlws.FILTER(VGSales[Genre],VGSales[Name]=A5664)))</f>
        <v>1</v>
      </c>
      <c r="D5664" s="8">
        <f>SUMIFS(VGSales[Global_Sales],VGSales[Name],A5664)</f>
        <v>0.19</v>
      </c>
    </row>
    <row r="5665" spans="1:4" s="8" customFormat="1" x14ac:dyDescent="0.25">
      <c r="A5665" s="8" t="str">
        <v>Soccer Tsuku Tokudai Gou: J-League Pro Soccer Club o Tsukurou</v>
      </c>
      <c r="B5665" s="8" cm="1">
        <f t="array" ref="B5665">SUM(1*(VGSales[Name]=A5665))</f>
        <v>1</v>
      </c>
      <c r="C5665" s="8" cm="1">
        <f t="array" ref="C5665">ROWS(_xlfn.UNIQUE(_xlfn._xlws.FILTER(VGSales[Genre],VGSales[Name]=A5665)))</f>
        <v>1</v>
      </c>
      <c r="D5665" s="8">
        <f>SUMIFS(VGSales[Global_Sales],VGSales[Name],A5665)</f>
        <v>0.18</v>
      </c>
    </row>
    <row r="5666" spans="1:4" s="8" customFormat="1" x14ac:dyDescent="0.25">
      <c r="A5666" s="8" t="str">
        <v>The Adventures of Cookie &amp; Cream</v>
      </c>
      <c r="B5666" s="8" cm="1">
        <f t="array" ref="B5666">SUM(1*(VGSales[Name]=A5666))</f>
        <v>1</v>
      </c>
      <c r="C5666" s="8" cm="1">
        <f t="array" ref="C5666">ROWS(_xlfn.UNIQUE(_xlfn._xlws.FILTER(VGSales[Genre],VGSales[Name]=A5666)))</f>
        <v>1</v>
      </c>
      <c r="D5666" s="8">
        <f>SUMIFS(VGSales[Global_Sales],VGSales[Name],A5666)</f>
        <v>0.18</v>
      </c>
    </row>
    <row r="5667" spans="1:4" s="8" customFormat="1" x14ac:dyDescent="0.25">
      <c r="A5667" s="8" t="str">
        <v>Splatterhouse</v>
      </c>
      <c r="B5667" s="8" cm="1">
        <f t="array" ref="B5667">SUM(1*(VGSales[Name]=A5667))</f>
        <v>2</v>
      </c>
      <c r="C5667" s="8" cm="1">
        <f t="array" ref="C5667">ROWS(_xlfn.UNIQUE(_xlfn._xlws.FILTER(VGSales[Genre],VGSales[Name]=A5667)))</f>
        <v>1</v>
      </c>
      <c r="D5667" s="8">
        <f>SUMIFS(VGSales[Global_Sales],VGSales[Name],A5667)</f>
        <v>0.35</v>
      </c>
    </row>
    <row r="5668" spans="1:4" s="8" customFormat="1" x14ac:dyDescent="0.25">
      <c r="A5668" s="8" t="str">
        <v>MindJack</v>
      </c>
      <c r="B5668" s="8" cm="1">
        <f t="array" ref="B5668">SUM(1*(VGSales[Name]=A5668))</f>
        <v>2</v>
      </c>
      <c r="C5668" s="8" cm="1">
        <f t="array" ref="C5668">ROWS(_xlfn.UNIQUE(_xlfn._xlws.FILTER(VGSales[Genre],VGSales[Name]=A5668)))</f>
        <v>1</v>
      </c>
      <c r="D5668" s="8">
        <f>SUMIFS(VGSales[Global_Sales],VGSales[Name],A5668)</f>
        <v>0.28000000000000003</v>
      </c>
    </row>
    <row r="5669" spans="1:4" s="8" customFormat="1" x14ac:dyDescent="0.25">
      <c r="A5669" s="8" t="str">
        <v>Daigasso! Band Brothers P</v>
      </c>
      <c r="B5669" s="8" cm="1">
        <f t="array" ref="B5669">SUM(1*(VGSales[Name]=A5669))</f>
        <v>1</v>
      </c>
      <c r="C5669" s="8" cm="1">
        <f t="array" ref="C5669">ROWS(_xlfn.UNIQUE(_xlfn._xlws.FILTER(VGSales[Genre],VGSales[Name]=A5669)))</f>
        <v>1</v>
      </c>
      <c r="D5669" s="8">
        <f>SUMIFS(VGSales[Global_Sales],VGSales[Name],A5669)</f>
        <v>0.18</v>
      </c>
    </row>
    <row r="5670" spans="1:4" s="8" customFormat="1" x14ac:dyDescent="0.25">
      <c r="A5670" s="8" t="str">
        <v>World of Outlaws: Sprint Cars</v>
      </c>
      <c r="B5670" s="8" cm="1">
        <f t="array" ref="B5670">SUM(1*(VGSales[Name]=A5670))</f>
        <v>1</v>
      </c>
      <c r="C5670" s="8" cm="1">
        <f t="array" ref="C5670">ROWS(_xlfn.UNIQUE(_xlfn._xlws.FILTER(VGSales[Genre],VGSales[Name]=A5670)))</f>
        <v>1</v>
      </c>
      <c r="D5670" s="8">
        <f>SUMIFS(VGSales[Global_Sales],VGSales[Name],A5670)</f>
        <v>0.18</v>
      </c>
    </row>
    <row r="5671" spans="1:4" s="8" customFormat="1" x14ac:dyDescent="0.25">
      <c r="A5671" s="8" t="str">
        <v>F1 Challenge</v>
      </c>
      <c r="B5671" s="8" cm="1">
        <f t="array" ref="B5671">SUM(1*(VGSales[Name]=A5671))</f>
        <v>1</v>
      </c>
      <c r="C5671" s="8" cm="1">
        <f t="array" ref="C5671">ROWS(_xlfn.UNIQUE(_xlfn._xlws.FILTER(VGSales[Genre],VGSales[Name]=A5671)))</f>
        <v>1</v>
      </c>
      <c r="D5671" s="8">
        <f>SUMIFS(VGSales[Global_Sales],VGSales[Name],A5671)</f>
        <v>0.18</v>
      </c>
    </row>
    <row r="5672" spans="1:4" s="8" customFormat="1" x14ac:dyDescent="0.25">
      <c r="A5672" s="8" t="str">
        <v>Shadow Madness</v>
      </c>
      <c r="B5672" s="8" cm="1">
        <f t="array" ref="B5672">SUM(1*(VGSales[Name]=A5672))</f>
        <v>1</v>
      </c>
      <c r="C5672" s="8" cm="1">
        <f t="array" ref="C5672">ROWS(_xlfn.UNIQUE(_xlfn._xlws.FILTER(VGSales[Genre],VGSales[Name]=A5672)))</f>
        <v>1</v>
      </c>
      <c r="D5672" s="8">
        <f>SUMIFS(VGSales[Global_Sales],VGSales[Name],A5672)</f>
        <v>0.18</v>
      </c>
    </row>
    <row r="5673" spans="1:4" s="8" customFormat="1" x14ac:dyDescent="0.25">
      <c r="A5673" s="8" t="str">
        <v>Aliens: Infestation</v>
      </c>
      <c r="B5673" s="8" cm="1">
        <f t="array" ref="B5673">SUM(1*(VGSales[Name]=A5673))</f>
        <v>1</v>
      </c>
      <c r="C5673" s="8" cm="1">
        <f t="array" ref="C5673">ROWS(_xlfn.UNIQUE(_xlfn._xlws.FILTER(VGSales[Genre],VGSales[Name]=A5673)))</f>
        <v>1</v>
      </c>
      <c r="D5673" s="8">
        <f>SUMIFS(VGSales[Global_Sales],VGSales[Name],A5673)</f>
        <v>0.18</v>
      </c>
    </row>
    <row r="5674" spans="1:4" s="8" customFormat="1" x14ac:dyDescent="0.25">
      <c r="A5674" s="8" t="str">
        <v>The Game of Life / Yahtzee / Payday</v>
      </c>
      <c r="B5674" s="8" cm="1">
        <f t="array" ref="B5674">SUM(1*(VGSales[Name]=A5674))</f>
        <v>1</v>
      </c>
      <c r="C5674" s="8" cm="1">
        <f t="array" ref="C5674">ROWS(_xlfn.UNIQUE(_xlfn._xlws.FILTER(VGSales[Genre],VGSales[Name]=A5674)))</f>
        <v>1</v>
      </c>
      <c r="D5674" s="8">
        <f>SUMIFS(VGSales[Global_Sales],VGSales[Name],A5674)</f>
        <v>0.18</v>
      </c>
    </row>
    <row r="5675" spans="1:4" s="8" customFormat="1" x14ac:dyDescent="0.25">
      <c r="A5675" s="8" t="str">
        <v>American Chopper 2: Full Throttle</v>
      </c>
      <c r="B5675" s="8" cm="1">
        <f t="array" ref="B5675">SUM(1*(VGSales[Name]=A5675))</f>
        <v>3</v>
      </c>
      <c r="C5675" s="8" cm="1">
        <f t="array" ref="C5675">ROWS(_xlfn.UNIQUE(_xlfn._xlws.FILTER(VGSales[Genre],VGSales[Name]=A5675)))</f>
        <v>1</v>
      </c>
      <c r="D5675" s="8">
        <f>SUMIFS(VGSales[Global_Sales],VGSales[Name],A5675)</f>
        <v>0.27999999999999997</v>
      </c>
    </row>
    <row r="5676" spans="1:4" s="8" customFormat="1" x14ac:dyDescent="0.25">
      <c r="A5676" s="8" t="str">
        <v>Heavy Fire: Afghanistan</v>
      </c>
      <c r="B5676" s="8" cm="1">
        <f t="array" ref="B5676">SUM(1*(VGSales[Name]=A5676))</f>
        <v>3</v>
      </c>
      <c r="C5676" s="8" cm="1">
        <f t="array" ref="C5676">ROWS(_xlfn.UNIQUE(_xlfn._xlws.FILTER(VGSales[Genre],VGSales[Name]=A5676)))</f>
        <v>1</v>
      </c>
      <c r="D5676" s="8">
        <f>SUMIFS(VGSales[Global_Sales],VGSales[Name],A5676)</f>
        <v>0.31</v>
      </c>
    </row>
    <row r="5677" spans="1:4" s="8" customFormat="1" x14ac:dyDescent="0.25">
      <c r="A5677" s="8" t="str">
        <v>Commandos 2: Men of Courage</v>
      </c>
      <c r="B5677" s="8" cm="1">
        <f t="array" ref="B5677">SUM(1*(VGSales[Name]=A5677))</f>
        <v>2</v>
      </c>
      <c r="C5677" s="8" cm="1">
        <f t="array" ref="C5677">ROWS(_xlfn.UNIQUE(_xlfn._xlws.FILTER(VGSales[Genre],VGSales[Name]=A5677)))</f>
        <v>1</v>
      </c>
      <c r="D5677" s="8">
        <f>SUMIFS(VGSales[Global_Sales],VGSales[Name],A5677)</f>
        <v>0.25</v>
      </c>
    </row>
    <row r="5678" spans="1:4" s="8" customFormat="1" x14ac:dyDescent="0.25">
      <c r="A5678" s="8" t="str">
        <v>Chuck E. Cheese's Party Games</v>
      </c>
      <c r="B5678" s="8" cm="1">
        <f t="array" ref="B5678">SUM(1*(VGSales[Name]=A5678))</f>
        <v>2</v>
      </c>
      <c r="C5678" s="8" cm="1">
        <f t="array" ref="C5678">ROWS(_xlfn.UNIQUE(_xlfn._xlws.FILTER(VGSales[Genre],VGSales[Name]=A5678)))</f>
        <v>1</v>
      </c>
      <c r="D5678" s="8">
        <f>SUMIFS(VGSales[Global_Sales],VGSales[Name],A5678)</f>
        <v>0.35</v>
      </c>
    </row>
    <row r="5679" spans="1:4" s="8" customFormat="1" x14ac:dyDescent="0.25">
      <c r="A5679" s="8" t="str">
        <v>Pirates: Hunt For Blackbeard's Booty</v>
      </c>
      <c r="B5679" s="8" cm="1">
        <f t="array" ref="B5679">SUM(1*(VGSales[Name]=A5679))</f>
        <v>1</v>
      </c>
      <c r="C5679" s="8" cm="1">
        <f t="array" ref="C5679">ROWS(_xlfn.UNIQUE(_xlfn._xlws.FILTER(VGSales[Genre],VGSales[Name]=A5679)))</f>
        <v>1</v>
      </c>
      <c r="D5679" s="8">
        <f>SUMIFS(VGSales[Global_Sales],VGSales[Name],A5679)</f>
        <v>0.18</v>
      </c>
    </row>
    <row r="5680" spans="1:4" s="8" customFormat="1" x14ac:dyDescent="0.25">
      <c r="A5680" s="8" t="str">
        <v>Godzilla (2015)</v>
      </c>
      <c r="B5680" s="8" cm="1">
        <f t="array" ref="B5680">SUM(1*(VGSales[Name]=A5680))</f>
        <v>1</v>
      </c>
      <c r="C5680" s="8" cm="1">
        <f t="array" ref="C5680">ROWS(_xlfn.UNIQUE(_xlfn._xlws.FILTER(VGSales[Genre],VGSales[Name]=A5680)))</f>
        <v>1</v>
      </c>
      <c r="D5680" s="8">
        <f>SUMIFS(VGSales[Global_Sales],VGSales[Name],A5680)</f>
        <v>0.18</v>
      </c>
    </row>
    <row r="5681" spans="1:4" s="8" customFormat="1" x14ac:dyDescent="0.25">
      <c r="A5681" s="8" t="str">
        <v>Race Pro</v>
      </c>
      <c r="B5681" s="8" cm="1">
        <f t="array" ref="B5681">SUM(1*(VGSales[Name]=A5681))</f>
        <v>1</v>
      </c>
      <c r="C5681" s="8" cm="1">
        <f t="array" ref="C5681">ROWS(_xlfn.UNIQUE(_xlfn._xlws.FILTER(VGSales[Genre],VGSales[Name]=A5681)))</f>
        <v>1</v>
      </c>
      <c r="D5681" s="8">
        <f>SUMIFS(VGSales[Global_Sales],VGSales[Name],A5681)</f>
        <v>0.18</v>
      </c>
    </row>
    <row r="5682" spans="1:4" s="8" customFormat="1" x14ac:dyDescent="0.25">
      <c r="A5682" s="8" t="str">
        <v>Atari Anniversary Edition Redux</v>
      </c>
      <c r="B5682" s="8" cm="1">
        <f t="array" ref="B5682">SUM(1*(VGSales[Name]=A5682))</f>
        <v>1</v>
      </c>
      <c r="C5682" s="8" cm="1">
        <f t="array" ref="C5682">ROWS(_xlfn.UNIQUE(_xlfn._xlws.FILTER(VGSales[Genre],VGSales[Name]=A5682)))</f>
        <v>1</v>
      </c>
      <c r="D5682" s="8">
        <f>SUMIFS(VGSales[Global_Sales],VGSales[Name],A5682)</f>
        <v>0.18</v>
      </c>
    </row>
    <row r="5683" spans="1:4" s="8" customFormat="1" x14ac:dyDescent="0.25">
      <c r="A5683" s="8" t="str">
        <v>Fireblade</v>
      </c>
      <c r="B5683" s="8" cm="1">
        <f t="array" ref="B5683">SUM(1*(VGSales[Name]=A5683))</f>
        <v>3</v>
      </c>
      <c r="C5683" s="8" cm="1">
        <f t="array" ref="C5683">ROWS(_xlfn.UNIQUE(_xlfn._xlws.FILTER(VGSales[Genre],VGSales[Name]=A5683)))</f>
        <v>1</v>
      </c>
      <c r="D5683" s="8">
        <f>SUMIFS(VGSales[Global_Sales],VGSales[Name],A5683)</f>
        <v>0.29000000000000004</v>
      </c>
    </row>
    <row r="5684" spans="1:4" s="8" customFormat="1" x14ac:dyDescent="0.25">
      <c r="A5684" s="8" t="str">
        <v>Mercury Meltdown Revolution</v>
      </c>
      <c r="B5684" s="8" cm="1">
        <f t="array" ref="B5684">SUM(1*(VGSales[Name]=A5684))</f>
        <v>1</v>
      </c>
      <c r="C5684" s="8" cm="1">
        <f t="array" ref="C5684">ROWS(_xlfn.UNIQUE(_xlfn._xlws.FILTER(VGSales[Genre],VGSales[Name]=A5684)))</f>
        <v>1</v>
      </c>
      <c r="D5684" s="8">
        <f>SUMIFS(VGSales[Global_Sales],VGSales[Name],A5684)</f>
        <v>0.18</v>
      </c>
    </row>
    <row r="5685" spans="1:4" s="8" customFormat="1" x14ac:dyDescent="0.25">
      <c r="A5685" s="8" t="str">
        <v>WordJong Party</v>
      </c>
      <c r="B5685" s="8" cm="1">
        <f t="array" ref="B5685">SUM(1*(VGSales[Name]=A5685))</f>
        <v>1</v>
      </c>
      <c r="C5685" s="8" cm="1">
        <f t="array" ref="C5685">ROWS(_xlfn.UNIQUE(_xlfn._xlws.FILTER(VGSales[Genre],VGSales[Name]=A5685)))</f>
        <v>1</v>
      </c>
      <c r="D5685" s="8">
        <f>SUMIFS(VGSales[Global_Sales],VGSales[Name],A5685)</f>
        <v>0.18</v>
      </c>
    </row>
    <row r="5686" spans="1:4" s="8" customFormat="1" x14ac:dyDescent="0.25">
      <c r="A5686" s="8" t="str">
        <v>Brunswick Circuit Pro Bowling</v>
      </c>
      <c r="B5686" s="8" cm="1">
        <f t="array" ref="B5686">SUM(1*(VGSales[Name]=A5686))</f>
        <v>2</v>
      </c>
      <c r="C5686" s="8" cm="1">
        <f t="array" ref="C5686">ROWS(_xlfn.UNIQUE(_xlfn._xlws.FILTER(VGSales[Genre],VGSales[Name]=A5686)))</f>
        <v>1</v>
      </c>
      <c r="D5686" s="8">
        <f>SUMIFS(VGSales[Global_Sales],VGSales[Name],A5686)</f>
        <v>0.24</v>
      </c>
    </row>
    <row r="5687" spans="1:4" s="8" customFormat="1" x14ac:dyDescent="0.25">
      <c r="A5687" s="8" t="str">
        <v>Velvet Assassin</v>
      </c>
      <c r="B5687" s="8" cm="1">
        <f t="array" ref="B5687">SUM(1*(VGSales[Name]=A5687))</f>
        <v>1</v>
      </c>
      <c r="C5687" s="8" cm="1">
        <f t="array" ref="C5687">ROWS(_xlfn.UNIQUE(_xlfn._xlws.FILTER(VGSales[Genre],VGSales[Name]=A5687)))</f>
        <v>1</v>
      </c>
      <c r="D5687" s="8">
        <f>SUMIFS(VGSales[Global_Sales],VGSales[Name],A5687)</f>
        <v>0.18</v>
      </c>
    </row>
    <row r="5688" spans="1:4" s="8" customFormat="1" x14ac:dyDescent="0.25">
      <c r="A5688" s="8" t="str">
        <v>Ball Breakers</v>
      </c>
      <c r="B5688" s="8" cm="1">
        <f t="array" ref="B5688">SUM(1*(VGSales[Name]=A5688))</f>
        <v>1</v>
      </c>
      <c r="C5688" s="8" cm="1">
        <f t="array" ref="C5688">ROWS(_xlfn.UNIQUE(_xlfn._xlws.FILTER(VGSales[Genre],VGSales[Name]=A5688)))</f>
        <v>1</v>
      </c>
      <c r="D5688" s="8">
        <f>SUMIFS(VGSales[Global_Sales],VGSales[Name],A5688)</f>
        <v>0.18</v>
      </c>
    </row>
    <row r="5689" spans="1:4" s="8" customFormat="1" x14ac:dyDescent="0.25">
      <c r="A5689" s="8" t="str">
        <v>Mobile Suit Gundam Seed Destiny: Generation of C.E.</v>
      </c>
      <c r="B5689" s="8" cm="1">
        <f t="array" ref="B5689">SUM(1*(VGSales[Name]=A5689))</f>
        <v>1</v>
      </c>
      <c r="C5689" s="8" cm="1">
        <f t="array" ref="C5689">ROWS(_xlfn.UNIQUE(_xlfn._xlws.FILTER(VGSales[Genre],VGSales[Name]=A5689)))</f>
        <v>1</v>
      </c>
      <c r="D5689" s="8">
        <f>SUMIFS(VGSales[Global_Sales],VGSales[Name],A5689)</f>
        <v>0.18</v>
      </c>
    </row>
    <row r="5690" spans="1:4" s="8" customFormat="1" x14ac:dyDescent="0.25">
      <c r="A5690" s="8" t="str">
        <v>EyeToy: Groove</v>
      </c>
      <c r="B5690" s="8" cm="1">
        <f t="array" ref="B5690">SUM(1*(VGSales[Name]=A5690))</f>
        <v>1</v>
      </c>
      <c r="C5690" s="8" cm="1">
        <f t="array" ref="C5690">ROWS(_xlfn.UNIQUE(_xlfn._xlws.FILTER(VGSales[Genre],VGSales[Name]=A5690)))</f>
        <v>1</v>
      </c>
      <c r="D5690" s="8">
        <f>SUMIFS(VGSales[Global_Sales],VGSales[Name],A5690)</f>
        <v>0.18</v>
      </c>
    </row>
    <row r="5691" spans="1:4" s="8" customFormat="1" x14ac:dyDescent="0.25">
      <c r="A5691" s="8" t="str">
        <v>Twisted Metal: Small Brawl</v>
      </c>
      <c r="B5691" s="8" cm="1">
        <f t="array" ref="B5691">SUM(1*(VGSales[Name]=A5691))</f>
        <v>1</v>
      </c>
      <c r="C5691" s="8" cm="1">
        <f t="array" ref="C5691">ROWS(_xlfn.UNIQUE(_xlfn._xlws.FILTER(VGSales[Genre],VGSales[Name]=A5691)))</f>
        <v>1</v>
      </c>
      <c r="D5691" s="8">
        <f>SUMIFS(VGSales[Global_Sales],VGSales[Name],A5691)</f>
        <v>0.18</v>
      </c>
    </row>
    <row r="5692" spans="1:4" s="8" customFormat="1" x14ac:dyDescent="0.25">
      <c r="A5692" s="8" t="str">
        <v>Armored Core: Last Raven</v>
      </c>
      <c r="B5692" s="8" cm="1">
        <f t="array" ref="B5692">SUM(1*(VGSales[Name]=A5692))</f>
        <v>1</v>
      </c>
      <c r="C5692" s="8" cm="1">
        <f t="array" ref="C5692">ROWS(_xlfn.UNIQUE(_xlfn._xlws.FILTER(VGSales[Genre],VGSales[Name]=A5692)))</f>
        <v>1</v>
      </c>
      <c r="D5692" s="8">
        <f>SUMIFS(VGSales[Global_Sales],VGSales[Name],A5692)</f>
        <v>0.18</v>
      </c>
    </row>
    <row r="5693" spans="1:4" s="8" customFormat="1" x14ac:dyDescent="0.25">
      <c r="A5693" s="8" t="str">
        <v>All Grown Up! Express Yourself</v>
      </c>
      <c r="B5693" s="8" cm="1">
        <f t="array" ref="B5693">SUM(1*(VGSales[Name]=A5693))</f>
        <v>1</v>
      </c>
      <c r="C5693" s="8" cm="1">
        <f t="array" ref="C5693">ROWS(_xlfn.UNIQUE(_xlfn._xlws.FILTER(VGSales[Genre],VGSales[Name]=A5693)))</f>
        <v>1</v>
      </c>
      <c r="D5693" s="8">
        <f>SUMIFS(VGSales[Global_Sales],VGSales[Name],A5693)</f>
        <v>0.18</v>
      </c>
    </row>
    <row r="5694" spans="1:4" s="8" customFormat="1" x14ac:dyDescent="0.25">
      <c r="A5694" s="8" t="str">
        <v>K-1 World Grand Prix</v>
      </c>
      <c r="B5694" s="8" cm="1">
        <f t="array" ref="B5694">SUM(1*(VGSales[Name]=A5694))</f>
        <v>1</v>
      </c>
      <c r="C5694" s="8" cm="1">
        <f t="array" ref="C5694">ROWS(_xlfn.UNIQUE(_xlfn._xlws.FILTER(VGSales[Genre],VGSales[Name]=A5694)))</f>
        <v>1</v>
      </c>
      <c r="D5694" s="8">
        <f>SUMIFS(VGSales[Global_Sales],VGSales[Name],A5694)</f>
        <v>0.18</v>
      </c>
    </row>
    <row r="5695" spans="1:4" s="8" customFormat="1" x14ac:dyDescent="0.25">
      <c r="A5695" s="8" t="str">
        <v>Kidou Senshi Gundam: Senjou no Kizuna Portable</v>
      </c>
      <c r="B5695" s="8" cm="1">
        <f t="array" ref="B5695">SUM(1*(VGSales[Name]=A5695))</f>
        <v>1</v>
      </c>
      <c r="C5695" s="8" cm="1">
        <f t="array" ref="C5695">ROWS(_xlfn.UNIQUE(_xlfn._xlws.FILTER(VGSales[Genre],VGSales[Name]=A5695)))</f>
        <v>1</v>
      </c>
      <c r="D5695" s="8">
        <f>SUMIFS(VGSales[Global_Sales],VGSales[Name],A5695)</f>
        <v>0.18</v>
      </c>
    </row>
    <row r="5696" spans="1:4" s="8" customFormat="1" x14ac:dyDescent="0.25">
      <c r="A5696" s="8" t="str">
        <v>Otomedius Excellent</v>
      </c>
      <c r="B5696" s="8" cm="1">
        <f t="array" ref="B5696">SUM(1*(VGSales[Name]=A5696))</f>
        <v>1</v>
      </c>
      <c r="C5696" s="8" cm="1">
        <f t="array" ref="C5696">ROWS(_xlfn.UNIQUE(_xlfn._xlws.FILTER(VGSales[Genre],VGSales[Name]=A5696)))</f>
        <v>1</v>
      </c>
      <c r="D5696" s="8">
        <f>SUMIFS(VGSales[Global_Sales],VGSales[Name],A5696)</f>
        <v>0.18</v>
      </c>
    </row>
    <row r="5697" spans="1:4" s="8" customFormat="1" x14ac:dyDescent="0.25">
      <c r="A5697" s="8" t="str">
        <v>Super Robot Taisen A Portable</v>
      </c>
      <c r="B5697" s="8" cm="1">
        <f t="array" ref="B5697">SUM(1*(VGSales[Name]=A5697))</f>
        <v>1</v>
      </c>
      <c r="C5697" s="8" cm="1">
        <f t="array" ref="C5697">ROWS(_xlfn.UNIQUE(_xlfn._xlws.FILTER(VGSales[Genre],VGSales[Name]=A5697)))</f>
        <v>1</v>
      </c>
      <c r="D5697" s="8">
        <f>SUMIFS(VGSales[Global_Sales],VGSales[Name],A5697)</f>
        <v>0.18</v>
      </c>
    </row>
    <row r="5698" spans="1:4" s="8" customFormat="1" x14ac:dyDescent="0.25">
      <c r="A5698" s="8" t="str">
        <v>Virtua Tennis</v>
      </c>
      <c r="B5698" s="8" cm="1">
        <f t="array" ref="B5698">SUM(1*(VGSales[Name]=A5698))</f>
        <v>1</v>
      </c>
      <c r="C5698" s="8" cm="1">
        <f t="array" ref="C5698">ROWS(_xlfn.UNIQUE(_xlfn._xlws.FILTER(VGSales[Genre],VGSales[Name]=A5698)))</f>
        <v>1</v>
      </c>
      <c r="D5698" s="8">
        <f>SUMIFS(VGSales[Global_Sales],VGSales[Name],A5698)</f>
        <v>0.18</v>
      </c>
    </row>
    <row r="5699" spans="1:4" s="8" customFormat="1" x14ac:dyDescent="0.25">
      <c r="A5699" s="8" t="str">
        <v>Tales of the Tempest</v>
      </c>
      <c r="B5699" s="8" cm="1">
        <f t="array" ref="B5699">SUM(1*(VGSales[Name]=A5699))</f>
        <v>1</v>
      </c>
      <c r="C5699" s="8" cm="1">
        <f t="array" ref="C5699">ROWS(_xlfn.UNIQUE(_xlfn._xlws.FILTER(VGSales[Genre],VGSales[Name]=A5699)))</f>
        <v>1</v>
      </c>
      <c r="D5699" s="8">
        <f>SUMIFS(VGSales[Global_Sales],VGSales[Name],A5699)</f>
        <v>0.18</v>
      </c>
    </row>
    <row r="5700" spans="1:4" s="8" customFormat="1" x14ac:dyDescent="0.25">
      <c r="A5700" s="8" t="str">
        <v>SimCity Creator (JP sales)</v>
      </c>
      <c r="B5700" s="8" cm="1">
        <f t="array" ref="B5700">SUM(1*(VGSales[Name]=A5700))</f>
        <v>1</v>
      </c>
      <c r="C5700" s="8" cm="1">
        <f t="array" ref="C5700">ROWS(_xlfn.UNIQUE(_xlfn._xlws.FILTER(VGSales[Genre],VGSales[Name]=A5700)))</f>
        <v>1</v>
      </c>
      <c r="D5700" s="8">
        <f>SUMIFS(VGSales[Global_Sales],VGSales[Name],A5700)</f>
        <v>0.18</v>
      </c>
    </row>
    <row r="5701" spans="1:4" s="8" customFormat="1" x14ac:dyDescent="0.25">
      <c r="A5701" s="8" t="str">
        <v>Biohazard: Revival Selection</v>
      </c>
      <c r="B5701" s="8" cm="1">
        <f t="array" ref="B5701">SUM(1*(VGSales[Name]=A5701))</f>
        <v>2</v>
      </c>
      <c r="C5701" s="8" cm="1">
        <f t="array" ref="C5701">ROWS(_xlfn.UNIQUE(_xlfn._xlws.FILTER(VGSales[Genre],VGSales[Name]=A5701)))</f>
        <v>1</v>
      </c>
      <c r="D5701" s="8">
        <f>SUMIFS(VGSales[Global_Sales],VGSales[Name],A5701)</f>
        <v>0.21</v>
      </c>
    </row>
    <row r="5702" spans="1:4" s="8" customFormat="1" x14ac:dyDescent="0.25">
      <c r="A5702" s="8" t="str">
        <v>UFC: Sudden Impact</v>
      </c>
      <c r="B5702" s="8" cm="1">
        <f t="array" ref="B5702">SUM(1*(VGSales[Name]=A5702))</f>
        <v>1</v>
      </c>
      <c r="C5702" s="8" cm="1">
        <f t="array" ref="C5702">ROWS(_xlfn.UNIQUE(_xlfn._xlws.FILTER(VGSales[Genre],VGSales[Name]=A5702)))</f>
        <v>1</v>
      </c>
      <c r="D5702" s="8">
        <f>SUMIFS(VGSales[Global_Sales],VGSales[Name],A5702)</f>
        <v>0.18</v>
      </c>
    </row>
    <row r="5703" spans="1:4" s="8" customFormat="1" x14ac:dyDescent="0.25">
      <c r="A5703" s="8" t="str">
        <v>Shawn Johnson Gymnastics</v>
      </c>
      <c r="B5703" s="8" cm="1">
        <f t="array" ref="B5703">SUM(1*(VGSales[Name]=A5703))</f>
        <v>1</v>
      </c>
      <c r="C5703" s="8" cm="1">
        <f t="array" ref="C5703">ROWS(_xlfn.UNIQUE(_xlfn._xlws.FILTER(VGSales[Genre],VGSales[Name]=A5703)))</f>
        <v>1</v>
      </c>
      <c r="D5703" s="8">
        <f>SUMIFS(VGSales[Global_Sales],VGSales[Name],A5703)</f>
        <v>0.18</v>
      </c>
    </row>
    <row r="5704" spans="1:4" s="8" customFormat="1" x14ac:dyDescent="0.25">
      <c r="A5704" s="8" t="str">
        <v>NBA Hoopz</v>
      </c>
      <c r="B5704" s="8" cm="1">
        <f t="array" ref="B5704">SUM(1*(VGSales[Name]=A5704))</f>
        <v>2</v>
      </c>
      <c r="C5704" s="8" cm="1">
        <f t="array" ref="C5704">ROWS(_xlfn.UNIQUE(_xlfn._xlws.FILTER(VGSales[Genre],VGSales[Name]=A5704)))</f>
        <v>1</v>
      </c>
      <c r="D5704" s="8">
        <f>SUMIFS(VGSales[Global_Sales],VGSales[Name],A5704)</f>
        <v>0.31</v>
      </c>
    </row>
    <row r="5705" spans="1:4" s="8" customFormat="1" x14ac:dyDescent="0.25">
      <c r="A5705" s="8" t="str">
        <v>Nancy Drew: The Hidden Staircase</v>
      </c>
      <c r="B5705" s="8" cm="1">
        <f t="array" ref="B5705">SUM(1*(VGSales[Name]=A5705))</f>
        <v>1</v>
      </c>
      <c r="C5705" s="8" cm="1">
        <f t="array" ref="C5705">ROWS(_xlfn.UNIQUE(_xlfn._xlws.FILTER(VGSales[Genre],VGSales[Name]=A5705)))</f>
        <v>1</v>
      </c>
      <c r="D5705" s="8">
        <f>SUMIFS(VGSales[Global_Sales],VGSales[Name],A5705)</f>
        <v>0.18</v>
      </c>
    </row>
    <row r="5706" spans="1:4" s="8" customFormat="1" x14ac:dyDescent="0.25">
      <c r="A5706" s="8" t="str">
        <v>Brunswick Cosmic Bowling</v>
      </c>
      <c r="B5706" s="8" cm="1">
        <f t="array" ref="B5706">SUM(1*(VGSales[Name]=A5706))</f>
        <v>1</v>
      </c>
      <c r="C5706" s="8" cm="1">
        <f t="array" ref="C5706">ROWS(_xlfn.UNIQUE(_xlfn._xlws.FILTER(VGSales[Genre],VGSales[Name]=A5706)))</f>
        <v>1</v>
      </c>
      <c r="D5706" s="8">
        <f>SUMIFS(VGSales[Global_Sales],VGSales[Name],A5706)</f>
        <v>0.18</v>
      </c>
    </row>
    <row r="5707" spans="1:4" s="8" customFormat="1" x14ac:dyDescent="0.25">
      <c r="A5707" s="8" t="str">
        <v>Speedball 2100</v>
      </c>
      <c r="B5707" s="8" cm="1">
        <f t="array" ref="B5707">SUM(1*(VGSales[Name]=A5707))</f>
        <v>1</v>
      </c>
      <c r="C5707" s="8" cm="1">
        <f t="array" ref="C5707">ROWS(_xlfn.UNIQUE(_xlfn._xlws.FILTER(VGSales[Genre],VGSales[Name]=A5707)))</f>
        <v>1</v>
      </c>
      <c r="D5707" s="8">
        <f>SUMIFS(VGSales[Global_Sales],VGSales[Name],A5707)</f>
        <v>0.18</v>
      </c>
    </row>
    <row r="5708" spans="1:4" s="8" customFormat="1" x14ac:dyDescent="0.25">
      <c r="A5708" s="8" t="str">
        <v>LEGO Island 2: The Brickster's Revenge</v>
      </c>
      <c r="B5708" s="8" cm="1">
        <f t="array" ref="B5708">SUM(1*(VGSales[Name]=A5708))</f>
        <v>1</v>
      </c>
      <c r="C5708" s="8" cm="1">
        <f t="array" ref="C5708">ROWS(_xlfn.UNIQUE(_xlfn._xlws.FILTER(VGSales[Genre],VGSales[Name]=A5708)))</f>
        <v>1</v>
      </c>
      <c r="D5708" s="8">
        <f>SUMIFS(VGSales[Global_Sales],VGSales[Name],A5708)</f>
        <v>0.18</v>
      </c>
    </row>
    <row r="5709" spans="1:4" s="8" customFormat="1" x14ac:dyDescent="0.25">
      <c r="A5709" s="8" t="str">
        <v>Fancy Nancy: Tea Party Time!</v>
      </c>
      <c r="B5709" s="8" cm="1">
        <f t="array" ref="B5709">SUM(1*(VGSales[Name]=A5709))</f>
        <v>1</v>
      </c>
      <c r="C5709" s="8" cm="1">
        <f t="array" ref="C5709">ROWS(_xlfn.UNIQUE(_xlfn._xlws.FILTER(VGSales[Genre],VGSales[Name]=A5709)))</f>
        <v>1</v>
      </c>
      <c r="D5709" s="8">
        <f>SUMIFS(VGSales[Global_Sales],VGSales[Name],A5709)</f>
        <v>0.18</v>
      </c>
    </row>
    <row r="5710" spans="1:4" s="8" customFormat="1" x14ac:dyDescent="0.25">
      <c r="A5710" s="8" t="str">
        <v>Backyard Basketball</v>
      </c>
      <c r="B5710" s="8" cm="1">
        <f t="array" ref="B5710">SUM(1*(VGSales[Name]=A5710))</f>
        <v>1</v>
      </c>
      <c r="C5710" s="8" cm="1">
        <f t="array" ref="C5710">ROWS(_xlfn.UNIQUE(_xlfn._xlws.FILTER(VGSales[Genre],VGSales[Name]=A5710)))</f>
        <v>1</v>
      </c>
      <c r="D5710" s="8">
        <f>SUMIFS(VGSales[Global_Sales],VGSales[Name],A5710)</f>
        <v>0.18</v>
      </c>
    </row>
    <row r="5711" spans="1:4" s="8" customFormat="1" x14ac:dyDescent="0.25">
      <c r="A5711" s="8" t="str">
        <v>Summon Night 4</v>
      </c>
      <c r="B5711" s="8" cm="1">
        <f t="array" ref="B5711">SUM(1*(VGSales[Name]=A5711))</f>
        <v>2</v>
      </c>
      <c r="C5711" s="8" cm="1">
        <f t="array" ref="C5711">ROWS(_xlfn.UNIQUE(_xlfn._xlws.FILTER(VGSales[Genre],VGSales[Name]=A5711)))</f>
        <v>1</v>
      </c>
      <c r="D5711" s="8">
        <f>SUMIFS(VGSales[Global_Sales],VGSales[Name],A5711)</f>
        <v>0.25</v>
      </c>
    </row>
    <row r="5712" spans="1:4" s="8" customFormat="1" x14ac:dyDescent="0.25">
      <c r="A5712" s="8" t="str">
        <v>Pro Yaky? Spirits 5</v>
      </c>
      <c r="B5712" s="8" cm="1">
        <f t="array" ref="B5712">SUM(1*(VGSales[Name]=A5712))</f>
        <v>2</v>
      </c>
      <c r="C5712" s="8" cm="1">
        <f t="array" ref="C5712">ROWS(_xlfn.UNIQUE(_xlfn._xlws.FILTER(VGSales[Genre],VGSales[Name]=A5712)))</f>
        <v>1</v>
      </c>
      <c r="D5712" s="8">
        <f>SUMIFS(VGSales[Global_Sales],VGSales[Name],A5712)</f>
        <v>0.28999999999999998</v>
      </c>
    </row>
    <row r="5713" spans="1:4" s="8" customFormat="1" x14ac:dyDescent="0.25">
      <c r="A5713" s="8" t="str">
        <v>My French Coach</v>
      </c>
      <c r="B5713" s="8" cm="1">
        <f t="array" ref="B5713">SUM(1*(VGSales[Name]=A5713))</f>
        <v>1</v>
      </c>
      <c r="C5713" s="8" cm="1">
        <f t="array" ref="C5713">ROWS(_xlfn.UNIQUE(_xlfn._xlws.FILTER(VGSales[Genre],VGSales[Name]=A5713)))</f>
        <v>1</v>
      </c>
      <c r="D5713" s="8">
        <f>SUMIFS(VGSales[Global_Sales],VGSales[Name],A5713)</f>
        <v>0.18</v>
      </c>
    </row>
    <row r="5714" spans="1:4" s="8" customFormat="1" x14ac:dyDescent="0.25">
      <c r="A5714" s="8" t="str">
        <v>Camp Rock: The Final Jam</v>
      </c>
      <c r="B5714" s="8" cm="1">
        <f t="array" ref="B5714">SUM(1*(VGSales[Name]=A5714))</f>
        <v>1</v>
      </c>
      <c r="C5714" s="8" cm="1">
        <f t="array" ref="C5714">ROWS(_xlfn.UNIQUE(_xlfn._xlws.FILTER(VGSales[Genre],VGSales[Name]=A5714)))</f>
        <v>1</v>
      </c>
      <c r="D5714" s="8">
        <f>SUMIFS(VGSales[Global_Sales],VGSales[Name],A5714)</f>
        <v>0.18</v>
      </c>
    </row>
    <row r="5715" spans="1:4" s="8" customFormat="1" x14ac:dyDescent="0.25">
      <c r="A5715" s="8" t="str">
        <v>NBA Starting Five</v>
      </c>
      <c r="B5715" s="8" cm="1">
        <f t="array" ref="B5715">SUM(1*(VGSales[Name]=A5715))</f>
        <v>2</v>
      </c>
      <c r="C5715" s="8" cm="1">
        <f t="array" ref="C5715">ROWS(_xlfn.UNIQUE(_xlfn._xlws.FILTER(VGSales[Genre],VGSales[Name]=A5715)))</f>
        <v>1</v>
      </c>
      <c r="D5715" s="8">
        <f>SUMIFS(VGSales[Global_Sales],VGSales[Name],A5715)</f>
        <v>0.19999999999999998</v>
      </c>
    </row>
    <row r="5716" spans="1:4" s="8" customFormat="1" x14ac:dyDescent="0.25">
      <c r="A5716" s="8" t="str">
        <v>Castlevania Judgment</v>
      </c>
      <c r="B5716" s="8" cm="1">
        <f t="array" ref="B5716">SUM(1*(VGSales[Name]=A5716))</f>
        <v>1</v>
      </c>
      <c r="C5716" s="8" cm="1">
        <f t="array" ref="C5716">ROWS(_xlfn.UNIQUE(_xlfn._xlws.FILTER(VGSales[Genre],VGSales[Name]=A5716)))</f>
        <v>1</v>
      </c>
      <c r="D5716" s="8">
        <f>SUMIFS(VGSales[Global_Sales],VGSales[Name],A5716)</f>
        <v>0.18</v>
      </c>
    </row>
    <row r="5717" spans="1:4" s="8" customFormat="1" x14ac:dyDescent="0.25">
      <c r="A5717" s="8" t="str">
        <v>Dead or Alive Paradise</v>
      </c>
      <c r="B5717" s="8" cm="1">
        <f t="array" ref="B5717">SUM(1*(VGSales[Name]=A5717))</f>
        <v>1</v>
      </c>
      <c r="C5717" s="8" cm="1">
        <f t="array" ref="C5717">ROWS(_xlfn.UNIQUE(_xlfn._xlws.FILTER(VGSales[Genre],VGSales[Name]=A5717)))</f>
        <v>1</v>
      </c>
      <c r="D5717" s="8">
        <f>SUMIFS(VGSales[Global_Sales],VGSales[Name],A5717)</f>
        <v>0.17</v>
      </c>
    </row>
    <row r="5718" spans="1:4" s="8" customFormat="1" x14ac:dyDescent="0.25">
      <c r="A5718" s="8" t="str">
        <v>The Suffering: Ties That Bind</v>
      </c>
      <c r="B5718" s="8" cm="1">
        <f t="array" ref="B5718">SUM(1*(VGSales[Name]=A5718))</f>
        <v>2</v>
      </c>
      <c r="C5718" s="8" cm="1">
        <f t="array" ref="C5718">ROWS(_xlfn.UNIQUE(_xlfn._xlws.FILTER(VGSales[Genre],VGSales[Name]=A5718)))</f>
        <v>1</v>
      </c>
      <c r="D5718" s="8">
        <f>SUMIFS(VGSales[Global_Sales],VGSales[Name],A5718)</f>
        <v>0.26</v>
      </c>
    </row>
    <row r="5719" spans="1:4" s="8" customFormat="1" x14ac:dyDescent="0.25">
      <c r="A5719" s="8" t="str">
        <v>EyeToy: Kinetic</v>
      </c>
      <c r="B5719" s="8" cm="1">
        <f t="array" ref="B5719">SUM(1*(VGSales[Name]=A5719))</f>
        <v>1</v>
      </c>
      <c r="C5719" s="8" cm="1">
        <f t="array" ref="C5719">ROWS(_xlfn.UNIQUE(_xlfn._xlws.FILTER(VGSales[Genre],VGSales[Name]=A5719)))</f>
        <v>1</v>
      </c>
      <c r="D5719" s="8">
        <f>SUMIFS(VGSales[Global_Sales],VGSales[Name],A5719)</f>
        <v>0.17</v>
      </c>
    </row>
    <row r="5720" spans="1:4" s="8" customFormat="1" x14ac:dyDescent="0.25">
      <c r="A5720" s="8" t="str">
        <v>Petz: Horseshoe Ranch</v>
      </c>
      <c r="B5720" s="8" cm="1">
        <f t="array" ref="B5720">SUM(1*(VGSales[Name]=A5720))</f>
        <v>1</v>
      </c>
      <c r="C5720" s="8" cm="1">
        <f t="array" ref="C5720">ROWS(_xlfn.UNIQUE(_xlfn._xlws.FILTER(VGSales[Genre],VGSales[Name]=A5720)))</f>
        <v>1</v>
      </c>
      <c r="D5720" s="8">
        <f>SUMIFS(VGSales[Global_Sales],VGSales[Name],A5720)</f>
        <v>0.17</v>
      </c>
    </row>
    <row r="5721" spans="1:4" s="8" customFormat="1" x14ac:dyDescent="0.25">
      <c r="A5721" s="8" t="str">
        <v>Stormrise</v>
      </c>
      <c r="B5721" s="8" cm="1">
        <f t="array" ref="B5721">SUM(1*(VGSales[Name]=A5721))</f>
        <v>3</v>
      </c>
      <c r="C5721" s="8" cm="1">
        <f t="array" ref="C5721">ROWS(_xlfn.UNIQUE(_xlfn._xlws.FILTER(VGSales[Genre],VGSales[Name]=A5721)))</f>
        <v>1</v>
      </c>
      <c r="D5721" s="8">
        <f>SUMIFS(VGSales[Global_Sales],VGSales[Name],A5721)</f>
        <v>0.34</v>
      </c>
    </row>
    <row r="5722" spans="1:4" s="8" customFormat="1" x14ac:dyDescent="0.25">
      <c r="A5722" s="8" t="str">
        <v>Yu-Gi-Oh! Zexal World Duel Carnival</v>
      </c>
      <c r="B5722" s="8" cm="1">
        <f t="array" ref="B5722">SUM(1*(VGSales[Name]=A5722))</f>
        <v>1</v>
      </c>
      <c r="C5722" s="8" cm="1">
        <f t="array" ref="C5722">ROWS(_xlfn.UNIQUE(_xlfn._xlws.FILTER(VGSales[Genre],VGSales[Name]=A5722)))</f>
        <v>1</v>
      </c>
      <c r="D5722" s="8">
        <f>SUMIFS(VGSales[Global_Sales],VGSales[Name],A5722)</f>
        <v>0.17</v>
      </c>
    </row>
    <row r="5723" spans="1:4" s="8" customFormat="1" x14ac:dyDescent="0.25">
      <c r="A5723" s="8" t="str">
        <v>Green Lantern: Rise of the Manhunters</v>
      </c>
      <c r="B5723" s="8" cm="1">
        <f t="array" ref="B5723">SUM(1*(VGSales[Name]=A5723))</f>
        <v>5</v>
      </c>
      <c r="C5723" s="8" cm="1">
        <f t="array" ref="C5723">ROWS(_xlfn.UNIQUE(_xlfn._xlws.FILTER(VGSales[Genre],VGSales[Name]=A5723)))</f>
        <v>1</v>
      </c>
      <c r="D5723" s="8">
        <f>SUMIFS(VGSales[Global_Sales],VGSales[Name],A5723)</f>
        <v>0.64</v>
      </c>
    </row>
    <row r="5724" spans="1:4" s="8" customFormat="1" x14ac:dyDescent="0.25">
      <c r="A5724" s="8" t="str">
        <v>Monkey Island: Special Edition Collection</v>
      </c>
      <c r="B5724" s="8" cm="1">
        <f t="array" ref="B5724">SUM(1*(VGSales[Name]=A5724))</f>
        <v>3</v>
      </c>
      <c r="C5724" s="8" cm="1">
        <f t="array" ref="C5724">ROWS(_xlfn.UNIQUE(_xlfn._xlws.FILTER(VGSales[Genre],VGSales[Name]=A5724)))</f>
        <v>1</v>
      </c>
      <c r="D5724" s="8">
        <f>SUMIFS(VGSales[Global_Sales],VGSales[Name],A5724)</f>
        <v>0.34</v>
      </c>
    </row>
    <row r="5725" spans="1:4" s="8" customFormat="1" x14ac:dyDescent="0.25">
      <c r="A5725" s="8" t="str">
        <v>Broken Sword: Shadows of the Templars - The Director's Cut</v>
      </c>
      <c r="B5725" s="8" cm="1">
        <f t="array" ref="B5725">SUM(1*(VGSales[Name]=A5725))</f>
        <v>1</v>
      </c>
      <c r="C5725" s="8" cm="1">
        <f t="array" ref="C5725">ROWS(_xlfn.UNIQUE(_xlfn._xlws.FILTER(VGSales[Genre],VGSales[Name]=A5725)))</f>
        <v>1</v>
      </c>
      <c r="D5725" s="8">
        <f>SUMIFS(VGSales[Global_Sales],VGSales[Name],A5725)</f>
        <v>0.17</v>
      </c>
    </row>
    <row r="5726" spans="1:4" s="8" customFormat="1" x14ac:dyDescent="0.25">
      <c r="A5726" s="8" t="str">
        <v>The Wild Thornberrys: Animal Adventures</v>
      </c>
      <c r="B5726" s="8" cm="1">
        <f t="array" ref="B5726">SUM(1*(VGSales[Name]=A5726))</f>
        <v>1</v>
      </c>
      <c r="C5726" s="8" cm="1">
        <f t="array" ref="C5726">ROWS(_xlfn.UNIQUE(_xlfn._xlws.FILTER(VGSales[Genre],VGSales[Name]=A5726)))</f>
        <v>1</v>
      </c>
      <c r="D5726" s="8">
        <f>SUMIFS(VGSales[Global_Sales],VGSales[Name],A5726)</f>
        <v>0.17</v>
      </c>
    </row>
    <row r="5727" spans="1:4" s="8" customFormat="1" x14ac:dyDescent="0.25">
      <c r="A5727" s="8" t="str">
        <v>MotoGP 10/11</v>
      </c>
      <c r="B5727" s="8" cm="1">
        <f t="array" ref="B5727">SUM(1*(VGSales[Name]=A5727))</f>
        <v>2</v>
      </c>
      <c r="C5727" s="8" cm="1">
        <f t="array" ref="C5727">ROWS(_xlfn.UNIQUE(_xlfn._xlws.FILTER(VGSales[Genre],VGSales[Name]=A5727)))</f>
        <v>1</v>
      </c>
      <c r="D5727" s="8">
        <f>SUMIFS(VGSales[Global_Sales],VGSales[Name],A5727)</f>
        <v>0.23</v>
      </c>
    </row>
    <row r="5728" spans="1:4" s="8" customFormat="1" x14ac:dyDescent="0.25">
      <c r="A5728" s="8" t="str">
        <v>Jikkyou Powerful Pro Baseball 2016</v>
      </c>
      <c r="B5728" s="8" cm="1">
        <f t="array" ref="B5728">SUM(1*(VGSales[Name]=A5728))</f>
        <v>3</v>
      </c>
      <c r="C5728" s="8" cm="1">
        <f t="array" ref="C5728">ROWS(_xlfn.UNIQUE(_xlfn._xlws.FILTER(VGSales[Genre],VGSales[Name]=A5728)))</f>
        <v>1</v>
      </c>
      <c r="D5728" s="8">
        <f>SUMIFS(VGSales[Global_Sales],VGSales[Name],A5728)</f>
        <v>0.45</v>
      </c>
    </row>
    <row r="5729" spans="1:4" s="8" customFormat="1" x14ac:dyDescent="0.25">
      <c r="A5729" s="8" t="str">
        <v>SEGA Bass Fishing Duel</v>
      </c>
      <c r="B5729" s="8" cm="1">
        <f t="array" ref="B5729">SUM(1*(VGSales[Name]=A5729))</f>
        <v>1</v>
      </c>
      <c r="C5729" s="8" cm="1">
        <f t="array" ref="C5729">ROWS(_xlfn.UNIQUE(_xlfn._xlws.FILTER(VGSales[Genre],VGSales[Name]=A5729)))</f>
        <v>1</v>
      </c>
      <c r="D5729" s="8">
        <f>SUMIFS(VGSales[Global_Sales],VGSales[Name],A5729)</f>
        <v>0.17</v>
      </c>
    </row>
    <row r="5730" spans="1:4" s="8" customFormat="1" x14ac:dyDescent="0.25">
      <c r="A5730" s="8" t="str">
        <v>Hyperdimension Neptunia U: Action Unleashed</v>
      </c>
      <c r="B5730" s="8" cm="1">
        <f t="array" ref="B5730">SUM(1*(VGSales[Name]=A5730))</f>
        <v>1</v>
      </c>
      <c r="C5730" s="8" cm="1">
        <f t="array" ref="C5730">ROWS(_xlfn.UNIQUE(_xlfn._xlws.FILTER(VGSales[Genre],VGSales[Name]=A5730)))</f>
        <v>1</v>
      </c>
      <c r="D5730" s="8">
        <f>SUMIFS(VGSales[Global_Sales],VGSales[Name],A5730)</f>
        <v>0.17</v>
      </c>
    </row>
    <row r="5731" spans="1:4" s="8" customFormat="1" x14ac:dyDescent="0.25">
      <c r="A5731" s="8" t="str">
        <v>Sports Illustrated for Kids: Baseball</v>
      </c>
      <c r="B5731" s="8" cm="1">
        <f t="array" ref="B5731">SUM(1*(VGSales[Name]=A5731))</f>
        <v>1</v>
      </c>
      <c r="C5731" s="8" cm="1">
        <f t="array" ref="C5731">ROWS(_xlfn.UNIQUE(_xlfn._xlws.FILTER(VGSales[Genre],VGSales[Name]=A5731)))</f>
        <v>1</v>
      </c>
      <c r="D5731" s="8">
        <f>SUMIFS(VGSales[Global_Sales],VGSales[Name],A5731)</f>
        <v>0.17</v>
      </c>
    </row>
    <row r="5732" spans="1:4" s="8" customFormat="1" x14ac:dyDescent="0.25">
      <c r="A5732" s="8" t="str">
        <v>Fairytale Fights</v>
      </c>
      <c r="B5732" s="8" cm="1">
        <f t="array" ref="B5732">SUM(1*(VGSales[Name]=A5732))</f>
        <v>2</v>
      </c>
      <c r="C5732" s="8" cm="1">
        <f t="array" ref="C5732">ROWS(_xlfn.UNIQUE(_xlfn._xlws.FILTER(VGSales[Genre],VGSales[Name]=A5732)))</f>
        <v>1</v>
      </c>
      <c r="D5732" s="8">
        <f>SUMIFS(VGSales[Global_Sales],VGSales[Name],A5732)</f>
        <v>0.34</v>
      </c>
    </row>
    <row r="5733" spans="1:4" s="8" customFormat="1" x14ac:dyDescent="0.25">
      <c r="A5733" s="8" t="str">
        <v>Mark Davis Pro Bass Challenge</v>
      </c>
      <c r="B5733" s="8" cm="1">
        <f t="array" ref="B5733">SUM(1*(VGSales[Name]=A5733))</f>
        <v>1</v>
      </c>
      <c r="C5733" s="8" cm="1">
        <f t="array" ref="C5733">ROWS(_xlfn.UNIQUE(_xlfn._xlws.FILTER(VGSales[Genre],VGSales[Name]=A5733)))</f>
        <v>1</v>
      </c>
      <c r="D5733" s="8">
        <f>SUMIFS(VGSales[Global_Sales],VGSales[Name],A5733)</f>
        <v>0.17</v>
      </c>
    </row>
    <row r="5734" spans="1:4" s="8" customFormat="1" x14ac:dyDescent="0.25">
      <c r="A5734" s="8" t="str">
        <v>Warriors of Might and Magic</v>
      </c>
      <c r="B5734" s="8" cm="1">
        <f t="array" ref="B5734">SUM(1*(VGSales[Name]=A5734))</f>
        <v>2</v>
      </c>
      <c r="C5734" s="8" cm="1">
        <f t="array" ref="C5734">ROWS(_xlfn.UNIQUE(_xlfn._xlws.FILTER(VGSales[Genre],VGSales[Name]=A5734)))</f>
        <v>1</v>
      </c>
      <c r="D5734" s="8">
        <f>SUMIFS(VGSales[Global_Sales],VGSales[Name],A5734)</f>
        <v>0.30000000000000004</v>
      </c>
    </row>
    <row r="5735" spans="1:4" s="8" customFormat="1" x14ac:dyDescent="0.25">
      <c r="A5735" s="8" t="str">
        <v>Open Season</v>
      </c>
      <c r="B5735" s="8" cm="1">
        <f t="array" ref="B5735">SUM(1*(VGSales[Name]=A5735))</f>
        <v>6</v>
      </c>
      <c r="C5735" s="8" cm="1">
        <f t="array" ref="C5735">ROWS(_xlfn.UNIQUE(_xlfn._xlws.FILTER(VGSales[Genre],VGSales[Name]=A5735)))</f>
        <v>1</v>
      </c>
      <c r="D5735" s="8">
        <f>SUMIFS(VGSales[Global_Sales],VGSales[Name],A5735)</f>
        <v>0.60000000000000009</v>
      </c>
    </row>
    <row r="5736" spans="1:4" s="8" customFormat="1" x14ac:dyDescent="0.25">
      <c r="A5736" s="8" t="str">
        <v>Back to the Future: The Game</v>
      </c>
      <c r="B5736" s="8" cm="1">
        <f t="array" ref="B5736">SUM(1*(VGSales[Name]=A5736))</f>
        <v>5</v>
      </c>
      <c r="C5736" s="8" cm="1">
        <f t="array" ref="C5736">ROWS(_xlfn.UNIQUE(_xlfn._xlws.FILTER(VGSales[Genre],VGSales[Name]=A5736)))</f>
        <v>1</v>
      </c>
      <c r="D5736" s="8">
        <f>SUMIFS(VGSales[Global_Sales],VGSales[Name],A5736)</f>
        <v>0.37</v>
      </c>
    </row>
    <row r="5737" spans="1:4" s="8" customFormat="1" x14ac:dyDescent="0.25">
      <c r="A5737" s="8" t="str">
        <v>Project Spark</v>
      </c>
      <c r="B5737" s="8" cm="1">
        <f t="array" ref="B5737">SUM(1*(VGSales[Name]=A5737))</f>
        <v>1</v>
      </c>
      <c r="C5737" s="8" cm="1">
        <f t="array" ref="C5737">ROWS(_xlfn.UNIQUE(_xlfn._xlws.FILTER(VGSales[Genre],VGSales[Name]=A5737)))</f>
        <v>1</v>
      </c>
      <c r="D5737" s="8">
        <f>SUMIFS(VGSales[Global_Sales],VGSales[Name],A5737)</f>
        <v>0.17</v>
      </c>
    </row>
    <row r="5738" spans="1:4" s="8" customFormat="1" x14ac:dyDescent="0.25">
      <c r="A5738" s="8" t="str">
        <v>Backyard Sports Football: Rookie Rush</v>
      </c>
      <c r="B5738" s="8" cm="1">
        <f t="array" ref="B5738">SUM(1*(VGSales[Name]=A5738))</f>
        <v>3</v>
      </c>
      <c r="C5738" s="8" cm="1">
        <f t="array" ref="C5738">ROWS(_xlfn.UNIQUE(_xlfn._xlws.FILTER(VGSales[Genre],VGSales[Name]=A5738)))</f>
        <v>1</v>
      </c>
      <c r="D5738" s="8">
        <f>SUMIFS(VGSales[Global_Sales],VGSales[Name],A5738)</f>
        <v>0.42000000000000004</v>
      </c>
    </row>
    <row r="5739" spans="1:4" s="8" customFormat="1" x14ac:dyDescent="0.25">
      <c r="A5739" s="8" t="str">
        <v>Street Fighter: The Movie</v>
      </c>
      <c r="B5739" s="8" cm="1">
        <f t="array" ref="B5739">SUM(1*(VGSales[Name]=A5739))</f>
        <v>1</v>
      </c>
      <c r="C5739" s="8" cm="1">
        <f t="array" ref="C5739">ROWS(_xlfn.UNIQUE(_xlfn._xlws.FILTER(VGSales[Genre],VGSales[Name]=A5739)))</f>
        <v>1</v>
      </c>
      <c r="D5739" s="8">
        <f>SUMIFS(VGSales[Global_Sales],VGSales[Name],A5739)</f>
        <v>0.17</v>
      </c>
    </row>
    <row r="5740" spans="1:4" s="8" customFormat="1" x14ac:dyDescent="0.25">
      <c r="A5740" s="8" t="str">
        <v>Lost in Blue 3</v>
      </c>
      <c r="B5740" s="8" cm="1">
        <f t="array" ref="B5740">SUM(1*(VGSales[Name]=A5740))</f>
        <v>1</v>
      </c>
      <c r="C5740" s="8" cm="1">
        <f t="array" ref="C5740">ROWS(_xlfn.UNIQUE(_xlfn._xlws.FILTER(VGSales[Genre],VGSales[Name]=A5740)))</f>
        <v>1</v>
      </c>
      <c r="D5740" s="8">
        <f>SUMIFS(VGSales[Global_Sales],VGSales[Name],A5740)</f>
        <v>0.17</v>
      </c>
    </row>
    <row r="5741" spans="1:4" s="8" customFormat="1" x14ac:dyDescent="0.25">
      <c r="A5741" s="8" t="str">
        <v>Global Defence Force</v>
      </c>
      <c r="B5741" s="8" cm="1">
        <f t="array" ref="B5741">SUM(1*(VGSales[Name]=A5741))</f>
        <v>1</v>
      </c>
      <c r="C5741" s="8" cm="1">
        <f t="array" ref="C5741">ROWS(_xlfn.UNIQUE(_xlfn._xlws.FILTER(VGSales[Genre],VGSales[Name]=A5741)))</f>
        <v>1</v>
      </c>
      <c r="D5741" s="8">
        <f>SUMIFS(VGSales[Global_Sales],VGSales[Name],A5741)</f>
        <v>0.17</v>
      </c>
    </row>
    <row r="5742" spans="1:4" s="8" customFormat="1" x14ac:dyDescent="0.25">
      <c r="A5742" s="8" t="str">
        <v>Rapala Fishing Frenzy 2009</v>
      </c>
      <c r="B5742" s="8" cm="1">
        <f t="array" ref="B5742">SUM(1*(VGSales[Name]=A5742))</f>
        <v>2</v>
      </c>
      <c r="C5742" s="8" cm="1">
        <f t="array" ref="C5742">ROWS(_xlfn.UNIQUE(_xlfn._xlws.FILTER(VGSales[Genre],VGSales[Name]=A5742)))</f>
        <v>1</v>
      </c>
      <c r="D5742" s="8">
        <f>SUMIFS(VGSales[Global_Sales],VGSales[Name],A5742)</f>
        <v>0.22000000000000003</v>
      </c>
    </row>
    <row r="5743" spans="1:4" s="8" customFormat="1" x14ac:dyDescent="0.25">
      <c r="A5743" s="8" t="str">
        <v>SaGa 2: Hihou Densetsu - Goddess of Destiny</v>
      </c>
      <c r="B5743" s="8" cm="1">
        <f t="array" ref="B5743">SUM(1*(VGSales[Name]=A5743))</f>
        <v>1</v>
      </c>
      <c r="C5743" s="8" cm="1">
        <f t="array" ref="C5743">ROWS(_xlfn.UNIQUE(_xlfn._xlws.FILTER(VGSales[Genre],VGSales[Name]=A5743)))</f>
        <v>1</v>
      </c>
      <c r="D5743" s="8">
        <f>SUMIFS(VGSales[Global_Sales],VGSales[Name],A5743)</f>
        <v>0.17</v>
      </c>
    </row>
    <row r="5744" spans="1:4" s="8" customFormat="1" x14ac:dyDescent="0.25">
      <c r="A5744" s="8" t="str">
        <v>Smash Court Tennis Pro Tournament</v>
      </c>
      <c r="B5744" s="8" cm="1">
        <f t="array" ref="B5744">SUM(1*(VGSales[Name]=A5744))</f>
        <v>1</v>
      </c>
      <c r="C5744" s="8" cm="1">
        <f t="array" ref="C5744">ROWS(_xlfn.UNIQUE(_xlfn._xlws.FILTER(VGSales[Genre],VGSales[Name]=A5744)))</f>
        <v>1</v>
      </c>
      <c r="D5744" s="8">
        <f>SUMIFS(VGSales[Global_Sales],VGSales[Name],A5744)</f>
        <v>0.17</v>
      </c>
    </row>
    <row r="5745" spans="1:4" s="8" customFormat="1" x14ac:dyDescent="0.25">
      <c r="A5745" s="8" t="str">
        <v>The Cursed Crusade</v>
      </c>
      <c r="B5745" s="8" cm="1">
        <f t="array" ref="B5745">SUM(1*(VGSales[Name]=A5745))</f>
        <v>3</v>
      </c>
      <c r="C5745" s="8" cm="1">
        <f t="array" ref="C5745">ROWS(_xlfn.UNIQUE(_xlfn._xlws.FILTER(VGSales[Genre],VGSales[Name]=A5745)))</f>
        <v>1</v>
      </c>
      <c r="D5745" s="8">
        <f>SUMIFS(VGSales[Global_Sales],VGSales[Name],A5745)</f>
        <v>0.36</v>
      </c>
    </row>
    <row r="5746" spans="1:4" s="8" customFormat="1" x14ac:dyDescent="0.25">
      <c r="A5746" s="8" t="str">
        <v>Super Robot Taisen L</v>
      </c>
      <c r="B5746" s="8" cm="1">
        <f t="array" ref="B5746">SUM(1*(VGSales[Name]=A5746))</f>
        <v>1</v>
      </c>
      <c r="C5746" s="8" cm="1">
        <f t="array" ref="C5746">ROWS(_xlfn.UNIQUE(_xlfn._xlws.FILTER(VGSales[Genre],VGSales[Name]=A5746)))</f>
        <v>1</v>
      </c>
      <c r="D5746" s="8">
        <f>SUMIFS(VGSales[Global_Sales],VGSales[Name],A5746)</f>
        <v>0.17</v>
      </c>
    </row>
    <row r="5747" spans="1:4" s="8" customFormat="1" x14ac:dyDescent="0.25">
      <c r="A5747" s="8" t="str">
        <v>The Grim Adventures of Billy &amp; Mandy</v>
      </c>
      <c r="B5747" s="8" cm="1">
        <f t="array" ref="B5747">SUM(1*(VGSales[Name]=A5747))</f>
        <v>2</v>
      </c>
      <c r="C5747" s="8" cm="1">
        <f t="array" ref="C5747">ROWS(_xlfn.UNIQUE(_xlfn._xlws.FILTER(VGSales[Genre],VGSales[Name]=A5747)))</f>
        <v>1</v>
      </c>
      <c r="D5747" s="8">
        <f>SUMIFS(VGSales[Global_Sales],VGSales[Name],A5747)</f>
        <v>0.22000000000000003</v>
      </c>
    </row>
    <row r="5748" spans="1:4" s="8" customFormat="1" x14ac:dyDescent="0.25">
      <c r="A5748" s="8" t="str">
        <v>NBA Inside Drive 2004</v>
      </c>
      <c r="B5748" s="8" cm="1">
        <f t="array" ref="B5748">SUM(1*(VGSales[Name]=A5748))</f>
        <v>1</v>
      </c>
      <c r="C5748" s="8" cm="1">
        <f t="array" ref="C5748">ROWS(_xlfn.UNIQUE(_xlfn._xlws.FILTER(VGSales[Genre],VGSales[Name]=A5748)))</f>
        <v>1</v>
      </c>
      <c r="D5748" s="8">
        <f>SUMIFS(VGSales[Global_Sales],VGSales[Name],A5748)</f>
        <v>0.17</v>
      </c>
    </row>
    <row r="5749" spans="1:4" s="8" customFormat="1" x14ac:dyDescent="0.25">
      <c r="A5749" s="8" t="str">
        <v>The King of Fighters '97</v>
      </c>
      <c r="B5749" s="8" cm="1">
        <f t="array" ref="B5749">SUM(1*(VGSales[Name]=A5749))</f>
        <v>2</v>
      </c>
      <c r="C5749" s="8" cm="1">
        <f t="array" ref="C5749">ROWS(_xlfn.UNIQUE(_xlfn._xlws.FILTER(VGSales[Genre],VGSales[Name]=A5749)))</f>
        <v>1</v>
      </c>
      <c r="D5749" s="8">
        <f>SUMIFS(VGSales[Global_Sales],VGSales[Name],A5749)</f>
        <v>0.34</v>
      </c>
    </row>
    <row r="5750" spans="1:4" s="8" customFormat="1" x14ac:dyDescent="0.25">
      <c r="A5750" s="8" t="str">
        <v>Cabela's Big Game Hunter: Hunting Party</v>
      </c>
      <c r="B5750" s="8" cm="1">
        <f t="array" ref="B5750">SUM(1*(VGSales[Name]=A5750))</f>
        <v>1</v>
      </c>
      <c r="C5750" s="8" cm="1">
        <f t="array" ref="C5750">ROWS(_xlfn.UNIQUE(_xlfn._xlws.FILTER(VGSales[Genre],VGSales[Name]=A5750)))</f>
        <v>1</v>
      </c>
      <c r="D5750" s="8">
        <f>SUMIFS(VGSales[Global_Sales],VGSales[Name],A5750)</f>
        <v>0.17</v>
      </c>
    </row>
    <row r="5751" spans="1:4" s="8" customFormat="1" x14ac:dyDescent="0.25">
      <c r="A5751" s="8" t="str">
        <v>Time Commando</v>
      </c>
      <c r="B5751" s="8" cm="1">
        <f t="array" ref="B5751">SUM(1*(VGSales[Name]=A5751))</f>
        <v>1</v>
      </c>
      <c r="C5751" s="8" cm="1">
        <f t="array" ref="C5751">ROWS(_xlfn.UNIQUE(_xlfn._xlws.FILTER(VGSales[Genre],VGSales[Name]=A5751)))</f>
        <v>1</v>
      </c>
      <c r="D5751" s="8">
        <f>SUMIFS(VGSales[Global_Sales],VGSales[Name],A5751)</f>
        <v>0.17</v>
      </c>
    </row>
    <row r="5752" spans="1:4" s="8" customFormat="1" x14ac:dyDescent="0.25">
      <c r="A5752" s="8" t="str">
        <v>Professional Fisherman's Tour: Northern Hemisphere</v>
      </c>
      <c r="B5752" s="8" cm="1">
        <f t="array" ref="B5752">SUM(1*(VGSales[Name]=A5752))</f>
        <v>1</v>
      </c>
      <c r="C5752" s="8" cm="1">
        <f t="array" ref="C5752">ROWS(_xlfn.UNIQUE(_xlfn._xlws.FILTER(VGSales[Genre],VGSales[Name]=A5752)))</f>
        <v>1</v>
      </c>
      <c r="D5752" s="8">
        <f>SUMIFS(VGSales[Global_Sales],VGSales[Name],A5752)</f>
        <v>0.17</v>
      </c>
    </row>
    <row r="5753" spans="1:4" s="8" customFormat="1" x14ac:dyDescent="0.25">
      <c r="A5753" s="8" t="str">
        <v>Kekkaishi: Karasumori Ayakashi Kidan</v>
      </c>
      <c r="B5753" s="8" cm="1">
        <f t="array" ref="B5753">SUM(1*(VGSales[Name]=A5753))</f>
        <v>1</v>
      </c>
      <c r="C5753" s="8" cm="1">
        <f t="array" ref="C5753">ROWS(_xlfn.UNIQUE(_xlfn._xlws.FILTER(VGSales[Genre],VGSales[Name]=A5753)))</f>
        <v>1</v>
      </c>
      <c r="D5753" s="8">
        <f>SUMIFS(VGSales[Global_Sales],VGSales[Name],A5753)</f>
        <v>0.17</v>
      </c>
    </row>
    <row r="5754" spans="1:4" s="8" customFormat="1" x14ac:dyDescent="0.25">
      <c r="A5754" s="8" t="str">
        <v>Gretzky NHL 2005</v>
      </c>
      <c r="B5754" s="8" cm="1">
        <f t="array" ref="B5754">SUM(1*(VGSales[Name]=A5754))</f>
        <v>1</v>
      </c>
      <c r="C5754" s="8" cm="1">
        <f t="array" ref="C5754">ROWS(_xlfn.UNIQUE(_xlfn._xlws.FILTER(VGSales[Genre],VGSales[Name]=A5754)))</f>
        <v>1</v>
      </c>
      <c r="D5754" s="8">
        <f>SUMIFS(VGSales[Global_Sales],VGSales[Name],A5754)</f>
        <v>0.17</v>
      </c>
    </row>
    <row r="5755" spans="1:4" s="8" customFormat="1" x14ac:dyDescent="0.25">
      <c r="A5755" s="8" t="str">
        <v>NCAA Football 09 All-Play</v>
      </c>
      <c r="B5755" s="8" cm="1">
        <f t="array" ref="B5755">SUM(1*(VGSales[Name]=A5755))</f>
        <v>1</v>
      </c>
      <c r="C5755" s="8" cm="1">
        <f t="array" ref="C5755">ROWS(_xlfn.UNIQUE(_xlfn._xlws.FILTER(VGSales[Genre],VGSales[Name]=A5755)))</f>
        <v>1</v>
      </c>
      <c r="D5755" s="8">
        <f>SUMIFS(VGSales[Global_Sales],VGSales[Name],A5755)</f>
        <v>0.17</v>
      </c>
    </row>
    <row r="5756" spans="1:4" s="8" customFormat="1" x14ac:dyDescent="0.25">
      <c r="A5756" s="8" t="str">
        <v>The Secret World</v>
      </c>
      <c r="B5756" s="8" cm="1">
        <f t="array" ref="B5756">SUM(1*(VGSales[Name]=A5756))</f>
        <v>1</v>
      </c>
      <c r="C5756" s="8" cm="1">
        <f t="array" ref="C5756">ROWS(_xlfn.UNIQUE(_xlfn._xlws.FILTER(VGSales[Genre],VGSales[Name]=A5756)))</f>
        <v>1</v>
      </c>
      <c r="D5756" s="8">
        <f>SUMIFS(VGSales[Global_Sales],VGSales[Name],A5756)</f>
        <v>0.17</v>
      </c>
    </row>
    <row r="5757" spans="1:4" s="8" customFormat="1" x14ac:dyDescent="0.25">
      <c r="A5757" s="8" t="str">
        <v>NHL 2K9</v>
      </c>
      <c r="B5757" s="8" cm="1">
        <f t="array" ref="B5757">SUM(1*(VGSales[Name]=A5757))</f>
        <v>4</v>
      </c>
      <c r="C5757" s="8" cm="1">
        <f t="array" ref="C5757">ROWS(_xlfn.UNIQUE(_xlfn._xlws.FILTER(VGSales[Genre],VGSales[Name]=A5757)))</f>
        <v>1</v>
      </c>
      <c r="D5757" s="8">
        <f>SUMIFS(VGSales[Global_Sales],VGSales[Name],A5757)</f>
        <v>0.5</v>
      </c>
    </row>
    <row r="5758" spans="1:4" s="8" customFormat="1" x14ac:dyDescent="0.25">
      <c r="A5758" s="8" t="str">
        <v>PlayStation Move Heroes</v>
      </c>
      <c r="B5758" s="8" cm="1">
        <f t="array" ref="B5758">SUM(1*(VGSales[Name]=A5758))</f>
        <v>1</v>
      </c>
      <c r="C5758" s="8" cm="1">
        <f t="array" ref="C5758">ROWS(_xlfn.UNIQUE(_xlfn._xlws.FILTER(VGSales[Genre],VGSales[Name]=A5758)))</f>
        <v>1</v>
      </c>
      <c r="D5758" s="8">
        <f>SUMIFS(VGSales[Global_Sales],VGSales[Name],A5758)</f>
        <v>0.17</v>
      </c>
    </row>
    <row r="5759" spans="1:4" s="8" customFormat="1" x14ac:dyDescent="0.25">
      <c r="A5759" s="8" t="str">
        <v>The Idolm@ster: Shiny Festa - Honey Sound / Funky Note / Groovy Tune</v>
      </c>
      <c r="B5759" s="8" cm="1">
        <f t="array" ref="B5759">SUM(1*(VGSales[Name]=A5759))</f>
        <v>1</v>
      </c>
      <c r="C5759" s="8" cm="1">
        <f t="array" ref="C5759">ROWS(_xlfn.UNIQUE(_xlfn._xlws.FILTER(VGSales[Genre],VGSales[Name]=A5759)))</f>
        <v>1</v>
      </c>
      <c r="D5759" s="8">
        <f>SUMIFS(VGSales[Global_Sales],VGSales[Name],A5759)</f>
        <v>0.17</v>
      </c>
    </row>
    <row r="5760" spans="1:4" s="8" customFormat="1" x14ac:dyDescent="0.25">
      <c r="A5760" s="8" t="str">
        <v>ESPN Final Round Golf 2002</v>
      </c>
      <c r="B5760" s="8" cm="1">
        <f t="array" ref="B5760">SUM(1*(VGSales[Name]=A5760))</f>
        <v>1</v>
      </c>
      <c r="C5760" s="8" cm="1">
        <f t="array" ref="C5760">ROWS(_xlfn.UNIQUE(_xlfn._xlws.FILTER(VGSales[Genre],VGSales[Name]=A5760)))</f>
        <v>1</v>
      </c>
      <c r="D5760" s="8">
        <f>SUMIFS(VGSales[Global_Sales],VGSales[Name],A5760)</f>
        <v>0.17</v>
      </c>
    </row>
    <row r="5761" spans="1:4" s="8" customFormat="1" x14ac:dyDescent="0.25">
      <c r="A5761" s="8" t="str">
        <v>MDK2 Armageddon</v>
      </c>
      <c r="B5761" s="8" cm="1">
        <f t="array" ref="B5761">SUM(1*(VGSales[Name]=A5761))</f>
        <v>1</v>
      </c>
      <c r="C5761" s="8" cm="1">
        <f t="array" ref="C5761">ROWS(_xlfn.UNIQUE(_xlfn._xlws.FILTER(VGSales[Genre],VGSales[Name]=A5761)))</f>
        <v>1</v>
      </c>
      <c r="D5761" s="8">
        <f>SUMIFS(VGSales[Global_Sales],VGSales[Name],A5761)</f>
        <v>0.17</v>
      </c>
    </row>
    <row r="5762" spans="1:4" s="8" customFormat="1" x14ac:dyDescent="0.25">
      <c r="A5762" s="8" t="str">
        <v>Exhibition Volume 02</v>
      </c>
      <c r="B5762" s="8" cm="1">
        <f t="array" ref="B5762">SUM(1*(VGSales[Name]=A5762))</f>
        <v>1</v>
      </c>
      <c r="C5762" s="8" cm="1">
        <f t="array" ref="C5762">ROWS(_xlfn.UNIQUE(_xlfn._xlws.FILTER(VGSales[Genre],VGSales[Name]=A5762)))</f>
        <v>1</v>
      </c>
      <c r="D5762" s="8">
        <f>SUMIFS(VGSales[Global_Sales],VGSales[Name],A5762)</f>
        <v>0.17</v>
      </c>
    </row>
    <row r="5763" spans="1:4" s="8" customFormat="1" x14ac:dyDescent="0.25">
      <c r="A5763" s="8" t="str">
        <v>Watchmen: The End is Nigh - The Complete Experience</v>
      </c>
      <c r="B5763" s="8" cm="1">
        <f t="array" ref="B5763">SUM(1*(VGSales[Name]=A5763))</f>
        <v>1</v>
      </c>
      <c r="C5763" s="8" cm="1">
        <f t="array" ref="C5763">ROWS(_xlfn.UNIQUE(_xlfn._xlws.FILTER(VGSales[Genre],VGSales[Name]=A5763)))</f>
        <v>1</v>
      </c>
      <c r="D5763" s="8">
        <f>SUMIFS(VGSales[Global_Sales],VGSales[Name],A5763)</f>
        <v>0.17</v>
      </c>
    </row>
    <row r="5764" spans="1:4" s="8" customFormat="1" x14ac:dyDescent="0.25">
      <c r="A5764" s="8" t="str">
        <v>Sudoku Gridmaster</v>
      </c>
      <c r="B5764" s="8" cm="1">
        <f t="array" ref="B5764">SUM(1*(VGSales[Name]=A5764))</f>
        <v>1</v>
      </c>
      <c r="C5764" s="8" cm="1">
        <f t="array" ref="C5764">ROWS(_xlfn.UNIQUE(_xlfn._xlws.FILTER(VGSales[Genre],VGSales[Name]=A5764)))</f>
        <v>1</v>
      </c>
      <c r="D5764" s="8">
        <f>SUMIFS(VGSales[Global_Sales],VGSales[Name],A5764)</f>
        <v>0.17</v>
      </c>
    </row>
    <row r="5765" spans="1:4" s="8" customFormat="1" x14ac:dyDescent="0.25">
      <c r="A5765" s="8" t="str">
        <v>Disney's Atlantis: The Lost Empire</v>
      </c>
      <c r="B5765" s="8" cm="1">
        <f t="array" ref="B5765">SUM(1*(VGSales[Name]=A5765))</f>
        <v>2</v>
      </c>
      <c r="C5765" s="8" cm="1">
        <f t="array" ref="C5765">ROWS(_xlfn.UNIQUE(_xlfn._xlws.FILTER(VGSales[Genre],VGSales[Name]=A5765)))</f>
        <v>1</v>
      </c>
      <c r="D5765" s="8">
        <f>SUMIFS(VGSales[Global_Sales],VGSales[Name],A5765)</f>
        <v>0.29000000000000004</v>
      </c>
    </row>
    <row r="5766" spans="1:4" s="8" customFormat="1" x14ac:dyDescent="0.25">
      <c r="A5766" s="8" t="str">
        <v>Power Pro Kun Pocket</v>
      </c>
      <c r="B5766" s="8" cm="1">
        <f t="array" ref="B5766">SUM(1*(VGSales[Name]=A5766))</f>
        <v>1</v>
      </c>
      <c r="C5766" s="8" cm="1">
        <f t="array" ref="C5766">ROWS(_xlfn.UNIQUE(_xlfn._xlws.FILTER(VGSales[Genre],VGSales[Name]=A5766)))</f>
        <v>1</v>
      </c>
      <c r="D5766" s="8">
        <f>SUMIFS(VGSales[Global_Sales],VGSales[Name],A5766)</f>
        <v>0.17</v>
      </c>
    </row>
    <row r="5767" spans="1:4" s="8" customFormat="1" x14ac:dyDescent="0.25">
      <c r="A5767" s="8" t="str">
        <v>Tamagotchi no Narikiri Challenge</v>
      </c>
      <c r="B5767" s="8" cm="1">
        <f t="array" ref="B5767">SUM(1*(VGSales[Name]=A5767))</f>
        <v>1</v>
      </c>
      <c r="C5767" s="8" cm="1">
        <f t="array" ref="C5767">ROWS(_xlfn.UNIQUE(_xlfn._xlws.FILTER(VGSales[Genre],VGSales[Name]=A5767)))</f>
        <v>1</v>
      </c>
      <c r="D5767" s="8">
        <f>SUMIFS(VGSales[Global_Sales],VGSales[Name],A5767)</f>
        <v>0.17</v>
      </c>
    </row>
    <row r="5768" spans="1:4" s="8" customFormat="1" x14ac:dyDescent="0.25">
      <c r="A5768" s="8" t="str">
        <v>Space Battleship Yamato: Harukanaru Hoshi Iscandar</v>
      </c>
      <c r="B5768" s="8" cm="1">
        <f t="array" ref="B5768">SUM(1*(VGSales[Name]=A5768))</f>
        <v>1</v>
      </c>
      <c r="C5768" s="8" cm="1">
        <f t="array" ref="C5768">ROWS(_xlfn.UNIQUE(_xlfn._xlws.FILTER(VGSales[Genre],VGSales[Name]=A5768)))</f>
        <v>1</v>
      </c>
      <c r="D5768" s="8">
        <f>SUMIFS(VGSales[Global_Sales],VGSales[Name],A5768)</f>
        <v>0.17</v>
      </c>
    </row>
    <row r="5769" spans="1:4" s="8" customFormat="1" x14ac:dyDescent="0.25">
      <c r="A5769" s="8" t="str">
        <v>Sound Novel Evolution 1: Otogirisou Sosei-Hen</v>
      </c>
      <c r="B5769" s="8" cm="1">
        <f t="array" ref="B5769">SUM(1*(VGSales[Name]=A5769))</f>
        <v>1</v>
      </c>
      <c r="C5769" s="8" cm="1">
        <f t="array" ref="C5769">ROWS(_xlfn.UNIQUE(_xlfn._xlws.FILTER(VGSales[Genre],VGSales[Name]=A5769)))</f>
        <v>1</v>
      </c>
      <c r="D5769" s="8">
        <f>SUMIFS(VGSales[Global_Sales],VGSales[Name],A5769)</f>
        <v>0.17</v>
      </c>
    </row>
    <row r="5770" spans="1:4" s="8" customFormat="1" x14ac:dyDescent="0.25">
      <c r="A5770" s="8" t="str">
        <v>Dementium: The Ward</v>
      </c>
      <c r="B5770" s="8" cm="1">
        <f t="array" ref="B5770">SUM(1*(VGSales[Name]=A5770))</f>
        <v>1</v>
      </c>
      <c r="C5770" s="8" cm="1">
        <f t="array" ref="C5770">ROWS(_xlfn.UNIQUE(_xlfn._xlws.FILTER(VGSales[Genre],VGSales[Name]=A5770)))</f>
        <v>1</v>
      </c>
      <c r="D5770" s="8">
        <f>SUMIFS(VGSales[Global_Sales],VGSales[Name],A5770)</f>
        <v>0.17</v>
      </c>
    </row>
    <row r="5771" spans="1:4" s="8" customFormat="1" x14ac:dyDescent="0.25">
      <c r="A5771" s="8" t="str">
        <v>MX World Tour Featuring Jamie Little</v>
      </c>
      <c r="B5771" s="8" cm="1">
        <f t="array" ref="B5771">SUM(1*(VGSales[Name]=A5771))</f>
        <v>2</v>
      </c>
      <c r="C5771" s="8" cm="1">
        <f t="array" ref="C5771">ROWS(_xlfn.UNIQUE(_xlfn._xlws.FILTER(VGSales[Genre],VGSales[Name]=A5771)))</f>
        <v>1</v>
      </c>
      <c r="D5771" s="8">
        <f>SUMIFS(VGSales[Global_Sales],VGSales[Name],A5771)</f>
        <v>0.2</v>
      </c>
    </row>
    <row r="5772" spans="1:4" s="8" customFormat="1" x14ac:dyDescent="0.25">
      <c r="A5772" s="8" t="str">
        <v>Goblin Commander: Unleash the Horde</v>
      </c>
      <c r="B5772" s="8" cm="1">
        <f t="array" ref="B5772">SUM(1*(VGSales[Name]=A5772))</f>
        <v>3</v>
      </c>
      <c r="C5772" s="8" cm="1">
        <f t="array" ref="C5772">ROWS(_xlfn.UNIQUE(_xlfn._xlws.FILTER(VGSales[Genre],VGSales[Name]=A5772)))</f>
        <v>1</v>
      </c>
      <c r="D5772" s="8">
        <f>SUMIFS(VGSales[Global_Sales],VGSales[Name],A5772)</f>
        <v>0.27</v>
      </c>
    </row>
    <row r="5773" spans="1:4" s="8" customFormat="1" x14ac:dyDescent="0.25">
      <c r="A5773" s="8" t="str">
        <v>Hello Kitty: Happy Party Pals</v>
      </c>
      <c r="B5773" s="8" cm="1">
        <f t="array" ref="B5773">SUM(1*(VGSales[Name]=A5773))</f>
        <v>1</v>
      </c>
      <c r="C5773" s="8" cm="1">
        <f t="array" ref="C5773">ROWS(_xlfn.UNIQUE(_xlfn._xlws.FILTER(VGSales[Genre],VGSales[Name]=A5773)))</f>
        <v>1</v>
      </c>
      <c r="D5773" s="8">
        <f>SUMIFS(VGSales[Global_Sales],VGSales[Name],A5773)</f>
        <v>0.17</v>
      </c>
    </row>
    <row r="5774" spans="1:4" s="8" customFormat="1" x14ac:dyDescent="0.25">
      <c r="A5774" s="8" t="str">
        <v>Ringling Bros. and Barnum &amp; Bailey: Circus Friends</v>
      </c>
      <c r="B5774" s="8" cm="1">
        <f t="array" ref="B5774">SUM(1*(VGSales[Name]=A5774))</f>
        <v>1</v>
      </c>
      <c r="C5774" s="8" cm="1">
        <f t="array" ref="C5774">ROWS(_xlfn.UNIQUE(_xlfn._xlws.FILTER(VGSales[Genre],VGSales[Name]=A5774)))</f>
        <v>1</v>
      </c>
      <c r="D5774" s="8">
        <f>SUMIFS(VGSales[Global_Sales],VGSales[Name],A5774)</f>
        <v>0.17</v>
      </c>
    </row>
    <row r="5775" spans="1:4" s="8" customFormat="1" x14ac:dyDescent="0.25">
      <c r="A5775" s="8" t="str">
        <v>World Destruction League: Thunder Tanks</v>
      </c>
      <c r="B5775" s="8" cm="1">
        <f t="array" ref="B5775">SUM(1*(VGSales[Name]=A5775))</f>
        <v>2</v>
      </c>
      <c r="C5775" s="8" cm="1">
        <f t="array" ref="C5775">ROWS(_xlfn.UNIQUE(_xlfn._xlws.FILTER(VGSales[Genre],VGSales[Name]=A5775)))</f>
        <v>1</v>
      </c>
      <c r="D5775" s="8">
        <f>SUMIFS(VGSales[Global_Sales],VGSales[Name],A5775)</f>
        <v>0.34</v>
      </c>
    </row>
    <row r="5776" spans="1:4" s="8" customFormat="1" x14ac:dyDescent="0.25">
      <c r="A5776" s="8" t="str">
        <v>Shin Megami Tensei IV: Final</v>
      </c>
      <c r="B5776" s="8" cm="1">
        <f t="array" ref="B5776">SUM(1*(VGSales[Name]=A5776))</f>
        <v>1</v>
      </c>
      <c r="C5776" s="8" cm="1">
        <f t="array" ref="C5776">ROWS(_xlfn.UNIQUE(_xlfn._xlws.FILTER(VGSales[Genre],VGSales[Name]=A5776)))</f>
        <v>1</v>
      </c>
      <c r="D5776" s="8">
        <f>SUMIFS(VGSales[Global_Sales],VGSales[Name],A5776)</f>
        <v>0.17</v>
      </c>
    </row>
    <row r="5777" spans="1:4" s="8" customFormat="1" x14ac:dyDescent="0.25">
      <c r="A5777" s="8" t="str">
        <v>Age of Empires III: Complete Collection</v>
      </c>
      <c r="B5777" s="8" cm="1">
        <f t="array" ref="B5777">SUM(1*(VGSales[Name]=A5777))</f>
        <v>1</v>
      </c>
      <c r="C5777" s="8" cm="1">
        <f t="array" ref="C5777">ROWS(_xlfn.UNIQUE(_xlfn._xlws.FILTER(VGSales[Genre],VGSales[Name]=A5777)))</f>
        <v>1</v>
      </c>
      <c r="D5777" s="8">
        <f>SUMIFS(VGSales[Global_Sales],VGSales[Name],A5777)</f>
        <v>0.17</v>
      </c>
    </row>
    <row r="5778" spans="1:4" s="8" customFormat="1" x14ac:dyDescent="0.25">
      <c r="A5778" s="8" t="str">
        <v>Finding Nemo: Escape to the Big Blue</v>
      </c>
      <c r="B5778" s="8" cm="1">
        <f t="array" ref="B5778">SUM(1*(VGSales[Name]=A5778))</f>
        <v>1</v>
      </c>
      <c r="C5778" s="8" cm="1">
        <f t="array" ref="C5778">ROWS(_xlfn.UNIQUE(_xlfn._xlws.FILTER(VGSales[Genre],VGSales[Name]=A5778)))</f>
        <v>1</v>
      </c>
      <c r="D5778" s="8">
        <f>SUMIFS(VGSales[Global_Sales],VGSales[Name],A5778)</f>
        <v>0.17</v>
      </c>
    </row>
    <row r="5779" spans="1:4" s="8" customFormat="1" x14ac:dyDescent="0.25">
      <c r="A5779" s="8" t="str">
        <v>Backyard Baseball '10</v>
      </c>
      <c r="B5779" s="8" cm="1">
        <f t="array" ref="B5779">SUM(1*(VGSales[Name]=A5779))</f>
        <v>3</v>
      </c>
      <c r="C5779" s="8" cm="1">
        <f t="array" ref="C5779">ROWS(_xlfn.UNIQUE(_xlfn._xlws.FILTER(VGSales[Genre],VGSales[Name]=A5779)))</f>
        <v>1</v>
      </c>
      <c r="D5779" s="8">
        <f>SUMIFS(VGSales[Global_Sales],VGSales[Name],A5779)</f>
        <v>0.4</v>
      </c>
    </row>
    <row r="5780" spans="1:4" s="8" customFormat="1" x14ac:dyDescent="0.25">
      <c r="A5780" s="8" t="str">
        <v>Resident Evil Director's Cut: Dual Shock Edition</v>
      </c>
      <c r="B5780" s="8" cm="1">
        <f t="array" ref="B5780">SUM(1*(VGSales[Name]=A5780))</f>
        <v>1</v>
      </c>
      <c r="C5780" s="8" cm="1">
        <f t="array" ref="C5780">ROWS(_xlfn.UNIQUE(_xlfn._xlws.FILTER(VGSales[Genre],VGSales[Name]=A5780)))</f>
        <v>1</v>
      </c>
      <c r="D5780" s="8">
        <f>SUMIFS(VGSales[Global_Sales],VGSales[Name],A5780)</f>
        <v>0.17</v>
      </c>
    </row>
    <row r="5781" spans="1:4" s="8" customFormat="1" x14ac:dyDescent="0.25">
      <c r="A5781" s="8" t="str">
        <v>Top Spin 2</v>
      </c>
      <c r="B5781" s="8" cm="1">
        <f t="array" ref="B5781">SUM(1*(VGSales[Name]=A5781))</f>
        <v>2</v>
      </c>
      <c r="C5781" s="8" cm="1">
        <f t="array" ref="C5781">ROWS(_xlfn.UNIQUE(_xlfn._xlws.FILTER(VGSales[Genre],VGSales[Name]=A5781)))</f>
        <v>1</v>
      </c>
      <c r="D5781" s="8">
        <f>SUMIFS(VGSales[Global_Sales],VGSales[Name],A5781)</f>
        <v>0.22000000000000003</v>
      </c>
    </row>
    <row r="5782" spans="1:4" s="8" customFormat="1" x14ac:dyDescent="0.25">
      <c r="A5782" s="8" t="str">
        <v>N3 II: Ninety-Nine Nights</v>
      </c>
      <c r="B5782" s="8" cm="1">
        <f t="array" ref="B5782">SUM(1*(VGSales[Name]=A5782))</f>
        <v>1</v>
      </c>
      <c r="C5782" s="8" cm="1">
        <f t="array" ref="C5782">ROWS(_xlfn.UNIQUE(_xlfn._xlws.FILTER(VGSales[Genre],VGSales[Name]=A5782)))</f>
        <v>1</v>
      </c>
      <c r="D5782" s="8">
        <f>SUMIFS(VGSales[Global_Sales],VGSales[Name],A5782)</f>
        <v>0.17</v>
      </c>
    </row>
    <row r="5783" spans="1:4" s="8" customFormat="1" x14ac:dyDescent="0.25">
      <c r="A5783" s="8" t="str">
        <v>RoadKill</v>
      </c>
      <c r="B5783" s="8" cm="1">
        <f t="array" ref="B5783">SUM(1*(VGSales[Name]=A5783))</f>
        <v>3</v>
      </c>
      <c r="C5783" s="8" cm="1">
        <f t="array" ref="C5783">ROWS(_xlfn.UNIQUE(_xlfn._xlws.FILTER(VGSales[Genre],VGSales[Name]=A5783)))</f>
        <v>1</v>
      </c>
      <c r="D5783" s="8">
        <f>SUMIFS(VGSales[Global_Sales],VGSales[Name],A5783)</f>
        <v>0.28000000000000003</v>
      </c>
    </row>
    <row r="5784" spans="1:4" s="8" customFormat="1" x14ac:dyDescent="0.25">
      <c r="A5784" s="8" t="str">
        <v>Hanjuku Eiyuu Tai 3D</v>
      </c>
      <c r="B5784" s="8" cm="1">
        <f t="array" ref="B5784">SUM(1*(VGSales[Name]=A5784))</f>
        <v>1</v>
      </c>
      <c r="C5784" s="8" cm="1">
        <f t="array" ref="C5784">ROWS(_xlfn.UNIQUE(_xlfn._xlws.FILTER(VGSales[Genre],VGSales[Name]=A5784)))</f>
        <v>1</v>
      </c>
      <c r="D5784" s="8">
        <f>SUMIFS(VGSales[Global_Sales],VGSales[Name],A5784)</f>
        <v>0.17</v>
      </c>
    </row>
    <row r="5785" spans="1:4" s="8" customFormat="1" x14ac:dyDescent="0.25">
      <c r="A5785" s="8" t="str">
        <v>.hack//G.U. Vol.3//Redemption</v>
      </c>
      <c r="B5785" s="8" cm="1">
        <f t="array" ref="B5785">SUM(1*(VGSales[Name]=A5785))</f>
        <v>1</v>
      </c>
      <c r="C5785" s="8" cm="1">
        <f t="array" ref="C5785">ROWS(_xlfn.UNIQUE(_xlfn._xlws.FILTER(VGSales[Genre],VGSales[Name]=A5785)))</f>
        <v>1</v>
      </c>
      <c r="D5785" s="8">
        <f>SUMIFS(VGSales[Global_Sales],VGSales[Name],A5785)</f>
        <v>0.17</v>
      </c>
    </row>
    <row r="5786" spans="1:4" s="8" customFormat="1" x14ac:dyDescent="0.25">
      <c r="A5786" s="8" t="str">
        <v>Super Robot Taisen Compact 2 Dai-1-Bu</v>
      </c>
      <c r="B5786" s="8" cm="1">
        <f t="array" ref="B5786">SUM(1*(VGSales[Name]=A5786))</f>
        <v>1</v>
      </c>
      <c r="C5786" s="8" cm="1">
        <f t="array" ref="C5786">ROWS(_xlfn.UNIQUE(_xlfn._xlws.FILTER(VGSales[Genre],VGSales[Name]=A5786)))</f>
        <v>1</v>
      </c>
      <c r="D5786" s="8">
        <f>SUMIFS(VGSales[Global_Sales],VGSales[Name],A5786)</f>
        <v>0.17</v>
      </c>
    </row>
    <row r="5787" spans="1:4" s="8" customFormat="1" x14ac:dyDescent="0.25">
      <c r="A5787" s="8" t="str">
        <v>Tak: The Great Juju Challenge</v>
      </c>
      <c r="B5787" s="8" cm="1">
        <f t="array" ref="B5787">SUM(1*(VGSales[Name]=A5787))</f>
        <v>4</v>
      </c>
      <c r="C5787" s="8" cm="1">
        <f t="array" ref="C5787">ROWS(_xlfn.UNIQUE(_xlfn._xlws.FILTER(VGSales[Genre],VGSales[Name]=A5787)))</f>
        <v>1</v>
      </c>
      <c r="D5787" s="8">
        <f>SUMIFS(VGSales[Global_Sales],VGSales[Name],A5787)</f>
        <v>0.48000000000000004</v>
      </c>
    </row>
    <row r="5788" spans="1:4" s="8" customFormat="1" x14ac:dyDescent="0.25">
      <c r="A5788" s="8" t="str">
        <v>Macross Ultimate Frontier</v>
      </c>
      <c r="B5788" s="8" cm="1">
        <f t="array" ref="B5788">SUM(1*(VGSales[Name]=A5788))</f>
        <v>1</v>
      </c>
      <c r="C5788" s="8" cm="1">
        <f t="array" ref="C5788">ROWS(_xlfn.UNIQUE(_xlfn._xlws.FILTER(VGSales[Genre],VGSales[Name]=A5788)))</f>
        <v>1</v>
      </c>
      <c r="D5788" s="8">
        <f>SUMIFS(VGSales[Global_Sales],VGSales[Name],A5788)</f>
        <v>0.17</v>
      </c>
    </row>
    <row r="5789" spans="1:4" s="8" customFormat="1" x14ac:dyDescent="0.25">
      <c r="A5789" s="8" t="str">
        <v>Jillian Michaels Fitness Ultimatum 2011</v>
      </c>
      <c r="B5789" s="8" cm="1">
        <f t="array" ref="B5789">SUM(1*(VGSales[Name]=A5789))</f>
        <v>1</v>
      </c>
      <c r="C5789" s="8" cm="1">
        <f t="array" ref="C5789">ROWS(_xlfn.UNIQUE(_xlfn._xlws.FILTER(VGSales[Genre],VGSales[Name]=A5789)))</f>
        <v>1</v>
      </c>
      <c r="D5789" s="8">
        <f>SUMIFS(VGSales[Global_Sales],VGSales[Name],A5789)</f>
        <v>0.17</v>
      </c>
    </row>
    <row r="5790" spans="1:4" s="8" customFormat="1" x14ac:dyDescent="0.25">
      <c r="A5790" s="8" t="str">
        <v>Pursuit Force: Extreme Justice</v>
      </c>
      <c r="B5790" s="8" cm="1">
        <f t="array" ref="B5790">SUM(1*(VGSales[Name]=A5790))</f>
        <v>1</v>
      </c>
      <c r="C5790" s="8" cm="1">
        <f t="array" ref="C5790">ROWS(_xlfn.UNIQUE(_xlfn._xlws.FILTER(VGSales[Genre],VGSales[Name]=A5790)))</f>
        <v>1</v>
      </c>
      <c r="D5790" s="8">
        <f>SUMIFS(VGSales[Global_Sales],VGSales[Name],A5790)</f>
        <v>0.17</v>
      </c>
    </row>
    <row r="5791" spans="1:4" s="8" customFormat="1" x14ac:dyDescent="0.25">
      <c r="A5791" s="8" t="str">
        <v>Hunter: The Reckoning Redeemer</v>
      </c>
      <c r="B5791" s="8" cm="1">
        <f t="array" ref="B5791">SUM(1*(VGSales[Name]=A5791))</f>
        <v>1</v>
      </c>
      <c r="C5791" s="8" cm="1">
        <f t="array" ref="C5791">ROWS(_xlfn.UNIQUE(_xlfn._xlws.FILTER(VGSales[Genre],VGSales[Name]=A5791)))</f>
        <v>1</v>
      </c>
      <c r="D5791" s="8">
        <f>SUMIFS(VGSales[Global_Sales],VGSales[Name],A5791)</f>
        <v>0.17</v>
      </c>
    </row>
    <row r="5792" spans="1:4" s="8" customFormat="1" x14ac:dyDescent="0.25">
      <c r="A5792" s="8" t="str">
        <v>Tokyo Xtreme Racer</v>
      </c>
      <c r="B5792" s="8" cm="1">
        <f t="array" ref="B5792">SUM(1*(VGSales[Name]=A5792))</f>
        <v>1</v>
      </c>
      <c r="C5792" s="8" cm="1">
        <f t="array" ref="C5792">ROWS(_xlfn.UNIQUE(_xlfn._xlws.FILTER(VGSales[Genre],VGSales[Name]=A5792)))</f>
        <v>1</v>
      </c>
      <c r="D5792" s="8">
        <f>SUMIFS(VGSales[Global_Sales],VGSales[Name],A5792)</f>
        <v>0.17</v>
      </c>
    </row>
    <row r="5793" spans="1:4" s="8" customFormat="1" x14ac:dyDescent="0.25">
      <c r="A5793" s="8" t="str">
        <v>Fighter Maker</v>
      </c>
      <c r="B5793" s="8" cm="1">
        <f t="array" ref="B5793">SUM(1*(VGSales[Name]=A5793))</f>
        <v>1</v>
      </c>
      <c r="C5793" s="8" cm="1">
        <f t="array" ref="C5793">ROWS(_xlfn.UNIQUE(_xlfn._xlws.FILTER(VGSales[Genre],VGSales[Name]=A5793)))</f>
        <v>1</v>
      </c>
      <c r="D5793" s="8">
        <f>SUMIFS(VGSales[Global_Sales],VGSales[Name],A5793)</f>
        <v>0.17</v>
      </c>
    </row>
    <row r="5794" spans="1:4" s="8" customFormat="1" x14ac:dyDescent="0.25">
      <c r="A5794" s="8" t="str">
        <v>Backyard NFL Football '10</v>
      </c>
      <c r="B5794" s="8" cm="1">
        <f t="array" ref="B5794">SUM(1*(VGSales[Name]=A5794))</f>
        <v>3</v>
      </c>
      <c r="C5794" s="8" cm="1">
        <f t="array" ref="C5794">ROWS(_xlfn.UNIQUE(_xlfn._xlws.FILTER(VGSales[Genre],VGSales[Name]=A5794)))</f>
        <v>1</v>
      </c>
      <c r="D5794" s="8">
        <f>SUMIFS(VGSales[Global_Sales],VGSales[Name],A5794)</f>
        <v>0.34</v>
      </c>
    </row>
    <row r="5795" spans="1:4" s="8" customFormat="1" x14ac:dyDescent="0.25">
      <c r="A5795" s="8" t="str">
        <v>Professor Heinz Wolff's Gravity</v>
      </c>
      <c r="B5795" s="8" cm="1">
        <f t="array" ref="B5795">SUM(1*(VGSales[Name]=A5795))</f>
        <v>2</v>
      </c>
      <c r="C5795" s="8" cm="1">
        <f t="array" ref="C5795">ROWS(_xlfn.UNIQUE(_xlfn._xlws.FILTER(VGSales[Genre],VGSales[Name]=A5795)))</f>
        <v>1</v>
      </c>
      <c r="D5795" s="8">
        <f>SUMIFS(VGSales[Global_Sales],VGSales[Name],A5795)</f>
        <v>0.22000000000000003</v>
      </c>
    </row>
    <row r="5796" spans="1:4" s="8" customFormat="1" x14ac:dyDescent="0.25">
      <c r="A5796" s="8" t="str">
        <v>Thief: Deadly Shadows</v>
      </c>
      <c r="B5796" s="8" cm="1">
        <f t="array" ref="B5796">SUM(1*(VGSales[Name]=A5796))</f>
        <v>1</v>
      </c>
      <c r="C5796" s="8" cm="1">
        <f t="array" ref="C5796">ROWS(_xlfn.UNIQUE(_xlfn._xlws.FILTER(VGSales[Genre],VGSales[Name]=A5796)))</f>
        <v>1</v>
      </c>
      <c r="D5796" s="8">
        <f>SUMIFS(VGSales[Global_Sales],VGSales[Name],A5796)</f>
        <v>0.17</v>
      </c>
    </row>
    <row r="5797" spans="1:4" s="8" customFormat="1" x14ac:dyDescent="0.25">
      <c r="A5797" s="8" t="str">
        <v>Buzz! Brain of the UK</v>
      </c>
      <c r="B5797" s="8" cm="1">
        <f t="array" ref="B5797">SUM(1*(VGSales[Name]=A5797))</f>
        <v>1</v>
      </c>
      <c r="C5797" s="8" cm="1">
        <f t="array" ref="C5797">ROWS(_xlfn.UNIQUE(_xlfn._xlws.FILTER(VGSales[Genre],VGSales[Name]=A5797)))</f>
        <v>1</v>
      </c>
      <c r="D5797" s="8">
        <f>SUMIFS(VGSales[Global_Sales],VGSales[Name],A5797)</f>
        <v>0.17</v>
      </c>
    </row>
    <row r="5798" spans="1:4" s="8" customFormat="1" x14ac:dyDescent="0.25">
      <c r="A5798" s="8" t="str">
        <v>NBA 09: The Inside</v>
      </c>
      <c r="B5798" s="8" cm="1">
        <f t="array" ref="B5798">SUM(1*(VGSales[Name]=A5798))</f>
        <v>3</v>
      </c>
      <c r="C5798" s="8" cm="1">
        <f t="array" ref="C5798">ROWS(_xlfn.UNIQUE(_xlfn._xlws.FILTER(VGSales[Genre],VGSales[Name]=A5798)))</f>
        <v>1</v>
      </c>
      <c r="D5798" s="8">
        <f>SUMIFS(VGSales[Global_Sales],VGSales[Name],A5798)</f>
        <v>0.49</v>
      </c>
    </row>
    <row r="5799" spans="1:4" s="8" customFormat="1" x14ac:dyDescent="0.25">
      <c r="A5799" s="8" t="str">
        <v>Transformers: Prime</v>
      </c>
      <c r="B5799" s="8" cm="1">
        <f t="array" ref="B5799">SUM(1*(VGSales[Name]=A5799))</f>
        <v>3</v>
      </c>
      <c r="C5799" s="8" cm="1">
        <f t="array" ref="C5799">ROWS(_xlfn.UNIQUE(_xlfn._xlws.FILTER(VGSales[Genre],VGSales[Name]=A5799)))</f>
        <v>1</v>
      </c>
      <c r="D5799" s="8">
        <f>SUMIFS(VGSales[Global_Sales],VGSales[Name],A5799)</f>
        <v>0.33000000000000007</v>
      </c>
    </row>
    <row r="5800" spans="1:4" s="8" customFormat="1" x14ac:dyDescent="0.25">
      <c r="A5800" s="8" t="str">
        <v>Dragon Ball GT: Game Boy Advance Video Volume 1</v>
      </c>
      <c r="B5800" s="8" cm="1">
        <f t="array" ref="B5800">SUM(1*(VGSales[Name]=A5800))</f>
        <v>1</v>
      </c>
      <c r="C5800" s="8" cm="1">
        <f t="array" ref="C5800">ROWS(_xlfn.UNIQUE(_xlfn._xlws.FILTER(VGSales[Genre],VGSales[Name]=A5800)))</f>
        <v>1</v>
      </c>
      <c r="D5800" s="8">
        <f>SUMIFS(VGSales[Global_Sales],VGSales[Name],A5800)</f>
        <v>0.17</v>
      </c>
    </row>
    <row r="5801" spans="1:4" s="8" customFormat="1" x14ac:dyDescent="0.25">
      <c r="A5801" s="8" t="str">
        <v>Luxor 3</v>
      </c>
      <c r="B5801" s="8" cm="1">
        <f t="array" ref="B5801">SUM(1*(VGSales[Name]=A5801))</f>
        <v>1</v>
      </c>
      <c r="C5801" s="8" cm="1">
        <f t="array" ref="C5801">ROWS(_xlfn.UNIQUE(_xlfn._xlws.FILTER(VGSales[Genre],VGSales[Name]=A5801)))</f>
        <v>1</v>
      </c>
      <c r="D5801" s="8">
        <f>SUMIFS(VGSales[Global_Sales],VGSales[Name],A5801)</f>
        <v>0.17</v>
      </c>
    </row>
    <row r="5802" spans="1:4" s="8" customFormat="1" x14ac:dyDescent="0.25">
      <c r="A5802" s="8" t="str">
        <v>Bratz Kidz</v>
      </c>
      <c r="B5802" s="8" cm="1">
        <f t="array" ref="B5802">SUM(1*(VGSales[Name]=A5802))</f>
        <v>2</v>
      </c>
      <c r="C5802" s="8" cm="1">
        <f t="array" ref="C5802">ROWS(_xlfn.UNIQUE(_xlfn._xlws.FILTER(VGSales[Genre],VGSales[Name]=A5802)))</f>
        <v>1</v>
      </c>
      <c r="D5802" s="8">
        <f>SUMIFS(VGSales[Global_Sales],VGSales[Name],A5802)</f>
        <v>0.21000000000000002</v>
      </c>
    </row>
    <row r="5803" spans="1:4" s="8" customFormat="1" x14ac:dyDescent="0.25">
      <c r="A5803" s="8" t="str">
        <v>James Cameron's Dark Angel</v>
      </c>
      <c r="B5803" s="8" cm="1">
        <f t="array" ref="B5803">SUM(1*(VGSales[Name]=A5803))</f>
        <v>2</v>
      </c>
      <c r="C5803" s="8" cm="1">
        <f t="array" ref="C5803">ROWS(_xlfn.UNIQUE(_xlfn._xlws.FILTER(VGSales[Genre],VGSales[Name]=A5803)))</f>
        <v>1</v>
      </c>
      <c r="D5803" s="8">
        <f>SUMIFS(VGSales[Global_Sales],VGSales[Name],A5803)</f>
        <v>0.24000000000000002</v>
      </c>
    </row>
    <row r="5804" spans="1:4" s="8" customFormat="1" x14ac:dyDescent="0.25">
      <c r="A5804" s="8" t="str">
        <v>Mahjong Fight Club</v>
      </c>
      <c r="B5804" s="8" cm="1">
        <f t="array" ref="B5804">SUM(1*(VGSales[Name]=A5804))</f>
        <v>1</v>
      </c>
      <c r="C5804" s="8" cm="1">
        <f t="array" ref="C5804">ROWS(_xlfn.UNIQUE(_xlfn._xlws.FILTER(VGSales[Genre],VGSales[Name]=A5804)))</f>
        <v>1</v>
      </c>
      <c r="D5804" s="8">
        <f>SUMIFS(VGSales[Global_Sales],VGSales[Name],A5804)</f>
        <v>0.17</v>
      </c>
    </row>
    <row r="5805" spans="1:4" s="8" customFormat="1" x14ac:dyDescent="0.25">
      <c r="A5805" s="8" t="str">
        <v>World Driver Championship</v>
      </c>
      <c r="B5805" s="8" cm="1">
        <f t="array" ref="B5805">SUM(1*(VGSales[Name]=A5805))</f>
        <v>1</v>
      </c>
      <c r="C5805" s="8" cm="1">
        <f t="array" ref="C5805">ROWS(_xlfn.UNIQUE(_xlfn._xlws.FILTER(VGSales[Genre],VGSales[Name]=A5805)))</f>
        <v>1</v>
      </c>
      <c r="D5805" s="8">
        <f>SUMIFS(VGSales[Global_Sales],VGSales[Name],A5805)</f>
        <v>0.17</v>
      </c>
    </row>
    <row r="5806" spans="1:4" s="8" customFormat="1" x14ac:dyDescent="0.25">
      <c r="A5806" s="8" t="str">
        <v>Bomberman 64: The Second Attack!</v>
      </c>
      <c r="B5806" s="8" cm="1">
        <f t="array" ref="B5806">SUM(1*(VGSales[Name]=A5806))</f>
        <v>1</v>
      </c>
      <c r="C5806" s="8" cm="1">
        <f t="array" ref="C5806">ROWS(_xlfn.UNIQUE(_xlfn._xlws.FILTER(VGSales[Genre],VGSales[Name]=A5806)))</f>
        <v>1</v>
      </c>
      <c r="D5806" s="8">
        <f>SUMIFS(VGSales[Global_Sales],VGSales[Name],A5806)</f>
        <v>0.17</v>
      </c>
    </row>
    <row r="5807" spans="1:4" s="8" customFormat="1" x14ac:dyDescent="0.25">
      <c r="A5807" s="8" t="str">
        <v>Turok 3: Shadow of Oblivion</v>
      </c>
      <c r="B5807" s="8" cm="1">
        <f t="array" ref="B5807">SUM(1*(VGSales[Name]=A5807))</f>
        <v>1</v>
      </c>
      <c r="C5807" s="8" cm="1">
        <f t="array" ref="C5807">ROWS(_xlfn.UNIQUE(_xlfn._xlws.FILTER(VGSales[Genre],VGSales[Name]=A5807)))</f>
        <v>1</v>
      </c>
      <c r="D5807" s="8">
        <f>SUMIFS(VGSales[Global_Sales],VGSales[Name],A5807)</f>
        <v>0.17</v>
      </c>
    </row>
    <row r="5808" spans="1:4" s="8" customFormat="1" x14ac:dyDescent="0.25">
      <c r="A5808" s="8" t="str">
        <v>Codename: Kids Next Door: Game Boy Advance Video Volume 1</v>
      </c>
      <c r="B5808" s="8" cm="1">
        <f t="array" ref="B5808">SUM(1*(VGSales[Name]=A5808))</f>
        <v>1</v>
      </c>
      <c r="C5808" s="8" cm="1">
        <f t="array" ref="C5808">ROWS(_xlfn.UNIQUE(_xlfn._xlws.FILTER(VGSales[Genre],VGSales[Name]=A5808)))</f>
        <v>1</v>
      </c>
      <c r="D5808" s="8">
        <f>SUMIFS(VGSales[Global_Sales],VGSales[Name],A5808)</f>
        <v>0.17</v>
      </c>
    </row>
    <row r="5809" spans="1:4" s="8" customFormat="1" x14ac:dyDescent="0.25">
      <c r="A5809" s="8" t="str">
        <v>Zoo Hospital</v>
      </c>
      <c r="B5809" s="8" cm="1">
        <f t="array" ref="B5809">SUM(1*(VGSales[Name]=A5809))</f>
        <v>2</v>
      </c>
      <c r="C5809" s="8" cm="1">
        <f t="array" ref="C5809">ROWS(_xlfn.UNIQUE(_xlfn._xlws.FILTER(VGSales[Genre],VGSales[Name]=A5809)))</f>
        <v>1</v>
      </c>
      <c r="D5809" s="8">
        <f>SUMIFS(VGSales[Global_Sales],VGSales[Name],A5809)</f>
        <v>0.21000000000000002</v>
      </c>
    </row>
    <row r="5810" spans="1:4" s="8" customFormat="1" x14ac:dyDescent="0.25">
      <c r="A5810" s="8" t="str">
        <v>Pokémon Beach Blank-out Blastoise / Go West Young Meowth Game Boy Advance Video</v>
      </c>
      <c r="B5810" s="8" cm="1">
        <f t="array" ref="B5810">SUM(1*(VGSales[Name]=A5810))</f>
        <v>1</v>
      </c>
      <c r="C5810" s="8" cm="1">
        <f t="array" ref="C5810">ROWS(_xlfn.UNIQUE(_xlfn._xlws.FILTER(VGSales[Genre],VGSales[Name]=A5810)))</f>
        <v>1</v>
      </c>
      <c r="D5810" s="8">
        <f>SUMIFS(VGSales[Global_Sales],VGSales[Name],A5810)</f>
        <v>0.17</v>
      </c>
    </row>
    <row r="5811" spans="1:4" s="8" customFormat="1" x14ac:dyDescent="0.25">
      <c r="A5811" s="8" t="str">
        <v>Time and Eternity</v>
      </c>
      <c r="B5811" s="8" cm="1">
        <f t="array" ref="B5811">SUM(1*(VGSales[Name]=A5811))</f>
        <v>1</v>
      </c>
      <c r="C5811" s="8" cm="1">
        <f t="array" ref="C5811">ROWS(_xlfn.UNIQUE(_xlfn._xlws.FILTER(VGSales[Genre],VGSales[Name]=A5811)))</f>
        <v>1</v>
      </c>
      <c r="D5811" s="8">
        <f>SUMIFS(VGSales[Global_Sales],VGSales[Name],A5811)</f>
        <v>0.17</v>
      </c>
    </row>
    <row r="5812" spans="1:4" s="8" customFormat="1" x14ac:dyDescent="0.25">
      <c r="A5812" s="8" t="str">
        <v>Gundam Assault Survive</v>
      </c>
      <c r="B5812" s="8" cm="1">
        <f t="array" ref="B5812">SUM(1*(VGSales[Name]=A5812))</f>
        <v>1</v>
      </c>
      <c r="C5812" s="8" cm="1">
        <f t="array" ref="C5812">ROWS(_xlfn.UNIQUE(_xlfn._xlws.FILTER(VGSales[Genre],VGSales[Name]=A5812)))</f>
        <v>1</v>
      </c>
      <c r="D5812" s="8">
        <f>SUMIFS(VGSales[Global_Sales],VGSales[Name],A5812)</f>
        <v>0.17</v>
      </c>
    </row>
    <row r="5813" spans="1:4" s="8" customFormat="1" x14ac:dyDescent="0.25">
      <c r="A5813" s="8" t="str">
        <v>Fate/Stay Night [Réalta Nua]</v>
      </c>
      <c r="B5813" s="8" cm="1">
        <f t="array" ref="B5813">SUM(1*(VGSales[Name]=A5813))</f>
        <v>2</v>
      </c>
      <c r="C5813" s="8" cm="1">
        <f t="array" ref="C5813">ROWS(_xlfn.UNIQUE(_xlfn._xlws.FILTER(VGSales[Genre],VGSales[Name]=A5813)))</f>
        <v>1</v>
      </c>
      <c r="D5813" s="8">
        <f>SUMIFS(VGSales[Global_Sales],VGSales[Name],A5813)</f>
        <v>0.23</v>
      </c>
    </row>
    <row r="5814" spans="1:4" s="8" customFormat="1" x14ac:dyDescent="0.25">
      <c r="A5814" s="8" t="str">
        <v>Disney's Home on the Range</v>
      </c>
      <c r="B5814" s="8" cm="1">
        <f t="array" ref="B5814">SUM(1*(VGSales[Name]=A5814))</f>
        <v>1</v>
      </c>
      <c r="C5814" s="8" cm="1">
        <f t="array" ref="C5814">ROWS(_xlfn.UNIQUE(_xlfn._xlws.FILTER(VGSales[Genre],VGSales[Name]=A5814)))</f>
        <v>1</v>
      </c>
      <c r="D5814" s="8">
        <f>SUMIFS(VGSales[Global_Sales],VGSales[Name],A5814)</f>
        <v>0.17</v>
      </c>
    </row>
    <row r="5815" spans="1:4" s="8" customFormat="1" x14ac:dyDescent="0.25">
      <c r="A5815" s="8" t="str">
        <v>Sid Meier's Civilization IV</v>
      </c>
      <c r="B5815" s="8" cm="1">
        <f t="array" ref="B5815">SUM(1*(VGSales[Name]=A5815))</f>
        <v>1</v>
      </c>
      <c r="C5815" s="8" cm="1">
        <f t="array" ref="C5815">ROWS(_xlfn.UNIQUE(_xlfn._xlws.FILTER(VGSales[Genre],VGSales[Name]=A5815)))</f>
        <v>1</v>
      </c>
      <c r="D5815" s="8">
        <f>SUMIFS(VGSales[Global_Sales],VGSales[Name],A5815)</f>
        <v>0.17</v>
      </c>
    </row>
    <row r="5816" spans="1:4" s="8" customFormat="1" x14ac:dyDescent="0.25">
      <c r="A5816" s="8" t="str">
        <v>Space Griffon VF-9</v>
      </c>
      <c r="B5816" s="8" cm="1">
        <f t="array" ref="B5816">SUM(1*(VGSales[Name]=A5816))</f>
        <v>1</v>
      </c>
      <c r="C5816" s="8" cm="1">
        <f t="array" ref="C5816">ROWS(_xlfn.UNIQUE(_xlfn._xlws.FILTER(VGSales[Genre],VGSales[Name]=A5816)))</f>
        <v>1</v>
      </c>
      <c r="D5816" s="8">
        <f>SUMIFS(VGSales[Global_Sales],VGSales[Name],A5816)</f>
        <v>0.17</v>
      </c>
    </row>
    <row r="5817" spans="1:4" s="8" customFormat="1" x14ac:dyDescent="0.25">
      <c r="A5817" s="8" t="str">
        <v>Family Feud Decades</v>
      </c>
      <c r="B5817" s="8" cm="1">
        <f t="array" ref="B5817">SUM(1*(VGSales[Name]=A5817))</f>
        <v>1</v>
      </c>
      <c r="C5817" s="8" cm="1">
        <f t="array" ref="C5817">ROWS(_xlfn.UNIQUE(_xlfn._xlws.FILTER(VGSales[Genre],VGSales[Name]=A5817)))</f>
        <v>1</v>
      </c>
      <c r="D5817" s="8">
        <f>SUMIFS(VGSales[Global_Sales],VGSales[Name],A5817)</f>
        <v>0.17</v>
      </c>
    </row>
    <row r="5818" spans="1:4" s="8" customFormat="1" x14ac:dyDescent="0.25">
      <c r="A5818" s="8" t="str">
        <v>NBA Live 16</v>
      </c>
      <c r="B5818" s="8" cm="1">
        <f t="array" ref="B5818">SUM(1*(VGSales[Name]=A5818))</f>
        <v>2</v>
      </c>
      <c r="C5818" s="8" cm="1">
        <f t="array" ref="C5818">ROWS(_xlfn.UNIQUE(_xlfn._xlws.FILTER(VGSales[Genre],VGSales[Name]=A5818)))</f>
        <v>1</v>
      </c>
      <c r="D5818" s="8">
        <f>SUMIFS(VGSales[Global_Sales],VGSales[Name],A5818)</f>
        <v>0.27</v>
      </c>
    </row>
    <row r="5819" spans="1:4" s="8" customFormat="1" x14ac:dyDescent="0.25">
      <c r="A5819" s="8" t="str">
        <v>Solitaire Overload Plus</v>
      </c>
      <c r="B5819" s="8" cm="1">
        <f t="array" ref="B5819">SUM(1*(VGSales[Name]=A5819))</f>
        <v>1</v>
      </c>
      <c r="C5819" s="8" cm="1">
        <f t="array" ref="C5819">ROWS(_xlfn.UNIQUE(_xlfn._xlws.FILTER(VGSales[Genre],VGSales[Name]=A5819)))</f>
        <v>1</v>
      </c>
      <c r="D5819" s="8">
        <f>SUMIFS(VGSales[Global_Sales],VGSales[Name],A5819)</f>
        <v>0.17</v>
      </c>
    </row>
    <row r="5820" spans="1:4" s="8" customFormat="1" x14ac:dyDescent="0.25">
      <c r="A5820" s="8" t="str">
        <v>.hack//G.U. Vol.1//Rebirth</v>
      </c>
      <c r="B5820" s="8" cm="1">
        <f t="array" ref="B5820">SUM(1*(VGSales[Name]=A5820))</f>
        <v>1</v>
      </c>
      <c r="C5820" s="8" cm="1">
        <f t="array" ref="C5820">ROWS(_xlfn.UNIQUE(_xlfn._xlws.FILTER(VGSales[Genre],VGSales[Name]=A5820)))</f>
        <v>1</v>
      </c>
      <c r="D5820" s="8">
        <f>SUMIFS(VGSales[Global_Sales],VGSales[Name],A5820)</f>
        <v>0.17</v>
      </c>
    </row>
    <row r="5821" spans="1:4" s="8" customFormat="1" x14ac:dyDescent="0.25">
      <c r="A5821" s="8" t="str">
        <v>Gyakuten Saiban 3</v>
      </c>
      <c r="B5821" s="8" cm="1">
        <f t="array" ref="B5821">SUM(1*(VGSales[Name]=A5821))</f>
        <v>1</v>
      </c>
      <c r="C5821" s="8" cm="1">
        <f t="array" ref="C5821">ROWS(_xlfn.UNIQUE(_xlfn._xlws.FILTER(VGSales[Genre],VGSales[Name]=A5821)))</f>
        <v>1</v>
      </c>
      <c r="D5821" s="8">
        <f>SUMIFS(VGSales[Global_Sales],VGSales[Name],A5821)</f>
        <v>0.17</v>
      </c>
    </row>
    <row r="5822" spans="1:4" s="8" customFormat="1" x14ac:dyDescent="0.25">
      <c r="A5822" s="8" t="str">
        <v>Tak: Mojo Mistake</v>
      </c>
      <c r="B5822" s="8" cm="1">
        <f t="array" ref="B5822">SUM(1*(VGSales[Name]=A5822))</f>
        <v>1</v>
      </c>
      <c r="C5822" s="8" cm="1">
        <f t="array" ref="C5822">ROWS(_xlfn.UNIQUE(_xlfn._xlws.FILTER(VGSales[Genre],VGSales[Name]=A5822)))</f>
        <v>1</v>
      </c>
      <c r="D5822" s="8">
        <f>SUMIFS(VGSales[Global_Sales],VGSales[Name],A5822)</f>
        <v>0.17</v>
      </c>
    </row>
    <row r="5823" spans="1:4" s="8" customFormat="1" x14ac:dyDescent="0.25">
      <c r="A5823" s="8" t="str">
        <v>Gallop Racer 2001</v>
      </c>
      <c r="B5823" s="8" cm="1">
        <f t="array" ref="B5823">SUM(1*(VGSales[Name]=A5823))</f>
        <v>1</v>
      </c>
      <c r="C5823" s="8" cm="1">
        <f t="array" ref="C5823">ROWS(_xlfn.UNIQUE(_xlfn._xlws.FILTER(VGSales[Genre],VGSales[Name]=A5823)))</f>
        <v>1</v>
      </c>
      <c r="D5823" s="8">
        <f>SUMIFS(VGSales[Global_Sales],VGSales[Name],A5823)</f>
        <v>0.17</v>
      </c>
    </row>
    <row r="5824" spans="1:4" s="8" customFormat="1" x14ac:dyDescent="0.25">
      <c r="A5824" s="8" t="str">
        <v>Nightmare Creatures II</v>
      </c>
      <c r="B5824" s="8" cm="1">
        <f t="array" ref="B5824">SUM(1*(VGSales[Name]=A5824))</f>
        <v>1</v>
      </c>
      <c r="C5824" s="8" cm="1">
        <f t="array" ref="C5824">ROWS(_xlfn.UNIQUE(_xlfn._xlws.FILTER(VGSales[Genre],VGSales[Name]=A5824)))</f>
        <v>1</v>
      </c>
      <c r="D5824" s="8">
        <f>SUMIFS(VGSales[Global_Sales],VGSales[Name],A5824)</f>
        <v>0.17</v>
      </c>
    </row>
    <row r="5825" spans="1:4" s="8" customFormat="1" x14ac:dyDescent="0.25">
      <c r="A5825" s="8" t="str">
        <v>Marble Saga: Kororinpa</v>
      </c>
      <c r="B5825" s="8" cm="1">
        <f t="array" ref="B5825">SUM(1*(VGSales[Name]=A5825))</f>
        <v>1</v>
      </c>
      <c r="C5825" s="8" cm="1">
        <f t="array" ref="C5825">ROWS(_xlfn.UNIQUE(_xlfn._xlws.FILTER(VGSales[Genre],VGSales[Name]=A5825)))</f>
        <v>1</v>
      </c>
      <c r="D5825" s="8">
        <f>SUMIFS(VGSales[Global_Sales],VGSales[Name],A5825)</f>
        <v>0.17</v>
      </c>
    </row>
    <row r="5826" spans="1:4" s="8" customFormat="1" x14ac:dyDescent="0.25">
      <c r="A5826" s="8" t="str">
        <v>Fuzion Frenzy 2</v>
      </c>
      <c r="B5826" s="8" cm="1">
        <f t="array" ref="B5826">SUM(1*(VGSales[Name]=A5826))</f>
        <v>1</v>
      </c>
      <c r="C5826" s="8" cm="1">
        <f t="array" ref="C5826">ROWS(_xlfn.UNIQUE(_xlfn._xlws.FILTER(VGSales[Genre],VGSales[Name]=A5826)))</f>
        <v>1</v>
      </c>
      <c r="D5826" s="8">
        <f>SUMIFS(VGSales[Global_Sales],VGSales[Name],A5826)</f>
        <v>0.17</v>
      </c>
    </row>
    <row r="5827" spans="1:4" s="8" customFormat="1" x14ac:dyDescent="0.25">
      <c r="A5827" s="8" t="str">
        <v>Catwoman</v>
      </c>
      <c r="B5827" s="8" cm="1">
        <f t="array" ref="B5827">SUM(1*(VGSales[Name]=A5827))</f>
        <v>4</v>
      </c>
      <c r="C5827" s="8" cm="1">
        <f t="array" ref="C5827">ROWS(_xlfn.UNIQUE(_xlfn._xlws.FILTER(VGSales[Genre],VGSales[Name]=A5827)))</f>
        <v>1</v>
      </c>
      <c r="D5827" s="8">
        <f>SUMIFS(VGSales[Global_Sales],VGSales[Name],A5827)</f>
        <v>0.34</v>
      </c>
    </row>
    <row r="5828" spans="1:4" s="8" customFormat="1" x14ac:dyDescent="0.25">
      <c r="A5828" s="8" t="str">
        <v>Country Dance: All Stars</v>
      </c>
      <c r="B5828" s="8" cm="1">
        <f t="array" ref="B5828">SUM(1*(VGSales[Name]=A5828))</f>
        <v>1</v>
      </c>
      <c r="C5828" s="8" cm="1">
        <f t="array" ref="C5828">ROWS(_xlfn.UNIQUE(_xlfn._xlws.FILTER(VGSales[Genre],VGSales[Name]=A5828)))</f>
        <v>1</v>
      </c>
      <c r="D5828" s="8">
        <f>SUMIFS(VGSales[Global_Sales],VGSales[Name],A5828)</f>
        <v>0.17</v>
      </c>
    </row>
    <row r="5829" spans="1:4" s="8" customFormat="1" x14ac:dyDescent="0.25">
      <c r="A5829" s="8" t="str">
        <v>Garfield: Lasagna World Tour</v>
      </c>
      <c r="B5829" s="8" cm="1">
        <f t="array" ref="B5829">SUM(1*(VGSales[Name]=A5829))</f>
        <v>1</v>
      </c>
      <c r="C5829" s="8" cm="1">
        <f t="array" ref="C5829">ROWS(_xlfn.UNIQUE(_xlfn._xlws.FILTER(VGSales[Genre],VGSales[Name]=A5829)))</f>
        <v>1</v>
      </c>
      <c r="D5829" s="8">
        <f>SUMIFS(VGSales[Global_Sales],VGSales[Name],A5829)</f>
        <v>0.17</v>
      </c>
    </row>
    <row r="5830" spans="1:4" s="8" customFormat="1" x14ac:dyDescent="0.25">
      <c r="A5830" s="8" t="str">
        <v>Teenage Mutant Ninja Turtles: Game Boy Advance Video Volume 1</v>
      </c>
      <c r="B5830" s="8" cm="1">
        <f t="array" ref="B5830">SUM(1*(VGSales[Name]=A5830))</f>
        <v>1</v>
      </c>
      <c r="C5830" s="8" cm="1">
        <f t="array" ref="C5830">ROWS(_xlfn.UNIQUE(_xlfn._xlws.FILTER(VGSales[Genre],VGSales[Name]=A5830)))</f>
        <v>1</v>
      </c>
      <c r="D5830" s="8">
        <f>SUMIFS(VGSales[Global_Sales],VGSales[Name],A5830)</f>
        <v>0.17</v>
      </c>
    </row>
    <row r="5831" spans="1:4" s="8" customFormat="1" x14ac:dyDescent="0.25">
      <c r="A5831" s="8" t="str">
        <v>Bomberman Land</v>
      </c>
      <c r="B5831" s="8" cm="1">
        <f t="array" ref="B5831">SUM(1*(VGSales[Name]=A5831))</f>
        <v>3</v>
      </c>
      <c r="C5831" s="8" cm="1">
        <f t="array" ref="C5831">ROWS(_xlfn.UNIQUE(_xlfn._xlws.FILTER(VGSales[Genre],VGSales[Name]=A5831)))</f>
        <v>1</v>
      </c>
      <c r="D5831" s="8">
        <f>SUMIFS(VGSales[Global_Sales],VGSales[Name],A5831)</f>
        <v>0.39</v>
      </c>
    </row>
    <row r="5832" spans="1:4" s="8" customFormat="1" x14ac:dyDescent="0.25">
      <c r="A5832" s="8" t="str">
        <v>Bomberman B-Daman</v>
      </c>
      <c r="B5832" s="8" cm="1">
        <f t="array" ref="B5832">SUM(1*(VGSales[Name]=A5832))</f>
        <v>1</v>
      </c>
      <c r="C5832" s="8" cm="1">
        <f t="array" ref="C5832">ROWS(_xlfn.UNIQUE(_xlfn._xlws.FILTER(VGSales[Genre],VGSales[Name]=A5832)))</f>
        <v>1</v>
      </c>
      <c r="D5832" s="8">
        <f>SUMIFS(VGSales[Global_Sales],VGSales[Name],A5832)</f>
        <v>0.17</v>
      </c>
    </row>
    <row r="5833" spans="1:4" s="8" customFormat="1" x14ac:dyDescent="0.25">
      <c r="A5833" s="8" t="str">
        <v>Terminator 3: The Redemption</v>
      </c>
      <c r="B5833" s="8" cm="1">
        <f t="array" ref="B5833">SUM(1*(VGSales[Name]=A5833))</f>
        <v>3</v>
      </c>
      <c r="C5833" s="8" cm="1">
        <f t="array" ref="C5833">ROWS(_xlfn.UNIQUE(_xlfn._xlws.FILTER(VGSales[Genre],VGSales[Name]=A5833)))</f>
        <v>1</v>
      </c>
      <c r="D5833" s="8">
        <f>SUMIFS(VGSales[Global_Sales],VGSales[Name],A5833)</f>
        <v>0.25</v>
      </c>
    </row>
    <row r="5834" spans="1:4" s="8" customFormat="1" x14ac:dyDescent="0.25">
      <c r="A5834" s="8" t="str">
        <v>Beat Down: Fists of Vengeance</v>
      </c>
      <c r="B5834" s="8" cm="1">
        <f t="array" ref="B5834">SUM(1*(VGSales[Name]=A5834))</f>
        <v>1</v>
      </c>
      <c r="C5834" s="8" cm="1">
        <f t="array" ref="C5834">ROWS(_xlfn.UNIQUE(_xlfn._xlws.FILTER(VGSales[Genre],VGSales[Name]=A5834)))</f>
        <v>1</v>
      </c>
      <c r="D5834" s="8">
        <f>SUMIFS(VGSales[Global_Sales],VGSales[Name],A5834)</f>
        <v>0.17</v>
      </c>
    </row>
    <row r="5835" spans="1:4" s="8" customFormat="1" x14ac:dyDescent="0.25">
      <c r="A5835" s="8" t="str">
        <v>Reloaded</v>
      </c>
      <c r="B5835" s="8" cm="1">
        <f t="array" ref="B5835">SUM(1*(VGSales[Name]=A5835))</f>
        <v>1</v>
      </c>
      <c r="C5835" s="8" cm="1">
        <f t="array" ref="C5835">ROWS(_xlfn.UNIQUE(_xlfn._xlws.FILTER(VGSales[Genre],VGSales[Name]=A5835)))</f>
        <v>1</v>
      </c>
      <c r="D5835" s="8">
        <f>SUMIFS(VGSales[Global_Sales],VGSales[Name],A5835)</f>
        <v>0.17</v>
      </c>
    </row>
    <row r="5836" spans="1:4" s="8" customFormat="1" x14ac:dyDescent="0.25">
      <c r="A5836" s="8" t="str">
        <v>Sword of the Samurai</v>
      </c>
      <c r="B5836" s="8" cm="1">
        <f t="array" ref="B5836">SUM(1*(VGSales[Name]=A5836))</f>
        <v>1</v>
      </c>
      <c r="C5836" s="8" cm="1">
        <f t="array" ref="C5836">ROWS(_xlfn.UNIQUE(_xlfn._xlws.FILTER(VGSales[Genre],VGSales[Name]=A5836)))</f>
        <v>1</v>
      </c>
      <c r="D5836" s="8">
        <f>SUMIFS(VGSales[Global_Sales],VGSales[Name],A5836)</f>
        <v>0.17</v>
      </c>
    </row>
    <row r="5837" spans="1:4" s="8" customFormat="1" x14ac:dyDescent="0.25">
      <c r="A5837" s="8" t="str">
        <v>MotoGP 15</v>
      </c>
      <c r="B5837" s="8" cm="1">
        <f t="array" ref="B5837">SUM(1*(VGSales[Name]=A5837))</f>
        <v>4</v>
      </c>
      <c r="C5837" s="8" cm="1">
        <f t="array" ref="C5837">ROWS(_xlfn.UNIQUE(_xlfn._xlws.FILTER(VGSales[Genre],VGSales[Name]=A5837)))</f>
        <v>1</v>
      </c>
      <c r="D5837" s="8">
        <f>SUMIFS(VGSales[Global_Sales],VGSales[Name],A5837)</f>
        <v>0.28000000000000003</v>
      </c>
    </row>
    <row r="5838" spans="1:4" s="8" customFormat="1" x14ac:dyDescent="0.25">
      <c r="A5838" s="8" t="str">
        <v>Naruto Shippuden: Ultimate Ninja 5</v>
      </c>
      <c r="B5838" s="8" cm="1">
        <f t="array" ref="B5838">SUM(1*(VGSales[Name]=A5838))</f>
        <v>1</v>
      </c>
      <c r="C5838" s="8" cm="1">
        <f t="array" ref="C5838">ROWS(_xlfn.UNIQUE(_xlfn._xlws.FILTER(VGSales[Genre],VGSales[Name]=A5838)))</f>
        <v>1</v>
      </c>
      <c r="D5838" s="8">
        <f>SUMIFS(VGSales[Global_Sales],VGSales[Name],A5838)</f>
        <v>0.17</v>
      </c>
    </row>
    <row r="5839" spans="1:4" s="8" customFormat="1" x14ac:dyDescent="0.25">
      <c r="A5839" s="8" t="str">
        <v>Shrek Extra Large</v>
      </c>
      <c r="B5839" s="8" cm="1">
        <f t="array" ref="B5839">SUM(1*(VGSales[Name]=A5839))</f>
        <v>1</v>
      </c>
      <c r="C5839" s="8" cm="1">
        <f t="array" ref="C5839">ROWS(_xlfn.UNIQUE(_xlfn._xlws.FILTER(VGSales[Genre],VGSales[Name]=A5839)))</f>
        <v>1</v>
      </c>
      <c r="D5839" s="8">
        <f>SUMIFS(VGSales[Global_Sales],VGSales[Name],A5839)</f>
        <v>0.17</v>
      </c>
    </row>
    <row r="5840" spans="1:4" s="8" customFormat="1" x14ac:dyDescent="0.25">
      <c r="A5840" s="8" t="str">
        <v>World Tour Soccer 2006</v>
      </c>
      <c r="B5840" s="8" cm="1">
        <f t="array" ref="B5840">SUM(1*(VGSales[Name]=A5840))</f>
        <v>1</v>
      </c>
      <c r="C5840" s="8" cm="1">
        <f t="array" ref="C5840">ROWS(_xlfn.UNIQUE(_xlfn._xlws.FILTER(VGSales[Genre],VGSales[Name]=A5840)))</f>
        <v>1</v>
      </c>
      <c r="D5840" s="8">
        <f>SUMIFS(VGSales[Global_Sales],VGSales[Name],A5840)</f>
        <v>0.17</v>
      </c>
    </row>
    <row r="5841" spans="1:4" s="8" customFormat="1" x14ac:dyDescent="0.25">
      <c r="A5841" s="8" t="str">
        <v>Gunvalkyrie</v>
      </c>
      <c r="B5841" s="8" cm="1">
        <f t="array" ref="B5841">SUM(1*(VGSales[Name]=A5841))</f>
        <v>1</v>
      </c>
      <c r="C5841" s="8" cm="1">
        <f t="array" ref="C5841">ROWS(_xlfn.UNIQUE(_xlfn._xlws.FILTER(VGSales[Genre],VGSales[Name]=A5841)))</f>
        <v>1</v>
      </c>
      <c r="D5841" s="8">
        <f>SUMIFS(VGSales[Global_Sales],VGSales[Name],A5841)</f>
        <v>0.17</v>
      </c>
    </row>
    <row r="5842" spans="1:4" s="8" customFormat="1" x14ac:dyDescent="0.25">
      <c r="A5842" s="8" t="str">
        <v>VR Golf '97</v>
      </c>
      <c r="B5842" s="8" cm="1">
        <f t="array" ref="B5842">SUM(1*(VGSales[Name]=A5842))</f>
        <v>1</v>
      </c>
      <c r="C5842" s="8" cm="1">
        <f t="array" ref="C5842">ROWS(_xlfn.UNIQUE(_xlfn._xlws.FILTER(VGSales[Genre],VGSales[Name]=A5842)))</f>
        <v>1</v>
      </c>
      <c r="D5842" s="8">
        <f>SUMIFS(VGSales[Global_Sales],VGSales[Name],A5842)</f>
        <v>0.17</v>
      </c>
    </row>
    <row r="5843" spans="1:4" s="8" customFormat="1" x14ac:dyDescent="0.25">
      <c r="A5843" s="8" t="str">
        <v>Michael Jackson: The Experience 3D</v>
      </c>
      <c r="B5843" s="8" cm="1">
        <f t="array" ref="B5843">SUM(1*(VGSales[Name]=A5843))</f>
        <v>1</v>
      </c>
      <c r="C5843" s="8" cm="1">
        <f t="array" ref="C5843">ROWS(_xlfn.UNIQUE(_xlfn._xlws.FILTER(VGSales[Genre],VGSales[Name]=A5843)))</f>
        <v>1</v>
      </c>
      <c r="D5843" s="8">
        <f>SUMIFS(VGSales[Global_Sales],VGSales[Name],A5843)</f>
        <v>0.17</v>
      </c>
    </row>
    <row r="5844" spans="1:4" s="8" customFormat="1" x14ac:dyDescent="0.25">
      <c r="A5844" s="8" t="str">
        <v>Digimon Story: Cyber Sleuth</v>
      </c>
      <c r="B5844" s="8" cm="1">
        <f t="array" ref="B5844">SUM(1*(VGSales[Name]=A5844))</f>
        <v>2</v>
      </c>
      <c r="C5844" s="8" cm="1">
        <f t="array" ref="C5844">ROWS(_xlfn.UNIQUE(_xlfn._xlws.FILTER(VGSales[Genre],VGSales[Name]=A5844)))</f>
        <v>1</v>
      </c>
      <c r="D5844" s="8">
        <f>SUMIFS(VGSales[Global_Sales],VGSales[Name],A5844)</f>
        <v>0.28000000000000003</v>
      </c>
    </row>
    <row r="5845" spans="1:4" s="8" customFormat="1" x14ac:dyDescent="0.25">
      <c r="A5845" s="8" t="str">
        <v>Off-World Interceptor Extreme</v>
      </c>
      <c r="B5845" s="8" cm="1">
        <f t="array" ref="B5845">SUM(1*(VGSales[Name]=A5845))</f>
        <v>1</v>
      </c>
      <c r="C5845" s="8" cm="1">
        <f t="array" ref="C5845">ROWS(_xlfn.UNIQUE(_xlfn._xlws.FILTER(VGSales[Genre],VGSales[Name]=A5845)))</f>
        <v>1</v>
      </c>
      <c r="D5845" s="8">
        <f>SUMIFS(VGSales[Global_Sales],VGSales[Name],A5845)</f>
        <v>0.17</v>
      </c>
    </row>
    <row r="5846" spans="1:4" s="8" customFormat="1" x14ac:dyDescent="0.25">
      <c r="A5846" s="8" t="str">
        <v>Disney Golf</v>
      </c>
      <c r="B5846" s="8" cm="1">
        <f t="array" ref="B5846">SUM(1*(VGSales[Name]=A5846))</f>
        <v>1</v>
      </c>
      <c r="C5846" s="8" cm="1">
        <f t="array" ref="C5846">ROWS(_xlfn.UNIQUE(_xlfn._xlws.FILTER(VGSales[Genre],VGSales[Name]=A5846)))</f>
        <v>1</v>
      </c>
      <c r="D5846" s="8">
        <f>SUMIFS(VGSales[Global_Sales],VGSales[Name],A5846)</f>
        <v>0.17</v>
      </c>
    </row>
    <row r="5847" spans="1:4" s="8" customFormat="1" x14ac:dyDescent="0.25">
      <c r="A5847" s="8" t="str">
        <v>Custom Robo Arena</v>
      </c>
      <c r="B5847" s="8" cm="1">
        <f t="array" ref="B5847">SUM(1*(VGSales[Name]=A5847))</f>
        <v>1</v>
      </c>
      <c r="C5847" s="8" cm="1">
        <f t="array" ref="C5847">ROWS(_xlfn.UNIQUE(_xlfn._xlws.FILTER(VGSales[Genre],VGSales[Name]=A5847)))</f>
        <v>1</v>
      </c>
      <c r="D5847" s="8">
        <f>SUMIFS(VGSales[Global_Sales],VGSales[Name],A5847)</f>
        <v>0.17</v>
      </c>
    </row>
    <row r="5848" spans="1:4" s="8" customFormat="1" x14ac:dyDescent="0.25">
      <c r="A5848" s="8" t="str">
        <v>Clock Tower II: The Struggle Within</v>
      </c>
      <c r="B5848" s="8" cm="1">
        <f t="array" ref="B5848">SUM(1*(VGSales[Name]=A5848))</f>
        <v>1</v>
      </c>
      <c r="C5848" s="8" cm="1">
        <f t="array" ref="C5848">ROWS(_xlfn.UNIQUE(_xlfn._xlws.FILTER(VGSales[Genre],VGSales[Name]=A5848)))</f>
        <v>1</v>
      </c>
      <c r="D5848" s="8">
        <f>SUMIFS(VGSales[Global_Sales],VGSales[Name],A5848)</f>
        <v>0.17</v>
      </c>
    </row>
    <row r="5849" spans="1:4" s="8" customFormat="1" x14ac:dyDescent="0.25">
      <c r="A5849" s="8" t="str">
        <v>Batman Beyond: Return of the Joker</v>
      </c>
      <c r="B5849" s="8" cm="1">
        <f t="array" ref="B5849">SUM(1*(VGSales[Name]=A5849))</f>
        <v>2</v>
      </c>
      <c r="C5849" s="8" cm="1">
        <f t="array" ref="C5849">ROWS(_xlfn.UNIQUE(_xlfn._xlws.FILTER(VGSales[Genre],VGSales[Name]=A5849)))</f>
        <v>1</v>
      </c>
      <c r="D5849" s="8">
        <f>SUMIFS(VGSales[Global_Sales],VGSales[Name],A5849)</f>
        <v>0.26</v>
      </c>
    </row>
    <row r="5850" spans="1:4" s="8" customFormat="1" x14ac:dyDescent="0.25">
      <c r="A5850" s="8" t="str">
        <v>Mega Man Network Transmission</v>
      </c>
      <c r="B5850" s="8" cm="1">
        <f t="array" ref="B5850">SUM(1*(VGSales[Name]=A5850))</f>
        <v>1</v>
      </c>
      <c r="C5850" s="8" cm="1">
        <f t="array" ref="C5850">ROWS(_xlfn.UNIQUE(_xlfn._xlws.FILTER(VGSales[Genre],VGSales[Name]=A5850)))</f>
        <v>1</v>
      </c>
      <c r="D5850" s="8">
        <f>SUMIFS(VGSales[Global_Sales],VGSales[Name],A5850)</f>
        <v>0.17</v>
      </c>
    </row>
    <row r="5851" spans="1:4" s="8" customFormat="1" x14ac:dyDescent="0.25">
      <c r="A5851" s="8" t="str">
        <v>I'm A Celebrity: Get Me Out of Here!</v>
      </c>
      <c r="B5851" s="8" cm="1">
        <f t="array" ref="B5851">SUM(1*(VGSales[Name]=A5851))</f>
        <v>2</v>
      </c>
      <c r="C5851" s="8" cm="1">
        <f t="array" ref="C5851">ROWS(_xlfn.UNIQUE(_xlfn._xlws.FILTER(VGSales[Genre],VGSales[Name]=A5851)))</f>
        <v>1</v>
      </c>
      <c r="D5851" s="8">
        <f>SUMIFS(VGSales[Global_Sales],VGSales[Name],A5851)</f>
        <v>0.21000000000000002</v>
      </c>
    </row>
    <row r="5852" spans="1:4" s="8" customFormat="1" x14ac:dyDescent="0.25">
      <c r="A5852" s="8" t="str">
        <v>Pursuit Force</v>
      </c>
      <c r="B5852" s="8" cm="1">
        <f t="array" ref="B5852">SUM(1*(VGSales[Name]=A5852))</f>
        <v>1</v>
      </c>
      <c r="C5852" s="8" cm="1">
        <f t="array" ref="C5852">ROWS(_xlfn.UNIQUE(_xlfn._xlws.FILTER(VGSales[Genre],VGSales[Name]=A5852)))</f>
        <v>1</v>
      </c>
      <c r="D5852" s="8">
        <f>SUMIFS(VGSales[Global_Sales],VGSales[Name],A5852)</f>
        <v>0.17</v>
      </c>
    </row>
    <row r="5853" spans="1:4" s="8" customFormat="1" x14ac:dyDescent="0.25">
      <c r="A5853" s="8" t="str">
        <v>Densetsu no Stafi 4</v>
      </c>
      <c r="B5853" s="8" cm="1">
        <f t="array" ref="B5853">SUM(1*(VGSales[Name]=A5853))</f>
        <v>1</v>
      </c>
      <c r="C5853" s="8" cm="1">
        <f t="array" ref="C5853">ROWS(_xlfn.UNIQUE(_xlfn._xlws.FILTER(VGSales[Genre],VGSales[Name]=A5853)))</f>
        <v>1</v>
      </c>
      <c r="D5853" s="8">
        <f>SUMIFS(VGSales[Global_Sales],VGSales[Name],A5853)</f>
        <v>0.17</v>
      </c>
    </row>
    <row r="5854" spans="1:4" s="8" customFormat="1" x14ac:dyDescent="0.25">
      <c r="A5854" s="8" t="str">
        <v>Shin Megami Tensei: Devil Summoner 2 - Raidou Kuzunoha vs. King Abaddon (JP sales)</v>
      </c>
      <c r="B5854" s="8" cm="1">
        <f t="array" ref="B5854">SUM(1*(VGSales[Name]=A5854))</f>
        <v>1</v>
      </c>
      <c r="C5854" s="8" cm="1">
        <f t="array" ref="C5854">ROWS(_xlfn.UNIQUE(_xlfn._xlws.FILTER(VGSales[Genre],VGSales[Name]=A5854)))</f>
        <v>1</v>
      </c>
      <c r="D5854" s="8">
        <f>SUMIFS(VGSales[Global_Sales],VGSales[Name],A5854)</f>
        <v>0.17</v>
      </c>
    </row>
    <row r="5855" spans="1:4" s="8" customFormat="1" x14ac:dyDescent="0.25">
      <c r="A5855" s="8" t="str">
        <v>Naval Assault: The Killing Tide</v>
      </c>
      <c r="B5855" s="8" cm="1">
        <f t="array" ref="B5855">SUM(1*(VGSales[Name]=A5855))</f>
        <v>1</v>
      </c>
      <c r="C5855" s="8" cm="1">
        <f t="array" ref="C5855">ROWS(_xlfn.UNIQUE(_xlfn._xlws.FILTER(VGSales[Genre],VGSales[Name]=A5855)))</f>
        <v>1</v>
      </c>
      <c r="D5855" s="8">
        <f>SUMIFS(VGSales[Global_Sales],VGSales[Name],A5855)</f>
        <v>0.17</v>
      </c>
    </row>
    <row r="5856" spans="1:4" s="8" customFormat="1" x14ac:dyDescent="0.25">
      <c r="A5856" s="8" t="str">
        <v>Tokimeki Memorial: Private Collection</v>
      </c>
      <c r="B5856" s="8" cm="1">
        <f t="array" ref="B5856">SUM(1*(VGSales[Name]=A5856))</f>
        <v>1</v>
      </c>
      <c r="C5856" s="8" cm="1">
        <f t="array" ref="C5856">ROWS(_xlfn.UNIQUE(_xlfn._xlws.FILTER(VGSales[Genre],VGSales[Name]=A5856)))</f>
        <v>1</v>
      </c>
      <c r="D5856" s="8">
        <f>SUMIFS(VGSales[Global_Sales],VGSales[Name],A5856)</f>
        <v>0.17</v>
      </c>
    </row>
    <row r="5857" spans="1:4" s="8" customFormat="1" x14ac:dyDescent="0.25">
      <c r="A5857" s="8" t="str">
        <v>RC Revenge Pro</v>
      </c>
      <c r="B5857" s="8" cm="1">
        <f t="array" ref="B5857">SUM(1*(VGSales[Name]=A5857))</f>
        <v>1</v>
      </c>
      <c r="C5857" s="8" cm="1">
        <f t="array" ref="C5857">ROWS(_xlfn.UNIQUE(_xlfn._xlws.FILTER(VGSales[Genre],VGSales[Name]=A5857)))</f>
        <v>1</v>
      </c>
      <c r="D5857" s="8">
        <f>SUMIFS(VGSales[Global_Sales],VGSales[Name],A5857)</f>
        <v>0.17</v>
      </c>
    </row>
    <row r="5858" spans="1:4" s="8" customFormat="1" x14ac:dyDescent="0.25">
      <c r="A5858" s="8" t="str">
        <v>Hellboy: The Science of Evil</v>
      </c>
      <c r="B5858" s="8" cm="1">
        <f t="array" ref="B5858">SUM(1*(VGSales[Name]=A5858))</f>
        <v>3</v>
      </c>
      <c r="C5858" s="8" cm="1">
        <f t="array" ref="C5858">ROWS(_xlfn.UNIQUE(_xlfn._xlws.FILTER(VGSales[Genre],VGSales[Name]=A5858)))</f>
        <v>1</v>
      </c>
      <c r="D5858" s="8">
        <f>SUMIFS(VGSales[Global_Sales],VGSales[Name],A5858)</f>
        <v>0.32</v>
      </c>
    </row>
    <row r="5859" spans="1:4" s="8" customFormat="1" x14ac:dyDescent="0.25">
      <c r="A5859" s="8" t="str">
        <v>Zoo Keeper</v>
      </c>
      <c r="B5859" s="8" cm="1">
        <f t="array" ref="B5859">SUM(1*(VGSales[Name]=A5859))</f>
        <v>1</v>
      </c>
      <c r="C5859" s="8" cm="1">
        <f t="array" ref="C5859">ROWS(_xlfn.UNIQUE(_xlfn._xlws.FILTER(VGSales[Genre],VGSales[Name]=A5859)))</f>
        <v>1</v>
      </c>
      <c r="D5859" s="8">
        <f>SUMIFS(VGSales[Global_Sales],VGSales[Name],A5859)</f>
        <v>0.17</v>
      </c>
    </row>
    <row r="5860" spans="1:4" s="8" customFormat="1" x14ac:dyDescent="0.25">
      <c r="A5860" s="8" t="str">
        <v>Far East of Eden II: Manji Maru</v>
      </c>
      <c r="B5860" s="8" cm="1">
        <f t="array" ref="B5860">SUM(1*(VGSales[Name]=A5860))</f>
        <v>2</v>
      </c>
      <c r="C5860" s="8" cm="1">
        <f t="array" ref="C5860">ROWS(_xlfn.UNIQUE(_xlfn._xlws.FILTER(VGSales[Genre],VGSales[Name]=A5860)))</f>
        <v>1</v>
      </c>
      <c r="D5860" s="8">
        <f>SUMIFS(VGSales[Global_Sales],VGSales[Name],A5860)</f>
        <v>0.18000000000000002</v>
      </c>
    </row>
    <row r="5861" spans="1:4" s="8" customFormat="1" x14ac:dyDescent="0.25">
      <c r="A5861" s="8" t="str">
        <v>Lost Kingdoms</v>
      </c>
      <c r="B5861" s="8" cm="1">
        <f t="array" ref="B5861">SUM(1*(VGSales[Name]=A5861))</f>
        <v>1</v>
      </c>
      <c r="C5861" s="8" cm="1">
        <f t="array" ref="C5861">ROWS(_xlfn.UNIQUE(_xlfn._xlws.FILTER(VGSales[Genre],VGSales[Name]=A5861)))</f>
        <v>1</v>
      </c>
      <c r="D5861" s="8">
        <f>SUMIFS(VGSales[Global_Sales],VGSales[Name],A5861)</f>
        <v>0.17</v>
      </c>
    </row>
    <row r="5862" spans="1:4" s="8" customFormat="1" x14ac:dyDescent="0.25">
      <c r="A5862" s="8" t="str">
        <v>WRC 2: FIA World Rally Championship</v>
      </c>
      <c r="B5862" s="8" cm="1">
        <f t="array" ref="B5862">SUM(1*(VGSales[Name]=A5862))</f>
        <v>3</v>
      </c>
      <c r="C5862" s="8" cm="1">
        <f t="array" ref="C5862">ROWS(_xlfn.UNIQUE(_xlfn._xlws.FILTER(VGSales[Genre],VGSales[Name]=A5862)))</f>
        <v>1</v>
      </c>
      <c r="D5862" s="8">
        <f>SUMIFS(VGSales[Global_Sales],VGSales[Name],A5862)</f>
        <v>0.27</v>
      </c>
    </row>
    <row r="5863" spans="1:4" s="8" customFormat="1" x14ac:dyDescent="0.25">
      <c r="A5863" s="8" t="str">
        <v>Blood Bowl</v>
      </c>
      <c r="B5863" s="8" cm="1">
        <f t="array" ref="B5863">SUM(1*(VGSales[Name]=A5863))</f>
        <v>2</v>
      </c>
      <c r="C5863" s="8" cm="1">
        <f t="array" ref="C5863">ROWS(_xlfn.UNIQUE(_xlfn._xlws.FILTER(VGSales[Genre],VGSales[Name]=A5863)))</f>
        <v>1</v>
      </c>
      <c r="D5863" s="8">
        <f>SUMIFS(VGSales[Global_Sales],VGSales[Name],A5863)</f>
        <v>0.21000000000000002</v>
      </c>
    </row>
    <row r="5864" spans="1:4" s="8" customFormat="1" x14ac:dyDescent="0.25">
      <c r="A5864" s="8" t="str">
        <v>Matchbox Cross Town Heroes</v>
      </c>
      <c r="B5864" s="8" cm="1">
        <f t="array" ref="B5864">SUM(1*(VGSales[Name]=A5864))</f>
        <v>1</v>
      </c>
      <c r="C5864" s="8" cm="1">
        <f t="array" ref="C5864">ROWS(_xlfn.UNIQUE(_xlfn._xlws.FILTER(VGSales[Genre],VGSales[Name]=A5864)))</f>
        <v>1</v>
      </c>
      <c r="D5864" s="8">
        <f>SUMIFS(VGSales[Global_Sales],VGSales[Name],A5864)</f>
        <v>0.17</v>
      </c>
    </row>
    <row r="5865" spans="1:4" s="8" customFormat="1" x14ac:dyDescent="0.25">
      <c r="A5865" s="8" t="str">
        <v>Wolfenstein 3D</v>
      </c>
      <c r="B5865" s="8" cm="1">
        <f t="array" ref="B5865">SUM(1*(VGSales[Name]=A5865))</f>
        <v>1</v>
      </c>
      <c r="C5865" s="8" cm="1">
        <f t="array" ref="C5865">ROWS(_xlfn.UNIQUE(_xlfn._xlws.FILTER(VGSales[Genre],VGSales[Name]=A5865)))</f>
        <v>1</v>
      </c>
      <c r="D5865" s="8">
        <f>SUMIFS(VGSales[Global_Sales],VGSales[Name],A5865)</f>
        <v>0.17</v>
      </c>
    </row>
    <row r="5866" spans="1:4" s="8" customFormat="1" x14ac:dyDescent="0.25">
      <c r="A5866" s="8" t="str">
        <v>Nobunaga no Yabou: Tenshoki</v>
      </c>
      <c r="B5866" s="8" cm="1">
        <f t="array" ref="B5866">SUM(1*(VGSales[Name]=A5866))</f>
        <v>2</v>
      </c>
      <c r="C5866" s="8" cm="1">
        <f t="array" ref="C5866">ROWS(_xlfn.UNIQUE(_xlfn._xlws.FILTER(VGSales[Genre],VGSales[Name]=A5866)))</f>
        <v>1</v>
      </c>
      <c r="D5866" s="8">
        <f>SUMIFS(VGSales[Global_Sales],VGSales[Name],A5866)</f>
        <v>0.28000000000000003</v>
      </c>
    </row>
    <row r="5867" spans="1:4" s="8" customFormat="1" x14ac:dyDescent="0.25">
      <c r="A5867" s="8" t="str">
        <v>Learning to Spell</v>
      </c>
      <c r="B5867" s="8" cm="1">
        <f t="array" ref="B5867">SUM(1*(VGSales[Name]=A5867))</f>
        <v>1</v>
      </c>
      <c r="C5867" s="8" cm="1">
        <f t="array" ref="C5867">ROWS(_xlfn.UNIQUE(_xlfn._xlws.FILTER(VGSales[Genre],VGSales[Name]=A5867)))</f>
        <v>1</v>
      </c>
      <c r="D5867" s="8">
        <f>SUMIFS(VGSales[Global_Sales],VGSales[Name],A5867)</f>
        <v>0.17</v>
      </c>
    </row>
    <row r="5868" spans="1:4" s="8" customFormat="1" x14ac:dyDescent="0.25">
      <c r="A5868" s="8" t="str">
        <v>Go, Diego, Go! Safari Rescue</v>
      </c>
      <c r="B5868" s="8" cm="1">
        <f t="array" ref="B5868">SUM(1*(VGSales[Name]=A5868))</f>
        <v>1</v>
      </c>
      <c r="C5868" s="8" cm="1">
        <f t="array" ref="C5868">ROWS(_xlfn.UNIQUE(_xlfn._xlws.FILTER(VGSales[Genre],VGSales[Name]=A5868)))</f>
        <v>1</v>
      </c>
      <c r="D5868" s="8">
        <f>SUMIFS(VGSales[Global_Sales],VGSales[Name],A5868)</f>
        <v>0.17</v>
      </c>
    </row>
    <row r="5869" spans="1:4" s="8" customFormat="1" x14ac:dyDescent="0.25">
      <c r="A5869" s="8" t="str">
        <v>Super Power League</v>
      </c>
      <c r="B5869" s="8" cm="1">
        <f t="array" ref="B5869">SUM(1*(VGSales[Name]=A5869))</f>
        <v>1</v>
      </c>
      <c r="C5869" s="8" cm="1">
        <f t="array" ref="C5869">ROWS(_xlfn.UNIQUE(_xlfn._xlws.FILTER(VGSales[Genre],VGSales[Name]=A5869)))</f>
        <v>1</v>
      </c>
      <c r="D5869" s="8">
        <f>SUMIFS(VGSales[Global_Sales],VGSales[Name],A5869)</f>
        <v>0.17</v>
      </c>
    </row>
    <row r="5870" spans="1:4" s="8" customFormat="1" x14ac:dyDescent="0.25">
      <c r="A5870" s="8" t="str">
        <v>Easy Piano</v>
      </c>
      <c r="B5870" s="8" cm="1">
        <f t="array" ref="B5870">SUM(1*(VGSales[Name]=A5870))</f>
        <v>1</v>
      </c>
      <c r="C5870" s="8" cm="1">
        <f t="array" ref="C5870">ROWS(_xlfn.UNIQUE(_xlfn._xlws.FILTER(VGSales[Genre],VGSales[Name]=A5870)))</f>
        <v>1</v>
      </c>
      <c r="D5870" s="8">
        <f>SUMIFS(VGSales[Global_Sales],VGSales[Name],A5870)</f>
        <v>0.17</v>
      </c>
    </row>
    <row r="5871" spans="1:4" s="8" customFormat="1" x14ac:dyDescent="0.25">
      <c r="A5871" s="8" t="str">
        <v>Sumikko Gurashi: Koko ga Ochitsukundesu</v>
      </c>
      <c r="B5871" s="8" cm="1">
        <f t="array" ref="B5871">SUM(1*(VGSales[Name]=A5871))</f>
        <v>1</v>
      </c>
      <c r="C5871" s="8" cm="1">
        <f t="array" ref="C5871">ROWS(_xlfn.UNIQUE(_xlfn._xlws.FILTER(VGSales[Genre],VGSales[Name]=A5871)))</f>
        <v>1</v>
      </c>
      <c r="D5871" s="8">
        <f>SUMIFS(VGSales[Global_Sales],VGSales[Name],A5871)</f>
        <v>0.17</v>
      </c>
    </row>
    <row r="5872" spans="1:4" s="8" customFormat="1" x14ac:dyDescent="0.25">
      <c r="A5872" s="8" t="str">
        <v>NASCAR '15</v>
      </c>
      <c r="B5872" s="8" cm="1">
        <f t="array" ref="B5872">SUM(1*(VGSales[Name]=A5872))</f>
        <v>1</v>
      </c>
      <c r="C5872" s="8" cm="1">
        <f t="array" ref="C5872">ROWS(_xlfn.UNIQUE(_xlfn._xlws.FILTER(VGSales[Genre],VGSales[Name]=A5872)))</f>
        <v>1</v>
      </c>
      <c r="D5872" s="8">
        <f>SUMIFS(VGSales[Global_Sales],VGSales[Name],A5872)</f>
        <v>0.17</v>
      </c>
    </row>
    <row r="5873" spans="1:4" s="8" customFormat="1" x14ac:dyDescent="0.25">
      <c r="A5873" s="8" t="str">
        <v>TransFormers Animated: The Game</v>
      </c>
      <c r="B5873" s="8" cm="1">
        <f t="array" ref="B5873">SUM(1*(VGSales[Name]=A5873))</f>
        <v>1</v>
      </c>
      <c r="C5873" s="8" cm="1">
        <f t="array" ref="C5873">ROWS(_xlfn.UNIQUE(_xlfn._xlws.FILTER(VGSales[Genre],VGSales[Name]=A5873)))</f>
        <v>1</v>
      </c>
      <c r="D5873" s="8">
        <f>SUMIFS(VGSales[Global_Sales],VGSales[Name],A5873)</f>
        <v>0.17</v>
      </c>
    </row>
    <row r="5874" spans="1:4" s="8" customFormat="1" x14ac:dyDescent="0.25">
      <c r="A5874" s="8" t="str">
        <v>Sega Superstars</v>
      </c>
      <c r="B5874" s="8" cm="1">
        <f t="array" ref="B5874">SUM(1*(VGSales[Name]=A5874))</f>
        <v>1</v>
      </c>
      <c r="C5874" s="8" cm="1">
        <f t="array" ref="C5874">ROWS(_xlfn.UNIQUE(_xlfn._xlws.FILTER(VGSales[Genre],VGSales[Name]=A5874)))</f>
        <v>1</v>
      </c>
      <c r="D5874" s="8">
        <f>SUMIFS(VGSales[Global_Sales],VGSales[Name],A5874)</f>
        <v>0.17</v>
      </c>
    </row>
    <row r="5875" spans="1:4" s="8" customFormat="1" x14ac:dyDescent="0.25">
      <c r="A5875" s="8" t="str">
        <v>Mousetrap / Operation / Simon</v>
      </c>
      <c r="B5875" s="8" cm="1">
        <f t="array" ref="B5875">SUM(1*(VGSales[Name]=A5875))</f>
        <v>1</v>
      </c>
      <c r="C5875" s="8" cm="1">
        <f t="array" ref="C5875">ROWS(_xlfn.UNIQUE(_xlfn._xlws.FILTER(VGSales[Genre],VGSales[Name]=A5875)))</f>
        <v>1</v>
      </c>
      <c r="D5875" s="8">
        <f>SUMIFS(VGSales[Global_Sales],VGSales[Name],A5875)</f>
        <v>0.17</v>
      </c>
    </row>
    <row r="5876" spans="1:4" s="8" customFormat="1" x14ac:dyDescent="0.25">
      <c r="A5876" s="8" t="str">
        <v>Klonoa</v>
      </c>
      <c r="B5876" s="8" cm="1">
        <f t="array" ref="B5876">SUM(1*(VGSales[Name]=A5876))</f>
        <v>1</v>
      </c>
      <c r="C5876" s="8" cm="1">
        <f t="array" ref="C5876">ROWS(_xlfn.UNIQUE(_xlfn._xlws.FILTER(VGSales[Genre],VGSales[Name]=A5876)))</f>
        <v>1</v>
      </c>
      <c r="D5876" s="8">
        <f>SUMIFS(VGSales[Global_Sales],VGSales[Name],A5876)</f>
        <v>0.17</v>
      </c>
    </row>
    <row r="5877" spans="1:4" s="8" customFormat="1" x14ac:dyDescent="0.25">
      <c r="A5877" s="8" t="str">
        <v>Spyro: Shadow Legacy</v>
      </c>
      <c r="B5877" s="8" cm="1">
        <f t="array" ref="B5877">SUM(1*(VGSales[Name]=A5877))</f>
        <v>1</v>
      </c>
      <c r="C5877" s="8" cm="1">
        <f t="array" ref="C5877">ROWS(_xlfn.UNIQUE(_xlfn._xlws.FILTER(VGSales[Genre],VGSales[Name]=A5877)))</f>
        <v>1</v>
      </c>
      <c r="D5877" s="8">
        <f>SUMIFS(VGSales[Global_Sales],VGSales[Name],A5877)</f>
        <v>0.17</v>
      </c>
    </row>
    <row r="5878" spans="1:4" s="8" customFormat="1" x14ac:dyDescent="0.25">
      <c r="A5878" s="8" t="str">
        <v>Wildstar</v>
      </c>
      <c r="B5878" s="8" cm="1">
        <f t="array" ref="B5878">SUM(1*(VGSales[Name]=A5878))</f>
        <v>1</v>
      </c>
      <c r="C5878" s="8" cm="1">
        <f t="array" ref="C5878">ROWS(_xlfn.UNIQUE(_xlfn._xlws.FILTER(VGSales[Genre],VGSales[Name]=A5878)))</f>
        <v>1</v>
      </c>
      <c r="D5878" s="8">
        <f>SUMIFS(VGSales[Global_Sales],VGSales[Name],A5878)</f>
        <v>0.17</v>
      </c>
    </row>
    <row r="5879" spans="1:4" s="8" customFormat="1" x14ac:dyDescent="0.25">
      <c r="A5879" s="8" t="str">
        <v>Dragon Ball: Fusions</v>
      </c>
      <c r="B5879" s="8" cm="1">
        <f t="array" ref="B5879">SUM(1*(VGSales[Name]=A5879))</f>
        <v>1</v>
      </c>
      <c r="C5879" s="8" cm="1">
        <f t="array" ref="C5879">ROWS(_xlfn.UNIQUE(_xlfn._xlws.FILTER(VGSales[Genre],VGSales[Name]=A5879)))</f>
        <v>1</v>
      </c>
      <c r="D5879" s="8">
        <f>SUMIFS(VGSales[Global_Sales],VGSales[Name],A5879)</f>
        <v>0.17</v>
      </c>
    </row>
    <row r="5880" spans="1:4" s="8" customFormat="1" x14ac:dyDescent="0.25">
      <c r="A5880" s="8" t="str">
        <v>TOEIC Test Training DS</v>
      </c>
      <c r="B5880" s="8" cm="1">
        <f t="array" ref="B5880">SUM(1*(VGSales[Name]=A5880))</f>
        <v>1</v>
      </c>
      <c r="C5880" s="8" cm="1">
        <f t="array" ref="C5880">ROWS(_xlfn.UNIQUE(_xlfn._xlws.FILTER(VGSales[Genre],VGSales[Name]=A5880)))</f>
        <v>1</v>
      </c>
      <c r="D5880" s="8">
        <f>SUMIFS(VGSales[Global_Sales],VGSales[Name],A5880)</f>
        <v>0.17</v>
      </c>
    </row>
    <row r="5881" spans="1:4" s="8" customFormat="1" x14ac:dyDescent="0.25">
      <c r="A5881" s="8" t="str">
        <v>Jikkyou Powerful Pro Yakyuu 2014</v>
      </c>
      <c r="B5881" s="8" cm="1">
        <f t="array" ref="B5881">SUM(1*(VGSales[Name]=A5881))</f>
        <v>2</v>
      </c>
      <c r="C5881" s="8" cm="1">
        <f t="array" ref="C5881">ROWS(_xlfn.UNIQUE(_xlfn._xlws.FILTER(VGSales[Genre],VGSales[Name]=A5881)))</f>
        <v>1</v>
      </c>
      <c r="D5881" s="8">
        <f>SUMIFS(VGSales[Global_Sales],VGSales[Name],A5881)</f>
        <v>0.29000000000000004</v>
      </c>
    </row>
    <row r="5882" spans="1:4" s="8" customFormat="1" x14ac:dyDescent="0.25">
      <c r="A5882" s="8" t="str">
        <v>Itoi Shigesato no Bass Tsuri No. 1</v>
      </c>
      <c r="B5882" s="8" cm="1">
        <f t="array" ref="B5882">SUM(1*(VGSales[Name]=A5882))</f>
        <v>1</v>
      </c>
      <c r="C5882" s="8" cm="1">
        <f t="array" ref="C5882">ROWS(_xlfn.UNIQUE(_xlfn._xlws.FILTER(VGSales[Genre],VGSales[Name]=A5882)))</f>
        <v>1</v>
      </c>
      <c r="D5882" s="8">
        <f>SUMIFS(VGSales[Global_Sales],VGSales[Name],A5882)</f>
        <v>0.17</v>
      </c>
    </row>
    <row r="5883" spans="1:4" s="8" customFormat="1" x14ac:dyDescent="0.25">
      <c r="A5883" s="8" t="str">
        <v>Cubivore: Survival of the Fittest</v>
      </c>
      <c r="B5883" s="8" cm="1">
        <f t="array" ref="B5883">SUM(1*(VGSales[Name]=A5883))</f>
        <v>1</v>
      </c>
      <c r="C5883" s="8" cm="1">
        <f t="array" ref="C5883">ROWS(_xlfn.UNIQUE(_xlfn._xlws.FILTER(VGSales[Genre],VGSales[Name]=A5883)))</f>
        <v>1</v>
      </c>
      <c r="D5883" s="8">
        <f>SUMIFS(VGSales[Global_Sales],VGSales[Name],A5883)</f>
        <v>0.17</v>
      </c>
    </row>
    <row r="5884" spans="1:4" s="8" customFormat="1" x14ac:dyDescent="0.25">
      <c r="A5884" s="8" t="str">
        <v>The Sims 3: Seasons</v>
      </c>
      <c r="B5884" s="8" cm="1">
        <f t="array" ref="B5884">SUM(1*(VGSales[Name]=A5884))</f>
        <v>1</v>
      </c>
      <c r="C5884" s="8" cm="1">
        <f t="array" ref="C5884">ROWS(_xlfn.UNIQUE(_xlfn._xlws.FILTER(VGSales[Genre],VGSales[Name]=A5884)))</f>
        <v>1</v>
      </c>
      <c r="D5884" s="8">
        <f>SUMIFS(VGSales[Global_Sales],VGSales[Name],A5884)</f>
        <v>0.17</v>
      </c>
    </row>
    <row r="5885" spans="1:4" s="8" customFormat="1" x14ac:dyDescent="0.25">
      <c r="A5885" s="8" t="str">
        <v>Project X Zone 2: Brave New World</v>
      </c>
      <c r="B5885" s="8" cm="1">
        <f t="array" ref="B5885">SUM(1*(VGSales[Name]=A5885))</f>
        <v>1</v>
      </c>
      <c r="C5885" s="8" cm="1">
        <f t="array" ref="C5885">ROWS(_xlfn.UNIQUE(_xlfn._xlws.FILTER(VGSales[Genre],VGSales[Name]=A5885)))</f>
        <v>1</v>
      </c>
      <c r="D5885" s="8">
        <f>SUMIFS(VGSales[Global_Sales],VGSales[Name],A5885)</f>
        <v>0.17</v>
      </c>
    </row>
    <row r="5886" spans="1:4" s="8" customFormat="1" x14ac:dyDescent="0.25">
      <c r="A5886" s="8" t="str">
        <v>Mr. Do!'s Castle</v>
      </c>
      <c r="B5886" s="8" cm="1">
        <f t="array" ref="B5886">SUM(1*(VGSales[Name]=A5886))</f>
        <v>1</v>
      </c>
      <c r="C5886" s="8" cm="1">
        <f t="array" ref="C5886">ROWS(_xlfn.UNIQUE(_xlfn._xlws.FILTER(VGSales[Genre],VGSales[Name]=A5886)))</f>
        <v>1</v>
      </c>
      <c r="D5886" s="8">
        <f>SUMIFS(VGSales[Global_Sales],VGSales[Name],A5886)</f>
        <v>0.17</v>
      </c>
    </row>
    <row r="5887" spans="1:4" s="8" customFormat="1" x14ac:dyDescent="0.25">
      <c r="A5887" s="8" t="str">
        <v>Death Trap</v>
      </c>
      <c r="B5887" s="8" cm="1">
        <f t="array" ref="B5887">SUM(1*(VGSales[Name]=A5887))</f>
        <v>1</v>
      </c>
      <c r="C5887" s="8" cm="1">
        <f t="array" ref="C5887">ROWS(_xlfn.UNIQUE(_xlfn._xlws.FILTER(VGSales[Genre],VGSales[Name]=A5887)))</f>
        <v>1</v>
      </c>
      <c r="D5887" s="8">
        <f>SUMIFS(VGSales[Global_Sales],VGSales[Name],A5887)</f>
        <v>0.17</v>
      </c>
    </row>
    <row r="5888" spans="1:4" s="8" customFormat="1" x14ac:dyDescent="0.25">
      <c r="A5888" s="8" t="str">
        <v>Armor Ambush</v>
      </c>
      <c r="B5888" s="8" cm="1">
        <f t="array" ref="B5888">SUM(1*(VGSales[Name]=A5888))</f>
        <v>1</v>
      </c>
      <c r="C5888" s="8" cm="1">
        <f t="array" ref="C5888">ROWS(_xlfn.UNIQUE(_xlfn._xlws.FILTER(VGSales[Genre],VGSales[Name]=A5888)))</f>
        <v>1</v>
      </c>
      <c r="D5888" s="8">
        <f>SUMIFS(VGSales[Global_Sales],VGSales[Name],A5888)</f>
        <v>0.17</v>
      </c>
    </row>
    <row r="5889" spans="1:4" s="8" customFormat="1" x14ac:dyDescent="0.25">
      <c r="A5889" s="8" t="str">
        <v>Hyperdimension Neptunia Victory</v>
      </c>
      <c r="B5889" s="8" cm="1">
        <f t="array" ref="B5889">SUM(1*(VGSales[Name]=A5889))</f>
        <v>2</v>
      </c>
      <c r="C5889" s="8" cm="1">
        <f t="array" ref="C5889">ROWS(_xlfn.UNIQUE(_xlfn._xlws.FILTER(VGSales[Genre],VGSales[Name]=A5889)))</f>
        <v>1</v>
      </c>
      <c r="D5889" s="8">
        <f>SUMIFS(VGSales[Global_Sales],VGSales[Name],A5889)</f>
        <v>0.23</v>
      </c>
    </row>
    <row r="5890" spans="1:4" s="8" customFormat="1" x14ac:dyDescent="0.25">
      <c r="A5890" s="8" t="str">
        <v>Taz Wanted</v>
      </c>
      <c r="B5890" s="8" cm="1">
        <f t="array" ref="B5890">SUM(1*(VGSales[Name]=A5890))</f>
        <v>3</v>
      </c>
      <c r="C5890" s="8" cm="1">
        <f t="array" ref="C5890">ROWS(_xlfn.UNIQUE(_xlfn._xlws.FILTER(VGSales[Genre],VGSales[Name]=A5890)))</f>
        <v>1</v>
      </c>
      <c r="D5890" s="8">
        <f>SUMIFS(VGSales[Global_Sales],VGSales[Name],A5890)</f>
        <v>0.31</v>
      </c>
    </row>
    <row r="5891" spans="1:4" s="8" customFormat="1" x14ac:dyDescent="0.25">
      <c r="A5891" s="8" t="str">
        <v>Mobile Suit Gundam: Extreme VS Force</v>
      </c>
      <c r="B5891" s="8" cm="1">
        <f t="array" ref="B5891">SUM(1*(VGSales[Name]=A5891))</f>
        <v>1</v>
      </c>
      <c r="C5891" s="8" cm="1">
        <f t="array" ref="C5891">ROWS(_xlfn.UNIQUE(_xlfn._xlws.FILTER(VGSales[Genre],VGSales[Name]=A5891)))</f>
        <v>1</v>
      </c>
      <c r="D5891" s="8">
        <f>SUMIFS(VGSales[Global_Sales],VGSales[Name],A5891)</f>
        <v>0.16</v>
      </c>
    </row>
    <row r="5892" spans="1:4" s="8" customFormat="1" x14ac:dyDescent="0.25">
      <c r="A5892" s="8" t="str">
        <v>Phantasy Star Online 2</v>
      </c>
      <c r="B5892" s="8" cm="1">
        <f t="array" ref="B5892">SUM(1*(VGSales[Name]=A5892))</f>
        <v>1</v>
      </c>
      <c r="C5892" s="8" cm="1">
        <f t="array" ref="C5892">ROWS(_xlfn.UNIQUE(_xlfn._xlws.FILTER(VGSales[Genre],VGSales[Name]=A5892)))</f>
        <v>1</v>
      </c>
      <c r="D5892" s="8">
        <f>SUMIFS(VGSales[Global_Sales],VGSales[Name],A5892)</f>
        <v>0.16</v>
      </c>
    </row>
    <row r="5893" spans="1:4" s="8" customFormat="1" x14ac:dyDescent="0.25">
      <c r="A5893" s="8" t="str">
        <v>Vehicular Combat League presents Motor Mayhem</v>
      </c>
      <c r="B5893" s="8" cm="1">
        <f t="array" ref="B5893">SUM(1*(VGSales[Name]=A5893))</f>
        <v>1</v>
      </c>
      <c r="C5893" s="8" cm="1">
        <f t="array" ref="C5893">ROWS(_xlfn.UNIQUE(_xlfn._xlws.FILTER(VGSales[Genre],VGSales[Name]=A5893)))</f>
        <v>1</v>
      </c>
      <c r="D5893" s="8">
        <f>SUMIFS(VGSales[Global_Sales],VGSales[Name],A5893)</f>
        <v>0.16</v>
      </c>
    </row>
    <row r="5894" spans="1:4" s="8" customFormat="1" x14ac:dyDescent="0.25">
      <c r="A5894" s="8" t="str">
        <v>PoPoLoCrois: Hajimari no Bouken</v>
      </c>
      <c r="B5894" s="8" cm="1">
        <f t="array" ref="B5894">SUM(1*(VGSales[Name]=A5894))</f>
        <v>1</v>
      </c>
      <c r="C5894" s="8" cm="1">
        <f t="array" ref="C5894">ROWS(_xlfn.UNIQUE(_xlfn._xlws.FILTER(VGSales[Genre],VGSales[Name]=A5894)))</f>
        <v>1</v>
      </c>
      <c r="D5894" s="8">
        <f>SUMIFS(VGSales[Global_Sales],VGSales[Name],A5894)</f>
        <v>0.16</v>
      </c>
    </row>
    <row r="5895" spans="1:4" s="8" customFormat="1" x14ac:dyDescent="0.25">
      <c r="A5895" s="8" t="str">
        <v>Star Wars: Super Bombad Racing</v>
      </c>
      <c r="B5895" s="8" cm="1">
        <f t="array" ref="B5895">SUM(1*(VGSales[Name]=A5895))</f>
        <v>1</v>
      </c>
      <c r="C5895" s="8" cm="1">
        <f t="array" ref="C5895">ROWS(_xlfn.UNIQUE(_xlfn._xlws.FILTER(VGSales[Genre],VGSales[Name]=A5895)))</f>
        <v>1</v>
      </c>
      <c r="D5895" s="8">
        <f>SUMIFS(VGSales[Global_Sales],VGSales[Name],A5895)</f>
        <v>0.16</v>
      </c>
    </row>
    <row r="5896" spans="1:4" s="8" customFormat="1" x14ac:dyDescent="0.25">
      <c r="A5896" s="8" t="str">
        <v>Hamster Heroes</v>
      </c>
      <c r="B5896" s="8" cm="1">
        <f t="array" ref="B5896">SUM(1*(VGSales[Name]=A5896))</f>
        <v>1</v>
      </c>
      <c r="C5896" s="8" cm="1">
        <f t="array" ref="C5896">ROWS(_xlfn.UNIQUE(_xlfn._xlws.FILTER(VGSales[Genre],VGSales[Name]=A5896)))</f>
        <v>1</v>
      </c>
      <c r="D5896" s="8">
        <f>SUMIFS(VGSales[Global_Sales],VGSales[Name],A5896)</f>
        <v>0.16</v>
      </c>
    </row>
    <row r="5897" spans="1:4" s="8" customFormat="1" x14ac:dyDescent="0.25">
      <c r="A5897" s="8" t="str">
        <v>Ar Nosurge: Ode to an Unborn Star</v>
      </c>
      <c r="B5897" s="8" cm="1">
        <f t="array" ref="B5897">SUM(1*(VGSales[Name]=A5897))</f>
        <v>2</v>
      </c>
      <c r="C5897" s="8" cm="1">
        <f t="array" ref="C5897">ROWS(_xlfn.UNIQUE(_xlfn._xlws.FILTER(VGSales[Genre],VGSales[Name]=A5897)))</f>
        <v>1</v>
      </c>
      <c r="D5897" s="8">
        <f>SUMIFS(VGSales[Global_Sales],VGSales[Name],A5897)</f>
        <v>0.2</v>
      </c>
    </row>
    <row r="5898" spans="1:4" s="8" customFormat="1" x14ac:dyDescent="0.25">
      <c r="A5898" s="8" t="str">
        <v>Leisure Suit Larry: Box Office Bust</v>
      </c>
      <c r="B5898" s="8" cm="1">
        <f t="array" ref="B5898">SUM(1*(VGSales[Name]=A5898))</f>
        <v>2</v>
      </c>
      <c r="C5898" s="8" cm="1">
        <f t="array" ref="C5898">ROWS(_xlfn.UNIQUE(_xlfn._xlws.FILTER(VGSales[Genre],VGSales[Name]=A5898)))</f>
        <v>1</v>
      </c>
      <c r="D5898" s="8">
        <f>SUMIFS(VGSales[Global_Sales],VGSales[Name],A5898)</f>
        <v>0.26</v>
      </c>
    </row>
    <row r="5899" spans="1:4" s="8" customFormat="1" x14ac:dyDescent="0.25">
      <c r="A5899" s="8" t="str">
        <v>Alien Resurrection</v>
      </c>
      <c r="B5899" s="8" cm="1">
        <f t="array" ref="B5899">SUM(1*(VGSales[Name]=A5899))</f>
        <v>1</v>
      </c>
      <c r="C5899" s="8" cm="1">
        <f t="array" ref="C5899">ROWS(_xlfn.UNIQUE(_xlfn._xlws.FILTER(VGSales[Genre],VGSales[Name]=A5899)))</f>
        <v>1</v>
      </c>
      <c r="D5899" s="8">
        <f>SUMIFS(VGSales[Global_Sales],VGSales[Name],A5899)</f>
        <v>0.16</v>
      </c>
    </row>
    <row r="5900" spans="1:4" s="8" customFormat="1" x14ac:dyDescent="0.25">
      <c r="A5900" s="8" t="str">
        <v>World Tour Soccer 2005</v>
      </c>
      <c r="B5900" s="8" cm="1">
        <f t="array" ref="B5900">SUM(1*(VGSales[Name]=A5900))</f>
        <v>1</v>
      </c>
      <c r="C5900" s="8" cm="1">
        <f t="array" ref="C5900">ROWS(_xlfn.UNIQUE(_xlfn._xlws.FILTER(VGSales[Genre],VGSales[Name]=A5900)))</f>
        <v>1</v>
      </c>
      <c r="D5900" s="8">
        <f>SUMIFS(VGSales[Global_Sales],VGSales[Name],A5900)</f>
        <v>0.16</v>
      </c>
    </row>
    <row r="5901" spans="1:4" s="8" customFormat="1" x14ac:dyDescent="0.25">
      <c r="A5901" s="8" t="str">
        <v>Dungeon Siege: Throne of Agony</v>
      </c>
      <c r="B5901" s="8" cm="1">
        <f t="array" ref="B5901">SUM(1*(VGSales[Name]=A5901))</f>
        <v>1</v>
      </c>
      <c r="C5901" s="8" cm="1">
        <f t="array" ref="C5901">ROWS(_xlfn.UNIQUE(_xlfn._xlws.FILTER(VGSales[Genre],VGSales[Name]=A5901)))</f>
        <v>1</v>
      </c>
      <c r="D5901" s="8">
        <f>SUMIFS(VGSales[Global_Sales],VGSales[Name],A5901)</f>
        <v>0.16</v>
      </c>
    </row>
    <row r="5902" spans="1:4" s="8" customFormat="1" x14ac:dyDescent="0.25">
      <c r="A5902" s="8" t="str">
        <v>Spider-Man: Web of Shadows - Amazing Allies Edition</v>
      </c>
      <c r="B5902" s="8" cm="1">
        <f t="array" ref="B5902">SUM(1*(VGSales[Name]=A5902))</f>
        <v>1</v>
      </c>
      <c r="C5902" s="8" cm="1">
        <f t="array" ref="C5902">ROWS(_xlfn.UNIQUE(_xlfn._xlws.FILTER(VGSales[Genre],VGSales[Name]=A5902)))</f>
        <v>1</v>
      </c>
      <c r="D5902" s="8">
        <f>SUMIFS(VGSales[Global_Sales],VGSales[Name],A5902)</f>
        <v>0.16</v>
      </c>
    </row>
    <row r="5903" spans="1:4" s="8" customFormat="1" x14ac:dyDescent="0.25">
      <c r="A5903" s="8" t="str">
        <v>Gunslingers</v>
      </c>
      <c r="B5903" s="8" cm="1">
        <f t="array" ref="B5903">SUM(1*(VGSales[Name]=A5903))</f>
        <v>1</v>
      </c>
      <c r="C5903" s="8" cm="1">
        <f t="array" ref="C5903">ROWS(_xlfn.UNIQUE(_xlfn._xlws.FILTER(VGSales[Genre],VGSales[Name]=A5903)))</f>
        <v>1</v>
      </c>
      <c r="D5903" s="8">
        <f>SUMIFS(VGSales[Global_Sales],VGSales[Name],A5903)</f>
        <v>0.16</v>
      </c>
    </row>
    <row r="5904" spans="1:4" s="8" customFormat="1" x14ac:dyDescent="0.25">
      <c r="A5904" s="8" t="str">
        <v>Lufia: Curse of the Sinistrals</v>
      </c>
      <c r="B5904" s="8" cm="1">
        <f t="array" ref="B5904">SUM(1*(VGSales[Name]=A5904))</f>
        <v>1</v>
      </c>
      <c r="C5904" s="8" cm="1">
        <f t="array" ref="C5904">ROWS(_xlfn.UNIQUE(_xlfn._xlws.FILTER(VGSales[Genre],VGSales[Name]=A5904)))</f>
        <v>1</v>
      </c>
      <c r="D5904" s="8">
        <f>SUMIFS(VGSales[Global_Sales],VGSales[Name],A5904)</f>
        <v>0.16</v>
      </c>
    </row>
    <row r="5905" spans="1:4" s="8" customFormat="1" x14ac:dyDescent="0.25">
      <c r="A5905" s="8" t="str">
        <v>ESPN College Hoops</v>
      </c>
      <c r="B5905" s="8" cm="1">
        <f t="array" ref="B5905">SUM(1*(VGSales[Name]=A5905))</f>
        <v>1</v>
      </c>
      <c r="C5905" s="8" cm="1">
        <f t="array" ref="C5905">ROWS(_xlfn.UNIQUE(_xlfn._xlws.FILTER(VGSales[Genre],VGSales[Name]=A5905)))</f>
        <v>1</v>
      </c>
      <c r="D5905" s="8">
        <f>SUMIFS(VGSales[Global_Sales],VGSales[Name],A5905)</f>
        <v>0.16</v>
      </c>
    </row>
    <row r="5906" spans="1:4" s="8" customFormat="1" x14ac:dyDescent="0.25">
      <c r="A5906" s="8" t="str">
        <v>Thor: God of Thunder</v>
      </c>
      <c r="B5906" s="8" cm="1">
        <f t="array" ref="B5906">SUM(1*(VGSales[Name]=A5906))</f>
        <v>5</v>
      </c>
      <c r="C5906" s="8" cm="1">
        <f t="array" ref="C5906">ROWS(_xlfn.UNIQUE(_xlfn._xlws.FILTER(VGSales[Genre],VGSales[Name]=A5906)))</f>
        <v>1</v>
      </c>
      <c r="D5906" s="8">
        <f>SUMIFS(VGSales[Global_Sales],VGSales[Name],A5906)</f>
        <v>0.69</v>
      </c>
    </row>
    <row r="5907" spans="1:4" s="8" customFormat="1" x14ac:dyDescent="0.25">
      <c r="A5907" s="8" t="str">
        <v>F1 Championship Season 2000</v>
      </c>
      <c r="B5907" s="8" cm="1">
        <f t="array" ref="B5907">SUM(1*(VGSales[Name]=A5907))</f>
        <v>1</v>
      </c>
      <c r="C5907" s="8" cm="1">
        <f t="array" ref="C5907">ROWS(_xlfn.UNIQUE(_xlfn._xlws.FILTER(VGSales[Genre],VGSales[Name]=A5907)))</f>
        <v>1</v>
      </c>
      <c r="D5907" s="8">
        <f>SUMIFS(VGSales[Global_Sales],VGSales[Name],A5907)</f>
        <v>0.16</v>
      </c>
    </row>
    <row r="5908" spans="1:4" s="8" customFormat="1" x14ac:dyDescent="0.25">
      <c r="A5908" s="8" t="str">
        <v>Guilty Gear Judgment</v>
      </c>
      <c r="B5908" s="8" cm="1">
        <f t="array" ref="B5908">SUM(1*(VGSales[Name]=A5908))</f>
        <v>1</v>
      </c>
      <c r="C5908" s="8" cm="1">
        <f t="array" ref="C5908">ROWS(_xlfn.UNIQUE(_xlfn._xlws.FILTER(VGSales[Genre],VGSales[Name]=A5908)))</f>
        <v>1</v>
      </c>
      <c r="D5908" s="8">
        <f>SUMIFS(VGSales[Global_Sales],VGSales[Name],A5908)</f>
        <v>0.16</v>
      </c>
    </row>
    <row r="5909" spans="1:4" s="8" customFormat="1" x14ac:dyDescent="0.25">
      <c r="A5909" s="8" t="str">
        <v>Pen 1 Grand Prix: Penguin no Mondai Special</v>
      </c>
      <c r="B5909" s="8" cm="1">
        <f t="array" ref="B5909">SUM(1*(VGSales[Name]=A5909))</f>
        <v>1</v>
      </c>
      <c r="C5909" s="8" cm="1">
        <f t="array" ref="C5909">ROWS(_xlfn.UNIQUE(_xlfn._xlws.FILTER(VGSales[Genre],VGSales[Name]=A5909)))</f>
        <v>1</v>
      </c>
      <c r="D5909" s="8">
        <f>SUMIFS(VGSales[Global_Sales],VGSales[Name],A5909)</f>
        <v>0.16</v>
      </c>
    </row>
    <row r="5910" spans="1:4" s="8" customFormat="1" x14ac:dyDescent="0.25">
      <c r="A5910" s="8" t="str">
        <v>Around the World in 80 Days</v>
      </c>
      <c r="B5910" s="8" cm="1">
        <f t="array" ref="B5910">SUM(1*(VGSales[Name]=A5910))</f>
        <v>2</v>
      </c>
      <c r="C5910" s="8" cm="1">
        <f t="array" ref="C5910">ROWS(_xlfn.UNIQUE(_xlfn._xlws.FILTER(VGSales[Genre],VGSales[Name]=A5910)))</f>
        <v>1</v>
      </c>
      <c r="D5910" s="8">
        <f>SUMIFS(VGSales[Global_Sales],VGSales[Name],A5910)</f>
        <v>0.21000000000000002</v>
      </c>
    </row>
    <row r="5911" spans="1:4" s="8" customFormat="1" x14ac:dyDescent="0.25">
      <c r="A5911" s="8" t="str">
        <v>True Swing Golf</v>
      </c>
      <c r="B5911" s="8" cm="1">
        <f t="array" ref="B5911">SUM(1*(VGSales[Name]=A5911))</f>
        <v>1</v>
      </c>
      <c r="C5911" s="8" cm="1">
        <f t="array" ref="C5911">ROWS(_xlfn.UNIQUE(_xlfn._xlws.FILTER(VGSales[Genre],VGSales[Name]=A5911)))</f>
        <v>1</v>
      </c>
      <c r="D5911" s="8">
        <f>SUMIFS(VGSales[Global_Sales],VGSales[Name],A5911)</f>
        <v>0.16</v>
      </c>
    </row>
    <row r="5912" spans="1:4" s="8" customFormat="1" x14ac:dyDescent="0.25">
      <c r="A5912" s="8" t="str">
        <v>Zapper: One Wicked Cricket!</v>
      </c>
      <c r="B5912" s="8" cm="1">
        <f t="array" ref="B5912">SUM(1*(VGSales[Name]=A5912))</f>
        <v>4</v>
      </c>
      <c r="C5912" s="8" cm="1">
        <f t="array" ref="C5912">ROWS(_xlfn.UNIQUE(_xlfn._xlws.FILTER(VGSales[Genre],VGSales[Name]=A5912)))</f>
        <v>1</v>
      </c>
      <c r="D5912" s="8">
        <f>SUMIFS(VGSales[Global_Sales],VGSales[Name],A5912)</f>
        <v>0.48000000000000004</v>
      </c>
    </row>
    <row r="5913" spans="1:4" s="8" customFormat="1" x14ac:dyDescent="0.25">
      <c r="A5913" s="8" t="str">
        <v>Kya: Dark Lineage</v>
      </c>
      <c r="B5913" s="8" cm="1">
        <f t="array" ref="B5913">SUM(1*(VGSales[Name]=A5913))</f>
        <v>1</v>
      </c>
      <c r="C5913" s="8" cm="1">
        <f t="array" ref="C5913">ROWS(_xlfn.UNIQUE(_xlfn._xlws.FILTER(VGSales[Genre],VGSales[Name]=A5913)))</f>
        <v>1</v>
      </c>
      <c r="D5913" s="8">
        <f>SUMIFS(VGSales[Global_Sales],VGSales[Name],A5913)</f>
        <v>0.16</v>
      </c>
    </row>
    <row r="5914" spans="1:4" s="8" customFormat="1" x14ac:dyDescent="0.25">
      <c r="A5914" s="8" t="str">
        <v>Curious George</v>
      </c>
      <c r="B5914" s="8" cm="1">
        <f t="array" ref="B5914">SUM(1*(VGSales[Name]=A5914))</f>
        <v>4</v>
      </c>
      <c r="C5914" s="8" cm="1">
        <f t="array" ref="C5914">ROWS(_xlfn.UNIQUE(_xlfn._xlws.FILTER(VGSales[Genre],VGSales[Name]=A5914)))</f>
        <v>1</v>
      </c>
      <c r="D5914" s="8">
        <f>SUMIFS(VGSales[Global_Sales],VGSales[Name],A5914)</f>
        <v>0.45999999999999996</v>
      </c>
    </row>
    <row r="5915" spans="1:4" s="8" customFormat="1" x14ac:dyDescent="0.25">
      <c r="A5915" s="8" t="str">
        <v>Medieval Games</v>
      </c>
      <c r="B5915" s="8" cm="1">
        <f t="array" ref="B5915">SUM(1*(VGSales[Name]=A5915))</f>
        <v>1</v>
      </c>
      <c r="C5915" s="8" cm="1">
        <f t="array" ref="C5915">ROWS(_xlfn.UNIQUE(_xlfn._xlws.FILTER(VGSales[Genre],VGSales[Name]=A5915)))</f>
        <v>1</v>
      </c>
      <c r="D5915" s="8">
        <f>SUMIFS(VGSales[Global_Sales],VGSales[Name],A5915)</f>
        <v>0.16</v>
      </c>
    </row>
    <row r="5916" spans="1:4" s="8" customFormat="1" x14ac:dyDescent="0.25">
      <c r="A5916" s="8" t="str">
        <v>Stronghold 3</v>
      </c>
      <c r="B5916" s="8" cm="1">
        <f t="array" ref="B5916">SUM(1*(VGSales[Name]=A5916))</f>
        <v>1</v>
      </c>
      <c r="C5916" s="8" cm="1">
        <f t="array" ref="C5916">ROWS(_xlfn.UNIQUE(_xlfn._xlws.FILTER(VGSales[Genre],VGSales[Name]=A5916)))</f>
        <v>1</v>
      </c>
      <c r="D5916" s="8">
        <f>SUMIFS(VGSales[Global_Sales],VGSales[Name],A5916)</f>
        <v>0.16</v>
      </c>
    </row>
    <row r="5917" spans="1:4" s="8" customFormat="1" x14ac:dyDescent="0.25">
      <c r="A5917" s="8" t="str">
        <v>Kid Adventures: Sky Captain</v>
      </c>
      <c r="B5917" s="8" cm="1">
        <f t="array" ref="B5917">SUM(1*(VGSales[Name]=A5917))</f>
        <v>1</v>
      </c>
      <c r="C5917" s="8" cm="1">
        <f t="array" ref="C5917">ROWS(_xlfn.UNIQUE(_xlfn._xlws.FILTER(VGSales[Genre],VGSales[Name]=A5917)))</f>
        <v>1</v>
      </c>
      <c r="D5917" s="8">
        <f>SUMIFS(VGSales[Global_Sales],VGSales[Name],A5917)</f>
        <v>0.16</v>
      </c>
    </row>
    <row r="5918" spans="1:4" s="8" customFormat="1" x14ac:dyDescent="0.25">
      <c r="A5918" s="8" t="str">
        <v>Lethal Skies II</v>
      </c>
      <c r="B5918" s="8" cm="1">
        <f t="array" ref="B5918">SUM(1*(VGSales[Name]=A5918))</f>
        <v>1</v>
      </c>
      <c r="C5918" s="8" cm="1">
        <f t="array" ref="C5918">ROWS(_xlfn.UNIQUE(_xlfn._xlws.FILTER(VGSales[Genre],VGSales[Name]=A5918)))</f>
        <v>1</v>
      </c>
      <c r="D5918" s="8">
        <f>SUMIFS(VGSales[Global_Sales],VGSales[Name],A5918)</f>
        <v>0.16</v>
      </c>
    </row>
    <row r="5919" spans="1:4" s="8" customFormat="1" x14ac:dyDescent="0.25">
      <c r="A5919" s="8" t="str">
        <v>Doctor Lautrec and the Forgotten Knights</v>
      </c>
      <c r="B5919" s="8" cm="1">
        <f t="array" ref="B5919">SUM(1*(VGSales[Name]=A5919))</f>
        <v>1</v>
      </c>
      <c r="C5919" s="8" cm="1">
        <f t="array" ref="C5919">ROWS(_xlfn.UNIQUE(_xlfn._xlws.FILTER(VGSales[Genre],VGSales[Name]=A5919)))</f>
        <v>1</v>
      </c>
      <c r="D5919" s="8">
        <f>SUMIFS(VGSales[Global_Sales],VGSales[Name],A5919)</f>
        <v>0.16</v>
      </c>
    </row>
    <row r="5920" spans="1:4" s="8" customFormat="1" x14ac:dyDescent="0.25">
      <c r="A5920" s="8" t="str">
        <v>Disney's American Dragon Jake Long: Attack of the Dark Dragon</v>
      </c>
      <c r="B5920" s="8" cm="1">
        <f t="array" ref="B5920">SUM(1*(VGSales[Name]=A5920))</f>
        <v>1</v>
      </c>
      <c r="C5920" s="8" cm="1">
        <f t="array" ref="C5920">ROWS(_xlfn.UNIQUE(_xlfn._xlws.FILTER(VGSales[Genre],VGSales[Name]=A5920)))</f>
        <v>1</v>
      </c>
      <c r="D5920" s="8">
        <f>SUMIFS(VGSales[Global_Sales],VGSales[Name],A5920)</f>
        <v>0.16</v>
      </c>
    </row>
    <row r="5921" spans="1:4" s="8" customFormat="1" x14ac:dyDescent="0.25">
      <c r="A5921" s="8" t="str">
        <v>Godzilla Unleashed</v>
      </c>
      <c r="B5921" s="8" cm="1">
        <f t="array" ref="B5921">SUM(1*(VGSales[Name]=A5921))</f>
        <v>1</v>
      </c>
      <c r="C5921" s="8" cm="1">
        <f t="array" ref="C5921">ROWS(_xlfn.UNIQUE(_xlfn._xlws.FILTER(VGSales[Genre],VGSales[Name]=A5921)))</f>
        <v>1</v>
      </c>
      <c r="D5921" s="8">
        <f>SUMIFS(VGSales[Global_Sales],VGSales[Name],A5921)</f>
        <v>0.16</v>
      </c>
    </row>
    <row r="5922" spans="1:4" s="8" customFormat="1" x14ac:dyDescent="0.25">
      <c r="A5922" s="8" t="str">
        <v>Kamaitachi no Yoru × 3</v>
      </c>
      <c r="B5922" s="8" cm="1">
        <f t="array" ref="B5922">SUM(1*(VGSales[Name]=A5922))</f>
        <v>1</v>
      </c>
      <c r="C5922" s="8" cm="1">
        <f t="array" ref="C5922">ROWS(_xlfn.UNIQUE(_xlfn._xlws.FILTER(VGSales[Genre],VGSales[Name]=A5922)))</f>
        <v>1</v>
      </c>
      <c r="D5922" s="8">
        <f>SUMIFS(VGSales[Global_Sales],VGSales[Name],A5922)</f>
        <v>0.16</v>
      </c>
    </row>
    <row r="5923" spans="1:4" s="8" customFormat="1" x14ac:dyDescent="0.25">
      <c r="A5923" s="8" t="str">
        <v>Tom and Jerry: Infurnal Escape</v>
      </c>
      <c r="B5923" s="8" cm="1">
        <f t="array" ref="B5923">SUM(1*(VGSales[Name]=A5923))</f>
        <v>1</v>
      </c>
      <c r="C5923" s="8" cm="1">
        <f t="array" ref="C5923">ROWS(_xlfn.UNIQUE(_xlfn._xlws.FILTER(VGSales[Genre],VGSales[Name]=A5923)))</f>
        <v>1</v>
      </c>
      <c r="D5923" s="8">
        <f>SUMIFS(VGSales[Global_Sales],VGSales[Name],A5923)</f>
        <v>0.16</v>
      </c>
    </row>
    <row r="5924" spans="1:4" s="8" customFormat="1" x14ac:dyDescent="0.25">
      <c r="A5924" s="8" t="str">
        <v>The Legend of Heroes VII: The Trail of Zero</v>
      </c>
      <c r="B5924" s="8" cm="1">
        <f t="array" ref="B5924">SUM(1*(VGSales[Name]=A5924))</f>
        <v>2</v>
      </c>
      <c r="C5924" s="8" cm="1">
        <f t="array" ref="C5924">ROWS(_xlfn.UNIQUE(_xlfn._xlws.FILTER(VGSales[Genre],VGSales[Name]=A5924)))</f>
        <v>1</v>
      </c>
      <c r="D5924" s="8">
        <f>SUMIFS(VGSales[Global_Sales],VGSales[Name],A5924)</f>
        <v>0.23</v>
      </c>
    </row>
    <row r="5925" spans="1:4" s="8" customFormat="1" x14ac:dyDescent="0.25">
      <c r="A5925" s="8" t="str">
        <v>King's Field</v>
      </c>
      <c r="B5925" s="8" cm="1">
        <f t="array" ref="B5925">SUM(1*(VGSales[Name]=A5925))</f>
        <v>1</v>
      </c>
      <c r="C5925" s="8" cm="1">
        <f t="array" ref="C5925">ROWS(_xlfn.UNIQUE(_xlfn._xlws.FILTER(VGSales[Genre],VGSales[Name]=A5925)))</f>
        <v>1</v>
      </c>
      <c r="D5925" s="8">
        <f>SUMIFS(VGSales[Global_Sales],VGSales[Name],A5925)</f>
        <v>0.16</v>
      </c>
    </row>
    <row r="5926" spans="1:4" s="8" customFormat="1" x14ac:dyDescent="0.25">
      <c r="A5926" s="8" t="str">
        <v>Hannah Montana: Rock Out the Show</v>
      </c>
      <c r="B5926" s="8" cm="1">
        <f t="array" ref="B5926">SUM(1*(VGSales[Name]=A5926))</f>
        <v>1</v>
      </c>
      <c r="C5926" s="8" cm="1">
        <f t="array" ref="C5926">ROWS(_xlfn.UNIQUE(_xlfn._xlws.FILTER(VGSales[Genre],VGSales[Name]=A5926)))</f>
        <v>1</v>
      </c>
      <c r="D5926" s="8">
        <f>SUMIFS(VGSales[Global_Sales],VGSales[Name],A5926)</f>
        <v>0.16</v>
      </c>
    </row>
    <row r="5927" spans="1:4" s="8" customFormat="1" x14ac:dyDescent="0.25">
      <c r="A5927" s="8" t="str">
        <v>Let's Ride: Sunshine Stables</v>
      </c>
      <c r="B5927" s="8" cm="1">
        <f t="array" ref="B5927">SUM(1*(VGSales[Name]=A5927))</f>
        <v>1</v>
      </c>
      <c r="C5927" s="8" cm="1">
        <f t="array" ref="C5927">ROWS(_xlfn.UNIQUE(_xlfn._xlws.FILTER(VGSales[Genre],VGSales[Name]=A5927)))</f>
        <v>1</v>
      </c>
      <c r="D5927" s="8">
        <f>SUMIFS(VGSales[Global_Sales],VGSales[Name],A5927)</f>
        <v>0.16</v>
      </c>
    </row>
    <row r="5928" spans="1:4" s="8" customFormat="1" x14ac:dyDescent="0.25">
      <c r="A5928" s="8" t="str">
        <v>World Stadium 4</v>
      </c>
      <c r="B5928" s="8" cm="1">
        <f t="array" ref="B5928">SUM(1*(VGSales[Name]=A5928))</f>
        <v>1</v>
      </c>
      <c r="C5928" s="8" cm="1">
        <f t="array" ref="C5928">ROWS(_xlfn.UNIQUE(_xlfn._xlws.FILTER(VGSales[Genre],VGSales[Name]=A5928)))</f>
        <v>1</v>
      </c>
      <c r="D5928" s="8">
        <f>SUMIFS(VGSales[Global_Sales],VGSales[Name],A5928)</f>
        <v>0.16</v>
      </c>
    </row>
    <row r="5929" spans="1:4" s="8" customFormat="1" x14ac:dyDescent="0.25">
      <c r="A5929" s="8" t="str">
        <v>San Goku Shi Taisen DS</v>
      </c>
      <c r="B5929" s="8" cm="1">
        <f t="array" ref="B5929">SUM(1*(VGSales[Name]=A5929))</f>
        <v>1</v>
      </c>
      <c r="C5929" s="8" cm="1">
        <f t="array" ref="C5929">ROWS(_xlfn.UNIQUE(_xlfn._xlws.FILTER(VGSales[Genre],VGSales[Name]=A5929)))</f>
        <v>1</v>
      </c>
      <c r="D5929" s="8">
        <f>SUMIFS(VGSales[Global_Sales],VGSales[Name],A5929)</f>
        <v>0.16</v>
      </c>
    </row>
    <row r="5930" spans="1:4" s="8" customFormat="1" x14ac:dyDescent="0.25">
      <c r="A5930" s="8" t="str">
        <v>Kawa no Nushi Tsuri</v>
      </c>
      <c r="B5930" s="8" cm="1">
        <f t="array" ref="B5930">SUM(1*(VGSales[Name]=A5930))</f>
        <v>1</v>
      </c>
      <c r="C5930" s="8" cm="1">
        <f t="array" ref="C5930">ROWS(_xlfn.UNIQUE(_xlfn._xlws.FILTER(VGSales[Genre],VGSales[Name]=A5930)))</f>
        <v>1</v>
      </c>
      <c r="D5930" s="8">
        <f>SUMIFS(VGSales[Global_Sales],VGSales[Name],A5930)</f>
        <v>0.16</v>
      </c>
    </row>
    <row r="5931" spans="1:4" s="8" customFormat="1" x14ac:dyDescent="0.25">
      <c r="A5931" s="8" t="str">
        <v>N2O: Nitrous Oxide</v>
      </c>
      <c r="B5931" s="8" cm="1">
        <f t="array" ref="B5931">SUM(1*(VGSales[Name]=A5931))</f>
        <v>1</v>
      </c>
      <c r="C5931" s="8" cm="1">
        <f t="array" ref="C5931">ROWS(_xlfn.UNIQUE(_xlfn._xlws.FILTER(VGSales[Genre],VGSales[Name]=A5931)))</f>
        <v>1</v>
      </c>
      <c r="D5931" s="8">
        <f>SUMIFS(VGSales[Global_Sales],VGSales[Name],A5931)</f>
        <v>0.16</v>
      </c>
    </row>
    <row r="5932" spans="1:4" s="8" customFormat="1" x14ac:dyDescent="0.25">
      <c r="A5932" s="8" t="str">
        <v>Magic: The Gathering - Battlegrounds</v>
      </c>
      <c r="B5932" s="8" cm="1">
        <f t="array" ref="B5932">SUM(1*(VGSales[Name]=A5932))</f>
        <v>1</v>
      </c>
      <c r="C5932" s="8" cm="1">
        <f t="array" ref="C5932">ROWS(_xlfn.UNIQUE(_xlfn._xlws.FILTER(VGSales[Genre],VGSales[Name]=A5932)))</f>
        <v>1</v>
      </c>
      <c r="D5932" s="8">
        <f>SUMIFS(VGSales[Global_Sales],VGSales[Name],A5932)</f>
        <v>0.16</v>
      </c>
    </row>
    <row r="5933" spans="1:4" s="8" customFormat="1" x14ac:dyDescent="0.25">
      <c r="A5933" s="8" t="str">
        <v>Heroes over Europe</v>
      </c>
      <c r="B5933" s="8" cm="1">
        <f t="array" ref="B5933">SUM(1*(VGSales[Name]=A5933))</f>
        <v>2</v>
      </c>
      <c r="C5933" s="8" cm="1">
        <f t="array" ref="C5933">ROWS(_xlfn.UNIQUE(_xlfn._xlws.FILTER(VGSales[Genre],VGSales[Name]=A5933)))</f>
        <v>1</v>
      </c>
      <c r="D5933" s="8">
        <f>SUMIFS(VGSales[Global_Sales],VGSales[Name],A5933)</f>
        <v>0.30000000000000004</v>
      </c>
    </row>
    <row r="5934" spans="1:4" s="8" customFormat="1" x14ac:dyDescent="0.25">
      <c r="A5934" s="8" t="str">
        <v>Bladestorm: Nightmare</v>
      </c>
      <c r="B5934" s="8" cm="1">
        <f t="array" ref="B5934">SUM(1*(VGSales[Name]=A5934))</f>
        <v>3</v>
      </c>
      <c r="C5934" s="8" cm="1">
        <f t="array" ref="C5934">ROWS(_xlfn.UNIQUE(_xlfn._xlws.FILTER(VGSales[Genre],VGSales[Name]=A5934)))</f>
        <v>1</v>
      </c>
      <c r="D5934" s="8">
        <f>SUMIFS(VGSales[Global_Sales],VGSales[Name],A5934)</f>
        <v>0.24000000000000002</v>
      </c>
    </row>
    <row r="5935" spans="1:4" s="8" customFormat="1" x14ac:dyDescent="0.25">
      <c r="A5935" s="8" t="str">
        <v>Otogirisou</v>
      </c>
      <c r="B5935" s="8" cm="1">
        <f t="array" ref="B5935">SUM(1*(VGSales[Name]=A5935))</f>
        <v>1</v>
      </c>
      <c r="C5935" s="8" cm="1">
        <f t="array" ref="C5935">ROWS(_xlfn.UNIQUE(_xlfn._xlws.FILTER(VGSales[Genre],VGSales[Name]=A5935)))</f>
        <v>1</v>
      </c>
      <c r="D5935" s="8">
        <f>SUMIFS(VGSales[Global_Sales],VGSales[Name],A5935)</f>
        <v>0.16</v>
      </c>
    </row>
    <row r="5936" spans="1:4" s="8" customFormat="1" x14ac:dyDescent="0.25">
      <c r="A5936" s="8" t="str">
        <v>SD Gundam G Generation 3D</v>
      </c>
      <c r="B5936" s="8" cm="1">
        <f t="array" ref="B5936">SUM(1*(VGSales[Name]=A5936))</f>
        <v>1</v>
      </c>
      <c r="C5936" s="8" cm="1">
        <f t="array" ref="C5936">ROWS(_xlfn.UNIQUE(_xlfn._xlws.FILTER(VGSales[Genre],VGSales[Name]=A5936)))</f>
        <v>1</v>
      </c>
      <c r="D5936" s="8">
        <f>SUMIFS(VGSales[Global_Sales],VGSales[Name],A5936)</f>
        <v>0.16</v>
      </c>
    </row>
    <row r="5937" spans="1:4" s="8" customFormat="1" x14ac:dyDescent="0.25">
      <c r="A5937" s="8" t="str">
        <v>Grease Dance</v>
      </c>
      <c r="B5937" s="8" cm="1">
        <f t="array" ref="B5937">SUM(1*(VGSales[Name]=A5937))</f>
        <v>2</v>
      </c>
      <c r="C5937" s="8" cm="1">
        <f t="array" ref="C5937">ROWS(_xlfn.UNIQUE(_xlfn._xlws.FILTER(VGSales[Genre],VGSales[Name]=A5937)))</f>
        <v>1</v>
      </c>
      <c r="D5937" s="8">
        <f>SUMIFS(VGSales[Global_Sales],VGSales[Name],A5937)</f>
        <v>0.24</v>
      </c>
    </row>
    <row r="5938" spans="1:4" s="8" customFormat="1" x14ac:dyDescent="0.25">
      <c r="A5938" s="8" t="str">
        <v>Ready 2 Rumble Revolution</v>
      </c>
      <c r="B5938" s="8" cm="1">
        <f t="array" ref="B5938">SUM(1*(VGSales[Name]=A5938))</f>
        <v>1</v>
      </c>
      <c r="C5938" s="8" cm="1">
        <f t="array" ref="C5938">ROWS(_xlfn.UNIQUE(_xlfn._xlws.FILTER(VGSales[Genre],VGSales[Name]=A5938)))</f>
        <v>1</v>
      </c>
      <c r="D5938" s="8">
        <f>SUMIFS(VGSales[Global_Sales],VGSales[Name],A5938)</f>
        <v>0.16</v>
      </c>
    </row>
    <row r="5939" spans="1:4" s="8" customFormat="1" x14ac:dyDescent="0.25">
      <c r="A5939" s="8" t="str">
        <v>My Baby 3 &amp; Friends</v>
      </c>
      <c r="B5939" s="8" cm="1">
        <f t="array" ref="B5939">SUM(1*(VGSales[Name]=A5939))</f>
        <v>1</v>
      </c>
      <c r="C5939" s="8" cm="1">
        <f t="array" ref="C5939">ROWS(_xlfn.UNIQUE(_xlfn._xlws.FILTER(VGSales[Genre],VGSales[Name]=A5939)))</f>
        <v>1</v>
      </c>
      <c r="D5939" s="8">
        <f>SUMIFS(VGSales[Global_Sales],VGSales[Name],A5939)</f>
        <v>0.16</v>
      </c>
    </row>
    <row r="5940" spans="1:4" s="8" customFormat="1" x14ac:dyDescent="0.25">
      <c r="A5940" s="8" t="str">
        <v>NASCAR '14</v>
      </c>
      <c r="B5940" s="8" cm="1">
        <f t="array" ref="B5940">SUM(1*(VGSales[Name]=A5940))</f>
        <v>2</v>
      </c>
      <c r="C5940" s="8" cm="1">
        <f t="array" ref="C5940">ROWS(_xlfn.UNIQUE(_xlfn._xlws.FILTER(VGSales[Genre],VGSales[Name]=A5940)))</f>
        <v>1</v>
      </c>
      <c r="D5940" s="8">
        <f>SUMIFS(VGSales[Global_Sales],VGSales[Name],A5940)</f>
        <v>0.26</v>
      </c>
    </row>
    <row r="5941" spans="1:4" s="8" customFormat="1" x14ac:dyDescent="0.25">
      <c r="A5941" s="8" t="str">
        <v>Midway Arcade Treasures 3</v>
      </c>
      <c r="B5941" s="8" cm="1">
        <f t="array" ref="B5941">SUM(1*(VGSales[Name]=A5941))</f>
        <v>3</v>
      </c>
      <c r="C5941" s="8" cm="1">
        <f t="array" ref="C5941">ROWS(_xlfn.UNIQUE(_xlfn._xlws.FILTER(VGSales[Genre],VGSales[Name]=A5941)))</f>
        <v>1</v>
      </c>
      <c r="D5941" s="8">
        <f>SUMIFS(VGSales[Global_Sales],VGSales[Name],A5941)</f>
        <v>0.31</v>
      </c>
    </row>
    <row r="5942" spans="1:4" s="8" customFormat="1" x14ac:dyDescent="0.25">
      <c r="A5942" s="8" t="str">
        <v>Dr. Muto</v>
      </c>
      <c r="B5942" s="8" cm="1">
        <f t="array" ref="B5942">SUM(1*(VGSales[Name]=A5942))</f>
        <v>3</v>
      </c>
      <c r="C5942" s="8" cm="1">
        <f t="array" ref="C5942">ROWS(_xlfn.UNIQUE(_xlfn._xlws.FILTER(VGSales[Genre],VGSales[Name]=A5942)))</f>
        <v>1</v>
      </c>
      <c r="D5942" s="8">
        <f>SUMIFS(VGSales[Global_Sales],VGSales[Name],A5942)</f>
        <v>0.25</v>
      </c>
    </row>
    <row r="5943" spans="1:4" s="8" customFormat="1" x14ac:dyDescent="0.25">
      <c r="A5943" s="8" t="str">
        <v>Puzzle Quest: Galactrix</v>
      </c>
      <c r="B5943" s="8" cm="1">
        <f t="array" ref="B5943">SUM(1*(VGSales[Name]=A5943))</f>
        <v>1</v>
      </c>
      <c r="C5943" s="8" cm="1">
        <f t="array" ref="C5943">ROWS(_xlfn.UNIQUE(_xlfn._xlws.FILTER(VGSales[Genre],VGSales[Name]=A5943)))</f>
        <v>1</v>
      </c>
      <c r="D5943" s="8">
        <f>SUMIFS(VGSales[Global_Sales],VGSales[Name],A5943)</f>
        <v>0.16</v>
      </c>
    </row>
    <row r="5944" spans="1:4" s="8" customFormat="1" x14ac:dyDescent="0.25">
      <c r="A5944" s="8" t="str">
        <v>DS Rakubiki Jiten</v>
      </c>
      <c r="B5944" s="8" cm="1">
        <f t="array" ref="B5944">SUM(1*(VGSales[Name]=A5944))</f>
        <v>1</v>
      </c>
      <c r="C5944" s="8" cm="1">
        <f t="array" ref="C5944">ROWS(_xlfn.UNIQUE(_xlfn._xlws.FILTER(VGSales[Genre],VGSales[Name]=A5944)))</f>
        <v>1</v>
      </c>
      <c r="D5944" s="8">
        <f>SUMIFS(VGSales[Global_Sales],VGSales[Name],A5944)</f>
        <v>0.16</v>
      </c>
    </row>
    <row r="5945" spans="1:4" s="8" customFormat="1" x14ac:dyDescent="0.25">
      <c r="A5945" s="8" t="str">
        <v>SeaWorld Adventure Parks: Shamu's Deep Sea Adventure</v>
      </c>
      <c r="B5945" s="8" cm="1">
        <f t="array" ref="B5945">SUM(1*(VGSales[Name]=A5945))</f>
        <v>5</v>
      </c>
      <c r="C5945" s="8" cm="1">
        <f t="array" ref="C5945">ROWS(_xlfn.UNIQUE(_xlfn._xlws.FILTER(VGSales[Genre],VGSales[Name]=A5945)))</f>
        <v>1</v>
      </c>
      <c r="D5945" s="8">
        <f>SUMIFS(VGSales[Global_Sales],VGSales[Name],A5945)</f>
        <v>0.39</v>
      </c>
    </row>
    <row r="5946" spans="1:4" s="8" customFormat="1" x14ac:dyDescent="0.25">
      <c r="A5946" s="8" t="str">
        <v>Fatal Frame II: Crimson Butterfly</v>
      </c>
      <c r="B5946" s="8" cm="1">
        <f t="array" ref="B5946">SUM(1*(VGSales[Name]=A5946))</f>
        <v>1</v>
      </c>
      <c r="C5946" s="8" cm="1">
        <f t="array" ref="C5946">ROWS(_xlfn.UNIQUE(_xlfn._xlws.FILTER(VGSales[Genre],VGSales[Name]=A5946)))</f>
        <v>1</v>
      </c>
      <c r="D5946" s="8">
        <f>SUMIFS(VGSales[Global_Sales],VGSales[Name],A5946)</f>
        <v>0.16</v>
      </c>
    </row>
    <row r="5947" spans="1:4" s="8" customFormat="1" x14ac:dyDescent="0.25">
      <c r="A5947" s="8" t="str">
        <v>Dewy's Adventure</v>
      </c>
      <c r="B5947" s="8" cm="1">
        <f t="array" ref="B5947">SUM(1*(VGSales[Name]=A5947))</f>
        <v>1</v>
      </c>
      <c r="C5947" s="8" cm="1">
        <f t="array" ref="C5947">ROWS(_xlfn.UNIQUE(_xlfn._xlws.FILTER(VGSales[Genre],VGSales[Name]=A5947)))</f>
        <v>1</v>
      </c>
      <c r="D5947" s="8">
        <f>SUMIFS(VGSales[Global_Sales],VGSales[Name],A5947)</f>
        <v>0.16</v>
      </c>
    </row>
    <row r="5948" spans="1:4" s="8" customFormat="1" x14ac:dyDescent="0.25">
      <c r="A5948" s="8" t="str">
        <v>Shadow Man: 2econd Coming</v>
      </c>
      <c r="B5948" s="8" cm="1">
        <f t="array" ref="B5948">SUM(1*(VGSales[Name]=A5948))</f>
        <v>1</v>
      </c>
      <c r="C5948" s="8" cm="1">
        <f t="array" ref="C5948">ROWS(_xlfn.UNIQUE(_xlfn._xlws.FILTER(VGSales[Genre],VGSales[Name]=A5948)))</f>
        <v>1</v>
      </c>
      <c r="D5948" s="8">
        <f>SUMIFS(VGSales[Global_Sales],VGSales[Name],A5948)</f>
        <v>0.16</v>
      </c>
    </row>
    <row r="5949" spans="1:4" s="8" customFormat="1" x14ac:dyDescent="0.25">
      <c r="A5949" s="8" t="str">
        <v>Yu-Gi-Oh! 5D's Tag Force 6</v>
      </c>
      <c r="B5949" s="8" cm="1">
        <f t="array" ref="B5949">SUM(1*(VGSales[Name]=A5949))</f>
        <v>1</v>
      </c>
      <c r="C5949" s="8" cm="1">
        <f t="array" ref="C5949">ROWS(_xlfn.UNIQUE(_xlfn._xlws.FILTER(VGSales[Genre],VGSales[Name]=A5949)))</f>
        <v>1</v>
      </c>
      <c r="D5949" s="8">
        <f>SUMIFS(VGSales[Global_Sales],VGSales[Name],A5949)</f>
        <v>0.16</v>
      </c>
    </row>
    <row r="5950" spans="1:4" s="8" customFormat="1" x14ac:dyDescent="0.25">
      <c r="A5950" s="8" t="str">
        <v>Wakeboarding Unleashed Featuring Shaun Murray</v>
      </c>
      <c r="B5950" s="8" cm="1">
        <f t="array" ref="B5950">SUM(1*(VGSales[Name]=A5950))</f>
        <v>3</v>
      </c>
      <c r="C5950" s="8" cm="1">
        <f t="array" ref="C5950">ROWS(_xlfn.UNIQUE(_xlfn._xlws.FILTER(VGSales[Genre],VGSales[Name]=A5950)))</f>
        <v>1</v>
      </c>
      <c r="D5950" s="8">
        <f>SUMIFS(VGSales[Global_Sales],VGSales[Name],A5950)</f>
        <v>0.23</v>
      </c>
    </row>
    <row r="5951" spans="1:4" s="8" customFormat="1" x14ac:dyDescent="0.25">
      <c r="A5951" s="8" t="str">
        <v>Jikkyou Powerful Pro Yakyuu 3 '97 Haru</v>
      </c>
      <c r="B5951" s="8" cm="1">
        <f t="array" ref="B5951">SUM(1*(VGSales[Name]=A5951))</f>
        <v>1</v>
      </c>
      <c r="C5951" s="8" cm="1">
        <f t="array" ref="C5951">ROWS(_xlfn.UNIQUE(_xlfn._xlws.FILTER(VGSales[Genre],VGSales[Name]=A5951)))</f>
        <v>1</v>
      </c>
      <c r="D5951" s="8">
        <f>SUMIFS(VGSales[Global_Sales],VGSales[Name],A5951)</f>
        <v>0.16</v>
      </c>
    </row>
    <row r="5952" spans="1:4" s="8" customFormat="1" x14ac:dyDescent="0.25">
      <c r="A5952" s="8" t="str">
        <v>Alone in the Dark: The New Nightmare</v>
      </c>
      <c r="B5952" s="8" cm="1">
        <f t="array" ref="B5952">SUM(1*(VGSales[Name]=A5952))</f>
        <v>1</v>
      </c>
      <c r="C5952" s="8" cm="1">
        <f t="array" ref="C5952">ROWS(_xlfn.UNIQUE(_xlfn._xlws.FILTER(VGSales[Genre],VGSales[Name]=A5952)))</f>
        <v>1</v>
      </c>
      <c r="D5952" s="8">
        <f>SUMIFS(VGSales[Global_Sales],VGSales[Name],A5952)</f>
        <v>0.16</v>
      </c>
    </row>
    <row r="5953" spans="1:4" s="8" customFormat="1" x14ac:dyDescent="0.25">
      <c r="A5953" s="8" t="str">
        <v>Flushed Away</v>
      </c>
      <c r="B5953" s="8" cm="1">
        <f t="array" ref="B5953">SUM(1*(VGSales[Name]=A5953))</f>
        <v>2</v>
      </c>
      <c r="C5953" s="8" cm="1">
        <f t="array" ref="C5953">ROWS(_xlfn.UNIQUE(_xlfn._xlws.FILTER(VGSales[Genre],VGSales[Name]=A5953)))</f>
        <v>1</v>
      </c>
      <c r="D5953" s="8">
        <f>SUMIFS(VGSales[Global_Sales],VGSales[Name],A5953)</f>
        <v>0.26</v>
      </c>
    </row>
    <row r="5954" spans="1:4" s="8" customFormat="1" x14ac:dyDescent="0.25">
      <c r="A5954" s="8" t="str">
        <v>Eragon</v>
      </c>
      <c r="B5954" s="8" cm="1">
        <f t="array" ref="B5954">SUM(1*(VGSales[Name]=A5954))</f>
        <v>3</v>
      </c>
      <c r="C5954" s="8" cm="1">
        <f t="array" ref="C5954">ROWS(_xlfn.UNIQUE(_xlfn._xlws.FILTER(VGSales[Genre],VGSales[Name]=A5954)))</f>
        <v>1</v>
      </c>
      <c r="D5954" s="8">
        <f>SUMIFS(VGSales[Global_Sales],VGSales[Name],A5954)</f>
        <v>0.41000000000000003</v>
      </c>
    </row>
    <row r="5955" spans="1:4" s="8" customFormat="1" x14ac:dyDescent="0.25">
      <c r="A5955" s="8" t="str">
        <v>Scarface: Money. Power. Respect.</v>
      </c>
      <c r="B5955" s="8" cm="1">
        <f t="array" ref="B5955">SUM(1*(VGSales[Name]=A5955))</f>
        <v>1</v>
      </c>
      <c r="C5955" s="8" cm="1">
        <f t="array" ref="C5955">ROWS(_xlfn.UNIQUE(_xlfn._xlws.FILTER(VGSales[Genre],VGSales[Name]=A5955)))</f>
        <v>1</v>
      </c>
      <c r="D5955" s="8">
        <f>SUMIFS(VGSales[Global_Sales],VGSales[Name],A5955)</f>
        <v>0.16</v>
      </c>
    </row>
    <row r="5956" spans="1:4" s="8" customFormat="1" x14ac:dyDescent="0.25">
      <c r="A5956" s="8" t="str">
        <v>Summon Night EX-Thesis: Yoake no Tsubasa</v>
      </c>
      <c r="B5956" s="8" cm="1">
        <f t="array" ref="B5956">SUM(1*(VGSales[Name]=A5956))</f>
        <v>1</v>
      </c>
      <c r="C5956" s="8" cm="1">
        <f t="array" ref="C5956">ROWS(_xlfn.UNIQUE(_xlfn._xlws.FILTER(VGSales[Genre],VGSales[Name]=A5956)))</f>
        <v>1</v>
      </c>
      <c r="D5956" s="8">
        <f>SUMIFS(VGSales[Global_Sales],VGSales[Name],A5956)</f>
        <v>0.16</v>
      </c>
    </row>
    <row r="5957" spans="1:4" s="8" customFormat="1" x14ac:dyDescent="0.25">
      <c r="A5957" s="8" t="str">
        <v>Pro Yaky? Spirits 3</v>
      </c>
      <c r="B5957" s="8" cm="1">
        <f t="array" ref="B5957">SUM(1*(VGSales[Name]=A5957))</f>
        <v>1</v>
      </c>
      <c r="C5957" s="8" cm="1">
        <f t="array" ref="C5957">ROWS(_xlfn.UNIQUE(_xlfn._xlws.FILTER(VGSales[Genre],VGSales[Name]=A5957)))</f>
        <v>1</v>
      </c>
      <c r="D5957" s="8">
        <f>SUMIFS(VGSales[Global_Sales],VGSales[Name],A5957)</f>
        <v>0.16</v>
      </c>
    </row>
    <row r="5958" spans="1:4" s="8" customFormat="1" x14ac:dyDescent="0.25">
      <c r="A5958" s="8" t="str">
        <v>Silent Scope 3</v>
      </c>
      <c r="B5958" s="8" cm="1">
        <f t="array" ref="B5958">SUM(1*(VGSales[Name]=A5958))</f>
        <v>1</v>
      </c>
      <c r="C5958" s="8" cm="1">
        <f t="array" ref="C5958">ROWS(_xlfn.UNIQUE(_xlfn._xlws.FILTER(VGSales[Genre],VGSales[Name]=A5958)))</f>
        <v>1</v>
      </c>
      <c r="D5958" s="8">
        <f>SUMIFS(VGSales[Global_Sales],VGSales[Name],A5958)</f>
        <v>0.16</v>
      </c>
    </row>
    <row r="5959" spans="1:4" s="8" customFormat="1" x14ac:dyDescent="0.25">
      <c r="A5959" s="8" t="str">
        <v>World Series of Poker: Tournament of Champions 2007 Edition</v>
      </c>
      <c r="B5959" s="8" cm="1">
        <f t="array" ref="B5959">SUM(1*(VGSales[Name]=A5959))</f>
        <v>4</v>
      </c>
      <c r="C5959" s="8" cm="1">
        <f t="array" ref="C5959">ROWS(_xlfn.UNIQUE(_xlfn._xlws.FILTER(VGSales[Genre],VGSales[Name]=A5959)))</f>
        <v>1</v>
      </c>
      <c r="D5959" s="8">
        <f>SUMIFS(VGSales[Global_Sales],VGSales[Name],A5959)</f>
        <v>0.35</v>
      </c>
    </row>
    <row r="5960" spans="1:4" s="8" customFormat="1" x14ac:dyDescent="0.25">
      <c r="A5960" s="8" t="str">
        <v>Namco Classic Fighter Collection</v>
      </c>
      <c r="B5960" s="8" cm="1">
        <f t="array" ref="B5960">SUM(1*(VGSales[Name]=A5960))</f>
        <v>1</v>
      </c>
      <c r="C5960" s="8" cm="1">
        <f t="array" ref="C5960">ROWS(_xlfn.UNIQUE(_xlfn._xlws.FILTER(VGSales[Genre],VGSales[Name]=A5960)))</f>
        <v>1</v>
      </c>
      <c r="D5960" s="8">
        <f>SUMIFS(VGSales[Global_Sales],VGSales[Name],A5960)</f>
        <v>0.16</v>
      </c>
    </row>
    <row r="5961" spans="1:4" s="8" customFormat="1" x14ac:dyDescent="0.25">
      <c r="A5961" s="8" t="str">
        <v>International Superstar Soccer Deluxe</v>
      </c>
      <c r="B5961" s="8" cm="1">
        <f t="array" ref="B5961">SUM(1*(VGSales[Name]=A5961))</f>
        <v>1</v>
      </c>
      <c r="C5961" s="8" cm="1">
        <f t="array" ref="C5961">ROWS(_xlfn.UNIQUE(_xlfn._xlws.FILTER(VGSales[Genre],VGSales[Name]=A5961)))</f>
        <v>1</v>
      </c>
      <c r="D5961" s="8">
        <f>SUMIFS(VGSales[Global_Sales],VGSales[Name],A5961)</f>
        <v>0.16</v>
      </c>
    </row>
    <row r="5962" spans="1:4" s="8" customFormat="1" x14ac:dyDescent="0.25">
      <c r="A5962" s="8" t="str">
        <v>Intellivision Lives!</v>
      </c>
      <c r="B5962" s="8" cm="1">
        <f t="array" ref="B5962">SUM(1*(VGSales[Name]=A5962))</f>
        <v>3</v>
      </c>
      <c r="C5962" s="8" cm="1">
        <f t="array" ref="C5962">ROWS(_xlfn.UNIQUE(_xlfn._xlws.FILTER(VGSales[Genre],VGSales[Name]=A5962)))</f>
        <v>1</v>
      </c>
      <c r="D5962" s="8">
        <f>SUMIFS(VGSales[Global_Sales],VGSales[Name],A5962)</f>
        <v>0.27</v>
      </c>
    </row>
    <row r="5963" spans="1:4" s="8" customFormat="1" x14ac:dyDescent="0.25">
      <c r="A5963" s="8" t="str">
        <v>Field Commander</v>
      </c>
      <c r="B5963" s="8" cm="1">
        <f t="array" ref="B5963">SUM(1*(VGSales[Name]=A5963))</f>
        <v>1</v>
      </c>
      <c r="C5963" s="8" cm="1">
        <f t="array" ref="C5963">ROWS(_xlfn.UNIQUE(_xlfn._xlws.FILTER(VGSales[Genre],VGSales[Name]=A5963)))</f>
        <v>1</v>
      </c>
      <c r="D5963" s="8">
        <f>SUMIFS(VGSales[Global_Sales],VGSales[Name],A5963)</f>
        <v>0.16</v>
      </c>
    </row>
    <row r="5964" spans="1:4" s="8" customFormat="1" x14ac:dyDescent="0.25">
      <c r="A5964" s="8" t="str">
        <v>Little League World Series Baseball 2009</v>
      </c>
      <c r="B5964" s="8" cm="1">
        <f t="array" ref="B5964">SUM(1*(VGSales[Name]=A5964))</f>
        <v>2</v>
      </c>
      <c r="C5964" s="8" cm="1">
        <f t="array" ref="C5964">ROWS(_xlfn.UNIQUE(_xlfn._xlws.FILTER(VGSales[Genre],VGSales[Name]=A5964)))</f>
        <v>1</v>
      </c>
      <c r="D5964" s="8">
        <f>SUMIFS(VGSales[Global_Sales],VGSales[Name],A5964)</f>
        <v>0.30000000000000004</v>
      </c>
    </row>
    <row r="5965" spans="1:4" s="8" customFormat="1" x14ac:dyDescent="0.25">
      <c r="A5965" s="8" t="str">
        <v>The King of Fighters XII</v>
      </c>
      <c r="B5965" s="8" cm="1">
        <f t="array" ref="B5965">SUM(1*(VGSales[Name]=A5965))</f>
        <v>2</v>
      </c>
      <c r="C5965" s="8" cm="1">
        <f t="array" ref="C5965">ROWS(_xlfn.UNIQUE(_xlfn._xlws.FILTER(VGSales[Genre],VGSales[Name]=A5965)))</f>
        <v>1</v>
      </c>
      <c r="D5965" s="8">
        <f>SUMIFS(VGSales[Global_Sales],VGSales[Name],A5965)</f>
        <v>0.27</v>
      </c>
    </row>
    <row r="5966" spans="1:4" s="8" customFormat="1" x14ac:dyDescent="0.25">
      <c r="A5966" s="8" t="str">
        <v>Doctor Who: Evacuation Earth</v>
      </c>
      <c r="B5966" s="8" cm="1">
        <f t="array" ref="B5966">SUM(1*(VGSales[Name]=A5966))</f>
        <v>1</v>
      </c>
      <c r="C5966" s="8" cm="1">
        <f t="array" ref="C5966">ROWS(_xlfn.UNIQUE(_xlfn._xlws.FILTER(VGSales[Genre],VGSales[Name]=A5966)))</f>
        <v>1</v>
      </c>
      <c r="D5966" s="8">
        <f>SUMIFS(VGSales[Global_Sales],VGSales[Name],A5966)</f>
        <v>0.16</v>
      </c>
    </row>
    <row r="5967" spans="1:4" s="8" customFormat="1" x14ac:dyDescent="0.25">
      <c r="A5967" s="8" t="str">
        <v>Ener-G: Dance Squad</v>
      </c>
      <c r="B5967" s="8" cm="1">
        <f t="array" ref="B5967">SUM(1*(VGSales[Name]=A5967))</f>
        <v>1</v>
      </c>
      <c r="C5967" s="8" cm="1">
        <f t="array" ref="C5967">ROWS(_xlfn.UNIQUE(_xlfn._xlws.FILTER(VGSales[Genre],VGSales[Name]=A5967)))</f>
        <v>1</v>
      </c>
      <c r="D5967" s="8">
        <f>SUMIFS(VGSales[Global_Sales],VGSales[Name],A5967)</f>
        <v>0.16</v>
      </c>
    </row>
    <row r="5968" spans="1:4" s="8" customFormat="1" x14ac:dyDescent="0.25">
      <c r="A5968" s="8" t="str">
        <v>Our House</v>
      </c>
      <c r="B5968" s="8" cm="1">
        <f t="array" ref="B5968">SUM(1*(VGSales[Name]=A5968))</f>
        <v>1</v>
      </c>
      <c r="C5968" s="8" cm="1">
        <f t="array" ref="C5968">ROWS(_xlfn.UNIQUE(_xlfn._xlws.FILTER(VGSales[Genre],VGSales[Name]=A5968)))</f>
        <v>1</v>
      </c>
      <c r="D5968" s="8">
        <f>SUMIFS(VGSales[Global_Sales],VGSales[Name],A5968)</f>
        <v>0.16</v>
      </c>
    </row>
    <row r="5969" spans="1:4" s="8" customFormat="1" x14ac:dyDescent="0.25">
      <c r="A5969" s="8" t="str">
        <v>SimEarth: The Living Planet</v>
      </c>
      <c r="B5969" s="8" cm="1">
        <f t="array" ref="B5969">SUM(1*(VGSales[Name]=A5969))</f>
        <v>1</v>
      </c>
      <c r="C5969" s="8" cm="1">
        <f t="array" ref="C5969">ROWS(_xlfn.UNIQUE(_xlfn._xlws.FILTER(VGSales[Genre],VGSales[Name]=A5969)))</f>
        <v>1</v>
      </c>
      <c r="D5969" s="8">
        <f>SUMIFS(VGSales[Global_Sales],VGSales[Name],A5969)</f>
        <v>0.16</v>
      </c>
    </row>
    <row r="5970" spans="1:4" s="8" customFormat="1" x14ac:dyDescent="0.25">
      <c r="A5970" s="8" t="str">
        <v>Sengoku Basara: Chronicle Heroes</v>
      </c>
      <c r="B5970" s="8" cm="1">
        <f t="array" ref="B5970">SUM(1*(VGSales[Name]=A5970))</f>
        <v>1</v>
      </c>
      <c r="C5970" s="8" cm="1">
        <f t="array" ref="C5970">ROWS(_xlfn.UNIQUE(_xlfn._xlws.FILTER(VGSales[Genre],VGSales[Name]=A5970)))</f>
        <v>1</v>
      </c>
      <c r="D5970" s="8">
        <f>SUMIFS(VGSales[Global_Sales],VGSales[Name],A5970)</f>
        <v>0.16</v>
      </c>
    </row>
    <row r="5971" spans="1:4" s="8" customFormat="1" x14ac:dyDescent="0.25">
      <c r="A5971" s="8" t="str">
        <v>The Wild Thornberrys: Chimp Chase</v>
      </c>
      <c r="B5971" s="8" cm="1">
        <f t="array" ref="B5971">SUM(1*(VGSales[Name]=A5971))</f>
        <v>1</v>
      </c>
      <c r="C5971" s="8" cm="1">
        <f t="array" ref="C5971">ROWS(_xlfn.UNIQUE(_xlfn._xlws.FILTER(VGSales[Genre],VGSales[Name]=A5971)))</f>
        <v>1</v>
      </c>
      <c r="D5971" s="8">
        <f>SUMIFS(VGSales[Global_Sales],VGSales[Name],A5971)</f>
        <v>0.16</v>
      </c>
    </row>
    <row r="5972" spans="1:4" s="8" customFormat="1" x14ac:dyDescent="0.25">
      <c r="A5972" s="8" t="str">
        <v>Power Stakes</v>
      </c>
      <c r="B5972" s="8" cm="1">
        <f t="array" ref="B5972">SUM(1*(VGSales[Name]=A5972))</f>
        <v>1</v>
      </c>
      <c r="C5972" s="8" cm="1">
        <f t="array" ref="C5972">ROWS(_xlfn.UNIQUE(_xlfn._xlws.FILTER(VGSales[Genre],VGSales[Name]=A5972)))</f>
        <v>1</v>
      </c>
      <c r="D5972" s="8">
        <f>SUMIFS(VGSales[Global_Sales],VGSales[Name],A5972)</f>
        <v>0.16</v>
      </c>
    </row>
    <row r="5973" spans="1:4" s="8" customFormat="1" x14ac:dyDescent="0.25">
      <c r="A5973" s="8" t="str">
        <v>Fighters Destiny</v>
      </c>
      <c r="B5973" s="8" cm="1">
        <f t="array" ref="B5973">SUM(1*(VGSales[Name]=A5973))</f>
        <v>1</v>
      </c>
      <c r="C5973" s="8" cm="1">
        <f t="array" ref="C5973">ROWS(_xlfn.UNIQUE(_xlfn._xlws.FILTER(VGSales[Genre],VGSales[Name]=A5973)))</f>
        <v>1</v>
      </c>
      <c r="D5973" s="8">
        <f>SUMIFS(VGSales[Global_Sales],VGSales[Name],A5973)</f>
        <v>0.16</v>
      </c>
    </row>
    <row r="5974" spans="1:4" s="8" customFormat="1" x14ac:dyDescent="0.25">
      <c r="A5974" s="8" t="str">
        <v>Asteroids Hyper 64</v>
      </c>
      <c r="B5974" s="8" cm="1">
        <f t="array" ref="B5974">SUM(1*(VGSales[Name]=A5974))</f>
        <v>1</v>
      </c>
      <c r="C5974" s="8" cm="1">
        <f t="array" ref="C5974">ROWS(_xlfn.UNIQUE(_xlfn._xlws.FILTER(VGSales[Genre],VGSales[Name]=A5974)))</f>
        <v>1</v>
      </c>
      <c r="D5974" s="8">
        <f>SUMIFS(VGSales[Global_Sales],VGSales[Name],A5974)</f>
        <v>0.16</v>
      </c>
    </row>
    <row r="5975" spans="1:4" s="8" customFormat="1" x14ac:dyDescent="0.25">
      <c r="A5975" s="8" t="str">
        <v>Jikkyou Powerful Pro Yakyuu Basic-han 2001</v>
      </c>
      <c r="B5975" s="8" cm="1">
        <f t="array" ref="B5975">SUM(1*(VGSales[Name]=A5975))</f>
        <v>1</v>
      </c>
      <c r="C5975" s="8" cm="1">
        <f t="array" ref="C5975">ROWS(_xlfn.UNIQUE(_xlfn._xlws.FILTER(VGSales[Genre],VGSales[Name]=A5975)))</f>
        <v>1</v>
      </c>
      <c r="D5975" s="8">
        <f>SUMIFS(VGSales[Global_Sales],VGSales[Name],A5975)</f>
        <v>0.16</v>
      </c>
    </row>
    <row r="5976" spans="1:4" s="8" customFormat="1" x14ac:dyDescent="0.25">
      <c r="A5976" s="8" t="str">
        <v>Tom and Jerry in Fists of Furry</v>
      </c>
      <c r="B5976" s="8" cm="1">
        <f t="array" ref="B5976">SUM(1*(VGSales[Name]=A5976))</f>
        <v>1</v>
      </c>
      <c r="C5976" s="8" cm="1">
        <f t="array" ref="C5976">ROWS(_xlfn.UNIQUE(_xlfn._xlws.FILTER(VGSales[Genre],VGSales[Name]=A5976)))</f>
        <v>1</v>
      </c>
      <c r="D5976" s="8">
        <f>SUMIFS(VGSales[Global_Sales],VGSales[Name],A5976)</f>
        <v>0.16</v>
      </c>
    </row>
    <row r="5977" spans="1:4" s="8" customFormat="1" x14ac:dyDescent="0.25">
      <c r="A5977" s="8" t="str">
        <v>Starcraft 64</v>
      </c>
      <c r="B5977" s="8" cm="1">
        <f t="array" ref="B5977">SUM(1*(VGSales[Name]=A5977))</f>
        <v>1</v>
      </c>
      <c r="C5977" s="8" cm="1">
        <f t="array" ref="C5977">ROWS(_xlfn.UNIQUE(_xlfn._xlws.FILTER(VGSales[Genre],VGSales[Name]=A5977)))</f>
        <v>1</v>
      </c>
      <c r="D5977" s="8">
        <f>SUMIFS(VGSales[Global_Sales],VGSales[Name],A5977)</f>
        <v>0.16</v>
      </c>
    </row>
    <row r="5978" spans="1:4" s="8" customFormat="1" x14ac:dyDescent="0.25">
      <c r="A5978" s="8" t="str">
        <v>Destruction Derby 64</v>
      </c>
      <c r="B5978" s="8" cm="1">
        <f t="array" ref="B5978">SUM(1*(VGSales[Name]=A5978))</f>
        <v>1</v>
      </c>
      <c r="C5978" s="8" cm="1">
        <f t="array" ref="C5978">ROWS(_xlfn.UNIQUE(_xlfn._xlws.FILTER(VGSales[Genre],VGSales[Name]=A5978)))</f>
        <v>1</v>
      </c>
      <c r="D5978" s="8">
        <f>SUMIFS(VGSales[Global_Sales],VGSales[Name],A5978)</f>
        <v>0.16</v>
      </c>
    </row>
    <row r="5979" spans="1:4" s="8" customFormat="1" x14ac:dyDescent="0.25">
      <c r="A5979" s="8" t="str">
        <v>Buck Bumble</v>
      </c>
      <c r="B5979" s="8" cm="1">
        <f t="array" ref="B5979">SUM(1*(VGSales[Name]=A5979))</f>
        <v>1</v>
      </c>
      <c r="C5979" s="8" cm="1">
        <f t="array" ref="C5979">ROWS(_xlfn.UNIQUE(_xlfn._xlws.FILTER(VGSales[Genre],VGSales[Name]=A5979)))</f>
        <v>1</v>
      </c>
      <c r="D5979" s="8">
        <f>SUMIFS(VGSales[Global_Sales],VGSales[Name],A5979)</f>
        <v>0.16</v>
      </c>
    </row>
    <row r="5980" spans="1:4" s="8" customFormat="1" x14ac:dyDescent="0.25">
      <c r="A5980" s="8" t="str">
        <v>California Speed</v>
      </c>
      <c r="B5980" s="8" cm="1">
        <f t="array" ref="B5980">SUM(1*(VGSales[Name]=A5980))</f>
        <v>1</v>
      </c>
      <c r="C5980" s="8" cm="1">
        <f t="array" ref="C5980">ROWS(_xlfn.UNIQUE(_xlfn._xlws.FILTER(VGSales[Genre],VGSales[Name]=A5980)))</f>
        <v>1</v>
      </c>
      <c r="D5980" s="8">
        <f>SUMIFS(VGSales[Global_Sales],VGSales[Name],A5980)</f>
        <v>0.16</v>
      </c>
    </row>
    <row r="5981" spans="1:4" s="8" customFormat="1" x14ac:dyDescent="0.25">
      <c r="A5981" s="8" t="str">
        <v>Wonder Project J2: Koruro no Mori no Josette</v>
      </c>
      <c r="B5981" s="8" cm="1">
        <f t="array" ref="B5981">SUM(1*(VGSales[Name]=A5981))</f>
        <v>1</v>
      </c>
      <c r="C5981" s="8" cm="1">
        <f t="array" ref="C5981">ROWS(_xlfn.UNIQUE(_xlfn._xlws.FILTER(VGSales[Genre],VGSales[Name]=A5981)))</f>
        <v>1</v>
      </c>
      <c r="D5981" s="8">
        <f>SUMIFS(VGSales[Global_Sales],VGSales[Name],A5981)</f>
        <v>0.16</v>
      </c>
    </row>
    <row r="5982" spans="1:4" s="8" customFormat="1" x14ac:dyDescent="0.25">
      <c r="A5982" s="8" t="str">
        <v>Culdcept SAGA</v>
      </c>
      <c r="B5982" s="8" cm="1">
        <f t="array" ref="B5982">SUM(1*(VGSales[Name]=A5982))</f>
        <v>1</v>
      </c>
      <c r="C5982" s="8" cm="1">
        <f t="array" ref="C5982">ROWS(_xlfn.UNIQUE(_xlfn._xlws.FILTER(VGSales[Genre],VGSales[Name]=A5982)))</f>
        <v>1</v>
      </c>
      <c r="D5982" s="8">
        <f>SUMIFS(VGSales[Global_Sales],VGSales[Name],A5982)</f>
        <v>0.16</v>
      </c>
    </row>
    <row r="5983" spans="1:4" s="8" customFormat="1" x14ac:dyDescent="0.25">
      <c r="A5983" s="8" t="str">
        <v>Take A Break's: Puzzle Master</v>
      </c>
      <c r="B5983" s="8" cm="1">
        <f t="array" ref="B5983">SUM(1*(VGSales[Name]=A5983))</f>
        <v>1</v>
      </c>
      <c r="C5983" s="8" cm="1">
        <f t="array" ref="C5983">ROWS(_xlfn.UNIQUE(_xlfn._xlws.FILTER(VGSales[Genre],VGSales[Name]=A5983)))</f>
        <v>1</v>
      </c>
      <c r="D5983" s="8">
        <f>SUMIFS(VGSales[Global_Sales],VGSales[Name],A5983)</f>
        <v>0.16</v>
      </c>
    </row>
    <row r="5984" spans="1:4" s="8" customFormat="1" x14ac:dyDescent="0.25">
      <c r="A5984" s="8" t="str">
        <v>Dragon Ball: Origins 2</v>
      </c>
      <c r="B5984" s="8" cm="1">
        <f t="array" ref="B5984">SUM(1*(VGSales[Name]=A5984))</f>
        <v>1</v>
      </c>
      <c r="C5984" s="8" cm="1">
        <f t="array" ref="C5984">ROWS(_xlfn.UNIQUE(_xlfn._xlws.FILTER(VGSales[Genre],VGSales[Name]=A5984)))</f>
        <v>1</v>
      </c>
      <c r="D5984" s="8">
        <f>SUMIFS(VGSales[Global_Sales],VGSales[Name],A5984)</f>
        <v>0.16</v>
      </c>
    </row>
    <row r="5985" spans="1:4" s="8" customFormat="1" x14ac:dyDescent="0.25">
      <c r="A5985" s="8" t="str">
        <v>Minna no DS Seminar: Kanpeki Kanji Ryoku</v>
      </c>
      <c r="B5985" s="8" cm="1">
        <f t="array" ref="B5985">SUM(1*(VGSales[Name]=A5985))</f>
        <v>1</v>
      </c>
      <c r="C5985" s="8" cm="1">
        <f t="array" ref="C5985">ROWS(_xlfn.UNIQUE(_xlfn._xlws.FILTER(VGSales[Genre],VGSales[Name]=A5985)))</f>
        <v>1</v>
      </c>
      <c r="D5985" s="8">
        <f>SUMIFS(VGSales[Global_Sales],VGSales[Name],A5985)</f>
        <v>0.16</v>
      </c>
    </row>
    <row r="5986" spans="1:4" s="8" customFormat="1" x14ac:dyDescent="0.25">
      <c r="A5986" s="8" t="str">
        <v>Innocent Life: A Futuristic Harvest Moon</v>
      </c>
      <c r="B5986" s="8" cm="1">
        <f t="array" ref="B5986">SUM(1*(VGSales[Name]=A5986))</f>
        <v>1</v>
      </c>
      <c r="C5986" s="8" cm="1">
        <f t="array" ref="C5986">ROWS(_xlfn.UNIQUE(_xlfn._xlws.FILTER(VGSales[Genre],VGSales[Name]=A5986)))</f>
        <v>1</v>
      </c>
      <c r="D5986" s="8">
        <f>SUMIFS(VGSales[Global_Sales],VGSales[Name],A5986)</f>
        <v>0.16</v>
      </c>
    </row>
    <row r="5987" spans="1:4" s="8" customFormat="1" x14ac:dyDescent="0.25">
      <c r="A5987" s="8" t="str">
        <v>Macross Ace Frontier</v>
      </c>
      <c r="B5987" s="8" cm="1">
        <f t="array" ref="B5987">SUM(1*(VGSales[Name]=A5987))</f>
        <v>1</v>
      </c>
      <c r="C5987" s="8" cm="1">
        <f t="array" ref="C5987">ROWS(_xlfn.UNIQUE(_xlfn._xlws.FILTER(VGSales[Genre],VGSales[Name]=A5987)))</f>
        <v>1</v>
      </c>
      <c r="D5987" s="8">
        <f>SUMIFS(VGSales[Global_Sales],VGSales[Name],A5987)</f>
        <v>0.16</v>
      </c>
    </row>
    <row r="5988" spans="1:4" s="8" customFormat="1" x14ac:dyDescent="0.25">
      <c r="A5988" s="8" t="str">
        <v>Black &amp; Bruised</v>
      </c>
      <c r="B5988" s="8" cm="1">
        <f t="array" ref="B5988">SUM(1*(VGSales[Name]=A5988))</f>
        <v>2</v>
      </c>
      <c r="C5988" s="8" cm="1">
        <f t="array" ref="C5988">ROWS(_xlfn.UNIQUE(_xlfn._xlws.FILTER(VGSales[Genre],VGSales[Name]=A5988)))</f>
        <v>1</v>
      </c>
      <c r="D5988" s="8">
        <f>SUMIFS(VGSales[Global_Sales],VGSales[Name],A5988)</f>
        <v>0.21000000000000002</v>
      </c>
    </row>
    <row r="5989" spans="1:4" s="8" customFormat="1" x14ac:dyDescent="0.25">
      <c r="A5989" s="8" t="str">
        <v>Sherlock Holmes vs. Jack the Ripper</v>
      </c>
      <c r="B5989" s="8" cm="1">
        <f t="array" ref="B5989">SUM(1*(VGSales[Name]=A5989))</f>
        <v>1</v>
      </c>
      <c r="C5989" s="8" cm="1">
        <f t="array" ref="C5989">ROWS(_xlfn.UNIQUE(_xlfn._xlws.FILTER(VGSales[Genre],VGSales[Name]=A5989)))</f>
        <v>1</v>
      </c>
      <c r="D5989" s="8">
        <f>SUMIFS(VGSales[Global_Sales],VGSales[Name],A5989)</f>
        <v>0.16</v>
      </c>
    </row>
    <row r="5990" spans="1:4" s="8" customFormat="1" x14ac:dyDescent="0.25">
      <c r="A5990" s="8" t="str">
        <v>.hack//G.U. Vol.2//Reminisce (jp sales)</v>
      </c>
      <c r="B5990" s="8" cm="1">
        <f t="array" ref="B5990">SUM(1*(VGSales[Name]=A5990))</f>
        <v>1</v>
      </c>
      <c r="C5990" s="8" cm="1">
        <f t="array" ref="C5990">ROWS(_xlfn.UNIQUE(_xlfn._xlws.FILTER(VGSales[Genre],VGSales[Name]=A5990)))</f>
        <v>1</v>
      </c>
      <c r="D5990" s="8">
        <f>SUMIFS(VGSales[Global_Sales],VGSales[Name],A5990)</f>
        <v>0.16</v>
      </c>
    </row>
    <row r="5991" spans="1:4" s="8" customFormat="1" x14ac:dyDescent="0.25">
      <c r="A5991" s="8" t="str">
        <v>Scripps Spelling Bee</v>
      </c>
      <c r="B5991" s="8" cm="1">
        <f t="array" ref="B5991">SUM(1*(VGSales[Name]=A5991))</f>
        <v>1</v>
      </c>
      <c r="C5991" s="8" cm="1">
        <f t="array" ref="C5991">ROWS(_xlfn.UNIQUE(_xlfn._xlws.FILTER(VGSales[Genre],VGSales[Name]=A5991)))</f>
        <v>1</v>
      </c>
      <c r="D5991" s="8">
        <f>SUMIFS(VGSales[Global_Sales],VGSales[Name],A5991)</f>
        <v>0.16</v>
      </c>
    </row>
    <row r="5992" spans="1:4" s="8" customFormat="1" x14ac:dyDescent="0.25">
      <c r="A5992" s="8" t="str">
        <v>Ener-G Horse Riders</v>
      </c>
      <c r="B5992" s="8" cm="1">
        <f t="array" ref="B5992">SUM(1*(VGSales[Name]=A5992))</f>
        <v>1</v>
      </c>
      <c r="C5992" s="8" cm="1">
        <f t="array" ref="C5992">ROWS(_xlfn.UNIQUE(_xlfn._xlws.FILTER(VGSales[Genre],VGSales[Name]=A5992)))</f>
        <v>1</v>
      </c>
      <c r="D5992" s="8">
        <f>SUMIFS(VGSales[Global_Sales],VGSales[Name],A5992)</f>
        <v>0.16</v>
      </c>
    </row>
    <row r="5993" spans="1:4" s="8" customFormat="1" x14ac:dyDescent="0.25">
      <c r="A5993" s="8" t="str">
        <v>Time Hollow</v>
      </c>
      <c r="B5993" s="8" cm="1">
        <f t="array" ref="B5993">SUM(1*(VGSales[Name]=A5993))</f>
        <v>1</v>
      </c>
      <c r="C5993" s="8" cm="1">
        <f t="array" ref="C5993">ROWS(_xlfn.UNIQUE(_xlfn._xlws.FILTER(VGSales[Genre],VGSales[Name]=A5993)))</f>
        <v>1</v>
      </c>
      <c r="D5993" s="8">
        <f>SUMIFS(VGSales[Global_Sales],VGSales[Name],A5993)</f>
        <v>0.16</v>
      </c>
    </row>
    <row r="5994" spans="1:4" s="8" customFormat="1" x14ac:dyDescent="0.25">
      <c r="A5994" s="8" t="str">
        <v>Rudolph the Red-Nosed Reindeer</v>
      </c>
      <c r="B5994" s="8" cm="1">
        <f t="array" ref="B5994">SUM(1*(VGSales[Name]=A5994))</f>
        <v>2</v>
      </c>
      <c r="C5994" s="8" cm="1">
        <f t="array" ref="C5994">ROWS(_xlfn.UNIQUE(_xlfn._xlws.FILTER(VGSales[Genre],VGSales[Name]=A5994)))</f>
        <v>1</v>
      </c>
      <c r="D5994" s="8">
        <f>SUMIFS(VGSales[Global_Sales],VGSales[Name],A5994)</f>
        <v>0.32</v>
      </c>
    </row>
    <row r="5995" spans="1:4" s="8" customFormat="1" x14ac:dyDescent="0.25">
      <c r="A5995" s="8" t="str">
        <v>Shinobido 2: Tales of the Ninja</v>
      </c>
      <c r="B5995" s="8" cm="1">
        <f t="array" ref="B5995">SUM(1*(VGSales[Name]=A5995))</f>
        <v>1</v>
      </c>
      <c r="C5995" s="8" cm="1">
        <f t="array" ref="C5995">ROWS(_xlfn.UNIQUE(_xlfn._xlws.FILTER(VGSales[Genre],VGSales[Name]=A5995)))</f>
        <v>1</v>
      </c>
      <c r="D5995" s="8">
        <f>SUMIFS(VGSales[Global_Sales],VGSales[Name],A5995)</f>
        <v>0.16</v>
      </c>
    </row>
    <row r="5996" spans="1:4" s="8" customFormat="1" x14ac:dyDescent="0.25">
      <c r="A5996" s="8" t="str">
        <v>SpongeBob's Truth or Square</v>
      </c>
      <c r="B5996" s="8" cm="1">
        <f t="array" ref="B5996">SUM(1*(VGSales[Name]=A5996))</f>
        <v>3</v>
      </c>
      <c r="C5996" s="8" cm="1">
        <f t="array" ref="C5996">ROWS(_xlfn.UNIQUE(_xlfn._xlws.FILTER(VGSales[Genre],VGSales[Name]=A5996)))</f>
        <v>1</v>
      </c>
      <c r="D5996" s="8">
        <f>SUMIFS(VGSales[Global_Sales],VGSales[Name],A5996)</f>
        <v>0.30000000000000004</v>
      </c>
    </row>
    <row r="5997" spans="1:4" s="8" customFormat="1" x14ac:dyDescent="0.25">
      <c r="A5997" s="8" t="str">
        <v>Ghost in the Shell: Stand Alone Complex</v>
      </c>
      <c r="B5997" s="8" cm="1">
        <f t="array" ref="B5997">SUM(1*(VGSales[Name]=A5997))</f>
        <v>2</v>
      </c>
      <c r="C5997" s="8" cm="1">
        <f t="array" ref="C5997">ROWS(_xlfn.UNIQUE(_xlfn._xlws.FILTER(VGSales[Genre],VGSales[Name]=A5997)))</f>
        <v>1</v>
      </c>
      <c r="D5997" s="8">
        <f>SUMIFS(VGSales[Global_Sales],VGSales[Name],A5997)</f>
        <v>0.23</v>
      </c>
    </row>
    <row r="5998" spans="1:4" s="8" customFormat="1" x14ac:dyDescent="0.25">
      <c r="A5998" s="8" t="str">
        <v>Rondo of Swords (US sales)</v>
      </c>
      <c r="B5998" s="8" cm="1">
        <f t="array" ref="B5998">SUM(1*(VGSales[Name]=A5998))</f>
        <v>1</v>
      </c>
      <c r="C5998" s="8" cm="1">
        <f t="array" ref="C5998">ROWS(_xlfn.UNIQUE(_xlfn._xlws.FILTER(VGSales[Genre],VGSales[Name]=A5998)))</f>
        <v>1</v>
      </c>
      <c r="D5998" s="8">
        <f>SUMIFS(VGSales[Global_Sales],VGSales[Name],A5998)</f>
        <v>0.16</v>
      </c>
    </row>
    <row r="5999" spans="1:4" s="8" customFormat="1" x14ac:dyDescent="0.25">
      <c r="A5999" s="8" t="str">
        <v>Battle Soccer: Field no Hasha</v>
      </c>
      <c r="B5999" s="8" cm="1">
        <f t="array" ref="B5999">SUM(1*(VGSales[Name]=A5999))</f>
        <v>1</v>
      </c>
      <c r="C5999" s="8" cm="1">
        <f t="array" ref="C5999">ROWS(_xlfn.UNIQUE(_xlfn._xlws.FILTER(VGSales[Genre],VGSales[Name]=A5999)))</f>
        <v>1</v>
      </c>
      <c r="D5999" s="8">
        <f>SUMIFS(VGSales[Global_Sales],VGSales[Name],A5999)</f>
        <v>0.16</v>
      </c>
    </row>
    <row r="6000" spans="1:4" s="8" customFormat="1" x14ac:dyDescent="0.25">
      <c r="A6000" s="8" t="str">
        <v>Vegas Party</v>
      </c>
      <c r="B6000" s="8" cm="1">
        <f t="array" ref="B6000">SUM(1*(VGSales[Name]=A6000))</f>
        <v>1</v>
      </c>
      <c r="C6000" s="8" cm="1">
        <f t="array" ref="C6000">ROWS(_xlfn.UNIQUE(_xlfn._xlws.FILTER(VGSales[Genre],VGSales[Name]=A6000)))</f>
        <v>1</v>
      </c>
      <c r="D6000" s="8">
        <f>SUMIFS(VGSales[Global_Sales],VGSales[Name],A6000)</f>
        <v>0.16</v>
      </c>
    </row>
    <row r="6001" spans="1:4" s="8" customFormat="1" x14ac:dyDescent="0.25">
      <c r="A6001" s="8" t="str">
        <v>Amped 3</v>
      </c>
      <c r="B6001" s="8" cm="1">
        <f t="array" ref="B6001">SUM(1*(VGSales[Name]=A6001))</f>
        <v>1</v>
      </c>
      <c r="C6001" s="8" cm="1">
        <f t="array" ref="C6001">ROWS(_xlfn.UNIQUE(_xlfn._xlws.FILTER(VGSales[Genre],VGSales[Name]=A6001)))</f>
        <v>1</v>
      </c>
      <c r="D6001" s="8">
        <f>SUMIFS(VGSales[Global_Sales],VGSales[Name],A6001)</f>
        <v>0.16</v>
      </c>
    </row>
    <row r="6002" spans="1:4" s="8" customFormat="1" x14ac:dyDescent="0.25">
      <c r="A6002" s="8" t="str">
        <v>Family Party: 30 Great Games Outdoor Fun</v>
      </c>
      <c r="B6002" s="8" cm="1">
        <f t="array" ref="B6002">SUM(1*(VGSales[Name]=A6002))</f>
        <v>1</v>
      </c>
      <c r="C6002" s="8" cm="1">
        <f t="array" ref="C6002">ROWS(_xlfn.UNIQUE(_xlfn._xlws.FILTER(VGSales[Genre],VGSales[Name]=A6002)))</f>
        <v>1</v>
      </c>
      <c r="D6002" s="8">
        <f>SUMIFS(VGSales[Global_Sales],VGSales[Name],A6002)</f>
        <v>0.16</v>
      </c>
    </row>
    <row r="6003" spans="1:4" s="8" customFormat="1" x14ac:dyDescent="0.25">
      <c r="A6003" s="8" t="str">
        <v>FlatOut 2</v>
      </c>
      <c r="B6003" s="8" cm="1">
        <f t="array" ref="B6003">SUM(1*(VGSales[Name]=A6003))</f>
        <v>2</v>
      </c>
      <c r="C6003" s="8" cm="1">
        <f t="array" ref="C6003">ROWS(_xlfn.UNIQUE(_xlfn._xlws.FILTER(VGSales[Genre],VGSales[Name]=A6003)))</f>
        <v>1</v>
      </c>
      <c r="D6003" s="8">
        <f>SUMIFS(VGSales[Global_Sales],VGSales[Name],A6003)</f>
        <v>0.2</v>
      </c>
    </row>
    <row r="6004" spans="1:4" s="8" customFormat="1" x14ac:dyDescent="0.25">
      <c r="A6004" s="8" t="str">
        <v>Naruto: Ultimate Ninja Heroes 2 - The Phantom Fortress</v>
      </c>
      <c r="B6004" s="8" cm="1">
        <f t="array" ref="B6004">SUM(1*(VGSales[Name]=A6004))</f>
        <v>1</v>
      </c>
      <c r="C6004" s="8" cm="1">
        <f t="array" ref="C6004">ROWS(_xlfn.UNIQUE(_xlfn._xlws.FILTER(VGSales[Genre],VGSales[Name]=A6004)))</f>
        <v>1</v>
      </c>
      <c r="D6004" s="8">
        <f>SUMIFS(VGSales[Global_Sales],VGSales[Name],A6004)</f>
        <v>0.16</v>
      </c>
    </row>
    <row r="6005" spans="1:4" s="8" customFormat="1" x14ac:dyDescent="0.25">
      <c r="A6005" s="8" t="str">
        <v>FIFA Soccer 96</v>
      </c>
      <c r="B6005" s="8" cm="1">
        <f t="array" ref="B6005">SUM(1*(VGSales[Name]=A6005))</f>
        <v>1</v>
      </c>
      <c r="C6005" s="8" cm="1">
        <f t="array" ref="C6005">ROWS(_xlfn.UNIQUE(_xlfn._xlws.FILTER(VGSales[Genre],VGSales[Name]=A6005)))</f>
        <v>1</v>
      </c>
      <c r="D6005" s="8">
        <f>SUMIFS(VGSales[Global_Sales],VGSales[Name],A6005)</f>
        <v>0.16</v>
      </c>
    </row>
    <row r="6006" spans="1:4" s="8" customFormat="1" x14ac:dyDescent="0.25">
      <c r="A6006" s="8" t="str">
        <v>Burger Island</v>
      </c>
      <c r="B6006" s="8" cm="1">
        <f t="array" ref="B6006">SUM(1*(VGSales[Name]=A6006))</f>
        <v>2</v>
      </c>
      <c r="C6006" s="8" cm="1">
        <f t="array" ref="C6006">ROWS(_xlfn.UNIQUE(_xlfn._xlws.FILTER(VGSales[Genre],VGSales[Name]=A6006)))</f>
        <v>1</v>
      </c>
      <c r="D6006" s="8">
        <f>SUMIFS(VGSales[Global_Sales],VGSales[Name],A6006)</f>
        <v>0.31</v>
      </c>
    </row>
    <row r="6007" spans="1:4" s="8" customFormat="1" x14ac:dyDescent="0.25">
      <c r="A6007" s="8" t="str">
        <v>Just Dance: Disney Party</v>
      </c>
      <c r="B6007" s="8" cm="1">
        <f t="array" ref="B6007">SUM(1*(VGSales[Name]=A6007))</f>
        <v>2</v>
      </c>
      <c r="C6007" s="8" cm="1">
        <f t="array" ref="C6007">ROWS(_xlfn.UNIQUE(_xlfn._xlws.FILTER(VGSales[Genre],VGSales[Name]=A6007)))</f>
        <v>1</v>
      </c>
      <c r="D6007" s="8">
        <f>SUMIFS(VGSales[Global_Sales],VGSales[Name],A6007)</f>
        <v>0.29000000000000004</v>
      </c>
    </row>
    <row r="6008" spans="1:4" s="8" customFormat="1" x14ac:dyDescent="0.25">
      <c r="A6008" s="8" t="str">
        <v>J-League Jikkyou Winning Eleven 2000</v>
      </c>
      <c r="B6008" s="8" cm="1">
        <f t="array" ref="B6008">SUM(1*(VGSales[Name]=A6008))</f>
        <v>1</v>
      </c>
      <c r="C6008" s="8" cm="1">
        <f t="array" ref="C6008">ROWS(_xlfn.UNIQUE(_xlfn._xlws.FILTER(VGSales[Genre],VGSales[Name]=A6008)))</f>
        <v>1</v>
      </c>
      <c r="D6008" s="8">
        <f>SUMIFS(VGSales[Global_Sales],VGSales[Name],A6008)</f>
        <v>0.16</v>
      </c>
    </row>
    <row r="6009" spans="1:4" s="8" customFormat="1" x14ac:dyDescent="0.25">
      <c r="A6009" s="8" t="str">
        <v>Eve: The Lost One</v>
      </c>
      <c r="B6009" s="8" cm="1">
        <f t="array" ref="B6009">SUM(1*(VGSales[Name]=A6009))</f>
        <v>1</v>
      </c>
      <c r="C6009" s="8" cm="1">
        <f t="array" ref="C6009">ROWS(_xlfn.UNIQUE(_xlfn._xlws.FILTER(VGSales[Genre],VGSales[Name]=A6009)))</f>
        <v>1</v>
      </c>
      <c r="D6009" s="8">
        <f>SUMIFS(VGSales[Global_Sales],VGSales[Name],A6009)</f>
        <v>0.16</v>
      </c>
    </row>
    <row r="6010" spans="1:4" s="8" customFormat="1" x14ac:dyDescent="0.25">
      <c r="A6010" s="8" t="str">
        <v>Chessmaster: The Art of Learning</v>
      </c>
      <c r="B6010" s="8" cm="1">
        <f t="array" ref="B6010">SUM(1*(VGSales[Name]=A6010))</f>
        <v>2</v>
      </c>
      <c r="C6010" s="8" cm="1">
        <f t="array" ref="C6010">ROWS(_xlfn.UNIQUE(_xlfn._xlws.FILTER(VGSales[Genre],VGSales[Name]=A6010)))</f>
        <v>1</v>
      </c>
      <c r="D6010" s="8">
        <f>SUMIFS(VGSales[Global_Sales],VGSales[Name],A6010)</f>
        <v>0.28000000000000003</v>
      </c>
    </row>
    <row r="6011" spans="1:4" s="8" customFormat="1" x14ac:dyDescent="0.25">
      <c r="A6011" s="8" t="str">
        <v>Yu-Gi-Oh! 5D's: Duel Transer</v>
      </c>
      <c r="B6011" s="8" cm="1">
        <f t="array" ref="B6011">SUM(1*(VGSales[Name]=A6011))</f>
        <v>1</v>
      </c>
      <c r="C6011" s="8" cm="1">
        <f t="array" ref="C6011">ROWS(_xlfn.UNIQUE(_xlfn._xlws.FILTER(VGSales[Genre],VGSales[Name]=A6011)))</f>
        <v>1</v>
      </c>
      <c r="D6011" s="8">
        <f>SUMIFS(VGSales[Global_Sales],VGSales[Name],A6011)</f>
        <v>0.16</v>
      </c>
    </row>
    <row r="6012" spans="1:4" s="8" customFormat="1" x14ac:dyDescent="0.25">
      <c r="A6012" s="8" t="str">
        <v>Konami Krazy Racers</v>
      </c>
      <c r="B6012" s="8" cm="1">
        <f t="array" ref="B6012">SUM(1*(VGSales[Name]=A6012))</f>
        <v>1</v>
      </c>
      <c r="C6012" s="8" cm="1">
        <f t="array" ref="C6012">ROWS(_xlfn.UNIQUE(_xlfn._xlws.FILTER(VGSales[Genre],VGSales[Name]=A6012)))</f>
        <v>1</v>
      </c>
      <c r="D6012" s="8">
        <f>SUMIFS(VGSales[Global_Sales],VGSales[Name],A6012)</f>
        <v>0.16</v>
      </c>
    </row>
    <row r="6013" spans="1:4" s="8" customFormat="1" x14ac:dyDescent="0.25">
      <c r="A6013" s="8" t="str">
        <v>Saturday Night Slam Masters</v>
      </c>
      <c r="B6013" s="8" cm="1">
        <f t="array" ref="B6013">SUM(1*(VGSales[Name]=A6013))</f>
        <v>1</v>
      </c>
      <c r="C6013" s="8" cm="1">
        <f t="array" ref="C6013">ROWS(_xlfn.UNIQUE(_xlfn._xlws.FILTER(VGSales[Genre],VGSales[Name]=A6013)))</f>
        <v>1</v>
      </c>
      <c r="D6013" s="8">
        <f>SUMIFS(VGSales[Global_Sales],VGSales[Name],A6013)</f>
        <v>0.16</v>
      </c>
    </row>
    <row r="6014" spans="1:4" s="8" customFormat="1" x14ac:dyDescent="0.25">
      <c r="A6014" s="8" t="str">
        <v>Blitz: The League II</v>
      </c>
      <c r="B6014" s="8" cm="1">
        <f t="array" ref="B6014">SUM(1*(VGSales[Name]=A6014))</f>
        <v>2</v>
      </c>
      <c r="C6014" s="8" cm="1">
        <f t="array" ref="C6014">ROWS(_xlfn.UNIQUE(_xlfn._xlws.FILTER(VGSales[Genre],VGSales[Name]=A6014)))</f>
        <v>1</v>
      </c>
      <c r="D6014" s="8">
        <f>SUMIFS(VGSales[Global_Sales],VGSales[Name],A6014)</f>
        <v>0.26</v>
      </c>
    </row>
    <row r="6015" spans="1:4" s="8" customFormat="1" x14ac:dyDescent="0.25">
      <c r="A6015" s="8" t="str">
        <v>F-Zero: GP Legend</v>
      </c>
      <c r="B6015" s="8" cm="1">
        <f t="array" ref="B6015">SUM(1*(VGSales[Name]=A6015))</f>
        <v>1</v>
      </c>
      <c r="C6015" s="8" cm="1">
        <f t="array" ref="C6015">ROWS(_xlfn.UNIQUE(_xlfn._xlws.FILTER(VGSales[Genre],VGSales[Name]=A6015)))</f>
        <v>1</v>
      </c>
      <c r="D6015" s="8">
        <f>SUMIFS(VGSales[Global_Sales],VGSales[Name],A6015)</f>
        <v>0.16</v>
      </c>
    </row>
    <row r="6016" spans="1:4" s="8" customFormat="1" x14ac:dyDescent="0.25">
      <c r="A6016" s="8" t="str">
        <v>Racing Lagoon</v>
      </c>
      <c r="B6016" s="8" cm="1">
        <f t="array" ref="B6016">SUM(1*(VGSales[Name]=A6016))</f>
        <v>1</v>
      </c>
      <c r="C6016" s="8" cm="1">
        <f t="array" ref="C6016">ROWS(_xlfn.UNIQUE(_xlfn._xlws.FILTER(VGSales[Genre],VGSales[Name]=A6016)))</f>
        <v>1</v>
      </c>
      <c r="D6016" s="8">
        <f>SUMIFS(VGSales[Global_Sales],VGSales[Name],A6016)</f>
        <v>0.16</v>
      </c>
    </row>
    <row r="6017" spans="1:4" s="8" customFormat="1" x14ac:dyDescent="0.25">
      <c r="A6017" s="8" t="str">
        <v>Victorious: Hollywood Arts Debut</v>
      </c>
      <c r="B6017" s="8" cm="1">
        <f t="array" ref="B6017">SUM(1*(VGSales[Name]=A6017))</f>
        <v>1</v>
      </c>
      <c r="C6017" s="8" cm="1">
        <f t="array" ref="C6017">ROWS(_xlfn.UNIQUE(_xlfn._xlws.FILTER(VGSales[Genre],VGSales[Name]=A6017)))</f>
        <v>1</v>
      </c>
      <c r="D6017" s="8">
        <f>SUMIFS(VGSales[Global_Sales],VGSales[Name],A6017)</f>
        <v>0.16</v>
      </c>
    </row>
    <row r="6018" spans="1:4" s="8" customFormat="1" x14ac:dyDescent="0.25">
      <c r="A6018" s="8" t="str">
        <v>Mr. Driller 2</v>
      </c>
      <c r="B6018" s="8" cm="1">
        <f t="array" ref="B6018">SUM(1*(VGSales[Name]=A6018))</f>
        <v>1</v>
      </c>
      <c r="C6018" s="8" cm="1">
        <f t="array" ref="C6018">ROWS(_xlfn.UNIQUE(_xlfn._xlws.FILTER(VGSales[Genre],VGSales[Name]=A6018)))</f>
        <v>1</v>
      </c>
      <c r="D6018" s="8">
        <f>SUMIFS(VGSales[Global_Sales],VGSales[Name],A6018)</f>
        <v>0.16</v>
      </c>
    </row>
    <row r="6019" spans="1:4" s="8" customFormat="1" x14ac:dyDescent="0.25">
      <c r="A6019" s="8" t="str">
        <v>Just Sing!</v>
      </c>
      <c r="B6019" s="8" cm="1">
        <f t="array" ref="B6019">SUM(1*(VGSales[Name]=A6019))</f>
        <v>1</v>
      </c>
      <c r="C6019" s="8" cm="1">
        <f t="array" ref="C6019">ROWS(_xlfn.UNIQUE(_xlfn._xlws.FILTER(VGSales[Genre],VGSales[Name]=A6019)))</f>
        <v>1</v>
      </c>
      <c r="D6019" s="8">
        <f>SUMIFS(VGSales[Global_Sales],VGSales[Name],A6019)</f>
        <v>0.16</v>
      </c>
    </row>
    <row r="6020" spans="1:4" s="8" customFormat="1" x14ac:dyDescent="0.25">
      <c r="A6020" s="8" t="str">
        <v>Dragon's Lair Trilogy</v>
      </c>
      <c r="B6020" s="8" cm="1">
        <f t="array" ref="B6020">SUM(1*(VGSales[Name]=A6020))</f>
        <v>1</v>
      </c>
      <c r="C6020" s="8" cm="1">
        <f t="array" ref="C6020">ROWS(_xlfn.UNIQUE(_xlfn._xlws.FILTER(VGSales[Genre],VGSales[Name]=A6020)))</f>
        <v>1</v>
      </c>
      <c r="D6020" s="8">
        <f>SUMIFS(VGSales[Global_Sales],VGSales[Name],A6020)</f>
        <v>0.16</v>
      </c>
    </row>
    <row r="6021" spans="1:4" s="8" customFormat="1" x14ac:dyDescent="0.25">
      <c r="A6021" s="8" t="str">
        <v>Trivial Pursuit: Bet You Know It</v>
      </c>
      <c r="B6021" s="8" cm="1">
        <f t="array" ref="B6021">SUM(1*(VGSales[Name]=A6021))</f>
        <v>1</v>
      </c>
      <c r="C6021" s="8" cm="1">
        <f t="array" ref="C6021">ROWS(_xlfn.UNIQUE(_xlfn._xlws.FILTER(VGSales[Genre],VGSales[Name]=A6021)))</f>
        <v>1</v>
      </c>
      <c r="D6021" s="8">
        <f>SUMIFS(VGSales[Global_Sales],VGSales[Name],A6021)</f>
        <v>0.16</v>
      </c>
    </row>
    <row r="6022" spans="1:4" s="8" customFormat="1" x14ac:dyDescent="0.25">
      <c r="A6022" s="8" t="str">
        <v>Imagine: Ice Champions</v>
      </c>
      <c r="B6022" s="8" cm="1">
        <f t="array" ref="B6022">SUM(1*(VGSales[Name]=A6022))</f>
        <v>1</v>
      </c>
      <c r="C6022" s="8" cm="1">
        <f t="array" ref="C6022">ROWS(_xlfn.UNIQUE(_xlfn._xlws.FILTER(VGSales[Genre],VGSales[Name]=A6022)))</f>
        <v>1</v>
      </c>
      <c r="D6022" s="8">
        <f>SUMIFS(VGSales[Global_Sales],VGSales[Name],A6022)</f>
        <v>0.16</v>
      </c>
    </row>
    <row r="6023" spans="1:4" s="8" customFormat="1" x14ac:dyDescent="0.25">
      <c r="A6023" s="8" t="str">
        <v>J-League Pro Soccer Club o Tsukurou! 6: Pride of J</v>
      </c>
      <c r="B6023" s="8" cm="1">
        <f t="array" ref="B6023">SUM(1*(VGSales[Name]=A6023))</f>
        <v>1</v>
      </c>
      <c r="C6023" s="8" cm="1">
        <f t="array" ref="C6023">ROWS(_xlfn.UNIQUE(_xlfn._xlws.FILTER(VGSales[Genre],VGSales[Name]=A6023)))</f>
        <v>1</v>
      </c>
      <c r="D6023" s="8">
        <f>SUMIFS(VGSales[Global_Sales],VGSales[Name],A6023)</f>
        <v>0.16</v>
      </c>
    </row>
    <row r="6024" spans="1:4" s="8" customFormat="1" x14ac:dyDescent="0.25">
      <c r="A6024" s="8" t="str">
        <v>Nicktoons: MLB</v>
      </c>
      <c r="B6024" s="8" cm="1">
        <f t="array" ref="B6024">SUM(1*(VGSales[Name]=A6024))</f>
        <v>3</v>
      </c>
      <c r="C6024" s="8" cm="1">
        <f t="array" ref="C6024">ROWS(_xlfn.UNIQUE(_xlfn._xlws.FILTER(VGSales[Genre],VGSales[Name]=A6024)))</f>
        <v>1</v>
      </c>
      <c r="D6024" s="8">
        <f>SUMIFS(VGSales[Global_Sales],VGSales[Name],A6024)</f>
        <v>0.39</v>
      </c>
    </row>
    <row r="6025" spans="1:4" s="8" customFormat="1" x14ac:dyDescent="0.25">
      <c r="A6025" s="8" t="str">
        <v>Left Brain Right Brain: Use Both Hands Train Both Sides</v>
      </c>
      <c r="B6025" s="8" cm="1">
        <f t="array" ref="B6025">SUM(1*(VGSales[Name]=A6025))</f>
        <v>1</v>
      </c>
      <c r="C6025" s="8" cm="1">
        <f t="array" ref="C6025">ROWS(_xlfn.UNIQUE(_xlfn._xlws.FILTER(VGSales[Genre],VGSales[Name]=A6025)))</f>
        <v>1</v>
      </c>
      <c r="D6025" s="8">
        <f>SUMIFS(VGSales[Global_Sales],VGSales[Name],A6025)</f>
        <v>0.16</v>
      </c>
    </row>
    <row r="6026" spans="1:4" s="8" customFormat="1" x14ac:dyDescent="0.25">
      <c r="A6026" s="8" t="str">
        <v>Power Rangers Double Pack</v>
      </c>
      <c r="B6026" s="8" cm="1">
        <f t="array" ref="B6026">SUM(1*(VGSales[Name]=A6026))</f>
        <v>1</v>
      </c>
      <c r="C6026" s="8" cm="1">
        <f t="array" ref="C6026">ROWS(_xlfn.UNIQUE(_xlfn._xlws.FILTER(VGSales[Genre],VGSales[Name]=A6026)))</f>
        <v>1</v>
      </c>
      <c r="D6026" s="8">
        <f>SUMIFS(VGSales[Global_Sales],VGSales[Name],A6026)</f>
        <v>0.16</v>
      </c>
    </row>
    <row r="6027" spans="1:4" s="8" customFormat="1" x14ac:dyDescent="0.25">
      <c r="A6027" s="8" t="str">
        <v>Mugen Souls</v>
      </c>
      <c r="B6027" s="8" cm="1">
        <f t="array" ref="B6027">SUM(1*(VGSales[Name]=A6027))</f>
        <v>1</v>
      </c>
      <c r="C6027" s="8" cm="1">
        <f t="array" ref="C6027">ROWS(_xlfn.UNIQUE(_xlfn._xlws.FILTER(VGSales[Genre],VGSales[Name]=A6027)))</f>
        <v>1</v>
      </c>
      <c r="D6027" s="8">
        <f>SUMIFS(VGSales[Global_Sales],VGSales[Name],A6027)</f>
        <v>0.16</v>
      </c>
    </row>
    <row r="6028" spans="1:4" s="8" customFormat="1" x14ac:dyDescent="0.25">
      <c r="A6028" s="8" t="str">
        <v>Yakuza Kiwami</v>
      </c>
      <c r="B6028" s="8" cm="1">
        <f t="array" ref="B6028">SUM(1*(VGSales[Name]=A6028))</f>
        <v>2</v>
      </c>
      <c r="C6028" s="8" cm="1">
        <f t="array" ref="C6028">ROWS(_xlfn.UNIQUE(_xlfn._xlws.FILTER(VGSales[Genre],VGSales[Name]=A6028)))</f>
        <v>1</v>
      </c>
      <c r="D6028" s="8">
        <f>SUMIFS(VGSales[Global_Sales],VGSales[Name],A6028)</f>
        <v>0.28000000000000003</v>
      </c>
    </row>
    <row r="6029" spans="1:4" s="8" customFormat="1" x14ac:dyDescent="0.25">
      <c r="A6029" s="8" t="str">
        <v>Pachi-Slot Kanzen Kouryaku 3: Universal Koushiki Gaido Volume 3</v>
      </c>
      <c r="B6029" s="8" cm="1">
        <f t="array" ref="B6029">SUM(1*(VGSales[Name]=A6029))</f>
        <v>1</v>
      </c>
      <c r="C6029" s="8" cm="1">
        <f t="array" ref="C6029">ROWS(_xlfn.UNIQUE(_xlfn._xlws.FILTER(VGSales[Genre],VGSales[Name]=A6029)))</f>
        <v>1</v>
      </c>
      <c r="D6029" s="8">
        <f>SUMIFS(VGSales[Global_Sales],VGSales[Name],A6029)</f>
        <v>0.16</v>
      </c>
    </row>
    <row r="6030" spans="1:4" s="8" customFormat="1" x14ac:dyDescent="0.25">
      <c r="A6030" s="8" t="str">
        <v>BCFX: The Black College Football Xperience, The Doug Williams Edition</v>
      </c>
      <c r="B6030" s="8" cm="1">
        <f t="array" ref="B6030">SUM(1*(VGSales[Name]=A6030))</f>
        <v>1</v>
      </c>
      <c r="C6030" s="8" cm="1">
        <f t="array" ref="C6030">ROWS(_xlfn.UNIQUE(_xlfn._xlws.FILTER(VGSales[Genre],VGSales[Name]=A6030)))</f>
        <v>1</v>
      </c>
      <c r="D6030" s="8">
        <f>SUMIFS(VGSales[Global_Sales],VGSales[Name],A6030)</f>
        <v>0.16</v>
      </c>
    </row>
    <row r="6031" spans="1:4" s="8" customFormat="1" x14ac:dyDescent="0.25">
      <c r="A6031" s="8" t="str">
        <v>FIFA Soccer 97</v>
      </c>
      <c r="B6031" s="8" cm="1">
        <f t="array" ref="B6031">SUM(1*(VGSales[Name]=A6031))</f>
        <v>1</v>
      </c>
      <c r="C6031" s="8" cm="1">
        <f t="array" ref="C6031">ROWS(_xlfn.UNIQUE(_xlfn._xlws.FILTER(VGSales[Genre],VGSales[Name]=A6031)))</f>
        <v>1</v>
      </c>
      <c r="D6031" s="8">
        <f>SUMIFS(VGSales[Global_Sales],VGSales[Name],A6031)</f>
        <v>0.16</v>
      </c>
    </row>
    <row r="6032" spans="1:4" s="8" customFormat="1" x14ac:dyDescent="0.25">
      <c r="A6032" s="8" t="str">
        <v>Psychic Force</v>
      </c>
      <c r="B6032" s="8" cm="1">
        <f t="array" ref="B6032">SUM(1*(VGSales[Name]=A6032))</f>
        <v>1</v>
      </c>
      <c r="C6032" s="8" cm="1">
        <f t="array" ref="C6032">ROWS(_xlfn.UNIQUE(_xlfn._xlws.FILTER(VGSales[Genre],VGSales[Name]=A6032)))</f>
        <v>1</v>
      </c>
      <c r="D6032" s="8">
        <f>SUMIFS(VGSales[Global_Sales],VGSales[Name],A6032)</f>
        <v>0.16</v>
      </c>
    </row>
    <row r="6033" spans="1:4" s="8" customFormat="1" x14ac:dyDescent="0.25">
      <c r="A6033" s="8" t="str">
        <v>Trigger Man</v>
      </c>
      <c r="B6033" s="8" cm="1">
        <f t="array" ref="B6033">SUM(1*(VGSales[Name]=A6033))</f>
        <v>3</v>
      </c>
      <c r="C6033" s="8" cm="1">
        <f t="array" ref="C6033">ROWS(_xlfn.UNIQUE(_xlfn._xlws.FILTER(VGSales[Genre],VGSales[Name]=A6033)))</f>
        <v>1</v>
      </c>
      <c r="D6033" s="8">
        <f>SUMIFS(VGSales[Global_Sales],VGSales[Name],A6033)</f>
        <v>0.23</v>
      </c>
    </row>
    <row r="6034" spans="1:4" s="8" customFormat="1" x14ac:dyDescent="0.25">
      <c r="A6034" s="8" t="str">
        <v>Bomberman Land Touch! 2</v>
      </c>
      <c r="B6034" s="8" cm="1">
        <f t="array" ref="B6034">SUM(1*(VGSales[Name]=A6034))</f>
        <v>1</v>
      </c>
      <c r="C6034" s="8" cm="1">
        <f t="array" ref="C6034">ROWS(_xlfn.UNIQUE(_xlfn._xlws.FILTER(VGSales[Genre],VGSales[Name]=A6034)))</f>
        <v>1</v>
      </c>
      <c r="D6034" s="8">
        <f>SUMIFS(VGSales[Global_Sales],VGSales[Name],A6034)</f>
        <v>0.16</v>
      </c>
    </row>
    <row r="6035" spans="1:4" s="8" customFormat="1" x14ac:dyDescent="0.25">
      <c r="A6035" s="8" t="str">
        <v>The Godfather: Blackhand Edition</v>
      </c>
      <c r="B6035" s="8" cm="1">
        <f t="array" ref="B6035">SUM(1*(VGSales[Name]=A6035))</f>
        <v>1</v>
      </c>
      <c r="C6035" s="8" cm="1">
        <f t="array" ref="C6035">ROWS(_xlfn.UNIQUE(_xlfn._xlws.FILTER(VGSales[Genre],VGSales[Name]=A6035)))</f>
        <v>1</v>
      </c>
      <c r="D6035" s="8">
        <f>SUMIFS(VGSales[Global_Sales],VGSales[Name],A6035)</f>
        <v>0.16</v>
      </c>
    </row>
    <row r="6036" spans="1:4" s="8" customFormat="1" x14ac:dyDescent="0.25">
      <c r="A6036" s="8" t="str">
        <v>StarBlade α</v>
      </c>
      <c r="B6036" s="8" cm="1">
        <f t="array" ref="B6036">SUM(1*(VGSales[Name]=A6036))</f>
        <v>1</v>
      </c>
      <c r="C6036" s="8" cm="1">
        <f t="array" ref="C6036">ROWS(_xlfn.UNIQUE(_xlfn._xlws.FILTER(VGSales[Genre],VGSales[Name]=A6036)))</f>
        <v>1</v>
      </c>
      <c r="D6036" s="8">
        <f>SUMIFS(VGSales[Global_Sales],VGSales[Name],A6036)</f>
        <v>0.16</v>
      </c>
    </row>
    <row r="6037" spans="1:4" s="8" customFormat="1" x14ac:dyDescent="0.25">
      <c r="A6037" s="8" t="str">
        <v>Kidou Senshi Gundam: Giren no Yabou - Axis no Kyoui</v>
      </c>
      <c r="B6037" s="8" cm="1">
        <f t="array" ref="B6037">SUM(1*(VGSales[Name]=A6037))</f>
        <v>1</v>
      </c>
      <c r="C6037" s="8" cm="1">
        <f t="array" ref="C6037">ROWS(_xlfn.UNIQUE(_xlfn._xlws.FILTER(VGSales[Genre],VGSales[Name]=A6037)))</f>
        <v>1</v>
      </c>
      <c r="D6037" s="8">
        <f>SUMIFS(VGSales[Global_Sales],VGSales[Name],A6037)</f>
        <v>0.16</v>
      </c>
    </row>
    <row r="6038" spans="1:4" s="8" customFormat="1" x14ac:dyDescent="0.25">
      <c r="A6038" s="8" t="str">
        <v>Monster House</v>
      </c>
      <c r="B6038" s="8" cm="1">
        <f t="array" ref="B6038">SUM(1*(VGSales[Name]=A6038))</f>
        <v>4</v>
      </c>
      <c r="C6038" s="8" cm="1">
        <f t="array" ref="C6038">ROWS(_xlfn.UNIQUE(_xlfn._xlws.FILTER(VGSales[Genre],VGSales[Name]=A6038)))</f>
        <v>1</v>
      </c>
      <c r="D6038" s="8">
        <f>SUMIFS(VGSales[Global_Sales],VGSales[Name],A6038)</f>
        <v>0.53</v>
      </c>
    </row>
    <row r="6039" spans="1:4" s="8" customFormat="1" x14ac:dyDescent="0.25">
      <c r="A6039" s="8" t="str">
        <v>Backyard Sports: Sandlot Sluggers</v>
      </c>
      <c r="B6039" s="8" cm="1">
        <f t="array" ref="B6039">SUM(1*(VGSales[Name]=A6039))</f>
        <v>3</v>
      </c>
      <c r="C6039" s="8" cm="1">
        <f t="array" ref="C6039">ROWS(_xlfn.UNIQUE(_xlfn._xlws.FILTER(VGSales[Genre],VGSales[Name]=A6039)))</f>
        <v>1</v>
      </c>
      <c r="D6039" s="8">
        <f>SUMIFS(VGSales[Global_Sales],VGSales[Name],A6039)</f>
        <v>0.4</v>
      </c>
    </row>
    <row r="6040" spans="1:4" s="8" customFormat="1" x14ac:dyDescent="0.25">
      <c r="A6040" s="8" t="str">
        <v>Arcade Zone</v>
      </c>
      <c r="B6040" s="8" cm="1">
        <f t="array" ref="B6040">SUM(1*(VGSales[Name]=A6040))</f>
        <v>1</v>
      </c>
      <c r="C6040" s="8" cm="1">
        <f t="array" ref="C6040">ROWS(_xlfn.UNIQUE(_xlfn._xlws.FILTER(VGSales[Genre],VGSales[Name]=A6040)))</f>
        <v>1</v>
      </c>
      <c r="D6040" s="8">
        <f>SUMIFS(VGSales[Global_Sales],VGSales[Name],A6040)</f>
        <v>0.16</v>
      </c>
    </row>
    <row r="6041" spans="1:4" s="8" customFormat="1" x14ac:dyDescent="0.25">
      <c r="A6041" s="8" t="str">
        <v>7th Dragon III Code: VFD</v>
      </c>
      <c r="B6041" s="8" cm="1">
        <f t="array" ref="B6041">SUM(1*(VGSales[Name]=A6041))</f>
        <v>1</v>
      </c>
      <c r="C6041" s="8" cm="1">
        <f t="array" ref="C6041">ROWS(_xlfn.UNIQUE(_xlfn._xlws.FILTER(VGSales[Genre],VGSales[Name]=A6041)))</f>
        <v>1</v>
      </c>
      <c r="D6041" s="8">
        <f>SUMIFS(VGSales[Global_Sales],VGSales[Name],A6041)</f>
        <v>0.16</v>
      </c>
    </row>
    <row r="6042" spans="1:4" s="8" customFormat="1" x14ac:dyDescent="0.25">
      <c r="A6042" s="8" t="str">
        <v>Culdcept</v>
      </c>
      <c r="B6042" s="8" cm="1">
        <f t="array" ref="B6042">SUM(1*(VGSales[Name]=A6042))</f>
        <v>2</v>
      </c>
      <c r="C6042" s="8" cm="1">
        <f t="array" ref="C6042">ROWS(_xlfn.UNIQUE(_xlfn._xlws.FILTER(VGSales[Genre],VGSales[Name]=A6042)))</f>
        <v>2</v>
      </c>
      <c r="D6042" s="8">
        <f>SUMIFS(VGSales[Global_Sales],VGSales[Name],A6042)</f>
        <v>0.19</v>
      </c>
    </row>
    <row r="6043" spans="1:4" s="8" customFormat="1" x14ac:dyDescent="0.25">
      <c r="A6043" s="8" t="str">
        <v>Halo Triple Pack</v>
      </c>
      <c r="B6043" s="8" cm="1">
        <f t="array" ref="B6043">SUM(1*(VGSales[Name]=A6043))</f>
        <v>1</v>
      </c>
      <c r="C6043" s="8" cm="1">
        <f t="array" ref="C6043">ROWS(_xlfn.UNIQUE(_xlfn._xlws.FILTER(VGSales[Genre],VGSales[Name]=A6043)))</f>
        <v>1</v>
      </c>
      <c r="D6043" s="8">
        <f>SUMIFS(VGSales[Global_Sales],VGSales[Name],A6043)</f>
        <v>0.16</v>
      </c>
    </row>
    <row r="6044" spans="1:4" s="8" customFormat="1" x14ac:dyDescent="0.25">
      <c r="A6044" s="8" t="str">
        <v>Street Racer</v>
      </c>
      <c r="B6044" s="8" cm="1">
        <f t="array" ref="B6044">SUM(1*(VGSales[Name]=A6044))</f>
        <v>1</v>
      </c>
      <c r="C6044" s="8" cm="1">
        <f t="array" ref="C6044">ROWS(_xlfn.UNIQUE(_xlfn._xlws.FILTER(VGSales[Genre],VGSales[Name]=A6044)))</f>
        <v>1</v>
      </c>
      <c r="D6044" s="8">
        <f>SUMIFS(VGSales[Global_Sales],VGSales[Name],A6044)</f>
        <v>0.16</v>
      </c>
    </row>
    <row r="6045" spans="1:4" s="8" customFormat="1" x14ac:dyDescent="0.25">
      <c r="A6045" s="8" t="str">
        <v>Arcana Heart</v>
      </c>
      <c r="B6045" s="8" cm="1">
        <f t="array" ref="B6045">SUM(1*(VGSales[Name]=A6045))</f>
        <v>1</v>
      </c>
      <c r="C6045" s="8" cm="1">
        <f t="array" ref="C6045">ROWS(_xlfn.UNIQUE(_xlfn._xlws.FILTER(VGSales[Genre],VGSales[Name]=A6045)))</f>
        <v>1</v>
      </c>
      <c r="D6045" s="8">
        <f>SUMIFS(VGSales[Global_Sales],VGSales[Name],A6045)</f>
        <v>0.16</v>
      </c>
    </row>
    <row r="6046" spans="1:4" s="8" customFormat="1" x14ac:dyDescent="0.25">
      <c r="A6046" s="8" t="str">
        <v>Infected</v>
      </c>
      <c r="B6046" s="8" cm="1">
        <f t="array" ref="B6046">SUM(1*(VGSales[Name]=A6046))</f>
        <v>1</v>
      </c>
      <c r="C6046" s="8" cm="1">
        <f t="array" ref="C6046">ROWS(_xlfn.UNIQUE(_xlfn._xlws.FILTER(VGSales[Genre],VGSales[Name]=A6046)))</f>
        <v>1</v>
      </c>
      <c r="D6046" s="8">
        <f>SUMIFS(VGSales[Global_Sales],VGSales[Name],A6046)</f>
        <v>0.16</v>
      </c>
    </row>
    <row r="6047" spans="1:4" s="8" customFormat="1" x14ac:dyDescent="0.25">
      <c r="A6047" s="8" t="str">
        <v>Battlestar Galactica</v>
      </c>
      <c r="B6047" s="8" cm="1">
        <f t="array" ref="B6047">SUM(1*(VGSales[Name]=A6047))</f>
        <v>2</v>
      </c>
      <c r="C6047" s="8" cm="1">
        <f t="array" ref="C6047">ROWS(_xlfn.UNIQUE(_xlfn._xlws.FILTER(VGSales[Genre],VGSales[Name]=A6047)))</f>
        <v>1</v>
      </c>
      <c r="D6047" s="8">
        <f>SUMIFS(VGSales[Global_Sales],VGSales[Name],A6047)</f>
        <v>0.24</v>
      </c>
    </row>
    <row r="6048" spans="1:4" s="8" customFormat="1" x14ac:dyDescent="0.25">
      <c r="A6048" s="8" t="str">
        <v>Kingdom Hearts: Birth by Sleep - Final Mix</v>
      </c>
      <c r="B6048" s="8" cm="1">
        <f t="array" ref="B6048">SUM(1*(VGSales[Name]=A6048))</f>
        <v>1</v>
      </c>
      <c r="C6048" s="8" cm="1">
        <f t="array" ref="C6048">ROWS(_xlfn.UNIQUE(_xlfn._xlws.FILTER(VGSales[Genre],VGSales[Name]=A6048)))</f>
        <v>1</v>
      </c>
      <c r="D6048" s="8">
        <f>SUMIFS(VGSales[Global_Sales],VGSales[Name],A6048)</f>
        <v>0.16</v>
      </c>
    </row>
    <row r="6049" spans="1:4" s="8" customFormat="1" x14ac:dyDescent="0.25">
      <c r="A6049" s="8" t="str">
        <v>Bust-A-Move Bash!</v>
      </c>
      <c r="B6049" s="8" cm="1">
        <f t="array" ref="B6049">SUM(1*(VGSales[Name]=A6049))</f>
        <v>1</v>
      </c>
      <c r="C6049" s="8" cm="1">
        <f t="array" ref="C6049">ROWS(_xlfn.UNIQUE(_xlfn._xlws.FILTER(VGSales[Genre],VGSales[Name]=A6049)))</f>
        <v>1</v>
      </c>
      <c r="D6049" s="8">
        <f>SUMIFS(VGSales[Global_Sales],VGSales[Name],A6049)</f>
        <v>0.16</v>
      </c>
    </row>
    <row r="6050" spans="1:4" s="8" customFormat="1" x14ac:dyDescent="0.25">
      <c r="A6050" s="8" t="str">
        <v>Block Party</v>
      </c>
      <c r="B6050" s="8" cm="1">
        <f t="array" ref="B6050">SUM(1*(VGSales[Name]=A6050))</f>
        <v>1</v>
      </c>
      <c r="C6050" s="8" cm="1">
        <f t="array" ref="C6050">ROWS(_xlfn.UNIQUE(_xlfn._xlws.FILTER(VGSales[Genre],VGSales[Name]=A6050)))</f>
        <v>1</v>
      </c>
      <c r="D6050" s="8">
        <f>SUMIFS(VGSales[Global_Sales],VGSales[Name],A6050)</f>
        <v>0.16</v>
      </c>
    </row>
    <row r="6051" spans="1:4" s="8" customFormat="1" x14ac:dyDescent="0.25">
      <c r="A6051" s="8" t="str">
        <v>Toriko: Gourmet Monsters!</v>
      </c>
      <c r="B6051" s="8" cm="1">
        <f t="array" ref="B6051">SUM(1*(VGSales[Name]=A6051))</f>
        <v>1</v>
      </c>
      <c r="C6051" s="8" cm="1">
        <f t="array" ref="C6051">ROWS(_xlfn.UNIQUE(_xlfn._xlws.FILTER(VGSales[Genre],VGSales[Name]=A6051)))</f>
        <v>1</v>
      </c>
      <c r="D6051" s="8">
        <f>SUMIFS(VGSales[Global_Sales],VGSales[Name],A6051)</f>
        <v>0.16</v>
      </c>
    </row>
    <row r="6052" spans="1:4" s="8" customFormat="1" x14ac:dyDescent="0.25">
      <c r="A6052" s="8" t="str">
        <v>The Incredible Hulk: The Pantheon Saga</v>
      </c>
      <c r="B6052" s="8" cm="1">
        <f t="array" ref="B6052">SUM(1*(VGSales[Name]=A6052))</f>
        <v>1</v>
      </c>
      <c r="C6052" s="8" cm="1">
        <f t="array" ref="C6052">ROWS(_xlfn.UNIQUE(_xlfn._xlws.FILTER(VGSales[Genre],VGSales[Name]=A6052)))</f>
        <v>1</v>
      </c>
      <c r="D6052" s="8">
        <f>SUMIFS(VGSales[Global_Sales],VGSales[Name],A6052)</f>
        <v>0.16</v>
      </c>
    </row>
    <row r="6053" spans="1:4" s="8" customFormat="1" x14ac:dyDescent="0.25">
      <c r="A6053" s="8" t="str">
        <v>Megamind: Ultimate Showdown</v>
      </c>
      <c r="B6053" s="8" cm="1">
        <f t="array" ref="B6053">SUM(1*(VGSales[Name]=A6053))</f>
        <v>2</v>
      </c>
      <c r="C6053" s="8" cm="1">
        <f t="array" ref="C6053">ROWS(_xlfn.UNIQUE(_xlfn._xlws.FILTER(VGSales[Genre],VGSales[Name]=A6053)))</f>
        <v>1</v>
      </c>
      <c r="D6053" s="8">
        <f>SUMIFS(VGSales[Global_Sales],VGSales[Name],A6053)</f>
        <v>0.28000000000000003</v>
      </c>
    </row>
    <row r="6054" spans="1:4" s="8" customFormat="1" x14ac:dyDescent="0.25">
      <c r="A6054" s="8" t="str">
        <v>The Idolm@ster 2</v>
      </c>
      <c r="B6054" s="8" cm="1">
        <f t="array" ref="B6054">SUM(1*(VGSales[Name]=A6054))</f>
        <v>1</v>
      </c>
      <c r="C6054" s="8" cm="1">
        <f t="array" ref="C6054">ROWS(_xlfn.UNIQUE(_xlfn._xlws.FILTER(VGSales[Genre],VGSales[Name]=A6054)))</f>
        <v>1</v>
      </c>
      <c r="D6054" s="8">
        <f>SUMIFS(VGSales[Global_Sales],VGSales[Name],A6054)</f>
        <v>0.16</v>
      </c>
    </row>
    <row r="6055" spans="1:4" s="8" customFormat="1" x14ac:dyDescent="0.25">
      <c r="A6055" s="8" t="str">
        <v>Space Camp</v>
      </c>
      <c r="B6055" s="8" cm="1">
        <f t="array" ref="B6055">SUM(1*(VGSales[Name]=A6055))</f>
        <v>2</v>
      </c>
      <c r="C6055" s="8" cm="1">
        <f t="array" ref="C6055">ROWS(_xlfn.UNIQUE(_xlfn._xlws.FILTER(VGSales[Genre],VGSales[Name]=A6055)))</f>
        <v>1</v>
      </c>
      <c r="D6055" s="8">
        <f>SUMIFS(VGSales[Global_Sales],VGSales[Name],A6055)</f>
        <v>0.29000000000000004</v>
      </c>
    </row>
    <row r="6056" spans="1:4" s="8" customFormat="1" x14ac:dyDescent="0.25">
      <c r="A6056" s="8" t="str">
        <v>Imagine: Music Fest</v>
      </c>
      <c r="B6056" s="8" cm="1">
        <f t="array" ref="B6056">SUM(1*(VGSales[Name]=A6056))</f>
        <v>1</v>
      </c>
      <c r="C6056" s="8" cm="1">
        <f t="array" ref="C6056">ROWS(_xlfn.UNIQUE(_xlfn._xlws.FILTER(VGSales[Genre],VGSales[Name]=A6056)))</f>
        <v>1</v>
      </c>
      <c r="D6056" s="8">
        <f>SUMIFS(VGSales[Global_Sales],VGSales[Name],A6056)</f>
        <v>0.16</v>
      </c>
    </row>
    <row r="6057" spans="1:4" s="8" customFormat="1" x14ac:dyDescent="0.25">
      <c r="A6057" s="8" t="str">
        <v>Senran Kagura: Sh?jo-tachi no Shinei</v>
      </c>
      <c r="B6057" s="8" cm="1">
        <f t="array" ref="B6057">SUM(1*(VGSales[Name]=A6057))</f>
        <v>1</v>
      </c>
      <c r="C6057" s="8" cm="1">
        <f t="array" ref="C6057">ROWS(_xlfn.UNIQUE(_xlfn._xlws.FILTER(VGSales[Genre],VGSales[Name]=A6057)))</f>
        <v>1</v>
      </c>
      <c r="D6057" s="8">
        <f>SUMIFS(VGSales[Global_Sales],VGSales[Name],A6057)</f>
        <v>0.16</v>
      </c>
    </row>
    <row r="6058" spans="1:4" s="8" customFormat="1" x14ac:dyDescent="0.25">
      <c r="A6058" s="8" t="str">
        <v>Jurassic Park: The Game</v>
      </c>
      <c r="B6058" s="8" cm="1">
        <f t="array" ref="B6058">SUM(1*(VGSales[Name]=A6058))</f>
        <v>1</v>
      </c>
      <c r="C6058" s="8" cm="1">
        <f t="array" ref="C6058">ROWS(_xlfn.UNIQUE(_xlfn._xlws.FILTER(VGSales[Genre],VGSales[Name]=A6058)))</f>
        <v>1</v>
      </c>
      <c r="D6058" s="8">
        <f>SUMIFS(VGSales[Global_Sales],VGSales[Name],A6058)</f>
        <v>0.16</v>
      </c>
    </row>
    <row r="6059" spans="1:4" s="8" customFormat="1" x14ac:dyDescent="0.25">
      <c r="A6059" s="8" t="str">
        <v>He-Man: Power of Grayskull</v>
      </c>
      <c r="B6059" s="8" cm="1">
        <f t="array" ref="B6059">SUM(1*(VGSales[Name]=A6059))</f>
        <v>1</v>
      </c>
      <c r="C6059" s="8" cm="1">
        <f t="array" ref="C6059">ROWS(_xlfn.UNIQUE(_xlfn._xlws.FILTER(VGSales[Genre],VGSales[Name]=A6059)))</f>
        <v>1</v>
      </c>
      <c r="D6059" s="8">
        <f>SUMIFS(VGSales[Global_Sales],VGSales[Name],A6059)</f>
        <v>0.16</v>
      </c>
    </row>
    <row r="6060" spans="1:4" s="8" customFormat="1" x14ac:dyDescent="0.25">
      <c r="A6060" s="8" t="str">
        <v>WordJong</v>
      </c>
      <c r="B6060" s="8" cm="1">
        <f t="array" ref="B6060">SUM(1*(VGSales[Name]=A6060))</f>
        <v>1</v>
      </c>
      <c r="C6060" s="8" cm="1">
        <f t="array" ref="C6060">ROWS(_xlfn.UNIQUE(_xlfn._xlws.FILTER(VGSales[Genre],VGSales[Name]=A6060)))</f>
        <v>1</v>
      </c>
      <c r="D6060" s="8">
        <f>SUMIFS(VGSales[Global_Sales],VGSales[Name],A6060)</f>
        <v>0.16</v>
      </c>
    </row>
    <row r="6061" spans="1:4" s="8" customFormat="1" x14ac:dyDescent="0.25">
      <c r="A6061" s="8" t="str">
        <v>Putty Squad</v>
      </c>
      <c r="B6061" s="8" cm="1">
        <f t="array" ref="B6061">SUM(1*(VGSales[Name]=A6061))</f>
        <v>3</v>
      </c>
      <c r="C6061" s="8" cm="1">
        <f t="array" ref="C6061">ROWS(_xlfn.UNIQUE(_xlfn._xlws.FILTER(VGSales[Genre],VGSales[Name]=A6061)))</f>
        <v>1</v>
      </c>
      <c r="D6061" s="8">
        <f>SUMIFS(VGSales[Global_Sales],VGSales[Name],A6061)</f>
        <v>0.22000000000000003</v>
      </c>
    </row>
    <row r="6062" spans="1:4" s="8" customFormat="1" x14ac:dyDescent="0.25">
      <c r="A6062" s="8" t="str">
        <v>Polaris SnoCross</v>
      </c>
      <c r="B6062" s="8" cm="1">
        <f t="array" ref="B6062">SUM(1*(VGSales[Name]=A6062))</f>
        <v>2</v>
      </c>
      <c r="C6062" s="8" cm="1">
        <f t="array" ref="C6062">ROWS(_xlfn.UNIQUE(_xlfn._xlws.FILTER(VGSales[Genre],VGSales[Name]=A6062)))</f>
        <v>1</v>
      </c>
      <c r="D6062" s="8">
        <f>SUMIFS(VGSales[Global_Sales],VGSales[Name],A6062)</f>
        <v>0.22</v>
      </c>
    </row>
    <row r="6063" spans="1:4" s="8" customFormat="1" x14ac:dyDescent="0.25">
      <c r="A6063" s="8" t="str">
        <v>Wing Commander III: Heart of the Tiger</v>
      </c>
      <c r="B6063" s="8" cm="1">
        <f t="array" ref="B6063">SUM(1*(VGSales[Name]=A6063))</f>
        <v>1</v>
      </c>
      <c r="C6063" s="8" cm="1">
        <f t="array" ref="C6063">ROWS(_xlfn.UNIQUE(_xlfn._xlws.FILTER(VGSales[Genre],VGSales[Name]=A6063)))</f>
        <v>1</v>
      </c>
      <c r="D6063" s="8">
        <f>SUMIFS(VGSales[Global_Sales],VGSales[Name],A6063)</f>
        <v>0.16</v>
      </c>
    </row>
    <row r="6064" spans="1:4" s="8" customFormat="1" x14ac:dyDescent="0.25">
      <c r="A6064" s="8" t="str">
        <v>Muppet RaceMania</v>
      </c>
      <c r="B6064" s="8" cm="1">
        <f t="array" ref="B6064">SUM(1*(VGSales[Name]=A6064))</f>
        <v>1</v>
      </c>
      <c r="C6064" s="8" cm="1">
        <f t="array" ref="C6064">ROWS(_xlfn.UNIQUE(_xlfn._xlws.FILTER(VGSales[Genre],VGSales[Name]=A6064)))</f>
        <v>1</v>
      </c>
      <c r="D6064" s="8">
        <f>SUMIFS(VGSales[Global_Sales],VGSales[Name],A6064)</f>
        <v>0.15</v>
      </c>
    </row>
    <row r="6065" spans="1:4" s="8" customFormat="1" x14ac:dyDescent="0.25">
      <c r="A6065" s="8" t="str">
        <v>Namco Museum Vol.5</v>
      </c>
      <c r="B6065" s="8" cm="1">
        <f t="array" ref="B6065">SUM(1*(VGSales[Name]=A6065))</f>
        <v>1</v>
      </c>
      <c r="C6065" s="8" cm="1">
        <f t="array" ref="C6065">ROWS(_xlfn.UNIQUE(_xlfn._xlws.FILTER(VGSales[Genre],VGSales[Name]=A6065)))</f>
        <v>1</v>
      </c>
      <c r="D6065" s="8">
        <f>SUMIFS(VGSales[Global_Sales],VGSales[Name],A6065)</f>
        <v>0.15</v>
      </c>
    </row>
    <row r="6066" spans="1:4" s="8" customFormat="1" x14ac:dyDescent="0.25">
      <c r="A6066" s="8" t="str">
        <v>Courier Crisis</v>
      </c>
      <c r="B6066" s="8" cm="1">
        <f t="array" ref="B6066">SUM(1*(VGSales[Name]=A6066))</f>
        <v>1</v>
      </c>
      <c r="C6066" s="8" cm="1">
        <f t="array" ref="C6066">ROWS(_xlfn.UNIQUE(_xlfn._xlws.FILTER(VGSales[Genre],VGSales[Name]=A6066)))</f>
        <v>1</v>
      </c>
      <c r="D6066" s="8">
        <f>SUMIFS(VGSales[Global_Sales],VGSales[Name],A6066)</f>
        <v>0.15</v>
      </c>
    </row>
    <row r="6067" spans="1:4" s="8" customFormat="1" x14ac:dyDescent="0.25">
      <c r="A6067" s="8" t="str">
        <v>Bleach: Dark Souls</v>
      </c>
      <c r="B6067" s="8" cm="1">
        <f t="array" ref="B6067">SUM(1*(VGSales[Name]=A6067))</f>
        <v>1</v>
      </c>
      <c r="C6067" s="8" cm="1">
        <f t="array" ref="C6067">ROWS(_xlfn.UNIQUE(_xlfn._xlws.FILTER(VGSales[Genre],VGSales[Name]=A6067)))</f>
        <v>1</v>
      </c>
      <c r="D6067" s="8">
        <f>SUMIFS(VGSales[Global_Sales],VGSales[Name],A6067)</f>
        <v>0.15</v>
      </c>
    </row>
    <row r="6068" spans="1:4" s="8" customFormat="1" x14ac:dyDescent="0.25">
      <c r="A6068" s="8" t="str">
        <v>The Oregon Trail</v>
      </c>
      <c r="B6068" s="8" cm="1">
        <f t="array" ref="B6068">SUM(1*(VGSales[Name]=A6068))</f>
        <v>2</v>
      </c>
      <c r="C6068" s="8" cm="1">
        <f t="array" ref="C6068">ROWS(_xlfn.UNIQUE(_xlfn._xlws.FILTER(VGSales[Genre],VGSales[Name]=A6068)))</f>
        <v>1</v>
      </c>
      <c r="D6068" s="8">
        <f>SUMIFS(VGSales[Global_Sales],VGSales[Name],A6068)</f>
        <v>0.28000000000000003</v>
      </c>
    </row>
    <row r="6069" spans="1:4" s="8" customFormat="1" x14ac:dyDescent="0.25">
      <c r="A6069" s="8" t="str">
        <v>Digimon Battle Spirit 2</v>
      </c>
      <c r="B6069" s="8" cm="1">
        <f t="array" ref="B6069">SUM(1*(VGSales[Name]=A6069))</f>
        <v>1</v>
      </c>
      <c r="C6069" s="8" cm="1">
        <f t="array" ref="C6069">ROWS(_xlfn.UNIQUE(_xlfn._xlws.FILTER(VGSales[Genre],VGSales[Name]=A6069)))</f>
        <v>1</v>
      </c>
      <c r="D6069" s="8">
        <f>SUMIFS(VGSales[Global_Sales],VGSales[Name],A6069)</f>
        <v>0.15</v>
      </c>
    </row>
    <row r="6070" spans="1:4" s="8" customFormat="1" x14ac:dyDescent="0.25">
      <c r="A6070" s="8" t="str">
        <v>Winning Post 3</v>
      </c>
      <c r="B6070" s="8" cm="1">
        <f t="array" ref="B6070">SUM(1*(VGSales[Name]=A6070))</f>
        <v>1</v>
      </c>
      <c r="C6070" s="8" cm="1">
        <f t="array" ref="C6070">ROWS(_xlfn.UNIQUE(_xlfn._xlws.FILTER(VGSales[Genre],VGSales[Name]=A6070)))</f>
        <v>1</v>
      </c>
      <c r="D6070" s="8">
        <f>SUMIFS(VGSales[Global_Sales],VGSales[Name],A6070)</f>
        <v>0.15</v>
      </c>
    </row>
    <row r="6071" spans="1:4" s="8" customFormat="1" x14ac:dyDescent="0.25">
      <c r="A6071" s="8" t="str">
        <v>FIFA 06: Road to FIFA World Cup</v>
      </c>
      <c r="B6071" s="8" cm="1">
        <f t="array" ref="B6071">SUM(1*(VGSales[Name]=A6071))</f>
        <v>1</v>
      </c>
      <c r="C6071" s="8" cm="1">
        <f t="array" ref="C6071">ROWS(_xlfn.UNIQUE(_xlfn._xlws.FILTER(VGSales[Genre],VGSales[Name]=A6071)))</f>
        <v>1</v>
      </c>
      <c r="D6071" s="8">
        <f>SUMIFS(VGSales[Global_Sales],VGSales[Name],A6071)</f>
        <v>0.15</v>
      </c>
    </row>
    <row r="6072" spans="1:4" s="8" customFormat="1" x14ac:dyDescent="0.25">
      <c r="A6072" s="8" t="str">
        <v>Driven</v>
      </c>
      <c r="B6072" s="8" cm="1">
        <f t="array" ref="B6072">SUM(1*(VGSales[Name]=A6072))</f>
        <v>3</v>
      </c>
      <c r="C6072" s="8" cm="1">
        <f t="array" ref="C6072">ROWS(_xlfn.UNIQUE(_xlfn._xlws.FILTER(VGSales[Genre],VGSales[Name]=A6072)))</f>
        <v>1</v>
      </c>
      <c r="D6072" s="8">
        <f>SUMIFS(VGSales[Global_Sales],VGSales[Name],A6072)</f>
        <v>0.26</v>
      </c>
    </row>
    <row r="6073" spans="1:4" s="8" customFormat="1" x14ac:dyDescent="0.25">
      <c r="A6073" s="8" t="str">
        <v>Warhammer 40,000: Fire Warrior</v>
      </c>
      <c r="B6073" s="8" cm="1">
        <f t="array" ref="B6073">SUM(1*(VGSales[Name]=A6073))</f>
        <v>1</v>
      </c>
      <c r="C6073" s="8" cm="1">
        <f t="array" ref="C6073">ROWS(_xlfn.UNIQUE(_xlfn._xlws.FILTER(VGSales[Genre],VGSales[Name]=A6073)))</f>
        <v>1</v>
      </c>
      <c r="D6073" s="8">
        <f>SUMIFS(VGSales[Global_Sales],VGSales[Name],A6073)</f>
        <v>0.15</v>
      </c>
    </row>
    <row r="6074" spans="1:4" s="8" customFormat="1" x14ac:dyDescent="0.25">
      <c r="A6074" s="8" t="str">
        <v>James Noir's Hollywood Crimes</v>
      </c>
      <c r="B6074" s="8" cm="1">
        <f t="array" ref="B6074">SUM(1*(VGSales[Name]=A6074))</f>
        <v>1</v>
      </c>
      <c r="C6074" s="8" cm="1">
        <f t="array" ref="C6074">ROWS(_xlfn.UNIQUE(_xlfn._xlws.FILTER(VGSales[Genre],VGSales[Name]=A6074)))</f>
        <v>1</v>
      </c>
      <c r="D6074" s="8">
        <f>SUMIFS(VGSales[Global_Sales],VGSales[Name],A6074)</f>
        <v>0.15</v>
      </c>
    </row>
    <row r="6075" spans="1:4" s="8" customFormat="1" x14ac:dyDescent="0.25">
      <c r="A6075" s="8" t="str">
        <v>MTV Music Generator 2</v>
      </c>
      <c r="B6075" s="8" cm="1">
        <f t="array" ref="B6075">SUM(1*(VGSales[Name]=A6075))</f>
        <v>1</v>
      </c>
      <c r="C6075" s="8" cm="1">
        <f t="array" ref="C6075">ROWS(_xlfn.UNIQUE(_xlfn._xlws.FILTER(VGSales[Genre],VGSales[Name]=A6075)))</f>
        <v>1</v>
      </c>
      <c r="D6075" s="8">
        <f>SUMIFS(VGSales[Global_Sales],VGSales[Name],A6075)</f>
        <v>0.15</v>
      </c>
    </row>
    <row r="6076" spans="1:4" s="8" customFormat="1" x14ac:dyDescent="0.25">
      <c r="A6076" s="8" t="str">
        <v>The Quest Trio</v>
      </c>
      <c r="B6076" s="8" cm="1">
        <f t="array" ref="B6076">SUM(1*(VGSales[Name]=A6076))</f>
        <v>1</v>
      </c>
      <c r="C6076" s="8" cm="1">
        <f t="array" ref="C6076">ROWS(_xlfn.UNIQUE(_xlfn._xlws.FILTER(VGSales[Genre],VGSales[Name]=A6076)))</f>
        <v>1</v>
      </c>
      <c r="D6076" s="8">
        <f>SUMIFS(VGSales[Global_Sales],VGSales[Name],A6076)</f>
        <v>0.15</v>
      </c>
    </row>
    <row r="6077" spans="1:4" s="8" customFormat="1" x14ac:dyDescent="0.25">
      <c r="A6077" s="8" t="str">
        <v>Space Invaders Extreme</v>
      </c>
      <c r="B6077" s="8" cm="1">
        <f t="array" ref="B6077">SUM(1*(VGSales[Name]=A6077))</f>
        <v>2</v>
      </c>
      <c r="C6077" s="8" cm="1">
        <f t="array" ref="C6077">ROWS(_xlfn.UNIQUE(_xlfn._xlws.FILTER(VGSales[Genre],VGSales[Name]=A6077)))</f>
        <v>1</v>
      </c>
      <c r="D6077" s="8">
        <f>SUMIFS(VGSales[Global_Sales],VGSales[Name],A6077)</f>
        <v>0.24</v>
      </c>
    </row>
    <row r="6078" spans="1:4" s="8" customFormat="1" x14ac:dyDescent="0.25">
      <c r="A6078" s="8" t="str">
        <v>Paris-Dakar Rally</v>
      </c>
      <c r="B6078" s="8" cm="1">
        <f t="array" ref="B6078">SUM(1*(VGSales[Name]=A6078))</f>
        <v>1</v>
      </c>
      <c r="C6078" s="8" cm="1">
        <f t="array" ref="C6078">ROWS(_xlfn.UNIQUE(_xlfn._xlws.FILTER(VGSales[Genre],VGSales[Name]=A6078)))</f>
        <v>1</v>
      </c>
      <c r="D6078" s="8">
        <f>SUMIFS(VGSales[Global_Sales],VGSales[Name],A6078)</f>
        <v>0.15</v>
      </c>
    </row>
    <row r="6079" spans="1:4" s="8" customFormat="1" x14ac:dyDescent="0.25">
      <c r="A6079" s="8" t="str">
        <v>Dragon Ball Z: Harukanaru Densetsu (JP sales)</v>
      </c>
      <c r="B6079" s="8" cm="1">
        <f t="array" ref="B6079">SUM(1*(VGSales[Name]=A6079))</f>
        <v>1</v>
      </c>
      <c r="C6079" s="8" cm="1">
        <f t="array" ref="C6079">ROWS(_xlfn.UNIQUE(_xlfn._xlws.FILTER(VGSales[Genre],VGSales[Name]=A6079)))</f>
        <v>1</v>
      </c>
      <c r="D6079" s="8">
        <f>SUMIFS(VGSales[Global_Sales],VGSales[Name],A6079)</f>
        <v>0.15</v>
      </c>
    </row>
    <row r="6080" spans="1:4" s="8" customFormat="1" x14ac:dyDescent="0.25">
      <c r="A6080" s="8" t="str">
        <v>Atelier Iris: Eternal Mana</v>
      </c>
      <c r="B6080" s="8" cm="1">
        <f t="array" ref="B6080">SUM(1*(VGSales[Name]=A6080))</f>
        <v>1</v>
      </c>
      <c r="C6080" s="8" cm="1">
        <f t="array" ref="C6080">ROWS(_xlfn.UNIQUE(_xlfn._xlws.FILTER(VGSales[Genre],VGSales[Name]=A6080)))</f>
        <v>1</v>
      </c>
      <c r="D6080" s="8">
        <f>SUMIFS(VGSales[Global_Sales],VGSales[Name],A6080)</f>
        <v>0.15</v>
      </c>
    </row>
    <row r="6081" spans="1:4" s="8" customFormat="1" x14ac:dyDescent="0.25">
      <c r="A6081" s="8" t="str">
        <v>Blinx 2: Masters of Time &amp; Space</v>
      </c>
      <c r="B6081" s="8" cm="1">
        <f t="array" ref="B6081">SUM(1*(VGSales[Name]=A6081))</f>
        <v>1</v>
      </c>
      <c r="C6081" s="8" cm="1">
        <f t="array" ref="C6081">ROWS(_xlfn.UNIQUE(_xlfn._xlws.FILTER(VGSales[Genre],VGSales[Name]=A6081)))</f>
        <v>1</v>
      </c>
      <c r="D6081" s="8">
        <f>SUMIFS(VGSales[Global_Sales],VGSales[Name],A6081)</f>
        <v>0.15</v>
      </c>
    </row>
    <row r="6082" spans="1:4" s="8" customFormat="1" x14ac:dyDescent="0.25">
      <c r="A6082" s="8" t="str">
        <v>Deponia</v>
      </c>
      <c r="B6082" s="8" cm="1">
        <f t="array" ref="B6082">SUM(1*(VGSales[Name]=A6082))</f>
        <v>1</v>
      </c>
      <c r="C6082" s="8" cm="1">
        <f t="array" ref="C6082">ROWS(_xlfn.UNIQUE(_xlfn._xlws.FILTER(VGSales[Genre],VGSales[Name]=A6082)))</f>
        <v>1</v>
      </c>
      <c r="D6082" s="8">
        <f>SUMIFS(VGSales[Global_Sales],VGSales[Name],A6082)</f>
        <v>0.15</v>
      </c>
    </row>
    <row r="6083" spans="1:4" s="8" customFormat="1" x14ac:dyDescent="0.25">
      <c r="A6083" s="8" t="str">
        <v>Harvest Moon: The Lost Valley</v>
      </c>
      <c r="B6083" s="8" cm="1">
        <f t="array" ref="B6083">SUM(1*(VGSales[Name]=A6083))</f>
        <v>1</v>
      </c>
      <c r="C6083" s="8" cm="1">
        <f t="array" ref="C6083">ROWS(_xlfn.UNIQUE(_xlfn._xlws.FILTER(VGSales[Genre],VGSales[Name]=A6083)))</f>
        <v>1</v>
      </c>
      <c r="D6083" s="8">
        <f>SUMIFS(VGSales[Global_Sales],VGSales[Name],A6083)</f>
        <v>0.15</v>
      </c>
    </row>
    <row r="6084" spans="1:4" s="8" customFormat="1" x14ac:dyDescent="0.25">
      <c r="A6084" s="8" t="str">
        <v>Knockout Kings 2003</v>
      </c>
      <c r="B6084" s="8" cm="1">
        <f t="array" ref="B6084">SUM(1*(VGSales[Name]=A6084))</f>
        <v>1</v>
      </c>
      <c r="C6084" s="8" cm="1">
        <f t="array" ref="C6084">ROWS(_xlfn.UNIQUE(_xlfn._xlws.FILTER(VGSales[Genre],VGSales[Name]=A6084)))</f>
        <v>1</v>
      </c>
      <c r="D6084" s="8">
        <f>SUMIFS(VGSales[Global_Sales],VGSales[Name],A6084)</f>
        <v>0.15</v>
      </c>
    </row>
    <row r="6085" spans="1:4" s="8" customFormat="1" x14ac:dyDescent="0.25">
      <c r="A6085" s="8" t="str">
        <v>Jewel Quest Solitaire</v>
      </c>
      <c r="B6085" s="8" cm="1">
        <f t="array" ref="B6085">SUM(1*(VGSales[Name]=A6085))</f>
        <v>1</v>
      </c>
      <c r="C6085" s="8" cm="1">
        <f t="array" ref="C6085">ROWS(_xlfn.UNIQUE(_xlfn._xlws.FILTER(VGSales[Genre],VGSales[Name]=A6085)))</f>
        <v>1</v>
      </c>
      <c r="D6085" s="8">
        <f>SUMIFS(VGSales[Global_Sales],VGSales[Name],A6085)</f>
        <v>0.15</v>
      </c>
    </row>
    <row r="6086" spans="1:4" s="8" customFormat="1" x14ac:dyDescent="0.25">
      <c r="A6086" s="8" t="str">
        <v>Digimon World 4</v>
      </c>
      <c r="B6086" s="8" cm="1">
        <f t="array" ref="B6086">SUM(1*(VGSales[Name]=A6086))</f>
        <v>3</v>
      </c>
      <c r="C6086" s="8" cm="1">
        <f t="array" ref="C6086">ROWS(_xlfn.UNIQUE(_xlfn._xlws.FILTER(VGSales[Genre],VGSales[Name]=A6086)))</f>
        <v>1</v>
      </c>
      <c r="D6086" s="8">
        <f>SUMIFS(VGSales[Global_Sales],VGSales[Name],A6086)</f>
        <v>0.27</v>
      </c>
    </row>
    <row r="6087" spans="1:4" s="8" customFormat="1" x14ac:dyDescent="0.25">
      <c r="A6087" s="8" t="str">
        <v>Disney's Story Studio: Disney's Mulan</v>
      </c>
      <c r="B6087" s="8" cm="1">
        <f t="array" ref="B6087">SUM(1*(VGSales[Name]=A6087))</f>
        <v>1</v>
      </c>
      <c r="C6087" s="8" cm="1">
        <f t="array" ref="C6087">ROWS(_xlfn.UNIQUE(_xlfn._xlws.FILTER(VGSales[Genre],VGSales[Name]=A6087)))</f>
        <v>1</v>
      </c>
      <c r="D6087" s="8">
        <f>SUMIFS(VGSales[Global_Sales],VGSales[Name],A6087)</f>
        <v>0.15</v>
      </c>
    </row>
    <row r="6088" spans="1:4" s="8" customFormat="1" x14ac:dyDescent="0.25">
      <c r="A6088" s="8" t="str">
        <v>Klax</v>
      </c>
      <c r="B6088" s="8" cm="1">
        <f t="array" ref="B6088">SUM(1*(VGSales[Name]=A6088))</f>
        <v>1</v>
      </c>
      <c r="C6088" s="8" cm="1">
        <f t="array" ref="C6088">ROWS(_xlfn.UNIQUE(_xlfn._xlws.FILTER(VGSales[Genre],VGSales[Name]=A6088)))</f>
        <v>1</v>
      </c>
      <c r="D6088" s="8">
        <f>SUMIFS(VGSales[Global_Sales],VGSales[Name],A6088)</f>
        <v>0.15</v>
      </c>
    </row>
    <row r="6089" spans="1:4" s="8" customFormat="1" x14ac:dyDescent="0.25">
      <c r="A6089" s="8" t="str">
        <v>Pressure Cooker</v>
      </c>
      <c r="B6089" s="8" cm="1">
        <f t="array" ref="B6089">SUM(1*(VGSales[Name]=A6089))</f>
        <v>1</v>
      </c>
      <c r="C6089" s="8" cm="1">
        <f t="array" ref="C6089">ROWS(_xlfn.UNIQUE(_xlfn._xlws.FILTER(VGSales[Genre],VGSales[Name]=A6089)))</f>
        <v>1</v>
      </c>
      <c r="D6089" s="8">
        <f>SUMIFS(VGSales[Global_Sales],VGSales[Name],A6089)</f>
        <v>0.15</v>
      </c>
    </row>
    <row r="6090" spans="1:4" s="8" customFormat="1" x14ac:dyDescent="0.25">
      <c r="A6090" s="8" t="str">
        <v>Saturn Bomberman</v>
      </c>
      <c r="B6090" s="8" cm="1">
        <f t="array" ref="B6090">SUM(1*(VGSales[Name]=A6090))</f>
        <v>1</v>
      </c>
      <c r="C6090" s="8" cm="1">
        <f t="array" ref="C6090">ROWS(_xlfn.UNIQUE(_xlfn._xlws.FILTER(VGSales[Genre],VGSales[Name]=A6090)))</f>
        <v>1</v>
      </c>
      <c r="D6090" s="8">
        <f>SUMIFS(VGSales[Global_Sales],VGSales[Name],A6090)</f>
        <v>0.15</v>
      </c>
    </row>
    <row r="6091" spans="1:4" s="8" customFormat="1" x14ac:dyDescent="0.25">
      <c r="A6091" s="8" t="str">
        <v>Home Run</v>
      </c>
      <c r="B6091" s="8" cm="1">
        <f t="array" ref="B6091">SUM(1*(VGSales[Name]=A6091))</f>
        <v>1</v>
      </c>
      <c r="C6091" s="8" cm="1">
        <f t="array" ref="C6091">ROWS(_xlfn.UNIQUE(_xlfn._xlws.FILTER(VGSales[Genre],VGSales[Name]=A6091)))</f>
        <v>1</v>
      </c>
      <c r="D6091" s="8">
        <f>SUMIFS(VGSales[Global_Sales],VGSales[Name],A6091)</f>
        <v>0.15</v>
      </c>
    </row>
    <row r="6092" spans="1:4" s="8" customFormat="1" x14ac:dyDescent="0.25">
      <c r="A6092" s="8" t="str">
        <v>Jikkyou Powerful Pro Yakyuu Portable</v>
      </c>
      <c r="B6092" s="8" cm="1">
        <f t="array" ref="B6092">SUM(1*(VGSales[Name]=A6092))</f>
        <v>1</v>
      </c>
      <c r="C6092" s="8" cm="1">
        <f t="array" ref="C6092">ROWS(_xlfn.UNIQUE(_xlfn._xlws.FILTER(VGSales[Genre],VGSales[Name]=A6092)))</f>
        <v>1</v>
      </c>
      <c r="D6092" s="8">
        <f>SUMIFS(VGSales[Global_Sales],VGSales[Name],A6092)</f>
        <v>0.15</v>
      </c>
    </row>
    <row r="6093" spans="1:4" s="8" customFormat="1" x14ac:dyDescent="0.25">
      <c r="A6093" s="8" t="str">
        <v>Sonny with a Chance</v>
      </c>
      <c r="B6093" s="8" cm="1">
        <f t="array" ref="B6093">SUM(1*(VGSales[Name]=A6093))</f>
        <v>1</v>
      </c>
      <c r="C6093" s="8" cm="1">
        <f t="array" ref="C6093">ROWS(_xlfn.UNIQUE(_xlfn._xlws.FILTER(VGSales[Genre],VGSales[Name]=A6093)))</f>
        <v>1</v>
      </c>
      <c r="D6093" s="8">
        <f>SUMIFS(VGSales[Global_Sales],VGSales[Name],A6093)</f>
        <v>0.15</v>
      </c>
    </row>
    <row r="6094" spans="1:4" s="8" customFormat="1" x14ac:dyDescent="0.25">
      <c r="A6094" s="8" t="str">
        <v>Farm Frenzy: Animal Country</v>
      </c>
      <c r="B6094" s="8" cm="1">
        <f t="array" ref="B6094">SUM(1*(VGSales[Name]=A6094))</f>
        <v>1</v>
      </c>
      <c r="C6094" s="8" cm="1">
        <f t="array" ref="C6094">ROWS(_xlfn.UNIQUE(_xlfn._xlws.FILTER(VGSales[Genre],VGSales[Name]=A6094)))</f>
        <v>1</v>
      </c>
      <c r="D6094" s="8">
        <f>SUMIFS(VGSales[Global_Sales],VGSales[Name],A6094)</f>
        <v>0.15</v>
      </c>
    </row>
    <row r="6095" spans="1:4" s="8" customFormat="1" x14ac:dyDescent="0.25">
      <c r="A6095" s="8" t="str">
        <v>Kingdom Under Fire: Heroes</v>
      </c>
      <c r="B6095" s="8" cm="1">
        <f t="array" ref="B6095">SUM(1*(VGSales[Name]=A6095))</f>
        <v>1</v>
      </c>
      <c r="C6095" s="8" cm="1">
        <f t="array" ref="C6095">ROWS(_xlfn.UNIQUE(_xlfn._xlws.FILTER(VGSales[Genre],VGSales[Name]=A6095)))</f>
        <v>1</v>
      </c>
      <c r="D6095" s="8">
        <f>SUMIFS(VGSales[Global_Sales],VGSales[Name],A6095)</f>
        <v>0.15</v>
      </c>
    </row>
    <row r="6096" spans="1:4" s="8" customFormat="1" x14ac:dyDescent="0.25">
      <c r="A6096" s="8" t="str">
        <v>Cartoon Network Collection: Game Boy Advance Video Special Edition</v>
      </c>
      <c r="B6096" s="8" cm="1">
        <f t="array" ref="B6096">SUM(1*(VGSales[Name]=A6096))</f>
        <v>1</v>
      </c>
      <c r="C6096" s="8" cm="1">
        <f t="array" ref="C6096">ROWS(_xlfn.UNIQUE(_xlfn._xlws.FILTER(VGSales[Genre],VGSales[Name]=A6096)))</f>
        <v>1</v>
      </c>
      <c r="D6096" s="8">
        <f>SUMIFS(VGSales[Global_Sales],VGSales[Name],A6096)</f>
        <v>0.15</v>
      </c>
    </row>
    <row r="6097" spans="1:4" s="8" customFormat="1" x14ac:dyDescent="0.25">
      <c r="A6097" s="8" t="str">
        <v>Naruto Shippuden: Legends: Akatsuki Rising</v>
      </c>
      <c r="B6097" s="8" cm="1">
        <f t="array" ref="B6097">SUM(1*(VGSales[Name]=A6097))</f>
        <v>1</v>
      </c>
      <c r="C6097" s="8" cm="1">
        <f t="array" ref="C6097">ROWS(_xlfn.UNIQUE(_xlfn._xlws.FILTER(VGSales[Genre],VGSales[Name]=A6097)))</f>
        <v>1</v>
      </c>
      <c r="D6097" s="8">
        <f>SUMIFS(VGSales[Global_Sales],VGSales[Name],A6097)</f>
        <v>0.15</v>
      </c>
    </row>
    <row r="6098" spans="1:4" s="8" customFormat="1" x14ac:dyDescent="0.25">
      <c r="A6098" s="8" t="str">
        <v>Streak: Hoverboard Racing</v>
      </c>
      <c r="B6098" s="8" cm="1">
        <f t="array" ref="B6098">SUM(1*(VGSales[Name]=A6098))</f>
        <v>1</v>
      </c>
      <c r="C6098" s="8" cm="1">
        <f t="array" ref="C6098">ROWS(_xlfn.UNIQUE(_xlfn._xlws.FILTER(VGSales[Genre],VGSales[Name]=A6098)))</f>
        <v>1</v>
      </c>
      <c r="D6098" s="8">
        <f>SUMIFS(VGSales[Global_Sales],VGSales[Name],A6098)</f>
        <v>0.15</v>
      </c>
    </row>
    <row r="6099" spans="1:4" s="8" customFormat="1" x14ac:dyDescent="0.25">
      <c r="A6099" s="8" t="str">
        <v>Samurai Warriors: Katana</v>
      </c>
      <c r="B6099" s="8" cm="1">
        <f t="array" ref="B6099">SUM(1*(VGSales[Name]=A6099))</f>
        <v>1</v>
      </c>
      <c r="C6099" s="8" cm="1">
        <f t="array" ref="C6099">ROWS(_xlfn.UNIQUE(_xlfn._xlws.FILTER(VGSales[Genre],VGSales[Name]=A6099)))</f>
        <v>1</v>
      </c>
      <c r="D6099" s="8">
        <f>SUMIFS(VGSales[Global_Sales],VGSales[Name],A6099)</f>
        <v>0.15</v>
      </c>
    </row>
    <row r="6100" spans="1:4" s="8" customFormat="1" x14ac:dyDescent="0.25">
      <c r="A6100" s="8" t="str">
        <v>Project Sylpheed: Arc of Deception</v>
      </c>
      <c r="B6100" s="8" cm="1">
        <f t="array" ref="B6100">SUM(1*(VGSales[Name]=A6100))</f>
        <v>1</v>
      </c>
      <c r="C6100" s="8" cm="1">
        <f t="array" ref="C6100">ROWS(_xlfn.UNIQUE(_xlfn._xlws.FILTER(VGSales[Genre],VGSales[Name]=A6100)))</f>
        <v>1</v>
      </c>
      <c r="D6100" s="8">
        <f>SUMIFS(VGSales[Global_Sales],VGSales[Name],A6100)</f>
        <v>0.15</v>
      </c>
    </row>
    <row r="6101" spans="1:4" s="8" customFormat="1" x14ac:dyDescent="0.25">
      <c r="A6101" s="8" t="str">
        <v>Enthusia Professional Racing</v>
      </c>
      <c r="B6101" s="8" cm="1">
        <f t="array" ref="B6101">SUM(1*(VGSales[Name]=A6101))</f>
        <v>1</v>
      </c>
      <c r="C6101" s="8" cm="1">
        <f t="array" ref="C6101">ROWS(_xlfn.UNIQUE(_xlfn._xlws.FILTER(VGSales[Genre],VGSales[Name]=A6101)))</f>
        <v>1</v>
      </c>
      <c r="D6101" s="8">
        <f>SUMIFS(VGSales[Global_Sales],VGSales[Name],A6101)</f>
        <v>0.15</v>
      </c>
    </row>
    <row r="6102" spans="1:4" s="8" customFormat="1" x14ac:dyDescent="0.25">
      <c r="A6102" s="8" t="str">
        <v>Get On Da Mic</v>
      </c>
      <c r="B6102" s="8" cm="1">
        <f t="array" ref="B6102">SUM(1*(VGSales[Name]=A6102))</f>
        <v>1</v>
      </c>
      <c r="C6102" s="8" cm="1">
        <f t="array" ref="C6102">ROWS(_xlfn.UNIQUE(_xlfn._xlws.FILTER(VGSales[Genre],VGSales[Name]=A6102)))</f>
        <v>1</v>
      </c>
      <c r="D6102" s="8">
        <f>SUMIFS(VGSales[Global_Sales],VGSales[Name],A6102)</f>
        <v>0.15</v>
      </c>
    </row>
    <row r="6103" spans="1:4" s="8" customFormat="1" x14ac:dyDescent="0.25">
      <c r="A6103" s="8" t="str">
        <v>Heroes of Mana</v>
      </c>
      <c r="B6103" s="8" cm="1">
        <f t="array" ref="B6103">SUM(1*(VGSales[Name]=A6103))</f>
        <v>1</v>
      </c>
      <c r="C6103" s="8" cm="1">
        <f t="array" ref="C6103">ROWS(_xlfn.UNIQUE(_xlfn._xlws.FILTER(VGSales[Genre],VGSales[Name]=A6103)))</f>
        <v>1</v>
      </c>
      <c r="D6103" s="8">
        <f>SUMIFS(VGSales[Global_Sales],VGSales[Name],A6103)</f>
        <v>0.15</v>
      </c>
    </row>
    <row r="6104" spans="1:4" s="8" customFormat="1" x14ac:dyDescent="0.25">
      <c r="A6104" s="8" t="str">
        <v>Army Men: Sarge's War</v>
      </c>
      <c r="B6104" s="8" cm="1">
        <f t="array" ref="B6104">SUM(1*(VGSales[Name]=A6104))</f>
        <v>2</v>
      </c>
      <c r="C6104" s="8" cm="1">
        <f t="array" ref="C6104">ROWS(_xlfn.UNIQUE(_xlfn._xlws.FILTER(VGSales[Genre],VGSales[Name]=A6104)))</f>
        <v>1</v>
      </c>
      <c r="D6104" s="8">
        <f>SUMIFS(VGSales[Global_Sales],VGSales[Name],A6104)</f>
        <v>0.26</v>
      </c>
    </row>
    <row r="6105" spans="1:4" s="8" customFormat="1" x14ac:dyDescent="0.25">
      <c r="A6105" s="8" t="str">
        <v>Horse Life Adventures</v>
      </c>
      <c r="B6105" s="8" cm="1">
        <f t="array" ref="B6105">SUM(1*(VGSales[Name]=A6105))</f>
        <v>2</v>
      </c>
      <c r="C6105" s="8" cm="1">
        <f t="array" ref="C6105">ROWS(_xlfn.UNIQUE(_xlfn._xlws.FILTER(VGSales[Genre],VGSales[Name]=A6105)))</f>
        <v>1</v>
      </c>
      <c r="D6105" s="8">
        <f>SUMIFS(VGSales[Global_Sales],VGSales[Name],A6105)</f>
        <v>0.25</v>
      </c>
    </row>
    <row r="6106" spans="1:4" s="8" customFormat="1" x14ac:dyDescent="0.25">
      <c r="A6106" s="8" t="str">
        <v>Amagami</v>
      </c>
      <c r="B6106" s="8" cm="1">
        <f t="array" ref="B6106">SUM(1*(VGSales[Name]=A6106))</f>
        <v>3</v>
      </c>
      <c r="C6106" s="8" cm="1">
        <f t="array" ref="C6106">ROWS(_xlfn.UNIQUE(_xlfn._xlws.FILTER(VGSales[Genre],VGSales[Name]=A6106)))</f>
        <v>1</v>
      </c>
      <c r="D6106" s="8">
        <f>SUMIFS(VGSales[Global_Sales],VGSales[Name],A6106)</f>
        <v>0.32</v>
      </c>
    </row>
    <row r="6107" spans="1:4" s="8" customFormat="1" x14ac:dyDescent="0.25">
      <c r="A6107" s="8" t="str">
        <v>Jikkyou Powerful Pro Yakyuu 2009</v>
      </c>
      <c r="B6107" s="8" cm="1">
        <f t="array" ref="B6107">SUM(1*(VGSales[Name]=A6107))</f>
        <v>1</v>
      </c>
      <c r="C6107" s="8" cm="1">
        <f t="array" ref="C6107">ROWS(_xlfn.UNIQUE(_xlfn._xlws.FILTER(VGSales[Genre],VGSales[Name]=A6107)))</f>
        <v>1</v>
      </c>
      <c r="D6107" s="8">
        <f>SUMIFS(VGSales[Global_Sales],VGSales[Name],A6107)</f>
        <v>0.15</v>
      </c>
    </row>
    <row r="6108" spans="1:4" s="8" customFormat="1" x14ac:dyDescent="0.25">
      <c r="A6108" s="8" t="str">
        <v>Blazing Angels 2: Secret Missions of WWII</v>
      </c>
      <c r="B6108" s="8" cm="1">
        <f t="array" ref="B6108">SUM(1*(VGSales[Name]=A6108))</f>
        <v>2</v>
      </c>
      <c r="C6108" s="8" cm="1">
        <f t="array" ref="C6108">ROWS(_xlfn.UNIQUE(_xlfn._xlws.FILTER(VGSales[Genre],VGSales[Name]=A6108)))</f>
        <v>1</v>
      </c>
      <c r="D6108" s="8">
        <f>SUMIFS(VGSales[Global_Sales],VGSales[Name],A6108)</f>
        <v>0.29000000000000004</v>
      </c>
    </row>
    <row r="6109" spans="1:4" s="8" customFormat="1" x14ac:dyDescent="0.25">
      <c r="A6109" s="8" t="str">
        <v>Kidou Senkan Nadesico</v>
      </c>
      <c r="B6109" s="8" cm="1">
        <f t="array" ref="B6109">SUM(1*(VGSales[Name]=A6109))</f>
        <v>1</v>
      </c>
      <c r="C6109" s="8" cm="1">
        <f t="array" ref="C6109">ROWS(_xlfn.UNIQUE(_xlfn._xlws.FILTER(VGSales[Genre],VGSales[Name]=A6109)))</f>
        <v>1</v>
      </c>
      <c r="D6109" s="8">
        <f>SUMIFS(VGSales[Global_Sales],VGSales[Name],A6109)</f>
        <v>0.15</v>
      </c>
    </row>
    <row r="6110" spans="1:4" s="8" customFormat="1" x14ac:dyDescent="0.25">
      <c r="A6110" s="8" t="str">
        <v>Tears to Tiara II: Heir of the Overlord</v>
      </c>
      <c r="B6110" s="8" cm="1">
        <f t="array" ref="B6110">SUM(1*(VGSales[Name]=A6110))</f>
        <v>1</v>
      </c>
      <c r="C6110" s="8" cm="1">
        <f t="array" ref="C6110">ROWS(_xlfn.UNIQUE(_xlfn._xlws.FILTER(VGSales[Genre],VGSales[Name]=A6110)))</f>
        <v>1</v>
      </c>
      <c r="D6110" s="8">
        <f>SUMIFS(VGSales[Global_Sales],VGSales[Name],A6110)</f>
        <v>0.15</v>
      </c>
    </row>
    <row r="6111" spans="1:4" s="8" customFormat="1" x14ac:dyDescent="0.25">
      <c r="A6111" s="8" t="str">
        <v>The Secret Saturdays: Beasts of the 5th Sun</v>
      </c>
      <c r="B6111" s="8" cm="1">
        <f t="array" ref="B6111">SUM(1*(VGSales[Name]=A6111))</f>
        <v>4</v>
      </c>
      <c r="C6111" s="8" cm="1">
        <f t="array" ref="C6111">ROWS(_xlfn.UNIQUE(_xlfn._xlws.FILTER(VGSales[Genre],VGSales[Name]=A6111)))</f>
        <v>1</v>
      </c>
      <c r="D6111" s="8">
        <f>SUMIFS(VGSales[Global_Sales],VGSales[Name],A6111)</f>
        <v>0.42</v>
      </c>
    </row>
    <row r="6112" spans="1:4" s="8" customFormat="1" x14ac:dyDescent="0.25">
      <c r="A6112" s="8" t="str">
        <v>Countdown: The Game</v>
      </c>
      <c r="B6112" s="8" cm="1">
        <f t="array" ref="B6112">SUM(1*(VGSales[Name]=A6112))</f>
        <v>2</v>
      </c>
      <c r="C6112" s="8" cm="1">
        <f t="array" ref="C6112">ROWS(_xlfn.UNIQUE(_xlfn._xlws.FILTER(VGSales[Genre],VGSales[Name]=A6112)))</f>
        <v>1</v>
      </c>
      <c r="D6112" s="8">
        <f>SUMIFS(VGSales[Global_Sales],VGSales[Name],A6112)</f>
        <v>0.2</v>
      </c>
    </row>
    <row r="6113" spans="1:4" s="8" customFormat="1" x14ac:dyDescent="0.25">
      <c r="A6113" s="8" t="str">
        <v>Active Life Explorer</v>
      </c>
      <c r="B6113" s="8" cm="1">
        <f t="array" ref="B6113">SUM(1*(VGSales[Name]=A6113))</f>
        <v>1</v>
      </c>
      <c r="C6113" s="8" cm="1">
        <f t="array" ref="C6113">ROWS(_xlfn.UNIQUE(_xlfn._xlws.FILTER(VGSales[Genre],VGSales[Name]=A6113)))</f>
        <v>1</v>
      </c>
      <c r="D6113" s="8">
        <f>SUMIFS(VGSales[Global_Sales],VGSales[Name],A6113)</f>
        <v>0.15</v>
      </c>
    </row>
    <row r="6114" spans="1:4" s="8" customFormat="1" x14ac:dyDescent="0.25">
      <c r="A6114" s="8" t="str">
        <v>MLB Power Pros 2008</v>
      </c>
      <c r="B6114" s="8" cm="1">
        <f t="array" ref="B6114">SUM(1*(VGSales[Name]=A6114))</f>
        <v>3</v>
      </c>
      <c r="C6114" s="8" cm="1">
        <f t="array" ref="C6114">ROWS(_xlfn.UNIQUE(_xlfn._xlws.FILTER(VGSales[Genre],VGSales[Name]=A6114)))</f>
        <v>1</v>
      </c>
      <c r="D6114" s="8">
        <f>SUMIFS(VGSales[Global_Sales],VGSales[Name],A6114)</f>
        <v>0.34</v>
      </c>
    </row>
    <row r="6115" spans="1:4" s="8" customFormat="1" x14ac:dyDescent="0.25">
      <c r="A6115" s="8" t="str">
        <v>The Fairly Odd Parents: Clash with the Anti-World</v>
      </c>
      <c r="B6115" s="8" cm="1">
        <f t="array" ref="B6115">SUM(1*(VGSales[Name]=A6115))</f>
        <v>1</v>
      </c>
      <c r="C6115" s="8" cm="1">
        <f t="array" ref="C6115">ROWS(_xlfn.UNIQUE(_xlfn._xlws.FILTER(VGSales[Genre],VGSales[Name]=A6115)))</f>
        <v>1</v>
      </c>
      <c r="D6115" s="8">
        <f>SUMIFS(VGSales[Global_Sales],VGSales[Name],A6115)</f>
        <v>0.15</v>
      </c>
    </row>
    <row r="6116" spans="1:4" s="8" customFormat="1" x14ac:dyDescent="0.25">
      <c r="A6116" s="8" t="str">
        <v>Theatrhythm Dragon Quest</v>
      </c>
      <c r="B6116" s="8" cm="1">
        <f t="array" ref="B6116">SUM(1*(VGSales[Name]=A6116))</f>
        <v>1</v>
      </c>
      <c r="C6116" s="8" cm="1">
        <f t="array" ref="C6116">ROWS(_xlfn.UNIQUE(_xlfn._xlws.FILTER(VGSales[Genre],VGSales[Name]=A6116)))</f>
        <v>1</v>
      </c>
      <c r="D6116" s="8">
        <f>SUMIFS(VGSales[Global_Sales],VGSales[Name],A6116)</f>
        <v>0.15</v>
      </c>
    </row>
    <row r="6117" spans="1:4" s="8" customFormat="1" x14ac:dyDescent="0.25">
      <c r="A6117" s="8" t="str">
        <v>Naruto: Powerful Shippuden</v>
      </c>
      <c r="B6117" s="8" cm="1">
        <f t="array" ref="B6117">SUM(1*(VGSales[Name]=A6117))</f>
        <v>1</v>
      </c>
      <c r="C6117" s="8" cm="1">
        <f t="array" ref="C6117">ROWS(_xlfn.UNIQUE(_xlfn._xlws.FILTER(VGSales[Genre],VGSales[Name]=A6117)))</f>
        <v>1</v>
      </c>
      <c r="D6117" s="8">
        <f>SUMIFS(VGSales[Global_Sales],VGSales[Name],A6117)</f>
        <v>0.15</v>
      </c>
    </row>
    <row r="6118" spans="1:4" s="8" customFormat="1" x14ac:dyDescent="0.25">
      <c r="A6118" s="8" t="str">
        <v>Disney's The Lion King: Simba's Mighty Adventure</v>
      </c>
      <c r="B6118" s="8" cm="1">
        <f t="array" ref="B6118">SUM(1*(VGSales[Name]=A6118))</f>
        <v>1</v>
      </c>
      <c r="C6118" s="8" cm="1">
        <f t="array" ref="C6118">ROWS(_xlfn.UNIQUE(_xlfn._xlws.FILTER(VGSales[Genre],VGSales[Name]=A6118)))</f>
        <v>1</v>
      </c>
      <c r="D6118" s="8">
        <f>SUMIFS(VGSales[Global_Sales],VGSales[Name],A6118)</f>
        <v>0.15</v>
      </c>
    </row>
    <row r="6119" spans="1:4" s="8" customFormat="1" x14ac:dyDescent="0.25">
      <c r="A6119" s="8" t="str">
        <v>Family Party: Fitness Fun</v>
      </c>
      <c r="B6119" s="8" cm="1">
        <f t="array" ref="B6119">SUM(1*(VGSales[Name]=A6119))</f>
        <v>1</v>
      </c>
      <c r="C6119" s="8" cm="1">
        <f t="array" ref="C6119">ROWS(_xlfn.UNIQUE(_xlfn._xlws.FILTER(VGSales[Genre],VGSales[Name]=A6119)))</f>
        <v>1</v>
      </c>
      <c r="D6119" s="8">
        <f>SUMIFS(VGSales[Global_Sales],VGSales[Name],A6119)</f>
        <v>0.15</v>
      </c>
    </row>
    <row r="6120" spans="1:4" s="8" customFormat="1" x14ac:dyDescent="0.25">
      <c r="A6120" s="8" t="str">
        <v>Metal Slug Anthology</v>
      </c>
      <c r="B6120" s="8" cm="1">
        <f t="array" ref="B6120">SUM(1*(VGSales[Name]=A6120))</f>
        <v>3</v>
      </c>
      <c r="C6120" s="8" cm="1">
        <f t="array" ref="C6120">ROWS(_xlfn.UNIQUE(_xlfn._xlws.FILTER(VGSales[Genre],VGSales[Name]=A6120)))</f>
        <v>1</v>
      </c>
      <c r="D6120" s="8">
        <f>SUMIFS(VGSales[Global_Sales],VGSales[Name],A6120)</f>
        <v>0.21000000000000002</v>
      </c>
    </row>
    <row r="6121" spans="1:4" s="8" customFormat="1" x14ac:dyDescent="0.25">
      <c r="A6121" s="8" t="str">
        <v>All Japan Pro Wrestling featuring Virtua</v>
      </c>
      <c r="B6121" s="8" cm="1">
        <f t="array" ref="B6121">SUM(1*(VGSales[Name]=A6121))</f>
        <v>1</v>
      </c>
      <c r="C6121" s="8" cm="1">
        <f t="array" ref="C6121">ROWS(_xlfn.UNIQUE(_xlfn._xlws.FILTER(VGSales[Genre],VGSales[Name]=A6121)))</f>
        <v>1</v>
      </c>
      <c r="D6121" s="8">
        <f>SUMIFS(VGSales[Global_Sales],VGSales[Name],A6121)</f>
        <v>0.15</v>
      </c>
    </row>
    <row r="6122" spans="1:4" s="8" customFormat="1" x14ac:dyDescent="0.25">
      <c r="A6122" s="8" t="str">
        <v>Rudra no Hihou</v>
      </c>
      <c r="B6122" s="8" cm="1">
        <f t="array" ref="B6122">SUM(1*(VGSales[Name]=A6122))</f>
        <v>1</v>
      </c>
      <c r="C6122" s="8" cm="1">
        <f t="array" ref="C6122">ROWS(_xlfn.UNIQUE(_xlfn._xlws.FILTER(VGSales[Genre],VGSales[Name]=A6122)))</f>
        <v>1</v>
      </c>
      <c r="D6122" s="8">
        <f>SUMIFS(VGSales[Global_Sales],VGSales[Name],A6122)</f>
        <v>0.15</v>
      </c>
    </row>
    <row r="6123" spans="1:4" s="8" customFormat="1" x14ac:dyDescent="0.25">
      <c r="A6123" s="8" t="str">
        <v>Gundam Breaker 2</v>
      </c>
      <c r="B6123" s="8" cm="1">
        <f t="array" ref="B6123">SUM(1*(VGSales[Name]=A6123))</f>
        <v>2</v>
      </c>
      <c r="C6123" s="8" cm="1">
        <f t="array" ref="C6123">ROWS(_xlfn.UNIQUE(_xlfn._xlws.FILTER(VGSales[Genre],VGSales[Name]=A6123)))</f>
        <v>1</v>
      </c>
      <c r="D6123" s="8">
        <f>SUMIFS(VGSales[Global_Sales],VGSales[Name],A6123)</f>
        <v>0.29000000000000004</v>
      </c>
    </row>
    <row r="6124" spans="1:4" s="8" customFormat="1" x14ac:dyDescent="0.25">
      <c r="A6124" s="8" t="str">
        <v>Cake Mania: In The Mix!</v>
      </c>
      <c r="B6124" s="8" cm="1">
        <f t="array" ref="B6124">SUM(1*(VGSales[Name]=A6124))</f>
        <v>1</v>
      </c>
      <c r="C6124" s="8" cm="1">
        <f t="array" ref="C6124">ROWS(_xlfn.UNIQUE(_xlfn._xlws.FILTER(VGSales[Genre],VGSales[Name]=A6124)))</f>
        <v>1</v>
      </c>
      <c r="D6124" s="8">
        <f>SUMIFS(VGSales[Global_Sales],VGSales[Name],A6124)</f>
        <v>0.15</v>
      </c>
    </row>
    <row r="6125" spans="1:4" s="8" customFormat="1" x14ac:dyDescent="0.25">
      <c r="A6125" s="8" t="str">
        <v>Zoids: Battle Legends</v>
      </c>
      <c r="B6125" s="8" cm="1">
        <f t="array" ref="B6125">SUM(1*(VGSales[Name]=A6125))</f>
        <v>1</v>
      </c>
      <c r="C6125" s="8" cm="1">
        <f t="array" ref="C6125">ROWS(_xlfn.UNIQUE(_xlfn._xlws.FILTER(VGSales[Genre],VGSales[Name]=A6125)))</f>
        <v>1</v>
      </c>
      <c r="D6125" s="8">
        <f>SUMIFS(VGSales[Global_Sales],VGSales[Name],A6125)</f>
        <v>0.15</v>
      </c>
    </row>
    <row r="6126" spans="1:4" s="8" customFormat="1" x14ac:dyDescent="0.25">
      <c r="A6126" s="8" t="str">
        <v>Serious Sam</v>
      </c>
      <c r="B6126" s="8" cm="1">
        <f t="array" ref="B6126">SUM(1*(VGSales[Name]=A6126))</f>
        <v>1</v>
      </c>
      <c r="C6126" s="8" cm="1">
        <f t="array" ref="C6126">ROWS(_xlfn.UNIQUE(_xlfn._xlws.FILTER(VGSales[Genre],VGSales[Name]=A6126)))</f>
        <v>1</v>
      </c>
      <c r="D6126" s="8">
        <f>SUMIFS(VGSales[Global_Sales],VGSales[Name],A6126)</f>
        <v>0.15</v>
      </c>
    </row>
    <row r="6127" spans="1:4" s="8" customFormat="1" x14ac:dyDescent="0.25">
      <c r="A6127" s="8" t="str">
        <v>Kowloon's Gate</v>
      </c>
      <c r="B6127" s="8" cm="1">
        <f t="array" ref="B6127">SUM(1*(VGSales[Name]=A6127))</f>
        <v>1</v>
      </c>
      <c r="C6127" s="8" cm="1">
        <f t="array" ref="C6127">ROWS(_xlfn.UNIQUE(_xlfn._xlws.FILTER(VGSales[Genre],VGSales[Name]=A6127)))</f>
        <v>1</v>
      </c>
      <c r="D6127" s="8">
        <f>SUMIFS(VGSales[Global_Sales],VGSales[Name],A6127)</f>
        <v>0.15</v>
      </c>
    </row>
    <row r="6128" spans="1:4" s="8" customFormat="1" x14ac:dyDescent="0.25">
      <c r="A6128" s="8" t="str">
        <v>Killer7</v>
      </c>
      <c r="B6128" s="8" cm="1">
        <f t="array" ref="B6128">SUM(1*(VGSales[Name]=A6128))</f>
        <v>2</v>
      </c>
      <c r="C6128" s="8" cm="1">
        <f t="array" ref="C6128">ROWS(_xlfn.UNIQUE(_xlfn._xlws.FILTER(VGSales[Genre],VGSales[Name]=A6128)))</f>
        <v>1</v>
      </c>
      <c r="D6128" s="8">
        <f>SUMIFS(VGSales[Global_Sales],VGSales[Name],A6128)</f>
        <v>0.24</v>
      </c>
    </row>
    <row r="6129" spans="1:4" s="8" customFormat="1" x14ac:dyDescent="0.25">
      <c r="A6129" s="8" t="str">
        <v>Kingdom of Paradise</v>
      </c>
      <c r="B6129" s="8" cm="1">
        <f t="array" ref="B6129">SUM(1*(VGSales[Name]=A6129))</f>
        <v>1</v>
      </c>
      <c r="C6129" s="8" cm="1">
        <f t="array" ref="C6129">ROWS(_xlfn.UNIQUE(_xlfn._xlws.FILTER(VGSales[Genre],VGSales[Name]=A6129)))</f>
        <v>1</v>
      </c>
      <c r="D6129" s="8">
        <f>SUMIFS(VGSales[Global_Sales],VGSales[Name],A6129)</f>
        <v>0.15</v>
      </c>
    </row>
    <row r="6130" spans="1:4" s="8" customFormat="1" x14ac:dyDescent="0.25">
      <c r="A6130" s="8" t="str">
        <v>Hidden Mysteries: Salem Secrets - Witch Trials of 1692</v>
      </c>
      <c r="B6130" s="8" cm="1">
        <f t="array" ref="B6130">SUM(1*(VGSales[Name]=A6130))</f>
        <v>1</v>
      </c>
      <c r="C6130" s="8" cm="1">
        <f t="array" ref="C6130">ROWS(_xlfn.UNIQUE(_xlfn._xlws.FILTER(VGSales[Genre],VGSales[Name]=A6130)))</f>
        <v>1</v>
      </c>
      <c r="D6130" s="8">
        <f>SUMIFS(VGSales[Global_Sales],VGSales[Name],A6130)</f>
        <v>0.15</v>
      </c>
    </row>
    <row r="6131" spans="1:4" s="8" customFormat="1" x14ac:dyDescent="0.25">
      <c r="A6131" s="8" t="str">
        <v>The Sims Medieval: Pirates and Nobles</v>
      </c>
      <c r="B6131" s="8" cm="1">
        <f t="array" ref="B6131">SUM(1*(VGSales[Name]=A6131))</f>
        <v>1</v>
      </c>
      <c r="C6131" s="8" cm="1">
        <f t="array" ref="C6131">ROWS(_xlfn.UNIQUE(_xlfn._xlws.FILTER(VGSales[Genre],VGSales[Name]=A6131)))</f>
        <v>1</v>
      </c>
      <c r="D6131" s="8">
        <f>SUMIFS(VGSales[Global_Sales],VGSales[Name],A6131)</f>
        <v>0.15</v>
      </c>
    </row>
    <row r="6132" spans="1:4" s="8" customFormat="1" x14ac:dyDescent="0.25">
      <c r="A6132" s="8" t="str">
        <v>Super Monkey Ball Adventure</v>
      </c>
      <c r="B6132" s="8" cm="1">
        <f t="array" ref="B6132">SUM(1*(VGSales[Name]=A6132))</f>
        <v>3</v>
      </c>
      <c r="C6132" s="8" cm="1">
        <f t="array" ref="C6132">ROWS(_xlfn.UNIQUE(_xlfn._xlws.FILTER(VGSales[Genre],VGSales[Name]=A6132)))</f>
        <v>1</v>
      </c>
      <c r="D6132" s="8">
        <f>SUMIFS(VGSales[Global_Sales],VGSales[Name],A6132)</f>
        <v>0.26</v>
      </c>
    </row>
    <row r="6133" spans="1:4" s="8" customFormat="1" x14ac:dyDescent="0.25">
      <c r="A6133" s="8" t="str">
        <v>Kids Learn Math: A+ Edition</v>
      </c>
      <c r="B6133" s="8" cm="1">
        <f t="array" ref="B6133">SUM(1*(VGSales[Name]=A6133))</f>
        <v>1</v>
      </c>
      <c r="C6133" s="8" cm="1">
        <f t="array" ref="C6133">ROWS(_xlfn.UNIQUE(_xlfn._xlws.FILTER(VGSales[Genre],VGSales[Name]=A6133)))</f>
        <v>1</v>
      </c>
      <c r="D6133" s="8">
        <f>SUMIFS(VGSales[Global_Sales],VGSales[Name],A6133)</f>
        <v>0.15</v>
      </c>
    </row>
    <row r="6134" spans="1:4" s="8" customFormat="1" x14ac:dyDescent="0.25">
      <c r="A6134" s="8" t="str">
        <v>Build-A-Bear Workshop: Welcome to Hugsville</v>
      </c>
      <c r="B6134" s="8" cm="1">
        <f t="array" ref="B6134">SUM(1*(VGSales[Name]=A6134))</f>
        <v>1</v>
      </c>
      <c r="C6134" s="8" cm="1">
        <f t="array" ref="C6134">ROWS(_xlfn.UNIQUE(_xlfn._xlws.FILTER(VGSales[Genre],VGSales[Name]=A6134)))</f>
        <v>1</v>
      </c>
      <c r="D6134" s="8">
        <f>SUMIFS(VGSales[Global_Sales],VGSales[Name],A6134)</f>
        <v>0.15</v>
      </c>
    </row>
    <row r="6135" spans="1:4" s="8" customFormat="1" x14ac:dyDescent="0.25">
      <c r="A6135" s="8" t="str">
        <v>Final Fantasy XI: Vana'diel Collection 2008</v>
      </c>
      <c r="B6135" s="8" cm="1">
        <f t="array" ref="B6135">SUM(1*(VGSales[Name]=A6135))</f>
        <v>2</v>
      </c>
      <c r="C6135" s="8" cm="1">
        <f t="array" ref="C6135">ROWS(_xlfn.UNIQUE(_xlfn._xlws.FILTER(VGSales[Genre],VGSales[Name]=A6135)))</f>
        <v>1</v>
      </c>
      <c r="D6135" s="8">
        <f>SUMIFS(VGSales[Global_Sales],VGSales[Name],A6135)</f>
        <v>0.22999999999999998</v>
      </c>
    </row>
    <row r="6136" spans="1:4" s="8" customFormat="1" x14ac:dyDescent="0.25">
      <c r="A6136" s="8" t="str">
        <v>Suzumiya Haruhi no Yakusoku</v>
      </c>
      <c r="B6136" s="8" cm="1">
        <f t="array" ref="B6136">SUM(1*(VGSales[Name]=A6136))</f>
        <v>1</v>
      </c>
      <c r="C6136" s="8" cm="1">
        <f t="array" ref="C6136">ROWS(_xlfn.UNIQUE(_xlfn._xlws.FILTER(VGSales[Genre],VGSales[Name]=A6136)))</f>
        <v>1</v>
      </c>
      <c r="D6136" s="8">
        <f>SUMIFS(VGSales[Global_Sales],VGSales[Name],A6136)</f>
        <v>0.15</v>
      </c>
    </row>
    <row r="6137" spans="1:4" s="8" customFormat="1" x14ac:dyDescent="0.25">
      <c r="A6137" s="8" t="str">
        <v>Shadow Ops: Red Mercury</v>
      </c>
      <c r="B6137" s="8" cm="1">
        <f t="array" ref="B6137">SUM(1*(VGSales[Name]=A6137))</f>
        <v>1</v>
      </c>
      <c r="C6137" s="8" cm="1">
        <f t="array" ref="C6137">ROWS(_xlfn.UNIQUE(_xlfn._xlws.FILTER(VGSales[Genre],VGSales[Name]=A6137)))</f>
        <v>1</v>
      </c>
      <c r="D6137" s="8">
        <f>SUMIFS(VGSales[Global_Sales],VGSales[Name],A6137)</f>
        <v>0.15</v>
      </c>
    </row>
    <row r="6138" spans="1:4" s="8" customFormat="1" x14ac:dyDescent="0.25">
      <c r="A6138" s="8" t="str">
        <v>Indigo Prophecy</v>
      </c>
      <c r="B6138" s="8" cm="1">
        <f t="array" ref="B6138">SUM(1*(VGSales[Name]=A6138))</f>
        <v>3</v>
      </c>
      <c r="C6138" s="8" cm="1">
        <f t="array" ref="C6138">ROWS(_xlfn.UNIQUE(_xlfn._xlws.FILTER(VGSales[Genre],VGSales[Name]=A6138)))</f>
        <v>1</v>
      </c>
      <c r="D6138" s="8">
        <f>SUMIFS(VGSales[Global_Sales],VGSales[Name],A6138)</f>
        <v>0.27</v>
      </c>
    </row>
    <row r="6139" spans="1:4" s="8" customFormat="1" x14ac:dyDescent="0.25">
      <c r="A6139" s="8" t="str">
        <v>Mind Zero</v>
      </c>
      <c r="B6139" s="8" cm="1">
        <f t="array" ref="B6139">SUM(1*(VGSales[Name]=A6139))</f>
        <v>1</v>
      </c>
      <c r="C6139" s="8" cm="1">
        <f t="array" ref="C6139">ROWS(_xlfn.UNIQUE(_xlfn._xlws.FILTER(VGSales[Genre],VGSales[Name]=A6139)))</f>
        <v>1</v>
      </c>
      <c r="D6139" s="8">
        <f>SUMIFS(VGSales[Global_Sales],VGSales[Name],A6139)</f>
        <v>0.15</v>
      </c>
    </row>
    <row r="6140" spans="1:4" s="8" customFormat="1" x14ac:dyDescent="0.25">
      <c r="A6140" s="8" t="str">
        <v>World League Soccer</v>
      </c>
      <c r="B6140" s="8" cm="1">
        <f t="array" ref="B6140">SUM(1*(VGSales[Name]=A6140))</f>
        <v>1</v>
      </c>
      <c r="C6140" s="8" cm="1">
        <f t="array" ref="C6140">ROWS(_xlfn.UNIQUE(_xlfn._xlws.FILTER(VGSales[Genre],VGSales[Name]=A6140)))</f>
        <v>1</v>
      </c>
      <c r="D6140" s="8">
        <f>SUMIFS(VGSales[Global_Sales],VGSales[Name],A6140)</f>
        <v>0.15</v>
      </c>
    </row>
    <row r="6141" spans="1:4" s="8" customFormat="1" x14ac:dyDescent="0.25">
      <c r="A6141" s="8" t="str">
        <v>Ultimate Board Game Collection</v>
      </c>
      <c r="B6141" s="8" cm="1">
        <f t="array" ref="B6141">SUM(1*(VGSales[Name]=A6141))</f>
        <v>3</v>
      </c>
      <c r="C6141" s="8" cm="1">
        <f t="array" ref="C6141">ROWS(_xlfn.UNIQUE(_xlfn._xlws.FILTER(VGSales[Genre],VGSales[Name]=A6141)))</f>
        <v>1</v>
      </c>
      <c r="D6141" s="8">
        <f>SUMIFS(VGSales[Global_Sales],VGSales[Name],A6141)</f>
        <v>0.23</v>
      </c>
    </row>
    <row r="6142" spans="1:4" s="8" customFormat="1" x14ac:dyDescent="0.25">
      <c r="A6142" s="8" t="str">
        <v>Samurai Shodown Anthology</v>
      </c>
      <c r="B6142" s="8" cm="1">
        <f t="array" ref="B6142">SUM(1*(VGSales[Name]=A6142))</f>
        <v>3</v>
      </c>
      <c r="C6142" s="8" cm="1">
        <f t="array" ref="C6142">ROWS(_xlfn.UNIQUE(_xlfn._xlws.FILTER(VGSales[Genre],VGSales[Name]=A6142)))</f>
        <v>1</v>
      </c>
      <c r="D6142" s="8">
        <f>SUMIFS(VGSales[Global_Sales],VGSales[Name],A6142)</f>
        <v>0.3</v>
      </c>
    </row>
    <row r="6143" spans="1:4" s="8" customFormat="1" x14ac:dyDescent="0.25">
      <c r="A6143" s="8" t="str">
        <v>Musashi: Samurai Legend</v>
      </c>
      <c r="B6143" s="8" cm="1">
        <f t="array" ref="B6143">SUM(1*(VGSales[Name]=A6143))</f>
        <v>1</v>
      </c>
      <c r="C6143" s="8" cm="1">
        <f t="array" ref="C6143">ROWS(_xlfn.UNIQUE(_xlfn._xlws.FILTER(VGSales[Genre],VGSales[Name]=A6143)))</f>
        <v>1</v>
      </c>
      <c r="D6143" s="8">
        <f>SUMIFS(VGSales[Global_Sales],VGSales[Name],A6143)</f>
        <v>0.15</v>
      </c>
    </row>
    <row r="6144" spans="1:4" s="8" customFormat="1" x14ac:dyDescent="0.25">
      <c r="A6144" s="8" t="str">
        <v>Saint Seiya: Soldiers' Soul</v>
      </c>
      <c r="B6144" s="8" cm="1">
        <f t="array" ref="B6144">SUM(1*(VGSales[Name]=A6144))</f>
        <v>2</v>
      </c>
      <c r="C6144" s="8" cm="1">
        <f t="array" ref="C6144">ROWS(_xlfn.UNIQUE(_xlfn._xlws.FILTER(VGSales[Genre],VGSales[Name]=A6144)))</f>
        <v>1</v>
      </c>
      <c r="D6144" s="8">
        <f>SUMIFS(VGSales[Global_Sales],VGSales[Name],A6144)</f>
        <v>0.19</v>
      </c>
    </row>
    <row r="6145" spans="1:4" s="8" customFormat="1" x14ac:dyDescent="0.25">
      <c r="A6145" s="8" t="str">
        <v>Castlevania: Lords of Shadow - Mirror of Fate</v>
      </c>
      <c r="B6145" s="8" cm="1">
        <f t="array" ref="B6145">SUM(1*(VGSales[Name]=A6145))</f>
        <v>1</v>
      </c>
      <c r="C6145" s="8" cm="1">
        <f t="array" ref="C6145">ROWS(_xlfn.UNIQUE(_xlfn._xlws.FILTER(VGSales[Genre],VGSales[Name]=A6145)))</f>
        <v>1</v>
      </c>
      <c r="D6145" s="8">
        <f>SUMIFS(VGSales[Global_Sales],VGSales[Name],A6145)</f>
        <v>0.15</v>
      </c>
    </row>
    <row r="6146" spans="1:4" s="8" customFormat="1" x14ac:dyDescent="0.25">
      <c r="A6146" s="8" t="str">
        <v>Fantasia: Music Evolved</v>
      </c>
      <c r="B6146" s="8" cm="1">
        <f t="array" ref="B6146">SUM(1*(VGSales[Name]=A6146))</f>
        <v>2</v>
      </c>
      <c r="C6146" s="8" cm="1">
        <f t="array" ref="C6146">ROWS(_xlfn.UNIQUE(_xlfn._xlws.FILTER(VGSales[Genre],VGSales[Name]=A6146)))</f>
        <v>1</v>
      </c>
      <c r="D6146" s="8">
        <f>SUMIFS(VGSales[Global_Sales],VGSales[Name],A6146)</f>
        <v>0.22</v>
      </c>
    </row>
    <row r="6147" spans="1:4" s="8" customFormat="1" x14ac:dyDescent="0.25">
      <c r="A6147" s="8" t="str">
        <v>Pokémon: Johto Photo Finish: Game Boy Advance Video</v>
      </c>
      <c r="B6147" s="8" cm="1">
        <f t="array" ref="B6147">SUM(1*(VGSales[Name]=A6147))</f>
        <v>1</v>
      </c>
      <c r="C6147" s="8" cm="1">
        <f t="array" ref="C6147">ROWS(_xlfn.UNIQUE(_xlfn._xlws.FILTER(VGSales[Genre],VGSales[Name]=A6147)))</f>
        <v>1</v>
      </c>
      <c r="D6147" s="8">
        <f>SUMIFS(VGSales[Global_Sales],VGSales[Name],A6147)</f>
        <v>0.15</v>
      </c>
    </row>
    <row r="6148" spans="1:4" s="8" customFormat="1" x14ac:dyDescent="0.25">
      <c r="A6148" s="8" t="str">
        <v>F1 2001</v>
      </c>
      <c r="B6148" s="8" cm="1">
        <f t="array" ref="B6148">SUM(1*(VGSales[Name]=A6148))</f>
        <v>2</v>
      </c>
      <c r="C6148" s="8" cm="1">
        <f t="array" ref="C6148">ROWS(_xlfn.UNIQUE(_xlfn._xlws.FILTER(VGSales[Genre],VGSales[Name]=A6148)))</f>
        <v>1</v>
      </c>
      <c r="D6148" s="8">
        <f>SUMIFS(VGSales[Global_Sales],VGSales[Name],A6148)</f>
        <v>0.21</v>
      </c>
    </row>
    <row r="6149" spans="1:4" s="8" customFormat="1" x14ac:dyDescent="0.25">
      <c r="A6149" s="8" t="str">
        <v>The Legend of Heroes: Trails of Cold Steel II</v>
      </c>
      <c r="B6149" s="8" cm="1">
        <f t="array" ref="B6149">SUM(1*(VGSales[Name]=A6149))</f>
        <v>2</v>
      </c>
      <c r="C6149" s="8" cm="1">
        <f t="array" ref="C6149">ROWS(_xlfn.UNIQUE(_xlfn._xlws.FILTER(VGSales[Genre],VGSales[Name]=A6149)))</f>
        <v>1</v>
      </c>
      <c r="D6149" s="8">
        <f>SUMIFS(VGSales[Global_Sales],VGSales[Name],A6149)</f>
        <v>0.27</v>
      </c>
    </row>
    <row r="6150" spans="1:4" s="8" customFormat="1" x14ac:dyDescent="0.25">
      <c r="A6150" s="8" t="str">
        <v>J-League Victory Goal</v>
      </c>
      <c r="B6150" s="8" cm="1">
        <f t="array" ref="B6150">SUM(1*(VGSales[Name]=A6150))</f>
        <v>1</v>
      </c>
      <c r="C6150" s="8" cm="1">
        <f t="array" ref="C6150">ROWS(_xlfn.UNIQUE(_xlfn._xlws.FILTER(VGSales[Genre],VGSales[Name]=A6150)))</f>
        <v>1</v>
      </c>
      <c r="D6150" s="8">
        <f>SUMIFS(VGSales[Global_Sales],VGSales[Name],A6150)</f>
        <v>0.15</v>
      </c>
    </row>
    <row r="6151" spans="1:4" s="8" customFormat="1" x14ac:dyDescent="0.25">
      <c r="A6151" s="8" t="str">
        <v>Oreshika: Tainted Bloodlines</v>
      </c>
      <c r="B6151" s="8" cm="1">
        <f t="array" ref="B6151">SUM(1*(VGSales[Name]=A6151))</f>
        <v>1</v>
      </c>
      <c r="C6151" s="8" cm="1">
        <f t="array" ref="C6151">ROWS(_xlfn.UNIQUE(_xlfn._xlws.FILTER(VGSales[Genre],VGSales[Name]=A6151)))</f>
        <v>1</v>
      </c>
      <c r="D6151" s="8">
        <f>SUMIFS(VGSales[Global_Sales],VGSales[Name],A6151)</f>
        <v>0.15</v>
      </c>
    </row>
    <row r="6152" spans="1:4" s="8" customFormat="1" x14ac:dyDescent="0.25">
      <c r="A6152" s="8" t="str">
        <v>White Knight Chronicles: Origins</v>
      </c>
      <c r="B6152" s="8" cm="1">
        <f t="array" ref="B6152">SUM(1*(VGSales[Name]=A6152))</f>
        <v>1</v>
      </c>
      <c r="C6152" s="8" cm="1">
        <f t="array" ref="C6152">ROWS(_xlfn.UNIQUE(_xlfn._xlws.FILTER(VGSales[Genre],VGSales[Name]=A6152)))</f>
        <v>1</v>
      </c>
      <c r="D6152" s="8">
        <f>SUMIFS(VGSales[Global_Sales],VGSales[Name],A6152)</f>
        <v>0.15</v>
      </c>
    </row>
    <row r="6153" spans="1:4" s="8" customFormat="1" x14ac:dyDescent="0.25">
      <c r="A6153" s="8" t="str">
        <v>Return to PopoloCrois: A Story of Seasons Fairytale</v>
      </c>
      <c r="B6153" s="8" cm="1">
        <f t="array" ref="B6153">SUM(1*(VGSales[Name]=A6153))</f>
        <v>1</v>
      </c>
      <c r="C6153" s="8" cm="1">
        <f t="array" ref="C6153">ROWS(_xlfn.UNIQUE(_xlfn._xlws.FILTER(VGSales[Genre],VGSales[Name]=A6153)))</f>
        <v>1</v>
      </c>
      <c r="D6153" s="8">
        <f>SUMIFS(VGSales[Global_Sales],VGSales[Name],A6153)</f>
        <v>0.15</v>
      </c>
    </row>
    <row r="6154" spans="1:4" s="8" customFormat="1" x14ac:dyDescent="0.25">
      <c r="A6154" s="8" t="str">
        <v>Spongebob Squarepants / Fairly Odd Parents Double Pack</v>
      </c>
      <c r="B6154" s="8" cm="1">
        <f t="array" ref="B6154">SUM(1*(VGSales[Name]=A6154))</f>
        <v>1</v>
      </c>
      <c r="C6154" s="8" cm="1">
        <f t="array" ref="C6154">ROWS(_xlfn.UNIQUE(_xlfn._xlws.FILTER(VGSales[Genre],VGSales[Name]=A6154)))</f>
        <v>1</v>
      </c>
      <c r="D6154" s="8">
        <f>SUMIFS(VGSales[Global_Sales],VGSales[Name],A6154)</f>
        <v>0.15</v>
      </c>
    </row>
    <row r="6155" spans="1:4" s="8" customFormat="1" x14ac:dyDescent="0.25">
      <c r="A6155" s="8" t="str">
        <v>History Civil War: Secret Missions</v>
      </c>
      <c r="B6155" s="8" cm="1">
        <f t="array" ref="B6155">SUM(1*(VGSales[Name]=A6155))</f>
        <v>2</v>
      </c>
      <c r="C6155" s="8" cm="1">
        <f t="array" ref="C6155">ROWS(_xlfn.UNIQUE(_xlfn._xlws.FILTER(VGSales[Genre],VGSales[Name]=A6155)))</f>
        <v>1</v>
      </c>
      <c r="D6155" s="8">
        <f>SUMIFS(VGSales[Global_Sales],VGSales[Name],A6155)</f>
        <v>0.28000000000000003</v>
      </c>
    </row>
    <row r="6156" spans="1:4" s="8" customFormat="1" x14ac:dyDescent="0.25">
      <c r="A6156" s="8" t="str">
        <v>Derby Stallion 64</v>
      </c>
      <c r="B6156" s="8" cm="1">
        <f t="array" ref="B6156">SUM(1*(VGSales[Name]=A6156))</f>
        <v>1</v>
      </c>
      <c r="C6156" s="8" cm="1">
        <f t="array" ref="C6156">ROWS(_xlfn.UNIQUE(_xlfn._xlws.FILTER(VGSales[Genre],VGSales[Name]=A6156)))</f>
        <v>1</v>
      </c>
      <c r="D6156" s="8">
        <f>SUMIFS(VGSales[Global_Sales],VGSales[Name],A6156)</f>
        <v>0.15</v>
      </c>
    </row>
    <row r="6157" spans="1:4" s="8" customFormat="1" x14ac:dyDescent="0.25">
      <c r="A6157" s="8" t="str">
        <v>Doraemon 3: Nobi Dai no Machi SOS!</v>
      </c>
      <c r="B6157" s="8" cm="1">
        <f t="array" ref="B6157">SUM(1*(VGSales[Name]=A6157))</f>
        <v>1</v>
      </c>
      <c r="C6157" s="8" cm="1">
        <f t="array" ref="C6157">ROWS(_xlfn.UNIQUE(_xlfn._xlws.FILTER(VGSales[Genre],VGSales[Name]=A6157)))</f>
        <v>1</v>
      </c>
      <c r="D6157" s="8">
        <f>SUMIFS(VGSales[Global_Sales],VGSales[Name],A6157)</f>
        <v>0.15</v>
      </c>
    </row>
    <row r="6158" spans="1:4" s="8" customFormat="1" x14ac:dyDescent="0.25">
      <c r="A6158" s="8" t="str">
        <v>Space Station Silicon Valley</v>
      </c>
      <c r="B6158" s="8" cm="1">
        <f t="array" ref="B6158">SUM(1*(VGSales[Name]=A6158))</f>
        <v>1</v>
      </c>
      <c r="C6158" s="8" cm="1">
        <f t="array" ref="C6158">ROWS(_xlfn.UNIQUE(_xlfn._xlws.FILTER(VGSales[Genre],VGSales[Name]=A6158)))</f>
        <v>1</v>
      </c>
      <c r="D6158" s="8">
        <f>SUMIFS(VGSales[Global_Sales],VGSales[Name],A6158)</f>
        <v>0.15</v>
      </c>
    </row>
    <row r="6159" spans="1:4" s="8" customFormat="1" x14ac:dyDescent="0.25">
      <c r="A6159" s="8" t="str">
        <v>Dark Rift</v>
      </c>
      <c r="B6159" s="8" cm="1">
        <f t="array" ref="B6159">SUM(1*(VGSales[Name]=A6159))</f>
        <v>1</v>
      </c>
      <c r="C6159" s="8" cm="1">
        <f t="array" ref="C6159">ROWS(_xlfn.UNIQUE(_xlfn._xlws.FILTER(VGSales[Genre],VGSales[Name]=A6159)))</f>
        <v>1</v>
      </c>
      <c r="D6159" s="8">
        <f>SUMIFS(VGSales[Global_Sales],VGSales[Name],A6159)</f>
        <v>0.15</v>
      </c>
    </row>
    <row r="6160" spans="1:4" s="8" customFormat="1" x14ac:dyDescent="0.25">
      <c r="A6160" s="8" t="str">
        <v>Tokyo Xanadu</v>
      </c>
      <c r="B6160" s="8" cm="1">
        <f t="array" ref="B6160">SUM(1*(VGSales[Name]=A6160))</f>
        <v>1</v>
      </c>
      <c r="C6160" s="8" cm="1">
        <f t="array" ref="C6160">ROWS(_xlfn.UNIQUE(_xlfn._xlws.FILTER(VGSales[Genre],VGSales[Name]=A6160)))</f>
        <v>1</v>
      </c>
      <c r="D6160" s="8">
        <f>SUMIFS(VGSales[Global_Sales],VGSales[Name],A6160)</f>
        <v>0.15</v>
      </c>
    </row>
    <row r="6161" spans="1:4" s="8" customFormat="1" x14ac:dyDescent="0.25">
      <c r="A6161" s="8" t="str">
        <v>Petz: Dogz Talent Show</v>
      </c>
      <c r="B6161" s="8" cm="1">
        <f t="array" ref="B6161">SUM(1*(VGSales[Name]=A6161))</f>
        <v>1</v>
      </c>
      <c r="C6161" s="8" cm="1">
        <f t="array" ref="C6161">ROWS(_xlfn.UNIQUE(_xlfn._xlws.FILTER(VGSales[Genre],VGSales[Name]=A6161)))</f>
        <v>1</v>
      </c>
      <c r="D6161" s="8">
        <f>SUMIFS(VGSales[Global_Sales],VGSales[Name],A6161)</f>
        <v>0.15</v>
      </c>
    </row>
    <row r="6162" spans="1:4" s="8" customFormat="1" x14ac:dyDescent="0.25">
      <c r="A6162" s="8" t="str">
        <v>T'ai Fu: Wrath of the Tiger</v>
      </c>
      <c r="B6162" s="8" cm="1">
        <f t="array" ref="B6162">SUM(1*(VGSales[Name]=A6162))</f>
        <v>1</v>
      </c>
      <c r="C6162" s="8" cm="1">
        <f t="array" ref="C6162">ROWS(_xlfn.UNIQUE(_xlfn._xlws.FILTER(VGSales[Genre],VGSales[Name]=A6162)))</f>
        <v>1</v>
      </c>
      <c r="D6162" s="8">
        <f>SUMIFS(VGSales[Global_Sales],VGSales[Name],A6162)</f>
        <v>0.15</v>
      </c>
    </row>
    <row r="6163" spans="1:4" s="8" customFormat="1" x14ac:dyDescent="0.25">
      <c r="A6163" s="8" t="str">
        <v>Sam &amp; Max: Season One</v>
      </c>
      <c r="B6163" s="8" cm="1">
        <f t="array" ref="B6163">SUM(1*(VGSales[Name]=A6163))</f>
        <v>1</v>
      </c>
      <c r="C6163" s="8" cm="1">
        <f t="array" ref="C6163">ROWS(_xlfn.UNIQUE(_xlfn._xlws.FILTER(VGSales[Genre],VGSales[Name]=A6163)))</f>
        <v>1</v>
      </c>
      <c r="D6163" s="8">
        <f>SUMIFS(VGSales[Global_Sales],VGSales[Name],A6163)</f>
        <v>0.15</v>
      </c>
    </row>
    <row r="6164" spans="1:4" s="8" customFormat="1" x14ac:dyDescent="0.25">
      <c r="A6164" s="8" t="str">
        <v>Candace Kane's Candy Factory</v>
      </c>
      <c r="B6164" s="8" cm="1">
        <f t="array" ref="B6164">SUM(1*(VGSales[Name]=A6164))</f>
        <v>2</v>
      </c>
      <c r="C6164" s="8" cm="1">
        <f t="array" ref="C6164">ROWS(_xlfn.UNIQUE(_xlfn._xlws.FILTER(VGSales[Genre],VGSales[Name]=A6164)))</f>
        <v>1</v>
      </c>
      <c r="D6164" s="8">
        <f>SUMIFS(VGSales[Global_Sales],VGSales[Name],A6164)</f>
        <v>0.19</v>
      </c>
    </row>
    <row r="6165" spans="1:4" s="8" customFormat="1" x14ac:dyDescent="0.25">
      <c r="A6165" s="8" t="str">
        <v>Pro Yaky? Spirits 6</v>
      </c>
      <c r="B6165" s="8" cm="1">
        <f t="array" ref="B6165">SUM(1*(VGSales[Name]=A6165))</f>
        <v>2</v>
      </c>
      <c r="C6165" s="8" cm="1">
        <f t="array" ref="C6165">ROWS(_xlfn.UNIQUE(_xlfn._xlws.FILTER(VGSales[Genre],VGSales[Name]=A6165)))</f>
        <v>1</v>
      </c>
      <c r="D6165" s="8">
        <f>SUMIFS(VGSales[Global_Sales],VGSales[Name],A6165)</f>
        <v>0.28000000000000003</v>
      </c>
    </row>
    <row r="6166" spans="1:4" s="8" customFormat="1" x14ac:dyDescent="0.25">
      <c r="A6166" s="8" t="str">
        <v>Star Trek: Voyager Elite Force</v>
      </c>
      <c r="B6166" s="8" cm="1">
        <f t="array" ref="B6166">SUM(1*(VGSales[Name]=A6166))</f>
        <v>1</v>
      </c>
      <c r="C6166" s="8" cm="1">
        <f t="array" ref="C6166">ROWS(_xlfn.UNIQUE(_xlfn._xlws.FILTER(VGSales[Genre],VGSales[Name]=A6166)))</f>
        <v>1</v>
      </c>
      <c r="D6166" s="8">
        <f>SUMIFS(VGSales[Global_Sales],VGSales[Name],A6166)</f>
        <v>0.15</v>
      </c>
    </row>
    <row r="6167" spans="1:4" s="8" customFormat="1" x14ac:dyDescent="0.25">
      <c r="A6167" s="8" t="str">
        <v>Brain Boost: Gamma Wave</v>
      </c>
      <c r="B6167" s="8" cm="1">
        <f t="array" ref="B6167">SUM(1*(VGSales[Name]=A6167))</f>
        <v>1</v>
      </c>
      <c r="C6167" s="8" cm="1">
        <f t="array" ref="C6167">ROWS(_xlfn.UNIQUE(_xlfn._xlws.FILTER(VGSales[Genre],VGSales[Name]=A6167)))</f>
        <v>1</v>
      </c>
      <c r="D6167" s="8">
        <f>SUMIFS(VGSales[Global_Sales],VGSales[Name],A6167)</f>
        <v>0.15</v>
      </c>
    </row>
    <row r="6168" spans="1:4" s="8" customFormat="1" x14ac:dyDescent="0.25">
      <c r="A6168" s="8" t="str">
        <v>Rock Band: Metal Track Pack</v>
      </c>
      <c r="B6168" s="8" cm="1">
        <f t="array" ref="B6168">SUM(1*(VGSales[Name]=A6168))</f>
        <v>4</v>
      </c>
      <c r="C6168" s="8" cm="1">
        <f t="array" ref="C6168">ROWS(_xlfn.UNIQUE(_xlfn._xlws.FILTER(VGSales[Genre],VGSales[Name]=A6168)))</f>
        <v>1</v>
      </c>
      <c r="D6168" s="8">
        <f>SUMIFS(VGSales[Global_Sales],VGSales[Name],A6168)</f>
        <v>0.49</v>
      </c>
    </row>
    <row r="6169" spans="1:4" s="8" customFormat="1" x14ac:dyDescent="0.25">
      <c r="A6169" s="8" t="str">
        <v>Chessmaster II</v>
      </c>
      <c r="B6169" s="8" cm="1">
        <f t="array" ref="B6169">SUM(1*(VGSales[Name]=A6169))</f>
        <v>1</v>
      </c>
      <c r="C6169" s="8" cm="1">
        <f t="array" ref="C6169">ROWS(_xlfn.UNIQUE(_xlfn._xlws.FILTER(VGSales[Genre],VGSales[Name]=A6169)))</f>
        <v>1</v>
      </c>
      <c r="D6169" s="8">
        <f>SUMIFS(VGSales[Global_Sales],VGSales[Name],A6169)</f>
        <v>0.15</v>
      </c>
    </row>
    <row r="6170" spans="1:4" s="8" customFormat="1" x14ac:dyDescent="0.25">
      <c r="A6170" s="8" t="str">
        <v>Winning Post 4</v>
      </c>
      <c r="B6170" s="8" cm="1">
        <f t="array" ref="B6170">SUM(1*(VGSales[Name]=A6170))</f>
        <v>1</v>
      </c>
      <c r="C6170" s="8" cm="1">
        <f t="array" ref="C6170">ROWS(_xlfn.UNIQUE(_xlfn._xlws.FILTER(VGSales[Genre],VGSales[Name]=A6170)))</f>
        <v>1</v>
      </c>
      <c r="D6170" s="8">
        <f>SUMIFS(VGSales[Global_Sales],VGSales[Name],A6170)</f>
        <v>0.15</v>
      </c>
    </row>
    <row r="6171" spans="1:4" s="8" customFormat="1" x14ac:dyDescent="0.25">
      <c r="A6171" s="8" t="str">
        <v>DreamWorks Super Star Kartz</v>
      </c>
      <c r="B6171" s="8" cm="1">
        <f t="array" ref="B6171">SUM(1*(VGSales[Name]=A6171))</f>
        <v>5</v>
      </c>
      <c r="C6171" s="8" cm="1">
        <f t="array" ref="C6171">ROWS(_xlfn.UNIQUE(_xlfn._xlws.FILTER(VGSales[Genre],VGSales[Name]=A6171)))</f>
        <v>1</v>
      </c>
      <c r="D6171" s="8">
        <f>SUMIFS(VGSales[Global_Sales],VGSales[Name],A6171)</f>
        <v>0.58000000000000007</v>
      </c>
    </row>
    <row r="6172" spans="1:4" s="8" customFormat="1" x14ac:dyDescent="0.25">
      <c r="A6172" s="8" t="str">
        <v>Pro Baseball Spirits 2015</v>
      </c>
      <c r="B6172" s="8" cm="1">
        <f t="array" ref="B6172">SUM(1*(VGSales[Name]=A6172))</f>
        <v>2</v>
      </c>
      <c r="C6172" s="8" cm="1">
        <f t="array" ref="C6172">ROWS(_xlfn.UNIQUE(_xlfn._xlws.FILTER(VGSales[Genre],VGSales[Name]=A6172)))</f>
        <v>1</v>
      </c>
      <c r="D6172" s="8">
        <f>SUMIFS(VGSales[Global_Sales],VGSales[Name],A6172)</f>
        <v>0.28000000000000003</v>
      </c>
    </row>
    <row r="6173" spans="1:4" s="8" customFormat="1" x14ac:dyDescent="0.25">
      <c r="A6173" s="8" t="str">
        <v>187: Ride or Die</v>
      </c>
      <c r="B6173" s="8" cm="1">
        <f t="array" ref="B6173">SUM(1*(VGSales[Name]=A6173))</f>
        <v>2</v>
      </c>
      <c r="C6173" s="8" cm="1">
        <f t="array" ref="C6173">ROWS(_xlfn.UNIQUE(_xlfn._xlws.FILTER(VGSales[Genre],VGSales[Name]=A6173)))</f>
        <v>1</v>
      </c>
      <c r="D6173" s="8">
        <f>SUMIFS(VGSales[Global_Sales],VGSales[Name],A6173)</f>
        <v>0.21</v>
      </c>
    </row>
    <row r="6174" spans="1:4" s="8" customFormat="1" x14ac:dyDescent="0.25">
      <c r="A6174" s="8" t="str">
        <v>Strawberry Shortcake: Game Boy Advance Video Volume 1</v>
      </c>
      <c r="B6174" s="8" cm="1">
        <f t="array" ref="B6174">SUM(1*(VGSales[Name]=A6174))</f>
        <v>1</v>
      </c>
      <c r="C6174" s="8" cm="1">
        <f t="array" ref="C6174">ROWS(_xlfn.UNIQUE(_xlfn._xlws.FILTER(VGSales[Genre],VGSales[Name]=A6174)))</f>
        <v>1</v>
      </c>
      <c r="D6174" s="8">
        <f>SUMIFS(VGSales[Global_Sales],VGSales[Name],A6174)</f>
        <v>0.15</v>
      </c>
    </row>
    <row r="6175" spans="1:4" s="8" customFormat="1" x14ac:dyDescent="0.25">
      <c r="A6175" s="8" t="str">
        <v>Geist</v>
      </c>
      <c r="B6175" s="8" cm="1">
        <f t="array" ref="B6175">SUM(1*(VGSales[Name]=A6175))</f>
        <v>1</v>
      </c>
      <c r="C6175" s="8" cm="1">
        <f t="array" ref="C6175">ROWS(_xlfn.UNIQUE(_xlfn._xlws.FILTER(VGSales[Genre],VGSales[Name]=A6175)))</f>
        <v>1</v>
      </c>
      <c r="D6175" s="8">
        <f>SUMIFS(VGSales[Global_Sales],VGSales[Name],A6175)</f>
        <v>0.15</v>
      </c>
    </row>
    <row r="6176" spans="1:4" s="8" customFormat="1" x14ac:dyDescent="0.25">
      <c r="A6176" s="8" t="str">
        <v>eJay Clubworld</v>
      </c>
      <c r="B6176" s="8" cm="1">
        <f t="array" ref="B6176">SUM(1*(VGSales[Name]=A6176))</f>
        <v>1</v>
      </c>
      <c r="C6176" s="8" cm="1">
        <f t="array" ref="C6176">ROWS(_xlfn.UNIQUE(_xlfn._xlws.FILTER(VGSales[Genre],VGSales[Name]=A6176)))</f>
        <v>1</v>
      </c>
      <c r="D6176" s="8">
        <f>SUMIFS(VGSales[Global_Sales],VGSales[Name],A6176)</f>
        <v>0.15</v>
      </c>
    </row>
    <row r="6177" spans="1:4" s="8" customFormat="1" x14ac:dyDescent="0.25">
      <c r="A6177" s="8" t="str">
        <v>Cardinal Syn</v>
      </c>
      <c r="B6177" s="8" cm="1">
        <f t="array" ref="B6177">SUM(1*(VGSales[Name]=A6177))</f>
        <v>1</v>
      </c>
      <c r="C6177" s="8" cm="1">
        <f t="array" ref="C6177">ROWS(_xlfn.UNIQUE(_xlfn._xlws.FILTER(VGSales[Genre],VGSales[Name]=A6177)))</f>
        <v>1</v>
      </c>
      <c r="D6177" s="8">
        <f>SUMIFS(VGSales[Global_Sales],VGSales[Name],A6177)</f>
        <v>0.15</v>
      </c>
    </row>
    <row r="6178" spans="1:4" s="8" customFormat="1" x14ac:dyDescent="0.25">
      <c r="A6178" s="8" t="str">
        <v>Charm Girls Club: Pajama Party</v>
      </c>
      <c r="B6178" s="8" cm="1">
        <f t="array" ref="B6178">SUM(1*(VGSales[Name]=A6178))</f>
        <v>1</v>
      </c>
      <c r="C6178" s="8" cm="1">
        <f t="array" ref="C6178">ROWS(_xlfn.UNIQUE(_xlfn._xlws.FILTER(VGSales[Genre],VGSales[Name]=A6178)))</f>
        <v>1</v>
      </c>
      <c r="D6178" s="8">
        <f>SUMIFS(VGSales[Global_Sales],VGSales[Name],A6178)</f>
        <v>0.15</v>
      </c>
    </row>
    <row r="6179" spans="1:4" s="8" customFormat="1" x14ac:dyDescent="0.25">
      <c r="A6179" s="8" t="str">
        <v>The Wizard of Oz: Beyond The Yellow Brick Road</v>
      </c>
      <c r="B6179" s="8" cm="1">
        <f t="array" ref="B6179">SUM(1*(VGSales[Name]=A6179))</f>
        <v>1</v>
      </c>
      <c r="C6179" s="8" cm="1">
        <f t="array" ref="C6179">ROWS(_xlfn.UNIQUE(_xlfn._xlws.FILTER(VGSales[Genre],VGSales[Name]=A6179)))</f>
        <v>1</v>
      </c>
      <c r="D6179" s="8">
        <f>SUMIFS(VGSales[Global_Sales],VGSales[Name],A6179)</f>
        <v>0.15</v>
      </c>
    </row>
    <row r="6180" spans="1:4" s="8" customFormat="1" x14ac:dyDescent="0.25">
      <c r="A6180" s="8" t="str">
        <v>Mobile Suit Gundam Side Story III: Sabakareshi Mono</v>
      </c>
      <c r="B6180" s="8" cm="1">
        <f t="array" ref="B6180">SUM(1*(VGSales[Name]=A6180))</f>
        <v>1</v>
      </c>
      <c r="C6180" s="8" cm="1">
        <f t="array" ref="C6180">ROWS(_xlfn.UNIQUE(_xlfn._xlws.FILTER(VGSales[Genre],VGSales[Name]=A6180)))</f>
        <v>1</v>
      </c>
      <c r="D6180" s="8">
        <f>SUMIFS(VGSales[Global_Sales],VGSales[Name],A6180)</f>
        <v>0.15</v>
      </c>
    </row>
    <row r="6181" spans="1:4" s="8" customFormat="1" x14ac:dyDescent="0.25">
      <c r="A6181" s="8" t="str">
        <v>Ridge Racer DS</v>
      </c>
      <c r="B6181" s="8" cm="1">
        <f t="array" ref="B6181">SUM(1*(VGSales[Name]=A6181))</f>
        <v>1</v>
      </c>
      <c r="C6181" s="8" cm="1">
        <f t="array" ref="C6181">ROWS(_xlfn.UNIQUE(_xlfn._xlws.FILTER(VGSales[Genre],VGSales[Name]=A6181)))</f>
        <v>1</v>
      </c>
      <c r="D6181" s="8">
        <f>SUMIFS(VGSales[Global_Sales],VGSales[Name],A6181)</f>
        <v>0.15</v>
      </c>
    </row>
    <row r="6182" spans="1:4" s="8" customFormat="1" x14ac:dyDescent="0.25">
      <c r="A6182" s="8" t="str">
        <v>Nancy Drew: The White Wolf of Icicle Creek</v>
      </c>
      <c r="B6182" s="8" cm="1">
        <f t="array" ref="B6182">SUM(1*(VGSales[Name]=A6182))</f>
        <v>1</v>
      </c>
      <c r="C6182" s="8" cm="1">
        <f t="array" ref="C6182">ROWS(_xlfn.UNIQUE(_xlfn._xlws.FILTER(VGSales[Genre],VGSales[Name]=A6182)))</f>
        <v>1</v>
      </c>
      <c r="D6182" s="8">
        <f>SUMIFS(VGSales[Global_Sales],VGSales[Name],A6182)</f>
        <v>0.15</v>
      </c>
    </row>
    <row r="6183" spans="1:4" s="8" customFormat="1" x14ac:dyDescent="0.25">
      <c r="A6183" s="8" t="str">
        <v>Metal Gear Solid: Peace Walker HD Edition</v>
      </c>
      <c r="B6183" s="8" cm="1">
        <f t="array" ref="B6183">SUM(1*(VGSales[Name]=A6183))</f>
        <v>1</v>
      </c>
      <c r="C6183" s="8" cm="1">
        <f t="array" ref="C6183">ROWS(_xlfn.UNIQUE(_xlfn._xlws.FILTER(VGSales[Genre],VGSales[Name]=A6183)))</f>
        <v>1</v>
      </c>
      <c r="D6183" s="8">
        <f>SUMIFS(VGSales[Global_Sales],VGSales[Name],A6183)</f>
        <v>0.15</v>
      </c>
    </row>
    <row r="6184" spans="1:4" s="8" customFormat="1" x14ac:dyDescent="0.25">
      <c r="A6184" s="8" t="str">
        <v>Battle Stadium D.O.N</v>
      </c>
      <c r="B6184" s="8" cm="1">
        <f t="array" ref="B6184">SUM(1*(VGSales[Name]=A6184))</f>
        <v>2</v>
      </c>
      <c r="C6184" s="8" cm="1">
        <f t="array" ref="C6184">ROWS(_xlfn.UNIQUE(_xlfn._xlws.FILTER(VGSales[Genre],VGSales[Name]=A6184)))</f>
        <v>1</v>
      </c>
      <c r="D6184" s="8">
        <f>SUMIFS(VGSales[Global_Sales],VGSales[Name],A6184)</f>
        <v>0.24</v>
      </c>
    </row>
    <row r="6185" spans="1:4" s="8" customFormat="1" x14ac:dyDescent="0.25">
      <c r="A6185" s="8" t="str">
        <v>No.1 Muscle Ranking - Kinniku Banzuke Vol. 2: Aratanarugenkai Enochousen!</v>
      </c>
      <c r="B6185" s="8" cm="1">
        <f t="array" ref="B6185">SUM(1*(VGSales[Name]=A6185))</f>
        <v>1</v>
      </c>
      <c r="C6185" s="8" cm="1">
        <f t="array" ref="C6185">ROWS(_xlfn.UNIQUE(_xlfn._xlws.FILTER(VGSales[Genre],VGSales[Name]=A6185)))</f>
        <v>1</v>
      </c>
      <c r="D6185" s="8">
        <f>SUMIFS(VGSales[Global_Sales],VGSales[Name],A6185)</f>
        <v>0.15</v>
      </c>
    </row>
    <row r="6186" spans="1:4" s="8" customFormat="1" x14ac:dyDescent="0.25">
      <c r="A6186" s="8" t="str">
        <v>Brain Boost: Beta Wave</v>
      </c>
      <c r="B6186" s="8" cm="1">
        <f t="array" ref="B6186">SUM(1*(VGSales[Name]=A6186))</f>
        <v>1</v>
      </c>
      <c r="C6186" s="8" cm="1">
        <f t="array" ref="C6186">ROWS(_xlfn.UNIQUE(_xlfn._xlws.FILTER(VGSales[Genre],VGSales[Name]=A6186)))</f>
        <v>1</v>
      </c>
      <c r="D6186" s="8">
        <f>SUMIFS(VGSales[Global_Sales],VGSales[Name],A6186)</f>
        <v>0.15</v>
      </c>
    </row>
    <row r="6187" spans="1:4" s="8" customFormat="1" x14ac:dyDescent="0.25">
      <c r="A6187" s="8" t="str">
        <v>Power Pro Kun Pocket 9</v>
      </c>
      <c r="B6187" s="8" cm="1">
        <f t="array" ref="B6187">SUM(1*(VGSales[Name]=A6187))</f>
        <v>1</v>
      </c>
      <c r="C6187" s="8" cm="1">
        <f t="array" ref="C6187">ROWS(_xlfn.UNIQUE(_xlfn._xlws.FILTER(VGSales[Genre],VGSales[Name]=A6187)))</f>
        <v>1</v>
      </c>
      <c r="D6187" s="8">
        <f>SUMIFS(VGSales[Global_Sales],VGSales[Name],A6187)</f>
        <v>0.15</v>
      </c>
    </row>
    <row r="6188" spans="1:4" s="8" customFormat="1" x14ac:dyDescent="0.25">
      <c r="A6188" s="8" t="str">
        <v>Rubik's World</v>
      </c>
      <c r="B6188" s="8" cm="1">
        <f t="array" ref="B6188">SUM(1*(VGSales[Name]=A6188))</f>
        <v>2</v>
      </c>
      <c r="C6188" s="8" cm="1">
        <f t="array" ref="C6188">ROWS(_xlfn.UNIQUE(_xlfn._xlws.FILTER(VGSales[Genre],VGSales[Name]=A6188)))</f>
        <v>1</v>
      </c>
      <c r="D6188" s="8">
        <f>SUMIFS(VGSales[Global_Sales],VGSales[Name],A6188)</f>
        <v>0.27</v>
      </c>
    </row>
    <row r="6189" spans="1:4" s="8" customFormat="1" x14ac:dyDescent="0.25">
      <c r="A6189" s="8" t="str">
        <v>Gallop &amp; Ride!</v>
      </c>
      <c r="B6189" s="8" cm="1">
        <f t="array" ref="B6189">SUM(1*(VGSales[Name]=A6189))</f>
        <v>1</v>
      </c>
      <c r="C6189" s="8" cm="1">
        <f t="array" ref="C6189">ROWS(_xlfn.UNIQUE(_xlfn._xlws.FILTER(VGSales[Genre],VGSales[Name]=A6189)))</f>
        <v>1</v>
      </c>
      <c r="D6189" s="8">
        <f>SUMIFS(VGSales[Global_Sales],VGSales[Name],A6189)</f>
        <v>0.15</v>
      </c>
    </row>
    <row r="6190" spans="1:4" s="8" customFormat="1" x14ac:dyDescent="0.25">
      <c r="A6190" s="8" t="str">
        <v>Fugitive Hunter: War on Terror</v>
      </c>
      <c r="B6190" s="8" cm="1">
        <f t="array" ref="B6190">SUM(1*(VGSales[Name]=A6190))</f>
        <v>1</v>
      </c>
      <c r="C6190" s="8" cm="1">
        <f t="array" ref="C6190">ROWS(_xlfn.UNIQUE(_xlfn._xlws.FILTER(VGSales[Genre],VGSales[Name]=A6190)))</f>
        <v>1</v>
      </c>
      <c r="D6190" s="8">
        <f>SUMIFS(VGSales[Global_Sales],VGSales[Name],A6190)</f>
        <v>0.15</v>
      </c>
    </row>
    <row r="6191" spans="1:4" s="8" customFormat="1" x14ac:dyDescent="0.25">
      <c r="A6191" s="8" t="str">
        <v>Ore no Imouto ga Konna ni Kawaii wake ga Nai Portable</v>
      </c>
      <c r="B6191" s="8" cm="1">
        <f t="array" ref="B6191">SUM(1*(VGSales[Name]=A6191))</f>
        <v>1</v>
      </c>
      <c r="C6191" s="8" cm="1">
        <f t="array" ref="C6191">ROWS(_xlfn.UNIQUE(_xlfn._xlws.FILTER(VGSales[Genre],VGSales[Name]=A6191)))</f>
        <v>1</v>
      </c>
      <c r="D6191" s="8">
        <f>SUMIFS(VGSales[Global_Sales],VGSales[Name],A6191)</f>
        <v>0.15</v>
      </c>
    </row>
    <row r="6192" spans="1:4" s="8" customFormat="1" x14ac:dyDescent="0.25">
      <c r="A6192" s="8" t="str">
        <v>Baseball Blast!</v>
      </c>
      <c r="B6192" s="8" cm="1">
        <f t="array" ref="B6192">SUM(1*(VGSales[Name]=A6192))</f>
        <v>1</v>
      </c>
      <c r="C6192" s="8" cm="1">
        <f t="array" ref="C6192">ROWS(_xlfn.UNIQUE(_xlfn._xlws.FILTER(VGSales[Genre],VGSales[Name]=A6192)))</f>
        <v>1</v>
      </c>
      <c r="D6192" s="8">
        <f>SUMIFS(VGSales[Global_Sales],VGSales[Name],A6192)</f>
        <v>0.15</v>
      </c>
    </row>
    <row r="6193" spans="1:4" s="8" customFormat="1" x14ac:dyDescent="0.25">
      <c r="A6193" s="8" t="str">
        <v>Harvest Moon: Hero of Leaf Valley</v>
      </c>
      <c r="B6193" s="8" cm="1">
        <f t="array" ref="B6193">SUM(1*(VGSales[Name]=A6193))</f>
        <v>1</v>
      </c>
      <c r="C6193" s="8" cm="1">
        <f t="array" ref="C6193">ROWS(_xlfn.UNIQUE(_xlfn._xlws.FILTER(VGSales[Genre],VGSales[Name]=A6193)))</f>
        <v>1</v>
      </c>
      <c r="D6193" s="8">
        <f>SUMIFS(VGSales[Global_Sales],VGSales[Name],A6193)</f>
        <v>0.15</v>
      </c>
    </row>
    <row r="6194" spans="1:4" s="8" customFormat="1" x14ac:dyDescent="0.25">
      <c r="A6194" s="8" t="str">
        <v>Kung-Fu: High Impact</v>
      </c>
      <c r="B6194" s="8" cm="1">
        <f t="array" ref="B6194">SUM(1*(VGSales[Name]=A6194))</f>
        <v>1</v>
      </c>
      <c r="C6194" s="8" cm="1">
        <f t="array" ref="C6194">ROWS(_xlfn.UNIQUE(_xlfn._xlws.FILTER(VGSales[Genre],VGSales[Name]=A6194)))</f>
        <v>1</v>
      </c>
      <c r="D6194" s="8">
        <f>SUMIFS(VGSales[Global_Sales],VGSales[Name],A6194)</f>
        <v>0.15</v>
      </c>
    </row>
    <row r="6195" spans="1:4" s="8" customFormat="1" x14ac:dyDescent="0.25">
      <c r="A6195" s="8" t="str">
        <v>Darkstalkers Chronicle: The Chaos Tower</v>
      </c>
      <c r="B6195" s="8" cm="1">
        <f t="array" ref="B6195">SUM(1*(VGSales[Name]=A6195))</f>
        <v>1</v>
      </c>
      <c r="C6195" s="8" cm="1">
        <f t="array" ref="C6195">ROWS(_xlfn.UNIQUE(_xlfn._xlws.FILTER(VGSales[Genre],VGSales[Name]=A6195)))</f>
        <v>1</v>
      </c>
      <c r="D6195" s="8">
        <f>SUMIFS(VGSales[Global_Sales],VGSales[Name],A6195)</f>
        <v>0.15</v>
      </c>
    </row>
    <row r="6196" spans="1:4" s="8" customFormat="1" x14ac:dyDescent="0.25">
      <c r="A6196" s="8" t="str">
        <v>Toy Story Racer</v>
      </c>
      <c r="B6196" s="8" cm="1">
        <f t="array" ref="B6196">SUM(1*(VGSales[Name]=A6196))</f>
        <v>1</v>
      </c>
      <c r="C6196" s="8" cm="1">
        <f t="array" ref="C6196">ROWS(_xlfn.UNIQUE(_xlfn._xlws.FILTER(VGSales[Genre],VGSales[Name]=A6196)))</f>
        <v>1</v>
      </c>
      <c r="D6196" s="8">
        <f>SUMIFS(VGSales[Global_Sales],VGSales[Name],A6196)</f>
        <v>0.15</v>
      </c>
    </row>
    <row r="6197" spans="1:4" s="8" customFormat="1" x14ac:dyDescent="0.25">
      <c r="A6197" s="8" t="str">
        <v>Disney's Donald Duck: Goin' Quackers</v>
      </c>
      <c r="B6197" s="8" cm="1">
        <f t="array" ref="B6197">SUM(1*(VGSales[Name]=A6197))</f>
        <v>4</v>
      </c>
      <c r="C6197" s="8" cm="1">
        <f t="array" ref="C6197">ROWS(_xlfn.UNIQUE(_xlfn._xlws.FILTER(VGSales[Genre],VGSales[Name]=A6197)))</f>
        <v>1</v>
      </c>
      <c r="D6197" s="8">
        <f>SUMIFS(VGSales[Global_Sales],VGSales[Name],A6197)</f>
        <v>0.37</v>
      </c>
    </row>
    <row r="6198" spans="1:4" s="8" customFormat="1" x14ac:dyDescent="0.25">
      <c r="A6198" s="8" t="str">
        <v>Mobile Suit Gundam: Perfect One Year War</v>
      </c>
      <c r="B6198" s="8" cm="1">
        <f t="array" ref="B6198">SUM(1*(VGSales[Name]=A6198))</f>
        <v>1</v>
      </c>
      <c r="C6198" s="8" cm="1">
        <f t="array" ref="C6198">ROWS(_xlfn.UNIQUE(_xlfn._xlws.FILTER(VGSales[Genre],VGSales[Name]=A6198)))</f>
        <v>1</v>
      </c>
      <c r="D6198" s="8">
        <f>SUMIFS(VGSales[Global_Sales],VGSales[Name],A6198)</f>
        <v>0.15</v>
      </c>
    </row>
    <row r="6199" spans="1:4" s="8" customFormat="1" x14ac:dyDescent="0.25">
      <c r="A6199" s="8" t="str">
        <v>Galerians</v>
      </c>
      <c r="B6199" s="8" cm="1">
        <f t="array" ref="B6199">SUM(1*(VGSales[Name]=A6199))</f>
        <v>1</v>
      </c>
      <c r="C6199" s="8" cm="1">
        <f t="array" ref="C6199">ROWS(_xlfn.UNIQUE(_xlfn._xlws.FILTER(VGSales[Genre],VGSales[Name]=A6199)))</f>
        <v>1</v>
      </c>
      <c r="D6199" s="8">
        <f>SUMIFS(VGSales[Global_Sales],VGSales[Name],A6199)</f>
        <v>0.15</v>
      </c>
    </row>
    <row r="6200" spans="1:4" s="8" customFormat="1" x14ac:dyDescent="0.25">
      <c r="A6200" s="8" t="str">
        <v>DrumMania</v>
      </c>
      <c r="B6200" s="8" cm="1">
        <f t="array" ref="B6200">SUM(1*(VGSales[Name]=A6200))</f>
        <v>1</v>
      </c>
      <c r="C6200" s="8" cm="1">
        <f t="array" ref="C6200">ROWS(_xlfn.UNIQUE(_xlfn._xlws.FILTER(VGSales[Genre],VGSales[Name]=A6200)))</f>
        <v>1</v>
      </c>
      <c r="D6200" s="8">
        <f>SUMIFS(VGSales[Global_Sales],VGSales[Name],A6200)</f>
        <v>0.15</v>
      </c>
    </row>
    <row r="6201" spans="1:4" s="8" customFormat="1" x14ac:dyDescent="0.25">
      <c r="A6201" s="8" t="str">
        <v>Yu-Gi-Oh! Nightmare Troubadour (US sales)</v>
      </c>
      <c r="B6201" s="8" cm="1">
        <f t="array" ref="B6201">SUM(1*(VGSales[Name]=A6201))</f>
        <v>1</v>
      </c>
      <c r="C6201" s="8" cm="1">
        <f t="array" ref="C6201">ROWS(_xlfn.UNIQUE(_xlfn._xlws.FILTER(VGSales[Genre],VGSales[Name]=A6201)))</f>
        <v>1</v>
      </c>
      <c r="D6201" s="8">
        <f>SUMIFS(VGSales[Global_Sales],VGSales[Name],A6201)</f>
        <v>0.15</v>
      </c>
    </row>
    <row r="6202" spans="1:4" s="8" customFormat="1" x14ac:dyDescent="0.25">
      <c r="A6202" s="8" t="str">
        <v>Code:Realize - Sousei no Himegimi</v>
      </c>
      <c r="B6202" s="8" cm="1">
        <f t="array" ref="B6202">SUM(1*(VGSales[Name]=A6202))</f>
        <v>1</v>
      </c>
      <c r="C6202" s="8" cm="1">
        <f t="array" ref="C6202">ROWS(_xlfn.UNIQUE(_xlfn._xlws.FILTER(VGSales[Genre],VGSales[Name]=A6202)))</f>
        <v>1</v>
      </c>
      <c r="D6202" s="8">
        <f>SUMIFS(VGSales[Global_Sales],VGSales[Name],A6202)</f>
        <v>0.15</v>
      </c>
    </row>
    <row r="6203" spans="1:4" s="8" customFormat="1" x14ac:dyDescent="0.25">
      <c r="A6203" s="8" t="str">
        <v>Hoppechan: Tsukutte! Asonde! Punipuni Town!!</v>
      </c>
      <c r="B6203" s="8" cm="1">
        <f t="array" ref="B6203">SUM(1*(VGSales[Name]=A6203))</f>
        <v>1</v>
      </c>
      <c r="C6203" s="8" cm="1">
        <f t="array" ref="C6203">ROWS(_xlfn.UNIQUE(_xlfn._xlws.FILTER(VGSales[Genre],VGSales[Name]=A6203)))</f>
        <v>1</v>
      </c>
      <c r="D6203" s="8">
        <f>SUMIFS(VGSales[Global_Sales],VGSales[Name],A6203)</f>
        <v>0.15</v>
      </c>
    </row>
    <row r="6204" spans="1:4" s="8" customFormat="1" x14ac:dyDescent="0.25">
      <c r="A6204" s="8" t="str">
        <v>Tamagotchi no Narikiri Channel</v>
      </c>
      <c r="B6204" s="8" cm="1">
        <f t="array" ref="B6204">SUM(1*(VGSales[Name]=A6204))</f>
        <v>1</v>
      </c>
      <c r="C6204" s="8" cm="1">
        <f t="array" ref="C6204">ROWS(_xlfn.UNIQUE(_xlfn._xlws.FILTER(VGSales[Genre],VGSales[Name]=A6204)))</f>
        <v>1</v>
      </c>
      <c r="D6204" s="8">
        <f>SUMIFS(VGSales[Global_Sales],VGSales[Name],A6204)</f>
        <v>0.15</v>
      </c>
    </row>
    <row r="6205" spans="1:4" s="8" customFormat="1" x14ac:dyDescent="0.25">
      <c r="A6205" s="8" t="str">
        <v>Power Pro Kun Pocket 1+2</v>
      </c>
      <c r="B6205" s="8" cm="1">
        <f t="array" ref="B6205">SUM(1*(VGSales[Name]=A6205))</f>
        <v>1</v>
      </c>
      <c r="C6205" s="8" cm="1">
        <f t="array" ref="C6205">ROWS(_xlfn.UNIQUE(_xlfn._xlws.FILTER(VGSales[Genre],VGSales[Name]=A6205)))</f>
        <v>1</v>
      </c>
      <c r="D6205" s="8">
        <f>SUMIFS(VGSales[Global_Sales],VGSales[Name],A6205)</f>
        <v>0.15</v>
      </c>
    </row>
    <row r="6206" spans="1:4" s="8" customFormat="1" x14ac:dyDescent="0.25">
      <c r="A6206" s="8" t="str">
        <v>Medal of Honor: Infiltrator</v>
      </c>
      <c r="B6206" s="8" cm="1">
        <f t="array" ref="B6206">SUM(1*(VGSales[Name]=A6206))</f>
        <v>1</v>
      </c>
      <c r="C6206" s="8" cm="1">
        <f t="array" ref="C6206">ROWS(_xlfn.UNIQUE(_xlfn._xlws.FILTER(VGSales[Genre],VGSales[Name]=A6206)))</f>
        <v>1</v>
      </c>
      <c r="D6206" s="8">
        <f>SUMIFS(VGSales[Global_Sales],VGSales[Name],A6206)</f>
        <v>0.15</v>
      </c>
    </row>
    <row r="6207" spans="1:4" s="8" customFormat="1" x14ac:dyDescent="0.25">
      <c r="A6207" s="8" t="str">
        <v>Blazing Dragons</v>
      </c>
      <c r="B6207" s="8" cm="1">
        <f t="array" ref="B6207">SUM(1*(VGSales[Name]=A6207))</f>
        <v>1</v>
      </c>
      <c r="C6207" s="8" cm="1">
        <f t="array" ref="C6207">ROWS(_xlfn.UNIQUE(_xlfn._xlws.FILTER(VGSales[Genre],VGSales[Name]=A6207)))</f>
        <v>1</v>
      </c>
      <c r="D6207" s="8">
        <f>SUMIFS(VGSales[Global_Sales],VGSales[Name],A6207)</f>
        <v>0.15</v>
      </c>
    </row>
    <row r="6208" spans="1:4" s="8" customFormat="1" x14ac:dyDescent="0.25">
      <c r="A6208" s="8" t="str">
        <v>Geometry Wars: Galaxies</v>
      </c>
      <c r="B6208" s="8" cm="1">
        <f t="array" ref="B6208">SUM(1*(VGSales[Name]=A6208))</f>
        <v>2</v>
      </c>
      <c r="C6208" s="8" cm="1">
        <f t="array" ref="C6208">ROWS(_xlfn.UNIQUE(_xlfn._xlws.FILTER(VGSales[Genre],VGSales[Name]=A6208)))</f>
        <v>1</v>
      </c>
      <c r="D6208" s="8">
        <f>SUMIFS(VGSales[Global_Sales],VGSales[Name],A6208)</f>
        <v>0.28000000000000003</v>
      </c>
    </row>
    <row r="6209" spans="1:4" s="8" customFormat="1" x14ac:dyDescent="0.25">
      <c r="A6209" s="8" t="str">
        <v>Shin Chan: ¡Aventuras de Cine!</v>
      </c>
      <c r="B6209" s="8" cm="1">
        <f t="array" ref="B6209">SUM(1*(VGSales[Name]=A6209))</f>
        <v>1</v>
      </c>
      <c r="C6209" s="8" cm="1">
        <f t="array" ref="C6209">ROWS(_xlfn.UNIQUE(_xlfn._xlws.FILTER(VGSales[Genre],VGSales[Name]=A6209)))</f>
        <v>1</v>
      </c>
      <c r="D6209" s="8">
        <f>SUMIFS(VGSales[Global_Sales],VGSales[Name],A6209)</f>
        <v>0.15</v>
      </c>
    </row>
    <row r="6210" spans="1:4" s="8" customFormat="1" x14ac:dyDescent="0.25">
      <c r="A6210" s="8" t="str">
        <v>High Velocity Bowling</v>
      </c>
      <c r="B6210" s="8" cm="1">
        <f t="array" ref="B6210">SUM(1*(VGSales[Name]=A6210))</f>
        <v>1</v>
      </c>
      <c r="C6210" s="8" cm="1">
        <f t="array" ref="C6210">ROWS(_xlfn.UNIQUE(_xlfn._xlws.FILTER(VGSales[Genre],VGSales[Name]=A6210)))</f>
        <v>1</v>
      </c>
      <c r="D6210" s="8">
        <f>SUMIFS(VGSales[Global_Sales],VGSales[Name],A6210)</f>
        <v>0.15</v>
      </c>
    </row>
    <row r="6211" spans="1:4" s="8" customFormat="1" x14ac:dyDescent="0.25">
      <c r="A6211" s="8" t="str">
        <v>Tamagotchi Collection</v>
      </c>
      <c r="B6211" s="8" cm="1">
        <f t="array" ref="B6211">SUM(1*(VGSales[Name]=A6211))</f>
        <v>1</v>
      </c>
      <c r="C6211" s="8" cm="1">
        <f t="array" ref="C6211">ROWS(_xlfn.UNIQUE(_xlfn._xlws.FILTER(VGSales[Genre],VGSales[Name]=A6211)))</f>
        <v>1</v>
      </c>
      <c r="D6211" s="8">
        <f>SUMIFS(VGSales[Global_Sales],VGSales[Name],A6211)</f>
        <v>0.15</v>
      </c>
    </row>
    <row r="6212" spans="1:4" s="8" customFormat="1" x14ac:dyDescent="0.25">
      <c r="A6212" s="8" t="str">
        <v>Pac-Man Party 3D</v>
      </c>
      <c r="B6212" s="8" cm="1">
        <f t="array" ref="B6212">SUM(1*(VGSales[Name]=A6212))</f>
        <v>1</v>
      </c>
      <c r="C6212" s="8" cm="1">
        <f t="array" ref="C6212">ROWS(_xlfn.UNIQUE(_xlfn._xlws.FILTER(VGSales[Genre],VGSales[Name]=A6212)))</f>
        <v>1</v>
      </c>
      <c r="D6212" s="8">
        <f>SUMIFS(VGSales[Global_Sales],VGSales[Name],A6212)</f>
        <v>0.15</v>
      </c>
    </row>
    <row r="6213" spans="1:4" s="8" customFormat="1" x14ac:dyDescent="0.25">
      <c r="A6213" s="8" t="str">
        <v>NewU Fitness First Mind Body, Yoga &amp; Pilates Workout</v>
      </c>
      <c r="B6213" s="8" cm="1">
        <f t="array" ref="B6213">SUM(1*(VGSales[Name]=A6213))</f>
        <v>1</v>
      </c>
      <c r="C6213" s="8" cm="1">
        <f t="array" ref="C6213">ROWS(_xlfn.UNIQUE(_xlfn._xlws.FILTER(VGSales[Genre],VGSales[Name]=A6213)))</f>
        <v>1</v>
      </c>
      <c r="D6213" s="8">
        <f>SUMIFS(VGSales[Global_Sales],VGSales[Name],A6213)</f>
        <v>0.15</v>
      </c>
    </row>
    <row r="6214" spans="1:4" s="8" customFormat="1" x14ac:dyDescent="0.25">
      <c r="A6214" s="8" t="str">
        <v>Turbo Prop Racing</v>
      </c>
      <c r="B6214" s="8" cm="1">
        <f t="array" ref="B6214">SUM(1*(VGSales[Name]=A6214))</f>
        <v>1</v>
      </c>
      <c r="C6214" s="8" cm="1">
        <f t="array" ref="C6214">ROWS(_xlfn.UNIQUE(_xlfn._xlws.FILTER(VGSales[Genre],VGSales[Name]=A6214)))</f>
        <v>1</v>
      </c>
      <c r="D6214" s="8">
        <f>SUMIFS(VGSales[Global_Sales],VGSales[Name],A6214)</f>
        <v>0.15</v>
      </c>
    </row>
    <row r="6215" spans="1:4" s="8" customFormat="1" x14ac:dyDescent="0.25">
      <c r="A6215" s="8" t="str">
        <v>Barbie Superpack: Secret Agent / Groovy Games</v>
      </c>
      <c r="B6215" s="8" cm="1">
        <f t="array" ref="B6215">SUM(1*(VGSales[Name]=A6215))</f>
        <v>1</v>
      </c>
      <c r="C6215" s="8" cm="1">
        <f t="array" ref="C6215">ROWS(_xlfn.UNIQUE(_xlfn._xlws.FILTER(VGSales[Genre],VGSales[Name]=A6215)))</f>
        <v>1</v>
      </c>
      <c r="D6215" s="8">
        <f>SUMIFS(VGSales[Global_Sales],VGSales[Name],A6215)</f>
        <v>0.15</v>
      </c>
    </row>
    <row r="6216" spans="1:4" s="8" customFormat="1" x14ac:dyDescent="0.25">
      <c r="A6216" s="8" t="str">
        <v>Dance Dance Revolution (North America)</v>
      </c>
      <c r="B6216" s="8" cm="1">
        <f t="array" ref="B6216">SUM(1*(VGSales[Name]=A6216))</f>
        <v>1</v>
      </c>
      <c r="C6216" s="8" cm="1">
        <f t="array" ref="C6216">ROWS(_xlfn.UNIQUE(_xlfn._xlws.FILTER(VGSales[Genre],VGSales[Name]=A6216)))</f>
        <v>1</v>
      </c>
      <c r="D6216" s="8">
        <f>SUMIFS(VGSales[Global_Sales],VGSales[Name],A6216)</f>
        <v>0.15</v>
      </c>
    </row>
    <row r="6217" spans="1:4" s="8" customFormat="1" x14ac:dyDescent="0.25">
      <c r="A6217" s="8" t="str">
        <v>Mad Dash Racing</v>
      </c>
      <c r="B6217" s="8" cm="1">
        <f t="array" ref="B6217">SUM(1*(VGSales[Name]=A6217))</f>
        <v>1</v>
      </c>
      <c r="C6217" s="8" cm="1">
        <f t="array" ref="C6217">ROWS(_xlfn.UNIQUE(_xlfn._xlws.FILTER(VGSales[Genre],VGSales[Name]=A6217)))</f>
        <v>1</v>
      </c>
      <c r="D6217" s="8">
        <f>SUMIFS(VGSales[Global_Sales],VGSales[Name],A6217)</f>
        <v>0.15</v>
      </c>
    </row>
    <row r="6218" spans="1:4" s="8" customFormat="1" x14ac:dyDescent="0.25">
      <c r="A6218" s="8" t="str">
        <v>Dreamworks 2-in-1 Party Pack</v>
      </c>
      <c r="B6218" s="8" cm="1">
        <f t="array" ref="B6218">SUM(1*(VGSales[Name]=A6218))</f>
        <v>1</v>
      </c>
      <c r="C6218" s="8" cm="1">
        <f t="array" ref="C6218">ROWS(_xlfn.UNIQUE(_xlfn._xlws.FILTER(VGSales[Genre],VGSales[Name]=A6218)))</f>
        <v>1</v>
      </c>
      <c r="D6218" s="8">
        <f>SUMIFS(VGSales[Global_Sales],VGSales[Name],A6218)</f>
        <v>0.15</v>
      </c>
    </row>
    <row r="6219" spans="1:4" s="8" customFormat="1" x14ac:dyDescent="0.25">
      <c r="A6219" s="8" t="str">
        <v>Summon Night 5</v>
      </c>
      <c r="B6219" s="8" cm="1">
        <f t="array" ref="B6219">SUM(1*(VGSales[Name]=A6219))</f>
        <v>1</v>
      </c>
      <c r="C6219" s="8" cm="1">
        <f t="array" ref="C6219">ROWS(_xlfn.UNIQUE(_xlfn._xlws.FILTER(VGSales[Genre],VGSales[Name]=A6219)))</f>
        <v>1</v>
      </c>
      <c r="D6219" s="8">
        <f>SUMIFS(VGSales[Global_Sales],VGSales[Name],A6219)</f>
        <v>0.15</v>
      </c>
    </row>
    <row r="6220" spans="1:4" s="8" customFormat="1" x14ac:dyDescent="0.25">
      <c r="A6220" s="8" t="str">
        <v>MotoGP 2: Ultimate Racing Technology</v>
      </c>
      <c r="B6220" s="8" cm="1">
        <f t="array" ref="B6220">SUM(1*(VGSales[Name]=A6220))</f>
        <v>1</v>
      </c>
      <c r="C6220" s="8" cm="1">
        <f t="array" ref="C6220">ROWS(_xlfn.UNIQUE(_xlfn._xlws.FILTER(VGSales[Genre],VGSales[Name]=A6220)))</f>
        <v>1</v>
      </c>
      <c r="D6220" s="8">
        <f>SUMIFS(VGSales[Global_Sales],VGSales[Name],A6220)</f>
        <v>0.15</v>
      </c>
    </row>
    <row r="6221" spans="1:4" s="8" customFormat="1" x14ac:dyDescent="0.25">
      <c r="A6221" s="8" t="str">
        <v>Black * Rock Shooter: The Game</v>
      </c>
      <c r="B6221" s="8" cm="1">
        <f t="array" ref="B6221">SUM(1*(VGSales[Name]=A6221))</f>
        <v>1</v>
      </c>
      <c r="C6221" s="8" cm="1">
        <f t="array" ref="C6221">ROWS(_xlfn.UNIQUE(_xlfn._xlws.FILTER(VGSales[Genre],VGSales[Name]=A6221)))</f>
        <v>1</v>
      </c>
      <c r="D6221" s="8">
        <f>SUMIFS(VGSales[Global_Sales],VGSales[Name],A6221)</f>
        <v>0.15</v>
      </c>
    </row>
    <row r="6222" spans="1:4" s="8" customFormat="1" x14ac:dyDescent="0.25">
      <c r="A6222" s="8" t="str">
        <v>Travel Games For Dummies</v>
      </c>
      <c r="B6222" s="8" cm="1">
        <f t="array" ref="B6222">SUM(1*(VGSales[Name]=A6222))</f>
        <v>1</v>
      </c>
      <c r="C6222" s="8" cm="1">
        <f t="array" ref="C6222">ROWS(_xlfn.UNIQUE(_xlfn._xlws.FILTER(VGSales[Genre],VGSales[Name]=A6222)))</f>
        <v>1</v>
      </c>
      <c r="D6222" s="8">
        <f>SUMIFS(VGSales[Global_Sales],VGSales[Name],A6222)</f>
        <v>0.15</v>
      </c>
    </row>
    <row r="6223" spans="1:4" s="8" customFormat="1" x14ac:dyDescent="0.25">
      <c r="A6223" s="8" t="str">
        <v>BMX XXX</v>
      </c>
      <c r="B6223" s="8" cm="1">
        <f t="array" ref="B6223">SUM(1*(VGSales[Name]=A6223))</f>
        <v>3</v>
      </c>
      <c r="C6223" s="8" cm="1">
        <f t="array" ref="C6223">ROWS(_xlfn.UNIQUE(_xlfn._xlws.FILTER(VGSales[Genre],VGSales[Name]=A6223)))</f>
        <v>1</v>
      </c>
      <c r="D6223" s="8">
        <f>SUMIFS(VGSales[Global_Sales],VGSales[Name],A6223)</f>
        <v>0.32</v>
      </c>
    </row>
    <row r="6224" spans="1:4" s="8" customFormat="1" x14ac:dyDescent="0.25">
      <c r="A6224" s="8" t="str">
        <v>SafeCracker: The Ultimate Puzzle Adventure</v>
      </c>
      <c r="B6224" s="8" cm="1">
        <f t="array" ref="B6224">SUM(1*(VGSales[Name]=A6224))</f>
        <v>2</v>
      </c>
      <c r="C6224" s="8" cm="1">
        <f t="array" ref="C6224">ROWS(_xlfn.UNIQUE(_xlfn._xlws.FILTER(VGSales[Genre],VGSales[Name]=A6224)))</f>
        <v>1</v>
      </c>
      <c r="D6224" s="8">
        <f>SUMIFS(VGSales[Global_Sales],VGSales[Name],A6224)</f>
        <v>0.22999999999999998</v>
      </c>
    </row>
    <row r="6225" spans="1:4" s="8" customFormat="1" x14ac:dyDescent="0.25">
      <c r="A6225" s="8" t="str">
        <v>Sonic Advance &amp; Sonic Pinball Party Combo Pack</v>
      </c>
      <c r="B6225" s="8" cm="1">
        <f t="array" ref="B6225">SUM(1*(VGSales[Name]=A6225))</f>
        <v>1</v>
      </c>
      <c r="C6225" s="8" cm="1">
        <f t="array" ref="C6225">ROWS(_xlfn.UNIQUE(_xlfn._xlws.FILTER(VGSales[Genre],VGSales[Name]=A6225)))</f>
        <v>1</v>
      </c>
      <c r="D6225" s="8">
        <f>SUMIFS(VGSales[Global_Sales],VGSales[Name],A6225)</f>
        <v>0.15</v>
      </c>
    </row>
    <row r="6226" spans="1:4" s="8" customFormat="1" x14ac:dyDescent="0.25">
      <c r="A6226" s="8" t="str">
        <v>Boktai: The Sun is in Your Hand</v>
      </c>
      <c r="B6226" s="8" cm="1">
        <f t="array" ref="B6226">SUM(1*(VGSales[Name]=A6226))</f>
        <v>1</v>
      </c>
      <c r="C6226" s="8" cm="1">
        <f t="array" ref="C6226">ROWS(_xlfn.UNIQUE(_xlfn._xlws.FILTER(VGSales[Genre],VGSales[Name]=A6226)))</f>
        <v>1</v>
      </c>
      <c r="D6226" s="8">
        <f>SUMIFS(VGSales[Global_Sales],VGSales[Name],A6226)</f>
        <v>0.15</v>
      </c>
    </row>
    <row r="6227" spans="1:4" s="8" customFormat="1" x14ac:dyDescent="0.25">
      <c r="A6227" s="8" t="str">
        <v>Making History: The Great War</v>
      </c>
      <c r="B6227" s="8" cm="1">
        <f t="array" ref="B6227">SUM(1*(VGSales[Name]=A6227))</f>
        <v>2</v>
      </c>
      <c r="C6227" s="8" cm="1">
        <f t="array" ref="C6227">ROWS(_xlfn.UNIQUE(_xlfn._xlws.FILTER(VGSales[Genre],VGSales[Name]=A6227)))</f>
        <v>1</v>
      </c>
      <c r="D6227" s="8">
        <f>SUMIFS(VGSales[Global_Sales],VGSales[Name],A6227)</f>
        <v>0.27</v>
      </c>
    </row>
    <row r="6228" spans="1:4" s="8" customFormat="1" x14ac:dyDescent="0.25">
      <c r="A6228" s="8" t="str">
        <v>Drawn to Life Collection</v>
      </c>
      <c r="B6228" s="8" cm="1">
        <f t="array" ref="B6228">SUM(1*(VGSales[Name]=A6228))</f>
        <v>1</v>
      </c>
      <c r="C6228" s="8" cm="1">
        <f t="array" ref="C6228">ROWS(_xlfn.UNIQUE(_xlfn._xlws.FILTER(VGSales[Genre],VGSales[Name]=A6228)))</f>
        <v>1</v>
      </c>
      <c r="D6228" s="8">
        <f>SUMIFS(VGSales[Global_Sales],VGSales[Name],A6228)</f>
        <v>0.15</v>
      </c>
    </row>
    <row r="6229" spans="1:4" s="8" customFormat="1" x14ac:dyDescent="0.25">
      <c r="A6229" s="8" t="str">
        <v>Guilty Gear X2 #Reload</v>
      </c>
      <c r="B6229" s="8" cm="1">
        <f t="array" ref="B6229">SUM(1*(VGSales[Name]=A6229))</f>
        <v>1</v>
      </c>
      <c r="C6229" s="8" cm="1">
        <f t="array" ref="C6229">ROWS(_xlfn.UNIQUE(_xlfn._xlws.FILTER(VGSales[Genre],VGSales[Name]=A6229)))</f>
        <v>1</v>
      </c>
      <c r="D6229" s="8">
        <f>SUMIFS(VGSales[Global_Sales],VGSales[Name],A6229)</f>
        <v>0.15</v>
      </c>
    </row>
    <row r="6230" spans="1:4" s="8" customFormat="1" x14ac:dyDescent="0.25">
      <c r="A6230" s="8" t="str">
        <v>Wizardry VII: Gadeia no Houshu</v>
      </c>
      <c r="B6230" s="8" cm="1">
        <f t="array" ref="B6230">SUM(1*(VGSales[Name]=A6230))</f>
        <v>1</v>
      </c>
      <c r="C6230" s="8" cm="1">
        <f t="array" ref="C6230">ROWS(_xlfn.UNIQUE(_xlfn._xlws.FILTER(VGSales[Genre],VGSales[Name]=A6230)))</f>
        <v>1</v>
      </c>
      <c r="D6230" s="8">
        <f>SUMIFS(VGSales[Global_Sales],VGSales[Name],A6230)</f>
        <v>0.15</v>
      </c>
    </row>
    <row r="6231" spans="1:4" s="8" customFormat="1" x14ac:dyDescent="0.25">
      <c r="A6231" s="8" t="str">
        <v>Moshi Monsters: Katsuma Unleashed</v>
      </c>
      <c r="B6231" s="8" cm="1">
        <f t="array" ref="B6231">SUM(1*(VGSales[Name]=A6231))</f>
        <v>2</v>
      </c>
      <c r="C6231" s="8" cm="1">
        <f t="array" ref="C6231">ROWS(_xlfn.UNIQUE(_xlfn._xlws.FILTER(VGSales[Genre],VGSales[Name]=A6231)))</f>
        <v>1</v>
      </c>
      <c r="D6231" s="8">
        <f>SUMIFS(VGSales[Global_Sales],VGSales[Name],A6231)</f>
        <v>0.22</v>
      </c>
    </row>
    <row r="6232" spans="1:4" s="8" customFormat="1" x14ac:dyDescent="0.25">
      <c r="A6232" s="8" t="str">
        <v>Elf: The Movie</v>
      </c>
      <c r="B6232" s="8" cm="1">
        <f t="array" ref="B6232">SUM(1*(VGSales[Name]=A6232))</f>
        <v>1</v>
      </c>
      <c r="C6232" s="8" cm="1">
        <f t="array" ref="C6232">ROWS(_xlfn.UNIQUE(_xlfn._xlws.FILTER(VGSales[Genre],VGSales[Name]=A6232)))</f>
        <v>1</v>
      </c>
      <c r="D6232" s="8">
        <f>SUMIFS(VGSales[Global_Sales],VGSales[Name],A6232)</f>
        <v>0.15</v>
      </c>
    </row>
    <row r="6233" spans="1:4" s="8" customFormat="1" x14ac:dyDescent="0.25">
      <c r="A6233" s="8" t="str">
        <v>Metal Slug 7</v>
      </c>
      <c r="B6233" s="8" cm="1">
        <f t="array" ref="B6233">SUM(1*(VGSales[Name]=A6233))</f>
        <v>1</v>
      </c>
      <c r="C6233" s="8" cm="1">
        <f t="array" ref="C6233">ROWS(_xlfn.UNIQUE(_xlfn._xlws.FILTER(VGSales[Genre],VGSales[Name]=A6233)))</f>
        <v>1</v>
      </c>
      <c r="D6233" s="8">
        <f>SUMIFS(VGSales[Global_Sales],VGSales[Name],A6233)</f>
        <v>0.15</v>
      </c>
    </row>
    <row r="6234" spans="1:4" s="8" customFormat="1" x14ac:dyDescent="0.25">
      <c r="A6234" s="8" t="str">
        <v>Tamagotchi no Appare! Niji Venture</v>
      </c>
      <c r="B6234" s="8" cm="1">
        <f t="array" ref="B6234">SUM(1*(VGSales[Name]=A6234))</f>
        <v>1</v>
      </c>
      <c r="C6234" s="8" cm="1">
        <f t="array" ref="C6234">ROWS(_xlfn.UNIQUE(_xlfn._xlws.FILTER(VGSales[Genre],VGSales[Name]=A6234)))</f>
        <v>1</v>
      </c>
      <c r="D6234" s="8">
        <f>SUMIFS(VGSales[Global_Sales],VGSales[Name],A6234)</f>
        <v>0.14000000000000001</v>
      </c>
    </row>
    <row r="6235" spans="1:4" s="8" customFormat="1" x14ac:dyDescent="0.25">
      <c r="A6235" s="8" t="str">
        <v>Grabbed by the Ghoulies</v>
      </c>
      <c r="B6235" s="8" cm="1">
        <f t="array" ref="B6235">SUM(1*(VGSales[Name]=A6235))</f>
        <v>1</v>
      </c>
      <c r="C6235" s="8" cm="1">
        <f t="array" ref="C6235">ROWS(_xlfn.UNIQUE(_xlfn._xlws.FILTER(VGSales[Genre],VGSales[Name]=A6235)))</f>
        <v>1</v>
      </c>
      <c r="D6235" s="8">
        <f>SUMIFS(VGSales[Global_Sales],VGSales[Name],A6235)</f>
        <v>0.14000000000000001</v>
      </c>
    </row>
    <row r="6236" spans="1:4" s="8" customFormat="1" x14ac:dyDescent="0.25">
      <c r="A6236" s="8" t="str">
        <v>Ys: The Oath in Felghana</v>
      </c>
      <c r="B6236" s="8" cm="1">
        <f t="array" ref="B6236">SUM(1*(VGSales[Name]=A6236))</f>
        <v>1</v>
      </c>
      <c r="C6236" s="8" cm="1">
        <f t="array" ref="C6236">ROWS(_xlfn.UNIQUE(_xlfn._xlws.FILTER(VGSales[Genre],VGSales[Name]=A6236)))</f>
        <v>1</v>
      </c>
      <c r="D6236" s="8">
        <f>SUMIFS(VGSales[Global_Sales],VGSales[Name],A6236)</f>
        <v>0.14000000000000001</v>
      </c>
    </row>
    <row r="6237" spans="1:4" s="8" customFormat="1" x14ac:dyDescent="0.25">
      <c r="A6237" s="8" t="str">
        <v>Shadow Hearts: From The New World</v>
      </c>
      <c r="B6237" s="8" cm="1">
        <f t="array" ref="B6237">SUM(1*(VGSales[Name]=A6237))</f>
        <v>1</v>
      </c>
      <c r="C6237" s="8" cm="1">
        <f t="array" ref="C6237">ROWS(_xlfn.UNIQUE(_xlfn._xlws.FILTER(VGSales[Genre],VGSales[Name]=A6237)))</f>
        <v>1</v>
      </c>
      <c r="D6237" s="8">
        <f>SUMIFS(VGSales[Global_Sales],VGSales[Name],A6237)</f>
        <v>0.14000000000000001</v>
      </c>
    </row>
    <row r="6238" spans="1:4" s="8" customFormat="1" x14ac:dyDescent="0.25">
      <c r="A6238" s="8" t="str">
        <v>Mega Man Powered Up</v>
      </c>
      <c r="B6238" s="8" cm="1">
        <f t="array" ref="B6238">SUM(1*(VGSales[Name]=A6238))</f>
        <v>1</v>
      </c>
      <c r="C6238" s="8" cm="1">
        <f t="array" ref="C6238">ROWS(_xlfn.UNIQUE(_xlfn._xlws.FILTER(VGSales[Genre],VGSales[Name]=A6238)))</f>
        <v>1</v>
      </c>
      <c r="D6238" s="8">
        <f>SUMIFS(VGSales[Global_Sales],VGSales[Name],A6238)</f>
        <v>0.14000000000000001</v>
      </c>
    </row>
    <row r="6239" spans="1:4" s="8" customFormat="1" x14ac:dyDescent="0.25">
      <c r="A6239" s="8" t="str">
        <v>CSI: 3 Dimensions of Murder</v>
      </c>
      <c r="B6239" s="8" cm="1">
        <f t="array" ref="B6239">SUM(1*(VGSales[Name]=A6239))</f>
        <v>1</v>
      </c>
      <c r="C6239" s="8" cm="1">
        <f t="array" ref="C6239">ROWS(_xlfn.UNIQUE(_xlfn._xlws.FILTER(VGSales[Genre],VGSales[Name]=A6239)))</f>
        <v>1</v>
      </c>
      <c r="D6239" s="8">
        <f>SUMIFS(VGSales[Global_Sales],VGSales[Name],A6239)</f>
        <v>0.14000000000000001</v>
      </c>
    </row>
    <row r="6240" spans="1:4" s="8" customFormat="1" x14ac:dyDescent="0.25">
      <c r="A6240" s="8" t="str">
        <v>Barbarian</v>
      </c>
      <c r="B6240" s="8" cm="1">
        <f t="array" ref="B6240">SUM(1*(VGSales[Name]=A6240))</f>
        <v>1</v>
      </c>
      <c r="C6240" s="8" cm="1">
        <f t="array" ref="C6240">ROWS(_xlfn.UNIQUE(_xlfn._xlws.FILTER(VGSales[Genre],VGSales[Name]=A6240)))</f>
        <v>1</v>
      </c>
      <c r="D6240" s="8">
        <f>SUMIFS(VGSales[Global_Sales],VGSales[Name],A6240)</f>
        <v>0.14000000000000001</v>
      </c>
    </row>
    <row r="6241" spans="1:4" s="8" customFormat="1" x14ac:dyDescent="0.25">
      <c r="A6241" s="8" t="str">
        <v>QuickSpot</v>
      </c>
      <c r="B6241" s="8" cm="1">
        <f t="array" ref="B6241">SUM(1*(VGSales[Name]=A6241))</f>
        <v>1</v>
      </c>
      <c r="C6241" s="8" cm="1">
        <f t="array" ref="C6241">ROWS(_xlfn.UNIQUE(_xlfn._xlws.FILTER(VGSales[Genre],VGSales[Name]=A6241)))</f>
        <v>1</v>
      </c>
      <c r="D6241" s="8">
        <f>SUMIFS(VGSales[Global_Sales],VGSales[Name],A6241)</f>
        <v>0.14000000000000001</v>
      </c>
    </row>
    <row r="6242" spans="1:4" s="8" customFormat="1" x14ac:dyDescent="0.25">
      <c r="A6242" s="8" t="str">
        <v>Deception IV: Blood Ties</v>
      </c>
      <c r="B6242" s="8" cm="1">
        <f t="array" ref="B6242">SUM(1*(VGSales[Name]=A6242))</f>
        <v>2</v>
      </c>
      <c r="C6242" s="8" cm="1">
        <f t="array" ref="C6242">ROWS(_xlfn.UNIQUE(_xlfn._xlws.FILTER(VGSales[Genre],VGSales[Name]=A6242)))</f>
        <v>1</v>
      </c>
      <c r="D6242" s="8">
        <f>SUMIFS(VGSales[Global_Sales],VGSales[Name],A6242)</f>
        <v>0.26</v>
      </c>
    </row>
    <row r="6243" spans="1:4" s="8" customFormat="1" x14ac:dyDescent="0.25">
      <c r="A6243" s="8" t="str">
        <v>Tennis no Oji-Sama: Aim at The Victory!</v>
      </c>
      <c r="B6243" s="8" cm="1">
        <f t="array" ref="B6243">SUM(1*(VGSales[Name]=A6243))</f>
        <v>1</v>
      </c>
      <c r="C6243" s="8" cm="1">
        <f t="array" ref="C6243">ROWS(_xlfn.UNIQUE(_xlfn._xlws.FILTER(VGSales[Genre],VGSales[Name]=A6243)))</f>
        <v>1</v>
      </c>
      <c r="D6243" s="8">
        <f>SUMIFS(VGSales[Global_Sales],VGSales[Name],A6243)</f>
        <v>0.14000000000000001</v>
      </c>
    </row>
    <row r="6244" spans="1:4" s="8" customFormat="1" x14ac:dyDescent="0.25">
      <c r="A6244" s="8" t="str">
        <v>Lunar 2: Eternal Blue(sales, but wrong system)</v>
      </c>
      <c r="B6244" s="8" cm="1">
        <f t="array" ref="B6244">SUM(1*(VGSales[Name]=A6244))</f>
        <v>1</v>
      </c>
      <c r="C6244" s="8" cm="1">
        <f t="array" ref="C6244">ROWS(_xlfn.UNIQUE(_xlfn._xlws.FILTER(VGSales[Genre],VGSales[Name]=A6244)))</f>
        <v>1</v>
      </c>
      <c r="D6244" s="8">
        <f>SUMIFS(VGSales[Global_Sales],VGSales[Name],A6244)</f>
        <v>0.14000000000000001</v>
      </c>
    </row>
    <row r="6245" spans="1:4" s="8" customFormat="1" x14ac:dyDescent="0.25">
      <c r="A6245" s="8" t="str">
        <v>Where the Wild Things Are</v>
      </c>
      <c r="B6245" s="8" cm="1">
        <f t="array" ref="B6245">SUM(1*(VGSales[Name]=A6245))</f>
        <v>4</v>
      </c>
      <c r="C6245" s="8" cm="1">
        <f t="array" ref="C6245">ROWS(_xlfn.UNIQUE(_xlfn._xlws.FILTER(VGSales[Genre],VGSales[Name]=A6245)))</f>
        <v>1</v>
      </c>
      <c r="D6245" s="8">
        <f>SUMIFS(VGSales[Global_Sales],VGSales[Name],A6245)</f>
        <v>0.48</v>
      </c>
    </row>
    <row r="6246" spans="1:4" s="8" customFormat="1" x14ac:dyDescent="0.25">
      <c r="A6246" s="8" t="str">
        <v>Pipe Dreams 3D</v>
      </c>
      <c r="B6246" s="8" cm="1">
        <f t="array" ref="B6246">SUM(1*(VGSales[Name]=A6246))</f>
        <v>1</v>
      </c>
      <c r="C6246" s="8" cm="1">
        <f t="array" ref="C6246">ROWS(_xlfn.UNIQUE(_xlfn._xlws.FILTER(VGSales[Genre],VGSales[Name]=A6246)))</f>
        <v>1</v>
      </c>
      <c r="D6246" s="8">
        <f>SUMIFS(VGSales[Global_Sales],VGSales[Name],A6246)</f>
        <v>0.14000000000000001</v>
      </c>
    </row>
    <row r="6247" spans="1:4" s="8" customFormat="1" x14ac:dyDescent="0.25">
      <c r="A6247" s="8" t="str">
        <v>Derby Stallion Gold</v>
      </c>
      <c r="B6247" s="8" cm="1">
        <f t="array" ref="B6247">SUM(1*(VGSales[Name]=A6247))</f>
        <v>1</v>
      </c>
      <c r="C6247" s="8" cm="1">
        <f t="array" ref="C6247">ROWS(_xlfn.UNIQUE(_xlfn._xlws.FILTER(VGSales[Genre],VGSales[Name]=A6247)))</f>
        <v>1</v>
      </c>
      <c r="D6247" s="8">
        <f>SUMIFS(VGSales[Global_Sales],VGSales[Name],A6247)</f>
        <v>0.14000000000000001</v>
      </c>
    </row>
    <row r="6248" spans="1:4" s="8" customFormat="1" x14ac:dyDescent="0.25">
      <c r="A6248" s="8" t="str">
        <v>Adventure Time: Explore the Dungeon Because I Don't Know!</v>
      </c>
      <c r="B6248" s="8" cm="1">
        <f t="array" ref="B6248">SUM(1*(VGSales[Name]=A6248))</f>
        <v>4</v>
      </c>
      <c r="C6248" s="8" cm="1">
        <f t="array" ref="C6248">ROWS(_xlfn.UNIQUE(_xlfn._xlws.FILTER(VGSales[Genre],VGSales[Name]=A6248)))</f>
        <v>1</v>
      </c>
      <c r="D6248" s="8">
        <f>SUMIFS(VGSales[Global_Sales],VGSales[Name],A6248)</f>
        <v>0.30000000000000004</v>
      </c>
    </row>
    <row r="6249" spans="1:4" s="8" customFormat="1" x14ac:dyDescent="0.25">
      <c r="A6249" s="8" t="str">
        <v>Lost Dimension</v>
      </c>
      <c r="B6249" s="8" cm="1">
        <f t="array" ref="B6249">SUM(1*(VGSales[Name]=A6249))</f>
        <v>2</v>
      </c>
      <c r="C6249" s="8" cm="1">
        <f t="array" ref="C6249">ROWS(_xlfn.UNIQUE(_xlfn._xlws.FILTER(VGSales[Genre],VGSales[Name]=A6249)))</f>
        <v>1</v>
      </c>
      <c r="D6249" s="8">
        <f>SUMIFS(VGSales[Global_Sales],VGSales[Name],A6249)</f>
        <v>0.22000000000000003</v>
      </c>
    </row>
    <row r="6250" spans="1:4" s="8" customFormat="1" x14ac:dyDescent="0.25">
      <c r="A6250" s="8" t="str">
        <v>Fox Sports Golf '99</v>
      </c>
      <c r="B6250" s="8" cm="1">
        <f t="array" ref="B6250">SUM(1*(VGSales[Name]=A6250))</f>
        <v>1</v>
      </c>
      <c r="C6250" s="8" cm="1">
        <f t="array" ref="C6250">ROWS(_xlfn.UNIQUE(_xlfn._xlws.FILTER(VGSales[Genre],VGSales[Name]=A6250)))</f>
        <v>1</v>
      </c>
      <c r="D6250" s="8">
        <f>SUMIFS(VGSales[Global_Sales],VGSales[Name],A6250)</f>
        <v>0.14000000000000001</v>
      </c>
    </row>
    <row r="6251" spans="1:4" s="8" customFormat="1" x14ac:dyDescent="0.25">
      <c r="A6251" s="8" t="str">
        <v>Power Rangers: Super Legends</v>
      </c>
      <c r="B6251" s="8" cm="1">
        <f t="array" ref="B6251">SUM(1*(VGSales[Name]=A6251))</f>
        <v>2</v>
      </c>
      <c r="C6251" s="8" cm="1">
        <f t="array" ref="C6251">ROWS(_xlfn.UNIQUE(_xlfn._xlws.FILTER(VGSales[Genre],VGSales[Name]=A6251)))</f>
        <v>1</v>
      </c>
      <c r="D6251" s="8">
        <f>SUMIFS(VGSales[Global_Sales],VGSales[Name],A6251)</f>
        <v>0.25</v>
      </c>
    </row>
    <row r="6252" spans="1:4" s="8" customFormat="1" x14ac:dyDescent="0.25">
      <c r="A6252" s="8" t="str">
        <v>Sakura Wars GB</v>
      </c>
      <c r="B6252" s="8" cm="1">
        <f t="array" ref="B6252">SUM(1*(VGSales[Name]=A6252))</f>
        <v>1</v>
      </c>
      <c r="C6252" s="8" cm="1">
        <f t="array" ref="C6252">ROWS(_xlfn.UNIQUE(_xlfn._xlws.FILTER(VGSales[Genre],VGSales[Name]=A6252)))</f>
        <v>1</v>
      </c>
      <c r="D6252" s="8">
        <f>SUMIFS(VGSales[Global_Sales],VGSales[Name],A6252)</f>
        <v>0.14000000000000001</v>
      </c>
    </row>
    <row r="6253" spans="1:4" s="8" customFormat="1" x14ac:dyDescent="0.25">
      <c r="A6253" s="8" t="str">
        <v>Shining Force CD</v>
      </c>
      <c r="B6253" s="8" cm="1">
        <f t="array" ref="B6253">SUM(1*(VGSales[Name]=A6253))</f>
        <v>1</v>
      </c>
      <c r="C6253" s="8" cm="1">
        <f t="array" ref="C6253">ROWS(_xlfn.UNIQUE(_xlfn._xlws.FILTER(VGSales[Genre],VGSales[Name]=A6253)))</f>
        <v>1</v>
      </c>
      <c r="D6253" s="8">
        <f>SUMIFS(VGSales[Global_Sales],VGSales[Name],A6253)</f>
        <v>0.14000000000000001</v>
      </c>
    </row>
    <row r="6254" spans="1:4" s="8" customFormat="1" x14ac:dyDescent="0.25">
      <c r="A6254" s="8" t="str">
        <v>Rayman 3</v>
      </c>
      <c r="B6254" s="8" cm="1">
        <f t="array" ref="B6254">SUM(1*(VGSales[Name]=A6254))</f>
        <v>1</v>
      </c>
      <c r="C6254" s="8" cm="1">
        <f t="array" ref="C6254">ROWS(_xlfn.UNIQUE(_xlfn._xlws.FILTER(VGSales[Genre],VGSales[Name]=A6254)))</f>
        <v>1</v>
      </c>
      <c r="D6254" s="8">
        <f>SUMIFS(VGSales[Global_Sales],VGSales[Name],A6254)</f>
        <v>0.14000000000000001</v>
      </c>
    </row>
    <row r="6255" spans="1:4" s="8" customFormat="1" x14ac:dyDescent="0.25">
      <c r="A6255" s="8" t="str">
        <v>Fatal Frame</v>
      </c>
      <c r="B6255" s="8" cm="1">
        <f t="array" ref="B6255">SUM(1*(VGSales[Name]=A6255))</f>
        <v>2</v>
      </c>
      <c r="C6255" s="8" cm="1">
        <f t="array" ref="C6255">ROWS(_xlfn.UNIQUE(_xlfn._xlws.FILTER(VGSales[Genre],VGSales[Name]=A6255)))</f>
        <v>1</v>
      </c>
      <c r="D6255" s="8">
        <f>SUMIFS(VGSales[Global_Sales],VGSales[Name],A6255)</f>
        <v>0.2</v>
      </c>
    </row>
    <row r="6256" spans="1:4" s="8" customFormat="1" x14ac:dyDescent="0.25">
      <c r="A6256" s="8" t="str">
        <v>The Fifth Element</v>
      </c>
      <c r="B6256" s="8" cm="1">
        <f t="array" ref="B6256">SUM(1*(VGSales[Name]=A6256))</f>
        <v>1</v>
      </c>
      <c r="C6256" s="8" cm="1">
        <f t="array" ref="C6256">ROWS(_xlfn.UNIQUE(_xlfn._xlws.FILTER(VGSales[Genre],VGSales[Name]=A6256)))</f>
        <v>1</v>
      </c>
      <c r="D6256" s="8">
        <f>SUMIFS(VGSales[Global_Sales],VGSales[Name],A6256)</f>
        <v>0.14000000000000001</v>
      </c>
    </row>
    <row r="6257" spans="1:4" s="8" customFormat="1" x14ac:dyDescent="0.25">
      <c r="A6257" s="8" t="str">
        <v>Fast Food Panic</v>
      </c>
      <c r="B6257" s="8" cm="1">
        <f t="array" ref="B6257">SUM(1*(VGSales[Name]=A6257))</f>
        <v>2</v>
      </c>
      <c r="C6257" s="8" cm="1">
        <f t="array" ref="C6257">ROWS(_xlfn.UNIQUE(_xlfn._xlws.FILTER(VGSales[Genre],VGSales[Name]=A6257)))</f>
        <v>1</v>
      </c>
      <c r="D6257" s="8">
        <f>SUMIFS(VGSales[Global_Sales],VGSales[Name],A6257)</f>
        <v>0.2</v>
      </c>
    </row>
    <row r="6258" spans="1:4" s="8" customFormat="1" x14ac:dyDescent="0.25">
      <c r="A6258" s="8" t="str">
        <v>Diner Dash: Flo on the Go</v>
      </c>
      <c r="B6258" s="8" cm="1">
        <f t="array" ref="B6258">SUM(1*(VGSales[Name]=A6258))</f>
        <v>1</v>
      </c>
      <c r="C6258" s="8" cm="1">
        <f t="array" ref="C6258">ROWS(_xlfn.UNIQUE(_xlfn._xlws.FILTER(VGSales[Genre],VGSales[Name]=A6258)))</f>
        <v>1</v>
      </c>
      <c r="D6258" s="8">
        <f>SUMIFS(VGSales[Global_Sales],VGSales[Name],A6258)</f>
        <v>0.14000000000000001</v>
      </c>
    </row>
    <row r="6259" spans="1:4" s="8" customFormat="1" x14ac:dyDescent="0.25">
      <c r="A6259" s="8" t="str">
        <v>Adrenalin Misfits</v>
      </c>
      <c r="B6259" s="8" cm="1">
        <f t="array" ref="B6259">SUM(1*(VGSales[Name]=A6259))</f>
        <v>1</v>
      </c>
      <c r="C6259" s="8" cm="1">
        <f t="array" ref="C6259">ROWS(_xlfn.UNIQUE(_xlfn._xlws.FILTER(VGSales[Genre],VGSales[Name]=A6259)))</f>
        <v>1</v>
      </c>
      <c r="D6259" s="8">
        <f>SUMIFS(VGSales[Global_Sales],VGSales[Name],A6259)</f>
        <v>0.14000000000000001</v>
      </c>
    </row>
    <row r="6260" spans="1:4" s="8" customFormat="1" x14ac:dyDescent="0.25">
      <c r="A6260" s="8" t="str">
        <v>Okaeri! Chibi-Robo! Happy Richie Oosouji</v>
      </c>
      <c r="B6260" s="8" cm="1">
        <f t="array" ref="B6260">SUM(1*(VGSales[Name]=A6260))</f>
        <v>1</v>
      </c>
      <c r="C6260" s="8" cm="1">
        <f t="array" ref="C6260">ROWS(_xlfn.UNIQUE(_xlfn._xlws.FILTER(VGSales[Genre],VGSales[Name]=A6260)))</f>
        <v>1</v>
      </c>
      <c r="D6260" s="8">
        <f>SUMIFS(VGSales[Global_Sales],VGSales[Name],A6260)</f>
        <v>0.14000000000000001</v>
      </c>
    </row>
    <row r="6261" spans="1:4" s="8" customFormat="1" x14ac:dyDescent="0.25">
      <c r="A6261" s="8" t="str">
        <v>Wild ARMs 4</v>
      </c>
      <c r="B6261" s="8" cm="1">
        <f t="array" ref="B6261">SUM(1*(VGSales[Name]=A6261))</f>
        <v>1</v>
      </c>
      <c r="C6261" s="8" cm="1">
        <f t="array" ref="C6261">ROWS(_xlfn.UNIQUE(_xlfn._xlws.FILTER(VGSales[Genre],VGSales[Name]=A6261)))</f>
        <v>1</v>
      </c>
      <c r="D6261" s="8">
        <f>SUMIFS(VGSales[Global_Sales],VGSales[Name],A6261)</f>
        <v>0.14000000000000001</v>
      </c>
    </row>
    <row r="6262" spans="1:4" s="8" customFormat="1" x14ac:dyDescent="0.25">
      <c r="A6262" s="8" t="str">
        <v>Haunted House</v>
      </c>
      <c r="B6262" s="8" cm="1">
        <f t="array" ref="B6262">SUM(1*(VGSales[Name]=A6262))</f>
        <v>1</v>
      </c>
      <c r="C6262" s="8" cm="1">
        <f t="array" ref="C6262">ROWS(_xlfn.UNIQUE(_xlfn._xlws.FILTER(VGSales[Genre],VGSales[Name]=A6262)))</f>
        <v>1</v>
      </c>
      <c r="D6262" s="8">
        <f>SUMIFS(VGSales[Global_Sales],VGSales[Name],A6262)</f>
        <v>0.14000000000000001</v>
      </c>
    </row>
    <row r="6263" spans="1:4" s="8" customFormat="1" x14ac:dyDescent="0.25">
      <c r="A6263" s="8" t="str">
        <v>Casper: Spirit Dimensions</v>
      </c>
      <c r="B6263" s="8" cm="1">
        <f t="array" ref="B6263">SUM(1*(VGSales[Name]=A6263))</f>
        <v>2</v>
      </c>
      <c r="C6263" s="8" cm="1">
        <f t="array" ref="C6263">ROWS(_xlfn.UNIQUE(_xlfn._xlws.FILTER(VGSales[Genre],VGSales[Name]=A6263)))</f>
        <v>1</v>
      </c>
      <c r="D6263" s="8">
        <f>SUMIFS(VGSales[Global_Sales],VGSales[Name],A6263)</f>
        <v>0.16</v>
      </c>
    </row>
    <row r="6264" spans="1:4" s="8" customFormat="1" x14ac:dyDescent="0.25">
      <c r="A6264" s="8" t="str">
        <v>Super Robot Taisen OG Saga: Endless Frontier (JP sales)</v>
      </c>
      <c r="B6264" s="8" cm="1">
        <f t="array" ref="B6264">SUM(1*(VGSales[Name]=A6264))</f>
        <v>1</v>
      </c>
      <c r="C6264" s="8" cm="1">
        <f t="array" ref="C6264">ROWS(_xlfn.UNIQUE(_xlfn._xlws.FILTER(VGSales[Genre],VGSales[Name]=A6264)))</f>
        <v>1</v>
      </c>
      <c r="D6264" s="8">
        <f>SUMIFS(VGSales[Global_Sales],VGSales[Name],A6264)</f>
        <v>0.14000000000000001</v>
      </c>
    </row>
    <row r="6265" spans="1:4" s="8" customFormat="1" x14ac:dyDescent="0.25">
      <c r="A6265" s="8" t="str">
        <v>Sengoku Musou 3 Empires</v>
      </c>
      <c r="B6265" s="8" cm="1">
        <f t="array" ref="B6265">SUM(1*(VGSales[Name]=A6265))</f>
        <v>1</v>
      </c>
      <c r="C6265" s="8" cm="1">
        <f t="array" ref="C6265">ROWS(_xlfn.UNIQUE(_xlfn._xlws.FILTER(VGSales[Genre],VGSales[Name]=A6265)))</f>
        <v>1</v>
      </c>
      <c r="D6265" s="8">
        <f>SUMIFS(VGSales[Global_Sales],VGSales[Name],A6265)</f>
        <v>0.14000000000000001</v>
      </c>
    </row>
    <row r="6266" spans="1:4" s="8" customFormat="1" x14ac:dyDescent="0.25">
      <c r="A6266" s="8" t="str">
        <v>Dream Pinball 3D</v>
      </c>
      <c r="B6266" s="8" cm="1">
        <f t="array" ref="B6266">SUM(1*(VGSales[Name]=A6266))</f>
        <v>2</v>
      </c>
      <c r="C6266" s="8" cm="1">
        <f t="array" ref="C6266">ROWS(_xlfn.UNIQUE(_xlfn._xlws.FILTER(VGSales[Genre],VGSales[Name]=A6266)))</f>
        <v>1</v>
      </c>
      <c r="D6266" s="8">
        <f>SUMIFS(VGSales[Global_Sales],VGSales[Name],A6266)</f>
        <v>0.17</v>
      </c>
    </row>
    <row r="6267" spans="1:4" s="8" customFormat="1" x14ac:dyDescent="0.25">
      <c r="A6267" s="8" t="str">
        <v>Thunder Truck Rally</v>
      </c>
      <c r="B6267" s="8" cm="1">
        <f t="array" ref="B6267">SUM(1*(VGSales[Name]=A6267))</f>
        <v>1</v>
      </c>
      <c r="C6267" s="8" cm="1">
        <f t="array" ref="C6267">ROWS(_xlfn.UNIQUE(_xlfn._xlws.FILTER(VGSales[Genre],VGSales[Name]=A6267)))</f>
        <v>1</v>
      </c>
      <c r="D6267" s="8">
        <f>SUMIFS(VGSales[Global_Sales],VGSales[Name],A6267)</f>
        <v>0.14000000000000001</v>
      </c>
    </row>
    <row r="6268" spans="1:4" s="8" customFormat="1" x14ac:dyDescent="0.25">
      <c r="A6268" s="8" t="str">
        <v>Klonoa: Empire of Dreams</v>
      </c>
      <c r="B6268" s="8" cm="1">
        <f t="array" ref="B6268">SUM(1*(VGSales[Name]=A6268))</f>
        <v>1</v>
      </c>
      <c r="C6268" s="8" cm="1">
        <f t="array" ref="C6268">ROWS(_xlfn.UNIQUE(_xlfn._xlws.FILTER(VGSales[Genre],VGSales[Name]=A6268)))</f>
        <v>1</v>
      </c>
      <c r="D6268" s="8">
        <f>SUMIFS(VGSales[Global_Sales],VGSales[Name],A6268)</f>
        <v>0.14000000000000001</v>
      </c>
    </row>
    <row r="6269" spans="1:4" s="8" customFormat="1" x14ac:dyDescent="0.25">
      <c r="A6269" s="8" t="str">
        <v>Dragon Age: Origins - Ultimate Edition</v>
      </c>
      <c r="B6269" s="8" cm="1">
        <f t="array" ref="B6269">SUM(1*(VGSales[Name]=A6269))</f>
        <v>1</v>
      </c>
      <c r="C6269" s="8" cm="1">
        <f t="array" ref="C6269">ROWS(_xlfn.UNIQUE(_xlfn._xlws.FILTER(VGSales[Genre],VGSales[Name]=A6269)))</f>
        <v>1</v>
      </c>
      <c r="D6269" s="8">
        <f>SUMIFS(VGSales[Global_Sales],VGSales[Name],A6269)</f>
        <v>0.14000000000000001</v>
      </c>
    </row>
    <row r="6270" spans="1:4" s="8" customFormat="1" x14ac:dyDescent="0.25">
      <c r="A6270" s="8" t="str">
        <v>Balloon Pop</v>
      </c>
      <c r="B6270" s="8" cm="1">
        <f t="array" ref="B6270">SUM(1*(VGSales[Name]=A6270))</f>
        <v>2</v>
      </c>
      <c r="C6270" s="8" cm="1">
        <f t="array" ref="C6270">ROWS(_xlfn.UNIQUE(_xlfn._xlws.FILTER(VGSales[Genre],VGSales[Name]=A6270)))</f>
        <v>1</v>
      </c>
      <c r="D6270" s="8">
        <f>SUMIFS(VGSales[Global_Sales],VGSales[Name],A6270)</f>
        <v>0.19</v>
      </c>
    </row>
    <row r="6271" spans="1:4" s="8" customFormat="1" x14ac:dyDescent="0.25">
      <c r="A6271" s="8" t="str">
        <v>Iron &amp; Blood</v>
      </c>
      <c r="B6271" s="8" cm="1">
        <f t="array" ref="B6271">SUM(1*(VGSales[Name]=A6271))</f>
        <v>1</v>
      </c>
      <c r="C6271" s="8" cm="1">
        <f t="array" ref="C6271">ROWS(_xlfn.UNIQUE(_xlfn._xlws.FILTER(VGSales[Genre],VGSales[Name]=A6271)))</f>
        <v>1</v>
      </c>
      <c r="D6271" s="8">
        <f>SUMIFS(VGSales[Global_Sales],VGSales[Name],A6271)</f>
        <v>0.14000000000000001</v>
      </c>
    </row>
    <row r="6272" spans="1:4" s="8" customFormat="1" x14ac:dyDescent="0.25">
      <c r="A6272" s="8" t="str">
        <v>Asphalt: Urban GT 2</v>
      </c>
      <c r="B6272" s="8" cm="1">
        <f t="array" ref="B6272">SUM(1*(VGSales[Name]=A6272))</f>
        <v>1</v>
      </c>
      <c r="C6272" s="8" cm="1">
        <f t="array" ref="C6272">ROWS(_xlfn.UNIQUE(_xlfn._xlws.FILTER(VGSales[Genre],VGSales[Name]=A6272)))</f>
        <v>1</v>
      </c>
      <c r="D6272" s="8">
        <f>SUMIFS(VGSales[Global_Sales],VGSales[Name],A6272)</f>
        <v>0.14000000000000001</v>
      </c>
    </row>
    <row r="6273" spans="1:4" s="8" customFormat="1" x14ac:dyDescent="0.25">
      <c r="A6273" s="8" t="str">
        <v>Second Sight</v>
      </c>
      <c r="B6273" s="8" cm="1">
        <f t="array" ref="B6273">SUM(1*(VGSales[Name]=A6273))</f>
        <v>3</v>
      </c>
      <c r="C6273" s="8" cm="1">
        <f t="array" ref="C6273">ROWS(_xlfn.UNIQUE(_xlfn._xlws.FILTER(VGSales[Genre],VGSales[Name]=A6273)))</f>
        <v>1</v>
      </c>
      <c r="D6273" s="8">
        <f>SUMIFS(VGSales[Global_Sales],VGSales[Name],A6273)</f>
        <v>0.26</v>
      </c>
    </row>
    <row r="6274" spans="1:4" s="8" customFormat="1" x14ac:dyDescent="0.25">
      <c r="A6274" s="8" t="str">
        <v>Phantom Brave</v>
      </c>
      <c r="B6274" s="8" cm="1">
        <f t="array" ref="B6274">SUM(1*(VGSales[Name]=A6274))</f>
        <v>1</v>
      </c>
      <c r="C6274" s="8" cm="1">
        <f t="array" ref="C6274">ROWS(_xlfn.UNIQUE(_xlfn._xlws.FILTER(VGSales[Genre],VGSales[Name]=A6274)))</f>
        <v>1</v>
      </c>
      <c r="D6274" s="8">
        <f>SUMIFS(VGSales[Global_Sales],VGSales[Name],A6274)</f>
        <v>0.14000000000000001</v>
      </c>
    </row>
    <row r="6275" spans="1:4" s="8" customFormat="1" x14ac:dyDescent="0.25">
      <c r="A6275" s="8" t="str">
        <v>Just Cause</v>
      </c>
      <c r="B6275" s="8" cm="1">
        <f t="array" ref="B6275">SUM(1*(VGSales[Name]=A6275))</f>
        <v>3</v>
      </c>
      <c r="C6275" s="8" cm="1">
        <f t="array" ref="C6275">ROWS(_xlfn.UNIQUE(_xlfn._xlws.FILTER(VGSales[Genre],VGSales[Name]=A6275)))</f>
        <v>1</v>
      </c>
      <c r="D6275" s="8">
        <f>SUMIFS(VGSales[Global_Sales],VGSales[Name],A6275)</f>
        <v>0.18</v>
      </c>
    </row>
    <row r="6276" spans="1:4" s="8" customFormat="1" x14ac:dyDescent="0.25">
      <c r="A6276" s="8" t="str">
        <v>ArmA II</v>
      </c>
      <c r="B6276" s="8" cm="1">
        <f t="array" ref="B6276">SUM(1*(VGSales[Name]=A6276))</f>
        <v>1</v>
      </c>
      <c r="C6276" s="8" cm="1">
        <f t="array" ref="C6276">ROWS(_xlfn.UNIQUE(_xlfn._xlws.FILTER(VGSales[Genre],VGSales[Name]=A6276)))</f>
        <v>1</v>
      </c>
      <c r="D6276" s="8">
        <f>SUMIFS(VGSales[Global_Sales],VGSales[Name],A6276)</f>
        <v>0.14000000000000001</v>
      </c>
    </row>
    <row r="6277" spans="1:4" s="8" customFormat="1" x14ac:dyDescent="0.25">
      <c r="A6277" s="8" t="str">
        <v>Championship Motocross 2001 featuring Ricky Carmichael</v>
      </c>
      <c r="B6277" s="8" cm="1">
        <f t="array" ref="B6277">SUM(1*(VGSales[Name]=A6277))</f>
        <v>1</v>
      </c>
      <c r="C6277" s="8" cm="1">
        <f t="array" ref="C6277">ROWS(_xlfn.UNIQUE(_xlfn._xlws.FILTER(VGSales[Genre],VGSales[Name]=A6277)))</f>
        <v>1</v>
      </c>
      <c r="D6277" s="8">
        <f>SUMIFS(VGSales[Global_Sales],VGSales[Name],A6277)</f>
        <v>0.14000000000000001</v>
      </c>
    </row>
    <row r="6278" spans="1:4" s="8" customFormat="1" x14ac:dyDescent="0.25">
      <c r="A6278" s="8" t="str">
        <v>Kenka Banchou 5: Otoko no Housoku</v>
      </c>
      <c r="B6278" s="8" cm="1">
        <f t="array" ref="B6278">SUM(1*(VGSales[Name]=A6278))</f>
        <v>1</v>
      </c>
      <c r="C6278" s="8" cm="1">
        <f t="array" ref="C6278">ROWS(_xlfn.UNIQUE(_xlfn._xlws.FILTER(VGSales[Genre],VGSales[Name]=A6278)))</f>
        <v>1</v>
      </c>
      <c r="D6278" s="8">
        <f>SUMIFS(VGSales[Global_Sales],VGSales[Name],A6278)</f>
        <v>0.14000000000000001</v>
      </c>
    </row>
    <row r="6279" spans="1:4" s="8" customFormat="1" x14ac:dyDescent="0.25">
      <c r="A6279" s="8" t="str">
        <v>Legend of the Guardians: The Owls of Ga'Hoole</v>
      </c>
      <c r="B6279" s="8" cm="1">
        <f t="array" ref="B6279">SUM(1*(VGSales[Name]=A6279))</f>
        <v>4</v>
      </c>
      <c r="C6279" s="8" cm="1">
        <f t="array" ref="C6279">ROWS(_xlfn.UNIQUE(_xlfn._xlws.FILTER(VGSales[Genre],VGSales[Name]=A6279)))</f>
        <v>1</v>
      </c>
      <c r="D6279" s="8">
        <f>SUMIFS(VGSales[Global_Sales],VGSales[Name],A6279)</f>
        <v>0.43000000000000005</v>
      </c>
    </row>
    <row r="6280" spans="1:4" s="8" customFormat="1" x14ac:dyDescent="0.25">
      <c r="A6280" s="8" t="str">
        <v>Doshin the Giant</v>
      </c>
      <c r="B6280" s="8" cm="1">
        <f t="array" ref="B6280">SUM(1*(VGSales[Name]=A6280))</f>
        <v>1</v>
      </c>
      <c r="C6280" s="8" cm="1">
        <f t="array" ref="C6280">ROWS(_xlfn.UNIQUE(_xlfn._xlws.FILTER(VGSales[Genre],VGSales[Name]=A6280)))</f>
        <v>1</v>
      </c>
      <c r="D6280" s="8">
        <f>SUMIFS(VGSales[Global_Sales],VGSales[Name],A6280)</f>
        <v>0.14000000000000001</v>
      </c>
    </row>
    <row r="6281" spans="1:4" s="8" customFormat="1" x14ac:dyDescent="0.25">
      <c r="A6281" s="8" t="str">
        <v>Shrek 2 and Shark Tale 2-in-1 Pack</v>
      </c>
      <c r="B6281" s="8" cm="1">
        <f t="array" ref="B6281">SUM(1*(VGSales[Name]=A6281))</f>
        <v>1</v>
      </c>
      <c r="C6281" s="8" cm="1">
        <f t="array" ref="C6281">ROWS(_xlfn.UNIQUE(_xlfn._xlws.FILTER(VGSales[Genre],VGSales[Name]=A6281)))</f>
        <v>1</v>
      </c>
      <c r="D6281" s="8">
        <f>SUMIFS(VGSales[Global_Sales],VGSales[Name],A6281)</f>
        <v>0.14000000000000001</v>
      </c>
    </row>
    <row r="6282" spans="1:4" s="8" customFormat="1" x14ac:dyDescent="0.25">
      <c r="A6282" s="8" t="str">
        <v>Star Ocean: Blue Sphere</v>
      </c>
      <c r="B6282" s="8" cm="1">
        <f t="array" ref="B6282">SUM(1*(VGSales[Name]=A6282))</f>
        <v>1</v>
      </c>
      <c r="C6282" s="8" cm="1">
        <f t="array" ref="C6282">ROWS(_xlfn.UNIQUE(_xlfn._xlws.FILTER(VGSales[Genre],VGSales[Name]=A6282)))</f>
        <v>1</v>
      </c>
      <c r="D6282" s="8">
        <f>SUMIFS(VGSales[Global_Sales],VGSales[Name],A6282)</f>
        <v>0.14000000000000001</v>
      </c>
    </row>
    <row r="6283" spans="1:4" s="8" customFormat="1" x14ac:dyDescent="0.25">
      <c r="A6283" s="8" t="str">
        <v>Mojo!</v>
      </c>
      <c r="B6283" s="8" cm="1">
        <f t="array" ref="B6283">SUM(1*(VGSales[Name]=A6283))</f>
        <v>2</v>
      </c>
      <c r="C6283" s="8" cm="1">
        <f t="array" ref="C6283">ROWS(_xlfn.UNIQUE(_xlfn._xlws.FILTER(VGSales[Genre],VGSales[Name]=A6283)))</f>
        <v>1</v>
      </c>
      <c r="D6283" s="8">
        <f>SUMIFS(VGSales[Global_Sales],VGSales[Name],A6283)</f>
        <v>0.17</v>
      </c>
    </row>
    <row r="6284" spans="1:4" s="8" customFormat="1" x14ac:dyDescent="0.25">
      <c r="A6284" s="8" t="str">
        <v>Destroy All Humans! Big Willy Unleashed</v>
      </c>
      <c r="B6284" s="8" cm="1">
        <f t="array" ref="B6284">SUM(1*(VGSales[Name]=A6284))</f>
        <v>1</v>
      </c>
      <c r="C6284" s="8" cm="1">
        <f t="array" ref="C6284">ROWS(_xlfn.UNIQUE(_xlfn._xlws.FILTER(VGSales[Genre],VGSales[Name]=A6284)))</f>
        <v>1</v>
      </c>
      <c r="D6284" s="8">
        <f>SUMIFS(VGSales[Global_Sales],VGSales[Name],A6284)</f>
        <v>0.14000000000000001</v>
      </c>
    </row>
    <row r="6285" spans="1:4" s="8" customFormat="1" x14ac:dyDescent="0.25">
      <c r="A6285" s="8" t="str">
        <v>Age of Empires: Collector's Edition</v>
      </c>
      <c r="B6285" s="8" cm="1">
        <f t="array" ref="B6285">SUM(1*(VGSales[Name]=A6285))</f>
        <v>1</v>
      </c>
      <c r="C6285" s="8" cm="1">
        <f t="array" ref="C6285">ROWS(_xlfn.UNIQUE(_xlfn._xlws.FILTER(VGSales[Genre],VGSales[Name]=A6285)))</f>
        <v>1</v>
      </c>
      <c r="D6285" s="8">
        <f>SUMIFS(VGSales[Global_Sales],VGSales[Name],A6285)</f>
        <v>0.14000000000000001</v>
      </c>
    </row>
    <row r="6286" spans="1:4" s="8" customFormat="1" x14ac:dyDescent="0.25">
      <c r="A6286" s="8" t="str">
        <v>Kamen Rider Ryuki</v>
      </c>
      <c r="B6286" s="8" cm="1">
        <f t="array" ref="B6286">SUM(1*(VGSales[Name]=A6286))</f>
        <v>1</v>
      </c>
      <c r="C6286" s="8" cm="1">
        <f t="array" ref="C6286">ROWS(_xlfn.UNIQUE(_xlfn._xlws.FILTER(VGSales[Genre],VGSales[Name]=A6286)))</f>
        <v>1</v>
      </c>
      <c r="D6286" s="8">
        <f>SUMIFS(VGSales[Global_Sales],VGSales[Name],A6286)</f>
        <v>0.14000000000000001</v>
      </c>
    </row>
    <row r="6287" spans="1:4" s="8" customFormat="1" x14ac:dyDescent="0.25">
      <c r="A6287" s="8" t="str">
        <v>Front Mission Alternative</v>
      </c>
      <c r="B6287" s="8" cm="1">
        <f t="array" ref="B6287">SUM(1*(VGSales[Name]=A6287))</f>
        <v>1</v>
      </c>
      <c r="C6287" s="8" cm="1">
        <f t="array" ref="C6287">ROWS(_xlfn.UNIQUE(_xlfn._xlws.FILTER(VGSales[Genre],VGSales[Name]=A6287)))</f>
        <v>1</v>
      </c>
      <c r="D6287" s="8">
        <f>SUMIFS(VGSales[Global_Sales],VGSales[Name],A6287)</f>
        <v>0.14000000000000001</v>
      </c>
    </row>
    <row r="6288" spans="1:4" s="8" customFormat="1" x14ac:dyDescent="0.25">
      <c r="A6288" s="8" t="str">
        <v>World Championship Poker: Howard Lederer - All In</v>
      </c>
      <c r="B6288" s="8" cm="1">
        <f t="array" ref="B6288">SUM(1*(VGSales[Name]=A6288))</f>
        <v>1</v>
      </c>
      <c r="C6288" s="8" cm="1">
        <f t="array" ref="C6288">ROWS(_xlfn.UNIQUE(_xlfn._xlws.FILTER(VGSales[Genre],VGSales[Name]=A6288)))</f>
        <v>1</v>
      </c>
      <c r="D6288" s="8">
        <f>SUMIFS(VGSales[Global_Sales],VGSales[Name],A6288)</f>
        <v>0.14000000000000001</v>
      </c>
    </row>
    <row r="6289" spans="1:4" s="8" customFormat="1" x14ac:dyDescent="0.25">
      <c r="A6289" s="8" t="str">
        <v>Cave Story 3D</v>
      </c>
      <c r="B6289" s="8" cm="1">
        <f t="array" ref="B6289">SUM(1*(VGSales[Name]=A6289))</f>
        <v>1</v>
      </c>
      <c r="C6289" s="8" cm="1">
        <f t="array" ref="C6289">ROWS(_xlfn.UNIQUE(_xlfn._xlws.FILTER(VGSales[Genre],VGSales[Name]=A6289)))</f>
        <v>1</v>
      </c>
      <c r="D6289" s="8">
        <f>SUMIFS(VGSales[Global_Sales],VGSales[Name],A6289)</f>
        <v>0.14000000000000001</v>
      </c>
    </row>
    <row r="6290" spans="1:4" s="8" customFormat="1" x14ac:dyDescent="0.25">
      <c r="A6290" s="8" t="str">
        <v>Super Dodgeball Brawlers</v>
      </c>
      <c r="B6290" s="8" cm="1">
        <f t="array" ref="B6290">SUM(1*(VGSales[Name]=A6290))</f>
        <v>1</v>
      </c>
      <c r="C6290" s="8" cm="1">
        <f t="array" ref="C6290">ROWS(_xlfn.UNIQUE(_xlfn._xlws.FILTER(VGSales[Genre],VGSales[Name]=A6290)))</f>
        <v>1</v>
      </c>
      <c r="D6290" s="8">
        <f>SUMIFS(VGSales[Global_Sales],VGSales[Name],A6290)</f>
        <v>0.14000000000000001</v>
      </c>
    </row>
    <row r="6291" spans="1:4" s="8" customFormat="1" x14ac:dyDescent="0.25">
      <c r="A6291" s="8" t="str">
        <v>Victorious Boxers: Revolution</v>
      </c>
      <c r="B6291" s="8" cm="1">
        <f t="array" ref="B6291">SUM(1*(VGSales[Name]=A6291))</f>
        <v>1</v>
      </c>
      <c r="C6291" s="8" cm="1">
        <f t="array" ref="C6291">ROWS(_xlfn.UNIQUE(_xlfn._xlws.FILTER(VGSales[Genre],VGSales[Name]=A6291)))</f>
        <v>1</v>
      </c>
      <c r="D6291" s="8">
        <f>SUMIFS(VGSales[Global_Sales],VGSales[Name],A6291)</f>
        <v>0.14000000000000001</v>
      </c>
    </row>
    <row r="6292" spans="1:4" s="8" customFormat="1" x14ac:dyDescent="0.25">
      <c r="A6292" s="8" t="str">
        <v>Record of Agarest War 2</v>
      </c>
      <c r="B6292" s="8" cm="1">
        <f t="array" ref="B6292">SUM(1*(VGSales[Name]=A6292))</f>
        <v>1</v>
      </c>
      <c r="C6292" s="8" cm="1">
        <f t="array" ref="C6292">ROWS(_xlfn.UNIQUE(_xlfn._xlws.FILTER(VGSales[Genre],VGSales[Name]=A6292)))</f>
        <v>1</v>
      </c>
      <c r="D6292" s="8">
        <f>SUMIFS(VGSales[Global_Sales],VGSales[Name],A6292)</f>
        <v>0.14000000000000001</v>
      </c>
    </row>
    <row r="6293" spans="1:4" s="8" customFormat="1" x14ac:dyDescent="0.25">
      <c r="A6293" s="8" t="str">
        <v>SBK 2011: FIM Superbike World Championship</v>
      </c>
      <c r="B6293" s="8" cm="1">
        <f t="array" ref="B6293">SUM(1*(VGSales[Name]=A6293))</f>
        <v>3</v>
      </c>
      <c r="C6293" s="8" cm="1">
        <f t="array" ref="C6293">ROWS(_xlfn.UNIQUE(_xlfn._xlws.FILTER(VGSales[Genre],VGSales[Name]=A6293)))</f>
        <v>1</v>
      </c>
      <c r="D6293" s="8">
        <f>SUMIFS(VGSales[Global_Sales],VGSales[Name],A6293)</f>
        <v>0.24000000000000002</v>
      </c>
    </row>
    <row r="6294" spans="1:4" s="8" customFormat="1" x14ac:dyDescent="0.25">
      <c r="A6294" s="8" t="str">
        <v>Power Stone</v>
      </c>
      <c r="B6294" s="8" cm="1">
        <f t="array" ref="B6294">SUM(1*(VGSales[Name]=A6294))</f>
        <v>1</v>
      </c>
      <c r="C6294" s="8" cm="1">
        <f t="array" ref="C6294">ROWS(_xlfn.UNIQUE(_xlfn._xlws.FILTER(VGSales[Genre],VGSales[Name]=A6294)))</f>
        <v>1</v>
      </c>
      <c r="D6294" s="8">
        <f>SUMIFS(VGSales[Global_Sales],VGSales[Name],A6294)</f>
        <v>0.14000000000000001</v>
      </c>
    </row>
    <row r="6295" spans="1:4" s="8" customFormat="1" x14ac:dyDescent="0.25">
      <c r="A6295" s="8" t="str">
        <v>Jonny Moseley Mad Trix</v>
      </c>
      <c r="B6295" s="8" cm="1">
        <f t="array" ref="B6295">SUM(1*(VGSales[Name]=A6295))</f>
        <v>1</v>
      </c>
      <c r="C6295" s="8" cm="1">
        <f t="array" ref="C6295">ROWS(_xlfn.UNIQUE(_xlfn._xlws.FILTER(VGSales[Genre],VGSales[Name]=A6295)))</f>
        <v>1</v>
      </c>
      <c r="D6295" s="8">
        <f>SUMIFS(VGSales[Global_Sales],VGSales[Name],A6295)</f>
        <v>0.14000000000000001</v>
      </c>
    </row>
    <row r="6296" spans="1:4" s="8" customFormat="1" x14ac:dyDescent="0.25">
      <c r="A6296" s="8" t="str">
        <v>Uta no * Prince-Sama: Repeat</v>
      </c>
      <c r="B6296" s="8" cm="1">
        <f t="array" ref="B6296">SUM(1*(VGSales[Name]=A6296))</f>
        <v>1</v>
      </c>
      <c r="C6296" s="8" cm="1">
        <f t="array" ref="C6296">ROWS(_xlfn.UNIQUE(_xlfn._xlws.FILTER(VGSales[Genre],VGSales[Name]=A6296)))</f>
        <v>1</v>
      </c>
      <c r="D6296" s="8">
        <f>SUMIFS(VGSales[Global_Sales],VGSales[Name],A6296)</f>
        <v>0.14000000000000001</v>
      </c>
    </row>
    <row r="6297" spans="1:4" s="8" customFormat="1" x14ac:dyDescent="0.25">
      <c r="A6297" s="8" t="str">
        <v>Senran Kagura Burst: Guren no Sh?jo-tachi</v>
      </c>
      <c r="B6297" s="8" cm="1">
        <f t="array" ref="B6297">SUM(1*(VGSales[Name]=A6297))</f>
        <v>1</v>
      </c>
      <c r="C6297" s="8" cm="1">
        <f t="array" ref="C6297">ROWS(_xlfn.UNIQUE(_xlfn._xlws.FILTER(VGSales[Genre],VGSales[Name]=A6297)))</f>
        <v>1</v>
      </c>
      <c r="D6297" s="8">
        <f>SUMIFS(VGSales[Global_Sales],VGSales[Name],A6297)</f>
        <v>0.14000000000000001</v>
      </c>
    </row>
    <row r="6298" spans="1:4" s="8" customFormat="1" x14ac:dyDescent="0.25">
      <c r="A6298" s="8" t="str">
        <v>MTV Music Generator 3: This Is the Remix</v>
      </c>
      <c r="B6298" s="8" cm="1">
        <f t="array" ref="B6298">SUM(1*(VGSales[Name]=A6298))</f>
        <v>2</v>
      </c>
      <c r="C6298" s="8" cm="1">
        <f t="array" ref="C6298">ROWS(_xlfn.UNIQUE(_xlfn._xlws.FILTER(VGSales[Genre],VGSales[Name]=A6298)))</f>
        <v>1</v>
      </c>
      <c r="D6298" s="8">
        <f>SUMIFS(VGSales[Global_Sales],VGSales[Name],A6298)</f>
        <v>0.22000000000000003</v>
      </c>
    </row>
    <row r="6299" spans="1:4" s="8" customFormat="1" x14ac:dyDescent="0.25">
      <c r="A6299" s="8" t="str">
        <v>Cake Mania 3</v>
      </c>
      <c r="B6299" s="8" cm="1">
        <f t="array" ref="B6299">SUM(1*(VGSales[Name]=A6299))</f>
        <v>1</v>
      </c>
      <c r="C6299" s="8" cm="1">
        <f t="array" ref="C6299">ROWS(_xlfn.UNIQUE(_xlfn._xlws.FILTER(VGSales[Genre],VGSales[Name]=A6299)))</f>
        <v>1</v>
      </c>
      <c r="D6299" s="8">
        <f>SUMIFS(VGSales[Global_Sales],VGSales[Name],A6299)</f>
        <v>0.14000000000000001</v>
      </c>
    </row>
    <row r="6300" spans="1:4" s="8" customFormat="1" x14ac:dyDescent="0.25">
      <c r="A6300" s="8" t="str">
        <v>.hack//Link</v>
      </c>
      <c r="B6300" s="8" cm="1">
        <f t="array" ref="B6300">SUM(1*(VGSales[Name]=A6300))</f>
        <v>1</v>
      </c>
      <c r="C6300" s="8" cm="1">
        <f t="array" ref="C6300">ROWS(_xlfn.UNIQUE(_xlfn._xlws.FILTER(VGSales[Genre],VGSales[Name]=A6300)))</f>
        <v>1</v>
      </c>
      <c r="D6300" s="8">
        <f>SUMIFS(VGSales[Global_Sales],VGSales[Name],A6300)</f>
        <v>0.14000000000000001</v>
      </c>
    </row>
    <row r="6301" spans="1:4" s="8" customFormat="1" x14ac:dyDescent="0.25">
      <c r="A6301" s="8" t="str">
        <v>Class of Heroes</v>
      </c>
      <c r="B6301" s="8" cm="1">
        <f t="array" ref="B6301">SUM(1*(VGSales[Name]=A6301))</f>
        <v>1</v>
      </c>
      <c r="C6301" s="8" cm="1">
        <f t="array" ref="C6301">ROWS(_xlfn.UNIQUE(_xlfn._xlws.FILTER(VGSales[Genre],VGSales[Name]=A6301)))</f>
        <v>1</v>
      </c>
      <c r="D6301" s="8">
        <f>SUMIFS(VGSales[Global_Sales],VGSales[Name],A6301)</f>
        <v>0.14000000000000001</v>
      </c>
    </row>
    <row r="6302" spans="1:4" s="8" customFormat="1" x14ac:dyDescent="0.25">
      <c r="A6302" s="8" t="str">
        <v>Yogi Bear: The Video Game</v>
      </c>
      <c r="B6302" s="8" cm="1">
        <f t="array" ref="B6302">SUM(1*(VGSales[Name]=A6302))</f>
        <v>2</v>
      </c>
      <c r="C6302" s="8" cm="1">
        <f t="array" ref="C6302">ROWS(_xlfn.UNIQUE(_xlfn._xlws.FILTER(VGSales[Genre],VGSales[Name]=A6302)))</f>
        <v>1</v>
      </c>
      <c r="D6302" s="8">
        <f>SUMIFS(VGSales[Global_Sales],VGSales[Name],A6302)</f>
        <v>0.26</v>
      </c>
    </row>
    <row r="6303" spans="1:4" s="8" customFormat="1" x14ac:dyDescent="0.25">
      <c r="A6303" s="8" t="str">
        <v>Our House Party!</v>
      </c>
      <c r="B6303" s="8" cm="1">
        <f t="array" ref="B6303">SUM(1*(VGSales[Name]=A6303))</f>
        <v>1</v>
      </c>
      <c r="C6303" s="8" cm="1">
        <f t="array" ref="C6303">ROWS(_xlfn.UNIQUE(_xlfn._xlws.FILTER(VGSales[Genre],VGSales[Name]=A6303)))</f>
        <v>1</v>
      </c>
      <c r="D6303" s="8">
        <f>SUMIFS(VGSales[Global_Sales],VGSales[Name],A6303)</f>
        <v>0.14000000000000001</v>
      </c>
    </row>
    <row r="6304" spans="1:4" s="8" customFormat="1" x14ac:dyDescent="0.25">
      <c r="A6304" s="8" t="str">
        <v>The Legend of Heroes II: Prophecy of the Moonlight Witch</v>
      </c>
      <c r="B6304" s="8" cm="1">
        <f t="array" ref="B6304">SUM(1*(VGSales[Name]=A6304))</f>
        <v>1</v>
      </c>
      <c r="C6304" s="8" cm="1">
        <f t="array" ref="C6304">ROWS(_xlfn.UNIQUE(_xlfn._xlws.FILTER(VGSales[Genre],VGSales[Name]=A6304)))</f>
        <v>1</v>
      </c>
      <c r="D6304" s="8">
        <f>SUMIFS(VGSales[Global_Sales],VGSales[Name],A6304)</f>
        <v>0.14000000000000001</v>
      </c>
    </row>
    <row r="6305" spans="1:4" s="8" customFormat="1" x14ac:dyDescent="0.25">
      <c r="A6305" s="8" t="str">
        <v>Cranium Kabookii</v>
      </c>
      <c r="B6305" s="8" cm="1">
        <f t="array" ref="B6305">SUM(1*(VGSales[Name]=A6305))</f>
        <v>1</v>
      </c>
      <c r="C6305" s="8" cm="1">
        <f t="array" ref="C6305">ROWS(_xlfn.UNIQUE(_xlfn._xlws.FILTER(VGSales[Genre],VGSales[Name]=A6305)))</f>
        <v>1</v>
      </c>
      <c r="D6305" s="8">
        <f>SUMIFS(VGSales[Global_Sales],VGSales[Name],A6305)</f>
        <v>0.14000000000000001</v>
      </c>
    </row>
    <row r="6306" spans="1:4" s="8" customFormat="1" x14ac:dyDescent="0.25">
      <c r="A6306" s="8" t="str">
        <v>Hero's Saga Laevatein Tactics</v>
      </c>
      <c r="B6306" s="8" cm="1">
        <f t="array" ref="B6306">SUM(1*(VGSales[Name]=A6306))</f>
        <v>1</v>
      </c>
      <c r="C6306" s="8" cm="1">
        <f t="array" ref="C6306">ROWS(_xlfn.UNIQUE(_xlfn._xlws.FILTER(VGSales[Genre],VGSales[Name]=A6306)))</f>
        <v>1</v>
      </c>
      <c r="D6306" s="8">
        <f>SUMIFS(VGSales[Global_Sales],VGSales[Name],A6306)</f>
        <v>0.14000000000000001</v>
      </c>
    </row>
    <row r="6307" spans="1:4" s="8" customFormat="1" x14ac:dyDescent="0.25">
      <c r="A6307" s="8" t="str">
        <v>TRINITY: Souls of Zill O'll</v>
      </c>
      <c r="B6307" s="8" cm="1">
        <f t="array" ref="B6307">SUM(1*(VGSales[Name]=A6307))</f>
        <v>1</v>
      </c>
      <c r="C6307" s="8" cm="1">
        <f t="array" ref="C6307">ROWS(_xlfn.UNIQUE(_xlfn._xlws.FILTER(VGSales[Genre],VGSales[Name]=A6307)))</f>
        <v>1</v>
      </c>
      <c r="D6307" s="8">
        <f>SUMIFS(VGSales[Global_Sales],VGSales[Name],A6307)</f>
        <v>0.14000000000000001</v>
      </c>
    </row>
    <row r="6308" spans="1:4" s="8" customFormat="1" x14ac:dyDescent="0.25">
      <c r="A6308" s="8" t="str">
        <v>Mary-Kate and Ashley: Winners Circle</v>
      </c>
      <c r="B6308" s="8" cm="1">
        <f t="array" ref="B6308">SUM(1*(VGSales[Name]=A6308))</f>
        <v>1</v>
      </c>
      <c r="C6308" s="8" cm="1">
        <f t="array" ref="C6308">ROWS(_xlfn.UNIQUE(_xlfn._xlws.FILTER(VGSales[Genre],VGSales[Name]=A6308)))</f>
        <v>1</v>
      </c>
      <c r="D6308" s="8">
        <f>SUMIFS(VGSales[Global_Sales],VGSales[Name],A6308)</f>
        <v>0.14000000000000001</v>
      </c>
    </row>
    <row r="6309" spans="1:4" s="8" customFormat="1" x14ac:dyDescent="0.25">
      <c r="A6309" s="8" t="str">
        <v>PaRappa The Rapper 2</v>
      </c>
      <c r="B6309" s="8" cm="1">
        <f t="array" ref="B6309">SUM(1*(VGSales[Name]=A6309))</f>
        <v>1</v>
      </c>
      <c r="C6309" s="8" cm="1">
        <f t="array" ref="C6309">ROWS(_xlfn.UNIQUE(_xlfn._xlws.FILTER(VGSales[Genre],VGSales[Name]=A6309)))</f>
        <v>1</v>
      </c>
      <c r="D6309" s="8">
        <f>SUMIFS(VGSales[Global_Sales],VGSales[Name],A6309)</f>
        <v>0.14000000000000001</v>
      </c>
    </row>
    <row r="6310" spans="1:4" s="8" customFormat="1" x14ac:dyDescent="0.25">
      <c r="A6310" s="8" t="str">
        <v>Hexyz Force</v>
      </c>
      <c r="B6310" s="8" cm="1">
        <f t="array" ref="B6310">SUM(1*(VGSales[Name]=A6310))</f>
        <v>1</v>
      </c>
      <c r="C6310" s="8" cm="1">
        <f t="array" ref="C6310">ROWS(_xlfn.UNIQUE(_xlfn._xlws.FILTER(VGSales[Genre],VGSales[Name]=A6310)))</f>
        <v>1</v>
      </c>
      <c r="D6310" s="8">
        <f>SUMIFS(VGSales[Global_Sales],VGSales[Name],A6310)</f>
        <v>0.14000000000000001</v>
      </c>
    </row>
    <row r="6311" spans="1:4" s="8" customFormat="1" x14ac:dyDescent="0.25">
      <c r="A6311" s="8" t="str">
        <v>OutRun 2</v>
      </c>
      <c r="B6311" s="8" cm="1">
        <f t="array" ref="B6311">SUM(1*(VGSales[Name]=A6311))</f>
        <v>1</v>
      </c>
      <c r="C6311" s="8" cm="1">
        <f t="array" ref="C6311">ROWS(_xlfn.UNIQUE(_xlfn._xlws.FILTER(VGSales[Genre],VGSales[Name]=A6311)))</f>
        <v>1</v>
      </c>
      <c r="D6311" s="8">
        <f>SUMIFS(VGSales[Global_Sales],VGSales[Name],A6311)</f>
        <v>0.14000000000000001</v>
      </c>
    </row>
    <row r="6312" spans="1:4" s="8" customFormat="1" x14ac:dyDescent="0.25">
      <c r="A6312" s="8" t="str">
        <v>Soukaigi</v>
      </c>
      <c r="B6312" s="8" cm="1">
        <f t="array" ref="B6312">SUM(1*(VGSales[Name]=A6312))</f>
        <v>1</v>
      </c>
      <c r="C6312" s="8" cm="1">
        <f t="array" ref="C6312">ROWS(_xlfn.UNIQUE(_xlfn._xlws.FILTER(VGSales[Genre],VGSales[Name]=A6312)))</f>
        <v>1</v>
      </c>
      <c r="D6312" s="8">
        <f>SUMIFS(VGSales[Global_Sales],VGSales[Name],A6312)</f>
        <v>0.14000000000000001</v>
      </c>
    </row>
    <row r="6313" spans="1:4" s="8" customFormat="1" x14ac:dyDescent="0.25">
      <c r="A6313" s="8" t="str">
        <v>Naruto Shippuden: Ninja Destiny 3</v>
      </c>
      <c r="B6313" s="8" cm="1">
        <f t="array" ref="B6313">SUM(1*(VGSales[Name]=A6313))</f>
        <v>1</v>
      </c>
      <c r="C6313" s="8" cm="1">
        <f t="array" ref="C6313">ROWS(_xlfn.UNIQUE(_xlfn._xlws.FILTER(VGSales[Genre],VGSales[Name]=A6313)))</f>
        <v>1</v>
      </c>
      <c r="D6313" s="8">
        <f>SUMIFS(VGSales[Global_Sales],VGSales[Name],A6313)</f>
        <v>0.14000000000000001</v>
      </c>
    </row>
    <row r="6314" spans="1:4" s="8" customFormat="1" x14ac:dyDescent="0.25">
      <c r="A6314" s="8" t="str">
        <v>Xevious 3D/G+</v>
      </c>
      <c r="B6314" s="8" cm="1">
        <f t="array" ref="B6314">SUM(1*(VGSales[Name]=A6314))</f>
        <v>1</v>
      </c>
      <c r="C6314" s="8" cm="1">
        <f t="array" ref="C6314">ROWS(_xlfn.UNIQUE(_xlfn._xlws.FILTER(VGSales[Genre],VGSales[Name]=A6314)))</f>
        <v>1</v>
      </c>
      <c r="D6314" s="8">
        <f>SUMIFS(VGSales[Global_Sales],VGSales[Name],A6314)</f>
        <v>0.14000000000000001</v>
      </c>
    </row>
    <row r="6315" spans="1:4" s="8" customFormat="1" x14ac:dyDescent="0.25">
      <c r="A6315" s="8" t="str">
        <v>Pipe Mania</v>
      </c>
      <c r="B6315" s="8" cm="1">
        <f t="array" ref="B6315">SUM(1*(VGSales[Name]=A6315))</f>
        <v>3</v>
      </c>
      <c r="C6315" s="8" cm="1">
        <f t="array" ref="C6315">ROWS(_xlfn.UNIQUE(_xlfn._xlws.FILTER(VGSales[Genre],VGSales[Name]=A6315)))</f>
        <v>1</v>
      </c>
      <c r="D6315" s="8">
        <f>SUMIFS(VGSales[Global_Sales],VGSales[Name],A6315)</f>
        <v>0.30000000000000004</v>
      </c>
    </row>
    <row r="6316" spans="1:4" s="8" customFormat="1" x14ac:dyDescent="0.25">
      <c r="A6316" s="8" t="str">
        <v>Gretzky NHL 06</v>
      </c>
      <c r="B6316" s="8" cm="1">
        <f t="array" ref="B6316">SUM(1*(VGSales[Name]=A6316))</f>
        <v>2</v>
      </c>
      <c r="C6316" s="8" cm="1">
        <f t="array" ref="C6316">ROWS(_xlfn.UNIQUE(_xlfn._xlws.FILTER(VGSales[Genre],VGSales[Name]=A6316)))</f>
        <v>1</v>
      </c>
      <c r="D6316" s="8">
        <f>SUMIFS(VGSales[Global_Sales],VGSales[Name],A6316)</f>
        <v>0.28000000000000003</v>
      </c>
    </row>
    <row r="6317" spans="1:4" s="8" customFormat="1" x14ac:dyDescent="0.25">
      <c r="A6317" s="8" t="str">
        <v>Shonen Jump's Shaman King: Master of Spirits</v>
      </c>
      <c r="B6317" s="8" cm="1">
        <f t="array" ref="B6317">SUM(1*(VGSales[Name]=A6317))</f>
        <v>1</v>
      </c>
      <c r="C6317" s="8" cm="1">
        <f t="array" ref="C6317">ROWS(_xlfn.UNIQUE(_xlfn._xlws.FILTER(VGSales[Genre],VGSales[Name]=A6317)))</f>
        <v>1</v>
      </c>
      <c r="D6317" s="8">
        <f>SUMIFS(VGSales[Global_Sales],VGSales[Name],A6317)</f>
        <v>0.14000000000000001</v>
      </c>
    </row>
    <row r="6318" spans="1:4" s="8" customFormat="1" x14ac:dyDescent="0.25">
      <c r="A6318" s="8" t="str">
        <v>PANGYA: Fantasy Golf</v>
      </c>
      <c r="B6318" s="8" cm="1">
        <f t="array" ref="B6318">SUM(1*(VGSales[Name]=A6318))</f>
        <v>1</v>
      </c>
      <c r="C6318" s="8" cm="1">
        <f t="array" ref="C6318">ROWS(_xlfn.UNIQUE(_xlfn._xlws.FILTER(VGSales[Genre],VGSales[Name]=A6318)))</f>
        <v>1</v>
      </c>
      <c r="D6318" s="8">
        <f>SUMIFS(VGSales[Global_Sales],VGSales[Name],A6318)</f>
        <v>0.14000000000000001</v>
      </c>
    </row>
    <row r="6319" spans="1:4" s="8" customFormat="1" x14ac:dyDescent="0.25">
      <c r="A6319" s="8" t="str">
        <v>Sumikko Gurashi: Omise Hajimerundesu</v>
      </c>
      <c r="B6319" s="8" cm="1">
        <f t="array" ref="B6319">SUM(1*(VGSales[Name]=A6319))</f>
        <v>1</v>
      </c>
      <c r="C6319" s="8" cm="1">
        <f t="array" ref="C6319">ROWS(_xlfn.UNIQUE(_xlfn._xlws.FILTER(VGSales[Genre],VGSales[Name]=A6319)))</f>
        <v>1</v>
      </c>
      <c r="D6319" s="8">
        <f>SUMIFS(VGSales[Global_Sales],VGSales[Name],A6319)</f>
        <v>0.14000000000000001</v>
      </c>
    </row>
    <row r="6320" spans="1:4" s="8" customFormat="1" x14ac:dyDescent="0.25">
      <c r="A6320" s="8" t="str">
        <v>Pirates: The Legend of Black Kat</v>
      </c>
      <c r="B6320" s="8" cm="1">
        <f t="array" ref="B6320">SUM(1*(VGSales[Name]=A6320))</f>
        <v>2</v>
      </c>
      <c r="C6320" s="8" cm="1">
        <f t="array" ref="C6320">ROWS(_xlfn.UNIQUE(_xlfn._xlws.FILTER(VGSales[Genre],VGSales[Name]=A6320)))</f>
        <v>1</v>
      </c>
      <c r="D6320" s="8">
        <f>SUMIFS(VGSales[Global_Sales],VGSales[Name],A6320)</f>
        <v>0.2</v>
      </c>
    </row>
    <row r="6321" spans="1:4" s="8" customFormat="1" x14ac:dyDescent="0.25">
      <c r="A6321" s="8" t="str">
        <v>Fur Fighters: Viggo's Revenge</v>
      </c>
      <c r="B6321" s="8" cm="1">
        <f t="array" ref="B6321">SUM(1*(VGSales[Name]=A6321))</f>
        <v>1</v>
      </c>
      <c r="C6321" s="8" cm="1">
        <f t="array" ref="C6321">ROWS(_xlfn.UNIQUE(_xlfn._xlws.FILTER(VGSales[Genre],VGSales[Name]=A6321)))</f>
        <v>1</v>
      </c>
      <c r="D6321" s="8">
        <f>SUMIFS(VGSales[Global_Sales],VGSales[Name],A6321)</f>
        <v>0.14000000000000001</v>
      </c>
    </row>
    <row r="6322" spans="1:4" s="8" customFormat="1" x14ac:dyDescent="0.25">
      <c r="A6322" s="8" t="str">
        <v>Krull</v>
      </c>
      <c r="B6322" s="8" cm="1">
        <f t="array" ref="B6322">SUM(1*(VGSales[Name]=A6322))</f>
        <v>1</v>
      </c>
      <c r="C6322" s="8" cm="1">
        <f t="array" ref="C6322">ROWS(_xlfn.UNIQUE(_xlfn._xlws.FILTER(VGSales[Genre],VGSales[Name]=A6322)))</f>
        <v>1</v>
      </c>
      <c r="D6322" s="8">
        <f>SUMIFS(VGSales[Global_Sales],VGSales[Name],A6322)</f>
        <v>0.14000000000000001</v>
      </c>
    </row>
    <row r="6323" spans="1:4" s="8" customFormat="1" x14ac:dyDescent="0.25">
      <c r="A6323" s="8" t="str">
        <v>Yu-Gi-Oh! Monster Capture GB</v>
      </c>
      <c r="B6323" s="8" cm="1">
        <f t="array" ref="B6323">SUM(1*(VGSales[Name]=A6323))</f>
        <v>1</v>
      </c>
      <c r="C6323" s="8" cm="1">
        <f t="array" ref="C6323">ROWS(_xlfn.UNIQUE(_xlfn._xlws.FILTER(VGSales[Genre],VGSales[Name]=A6323)))</f>
        <v>1</v>
      </c>
      <c r="D6323" s="8">
        <f>SUMIFS(VGSales[Global_Sales],VGSales[Name],A6323)</f>
        <v>0.14000000000000001</v>
      </c>
    </row>
    <row r="6324" spans="1:4" s="8" customFormat="1" x14ac:dyDescent="0.25">
      <c r="A6324" s="8" t="str">
        <v>The Da Vinci Code</v>
      </c>
      <c r="B6324" s="8" cm="1">
        <f t="array" ref="B6324">SUM(1*(VGSales[Name]=A6324))</f>
        <v>2</v>
      </c>
      <c r="C6324" s="8" cm="1">
        <f t="array" ref="C6324">ROWS(_xlfn.UNIQUE(_xlfn._xlws.FILTER(VGSales[Genre],VGSales[Name]=A6324)))</f>
        <v>1</v>
      </c>
      <c r="D6324" s="8">
        <f>SUMIFS(VGSales[Global_Sales],VGSales[Name],A6324)</f>
        <v>0.18000000000000002</v>
      </c>
    </row>
    <row r="6325" spans="1:4" s="8" customFormat="1" x14ac:dyDescent="0.25">
      <c r="A6325" s="8" t="str">
        <v>Mr. Driller: Drill Spirits</v>
      </c>
      <c r="B6325" s="8" cm="1">
        <f t="array" ref="B6325">SUM(1*(VGSales[Name]=A6325))</f>
        <v>1</v>
      </c>
      <c r="C6325" s="8" cm="1">
        <f t="array" ref="C6325">ROWS(_xlfn.UNIQUE(_xlfn._xlws.FILTER(VGSales[Genre],VGSales[Name]=A6325)))</f>
        <v>1</v>
      </c>
      <c r="D6325" s="8">
        <f>SUMIFS(VGSales[Global_Sales],VGSales[Name],A6325)</f>
        <v>0.14000000000000001</v>
      </c>
    </row>
    <row r="6326" spans="1:4" s="8" customFormat="1" x14ac:dyDescent="0.25">
      <c r="A6326" s="8" t="str">
        <v>Arctic Tale</v>
      </c>
      <c r="B6326" s="8" cm="1">
        <f t="array" ref="B6326">SUM(1*(VGSales[Name]=A6326))</f>
        <v>2</v>
      </c>
      <c r="C6326" s="8" cm="1">
        <f t="array" ref="C6326">ROWS(_xlfn.UNIQUE(_xlfn._xlws.FILTER(VGSales[Genre],VGSales[Name]=A6326)))</f>
        <v>1</v>
      </c>
      <c r="D6326" s="8">
        <f>SUMIFS(VGSales[Global_Sales],VGSales[Name],A6326)</f>
        <v>0.19</v>
      </c>
    </row>
    <row r="6327" spans="1:4" s="8" customFormat="1" x14ac:dyDescent="0.25">
      <c r="A6327" s="8" t="str">
        <v>Anno 1701: Dawn of Discovery</v>
      </c>
      <c r="B6327" s="8" cm="1">
        <f t="array" ref="B6327">SUM(1*(VGSales[Name]=A6327))</f>
        <v>1</v>
      </c>
      <c r="C6327" s="8" cm="1">
        <f t="array" ref="C6327">ROWS(_xlfn.UNIQUE(_xlfn._xlws.FILTER(VGSales[Genre],VGSales[Name]=A6327)))</f>
        <v>1</v>
      </c>
      <c r="D6327" s="8">
        <f>SUMIFS(VGSales[Global_Sales],VGSales[Name],A6327)</f>
        <v>0.14000000000000001</v>
      </c>
    </row>
    <row r="6328" spans="1:4" s="8" customFormat="1" x14ac:dyDescent="0.25">
      <c r="A6328" s="8" t="str">
        <v>T.R.A.G. - Tactical Rescue Assault Group: Mission of Mercy</v>
      </c>
      <c r="B6328" s="8" cm="1">
        <f t="array" ref="B6328">SUM(1*(VGSales[Name]=A6328))</f>
        <v>1</v>
      </c>
      <c r="C6328" s="8" cm="1">
        <f t="array" ref="C6328">ROWS(_xlfn.UNIQUE(_xlfn._xlws.FILTER(VGSales[Genre],VGSales[Name]=A6328)))</f>
        <v>1</v>
      </c>
      <c r="D6328" s="8">
        <f>SUMIFS(VGSales[Global_Sales],VGSales[Name],A6328)</f>
        <v>0.14000000000000001</v>
      </c>
    </row>
    <row r="6329" spans="1:4" s="8" customFormat="1" x14ac:dyDescent="0.25">
      <c r="A6329" s="8" t="str">
        <v>Naruto RPG 2: Chidori vs Rasengan</v>
      </c>
      <c r="B6329" s="8" cm="1">
        <f t="array" ref="B6329">SUM(1*(VGSales[Name]=A6329))</f>
        <v>1</v>
      </c>
      <c r="C6329" s="8" cm="1">
        <f t="array" ref="C6329">ROWS(_xlfn.UNIQUE(_xlfn._xlws.FILTER(VGSales[Genre],VGSales[Name]=A6329)))</f>
        <v>1</v>
      </c>
      <c r="D6329" s="8">
        <f>SUMIFS(VGSales[Global_Sales],VGSales[Name],A6329)</f>
        <v>0.14000000000000001</v>
      </c>
    </row>
    <row r="6330" spans="1:4" s="8" customFormat="1" x14ac:dyDescent="0.25">
      <c r="A6330" s="8" t="str">
        <v>Destruction Derby Raw</v>
      </c>
      <c r="B6330" s="8" cm="1">
        <f t="array" ref="B6330">SUM(1*(VGSales[Name]=A6330))</f>
        <v>1</v>
      </c>
      <c r="C6330" s="8" cm="1">
        <f t="array" ref="C6330">ROWS(_xlfn.UNIQUE(_xlfn._xlws.FILTER(VGSales[Genre],VGSales[Name]=A6330)))</f>
        <v>1</v>
      </c>
      <c r="D6330" s="8">
        <f>SUMIFS(VGSales[Global_Sales],VGSales[Name],A6330)</f>
        <v>0.14000000000000001</v>
      </c>
    </row>
    <row r="6331" spans="1:4" s="8" customFormat="1" x14ac:dyDescent="0.25">
      <c r="A6331" s="8" t="str">
        <v>Project V6</v>
      </c>
      <c r="B6331" s="8" cm="1">
        <f t="array" ref="B6331">SUM(1*(VGSales[Name]=A6331))</f>
        <v>1</v>
      </c>
      <c r="C6331" s="8" cm="1">
        <f t="array" ref="C6331">ROWS(_xlfn.UNIQUE(_xlfn._xlws.FILTER(VGSales[Genre],VGSales[Name]=A6331)))</f>
        <v>1</v>
      </c>
      <c r="D6331" s="8">
        <f>SUMIFS(VGSales[Global_Sales],VGSales[Name],A6331)</f>
        <v>0.14000000000000001</v>
      </c>
    </row>
    <row r="6332" spans="1:4" s="8" customFormat="1" x14ac:dyDescent="0.25">
      <c r="A6332" s="8" t="str">
        <v>Farming Simulator 2012</v>
      </c>
      <c r="B6332" s="8" cm="1">
        <f t="array" ref="B6332">SUM(1*(VGSales[Name]=A6332))</f>
        <v>1</v>
      </c>
      <c r="C6332" s="8" cm="1">
        <f t="array" ref="C6332">ROWS(_xlfn.UNIQUE(_xlfn._xlws.FILTER(VGSales[Genre],VGSales[Name]=A6332)))</f>
        <v>1</v>
      </c>
      <c r="D6332" s="8">
        <f>SUMIFS(VGSales[Global_Sales],VGSales[Name],A6332)</f>
        <v>0.14000000000000001</v>
      </c>
    </row>
    <row r="6333" spans="1:4" s="8" customFormat="1" x14ac:dyDescent="0.25">
      <c r="A6333" s="8" t="str">
        <v>NFL Head Coach 09</v>
      </c>
      <c r="B6333" s="8" cm="1">
        <f t="array" ref="B6333">SUM(1*(VGSales[Name]=A6333))</f>
        <v>2</v>
      </c>
      <c r="C6333" s="8" cm="1">
        <f t="array" ref="C6333">ROWS(_xlfn.UNIQUE(_xlfn._xlws.FILTER(VGSales[Genre],VGSales[Name]=A6333)))</f>
        <v>1</v>
      </c>
      <c r="D6333" s="8">
        <f>SUMIFS(VGSales[Global_Sales],VGSales[Name],A6333)</f>
        <v>0.25</v>
      </c>
    </row>
    <row r="6334" spans="1:4" s="8" customFormat="1" x14ac:dyDescent="0.25">
      <c r="A6334" s="8" t="str">
        <v>World Tour Soccer 2003</v>
      </c>
      <c r="B6334" s="8" cm="1">
        <f t="array" ref="B6334">SUM(1*(VGSales[Name]=A6334))</f>
        <v>1</v>
      </c>
      <c r="C6334" s="8" cm="1">
        <f t="array" ref="C6334">ROWS(_xlfn.UNIQUE(_xlfn._xlws.FILTER(VGSales[Genre],VGSales[Name]=A6334)))</f>
        <v>1</v>
      </c>
      <c r="D6334" s="8">
        <f>SUMIFS(VGSales[Global_Sales],VGSales[Name],A6334)</f>
        <v>0.14000000000000001</v>
      </c>
    </row>
    <row r="6335" spans="1:4" s="8" customFormat="1" x14ac:dyDescent="0.25">
      <c r="A6335" s="8" t="str">
        <v>Akiba's Trip</v>
      </c>
      <c r="B6335" s="8" cm="1">
        <f t="array" ref="B6335">SUM(1*(VGSales[Name]=A6335))</f>
        <v>1</v>
      </c>
      <c r="C6335" s="8" cm="1">
        <f t="array" ref="C6335">ROWS(_xlfn.UNIQUE(_xlfn._xlws.FILTER(VGSales[Genre],VGSales[Name]=A6335)))</f>
        <v>1</v>
      </c>
      <c r="D6335" s="8">
        <f>SUMIFS(VGSales[Global_Sales],VGSales[Name],A6335)</f>
        <v>0.14000000000000001</v>
      </c>
    </row>
    <row r="6336" spans="1:4" s="8" customFormat="1" x14ac:dyDescent="0.25">
      <c r="A6336" s="8" t="str">
        <v>Bravo Air Race</v>
      </c>
      <c r="B6336" s="8" cm="1">
        <f t="array" ref="B6336">SUM(1*(VGSales[Name]=A6336))</f>
        <v>1</v>
      </c>
      <c r="C6336" s="8" cm="1">
        <f t="array" ref="C6336">ROWS(_xlfn.UNIQUE(_xlfn._xlws.FILTER(VGSales[Genre],VGSales[Name]=A6336)))</f>
        <v>1</v>
      </c>
      <c r="D6336" s="8">
        <f>SUMIFS(VGSales[Global_Sales],VGSales[Name],A6336)</f>
        <v>0.14000000000000001</v>
      </c>
    </row>
    <row r="6337" spans="1:4" s="8" customFormat="1" x14ac:dyDescent="0.25">
      <c r="A6337" s="8" t="str">
        <v>Onimusha Essentials</v>
      </c>
      <c r="B6337" s="8" cm="1">
        <f t="array" ref="B6337">SUM(1*(VGSales[Name]=A6337))</f>
        <v>1</v>
      </c>
      <c r="C6337" s="8" cm="1">
        <f t="array" ref="C6337">ROWS(_xlfn.UNIQUE(_xlfn._xlws.FILTER(VGSales[Genre],VGSales[Name]=A6337)))</f>
        <v>1</v>
      </c>
      <c r="D6337" s="8">
        <f>SUMIFS(VGSales[Global_Sales],VGSales[Name],A6337)</f>
        <v>0.14000000000000001</v>
      </c>
    </row>
    <row r="6338" spans="1:4" s="8" customFormat="1" x14ac:dyDescent="0.25">
      <c r="A6338" s="8" t="str">
        <v>Gundam: The Battle Master</v>
      </c>
      <c r="B6338" s="8" cm="1">
        <f t="array" ref="B6338">SUM(1*(VGSales[Name]=A6338))</f>
        <v>1</v>
      </c>
      <c r="C6338" s="8" cm="1">
        <f t="array" ref="C6338">ROWS(_xlfn.UNIQUE(_xlfn._xlws.FILTER(VGSales[Genre],VGSales[Name]=A6338)))</f>
        <v>1</v>
      </c>
      <c r="D6338" s="8">
        <f>SUMIFS(VGSales[Global_Sales],VGSales[Name],A6338)</f>
        <v>0.14000000000000001</v>
      </c>
    </row>
    <row r="6339" spans="1:4" s="8" customFormat="1" x14ac:dyDescent="0.25">
      <c r="A6339" s="8" t="str">
        <v>¡Shin Chan Flipa en colores!</v>
      </c>
      <c r="B6339" s="8" cm="1">
        <f t="array" ref="B6339">SUM(1*(VGSales[Name]=A6339))</f>
        <v>1</v>
      </c>
      <c r="C6339" s="8" cm="1">
        <f t="array" ref="C6339">ROWS(_xlfn.UNIQUE(_xlfn._xlws.FILTER(VGSales[Genre],VGSales[Name]=A6339)))</f>
        <v>1</v>
      </c>
      <c r="D6339" s="8">
        <f>SUMIFS(VGSales[Global_Sales],VGSales[Name],A6339)</f>
        <v>0.14000000000000001</v>
      </c>
    </row>
    <row r="6340" spans="1:4" s="8" customFormat="1" x14ac:dyDescent="0.25">
      <c r="A6340" s="8" t="str">
        <v>Eternal Poison</v>
      </c>
      <c r="B6340" s="8" cm="1">
        <f t="array" ref="B6340">SUM(1*(VGSales[Name]=A6340))</f>
        <v>1</v>
      </c>
      <c r="C6340" s="8" cm="1">
        <f t="array" ref="C6340">ROWS(_xlfn.UNIQUE(_xlfn._xlws.FILTER(VGSales[Genre],VGSales[Name]=A6340)))</f>
        <v>1</v>
      </c>
      <c r="D6340" s="8">
        <f>SUMIFS(VGSales[Global_Sales],VGSales[Name],A6340)</f>
        <v>0.14000000000000001</v>
      </c>
    </row>
    <row r="6341" spans="1:4" s="8" customFormat="1" x14ac:dyDescent="0.25">
      <c r="A6341" s="8" t="str">
        <v>Lord of the Rings: Tactics</v>
      </c>
      <c r="B6341" s="8" cm="1">
        <f t="array" ref="B6341">SUM(1*(VGSales[Name]=A6341))</f>
        <v>1</v>
      </c>
      <c r="C6341" s="8" cm="1">
        <f t="array" ref="C6341">ROWS(_xlfn.UNIQUE(_xlfn._xlws.FILTER(VGSales[Genre],VGSales[Name]=A6341)))</f>
        <v>1</v>
      </c>
      <c r="D6341" s="8">
        <f>SUMIFS(VGSales[Global_Sales],VGSales[Name],A6341)</f>
        <v>0.14000000000000001</v>
      </c>
    </row>
    <row r="6342" spans="1:4" s="8" customFormat="1" x14ac:dyDescent="0.25">
      <c r="A6342" s="8" t="str">
        <v>X-Blades</v>
      </c>
      <c r="B6342" s="8" cm="1">
        <f t="array" ref="B6342">SUM(1*(VGSales[Name]=A6342))</f>
        <v>2</v>
      </c>
      <c r="C6342" s="8" cm="1">
        <f t="array" ref="C6342">ROWS(_xlfn.UNIQUE(_xlfn._xlws.FILTER(VGSales[Genre],VGSales[Name]=A6342)))</f>
        <v>1</v>
      </c>
      <c r="D6342" s="8">
        <f>SUMIFS(VGSales[Global_Sales],VGSales[Name],A6342)</f>
        <v>0.28000000000000003</v>
      </c>
    </row>
    <row r="6343" spans="1:4" s="8" customFormat="1" x14ac:dyDescent="0.25">
      <c r="A6343" s="8" t="str">
        <v>Gungrave: Overdose</v>
      </c>
      <c r="B6343" s="8" cm="1">
        <f t="array" ref="B6343">SUM(1*(VGSales[Name]=A6343))</f>
        <v>1</v>
      </c>
      <c r="C6343" s="8" cm="1">
        <f t="array" ref="C6343">ROWS(_xlfn.UNIQUE(_xlfn._xlws.FILTER(VGSales[Genre],VGSales[Name]=A6343)))</f>
        <v>1</v>
      </c>
      <c r="D6343" s="8">
        <f>SUMIFS(VGSales[Global_Sales],VGSales[Name],A6343)</f>
        <v>0.14000000000000001</v>
      </c>
    </row>
    <row r="6344" spans="1:4" s="8" customFormat="1" x14ac:dyDescent="0.25">
      <c r="A6344" s="8" t="str">
        <v>Kidou Senshi Gundam: Shin Gihren no Yabou</v>
      </c>
      <c r="B6344" s="8" cm="1">
        <f t="array" ref="B6344">SUM(1*(VGSales[Name]=A6344))</f>
        <v>1</v>
      </c>
      <c r="C6344" s="8" cm="1">
        <f t="array" ref="C6344">ROWS(_xlfn.UNIQUE(_xlfn._xlws.FILTER(VGSales[Genre],VGSales[Name]=A6344)))</f>
        <v>1</v>
      </c>
      <c r="D6344" s="8">
        <f>SUMIFS(VGSales[Global_Sales],VGSales[Name],A6344)</f>
        <v>0.14000000000000001</v>
      </c>
    </row>
    <row r="6345" spans="1:4" s="8" customFormat="1" x14ac:dyDescent="0.25">
      <c r="A6345" s="8" t="str">
        <v>Your Shape: Fitness Evolved 2013</v>
      </c>
      <c r="B6345" s="8" cm="1">
        <f t="array" ref="B6345">SUM(1*(VGSales[Name]=A6345))</f>
        <v>1</v>
      </c>
      <c r="C6345" s="8" cm="1">
        <f t="array" ref="C6345">ROWS(_xlfn.UNIQUE(_xlfn._xlws.FILTER(VGSales[Genre],VGSales[Name]=A6345)))</f>
        <v>1</v>
      </c>
      <c r="D6345" s="8">
        <f>SUMIFS(VGSales[Global_Sales],VGSales[Name],A6345)</f>
        <v>0.14000000000000001</v>
      </c>
    </row>
    <row r="6346" spans="1:4" s="8" customFormat="1" x14ac:dyDescent="0.25">
      <c r="A6346" s="8" t="str">
        <v>My Fitness Coach: Club</v>
      </c>
      <c r="B6346" s="8" cm="1">
        <f t="array" ref="B6346">SUM(1*(VGSales[Name]=A6346))</f>
        <v>2</v>
      </c>
      <c r="C6346" s="8" cm="1">
        <f t="array" ref="C6346">ROWS(_xlfn.UNIQUE(_xlfn._xlws.FILTER(VGSales[Genre],VGSales[Name]=A6346)))</f>
        <v>1</v>
      </c>
      <c r="D6346" s="8">
        <f>SUMIFS(VGSales[Global_Sales],VGSales[Name],A6346)</f>
        <v>0.2</v>
      </c>
    </row>
    <row r="6347" spans="1:4" s="8" customFormat="1" x14ac:dyDescent="0.25">
      <c r="A6347" s="8" t="str">
        <v>NBA ShootOut 2002</v>
      </c>
      <c r="B6347" s="8" cm="1">
        <f t="array" ref="B6347">SUM(1*(VGSales[Name]=A6347))</f>
        <v>1</v>
      </c>
      <c r="C6347" s="8" cm="1">
        <f t="array" ref="C6347">ROWS(_xlfn.UNIQUE(_xlfn._xlws.FILTER(VGSales[Genre],VGSales[Name]=A6347)))</f>
        <v>1</v>
      </c>
      <c r="D6347" s="8">
        <f>SUMIFS(VGSales[Global_Sales],VGSales[Name],A6347)</f>
        <v>0.14000000000000001</v>
      </c>
    </row>
    <row r="6348" spans="1:4" s="8" customFormat="1" x14ac:dyDescent="0.25">
      <c r="A6348" s="8" t="str">
        <v>SingStar Vol. 3</v>
      </c>
      <c r="B6348" s="8" cm="1">
        <f t="array" ref="B6348">SUM(1*(VGSales[Name]=A6348))</f>
        <v>1</v>
      </c>
      <c r="C6348" s="8" cm="1">
        <f t="array" ref="C6348">ROWS(_xlfn.UNIQUE(_xlfn._xlws.FILTER(VGSales[Genre],VGSales[Name]=A6348)))</f>
        <v>1</v>
      </c>
      <c r="D6348" s="8">
        <f>SUMIFS(VGSales[Global_Sales],VGSales[Name],A6348)</f>
        <v>0.14000000000000001</v>
      </c>
    </row>
    <row r="6349" spans="1:4" s="8" customFormat="1" x14ac:dyDescent="0.25">
      <c r="A6349" s="8" t="str">
        <v>The Granstream Saga</v>
      </c>
      <c r="B6349" s="8" cm="1">
        <f t="array" ref="B6349">SUM(1*(VGSales[Name]=A6349))</f>
        <v>1</v>
      </c>
      <c r="C6349" s="8" cm="1">
        <f t="array" ref="C6349">ROWS(_xlfn.UNIQUE(_xlfn._xlws.FILTER(VGSales[Genre],VGSales[Name]=A6349)))</f>
        <v>1</v>
      </c>
      <c r="D6349" s="8">
        <f>SUMIFS(VGSales[Global_Sales],VGSales[Name],A6349)</f>
        <v>0.14000000000000001</v>
      </c>
    </row>
    <row r="6350" spans="1:4" s="8" customFormat="1" x14ac:dyDescent="0.25">
      <c r="A6350" s="8" t="str">
        <v>Scene It? Bright Lights! Big Screen!</v>
      </c>
      <c r="B6350" s="8" cm="1">
        <f t="array" ref="B6350">SUM(1*(VGSales[Name]=A6350))</f>
        <v>3</v>
      </c>
      <c r="C6350" s="8" cm="1">
        <f t="array" ref="C6350">ROWS(_xlfn.UNIQUE(_xlfn._xlws.FILTER(VGSales[Genre],VGSales[Name]=A6350)))</f>
        <v>1</v>
      </c>
      <c r="D6350" s="8">
        <f>SUMIFS(VGSales[Global_Sales],VGSales[Name],A6350)</f>
        <v>0.41000000000000003</v>
      </c>
    </row>
    <row r="6351" spans="1:4" s="8" customFormat="1" x14ac:dyDescent="0.25">
      <c r="A6351" s="8" t="str">
        <v>Holy Invasion of Privacy, Badman! What Did I Do to Deserve This?</v>
      </c>
      <c r="B6351" s="8" cm="1">
        <f t="array" ref="B6351">SUM(1*(VGSales[Name]=A6351))</f>
        <v>1</v>
      </c>
      <c r="C6351" s="8" cm="1">
        <f t="array" ref="C6351">ROWS(_xlfn.UNIQUE(_xlfn._xlws.FILTER(VGSales[Genre],VGSales[Name]=A6351)))</f>
        <v>1</v>
      </c>
      <c r="D6351" s="8">
        <f>SUMIFS(VGSales[Global_Sales],VGSales[Name],A6351)</f>
        <v>0.14000000000000001</v>
      </c>
    </row>
    <row r="6352" spans="1:4" s="8" customFormat="1" x14ac:dyDescent="0.25">
      <c r="A6352" s="8" t="str">
        <v>Micro Machines 64 Turbo</v>
      </c>
      <c r="B6352" s="8" cm="1">
        <f t="array" ref="B6352">SUM(1*(VGSales[Name]=A6352))</f>
        <v>1</v>
      </c>
      <c r="C6352" s="8" cm="1">
        <f t="array" ref="C6352">ROWS(_xlfn.UNIQUE(_xlfn._xlws.FILTER(VGSales[Genre],VGSales[Name]=A6352)))</f>
        <v>1</v>
      </c>
      <c r="D6352" s="8">
        <f>SUMIFS(VGSales[Global_Sales],VGSales[Name],A6352)</f>
        <v>0.14000000000000001</v>
      </c>
    </row>
    <row r="6353" spans="1:4" s="8" customFormat="1" x14ac:dyDescent="0.25">
      <c r="A6353" s="8" t="str">
        <v>Bassmasters 2000</v>
      </c>
      <c r="B6353" s="8" cm="1">
        <f t="array" ref="B6353">SUM(1*(VGSales[Name]=A6353))</f>
        <v>1</v>
      </c>
      <c r="C6353" s="8" cm="1">
        <f t="array" ref="C6353">ROWS(_xlfn.UNIQUE(_xlfn._xlws.FILTER(VGSales[Genre],VGSales[Name]=A6353)))</f>
        <v>1</v>
      </c>
      <c r="D6353" s="8">
        <f>SUMIFS(VGSales[Global_Sales],VGSales[Name],A6353)</f>
        <v>0.14000000000000001</v>
      </c>
    </row>
    <row r="6354" spans="1:4" s="8" customFormat="1" x14ac:dyDescent="0.25">
      <c r="A6354" s="8" t="str">
        <v>Bio FREAKS</v>
      </c>
      <c r="B6354" s="8" cm="1">
        <f t="array" ref="B6354">SUM(1*(VGSales[Name]=A6354))</f>
        <v>2</v>
      </c>
      <c r="C6354" s="8" cm="1">
        <f t="array" ref="C6354">ROWS(_xlfn.UNIQUE(_xlfn._xlws.FILTER(VGSales[Genre],VGSales[Name]=A6354)))</f>
        <v>1</v>
      </c>
      <c r="D6354" s="8">
        <f>SUMIFS(VGSales[Global_Sales],VGSales[Name],A6354)</f>
        <v>0.27</v>
      </c>
    </row>
    <row r="6355" spans="1:4" s="8" customFormat="1" x14ac:dyDescent="0.25">
      <c r="A6355" s="8" t="str">
        <v>Eternal Eyes</v>
      </c>
      <c r="B6355" s="8" cm="1">
        <f t="array" ref="B6355">SUM(1*(VGSales[Name]=A6355))</f>
        <v>1</v>
      </c>
      <c r="C6355" s="8" cm="1">
        <f t="array" ref="C6355">ROWS(_xlfn.UNIQUE(_xlfn._xlws.FILTER(VGSales[Genre],VGSales[Name]=A6355)))</f>
        <v>1</v>
      </c>
      <c r="D6355" s="8">
        <f>SUMIFS(VGSales[Global_Sales],VGSales[Name],A6355)</f>
        <v>0.14000000000000001</v>
      </c>
    </row>
    <row r="6356" spans="1:4" s="8" customFormat="1" x14ac:dyDescent="0.25">
      <c r="A6356" s="8" t="str">
        <v>Fate/Unlimited Codes</v>
      </c>
      <c r="B6356" s="8" cm="1">
        <f t="array" ref="B6356">SUM(1*(VGSales[Name]=A6356))</f>
        <v>1</v>
      </c>
      <c r="C6356" s="8" cm="1">
        <f t="array" ref="C6356">ROWS(_xlfn.UNIQUE(_xlfn._xlws.FILTER(VGSales[Genre],VGSales[Name]=A6356)))</f>
        <v>1</v>
      </c>
      <c r="D6356" s="8">
        <f>SUMIFS(VGSales[Global_Sales],VGSales[Name],A6356)</f>
        <v>0.14000000000000001</v>
      </c>
    </row>
    <row r="6357" spans="1:4" s="8" customFormat="1" x14ac:dyDescent="0.25">
      <c r="A6357" s="8" t="str">
        <v>Atari's Greatest Hits: Volume 1</v>
      </c>
      <c r="B6357" s="8" cm="1">
        <f t="array" ref="B6357">SUM(1*(VGSales[Name]=A6357))</f>
        <v>1</v>
      </c>
      <c r="C6357" s="8" cm="1">
        <f t="array" ref="C6357">ROWS(_xlfn.UNIQUE(_xlfn._xlws.FILTER(VGSales[Genre],VGSales[Name]=A6357)))</f>
        <v>1</v>
      </c>
      <c r="D6357" s="8">
        <f>SUMIFS(VGSales[Global_Sales],VGSales[Name],A6357)</f>
        <v>0.14000000000000001</v>
      </c>
    </row>
    <row r="6358" spans="1:4" s="8" customFormat="1" x14ac:dyDescent="0.25">
      <c r="A6358" s="8" t="str">
        <v>The Operative: No One Lives Forever</v>
      </c>
      <c r="B6358" s="8" cm="1">
        <f t="array" ref="B6358">SUM(1*(VGSales[Name]=A6358))</f>
        <v>1</v>
      </c>
      <c r="C6358" s="8" cm="1">
        <f t="array" ref="C6358">ROWS(_xlfn.UNIQUE(_xlfn._xlws.FILTER(VGSales[Genre],VGSales[Name]=A6358)))</f>
        <v>1</v>
      </c>
      <c r="D6358" s="8">
        <f>SUMIFS(VGSales[Global_Sales],VGSales[Name],A6358)</f>
        <v>0.14000000000000001</v>
      </c>
    </row>
    <row r="6359" spans="1:4" s="8" customFormat="1" x14ac:dyDescent="0.25">
      <c r="A6359" s="8" t="str">
        <v>Epidemic</v>
      </c>
      <c r="B6359" s="8" cm="1">
        <f t="array" ref="B6359">SUM(1*(VGSales[Name]=A6359))</f>
        <v>1</v>
      </c>
      <c r="C6359" s="8" cm="1">
        <f t="array" ref="C6359">ROWS(_xlfn.UNIQUE(_xlfn._xlws.FILTER(VGSales[Genre],VGSales[Name]=A6359)))</f>
        <v>1</v>
      </c>
      <c r="D6359" s="8">
        <f>SUMIFS(VGSales[Global_Sales],VGSales[Name],A6359)</f>
        <v>0.14000000000000001</v>
      </c>
    </row>
    <row r="6360" spans="1:4" s="8" customFormat="1" x14ac:dyDescent="0.25">
      <c r="A6360" s="8" t="str">
        <v>Buck Fever</v>
      </c>
      <c r="B6360" s="8" cm="1">
        <f t="array" ref="B6360">SUM(1*(VGSales[Name]=A6360))</f>
        <v>1</v>
      </c>
      <c r="C6360" s="8" cm="1">
        <f t="array" ref="C6360">ROWS(_xlfn.UNIQUE(_xlfn._xlws.FILTER(VGSales[Genre],VGSales[Name]=A6360)))</f>
        <v>1</v>
      </c>
      <c r="D6360" s="8">
        <f>SUMIFS(VGSales[Global_Sales],VGSales[Name],A6360)</f>
        <v>0.14000000000000001</v>
      </c>
    </row>
    <row r="6361" spans="1:4" s="8" customFormat="1" x14ac:dyDescent="0.25">
      <c r="A6361" s="8" t="str">
        <v>NCAA Basketball Final Four 97</v>
      </c>
      <c r="B6361" s="8" cm="1">
        <f t="array" ref="B6361">SUM(1*(VGSales[Name]=A6361))</f>
        <v>1</v>
      </c>
      <c r="C6361" s="8" cm="1">
        <f t="array" ref="C6361">ROWS(_xlfn.UNIQUE(_xlfn._xlws.FILTER(VGSales[Genre],VGSales[Name]=A6361)))</f>
        <v>1</v>
      </c>
      <c r="D6361" s="8">
        <f>SUMIFS(VGSales[Global_Sales],VGSales[Name],A6361)</f>
        <v>0.14000000000000001</v>
      </c>
    </row>
    <row r="6362" spans="1:4" s="8" customFormat="1" x14ac:dyDescent="0.25">
      <c r="A6362" s="8" t="str">
        <v>Ecco the Dolphin: Defender of the Future</v>
      </c>
      <c r="B6362" s="8" cm="1">
        <f t="array" ref="B6362">SUM(1*(VGSales[Name]=A6362))</f>
        <v>1</v>
      </c>
      <c r="C6362" s="8" cm="1">
        <f t="array" ref="C6362">ROWS(_xlfn.UNIQUE(_xlfn._xlws.FILTER(VGSales[Genre],VGSales[Name]=A6362)))</f>
        <v>1</v>
      </c>
      <c r="D6362" s="8">
        <f>SUMIFS(VGSales[Global_Sales],VGSales[Name],A6362)</f>
        <v>0.14000000000000001</v>
      </c>
    </row>
    <row r="6363" spans="1:4" s="8" customFormat="1" x14ac:dyDescent="0.25">
      <c r="A6363" s="8" t="str">
        <v>The Bombing Islands</v>
      </c>
      <c r="B6363" s="8" cm="1">
        <f t="array" ref="B6363">SUM(1*(VGSales[Name]=A6363))</f>
        <v>1</v>
      </c>
      <c r="C6363" s="8" cm="1">
        <f t="array" ref="C6363">ROWS(_xlfn.UNIQUE(_xlfn._xlws.FILTER(VGSales[Genre],VGSales[Name]=A6363)))</f>
        <v>1</v>
      </c>
      <c r="D6363" s="8">
        <f>SUMIFS(VGSales[Global_Sales],VGSales[Name],A6363)</f>
        <v>0.14000000000000001</v>
      </c>
    </row>
    <row r="6364" spans="1:4" s="8" customFormat="1" x14ac:dyDescent="0.25">
      <c r="A6364" s="8" t="str">
        <v>Earth Defense Force 2: Invaders from Planet Space</v>
      </c>
      <c r="B6364" s="8" cm="1">
        <f t="array" ref="B6364">SUM(1*(VGSales[Name]=A6364))</f>
        <v>2</v>
      </c>
      <c r="C6364" s="8" cm="1">
        <f t="array" ref="C6364">ROWS(_xlfn.UNIQUE(_xlfn._xlws.FILTER(VGSales[Genre],VGSales[Name]=A6364)))</f>
        <v>1</v>
      </c>
      <c r="D6364" s="8">
        <f>SUMIFS(VGSales[Global_Sales],VGSales[Name],A6364)</f>
        <v>0.25</v>
      </c>
    </row>
    <row r="6365" spans="1:4" s="8" customFormat="1" x14ac:dyDescent="0.25">
      <c r="A6365" s="8" t="str">
        <v>Gyakuten Saiban 2</v>
      </c>
      <c r="B6365" s="8" cm="1">
        <f t="array" ref="B6365">SUM(1*(VGSales[Name]=A6365))</f>
        <v>1</v>
      </c>
      <c r="C6365" s="8" cm="1">
        <f t="array" ref="C6365">ROWS(_xlfn.UNIQUE(_xlfn._xlws.FILTER(VGSales[Genre],VGSales[Name]=A6365)))</f>
        <v>1</v>
      </c>
      <c r="D6365" s="8">
        <f>SUMIFS(VGSales[Global_Sales],VGSales[Name],A6365)</f>
        <v>0.14000000000000001</v>
      </c>
    </row>
    <row r="6366" spans="1:4" s="8" customFormat="1" x14ac:dyDescent="0.25">
      <c r="A6366" s="8" t="str">
        <v>Micro Machines</v>
      </c>
      <c r="B6366" s="8" cm="1">
        <f t="array" ref="B6366">SUM(1*(VGSales[Name]=A6366))</f>
        <v>1</v>
      </c>
      <c r="C6366" s="8" cm="1">
        <f t="array" ref="C6366">ROWS(_xlfn.UNIQUE(_xlfn._xlws.FILTER(VGSales[Genre],VGSales[Name]=A6366)))</f>
        <v>1</v>
      </c>
      <c r="D6366" s="8">
        <f>SUMIFS(VGSales[Global_Sales],VGSales[Name],A6366)</f>
        <v>0.14000000000000001</v>
      </c>
    </row>
    <row r="6367" spans="1:4" s="8" customFormat="1" x14ac:dyDescent="0.25">
      <c r="A6367" s="8" t="str">
        <v>Detective Barbie: The Mystery Cruise</v>
      </c>
      <c r="B6367" s="8" cm="1">
        <f t="array" ref="B6367">SUM(1*(VGSales[Name]=A6367))</f>
        <v>1</v>
      </c>
      <c r="C6367" s="8" cm="1">
        <f t="array" ref="C6367">ROWS(_xlfn.UNIQUE(_xlfn._xlws.FILTER(VGSales[Genre],VGSales[Name]=A6367)))</f>
        <v>1</v>
      </c>
      <c r="D6367" s="8">
        <f>SUMIFS(VGSales[Global_Sales],VGSales[Name],A6367)</f>
        <v>0.14000000000000001</v>
      </c>
    </row>
    <row r="6368" spans="1:4" s="8" customFormat="1" x14ac:dyDescent="0.25">
      <c r="A6368" s="8" t="str">
        <v>Jim Henson's the Muppets: On With the Show!</v>
      </c>
      <c r="B6368" s="8" cm="1">
        <f t="array" ref="B6368">SUM(1*(VGSales[Name]=A6368))</f>
        <v>1</v>
      </c>
      <c r="C6368" s="8" cm="1">
        <f t="array" ref="C6368">ROWS(_xlfn.UNIQUE(_xlfn._xlws.FILTER(VGSales[Genre],VGSales[Name]=A6368)))</f>
        <v>1</v>
      </c>
      <c r="D6368" s="8">
        <f>SUMIFS(VGSales[Global_Sales],VGSales[Name],A6368)</f>
        <v>0.14000000000000001</v>
      </c>
    </row>
    <row r="6369" spans="1:4" s="8" customFormat="1" x14ac:dyDescent="0.25">
      <c r="A6369" s="8" t="str">
        <v>Desire</v>
      </c>
      <c r="B6369" s="8" cm="1">
        <f t="array" ref="B6369">SUM(1*(VGSales[Name]=A6369))</f>
        <v>1</v>
      </c>
      <c r="C6369" s="8" cm="1">
        <f t="array" ref="C6369">ROWS(_xlfn.UNIQUE(_xlfn._xlws.FILTER(VGSales[Genre],VGSales[Name]=A6369)))</f>
        <v>1</v>
      </c>
      <c r="D6369" s="8">
        <f>SUMIFS(VGSales[Global_Sales],VGSales[Name],A6369)</f>
        <v>0.14000000000000001</v>
      </c>
    </row>
    <row r="6370" spans="1:4" s="8" customFormat="1" x14ac:dyDescent="0.25">
      <c r="A6370" s="8" t="str">
        <v>Valhalla Knights: Eldar Saga</v>
      </c>
      <c r="B6370" s="8" cm="1">
        <f t="array" ref="B6370">SUM(1*(VGSales[Name]=A6370))</f>
        <v>1</v>
      </c>
      <c r="C6370" s="8" cm="1">
        <f t="array" ref="C6370">ROWS(_xlfn.UNIQUE(_xlfn._xlws.FILTER(VGSales[Genre],VGSales[Name]=A6370)))</f>
        <v>1</v>
      </c>
      <c r="D6370" s="8">
        <f>SUMIFS(VGSales[Global_Sales],VGSales[Name],A6370)</f>
        <v>0.14000000000000001</v>
      </c>
    </row>
    <row r="6371" spans="1:4" s="8" customFormat="1" x14ac:dyDescent="0.25">
      <c r="A6371" s="8" t="str">
        <v>Lips: I Love The 80s</v>
      </c>
      <c r="B6371" s="8" cm="1">
        <f t="array" ref="B6371">SUM(1*(VGSales[Name]=A6371))</f>
        <v>1</v>
      </c>
      <c r="C6371" s="8" cm="1">
        <f t="array" ref="C6371">ROWS(_xlfn.UNIQUE(_xlfn._xlws.FILTER(VGSales[Genre],VGSales[Name]=A6371)))</f>
        <v>1</v>
      </c>
      <c r="D6371" s="8">
        <f>SUMIFS(VGSales[Global_Sales],VGSales[Name],A6371)</f>
        <v>0.14000000000000001</v>
      </c>
    </row>
    <row r="6372" spans="1:4" s="8" customFormat="1" x14ac:dyDescent="0.25">
      <c r="A6372" s="8" t="str">
        <v>Monster Hunter Diary: Poka Poka Airou Village DX</v>
      </c>
      <c r="B6372" s="8" cm="1">
        <f t="array" ref="B6372">SUM(1*(VGSales[Name]=A6372))</f>
        <v>1</v>
      </c>
      <c r="C6372" s="8" cm="1">
        <f t="array" ref="C6372">ROWS(_xlfn.UNIQUE(_xlfn._xlws.FILTER(VGSales[Genre],VGSales[Name]=A6372)))</f>
        <v>1</v>
      </c>
      <c r="D6372" s="8">
        <f>SUMIFS(VGSales[Global_Sales],VGSales[Name],A6372)</f>
        <v>0.14000000000000001</v>
      </c>
    </row>
    <row r="6373" spans="1:4" s="8" customFormat="1" x14ac:dyDescent="0.25">
      <c r="A6373" s="8" t="str">
        <v>Frank Thomas Big Hurt Baseball</v>
      </c>
      <c r="B6373" s="8" cm="1">
        <f t="array" ref="B6373">SUM(1*(VGSales[Name]=A6373))</f>
        <v>1</v>
      </c>
      <c r="C6373" s="8" cm="1">
        <f t="array" ref="C6373">ROWS(_xlfn.UNIQUE(_xlfn._xlws.FILTER(VGSales[Genre],VGSales[Name]=A6373)))</f>
        <v>1</v>
      </c>
      <c r="D6373" s="8">
        <f>SUMIFS(VGSales[Global_Sales],VGSales[Name],A6373)</f>
        <v>0.14000000000000001</v>
      </c>
    </row>
    <row r="6374" spans="1:4" s="8" customFormat="1" x14ac:dyDescent="0.25">
      <c r="A6374" s="8" t="str">
        <v>Tim Burton's The Nightmare Before Christmas: The Pumpkin King</v>
      </c>
      <c r="B6374" s="8" cm="1">
        <f t="array" ref="B6374">SUM(1*(VGSales[Name]=A6374))</f>
        <v>1</v>
      </c>
      <c r="C6374" s="8" cm="1">
        <f t="array" ref="C6374">ROWS(_xlfn.UNIQUE(_xlfn._xlws.FILTER(VGSales[Genre],VGSales[Name]=A6374)))</f>
        <v>1</v>
      </c>
      <c r="D6374" s="8">
        <f>SUMIFS(VGSales[Global_Sales],VGSales[Name],A6374)</f>
        <v>0.14000000000000001</v>
      </c>
    </row>
    <row r="6375" spans="1:4" s="8" customFormat="1" x14ac:dyDescent="0.25">
      <c r="A6375" s="8" t="str">
        <v>Power Pro Kun Pocket 8</v>
      </c>
      <c r="B6375" s="8" cm="1">
        <f t="array" ref="B6375">SUM(1*(VGSales[Name]=A6375))</f>
        <v>1</v>
      </c>
      <c r="C6375" s="8" cm="1">
        <f t="array" ref="C6375">ROWS(_xlfn.UNIQUE(_xlfn._xlws.FILTER(VGSales[Genre],VGSales[Name]=A6375)))</f>
        <v>1</v>
      </c>
      <c r="D6375" s="8">
        <f>SUMIFS(VGSales[Global_Sales],VGSales[Name],A6375)</f>
        <v>0.14000000000000001</v>
      </c>
    </row>
    <row r="6376" spans="1:4" s="8" customFormat="1" x14ac:dyDescent="0.25">
      <c r="A6376" s="8" t="str">
        <v>Enclave</v>
      </c>
      <c r="B6376" s="8" cm="1">
        <f t="array" ref="B6376">SUM(1*(VGSales[Name]=A6376))</f>
        <v>1</v>
      </c>
      <c r="C6376" s="8" cm="1">
        <f t="array" ref="C6376">ROWS(_xlfn.UNIQUE(_xlfn._xlws.FILTER(VGSales[Genre],VGSales[Name]=A6376)))</f>
        <v>1</v>
      </c>
      <c r="D6376" s="8">
        <f>SUMIFS(VGSales[Global_Sales],VGSales[Name],A6376)</f>
        <v>0.14000000000000001</v>
      </c>
    </row>
    <row r="6377" spans="1:4" s="8" customFormat="1" x14ac:dyDescent="0.25">
      <c r="A6377" s="8" t="str">
        <v>Pro Yaky? Spirits 2014</v>
      </c>
      <c r="B6377" s="8" cm="1">
        <f t="array" ref="B6377">SUM(1*(VGSales[Name]=A6377))</f>
        <v>3</v>
      </c>
      <c r="C6377" s="8" cm="1">
        <f t="array" ref="C6377">ROWS(_xlfn.UNIQUE(_xlfn._xlws.FILTER(VGSales[Genre],VGSales[Name]=A6377)))</f>
        <v>1</v>
      </c>
      <c r="D6377" s="8">
        <f>SUMIFS(VGSales[Global_Sales],VGSales[Name],A6377)</f>
        <v>0.30000000000000004</v>
      </c>
    </row>
    <row r="6378" spans="1:4" s="8" customFormat="1" x14ac:dyDescent="0.25">
      <c r="A6378" s="8" t="str">
        <v>Dino Crisis 3</v>
      </c>
      <c r="B6378" s="8" cm="1">
        <f t="array" ref="B6378">SUM(1*(VGSales[Name]=A6378))</f>
        <v>1</v>
      </c>
      <c r="C6378" s="8" cm="1">
        <f t="array" ref="C6378">ROWS(_xlfn.UNIQUE(_xlfn._xlws.FILTER(VGSales[Genre],VGSales[Name]=A6378)))</f>
        <v>1</v>
      </c>
      <c r="D6378" s="8">
        <f>SUMIFS(VGSales[Global_Sales],VGSales[Name],A6378)</f>
        <v>0.14000000000000001</v>
      </c>
    </row>
    <row r="6379" spans="1:4" s="8" customFormat="1" x14ac:dyDescent="0.25">
      <c r="A6379" s="8" t="str">
        <v>Syberia</v>
      </c>
      <c r="B6379" s="8" cm="1">
        <f t="array" ref="B6379">SUM(1*(VGSales[Name]=A6379))</f>
        <v>3</v>
      </c>
      <c r="C6379" s="8" cm="1">
        <f t="array" ref="C6379">ROWS(_xlfn.UNIQUE(_xlfn._xlws.FILTER(VGSales[Genre],VGSales[Name]=A6379)))</f>
        <v>1</v>
      </c>
      <c r="D6379" s="8">
        <f>SUMIFS(VGSales[Global_Sales],VGSales[Name],A6379)</f>
        <v>0.27</v>
      </c>
    </row>
    <row r="6380" spans="1:4" s="8" customFormat="1" x14ac:dyDescent="0.25">
      <c r="A6380" s="8" t="str">
        <v>Zoobles! Spring to Life!</v>
      </c>
      <c r="B6380" s="8" cm="1">
        <f t="array" ref="B6380">SUM(1*(VGSales[Name]=A6380))</f>
        <v>1</v>
      </c>
      <c r="C6380" s="8" cm="1">
        <f t="array" ref="C6380">ROWS(_xlfn.UNIQUE(_xlfn._xlws.FILTER(VGSales[Genre],VGSales[Name]=A6380)))</f>
        <v>1</v>
      </c>
      <c r="D6380" s="8">
        <f>SUMIFS(VGSales[Global_Sales],VGSales[Name],A6380)</f>
        <v>0.14000000000000001</v>
      </c>
    </row>
    <row r="6381" spans="1:4" s="8" customFormat="1" x14ac:dyDescent="0.25">
      <c r="A6381" s="8" t="str">
        <v>The King of Fighters '94 (CD)</v>
      </c>
      <c r="B6381" s="8" cm="1">
        <f t="array" ref="B6381">SUM(1*(VGSales[Name]=A6381))</f>
        <v>1</v>
      </c>
      <c r="C6381" s="8" cm="1">
        <f t="array" ref="C6381">ROWS(_xlfn.UNIQUE(_xlfn._xlws.FILTER(VGSales[Genre],VGSales[Name]=A6381)))</f>
        <v>1</v>
      </c>
      <c r="D6381" s="8">
        <f>SUMIFS(VGSales[Global_Sales],VGSales[Name],A6381)</f>
        <v>0.14000000000000001</v>
      </c>
    </row>
    <row r="6382" spans="1:4" s="8" customFormat="1" x14ac:dyDescent="0.25">
      <c r="A6382" s="8" t="str">
        <v>Master Jin Jin's IQ Challenge</v>
      </c>
      <c r="B6382" s="8" cm="1">
        <f t="array" ref="B6382">SUM(1*(VGSales[Name]=A6382))</f>
        <v>1</v>
      </c>
      <c r="C6382" s="8" cm="1">
        <f t="array" ref="C6382">ROWS(_xlfn.UNIQUE(_xlfn._xlws.FILTER(VGSales[Genre],VGSales[Name]=A6382)))</f>
        <v>1</v>
      </c>
      <c r="D6382" s="8">
        <f>SUMIFS(VGSales[Global_Sales],VGSales[Name],A6382)</f>
        <v>0.14000000000000001</v>
      </c>
    </row>
    <row r="6383" spans="1:4" s="8" customFormat="1" x14ac:dyDescent="0.25">
      <c r="A6383" s="8" t="str">
        <v>Barbie Explorer</v>
      </c>
      <c r="B6383" s="8" cm="1">
        <f t="array" ref="B6383">SUM(1*(VGSales[Name]=A6383))</f>
        <v>1</v>
      </c>
      <c r="C6383" s="8" cm="1">
        <f t="array" ref="C6383">ROWS(_xlfn.UNIQUE(_xlfn._xlws.FILTER(VGSales[Genre],VGSales[Name]=A6383)))</f>
        <v>1</v>
      </c>
      <c r="D6383" s="8">
        <f>SUMIFS(VGSales[Global_Sales],VGSales[Name],A6383)</f>
        <v>0.14000000000000001</v>
      </c>
    </row>
    <row r="6384" spans="1:4" s="8" customFormat="1" x14ac:dyDescent="0.25">
      <c r="A6384" s="8" t="str">
        <v>Power Gig: Rise of the SixString</v>
      </c>
      <c r="B6384" s="8" cm="1">
        <f t="array" ref="B6384">SUM(1*(VGSales[Name]=A6384))</f>
        <v>2</v>
      </c>
      <c r="C6384" s="8" cm="1">
        <f t="array" ref="C6384">ROWS(_xlfn.UNIQUE(_xlfn._xlws.FILTER(VGSales[Genre],VGSales[Name]=A6384)))</f>
        <v>1</v>
      </c>
      <c r="D6384" s="8">
        <f>SUMIFS(VGSales[Global_Sales],VGSales[Name],A6384)</f>
        <v>0.26</v>
      </c>
    </row>
    <row r="6385" spans="1:4" s="8" customFormat="1" x14ac:dyDescent="0.25">
      <c r="A6385" s="8" t="str">
        <v>Agile Warrior F-111X</v>
      </c>
      <c r="B6385" s="8" cm="1">
        <f t="array" ref="B6385">SUM(1*(VGSales[Name]=A6385))</f>
        <v>1</v>
      </c>
      <c r="C6385" s="8" cm="1">
        <f t="array" ref="C6385">ROWS(_xlfn.UNIQUE(_xlfn._xlws.FILTER(VGSales[Genre],VGSales[Name]=A6385)))</f>
        <v>1</v>
      </c>
      <c r="D6385" s="8">
        <f>SUMIFS(VGSales[Global_Sales],VGSales[Name],A6385)</f>
        <v>0.14000000000000001</v>
      </c>
    </row>
    <row r="6386" spans="1:4" s="8" customFormat="1" x14ac:dyDescent="0.25">
      <c r="A6386" s="8" t="str">
        <v>NCIS</v>
      </c>
      <c r="B6386" s="8" cm="1">
        <f t="array" ref="B6386">SUM(1*(VGSales[Name]=A6386))</f>
        <v>4</v>
      </c>
      <c r="C6386" s="8" cm="1">
        <f t="array" ref="C6386">ROWS(_xlfn.UNIQUE(_xlfn._xlws.FILTER(VGSales[Genre],VGSales[Name]=A6386)))</f>
        <v>1</v>
      </c>
      <c r="D6386" s="8">
        <f>SUMIFS(VGSales[Global_Sales],VGSales[Name],A6386)</f>
        <v>0.45</v>
      </c>
    </row>
    <row r="6387" spans="1:4" s="8" customFormat="1" x14ac:dyDescent="0.25">
      <c r="A6387" s="8" t="str">
        <v>Jikkyou Powerful Pro Yakyuu Wii</v>
      </c>
      <c r="B6387" s="8" cm="1">
        <f t="array" ref="B6387">SUM(1*(VGSales[Name]=A6387))</f>
        <v>1</v>
      </c>
      <c r="C6387" s="8" cm="1">
        <f t="array" ref="C6387">ROWS(_xlfn.UNIQUE(_xlfn._xlws.FILTER(VGSales[Genre],VGSales[Name]=A6387)))</f>
        <v>1</v>
      </c>
      <c r="D6387" s="8">
        <f>SUMIFS(VGSales[Global_Sales],VGSales[Name],A6387)</f>
        <v>0.14000000000000001</v>
      </c>
    </row>
    <row r="6388" spans="1:4" s="8" customFormat="1" x14ac:dyDescent="0.25">
      <c r="A6388" s="8" t="str">
        <v>Reality Fighters</v>
      </c>
      <c r="B6388" s="8" cm="1">
        <f t="array" ref="B6388">SUM(1*(VGSales[Name]=A6388))</f>
        <v>1</v>
      </c>
      <c r="C6388" s="8" cm="1">
        <f t="array" ref="C6388">ROWS(_xlfn.UNIQUE(_xlfn._xlws.FILTER(VGSales[Genre],VGSales[Name]=A6388)))</f>
        <v>1</v>
      </c>
      <c r="D6388" s="8">
        <f>SUMIFS(VGSales[Global_Sales],VGSales[Name],A6388)</f>
        <v>0.14000000000000001</v>
      </c>
    </row>
    <row r="6389" spans="1:4" s="8" customFormat="1" x14ac:dyDescent="0.25">
      <c r="A6389" s="8" t="str">
        <v>Dynasty Warriors 7: Empires</v>
      </c>
      <c r="B6389" s="8" cm="1">
        <f t="array" ref="B6389">SUM(1*(VGSales[Name]=A6389))</f>
        <v>1</v>
      </c>
      <c r="C6389" s="8" cm="1">
        <f t="array" ref="C6389">ROWS(_xlfn.UNIQUE(_xlfn._xlws.FILTER(VGSales[Genre],VGSales[Name]=A6389)))</f>
        <v>1</v>
      </c>
      <c r="D6389" s="8">
        <f>SUMIFS(VGSales[Global_Sales],VGSales[Name],A6389)</f>
        <v>0.14000000000000001</v>
      </c>
    </row>
    <row r="6390" spans="1:4" s="8" customFormat="1" x14ac:dyDescent="0.25">
      <c r="A6390" s="8" t="str">
        <v>Cabela's African Safari</v>
      </c>
      <c r="B6390" s="8" cm="1">
        <f t="array" ref="B6390">SUM(1*(VGSales[Name]=A6390))</f>
        <v>2</v>
      </c>
      <c r="C6390" s="8" cm="1">
        <f t="array" ref="C6390">ROWS(_xlfn.UNIQUE(_xlfn._xlws.FILTER(VGSales[Genre],VGSales[Name]=A6390)))</f>
        <v>1</v>
      </c>
      <c r="D6390" s="8">
        <f>SUMIFS(VGSales[Global_Sales],VGSales[Name],A6390)</f>
        <v>0.19</v>
      </c>
    </row>
    <row r="6391" spans="1:4" s="8" customFormat="1" x14ac:dyDescent="0.25">
      <c r="A6391" s="8" t="str">
        <v>Ben 10 Galactic Racing</v>
      </c>
      <c r="B6391" s="8" cm="1">
        <f t="array" ref="B6391">SUM(1*(VGSales[Name]=A6391))</f>
        <v>6</v>
      </c>
      <c r="C6391" s="8" cm="1">
        <f t="array" ref="C6391">ROWS(_xlfn.UNIQUE(_xlfn._xlws.FILTER(VGSales[Genre],VGSales[Name]=A6391)))</f>
        <v>1</v>
      </c>
      <c r="D6391" s="8">
        <f>SUMIFS(VGSales[Global_Sales],VGSales[Name],A6391)</f>
        <v>0.64</v>
      </c>
    </row>
    <row r="6392" spans="1:4" s="8" customFormat="1" x14ac:dyDescent="0.25">
      <c r="A6392" s="8" t="str">
        <v>Super Puzzle Fighter II Turbo</v>
      </c>
      <c r="B6392" s="8" cm="1">
        <f t="array" ref="B6392">SUM(1*(VGSales[Name]=A6392))</f>
        <v>1</v>
      </c>
      <c r="C6392" s="8" cm="1">
        <f t="array" ref="C6392">ROWS(_xlfn.UNIQUE(_xlfn._xlws.FILTER(VGSales[Genre],VGSales[Name]=A6392)))</f>
        <v>1</v>
      </c>
      <c r="D6392" s="8">
        <f>SUMIFS(VGSales[Global_Sales],VGSales[Name],A6392)</f>
        <v>0.14000000000000001</v>
      </c>
    </row>
    <row r="6393" spans="1:4" s="8" customFormat="1" x14ac:dyDescent="0.25">
      <c r="A6393" s="8" t="str">
        <v>Ninjatown</v>
      </c>
      <c r="B6393" s="8" cm="1">
        <f t="array" ref="B6393">SUM(1*(VGSales[Name]=A6393))</f>
        <v>1</v>
      </c>
      <c r="C6393" s="8" cm="1">
        <f t="array" ref="C6393">ROWS(_xlfn.UNIQUE(_xlfn._xlws.FILTER(VGSales[Genre],VGSales[Name]=A6393)))</f>
        <v>1</v>
      </c>
      <c r="D6393" s="8">
        <f>SUMIFS(VGSales[Global_Sales],VGSales[Name],A6393)</f>
        <v>0.14000000000000001</v>
      </c>
    </row>
    <row r="6394" spans="1:4" s="8" customFormat="1" x14ac:dyDescent="0.25">
      <c r="A6394" s="8" t="str">
        <v>Star Wars: Jedi Power Battles</v>
      </c>
      <c r="B6394" s="8" cm="1">
        <f t="array" ref="B6394">SUM(1*(VGSales[Name]=A6394))</f>
        <v>1</v>
      </c>
      <c r="C6394" s="8" cm="1">
        <f t="array" ref="C6394">ROWS(_xlfn.UNIQUE(_xlfn._xlws.FILTER(VGSales[Genre],VGSales[Name]=A6394)))</f>
        <v>1</v>
      </c>
      <c r="D6394" s="8">
        <f>SUMIFS(VGSales[Global_Sales],VGSales[Name],A6394)</f>
        <v>0.14000000000000001</v>
      </c>
    </row>
    <row r="6395" spans="1:4" s="8" customFormat="1" x14ac:dyDescent="0.25">
      <c r="A6395" s="8" t="str">
        <v>Ultimate Muscle - The Kinnikuman Legacy: Legends vs New Generation</v>
      </c>
      <c r="B6395" s="8" cm="1">
        <f t="array" ref="B6395">SUM(1*(VGSales[Name]=A6395))</f>
        <v>1</v>
      </c>
      <c r="C6395" s="8" cm="1">
        <f t="array" ref="C6395">ROWS(_xlfn.UNIQUE(_xlfn._xlws.FILTER(VGSales[Genre],VGSales[Name]=A6395)))</f>
        <v>1</v>
      </c>
      <c r="D6395" s="8">
        <f>SUMIFS(VGSales[Global_Sales],VGSales[Name],A6395)</f>
        <v>0.14000000000000001</v>
      </c>
    </row>
    <row r="6396" spans="1:4" s="8" customFormat="1" x14ac:dyDescent="0.25">
      <c r="A6396" s="8" t="str">
        <v>Hard Rock Casino</v>
      </c>
      <c r="B6396" s="8" cm="1">
        <f t="array" ref="B6396">SUM(1*(VGSales[Name]=A6396))</f>
        <v>1</v>
      </c>
      <c r="C6396" s="8" cm="1">
        <f t="array" ref="C6396">ROWS(_xlfn.UNIQUE(_xlfn._xlws.FILTER(VGSales[Genre],VGSales[Name]=A6396)))</f>
        <v>1</v>
      </c>
      <c r="D6396" s="8">
        <f>SUMIFS(VGSales[Global_Sales],VGSales[Name],A6396)</f>
        <v>0.14000000000000001</v>
      </c>
    </row>
    <row r="6397" spans="1:4" s="8" customFormat="1" x14ac:dyDescent="0.25">
      <c r="A6397" s="8" t="str">
        <v>Space Venus starring Morning Musume</v>
      </c>
      <c r="B6397" s="8" cm="1">
        <f t="array" ref="B6397">SUM(1*(VGSales[Name]=A6397))</f>
        <v>1</v>
      </c>
      <c r="C6397" s="8" cm="1">
        <f t="array" ref="C6397">ROWS(_xlfn.UNIQUE(_xlfn._xlws.FILTER(VGSales[Genre],VGSales[Name]=A6397)))</f>
        <v>1</v>
      </c>
      <c r="D6397" s="8">
        <f>SUMIFS(VGSales[Global_Sales],VGSales[Name],A6397)</f>
        <v>0.14000000000000001</v>
      </c>
    </row>
    <row r="6398" spans="1:4" s="8" customFormat="1" x14ac:dyDescent="0.25">
      <c r="A6398" s="8" t="str">
        <v>To Heart</v>
      </c>
      <c r="B6398" s="8" cm="1">
        <f t="array" ref="B6398">SUM(1*(VGSales[Name]=A6398))</f>
        <v>1</v>
      </c>
      <c r="C6398" s="8" cm="1">
        <f t="array" ref="C6398">ROWS(_xlfn.UNIQUE(_xlfn._xlws.FILTER(VGSales[Genre],VGSales[Name]=A6398)))</f>
        <v>1</v>
      </c>
      <c r="D6398" s="8">
        <f>SUMIFS(VGSales[Global_Sales],VGSales[Name],A6398)</f>
        <v>0.14000000000000001</v>
      </c>
    </row>
    <row r="6399" spans="1:4" s="8" customFormat="1" x14ac:dyDescent="0.25">
      <c r="A6399" s="8" t="str">
        <v>Wild ARMs XF</v>
      </c>
      <c r="B6399" s="8" cm="1">
        <f t="array" ref="B6399">SUM(1*(VGSales[Name]=A6399))</f>
        <v>1</v>
      </c>
      <c r="C6399" s="8" cm="1">
        <f t="array" ref="C6399">ROWS(_xlfn.UNIQUE(_xlfn._xlws.FILTER(VGSales[Genre],VGSales[Name]=A6399)))</f>
        <v>1</v>
      </c>
      <c r="D6399" s="8">
        <f>SUMIFS(VGSales[Global_Sales],VGSales[Name],A6399)</f>
        <v>0.14000000000000001</v>
      </c>
    </row>
    <row r="6400" spans="1:4" s="8" customFormat="1" x14ac:dyDescent="0.25">
      <c r="A6400" s="8" t="str">
        <v>Doukyuusei</v>
      </c>
      <c r="B6400" s="8" cm="1">
        <f t="array" ref="B6400">SUM(1*(VGSales[Name]=A6400))</f>
        <v>1</v>
      </c>
      <c r="C6400" s="8" cm="1">
        <f t="array" ref="C6400">ROWS(_xlfn.UNIQUE(_xlfn._xlws.FILTER(VGSales[Genre],VGSales[Name]=A6400)))</f>
        <v>1</v>
      </c>
      <c r="D6400" s="8">
        <f>SUMIFS(VGSales[Global_Sales],VGSales[Name],A6400)</f>
        <v>0.14000000000000001</v>
      </c>
    </row>
    <row r="6401" spans="1:4" s="8" customFormat="1" x14ac:dyDescent="0.25">
      <c r="A6401" s="8" t="str">
        <v>RockMan &amp; Forte</v>
      </c>
      <c r="B6401" s="8" cm="1">
        <f t="array" ref="B6401">SUM(1*(VGSales[Name]=A6401))</f>
        <v>1</v>
      </c>
      <c r="C6401" s="8" cm="1">
        <f t="array" ref="C6401">ROWS(_xlfn.UNIQUE(_xlfn._xlws.FILTER(VGSales[Genre],VGSales[Name]=A6401)))</f>
        <v>1</v>
      </c>
      <c r="D6401" s="8">
        <f>SUMIFS(VGSales[Global_Sales],VGSales[Name],A6401)</f>
        <v>0.14000000000000001</v>
      </c>
    </row>
    <row r="6402" spans="1:4" s="8" customFormat="1" x14ac:dyDescent="0.25">
      <c r="A6402" s="8" t="str">
        <v>Persona 4: Arena Ultimax</v>
      </c>
      <c r="B6402" s="8" cm="1">
        <f t="array" ref="B6402">SUM(1*(VGSales[Name]=A6402))</f>
        <v>2</v>
      </c>
      <c r="C6402" s="8" cm="1">
        <f t="array" ref="C6402">ROWS(_xlfn.UNIQUE(_xlfn._xlws.FILTER(VGSales[Genre],VGSales[Name]=A6402)))</f>
        <v>1</v>
      </c>
      <c r="D6402" s="8">
        <f>SUMIFS(VGSales[Global_Sales],VGSales[Name],A6402)</f>
        <v>0.22000000000000003</v>
      </c>
    </row>
    <row r="6403" spans="1:4" s="8" customFormat="1" x14ac:dyDescent="0.25">
      <c r="A6403" s="8" t="str">
        <v>Science Papa</v>
      </c>
      <c r="B6403" s="8" cm="1">
        <f t="array" ref="B6403">SUM(1*(VGSales[Name]=A6403))</f>
        <v>2</v>
      </c>
      <c r="C6403" s="8" cm="1">
        <f t="array" ref="C6403">ROWS(_xlfn.UNIQUE(_xlfn._xlws.FILTER(VGSales[Genre],VGSales[Name]=A6403)))</f>
        <v>1</v>
      </c>
      <c r="D6403" s="8">
        <f>SUMIFS(VGSales[Global_Sales],VGSales[Name],A6403)</f>
        <v>0.25</v>
      </c>
    </row>
    <row r="6404" spans="1:4" s="8" customFormat="1" x14ac:dyDescent="0.25">
      <c r="A6404" s="8" t="str">
        <v>Yu-Gi-Oh! Nightmare Troubadour (JP sales)</v>
      </c>
      <c r="B6404" s="8" cm="1">
        <f t="array" ref="B6404">SUM(1*(VGSales[Name]=A6404))</f>
        <v>1</v>
      </c>
      <c r="C6404" s="8" cm="1">
        <f t="array" ref="C6404">ROWS(_xlfn.UNIQUE(_xlfn._xlws.FILTER(VGSales[Genre],VGSales[Name]=A6404)))</f>
        <v>1</v>
      </c>
      <c r="D6404" s="8">
        <f>SUMIFS(VGSales[Global_Sales],VGSales[Name],A6404)</f>
        <v>0.14000000000000001</v>
      </c>
    </row>
    <row r="6405" spans="1:4" s="8" customFormat="1" x14ac:dyDescent="0.25">
      <c r="A6405" s="8" t="str">
        <v>MySims Collection</v>
      </c>
      <c r="B6405" s="8" cm="1">
        <f t="array" ref="B6405">SUM(1*(VGSales[Name]=A6405))</f>
        <v>1</v>
      </c>
      <c r="C6405" s="8" cm="1">
        <f t="array" ref="C6405">ROWS(_xlfn.UNIQUE(_xlfn._xlws.FILTER(VGSales[Genre],VGSales[Name]=A6405)))</f>
        <v>1</v>
      </c>
      <c r="D6405" s="8">
        <f>SUMIFS(VGSales[Global_Sales],VGSales[Name],A6405)</f>
        <v>0.14000000000000001</v>
      </c>
    </row>
    <row r="6406" spans="1:4" s="8" customFormat="1" x14ac:dyDescent="0.25">
      <c r="A6406" s="8" t="str">
        <v>Cities: Skylines</v>
      </c>
      <c r="B6406" s="8" cm="1">
        <f t="array" ref="B6406">SUM(1*(VGSales[Name]=A6406))</f>
        <v>1</v>
      </c>
      <c r="C6406" s="8" cm="1">
        <f t="array" ref="C6406">ROWS(_xlfn.UNIQUE(_xlfn._xlws.FILTER(VGSales[Genre],VGSales[Name]=A6406)))</f>
        <v>1</v>
      </c>
      <c r="D6406" s="8">
        <f>SUMIFS(VGSales[Global_Sales],VGSales[Name],A6406)</f>
        <v>0.14000000000000001</v>
      </c>
    </row>
    <row r="6407" spans="1:4" s="8" customFormat="1" x14ac:dyDescent="0.25">
      <c r="A6407" s="8" t="str">
        <v>Ape Escape Academy (jp sales)</v>
      </c>
      <c r="B6407" s="8" cm="1">
        <f t="array" ref="B6407">SUM(1*(VGSales[Name]=A6407))</f>
        <v>1</v>
      </c>
      <c r="C6407" s="8" cm="1">
        <f t="array" ref="C6407">ROWS(_xlfn.UNIQUE(_xlfn._xlws.FILTER(VGSales[Genre],VGSales[Name]=A6407)))</f>
        <v>1</v>
      </c>
      <c r="D6407" s="8">
        <f>SUMIFS(VGSales[Global_Sales],VGSales[Name],A6407)</f>
        <v>0.14000000000000001</v>
      </c>
    </row>
    <row r="6408" spans="1:4" s="8" customFormat="1" x14ac:dyDescent="0.25">
      <c r="A6408" s="8" t="str">
        <v>FIFA 06 Soccer</v>
      </c>
      <c r="B6408" s="8" cm="1">
        <f t="array" ref="B6408">SUM(1*(VGSales[Name]=A6408))</f>
        <v>1</v>
      </c>
      <c r="C6408" s="8" cm="1">
        <f t="array" ref="C6408">ROWS(_xlfn.UNIQUE(_xlfn._xlws.FILTER(VGSales[Genre],VGSales[Name]=A6408)))</f>
        <v>1</v>
      </c>
      <c r="D6408" s="8">
        <f>SUMIFS(VGSales[Global_Sales],VGSales[Name],A6408)</f>
        <v>0.14000000000000001</v>
      </c>
    </row>
    <row r="6409" spans="1:4" s="8" customFormat="1" x14ac:dyDescent="0.25">
      <c r="A6409" s="8" t="str">
        <v>Pro Yakyuu Netsu Star 2006</v>
      </c>
      <c r="B6409" s="8" cm="1">
        <f t="array" ref="B6409">SUM(1*(VGSales[Name]=A6409))</f>
        <v>1</v>
      </c>
      <c r="C6409" s="8" cm="1">
        <f t="array" ref="C6409">ROWS(_xlfn.UNIQUE(_xlfn._xlws.FILTER(VGSales[Genre],VGSales[Name]=A6409)))</f>
        <v>1</v>
      </c>
      <c r="D6409" s="8">
        <f>SUMIFS(VGSales[Global_Sales],VGSales[Name],A6409)</f>
        <v>0.14000000000000001</v>
      </c>
    </row>
    <row r="6410" spans="1:4" s="8" customFormat="1" x14ac:dyDescent="0.25">
      <c r="A6410" s="8" t="str">
        <v>The History Channel: Civil War - A Nation Divided</v>
      </c>
      <c r="B6410" s="8" cm="1">
        <f t="array" ref="B6410">SUM(1*(VGSales[Name]=A6410))</f>
        <v>1</v>
      </c>
      <c r="C6410" s="8" cm="1">
        <f t="array" ref="C6410">ROWS(_xlfn.UNIQUE(_xlfn._xlws.FILTER(VGSales[Genre],VGSales[Name]=A6410)))</f>
        <v>1</v>
      </c>
      <c r="D6410" s="8">
        <f>SUMIFS(VGSales[Global_Sales],VGSales[Name],A6410)</f>
        <v>0.14000000000000001</v>
      </c>
    </row>
    <row r="6411" spans="1:4" s="8" customFormat="1" x14ac:dyDescent="0.25">
      <c r="A6411" s="8" t="str">
        <v>Zetta Hero Project: Unlosing Ranger vs. Darkdeath Evilman</v>
      </c>
      <c r="B6411" s="8" cm="1">
        <f t="array" ref="B6411">SUM(1*(VGSales[Name]=A6411))</f>
        <v>1</v>
      </c>
      <c r="C6411" s="8" cm="1">
        <f t="array" ref="C6411">ROWS(_xlfn.UNIQUE(_xlfn._xlws.FILTER(VGSales[Genre],VGSales[Name]=A6411)))</f>
        <v>1</v>
      </c>
      <c r="D6411" s="8">
        <f>SUMIFS(VGSales[Global_Sales],VGSales[Name],A6411)</f>
        <v>0.14000000000000001</v>
      </c>
    </row>
    <row r="6412" spans="1:4" s="8" customFormat="1" x14ac:dyDescent="0.25">
      <c r="A6412" s="8" t="str">
        <v>Cyber Sled</v>
      </c>
      <c r="B6412" s="8" cm="1">
        <f t="array" ref="B6412">SUM(1*(VGSales[Name]=A6412))</f>
        <v>1</v>
      </c>
      <c r="C6412" s="8" cm="1">
        <f t="array" ref="C6412">ROWS(_xlfn.UNIQUE(_xlfn._xlws.FILTER(VGSales[Genre],VGSales[Name]=A6412)))</f>
        <v>1</v>
      </c>
      <c r="D6412" s="8">
        <f>SUMIFS(VGSales[Global_Sales],VGSales[Name],A6412)</f>
        <v>0.14000000000000001</v>
      </c>
    </row>
    <row r="6413" spans="1:4" s="8" customFormat="1" x14ac:dyDescent="0.25">
      <c r="A6413" s="8" t="str">
        <v>Puyo Puyo!! 20th Anniversary</v>
      </c>
      <c r="B6413" s="8" cm="1">
        <f t="array" ref="B6413">SUM(1*(VGSales[Name]=A6413))</f>
        <v>2</v>
      </c>
      <c r="C6413" s="8" cm="1">
        <f t="array" ref="C6413">ROWS(_xlfn.UNIQUE(_xlfn._xlws.FILTER(VGSales[Genre],VGSales[Name]=A6413)))</f>
        <v>1</v>
      </c>
      <c r="D6413" s="8">
        <f>SUMIFS(VGSales[Global_Sales],VGSales[Name],A6413)</f>
        <v>0.27</v>
      </c>
    </row>
    <row r="6414" spans="1:4" s="8" customFormat="1" x14ac:dyDescent="0.25">
      <c r="A6414" s="8" t="str">
        <v>Famista Returns</v>
      </c>
      <c r="B6414" s="8" cm="1">
        <f t="array" ref="B6414">SUM(1*(VGSales[Name]=A6414))</f>
        <v>1</v>
      </c>
      <c r="C6414" s="8" cm="1">
        <f t="array" ref="C6414">ROWS(_xlfn.UNIQUE(_xlfn._xlws.FILTER(VGSales[Genre],VGSales[Name]=A6414)))</f>
        <v>1</v>
      </c>
      <c r="D6414" s="8">
        <f>SUMIFS(VGSales[Global_Sales],VGSales[Name],A6414)</f>
        <v>0.14000000000000001</v>
      </c>
    </row>
    <row r="6415" spans="1:4" s="8" customFormat="1" x14ac:dyDescent="0.25">
      <c r="A6415" s="8" t="str">
        <v>Bust-A-Move Deluxe</v>
      </c>
      <c r="B6415" s="8" cm="1">
        <f t="array" ref="B6415">SUM(1*(VGSales[Name]=A6415))</f>
        <v>1</v>
      </c>
      <c r="C6415" s="8" cm="1">
        <f t="array" ref="C6415">ROWS(_xlfn.UNIQUE(_xlfn._xlws.FILTER(VGSales[Genre],VGSales[Name]=A6415)))</f>
        <v>1</v>
      </c>
      <c r="D6415" s="8">
        <f>SUMIFS(VGSales[Global_Sales],VGSales[Name],A6415)</f>
        <v>0.14000000000000001</v>
      </c>
    </row>
    <row r="6416" spans="1:4" s="8" customFormat="1" x14ac:dyDescent="0.25">
      <c r="A6416" s="8" t="str">
        <v>I Spy: Universe</v>
      </c>
      <c r="B6416" s="8" cm="1">
        <f t="array" ref="B6416">SUM(1*(VGSales[Name]=A6416))</f>
        <v>1</v>
      </c>
      <c r="C6416" s="8" cm="1">
        <f t="array" ref="C6416">ROWS(_xlfn.UNIQUE(_xlfn._xlws.FILTER(VGSales[Genre],VGSales[Name]=A6416)))</f>
        <v>1</v>
      </c>
      <c r="D6416" s="8">
        <f>SUMIFS(VGSales[Global_Sales],VGSales[Name],A6416)</f>
        <v>0.14000000000000001</v>
      </c>
    </row>
    <row r="6417" spans="1:4" s="8" customFormat="1" x14ac:dyDescent="0.25">
      <c r="A6417" s="8" t="str">
        <v>Shining Soul</v>
      </c>
      <c r="B6417" s="8" cm="1">
        <f t="array" ref="B6417">SUM(1*(VGSales[Name]=A6417))</f>
        <v>1</v>
      </c>
      <c r="C6417" s="8" cm="1">
        <f t="array" ref="C6417">ROWS(_xlfn.UNIQUE(_xlfn._xlws.FILTER(VGSales[Genre],VGSales[Name]=A6417)))</f>
        <v>1</v>
      </c>
      <c r="D6417" s="8">
        <f>SUMIFS(VGSales[Global_Sales],VGSales[Name],A6417)</f>
        <v>0.14000000000000001</v>
      </c>
    </row>
    <row r="6418" spans="1:4" s="8" customFormat="1" x14ac:dyDescent="0.25">
      <c r="A6418" s="8" t="str">
        <v>Littlest Pet Shop: Spring</v>
      </c>
      <c r="B6418" s="8" cm="1">
        <f t="array" ref="B6418">SUM(1*(VGSales[Name]=A6418))</f>
        <v>1</v>
      </c>
      <c r="C6418" s="8" cm="1">
        <f t="array" ref="C6418">ROWS(_xlfn.UNIQUE(_xlfn._xlws.FILTER(VGSales[Genre],VGSales[Name]=A6418)))</f>
        <v>1</v>
      </c>
      <c r="D6418" s="8">
        <f>SUMIFS(VGSales[Global_Sales],VGSales[Name],A6418)</f>
        <v>0.14000000000000001</v>
      </c>
    </row>
    <row r="6419" spans="1:4" s="8" customFormat="1" x14ac:dyDescent="0.25">
      <c r="A6419" s="8" t="str">
        <v>The Amazing Race</v>
      </c>
      <c r="B6419" s="8" cm="1">
        <f t="array" ref="B6419">SUM(1*(VGSales[Name]=A6419))</f>
        <v>1</v>
      </c>
      <c r="C6419" s="8" cm="1">
        <f t="array" ref="C6419">ROWS(_xlfn.UNIQUE(_xlfn._xlws.FILTER(VGSales[Genre],VGSales[Name]=A6419)))</f>
        <v>1</v>
      </c>
      <c r="D6419" s="8">
        <f>SUMIFS(VGSales[Global_Sales],VGSales[Name],A6419)</f>
        <v>0.14000000000000001</v>
      </c>
    </row>
    <row r="6420" spans="1:4" s="8" customFormat="1" x14ac:dyDescent="0.25">
      <c r="A6420" s="8" t="str">
        <v>Alvin and the Chipmunks</v>
      </c>
      <c r="B6420" s="8" cm="1">
        <f t="array" ref="B6420">SUM(1*(VGSales[Name]=A6420))</f>
        <v>3</v>
      </c>
      <c r="C6420" s="8" cm="1">
        <f t="array" ref="C6420">ROWS(_xlfn.UNIQUE(_xlfn._xlws.FILTER(VGSales[Genre],VGSales[Name]=A6420)))</f>
        <v>1</v>
      </c>
      <c r="D6420" s="8">
        <f>SUMIFS(VGSales[Global_Sales],VGSales[Name],A6420)</f>
        <v>0.27</v>
      </c>
    </row>
    <row r="6421" spans="1:4" s="8" customFormat="1" x14ac:dyDescent="0.25">
      <c r="A6421" s="8" t="str">
        <v>Let's Cheer</v>
      </c>
      <c r="B6421" s="8" cm="1">
        <f t="array" ref="B6421">SUM(1*(VGSales[Name]=A6421))</f>
        <v>1</v>
      </c>
      <c r="C6421" s="8" cm="1">
        <f t="array" ref="C6421">ROWS(_xlfn.UNIQUE(_xlfn._xlws.FILTER(VGSales[Genre],VGSales[Name]=A6421)))</f>
        <v>1</v>
      </c>
      <c r="D6421" s="8">
        <f>SUMIFS(VGSales[Global_Sales],VGSales[Name],A6421)</f>
        <v>0.14000000000000001</v>
      </c>
    </row>
    <row r="6422" spans="1:4" s="8" customFormat="1" x14ac:dyDescent="0.25">
      <c r="A6422" s="8" t="str">
        <v>In the Hunt</v>
      </c>
      <c r="B6422" s="8" cm="1">
        <f t="array" ref="B6422">SUM(1*(VGSales[Name]=A6422))</f>
        <v>1</v>
      </c>
      <c r="C6422" s="8" cm="1">
        <f t="array" ref="C6422">ROWS(_xlfn.UNIQUE(_xlfn._xlws.FILTER(VGSales[Genre],VGSales[Name]=A6422)))</f>
        <v>1</v>
      </c>
      <c r="D6422" s="8">
        <f>SUMIFS(VGSales[Global_Sales],VGSales[Name],A6422)</f>
        <v>0.14000000000000001</v>
      </c>
    </row>
    <row r="6423" spans="1:4" s="8" customFormat="1" x14ac:dyDescent="0.25">
      <c r="A6423" s="8" t="str">
        <v>Daytona USA Championship Circuit Edition</v>
      </c>
      <c r="B6423" s="8" cm="1">
        <f t="array" ref="B6423">SUM(1*(VGSales[Name]=A6423))</f>
        <v>1</v>
      </c>
      <c r="C6423" s="8" cm="1">
        <f t="array" ref="C6423">ROWS(_xlfn.UNIQUE(_xlfn._xlws.FILTER(VGSales[Genre],VGSales[Name]=A6423)))</f>
        <v>1</v>
      </c>
      <c r="D6423" s="8">
        <f>SUMIFS(VGSales[Global_Sales],VGSales[Name],A6423)</f>
        <v>0.14000000000000001</v>
      </c>
    </row>
    <row r="6424" spans="1:4" s="8" customFormat="1" x14ac:dyDescent="0.25">
      <c r="A6424" s="8" t="str">
        <v>BlazBlue: Chrono Phantasma Extend</v>
      </c>
      <c r="B6424" s="8" cm="1">
        <f t="array" ref="B6424">SUM(1*(VGSales[Name]=A6424))</f>
        <v>4</v>
      </c>
      <c r="C6424" s="8" cm="1">
        <f t="array" ref="C6424">ROWS(_xlfn.UNIQUE(_xlfn._xlws.FILTER(VGSales[Genre],VGSales[Name]=A6424)))</f>
        <v>1</v>
      </c>
      <c r="D6424" s="8">
        <f>SUMIFS(VGSales[Global_Sales],VGSales[Name],A6424)</f>
        <v>0.31</v>
      </c>
    </row>
    <row r="6425" spans="1:4" s="8" customFormat="1" x14ac:dyDescent="0.25">
      <c r="A6425" s="8" t="str">
        <v>Alone in the Dark: Inferno</v>
      </c>
      <c r="B6425" s="8" cm="1">
        <f t="array" ref="B6425">SUM(1*(VGSales[Name]=A6425))</f>
        <v>1</v>
      </c>
      <c r="C6425" s="8" cm="1">
        <f t="array" ref="C6425">ROWS(_xlfn.UNIQUE(_xlfn._xlws.FILTER(VGSales[Genre],VGSales[Name]=A6425)))</f>
        <v>1</v>
      </c>
      <c r="D6425" s="8">
        <f>SUMIFS(VGSales[Global_Sales],VGSales[Name],A6425)</f>
        <v>0.14000000000000001</v>
      </c>
    </row>
    <row r="6426" spans="1:4" s="8" customFormat="1" x14ac:dyDescent="0.25">
      <c r="A6426" s="8" t="str">
        <v>Rogue Warrior</v>
      </c>
      <c r="B6426" s="8" cm="1">
        <f t="array" ref="B6426">SUM(1*(VGSales[Name]=A6426))</f>
        <v>2</v>
      </c>
      <c r="C6426" s="8" cm="1">
        <f t="array" ref="C6426">ROWS(_xlfn.UNIQUE(_xlfn._xlws.FILTER(VGSales[Genre],VGSales[Name]=A6426)))</f>
        <v>1</v>
      </c>
      <c r="D6426" s="8">
        <f>SUMIFS(VGSales[Global_Sales],VGSales[Name],A6426)</f>
        <v>0.25</v>
      </c>
    </row>
    <row r="6427" spans="1:4" s="8" customFormat="1" x14ac:dyDescent="0.25">
      <c r="A6427" s="8" t="str">
        <v>Fear Factor: Unleashed</v>
      </c>
      <c r="B6427" s="8" cm="1">
        <f t="array" ref="B6427">SUM(1*(VGSales[Name]=A6427))</f>
        <v>1</v>
      </c>
      <c r="C6427" s="8" cm="1">
        <f t="array" ref="C6427">ROWS(_xlfn.UNIQUE(_xlfn._xlws.FILTER(VGSales[Genre],VGSales[Name]=A6427)))</f>
        <v>1</v>
      </c>
      <c r="D6427" s="8">
        <f>SUMIFS(VGSales[Global_Sales],VGSales[Name],A6427)</f>
        <v>0.14000000000000001</v>
      </c>
    </row>
    <row r="6428" spans="1:4" s="8" customFormat="1" x14ac:dyDescent="0.25">
      <c r="A6428" s="8" t="str">
        <v>Vampire Moon: The Mystery of the Hidden Sun</v>
      </c>
      <c r="B6428" s="8" cm="1">
        <f t="array" ref="B6428">SUM(1*(VGSales[Name]=A6428))</f>
        <v>1</v>
      </c>
      <c r="C6428" s="8" cm="1">
        <f t="array" ref="C6428">ROWS(_xlfn.UNIQUE(_xlfn._xlws.FILTER(VGSales[Genre],VGSales[Name]=A6428)))</f>
        <v>1</v>
      </c>
      <c r="D6428" s="8">
        <f>SUMIFS(VGSales[Global_Sales],VGSales[Name],A6428)</f>
        <v>0.14000000000000001</v>
      </c>
    </row>
    <row r="6429" spans="1:4" s="8" customFormat="1" x14ac:dyDescent="0.25">
      <c r="A6429" s="8" t="str">
        <v>Paws &amp; Claws: Pet Vet 2</v>
      </c>
      <c r="B6429" s="8" cm="1">
        <f t="array" ref="B6429">SUM(1*(VGSales[Name]=A6429))</f>
        <v>1</v>
      </c>
      <c r="C6429" s="8" cm="1">
        <f t="array" ref="C6429">ROWS(_xlfn.UNIQUE(_xlfn._xlws.FILTER(VGSales[Genre],VGSales[Name]=A6429)))</f>
        <v>1</v>
      </c>
      <c r="D6429" s="8">
        <f>SUMIFS(VGSales[Global_Sales],VGSales[Name],A6429)</f>
        <v>0.14000000000000001</v>
      </c>
    </row>
    <row r="6430" spans="1:4" s="8" customFormat="1" x14ac:dyDescent="0.25">
      <c r="A6430" s="8" t="str">
        <v>BIT.TRIP SAGA</v>
      </c>
      <c r="B6430" s="8" cm="1">
        <f t="array" ref="B6430">SUM(1*(VGSales[Name]=A6430))</f>
        <v>1</v>
      </c>
      <c r="C6430" s="8" cm="1">
        <f t="array" ref="C6430">ROWS(_xlfn.UNIQUE(_xlfn._xlws.FILTER(VGSales[Genre],VGSales[Name]=A6430)))</f>
        <v>1</v>
      </c>
      <c r="D6430" s="8">
        <f>SUMIFS(VGSales[Global_Sales],VGSales[Name],A6430)</f>
        <v>0.14000000000000001</v>
      </c>
    </row>
    <row r="6431" spans="1:4" s="8" customFormat="1" x14ac:dyDescent="0.25">
      <c r="A6431" s="8" t="str">
        <v>Touch My Katamari</v>
      </c>
      <c r="B6431" s="8" cm="1">
        <f t="array" ref="B6431">SUM(1*(VGSales[Name]=A6431))</f>
        <v>1</v>
      </c>
      <c r="C6431" s="8" cm="1">
        <f t="array" ref="C6431">ROWS(_xlfn.UNIQUE(_xlfn._xlws.FILTER(VGSales[Genre],VGSales[Name]=A6431)))</f>
        <v>1</v>
      </c>
      <c r="D6431" s="8">
        <f>SUMIFS(VGSales[Global_Sales],VGSales[Name],A6431)</f>
        <v>0.14000000000000001</v>
      </c>
    </row>
    <row r="6432" spans="1:4" s="8" customFormat="1" x14ac:dyDescent="0.25">
      <c r="A6432" s="8" t="str">
        <v>MotoGP '06</v>
      </c>
      <c r="B6432" s="8" cm="1">
        <f t="array" ref="B6432">SUM(1*(VGSales[Name]=A6432))</f>
        <v>1</v>
      </c>
      <c r="C6432" s="8" cm="1">
        <f t="array" ref="C6432">ROWS(_xlfn.UNIQUE(_xlfn._xlws.FILTER(VGSales[Genre],VGSales[Name]=A6432)))</f>
        <v>1</v>
      </c>
      <c r="D6432" s="8">
        <f>SUMIFS(VGSales[Global_Sales],VGSales[Name],A6432)</f>
        <v>0.14000000000000001</v>
      </c>
    </row>
    <row r="6433" spans="1:4" s="8" customFormat="1" x14ac:dyDescent="0.25">
      <c r="A6433" s="8" t="str">
        <v>Houshinengi</v>
      </c>
      <c r="B6433" s="8" cm="1">
        <f t="array" ref="B6433">SUM(1*(VGSales[Name]=A6433))</f>
        <v>1</v>
      </c>
      <c r="C6433" s="8" cm="1">
        <f t="array" ref="C6433">ROWS(_xlfn.UNIQUE(_xlfn._xlws.FILTER(VGSales[Genre],VGSales[Name]=A6433)))</f>
        <v>1</v>
      </c>
      <c r="D6433" s="8">
        <f>SUMIFS(VGSales[Global_Sales],VGSales[Name],A6433)</f>
        <v>0.14000000000000001</v>
      </c>
    </row>
    <row r="6434" spans="1:4" s="8" customFormat="1" x14ac:dyDescent="0.25">
      <c r="A6434" s="8" t="str">
        <v>7th Dragon</v>
      </c>
      <c r="B6434" s="8" cm="1">
        <f t="array" ref="B6434">SUM(1*(VGSales[Name]=A6434))</f>
        <v>1</v>
      </c>
      <c r="C6434" s="8" cm="1">
        <f t="array" ref="C6434">ROWS(_xlfn.UNIQUE(_xlfn._xlws.FILTER(VGSales[Genre],VGSales[Name]=A6434)))</f>
        <v>1</v>
      </c>
      <c r="D6434" s="8">
        <f>SUMIFS(VGSales[Global_Sales],VGSales[Name],A6434)</f>
        <v>0.14000000000000001</v>
      </c>
    </row>
    <row r="6435" spans="1:4" s="8" customFormat="1" x14ac:dyDescent="0.25">
      <c r="A6435" s="8" t="str">
        <v>Pet Pals: Animal Doctor</v>
      </c>
      <c r="B6435" s="8" cm="1">
        <f t="array" ref="B6435">SUM(1*(VGSales[Name]=A6435))</f>
        <v>1</v>
      </c>
      <c r="C6435" s="8" cm="1">
        <f t="array" ref="C6435">ROWS(_xlfn.UNIQUE(_xlfn._xlws.FILTER(VGSales[Genre],VGSales[Name]=A6435)))</f>
        <v>1</v>
      </c>
      <c r="D6435" s="8">
        <f>SUMIFS(VGSales[Global_Sales],VGSales[Name],A6435)</f>
        <v>0.14000000000000001</v>
      </c>
    </row>
    <row r="6436" spans="1:4" s="8" customFormat="1" x14ac:dyDescent="0.25">
      <c r="A6436" s="8" t="str">
        <v>LEGO Island Xtreme Stunts</v>
      </c>
      <c r="B6436" s="8" cm="1">
        <f t="array" ref="B6436">SUM(1*(VGSales[Name]=A6436))</f>
        <v>1</v>
      </c>
      <c r="C6436" s="8" cm="1">
        <f t="array" ref="C6436">ROWS(_xlfn.UNIQUE(_xlfn._xlws.FILTER(VGSales[Genre],VGSales[Name]=A6436)))</f>
        <v>1</v>
      </c>
      <c r="D6436" s="8">
        <f>SUMIFS(VGSales[Global_Sales],VGSales[Name],A6436)</f>
        <v>0.14000000000000001</v>
      </c>
    </row>
    <row r="6437" spans="1:4" s="8" customFormat="1" x14ac:dyDescent="0.25">
      <c r="A6437" s="8" t="str">
        <v>Cruise Ship Vacation Games</v>
      </c>
      <c r="B6437" s="8" cm="1">
        <f t="array" ref="B6437">SUM(1*(VGSales[Name]=A6437))</f>
        <v>1</v>
      </c>
      <c r="C6437" s="8" cm="1">
        <f t="array" ref="C6437">ROWS(_xlfn.UNIQUE(_xlfn._xlws.FILTER(VGSales[Genre],VGSales[Name]=A6437)))</f>
        <v>1</v>
      </c>
      <c r="D6437" s="8">
        <f>SUMIFS(VGSales[Global_Sales],VGSales[Name],A6437)</f>
        <v>0.14000000000000001</v>
      </c>
    </row>
    <row r="6438" spans="1:4" s="8" customFormat="1" x14ac:dyDescent="0.25">
      <c r="A6438" s="8" t="str">
        <v>Yu-Gi-Oh! GX: Tag Force</v>
      </c>
      <c r="B6438" s="8" cm="1">
        <f t="array" ref="B6438">SUM(1*(VGSales[Name]=A6438))</f>
        <v>1</v>
      </c>
      <c r="C6438" s="8" cm="1">
        <f t="array" ref="C6438">ROWS(_xlfn.UNIQUE(_xlfn._xlws.FILTER(VGSales[Genre],VGSales[Name]=A6438)))</f>
        <v>1</v>
      </c>
      <c r="D6438" s="8">
        <f>SUMIFS(VGSales[Global_Sales],VGSales[Name],A6438)</f>
        <v>0.14000000000000001</v>
      </c>
    </row>
    <row r="6439" spans="1:4" s="8" customFormat="1" x14ac:dyDescent="0.25">
      <c r="A6439" s="8" t="str">
        <v>Gourmet Chef: Cook Your Way to Fame</v>
      </c>
      <c r="B6439" s="8" cm="1">
        <f t="array" ref="B6439">SUM(1*(VGSales[Name]=A6439))</f>
        <v>1</v>
      </c>
      <c r="C6439" s="8" cm="1">
        <f t="array" ref="C6439">ROWS(_xlfn.UNIQUE(_xlfn._xlws.FILTER(VGSales[Genre],VGSales[Name]=A6439)))</f>
        <v>1</v>
      </c>
      <c r="D6439" s="8">
        <f>SUMIFS(VGSales[Global_Sales],VGSales[Name],A6439)</f>
        <v>0.14000000000000001</v>
      </c>
    </row>
    <row r="6440" spans="1:4" s="8" customFormat="1" x14ac:dyDescent="0.25">
      <c r="A6440" s="8" t="str">
        <v>Learn Math</v>
      </c>
      <c r="B6440" s="8" cm="1">
        <f t="array" ref="B6440">SUM(1*(VGSales[Name]=A6440))</f>
        <v>1</v>
      </c>
      <c r="C6440" s="8" cm="1">
        <f t="array" ref="C6440">ROWS(_xlfn.UNIQUE(_xlfn._xlws.FILTER(VGSales[Genre],VGSales[Name]=A6440)))</f>
        <v>1</v>
      </c>
      <c r="D6440" s="8">
        <f>SUMIFS(VGSales[Global_Sales],VGSales[Name],A6440)</f>
        <v>0.14000000000000001</v>
      </c>
    </row>
    <row r="6441" spans="1:4" s="8" customFormat="1" x14ac:dyDescent="0.25">
      <c r="A6441" s="8" t="str">
        <v>Nitrobike</v>
      </c>
      <c r="B6441" s="8" cm="1">
        <f t="array" ref="B6441">SUM(1*(VGSales[Name]=A6441))</f>
        <v>1</v>
      </c>
      <c r="C6441" s="8" cm="1">
        <f t="array" ref="C6441">ROWS(_xlfn.UNIQUE(_xlfn._xlws.FILTER(VGSales[Genre],VGSales[Name]=A6441)))</f>
        <v>1</v>
      </c>
      <c r="D6441" s="8">
        <f>SUMIFS(VGSales[Global_Sales],VGSales[Name],A6441)</f>
        <v>0.14000000000000001</v>
      </c>
    </row>
    <row r="6442" spans="1:4" s="8" customFormat="1" x14ac:dyDescent="0.25">
      <c r="A6442" s="8" t="str">
        <v>Magnetica</v>
      </c>
      <c r="B6442" s="8" cm="1">
        <f t="array" ref="B6442">SUM(1*(VGSales[Name]=A6442))</f>
        <v>1</v>
      </c>
      <c r="C6442" s="8" cm="1">
        <f t="array" ref="C6442">ROWS(_xlfn.UNIQUE(_xlfn._xlws.FILTER(VGSales[Genre],VGSales[Name]=A6442)))</f>
        <v>1</v>
      </c>
      <c r="D6442" s="8">
        <f>SUMIFS(VGSales[Global_Sales],VGSales[Name],A6442)</f>
        <v>0.14000000000000001</v>
      </c>
    </row>
    <row r="6443" spans="1:4" s="8" customFormat="1" x14ac:dyDescent="0.25">
      <c r="A6443" s="8" t="str">
        <v>World Soccer Winning Eleven 9 Bonus Pack</v>
      </c>
      <c r="B6443" s="8" cm="1">
        <f t="array" ref="B6443">SUM(1*(VGSales[Name]=A6443))</f>
        <v>1</v>
      </c>
      <c r="C6443" s="8" cm="1">
        <f t="array" ref="C6443">ROWS(_xlfn.UNIQUE(_xlfn._xlws.FILTER(VGSales[Genre],VGSales[Name]=A6443)))</f>
        <v>1</v>
      </c>
      <c r="D6443" s="8">
        <f>SUMIFS(VGSales[Global_Sales],VGSales[Name],A6443)</f>
        <v>0.14000000000000001</v>
      </c>
    </row>
    <row r="6444" spans="1:4" s="8" customFormat="1" x14ac:dyDescent="0.25">
      <c r="A6444" s="8" t="str">
        <v>UEFA Euro 2004: Portugal</v>
      </c>
      <c r="B6444" s="8" cm="1">
        <f t="array" ref="B6444">SUM(1*(VGSales[Name]=A6444))</f>
        <v>2</v>
      </c>
      <c r="C6444" s="8" cm="1">
        <f t="array" ref="C6444">ROWS(_xlfn.UNIQUE(_xlfn._xlws.FILTER(VGSales[Genre],VGSales[Name]=A6444)))</f>
        <v>1</v>
      </c>
      <c r="D6444" s="8">
        <f>SUMIFS(VGSales[Global_Sales],VGSales[Name],A6444)</f>
        <v>0.19</v>
      </c>
    </row>
    <row r="6445" spans="1:4" s="8" customFormat="1" x14ac:dyDescent="0.25">
      <c r="A6445" s="8" t="str">
        <v>Hot Wheels: World Race</v>
      </c>
      <c r="B6445" s="8" cm="1">
        <f t="array" ref="B6445">SUM(1*(VGSales[Name]=A6445))</f>
        <v>1</v>
      </c>
      <c r="C6445" s="8" cm="1">
        <f t="array" ref="C6445">ROWS(_xlfn.UNIQUE(_xlfn._xlws.FILTER(VGSales[Genre],VGSales[Name]=A6445)))</f>
        <v>1</v>
      </c>
      <c r="D6445" s="8">
        <f>SUMIFS(VGSales[Global_Sales],VGSales[Name],A6445)</f>
        <v>0.14000000000000001</v>
      </c>
    </row>
    <row r="6446" spans="1:4" s="8" customFormat="1" x14ac:dyDescent="0.25">
      <c r="A6446" s="8" t="str">
        <v>Shining Resonance</v>
      </c>
      <c r="B6446" s="8" cm="1">
        <f t="array" ref="B6446">SUM(1*(VGSales[Name]=A6446))</f>
        <v>1</v>
      </c>
      <c r="C6446" s="8" cm="1">
        <f t="array" ref="C6446">ROWS(_xlfn.UNIQUE(_xlfn._xlws.FILTER(VGSales[Genre],VGSales[Name]=A6446)))</f>
        <v>1</v>
      </c>
      <c r="D6446" s="8">
        <f>SUMIFS(VGSales[Global_Sales],VGSales[Name],A6446)</f>
        <v>0.14000000000000001</v>
      </c>
    </row>
    <row r="6447" spans="1:4" s="8" customFormat="1" x14ac:dyDescent="0.25">
      <c r="A6447" s="8" t="str">
        <v>World Tour Soccer 2002</v>
      </c>
      <c r="B6447" s="8" cm="1">
        <f t="array" ref="B6447">SUM(1*(VGSales[Name]=A6447))</f>
        <v>1</v>
      </c>
      <c r="C6447" s="8" cm="1">
        <f t="array" ref="C6447">ROWS(_xlfn.UNIQUE(_xlfn._xlws.FILTER(VGSales[Genre],VGSales[Name]=A6447)))</f>
        <v>1</v>
      </c>
      <c r="D6447" s="8">
        <f>SUMIFS(VGSales[Global_Sales],VGSales[Name],A6447)</f>
        <v>0.14000000000000001</v>
      </c>
    </row>
    <row r="6448" spans="1:4" s="8" customFormat="1" x14ac:dyDescent="0.25">
      <c r="A6448" s="8" t="str">
        <v>Interactive Sampler Disc 6</v>
      </c>
      <c r="B6448" s="8" cm="1">
        <f t="array" ref="B6448">SUM(1*(VGSales[Name]=A6448))</f>
        <v>1</v>
      </c>
      <c r="C6448" s="8" cm="1">
        <f t="array" ref="C6448">ROWS(_xlfn.UNIQUE(_xlfn._xlws.FILTER(VGSales[Genre],VGSales[Name]=A6448)))</f>
        <v>1</v>
      </c>
      <c r="D6448" s="8">
        <f>SUMIFS(VGSales[Global_Sales],VGSales[Name],A6448)</f>
        <v>0.14000000000000001</v>
      </c>
    </row>
    <row r="6449" spans="1:4" s="8" customFormat="1" x14ac:dyDescent="0.25">
      <c r="A6449" s="8" t="str">
        <v>Let's Play Ballerina</v>
      </c>
      <c r="B6449" s="8" cm="1">
        <f t="array" ref="B6449">SUM(1*(VGSales[Name]=A6449))</f>
        <v>2</v>
      </c>
      <c r="C6449" s="8" cm="1">
        <f t="array" ref="C6449">ROWS(_xlfn.UNIQUE(_xlfn._xlws.FILTER(VGSales[Genre],VGSales[Name]=A6449)))</f>
        <v>1</v>
      </c>
      <c r="D6449" s="8">
        <f>SUMIFS(VGSales[Global_Sales],VGSales[Name],A6449)</f>
        <v>0.17</v>
      </c>
    </row>
    <row r="6450" spans="1:4" s="8" customFormat="1" x14ac:dyDescent="0.25">
      <c r="A6450" s="8" t="str">
        <v>Wild Earth: African Safari</v>
      </c>
      <c r="B6450" s="8" cm="1">
        <f t="array" ref="B6450">SUM(1*(VGSales[Name]=A6450))</f>
        <v>1</v>
      </c>
      <c r="C6450" s="8" cm="1">
        <f t="array" ref="C6450">ROWS(_xlfn.UNIQUE(_xlfn._xlws.FILTER(VGSales[Genre],VGSales[Name]=A6450)))</f>
        <v>1</v>
      </c>
      <c r="D6450" s="8">
        <f>SUMIFS(VGSales[Global_Sales],VGSales[Name],A6450)</f>
        <v>0.14000000000000001</v>
      </c>
    </row>
    <row r="6451" spans="1:4" s="8" customFormat="1" x14ac:dyDescent="0.25">
      <c r="A6451" s="8" t="str">
        <v>Apex</v>
      </c>
      <c r="B6451" s="8" cm="1">
        <f t="array" ref="B6451">SUM(1*(VGSales[Name]=A6451))</f>
        <v>1</v>
      </c>
      <c r="C6451" s="8" cm="1">
        <f t="array" ref="C6451">ROWS(_xlfn.UNIQUE(_xlfn._xlws.FILTER(VGSales[Genre],VGSales[Name]=A6451)))</f>
        <v>1</v>
      </c>
      <c r="D6451" s="8">
        <f>SUMIFS(VGSales[Global_Sales],VGSales[Name],A6451)</f>
        <v>0.14000000000000001</v>
      </c>
    </row>
    <row r="6452" spans="1:4" s="8" customFormat="1" x14ac:dyDescent="0.25">
      <c r="A6452" s="8" t="str">
        <v>Kamen Rider Battle: Ganbaride</v>
      </c>
      <c r="B6452" s="8" cm="1">
        <f t="array" ref="B6452">SUM(1*(VGSales[Name]=A6452))</f>
        <v>1</v>
      </c>
      <c r="C6452" s="8" cm="1">
        <f t="array" ref="C6452">ROWS(_xlfn.UNIQUE(_xlfn._xlws.FILTER(VGSales[Genre],VGSales[Name]=A6452)))</f>
        <v>1</v>
      </c>
      <c r="D6452" s="8">
        <f>SUMIFS(VGSales[Global_Sales],VGSales[Name],A6452)</f>
        <v>0.14000000000000001</v>
      </c>
    </row>
    <row r="6453" spans="1:4" s="8" customFormat="1" x14ac:dyDescent="0.25">
      <c r="A6453" s="8" t="str">
        <v>Tomb Raider: The Prophecy</v>
      </c>
      <c r="B6453" s="8" cm="1">
        <f t="array" ref="B6453">SUM(1*(VGSales[Name]=A6453))</f>
        <v>1</v>
      </c>
      <c r="C6453" s="8" cm="1">
        <f t="array" ref="C6453">ROWS(_xlfn.UNIQUE(_xlfn._xlws.FILTER(VGSales[Genre],VGSales[Name]=A6453)))</f>
        <v>1</v>
      </c>
      <c r="D6453" s="8">
        <f>SUMIFS(VGSales[Global_Sales],VGSales[Name],A6453)</f>
        <v>0.14000000000000001</v>
      </c>
    </row>
    <row r="6454" spans="1:4" s="8" customFormat="1" x14ac:dyDescent="0.25">
      <c r="A6454" s="8" t="str">
        <v>Vampire Night</v>
      </c>
      <c r="B6454" s="8" cm="1">
        <f t="array" ref="B6454">SUM(1*(VGSales[Name]=A6454))</f>
        <v>1</v>
      </c>
      <c r="C6454" s="8" cm="1">
        <f t="array" ref="C6454">ROWS(_xlfn.UNIQUE(_xlfn._xlws.FILTER(VGSales[Genre],VGSales[Name]=A6454)))</f>
        <v>1</v>
      </c>
      <c r="D6454" s="8">
        <f>SUMIFS(VGSales[Global_Sales],VGSales[Name],A6454)</f>
        <v>0.14000000000000001</v>
      </c>
    </row>
    <row r="6455" spans="1:4" s="8" customFormat="1" x14ac:dyDescent="0.25">
      <c r="A6455" s="8" t="str">
        <v>Kororinpa: Marble Mania</v>
      </c>
      <c r="B6455" s="8" cm="1">
        <f t="array" ref="B6455">SUM(1*(VGSales[Name]=A6455))</f>
        <v>1</v>
      </c>
      <c r="C6455" s="8" cm="1">
        <f t="array" ref="C6455">ROWS(_xlfn.UNIQUE(_xlfn._xlws.FILTER(VGSales[Genre],VGSales[Name]=A6455)))</f>
        <v>1</v>
      </c>
      <c r="D6455" s="8">
        <f>SUMIFS(VGSales[Global_Sales],VGSales[Name],A6455)</f>
        <v>0.14000000000000001</v>
      </c>
    </row>
    <row r="6456" spans="1:4" s="8" customFormat="1" x14ac:dyDescent="0.25">
      <c r="A6456" s="8" t="str">
        <v>Guilty Gear</v>
      </c>
      <c r="B6456" s="8" cm="1">
        <f t="array" ref="B6456">SUM(1*(VGSales[Name]=A6456))</f>
        <v>1</v>
      </c>
      <c r="C6456" s="8" cm="1">
        <f t="array" ref="C6456">ROWS(_xlfn.UNIQUE(_xlfn._xlws.FILTER(VGSales[Genre],VGSales[Name]=A6456)))</f>
        <v>1</v>
      </c>
      <c r="D6456" s="8">
        <f>SUMIFS(VGSales[Global_Sales],VGSales[Name],A6456)</f>
        <v>0.14000000000000001</v>
      </c>
    </row>
    <row r="6457" spans="1:4" s="8" customFormat="1" x14ac:dyDescent="0.25">
      <c r="A6457" s="8" t="str">
        <v>Game Party: Champions</v>
      </c>
      <c r="B6457" s="8" cm="1">
        <f t="array" ref="B6457">SUM(1*(VGSales[Name]=A6457))</f>
        <v>1</v>
      </c>
      <c r="C6457" s="8" cm="1">
        <f t="array" ref="C6457">ROWS(_xlfn.UNIQUE(_xlfn._xlws.FILTER(VGSales[Genre],VGSales[Name]=A6457)))</f>
        <v>1</v>
      </c>
      <c r="D6457" s="8">
        <f>SUMIFS(VGSales[Global_Sales],VGSales[Name],A6457)</f>
        <v>0.14000000000000001</v>
      </c>
    </row>
    <row r="6458" spans="1:4" s="8" customFormat="1" x14ac:dyDescent="0.25">
      <c r="A6458" s="8" t="str">
        <v>Divinity II: The Dragon Knight Saga</v>
      </c>
      <c r="B6458" s="8" cm="1">
        <f t="array" ref="B6458">SUM(1*(VGSales[Name]=A6458))</f>
        <v>1</v>
      </c>
      <c r="C6458" s="8" cm="1">
        <f t="array" ref="C6458">ROWS(_xlfn.UNIQUE(_xlfn._xlws.FILTER(VGSales[Genre],VGSales[Name]=A6458)))</f>
        <v>1</v>
      </c>
      <c r="D6458" s="8">
        <f>SUMIFS(VGSales[Global_Sales],VGSales[Name],A6458)</f>
        <v>0.14000000000000001</v>
      </c>
    </row>
    <row r="6459" spans="1:4" s="8" customFormat="1" x14ac:dyDescent="0.25">
      <c r="A6459" s="8" t="str">
        <v>Mary-Kate and Ashley: Crush Course</v>
      </c>
      <c r="B6459" s="8" cm="1">
        <f t="array" ref="B6459">SUM(1*(VGSales[Name]=A6459))</f>
        <v>1</v>
      </c>
      <c r="C6459" s="8" cm="1">
        <f t="array" ref="C6459">ROWS(_xlfn.UNIQUE(_xlfn._xlws.FILTER(VGSales[Genre],VGSales[Name]=A6459)))</f>
        <v>1</v>
      </c>
      <c r="D6459" s="8">
        <f>SUMIFS(VGSales[Global_Sales],VGSales[Name],A6459)</f>
        <v>0.14000000000000001</v>
      </c>
    </row>
    <row r="6460" spans="1:4" s="8" customFormat="1" x14ac:dyDescent="0.25">
      <c r="A6460" s="8" t="str">
        <v>Disney's Cinderella: Magical Dreams</v>
      </c>
      <c r="B6460" s="8" cm="1">
        <f t="array" ref="B6460">SUM(1*(VGSales[Name]=A6460))</f>
        <v>1</v>
      </c>
      <c r="C6460" s="8" cm="1">
        <f t="array" ref="C6460">ROWS(_xlfn.UNIQUE(_xlfn._xlws.FILTER(VGSales[Genre],VGSales[Name]=A6460)))</f>
        <v>1</v>
      </c>
      <c r="D6460" s="8">
        <f>SUMIFS(VGSales[Global_Sales],VGSales[Name],A6460)</f>
        <v>0.14000000000000001</v>
      </c>
    </row>
    <row r="6461" spans="1:4" s="8" customFormat="1" x14ac:dyDescent="0.25">
      <c r="A6461" s="8" t="str">
        <v>Top Shot Arcade</v>
      </c>
      <c r="B6461" s="8" cm="1">
        <f t="array" ref="B6461">SUM(1*(VGSales[Name]=A6461))</f>
        <v>1</v>
      </c>
      <c r="C6461" s="8" cm="1">
        <f t="array" ref="C6461">ROWS(_xlfn.UNIQUE(_xlfn._xlws.FILTER(VGSales[Genre],VGSales[Name]=A6461)))</f>
        <v>1</v>
      </c>
      <c r="D6461" s="8">
        <f>SUMIFS(VGSales[Global_Sales],VGSales[Name],A6461)</f>
        <v>0.14000000000000001</v>
      </c>
    </row>
    <row r="6462" spans="1:4" s="8" customFormat="1" x14ac:dyDescent="0.25">
      <c r="A6462" s="8" t="str">
        <v>Imagine: Fashion Stylist</v>
      </c>
      <c r="B6462" s="8" cm="1">
        <f t="array" ref="B6462">SUM(1*(VGSales[Name]=A6462))</f>
        <v>1</v>
      </c>
      <c r="C6462" s="8" cm="1">
        <f t="array" ref="C6462">ROWS(_xlfn.UNIQUE(_xlfn._xlws.FILTER(VGSales[Genre],VGSales[Name]=A6462)))</f>
        <v>1</v>
      </c>
      <c r="D6462" s="8">
        <f>SUMIFS(VGSales[Global_Sales],VGSales[Name],A6462)</f>
        <v>0.14000000000000001</v>
      </c>
    </row>
    <row r="6463" spans="1:4" s="8" customFormat="1" x14ac:dyDescent="0.25">
      <c r="A6463" s="8" t="str">
        <v>Red Orchestra 2: Heroes of Stalingrad</v>
      </c>
      <c r="B6463" s="8" cm="1">
        <f t="array" ref="B6463">SUM(1*(VGSales[Name]=A6463))</f>
        <v>1</v>
      </c>
      <c r="C6463" s="8" cm="1">
        <f t="array" ref="C6463">ROWS(_xlfn.UNIQUE(_xlfn._xlws.FILTER(VGSales[Genre],VGSales[Name]=A6463)))</f>
        <v>1</v>
      </c>
      <c r="D6463" s="8">
        <f>SUMIFS(VGSales[Global_Sales],VGSales[Name],A6463)</f>
        <v>0.14000000000000001</v>
      </c>
    </row>
    <row r="6464" spans="1:4" s="8" customFormat="1" x14ac:dyDescent="0.25">
      <c r="A6464" s="8" t="str">
        <v>Deepak Chopra's Leela</v>
      </c>
      <c r="B6464" s="8" cm="1">
        <f t="array" ref="B6464">SUM(1*(VGSales[Name]=A6464))</f>
        <v>2</v>
      </c>
      <c r="C6464" s="8" cm="1">
        <f t="array" ref="C6464">ROWS(_xlfn.UNIQUE(_xlfn._xlws.FILTER(VGSales[Genre],VGSales[Name]=A6464)))</f>
        <v>1</v>
      </c>
      <c r="D6464" s="8">
        <f>SUMIFS(VGSales[Global_Sales],VGSales[Name],A6464)</f>
        <v>0.27</v>
      </c>
    </row>
    <row r="6465" spans="1:4" s="8" customFormat="1" x14ac:dyDescent="0.25">
      <c r="A6465" s="8" t="str">
        <v>Salt Lake 2002</v>
      </c>
      <c r="B6465" s="8" cm="1">
        <f t="array" ref="B6465">SUM(1*(VGSales[Name]=A6465))</f>
        <v>2</v>
      </c>
      <c r="C6465" s="8" cm="1">
        <f t="array" ref="C6465">ROWS(_xlfn.UNIQUE(_xlfn._xlws.FILTER(VGSales[Genre],VGSales[Name]=A6465)))</f>
        <v>1</v>
      </c>
      <c r="D6465" s="8">
        <f>SUMIFS(VGSales[Global_Sales],VGSales[Name],A6465)</f>
        <v>0.2</v>
      </c>
    </row>
    <row r="6466" spans="1:4" s="8" customFormat="1" x14ac:dyDescent="0.25">
      <c r="A6466" s="8" t="str">
        <v>Queen's Gate: Spiral Chaos</v>
      </c>
      <c r="B6466" s="8" cm="1">
        <f t="array" ref="B6466">SUM(1*(VGSales[Name]=A6466))</f>
        <v>1</v>
      </c>
      <c r="C6466" s="8" cm="1">
        <f t="array" ref="C6466">ROWS(_xlfn.UNIQUE(_xlfn._xlws.FILTER(VGSales[Genre],VGSales[Name]=A6466)))</f>
        <v>1</v>
      </c>
      <c r="D6466" s="8">
        <f>SUMIFS(VGSales[Global_Sales],VGSales[Name],A6466)</f>
        <v>0.14000000000000001</v>
      </c>
    </row>
    <row r="6467" spans="1:4" s="8" customFormat="1" x14ac:dyDescent="0.25">
      <c r="A6467" s="8" t="str">
        <v>Nayuta no Kiseki</v>
      </c>
      <c r="B6467" s="8" cm="1">
        <f t="array" ref="B6467">SUM(1*(VGSales[Name]=A6467))</f>
        <v>1</v>
      </c>
      <c r="C6467" s="8" cm="1">
        <f t="array" ref="C6467">ROWS(_xlfn.UNIQUE(_xlfn._xlws.FILTER(VGSales[Genre],VGSales[Name]=A6467)))</f>
        <v>1</v>
      </c>
      <c r="D6467" s="8">
        <f>SUMIFS(VGSales[Global_Sales],VGSales[Name],A6467)</f>
        <v>0.14000000000000001</v>
      </c>
    </row>
    <row r="6468" spans="1:4" s="8" customFormat="1" x14ac:dyDescent="0.25">
      <c r="A6468" s="8" t="str">
        <v>Back At The Barnyard: Slop Bucket Games</v>
      </c>
      <c r="B6468" s="8" cm="1">
        <f t="array" ref="B6468">SUM(1*(VGSales[Name]=A6468))</f>
        <v>1</v>
      </c>
      <c r="C6468" s="8" cm="1">
        <f t="array" ref="C6468">ROWS(_xlfn.UNIQUE(_xlfn._xlws.FILTER(VGSales[Genre],VGSales[Name]=A6468)))</f>
        <v>1</v>
      </c>
      <c r="D6468" s="8">
        <f>SUMIFS(VGSales[Global_Sales],VGSales[Name],A6468)</f>
        <v>0.14000000000000001</v>
      </c>
    </row>
    <row r="6469" spans="1:4" s="8" customFormat="1" x14ac:dyDescent="0.25">
      <c r="A6469" s="8" t="str">
        <v>Quick Yoga Training</v>
      </c>
      <c r="B6469" s="8" cm="1">
        <f t="array" ref="B6469">SUM(1*(VGSales[Name]=A6469))</f>
        <v>1</v>
      </c>
      <c r="C6469" s="8" cm="1">
        <f t="array" ref="C6469">ROWS(_xlfn.UNIQUE(_xlfn._xlws.FILTER(VGSales[Genre],VGSales[Name]=A6469)))</f>
        <v>1</v>
      </c>
      <c r="D6469" s="8">
        <f>SUMIFS(VGSales[Global_Sales],VGSales[Name],A6469)</f>
        <v>0.14000000000000001</v>
      </c>
    </row>
    <row r="6470" spans="1:4" s="8" customFormat="1" x14ac:dyDescent="0.25">
      <c r="A6470" s="8" t="str">
        <v>Fashion Studio: Paris Collection</v>
      </c>
      <c r="B6470" s="8" cm="1">
        <f t="array" ref="B6470">SUM(1*(VGSales[Name]=A6470))</f>
        <v>1</v>
      </c>
      <c r="C6470" s="8" cm="1">
        <f t="array" ref="C6470">ROWS(_xlfn.UNIQUE(_xlfn._xlws.FILTER(VGSales[Genre],VGSales[Name]=A6470)))</f>
        <v>1</v>
      </c>
      <c r="D6470" s="8">
        <f>SUMIFS(VGSales[Global_Sales],VGSales[Name],A6470)</f>
        <v>0.13</v>
      </c>
    </row>
    <row r="6471" spans="1:4" s="8" customFormat="1" x14ac:dyDescent="0.25">
      <c r="A6471" s="8" t="str">
        <v>Backyard Soccer</v>
      </c>
      <c r="B6471" s="8" cm="1">
        <f t="array" ref="B6471">SUM(1*(VGSales[Name]=A6471))</f>
        <v>1</v>
      </c>
      <c r="C6471" s="8" cm="1">
        <f t="array" ref="C6471">ROWS(_xlfn.UNIQUE(_xlfn._xlws.FILTER(VGSales[Genre],VGSales[Name]=A6471)))</f>
        <v>1</v>
      </c>
      <c r="D6471" s="8">
        <f>SUMIFS(VGSales[Global_Sales],VGSales[Name],A6471)</f>
        <v>0.13</v>
      </c>
    </row>
    <row r="6472" spans="1:4" s="8" customFormat="1" x14ac:dyDescent="0.25">
      <c r="A6472" s="8" t="str">
        <v>Final Fantasy XI: Rise of the Zilart</v>
      </c>
      <c r="B6472" s="8" cm="1">
        <f t="array" ref="B6472">SUM(1*(VGSales[Name]=A6472))</f>
        <v>1</v>
      </c>
      <c r="C6472" s="8" cm="1">
        <f t="array" ref="C6472">ROWS(_xlfn.UNIQUE(_xlfn._xlws.FILTER(VGSales[Genre],VGSales[Name]=A6472)))</f>
        <v>1</v>
      </c>
      <c r="D6472" s="8">
        <f>SUMIFS(VGSales[Global_Sales],VGSales[Name],A6472)</f>
        <v>0.13</v>
      </c>
    </row>
    <row r="6473" spans="1:4" s="8" customFormat="1" x14ac:dyDescent="0.25">
      <c r="A6473" s="8" t="str">
        <v>Nobunaga no Yabou: Tendou</v>
      </c>
      <c r="B6473" s="8" cm="1">
        <f t="array" ref="B6473">SUM(1*(VGSales[Name]=A6473))</f>
        <v>1</v>
      </c>
      <c r="C6473" s="8" cm="1">
        <f t="array" ref="C6473">ROWS(_xlfn.UNIQUE(_xlfn._xlws.FILTER(VGSales[Genre],VGSales[Name]=A6473)))</f>
        <v>1</v>
      </c>
      <c r="D6473" s="8">
        <f>SUMIFS(VGSales[Global_Sales],VGSales[Name],A6473)</f>
        <v>0.13</v>
      </c>
    </row>
    <row r="6474" spans="1:4" s="8" customFormat="1" x14ac:dyDescent="0.25">
      <c r="A6474" s="8" t="str">
        <v>Medalot 7</v>
      </c>
      <c r="B6474" s="8" cm="1">
        <f t="array" ref="B6474">SUM(1*(VGSales[Name]=A6474))</f>
        <v>1</v>
      </c>
      <c r="C6474" s="8" cm="1">
        <f t="array" ref="C6474">ROWS(_xlfn.UNIQUE(_xlfn._xlws.FILTER(VGSales[Genre],VGSales[Name]=A6474)))</f>
        <v>1</v>
      </c>
      <c r="D6474" s="8">
        <f>SUMIFS(VGSales[Global_Sales],VGSales[Name],A6474)</f>
        <v>0.13</v>
      </c>
    </row>
    <row r="6475" spans="1:4" s="8" customFormat="1" x14ac:dyDescent="0.25">
      <c r="A6475" s="8" t="str">
        <v>Castlevania Chronicles</v>
      </c>
      <c r="B6475" s="8" cm="1">
        <f t="array" ref="B6475">SUM(1*(VGSales[Name]=A6475))</f>
        <v>1</v>
      </c>
      <c r="C6475" s="8" cm="1">
        <f t="array" ref="C6475">ROWS(_xlfn.UNIQUE(_xlfn._xlws.FILTER(VGSales[Genre],VGSales[Name]=A6475)))</f>
        <v>1</v>
      </c>
      <c r="D6475" s="8">
        <f>SUMIFS(VGSales[Global_Sales],VGSales[Name],A6475)</f>
        <v>0.13</v>
      </c>
    </row>
    <row r="6476" spans="1:4" s="8" customFormat="1" x14ac:dyDescent="0.25">
      <c r="A6476" s="8" t="str">
        <v>Suzumiya Haruhi no Tomadoi</v>
      </c>
      <c r="B6476" s="8" cm="1">
        <f t="array" ref="B6476">SUM(1*(VGSales[Name]=A6476))</f>
        <v>1</v>
      </c>
      <c r="C6476" s="8" cm="1">
        <f t="array" ref="C6476">ROWS(_xlfn.UNIQUE(_xlfn._xlws.FILTER(VGSales[Genre],VGSales[Name]=A6476)))</f>
        <v>1</v>
      </c>
      <c r="D6476" s="8">
        <f>SUMIFS(VGSales[Global_Sales],VGSales[Name],A6476)</f>
        <v>0.13</v>
      </c>
    </row>
    <row r="6477" spans="1:4" s="8" customFormat="1" x14ac:dyDescent="0.25">
      <c r="A6477" s="8" t="str">
        <v>NHL 2K8</v>
      </c>
      <c r="B6477" s="8" cm="1">
        <f t="array" ref="B6477">SUM(1*(VGSales[Name]=A6477))</f>
        <v>2</v>
      </c>
      <c r="C6477" s="8" cm="1">
        <f t="array" ref="C6477">ROWS(_xlfn.UNIQUE(_xlfn._xlws.FILTER(VGSales[Genre],VGSales[Name]=A6477)))</f>
        <v>1</v>
      </c>
      <c r="D6477" s="8">
        <f>SUMIFS(VGSales[Global_Sales],VGSales[Name],A6477)</f>
        <v>0.22</v>
      </c>
    </row>
    <row r="6478" spans="1:4" s="8" customFormat="1" x14ac:dyDescent="0.25">
      <c r="A6478" s="8" t="str">
        <v>Dokapon Kingdom</v>
      </c>
      <c r="B6478" s="8" cm="1">
        <f t="array" ref="B6478">SUM(1*(VGSales[Name]=A6478))</f>
        <v>2</v>
      </c>
      <c r="C6478" s="8" cm="1">
        <f t="array" ref="C6478">ROWS(_xlfn.UNIQUE(_xlfn._xlws.FILTER(VGSales[Genre],VGSales[Name]=A6478)))</f>
        <v>1</v>
      </c>
      <c r="D6478" s="8">
        <f>SUMIFS(VGSales[Global_Sales],VGSales[Name],A6478)</f>
        <v>0.24</v>
      </c>
    </row>
    <row r="6479" spans="1:4" s="8" customFormat="1" x14ac:dyDescent="0.25">
      <c r="A6479" s="8" t="str">
        <v>Bratz</v>
      </c>
      <c r="B6479" s="8" cm="1">
        <f t="array" ref="B6479">SUM(1*(VGSales[Name]=A6479))</f>
        <v>1</v>
      </c>
      <c r="C6479" s="8" cm="1">
        <f t="array" ref="C6479">ROWS(_xlfn.UNIQUE(_xlfn._xlws.FILTER(VGSales[Genre],VGSales[Name]=A6479)))</f>
        <v>1</v>
      </c>
      <c r="D6479" s="8">
        <f>SUMIFS(VGSales[Global_Sales],VGSales[Name],A6479)</f>
        <v>0.13</v>
      </c>
    </row>
    <row r="6480" spans="1:4" s="8" customFormat="1" x14ac:dyDescent="0.25">
      <c r="A6480" s="8" t="str">
        <v>Go Play: Circus Star</v>
      </c>
      <c r="B6480" s="8" cm="1">
        <f t="array" ref="B6480">SUM(1*(VGSales[Name]=A6480))</f>
        <v>1</v>
      </c>
      <c r="C6480" s="8" cm="1">
        <f t="array" ref="C6480">ROWS(_xlfn.UNIQUE(_xlfn._xlws.FILTER(VGSales[Genre],VGSales[Name]=A6480)))</f>
        <v>1</v>
      </c>
      <c r="D6480" s="8">
        <f>SUMIFS(VGSales[Global_Sales],VGSales[Name],A6480)</f>
        <v>0.13</v>
      </c>
    </row>
    <row r="6481" spans="1:4" s="8" customFormat="1" x14ac:dyDescent="0.25">
      <c r="A6481" s="8" t="str">
        <v>King Arthur</v>
      </c>
      <c r="B6481" s="8" cm="1">
        <f t="array" ref="B6481">SUM(1*(VGSales[Name]=A6481))</f>
        <v>3</v>
      </c>
      <c r="C6481" s="8" cm="1">
        <f t="array" ref="C6481">ROWS(_xlfn.UNIQUE(_xlfn._xlws.FILTER(VGSales[Genre],VGSales[Name]=A6481)))</f>
        <v>1</v>
      </c>
      <c r="D6481" s="8">
        <f>SUMIFS(VGSales[Global_Sales],VGSales[Name],A6481)</f>
        <v>0.22</v>
      </c>
    </row>
    <row r="6482" spans="1:4" s="8" customFormat="1" x14ac:dyDescent="0.25">
      <c r="A6482" s="8" t="str">
        <v>Winter Stars</v>
      </c>
      <c r="B6482" s="8" cm="1">
        <f t="array" ref="B6482">SUM(1*(VGSales[Name]=A6482))</f>
        <v>3</v>
      </c>
      <c r="C6482" s="8" cm="1">
        <f t="array" ref="C6482">ROWS(_xlfn.UNIQUE(_xlfn._xlws.FILTER(VGSales[Genre],VGSales[Name]=A6482)))</f>
        <v>1</v>
      </c>
      <c r="D6482" s="8">
        <f>SUMIFS(VGSales[Global_Sales],VGSales[Name],A6482)</f>
        <v>0.32</v>
      </c>
    </row>
    <row r="6483" spans="1:4" s="8" customFormat="1" x14ac:dyDescent="0.25">
      <c r="A6483" s="8" t="str">
        <v>Hisshou Pachinko*Pachi-Slot Kouryaku Series Vol. 1: CR Shinseiki Evangelion</v>
      </c>
      <c r="B6483" s="8" cm="1">
        <f t="array" ref="B6483">SUM(1*(VGSales[Name]=A6483))</f>
        <v>1</v>
      </c>
      <c r="C6483" s="8" cm="1">
        <f t="array" ref="C6483">ROWS(_xlfn.UNIQUE(_xlfn._xlws.FILTER(VGSales[Genre],VGSales[Name]=A6483)))</f>
        <v>1</v>
      </c>
      <c r="D6483" s="8">
        <f>SUMIFS(VGSales[Global_Sales],VGSales[Name],A6483)</f>
        <v>0.13</v>
      </c>
    </row>
    <row r="6484" spans="1:4" s="8" customFormat="1" x14ac:dyDescent="0.25">
      <c r="A6484" s="8" t="str">
        <v>The Guy Game</v>
      </c>
      <c r="B6484" s="8" cm="1">
        <f t="array" ref="B6484">SUM(1*(VGSales[Name]=A6484))</f>
        <v>2</v>
      </c>
      <c r="C6484" s="8" cm="1">
        <f t="array" ref="C6484">ROWS(_xlfn.UNIQUE(_xlfn._xlws.FILTER(VGSales[Genre],VGSales[Name]=A6484)))</f>
        <v>1</v>
      </c>
      <c r="D6484" s="8">
        <f>SUMIFS(VGSales[Global_Sales],VGSales[Name],A6484)</f>
        <v>0.2</v>
      </c>
    </row>
    <row r="6485" spans="1:4" s="8" customFormat="1" x14ac:dyDescent="0.25">
      <c r="A6485" s="8" t="str">
        <v>Rurouni Kenshin: Enjou! Kyoto Rinne</v>
      </c>
      <c r="B6485" s="8" cm="1">
        <f t="array" ref="B6485">SUM(1*(VGSales[Name]=A6485))</f>
        <v>1</v>
      </c>
      <c r="C6485" s="8" cm="1">
        <f t="array" ref="C6485">ROWS(_xlfn.UNIQUE(_xlfn._xlws.FILTER(VGSales[Genre],VGSales[Name]=A6485)))</f>
        <v>1</v>
      </c>
      <c r="D6485" s="8">
        <f>SUMIFS(VGSales[Global_Sales],VGSales[Name],A6485)</f>
        <v>0.13</v>
      </c>
    </row>
    <row r="6486" spans="1:4" s="8" customFormat="1" x14ac:dyDescent="0.25">
      <c r="A6486" s="8" t="str">
        <v>Suikoden: Tsumugareshi Hyakunen no Toki</v>
      </c>
      <c r="B6486" s="8" cm="1">
        <f t="array" ref="B6486">SUM(1*(VGSales[Name]=A6486))</f>
        <v>1</v>
      </c>
      <c r="C6486" s="8" cm="1">
        <f t="array" ref="C6486">ROWS(_xlfn.UNIQUE(_xlfn._xlws.FILTER(VGSales[Genre],VGSales[Name]=A6486)))</f>
        <v>1</v>
      </c>
      <c r="D6486" s="8">
        <f>SUMIFS(VGSales[Global_Sales],VGSales[Name],A6486)</f>
        <v>0.13</v>
      </c>
    </row>
    <row r="6487" spans="1:4" s="8" customFormat="1" x14ac:dyDescent="0.25">
      <c r="A6487" s="8" t="str">
        <v>Baseball Advance</v>
      </c>
      <c r="B6487" s="8" cm="1">
        <f t="array" ref="B6487">SUM(1*(VGSales[Name]=A6487))</f>
        <v>1</v>
      </c>
      <c r="C6487" s="8" cm="1">
        <f t="array" ref="C6487">ROWS(_xlfn.UNIQUE(_xlfn._xlws.FILTER(VGSales[Genre],VGSales[Name]=A6487)))</f>
        <v>1</v>
      </c>
      <c r="D6487" s="8">
        <f>SUMIFS(VGSales[Global_Sales],VGSales[Name],A6487)</f>
        <v>0.13</v>
      </c>
    </row>
    <row r="6488" spans="1:4" s="8" customFormat="1" x14ac:dyDescent="0.25">
      <c r="A6488" s="8" t="str">
        <v>Shonen Jump's One Piece: Grand Battle</v>
      </c>
      <c r="B6488" s="8" cm="1">
        <f t="array" ref="B6488">SUM(1*(VGSales[Name]=A6488))</f>
        <v>2</v>
      </c>
      <c r="C6488" s="8" cm="1">
        <f t="array" ref="C6488">ROWS(_xlfn.UNIQUE(_xlfn._xlws.FILTER(VGSales[Genre],VGSales[Name]=A6488)))</f>
        <v>1</v>
      </c>
      <c r="D6488" s="8">
        <f>SUMIFS(VGSales[Global_Sales],VGSales[Name],A6488)</f>
        <v>0.19</v>
      </c>
    </row>
    <row r="6489" spans="1:4" s="8" customFormat="1" x14ac:dyDescent="0.25">
      <c r="A6489" s="8" t="str">
        <v>Retro Atari Classics</v>
      </c>
      <c r="B6489" s="8" cm="1">
        <f t="array" ref="B6489">SUM(1*(VGSales[Name]=A6489))</f>
        <v>1</v>
      </c>
      <c r="C6489" s="8" cm="1">
        <f t="array" ref="C6489">ROWS(_xlfn.UNIQUE(_xlfn._xlws.FILTER(VGSales[Genre],VGSales[Name]=A6489)))</f>
        <v>1</v>
      </c>
      <c r="D6489" s="8">
        <f>SUMIFS(VGSales[Global_Sales],VGSales[Name],A6489)</f>
        <v>0.13</v>
      </c>
    </row>
    <row r="6490" spans="1:4" s="8" customFormat="1" x14ac:dyDescent="0.25">
      <c r="A6490" s="8" t="str">
        <v>Freddi Fish: ABC under the sea</v>
      </c>
      <c r="B6490" s="8" cm="1">
        <f t="array" ref="B6490">SUM(1*(VGSales[Name]=A6490))</f>
        <v>1</v>
      </c>
      <c r="C6490" s="8" cm="1">
        <f t="array" ref="C6490">ROWS(_xlfn.UNIQUE(_xlfn._xlws.FILTER(VGSales[Genre],VGSales[Name]=A6490)))</f>
        <v>1</v>
      </c>
      <c r="D6490" s="8">
        <f>SUMIFS(VGSales[Global_Sales],VGSales[Name],A6490)</f>
        <v>0.13</v>
      </c>
    </row>
    <row r="6491" spans="1:4" s="8" customFormat="1" x14ac:dyDescent="0.25">
      <c r="A6491" s="8" t="str">
        <v>Puzzle Kingdoms</v>
      </c>
      <c r="B6491" s="8" cm="1">
        <f t="array" ref="B6491">SUM(1*(VGSales[Name]=A6491))</f>
        <v>2</v>
      </c>
      <c r="C6491" s="8" cm="1">
        <f t="array" ref="C6491">ROWS(_xlfn.UNIQUE(_xlfn._xlws.FILTER(VGSales[Genre],VGSales[Name]=A6491)))</f>
        <v>1</v>
      </c>
      <c r="D6491" s="8">
        <f>SUMIFS(VGSales[Global_Sales],VGSales[Name],A6491)</f>
        <v>0.25</v>
      </c>
    </row>
    <row r="6492" spans="1:4" s="8" customFormat="1" x14ac:dyDescent="0.25">
      <c r="A6492" s="8" t="str">
        <v>Shovel Knight</v>
      </c>
      <c r="B6492" s="8" cm="1">
        <f t="array" ref="B6492">SUM(1*(VGSales[Name]=A6492))</f>
        <v>3</v>
      </c>
      <c r="C6492" s="8" cm="1">
        <f t="array" ref="C6492">ROWS(_xlfn.UNIQUE(_xlfn._xlws.FILTER(VGSales[Genre],VGSales[Name]=A6492)))</f>
        <v>1</v>
      </c>
      <c r="D6492" s="8">
        <f>SUMIFS(VGSales[Global_Sales],VGSales[Name],A6492)</f>
        <v>0.32</v>
      </c>
    </row>
    <row r="6493" spans="1:4" s="8" customFormat="1" x14ac:dyDescent="0.25">
      <c r="A6493" s="8" t="str">
        <v>Hyperdimension Idol Neptunia PP</v>
      </c>
      <c r="B6493" s="8" cm="1">
        <f t="array" ref="B6493">SUM(1*(VGSales[Name]=A6493))</f>
        <v>1</v>
      </c>
      <c r="C6493" s="8" cm="1">
        <f t="array" ref="C6493">ROWS(_xlfn.UNIQUE(_xlfn._xlws.FILTER(VGSales[Genre],VGSales[Name]=A6493)))</f>
        <v>1</v>
      </c>
      <c r="D6493" s="8">
        <f>SUMIFS(VGSales[Global_Sales],VGSales[Name],A6493)</f>
        <v>0.13</v>
      </c>
    </row>
    <row r="6494" spans="1:4" s="8" customFormat="1" x14ac:dyDescent="0.25">
      <c r="A6494" s="8" t="str">
        <v>Paperboy / Rampage</v>
      </c>
      <c r="B6494" s="8" cm="1">
        <f t="array" ref="B6494">SUM(1*(VGSales[Name]=A6494))</f>
        <v>1</v>
      </c>
      <c r="C6494" s="8" cm="1">
        <f t="array" ref="C6494">ROWS(_xlfn.UNIQUE(_xlfn._xlws.FILTER(VGSales[Genre],VGSales[Name]=A6494)))</f>
        <v>1</v>
      </c>
      <c r="D6494" s="8">
        <f>SUMIFS(VGSales[Global_Sales],VGSales[Name],A6494)</f>
        <v>0.13</v>
      </c>
    </row>
    <row r="6495" spans="1:4" s="8" customFormat="1" x14ac:dyDescent="0.25">
      <c r="A6495" s="8" t="str">
        <v>Shiren the Wanderer 4 - God's Eye and the Demon's Navel</v>
      </c>
      <c r="B6495" s="8" cm="1">
        <f t="array" ref="B6495">SUM(1*(VGSales[Name]=A6495))</f>
        <v>2</v>
      </c>
      <c r="C6495" s="8" cm="1">
        <f t="array" ref="C6495">ROWS(_xlfn.UNIQUE(_xlfn._xlws.FILTER(VGSales[Genre],VGSales[Name]=A6495)))</f>
        <v>1</v>
      </c>
      <c r="D6495" s="8">
        <f>SUMIFS(VGSales[Global_Sales],VGSales[Name],A6495)</f>
        <v>0.17</v>
      </c>
    </row>
    <row r="6496" spans="1:4" s="8" customFormat="1" x14ac:dyDescent="0.25">
      <c r="A6496" s="8" t="str">
        <v>Sentou Kokka Air Land Battle</v>
      </c>
      <c r="B6496" s="8" cm="1">
        <f t="array" ref="B6496">SUM(1*(VGSales[Name]=A6496))</f>
        <v>1</v>
      </c>
      <c r="C6496" s="8" cm="1">
        <f t="array" ref="C6496">ROWS(_xlfn.UNIQUE(_xlfn._xlws.FILTER(VGSales[Genre],VGSales[Name]=A6496)))</f>
        <v>1</v>
      </c>
      <c r="D6496" s="8">
        <f>SUMIFS(VGSales[Global_Sales],VGSales[Name],A6496)</f>
        <v>0.13</v>
      </c>
    </row>
    <row r="6497" spans="1:4" s="8" customFormat="1" x14ac:dyDescent="0.25">
      <c r="A6497" s="8" t="str">
        <v>NTRA Breeders' Cup World Thoroughbred Championships</v>
      </c>
      <c r="B6497" s="8" cm="1">
        <f t="array" ref="B6497">SUM(1*(VGSales[Name]=A6497))</f>
        <v>2</v>
      </c>
      <c r="C6497" s="8" cm="1">
        <f t="array" ref="C6497">ROWS(_xlfn.UNIQUE(_xlfn._xlws.FILTER(VGSales[Genre],VGSales[Name]=A6497)))</f>
        <v>1</v>
      </c>
      <c r="D6497" s="8">
        <f>SUMIFS(VGSales[Global_Sales],VGSales[Name],A6497)</f>
        <v>0.19</v>
      </c>
    </row>
    <row r="6498" spans="1:4" s="8" customFormat="1" x14ac:dyDescent="0.25">
      <c r="A6498" s="8" t="str">
        <v>Hulk Hogan's Main Event</v>
      </c>
      <c r="B6498" s="8" cm="1">
        <f t="array" ref="B6498">SUM(1*(VGSales[Name]=A6498))</f>
        <v>1</v>
      </c>
      <c r="C6498" s="8" cm="1">
        <f t="array" ref="C6498">ROWS(_xlfn.UNIQUE(_xlfn._xlws.FILTER(VGSales[Genre],VGSales[Name]=A6498)))</f>
        <v>1</v>
      </c>
      <c r="D6498" s="8">
        <f>SUMIFS(VGSales[Global_Sales],VGSales[Name],A6498)</f>
        <v>0.13</v>
      </c>
    </row>
    <row r="6499" spans="1:4" s="8" customFormat="1" x14ac:dyDescent="0.25">
      <c r="A6499" s="8" t="str">
        <v>Euro Truck Simulator 2</v>
      </c>
      <c r="B6499" s="8" cm="1">
        <f t="array" ref="B6499">SUM(1*(VGSales[Name]=A6499))</f>
        <v>1</v>
      </c>
      <c r="C6499" s="8" cm="1">
        <f t="array" ref="C6499">ROWS(_xlfn.UNIQUE(_xlfn._xlws.FILTER(VGSales[Genre],VGSales[Name]=A6499)))</f>
        <v>1</v>
      </c>
      <c r="D6499" s="8">
        <f>SUMIFS(VGSales[Global_Sales],VGSales[Name],A6499)</f>
        <v>0.13</v>
      </c>
    </row>
    <row r="6500" spans="1:4" s="8" customFormat="1" x14ac:dyDescent="0.25">
      <c r="A6500" s="8" t="str">
        <v>Ys: The Ark of Napishtim</v>
      </c>
      <c r="B6500" s="8" cm="1">
        <f t="array" ref="B6500">SUM(1*(VGSales[Name]=A6500))</f>
        <v>2</v>
      </c>
      <c r="C6500" s="8" cm="1">
        <f t="array" ref="C6500">ROWS(_xlfn.UNIQUE(_xlfn._xlws.FILTER(VGSales[Genre],VGSales[Name]=A6500)))</f>
        <v>1</v>
      </c>
      <c r="D6500" s="8">
        <f>SUMIFS(VGSales[Global_Sales],VGSales[Name],A6500)</f>
        <v>0.18</v>
      </c>
    </row>
    <row r="6501" spans="1:4" s="8" customFormat="1" x14ac:dyDescent="0.25">
      <c r="A6501" s="8" t="str">
        <v>Brain Assist</v>
      </c>
      <c r="B6501" s="8" cm="1">
        <f t="array" ref="B6501">SUM(1*(VGSales[Name]=A6501))</f>
        <v>1</v>
      </c>
      <c r="C6501" s="8" cm="1">
        <f t="array" ref="C6501">ROWS(_xlfn.UNIQUE(_xlfn._xlws.FILTER(VGSales[Genre],VGSales[Name]=A6501)))</f>
        <v>1</v>
      </c>
      <c r="D6501" s="8">
        <f>SUMIFS(VGSales[Global_Sales],VGSales[Name],A6501)</f>
        <v>0.13</v>
      </c>
    </row>
    <row r="6502" spans="1:4" s="8" customFormat="1" x14ac:dyDescent="0.25">
      <c r="A6502" s="8" t="str">
        <v>Azure Dreams</v>
      </c>
      <c r="B6502" s="8" cm="1">
        <f t="array" ref="B6502">SUM(1*(VGSales[Name]=A6502))</f>
        <v>1</v>
      </c>
      <c r="C6502" s="8" cm="1">
        <f t="array" ref="C6502">ROWS(_xlfn.UNIQUE(_xlfn._xlws.FILTER(VGSales[Genre],VGSales[Name]=A6502)))</f>
        <v>1</v>
      </c>
      <c r="D6502" s="8">
        <f>SUMIFS(VGSales[Global_Sales],VGSales[Name],A6502)</f>
        <v>0.13</v>
      </c>
    </row>
    <row r="6503" spans="1:4" s="8" customFormat="1" x14ac:dyDescent="0.25">
      <c r="A6503" s="8" t="str">
        <v>Rumble Roses XX</v>
      </c>
      <c r="B6503" s="8" cm="1">
        <f t="array" ref="B6503">SUM(1*(VGSales[Name]=A6503))</f>
        <v>1</v>
      </c>
      <c r="C6503" s="8" cm="1">
        <f t="array" ref="C6503">ROWS(_xlfn.UNIQUE(_xlfn._xlws.FILTER(VGSales[Genre],VGSales[Name]=A6503)))</f>
        <v>1</v>
      </c>
      <c r="D6503" s="8">
        <f>SUMIFS(VGSales[Global_Sales],VGSales[Name],A6503)</f>
        <v>0.13</v>
      </c>
    </row>
    <row r="6504" spans="1:4" s="8" customFormat="1" x14ac:dyDescent="0.25">
      <c r="A6504" s="8" t="str">
        <v>SingStar Latino</v>
      </c>
      <c r="B6504" s="8" cm="1">
        <f t="array" ref="B6504">SUM(1*(VGSales[Name]=A6504))</f>
        <v>2</v>
      </c>
      <c r="C6504" s="8" cm="1">
        <f t="array" ref="C6504">ROWS(_xlfn.UNIQUE(_xlfn._xlws.FILTER(VGSales[Genre],VGSales[Name]=A6504)))</f>
        <v>1</v>
      </c>
      <c r="D6504" s="8">
        <f>SUMIFS(VGSales[Global_Sales],VGSales[Name],A6504)</f>
        <v>0.24</v>
      </c>
    </row>
    <row r="6505" spans="1:4" s="8" customFormat="1" x14ac:dyDescent="0.25">
      <c r="A6505" s="8" t="str">
        <v>Bakugan: Battle Trainer</v>
      </c>
      <c r="B6505" s="8" cm="1">
        <f t="array" ref="B6505">SUM(1*(VGSales[Name]=A6505))</f>
        <v>1</v>
      </c>
      <c r="C6505" s="8" cm="1">
        <f t="array" ref="C6505">ROWS(_xlfn.UNIQUE(_xlfn._xlws.FILTER(VGSales[Genre],VGSales[Name]=A6505)))</f>
        <v>1</v>
      </c>
      <c r="D6505" s="8">
        <f>SUMIFS(VGSales[Global_Sales],VGSales[Name],A6505)</f>
        <v>0.13</v>
      </c>
    </row>
    <row r="6506" spans="1:4" s="8" customFormat="1" x14ac:dyDescent="0.25">
      <c r="A6506" s="8" t="str">
        <v>Phantom Brave: We Meet Again</v>
      </c>
      <c r="B6506" s="8" cm="1">
        <f t="array" ref="B6506">SUM(1*(VGSales[Name]=A6506))</f>
        <v>1</v>
      </c>
      <c r="C6506" s="8" cm="1">
        <f t="array" ref="C6506">ROWS(_xlfn.UNIQUE(_xlfn._xlws.FILTER(VGSales[Genre],VGSales[Name]=A6506)))</f>
        <v>1</v>
      </c>
      <c r="D6506" s="8">
        <f>SUMIFS(VGSales[Global_Sales],VGSales[Name],A6506)</f>
        <v>0.13</v>
      </c>
    </row>
    <row r="6507" spans="1:4" s="8" customFormat="1" x14ac:dyDescent="0.25">
      <c r="A6507" s="8" t="str">
        <v>Monster Rancher DS</v>
      </c>
      <c r="B6507" s="8" cm="1">
        <f t="array" ref="B6507">SUM(1*(VGSales[Name]=A6507))</f>
        <v>1</v>
      </c>
      <c r="C6507" s="8" cm="1">
        <f t="array" ref="C6507">ROWS(_xlfn.UNIQUE(_xlfn._xlws.FILTER(VGSales[Genre],VGSales[Name]=A6507)))</f>
        <v>1</v>
      </c>
      <c r="D6507" s="8">
        <f>SUMIFS(VGSales[Global_Sales],VGSales[Name],A6507)</f>
        <v>0.13</v>
      </c>
    </row>
    <row r="6508" spans="1:4" s="8" customFormat="1" x14ac:dyDescent="0.25">
      <c r="A6508" s="8" t="str">
        <v>Kurt Warner's Arena Football Unleashed</v>
      </c>
      <c r="B6508" s="8" cm="1">
        <f t="array" ref="B6508">SUM(1*(VGSales[Name]=A6508))</f>
        <v>1</v>
      </c>
      <c r="C6508" s="8" cm="1">
        <f t="array" ref="C6508">ROWS(_xlfn.UNIQUE(_xlfn._xlws.FILTER(VGSales[Genre],VGSales[Name]=A6508)))</f>
        <v>1</v>
      </c>
      <c r="D6508" s="8">
        <f>SUMIFS(VGSales[Global_Sales],VGSales[Name],A6508)</f>
        <v>0.13</v>
      </c>
    </row>
    <row r="6509" spans="1:4" s="8" customFormat="1" x14ac:dyDescent="0.25">
      <c r="A6509" s="8" t="str">
        <v>Suite PreCure: Melody Collection</v>
      </c>
      <c r="B6509" s="8" cm="1">
        <f t="array" ref="B6509">SUM(1*(VGSales[Name]=A6509))</f>
        <v>1</v>
      </c>
      <c r="C6509" s="8" cm="1">
        <f t="array" ref="C6509">ROWS(_xlfn.UNIQUE(_xlfn._xlws.FILTER(VGSales[Genre],VGSales[Name]=A6509)))</f>
        <v>1</v>
      </c>
      <c r="D6509" s="8">
        <f>SUMIFS(VGSales[Global_Sales],VGSales[Name],A6509)</f>
        <v>0.13</v>
      </c>
    </row>
    <row r="6510" spans="1:4" s="8" customFormat="1" x14ac:dyDescent="0.25">
      <c r="A6510" s="8" t="str">
        <v>Shin Megami Tensei: Devil Summoner 2 - Raidou Kuzunoha vs. King Abaddon</v>
      </c>
      <c r="B6510" s="8" cm="1">
        <f t="array" ref="B6510">SUM(1*(VGSales[Name]=A6510))</f>
        <v>1</v>
      </c>
      <c r="C6510" s="8" cm="1">
        <f t="array" ref="C6510">ROWS(_xlfn.UNIQUE(_xlfn._xlws.FILTER(VGSales[Genre],VGSales[Name]=A6510)))</f>
        <v>1</v>
      </c>
      <c r="D6510" s="8">
        <f>SUMIFS(VGSales[Global_Sales],VGSales[Name],A6510)</f>
        <v>0.13</v>
      </c>
    </row>
    <row r="6511" spans="1:4" s="8" customFormat="1" x14ac:dyDescent="0.25">
      <c r="A6511" s="8" t="str">
        <v>Venetica</v>
      </c>
      <c r="B6511" s="8" cm="1">
        <f t="array" ref="B6511">SUM(1*(VGSales[Name]=A6511))</f>
        <v>3</v>
      </c>
      <c r="C6511" s="8" cm="1">
        <f t="array" ref="C6511">ROWS(_xlfn.UNIQUE(_xlfn._xlws.FILTER(VGSales[Genre],VGSales[Name]=A6511)))</f>
        <v>1</v>
      </c>
      <c r="D6511" s="8">
        <f>SUMIFS(VGSales[Global_Sales],VGSales[Name],A6511)</f>
        <v>0.31</v>
      </c>
    </row>
    <row r="6512" spans="1:4" s="8" customFormat="1" x14ac:dyDescent="0.25">
      <c r="A6512" s="8" t="str">
        <v>Disney's Kim Possible: Kimmunicator</v>
      </c>
      <c r="B6512" s="8" cm="1">
        <f t="array" ref="B6512">SUM(1*(VGSales[Name]=A6512))</f>
        <v>1</v>
      </c>
      <c r="C6512" s="8" cm="1">
        <f t="array" ref="C6512">ROWS(_xlfn.UNIQUE(_xlfn._xlws.FILTER(VGSales[Genre],VGSales[Name]=A6512)))</f>
        <v>1</v>
      </c>
      <c r="D6512" s="8">
        <f>SUMIFS(VGSales[Global_Sales],VGSales[Name],A6512)</f>
        <v>0.13</v>
      </c>
    </row>
    <row r="6513" spans="1:4" s="8" customFormat="1" x14ac:dyDescent="0.25">
      <c r="A6513" s="8" t="str">
        <v>Rugby 15</v>
      </c>
      <c r="B6513" s="8" cm="1">
        <f t="array" ref="B6513">SUM(1*(VGSales[Name]=A6513))</f>
        <v>5</v>
      </c>
      <c r="C6513" s="8" cm="1">
        <f t="array" ref="C6513">ROWS(_xlfn.UNIQUE(_xlfn._xlws.FILTER(VGSales[Genre],VGSales[Name]=A6513)))</f>
        <v>1</v>
      </c>
      <c r="D6513" s="8">
        <f>SUMIFS(VGSales[Global_Sales],VGSales[Name],A6513)</f>
        <v>0.43999999999999995</v>
      </c>
    </row>
    <row r="6514" spans="1:4" s="8" customFormat="1" x14ac:dyDescent="0.25">
      <c r="A6514" s="8" t="str">
        <v>Castrol Honda Superbike Racing</v>
      </c>
      <c r="B6514" s="8" cm="1">
        <f t="array" ref="B6514">SUM(1*(VGSales[Name]=A6514))</f>
        <v>1</v>
      </c>
      <c r="C6514" s="8" cm="1">
        <f t="array" ref="C6514">ROWS(_xlfn.UNIQUE(_xlfn._xlws.FILTER(VGSales[Genre],VGSales[Name]=A6514)))</f>
        <v>1</v>
      </c>
      <c r="D6514" s="8">
        <f>SUMIFS(VGSales[Global_Sales],VGSales[Name],A6514)</f>
        <v>0.13</v>
      </c>
    </row>
    <row r="6515" spans="1:4" s="8" customFormat="1" x14ac:dyDescent="0.25">
      <c r="A6515" s="8" t="str">
        <v>Army Men: Green Rogue</v>
      </c>
      <c r="B6515" s="8" cm="1">
        <f t="array" ref="B6515">SUM(1*(VGSales[Name]=A6515))</f>
        <v>2</v>
      </c>
      <c r="C6515" s="8" cm="1">
        <f t="array" ref="C6515">ROWS(_xlfn.UNIQUE(_xlfn._xlws.FILTER(VGSales[Genre],VGSales[Name]=A6515)))</f>
        <v>1</v>
      </c>
      <c r="D6515" s="8">
        <f>SUMIFS(VGSales[Global_Sales],VGSales[Name],A6515)</f>
        <v>0.2</v>
      </c>
    </row>
    <row r="6516" spans="1:4" s="8" customFormat="1" x14ac:dyDescent="0.25">
      <c r="A6516" s="8" t="str">
        <v>Over the Hedge: Hammy Goes Nuts!</v>
      </c>
      <c r="B6516" s="8" cm="1">
        <f t="array" ref="B6516">SUM(1*(VGSales[Name]=A6516))</f>
        <v>2</v>
      </c>
      <c r="C6516" s="8" cm="1">
        <f t="array" ref="C6516">ROWS(_xlfn.UNIQUE(_xlfn._xlws.FILTER(VGSales[Genre],VGSales[Name]=A6516)))</f>
        <v>1</v>
      </c>
      <c r="D6516" s="8">
        <f>SUMIFS(VGSales[Global_Sales],VGSales[Name],A6516)</f>
        <v>0.18</v>
      </c>
    </row>
    <row r="6517" spans="1:4" s="8" customFormat="1" x14ac:dyDescent="0.25">
      <c r="A6517" s="8" t="str">
        <v>Fatal Inertia</v>
      </c>
      <c r="B6517" s="8" cm="1">
        <f t="array" ref="B6517">SUM(1*(VGSales[Name]=A6517))</f>
        <v>1</v>
      </c>
      <c r="C6517" s="8" cm="1">
        <f t="array" ref="C6517">ROWS(_xlfn.UNIQUE(_xlfn._xlws.FILTER(VGSales[Genre],VGSales[Name]=A6517)))</f>
        <v>1</v>
      </c>
      <c r="D6517" s="8">
        <f>SUMIFS(VGSales[Global_Sales],VGSales[Name],A6517)</f>
        <v>0.13</v>
      </c>
    </row>
    <row r="6518" spans="1:4" s="8" customFormat="1" x14ac:dyDescent="0.25">
      <c r="A6518" s="8" t="str">
        <v>Superman: The Man of Steel</v>
      </c>
      <c r="B6518" s="8" cm="1">
        <f t="array" ref="B6518">SUM(1*(VGSales[Name]=A6518))</f>
        <v>1</v>
      </c>
      <c r="C6518" s="8" cm="1">
        <f t="array" ref="C6518">ROWS(_xlfn.UNIQUE(_xlfn._xlws.FILTER(VGSales[Genre],VGSales[Name]=A6518)))</f>
        <v>1</v>
      </c>
      <c r="D6518" s="8">
        <f>SUMIFS(VGSales[Global_Sales],VGSales[Name],A6518)</f>
        <v>0.13</v>
      </c>
    </row>
    <row r="6519" spans="1:4" s="8" customFormat="1" x14ac:dyDescent="0.25">
      <c r="A6519" s="8" t="str">
        <v>Ken to Mahou to Gakuen Mono. 3</v>
      </c>
      <c r="B6519" s="8" cm="1">
        <f t="array" ref="B6519">SUM(1*(VGSales[Name]=A6519))</f>
        <v>2</v>
      </c>
      <c r="C6519" s="8" cm="1">
        <f t="array" ref="C6519">ROWS(_xlfn.UNIQUE(_xlfn._xlws.FILTER(VGSales[Genre],VGSales[Name]=A6519)))</f>
        <v>1</v>
      </c>
      <c r="D6519" s="8">
        <f>SUMIFS(VGSales[Global_Sales],VGSales[Name],A6519)</f>
        <v>0.2</v>
      </c>
    </row>
    <row r="6520" spans="1:4" s="8" customFormat="1" x14ac:dyDescent="0.25">
      <c r="A6520" s="8" t="str">
        <v>The Flintstones: Bedrock Bowling</v>
      </c>
      <c r="B6520" s="8" cm="1">
        <f t="array" ref="B6520">SUM(1*(VGSales[Name]=A6520))</f>
        <v>1</v>
      </c>
      <c r="C6520" s="8" cm="1">
        <f t="array" ref="C6520">ROWS(_xlfn.UNIQUE(_xlfn._xlws.FILTER(VGSales[Genre],VGSales[Name]=A6520)))</f>
        <v>1</v>
      </c>
      <c r="D6520" s="8">
        <f>SUMIFS(VGSales[Global_Sales],VGSales[Name],A6520)</f>
        <v>0.13</v>
      </c>
    </row>
    <row r="6521" spans="1:4" s="8" customFormat="1" x14ac:dyDescent="0.25">
      <c r="A6521" s="8" t="str">
        <v>Chicken Run</v>
      </c>
      <c r="B6521" s="8" cm="1">
        <f t="array" ref="B6521">SUM(1*(VGSales[Name]=A6521))</f>
        <v>1</v>
      </c>
      <c r="C6521" s="8" cm="1">
        <f t="array" ref="C6521">ROWS(_xlfn.UNIQUE(_xlfn._xlws.FILTER(VGSales[Genre],VGSales[Name]=A6521)))</f>
        <v>1</v>
      </c>
      <c r="D6521" s="8">
        <f>SUMIFS(VGSales[Global_Sales],VGSales[Name],A6521)</f>
        <v>0.13</v>
      </c>
    </row>
    <row r="6522" spans="1:4" s="8" customFormat="1" x14ac:dyDescent="0.25">
      <c r="A6522" s="8" t="str">
        <v>Shining Force III</v>
      </c>
      <c r="B6522" s="8" cm="1">
        <f t="array" ref="B6522">SUM(1*(VGSales[Name]=A6522))</f>
        <v>1</v>
      </c>
      <c r="C6522" s="8" cm="1">
        <f t="array" ref="C6522">ROWS(_xlfn.UNIQUE(_xlfn._xlws.FILTER(VGSales[Genre],VGSales[Name]=A6522)))</f>
        <v>1</v>
      </c>
      <c r="D6522" s="8">
        <f>SUMIFS(VGSales[Global_Sales],VGSales[Name],A6522)</f>
        <v>0.13</v>
      </c>
    </row>
    <row r="6523" spans="1:4" s="8" customFormat="1" x14ac:dyDescent="0.25">
      <c r="A6523" s="8" t="str">
        <v>Jikkyou Powerful Pro Yakyuu 2011 Ketteiban</v>
      </c>
      <c r="B6523" s="8" cm="1">
        <f t="array" ref="B6523">SUM(1*(VGSales[Name]=A6523))</f>
        <v>2</v>
      </c>
      <c r="C6523" s="8" cm="1">
        <f t="array" ref="C6523">ROWS(_xlfn.UNIQUE(_xlfn._xlws.FILTER(VGSales[Genre],VGSales[Name]=A6523)))</f>
        <v>1</v>
      </c>
      <c r="D6523" s="8">
        <f>SUMIFS(VGSales[Global_Sales],VGSales[Name],A6523)</f>
        <v>0.2</v>
      </c>
    </row>
    <row r="6524" spans="1:4" s="8" customFormat="1" x14ac:dyDescent="0.25">
      <c r="A6524" s="8" t="str">
        <v>Tales of the Heroes: Twin Brave</v>
      </c>
      <c r="B6524" s="8" cm="1">
        <f t="array" ref="B6524">SUM(1*(VGSales[Name]=A6524))</f>
        <v>1</v>
      </c>
      <c r="C6524" s="8" cm="1">
        <f t="array" ref="C6524">ROWS(_xlfn.UNIQUE(_xlfn._xlws.FILTER(VGSales[Genre],VGSales[Name]=A6524)))</f>
        <v>1</v>
      </c>
      <c r="D6524" s="8">
        <f>SUMIFS(VGSales[Global_Sales],VGSales[Name],A6524)</f>
        <v>0.13</v>
      </c>
    </row>
    <row r="6525" spans="1:4" s="8" customFormat="1" x14ac:dyDescent="0.25">
      <c r="A6525" s="8" t="str">
        <v>WWE Survivor Series</v>
      </c>
      <c r="B6525" s="8" cm="1">
        <f t="array" ref="B6525">SUM(1*(VGSales[Name]=A6525))</f>
        <v>1</v>
      </c>
      <c r="C6525" s="8" cm="1">
        <f t="array" ref="C6525">ROWS(_xlfn.UNIQUE(_xlfn._xlws.FILTER(VGSales[Genre],VGSales[Name]=A6525)))</f>
        <v>1</v>
      </c>
      <c r="D6525" s="8">
        <f>SUMIFS(VGSales[Global_Sales],VGSales[Name],A6525)</f>
        <v>0.13</v>
      </c>
    </row>
    <row r="6526" spans="1:4" s="8" customFormat="1" x14ac:dyDescent="0.25">
      <c r="A6526" s="8" t="str">
        <v>Kouchuu Ouja Mushi King: Greatest Champion e no Michi DS 2</v>
      </c>
      <c r="B6526" s="8" cm="1">
        <f t="array" ref="B6526">SUM(1*(VGSales[Name]=A6526))</f>
        <v>1</v>
      </c>
      <c r="C6526" s="8" cm="1">
        <f t="array" ref="C6526">ROWS(_xlfn.UNIQUE(_xlfn._xlws.FILTER(VGSales[Genre],VGSales[Name]=A6526)))</f>
        <v>1</v>
      </c>
      <c r="D6526" s="8">
        <f>SUMIFS(VGSales[Global_Sales],VGSales[Name],A6526)</f>
        <v>0.13</v>
      </c>
    </row>
    <row r="6527" spans="1:4" s="8" customFormat="1" x14ac:dyDescent="0.25">
      <c r="A6527" s="8" t="str">
        <v>Super Robot Wars BX</v>
      </c>
      <c r="B6527" s="8" cm="1">
        <f t="array" ref="B6527">SUM(1*(VGSales[Name]=A6527))</f>
        <v>1</v>
      </c>
      <c r="C6527" s="8" cm="1">
        <f t="array" ref="C6527">ROWS(_xlfn.UNIQUE(_xlfn._xlws.FILTER(VGSales[Genre],VGSales[Name]=A6527)))</f>
        <v>1</v>
      </c>
      <c r="D6527" s="8">
        <f>SUMIFS(VGSales[Global_Sales],VGSales[Name],A6527)</f>
        <v>0.13</v>
      </c>
    </row>
    <row r="6528" spans="1:4" s="8" customFormat="1" x14ac:dyDescent="0.25">
      <c r="A6528" s="8" t="str">
        <v>Nagano Winter Olympics '98</v>
      </c>
      <c r="B6528" s="8" cm="1">
        <f t="array" ref="B6528">SUM(1*(VGSales[Name]=A6528))</f>
        <v>1</v>
      </c>
      <c r="C6528" s="8" cm="1">
        <f t="array" ref="C6528">ROWS(_xlfn.UNIQUE(_xlfn._xlws.FILTER(VGSales[Genre],VGSales[Name]=A6528)))</f>
        <v>1</v>
      </c>
      <c r="D6528" s="8">
        <f>SUMIFS(VGSales[Global_Sales],VGSales[Name],A6528)</f>
        <v>0.13</v>
      </c>
    </row>
    <row r="6529" spans="1:4" s="8" customFormat="1" x14ac:dyDescent="0.25">
      <c r="A6529" s="8" t="str">
        <v>Destroy All Humans! Path of the Furon</v>
      </c>
      <c r="B6529" s="8" cm="1">
        <f t="array" ref="B6529">SUM(1*(VGSales[Name]=A6529))</f>
        <v>2</v>
      </c>
      <c r="C6529" s="8" cm="1">
        <f t="array" ref="C6529">ROWS(_xlfn.UNIQUE(_xlfn._xlws.FILTER(VGSales[Genre],VGSales[Name]=A6529)))</f>
        <v>1</v>
      </c>
      <c r="D6529" s="8">
        <f>SUMIFS(VGSales[Global_Sales],VGSales[Name],A6529)</f>
        <v>0.22</v>
      </c>
    </row>
    <row r="6530" spans="1:4" s="8" customFormat="1" x14ac:dyDescent="0.25">
      <c r="A6530" s="8" t="str">
        <v>Winning Post 5</v>
      </c>
      <c r="B6530" s="8" cm="1">
        <f t="array" ref="B6530">SUM(1*(VGSales[Name]=A6530))</f>
        <v>1</v>
      </c>
      <c r="C6530" s="8" cm="1">
        <f t="array" ref="C6530">ROWS(_xlfn.UNIQUE(_xlfn._xlws.FILTER(VGSales[Genre],VGSales[Name]=A6530)))</f>
        <v>1</v>
      </c>
      <c r="D6530" s="8">
        <f>SUMIFS(VGSales[Global_Sales],VGSales[Name],A6530)</f>
        <v>0.13</v>
      </c>
    </row>
    <row r="6531" spans="1:4" s="8" customFormat="1" x14ac:dyDescent="0.25">
      <c r="A6531" s="8" t="str">
        <v>Star Wars: Lethal Alliance</v>
      </c>
      <c r="B6531" s="8" cm="1">
        <f t="array" ref="B6531">SUM(1*(VGSales[Name]=A6531))</f>
        <v>2</v>
      </c>
      <c r="C6531" s="8" cm="1">
        <f t="array" ref="C6531">ROWS(_xlfn.UNIQUE(_xlfn._xlws.FILTER(VGSales[Genre],VGSales[Name]=A6531)))</f>
        <v>1</v>
      </c>
      <c r="D6531" s="8">
        <f>SUMIFS(VGSales[Global_Sales],VGSales[Name],A6531)</f>
        <v>0.23</v>
      </c>
    </row>
    <row r="6532" spans="1:4" s="8" customFormat="1" x14ac:dyDescent="0.25">
      <c r="A6532" s="8" t="str">
        <v>Midnight Mysteries: The Edgar Allan Poe Conspiracy</v>
      </c>
      <c r="B6532" s="8" cm="1">
        <f t="array" ref="B6532">SUM(1*(VGSales[Name]=A6532))</f>
        <v>2</v>
      </c>
      <c r="C6532" s="8" cm="1">
        <f t="array" ref="C6532">ROWS(_xlfn.UNIQUE(_xlfn._xlws.FILTER(VGSales[Genre],VGSales[Name]=A6532)))</f>
        <v>1</v>
      </c>
      <c r="D6532" s="8">
        <f>SUMIFS(VGSales[Global_Sales],VGSales[Name],A6532)</f>
        <v>0.16</v>
      </c>
    </row>
    <row r="6533" spans="1:4" s="8" customFormat="1" x14ac:dyDescent="0.25">
      <c r="A6533" s="8" t="str">
        <v>All Star Cheer Squad 2</v>
      </c>
      <c r="B6533" s="8" cm="1">
        <f t="array" ref="B6533">SUM(1*(VGSales[Name]=A6533))</f>
        <v>1</v>
      </c>
      <c r="C6533" s="8" cm="1">
        <f t="array" ref="C6533">ROWS(_xlfn.UNIQUE(_xlfn._xlws.FILTER(VGSales[Genre],VGSales[Name]=A6533)))</f>
        <v>1</v>
      </c>
      <c r="D6533" s="8">
        <f>SUMIFS(VGSales[Global_Sales],VGSales[Name],A6533)</f>
        <v>0.13</v>
      </c>
    </row>
    <row r="6534" spans="1:4" s="8" customFormat="1" x14ac:dyDescent="0.25">
      <c r="A6534" s="8" t="str">
        <v>Frogger Beyond</v>
      </c>
      <c r="B6534" s="8" cm="1">
        <f t="array" ref="B6534">SUM(1*(VGSales[Name]=A6534))</f>
        <v>2</v>
      </c>
      <c r="C6534" s="8" cm="1">
        <f t="array" ref="C6534">ROWS(_xlfn.UNIQUE(_xlfn._xlws.FILTER(VGSales[Genre],VGSales[Name]=A6534)))</f>
        <v>1</v>
      </c>
      <c r="D6534" s="8">
        <f>SUMIFS(VGSales[Global_Sales],VGSales[Name],A6534)</f>
        <v>0.21000000000000002</v>
      </c>
    </row>
    <row r="6535" spans="1:4" s="8" customFormat="1" x14ac:dyDescent="0.25">
      <c r="A6535" s="8" t="str">
        <v>RPG Maker II</v>
      </c>
      <c r="B6535" s="8" cm="1">
        <f t="array" ref="B6535">SUM(1*(VGSales[Name]=A6535))</f>
        <v>1</v>
      </c>
      <c r="C6535" s="8" cm="1">
        <f t="array" ref="C6535">ROWS(_xlfn.UNIQUE(_xlfn._xlws.FILTER(VGSales[Genre],VGSales[Name]=A6535)))</f>
        <v>1</v>
      </c>
      <c r="D6535" s="8">
        <f>SUMIFS(VGSales[Global_Sales],VGSales[Name],A6535)</f>
        <v>0.13</v>
      </c>
    </row>
    <row r="6536" spans="1:4" s="8" customFormat="1" x14ac:dyDescent="0.25">
      <c r="A6536" s="8" t="str">
        <v>Destruction Derby Arenas</v>
      </c>
      <c r="B6536" s="8" cm="1">
        <f t="array" ref="B6536">SUM(1*(VGSales[Name]=A6536))</f>
        <v>1</v>
      </c>
      <c r="C6536" s="8" cm="1">
        <f t="array" ref="C6536">ROWS(_xlfn.UNIQUE(_xlfn._xlws.FILTER(VGSales[Genre],VGSales[Name]=A6536)))</f>
        <v>1</v>
      </c>
      <c r="D6536" s="8">
        <f>SUMIFS(VGSales[Global_Sales],VGSales[Name],A6536)</f>
        <v>0.13</v>
      </c>
    </row>
    <row r="6537" spans="1:4" s="8" customFormat="1" x14ac:dyDescent="0.25">
      <c r="A6537" s="8" t="str">
        <v>The Unholy War</v>
      </c>
      <c r="B6537" s="8" cm="1">
        <f t="array" ref="B6537">SUM(1*(VGSales[Name]=A6537))</f>
        <v>1</v>
      </c>
      <c r="C6537" s="8" cm="1">
        <f t="array" ref="C6537">ROWS(_xlfn.UNIQUE(_xlfn._xlws.FILTER(VGSales[Genre],VGSales[Name]=A6537)))</f>
        <v>1</v>
      </c>
      <c r="D6537" s="8">
        <f>SUMIFS(VGSales[Global_Sales],VGSales[Name],A6537)</f>
        <v>0.13</v>
      </c>
    </row>
    <row r="6538" spans="1:4" s="8" customFormat="1" x14ac:dyDescent="0.25">
      <c r="A6538" s="8" t="str">
        <v>Chuck E. Cheese's Game Room</v>
      </c>
      <c r="B6538" s="8" cm="1">
        <f t="array" ref="B6538">SUM(1*(VGSales[Name]=A6538))</f>
        <v>1</v>
      </c>
      <c r="C6538" s="8" cm="1">
        <f t="array" ref="C6538">ROWS(_xlfn.UNIQUE(_xlfn._xlws.FILTER(VGSales[Genre],VGSales[Name]=A6538)))</f>
        <v>1</v>
      </c>
      <c r="D6538" s="8">
        <f>SUMIFS(VGSales[Global_Sales],VGSales[Name],A6538)</f>
        <v>0.13</v>
      </c>
    </row>
    <row r="6539" spans="1:4" s="8" customFormat="1" x14ac:dyDescent="0.25">
      <c r="A6539" s="8" t="str">
        <v>Wantame Music Channel: Doko Demo Style</v>
      </c>
      <c r="B6539" s="8" cm="1">
        <f t="array" ref="B6539">SUM(1*(VGSales[Name]=A6539))</f>
        <v>1</v>
      </c>
      <c r="C6539" s="8" cm="1">
        <f t="array" ref="C6539">ROWS(_xlfn.UNIQUE(_xlfn._xlws.FILTER(VGSales[Genre],VGSales[Name]=A6539)))</f>
        <v>1</v>
      </c>
      <c r="D6539" s="8">
        <f>SUMIFS(VGSales[Global_Sales],VGSales[Name],A6539)</f>
        <v>0.13</v>
      </c>
    </row>
    <row r="6540" spans="1:4" s="8" customFormat="1" x14ac:dyDescent="0.25">
      <c r="A6540" s="8" t="str">
        <v>Disney's Winnie the Pooh's Rumbly Tumbly Adventure</v>
      </c>
      <c r="B6540" s="8" cm="1">
        <f t="array" ref="B6540">SUM(1*(VGSales[Name]=A6540))</f>
        <v>3</v>
      </c>
      <c r="C6540" s="8" cm="1">
        <f t="array" ref="C6540">ROWS(_xlfn.UNIQUE(_xlfn._xlws.FILTER(VGSales[Genre],VGSales[Name]=A6540)))</f>
        <v>1</v>
      </c>
      <c r="D6540" s="8">
        <f>SUMIFS(VGSales[Global_Sales],VGSales[Name],A6540)</f>
        <v>0.33</v>
      </c>
    </row>
    <row r="6541" spans="1:4" s="8" customFormat="1" x14ac:dyDescent="0.25">
      <c r="A6541" s="8" t="str">
        <v>Shaman King: Power of Spirit</v>
      </c>
      <c r="B6541" s="8" cm="1">
        <f t="array" ref="B6541">SUM(1*(VGSales[Name]=A6541))</f>
        <v>1</v>
      </c>
      <c r="C6541" s="8" cm="1">
        <f t="array" ref="C6541">ROWS(_xlfn.UNIQUE(_xlfn._xlws.FILTER(VGSales[Genre],VGSales[Name]=A6541)))</f>
        <v>1</v>
      </c>
      <c r="D6541" s="8">
        <f>SUMIFS(VGSales[Global_Sales],VGSales[Name],A6541)</f>
        <v>0.13</v>
      </c>
    </row>
    <row r="6542" spans="1:4" s="8" customFormat="1" x14ac:dyDescent="0.25">
      <c r="A6542" s="8" t="str">
        <v>Eat Lead: The Return of Matt Hazard</v>
      </c>
      <c r="B6542" s="8" cm="1">
        <f t="array" ref="B6542">SUM(1*(VGSales[Name]=A6542))</f>
        <v>2</v>
      </c>
      <c r="C6542" s="8" cm="1">
        <f t="array" ref="C6542">ROWS(_xlfn.UNIQUE(_xlfn._xlws.FILTER(VGSales[Genre],VGSales[Name]=A6542)))</f>
        <v>1</v>
      </c>
      <c r="D6542" s="8">
        <f>SUMIFS(VGSales[Global_Sales],VGSales[Name],A6542)</f>
        <v>0.26</v>
      </c>
    </row>
    <row r="6543" spans="1:4" s="8" customFormat="1" x14ac:dyDescent="0.25">
      <c r="A6543" s="8" t="str">
        <v>Soccer Tsuku DS: World Challenge 2010</v>
      </c>
      <c r="B6543" s="8" cm="1">
        <f t="array" ref="B6543">SUM(1*(VGSales[Name]=A6543))</f>
        <v>1</v>
      </c>
      <c r="C6543" s="8" cm="1">
        <f t="array" ref="C6543">ROWS(_xlfn.UNIQUE(_xlfn._xlws.FILTER(VGSales[Genre],VGSales[Name]=A6543)))</f>
        <v>1</v>
      </c>
      <c r="D6543" s="8">
        <f>SUMIFS(VGSales[Global_Sales],VGSales[Name],A6543)</f>
        <v>0.13</v>
      </c>
    </row>
    <row r="6544" spans="1:4" s="8" customFormat="1" x14ac:dyDescent="0.25">
      <c r="A6544" s="8" t="str">
        <v>Family Fortunes</v>
      </c>
      <c r="B6544" s="8" cm="1">
        <f t="array" ref="B6544">SUM(1*(VGSales[Name]=A6544))</f>
        <v>2</v>
      </c>
      <c r="C6544" s="8" cm="1">
        <f t="array" ref="C6544">ROWS(_xlfn.UNIQUE(_xlfn._xlws.FILTER(VGSales[Genre],VGSales[Name]=A6544)))</f>
        <v>1</v>
      </c>
      <c r="D6544" s="8">
        <f>SUMIFS(VGSales[Global_Sales],VGSales[Name],A6544)</f>
        <v>0.18</v>
      </c>
    </row>
    <row r="6545" spans="1:4" s="8" customFormat="1" x14ac:dyDescent="0.25">
      <c r="A6545" s="8" t="str">
        <v>Contra III: The Alien Wars</v>
      </c>
      <c r="B6545" s="8" cm="1">
        <f t="array" ref="B6545">SUM(1*(VGSales[Name]=A6545))</f>
        <v>1</v>
      </c>
      <c r="C6545" s="8" cm="1">
        <f t="array" ref="C6545">ROWS(_xlfn.UNIQUE(_xlfn._xlws.FILTER(VGSales[Genre],VGSales[Name]=A6545)))</f>
        <v>1</v>
      </c>
      <c r="D6545" s="8">
        <f>SUMIFS(VGSales[Global_Sales],VGSales[Name],A6545)</f>
        <v>0.13</v>
      </c>
    </row>
    <row r="6546" spans="1:4" s="8" customFormat="1" x14ac:dyDescent="0.25">
      <c r="A6546" s="8" t="str">
        <v>Dead to Rights: Reckoning</v>
      </c>
      <c r="B6546" s="8" cm="1">
        <f t="array" ref="B6546">SUM(1*(VGSales[Name]=A6546))</f>
        <v>1</v>
      </c>
      <c r="C6546" s="8" cm="1">
        <f t="array" ref="C6546">ROWS(_xlfn.UNIQUE(_xlfn._xlws.FILTER(VGSales[Genre],VGSales[Name]=A6546)))</f>
        <v>1</v>
      </c>
      <c r="D6546" s="8">
        <f>SUMIFS(VGSales[Global_Sales],VGSales[Name],A6546)</f>
        <v>0.13</v>
      </c>
    </row>
    <row r="6547" spans="1:4" s="8" customFormat="1" x14ac:dyDescent="0.25">
      <c r="A6547" s="8" t="str">
        <v>Slime MoriMori Dragon Quest 3: Taikaizoku to Shippo Dan</v>
      </c>
      <c r="B6547" s="8" cm="1">
        <f t="array" ref="B6547">SUM(1*(VGSales[Name]=A6547))</f>
        <v>1</v>
      </c>
      <c r="C6547" s="8" cm="1">
        <f t="array" ref="C6547">ROWS(_xlfn.UNIQUE(_xlfn._xlws.FILTER(VGSales[Genre],VGSales[Name]=A6547)))</f>
        <v>1</v>
      </c>
      <c r="D6547" s="8">
        <f>SUMIFS(VGSales[Global_Sales],VGSales[Name],A6547)</f>
        <v>0.13</v>
      </c>
    </row>
    <row r="6548" spans="1:4" s="8" customFormat="1" x14ac:dyDescent="0.25">
      <c r="A6548" s="8" t="str">
        <v>Diablo II</v>
      </c>
      <c r="B6548" s="8" cm="1">
        <f t="array" ref="B6548">SUM(1*(VGSales[Name]=A6548))</f>
        <v>1</v>
      </c>
      <c r="C6548" s="8" cm="1">
        <f t="array" ref="C6548">ROWS(_xlfn.UNIQUE(_xlfn._xlws.FILTER(VGSales[Genre],VGSales[Name]=A6548)))</f>
        <v>1</v>
      </c>
      <c r="D6548" s="8">
        <f>SUMIFS(VGSales[Global_Sales],VGSales[Name],A6548)</f>
        <v>0.13</v>
      </c>
    </row>
    <row r="6549" spans="1:4" s="8" customFormat="1" x14ac:dyDescent="0.25">
      <c r="A6549" s="8" t="str">
        <v>NBA 08</v>
      </c>
      <c r="B6549" s="8" cm="1">
        <f t="array" ref="B6549">SUM(1*(VGSales[Name]=A6549))</f>
        <v>3</v>
      </c>
      <c r="C6549" s="8" cm="1">
        <f t="array" ref="C6549">ROWS(_xlfn.UNIQUE(_xlfn._xlws.FILTER(VGSales[Genre],VGSales[Name]=A6549)))</f>
        <v>1</v>
      </c>
      <c r="D6549" s="8">
        <f>SUMIFS(VGSales[Global_Sales],VGSales[Name],A6549)</f>
        <v>0.29000000000000004</v>
      </c>
    </row>
    <row r="6550" spans="1:4" s="8" customFormat="1" x14ac:dyDescent="0.25">
      <c r="A6550" s="8" t="str">
        <v>NeverDead</v>
      </c>
      <c r="B6550" s="8" cm="1">
        <f t="array" ref="B6550">SUM(1*(VGSales[Name]=A6550))</f>
        <v>2</v>
      </c>
      <c r="C6550" s="8" cm="1">
        <f t="array" ref="C6550">ROWS(_xlfn.UNIQUE(_xlfn._xlws.FILTER(VGSales[Genre],VGSales[Name]=A6550)))</f>
        <v>1</v>
      </c>
      <c r="D6550" s="8">
        <f>SUMIFS(VGSales[Global_Sales],VGSales[Name],A6550)</f>
        <v>0.23</v>
      </c>
    </row>
    <row r="6551" spans="1:4" s="8" customFormat="1" x14ac:dyDescent="0.25">
      <c r="A6551" s="8" t="str">
        <v>No Fear Downhill Mountain Biking</v>
      </c>
      <c r="B6551" s="8" cm="1">
        <f t="array" ref="B6551">SUM(1*(VGSales[Name]=A6551))</f>
        <v>1</v>
      </c>
      <c r="C6551" s="8" cm="1">
        <f t="array" ref="C6551">ROWS(_xlfn.UNIQUE(_xlfn._xlws.FILTER(VGSales[Genre],VGSales[Name]=A6551)))</f>
        <v>1</v>
      </c>
      <c r="D6551" s="8">
        <f>SUMIFS(VGSales[Global_Sales],VGSales[Name],A6551)</f>
        <v>0.13</v>
      </c>
    </row>
    <row r="6552" spans="1:4" s="8" customFormat="1" x14ac:dyDescent="0.25">
      <c r="A6552" s="8" t="str">
        <v>Fire ProWrestling</v>
      </c>
      <c r="B6552" s="8" cm="1">
        <f t="array" ref="B6552">SUM(1*(VGSales[Name]=A6552))</f>
        <v>1</v>
      </c>
      <c r="C6552" s="8" cm="1">
        <f t="array" ref="C6552">ROWS(_xlfn.UNIQUE(_xlfn._xlws.FILTER(VGSales[Genre],VGSales[Name]=A6552)))</f>
        <v>1</v>
      </c>
      <c r="D6552" s="8">
        <f>SUMIFS(VGSales[Global_Sales],VGSales[Name],A6552)</f>
        <v>0.13</v>
      </c>
    </row>
    <row r="6553" spans="1:4" s="8" customFormat="1" x14ac:dyDescent="0.25">
      <c r="A6553" s="8" t="str">
        <v>Eternal Poison (JP sales)</v>
      </c>
      <c r="B6553" s="8" cm="1">
        <f t="array" ref="B6553">SUM(1*(VGSales[Name]=A6553))</f>
        <v>1</v>
      </c>
      <c r="C6553" s="8" cm="1">
        <f t="array" ref="C6553">ROWS(_xlfn.UNIQUE(_xlfn._xlws.FILTER(VGSales[Genre],VGSales[Name]=A6553)))</f>
        <v>1</v>
      </c>
      <c r="D6553" s="8">
        <f>SUMIFS(VGSales[Global_Sales],VGSales[Name],A6553)</f>
        <v>0.13</v>
      </c>
    </row>
    <row r="6554" spans="1:4" s="8" customFormat="1" x14ac:dyDescent="0.25">
      <c r="A6554" s="8" t="str">
        <v>Naruto Shippuden: Kizuna Drive</v>
      </c>
      <c r="B6554" s="8" cm="1">
        <f t="array" ref="B6554">SUM(1*(VGSales[Name]=A6554))</f>
        <v>1</v>
      </c>
      <c r="C6554" s="8" cm="1">
        <f t="array" ref="C6554">ROWS(_xlfn.UNIQUE(_xlfn._xlws.FILTER(VGSales[Genre],VGSales[Name]=A6554)))</f>
        <v>1</v>
      </c>
      <c r="D6554" s="8">
        <f>SUMIFS(VGSales[Global_Sales],VGSales[Name],A6554)</f>
        <v>0.13</v>
      </c>
    </row>
    <row r="6555" spans="1:4" s="8" customFormat="1" x14ac:dyDescent="0.25">
      <c r="A6555" s="8" t="str">
        <v>The IdolM@ster: One for All</v>
      </c>
      <c r="B6555" s="8" cm="1">
        <f t="array" ref="B6555">SUM(1*(VGSales[Name]=A6555))</f>
        <v>1</v>
      </c>
      <c r="C6555" s="8" cm="1">
        <f t="array" ref="C6555">ROWS(_xlfn.UNIQUE(_xlfn._xlws.FILTER(VGSales[Genre],VGSales[Name]=A6555)))</f>
        <v>1</v>
      </c>
      <c r="D6555" s="8">
        <f>SUMIFS(VGSales[Global_Sales],VGSales[Name],A6555)</f>
        <v>0.13</v>
      </c>
    </row>
    <row r="6556" spans="1:4" s="8" customFormat="1" x14ac:dyDescent="0.25">
      <c r="A6556" s="8" t="str">
        <v>Indianapolis 500 Legends</v>
      </c>
      <c r="B6556" s="8" cm="1">
        <f t="array" ref="B6556">SUM(1*(VGSales[Name]=A6556))</f>
        <v>2</v>
      </c>
      <c r="C6556" s="8" cm="1">
        <f t="array" ref="C6556">ROWS(_xlfn.UNIQUE(_xlfn._xlws.FILTER(VGSales[Genre],VGSales[Name]=A6556)))</f>
        <v>1</v>
      </c>
      <c r="D6556" s="8">
        <f>SUMIFS(VGSales[Global_Sales],VGSales[Name],A6556)</f>
        <v>0.22</v>
      </c>
    </row>
    <row r="6557" spans="1:4" s="8" customFormat="1" x14ac:dyDescent="0.25">
      <c r="A6557" s="8" t="str">
        <v>Illusion of Gaia</v>
      </c>
      <c r="B6557" s="8" cm="1">
        <f t="array" ref="B6557">SUM(1*(VGSales[Name]=A6557))</f>
        <v>1</v>
      </c>
      <c r="C6557" s="8" cm="1">
        <f t="array" ref="C6557">ROWS(_xlfn.UNIQUE(_xlfn._xlws.FILTER(VGSales[Genre],VGSales[Name]=A6557)))</f>
        <v>1</v>
      </c>
      <c r="D6557" s="8">
        <f>SUMIFS(VGSales[Global_Sales],VGSales[Name],A6557)</f>
        <v>0.13</v>
      </c>
    </row>
    <row r="6558" spans="1:4" s="8" customFormat="1" x14ac:dyDescent="0.25">
      <c r="A6558" s="8" t="str">
        <v>Steel Battalion: Heavy Armor</v>
      </c>
      <c r="B6558" s="8" cm="1">
        <f t="array" ref="B6558">SUM(1*(VGSales[Name]=A6558))</f>
        <v>1</v>
      </c>
      <c r="C6558" s="8" cm="1">
        <f t="array" ref="C6558">ROWS(_xlfn.UNIQUE(_xlfn._xlws.FILTER(VGSales[Genre],VGSales[Name]=A6558)))</f>
        <v>1</v>
      </c>
      <c r="D6558" s="8">
        <f>SUMIFS(VGSales[Global_Sales],VGSales[Name],A6558)</f>
        <v>0.13</v>
      </c>
    </row>
    <row r="6559" spans="1:4" s="8" customFormat="1" x14ac:dyDescent="0.25">
      <c r="A6559" s="8" t="str">
        <v>Academy of Champions: Soccer</v>
      </c>
      <c r="B6559" s="8" cm="1">
        <f t="array" ref="B6559">SUM(1*(VGSales[Name]=A6559))</f>
        <v>1</v>
      </c>
      <c r="C6559" s="8" cm="1">
        <f t="array" ref="C6559">ROWS(_xlfn.UNIQUE(_xlfn._xlws.FILTER(VGSales[Genre],VGSales[Name]=A6559)))</f>
        <v>1</v>
      </c>
      <c r="D6559" s="8">
        <f>SUMIFS(VGSales[Global_Sales],VGSales[Name],A6559)</f>
        <v>0.13</v>
      </c>
    </row>
    <row r="6560" spans="1:4" s="8" customFormat="1" x14ac:dyDescent="0.25">
      <c r="A6560" s="8" t="str">
        <v>Sally's Salon</v>
      </c>
      <c r="B6560" s="8" cm="1">
        <f t="array" ref="B6560">SUM(1*(VGSales[Name]=A6560))</f>
        <v>1</v>
      </c>
      <c r="C6560" s="8" cm="1">
        <f t="array" ref="C6560">ROWS(_xlfn.UNIQUE(_xlfn._xlws.FILTER(VGSales[Genre],VGSales[Name]=A6560)))</f>
        <v>1</v>
      </c>
      <c r="D6560" s="8">
        <f>SUMIFS(VGSales[Global_Sales],VGSales[Name],A6560)</f>
        <v>0.13</v>
      </c>
    </row>
    <row r="6561" spans="1:4" s="8" customFormat="1" x14ac:dyDescent="0.25">
      <c r="A6561" s="8" t="str">
        <v>Disruptor</v>
      </c>
      <c r="B6561" s="8" cm="1">
        <f t="array" ref="B6561">SUM(1*(VGSales[Name]=A6561))</f>
        <v>1</v>
      </c>
      <c r="C6561" s="8" cm="1">
        <f t="array" ref="C6561">ROWS(_xlfn.UNIQUE(_xlfn._xlws.FILTER(VGSales[Genre],VGSales[Name]=A6561)))</f>
        <v>1</v>
      </c>
      <c r="D6561" s="8">
        <f>SUMIFS(VGSales[Global_Sales],VGSales[Name],A6561)</f>
        <v>0.13</v>
      </c>
    </row>
    <row r="6562" spans="1:4" s="8" customFormat="1" x14ac:dyDescent="0.25">
      <c r="A6562" s="8" t="str">
        <v>Lovely Lisa and Friends</v>
      </c>
      <c r="B6562" s="8" cm="1">
        <f t="array" ref="B6562">SUM(1*(VGSales[Name]=A6562))</f>
        <v>1</v>
      </c>
      <c r="C6562" s="8" cm="1">
        <f t="array" ref="C6562">ROWS(_xlfn.UNIQUE(_xlfn._xlws.FILTER(VGSales[Genre],VGSales[Name]=A6562)))</f>
        <v>1</v>
      </c>
      <c r="D6562" s="8">
        <f>SUMIFS(VGSales[Global_Sales],VGSales[Name],A6562)</f>
        <v>0.13</v>
      </c>
    </row>
    <row r="6563" spans="1:4" s="8" customFormat="1" x14ac:dyDescent="0.25">
      <c r="A6563" s="8" t="str">
        <v>Hasbro Family Fun Pack</v>
      </c>
      <c r="B6563" s="8" cm="1">
        <f t="array" ref="B6563">SUM(1*(VGSales[Name]=A6563))</f>
        <v>1</v>
      </c>
      <c r="C6563" s="8" cm="1">
        <f t="array" ref="C6563">ROWS(_xlfn.UNIQUE(_xlfn._xlws.FILTER(VGSales[Genre],VGSales[Name]=A6563)))</f>
        <v>1</v>
      </c>
      <c r="D6563" s="8">
        <f>SUMIFS(VGSales[Global_Sales],VGSales[Name],A6563)</f>
        <v>0.13</v>
      </c>
    </row>
    <row r="6564" spans="1:4" s="8" customFormat="1" x14ac:dyDescent="0.25">
      <c r="A6564" s="8" t="str">
        <v>Shrek Smash n' Crash Racing</v>
      </c>
      <c r="B6564" s="8" cm="1">
        <f t="array" ref="B6564">SUM(1*(VGSales[Name]=A6564))</f>
        <v>2</v>
      </c>
      <c r="C6564" s="8" cm="1">
        <f t="array" ref="C6564">ROWS(_xlfn.UNIQUE(_xlfn._xlws.FILTER(VGSales[Genre],VGSales[Name]=A6564)))</f>
        <v>1</v>
      </c>
      <c r="D6564" s="8">
        <f>SUMIFS(VGSales[Global_Sales],VGSales[Name],A6564)</f>
        <v>0.22</v>
      </c>
    </row>
    <row r="6565" spans="1:4" s="8" customFormat="1" x14ac:dyDescent="0.25">
      <c r="A6565" s="8" t="str">
        <v>Under Night In-Birth</v>
      </c>
      <c r="B6565" s="8" cm="1">
        <f t="array" ref="B6565">SUM(1*(VGSales[Name]=A6565))</f>
        <v>1</v>
      </c>
      <c r="C6565" s="8" cm="1">
        <f t="array" ref="C6565">ROWS(_xlfn.UNIQUE(_xlfn._xlws.FILTER(VGSales[Genre],VGSales[Name]=A6565)))</f>
        <v>1</v>
      </c>
      <c r="D6565" s="8">
        <f>SUMIFS(VGSales[Global_Sales],VGSales[Name],A6565)</f>
        <v>0.13</v>
      </c>
    </row>
    <row r="6566" spans="1:4" s="8" customFormat="1" x14ac:dyDescent="0.25">
      <c r="A6566" s="8" t="str">
        <v>Drakengard 2</v>
      </c>
      <c r="B6566" s="8" cm="1">
        <f t="array" ref="B6566">SUM(1*(VGSales[Name]=A6566))</f>
        <v>1</v>
      </c>
      <c r="C6566" s="8" cm="1">
        <f t="array" ref="C6566">ROWS(_xlfn.UNIQUE(_xlfn._xlws.FILTER(VGSales[Genre],VGSales[Name]=A6566)))</f>
        <v>1</v>
      </c>
      <c r="D6566" s="8">
        <f>SUMIFS(VGSales[Global_Sales],VGSales[Name],A6566)</f>
        <v>0.13</v>
      </c>
    </row>
    <row r="6567" spans="1:4" s="8" customFormat="1" x14ac:dyDescent="0.25">
      <c r="A6567" s="8" t="str">
        <v>Grand Knights History</v>
      </c>
      <c r="B6567" s="8" cm="1">
        <f t="array" ref="B6567">SUM(1*(VGSales[Name]=A6567))</f>
        <v>1</v>
      </c>
      <c r="C6567" s="8" cm="1">
        <f t="array" ref="C6567">ROWS(_xlfn.UNIQUE(_xlfn._xlws.FILTER(VGSales[Genre],VGSales[Name]=A6567)))</f>
        <v>1</v>
      </c>
      <c r="D6567" s="8">
        <f>SUMIFS(VGSales[Global_Sales],VGSales[Name],A6567)</f>
        <v>0.13</v>
      </c>
    </row>
    <row r="6568" spans="1:4" s="8" customFormat="1" x14ac:dyDescent="0.25">
      <c r="A6568" s="8" t="str">
        <v>Harvest Moon DS (jp sales)</v>
      </c>
      <c r="B6568" s="8" cm="1">
        <f t="array" ref="B6568">SUM(1*(VGSales[Name]=A6568))</f>
        <v>1</v>
      </c>
      <c r="C6568" s="8" cm="1">
        <f t="array" ref="C6568">ROWS(_xlfn.UNIQUE(_xlfn._xlws.FILTER(VGSales[Genre],VGSales[Name]=A6568)))</f>
        <v>1</v>
      </c>
      <c r="D6568" s="8">
        <f>SUMIFS(VGSales[Global_Sales],VGSales[Name],A6568)</f>
        <v>0.13</v>
      </c>
    </row>
    <row r="6569" spans="1:4" s="8" customFormat="1" x14ac:dyDescent="0.25">
      <c r="A6569" s="8" t="str">
        <v>Summon Night: Twin Age</v>
      </c>
      <c r="B6569" s="8" cm="1">
        <f t="array" ref="B6569">SUM(1*(VGSales[Name]=A6569))</f>
        <v>1</v>
      </c>
      <c r="C6569" s="8" cm="1">
        <f t="array" ref="C6569">ROWS(_xlfn.UNIQUE(_xlfn._xlws.FILTER(VGSales[Genre],VGSales[Name]=A6569)))</f>
        <v>1</v>
      </c>
      <c r="D6569" s="8">
        <f>SUMIFS(VGSales[Global_Sales],VGSales[Name],A6569)</f>
        <v>0.13</v>
      </c>
    </row>
    <row r="6570" spans="1:4" s="8" customFormat="1" x14ac:dyDescent="0.25">
      <c r="A6570" s="8" t="str">
        <v>Sin and Punishment</v>
      </c>
      <c r="B6570" s="8" cm="1">
        <f t="array" ref="B6570">SUM(1*(VGSales[Name]=A6570))</f>
        <v>1</v>
      </c>
      <c r="C6570" s="8" cm="1">
        <f t="array" ref="C6570">ROWS(_xlfn.UNIQUE(_xlfn._xlws.FILTER(VGSales[Genre],VGSales[Name]=A6570)))</f>
        <v>1</v>
      </c>
      <c r="D6570" s="8">
        <f>SUMIFS(VGSales[Global_Sales],VGSales[Name],A6570)</f>
        <v>0.13</v>
      </c>
    </row>
    <row r="6571" spans="1:4" s="8" customFormat="1" x14ac:dyDescent="0.25">
      <c r="A6571" s="8" t="str">
        <v>NBA Jam 2000</v>
      </c>
      <c r="B6571" s="8" cm="1">
        <f t="array" ref="B6571">SUM(1*(VGSales[Name]=A6571))</f>
        <v>1</v>
      </c>
      <c r="C6571" s="8" cm="1">
        <f t="array" ref="C6571">ROWS(_xlfn.UNIQUE(_xlfn._xlws.FILTER(VGSales[Genre],VGSales[Name]=A6571)))</f>
        <v>1</v>
      </c>
      <c r="D6571" s="8">
        <f>SUMIFS(VGSales[Global_Sales],VGSales[Name],A6571)</f>
        <v>0.13</v>
      </c>
    </row>
    <row r="6572" spans="1:4" s="8" customFormat="1" x14ac:dyDescent="0.25">
      <c r="A6572" s="8" t="str">
        <v>Castlevania: Legacy of Darkness</v>
      </c>
      <c r="B6572" s="8" cm="1">
        <f t="array" ref="B6572">SUM(1*(VGSales[Name]=A6572))</f>
        <v>1</v>
      </c>
      <c r="C6572" s="8" cm="1">
        <f t="array" ref="C6572">ROWS(_xlfn.UNIQUE(_xlfn._xlws.FILTER(VGSales[Genre],VGSales[Name]=A6572)))</f>
        <v>1</v>
      </c>
      <c r="D6572" s="8">
        <f>SUMIFS(VGSales[Global_Sales],VGSales[Name],A6572)</f>
        <v>0.13</v>
      </c>
    </row>
    <row r="6573" spans="1:4" s="8" customFormat="1" x14ac:dyDescent="0.25">
      <c r="A6573" s="8" t="str">
        <v>Cabela's Alaskan Adventure</v>
      </c>
      <c r="B6573" s="8" cm="1">
        <f t="array" ref="B6573">SUM(1*(VGSales[Name]=A6573))</f>
        <v>2</v>
      </c>
      <c r="C6573" s="8" cm="1">
        <f t="array" ref="C6573">ROWS(_xlfn.UNIQUE(_xlfn._xlws.FILTER(VGSales[Genre],VGSales[Name]=A6573)))</f>
        <v>1</v>
      </c>
      <c r="D6573" s="8">
        <f>SUMIFS(VGSales[Global_Sales],VGSales[Name],A6573)</f>
        <v>0.15</v>
      </c>
    </row>
    <row r="6574" spans="1:4" s="8" customFormat="1" x14ac:dyDescent="0.25">
      <c r="A6574" s="8" t="str">
        <v>Shimano Xtreme Fishing</v>
      </c>
      <c r="B6574" s="8" cm="1">
        <f t="array" ref="B6574">SUM(1*(VGSales[Name]=A6574))</f>
        <v>1</v>
      </c>
      <c r="C6574" s="8" cm="1">
        <f t="array" ref="C6574">ROWS(_xlfn.UNIQUE(_xlfn._xlws.FILTER(VGSales[Genre],VGSales[Name]=A6574)))</f>
        <v>1</v>
      </c>
      <c r="D6574" s="8">
        <f>SUMIFS(VGSales[Global_Sales],VGSales[Name],A6574)</f>
        <v>0.13</v>
      </c>
    </row>
    <row r="6575" spans="1:4" s="8" customFormat="1" x14ac:dyDescent="0.25">
      <c r="A6575" s="8" t="str">
        <v>The History Channel: Great Battles - Medieval</v>
      </c>
      <c r="B6575" s="8" cm="1">
        <f t="array" ref="B6575">SUM(1*(VGSales[Name]=A6575))</f>
        <v>2</v>
      </c>
      <c r="C6575" s="8" cm="1">
        <f t="array" ref="C6575">ROWS(_xlfn.UNIQUE(_xlfn._xlws.FILTER(VGSales[Genre],VGSales[Name]=A6575)))</f>
        <v>1</v>
      </c>
      <c r="D6575" s="8">
        <f>SUMIFS(VGSales[Global_Sales],VGSales[Name],A6575)</f>
        <v>0.18</v>
      </c>
    </row>
    <row r="6576" spans="1:4" s="8" customFormat="1" x14ac:dyDescent="0.25">
      <c r="A6576" s="8" t="str">
        <v>Rally Fusion: Race of Champions</v>
      </c>
      <c r="B6576" s="8" cm="1">
        <f t="array" ref="B6576">SUM(1*(VGSales[Name]=A6576))</f>
        <v>2</v>
      </c>
      <c r="C6576" s="8" cm="1">
        <f t="array" ref="C6576">ROWS(_xlfn.UNIQUE(_xlfn._xlws.FILTER(VGSales[Genre],VGSales[Name]=A6576)))</f>
        <v>1</v>
      </c>
      <c r="D6576" s="8">
        <f>SUMIFS(VGSales[Global_Sales],VGSales[Name],A6576)</f>
        <v>0.18</v>
      </c>
    </row>
    <row r="6577" spans="1:4" s="8" customFormat="1" x14ac:dyDescent="0.25">
      <c r="A6577" s="8" t="str">
        <v>The House of the Dead</v>
      </c>
      <c r="B6577" s="8" cm="1">
        <f t="array" ref="B6577">SUM(1*(VGSales[Name]=A6577))</f>
        <v>1</v>
      </c>
      <c r="C6577" s="8" cm="1">
        <f t="array" ref="C6577">ROWS(_xlfn.UNIQUE(_xlfn._xlws.FILTER(VGSales[Genre],VGSales[Name]=A6577)))</f>
        <v>1</v>
      </c>
      <c r="D6577" s="8">
        <f>SUMIFS(VGSales[Global_Sales],VGSales[Name],A6577)</f>
        <v>0.13</v>
      </c>
    </row>
    <row r="6578" spans="1:4" s="8" customFormat="1" x14ac:dyDescent="0.25">
      <c r="A6578" s="8" t="str">
        <v>RealSports Volleyball</v>
      </c>
      <c r="B6578" s="8" cm="1">
        <f t="array" ref="B6578">SUM(1*(VGSales[Name]=A6578))</f>
        <v>1</v>
      </c>
      <c r="C6578" s="8" cm="1">
        <f t="array" ref="C6578">ROWS(_xlfn.UNIQUE(_xlfn._xlws.FILTER(VGSales[Genre],VGSales[Name]=A6578)))</f>
        <v>1</v>
      </c>
      <c r="D6578" s="8">
        <f>SUMIFS(VGSales[Global_Sales],VGSales[Name],A6578)</f>
        <v>0.13</v>
      </c>
    </row>
    <row r="6579" spans="1:4" s="8" customFormat="1" x14ac:dyDescent="0.25">
      <c r="A6579" s="8" t="str">
        <v>Smart Boy's Gameroom</v>
      </c>
      <c r="B6579" s="8" cm="1">
        <f t="array" ref="B6579">SUM(1*(VGSales[Name]=A6579))</f>
        <v>1</v>
      </c>
      <c r="C6579" s="8" cm="1">
        <f t="array" ref="C6579">ROWS(_xlfn.UNIQUE(_xlfn._xlws.FILTER(VGSales[Genre],VGSales[Name]=A6579)))</f>
        <v>1</v>
      </c>
      <c r="D6579" s="8">
        <f>SUMIFS(VGSales[Global_Sales],VGSales[Name],A6579)</f>
        <v>0.13</v>
      </c>
    </row>
    <row r="6580" spans="1:4" s="8" customFormat="1" x14ac:dyDescent="0.25">
      <c r="A6580" s="8" t="str">
        <v>NightCaster</v>
      </c>
      <c r="B6580" s="8" cm="1">
        <f t="array" ref="B6580">SUM(1*(VGSales[Name]=A6580))</f>
        <v>1</v>
      </c>
      <c r="C6580" s="8" cm="1">
        <f t="array" ref="C6580">ROWS(_xlfn.UNIQUE(_xlfn._xlws.FILTER(VGSales[Genre],VGSales[Name]=A6580)))</f>
        <v>1</v>
      </c>
      <c r="D6580" s="8">
        <f>SUMIFS(VGSales[Global_Sales],VGSales[Name],A6580)</f>
        <v>0.13</v>
      </c>
    </row>
    <row r="6581" spans="1:4" s="8" customFormat="1" x14ac:dyDescent="0.25">
      <c r="A6581" s="8" t="str">
        <v>RollerCoaster Tycoon</v>
      </c>
      <c r="B6581" s="8" cm="1">
        <f t="array" ref="B6581">SUM(1*(VGSales[Name]=A6581))</f>
        <v>2</v>
      </c>
      <c r="C6581" s="8" cm="1">
        <f t="array" ref="C6581">ROWS(_xlfn.UNIQUE(_xlfn._xlws.FILTER(VGSales[Genre],VGSales[Name]=A6581)))</f>
        <v>1</v>
      </c>
      <c r="D6581" s="8">
        <f>SUMIFS(VGSales[Global_Sales],VGSales[Name],A6581)</f>
        <v>0.17</v>
      </c>
    </row>
    <row r="6582" spans="1:4" s="8" customFormat="1" x14ac:dyDescent="0.25">
      <c r="A6582" s="8" t="str">
        <v>Digimon Racing</v>
      </c>
      <c r="B6582" s="8" cm="1">
        <f t="array" ref="B6582">SUM(1*(VGSales[Name]=A6582))</f>
        <v>1</v>
      </c>
      <c r="C6582" s="8" cm="1">
        <f t="array" ref="C6582">ROWS(_xlfn.UNIQUE(_xlfn._xlws.FILTER(VGSales[Genre],VGSales[Name]=A6582)))</f>
        <v>1</v>
      </c>
      <c r="D6582" s="8">
        <f>SUMIFS(VGSales[Global_Sales],VGSales[Name],A6582)</f>
        <v>0.13</v>
      </c>
    </row>
    <row r="6583" spans="1:4" s="8" customFormat="1" x14ac:dyDescent="0.25">
      <c r="A6583" s="8" t="str">
        <v>Ape Escape 3</v>
      </c>
      <c r="B6583" s="8" cm="1">
        <f t="array" ref="B6583">SUM(1*(VGSales[Name]=A6583))</f>
        <v>1</v>
      </c>
      <c r="C6583" s="8" cm="1">
        <f t="array" ref="C6583">ROWS(_xlfn.UNIQUE(_xlfn._xlws.FILTER(VGSales[Genre],VGSales[Name]=A6583)))</f>
        <v>1</v>
      </c>
      <c r="D6583" s="8">
        <f>SUMIFS(VGSales[Global_Sales],VGSales[Name],A6583)</f>
        <v>0.13</v>
      </c>
    </row>
    <row r="6584" spans="1:4" s="8" customFormat="1" x14ac:dyDescent="0.25">
      <c r="A6584" s="8" t="str">
        <v>Crouching Tiger, Hidden Dragon</v>
      </c>
      <c r="B6584" s="8" cm="1">
        <f t="array" ref="B6584">SUM(1*(VGSales[Name]=A6584))</f>
        <v>3</v>
      </c>
      <c r="C6584" s="8" cm="1">
        <f t="array" ref="C6584">ROWS(_xlfn.UNIQUE(_xlfn._xlws.FILTER(VGSales[Genre],VGSales[Name]=A6584)))</f>
        <v>1</v>
      </c>
      <c r="D6584" s="8">
        <f>SUMIFS(VGSales[Global_Sales],VGSales[Name],A6584)</f>
        <v>0.17</v>
      </c>
    </row>
    <row r="6585" spans="1:4" s="8" customFormat="1" x14ac:dyDescent="0.25">
      <c r="A6585" s="8" t="str">
        <v>Last Bronx</v>
      </c>
      <c r="B6585" s="8" cm="1">
        <f t="array" ref="B6585">SUM(1*(VGSales[Name]=A6585))</f>
        <v>1</v>
      </c>
      <c r="C6585" s="8" cm="1">
        <f t="array" ref="C6585">ROWS(_xlfn.UNIQUE(_xlfn._xlws.FILTER(VGSales[Genre],VGSales[Name]=A6585)))</f>
        <v>1</v>
      </c>
      <c r="D6585" s="8">
        <f>SUMIFS(VGSales[Global_Sales],VGSales[Name],A6585)</f>
        <v>0.13</v>
      </c>
    </row>
    <row r="6586" spans="1:4" s="8" customFormat="1" x14ac:dyDescent="0.25">
      <c r="A6586" s="8" t="str">
        <v>Iridion II</v>
      </c>
      <c r="B6586" s="8" cm="1">
        <f t="array" ref="B6586">SUM(1*(VGSales[Name]=A6586))</f>
        <v>1</v>
      </c>
      <c r="C6586" s="8" cm="1">
        <f t="array" ref="C6586">ROWS(_xlfn.UNIQUE(_xlfn._xlws.FILTER(VGSales[Genre],VGSales[Name]=A6586)))</f>
        <v>1</v>
      </c>
      <c r="D6586" s="8">
        <f>SUMIFS(VGSales[Global_Sales],VGSales[Name],A6586)</f>
        <v>0.13</v>
      </c>
    </row>
    <row r="6587" spans="1:4" s="8" customFormat="1" x14ac:dyDescent="0.25">
      <c r="A6587" s="8" t="str">
        <v>Momotaro Douchuuki</v>
      </c>
      <c r="B6587" s="8" cm="1">
        <f t="array" ref="B6587">SUM(1*(VGSales[Name]=A6587))</f>
        <v>1</v>
      </c>
      <c r="C6587" s="8" cm="1">
        <f t="array" ref="C6587">ROWS(_xlfn.UNIQUE(_xlfn._xlws.FILTER(VGSales[Genre],VGSales[Name]=A6587)))</f>
        <v>1</v>
      </c>
      <c r="D6587" s="8">
        <f>SUMIFS(VGSales[Global_Sales],VGSales[Name],A6587)</f>
        <v>0.13</v>
      </c>
    </row>
    <row r="6588" spans="1:4" s="8" customFormat="1" x14ac:dyDescent="0.25">
      <c r="A6588" s="8" t="str">
        <v>Brothers: A Tale of Two Sons</v>
      </c>
      <c r="B6588" s="8" cm="1">
        <f t="array" ref="B6588">SUM(1*(VGSales[Name]=A6588))</f>
        <v>2</v>
      </c>
      <c r="C6588" s="8" cm="1">
        <f t="array" ref="C6588">ROWS(_xlfn.UNIQUE(_xlfn._xlws.FILTER(VGSales[Genre],VGSales[Name]=A6588)))</f>
        <v>1</v>
      </c>
      <c r="D6588" s="8">
        <f>SUMIFS(VGSales[Global_Sales],VGSales[Name],A6588)</f>
        <v>0.17</v>
      </c>
    </row>
    <row r="6589" spans="1:4" s="8" customFormat="1" x14ac:dyDescent="0.25">
      <c r="A6589" s="8" t="str">
        <v>Whiplash</v>
      </c>
      <c r="B6589" s="8" cm="1">
        <f t="array" ref="B6589">SUM(1*(VGSales[Name]=A6589))</f>
        <v>2</v>
      </c>
      <c r="C6589" s="8" cm="1">
        <f t="array" ref="C6589">ROWS(_xlfn.UNIQUE(_xlfn._xlws.FILTER(VGSales[Genre],VGSales[Name]=A6589)))</f>
        <v>1</v>
      </c>
      <c r="D6589" s="8">
        <f>SUMIFS(VGSales[Global_Sales],VGSales[Name],A6589)</f>
        <v>0.19</v>
      </c>
    </row>
    <row r="6590" spans="1:4" s="8" customFormat="1" x14ac:dyDescent="0.25">
      <c r="A6590" s="8" t="str">
        <v>BlazBlue: Continuum Shift II</v>
      </c>
      <c r="B6590" s="8" cm="1">
        <f t="array" ref="B6590">SUM(1*(VGSales[Name]=A6590))</f>
        <v>2</v>
      </c>
      <c r="C6590" s="8" cm="1">
        <f t="array" ref="C6590">ROWS(_xlfn.UNIQUE(_xlfn._xlws.FILTER(VGSales[Genre],VGSales[Name]=A6590)))</f>
        <v>1</v>
      </c>
      <c r="D6590" s="8">
        <f>SUMIFS(VGSales[Global_Sales],VGSales[Name],A6590)</f>
        <v>0.24</v>
      </c>
    </row>
    <row r="6591" spans="1:4" s="8" customFormat="1" x14ac:dyDescent="0.25">
      <c r="A6591" s="8" t="str">
        <v>Warcraft III: Reign of Chaos</v>
      </c>
      <c r="B6591" s="8" cm="1">
        <f t="array" ref="B6591">SUM(1*(VGSales[Name]=A6591))</f>
        <v>1</v>
      </c>
      <c r="C6591" s="8" cm="1">
        <f t="array" ref="C6591">ROWS(_xlfn.UNIQUE(_xlfn._xlws.FILTER(VGSales[Genre],VGSales[Name]=A6591)))</f>
        <v>1</v>
      </c>
      <c r="D6591" s="8">
        <f>SUMIFS(VGSales[Global_Sales],VGSales[Name],A6591)</f>
        <v>0.13</v>
      </c>
    </row>
    <row r="6592" spans="1:4" s="8" customFormat="1" x14ac:dyDescent="0.25">
      <c r="A6592" s="8" t="str">
        <v>Farming Simulator 2011</v>
      </c>
      <c r="B6592" s="8" cm="1">
        <f t="array" ref="B6592">SUM(1*(VGSales[Name]=A6592))</f>
        <v>1</v>
      </c>
      <c r="C6592" s="8" cm="1">
        <f t="array" ref="C6592">ROWS(_xlfn.UNIQUE(_xlfn._xlws.FILTER(VGSales[Genre],VGSales[Name]=A6592)))</f>
        <v>1</v>
      </c>
      <c r="D6592" s="8">
        <f>SUMIFS(VGSales[Global_Sales],VGSales[Name],A6592)</f>
        <v>0.13</v>
      </c>
    </row>
    <row r="6593" spans="1:4" s="8" customFormat="1" x14ac:dyDescent="0.25">
      <c r="A6593" s="8" t="str">
        <v>Margot's Word Brain</v>
      </c>
      <c r="B6593" s="8" cm="1">
        <f t="array" ref="B6593">SUM(1*(VGSales[Name]=A6593))</f>
        <v>2</v>
      </c>
      <c r="C6593" s="8" cm="1">
        <f t="array" ref="C6593">ROWS(_xlfn.UNIQUE(_xlfn._xlws.FILTER(VGSales[Genre],VGSales[Name]=A6593)))</f>
        <v>1</v>
      </c>
      <c r="D6593" s="8">
        <f>SUMIFS(VGSales[Global_Sales],VGSales[Name],A6593)</f>
        <v>0.2</v>
      </c>
    </row>
    <row r="6594" spans="1:4" s="8" customFormat="1" x14ac:dyDescent="0.25">
      <c r="A6594" s="8" t="str">
        <v>Spider-Man: Battle for New York</v>
      </c>
      <c r="B6594" s="8" cm="1">
        <f t="array" ref="B6594">SUM(1*(VGSales[Name]=A6594))</f>
        <v>1</v>
      </c>
      <c r="C6594" s="8" cm="1">
        <f t="array" ref="C6594">ROWS(_xlfn.UNIQUE(_xlfn._xlws.FILTER(VGSales[Genre],VGSales[Name]=A6594)))</f>
        <v>1</v>
      </c>
      <c r="D6594" s="8">
        <f>SUMIFS(VGSales[Global_Sales],VGSales[Name],A6594)</f>
        <v>0.13</v>
      </c>
    </row>
    <row r="6595" spans="1:4" s="8" customFormat="1" x14ac:dyDescent="0.25">
      <c r="A6595" s="8" t="str">
        <v>Pop'n Music Portable</v>
      </c>
      <c r="B6595" s="8" cm="1">
        <f t="array" ref="B6595">SUM(1*(VGSales[Name]=A6595))</f>
        <v>1</v>
      </c>
      <c r="C6595" s="8" cm="1">
        <f t="array" ref="C6595">ROWS(_xlfn.UNIQUE(_xlfn._xlws.FILTER(VGSales[Genre],VGSales[Name]=A6595)))</f>
        <v>1</v>
      </c>
      <c r="D6595" s="8">
        <f>SUMIFS(VGSales[Global_Sales],VGSales[Name],A6595)</f>
        <v>0.13</v>
      </c>
    </row>
    <row r="6596" spans="1:4" s="8" customFormat="1" x14ac:dyDescent="0.25">
      <c r="A6596" s="8" t="str">
        <v>Nintendo Puzzle Collection</v>
      </c>
      <c r="B6596" s="8" cm="1">
        <f t="array" ref="B6596">SUM(1*(VGSales[Name]=A6596))</f>
        <v>1</v>
      </c>
      <c r="C6596" s="8" cm="1">
        <f t="array" ref="C6596">ROWS(_xlfn.UNIQUE(_xlfn._xlws.FILTER(VGSales[Genre],VGSales[Name]=A6596)))</f>
        <v>1</v>
      </c>
      <c r="D6596" s="8">
        <f>SUMIFS(VGSales[Global_Sales],VGSales[Name],A6596)</f>
        <v>0.13</v>
      </c>
    </row>
    <row r="6597" spans="1:4" s="8" customFormat="1" x14ac:dyDescent="0.25">
      <c r="A6597" s="8" t="str">
        <v>Borderlands: Double Game Add-On Pack</v>
      </c>
      <c r="B6597" s="8" cm="1">
        <f t="array" ref="B6597">SUM(1*(VGSales[Name]=A6597))</f>
        <v>1</v>
      </c>
      <c r="C6597" s="8" cm="1">
        <f t="array" ref="C6597">ROWS(_xlfn.UNIQUE(_xlfn._xlws.FILTER(VGSales[Genre],VGSales[Name]=A6597)))</f>
        <v>1</v>
      </c>
      <c r="D6597" s="8">
        <f>SUMIFS(VGSales[Global_Sales],VGSales[Name],A6597)</f>
        <v>0.13</v>
      </c>
    </row>
    <row r="6598" spans="1:4" s="8" customFormat="1" x14ac:dyDescent="0.25">
      <c r="A6598" s="8" t="str">
        <v>Otogi: Myth of Demons</v>
      </c>
      <c r="B6598" s="8" cm="1">
        <f t="array" ref="B6598">SUM(1*(VGSales[Name]=A6598))</f>
        <v>1</v>
      </c>
      <c r="C6598" s="8" cm="1">
        <f t="array" ref="C6598">ROWS(_xlfn.UNIQUE(_xlfn._xlws.FILTER(VGSales[Genre],VGSales[Name]=A6598)))</f>
        <v>1</v>
      </c>
      <c r="D6598" s="8">
        <f>SUMIFS(VGSales[Global_Sales],VGSales[Name],A6598)</f>
        <v>0.13</v>
      </c>
    </row>
    <row r="6599" spans="1:4" s="8" customFormat="1" x14ac:dyDescent="0.25">
      <c r="A6599" s="8" t="str">
        <v>Army Men: Soldiers of Misfortune</v>
      </c>
      <c r="B6599" s="8" cm="1">
        <f t="array" ref="B6599">SUM(1*(VGSales[Name]=A6599))</f>
        <v>2</v>
      </c>
      <c r="C6599" s="8" cm="1">
        <f t="array" ref="C6599">ROWS(_xlfn.UNIQUE(_xlfn._xlws.FILTER(VGSales[Genre],VGSales[Name]=A6599)))</f>
        <v>1</v>
      </c>
      <c r="D6599" s="8">
        <f>SUMIFS(VGSales[Global_Sales],VGSales[Name],A6599)</f>
        <v>0.25</v>
      </c>
    </row>
    <row r="6600" spans="1:4" s="8" customFormat="1" x14ac:dyDescent="0.25">
      <c r="A6600" s="8" t="str">
        <v>Alter Echo</v>
      </c>
      <c r="B6600" s="8" cm="1">
        <f t="array" ref="B6600">SUM(1*(VGSales[Name]=A6600))</f>
        <v>2</v>
      </c>
      <c r="C6600" s="8" cm="1">
        <f t="array" ref="C6600">ROWS(_xlfn.UNIQUE(_xlfn._xlws.FILTER(VGSales[Genre],VGSales[Name]=A6600)))</f>
        <v>1</v>
      </c>
      <c r="D6600" s="8">
        <f>SUMIFS(VGSales[Global_Sales],VGSales[Name],A6600)</f>
        <v>0.18</v>
      </c>
    </row>
    <row r="6601" spans="1:4" s="8" customFormat="1" x14ac:dyDescent="0.25">
      <c r="A6601" s="8" t="str">
        <v>Walt Disney Pictures Presents: The Wild</v>
      </c>
      <c r="B6601" s="8" cm="1">
        <f t="array" ref="B6601">SUM(1*(VGSales[Name]=A6601))</f>
        <v>1</v>
      </c>
      <c r="C6601" s="8" cm="1">
        <f t="array" ref="C6601">ROWS(_xlfn.UNIQUE(_xlfn._xlws.FILTER(VGSales[Genre],VGSales[Name]=A6601)))</f>
        <v>1</v>
      </c>
      <c r="D6601" s="8">
        <f>SUMIFS(VGSales[Global_Sales],VGSales[Name],A6601)</f>
        <v>0.13</v>
      </c>
    </row>
    <row r="6602" spans="1:4" s="8" customFormat="1" x14ac:dyDescent="0.25">
      <c r="A6602" s="8" t="str">
        <v>Puzzle de Harvest Moon</v>
      </c>
      <c r="B6602" s="8" cm="1">
        <f t="array" ref="B6602">SUM(1*(VGSales[Name]=A6602))</f>
        <v>1</v>
      </c>
      <c r="C6602" s="8" cm="1">
        <f t="array" ref="C6602">ROWS(_xlfn.UNIQUE(_xlfn._xlws.FILTER(VGSales[Genre],VGSales[Name]=A6602)))</f>
        <v>1</v>
      </c>
      <c r="D6602" s="8">
        <f>SUMIFS(VGSales[Global_Sales],VGSales[Name],A6602)</f>
        <v>0.13</v>
      </c>
    </row>
    <row r="6603" spans="1:4" s="8" customFormat="1" x14ac:dyDescent="0.25">
      <c r="A6603" s="8" t="str">
        <v>Onechanbara: Bikini Samurai Squad</v>
      </c>
      <c r="B6603" s="8" cm="1">
        <f t="array" ref="B6603">SUM(1*(VGSales[Name]=A6603))</f>
        <v>1</v>
      </c>
      <c r="C6603" s="8" cm="1">
        <f t="array" ref="C6603">ROWS(_xlfn.UNIQUE(_xlfn._xlws.FILTER(VGSales[Genre],VGSales[Name]=A6603)))</f>
        <v>1</v>
      </c>
      <c r="D6603" s="8">
        <f>SUMIFS(VGSales[Global_Sales],VGSales[Name],A6603)</f>
        <v>0.13</v>
      </c>
    </row>
    <row r="6604" spans="1:4" s="8" customFormat="1" x14ac:dyDescent="0.25">
      <c r="A6604" s="8" t="str">
        <v>Metal Max 3</v>
      </c>
      <c r="B6604" s="8" cm="1">
        <f t="array" ref="B6604">SUM(1*(VGSales[Name]=A6604))</f>
        <v>1</v>
      </c>
      <c r="C6604" s="8" cm="1">
        <f t="array" ref="C6604">ROWS(_xlfn.UNIQUE(_xlfn._xlws.FILTER(VGSales[Genre],VGSales[Name]=A6604)))</f>
        <v>1</v>
      </c>
      <c r="D6604" s="8">
        <f>SUMIFS(VGSales[Global_Sales],VGSales[Name],A6604)</f>
        <v>0.13</v>
      </c>
    </row>
    <row r="6605" spans="1:4" s="8" customFormat="1" x14ac:dyDescent="0.25">
      <c r="A6605" s="8" t="str">
        <v>Hour of Victory</v>
      </c>
      <c r="B6605" s="8" cm="1">
        <f t="array" ref="B6605">SUM(1*(VGSales[Name]=A6605))</f>
        <v>1</v>
      </c>
      <c r="C6605" s="8" cm="1">
        <f t="array" ref="C6605">ROWS(_xlfn.UNIQUE(_xlfn._xlws.FILTER(VGSales[Genre],VGSales[Name]=A6605)))</f>
        <v>1</v>
      </c>
      <c r="D6605" s="8">
        <f>SUMIFS(VGSales[Global_Sales],VGSales[Name],A6605)</f>
        <v>0.13</v>
      </c>
    </row>
    <row r="6606" spans="1:4" s="8" customFormat="1" x14ac:dyDescent="0.25">
      <c r="A6606" s="8" t="str">
        <v>Namco Soccer Prime Goal</v>
      </c>
      <c r="B6606" s="8" cm="1">
        <f t="array" ref="B6606">SUM(1*(VGSales[Name]=A6606))</f>
        <v>1</v>
      </c>
      <c r="C6606" s="8" cm="1">
        <f t="array" ref="C6606">ROWS(_xlfn.UNIQUE(_xlfn._xlws.FILTER(VGSales[Genre],VGSales[Name]=A6606)))</f>
        <v>1</v>
      </c>
      <c r="D6606" s="8">
        <f>SUMIFS(VGSales[Global_Sales],VGSales[Name],A6606)</f>
        <v>0.13</v>
      </c>
    </row>
    <row r="6607" spans="1:4" s="8" customFormat="1" x14ac:dyDescent="0.25">
      <c r="A6607" s="8" t="str">
        <v>Monster Hunter Frontier Online</v>
      </c>
      <c r="B6607" s="8" cm="1">
        <f t="array" ref="B6607">SUM(1*(VGSales[Name]=A6607))</f>
        <v>2</v>
      </c>
      <c r="C6607" s="8" cm="1">
        <f t="array" ref="C6607">ROWS(_xlfn.UNIQUE(_xlfn._xlws.FILTER(VGSales[Genre],VGSales[Name]=A6607)))</f>
        <v>1</v>
      </c>
      <c r="D6607" s="8">
        <f>SUMIFS(VGSales[Global_Sales],VGSales[Name],A6607)</f>
        <v>0.18</v>
      </c>
    </row>
    <row r="6608" spans="1:4" s="8" customFormat="1" x14ac:dyDescent="0.25">
      <c r="A6608" s="8" t="str">
        <v>Shin Megami Tensei: Digital Devil Saga</v>
      </c>
      <c r="B6608" s="8" cm="1">
        <f t="array" ref="B6608">SUM(1*(VGSales[Name]=A6608))</f>
        <v>1</v>
      </c>
      <c r="C6608" s="8" cm="1">
        <f t="array" ref="C6608">ROWS(_xlfn.UNIQUE(_xlfn._xlws.FILTER(VGSales[Genre],VGSales[Name]=A6608)))</f>
        <v>1</v>
      </c>
      <c r="D6608" s="8">
        <f>SUMIFS(VGSales[Global_Sales],VGSales[Name],A6608)</f>
        <v>0.13</v>
      </c>
    </row>
    <row r="6609" spans="1:4" s="8" customFormat="1" x14ac:dyDescent="0.25">
      <c r="A6609" s="8" t="str">
        <v>7 Wonders of the Ancient World</v>
      </c>
      <c r="B6609" s="8" cm="1">
        <f t="array" ref="B6609">SUM(1*(VGSales[Name]=A6609))</f>
        <v>2</v>
      </c>
      <c r="C6609" s="8" cm="1">
        <f t="array" ref="C6609">ROWS(_xlfn.UNIQUE(_xlfn._xlws.FILTER(VGSales[Genre],VGSales[Name]=A6609)))</f>
        <v>1</v>
      </c>
      <c r="D6609" s="8">
        <f>SUMIFS(VGSales[Global_Sales],VGSales[Name],A6609)</f>
        <v>0.21000000000000002</v>
      </c>
    </row>
    <row r="6610" spans="1:4" s="8" customFormat="1" x14ac:dyDescent="0.25">
      <c r="A6610" s="8" t="str">
        <v>Backyard Baseball '09</v>
      </c>
      <c r="B6610" s="8" cm="1">
        <f t="array" ref="B6610">SUM(1*(VGSales[Name]=A6610))</f>
        <v>3</v>
      </c>
      <c r="C6610" s="8" cm="1">
        <f t="array" ref="C6610">ROWS(_xlfn.UNIQUE(_xlfn._xlws.FILTER(VGSales[Genre],VGSales[Name]=A6610)))</f>
        <v>1</v>
      </c>
      <c r="D6610" s="8">
        <f>SUMIFS(VGSales[Global_Sales],VGSales[Name],A6610)</f>
        <v>0.19</v>
      </c>
    </row>
    <row r="6611" spans="1:4" s="8" customFormat="1" x14ac:dyDescent="0.25">
      <c r="A6611" s="8" t="str">
        <v>Puppies 3D</v>
      </c>
      <c r="B6611" s="8" cm="1">
        <f t="array" ref="B6611">SUM(1*(VGSales[Name]=A6611))</f>
        <v>1</v>
      </c>
      <c r="C6611" s="8" cm="1">
        <f t="array" ref="C6611">ROWS(_xlfn.UNIQUE(_xlfn._xlws.FILTER(VGSales[Genre],VGSales[Name]=A6611)))</f>
        <v>1</v>
      </c>
      <c r="D6611" s="8">
        <f>SUMIFS(VGSales[Global_Sales],VGSales[Name],A6611)</f>
        <v>0.13</v>
      </c>
    </row>
    <row r="6612" spans="1:4" s="8" customFormat="1" x14ac:dyDescent="0.25">
      <c r="A6612" s="8" t="str">
        <v>Jissen Pachi-Slot Hisshouhou! Aladdin II Evolution</v>
      </c>
      <c r="B6612" s="8" cm="1">
        <f t="array" ref="B6612">SUM(1*(VGSales[Name]=A6612))</f>
        <v>1</v>
      </c>
      <c r="C6612" s="8" cm="1">
        <f t="array" ref="C6612">ROWS(_xlfn.UNIQUE(_xlfn._xlws.FILTER(VGSales[Genre],VGSales[Name]=A6612)))</f>
        <v>1</v>
      </c>
      <c r="D6612" s="8">
        <f>SUMIFS(VGSales[Global_Sales],VGSales[Name],A6612)</f>
        <v>0.13</v>
      </c>
    </row>
    <row r="6613" spans="1:4" s="8" customFormat="1" x14ac:dyDescent="0.25">
      <c r="A6613" s="8" t="str">
        <v>Mystic Ark</v>
      </c>
      <c r="B6613" s="8" cm="1">
        <f t="array" ref="B6613">SUM(1*(VGSales[Name]=A6613))</f>
        <v>1</v>
      </c>
      <c r="C6613" s="8" cm="1">
        <f t="array" ref="C6613">ROWS(_xlfn.UNIQUE(_xlfn._xlws.FILTER(VGSales[Genre],VGSales[Name]=A6613)))</f>
        <v>1</v>
      </c>
      <c r="D6613" s="8">
        <f>SUMIFS(VGSales[Global_Sales],VGSales[Name],A6613)</f>
        <v>0.13</v>
      </c>
    </row>
    <row r="6614" spans="1:4" s="8" customFormat="1" x14ac:dyDescent="0.25">
      <c r="A6614" s="8" t="str">
        <v>LEGO Racers 2</v>
      </c>
      <c r="B6614" s="8" cm="1">
        <f t="array" ref="B6614">SUM(1*(VGSales[Name]=A6614))</f>
        <v>1</v>
      </c>
      <c r="C6614" s="8" cm="1">
        <f t="array" ref="C6614">ROWS(_xlfn.UNIQUE(_xlfn._xlws.FILTER(VGSales[Genre],VGSales[Name]=A6614)))</f>
        <v>1</v>
      </c>
      <c r="D6614" s="8">
        <f>SUMIFS(VGSales[Global_Sales],VGSales[Name],A6614)</f>
        <v>0.13</v>
      </c>
    </row>
    <row r="6615" spans="1:4" s="8" customFormat="1" x14ac:dyDescent="0.25">
      <c r="A6615" s="8" t="str">
        <v>Transformers: War for Cybertron -- Decepticons</v>
      </c>
      <c r="B6615" s="8" cm="1">
        <f t="array" ref="B6615">SUM(1*(VGSales[Name]=A6615))</f>
        <v>1</v>
      </c>
      <c r="C6615" s="8" cm="1">
        <f t="array" ref="C6615">ROWS(_xlfn.UNIQUE(_xlfn._xlws.FILTER(VGSales[Genre],VGSales[Name]=A6615)))</f>
        <v>1</v>
      </c>
      <c r="D6615" s="8">
        <f>SUMIFS(VGSales[Global_Sales],VGSales[Name],A6615)</f>
        <v>0.13</v>
      </c>
    </row>
    <row r="6616" spans="1:4" s="8" customFormat="1" x14ac:dyDescent="0.25">
      <c r="A6616" s="8" t="str">
        <v>Overlord: Raising Hell</v>
      </c>
      <c r="B6616" s="8" cm="1">
        <f t="array" ref="B6616">SUM(1*(VGSales[Name]=A6616))</f>
        <v>1</v>
      </c>
      <c r="C6616" s="8" cm="1">
        <f t="array" ref="C6616">ROWS(_xlfn.UNIQUE(_xlfn._xlws.FILTER(VGSales[Genre],VGSales[Name]=A6616)))</f>
        <v>1</v>
      </c>
      <c r="D6616" s="8">
        <f>SUMIFS(VGSales[Global_Sales],VGSales[Name],A6616)</f>
        <v>0.13</v>
      </c>
    </row>
    <row r="6617" spans="1:4" s="8" customFormat="1" x14ac:dyDescent="0.25">
      <c r="A6617" s="8" t="str">
        <v>Sega GT</v>
      </c>
      <c r="B6617" s="8" cm="1">
        <f t="array" ref="B6617">SUM(1*(VGSales[Name]=A6617))</f>
        <v>1</v>
      </c>
      <c r="C6617" s="8" cm="1">
        <f t="array" ref="C6617">ROWS(_xlfn.UNIQUE(_xlfn._xlws.FILTER(VGSales[Genre],VGSales[Name]=A6617)))</f>
        <v>1</v>
      </c>
      <c r="D6617" s="8">
        <f>SUMIFS(VGSales[Global_Sales],VGSales[Name],A6617)</f>
        <v>0.13</v>
      </c>
    </row>
    <row r="6618" spans="1:4" s="8" customFormat="1" x14ac:dyDescent="0.25">
      <c r="A6618" s="8" t="str">
        <v>Fuse (Insomniac)</v>
      </c>
      <c r="B6618" s="8" cm="1">
        <f t="array" ref="B6618">SUM(1*(VGSales[Name]=A6618))</f>
        <v>2</v>
      </c>
      <c r="C6618" s="8" cm="1">
        <f t="array" ref="C6618">ROWS(_xlfn.UNIQUE(_xlfn._xlws.FILTER(VGSales[Genre],VGSales[Name]=A6618)))</f>
        <v>1</v>
      </c>
      <c r="D6618" s="8">
        <f>SUMIFS(VGSales[Global_Sales],VGSales[Name],A6618)</f>
        <v>0.25</v>
      </c>
    </row>
    <row r="6619" spans="1:4" s="8" customFormat="1" x14ac:dyDescent="0.25">
      <c r="A6619" s="8" t="str">
        <v>Space Bust-A-Move</v>
      </c>
      <c r="B6619" s="8" cm="1">
        <f t="array" ref="B6619">SUM(1*(VGSales[Name]=A6619))</f>
        <v>1</v>
      </c>
      <c r="C6619" s="8" cm="1">
        <f t="array" ref="C6619">ROWS(_xlfn.UNIQUE(_xlfn._xlws.FILTER(VGSales[Genre],VGSales[Name]=A6619)))</f>
        <v>1</v>
      </c>
      <c r="D6619" s="8">
        <f>SUMIFS(VGSales[Global_Sales],VGSales[Name],A6619)</f>
        <v>0.13</v>
      </c>
    </row>
    <row r="6620" spans="1:4" s="8" customFormat="1" x14ac:dyDescent="0.25">
      <c r="A6620" s="8" t="str">
        <v>Gunstar Heroes</v>
      </c>
      <c r="B6620" s="8" cm="1">
        <f t="array" ref="B6620">SUM(1*(VGSales[Name]=A6620))</f>
        <v>1</v>
      </c>
      <c r="C6620" s="8" cm="1">
        <f t="array" ref="C6620">ROWS(_xlfn.UNIQUE(_xlfn._xlws.FILTER(VGSales[Genre],VGSales[Name]=A6620)))</f>
        <v>1</v>
      </c>
      <c r="D6620" s="8">
        <f>SUMIFS(VGSales[Global_Sales],VGSales[Name],A6620)</f>
        <v>0.13</v>
      </c>
    </row>
    <row r="6621" spans="1:4" s="8" customFormat="1" x14ac:dyDescent="0.25">
      <c r="A6621" s="8" t="str">
        <v>Tamagotchi no Pichi Pichi Omisecchi</v>
      </c>
      <c r="B6621" s="8" cm="1">
        <f t="array" ref="B6621">SUM(1*(VGSales[Name]=A6621))</f>
        <v>1</v>
      </c>
      <c r="C6621" s="8" cm="1">
        <f t="array" ref="C6621">ROWS(_xlfn.UNIQUE(_xlfn._xlws.FILTER(VGSales[Genre],VGSales[Name]=A6621)))</f>
        <v>1</v>
      </c>
      <c r="D6621" s="8">
        <f>SUMIFS(VGSales[Global_Sales],VGSales[Name],A6621)</f>
        <v>0.13</v>
      </c>
    </row>
    <row r="6622" spans="1:4" s="8" customFormat="1" x14ac:dyDescent="0.25">
      <c r="A6622" s="8" t="str">
        <v>Shining Wind</v>
      </c>
      <c r="B6622" s="8" cm="1">
        <f t="array" ref="B6622">SUM(1*(VGSales[Name]=A6622))</f>
        <v>1</v>
      </c>
      <c r="C6622" s="8" cm="1">
        <f t="array" ref="C6622">ROWS(_xlfn.UNIQUE(_xlfn._xlws.FILTER(VGSales[Genre],VGSales[Name]=A6622)))</f>
        <v>1</v>
      </c>
      <c r="D6622" s="8">
        <f>SUMIFS(VGSales[Global_Sales],VGSales[Name],A6622)</f>
        <v>0.13</v>
      </c>
    </row>
    <row r="6623" spans="1:4" s="8" customFormat="1" x14ac:dyDescent="0.25">
      <c r="A6623" s="8" t="str">
        <v>Brothers in Arms: Double Time</v>
      </c>
      <c r="B6623" s="8" cm="1">
        <f t="array" ref="B6623">SUM(1*(VGSales[Name]=A6623))</f>
        <v>1</v>
      </c>
      <c r="C6623" s="8" cm="1">
        <f t="array" ref="C6623">ROWS(_xlfn.UNIQUE(_xlfn._xlws.FILTER(VGSales[Genre],VGSales[Name]=A6623)))</f>
        <v>1</v>
      </c>
      <c r="D6623" s="8">
        <f>SUMIFS(VGSales[Global_Sales],VGSales[Name],A6623)</f>
        <v>0.13</v>
      </c>
    </row>
    <row r="6624" spans="1:4" s="8" customFormat="1" x14ac:dyDescent="0.25">
      <c r="A6624" s="8" t="str">
        <v>Portal Runner</v>
      </c>
      <c r="B6624" s="8" cm="1">
        <f t="array" ref="B6624">SUM(1*(VGSales[Name]=A6624))</f>
        <v>1</v>
      </c>
      <c r="C6624" s="8" cm="1">
        <f t="array" ref="C6624">ROWS(_xlfn.UNIQUE(_xlfn._xlws.FILTER(VGSales[Genre],VGSales[Name]=A6624)))</f>
        <v>1</v>
      </c>
      <c r="D6624" s="8">
        <f>SUMIFS(VGSales[Global_Sales],VGSales[Name],A6624)</f>
        <v>0.13</v>
      </c>
    </row>
    <row r="6625" spans="1:4" s="8" customFormat="1" x14ac:dyDescent="0.25">
      <c r="A6625" s="8" t="str">
        <v>Pokémon: For Ho-Oh the Bells Toll!: Game Boy Advance Video</v>
      </c>
      <c r="B6625" s="8" cm="1">
        <f t="array" ref="B6625">SUM(1*(VGSales[Name]=A6625))</f>
        <v>1</v>
      </c>
      <c r="C6625" s="8" cm="1">
        <f t="array" ref="C6625">ROWS(_xlfn.UNIQUE(_xlfn._xlws.FILTER(VGSales[Genre],VGSales[Name]=A6625)))</f>
        <v>1</v>
      </c>
      <c r="D6625" s="8">
        <f>SUMIFS(VGSales[Global_Sales],VGSales[Name],A6625)</f>
        <v>0.13</v>
      </c>
    </row>
    <row r="6626" spans="1:4" s="8" customFormat="1" x14ac:dyDescent="0.25">
      <c r="A6626" s="8" t="str">
        <v>Assault: Retribution</v>
      </c>
      <c r="B6626" s="8" cm="1">
        <f t="array" ref="B6626">SUM(1*(VGSales[Name]=A6626))</f>
        <v>1</v>
      </c>
      <c r="C6626" s="8" cm="1">
        <f t="array" ref="C6626">ROWS(_xlfn.UNIQUE(_xlfn._xlws.FILTER(VGSales[Genre],VGSales[Name]=A6626)))</f>
        <v>1</v>
      </c>
      <c r="D6626" s="8">
        <f>SUMIFS(VGSales[Global_Sales],VGSales[Name],A6626)</f>
        <v>0.13</v>
      </c>
    </row>
    <row r="6627" spans="1:4" s="8" customFormat="1" x14ac:dyDescent="0.25">
      <c r="A6627" s="8" t="str">
        <v>Gravity Rush Remastered</v>
      </c>
      <c r="B6627" s="8" cm="1">
        <f t="array" ref="B6627">SUM(1*(VGSales[Name]=A6627))</f>
        <v>1</v>
      </c>
      <c r="C6627" s="8" cm="1">
        <f t="array" ref="C6627">ROWS(_xlfn.UNIQUE(_xlfn._xlws.FILTER(VGSales[Genre],VGSales[Name]=A6627)))</f>
        <v>1</v>
      </c>
      <c r="D6627" s="8">
        <f>SUMIFS(VGSales[Global_Sales],VGSales[Name],A6627)</f>
        <v>0.13</v>
      </c>
    </row>
    <row r="6628" spans="1:4" s="8" customFormat="1" x14ac:dyDescent="0.25">
      <c r="A6628" s="8" t="str">
        <v>City Crisis</v>
      </c>
      <c r="B6628" s="8" cm="1">
        <f t="array" ref="B6628">SUM(1*(VGSales[Name]=A6628))</f>
        <v>1</v>
      </c>
      <c r="C6628" s="8" cm="1">
        <f t="array" ref="C6628">ROWS(_xlfn.UNIQUE(_xlfn._xlws.FILTER(VGSales[Genre],VGSales[Name]=A6628)))</f>
        <v>1</v>
      </c>
      <c r="D6628" s="8">
        <f>SUMIFS(VGSales[Global_Sales],VGSales[Name],A6628)</f>
        <v>0.13</v>
      </c>
    </row>
    <row r="6629" spans="1:4" s="8" customFormat="1" x14ac:dyDescent="0.25">
      <c r="A6629" s="8" t="str">
        <v>Assassination Classroom: Grand Siege on Kuro-sensei</v>
      </c>
      <c r="B6629" s="8" cm="1">
        <f t="array" ref="B6629">SUM(1*(VGSales[Name]=A6629))</f>
        <v>1</v>
      </c>
      <c r="C6629" s="8" cm="1">
        <f t="array" ref="C6629">ROWS(_xlfn.UNIQUE(_xlfn._xlws.FILTER(VGSales[Genre],VGSales[Name]=A6629)))</f>
        <v>1</v>
      </c>
      <c r="D6629" s="8">
        <f>SUMIFS(VGSales[Global_Sales],VGSales[Name],A6629)</f>
        <v>0.13</v>
      </c>
    </row>
    <row r="6630" spans="1:4" s="8" customFormat="1" x14ac:dyDescent="0.25">
      <c r="A6630" s="8" t="str">
        <v>Advent Rising</v>
      </c>
      <c r="B6630" s="8" cm="1">
        <f t="array" ref="B6630">SUM(1*(VGSales[Name]=A6630))</f>
        <v>1</v>
      </c>
      <c r="C6630" s="8" cm="1">
        <f t="array" ref="C6630">ROWS(_xlfn.UNIQUE(_xlfn._xlws.FILTER(VGSales[Genre],VGSales[Name]=A6630)))</f>
        <v>1</v>
      </c>
      <c r="D6630" s="8">
        <f>SUMIFS(VGSales[Global_Sales],VGSales[Name],A6630)</f>
        <v>0.13</v>
      </c>
    </row>
    <row r="6631" spans="1:4" s="8" customFormat="1" x14ac:dyDescent="0.25">
      <c r="A6631" s="8" t="str">
        <v>Surf Riders</v>
      </c>
      <c r="B6631" s="8" cm="1">
        <f t="array" ref="B6631">SUM(1*(VGSales[Name]=A6631))</f>
        <v>1</v>
      </c>
      <c r="C6631" s="8" cm="1">
        <f t="array" ref="C6631">ROWS(_xlfn.UNIQUE(_xlfn._xlws.FILTER(VGSales[Genre],VGSales[Name]=A6631)))</f>
        <v>1</v>
      </c>
      <c r="D6631" s="8">
        <f>SUMIFS(VGSales[Global_Sales],VGSales[Name],A6631)</f>
        <v>0.13</v>
      </c>
    </row>
    <row r="6632" spans="1:4" s="8" customFormat="1" x14ac:dyDescent="0.25">
      <c r="A6632" s="8" t="str">
        <v>Torino 2006</v>
      </c>
      <c r="B6632" s="8" cm="1">
        <f t="array" ref="B6632">SUM(1*(VGSales[Name]=A6632))</f>
        <v>2</v>
      </c>
      <c r="C6632" s="8" cm="1">
        <f t="array" ref="C6632">ROWS(_xlfn.UNIQUE(_xlfn._xlws.FILTER(VGSales[Genre],VGSales[Name]=A6632)))</f>
        <v>1</v>
      </c>
      <c r="D6632" s="8">
        <f>SUMIFS(VGSales[Global_Sales],VGSales[Name],A6632)</f>
        <v>0.17</v>
      </c>
    </row>
    <row r="6633" spans="1:4" s="8" customFormat="1" x14ac:dyDescent="0.25">
      <c r="A6633" s="8" t="str">
        <v>Nobunaga no Yabou: Ranseiki</v>
      </c>
      <c r="B6633" s="8" cm="1">
        <f t="array" ref="B6633">SUM(1*(VGSales[Name]=A6633))</f>
        <v>1</v>
      </c>
      <c r="C6633" s="8" cm="1">
        <f t="array" ref="C6633">ROWS(_xlfn.UNIQUE(_xlfn._xlws.FILTER(VGSales[Genre],VGSales[Name]=A6633)))</f>
        <v>1</v>
      </c>
      <c r="D6633" s="8">
        <f>SUMIFS(VGSales[Global_Sales],VGSales[Name],A6633)</f>
        <v>0.13</v>
      </c>
    </row>
    <row r="6634" spans="1:4" s="8" customFormat="1" x14ac:dyDescent="0.25">
      <c r="A6634" s="8" t="str">
        <v>Derby Stallion Advance</v>
      </c>
      <c r="B6634" s="8" cm="1">
        <f t="array" ref="B6634">SUM(1*(VGSales[Name]=A6634))</f>
        <v>1</v>
      </c>
      <c r="C6634" s="8" cm="1">
        <f t="array" ref="C6634">ROWS(_xlfn.UNIQUE(_xlfn._xlws.FILTER(VGSales[Genre],VGSales[Name]=A6634)))</f>
        <v>1</v>
      </c>
      <c r="D6634" s="8">
        <f>SUMIFS(VGSales[Global_Sales],VGSales[Name],A6634)</f>
        <v>0.13</v>
      </c>
    </row>
    <row r="6635" spans="1:4" s="8" customFormat="1" x14ac:dyDescent="0.25">
      <c r="A6635" s="8" t="str">
        <v>The Price is Right: Decades</v>
      </c>
      <c r="B6635" s="8" cm="1">
        <f t="array" ref="B6635">SUM(1*(VGSales[Name]=A6635))</f>
        <v>2</v>
      </c>
      <c r="C6635" s="8" cm="1">
        <f t="array" ref="C6635">ROWS(_xlfn.UNIQUE(_xlfn._xlws.FILTER(VGSales[Genre],VGSales[Name]=A6635)))</f>
        <v>1</v>
      </c>
      <c r="D6635" s="8">
        <f>SUMIFS(VGSales[Global_Sales],VGSales[Name],A6635)</f>
        <v>0.24</v>
      </c>
    </row>
    <row r="6636" spans="1:4" s="8" customFormat="1" x14ac:dyDescent="0.25">
      <c r="A6636" s="8" t="str">
        <v>Snood</v>
      </c>
      <c r="B6636" s="8" cm="1">
        <f t="array" ref="B6636">SUM(1*(VGSales[Name]=A6636))</f>
        <v>1</v>
      </c>
      <c r="C6636" s="8" cm="1">
        <f t="array" ref="C6636">ROWS(_xlfn.UNIQUE(_xlfn._xlws.FILTER(VGSales[Genre],VGSales[Name]=A6636)))</f>
        <v>1</v>
      </c>
      <c r="D6636" s="8">
        <f>SUMIFS(VGSales[Global_Sales],VGSales[Name],A6636)</f>
        <v>0.13</v>
      </c>
    </row>
    <row r="6637" spans="1:4" s="8" customFormat="1" x14ac:dyDescent="0.25">
      <c r="A6637" s="8" t="str">
        <v>The Sky Crawlers: Innocent Aces</v>
      </c>
      <c r="B6637" s="8" cm="1">
        <f t="array" ref="B6637">SUM(1*(VGSales[Name]=A6637))</f>
        <v>1</v>
      </c>
      <c r="C6637" s="8" cm="1">
        <f t="array" ref="C6637">ROWS(_xlfn.UNIQUE(_xlfn._xlws.FILTER(VGSales[Genre],VGSales[Name]=A6637)))</f>
        <v>1</v>
      </c>
      <c r="D6637" s="8">
        <f>SUMIFS(VGSales[Global_Sales],VGSales[Name],A6637)</f>
        <v>0.13</v>
      </c>
    </row>
    <row r="6638" spans="1:4" s="8" customFormat="1" x14ac:dyDescent="0.25">
      <c r="A6638" s="8" t="str">
        <v>Fit in Six</v>
      </c>
      <c r="B6638" s="8" cm="1">
        <f t="array" ref="B6638">SUM(1*(VGSales[Name]=A6638))</f>
        <v>2</v>
      </c>
      <c r="C6638" s="8" cm="1">
        <f t="array" ref="C6638">ROWS(_xlfn.UNIQUE(_xlfn._xlws.FILTER(VGSales[Genre],VGSales[Name]=A6638)))</f>
        <v>1</v>
      </c>
      <c r="D6638" s="8">
        <f>SUMIFS(VGSales[Global_Sales],VGSales[Name],A6638)</f>
        <v>0.25</v>
      </c>
    </row>
    <row r="6639" spans="1:4" s="8" customFormat="1" x14ac:dyDescent="0.25">
      <c r="A6639" s="8" t="str">
        <v>DT Racer</v>
      </c>
      <c r="B6639" s="8" cm="1">
        <f t="array" ref="B6639">SUM(1*(VGSales[Name]=A6639))</f>
        <v>1</v>
      </c>
      <c r="C6639" s="8" cm="1">
        <f t="array" ref="C6639">ROWS(_xlfn.UNIQUE(_xlfn._xlws.FILTER(VGSales[Genre],VGSales[Name]=A6639)))</f>
        <v>1</v>
      </c>
      <c r="D6639" s="8">
        <f>SUMIFS(VGSales[Global_Sales],VGSales[Name],A6639)</f>
        <v>0.13</v>
      </c>
    </row>
    <row r="6640" spans="1:4" s="8" customFormat="1" x14ac:dyDescent="0.25">
      <c r="A6640" s="8" t="str">
        <v>SimAnimals Africa</v>
      </c>
      <c r="B6640" s="8" cm="1">
        <f t="array" ref="B6640">SUM(1*(VGSales[Name]=A6640))</f>
        <v>2</v>
      </c>
      <c r="C6640" s="8" cm="1">
        <f t="array" ref="C6640">ROWS(_xlfn.UNIQUE(_xlfn._xlws.FILTER(VGSales[Genre],VGSales[Name]=A6640)))</f>
        <v>1</v>
      </c>
      <c r="D6640" s="8">
        <f>SUMIFS(VGSales[Global_Sales],VGSales[Name],A6640)</f>
        <v>0.24</v>
      </c>
    </row>
    <row r="6641" spans="1:4" s="8" customFormat="1" x14ac:dyDescent="0.25">
      <c r="A6641" s="8" t="str">
        <v>Twister Mania</v>
      </c>
      <c r="B6641" s="8" cm="1">
        <f t="array" ref="B6641">SUM(1*(VGSales[Name]=A6641))</f>
        <v>1</v>
      </c>
      <c r="C6641" s="8" cm="1">
        <f t="array" ref="C6641">ROWS(_xlfn.UNIQUE(_xlfn._xlws.FILTER(VGSales[Genre],VGSales[Name]=A6641)))</f>
        <v>1</v>
      </c>
      <c r="D6641" s="8">
        <f>SUMIFS(VGSales[Global_Sales],VGSales[Name],A6641)</f>
        <v>0.13</v>
      </c>
    </row>
    <row r="6642" spans="1:4" s="8" customFormat="1" x14ac:dyDescent="0.25">
      <c r="A6642" s="8" t="str">
        <v>World Cup Golf: Professional Edition</v>
      </c>
      <c r="B6642" s="8" cm="1">
        <f t="array" ref="B6642">SUM(1*(VGSales[Name]=A6642))</f>
        <v>1</v>
      </c>
      <c r="C6642" s="8" cm="1">
        <f t="array" ref="C6642">ROWS(_xlfn.UNIQUE(_xlfn._xlws.FILTER(VGSales[Genre],VGSales[Name]=A6642)))</f>
        <v>1</v>
      </c>
      <c r="D6642" s="8">
        <f>SUMIFS(VGSales[Global_Sales],VGSales[Name],A6642)</f>
        <v>0.13</v>
      </c>
    </row>
    <row r="6643" spans="1:4" s="8" customFormat="1" x14ac:dyDescent="0.25">
      <c r="A6643" s="8" t="str">
        <v>Black Dawn</v>
      </c>
      <c r="B6643" s="8" cm="1">
        <f t="array" ref="B6643">SUM(1*(VGSales[Name]=A6643))</f>
        <v>1</v>
      </c>
      <c r="C6643" s="8" cm="1">
        <f t="array" ref="C6643">ROWS(_xlfn.UNIQUE(_xlfn._xlws.FILTER(VGSales[Genre],VGSales[Name]=A6643)))</f>
        <v>1</v>
      </c>
      <c r="D6643" s="8">
        <f>SUMIFS(VGSales[Global_Sales],VGSales[Name],A6643)</f>
        <v>0.13</v>
      </c>
    </row>
    <row r="6644" spans="1:4" s="8" customFormat="1" x14ac:dyDescent="0.25">
      <c r="A6644" s="8" t="str">
        <v>Soccer Tsuku: Pro Soccer Club o Tsukurou!</v>
      </c>
      <c r="B6644" s="8" cm="1">
        <f t="array" ref="B6644">SUM(1*(VGSales[Name]=A6644))</f>
        <v>2</v>
      </c>
      <c r="C6644" s="8" cm="1">
        <f t="array" ref="C6644">ROWS(_xlfn.UNIQUE(_xlfn._xlws.FILTER(VGSales[Genre],VGSales[Name]=A6644)))</f>
        <v>1</v>
      </c>
      <c r="D6644" s="8">
        <f>SUMIFS(VGSales[Global_Sales],VGSales[Name],A6644)</f>
        <v>0.2</v>
      </c>
    </row>
    <row r="6645" spans="1:4" s="8" customFormat="1" x14ac:dyDescent="0.25">
      <c r="A6645" s="8" t="str">
        <v>428: Fuusa Sareta Shibuya de</v>
      </c>
      <c r="B6645" s="8" cm="1">
        <f t="array" ref="B6645">SUM(1*(VGSales[Name]=A6645))</f>
        <v>3</v>
      </c>
      <c r="C6645" s="8" cm="1">
        <f t="array" ref="C6645">ROWS(_xlfn.UNIQUE(_xlfn._xlws.FILTER(VGSales[Genre],VGSales[Name]=A6645)))</f>
        <v>1</v>
      </c>
      <c r="D6645" s="8">
        <f>SUMIFS(VGSales[Global_Sales],VGSales[Name],A6645)</f>
        <v>0.19</v>
      </c>
    </row>
    <row r="6646" spans="1:4" s="8" customFormat="1" x14ac:dyDescent="0.25">
      <c r="A6646" s="8" t="str">
        <v>Drome Racers</v>
      </c>
      <c r="B6646" s="8" cm="1">
        <f t="array" ref="B6646">SUM(1*(VGSales[Name]=A6646))</f>
        <v>3</v>
      </c>
      <c r="C6646" s="8" cm="1">
        <f t="array" ref="C6646">ROWS(_xlfn.UNIQUE(_xlfn._xlws.FILTER(VGSales[Genre],VGSales[Name]=A6646)))</f>
        <v>1</v>
      </c>
      <c r="D6646" s="8">
        <f>SUMIFS(VGSales[Global_Sales],VGSales[Name],A6646)</f>
        <v>0.19</v>
      </c>
    </row>
    <row r="6647" spans="1:4" s="8" customFormat="1" x14ac:dyDescent="0.25">
      <c r="A6647" s="8" t="str">
        <v>Impossible Mission</v>
      </c>
      <c r="B6647" s="8" cm="1">
        <f t="array" ref="B6647">SUM(1*(VGSales[Name]=A6647))</f>
        <v>2</v>
      </c>
      <c r="C6647" s="8" cm="1">
        <f t="array" ref="C6647">ROWS(_xlfn.UNIQUE(_xlfn._xlws.FILTER(VGSales[Genre],VGSales[Name]=A6647)))</f>
        <v>1</v>
      </c>
      <c r="D6647" s="8">
        <f>SUMIFS(VGSales[Global_Sales],VGSales[Name],A6647)</f>
        <v>0.19</v>
      </c>
    </row>
    <row r="6648" spans="1:4" s="8" customFormat="1" x14ac:dyDescent="0.25">
      <c r="A6648" s="8" t="str">
        <v>Garfield's Fun Fest</v>
      </c>
      <c r="B6648" s="8" cm="1">
        <f t="array" ref="B6648">SUM(1*(VGSales[Name]=A6648))</f>
        <v>1</v>
      </c>
      <c r="C6648" s="8" cm="1">
        <f t="array" ref="C6648">ROWS(_xlfn.UNIQUE(_xlfn._xlws.FILTER(VGSales[Genre],VGSales[Name]=A6648)))</f>
        <v>1</v>
      </c>
      <c r="D6648" s="8">
        <f>SUMIFS(VGSales[Global_Sales],VGSales[Name],A6648)</f>
        <v>0.13</v>
      </c>
    </row>
    <row r="6649" spans="1:4" s="8" customFormat="1" x14ac:dyDescent="0.25">
      <c r="A6649" s="8" t="str">
        <v>7th Dragon 2020-II</v>
      </c>
      <c r="B6649" s="8" cm="1">
        <f t="array" ref="B6649">SUM(1*(VGSales[Name]=A6649))</f>
        <v>1</v>
      </c>
      <c r="C6649" s="8" cm="1">
        <f t="array" ref="C6649">ROWS(_xlfn.UNIQUE(_xlfn._xlws.FILTER(VGSales[Genre],VGSales[Name]=A6649)))</f>
        <v>1</v>
      </c>
      <c r="D6649" s="8">
        <f>SUMIFS(VGSales[Global_Sales],VGSales[Name],A6649)</f>
        <v>0.13</v>
      </c>
    </row>
    <row r="6650" spans="1:4" s="8" customFormat="1" x14ac:dyDescent="0.25">
      <c r="A6650" s="8" t="str">
        <v>Doukyuusei 2</v>
      </c>
      <c r="B6650" s="8" cm="1">
        <f t="array" ref="B6650">SUM(1*(VGSales[Name]=A6650))</f>
        <v>1</v>
      </c>
      <c r="C6650" s="8" cm="1">
        <f t="array" ref="C6650">ROWS(_xlfn.UNIQUE(_xlfn._xlws.FILTER(VGSales[Genre],VGSales[Name]=A6650)))</f>
        <v>1</v>
      </c>
      <c r="D6650" s="8">
        <f>SUMIFS(VGSales[Global_Sales],VGSales[Name],A6650)</f>
        <v>0.13</v>
      </c>
    </row>
    <row r="6651" spans="1:4" s="8" customFormat="1" x14ac:dyDescent="0.25">
      <c r="A6651" s="8" t="str">
        <v>SkullMonkeys</v>
      </c>
      <c r="B6651" s="8" cm="1">
        <f t="array" ref="B6651">SUM(1*(VGSales[Name]=A6651))</f>
        <v>1</v>
      </c>
      <c r="C6651" s="8" cm="1">
        <f t="array" ref="C6651">ROWS(_xlfn.UNIQUE(_xlfn._xlws.FILTER(VGSales[Genre],VGSales[Name]=A6651)))</f>
        <v>1</v>
      </c>
      <c r="D6651" s="8">
        <f>SUMIFS(VGSales[Global_Sales],VGSales[Name],A6651)</f>
        <v>0.13</v>
      </c>
    </row>
    <row r="6652" spans="1:4" s="8" customFormat="1" x14ac:dyDescent="0.25">
      <c r="A6652" s="8" t="str">
        <v>Zenses: Ocean</v>
      </c>
      <c r="B6652" s="8" cm="1">
        <f t="array" ref="B6652">SUM(1*(VGSales[Name]=A6652))</f>
        <v>1</v>
      </c>
      <c r="C6652" s="8" cm="1">
        <f t="array" ref="C6652">ROWS(_xlfn.UNIQUE(_xlfn._xlws.FILTER(VGSales[Genre],VGSales[Name]=A6652)))</f>
        <v>1</v>
      </c>
      <c r="D6652" s="8">
        <f>SUMIFS(VGSales[Global_Sales],VGSales[Name],A6652)</f>
        <v>0.13</v>
      </c>
    </row>
    <row r="6653" spans="1:4" s="8" customFormat="1" x14ac:dyDescent="0.25">
      <c r="A6653" s="8" t="str">
        <v>Teenage Mutant Ninja Turtles: Arcade Attack</v>
      </c>
      <c r="B6653" s="8" cm="1">
        <f t="array" ref="B6653">SUM(1*(VGSales[Name]=A6653))</f>
        <v>1</v>
      </c>
      <c r="C6653" s="8" cm="1">
        <f t="array" ref="C6653">ROWS(_xlfn.UNIQUE(_xlfn._xlws.FILTER(VGSales[Genre],VGSales[Name]=A6653)))</f>
        <v>1</v>
      </c>
      <c r="D6653" s="8">
        <f>SUMIFS(VGSales[Global_Sales],VGSales[Name],A6653)</f>
        <v>0.13</v>
      </c>
    </row>
    <row r="6654" spans="1:4" s="8" customFormat="1" x14ac:dyDescent="0.25">
      <c r="A6654" s="8" t="str">
        <v>Baroque</v>
      </c>
      <c r="B6654" s="8" cm="1">
        <f t="array" ref="B6654">SUM(1*(VGSales[Name]=A6654))</f>
        <v>2</v>
      </c>
      <c r="C6654" s="8" cm="1">
        <f t="array" ref="C6654">ROWS(_xlfn.UNIQUE(_xlfn._xlws.FILTER(VGSales[Genre],VGSales[Name]=A6654)))</f>
        <v>1</v>
      </c>
      <c r="D6654" s="8">
        <f>SUMIFS(VGSales[Global_Sales],VGSales[Name],A6654)</f>
        <v>0.21000000000000002</v>
      </c>
    </row>
    <row r="6655" spans="1:4" s="8" customFormat="1" x14ac:dyDescent="0.25">
      <c r="A6655" s="8" t="str">
        <v>Left Brain Right Brain 2</v>
      </c>
      <c r="B6655" s="8" cm="1">
        <f t="array" ref="B6655">SUM(1*(VGSales[Name]=A6655))</f>
        <v>1</v>
      </c>
      <c r="C6655" s="8" cm="1">
        <f t="array" ref="C6655">ROWS(_xlfn.UNIQUE(_xlfn._xlws.FILTER(VGSales[Genre],VGSales[Name]=A6655)))</f>
        <v>1</v>
      </c>
      <c r="D6655" s="8">
        <f>SUMIFS(VGSales[Global_Sales],VGSales[Name],A6655)</f>
        <v>0.13</v>
      </c>
    </row>
    <row r="6656" spans="1:4" s="8" customFormat="1" x14ac:dyDescent="0.25">
      <c r="A6656" s="8" t="str">
        <v>Kidz Sports: Crazy Golf</v>
      </c>
      <c r="B6656" s="8" cm="1">
        <f t="array" ref="B6656">SUM(1*(VGSales[Name]=A6656))</f>
        <v>1</v>
      </c>
      <c r="C6656" s="8" cm="1">
        <f t="array" ref="C6656">ROWS(_xlfn.UNIQUE(_xlfn._xlws.FILTER(VGSales[Genre],VGSales[Name]=A6656)))</f>
        <v>1</v>
      </c>
      <c r="D6656" s="8">
        <f>SUMIFS(VGSales[Global_Sales],VGSales[Name],A6656)</f>
        <v>0.13</v>
      </c>
    </row>
    <row r="6657" spans="1:4" s="8" customFormat="1" x14ac:dyDescent="0.25">
      <c r="A6657" s="8" t="str">
        <v>Little Battlers eXperience: Wars</v>
      </c>
      <c r="B6657" s="8" cm="1">
        <f t="array" ref="B6657">SUM(1*(VGSales[Name]=A6657))</f>
        <v>1</v>
      </c>
      <c r="C6657" s="8" cm="1">
        <f t="array" ref="C6657">ROWS(_xlfn.UNIQUE(_xlfn._xlws.FILTER(VGSales[Genre],VGSales[Name]=A6657)))</f>
        <v>1</v>
      </c>
      <c r="D6657" s="8">
        <f>SUMIFS(VGSales[Global_Sales],VGSales[Name],A6657)</f>
        <v>0.13</v>
      </c>
    </row>
    <row r="6658" spans="1:4" s="8" customFormat="1" x14ac:dyDescent="0.25">
      <c r="A6658" s="8" t="str">
        <v>Victorious: Time to Shine</v>
      </c>
      <c r="B6658" s="8" cm="1">
        <f t="array" ref="B6658">SUM(1*(VGSales[Name]=A6658))</f>
        <v>1</v>
      </c>
      <c r="C6658" s="8" cm="1">
        <f t="array" ref="C6658">ROWS(_xlfn.UNIQUE(_xlfn._xlws.FILTER(VGSales[Genre],VGSales[Name]=A6658)))</f>
        <v>1</v>
      </c>
      <c r="D6658" s="8">
        <f>SUMIFS(VGSales[Global_Sales],VGSales[Name],A6658)</f>
        <v>0.13</v>
      </c>
    </row>
    <row r="6659" spans="1:4" s="8" customFormat="1" x14ac:dyDescent="0.25">
      <c r="A6659" s="8" t="str">
        <v>Aikatsu! 365 Idol Days</v>
      </c>
      <c r="B6659" s="8" cm="1">
        <f t="array" ref="B6659">SUM(1*(VGSales[Name]=A6659))</f>
        <v>1</v>
      </c>
      <c r="C6659" s="8" cm="1">
        <f t="array" ref="C6659">ROWS(_xlfn.UNIQUE(_xlfn._xlws.FILTER(VGSales[Genre],VGSales[Name]=A6659)))</f>
        <v>1</v>
      </c>
      <c r="D6659" s="8">
        <f>SUMIFS(VGSales[Global_Sales],VGSales[Name],A6659)</f>
        <v>0.13</v>
      </c>
    </row>
    <row r="6660" spans="1:4" s="8" customFormat="1" x14ac:dyDescent="0.25">
      <c r="A6660" s="8" t="str">
        <v>Petz Puppyz &amp; Kittenz</v>
      </c>
      <c r="B6660" s="8" cm="1">
        <f t="array" ref="B6660">SUM(1*(VGSales[Name]=A6660))</f>
        <v>1</v>
      </c>
      <c r="C6660" s="8" cm="1">
        <f t="array" ref="C6660">ROWS(_xlfn.UNIQUE(_xlfn._xlws.FILTER(VGSales[Genre],VGSales[Name]=A6660)))</f>
        <v>1</v>
      </c>
      <c r="D6660" s="8">
        <f>SUMIFS(VGSales[Global_Sales],VGSales[Name],A6660)</f>
        <v>0.13</v>
      </c>
    </row>
    <row r="6661" spans="1:4" s="8" customFormat="1" x14ac:dyDescent="0.25">
      <c r="A6661" s="8" t="str">
        <v>The Stronghold Collection</v>
      </c>
      <c r="B6661" s="8" cm="1">
        <f t="array" ref="B6661">SUM(1*(VGSales[Name]=A6661))</f>
        <v>1</v>
      </c>
      <c r="C6661" s="8" cm="1">
        <f t="array" ref="C6661">ROWS(_xlfn.UNIQUE(_xlfn._xlws.FILTER(VGSales[Genre],VGSales[Name]=A6661)))</f>
        <v>1</v>
      </c>
      <c r="D6661" s="8">
        <f>SUMIFS(VGSales[Global_Sales],VGSales[Name],A6661)</f>
        <v>0.13</v>
      </c>
    </row>
    <row r="6662" spans="1:4" s="8" customFormat="1" x14ac:dyDescent="0.25">
      <c r="A6662" s="8" t="str">
        <v>Operation Abyss: New Tokyo Legacy</v>
      </c>
      <c r="B6662" s="8" cm="1">
        <f t="array" ref="B6662">SUM(1*(VGSales[Name]=A6662))</f>
        <v>1</v>
      </c>
      <c r="C6662" s="8" cm="1">
        <f t="array" ref="C6662">ROWS(_xlfn.UNIQUE(_xlfn._xlws.FILTER(VGSales[Genre],VGSales[Name]=A6662)))</f>
        <v>1</v>
      </c>
      <c r="D6662" s="8">
        <f>SUMIFS(VGSales[Global_Sales],VGSales[Name],A6662)</f>
        <v>0.13</v>
      </c>
    </row>
    <row r="6663" spans="1:4" s="8" customFormat="1" x14ac:dyDescent="0.25">
      <c r="A6663" s="8" t="str">
        <v>Detana TwinBee Yahho! Deluxe Pack</v>
      </c>
      <c r="B6663" s="8" cm="1">
        <f t="array" ref="B6663">SUM(1*(VGSales[Name]=A6663))</f>
        <v>2</v>
      </c>
      <c r="C6663" s="8" cm="1">
        <f t="array" ref="C6663">ROWS(_xlfn.UNIQUE(_xlfn._xlws.FILTER(VGSales[Genre],VGSales[Name]=A6663)))</f>
        <v>1</v>
      </c>
      <c r="D6663" s="8">
        <f>SUMIFS(VGSales[Global_Sales],VGSales[Name],A6663)</f>
        <v>0.22</v>
      </c>
    </row>
    <row r="6664" spans="1:4" s="8" customFormat="1" x14ac:dyDescent="0.25">
      <c r="A6664" s="8" t="str">
        <v>Dragon Ball: Origins</v>
      </c>
      <c r="B6664" s="8" cm="1">
        <f t="array" ref="B6664">SUM(1*(VGSales[Name]=A6664))</f>
        <v>1</v>
      </c>
      <c r="C6664" s="8" cm="1">
        <f t="array" ref="C6664">ROWS(_xlfn.UNIQUE(_xlfn._xlws.FILTER(VGSales[Genre],VGSales[Name]=A6664)))</f>
        <v>1</v>
      </c>
      <c r="D6664" s="8">
        <f>SUMIFS(VGSales[Global_Sales],VGSales[Name],A6664)</f>
        <v>0.13</v>
      </c>
    </row>
    <row r="6665" spans="1:4" s="8" customFormat="1" x14ac:dyDescent="0.25">
      <c r="A6665" s="8" t="str">
        <v>Last Ranker</v>
      </c>
      <c r="B6665" s="8" cm="1">
        <f t="array" ref="B6665">SUM(1*(VGSales[Name]=A6665))</f>
        <v>1</v>
      </c>
      <c r="C6665" s="8" cm="1">
        <f t="array" ref="C6665">ROWS(_xlfn.UNIQUE(_xlfn._xlws.FILTER(VGSales[Genre],VGSales[Name]=A6665)))</f>
        <v>1</v>
      </c>
      <c r="D6665" s="8">
        <f>SUMIFS(VGSales[Global_Sales],VGSales[Name],A6665)</f>
        <v>0.13</v>
      </c>
    </row>
    <row r="6666" spans="1:4" s="8" customFormat="1" x14ac:dyDescent="0.25">
      <c r="A6666" s="8" t="str">
        <v>Quantum Redshift</v>
      </c>
      <c r="B6666" s="8" cm="1">
        <f t="array" ref="B6666">SUM(1*(VGSales[Name]=A6666))</f>
        <v>1</v>
      </c>
      <c r="C6666" s="8" cm="1">
        <f t="array" ref="C6666">ROWS(_xlfn.UNIQUE(_xlfn._xlws.FILTER(VGSales[Genre],VGSales[Name]=A6666)))</f>
        <v>1</v>
      </c>
      <c r="D6666" s="8">
        <f>SUMIFS(VGSales[Global_Sales],VGSales[Name],A6666)</f>
        <v>0.13</v>
      </c>
    </row>
    <row r="6667" spans="1:4" s="8" customFormat="1" x14ac:dyDescent="0.25">
      <c r="A6667" s="8" t="str">
        <v>Smash Court Tennis Pro Tournament 2</v>
      </c>
      <c r="B6667" s="8" cm="1">
        <f t="array" ref="B6667">SUM(1*(VGSales[Name]=A6667))</f>
        <v>1</v>
      </c>
      <c r="C6667" s="8" cm="1">
        <f t="array" ref="C6667">ROWS(_xlfn.UNIQUE(_xlfn._xlws.FILTER(VGSales[Genre],VGSales[Name]=A6667)))</f>
        <v>1</v>
      </c>
      <c r="D6667" s="8">
        <f>SUMIFS(VGSales[Global_Sales],VGSales[Name],A6667)</f>
        <v>0.13</v>
      </c>
    </row>
    <row r="6668" spans="1:4" s="8" customFormat="1" x14ac:dyDescent="0.25">
      <c r="A6668" s="8" t="str">
        <v>Power Pro Kun Pocket 13</v>
      </c>
      <c r="B6668" s="8" cm="1">
        <f t="array" ref="B6668">SUM(1*(VGSales[Name]=A6668))</f>
        <v>1</v>
      </c>
      <c r="C6668" s="8" cm="1">
        <f t="array" ref="C6668">ROWS(_xlfn.UNIQUE(_xlfn._xlws.FILTER(VGSales[Genre],VGSales[Name]=A6668)))</f>
        <v>1</v>
      </c>
      <c r="D6668" s="8">
        <f>SUMIFS(VGSales[Global_Sales],VGSales[Name],A6668)</f>
        <v>0.13</v>
      </c>
    </row>
    <row r="6669" spans="1:4" s="8" customFormat="1" x14ac:dyDescent="0.25">
      <c r="A6669" s="8" t="str">
        <v>Armed and Dangerous</v>
      </c>
      <c r="B6669" s="8" cm="1">
        <f t="array" ref="B6669">SUM(1*(VGSales[Name]=A6669))</f>
        <v>1</v>
      </c>
      <c r="C6669" s="8" cm="1">
        <f t="array" ref="C6669">ROWS(_xlfn.UNIQUE(_xlfn._xlws.FILTER(VGSales[Genre],VGSales[Name]=A6669)))</f>
        <v>1</v>
      </c>
      <c r="D6669" s="8">
        <f>SUMIFS(VGSales[Global_Sales],VGSales[Name],A6669)</f>
        <v>0.13</v>
      </c>
    </row>
    <row r="6670" spans="1:4" s="8" customFormat="1" x14ac:dyDescent="0.25">
      <c r="A6670" s="8" t="str">
        <v>Adventures to Go!</v>
      </c>
      <c r="B6670" s="8" cm="1">
        <f t="array" ref="B6670">SUM(1*(VGSales[Name]=A6670))</f>
        <v>1</v>
      </c>
      <c r="C6670" s="8" cm="1">
        <f t="array" ref="C6670">ROWS(_xlfn.UNIQUE(_xlfn._xlws.FILTER(VGSales[Genre],VGSales[Name]=A6670)))</f>
        <v>1</v>
      </c>
      <c r="D6670" s="8">
        <f>SUMIFS(VGSales[Global_Sales],VGSales[Name],A6670)</f>
        <v>0.13</v>
      </c>
    </row>
    <row r="6671" spans="1:4" s="8" customFormat="1" x14ac:dyDescent="0.25">
      <c r="A6671" s="8" t="str">
        <v>Conduit 2</v>
      </c>
      <c r="B6671" s="8" cm="1">
        <f t="array" ref="B6671">SUM(1*(VGSales[Name]=A6671))</f>
        <v>1</v>
      </c>
      <c r="C6671" s="8" cm="1">
        <f t="array" ref="C6671">ROWS(_xlfn.UNIQUE(_xlfn._xlws.FILTER(VGSales[Genre],VGSales[Name]=A6671)))</f>
        <v>1</v>
      </c>
      <c r="D6671" s="8">
        <f>SUMIFS(VGSales[Global_Sales],VGSales[Name],A6671)</f>
        <v>0.13</v>
      </c>
    </row>
    <row r="6672" spans="1:4" s="8" customFormat="1" x14ac:dyDescent="0.25">
      <c r="A6672" s="8" t="str">
        <v>Supremacy MMA</v>
      </c>
      <c r="B6672" s="8" cm="1">
        <f t="array" ref="B6672">SUM(1*(VGSales[Name]=A6672))</f>
        <v>3</v>
      </c>
      <c r="C6672" s="8" cm="1">
        <f t="array" ref="C6672">ROWS(_xlfn.UNIQUE(_xlfn._xlws.FILTER(VGSales[Genre],VGSales[Name]=A6672)))</f>
        <v>1</v>
      </c>
      <c r="D6672" s="8">
        <f>SUMIFS(VGSales[Global_Sales],VGSales[Name],A6672)</f>
        <v>0.3</v>
      </c>
    </row>
    <row r="6673" spans="1:4" s="8" customFormat="1" x14ac:dyDescent="0.25">
      <c r="A6673" s="8" t="str">
        <v>World Soccer Winning Eleven 2002</v>
      </c>
      <c r="B6673" s="8" cm="1">
        <f t="array" ref="B6673">SUM(1*(VGSales[Name]=A6673))</f>
        <v>1</v>
      </c>
      <c r="C6673" s="8" cm="1">
        <f t="array" ref="C6673">ROWS(_xlfn.UNIQUE(_xlfn._xlws.FILTER(VGSales[Genre],VGSales[Name]=A6673)))</f>
        <v>1</v>
      </c>
      <c r="D6673" s="8">
        <f>SUMIFS(VGSales[Global_Sales],VGSales[Name],A6673)</f>
        <v>0.13</v>
      </c>
    </row>
    <row r="6674" spans="1:4" s="8" customFormat="1" x14ac:dyDescent="0.25">
      <c r="A6674" s="8" t="str">
        <v>Actua Tennis</v>
      </c>
      <c r="B6674" s="8" cm="1">
        <f t="array" ref="B6674">SUM(1*(VGSales[Name]=A6674))</f>
        <v>1</v>
      </c>
      <c r="C6674" s="8" cm="1">
        <f t="array" ref="C6674">ROWS(_xlfn.UNIQUE(_xlfn._xlws.FILTER(VGSales[Genre],VGSales[Name]=A6674)))</f>
        <v>1</v>
      </c>
      <c r="D6674" s="8">
        <f>SUMIFS(VGSales[Global_Sales],VGSales[Name],A6674)</f>
        <v>0.13</v>
      </c>
    </row>
    <row r="6675" spans="1:4" s="8" customFormat="1" x14ac:dyDescent="0.25">
      <c r="A6675" s="8" t="str">
        <v>Horse Life</v>
      </c>
      <c r="B6675" s="8" cm="1">
        <f t="array" ref="B6675">SUM(1*(VGSales[Name]=A6675))</f>
        <v>1</v>
      </c>
      <c r="C6675" s="8" cm="1">
        <f t="array" ref="C6675">ROWS(_xlfn.UNIQUE(_xlfn._xlws.FILTER(VGSales[Genre],VGSales[Name]=A6675)))</f>
        <v>1</v>
      </c>
      <c r="D6675" s="8">
        <f>SUMIFS(VGSales[Global_Sales],VGSales[Name],A6675)</f>
        <v>0.13</v>
      </c>
    </row>
    <row r="6676" spans="1:4" s="8" customFormat="1" x14ac:dyDescent="0.25">
      <c r="A6676" s="8" t="str">
        <v>Monster Truck Madness</v>
      </c>
      <c r="B6676" s="8" cm="1">
        <f t="array" ref="B6676">SUM(1*(VGSales[Name]=A6676))</f>
        <v>1</v>
      </c>
      <c r="C6676" s="8" cm="1">
        <f t="array" ref="C6676">ROWS(_xlfn.UNIQUE(_xlfn._xlws.FILTER(VGSales[Genre],VGSales[Name]=A6676)))</f>
        <v>1</v>
      </c>
      <c r="D6676" s="8">
        <f>SUMIFS(VGSales[Global_Sales],VGSales[Name],A6676)</f>
        <v>0.12</v>
      </c>
    </row>
    <row r="6677" spans="1:4" s="8" customFormat="1" x14ac:dyDescent="0.25">
      <c r="A6677" s="8" t="str">
        <v>Sonic Jam</v>
      </c>
      <c r="B6677" s="8" cm="1">
        <f t="array" ref="B6677">SUM(1*(VGSales[Name]=A6677))</f>
        <v>1</v>
      </c>
      <c r="C6677" s="8" cm="1">
        <f t="array" ref="C6677">ROWS(_xlfn.UNIQUE(_xlfn._xlws.FILTER(VGSales[Genre],VGSales[Name]=A6677)))</f>
        <v>1</v>
      </c>
      <c r="D6677" s="8">
        <f>SUMIFS(VGSales[Global_Sales],VGSales[Name],A6677)</f>
        <v>0.12</v>
      </c>
    </row>
    <row r="6678" spans="1:4" s="8" customFormat="1" x14ac:dyDescent="0.25">
      <c r="A6678" s="8" t="str">
        <v>Puella Magi Madoka Magica Portable</v>
      </c>
      <c r="B6678" s="8" cm="1">
        <f t="array" ref="B6678">SUM(1*(VGSales[Name]=A6678))</f>
        <v>1</v>
      </c>
      <c r="C6678" s="8" cm="1">
        <f t="array" ref="C6678">ROWS(_xlfn.UNIQUE(_xlfn._xlws.FILTER(VGSales[Genre],VGSales[Name]=A6678)))</f>
        <v>1</v>
      </c>
      <c r="D6678" s="8">
        <f>SUMIFS(VGSales[Global_Sales],VGSales[Name],A6678)</f>
        <v>0.12</v>
      </c>
    </row>
    <row r="6679" spans="1:4" s="8" customFormat="1" x14ac:dyDescent="0.25">
      <c r="A6679" s="8" t="str">
        <v>Ninja Reflex</v>
      </c>
      <c r="B6679" s="8" cm="1">
        <f t="array" ref="B6679">SUM(1*(VGSales[Name]=A6679))</f>
        <v>2</v>
      </c>
      <c r="C6679" s="8" cm="1">
        <f t="array" ref="C6679">ROWS(_xlfn.UNIQUE(_xlfn._xlws.FILTER(VGSales[Genre],VGSales[Name]=A6679)))</f>
        <v>1</v>
      </c>
      <c r="D6679" s="8">
        <f>SUMIFS(VGSales[Global_Sales],VGSales[Name],A6679)</f>
        <v>0.22</v>
      </c>
    </row>
    <row r="6680" spans="1:4" s="8" customFormat="1" x14ac:dyDescent="0.25">
      <c r="A6680" s="8" t="str">
        <v>Peter Jacobsen's Golden Tee Golf</v>
      </c>
      <c r="B6680" s="8" cm="1">
        <f t="array" ref="B6680">SUM(1*(VGSales[Name]=A6680))</f>
        <v>1</v>
      </c>
      <c r="C6680" s="8" cm="1">
        <f t="array" ref="C6680">ROWS(_xlfn.UNIQUE(_xlfn._xlws.FILTER(VGSales[Genre],VGSales[Name]=A6680)))</f>
        <v>1</v>
      </c>
      <c r="D6680" s="8">
        <f>SUMIFS(VGSales[Global_Sales],VGSales[Name],A6680)</f>
        <v>0.12</v>
      </c>
    </row>
    <row r="6681" spans="1:4" s="8" customFormat="1" x14ac:dyDescent="0.25">
      <c r="A6681" s="8" t="str">
        <v>Calling</v>
      </c>
      <c r="B6681" s="8" cm="1">
        <f t="array" ref="B6681">SUM(1*(VGSales[Name]=A6681))</f>
        <v>1</v>
      </c>
      <c r="C6681" s="8" cm="1">
        <f t="array" ref="C6681">ROWS(_xlfn.UNIQUE(_xlfn._xlws.FILTER(VGSales[Genre],VGSales[Name]=A6681)))</f>
        <v>1</v>
      </c>
      <c r="D6681" s="8">
        <f>SUMIFS(VGSales[Global_Sales],VGSales[Name],A6681)</f>
        <v>0.12</v>
      </c>
    </row>
    <row r="6682" spans="1:4" s="8" customFormat="1" x14ac:dyDescent="0.25">
      <c r="A6682" s="8" t="str">
        <v>Marvel Avengers: Battle for Earth</v>
      </c>
      <c r="B6682" s="8" cm="1">
        <f t="array" ref="B6682">SUM(1*(VGSales[Name]=A6682))</f>
        <v>2</v>
      </c>
      <c r="C6682" s="8" cm="1">
        <f t="array" ref="C6682">ROWS(_xlfn.UNIQUE(_xlfn._xlws.FILTER(VGSales[Genre],VGSales[Name]=A6682)))</f>
        <v>1</v>
      </c>
      <c r="D6682" s="8">
        <f>SUMIFS(VGSales[Global_Sales],VGSales[Name],A6682)</f>
        <v>0.13999999999999999</v>
      </c>
    </row>
    <row r="6683" spans="1:4" s="8" customFormat="1" x14ac:dyDescent="0.25">
      <c r="A6683" s="8" t="str">
        <v>Nippon Daihyou Team no Kantoku ni Narou! Sekaihatsu Soccer RPG</v>
      </c>
      <c r="B6683" s="8" cm="1">
        <f t="array" ref="B6683">SUM(1*(VGSales[Name]=A6683))</f>
        <v>1</v>
      </c>
      <c r="C6683" s="8" cm="1">
        <f t="array" ref="C6683">ROWS(_xlfn.UNIQUE(_xlfn._xlws.FILTER(VGSales[Genre],VGSales[Name]=A6683)))</f>
        <v>1</v>
      </c>
      <c r="D6683" s="8">
        <f>SUMIFS(VGSales[Global_Sales],VGSales[Name],A6683)</f>
        <v>0.12</v>
      </c>
    </row>
    <row r="6684" spans="1:4" s="8" customFormat="1" x14ac:dyDescent="0.25">
      <c r="A6684" s="8" t="str">
        <v>Charm Girls Club: My Fashion Mall</v>
      </c>
      <c r="B6684" s="8" cm="1">
        <f t="array" ref="B6684">SUM(1*(VGSales[Name]=A6684))</f>
        <v>1</v>
      </c>
      <c r="C6684" s="8" cm="1">
        <f t="array" ref="C6684">ROWS(_xlfn.UNIQUE(_xlfn._xlws.FILTER(VGSales[Genre],VGSales[Name]=A6684)))</f>
        <v>1</v>
      </c>
      <c r="D6684" s="8">
        <f>SUMIFS(VGSales[Global_Sales],VGSales[Name],A6684)</f>
        <v>0.12</v>
      </c>
    </row>
    <row r="6685" spans="1:4" s="8" customFormat="1" x14ac:dyDescent="0.25">
      <c r="A6685" s="8" t="str">
        <v>High Velocity: Mountain Racing Challenge</v>
      </c>
      <c r="B6685" s="8" cm="1">
        <f t="array" ref="B6685">SUM(1*(VGSales[Name]=A6685))</f>
        <v>1</v>
      </c>
      <c r="C6685" s="8" cm="1">
        <f t="array" ref="C6685">ROWS(_xlfn.UNIQUE(_xlfn._xlws.FILTER(VGSales[Genre],VGSales[Name]=A6685)))</f>
        <v>1</v>
      </c>
      <c r="D6685" s="8">
        <f>SUMIFS(VGSales[Global_Sales],VGSales[Name],A6685)</f>
        <v>0.12</v>
      </c>
    </row>
    <row r="6686" spans="1:4" s="8" customFormat="1" x14ac:dyDescent="0.25">
      <c r="A6686" s="8" t="str">
        <v>NHL 2K7</v>
      </c>
      <c r="B6686" s="8" cm="1">
        <f t="array" ref="B6686">SUM(1*(VGSales[Name]=A6686))</f>
        <v>3</v>
      </c>
      <c r="C6686" s="8" cm="1">
        <f t="array" ref="C6686">ROWS(_xlfn.UNIQUE(_xlfn._xlws.FILTER(VGSales[Genre],VGSales[Name]=A6686)))</f>
        <v>1</v>
      </c>
      <c r="D6686" s="8">
        <f>SUMIFS(VGSales[Global_Sales],VGSales[Name],A6686)</f>
        <v>0.21000000000000002</v>
      </c>
    </row>
    <row r="6687" spans="1:4" s="8" customFormat="1" x14ac:dyDescent="0.25">
      <c r="A6687" s="8" t="str">
        <v>Capcom vs. SNK 2: Millionaire Fighting 2001</v>
      </c>
      <c r="B6687" s="8" cm="1">
        <f t="array" ref="B6687">SUM(1*(VGSales[Name]=A6687))</f>
        <v>1</v>
      </c>
      <c r="C6687" s="8" cm="1">
        <f t="array" ref="C6687">ROWS(_xlfn.UNIQUE(_xlfn._xlws.FILTER(VGSales[Genre],VGSales[Name]=A6687)))</f>
        <v>1</v>
      </c>
      <c r="D6687" s="8">
        <f>SUMIFS(VGSales[Global_Sales],VGSales[Name],A6687)</f>
        <v>0.12</v>
      </c>
    </row>
    <row r="6688" spans="1:4" s="8" customFormat="1" x14ac:dyDescent="0.25">
      <c r="A6688" s="8" t="str">
        <v>Criticom</v>
      </c>
      <c r="B6688" s="8" cm="1">
        <f t="array" ref="B6688">SUM(1*(VGSales[Name]=A6688))</f>
        <v>1</v>
      </c>
      <c r="C6688" s="8" cm="1">
        <f t="array" ref="C6688">ROWS(_xlfn.UNIQUE(_xlfn._xlws.FILTER(VGSales[Genre],VGSales[Name]=A6688)))</f>
        <v>1</v>
      </c>
      <c r="D6688" s="8">
        <f>SUMIFS(VGSales[Global_Sales],VGSales[Name],A6688)</f>
        <v>0.12</v>
      </c>
    </row>
    <row r="6689" spans="1:4" s="8" customFormat="1" x14ac:dyDescent="0.25">
      <c r="A6689" s="8" t="str">
        <v>SCORE International Baja 1000: The Official Game</v>
      </c>
      <c r="B6689" s="8" cm="1">
        <f t="array" ref="B6689">SUM(1*(VGSales[Name]=A6689))</f>
        <v>4</v>
      </c>
      <c r="C6689" s="8" cm="1">
        <f t="array" ref="C6689">ROWS(_xlfn.UNIQUE(_xlfn._xlws.FILTER(VGSales[Genre],VGSales[Name]=A6689)))</f>
        <v>1</v>
      </c>
      <c r="D6689" s="8">
        <f>SUMIFS(VGSales[Global_Sales],VGSales[Name],A6689)</f>
        <v>0.31</v>
      </c>
    </row>
    <row r="6690" spans="1:4" s="8" customFormat="1" x14ac:dyDescent="0.25">
      <c r="A6690" s="8" t="str">
        <v>After Hours Athletes</v>
      </c>
      <c r="B6690" s="8" cm="1">
        <f t="array" ref="B6690">SUM(1*(VGSales[Name]=A6690))</f>
        <v>1</v>
      </c>
      <c r="C6690" s="8" cm="1">
        <f t="array" ref="C6690">ROWS(_xlfn.UNIQUE(_xlfn._xlws.FILTER(VGSales[Genre],VGSales[Name]=A6690)))</f>
        <v>1</v>
      </c>
      <c r="D6690" s="8">
        <f>SUMIFS(VGSales[Global_Sales],VGSales[Name],A6690)</f>
        <v>0.12</v>
      </c>
    </row>
    <row r="6691" spans="1:4" s="8" customFormat="1" x14ac:dyDescent="0.25">
      <c r="A6691" s="8" t="str">
        <v>Worms 3D</v>
      </c>
      <c r="B6691" s="8" cm="1">
        <f t="array" ref="B6691">SUM(1*(VGSales[Name]=A6691))</f>
        <v>3</v>
      </c>
      <c r="C6691" s="8" cm="1">
        <f t="array" ref="C6691">ROWS(_xlfn.UNIQUE(_xlfn._xlws.FILTER(VGSales[Genre],VGSales[Name]=A6691)))</f>
        <v>1</v>
      </c>
      <c r="D6691" s="8">
        <f>SUMIFS(VGSales[Global_Sales],VGSales[Name],A6691)</f>
        <v>0.25</v>
      </c>
    </row>
    <row r="6692" spans="1:4" s="8" customFormat="1" x14ac:dyDescent="0.25">
      <c r="A6692" s="8" t="str">
        <v>Clock Tower: The First Fear</v>
      </c>
      <c r="B6692" s="8" cm="1">
        <f t="array" ref="B6692">SUM(1*(VGSales[Name]=A6692))</f>
        <v>1</v>
      </c>
      <c r="C6692" s="8" cm="1">
        <f t="array" ref="C6692">ROWS(_xlfn.UNIQUE(_xlfn._xlws.FILTER(VGSales[Genre],VGSales[Name]=A6692)))</f>
        <v>1</v>
      </c>
      <c r="D6692" s="8">
        <f>SUMIFS(VGSales[Global_Sales],VGSales[Name],A6692)</f>
        <v>0.12</v>
      </c>
    </row>
    <row r="6693" spans="1:4" s="8" customFormat="1" x14ac:dyDescent="0.25">
      <c r="A6693" s="8" t="str">
        <v>Kidou Senshi Gundam Seed Battle Destiny</v>
      </c>
      <c r="B6693" s="8" cm="1">
        <f t="array" ref="B6693">SUM(1*(VGSales[Name]=A6693))</f>
        <v>1</v>
      </c>
      <c r="C6693" s="8" cm="1">
        <f t="array" ref="C6693">ROWS(_xlfn.UNIQUE(_xlfn._xlws.FILTER(VGSales[Genre],VGSales[Name]=A6693)))</f>
        <v>1</v>
      </c>
      <c r="D6693" s="8">
        <f>SUMIFS(VGSales[Global_Sales],VGSales[Name],A6693)</f>
        <v>0.12</v>
      </c>
    </row>
    <row r="6694" spans="1:4" s="8" customFormat="1" x14ac:dyDescent="0.25">
      <c r="A6694" s="8" t="str">
        <v>Godzilla Unleashed: Double Smash</v>
      </c>
      <c r="B6694" s="8" cm="1">
        <f t="array" ref="B6694">SUM(1*(VGSales[Name]=A6694))</f>
        <v>1</v>
      </c>
      <c r="C6694" s="8" cm="1">
        <f t="array" ref="C6694">ROWS(_xlfn.UNIQUE(_xlfn._xlws.FILTER(VGSales[Genre],VGSales[Name]=A6694)))</f>
        <v>1</v>
      </c>
      <c r="D6694" s="8">
        <f>SUMIFS(VGSales[Global_Sales],VGSales[Name],A6694)</f>
        <v>0.12</v>
      </c>
    </row>
    <row r="6695" spans="1:4" s="8" customFormat="1" x14ac:dyDescent="0.25">
      <c r="A6695" s="8" t="str">
        <v>Star Trek: Conquest</v>
      </c>
      <c r="B6695" s="8" cm="1">
        <f t="array" ref="B6695">SUM(1*(VGSales[Name]=A6695))</f>
        <v>2</v>
      </c>
      <c r="C6695" s="8" cm="1">
        <f t="array" ref="C6695">ROWS(_xlfn.UNIQUE(_xlfn._xlws.FILTER(VGSales[Genre],VGSales[Name]=A6695)))</f>
        <v>1</v>
      </c>
      <c r="D6695" s="8">
        <f>SUMIFS(VGSales[Global_Sales],VGSales[Name],A6695)</f>
        <v>0.22999999999999998</v>
      </c>
    </row>
    <row r="6696" spans="1:4" s="8" customFormat="1" x14ac:dyDescent="0.25">
      <c r="A6696" s="8" t="str">
        <v>Kilari: Na-san, Mon Meilleur Ami</v>
      </c>
      <c r="B6696" s="8" cm="1">
        <f t="array" ref="B6696">SUM(1*(VGSales[Name]=A6696))</f>
        <v>1</v>
      </c>
      <c r="C6696" s="8" cm="1">
        <f t="array" ref="C6696">ROWS(_xlfn.UNIQUE(_xlfn._xlws.FILTER(VGSales[Genre],VGSales[Name]=A6696)))</f>
        <v>1</v>
      </c>
      <c r="D6696" s="8">
        <f>SUMIFS(VGSales[Global_Sales],VGSales[Name],A6696)</f>
        <v>0.12</v>
      </c>
    </row>
    <row r="6697" spans="1:4" s="8" customFormat="1" x14ac:dyDescent="0.25">
      <c r="A6697" s="8" t="str">
        <v>Strikers 1945</v>
      </c>
      <c r="B6697" s="8" cm="1">
        <f t="array" ref="B6697">SUM(1*(VGSales[Name]=A6697))</f>
        <v>2</v>
      </c>
      <c r="C6697" s="8" cm="1">
        <f t="array" ref="C6697">ROWS(_xlfn.UNIQUE(_xlfn._xlws.FILTER(VGSales[Genre],VGSales[Name]=A6697)))</f>
        <v>1</v>
      </c>
      <c r="D6697" s="8">
        <f>SUMIFS(VGSales[Global_Sales],VGSales[Name],A6697)</f>
        <v>0.16999999999999998</v>
      </c>
    </row>
    <row r="6698" spans="1:4" s="8" customFormat="1" x14ac:dyDescent="0.25">
      <c r="A6698" s="8" t="str">
        <v>Ochaken no Heya DS</v>
      </c>
      <c r="B6698" s="8" cm="1">
        <f t="array" ref="B6698">SUM(1*(VGSales[Name]=A6698))</f>
        <v>1</v>
      </c>
      <c r="C6698" s="8" cm="1">
        <f t="array" ref="C6698">ROWS(_xlfn.UNIQUE(_xlfn._xlws.FILTER(VGSales[Genre],VGSales[Name]=A6698)))</f>
        <v>1</v>
      </c>
      <c r="D6698" s="8">
        <f>SUMIFS(VGSales[Global_Sales],VGSales[Name],A6698)</f>
        <v>0.12</v>
      </c>
    </row>
    <row r="6699" spans="1:4" s="8" customFormat="1" x14ac:dyDescent="0.25">
      <c r="A6699" s="8" t="str">
        <v>Obscure: The Aftermath</v>
      </c>
      <c r="B6699" s="8" cm="1">
        <f t="array" ref="B6699">SUM(1*(VGSales[Name]=A6699))</f>
        <v>2</v>
      </c>
      <c r="C6699" s="8" cm="1">
        <f t="array" ref="C6699">ROWS(_xlfn.UNIQUE(_xlfn._xlws.FILTER(VGSales[Genre],VGSales[Name]=A6699)))</f>
        <v>1</v>
      </c>
      <c r="D6699" s="8">
        <f>SUMIFS(VGSales[Global_Sales],VGSales[Name],A6699)</f>
        <v>0.21</v>
      </c>
    </row>
    <row r="6700" spans="1:4" s="8" customFormat="1" x14ac:dyDescent="0.25">
      <c r="A6700" s="8" t="str">
        <v>Galidor: Defenders of the Outer Dimension</v>
      </c>
      <c r="B6700" s="8" cm="1">
        <f t="array" ref="B6700">SUM(1*(VGSales[Name]=A6700))</f>
        <v>1</v>
      </c>
      <c r="C6700" s="8" cm="1">
        <f t="array" ref="C6700">ROWS(_xlfn.UNIQUE(_xlfn._xlws.FILTER(VGSales[Genre],VGSales[Name]=A6700)))</f>
        <v>1</v>
      </c>
      <c r="D6700" s="8">
        <f>SUMIFS(VGSales[Global_Sales],VGSales[Name],A6700)</f>
        <v>0.12</v>
      </c>
    </row>
    <row r="6701" spans="1:4" s="8" customFormat="1" x14ac:dyDescent="0.25">
      <c r="A6701" s="8" t="str">
        <v>Tom Clancy's Splinter Cell Trilogy</v>
      </c>
      <c r="B6701" s="8" cm="1">
        <f t="array" ref="B6701">SUM(1*(VGSales[Name]=A6701))</f>
        <v>1</v>
      </c>
      <c r="C6701" s="8" cm="1">
        <f t="array" ref="C6701">ROWS(_xlfn.UNIQUE(_xlfn._xlws.FILTER(VGSales[Genre],VGSales[Name]=A6701)))</f>
        <v>1</v>
      </c>
      <c r="D6701" s="8">
        <f>SUMIFS(VGSales[Global_Sales],VGSales[Name],A6701)</f>
        <v>0.12</v>
      </c>
    </row>
    <row r="6702" spans="1:4" s="8" customFormat="1" x14ac:dyDescent="0.25">
      <c r="A6702" s="8" t="str">
        <v>Fire ProWrestling S: 6Men Scramble</v>
      </c>
      <c r="B6702" s="8" cm="1">
        <f t="array" ref="B6702">SUM(1*(VGSales[Name]=A6702))</f>
        <v>1</v>
      </c>
      <c r="C6702" s="8" cm="1">
        <f t="array" ref="C6702">ROWS(_xlfn.UNIQUE(_xlfn._xlws.FILTER(VGSales[Genre],VGSales[Name]=A6702)))</f>
        <v>1</v>
      </c>
      <c r="D6702" s="8">
        <f>SUMIFS(VGSales[Global_Sales],VGSales[Name],A6702)</f>
        <v>0.12</v>
      </c>
    </row>
    <row r="6703" spans="1:4" s="8" customFormat="1" x14ac:dyDescent="0.25">
      <c r="A6703" s="8" t="str">
        <v>Blackwater</v>
      </c>
      <c r="B6703" s="8" cm="1">
        <f t="array" ref="B6703">SUM(1*(VGSales[Name]=A6703))</f>
        <v>1</v>
      </c>
      <c r="C6703" s="8" cm="1">
        <f t="array" ref="C6703">ROWS(_xlfn.UNIQUE(_xlfn._xlws.FILTER(VGSales[Genre],VGSales[Name]=A6703)))</f>
        <v>1</v>
      </c>
      <c r="D6703" s="8">
        <f>SUMIFS(VGSales[Global_Sales],VGSales[Name],A6703)</f>
        <v>0.12</v>
      </c>
    </row>
    <row r="6704" spans="1:4" s="8" customFormat="1" x14ac:dyDescent="0.25">
      <c r="A6704" s="8" t="str">
        <v>Pryzm Chapter One: The Dark Unicorn</v>
      </c>
      <c r="B6704" s="8" cm="1">
        <f t="array" ref="B6704">SUM(1*(VGSales[Name]=A6704))</f>
        <v>1</v>
      </c>
      <c r="C6704" s="8" cm="1">
        <f t="array" ref="C6704">ROWS(_xlfn.UNIQUE(_xlfn._xlws.FILTER(VGSales[Genre],VGSales[Name]=A6704)))</f>
        <v>1</v>
      </c>
      <c r="D6704" s="8">
        <f>SUMIFS(VGSales[Global_Sales],VGSales[Name],A6704)</f>
        <v>0.12</v>
      </c>
    </row>
    <row r="6705" spans="1:4" s="8" customFormat="1" x14ac:dyDescent="0.25">
      <c r="A6705" s="8" t="str">
        <v>Gundam Battle Royale</v>
      </c>
      <c r="B6705" s="8" cm="1">
        <f t="array" ref="B6705">SUM(1*(VGSales[Name]=A6705))</f>
        <v>1</v>
      </c>
      <c r="C6705" s="8" cm="1">
        <f t="array" ref="C6705">ROWS(_xlfn.UNIQUE(_xlfn._xlws.FILTER(VGSales[Genre],VGSales[Name]=A6705)))</f>
        <v>1</v>
      </c>
      <c r="D6705" s="8">
        <f>SUMIFS(VGSales[Global_Sales],VGSales[Name],A6705)</f>
        <v>0.12</v>
      </c>
    </row>
    <row r="6706" spans="1:4" s="8" customFormat="1" x14ac:dyDescent="0.25">
      <c r="A6706" s="8" t="str">
        <v>Solitaire &amp; Mahjong</v>
      </c>
      <c r="B6706" s="8" cm="1">
        <f t="array" ref="B6706">SUM(1*(VGSales[Name]=A6706))</f>
        <v>1</v>
      </c>
      <c r="C6706" s="8" cm="1">
        <f t="array" ref="C6706">ROWS(_xlfn.UNIQUE(_xlfn._xlws.FILTER(VGSales[Genre],VGSales[Name]=A6706)))</f>
        <v>1</v>
      </c>
      <c r="D6706" s="8">
        <f>SUMIFS(VGSales[Global_Sales],VGSales[Name],A6706)</f>
        <v>0.12</v>
      </c>
    </row>
    <row r="6707" spans="1:4" s="8" customFormat="1" x14ac:dyDescent="0.25">
      <c r="A6707" s="8" t="str">
        <v>Zen-Nippon Pro Wrestling: Ouja no Kon</v>
      </c>
      <c r="B6707" s="8" cm="1">
        <f t="array" ref="B6707">SUM(1*(VGSales[Name]=A6707))</f>
        <v>1</v>
      </c>
      <c r="C6707" s="8" cm="1">
        <f t="array" ref="C6707">ROWS(_xlfn.UNIQUE(_xlfn._xlws.FILTER(VGSales[Genre],VGSales[Name]=A6707)))</f>
        <v>1</v>
      </c>
      <c r="D6707" s="8">
        <f>SUMIFS(VGSales[Global_Sales],VGSales[Name],A6707)</f>
        <v>0.12</v>
      </c>
    </row>
    <row r="6708" spans="1:4" s="8" customFormat="1" x14ac:dyDescent="0.25">
      <c r="A6708" s="8" t="str">
        <v>Hisshou Pachinko*Pachi-Slot Kouryaku Series Vol. 12: CR Shinseiki Evangelion - Shito, Futatabi</v>
      </c>
      <c r="B6708" s="8" cm="1">
        <f t="array" ref="B6708">SUM(1*(VGSales[Name]=A6708))</f>
        <v>1</v>
      </c>
      <c r="C6708" s="8" cm="1">
        <f t="array" ref="C6708">ROWS(_xlfn.UNIQUE(_xlfn._xlws.FILTER(VGSales[Genre],VGSales[Name]=A6708)))</f>
        <v>1</v>
      </c>
      <c r="D6708" s="8">
        <f>SUMIFS(VGSales[Global_Sales],VGSales[Name],A6708)</f>
        <v>0.12</v>
      </c>
    </row>
    <row r="6709" spans="1:4" s="8" customFormat="1" x14ac:dyDescent="0.25">
      <c r="A6709" s="8" t="str">
        <v>Guilty Gear X</v>
      </c>
      <c r="B6709" s="8" cm="1">
        <f t="array" ref="B6709">SUM(1*(VGSales[Name]=A6709))</f>
        <v>1</v>
      </c>
      <c r="C6709" s="8" cm="1">
        <f t="array" ref="C6709">ROWS(_xlfn.UNIQUE(_xlfn._xlws.FILTER(VGSales[Genre],VGSales[Name]=A6709)))</f>
        <v>1</v>
      </c>
      <c r="D6709" s="8">
        <f>SUMIFS(VGSales[Global_Sales],VGSales[Name],A6709)</f>
        <v>0.12</v>
      </c>
    </row>
    <row r="6710" spans="1:4" s="8" customFormat="1" x14ac:dyDescent="0.25">
      <c r="A6710" s="8" t="str">
        <v>Deadliest Catch: Sea of Chaos</v>
      </c>
      <c r="B6710" s="8" cm="1">
        <f t="array" ref="B6710">SUM(1*(VGSales[Name]=A6710))</f>
        <v>3</v>
      </c>
      <c r="C6710" s="8" cm="1">
        <f t="array" ref="C6710">ROWS(_xlfn.UNIQUE(_xlfn._xlws.FILTER(VGSales[Genre],VGSales[Name]=A6710)))</f>
        <v>1</v>
      </c>
      <c r="D6710" s="8">
        <f>SUMIFS(VGSales[Global_Sales],VGSales[Name],A6710)</f>
        <v>0.28999999999999998</v>
      </c>
    </row>
    <row r="6711" spans="1:4" s="8" customFormat="1" x14ac:dyDescent="0.25">
      <c r="A6711" s="8" t="str">
        <v>Disney's PK: Out of the Shadows</v>
      </c>
      <c r="B6711" s="8" cm="1">
        <f t="array" ref="B6711">SUM(1*(VGSales[Name]=A6711))</f>
        <v>2</v>
      </c>
      <c r="C6711" s="8" cm="1">
        <f t="array" ref="C6711">ROWS(_xlfn.UNIQUE(_xlfn._xlws.FILTER(VGSales[Genre],VGSales[Name]=A6711)))</f>
        <v>1</v>
      </c>
      <c r="D6711" s="8">
        <f>SUMIFS(VGSales[Global_Sales],VGSales[Name],A6711)</f>
        <v>0.16999999999999998</v>
      </c>
    </row>
    <row r="6712" spans="1:4" s="8" customFormat="1" x14ac:dyDescent="0.25">
      <c r="A6712" s="8" t="str">
        <v>Mugen no Frontier: Super Robot Taisen OG Saga EXCEED</v>
      </c>
      <c r="B6712" s="8" cm="1">
        <f t="array" ref="B6712">SUM(1*(VGSales[Name]=A6712))</f>
        <v>1</v>
      </c>
      <c r="C6712" s="8" cm="1">
        <f t="array" ref="C6712">ROWS(_xlfn.UNIQUE(_xlfn._xlws.FILTER(VGSales[Genre],VGSales[Name]=A6712)))</f>
        <v>1</v>
      </c>
      <c r="D6712" s="8">
        <f>SUMIFS(VGSales[Global_Sales],VGSales[Name],A6712)</f>
        <v>0.12</v>
      </c>
    </row>
    <row r="6713" spans="1:4" s="8" customFormat="1" x14ac:dyDescent="0.25">
      <c r="A6713" s="8" t="str">
        <v>Echo Night</v>
      </c>
      <c r="B6713" s="8" cm="1">
        <f t="array" ref="B6713">SUM(1*(VGSales[Name]=A6713))</f>
        <v>1</v>
      </c>
      <c r="C6713" s="8" cm="1">
        <f t="array" ref="C6713">ROWS(_xlfn.UNIQUE(_xlfn._xlws.FILTER(VGSales[Genre],VGSales[Name]=A6713)))</f>
        <v>1</v>
      </c>
      <c r="D6713" s="8">
        <f>SUMIFS(VGSales[Global_Sales],VGSales[Name],A6713)</f>
        <v>0.12</v>
      </c>
    </row>
    <row r="6714" spans="1:4" s="8" customFormat="1" x14ac:dyDescent="0.25">
      <c r="A6714" s="8" t="str">
        <v>Wild ARMs 5 (jp sales)</v>
      </c>
      <c r="B6714" s="8" cm="1">
        <f t="array" ref="B6714">SUM(1*(VGSales[Name]=A6714))</f>
        <v>1</v>
      </c>
      <c r="C6714" s="8" cm="1">
        <f t="array" ref="C6714">ROWS(_xlfn.UNIQUE(_xlfn._xlws.FILTER(VGSales[Genre],VGSales[Name]=A6714)))</f>
        <v>1</v>
      </c>
      <c r="D6714" s="8">
        <f>SUMIFS(VGSales[Global_Sales],VGSales[Name],A6714)</f>
        <v>0.12</v>
      </c>
    </row>
    <row r="6715" spans="1:4" s="8" customFormat="1" x14ac:dyDescent="0.25">
      <c r="A6715" s="8" t="str">
        <v>Gladiator Begins</v>
      </c>
      <c r="B6715" s="8" cm="1">
        <f t="array" ref="B6715">SUM(1*(VGSales[Name]=A6715))</f>
        <v>1</v>
      </c>
      <c r="C6715" s="8" cm="1">
        <f t="array" ref="C6715">ROWS(_xlfn.UNIQUE(_xlfn._xlws.FILTER(VGSales[Genre],VGSales[Name]=A6715)))</f>
        <v>1</v>
      </c>
      <c r="D6715" s="8">
        <f>SUMIFS(VGSales[Global_Sales],VGSales[Name],A6715)</f>
        <v>0.12</v>
      </c>
    </row>
    <row r="6716" spans="1:4" s="8" customFormat="1" x14ac:dyDescent="0.25">
      <c r="A6716" s="8" t="str">
        <v>Colony Wars III: Red Sun</v>
      </c>
      <c r="B6716" s="8" cm="1">
        <f t="array" ref="B6716">SUM(1*(VGSales[Name]=A6716))</f>
        <v>1</v>
      </c>
      <c r="C6716" s="8" cm="1">
        <f t="array" ref="C6716">ROWS(_xlfn.UNIQUE(_xlfn._xlws.FILTER(VGSales[Genre],VGSales[Name]=A6716)))</f>
        <v>1</v>
      </c>
      <c r="D6716" s="8">
        <f>SUMIFS(VGSales[Global_Sales],VGSales[Name],A6716)</f>
        <v>0.12</v>
      </c>
    </row>
    <row r="6717" spans="1:4" s="8" customFormat="1" x14ac:dyDescent="0.25">
      <c r="A6717" s="8" t="str">
        <v>Magic: The Gathering - Battlemage</v>
      </c>
      <c r="B6717" s="8" cm="1">
        <f t="array" ref="B6717">SUM(1*(VGSales[Name]=A6717))</f>
        <v>1</v>
      </c>
      <c r="C6717" s="8" cm="1">
        <f t="array" ref="C6717">ROWS(_xlfn.UNIQUE(_xlfn._xlws.FILTER(VGSales[Genre],VGSales[Name]=A6717)))</f>
        <v>1</v>
      </c>
      <c r="D6717" s="8">
        <f>SUMIFS(VGSales[Global_Sales],VGSales[Name],A6717)</f>
        <v>0.12</v>
      </c>
    </row>
    <row r="6718" spans="1:4" s="8" customFormat="1" x14ac:dyDescent="0.25">
      <c r="A6718" s="8" t="str">
        <v>The King of Fighters '94</v>
      </c>
      <c r="B6718" s="8" cm="1">
        <f t="array" ref="B6718">SUM(1*(VGSales[Name]=A6718))</f>
        <v>1</v>
      </c>
      <c r="C6718" s="8" cm="1">
        <f t="array" ref="C6718">ROWS(_xlfn.UNIQUE(_xlfn._xlws.FILTER(VGSales[Genre],VGSales[Name]=A6718)))</f>
        <v>1</v>
      </c>
      <c r="D6718" s="8">
        <f>SUMIFS(VGSales[Global_Sales],VGSales[Name],A6718)</f>
        <v>0.12</v>
      </c>
    </row>
    <row r="6719" spans="1:4" s="8" customFormat="1" x14ac:dyDescent="0.25">
      <c r="A6719" s="8" t="str">
        <v>DS Yamamura Misa Suspense: Maiko Kogiku - Kisha Katherine - Sougiya Isa Akashi - Koto ni Maru Hana Sanrin: Kyoto Satujin Jinken File</v>
      </c>
      <c r="B6719" s="8" cm="1">
        <f t="array" ref="B6719">SUM(1*(VGSales[Name]=A6719))</f>
        <v>1</v>
      </c>
      <c r="C6719" s="8" cm="1">
        <f t="array" ref="C6719">ROWS(_xlfn.UNIQUE(_xlfn._xlws.FILTER(VGSales[Genre],VGSales[Name]=A6719)))</f>
        <v>1</v>
      </c>
      <c r="D6719" s="8">
        <f>SUMIFS(VGSales[Global_Sales],VGSales[Name],A6719)</f>
        <v>0.12</v>
      </c>
    </row>
    <row r="6720" spans="1:4" s="8" customFormat="1" x14ac:dyDescent="0.25">
      <c r="A6720" s="8" t="str">
        <v>Puzzle Quest 2</v>
      </c>
      <c r="B6720" s="8" cm="1">
        <f t="array" ref="B6720">SUM(1*(VGSales[Name]=A6720))</f>
        <v>1</v>
      </c>
      <c r="C6720" s="8" cm="1">
        <f t="array" ref="C6720">ROWS(_xlfn.UNIQUE(_xlfn._xlws.FILTER(VGSales[Genre],VGSales[Name]=A6720)))</f>
        <v>1</v>
      </c>
      <c r="D6720" s="8">
        <f>SUMIFS(VGSales[Global_Sales],VGSales[Name],A6720)</f>
        <v>0.12</v>
      </c>
    </row>
    <row r="6721" spans="1:4" s="8" customFormat="1" x14ac:dyDescent="0.25">
      <c r="A6721" s="8" t="str">
        <v>All Kamen Rider: Rider Generation</v>
      </c>
      <c r="B6721" s="8" cm="1">
        <f t="array" ref="B6721">SUM(1*(VGSales[Name]=A6721))</f>
        <v>1</v>
      </c>
      <c r="C6721" s="8" cm="1">
        <f t="array" ref="C6721">ROWS(_xlfn.UNIQUE(_xlfn._xlws.FILTER(VGSales[Genre],VGSales[Name]=A6721)))</f>
        <v>1</v>
      </c>
      <c r="D6721" s="8">
        <f>SUMIFS(VGSales[Global_Sales],VGSales[Name],A6721)</f>
        <v>0.12</v>
      </c>
    </row>
    <row r="6722" spans="1:4" s="8" customFormat="1" x14ac:dyDescent="0.25">
      <c r="A6722" s="8" t="str">
        <v>The King of Fighters '98 Ultimate Match</v>
      </c>
      <c r="B6722" s="8" cm="1">
        <f t="array" ref="B6722">SUM(1*(VGSales[Name]=A6722))</f>
        <v>1</v>
      </c>
      <c r="C6722" s="8" cm="1">
        <f t="array" ref="C6722">ROWS(_xlfn.UNIQUE(_xlfn._xlws.FILTER(VGSales[Genre],VGSales[Name]=A6722)))</f>
        <v>1</v>
      </c>
      <c r="D6722" s="8">
        <f>SUMIFS(VGSales[Global_Sales],VGSales[Name],A6722)</f>
        <v>0.12</v>
      </c>
    </row>
    <row r="6723" spans="1:4" s="8" customFormat="1" x14ac:dyDescent="0.25">
      <c r="A6723" s="8" t="str">
        <v>Onechanbara: Bikini Zombie Slayers</v>
      </c>
      <c r="B6723" s="8" cm="1">
        <f t="array" ref="B6723">SUM(1*(VGSales[Name]=A6723))</f>
        <v>1</v>
      </c>
      <c r="C6723" s="8" cm="1">
        <f t="array" ref="C6723">ROWS(_xlfn.UNIQUE(_xlfn._xlws.FILTER(VGSales[Genre],VGSales[Name]=A6723)))</f>
        <v>1</v>
      </c>
      <c r="D6723" s="8">
        <f>SUMIFS(VGSales[Global_Sales],VGSales[Name],A6723)</f>
        <v>0.12</v>
      </c>
    </row>
    <row r="6724" spans="1:4" s="8" customFormat="1" x14ac:dyDescent="0.25">
      <c r="A6724" s="8" t="str">
        <v>Guardian's Crusade</v>
      </c>
      <c r="B6724" s="8" cm="1">
        <f t="array" ref="B6724">SUM(1*(VGSales[Name]=A6724))</f>
        <v>1</v>
      </c>
      <c r="C6724" s="8" cm="1">
        <f t="array" ref="C6724">ROWS(_xlfn.UNIQUE(_xlfn._xlws.FILTER(VGSales[Genre],VGSales[Name]=A6724)))</f>
        <v>1</v>
      </c>
      <c r="D6724" s="8">
        <f>SUMIFS(VGSales[Global_Sales],VGSales[Name],A6724)</f>
        <v>0.12</v>
      </c>
    </row>
    <row r="6725" spans="1:4" s="8" customFormat="1" x14ac:dyDescent="0.25">
      <c r="A6725" s="8" t="str">
        <v>Undead Knights</v>
      </c>
      <c r="B6725" s="8" cm="1">
        <f t="array" ref="B6725">SUM(1*(VGSales[Name]=A6725))</f>
        <v>1</v>
      </c>
      <c r="C6725" s="8" cm="1">
        <f t="array" ref="C6725">ROWS(_xlfn.UNIQUE(_xlfn._xlws.FILTER(VGSales[Genre],VGSales[Name]=A6725)))</f>
        <v>1</v>
      </c>
      <c r="D6725" s="8">
        <f>SUMIFS(VGSales[Global_Sales],VGSales[Name],A6725)</f>
        <v>0.12</v>
      </c>
    </row>
    <row r="6726" spans="1:4" s="8" customFormat="1" x14ac:dyDescent="0.25">
      <c r="A6726" s="8" t="str">
        <v>Final Fantasy XIV: Heavensward</v>
      </c>
      <c r="B6726" s="8" cm="1">
        <f t="array" ref="B6726">SUM(1*(VGSales[Name]=A6726))</f>
        <v>3</v>
      </c>
      <c r="C6726" s="8" cm="1">
        <f t="array" ref="C6726">ROWS(_xlfn.UNIQUE(_xlfn._xlws.FILTER(VGSales[Genre],VGSales[Name]=A6726)))</f>
        <v>1</v>
      </c>
      <c r="D6726" s="8">
        <f>SUMIFS(VGSales[Global_Sales],VGSales[Name],A6726)</f>
        <v>0.15999999999999998</v>
      </c>
    </row>
    <row r="6727" spans="1:4" s="8" customFormat="1" x14ac:dyDescent="0.25">
      <c r="A6727" s="8" t="str">
        <v>MotoGP 3 - Official Game of MotoGP</v>
      </c>
      <c r="B6727" s="8" cm="1">
        <f t="array" ref="B6727">SUM(1*(VGSales[Name]=A6727))</f>
        <v>1</v>
      </c>
      <c r="C6727" s="8" cm="1">
        <f t="array" ref="C6727">ROWS(_xlfn.UNIQUE(_xlfn._xlws.FILTER(VGSales[Genre],VGSales[Name]=A6727)))</f>
        <v>1</v>
      </c>
      <c r="D6727" s="8">
        <f>SUMIFS(VGSales[Global_Sales],VGSales[Name],A6727)</f>
        <v>0.12</v>
      </c>
    </row>
    <row r="6728" spans="1:4" s="8" customFormat="1" x14ac:dyDescent="0.25">
      <c r="A6728" s="8" t="str">
        <v>Makai Kingdom: Chronicles of the Sacred Tome</v>
      </c>
      <c r="B6728" s="8" cm="1">
        <f t="array" ref="B6728">SUM(1*(VGSales[Name]=A6728))</f>
        <v>1</v>
      </c>
      <c r="C6728" s="8" cm="1">
        <f t="array" ref="C6728">ROWS(_xlfn.UNIQUE(_xlfn._xlws.FILTER(VGSales[Genre],VGSales[Name]=A6728)))</f>
        <v>1</v>
      </c>
      <c r="D6728" s="8">
        <f>SUMIFS(VGSales[Global_Sales],VGSales[Name],A6728)</f>
        <v>0.12</v>
      </c>
    </row>
    <row r="6729" spans="1:4" s="8" customFormat="1" x14ac:dyDescent="0.25">
      <c r="A6729" s="8" t="str">
        <v>The Ant Bully</v>
      </c>
      <c r="B6729" s="8" cm="1">
        <f t="array" ref="B6729">SUM(1*(VGSales[Name]=A6729))</f>
        <v>4</v>
      </c>
      <c r="C6729" s="8" cm="1">
        <f t="array" ref="C6729">ROWS(_xlfn.UNIQUE(_xlfn._xlws.FILTER(VGSales[Genre],VGSales[Name]=A6729)))</f>
        <v>1</v>
      </c>
      <c r="D6729" s="8">
        <f>SUMIFS(VGSales[Global_Sales],VGSales[Name],A6729)</f>
        <v>0.35</v>
      </c>
    </row>
    <row r="6730" spans="1:4" s="8" customFormat="1" x14ac:dyDescent="0.25">
      <c r="A6730" s="8" t="str">
        <v>Bomberman Party Edition</v>
      </c>
      <c r="B6730" s="8" cm="1">
        <f t="array" ref="B6730">SUM(1*(VGSales[Name]=A6730))</f>
        <v>1</v>
      </c>
      <c r="C6730" s="8" cm="1">
        <f t="array" ref="C6730">ROWS(_xlfn.UNIQUE(_xlfn._xlws.FILTER(VGSales[Genre],VGSales[Name]=A6730)))</f>
        <v>1</v>
      </c>
      <c r="D6730" s="8">
        <f>SUMIFS(VGSales[Global_Sales],VGSales[Name],A6730)</f>
        <v>0.12</v>
      </c>
    </row>
    <row r="6731" spans="1:4" s="8" customFormat="1" x14ac:dyDescent="0.25">
      <c r="A6731" s="8" t="str">
        <v>Gotouchi Tetsudou: Gotouchi Chara to Nihon Zenkoku no Tabi</v>
      </c>
      <c r="B6731" s="8" cm="1">
        <f t="array" ref="B6731">SUM(1*(VGSales[Name]=A6731))</f>
        <v>2</v>
      </c>
      <c r="C6731" s="8" cm="1">
        <f t="array" ref="C6731">ROWS(_xlfn.UNIQUE(_xlfn._xlws.FILTER(VGSales[Genre],VGSales[Name]=A6731)))</f>
        <v>1</v>
      </c>
      <c r="D6731" s="8">
        <f>SUMIFS(VGSales[Global_Sales],VGSales[Name],A6731)</f>
        <v>0.15</v>
      </c>
    </row>
    <row r="6732" spans="1:4" s="8" customFormat="1" x14ac:dyDescent="0.25">
      <c r="A6732" s="8" t="str">
        <v>Eyeshield 21: Max Devil Power</v>
      </c>
      <c r="B6732" s="8" cm="1">
        <f t="array" ref="B6732">SUM(1*(VGSales[Name]=A6732))</f>
        <v>1</v>
      </c>
      <c r="C6732" s="8" cm="1">
        <f t="array" ref="C6732">ROWS(_xlfn.UNIQUE(_xlfn._xlws.FILTER(VGSales[Genre],VGSales[Name]=A6732)))</f>
        <v>1</v>
      </c>
      <c r="D6732" s="8">
        <f>SUMIFS(VGSales[Global_Sales],VGSales[Name],A6732)</f>
        <v>0.12</v>
      </c>
    </row>
    <row r="6733" spans="1:4" s="8" customFormat="1" x14ac:dyDescent="0.25">
      <c r="A6733" s="8" t="str">
        <v>O.D.T.: Escape... Or Die Trying</v>
      </c>
      <c r="B6733" s="8" cm="1">
        <f t="array" ref="B6733">SUM(1*(VGSales[Name]=A6733))</f>
        <v>1</v>
      </c>
      <c r="C6733" s="8" cm="1">
        <f t="array" ref="C6733">ROWS(_xlfn.UNIQUE(_xlfn._xlws.FILTER(VGSales[Genre],VGSales[Name]=A6733)))</f>
        <v>1</v>
      </c>
      <c r="D6733" s="8">
        <f>SUMIFS(VGSales[Global_Sales],VGSales[Name],A6733)</f>
        <v>0.12</v>
      </c>
    </row>
    <row r="6734" spans="1:4" s="8" customFormat="1" x14ac:dyDescent="0.25">
      <c r="A6734" s="8" t="str">
        <v>Record of Agarest War Zero</v>
      </c>
      <c r="B6734" s="8" cm="1">
        <f t="array" ref="B6734">SUM(1*(VGSales[Name]=A6734))</f>
        <v>2</v>
      </c>
      <c r="C6734" s="8" cm="1">
        <f t="array" ref="C6734">ROWS(_xlfn.UNIQUE(_xlfn._xlws.FILTER(VGSales[Genre],VGSales[Name]=A6734)))</f>
        <v>1</v>
      </c>
      <c r="D6734" s="8">
        <f>SUMIFS(VGSales[Global_Sales],VGSales[Name],A6734)</f>
        <v>0.22</v>
      </c>
    </row>
    <row r="6735" spans="1:4" s="8" customFormat="1" x14ac:dyDescent="0.25">
      <c r="A6735" s="8" t="str">
        <v>Lunar: Dragon Song</v>
      </c>
      <c r="B6735" s="8" cm="1">
        <f t="array" ref="B6735">SUM(1*(VGSales[Name]=A6735))</f>
        <v>1</v>
      </c>
      <c r="C6735" s="8" cm="1">
        <f t="array" ref="C6735">ROWS(_xlfn.UNIQUE(_xlfn._xlws.FILTER(VGSales[Genre],VGSales[Name]=A6735)))</f>
        <v>1</v>
      </c>
      <c r="D6735" s="8">
        <f>SUMIFS(VGSales[Global_Sales],VGSales[Name],A6735)</f>
        <v>0.12</v>
      </c>
    </row>
    <row r="6736" spans="1:4" s="8" customFormat="1" x14ac:dyDescent="0.25">
      <c r="A6736" s="8" t="str">
        <v>Break 'Em All</v>
      </c>
      <c r="B6736" s="8" cm="1">
        <f t="array" ref="B6736">SUM(1*(VGSales[Name]=A6736))</f>
        <v>1</v>
      </c>
      <c r="C6736" s="8" cm="1">
        <f t="array" ref="C6736">ROWS(_xlfn.UNIQUE(_xlfn._xlws.FILTER(VGSales[Genre],VGSales[Name]=A6736)))</f>
        <v>1</v>
      </c>
      <c r="D6736" s="8">
        <f>SUMIFS(VGSales[Global_Sales],VGSales[Name],A6736)</f>
        <v>0.12</v>
      </c>
    </row>
    <row r="6737" spans="1:4" s="8" customFormat="1" x14ac:dyDescent="0.25">
      <c r="A6737" s="8" t="str">
        <v>Major League Baseball 2K8 Fantasy All-Stars</v>
      </c>
      <c r="B6737" s="8" cm="1">
        <f t="array" ref="B6737">SUM(1*(VGSales[Name]=A6737))</f>
        <v>1</v>
      </c>
      <c r="C6737" s="8" cm="1">
        <f t="array" ref="C6737">ROWS(_xlfn.UNIQUE(_xlfn._xlws.FILTER(VGSales[Genre],VGSales[Name]=A6737)))</f>
        <v>1</v>
      </c>
      <c r="D6737" s="8">
        <f>SUMIFS(VGSales[Global_Sales],VGSales[Name],A6737)</f>
        <v>0.12</v>
      </c>
    </row>
    <row r="6738" spans="1:4" s="8" customFormat="1" x14ac:dyDescent="0.25">
      <c r="A6738" s="8" t="str">
        <v>Super Robot Wars OG Saga: Masou Kishin II - Revelation of Evil God</v>
      </c>
      <c r="B6738" s="8" cm="1">
        <f t="array" ref="B6738">SUM(1*(VGSales[Name]=A6738))</f>
        <v>1</v>
      </c>
      <c r="C6738" s="8" cm="1">
        <f t="array" ref="C6738">ROWS(_xlfn.UNIQUE(_xlfn._xlws.FILTER(VGSales[Genre],VGSales[Name]=A6738)))</f>
        <v>1</v>
      </c>
      <c r="D6738" s="8">
        <f>SUMIFS(VGSales[Global_Sales],VGSales[Name],A6738)</f>
        <v>0.12</v>
      </c>
    </row>
    <row r="6739" spans="1:4" s="8" customFormat="1" x14ac:dyDescent="0.25">
      <c r="A6739" s="8" t="str">
        <v>Mobile Suit Gundam Seed: Rengou vs. Z.A.F.T. Portable</v>
      </c>
      <c r="B6739" s="8" cm="1">
        <f t="array" ref="B6739">SUM(1*(VGSales[Name]=A6739))</f>
        <v>1</v>
      </c>
      <c r="C6739" s="8" cm="1">
        <f t="array" ref="C6739">ROWS(_xlfn.UNIQUE(_xlfn._xlws.FILTER(VGSales[Genre],VGSales[Name]=A6739)))</f>
        <v>1</v>
      </c>
      <c r="D6739" s="8">
        <f>SUMIFS(VGSales[Global_Sales],VGSales[Name],A6739)</f>
        <v>0.12</v>
      </c>
    </row>
    <row r="6740" spans="1:4" s="8" customFormat="1" x14ac:dyDescent="0.25">
      <c r="A6740" s="8" t="str">
        <v>San Goku Shi V</v>
      </c>
      <c r="B6740" s="8" cm="1">
        <f t="array" ref="B6740">SUM(1*(VGSales[Name]=A6740))</f>
        <v>1</v>
      </c>
      <c r="C6740" s="8" cm="1">
        <f t="array" ref="C6740">ROWS(_xlfn.UNIQUE(_xlfn._xlws.FILTER(VGSales[Genre],VGSales[Name]=A6740)))</f>
        <v>1</v>
      </c>
      <c r="D6740" s="8">
        <f>SUMIFS(VGSales[Global_Sales],VGSales[Name],A6740)</f>
        <v>0.12</v>
      </c>
    </row>
    <row r="6741" spans="1:4" s="8" customFormat="1" x14ac:dyDescent="0.25">
      <c r="A6741" s="8" t="str">
        <v>WRC 5: FIA World Rally Championship</v>
      </c>
      <c r="B6741" s="8" cm="1">
        <f t="array" ref="B6741">SUM(1*(VGSales[Name]=A6741))</f>
        <v>5</v>
      </c>
      <c r="C6741" s="8" cm="1">
        <f t="array" ref="C6741">ROWS(_xlfn.UNIQUE(_xlfn._xlws.FILTER(VGSales[Genre],VGSales[Name]=A6741)))</f>
        <v>1</v>
      </c>
      <c r="D6741" s="8">
        <f>SUMIFS(VGSales[Global_Sales],VGSales[Name],A6741)</f>
        <v>0.28000000000000003</v>
      </c>
    </row>
    <row r="6742" spans="1:4" s="8" customFormat="1" x14ac:dyDescent="0.25">
      <c r="A6742" s="8" t="str">
        <v>Daikaijyuu Monogatari II</v>
      </c>
      <c r="B6742" s="8" cm="1">
        <f t="array" ref="B6742">SUM(1*(VGSales[Name]=A6742))</f>
        <v>1</v>
      </c>
      <c r="C6742" s="8" cm="1">
        <f t="array" ref="C6742">ROWS(_xlfn.UNIQUE(_xlfn._xlws.FILTER(VGSales[Genre],VGSales[Name]=A6742)))</f>
        <v>1</v>
      </c>
      <c r="D6742" s="8">
        <f>SUMIFS(VGSales[Global_Sales],VGSales[Name],A6742)</f>
        <v>0.12</v>
      </c>
    </row>
    <row r="6743" spans="1:4" s="8" customFormat="1" x14ac:dyDescent="0.25">
      <c r="A6743" s="8" t="str">
        <v>Voodoo Vince</v>
      </c>
      <c r="B6743" s="8" cm="1">
        <f t="array" ref="B6743">SUM(1*(VGSales[Name]=A6743))</f>
        <v>1</v>
      </c>
      <c r="C6743" s="8" cm="1">
        <f t="array" ref="C6743">ROWS(_xlfn.UNIQUE(_xlfn._xlws.FILTER(VGSales[Genre],VGSales[Name]=A6743)))</f>
        <v>1</v>
      </c>
      <c r="D6743" s="8">
        <f>SUMIFS(VGSales[Global_Sales],VGSales[Name],A6743)</f>
        <v>0.12</v>
      </c>
    </row>
    <row r="6744" spans="1:4" s="8" customFormat="1" x14ac:dyDescent="0.25">
      <c r="A6744" s="8" t="str">
        <v>Bodycount</v>
      </c>
      <c r="B6744" s="8" cm="1">
        <f t="array" ref="B6744">SUM(1*(VGSales[Name]=A6744))</f>
        <v>2</v>
      </c>
      <c r="C6744" s="8" cm="1">
        <f t="array" ref="C6744">ROWS(_xlfn.UNIQUE(_xlfn._xlws.FILTER(VGSales[Genre],VGSales[Name]=A6744)))</f>
        <v>1</v>
      </c>
      <c r="D6744" s="8">
        <f>SUMIFS(VGSales[Global_Sales],VGSales[Name],A6744)</f>
        <v>0.22999999999999998</v>
      </c>
    </row>
    <row r="6745" spans="1:4" s="8" customFormat="1" x14ac:dyDescent="0.25">
      <c r="A6745" s="8" t="str">
        <v>Gundam Memories: Tatakai no Kioku</v>
      </c>
      <c r="B6745" s="8" cm="1">
        <f t="array" ref="B6745">SUM(1*(VGSales[Name]=A6745))</f>
        <v>1</v>
      </c>
      <c r="C6745" s="8" cm="1">
        <f t="array" ref="C6745">ROWS(_xlfn.UNIQUE(_xlfn._xlws.FILTER(VGSales[Genre],VGSales[Name]=A6745)))</f>
        <v>1</v>
      </c>
      <c r="D6745" s="8">
        <f>SUMIFS(VGSales[Global_Sales],VGSales[Name],A6745)</f>
        <v>0.12</v>
      </c>
    </row>
    <row r="6746" spans="1:4" s="8" customFormat="1" x14ac:dyDescent="0.25">
      <c r="A6746" s="8" t="str">
        <v>Kaijuu Busters</v>
      </c>
      <c r="B6746" s="8" cm="1">
        <f t="array" ref="B6746">SUM(1*(VGSales[Name]=A6746))</f>
        <v>1</v>
      </c>
      <c r="C6746" s="8" cm="1">
        <f t="array" ref="C6746">ROWS(_xlfn.UNIQUE(_xlfn._xlws.FILTER(VGSales[Genre],VGSales[Name]=A6746)))</f>
        <v>1</v>
      </c>
      <c r="D6746" s="8">
        <f>SUMIFS(VGSales[Global_Sales],VGSales[Name],A6746)</f>
        <v>0.12</v>
      </c>
    </row>
    <row r="6747" spans="1:4" s="8" customFormat="1" x14ac:dyDescent="0.25">
      <c r="A6747" s="8" t="str">
        <v>Neopets Petpet Adventures: The Wand of Wishing</v>
      </c>
      <c r="B6747" s="8" cm="1">
        <f t="array" ref="B6747">SUM(1*(VGSales[Name]=A6747))</f>
        <v>1</v>
      </c>
      <c r="C6747" s="8" cm="1">
        <f t="array" ref="C6747">ROWS(_xlfn.UNIQUE(_xlfn._xlws.FILTER(VGSales[Genre],VGSales[Name]=A6747)))</f>
        <v>1</v>
      </c>
      <c r="D6747" s="8">
        <f>SUMIFS(VGSales[Global_Sales],VGSales[Name],A6747)</f>
        <v>0.12</v>
      </c>
    </row>
    <row r="6748" spans="1:4" s="8" customFormat="1" x14ac:dyDescent="0.25">
      <c r="A6748" s="8" t="str">
        <v>Ferrari Challenge Trofeo Pirelli</v>
      </c>
      <c r="B6748" s="8" cm="1">
        <f t="array" ref="B6748">SUM(1*(VGSales[Name]=A6748))</f>
        <v>2</v>
      </c>
      <c r="C6748" s="8" cm="1">
        <f t="array" ref="C6748">ROWS(_xlfn.UNIQUE(_xlfn._xlws.FILTER(VGSales[Genre],VGSales[Name]=A6748)))</f>
        <v>1</v>
      </c>
      <c r="D6748" s="8">
        <f>SUMIFS(VGSales[Global_Sales],VGSales[Name],A6748)</f>
        <v>0.16</v>
      </c>
    </row>
    <row r="6749" spans="1:4" s="8" customFormat="1" x14ac:dyDescent="0.25">
      <c r="A6749" s="8" t="str">
        <v>Virtua Fighter CG Portrait Series Vol.4: Pai Chan</v>
      </c>
      <c r="B6749" s="8" cm="1">
        <f t="array" ref="B6749">SUM(1*(VGSales[Name]=A6749))</f>
        <v>1</v>
      </c>
      <c r="C6749" s="8" cm="1">
        <f t="array" ref="C6749">ROWS(_xlfn.UNIQUE(_xlfn._xlws.FILTER(VGSales[Genre],VGSales[Name]=A6749)))</f>
        <v>1</v>
      </c>
      <c r="D6749" s="8">
        <f>SUMIFS(VGSales[Global_Sales],VGSales[Name],A6749)</f>
        <v>0.12</v>
      </c>
    </row>
    <row r="6750" spans="1:4" s="8" customFormat="1" x14ac:dyDescent="0.25">
      <c r="A6750" s="8" t="str">
        <v>Chase: Hollywood Stunt Driver</v>
      </c>
      <c r="B6750" s="8" cm="1">
        <f t="array" ref="B6750">SUM(1*(VGSales[Name]=A6750))</f>
        <v>1</v>
      </c>
      <c r="C6750" s="8" cm="1">
        <f t="array" ref="C6750">ROWS(_xlfn.UNIQUE(_xlfn._xlws.FILTER(VGSales[Genre],VGSales[Name]=A6750)))</f>
        <v>1</v>
      </c>
      <c r="D6750" s="8">
        <f>SUMIFS(VGSales[Global_Sales],VGSales[Name],A6750)</f>
        <v>0.12</v>
      </c>
    </row>
    <row r="6751" spans="1:4" s="8" customFormat="1" x14ac:dyDescent="0.25">
      <c r="A6751" s="8" t="str">
        <v>The X Files: Resist or Serve</v>
      </c>
      <c r="B6751" s="8" cm="1">
        <f t="array" ref="B6751">SUM(1*(VGSales[Name]=A6751))</f>
        <v>1</v>
      </c>
      <c r="C6751" s="8" cm="1">
        <f t="array" ref="C6751">ROWS(_xlfn.UNIQUE(_xlfn._xlws.FILTER(VGSales[Genre],VGSales[Name]=A6751)))</f>
        <v>1</v>
      </c>
      <c r="D6751" s="8">
        <f>SUMIFS(VGSales[Global_Sales],VGSales[Name],A6751)</f>
        <v>0.12</v>
      </c>
    </row>
    <row r="6752" spans="1:4" s="8" customFormat="1" x14ac:dyDescent="0.25">
      <c r="A6752" s="8" t="str">
        <v>Mobile Suit Gundam Side Story: Missing Link</v>
      </c>
      <c r="B6752" s="8" cm="1">
        <f t="array" ref="B6752">SUM(1*(VGSales[Name]=A6752))</f>
        <v>1</v>
      </c>
      <c r="C6752" s="8" cm="1">
        <f t="array" ref="C6752">ROWS(_xlfn.UNIQUE(_xlfn._xlws.FILTER(VGSales[Genre],VGSales[Name]=A6752)))</f>
        <v>1</v>
      </c>
      <c r="D6752" s="8">
        <f>SUMIFS(VGSales[Global_Sales],VGSales[Name],A6752)</f>
        <v>0.12</v>
      </c>
    </row>
    <row r="6753" spans="1:4" s="8" customFormat="1" x14ac:dyDescent="0.25">
      <c r="A6753" s="8" t="str">
        <v>Saru! Get You! Million Monkeys</v>
      </c>
      <c r="B6753" s="8" cm="1">
        <f t="array" ref="B6753">SUM(1*(VGSales[Name]=A6753))</f>
        <v>1</v>
      </c>
      <c r="C6753" s="8" cm="1">
        <f t="array" ref="C6753">ROWS(_xlfn.UNIQUE(_xlfn._xlws.FILTER(VGSales[Genre],VGSales[Name]=A6753)))</f>
        <v>1</v>
      </c>
      <c r="D6753" s="8">
        <f>SUMIFS(VGSales[Global_Sales],VGSales[Name],A6753)</f>
        <v>0.12</v>
      </c>
    </row>
    <row r="6754" spans="1:4" s="8" customFormat="1" x14ac:dyDescent="0.25">
      <c r="A6754" s="8" t="str">
        <v>Crush3D</v>
      </c>
      <c r="B6754" s="8" cm="1">
        <f t="array" ref="B6754">SUM(1*(VGSales[Name]=A6754))</f>
        <v>1</v>
      </c>
      <c r="C6754" s="8" cm="1">
        <f t="array" ref="C6754">ROWS(_xlfn.UNIQUE(_xlfn._xlws.FILTER(VGSales[Genre],VGSales[Name]=A6754)))</f>
        <v>1</v>
      </c>
      <c r="D6754" s="8">
        <f>SUMIFS(VGSales[Global_Sales],VGSales[Name],A6754)</f>
        <v>0.12</v>
      </c>
    </row>
    <row r="6755" spans="1:4" s="8" customFormat="1" x14ac:dyDescent="0.25">
      <c r="A6755" s="8" t="str">
        <v>Zathura</v>
      </c>
      <c r="B6755" s="8" cm="1">
        <f t="array" ref="B6755">SUM(1*(VGSales[Name]=A6755))</f>
        <v>2</v>
      </c>
      <c r="C6755" s="8" cm="1">
        <f t="array" ref="C6755">ROWS(_xlfn.UNIQUE(_xlfn._xlws.FILTER(VGSales[Genre],VGSales[Name]=A6755)))</f>
        <v>1</v>
      </c>
      <c r="D6755" s="8">
        <f>SUMIFS(VGSales[Global_Sales],VGSales[Name],A6755)</f>
        <v>0.13999999999999999</v>
      </c>
    </row>
    <row r="6756" spans="1:4" s="8" customFormat="1" x14ac:dyDescent="0.25">
      <c r="A6756" s="8" t="str">
        <v>Lovely Lisa</v>
      </c>
      <c r="B6756" s="8" cm="1">
        <f t="array" ref="B6756">SUM(1*(VGSales[Name]=A6756))</f>
        <v>1</v>
      </c>
      <c r="C6756" s="8" cm="1">
        <f t="array" ref="C6756">ROWS(_xlfn.UNIQUE(_xlfn._xlws.FILTER(VGSales[Genre],VGSales[Name]=A6756)))</f>
        <v>1</v>
      </c>
      <c r="D6756" s="8">
        <f>SUMIFS(VGSales[Global_Sales],VGSales[Name],A6756)</f>
        <v>0.12</v>
      </c>
    </row>
    <row r="6757" spans="1:4" s="8" customFormat="1" x14ac:dyDescent="0.25">
      <c r="A6757" s="8" t="str">
        <v>Medarot DS: Kabuto / Kuwagata Ver.</v>
      </c>
      <c r="B6757" s="8" cm="1">
        <f t="array" ref="B6757">SUM(1*(VGSales[Name]=A6757))</f>
        <v>1</v>
      </c>
      <c r="C6757" s="8" cm="1">
        <f t="array" ref="C6757">ROWS(_xlfn.UNIQUE(_xlfn._xlws.FILTER(VGSales[Genre],VGSales[Name]=A6757)))</f>
        <v>1</v>
      </c>
      <c r="D6757" s="8">
        <f>SUMIFS(VGSales[Global_Sales],VGSales[Name],A6757)</f>
        <v>0.12</v>
      </c>
    </row>
    <row r="6758" spans="1:4" s="8" customFormat="1" x14ac:dyDescent="0.25">
      <c r="A6758" s="8" t="str">
        <v>Mountain Sports</v>
      </c>
      <c r="B6758" s="8" cm="1">
        <f t="array" ref="B6758">SUM(1*(VGSales[Name]=A6758))</f>
        <v>1</v>
      </c>
      <c r="C6758" s="8" cm="1">
        <f t="array" ref="C6758">ROWS(_xlfn.UNIQUE(_xlfn._xlws.FILTER(VGSales[Genre],VGSales[Name]=A6758)))</f>
        <v>1</v>
      </c>
      <c r="D6758" s="8">
        <f>SUMIFS(VGSales[Global_Sales],VGSales[Name],A6758)</f>
        <v>0.12</v>
      </c>
    </row>
    <row r="6759" spans="1:4" s="8" customFormat="1" x14ac:dyDescent="0.25">
      <c r="A6759" s="8" t="str">
        <v>The God of War Trilogy</v>
      </c>
      <c r="B6759" s="8" cm="1">
        <f t="array" ref="B6759">SUM(1*(VGSales[Name]=A6759))</f>
        <v>1</v>
      </c>
      <c r="C6759" s="8" cm="1">
        <f t="array" ref="C6759">ROWS(_xlfn.UNIQUE(_xlfn._xlws.FILTER(VGSales[Genre],VGSales[Name]=A6759)))</f>
        <v>1</v>
      </c>
      <c r="D6759" s="8">
        <f>SUMIFS(VGSales[Global_Sales],VGSales[Name],A6759)</f>
        <v>0.12</v>
      </c>
    </row>
    <row r="6760" spans="1:4" s="8" customFormat="1" x14ac:dyDescent="0.25">
      <c r="A6760" s="8" t="str">
        <v>Dance Paradise</v>
      </c>
      <c r="B6760" s="8" cm="1">
        <f t="array" ref="B6760">SUM(1*(VGSales[Name]=A6760))</f>
        <v>1</v>
      </c>
      <c r="C6760" s="8" cm="1">
        <f t="array" ref="C6760">ROWS(_xlfn.UNIQUE(_xlfn._xlws.FILTER(VGSales[Genre],VGSales[Name]=A6760)))</f>
        <v>1</v>
      </c>
      <c r="D6760" s="8">
        <f>SUMIFS(VGSales[Global_Sales],VGSales[Name],A6760)</f>
        <v>0.12</v>
      </c>
    </row>
    <row r="6761" spans="1:4" s="8" customFormat="1" x14ac:dyDescent="0.25">
      <c r="A6761" s="8" t="str">
        <v>Blazblue: Continuum Shift Extend</v>
      </c>
      <c r="B6761" s="8" cm="1">
        <f t="array" ref="B6761">SUM(1*(VGSales[Name]=A6761))</f>
        <v>3</v>
      </c>
      <c r="C6761" s="8" cm="1">
        <f t="array" ref="C6761">ROWS(_xlfn.UNIQUE(_xlfn._xlws.FILTER(VGSales[Genre],VGSales[Name]=A6761)))</f>
        <v>1</v>
      </c>
      <c r="D6761" s="8">
        <f>SUMIFS(VGSales[Global_Sales],VGSales[Name],A6761)</f>
        <v>0.22</v>
      </c>
    </row>
    <row r="6762" spans="1:4" s="8" customFormat="1" x14ac:dyDescent="0.25">
      <c r="A6762" s="8" t="str">
        <v>Cel Damage</v>
      </c>
      <c r="B6762" s="8" cm="1">
        <f t="array" ref="B6762">SUM(1*(VGSales[Name]=A6762))</f>
        <v>2</v>
      </c>
      <c r="C6762" s="8" cm="1">
        <f t="array" ref="C6762">ROWS(_xlfn.UNIQUE(_xlfn._xlws.FILTER(VGSales[Genre],VGSales[Name]=A6762)))</f>
        <v>1</v>
      </c>
      <c r="D6762" s="8">
        <f>SUMIFS(VGSales[Global_Sales],VGSales[Name],A6762)</f>
        <v>0.18</v>
      </c>
    </row>
    <row r="6763" spans="1:4" s="8" customFormat="1" x14ac:dyDescent="0.25">
      <c r="A6763" s="8" t="str">
        <v>Go! Sudoku</v>
      </c>
      <c r="B6763" s="8" cm="1">
        <f t="array" ref="B6763">SUM(1*(VGSales[Name]=A6763))</f>
        <v>1</v>
      </c>
      <c r="C6763" s="8" cm="1">
        <f t="array" ref="C6763">ROWS(_xlfn.UNIQUE(_xlfn._xlws.FILTER(VGSales[Genre],VGSales[Name]=A6763)))</f>
        <v>1</v>
      </c>
      <c r="D6763" s="8">
        <f>SUMIFS(VGSales[Global_Sales],VGSales[Name],A6763)</f>
        <v>0.12</v>
      </c>
    </row>
    <row r="6764" spans="1:4" s="8" customFormat="1" x14ac:dyDescent="0.25">
      <c r="A6764" s="8" t="str">
        <v>My Chinese Coach</v>
      </c>
      <c r="B6764" s="8" cm="1">
        <f t="array" ref="B6764">SUM(1*(VGSales[Name]=A6764))</f>
        <v>1</v>
      </c>
      <c r="C6764" s="8" cm="1">
        <f t="array" ref="C6764">ROWS(_xlfn.UNIQUE(_xlfn._xlws.FILTER(VGSales[Genre],VGSales[Name]=A6764)))</f>
        <v>1</v>
      </c>
      <c r="D6764" s="8">
        <f>SUMIFS(VGSales[Global_Sales],VGSales[Name],A6764)</f>
        <v>0.12</v>
      </c>
    </row>
    <row r="6765" spans="1:4" s="8" customFormat="1" x14ac:dyDescent="0.25">
      <c r="A6765" s="8" t="str">
        <v>Yamakawa Shuppansha Kanshuu: Shousetsu Nihonshi B</v>
      </c>
      <c r="B6765" s="8" cm="1">
        <f t="array" ref="B6765">SUM(1*(VGSales[Name]=A6765))</f>
        <v>1</v>
      </c>
      <c r="C6765" s="8" cm="1">
        <f t="array" ref="C6765">ROWS(_xlfn.UNIQUE(_xlfn._xlws.FILTER(VGSales[Genre],VGSales[Name]=A6765)))</f>
        <v>1</v>
      </c>
      <c r="D6765" s="8">
        <f>SUMIFS(VGSales[Global_Sales],VGSales[Name],A6765)</f>
        <v>0.12</v>
      </c>
    </row>
    <row r="6766" spans="1:4" s="8" customFormat="1" x14ac:dyDescent="0.25">
      <c r="A6766" s="8" t="str">
        <v>Atelier Annie: Alchemists of Sera Island</v>
      </c>
      <c r="B6766" s="8" cm="1">
        <f t="array" ref="B6766">SUM(1*(VGSales[Name]=A6766))</f>
        <v>1</v>
      </c>
      <c r="C6766" s="8" cm="1">
        <f t="array" ref="C6766">ROWS(_xlfn.UNIQUE(_xlfn._xlws.FILTER(VGSales[Genre],VGSales[Name]=A6766)))</f>
        <v>1</v>
      </c>
      <c r="D6766" s="8">
        <f>SUMIFS(VGSales[Global_Sales],VGSales[Name],A6766)</f>
        <v>0.12</v>
      </c>
    </row>
    <row r="6767" spans="1:4" s="8" customFormat="1" x14ac:dyDescent="0.25">
      <c r="A6767" s="8" t="str">
        <v>Breakdown</v>
      </c>
      <c r="B6767" s="8" cm="1">
        <f t="array" ref="B6767">SUM(1*(VGSales[Name]=A6767))</f>
        <v>1</v>
      </c>
      <c r="C6767" s="8" cm="1">
        <f t="array" ref="C6767">ROWS(_xlfn.UNIQUE(_xlfn._xlws.FILTER(VGSales[Genre],VGSales[Name]=A6767)))</f>
        <v>1</v>
      </c>
      <c r="D6767" s="8">
        <f>SUMIFS(VGSales[Global_Sales],VGSales[Name],A6767)</f>
        <v>0.12</v>
      </c>
    </row>
    <row r="6768" spans="1:4" s="8" customFormat="1" x14ac:dyDescent="0.25">
      <c r="A6768" s="8" t="str">
        <v>Rush</v>
      </c>
      <c r="B6768" s="8" cm="1">
        <f t="array" ref="B6768">SUM(1*(VGSales[Name]=A6768))</f>
        <v>1</v>
      </c>
      <c r="C6768" s="8" cm="1">
        <f t="array" ref="C6768">ROWS(_xlfn.UNIQUE(_xlfn._xlws.FILTER(VGSales[Genre],VGSales[Name]=A6768)))</f>
        <v>1</v>
      </c>
      <c r="D6768" s="8">
        <f>SUMIFS(VGSales[Global_Sales],VGSales[Name],A6768)</f>
        <v>0.12</v>
      </c>
    </row>
    <row r="6769" spans="1:4" s="8" customFormat="1" x14ac:dyDescent="0.25">
      <c r="A6769" s="8" t="str">
        <v>Ecco the Dolphin</v>
      </c>
      <c r="B6769" s="8" cm="1">
        <f t="array" ref="B6769">SUM(1*(VGSales[Name]=A6769))</f>
        <v>1</v>
      </c>
      <c r="C6769" s="8" cm="1">
        <f t="array" ref="C6769">ROWS(_xlfn.UNIQUE(_xlfn._xlws.FILTER(VGSales[Genre],VGSales[Name]=A6769)))</f>
        <v>1</v>
      </c>
      <c r="D6769" s="8">
        <f>SUMIFS(VGSales[Global_Sales],VGSales[Name],A6769)</f>
        <v>0.12</v>
      </c>
    </row>
    <row r="6770" spans="1:4" s="8" customFormat="1" x14ac:dyDescent="0.25">
      <c r="A6770" s="8" t="str">
        <v>Looney Tunes: Sheep Raider</v>
      </c>
      <c r="B6770" s="8" cm="1">
        <f t="array" ref="B6770">SUM(1*(VGSales[Name]=A6770))</f>
        <v>1</v>
      </c>
      <c r="C6770" s="8" cm="1">
        <f t="array" ref="C6770">ROWS(_xlfn.UNIQUE(_xlfn._xlws.FILTER(VGSales[Genre],VGSales[Name]=A6770)))</f>
        <v>1</v>
      </c>
      <c r="D6770" s="8">
        <f>SUMIFS(VGSales[Global_Sales],VGSales[Name],A6770)</f>
        <v>0.12</v>
      </c>
    </row>
    <row r="6771" spans="1:4" s="8" customFormat="1" x14ac:dyDescent="0.25">
      <c r="A6771" s="8" t="str">
        <v>Yard Sale Hidden Treasures: Sunnyville</v>
      </c>
      <c r="B6771" s="8" cm="1">
        <f t="array" ref="B6771">SUM(1*(VGSales[Name]=A6771))</f>
        <v>1</v>
      </c>
      <c r="C6771" s="8" cm="1">
        <f t="array" ref="C6771">ROWS(_xlfn.UNIQUE(_xlfn._xlws.FILTER(VGSales[Genre],VGSales[Name]=A6771)))</f>
        <v>1</v>
      </c>
      <c r="D6771" s="8">
        <f>SUMIFS(VGSales[Global_Sales],VGSales[Name],A6771)</f>
        <v>0.12</v>
      </c>
    </row>
    <row r="6772" spans="1:4" s="8" customFormat="1" x14ac:dyDescent="0.25">
      <c r="A6772" s="8" t="str">
        <v>Harvest Moon 2 GBC</v>
      </c>
      <c r="B6772" s="8" cm="1">
        <f t="array" ref="B6772">SUM(1*(VGSales[Name]=A6772))</f>
        <v>1</v>
      </c>
      <c r="C6772" s="8" cm="1">
        <f t="array" ref="C6772">ROWS(_xlfn.UNIQUE(_xlfn._xlws.FILTER(VGSales[Genre],VGSales[Name]=A6772)))</f>
        <v>1</v>
      </c>
      <c r="D6772" s="8">
        <f>SUMIFS(VGSales[Global_Sales],VGSales[Name],A6772)</f>
        <v>0.12</v>
      </c>
    </row>
    <row r="6773" spans="1:4" s="8" customFormat="1" x14ac:dyDescent="0.25">
      <c r="A6773" s="8" t="str">
        <v>Lost in Shadow</v>
      </c>
      <c r="B6773" s="8" cm="1">
        <f t="array" ref="B6773">SUM(1*(VGSales[Name]=A6773))</f>
        <v>1</v>
      </c>
      <c r="C6773" s="8" cm="1">
        <f t="array" ref="C6773">ROWS(_xlfn.UNIQUE(_xlfn._xlws.FILTER(VGSales[Genre],VGSales[Name]=A6773)))</f>
        <v>1</v>
      </c>
      <c r="D6773" s="8">
        <f>SUMIFS(VGSales[Global_Sales],VGSales[Name],A6773)</f>
        <v>0.12</v>
      </c>
    </row>
    <row r="6774" spans="1:4" s="8" customFormat="1" x14ac:dyDescent="0.25">
      <c r="A6774" s="8" t="str">
        <v>Cory in the House</v>
      </c>
      <c r="B6774" s="8" cm="1">
        <f t="array" ref="B6774">SUM(1*(VGSales[Name]=A6774))</f>
        <v>1</v>
      </c>
      <c r="C6774" s="8" cm="1">
        <f t="array" ref="C6774">ROWS(_xlfn.UNIQUE(_xlfn._xlws.FILTER(VGSales[Genre],VGSales[Name]=A6774)))</f>
        <v>1</v>
      </c>
      <c r="D6774" s="8">
        <f>SUMIFS(VGSales[Global_Sales],VGSales[Name],A6774)</f>
        <v>0.12</v>
      </c>
    </row>
    <row r="6775" spans="1:4" s="8" customFormat="1" x14ac:dyDescent="0.25">
      <c r="A6775" s="8" t="str">
        <v>McDROID</v>
      </c>
      <c r="B6775" s="8" cm="1">
        <f t="array" ref="B6775">SUM(1*(VGSales[Name]=A6775))</f>
        <v>2</v>
      </c>
      <c r="C6775" s="8" cm="1">
        <f t="array" ref="C6775">ROWS(_xlfn.UNIQUE(_xlfn._xlws.FILTER(VGSales[Genre],VGSales[Name]=A6775)))</f>
        <v>1</v>
      </c>
      <c r="D6775" s="8">
        <f>SUMIFS(VGSales[Global_Sales],VGSales[Name],A6775)</f>
        <v>0.16999999999999998</v>
      </c>
    </row>
    <row r="6776" spans="1:4" s="8" customFormat="1" x14ac:dyDescent="0.25">
      <c r="A6776" s="8" t="str">
        <v>Gallop Racer 2000</v>
      </c>
      <c r="B6776" s="8" cm="1">
        <f t="array" ref="B6776">SUM(1*(VGSales[Name]=A6776))</f>
        <v>1</v>
      </c>
      <c r="C6776" s="8" cm="1">
        <f t="array" ref="C6776">ROWS(_xlfn.UNIQUE(_xlfn._xlws.FILTER(VGSales[Genre],VGSales[Name]=A6776)))</f>
        <v>1</v>
      </c>
      <c r="D6776" s="8">
        <f>SUMIFS(VGSales[Global_Sales],VGSales[Name],A6776)</f>
        <v>0.12</v>
      </c>
    </row>
    <row r="6777" spans="1:4" s="8" customFormat="1" x14ac:dyDescent="0.25">
      <c r="A6777" s="8" t="str">
        <v>Macross Triangle Frontier</v>
      </c>
      <c r="B6777" s="8" cm="1">
        <f t="array" ref="B6777">SUM(1*(VGSales[Name]=A6777))</f>
        <v>1</v>
      </c>
      <c r="C6777" s="8" cm="1">
        <f t="array" ref="C6777">ROWS(_xlfn.UNIQUE(_xlfn._xlws.FILTER(VGSales[Genre],VGSales[Name]=A6777)))</f>
        <v>1</v>
      </c>
      <c r="D6777" s="8">
        <f>SUMIFS(VGSales[Global_Sales],VGSales[Name],A6777)</f>
        <v>0.12</v>
      </c>
    </row>
    <row r="6778" spans="1:4" s="8" customFormat="1" x14ac:dyDescent="0.25">
      <c r="A6778" s="8" t="str">
        <v>Petz Fantasy: Moonlight Magic</v>
      </c>
      <c r="B6778" s="8" cm="1">
        <f t="array" ref="B6778">SUM(1*(VGSales[Name]=A6778))</f>
        <v>1</v>
      </c>
      <c r="C6778" s="8" cm="1">
        <f t="array" ref="C6778">ROWS(_xlfn.UNIQUE(_xlfn._xlws.FILTER(VGSales[Genre],VGSales[Name]=A6778)))</f>
        <v>1</v>
      </c>
      <c r="D6778" s="8">
        <f>SUMIFS(VGSales[Global_Sales],VGSales[Name],A6778)</f>
        <v>0.12</v>
      </c>
    </row>
    <row r="6779" spans="1:4" s="8" customFormat="1" x14ac:dyDescent="0.25">
      <c r="A6779" s="8" t="str">
        <v>Gundam Breaker 3</v>
      </c>
      <c r="B6779" s="8" cm="1">
        <f t="array" ref="B6779">SUM(1*(VGSales[Name]=A6779))</f>
        <v>2</v>
      </c>
      <c r="C6779" s="8" cm="1">
        <f t="array" ref="C6779">ROWS(_xlfn.UNIQUE(_xlfn._xlws.FILTER(VGSales[Genre],VGSales[Name]=A6779)))</f>
        <v>1</v>
      </c>
      <c r="D6779" s="8">
        <f>SUMIFS(VGSales[Global_Sales],VGSales[Name],A6779)</f>
        <v>0.21</v>
      </c>
    </row>
    <row r="6780" spans="1:4" s="8" customFormat="1" x14ac:dyDescent="0.25">
      <c r="A6780" s="8" t="str">
        <v>My Farm Around the World</v>
      </c>
      <c r="B6780" s="8" cm="1">
        <f t="array" ref="B6780">SUM(1*(VGSales[Name]=A6780))</f>
        <v>1</v>
      </c>
      <c r="C6780" s="8" cm="1">
        <f t="array" ref="C6780">ROWS(_xlfn.UNIQUE(_xlfn._xlws.FILTER(VGSales[Genre],VGSales[Name]=A6780)))</f>
        <v>1</v>
      </c>
      <c r="D6780" s="8">
        <f>SUMIFS(VGSales[Global_Sales],VGSales[Name],A6780)</f>
        <v>0.12</v>
      </c>
    </row>
    <row r="6781" spans="1:4" s="8" customFormat="1" x14ac:dyDescent="0.25">
      <c r="A6781" s="8" t="str">
        <v>Fat Princess: Fistful of Cake</v>
      </c>
      <c r="B6781" s="8" cm="1">
        <f t="array" ref="B6781">SUM(1*(VGSales[Name]=A6781))</f>
        <v>1</v>
      </c>
      <c r="C6781" s="8" cm="1">
        <f t="array" ref="C6781">ROWS(_xlfn.UNIQUE(_xlfn._xlws.FILTER(VGSales[Genre],VGSales[Name]=A6781)))</f>
        <v>1</v>
      </c>
      <c r="D6781" s="8">
        <f>SUMIFS(VGSales[Global_Sales],VGSales[Name],A6781)</f>
        <v>0.12</v>
      </c>
    </row>
    <row r="6782" spans="1:4" s="8" customFormat="1" x14ac:dyDescent="0.25">
      <c r="A6782" s="8" t="str">
        <v>Zubo</v>
      </c>
      <c r="B6782" s="8" cm="1">
        <f t="array" ref="B6782">SUM(1*(VGSales[Name]=A6782))</f>
        <v>1</v>
      </c>
      <c r="C6782" s="8" cm="1">
        <f t="array" ref="C6782">ROWS(_xlfn.UNIQUE(_xlfn._xlws.FILTER(VGSales[Genre],VGSales[Name]=A6782)))</f>
        <v>1</v>
      </c>
      <c r="D6782" s="8">
        <f>SUMIFS(VGSales[Global_Sales],VGSales[Name],A6782)</f>
        <v>0.12</v>
      </c>
    </row>
    <row r="6783" spans="1:4" s="8" customFormat="1" x14ac:dyDescent="0.25">
      <c r="A6783" s="8" t="str">
        <v>NFL QB Club 2001</v>
      </c>
      <c r="B6783" s="8" cm="1">
        <f t="array" ref="B6783">SUM(1*(VGSales[Name]=A6783))</f>
        <v>1</v>
      </c>
      <c r="C6783" s="8" cm="1">
        <f t="array" ref="C6783">ROWS(_xlfn.UNIQUE(_xlfn._xlws.FILTER(VGSales[Genre],VGSales[Name]=A6783)))</f>
        <v>1</v>
      </c>
      <c r="D6783" s="8">
        <f>SUMIFS(VGSales[Global_Sales],VGSales[Name],A6783)</f>
        <v>0.12</v>
      </c>
    </row>
    <row r="6784" spans="1:4" s="8" customFormat="1" x14ac:dyDescent="0.25">
      <c r="A6784" s="8" t="str">
        <v>Earthworm Jim 3D</v>
      </c>
      <c r="B6784" s="8" cm="1">
        <f t="array" ref="B6784">SUM(1*(VGSales[Name]=A6784))</f>
        <v>1</v>
      </c>
      <c r="C6784" s="8" cm="1">
        <f t="array" ref="C6784">ROWS(_xlfn.UNIQUE(_xlfn._xlws.FILTER(VGSales[Genre],VGSales[Name]=A6784)))</f>
        <v>1</v>
      </c>
      <c r="D6784" s="8">
        <f>SUMIFS(VGSales[Global_Sales],VGSales[Name],A6784)</f>
        <v>0.12</v>
      </c>
    </row>
    <row r="6785" spans="1:4" s="8" customFormat="1" x14ac:dyDescent="0.25">
      <c r="A6785" s="8" t="str">
        <v>Rocket: Robot on Wheels</v>
      </c>
      <c r="B6785" s="8" cm="1">
        <f t="array" ref="B6785">SUM(1*(VGSales[Name]=A6785))</f>
        <v>1</v>
      </c>
      <c r="C6785" s="8" cm="1">
        <f t="array" ref="C6785">ROWS(_xlfn.UNIQUE(_xlfn._xlws.FILTER(VGSales[Genre],VGSales[Name]=A6785)))</f>
        <v>1</v>
      </c>
      <c r="D6785" s="8">
        <f>SUMIFS(VGSales[Global_Sales],VGSales[Name],A6785)</f>
        <v>0.12</v>
      </c>
    </row>
    <row r="6786" spans="1:4" s="8" customFormat="1" x14ac:dyDescent="0.25">
      <c r="A6786" s="8" t="str">
        <v>Densha De Go! 64</v>
      </c>
      <c r="B6786" s="8" cm="1">
        <f t="array" ref="B6786">SUM(1*(VGSales[Name]=A6786))</f>
        <v>1</v>
      </c>
      <c r="C6786" s="8" cm="1">
        <f t="array" ref="C6786">ROWS(_xlfn.UNIQUE(_xlfn._xlws.FILTER(VGSales[Genre],VGSales[Name]=A6786)))</f>
        <v>1</v>
      </c>
      <c r="D6786" s="8">
        <f>SUMIFS(VGSales[Global_Sales],VGSales[Name],A6786)</f>
        <v>0.12</v>
      </c>
    </row>
    <row r="6787" spans="1:4" s="8" customFormat="1" x14ac:dyDescent="0.25">
      <c r="A6787" s="8" t="str">
        <v>The Daring Game for Girls</v>
      </c>
      <c r="B6787" s="8" cm="1">
        <f t="array" ref="B6787">SUM(1*(VGSales[Name]=A6787))</f>
        <v>2</v>
      </c>
      <c r="C6787" s="8" cm="1">
        <f t="array" ref="C6787">ROWS(_xlfn.UNIQUE(_xlfn._xlws.FILTER(VGSales[Genre],VGSales[Name]=A6787)))</f>
        <v>1</v>
      </c>
      <c r="D6787" s="8">
        <f>SUMIFS(VGSales[Global_Sales],VGSales[Name],A6787)</f>
        <v>0.22</v>
      </c>
    </row>
    <row r="6788" spans="1:4" s="8" customFormat="1" x14ac:dyDescent="0.25">
      <c r="A6788" s="8" t="str">
        <v>Animal Genius</v>
      </c>
      <c r="B6788" s="8" cm="1">
        <f t="array" ref="B6788">SUM(1*(VGSales[Name]=A6788))</f>
        <v>1</v>
      </c>
      <c r="C6788" s="8" cm="1">
        <f t="array" ref="C6788">ROWS(_xlfn.UNIQUE(_xlfn._xlws.FILTER(VGSales[Genre],VGSales[Name]=A6788)))</f>
        <v>1</v>
      </c>
      <c r="D6788" s="8">
        <f>SUMIFS(VGSales[Global_Sales],VGSales[Name],A6788)</f>
        <v>0.12</v>
      </c>
    </row>
    <row r="6789" spans="1:4" s="8" customFormat="1" x14ac:dyDescent="0.25">
      <c r="A6789" s="8" t="str">
        <v>Sega Soccer Slam</v>
      </c>
      <c r="B6789" s="8" cm="1">
        <f t="array" ref="B6789">SUM(1*(VGSales[Name]=A6789))</f>
        <v>3</v>
      </c>
      <c r="C6789" s="8" cm="1">
        <f t="array" ref="C6789">ROWS(_xlfn.UNIQUE(_xlfn._xlws.FILTER(VGSales[Genre],VGSales[Name]=A6789)))</f>
        <v>1</v>
      </c>
      <c r="D6789" s="8">
        <f>SUMIFS(VGSales[Global_Sales],VGSales[Name],A6789)</f>
        <v>0.24</v>
      </c>
    </row>
    <row r="6790" spans="1:4" s="8" customFormat="1" x14ac:dyDescent="0.25">
      <c r="A6790" s="8" t="str">
        <v>Zenses: Rainforest</v>
      </c>
      <c r="B6790" s="8" cm="1">
        <f t="array" ref="B6790">SUM(1*(VGSales[Name]=A6790))</f>
        <v>1</v>
      </c>
      <c r="C6790" s="8" cm="1">
        <f t="array" ref="C6790">ROWS(_xlfn.UNIQUE(_xlfn._xlws.FILTER(VGSales[Genre],VGSales[Name]=A6790)))</f>
        <v>1</v>
      </c>
      <c r="D6790" s="8">
        <f>SUMIFS(VGSales[Global_Sales],VGSales[Name],A6790)</f>
        <v>0.12</v>
      </c>
    </row>
    <row r="6791" spans="1:4" s="8" customFormat="1" x14ac:dyDescent="0.25">
      <c r="A6791" s="8" t="str">
        <v>Skate City Heroes</v>
      </c>
      <c r="B6791" s="8" cm="1">
        <f t="array" ref="B6791">SUM(1*(VGSales[Name]=A6791))</f>
        <v>1</v>
      </c>
      <c r="C6791" s="8" cm="1">
        <f t="array" ref="C6791">ROWS(_xlfn.UNIQUE(_xlfn._xlws.FILTER(VGSales[Genre],VGSales[Name]=A6791)))</f>
        <v>1</v>
      </c>
      <c r="D6791" s="8">
        <f>SUMIFS(VGSales[Global_Sales],VGSales[Name],A6791)</f>
        <v>0.12</v>
      </c>
    </row>
    <row r="6792" spans="1:4" s="8" customFormat="1" x14ac:dyDescent="0.25">
      <c r="A6792" s="8" t="str">
        <v>2 Games in 1 Double Pack: Hot Wheels Velocity X / Hot Wheels World Race</v>
      </c>
      <c r="B6792" s="8" cm="1">
        <f t="array" ref="B6792">SUM(1*(VGSales[Name]=A6792))</f>
        <v>1</v>
      </c>
      <c r="C6792" s="8" cm="1">
        <f t="array" ref="C6792">ROWS(_xlfn.UNIQUE(_xlfn._xlws.FILTER(VGSales[Genre],VGSales[Name]=A6792)))</f>
        <v>1</v>
      </c>
      <c r="D6792" s="8">
        <f>SUMIFS(VGSales[Global_Sales],VGSales[Name],A6792)</f>
        <v>0.12</v>
      </c>
    </row>
    <row r="6793" spans="1:4" s="8" customFormat="1" x14ac:dyDescent="0.25">
      <c r="A6793" s="8" t="str">
        <v>Mytran Wars</v>
      </c>
      <c r="B6793" s="8" cm="1">
        <f t="array" ref="B6793">SUM(1*(VGSales[Name]=A6793))</f>
        <v>1</v>
      </c>
      <c r="C6793" s="8" cm="1">
        <f t="array" ref="C6793">ROWS(_xlfn.UNIQUE(_xlfn._xlws.FILTER(VGSales[Genre],VGSales[Name]=A6793)))</f>
        <v>1</v>
      </c>
      <c r="D6793" s="8">
        <f>SUMIFS(VGSales[Global_Sales],VGSales[Name],A6793)</f>
        <v>0.12</v>
      </c>
    </row>
    <row r="6794" spans="1:4" s="8" customFormat="1" x14ac:dyDescent="0.25">
      <c r="A6794" s="8" t="str">
        <v>Mahou Shoujo Lyrical Nanoha A's Portable: The Gears of Destiny</v>
      </c>
      <c r="B6794" s="8" cm="1">
        <f t="array" ref="B6794">SUM(1*(VGSales[Name]=A6794))</f>
        <v>1</v>
      </c>
      <c r="C6794" s="8" cm="1">
        <f t="array" ref="C6794">ROWS(_xlfn.UNIQUE(_xlfn._xlws.FILTER(VGSales[Genre],VGSales[Name]=A6794)))</f>
        <v>1</v>
      </c>
      <c r="D6794" s="8">
        <f>SUMIFS(VGSales[Global_Sales],VGSales[Name],A6794)</f>
        <v>0.12</v>
      </c>
    </row>
    <row r="6795" spans="1:4" s="8" customFormat="1" x14ac:dyDescent="0.25">
      <c r="A6795" s="8" t="str">
        <v>Gungnir: Mayari no Gunshin to Eiyuu Sensou</v>
      </c>
      <c r="B6795" s="8" cm="1">
        <f t="array" ref="B6795">SUM(1*(VGSales[Name]=A6795))</f>
        <v>1</v>
      </c>
      <c r="C6795" s="8" cm="1">
        <f t="array" ref="C6795">ROWS(_xlfn.UNIQUE(_xlfn._xlws.FILTER(VGSales[Genre],VGSales[Name]=A6795)))</f>
        <v>1</v>
      </c>
      <c r="D6795" s="8">
        <f>SUMIFS(VGSales[Global_Sales],VGSales[Name],A6795)</f>
        <v>0.12</v>
      </c>
    </row>
    <row r="6796" spans="1:4" s="8" customFormat="1" x14ac:dyDescent="0.25">
      <c r="A6796" s="8" t="str">
        <v>Dodge Racing: Charger vs Challenger</v>
      </c>
      <c r="B6796" s="8" cm="1">
        <f t="array" ref="B6796">SUM(1*(VGSales[Name]=A6796))</f>
        <v>2</v>
      </c>
      <c r="C6796" s="8" cm="1">
        <f t="array" ref="C6796">ROWS(_xlfn.UNIQUE(_xlfn._xlws.FILTER(VGSales[Genre],VGSales[Name]=A6796)))</f>
        <v>1</v>
      </c>
      <c r="D6796" s="8">
        <f>SUMIFS(VGSales[Global_Sales],VGSales[Name],A6796)</f>
        <v>0.15</v>
      </c>
    </row>
    <row r="6797" spans="1:4" s="8" customFormat="1" x14ac:dyDescent="0.25">
      <c r="A6797" s="8" t="str">
        <v>Fate/Extra CCC</v>
      </c>
      <c r="B6797" s="8" cm="1">
        <f t="array" ref="B6797">SUM(1*(VGSales[Name]=A6797))</f>
        <v>1</v>
      </c>
      <c r="C6797" s="8" cm="1">
        <f t="array" ref="C6797">ROWS(_xlfn.UNIQUE(_xlfn._xlws.FILTER(VGSales[Genre],VGSales[Name]=A6797)))</f>
        <v>1</v>
      </c>
      <c r="D6797" s="8">
        <f>SUMIFS(VGSales[Global_Sales],VGSales[Name],A6797)</f>
        <v>0.12</v>
      </c>
    </row>
    <row r="6798" spans="1:4" s="8" customFormat="1" x14ac:dyDescent="0.25">
      <c r="A6798" s="8" t="str">
        <v>MTV Sports: Pure Ride</v>
      </c>
      <c r="B6798" s="8" cm="1">
        <f t="array" ref="B6798">SUM(1*(VGSales[Name]=A6798))</f>
        <v>1</v>
      </c>
      <c r="C6798" s="8" cm="1">
        <f t="array" ref="C6798">ROWS(_xlfn.UNIQUE(_xlfn._xlws.FILTER(VGSales[Genre],VGSales[Name]=A6798)))</f>
        <v>1</v>
      </c>
      <c r="D6798" s="8">
        <f>SUMIFS(VGSales[Global_Sales],VGSales[Name],A6798)</f>
        <v>0.12</v>
      </c>
    </row>
    <row r="6799" spans="1:4" s="8" customFormat="1" x14ac:dyDescent="0.25">
      <c r="A6799" s="8" t="str">
        <v>Sonic Adventure 2</v>
      </c>
      <c r="B6799" s="8" cm="1">
        <f t="array" ref="B6799">SUM(1*(VGSales[Name]=A6799))</f>
        <v>1</v>
      </c>
      <c r="C6799" s="8" cm="1">
        <f t="array" ref="C6799">ROWS(_xlfn.UNIQUE(_xlfn._xlws.FILTER(VGSales[Genre],VGSales[Name]=A6799)))</f>
        <v>1</v>
      </c>
      <c r="D6799" s="8">
        <f>SUMIFS(VGSales[Global_Sales],VGSales[Name],A6799)</f>
        <v>0.12</v>
      </c>
    </row>
    <row r="6800" spans="1:4" s="8" customFormat="1" x14ac:dyDescent="0.25">
      <c r="A6800" s="8" t="str">
        <v>Burning Road</v>
      </c>
      <c r="B6800" s="8" cm="1">
        <f t="array" ref="B6800">SUM(1*(VGSales[Name]=A6800))</f>
        <v>1</v>
      </c>
      <c r="C6800" s="8" cm="1">
        <f t="array" ref="C6800">ROWS(_xlfn.UNIQUE(_xlfn._xlws.FILTER(VGSales[Genre],VGSales[Name]=A6800)))</f>
        <v>1</v>
      </c>
      <c r="D6800" s="8">
        <f>SUMIFS(VGSales[Global_Sales],VGSales[Name],A6800)</f>
        <v>0.12</v>
      </c>
    </row>
    <row r="6801" spans="1:4" s="8" customFormat="1" x14ac:dyDescent="0.25">
      <c r="A6801" s="8" t="str">
        <v>Slayers</v>
      </c>
      <c r="B6801" s="8" cm="1">
        <f t="array" ref="B6801">SUM(1*(VGSales[Name]=A6801))</f>
        <v>1</v>
      </c>
      <c r="C6801" s="8" cm="1">
        <f t="array" ref="C6801">ROWS(_xlfn.UNIQUE(_xlfn._xlws.FILTER(VGSales[Genre],VGSales[Name]=A6801)))</f>
        <v>1</v>
      </c>
      <c r="D6801" s="8">
        <f>SUMIFS(VGSales[Global_Sales],VGSales[Name],A6801)</f>
        <v>0.12</v>
      </c>
    </row>
    <row r="6802" spans="1:4" s="8" customFormat="1" x14ac:dyDescent="0.25">
      <c r="A6802" s="8" t="str">
        <v>Super Robot Wars OG Saga: Masou Kishin - The Lord of Elemental</v>
      </c>
      <c r="B6802" s="8" cm="1">
        <f t="array" ref="B6802">SUM(1*(VGSales[Name]=A6802))</f>
        <v>1</v>
      </c>
      <c r="C6802" s="8" cm="1">
        <f t="array" ref="C6802">ROWS(_xlfn.UNIQUE(_xlfn._xlws.FILTER(VGSales[Genre],VGSales[Name]=A6802)))</f>
        <v>1</v>
      </c>
      <c r="D6802" s="8">
        <f>SUMIFS(VGSales[Global_Sales],VGSales[Name],A6802)</f>
        <v>0.12</v>
      </c>
    </row>
    <row r="6803" spans="1:4" s="8" customFormat="1" x14ac:dyDescent="0.25">
      <c r="A6803" s="8" t="str">
        <v>IndyCar Series</v>
      </c>
      <c r="B6803" s="8" cm="1">
        <f t="array" ref="B6803">SUM(1*(VGSales[Name]=A6803))</f>
        <v>2</v>
      </c>
      <c r="C6803" s="8" cm="1">
        <f t="array" ref="C6803">ROWS(_xlfn.UNIQUE(_xlfn._xlws.FILTER(VGSales[Genre],VGSales[Name]=A6803)))</f>
        <v>1</v>
      </c>
      <c r="D6803" s="8">
        <f>SUMIFS(VGSales[Global_Sales],VGSales[Name],A6803)</f>
        <v>0.16999999999999998</v>
      </c>
    </row>
    <row r="6804" spans="1:4" s="8" customFormat="1" x14ac:dyDescent="0.25">
      <c r="A6804" s="8" t="str">
        <v>Space Chimps</v>
      </c>
      <c r="B6804" s="8" cm="1">
        <f t="array" ref="B6804">SUM(1*(VGSales[Name]=A6804))</f>
        <v>4</v>
      </c>
      <c r="C6804" s="8" cm="1">
        <f t="array" ref="C6804">ROWS(_xlfn.UNIQUE(_xlfn._xlws.FILTER(VGSales[Genre],VGSales[Name]=A6804)))</f>
        <v>1</v>
      </c>
      <c r="D6804" s="8">
        <f>SUMIFS(VGSales[Global_Sales],VGSales[Name],A6804)</f>
        <v>0.37999999999999995</v>
      </c>
    </row>
    <row r="6805" spans="1:4" s="8" customFormat="1" x14ac:dyDescent="0.25">
      <c r="A6805" s="8" t="str">
        <v>Crash Superpack: Crash Bandicoot 2: N-Tranced / Crash Nitro Kart</v>
      </c>
      <c r="B6805" s="8" cm="1">
        <f t="array" ref="B6805">SUM(1*(VGSales[Name]=A6805))</f>
        <v>1</v>
      </c>
      <c r="C6805" s="8" cm="1">
        <f t="array" ref="C6805">ROWS(_xlfn.UNIQUE(_xlfn._xlws.FILTER(VGSales[Genre],VGSales[Name]=A6805)))</f>
        <v>1</v>
      </c>
      <c r="D6805" s="8">
        <f>SUMIFS(VGSales[Global_Sales],VGSales[Name],A6805)</f>
        <v>0.12</v>
      </c>
    </row>
    <row r="6806" spans="1:4" s="8" customFormat="1" x14ac:dyDescent="0.25">
      <c r="A6806" s="8" t="str">
        <v>Famicom Mini: TwinBee</v>
      </c>
      <c r="B6806" s="8" cm="1">
        <f t="array" ref="B6806">SUM(1*(VGSales[Name]=A6806))</f>
        <v>1</v>
      </c>
      <c r="C6806" s="8" cm="1">
        <f t="array" ref="C6806">ROWS(_xlfn.UNIQUE(_xlfn._xlws.FILTER(VGSales[Genre],VGSales[Name]=A6806)))</f>
        <v>1</v>
      </c>
      <c r="D6806" s="8">
        <f>SUMIFS(VGSales[Global_Sales],VGSales[Name],A6806)</f>
        <v>0.12</v>
      </c>
    </row>
    <row r="6807" spans="1:4" s="8" customFormat="1" x14ac:dyDescent="0.25">
      <c r="A6807" s="8" t="str">
        <v>4 Game Fun Pack: Monopoly / Boggle / Yahtzee / Battleship</v>
      </c>
      <c r="B6807" s="8" cm="1">
        <f t="array" ref="B6807">SUM(1*(VGSales[Name]=A6807))</f>
        <v>1</v>
      </c>
      <c r="C6807" s="8" cm="1">
        <f t="array" ref="C6807">ROWS(_xlfn.UNIQUE(_xlfn._xlws.FILTER(VGSales[Genre],VGSales[Name]=A6807)))</f>
        <v>1</v>
      </c>
      <c r="D6807" s="8">
        <f>SUMIFS(VGSales[Global_Sales],VGSales[Name],A6807)</f>
        <v>0.12</v>
      </c>
    </row>
    <row r="6808" spans="1:4" s="8" customFormat="1" x14ac:dyDescent="0.25">
      <c r="A6808" s="8" t="str">
        <v>Gladiator: Sword of Vengeance</v>
      </c>
      <c r="B6808" s="8" cm="1">
        <f t="array" ref="B6808">SUM(1*(VGSales[Name]=A6808))</f>
        <v>2</v>
      </c>
      <c r="C6808" s="8" cm="1">
        <f t="array" ref="C6808">ROWS(_xlfn.UNIQUE(_xlfn._xlws.FILTER(VGSales[Genre],VGSales[Name]=A6808)))</f>
        <v>1</v>
      </c>
      <c r="D6808" s="8">
        <f>SUMIFS(VGSales[Global_Sales],VGSales[Name],A6808)</f>
        <v>0.16999999999999998</v>
      </c>
    </row>
    <row r="6809" spans="1:4" s="8" customFormat="1" x14ac:dyDescent="0.25">
      <c r="A6809" s="8" t="str">
        <v>nail'd</v>
      </c>
      <c r="B6809" s="8" cm="1">
        <f t="array" ref="B6809">SUM(1*(VGSales[Name]=A6809))</f>
        <v>2</v>
      </c>
      <c r="C6809" s="8" cm="1">
        <f t="array" ref="C6809">ROWS(_xlfn.UNIQUE(_xlfn._xlws.FILTER(VGSales[Genre],VGSales[Name]=A6809)))</f>
        <v>1</v>
      </c>
      <c r="D6809" s="8">
        <f>SUMIFS(VGSales[Global_Sales],VGSales[Name],A6809)</f>
        <v>0.22</v>
      </c>
    </row>
    <row r="6810" spans="1:4" s="8" customFormat="1" x14ac:dyDescent="0.25">
      <c r="A6810" s="8" t="str">
        <v>PixelJunk Monsters Deluxe</v>
      </c>
      <c r="B6810" s="8" cm="1">
        <f t="array" ref="B6810">SUM(1*(VGSales[Name]=A6810))</f>
        <v>1</v>
      </c>
      <c r="C6810" s="8" cm="1">
        <f t="array" ref="C6810">ROWS(_xlfn.UNIQUE(_xlfn._xlws.FILTER(VGSales[Genre],VGSales[Name]=A6810)))</f>
        <v>1</v>
      </c>
      <c r="D6810" s="8">
        <f>SUMIFS(VGSales[Global_Sales],VGSales[Name],A6810)</f>
        <v>0.12</v>
      </c>
    </row>
    <row r="6811" spans="1:4" s="8" customFormat="1" x14ac:dyDescent="0.25">
      <c r="A6811" s="8" t="str">
        <v>Ultimate Card Games</v>
      </c>
      <c r="B6811" s="8" cm="1">
        <f t="array" ref="B6811">SUM(1*(VGSales[Name]=A6811))</f>
        <v>1</v>
      </c>
      <c r="C6811" s="8" cm="1">
        <f t="array" ref="C6811">ROWS(_xlfn.UNIQUE(_xlfn._xlws.FILTER(VGSales[Genre],VGSales[Name]=A6811)))</f>
        <v>1</v>
      </c>
      <c r="D6811" s="8">
        <f>SUMIFS(VGSales[Global_Sales],VGSales[Name],A6811)</f>
        <v>0.12</v>
      </c>
    </row>
    <row r="6812" spans="1:4" s="8" customFormat="1" x14ac:dyDescent="0.25">
      <c r="A6812" s="8" t="str">
        <v>Jikkyou Powerful Pro Yakyuu 8 Ketteiban</v>
      </c>
      <c r="B6812" s="8" cm="1">
        <f t="array" ref="B6812">SUM(1*(VGSales[Name]=A6812))</f>
        <v>1</v>
      </c>
      <c r="C6812" s="8" cm="1">
        <f t="array" ref="C6812">ROWS(_xlfn.UNIQUE(_xlfn._xlws.FILTER(VGSales[Genre],VGSales[Name]=A6812)))</f>
        <v>1</v>
      </c>
      <c r="D6812" s="8">
        <f>SUMIFS(VGSales[Global_Sales],VGSales[Name],A6812)</f>
        <v>0.12</v>
      </c>
    </row>
    <row r="6813" spans="1:4" s="8" customFormat="1" x14ac:dyDescent="0.25">
      <c r="A6813" s="8" t="str">
        <v>Lost Magic</v>
      </c>
      <c r="B6813" s="8" cm="1">
        <f t="array" ref="B6813">SUM(1*(VGSales[Name]=A6813))</f>
        <v>1</v>
      </c>
      <c r="C6813" s="8" cm="1">
        <f t="array" ref="C6813">ROWS(_xlfn.UNIQUE(_xlfn._xlws.FILTER(VGSales[Genre],VGSales[Name]=A6813)))</f>
        <v>1</v>
      </c>
      <c r="D6813" s="8">
        <f>SUMIFS(VGSales[Global_Sales],VGSales[Name],A6813)</f>
        <v>0.12</v>
      </c>
    </row>
    <row r="6814" spans="1:4" s="8" customFormat="1" x14ac:dyDescent="0.25">
      <c r="A6814" s="8" t="str">
        <v>Wallace &amp; Gromit: Curse of the Were-Rabbit</v>
      </c>
      <c r="B6814" s="8" cm="1">
        <f t="array" ref="B6814">SUM(1*(VGSales[Name]=A6814))</f>
        <v>2</v>
      </c>
      <c r="C6814" s="8" cm="1">
        <f t="array" ref="C6814">ROWS(_xlfn.UNIQUE(_xlfn._xlws.FILTER(VGSales[Genre],VGSales[Name]=A6814)))</f>
        <v>1</v>
      </c>
      <c r="D6814" s="8">
        <f>SUMIFS(VGSales[Global_Sales],VGSales[Name],A6814)</f>
        <v>0.13</v>
      </c>
    </row>
    <row r="6815" spans="1:4" s="8" customFormat="1" x14ac:dyDescent="0.25">
      <c r="A6815" s="8" t="str">
        <v>Medarot 4: Kabuto / Kuwagata Version</v>
      </c>
      <c r="B6815" s="8" cm="1">
        <f t="array" ref="B6815">SUM(1*(VGSales[Name]=A6815))</f>
        <v>1</v>
      </c>
      <c r="C6815" s="8" cm="1">
        <f t="array" ref="C6815">ROWS(_xlfn.UNIQUE(_xlfn._xlws.FILTER(VGSales[Genre],VGSales[Name]=A6815)))</f>
        <v>1</v>
      </c>
      <c r="D6815" s="8">
        <f>SUMIFS(VGSales[Global_Sales],VGSales[Name],A6815)</f>
        <v>0.12</v>
      </c>
    </row>
    <row r="6816" spans="1:4" s="8" customFormat="1" x14ac:dyDescent="0.25">
      <c r="A6816" s="8" t="str">
        <v>Sacred 3</v>
      </c>
      <c r="B6816" s="8" cm="1">
        <f t="array" ref="B6816">SUM(1*(VGSales[Name]=A6816))</f>
        <v>3</v>
      </c>
      <c r="C6816" s="8" cm="1">
        <f t="array" ref="C6816">ROWS(_xlfn.UNIQUE(_xlfn._xlws.FILTER(VGSales[Genre],VGSales[Name]=A6816)))</f>
        <v>1</v>
      </c>
      <c r="D6816" s="8">
        <f>SUMIFS(VGSales[Global_Sales],VGSales[Name],A6816)</f>
        <v>0.19999999999999998</v>
      </c>
    </row>
    <row r="6817" spans="1:4" s="8" customFormat="1" x14ac:dyDescent="0.25">
      <c r="A6817" s="8" t="str">
        <v>Vacation Isle: Beach Party</v>
      </c>
      <c r="B6817" s="8" cm="1">
        <f t="array" ref="B6817">SUM(1*(VGSales[Name]=A6817))</f>
        <v>1</v>
      </c>
      <c r="C6817" s="8" cm="1">
        <f t="array" ref="C6817">ROWS(_xlfn.UNIQUE(_xlfn._xlws.FILTER(VGSales[Genre],VGSales[Name]=A6817)))</f>
        <v>1</v>
      </c>
      <c r="D6817" s="8">
        <f>SUMIFS(VGSales[Global_Sales],VGSales[Name],A6817)</f>
        <v>0.12</v>
      </c>
    </row>
    <row r="6818" spans="1:4" s="8" customFormat="1" x14ac:dyDescent="0.25">
      <c r="A6818" s="8" t="str">
        <v>Mahou Shoujo Lyrical Nanoha A's Portable: The Battle of Aces</v>
      </c>
      <c r="B6818" s="8" cm="1">
        <f t="array" ref="B6818">SUM(1*(VGSales[Name]=A6818))</f>
        <v>1</v>
      </c>
      <c r="C6818" s="8" cm="1">
        <f t="array" ref="C6818">ROWS(_xlfn.UNIQUE(_xlfn._xlws.FILTER(VGSales[Genre],VGSales[Name]=A6818)))</f>
        <v>1</v>
      </c>
      <c r="D6818" s="8">
        <f>SUMIFS(VGSales[Global_Sales],VGSales[Name],A6818)</f>
        <v>0.12</v>
      </c>
    </row>
    <row r="6819" spans="1:4" s="8" customFormat="1" x14ac:dyDescent="0.25">
      <c r="A6819" s="8" t="str">
        <v>Onimusha: Blade Warriors</v>
      </c>
      <c r="B6819" s="8" cm="1">
        <f t="array" ref="B6819">SUM(1*(VGSales[Name]=A6819))</f>
        <v>1</v>
      </c>
      <c r="C6819" s="8" cm="1">
        <f t="array" ref="C6819">ROWS(_xlfn.UNIQUE(_xlfn._xlws.FILTER(VGSales[Genre],VGSales[Name]=A6819)))</f>
        <v>1</v>
      </c>
      <c r="D6819" s="8">
        <f>SUMIFS(VGSales[Global_Sales],VGSales[Name],A6819)</f>
        <v>0.12</v>
      </c>
    </row>
    <row r="6820" spans="1:4" s="8" customFormat="1" x14ac:dyDescent="0.25">
      <c r="A6820" s="8" t="str">
        <v>Tecmo Bowl: Kickoff</v>
      </c>
      <c r="B6820" s="8" cm="1">
        <f t="array" ref="B6820">SUM(1*(VGSales[Name]=A6820))</f>
        <v>1</v>
      </c>
      <c r="C6820" s="8" cm="1">
        <f t="array" ref="C6820">ROWS(_xlfn.UNIQUE(_xlfn._xlws.FILTER(VGSales[Genre],VGSales[Name]=A6820)))</f>
        <v>1</v>
      </c>
      <c r="D6820" s="8">
        <f>SUMIFS(VGSales[Global_Sales],VGSales[Name],A6820)</f>
        <v>0.12</v>
      </c>
    </row>
    <row r="6821" spans="1:4" s="8" customFormat="1" x14ac:dyDescent="0.25">
      <c r="A6821" s="8" t="str">
        <v>Akuji the Heartless</v>
      </c>
      <c r="B6821" s="8" cm="1">
        <f t="array" ref="B6821">SUM(1*(VGSales[Name]=A6821))</f>
        <v>1</v>
      </c>
      <c r="C6821" s="8" cm="1">
        <f t="array" ref="C6821">ROWS(_xlfn.UNIQUE(_xlfn._xlws.FILTER(VGSales[Genre],VGSales[Name]=A6821)))</f>
        <v>1</v>
      </c>
      <c r="D6821" s="8">
        <f>SUMIFS(VGSales[Global_Sales],VGSales[Name],A6821)</f>
        <v>0.12</v>
      </c>
    </row>
    <row r="6822" spans="1:4" s="8" customFormat="1" x14ac:dyDescent="0.25">
      <c r="A6822" s="8" t="str">
        <v>7 Days to Die</v>
      </c>
      <c r="B6822" s="8" cm="1">
        <f t="array" ref="B6822">SUM(1*(VGSales[Name]=A6822))</f>
        <v>2</v>
      </c>
      <c r="C6822" s="8" cm="1">
        <f t="array" ref="C6822">ROWS(_xlfn.UNIQUE(_xlfn._xlws.FILTER(VGSales[Genre],VGSales[Name]=A6822)))</f>
        <v>1</v>
      </c>
      <c r="D6822" s="8">
        <f>SUMIFS(VGSales[Global_Sales],VGSales[Name],A6822)</f>
        <v>0.16</v>
      </c>
    </row>
    <row r="6823" spans="1:4" s="8" customFormat="1" x14ac:dyDescent="0.25">
      <c r="A6823" s="8" t="str">
        <v>Everybody Dance</v>
      </c>
      <c r="B6823" s="8" cm="1">
        <f t="array" ref="B6823">SUM(1*(VGSales[Name]=A6823))</f>
        <v>1</v>
      </c>
      <c r="C6823" s="8" cm="1">
        <f t="array" ref="C6823">ROWS(_xlfn.UNIQUE(_xlfn._xlws.FILTER(VGSales[Genre],VGSales[Name]=A6823)))</f>
        <v>1</v>
      </c>
      <c r="D6823" s="8">
        <f>SUMIFS(VGSales[Global_Sales],VGSales[Name],A6823)</f>
        <v>0.12</v>
      </c>
    </row>
    <row r="6824" spans="1:4" s="8" customFormat="1" x14ac:dyDescent="0.25">
      <c r="A6824" s="8" t="str">
        <v>Psychonauts</v>
      </c>
      <c r="B6824" s="8" cm="1">
        <f t="array" ref="B6824">SUM(1*(VGSales[Name]=A6824))</f>
        <v>2</v>
      </c>
      <c r="C6824" s="8" cm="1">
        <f t="array" ref="C6824">ROWS(_xlfn.UNIQUE(_xlfn._xlws.FILTER(VGSales[Genre],VGSales[Name]=A6824)))</f>
        <v>1</v>
      </c>
      <c r="D6824" s="8">
        <f>SUMIFS(VGSales[Global_Sales],VGSales[Name],A6824)</f>
        <v>0.21</v>
      </c>
    </row>
    <row r="6825" spans="1:4" s="8" customFormat="1" x14ac:dyDescent="0.25">
      <c r="A6825" s="8" t="str">
        <v>Uta no * Prince-Sama: All Star</v>
      </c>
      <c r="B6825" s="8" cm="1">
        <f t="array" ref="B6825">SUM(1*(VGSales[Name]=A6825))</f>
        <v>1</v>
      </c>
      <c r="C6825" s="8" cm="1">
        <f t="array" ref="C6825">ROWS(_xlfn.UNIQUE(_xlfn._xlws.FILTER(VGSales[Genre],VGSales[Name]=A6825)))</f>
        <v>1</v>
      </c>
      <c r="D6825" s="8">
        <f>SUMIFS(VGSales[Global_Sales],VGSales[Name],A6825)</f>
        <v>0.12</v>
      </c>
    </row>
    <row r="6826" spans="1:4" s="8" customFormat="1" x14ac:dyDescent="0.25">
      <c r="A6826" s="8" t="str">
        <v>HardBall 5</v>
      </c>
      <c r="B6826" s="8" cm="1">
        <f t="array" ref="B6826">SUM(1*(VGSales[Name]=A6826))</f>
        <v>1</v>
      </c>
      <c r="C6826" s="8" cm="1">
        <f t="array" ref="C6826">ROWS(_xlfn.UNIQUE(_xlfn._xlws.FILTER(VGSales[Genre],VGSales[Name]=A6826)))</f>
        <v>1</v>
      </c>
      <c r="D6826" s="8">
        <f>SUMIFS(VGSales[Global_Sales],VGSales[Name],A6826)</f>
        <v>0.12</v>
      </c>
    </row>
    <row r="6827" spans="1:4" s="8" customFormat="1" x14ac:dyDescent="0.25">
      <c r="A6827" s="8" t="str">
        <v>Airborne Troops: Countdown to D-Day</v>
      </c>
      <c r="B6827" s="8" cm="1">
        <f t="array" ref="B6827">SUM(1*(VGSales[Name]=A6827))</f>
        <v>1</v>
      </c>
      <c r="C6827" s="8" cm="1">
        <f t="array" ref="C6827">ROWS(_xlfn.UNIQUE(_xlfn._xlws.FILTER(VGSales[Genre],VGSales[Name]=A6827)))</f>
        <v>1</v>
      </c>
      <c r="D6827" s="8">
        <f>SUMIFS(VGSales[Global_Sales],VGSales[Name],A6827)</f>
        <v>0.12</v>
      </c>
    </row>
    <row r="6828" spans="1:4" s="8" customFormat="1" x14ac:dyDescent="0.25">
      <c r="A6828" s="8" t="str">
        <v>MLB Inside Pitch 2003</v>
      </c>
      <c r="B6828" s="8" cm="1">
        <f t="array" ref="B6828">SUM(1*(VGSales[Name]=A6828))</f>
        <v>1</v>
      </c>
      <c r="C6828" s="8" cm="1">
        <f t="array" ref="C6828">ROWS(_xlfn.UNIQUE(_xlfn._xlws.FILTER(VGSales[Genre],VGSales[Name]=A6828)))</f>
        <v>1</v>
      </c>
      <c r="D6828" s="8">
        <f>SUMIFS(VGSales[Global_Sales],VGSales[Name],A6828)</f>
        <v>0.12</v>
      </c>
    </row>
    <row r="6829" spans="1:4" s="8" customFormat="1" x14ac:dyDescent="0.25">
      <c r="A6829" s="8" t="str">
        <v>ArmA III</v>
      </c>
      <c r="B6829" s="8" cm="1">
        <f t="array" ref="B6829">SUM(1*(VGSales[Name]=A6829))</f>
        <v>1</v>
      </c>
      <c r="C6829" s="8" cm="1">
        <f t="array" ref="C6829">ROWS(_xlfn.UNIQUE(_xlfn._xlws.FILTER(VGSales[Genre],VGSales[Name]=A6829)))</f>
        <v>1</v>
      </c>
      <c r="D6829" s="8">
        <f>SUMIFS(VGSales[Global_Sales],VGSales[Name],A6829)</f>
        <v>0.12</v>
      </c>
    </row>
    <row r="6830" spans="1:4" s="8" customFormat="1" x14ac:dyDescent="0.25">
      <c r="A6830" s="8" t="str">
        <v>Marvel Trading Card Game</v>
      </c>
      <c r="B6830" s="8" cm="1">
        <f t="array" ref="B6830">SUM(1*(VGSales[Name]=A6830))</f>
        <v>1</v>
      </c>
      <c r="C6830" s="8" cm="1">
        <f t="array" ref="C6830">ROWS(_xlfn.UNIQUE(_xlfn._xlws.FILTER(VGSales[Genre],VGSales[Name]=A6830)))</f>
        <v>1</v>
      </c>
      <c r="D6830" s="8">
        <f>SUMIFS(VGSales[Global_Sales],VGSales[Name],A6830)</f>
        <v>0.12</v>
      </c>
    </row>
    <row r="6831" spans="1:4" s="8" customFormat="1" x14ac:dyDescent="0.25">
      <c r="A6831" s="8" t="str">
        <v>One Piece: Super Grand Battle! X</v>
      </c>
      <c r="B6831" s="8" cm="1">
        <f t="array" ref="B6831">SUM(1*(VGSales[Name]=A6831))</f>
        <v>1</v>
      </c>
      <c r="C6831" s="8" cm="1">
        <f t="array" ref="C6831">ROWS(_xlfn.UNIQUE(_xlfn._xlws.FILTER(VGSales[Genre],VGSales[Name]=A6831)))</f>
        <v>1</v>
      </c>
      <c r="D6831" s="8">
        <f>SUMIFS(VGSales[Global_Sales],VGSales[Name],A6831)</f>
        <v>0.12</v>
      </c>
    </row>
    <row r="6832" spans="1:4" s="8" customFormat="1" x14ac:dyDescent="0.25">
      <c r="A6832" s="8" t="str">
        <v>The Penguins of Madagascar: Dr. Blowhole Returns - Again!</v>
      </c>
      <c r="B6832" s="8" cm="1">
        <f t="array" ref="B6832">SUM(1*(VGSales[Name]=A6832))</f>
        <v>4</v>
      </c>
      <c r="C6832" s="8" cm="1">
        <f t="array" ref="C6832">ROWS(_xlfn.UNIQUE(_xlfn._xlws.FILTER(VGSales[Genre],VGSales[Name]=A6832)))</f>
        <v>1</v>
      </c>
      <c r="D6832" s="8">
        <f>SUMIFS(VGSales[Global_Sales],VGSales[Name],A6832)</f>
        <v>0.40999999999999992</v>
      </c>
    </row>
    <row r="6833" spans="1:4" s="8" customFormat="1" x14ac:dyDescent="0.25">
      <c r="A6833" s="8" t="str">
        <v>Self-Defense Training Camp</v>
      </c>
      <c r="B6833" s="8" cm="1">
        <f t="array" ref="B6833">SUM(1*(VGSales[Name]=A6833))</f>
        <v>1</v>
      </c>
      <c r="C6833" s="8" cm="1">
        <f t="array" ref="C6833">ROWS(_xlfn.UNIQUE(_xlfn._xlws.FILTER(VGSales[Genre],VGSales[Name]=A6833)))</f>
        <v>1</v>
      </c>
      <c r="D6833" s="8">
        <f>SUMIFS(VGSales[Global_Sales],VGSales[Name],A6833)</f>
        <v>0.12</v>
      </c>
    </row>
    <row r="6834" spans="1:4" s="8" customFormat="1" x14ac:dyDescent="0.25">
      <c r="A6834" s="8" t="str">
        <v>Battles of Prince of Persia</v>
      </c>
      <c r="B6834" s="8" cm="1">
        <f t="array" ref="B6834">SUM(1*(VGSales[Name]=A6834))</f>
        <v>1</v>
      </c>
      <c r="C6834" s="8" cm="1">
        <f t="array" ref="C6834">ROWS(_xlfn.UNIQUE(_xlfn._xlws.FILTER(VGSales[Genre],VGSales[Name]=A6834)))</f>
        <v>1</v>
      </c>
      <c r="D6834" s="8">
        <f>SUMIFS(VGSales[Global_Sales],VGSales[Name],A6834)</f>
        <v>0.12</v>
      </c>
    </row>
    <row r="6835" spans="1:4" s="8" customFormat="1" x14ac:dyDescent="0.25">
      <c r="A6835" s="8" t="str">
        <v>Deca Sports Extreme</v>
      </c>
      <c r="B6835" s="8" cm="1">
        <f t="array" ref="B6835">SUM(1*(VGSales[Name]=A6835))</f>
        <v>1</v>
      </c>
      <c r="C6835" s="8" cm="1">
        <f t="array" ref="C6835">ROWS(_xlfn.UNIQUE(_xlfn._xlws.FILTER(VGSales[Genre],VGSales[Name]=A6835)))</f>
        <v>1</v>
      </c>
      <c r="D6835" s="8">
        <f>SUMIFS(VGSales[Global_Sales],VGSales[Name],A6835)</f>
        <v>0.12</v>
      </c>
    </row>
    <row r="6836" spans="1:4" s="8" customFormat="1" x14ac:dyDescent="0.25">
      <c r="A6836" s="8" t="str">
        <v>Cruis'n</v>
      </c>
      <c r="B6836" s="8" cm="1">
        <f t="array" ref="B6836">SUM(1*(VGSales[Name]=A6836))</f>
        <v>1</v>
      </c>
      <c r="C6836" s="8" cm="1">
        <f t="array" ref="C6836">ROWS(_xlfn.UNIQUE(_xlfn._xlws.FILTER(VGSales[Genre],VGSales[Name]=A6836)))</f>
        <v>1</v>
      </c>
      <c r="D6836" s="8">
        <f>SUMIFS(VGSales[Global_Sales],VGSales[Name],A6836)</f>
        <v>0.12</v>
      </c>
    </row>
    <row r="6837" spans="1:4" s="8" customFormat="1" x14ac:dyDescent="0.25">
      <c r="A6837" s="8" t="str">
        <v>Hatsune Miku: Project Diva X</v>
      </c>
      <c r="B6837" s="8" cm="1">
        <f t="array" ref="B6837">SUM(1*(VGSales[Name]=A6837))</f>
        <v>2</v>
      </c>
      <c r="C6837" s="8" cm="1">
        <f t="array" ref="C6837">ROWS(_xlfn.UNIQUE(_xlfn._xlws.FILTER(VGSales[Genre],VGSales[Name]=A6837)))</f>
        <v>1</v>
      </c>
      <c r="D6837" s="8">
        <f>SUMIFS(VGSales[Global_Sales],VGSales[Name],A6837)</f>
        <v>0.16</v>
      </c>
    </row>
    <row r="6838" spans="1:4" s="8" customFormat="1" x14ac:dyDescent="0.25">
      <c r="A6838" s="8" t="str">
        <v>Battle Arena Toshinden Remix</v>
      </c>
      <c r="B6838" s="8" cm="1">
        <f t="array" ref="B6838">SUM(1*(VGSales[Name]=A6838))</f>
        <v>1</v>
      </c>
      <c r="C6838" s="8" cm="1">
        <f t="array" ref="C6838">ROWS(_xlfn.UNIQUE(_xlfn._xlws.FILTER(VGSales[Genre],VGSales[Name]=A6838)))</f>
        <v>1</v>
      </c>
      <c r="D6838" s="8">
        <f>SUMIFS(VGSales[Global_Sales],VGSales[Name],A6838)</f>
        <v>0.12</v>
      </c>
    </row>
    <row r="6839" spans="1:4" s="8" customFormat="1" x14ac:dyDescent="0.25">
      <c r="A6839" s="8" t="str">
        <v>Assassin's Creed Chronicles</v>
      </c>
      <c r="B6839" s="8" cm="1">
        <f t="array" ref="B6839">SUM(1*(VGSales[Name]=A6839))</f>
        <v>3</v>
      </c>
      <c r="C6839" s="8" cm="1">
        <f t="array" ref="C6839">ROWS(_xlfn.UNIQUE(_xlfn._xlws.FILTER(VGSales[Genre],VGSales[Name]=A6839)))</f>
        <v>1</v>
      </c>
      <c r="D6839" s="8">
        <f>SUMIFS(VGSales[Global_Sales],VGSales[Name],A6839)</f>
        <v>0.21000000000000002</v>
      </c>
    </row>
    <row r="6840" spans="1:4" s="8" customFormat="1" x14ac:dyDescent="0.25">
      <c r="A6840" s="8" t="str">
        <v>A.C.E.: Another Century's Episode Portable</v>
      </c>
      <c r="B6840" s="8" cm="1">
        <f t="array" ref="B6840">SUM(1*(VGSales[Name]=A6840))</f>
        <v>1</v>
      </c>
      <c r="C6840" s="8" cm="1">
        <f t="array" ref="C6840">ROWS(_xlfn.UNIQUE(_xlfn._xlws.FILTER(VGSales[Genre],VGSales[Name]=A6840)))</f>
        <v>1</v>
      </c>
      <c r="D6840" s="8">
        <f>SUMIFS(VGSales[Global_Sales],VGSales[Name],A6840)</f>
        <v>0.12</v>
      </c>
    </row>
    <row r="6841" spans="1:4" s="8" customFormat="1" x14ac:dyDescent="0.25">
      <c r="A6841" s="8" t="str">
        <v>Rodea the Sky Soldier</v>
      </c>
      <c r="B6841" s="8" cm="1">
        <f t="array" ref="B6841">SUM(1*(VGSales[Name]=A6841))</f>
        <v>2</v>
      </c>
      <c r="C6841" s="8" cm="1">
        <f t="array" ref="C6841">ROWS(_xlfn.UNIQUE(_xlfn._xlws.FILTER(VGSales[Genre],VGSales[Name]=A6841)))</f>
        <v>1</v>
      </c>
      <c r="D6841" s="8">
        <f>SUMIFS(VGSales[Global_Sales],VGSales[Name],A6841)</f>
        <v>0.16</v>
      </c>
    </row>
    <row r="6842" spans="1:4" s="8" customFormat="1" x14ac:dyDescent="0.25">
      <c r="A6842" s="8" t="str">
        <v>Peggle: Dual Shot</v>
      </c>
      <c r="B6842" s="8" cm="1">
        <f t="array" ref="B6842">SUM(1*(VGSales[Name]=A6842))</f>
        <v>1</v>
      </c>
      <c r="C6842" s="8" cm="1">
        <f t="array" ref="C6842">ROWS(_xlfn.UNIQUE(_xlfn._xlws.FILTER(VGSales[Genre],VGSales[Name]=A6842)))</f>
        <v>1</v>
      </c>
      <c r="D6842" s="8">
        <f>SUMIFS(VGSales[Global_Sales],VGSales[Name],A6842)</f>
        <v>0.12</v>
      </c>
    </row>
    <row r="6843" spans="1:4" s="8" customFormat="1" x14ac:dyDescent="0.25">
      <c r="A6843" s="8" t="str">
        <v>Etrian Odyssey V</v>
      </c>
      <c r="B6843" s="8" cm="1">
        <f t="array" ref="B6843">SUM(1*(VGSales[Name]=A6843))</f>
        <v>1</v>
      </c>
      <c r="C6843" s="8" cm="1">
        <f t="array" ref="C6843">ROWS(_xlfn.UNIQUE(_xlfn._xlws.FILTER(VGSales[Genre],VGSales[Name]=A6843)))</f>
        <v>1</v>
      </c>
      <c r="D6843" s="8">
        <f>SUMIFS(VGSales[Global_Sales],VGSales[Name],A6843)</f>
        <v>0.12</v>
      </c>
    </row>
    <row r="6844" spans="1:4" s="8" customFormat="1" x14ac:dyDescent="0.25">
      <c r="A6844" s="8" t="str">
        <v>Crime Killer</v>
      </c>
      <c r="B6844" s="8" cm="1">
        <f t="array" ref="B6844">SUM(1*(VGSales[Name]=A6844))</f>
        <v>1</v>
      </c>
      <c r="C6844" s="8" cm="1">
        <f t="array" ref="C6844">ROWS(_xlfn.UNIQUE(_xlfn._xlws.FILTER(VGSales[Genre],VGSales[Name]=A6844)))</f>
        <v>1</v>
      </c>
      <c r="D6844" s="8">
        <f>SUMIFS(VGSales[Global_Sales],VGSales[Name],A6844)</f>
        <v>0.12</v>
      </c>
    </row>
    <row r="6845" spans="1:4" s="8" customFormat="1" x14ac:dyDescent="0.25">
      <c r="A6845" s="8" t="str">
        <v>Dementium II</v>
      </c>
      <c r="B6845" s="8" cm="1">
        <f t="array" ref="B6845">SUM(1*(VGSales[Name]=A6845))</f>
        <v>1</v>
      </c>
      <c r="C6845" s="8" cm="1">
        <f t="array" ref="C6845">ROWS(_xlfn.UNIQUE(_xlfn._xlws.FILTER(VGSales[Genre],VGSales[Name]=A6845)))</f>
        <v>1</v>
      </c>
      <c r="D6845" s="8">
        <f>SUMIFS(VGSales[Global_Sales],VGSales[Name],A6845)</f>
        <v>0.12</v>
      </c>
    </row>
    <row r="6846" spans="1:4" s="8" customFormat="1" x14ac:dyDescent="0.25">
      <c r="A6846" s="8" t="str">
        <v>Don Bradman Cricket 14</v>
      </c>
      <c r="B6846" s="8" cm="1">
        <f t="array" ref="B6846">SUM(1*(VGSales[Name]=A6846))</f>
        <v>4</v>
      </c>
      <c r="C6846" s="8" cm="1">
        <f t="array" ref="C6846">ROWS(_xlfn.UNIQUE(_xlfn._xlws.FILTER(VGSales[Genre],VGSales[Name]=A6846)))</f>
        <v>1</v>
      </c>
      <c r="D6846" s="8">
        <f>SUMIFS(VGSales[Global_Sales],VGSales[Name],A6846)</f>
        <v>0.19</v>
      </c>
    </row>
    <row r="6847" spans="1:4" s="8" customFormat="1" x14ac:dyDescent="0.25">
      <c r="A6847" s="8" t="str">
        <v>USA Today Crossword Challenge</v>
      </c>
      <c r="B6847" s="8" cm="1">
        <f t="array" ref="B6847">SUM(1*(VGSales[Name]=A6847))</f>
        <v>1</v>
      </c>
      <c r="C6847" s="8" cm="1">
        <f t="array" ref="C6847">ROWS(_xlfn.UNIQUE(_xlfn._xlws.FILTER(VGSales[Genre],VGSales[Name]=A6847)))</f>
        <v>1</v>
      </c>
      <c r="D6847" s="8">
        <f>SUMIFS(VGSales[Global_Sales],VGSales[Name],A6847)</f>
        <v>0.12</v>
      </c>
    </row>
    <row r="6848" spans="1:4" s="8" customFormat="1" x14ac:dyDescent="0.25">
      <c r="A6848" s="8" t="str">
        <v>MegaTagmension Blanc + Neptune VS Zombies</v>
      </c>
      <c r="B6848" s="8" cm="1">
        <f t="array" ref="B6848">SUM(1*(VGSales[Name]=A6848))</f>
        <v>1</v>
      </c>
      <c r="C6848" s="8" cm="1">
        <f t="array" ref="C6848">ROWS(_xlfn.UNIQUE(_xlfn._xlws.FILTER(VGSales[Genre],VGSales[Name]=A6848)))</f>
        <v>1</v>
      </c>
      <c r="D6848" s="8">
        <f>SUMIFS(VGSales[Global_Sales],VGSales[Name],A6848)</f>
        <v>0.12</v>
      </c>
    </row>
    <row r="6849" spans="1:4" s="8" customFormat="1" x14ac:dyDescent="0.25">
      <c r="A6849" s="8" t="str">
        <v>Bishoujo Senshi Sailormoon S: Juugai Rantou!? Shuyaku Soudatsusen</v>
      </c>
      <c r="B6849" s="8" cm="1">
        <f t="array" ref="B6849">SUM(1*(VGSales[Name]=A6849))</f>
        <v>1</v>
      </c>
      <c r="C6849" s="8" cm="1">
        <f t="array" ref="C6849">ROWS(_xlfn.UNIQUE(_xlfn._xlws.FILTER(VGSales[Genre],VGSales[Name]=A6849)))</f>
        <v>1</v>
      </c>
      <c r="D6849" s="8">
        <f>SUMIFS(VGSales[Global_Sales],VGSales[Name],A6849)</f>
        <v>0.12</v>
      </c>
    </row>
    <row r="6850" spans="1:4" s="8" customFormat="1" x14ac:dyDescent="0.25">
      <c r="A6850" s="8" t="str">
        <v>SD Gundam G Generation-F.I.F</v>
      </c>
      <c r="B6850" s="8" cm="1">
        <f t="array" ref="B6850">SUM(1*(VGSales[Name]=A6850))</f>
        <v>1</v>
      </c>
      <c r="C6850" s="8" cm="1">
        <f t="array" ref="C6850">ROWS(_xlfn.UNIQUE(_xlfn._xlws.FILTER(VGSales[Genre],VGSales[Name]=A6850)))</f>
        <v>1</v>
      </c>
      <c r="D6850" s="8">
        <f>SUMIFS(VGSales[Global_Sales],VGSales[Name],A6850)</f>
        <v>0.12</v>
      </c>
    </row>
    <row r="6851" spans="1:4" s="8" customFormat="1" x14ac:dyDescent="0.25">
      <c r="A6851" s="8" t="str">
        <v>Jaws: Ultimate Predator</v>
      </c>
      <c r="B6851" s="8" cm="1">
        <f t="array" ref="B6851">SUM(1*(VGSales[Name]=A6851))</f>
        <v>2</v>
      </c>
      <c r="C6851" s="8" cm="1">
        <f t="array" ref="C6851">ROWS(_xlfn.UNIQUE(_xlfn._xlws.FILTER(VGSales[Genre],VGSales[Name]=A6851)))</f>
        <v>1</v>
      </c>
      <c r="D6851" s="8">
        <f>SUMIFS(VGSales[Global_Sales],VGSales[Name],A6851)</f>
        <v>0.21</v>
      </c>
    </row>
    <row r="6852" spans="1:4" s="8" customFormat="1" x14ac:dyDescent="0.25">
      <c r="A6852" s="8" t="str">
        <v>Raiden IV</v>
      </c>
      <c r="B6852" s="8" cm="1">
        <f t="array" ref="B6852">SUM(1*(VGSales[Name]=A6852))</f>
        <v>1</v>
      </c>
      <c r="C6852" s="8" cm="1">
        <f t="array" ref="C6852">ROWS(_xlfn.UNIQUE(_xlfn._xlws.FILTER(VGSales[Genre],VGSales[Name]=A6852)))</f>
        <v>1</v>
      </c>
      <c r="D6852" s="8">
        <f>SUMIFS(VGSales[Global_Sales],VGSales[Name],A6852)</f>
        <v>0.12</v>
      </c>
    </row>
    <row r="6853" spans="1:4" s="8" customFormat="1" x14ac:dyDescent="0.25">
      <c r="A6853" s="8" t="str">
        <v>Charm Girls Club: My Perfect Prom</v>
      </c>
      <c r="B6853" s="8" cm="1">
        <f t="array" ref="B6853">SUM(1*(VGSales[Name]=A6853))</f>
        <v>1</v>
      </c>
      <c r="C6853" s="8" cm="1">
        <f t="array" ref="C6853">ROWS(_xlfn.UNIQUE(_xlfn._xlws.FILTER(VGSales[Genre],VGSales[Name]=A6853)))</f>
        <v>1</v>
      </c>
      <c r="D6853" s="8">
        <f>SUMIFS(VGSales[Global_Sales],VGSales[Name],A6853)</f>
        <v>0.12</v>
      </c>
    </row>
    <row r="6854" spans="1:4" s="8" customFormat="1" x14ac:dyDescent="0.25">
      <c r="A6854" s="8" t="str">
        <v>Harukanaru Augusta 2: Masters</v>
      </c>
      <c r="B6854" s="8" cm="1">
        <f t="array" ref="B6854">SUM(1*(VGSales[Name]=A6854))</f>
        <v>1</v>
      </c>
      <c r="C6854" s="8" cm="1">
        <f t="array" ref="C6854">ROWS(_xlfn.UNIQUE(_xlfn._xlws.FILTER(VGSales[Genre],VGSales[Name]=A6854)))</f>
        <v>1</v>
      </c>
      <c r="D6854" s="8">
        <f>SUMIFS(VGSales[Global_Sales],VGSales[Name],A6854)</f>
        <v>0.12</v>
      </c>
    </row>
    <row r="6855" spans="1:4" s="8" customFormat="1" x14ac:dyDescent="0.25">
      <c r="A6855" s="8" t="str">
        <v>Mobil 1 Rally Championship</v>
      </c>
      <c r="B6855" s="8" cm="1">
        <f t="array" ref="B6855">SUM(1*(VGSales[Name]=A6855))</f>
        <v>1</v>
      </c>
      <c r="C6855" s="8" cm="1">
        <f t="array" ref="C6855">ROWS(_xlfn.UNIQUE(_xlfn._xlws.FILTER(VGSales[Genre],VGSales[Name]=A6855)))</f>
        <v>1</v>
      </c>
      <c r="D6855" s="8">
        <f>SUMIFS(VGSales[Global_Sales],VGSales[Name],A6855)</f>
        <v>0.12</v>
      </c>
    </row>
    <row r="6856" spans="1:4" s="8" customFormat="1" x14ac:dyDescent="0.25">
      <c r="A6856" s="8" t="str">
        <v>King of Colosseum (Red): Shin Nippon x Zen Nippon x Pancrase Disc</v>
      </c>
      <c r="B6856" s="8" cm="1">
        <f t="array" ref="B6856">SUM(1*(VGSales[Name]=A6856))</f>
        <v>1</v>
      </c>
      <c r="C6856" s="8" cm="1">
        <f t="array" ref="C6856">ROWS(_xlfn.UNIQUE(_xlfn._xlws.FILTER(VGSales[Genre],VGSales[Name]=A6856)))</f>
        <v>1</v>
      </c>
      <c r="D6856" s="8">
        <f>SUMIFS(VGSales[Global_Sales],VGSales[Name],A6856)</f>
        <v>0.12</v>
      </c>
    </row>
    <row r="6857" spans="1:4" s="8" customFormat="1" x14ac:dyDescent="0.25">
      <c r="A6857" s="8" t="str">
        <v>The Clique: Diss and Make Up</v>
      </c>
      <c r="B6857" s="8" cm="1">
        <f t="array" ref="B6857">SUM(1*(VGSales[Name]=A6857))</f>
        <v>1</v>
      </c>
      <c r="C6857" s="8" cm="1">
        <f t="array" ref="C6857">ROWS(_xlfn.UNIQUE(_xlfn._xlws.FILTER(VGSales[Genre],VGSales[Name]=A6857)))</f>
        <v>1</v>
      </c>
      <c r="D6857" s="8">
        <f>SUMIFS(VGSales[Global_Sales],VGSales[Name],A6857)</f>
        <v>0.12</v>
      </c>
    </row>
    <row r="6858" spans="1:4" s="8" customFormat="1" x14ac:dyDescent="0.25">
      <c r="A6858" s="8" t="str">
        <v>Love Live! School Idol Paradise</v>
      </c>
      <c r="B6858" s="8" cm="1">
        <f t="array" ref="B6858">SUM(1*(VGSales[Name]=A6858))</f>
        <v>1</v>
      </c>
      <c r="C6858" s="8" cm="1">
        <f t="array" ref="C6858">ROWS(_xlfn.UNIQUE(_xlfn._xlws.FILTER(VGSales[Genre],VGSales[Name]=A6858)))</f>
        <v>1</v>
      </c>
      <c r="D6858" s="8">
        <f>SUMIFS(VGSales[Global_Sales],VGSales[Name],A6858)</f>
        <v>0.12</v>
      </c>
    </row>
    <row r="6859" spans="1:4" s="8" customFormat="1" x14ac:dyDescent="0.25">
      <c r="A6859" s="8" t="str">
        <v>Rugrats: Totally Angelica</v>
      </c>
      <c r="B6859" s="8" cm="1">
        <f t="array" ref="B6859">SUM(1*(VGSales[Name]=A6859))</f>
        <v>1</v>
      </c>
      <c r="C6859" s="8" cm="1">
        <f t="array" ref="C6859">ROWS(_xlfn.UNIQUE(_xlfn._xlws.FILTER(VGSales[Genre],VGSales[Name]=A6859)))</f>
        <v>1</v>
      </c>
      <c r="D6859" s="8">
        <f>SUMIFS(VGSales[Global_Sales],VGSales[Name],A6859)</f>
        <v>0.12</v>
      </c>
    </row>
    <row r="6860" spans="1:4" s="8" customFormat="1" x14ac:dyDescent="0.25">
      <c r="A6860" s="8" t="str">
        <v>Nightshade</v>
      </c>
      <c r="B6860" s="8" cm="1">
        <f t="array" ref="B6860">SUM(1*(VGSales[Name]=A6860))</f>
        <v>1</v>
      </c>
      <c r="C6860" s="8" cm="1">
        <f t="array" ref="C6860">ROWS(_xlfn.UNIQUE(_xlfn._xlws.FILTER(VGSales[Genre],VGSales[Name]=A6860)))</f>
        <v>1</v>
      </c>
      <c r="D6860" s="8">
        <f>SUMIFS(VGSales[Global_Sales],VGSales[Name],A6860)</f>
        <v>0.12</v>
      </c>
    </row>
    <row r="6861" spans="1:4" s="8" customFormat="1" x14ac:dyDescent="0.25">
      <c r="A6861" s="8" t="str">
        <v>NFL Tour</v>
      </c>
      <c r="B6861" s="8" cm="1">
        <f t="array" ref="B6861">SUM(1*(VGSales[Name]=A6861))</f>
        <v>2</v>
      </c>
      <c r="C6861" s="8" cm="1">
        <f t="array" ref="C6861">ROWS(_xlfn.UNIQUE(_xlfn._xlws.FILTER(VGSales[Genre],VGSales[Name]=A6861)))</f>
        <v>1</v>
      </c>
      <c r="D6861" s="8">
        <f>SUMIFS(VGSales[Global_Sales],VGSales[Name],A6861)</f>
        <v>0.22</v>
      </c>
    </row>
    <row r="6862" spans="1:4" s="8" customFormat="1" x14ac:dyDescent="0.25">
      <c r="A6862" s="8" t="str">
        <v>CSI: Crime Scene Investigation</v>
      </c>
      <c r="B6862" s="8" cm="1">
        <f t="array" ref="B6862">SUM(1*(VGSales[Name]=A6862))</f>
        <v>1</v>
      </c>
      <c r="C6862" s="8" cm="1">
        <f t="array" ref="C6862">ROWS(_xlfn.UNIQUE(_xlfn._xlws.FILTER(VGSales[Genre],VGSales[Name]=A6862)))</f>
        <v>1</v>
      </c>
      <c r="D6862" s="8">
        <f>SUMIFS(VGSales[Global_Sales],VGSales[Name],A6862)</f>
        <v>0.12</v>
      </c>
    </row>
    <row r="6863" spans="1:4" s="8" customFormat="1" x14ac:dyDescent="0.25">
      <c r="A6863" s="8" t="str">
        <v>Makai Shin Trillion</v>
      </c>
      <c r="B6863" s="8" cm="1">
        <f t="array" ref="B6863">SUM(1*(VGSales[Name]=A6863))</f>
        <v>1</v>
      </c>
      <c r="C6863" s="8" cm="1">
        <f t="array" ref="C6863">ROWS(_xlfn.UNIQUE(_xlfn._xlws.FILTER(VGSales[Genre],VGSales[Name]=A6863)))</f>
        <v>1</v>
      </c>
      <c r="D6863" s="8">
        <f>SUMIFS(VGSales[Global_Sales],VGSales[Name],A6863)</f>
        <v>0.12</v>
      </c>
    </row>
    <row r="6864" spans="1:4" s="8" customFormat="1" x14ac:dyDescent="0.25">
      <c r="A6864" s="8" t="str">
        <v>Lost Horizon</v>
      </c>
      <c r="B6864" s="8" cm="1">
        <f t="array" ref="B6864">SUM(1*(VGSales[Name]=A6864))</f>
        <v>1</v>
      </c>
      <c r="C6864" s="8" cm="1">
        <f t="array" ref="C6864">ROWS(_xlfn.UNIQUE(_xlfn._xlws.FILTER(VGSales[Genre],VGSales[Name]=A6864)))</f>
        <v>1</v>
      </c>
      <c r="D6864" s="8">
        <f>SUMIFS(VGSales[Global_Sales],VGSales[Name],A6864)</f>
        <v>0.12</v>
      </c>
    </row>
    <row r="6865" spans="1:4" s="8" customFormat="1" x14ac:dyDescent="0.25">
      <c r="A6865" s="8" t="str">
        <v>Hanagumi Taisen Columns</v>
      </c>
      <c r="B6865" s="8" cm="1">
        <f t="array" ref="B6865">SUM(1*(VGSales[Name]=A6865))</f>
        <v>1</v>
      </c>
      <c r="C6865" s="8" cm="1">
        <f t="array" ref="C6865">ROWS(_xlfn.UNIQUE(_xlfn._xlws.FILTER(VGSales[Genre],VGSales[Name]=A6865)))</f>
        <v>1</v>
      </c>
      <c r="D6865" s="8">
        <f>SUMIFS(VGSales[Global_Sales],VGSales[Name],A6865)</f>
        <v>0.12</v>
      </c>
    </row>
    <row r="6866" spans="1:4" s="8" customFormat="1" x14ac:dyDescent="0.25">
      <c r="A6866" s="8" t="str">
        <v>Power Pro Kun Pocket 14</v>
      </c>
      <c r="B6866" s="8" cm="1">
        <f t="array" ref="B6866">SUM(1*(VGSales[Name]=A6866))</f>
        <v>1</v>
      </c>
      <c r="C6866" s="8" cm="1">
        <f t="array" ref="C6866">ROWS(_xlfn.UNIQUE(_xlfn._xlws.FILTER(VGSales[Genre],VGSales[Name]=A6866)))</f>
        <v>1</v>
      </c>
      <c r="D6866" s="8">
        <f>SUMIFS(VGSales[Global_Sales],VGSales[Name],A6866)</f>
        <v>0.12</v>
      </c>
    </row>
    <row r="6867" spans="1:4" s="8" customFormat="1" x14ac:dyDescent="0.25">
      <c r="A6867" s="8" t="str">
        <v>Get Up and Dance</v>
      </c>
      <c r="B6867" s="8" cm="1">
        <f t="array" ref="B6867">SUM(1*(VGSales[Name]=A6867))</f>
        <v>2</v>
      </c>
      <c r="C6867" s="8" cm="1">
        <f t="array" ref="C6867">ROWS(_xlfn.UNIQUE(_xlfn._xlws.FILTER(VGSales[Genre],VGSales[Name]=A6867)))</f>
        <v>1</v>
      </c>
      <c r="D6867" s="8">
        <f>SUMIFS(VGSales[Global_Sales],VGSales[Name],A6867)</f>
        <v>0.16</v>
      </c>
    </row>
    <row r="6868" spans="1:4" s="8" customFormat="1" x14ac:dyDescent="0.25">
      <c r="A6868" s="8" t="str">
        <v>Merv Griffin's Crosswords</v>
      </c>
      <c r="B6868" s="8" cm="1">
        <f t="array" ref="B6868">SUM(1*(VGSales[Name]=A6868))</f>
        <v>2</v>
      </c>
      <c r="C6868" s="8" cm="1">
        <f t="array" ref="C6868">ROWS(_xlfn.UNIQUE(_xlfn._xlws.FILTER(VGSales[Genre],VGSales[Name]=A6868)))</f>
        <v>1</v>
      </c>
      <c r="D6868" s="8">
        <f>SUMIFS(VGSales[Global_Sales],VGSales[Name],A6868)</f>
        <v>0.15</v>
      </c>
    </row>
    <row r="6869" spans="1:4" s="8" customFormat="1" x14ac:dyDescent="0.25">
      <c r="A6869" s="8" t="str">
        <v>Ultimate Puzzle Games: Sudoku Edition</v>
      </c>
      <c r="B6869" s="8" cm="1">
        <f t="array" ref="B6869">SUM(1*(VGSales[Name]=A6869))</f>
        <v>1</v>
      </c>
      <c r="C6869" s="8" cm="1">
        <f t="array" ref="C6869">ROWS(_xlfn.UNIQUE(_xlfn._xlws.FILTER(VGSales[Genre],VGSales[Name]=A6869)))</f>
        <v>1</v>
      </c>
      <c r="D6869" s="8">
        <f>SUMIFS(VGSales[Global_Sales],VGSales[Name],A6869)</f>
        <v>0.12</v>
      </c>
    </row>
    <row r="6870" spans="1:4" s="8" customFormat="1" x14ac:dyDescent="0.25">
      <c r="A6870" s="8" t="str">
        <v>Tokyo Twilight Ghost Hunters</v>
      </c>
      <c r="B6870" s="8" cm="1">
        <f t="array" ref="B6870">SUM(1*(VGSales[Name]=A6870))</f>
        <v>2</v>
      </c>
      <c r="C6870" s="8" cm="1">
        <f t="array" ref="C6870">ROWS(_xlfn.UNIQUE(_xlfn._xlws.FILTER(VGSales[Genre],VGSales[Name]=A6870)))</f>
        <v>1</v>
      </c>
      <c r="D6870" s="8">
        <f>SUMIFS(VGSales[Global_Sales],VGSales[Name],A6870)</f>
        <v>0.18</v>
      </c>
    </row>
    <row r="6871" spans="1:4" s="8" customFormat="1" x14ac:dyDescent="0.25">
      <c r="A6871" s="8" t="str">
        <v>UN Squadron</v>
      </c>
      <c r="B6871" s="8" cm="1">
        <f t="array" ref="B6871">SUM(1*(VGSales[Name]=A6871))</f>
        <v>1</v>
      </c>
      <c r="C6871" s="8" cm="1">
        <f t="array" ref="C6871">ROWS(_xlfn.UNIQUE(_xlfn._xlws.FILTER(VGSales[Genre],VGSales[Name]=A6871)))</f>
        <v>1</v>
      </c>
      <c r="D6871" s="8">
        <f>SUMIFS(VGSales[Global_Sales],VGSales[Name],A6871)</f>
        <v>0.12</v>
      </c>
    </row>
    <row r="6872" spans="1:4" s="8" customFormat="1" x14ac:dyDescent="0.25">
      <c r="A6872" s="8" t="str">
        <v>Tecmo Super Bowl</v>
      </c>
      <c r="B6872" s="8" cm="1">
        <f t="array" ref="B6872">SUM(1*(VGSales[Name]=A6872))</f>
        <v>1</v>
      </c>
      <c r="C6872" s="8" cm="1">
        <f t="array" ref="C6872">ROWS(_xlfn.UNIQUE(_xlfn._xlws.FILTER(VGSales[Genre],VGSales[Name]=A6872)))</f>
        <v>1</v>
      </c>
      <c r="D6872" s="8">
        <f>SUMIFS(VGSales[Global_Sales],VGSales[Name],A6872)</f>
        <v>0.12</v>
      </c>
    </row>
    <row r="6873" spans="1:4" s="8" customFormat="1" x14ac:dyDescent="0.25">
      <c r="A6873" s="8" t="str">
        <v>Lunar 2: Eternal Blue</v>
      </c>
      <c r="B6873" s="8" cm="1">
        <f t="array" ref="B6873">SUM(1*(VGSales[Name]=A6873))</f>
        <v>1</v>
      </c>
      <c r="C6873" s="8" cm="1">
        <f t="array" ref="C6873">ROWS(_xlfn.UNIQUE(_xlfn._xlws.FILTER(VGSales[Genre],VGSales[Name]=A6873)))</f>
        <v>1</v>
      </c>
      <c r="D6873" s="8">
        <f>SUMIFS(VGSales[Global_Sales],VGSales[Name],A6873)</f>
        <v>0.12</v>
      </c>
    </row>
    <row r="6874" spans="1:4" s="8" customFormat="1" x14ac:dyDescent="0.25">
      <c r="A6874" s="8" t="str">
        <v>NHL Powerplay '96</v>
      </c>
      <c r="B6874" s="8" cm="1">
        <f t="array" ref="B6874">SUM(1*(VGSales[Name]=A6874))</f>
        <v>1</v>
      </c>
      <c r="C6874" s="8" cm="1">
        <f t="array" ref="C6874">ROWS(_xlfn.UNIQUE(_xlfn._xlws.FILTER(VGSales[Genre],VGSales[Name]=A6874)))</f>
        <v>1</v>
      </c>
      <c r="D6874" s="8">
        <f>SUMIFS(VGSales[Global_Sales],VGSales[Name],A6874)</f>
        <v>0.12</v>
      </c>
    </row>
    <row r="6875" spans="1:4" s="8" customFormat="1" x14ac:dyDescent="0.25">
      <c r="A6875" s="8" t="str">
        <v>Thousand Arms</v>
      </c>
      <c r="B6875" s="8" cm="1">
        <f t="array" ref="B6875">SUM(1*(VGSales[Name]=A6875))</f>
        <v>1</v>
      </c>
      <c r="C6875" s="8" cm="1">
        <f t="array" ref="C6875">ROWS(_xlfn.UNIQUE(_xlfn._xlws.FILTER(VGSales[Genre],VGSales[Name]=A6875)))</f>
        <v>1</v>
      </c>
      <c r="D6875" s="8">
        <f>SUMIFS(VGSales[Global_Sales],VGSales[Name],A6875)</f>
        <v>0.12</v>
      </c>
    </row>
    <row r="6876" spans="1:4" s="8" customFormat="1" x14ac:dyDescent="0.25">
      <c r="A6876" s="8" t="str">
        <v>Hyperdimension Neptunia Re;Birth 3</v>
      </c>
      <c r="B6876" s="8" cm="1">
        <f t="array" ref="B6876">SUM(1*(VGSales[Name]=A6876))</f>
        <v>1</v>
      </c>
      <c r="C6876" s="8" cm="1">
        <f t="array" ref="C6876">ROWS(_xlfn.UNIQUE(_xlfn._xlws.FILTER(VGSales[Genre],VGSales[Name]=A6876)))</f>
        <v>1</v>
      </c>
      <c r="D6876" s="8">
        <f>SUMIFS(VGSales[Global_Sales],VGSales[Name],A6876)</f>
        <v>0.12</v>
      </c>
    </row>
    <row r="6877" spans="1:4" s="8" customFormat="1" x14ac:dyDescent="0.25">
      <c r="A6877" s="8" t="str">
        <v>Barnyard</v>
      </c>
      <c r="B6877" s="8" cm="1">
        <f t="array" ref="B6877">SUM(1*(VGSales[Name]=A6877))</f>
        <v>4</v>
      </c>
      <c r="C6877" s="8" cm="1">
        <f t="array" ref="C6877">ROWS(_xlfn.UNIQUE(_xlfn._xlws.FILTER(VGSales[Genre],VGSales[Name]=A6877)))</f>
        <v>1</v>
      </c>
      <c r="D6877" s="8">
        <f>SUMIFS(VGSales[Global_Sales],VGSales[Name],A6877)</f>
        <v>0.3</v>
      </c>
    </row>
    <row r="6878" spans="1:4" s="8" customFormat="1" x14ac:dyDescent="0.25">
      <c r="A6878" s="8" t="str">
        <v>Stolen Song</v>
      </c>
      <c r="B6878" s="8" cm="1">
        <f t="array" ref="B6878">SUM(1*(VGSales[Name]=A6878))</f>
        <v>1</v>
      </c>
      <c r="C6878" s="8" cm="1">
        <f t="array" ref="C6878">ROWS(_xlfn.UNIQUE(_xlfn._xlws.FILTER(VGSales[Genre],VGSales[Name]=A6878)))</f>
        <v>1</v>
      </c>
      <c r="D6878" s="8">
        <f>SUMIFS(VGSales[Global_Sales],VGSales[Name],A6878)</f>
        <v>0.12</v>
      </c>
    </row>
    <row r="6879" spans="1:4" s="8" customFormat="1" x14ac:dyDescent="0.25">
      <c r="A6879" s="8" t="str">
        <v>Darkspore</v>
      </c>
      <c r="B6879" s="8" cm="1">
        <f t="array" ref="B6879">SUM(1*(VGSales[Name]=A6879))</f>
        <v>1</v>
      </c>
      <c r="C6879" s="8" cm="1">
        <f t="array" ref="C6879">ROWS(_xlfn.UNIQUE(_xlfn._xlws.FILTER(VGSales[Genre],VGSales[Name]=A6879)))</f>
        <v>1</v>
      </c>
      <c r="D6879" s="8">
        <f>SUMIFS(VGSales[Global_Sales],VGSales[Name],A6879)</f>
        <v>0.12</v>
      </c>
    </row>
    <row r="6880" spans="1:4" s="8" customFormat="1" x14ac:dyDescent="0.25">
      <c r="A6880" s="8" t="str">
        <v>Armored Core: Verdict Day</v>
      </c>
      <c r="B6880" s="8" cm="1">
        <f t="array" ref="B6880">SUM(1*(VGSales[Name]=A6880))</f>
        <v>1</v>
      </c>
      <c r="C6880" s="8" cm="1">
        <f t="array" ref="C6880">ROWS(_xlfn.UNIQUE(_xlfn._xlws.FILTER(VGSales[Genre],VGSales[Name]=A6880)))</f>
        <v>1</v>
      </c>
      <c r="D6880" s="8">
        <f>SUMIFS(VGSales[Global_Sales],VGSales[Name],A6880)</f>
        <v>0.12</v>
      </c>
    </row>
    <row r="6881" spans="1:4" s="8" customFormat="1" x14ac:dyDescent="0.25">
      <c r="A6881" s="8" t="str">
        <v>Yattaman DS: BikkuriDokkiri Daisakusen da Koron</v>
      </c>
      <c r="B6881" s="8" cm="1">
        <f t="array" ref="B6881">SUM(1*(VGSales[Name]=A6881))</f>
        <v>1</v>
      </c>
      <c r="C6881" s="8" cm="1">
        <f t="array" ref="C6881">ROWS(_xlfn.UNIQUE(_xlfn._xlws.FILTER(VGSales[Genre],VGSales[Name]=A6881)))</f>
        <v>1</v>
      </c>
      <c r="D6881" s="8">
        <f>SUMIFS(VGSales[Global_Sales],VGSales[Name],A6881)</f>
        <v>0.12</v>
      </c>
    </row>
    <row r="6882" spans="1:4" s="8" customFormat="1" x14ac:dyDescent="0.25">
      <c r="A6882" s="8" t="str">
        <v>Harvey Birdman: Attorney at Law</v>
      </c>
      <c r="B6882" s="8" cm="1">
        <f t="array" ref="B6882">SUM(1*(VGSales[Name]=A6882))</f>
        <v>3</v>
      </c>
      <c r="C6882" s="8" cm="1">
        <f t="array" ref="C6882">ROWS(_xlfn.UNIQUE(_xlfn._xlws.FILTER(VGSales[Genre],VGSales[Name]=A6882)))</f>
        <v>1</v>
      </c>
      <c r="D6882" s="8">
        <f>SUMIFS(VGSales[Global_Sales],VGSales[Name],A6882)</f>
        <v>0.3</v>
      </c>
    </row>
    <row r="6883" spans="1:4" s="8" customFormat="1" x14ac:dyDescent="0.25">
      <c r="A6883" s="8" t="str">
        <v>DEATH NOTE: Kira Game</v>
      </c>
      <c r="B6883" s="8" cm="1">
        <f t="array" ref="B6883">SUM(1*(VGSales[Name]=A6883))</f>
        <v>1</v>
      </c>
      <c r="C6883" s="8" cm="1">
        <f t="array" ref="C6883">ROWS(_xlfn.UNIQUE(_xlfn._xlws.FILTER(VGSales[Genre],VGSales[Name]=A6883)))</f>
        <v>1</v>
      </c>
      <c r="D6883" s="8">
        <f>SUMIFS(VGSales[Global_Sales],VGSales[Name],A6883)</f>
        <v>0.12</v>
      </c>
    </row>
    <row r="6884" spans="1:4" s="8" customFormat="1" x14ac:dyDescent="0.25">
      <c r="A6884" s="8" t="str">
        <v>Sengoku Cyber: Fujimaru Jigokuhen</v>
      </c>
      <c r="B6884" s="8" cm="1">
        <f t="array" ref="B6884">SUM(1*(VGSales[Name]=A6884))</f>
        <v>1</v>
      </c>
      <c r="C6884" s="8" cm="1">
        <f t="array" ref="C6884">ROWS(_xlfn.UNIQUE(_xlfn._xlws.FILTER(VGSales[Genre],VGSales[Name]=A6884)))</f>
        <v>1</v>
      </c>
      <c r="D6884" s="8">
        <f>SUMIFS(VGSales[Global_Sales],VGSales[Name],A6884)</f>
        <v>0.12</v>
      </c>
    </row>
    <row r="6885" spans="1:4" s="8" customFormat="1" x14ac:dyDescent="0.25">
      <c r="A6885" s="8" t="str">
        <v>Hisshou Pachinko*Pachi-Slot Kouryaku Series Vol.10: CR Shinseiki Evangelion: Kiseki no Kachi</v>
      </c>
      <c r="B6885" s="8" cm="1">
        <f t="array" ref="B6885">SUM(1*(VGSales[Name]=A6885))</f>
        <v>1</v>
      </c>
      <c r="C6885" s="8" cm="1">
        <f t="array" ref="C6885">ROWS(_xlfn.UNIQUE(_xlfn._xlws.FILTER(VGSales[Genre],VGSales[Name]=A6885)))</f>
        <v>1</v>
      </c>
      <c r="D6885" s="8">
        <f>SUMIFS(VGSales[Global_Sales],VGSales[Name],A6885)</f>
        <v>0.12</v>
      </c>
    </row>
    <row r="6886" spans="1:4" s="8" customFormat="1" x14ac:dyDescent="0.25">
      <c r="A6886" s="8" t="str">
        <v>ASH: Archaic Sealed Heat</v>
      </c>
      <c r="B6886" s="8" cm="1">
        <f t="array" ref="B6886">SUM(1*(VGSales[Name]=A6886))</f>
        <v>1</v>
      </c>
      <c r="C6886" s="8" cm="1">
        <f t="array" ref="C6886">ROWS(_xlfn.UNIQUE(_xlfn._xlws.FILTER(VGSales[Genre],VGSales[Name]=A6886)))</f>
        <v>1</v>
      </c>
      <c r="D6886" s="8">
        <f>SUMIFS(VGSales[Global_Sales],VGSales[Name],A6886)</f>
        <v>0.12</v>
      </c>
    </row>
    <row r="6887" spans="1:4" s="8" customFormat="1" x14ac:dyDescent="0.25">
      <c r="A6887" s="8" t="str">
        <v>Happy Feet Two</v>
      </c>
      <c r="B6887" s="8" cm="1">
        <f t="array" ref="B6887">SUM(1*(VGSales[Name]=A6887))</f>
        <v>5</v>
      </c>
      <c r="C6887" s="8" cm="1">
        <f t="array" ref="C6887">ROWS(_xlfn.UNIQUE(_xlfn._xlws.FILTER(VGSales[Genre],VGSales[Name]=A6887)))</f>
        <v>1</v>
      </c>
      <c r="D6887" s="8">
        <f>SUMIFS(VGSales[Global_Sales],VGSales[Name],A6887)</f>
        <v>0.51999999999999991</v>
      </c>
    </row>
    <row r="6888" spans="1:4" s="8" customFormat="1" x14ac:dyDescent="0.25">
      <c r="A6888" s="8" t="str">
        <v>Dorabase 2: Nettou Ultra Stadium</v>
      </c>
      <c r="B6888" s="8" cm="1">
        <f t="array" ref="B6888">SUM(1*(VGSales[Name]=A6888))</f>
        <v>1</v>
      </c>
      <c r="C6888" s="8" cm="1">
        <f t="array" ref="C6888">ROWS(_xlfn.UNIQUE(_xlfn._xlws.FILTER(VGSales[Genre],VGSales[Name]=A6888)))</f>
        <v>1</v>
      </c>
      <c r="D6888" s="8">
        <f>SUMIFS(VGSales[Global_Sales],VGSales[Name],A6888)</f>
        <v>0.12</v>
      </c>
    </row>
    <row r="6889" spans="1:4" s="8" customFormat="1" x14ac:dyDescent="0.25">
      <c r="A6889" s="8" t="str">
        <v>Center Ring Boxing</v>
      </c>
      <c r="B6889" s="8" cm="1">
        <f t="array" ref="B6889">SUM(1*(VGSales[Name]=A6889))</f>
        <v>1</v>
      </c>
      <c r="C6889" s="8" cm="1">
        <f t="array" ref="C6889">ROWS(_xlfn.UNIQUE(_xlfn._xlws.FILTER(VGSales[Genre],VGSales[Name]=A6889)))</f>
        <v>1</v>
      </c>
      <c r="D6889" s="8">
        <f>SUMIFS(VGSales[Global_Sales],VGSales[Name],A6889)</f>
        <v>0.12</v>
      </c>
    </row>
    <row r="6890" spans="1:4" s="8" customFormat="1" x14ac:dyDescent="0.25">
      <c r="A6890" s="8" t="str">
        <v>Puzzler World 2</v>
      </c>
      <c r="B6890" s="8" cm="1">
        <f t="array" ref="B6890">SUM(1*(VGSales[Name]=A6890))</f>
        <v>1</v>
      </c>
      <c r="C6890" s="8" cm="1">
        <f t="array" ref="C6890">ROWS(_xlfn.UNIQUE(_xlfn._xlws.FILTER(VGSales[Genre],VGSales[Name]=A6890)))</f>
        <v>1</v>
      </c>
      <c r="D6890" s="8">
        <f>SUMIFS(VGSales[Global_Sales],VGSales[Name],A6890)</f>
        <v>0.12</v>
      </c>
    </row>
    <row r="6891" spans="1:4" s="8" customFormat="1" x14ac:dyDescent="0.25">
      <c r="A6891" s="8" t="str">
        <v>Die Hard: Vendetta</v>
      </c>
      <c r="B6891" s="8" cm="1">
        <f t="array" ref="B6891">SUM(1*(VGSales[Name]=A6891))</f>
        <v>1</v>
      </c>
      <c r="C6891" s="8" cm="1">
        <f t="array" ref="C6891">ROWS(_xlfn.UNIQUE(_xlfn._xlws.FILTER(VGSales[Genre],VGSales[Name]=A6891)))</f>
        <v>1</v>
      </c>
      <c r="D6891" s="8">
        <f>SUMIFS(VGSales[Global_Sales],VGSales[Name],A6891)</f>
        <v>0.12</v>
      </c>
    </row>
    <row r="6892" spans="1:4" s="8" customFormat="1" x14ac:dyDescent="0.25">
      <c r="A6892" s="8" t="str">
        <v>F1 2002</v>
      </c>
      <c r="B6892" s="8" cm="1">
        <f t="array" ref="B6892">SUM(1*(VGSales[Name]=A6892))</f>
        <v>3</v>
      </c>
      <c r="C6892" s="8" cm="1">
        <f t="array" ref="C6892">ROWS(_xlfn.UNIQUE(_xlfn._xlws.FILTER(VGSales[Genre],VGSales[Name]=A6892)))</f>
        <v>1</v>
      </c>
      <c r="D6892" s="8">
        <f>SUMIFS(VGSales[Global_Sales],VGSales[Name],A6892)</f>
        <v>0.16999999999999998</v>
      </c>
    </row>
    <row r="6893" spans="1:4" s="8" customFormat="1" x14ac:dyDescent="0.25">
      <c r="A6893" s="8" t="str">
        <v>Hasbro Family Game Night Fun Pack</v>
      </c>
      <c r="B6893" s="8" cm="1">
        <f t="array" ref="B6893">SUM(1*(VGSales[Name]=A6893))</f>
        <v>2</v>
      </c>
      <c r="C6893" s="8" cm="1">
        <f t="array" ref="C6893">ROWS(_xlfn.UNIQUE(_xlfn._xlws.FILTER(VGSales[Genre],VGSales[Name]=A6893)))</f>
        <v>1</v>
      </c>
      <c r="D6893" s="8">
        <f>SUMIFS(VGSales[Global_Sales],VGSales[Name],A6893)</f>
        <v>0.19</v>
      </c>
    </row>
    <row r="6894" spans="1:4" s="8" customFormat="1" x14ac:dyDescent="0.25">
      <c r="A6894" s="8" t="str">
        <v>Dead Island Definitive Collection</v>
      </c>
      <c r="B6894" s="8" cm="1">
        <f t="array" ref="B6894">SUM(1*(VGSales[Name]=A6894))</f>
        <v>2</v>
      </c>
      <c r="C6894" s="8" cm="1">
        <f t="array" ref="C6894">ROWS(_xlfn.UNIQUE(_xlfn._xlws.FILTER(VGSales[Genre],VGSales[Name]=A6894)))</f>
        <v>1</v>
      </c>
      <c r="D6894" s="8">
        <f>SUMIFS(VGSales[Global_Sales],VGSales[Name],A6894)</f>
        <v>0.16</v>
      </c>
    </row>
    <row r="6895" spans="1:4" s="8" customFormat="1" x14ac:dyDescent="0.25">
      <c r="A6895" s="8" t="str">
        <v>GT Advance 2: Rally Racing</v>
      </c>
      <c r="B6895" s="8" cm="1">
        <f t="array" ref="B6895">SUM(1*(VGSales[Name]=A6895))</f>
        <v>1</v>
      </c>
      <c r="C6895" s="8" cm="1">
        <f t="array" ref="C6895">ROWS(_xlfn.UNIQUE(_xlfn._xlws.FILTER(VGSales[Genre],VGSales[Name]=A6895)))</f>
        <v>1</v>
      </c>
      <c r="D6895" s="8">
        <f>SUMIFS(VGSales[Global_Sales],VGSales[Name],A6895)</f>
        <v>0.11</v>
      </c>
    </row>
    <row r="6896" spans="1:4" s="8" customFormat="1" x14ac:dyDescent="0.25">
      <c r="A6896" s="8" t="str">
        <v>Mystery P.I. - Portrait of a Thief</v>
      </c>
      <c r="B6896" s="8" cm="1">
        <f t="array" ref="B6896">SUM(1*(VGSales[Name]=A6896))</f>
        <v>1</v>
      </c>
      <c r="C6896" s="8" cm="1">
        <f t="array" ref="C6896">ROWS(_xlfn.UNIQUE(_xlfn._xlws.FILTER(VGSales[Genre],VGSales[Name]=A6896)))</f>
        <v>1</v>
      </c>
      <c r="D6896" s="8">
        <f>SUMIFS(VGSales[Global_Sales],VGSales[Name],A6896)</f>
        <v>0.11</v>
      </c>
    </row>
    <row r="6897" spans="1:4" s="8" customFormat="1" x14ac:dyDescent="0.25">
      <c r="A6897" s="8" t="str">
        <v>DOA 2: Dead or Alive 2 Hardcore</v>
      </c>
      <c r="B6897" s="8" cm="1">
        <f t="array" ref="B6897">SUM(1*(VGSales[Name]=A6897))</f>
        <v>1</v>
      </c>
      <c r="C6897" s="8" cm="1">
        <f t="array" ref="C6897">ROWS(_xlfn.UNIQUE(_xlfn._xlws.FILTER(VGSales[Genre],VGSales[Name]=A6897)))</f>
        <v>1</v>
      </c>
      <c r="D6897" s="8">
        <f>SUMIFS(VGSales[Global_Sales],VGSales[Name],A6897)</f>
        <v>0.11</v>
      </c>
    </row>
    <row r="6898" spans="1:4" s="8" customFormat="1" x14ac:dyDescent="0.25">
      <c r="A6898" s="8" t="str">
        <v>A Witch's Tale</v>
      </c>
      <c r="B6898" s="8" cm="1">
        <f t="array" ref="B6898">SUM(1*(VGSales[Name]=A6898))</f>
        <v>1</v>
      </c>
      <c r="C6898" s="8" cm="1">
        <f t="array" ref="C6898">ROWS(_xlfn.UNIQUE(_xlfn._xlws.FILTER(VGSales[Genre],VGSales[Name]=A6898)))</f>
        <v>1</v>
      </c>
      <c r="D6898" s="8">
        <f>SUMIFS(VGSales[Global_Sales],VGSales[Name],A6898)</f>
        <v>0.11</v>
      </c>
    </row>
    <row r="6899" spans="1:4" s="8" customFormat="1" x14ac:dyDescent="0.25">
      <c r="A6899" s="8" t="str">
        <v>Hollywood Squares</v>
      </c>
      <c r="B6899" s="8" cm="1">
        <f t="array" ref="B6899">SUM(1*(VGSales[Name]=A6899))</f>
        <v>1</v>
      </c>
      <c r="C6899" s="8" cm="1">
        <f t="array" ref="C6899">ROWS(_xlfn.UNIQUE(_xlfn._xlws.FILTER(VGSales[Genre],VGSales[Name]=A6899)))</f>
        <v>1</v>
      </c>
      <c r="D6899" s="8">
        <f>SUMIFS(VGSales[Global_Sales],VGSales[Name],A6899)</f>
        <v>0.11</v>
      </c>
    </row>
    <row r="6900" spans="1:4" s="8" customFormat="1" x14ac:dyDescent="0.25">
      <c r="A6900" s="8" t="str">
        <v>Stronghold</v>
      </c>
      <c r="B6900" s="8" cm="1">
        <f t="array" ref="B6900">SUM(1*(VGSales[Name]=A6900))</f>
        <v>1</v>
      </c>
      <c r="C6900" s="8" cm="1">
        <f t="array" ref="C6900">ROWS(_xlfn.UNIQUE(_xlfn._xlws.FILTER(VGSales[Genre],VGSales[Name]=A6900)))</f>
        <v>1</v>
      </c>
      <c r="D6900" s="8">
        <f>SUMIFS(VGSales[Global_Sales],VGSales[Name],A6900)</f>
        <v>0.11</v>
      </c>
    </row>
    <row r="6901" spans="1:4" s="8" customFormat="1" x14ac:dyDescent="0.25">
      <c r="A6901" s="8" t="str">
        <v>Warhammer: Battle March</v>
      </c>
      <c r="B6901" s="8" cm="1">
        <f t="array" ref="B6901">SUM(1*(VGSales[Name]=A6901))</f>
        <v>1</v>
      </c>
      <c r="C6901" s="8" cm="1">
        <f t="array" ref="C6901">ROWS(_xlfn.UNIQUE(_xlfn._xlws.FILTER(VGSales[Genre],VGSales[Name]=A6901)))</f>
        <v>1</v>
      </c>
      <c r="D6901" s="8">
        <f>SUMIFS(VGSales[Global_Sales],VGSales[Name],A6901)</f>
        <v>0.11</v>
      </c>
    </row>
    <row r="6902" spans="1:4" s="8" customFormat="1" x14ac:dyDescent="0.25">
      <c r="A6902" s="8" t="str">
        <v>F1 Racing Championship</v>
      </c>
      <c r="B6902" s="8" cm="1">
        <f t="array" ref="B6902">SUM(1*(VGSales[Name]=A6902))</f>
        <v>1</v>
      </c>
      <c r="C6902" s="8" cm="1">
        <f t="array" ref="C6902">ROWS(_xlfn.UNIQUE(_xlfn._xlws.FILTER(VGSales[Genre],VGSales[Name]=A6902)))</f>
        <v>1</v>
      </c>
      <c r="D6902" s="8">
        <f>SUMIFS(VGSales[Global_Sales],VGSales[Name],A6902)</f>
        <v>0.11</v>
      </c>
    </row>
    <row r="6903" spans="1:4" s="8" customFormat="1" x14ac:dyDescent="0.25">
      <c r="A6903" s="8" t="str">
        <v>Dead Man's Hand</v>
      </c>
      <c r="B6903" s="8" cm="1">
        <f t="array" ref="B6903">SUM(1*(VGSales[Name]=A6903))</f>
        <v>1</v>
      </c>
      <c r="C6903" s="8" cm="1">
        <f t="array" ref="C6903">ROWS(_xlfn.UNIQUE(_xlfn._xlws.FILTER(VGSales[Genre],VGSales[Name]=A6903)))</f>
        <v>1</v>
      </c>
      <c r="D6903" s="8">
        <f>SUMIFS(VGSales[Global_Sales],VGSales[Name],A6903)</f>
        <v>0.11</v>
      </c>
    </row>
    <row r="6904" spans="1:4" s="8" customFormat="1" x14ac:dyDescent="0.25">
      <c r="A6904" s="8" t="str">
        <v>Smash Cars</v>
      </c>
      <c r="B6904" s="8" cm="1">
        <f t="array" ref="B6904">SUM(1*(VGSales[Name]=A6904))</f>
        <v>1</v>
      </c>
      <c r="C6904" s="8" cm="1">
        <f t="array" ref="C6904">ROWS(_xlfn.UNIQUE(_xlfn._xlws.FILTER(VGSales[Genre],VGSales[Name]=A6904)))</f>
        <v>1</v>
      </c>
      <c r="D6904" s="8">
        <f>SUMIFS(VGSales[Global_Sales],VGSales[Name],A6904)</f>
        <v>0.11</v>
      </c>
    </row>
    <row r="6905" spans="1:4" s="8" customFormat="1" x14ac:dyDescent="0.25">
      <c r="A6905" s="8" t="str">
        <v>NASCAR 07</v>
      </c>
      <c r="B6905" s="8" cm="1">
        <f t="array" ref="B6905">SUM(1*(VGSales[Name]=A6905))</f>
        <v>2</v>
      </c>
      <c r="C6905" s="8" cm="1">
        <f t="array" ref="C6905">ROWS(_xlfn.UNIQUE(_xlfn._xlws.FILTER(VGSales[Genre],VGSales[Name]=A6905)))</f>
        <v>1</v>
      </c>
      <c r="D6905" s="8">
        <f>SUMIFS(VGSales[Global_Sales],VGSales[Name],A6905)</f>
        <v>0.15</v>
      </c>
    </row>
    <row r="6906" spans="1:4" s="8" customFormat="1" x14ac:dyDescent="0.25">
      <c r="A6906" s="8" t="str">
        <v>Pac 'n Roll</v>
      </c>
      <c r="B6906" s="8" cm="1">
        <f t="array" ref="B6906">SUM(1*(VGSales[Name]=A6906))</f>
        <v>1</v>
      </c>
      <c r="C6906" s="8" cm="1">
        <f t="array" ref="C6906">ROWS(_xlfn.UNIQUE(_xlfn._xlws.FILTER(VGSales[Genre],VGSales[Name]=A6906)))</f>
        <v>1</v>
      </c>
      <c r="D6906" s="8">
        <f>SUMIFS(VGSales[Global_Sales],VGSales[Name],A6906)</f>
        <v>0.11</v>
      </c>
    </row>
    <row r="6907" spans="1:4" s="8" customFormat="1" x14ac:dyDescent="0.25">
      <c r="A6907" s="8" t="str">
        <v>Mechanic Master</v>
      </c>
      <c r="B6907" s="8" cm="1">
        <f t="array" ref="B6907">SUM(1*(VGSales[Name]=A6907))</f>
        <v>1</v>
      </c>
      <c r="C6907" s="8" cm="1">
        <f t="array" ref="C6907">ROWS(_xlfn.UNIQUE(_xlfn._xlws.FILTER(VGSales[Genre],VGSales[Name]=A6907)))</f>
        <v>1</v>
      </c>
      <c r="D6907" s="8">
        <f>SUMIFS(VGSales[Global_Sales],VGSales[Name],A6907)</f>
        <v>0.11</v>
      </c>
    </row>
    <row r="6908" spans="1:4" s="8" customFormat="1" x14ac:dyDescent="0.25">
      <c r="A6908" s="8" t="str">
        <v>Jikkyou Powerful Pro Yakyuu 12 Ketteiban</v>
      </c>
      <c r="B6908" s="8" cm="1">
        <f t="array" ref="B6908">SUM(1*(VGSales[Name]=A6908))</f>
        <v>2</v>
      </c>
      <c r="C6908" s="8" cm="1">
        <f t="array" ref="C6908">ROWS(_xlfn.UNIQUE(_xlfn._xlws.FILTER(VGSales[Genre],VGSales[Name]=A6908)))</f>
        <v>1</v>
      </c>
      <c r="D6908" s="8">
        <f>SUMIFS(VGSales[Global_Sales],VGSales[Name],A6908)</f>
        <v>0.13</v>
      </c>
    </row>
    <row r="6909" spans="1:4" s="8" customFormat="1" x14ac:dyDescent="0.25">
      <c r="A6909" s="8" t="str">
        <v>Melty Blood: Act Cadenza</v>
      </c>
      <c r="B6909" s="8" cm="1">
        <f t="array" ref="B6909">SUM(1*(VGSales[Name]=A6909))</f>
        <v>1</v>
      </c>
      <c r="C6909" s="8" cm="1">
        <f t="array" ref="C6909">ROWS(_xlfn.UNIQUE(_xlfn._xlws.FILTER(VGSales[Genre],VGSales[Name]=A6909)))</f>
        <v>1</v>
      </c>
      <c r="D6909" s="8">
        <f>SUMIFS(VGSales[Global_Sales],VGSales[Name],A6909)</f>
        <v>0.11</v>
      </c>
    </row>
    <row r="6910" spans="1:4" s="8" customFormat="1" x14ac:dyDescent="0.25">
      <c r="A6910" s="8" t="str">
        <v>ToeJam &amp; Earl III: Mission to Earth</v>
      </c>
      <c r="B6910" s="8" cm="1">
        <f t="array" ref="B6910">SUM(1*(VGSales[Name]=A6910))</f>
        <v>1</v>
      </c>
      <c r="C6910" s="8" cm="1">
        <f t="array" ref="C6910">ROWS(_xlfn.UNIQUE(_xlfn._xlws.FILTER(VGSales[Genre],VGSales[Name]=A6910)))</f>
        <v>1</v>
      </c>
      <c r="D6910" s="8">
        <f>SUMIFS(VGSales[Global_Sales],VGSales[Name],A6910)</f>
        <v>0.11</v>
      </c>
    </row>
    <row r="6911" spans="1:4" s="8" customFormat="1" x14ac:dyDescent="0.25">
      <c r="A6911" s="8" t="str">
        <v>Phantasy Star Collection</v>
      </c>
      <c r="B6911" s="8" cm="1">
        <f t="array" ref="B6911">SUM(1*(VGSales[Name]=A6911))</f>
        <v>1</v>
      </c>
      <c r="C6911" s="8" cm="1">
        <f t="array" ref="C6911">ROWS(_xlfn.UNIQUE(_xlfn._xlws.FILTER(VGSales[Genre],VGSales[Name]=A6911)))</f>
        <v>1</v>
      </c>
      <c r="D6911" s="8">
        <f>SUMIFS(VGSales[Global_Sales],VGSales[Name],A6911)</f>
        <v>0.11</v>
      </c>
    </row>
    <row r="6912" spans="1:4" s="8" customFormat="1" x14ac:dyDescent="0.25">
      <c r="A6912" s="8" t="str">
        <v>Doukoku Shoshite...</v>
      </c>
      <c r="B6912" s="8" cm="1">
        <f t="array" ref="B6912">SUM(1*(VGSales[Name]=A6912))</f>
        <v>1</v>
      </c>
      <c r="C6912" s="8" cm="1">
        <f t="array" ref="C6912">ROWS(_xlfn.UNIQUE(_xlfn._xlws.FILTER(VGSales[Genre],VGSales[Name]=A6912)))</f>
        <v>1</v>
      </c>
      <c r="D6912" s="8">
        <f>SUMIFS(VGSales[Global_Sales],VGSales[Name],A6912)</f>
        <v>0.11</v>
      </c>
    </row>
    <row r="6913" spans="1:4" s="8" customFormat="1" x14ac:dyDescent="0.25">
      <c r="A6913" s="8" t="str">
        <v>LEGO Knights' Kingdom</v>
      </c>
      <c r="B6913" s="8" cm="1">
        <f t="array" ref="B6913">SUM(1*(VGSales[Name]=A6913))</f>
        <v>1</v>
      </c>
      <c r="C6913" s="8" cm="1">
        <f t="array" ref="C6913">ROWS(_xlfn.UNIQUE(_xlfn._xlws.FILTER(VGSales[Genre],VGSales[Name]=A6913)))</f>
        <v>1</v>
      </c>
      <c r="D6913" s="8">
        <f>SUMIFS(VGSales[Global_Sales],VGSales[Name],A6913)</f>
        <v>0.11</v>
      </c>
    </row>
    <row r="6914" spans="1:4" s="8" customFormat="1" x14ac:dyDescent="0.25">
      <c r="A6914" s="8" t="str">
        <v>Retro Game Challenge</v>
      </c>
      <c r="B6914" s="8" cm="1">
        <f t="array" ref="B6914">SUM(1*(VGSales[Name]=A6914))</f>
        <v>1</v>
      </c>
      <c r="C6914" s="8" cm="1">
        <f t="array" ref="C6914">ROWS(_xlfn.UNIQUE(_xlfn._xlws.FILTER(VGSales[Genre],VGSales[Name]=A6914)))</f>
        <v>1</v>
      </c>
      <c r="D6914" s="8">
        <f>SUMIFS(VGSales[Global_Sales],VGSales[Name],A6914)</f>
        <v>0.11</v>
      </c>
    </row>
    <row r="6915" spans="1:4" s="8" customFormat="1" x14ac:dyDescent="0.25">
      <c r="A6915" s="8" t="str">
        <v>NBA Jam 2002</v>
      </c>
      <c r="B6915" s="8" cm="1">
        <f t="array" ref="B6915">SUM(1*(VGSales[Name]=A6915))</f>
        <v>1</v>
      </c>
      <c r="C6915" s="8" cm="1">
        <f t="array" ref="C6915">ROWS(_xlfn.UNIQUE(_xlfn._xlws.FILTER(VGSales[Genre],VGSales[Name]=A6915)))</f>
        <v>1</v>
      </c>
      <c r="D6915" s="8">
        <f>SUMIFS(VGSales[Global_Sales],VGSales[Name],A6915)</f>
        <v>0.11</v>
      </c>
    </row>
    <row r="6916" spans="1:4" s="8" customFormat="1" x14ac:dyDescent="0.25">
      <c r="A6916" s="8" t="str">
        <v>Every Extend Extra</v>
      </c>
      <c r="B6916" s="8" cm="1">
        <f t="array" ref="B6916">SUM(1*(VGSales[Name]=A6916))</f>
        <v>1</v>
      </c>
      <c r="C6916" s="8" cm="1">
        <f t="array" ref="C6916">ROWS(_xlfn.UNIQUE(_xlfn._xlws.FILTER(VGSales[Genre],VGSales[Name]=A6916)))</f>
        <v>1</v>
      </c>
      <c r="D6916" s="8">
        <f>SUMIFS(VGSales[Global_Sales],VGSales[Name],A6916)</f>
        <v>0.11</v>
      </c>
    </row>
    <row r="6917" spans="1:4" s="8" customFormat="1" x14ac:dyDescent="0.25">
      <c r="A6917" s="8" t="str">
        <v>Shining Force NEO</v>
      </c>
      <c r="B6917" s="8" cm="1">
        <f t="array" ref="B6917">SUM(1*(VGSales[Name]=A6917))</f>
        <v>1</v>
      </c>
      <c r="C6917" s="8" cm="1">
        <f t="array" ref="C6917">ROWS(_xlfn.UNIQUE(_xlfn._xlws.FILTER(VGSales[Genre],VGSales[Name]=A6917)))</f>
        <v>1</v>
      </c>
      <c r="D6917" s="8">
        <f>SUMIFS(VGSales[Global_Sales],VGSales[Name],A6917)</f>
        <v>0.11</v>
      </c>
    </row>
    <row r="6918" spans="1:4" s="8" customFormat="1" x14ac:dyDescent="0.25">
      <c r="A6918" s="8" t="str">
        <v>Brain Quest: Grades 5 &amp; 6</v>
      </c>
      <c r="B6918" s="8" cm="1">
        <f t="array" ref="B6918">SUM(1*(VGSales[Name]=A6918))</f>
        <v>1</v>
      </c>
      <c r="C6918" s="8" cm="1">
        <f t="array" ref="C6918">ROWS(_xlfn.UNIQUE(_xlfn._xlws.FILTER(VGSales[Genre],VGSales[Name]=A6918)))</f>
        <v>1</v>
      </c>
      <c r="D6918" s="8">
        <f>SUMIFS(VGSales[Global_Sales],VGSales[Name],A6918)</f>
        <v>0.11</v>
      </c>
    </row>
    <row r="6919" spans="1:4" s="8" customFormat="1" x14ac:dyDescent="0.25">
      <c r="A6919" s="8" t="str">
        <v>Girl Time</v>
      </c>
      <c r="B6919" s="8" cm="1">
        <f t="array" ref="B6919">SUM(1*(VGSales[Name]=A6919))</f>
        <v>1</v>
      </c>
      <c r="C6919" s="8" cm="1">
        <f t="array" ref="C6919">ROWS(_xlfn.UNIQUE(_xlfn._xlws.FILTER(VGSales[Genre],VGSales[Name]=A6919)))</f>
        <v>1</v>
      </c>
      <c r="D6919" s="8">
        <f>SUMIFS(VGSales[Global_Sales],VGSales[Name],A6919)</f>
        <v>0.11</v>
      </c>
    </row>
    <row r="6920" spans="1:4" s="8" customFormat="1" x14ac:dyDescent="0.25">
      <c r="A6920" s="8" t="str">
        <v>Ultimate Mortal Kombat</v>
      </c>
      <c r="B6920" s="8" cm="1">
        <f t="array" ref="B6920">SUM(1*(VGSales[Name]=A6920))</f>
        <v>1</v>
      </c>
      <c r="C6920" s="8" cm="1">
        <f t="array" ref="C6920">ROWS(_xlfn.UNIQUE(_xlfn._xlws.FILTER(VGSales[Genre],VGSales[Name]=A6920)))</f>
        <v>1</v>
      </c>
      <c r="D6920" s="8">
        <f>SUMIFS(VGSales[Global_Sales],VGSales[Name],A6920)</f>
        <v>0.11</v>
      </c>
    </row>
    <row r="6921" spans="1:4" s="8" customFormat="1" x14ac:dyDescent="0.25">
      <c r="A6921" s="8" t="str">
        <v>Pocket Soccer League: Calciobit</v>
      </c>
      <c r="B6921" s="8" cm="1">
        <f t="array" ref="B6921">SUM(1*(VGSales[Name]=A6921))</f>
        <v>1</v>
      </c>
      <c r="C6921" s="8" cm="1">
        <f t="array" ref="C6921">ROWS(_xlfn.UNIQUE(_xlfn._xlws.FILTER(VGSales[Genre],VGSales[Name]=A6921)))</f>
        <v>1</v>
      </c>
      <c r="D6921" s="8">
        <f>SUMIFS(VGSales[Global_Sales],VGSales[Name],A6921)</f>
        <v>0.11</v>
      </c>
    </row>
    <row r="6922" spans="1:4" s="8" customFormat="1" x14ac:dyDescent="0.25">
      <c r="A6922" s="8" t="str">
        <v>Primal Rage</v>
      </c>
      <c r="B6922" s="8" cm="1">
        <f t="array" ref="B6922">SUM(1*(VGSales[Name]=A6922))</f>
        <v>1</v>
      </c>
      <c r="C6922" s="8" cm="1">
        <f t="array" ref="C6922">ROWS(_xlfn.UNIQUE(_xlfn._xlws.FILTER(VGSales[Genre],VGSales[Name]=A6922)))</f>
        <v>1</v>
      </c>
      <c r="D6922" s="8">
        <f>SUMIFS(VGSales[Global_Sales],VGSales[Name],A6922)</f>
        <v>0.11</v>
      </c>
    </row>
    <row r="6923" spans="1:4" s="8" customFormat="1" x14ac:dyDescent="0.25">
      <c r="A6923" s="8" t="str">
        <v>Heart Catch PreCure! Oshare Collection</v>
      </c>
      <c r="B6923" s="8" cm="1">
        <f t="array" ref="B6923">SUM(1*(VGSales[Name]=A6923))</f>
        <v>1</v>
      </c>
      <c r="C6923" s="8" cm="1">
        <f t="array" ref="C6923">ROWS(_xlfn.UNIQUE(_xlfn._xlws.FILTER(VGSales[Genre],VGSales[Name]=A6923)))</f>
        <v>1</v>
      </c>
      <c r="D6923" s="8">
        <f>SUMIFS(VGSales[Global_Sales],VGSales[Name],A6923)</f>
        <v>0.11</v>
      </c>
    </row>
    <row r="6924" spans="1:4" s="8" customFormat="1" x14ac:dyDescent="0.25">
      <c r="A6924" s="8" t="str">
        <v>Taito Legends</v>
      </c>
      <c r="B6924" s="8" cm="1">
        <f t="array" ref="B6924">SUM(1*(VGSales[Name]=A6924))</f>
        <v>2</v>
      </c>
      <c r="C6924" s="8" cm="1">
        <f t="array" ref="C6924">ROWS(_xlfn.UNIQUE(_xlfn._xlws.FILTER(VGSales[Genre],VGSales[Name]=A6924)))</f>
        <v>1</v>
      </c>
      <c r="D6924" s="8">
        <f>SUMIFS(VGSales[Global_Sales],VGSales[Name],A6924)</f>
        <v>0.16</v>
      </c>
    </row>
    <row r="6925" spans="1:4" s="8" customFormat="1" x14ac:dyDescent="0.25">
      <c r="A6925" s="8" t="str">
        <v>BoomBots</v>
      </c>
      <c r="B6925" s="8" cm="1">
        <f t="array" ref="B6925">SUM(1*(VGSales[Name]=A6925))</f>
        <v>1</v>
      </c>
      <c r="C6925" s="8" cm="1">
        <f t="array" ref="C6925">ROWS(_xlfn.UNIQUE(_xlfn._xlws.FILTER(VGSales[Genre],VGSales[Name]=A6925)))</f>
        <v>1</v>
      </c>
      <c r="D6925" s="8">
        <f>SUMIFS(VGSales[Global_Sales],VGSales[Name],A6925)</f>
        <v>0.11</v>
      </c>
    </row>
    <row r="6926" spans="1:4" s="8" customFormat="1" x14ac:dyDescent="0.25">
      <c r="A6926" s="8" t="str">
        <v>Monster Madness: Battle for Suburbia</v>
      </c>
      <c r="B6926" s="8" cm="1">
        <f t="array" ref="B6926">SUM(1*(VGSales[Name]=A6926))</f>
        <v>1</v>
      </c>
      <c r="C6926" s="8" cm="1">
        <f t="array" ref="C6926">ROWS(_xlfn.UNIQUE(_xlfn._xlws.FILTER(VGSales[Genre],VGSales[Name]=A6926)))</f>
        <v>1</v>
      </c>
      <c r="D6926" s="8">
        <f>SUMIFS(VGSales[Global_Sales],VGSales[Name],A6926)</f>
        <v>0.11</v>
      </c>
    </row>
    <row r="6927" spans="1:4" s="8" customFormat="1" x14ac:dyDescent="0.25">
      <c r="A6927" s="8" t="str">
        <v>World Championship Rugby</v>
      </c>
      <c r="B6927" s="8" cm="1">
        <f t="array" ref="B6927">SUM(1*(VGSales[Name]=A6927))</f>
        <v>1</v>
      </c>
      <c r="C6927" s="8" cm="1">
        <f t="array" ref="C6927">ROWS(_xlfn.UNIQUE(_xlfn._xlws.FILTER(VGSales[Genre],VGSales[Name]=A6927)))</f>
        <v>1</v>
      </c>
      <c r="D6927" s="8">
        <f>SUMIFS(VGSales[Global_Sales],VGSales[Name],A6927)</f>
        <v>0.11</v>
      </c>
    </row>
    <row r="6928" spans="1:4" s="8" customFormat="1" x14ac:dyDescent="0.25">
      <c r="A6928" s="8" t="str">
        <v>Phantom Dust</v>
      </c>
      <c r="B6928" s="8" cm="1">
        <f t="array" ref="B6928">SUM(1*(VGSales[Name]=A6928))</f>
        <v>1</v>
      </c>
      <c r="C6928" s="8" cm="1">
        <f t="array" ref="C6928">ROWS(_xlfn.UNIQUE(_xlfn._xlws.FILTER(VGSales[Genre],VGSales[Name]=A6928)))</f>
        <v>1</v>
      </c>
      <c r="D6928" s="8">
        <f>SUMIFS(VGSales[Global_Sales],VGSales[Name],A6928)</f>
        <v>0.11</v>
      </c>
    </row>
    <row r="6929" spans="1:4" s="8" customFormat="1" x14ac:dyDescent="0.25">
      <c r="A6929" s="8" t="str">
        <v>Shinseiki Evangelion: Koutetsu no Girlfriend</v>
      </c>
      <c r="B6929" s="8" cm="1">
        <f t="array" ref="B6929">SUM(1*(VGSales[Name]=A6929))</f>
        <v>2</v>
      </c>
      <c r="C6929" s="8" cm="1">
        <f t="array" ref="C6929">ROWS(_xlfn.UNIQUE(_xlfn._xlws.FILTER(VGSales[Genre],VGSales[Name]=A6929)))</f>
        <v>1</v>
      </c>
      <c r="D6929" s="8">
        <f>SUMIFS(VGSales[Global_Sales],VGSales[Name],A6929)</f>
        <v>0.22</v>
      </c>
    </row>
    <row r="6930" spans="1:4" s="8" customFormat="1" x14ac:dyDescent="0.25">
      <c r="A6930" s="8" t="str">
        <v>Shin Sangoku Musou: Multi Raid 2</v>
      </c>
      <c r="B6930" s="8" cm="1">
        <f t="array" ref="B6930">SUM(1*(VGSales[Name]=A6930))</f>
        <v>1</v>
      </c>
      <c r="C6930" s="8" cm="1">
        <f t="array" ref="C6930">ROWS(_xlfn.UNIQUE(_xlfn._xlws.FILTER(VGSales[Genre],VGSales[Name]=A6930)))</f>
        <v>1</v>
      </c>
      <c r="D6930" s="8">
        <f>SUMIFS(VGSales[Global_Sales],VGSales[Name],A6930)</f>
        <v>0.11</v>
      </c>
    </row>
    <row r="6931" spans="1:4" s="8" customFormat="1" x14ac:dyDescent="0.25">
      <c r="A6931" s="8" t="str">
        <v>Taiko Drum Master: Tokumori!</v>
      </c>
      <c r="B6931" s="8" cm="1">
        <f t="array" ref="B6931">SUM(1*(VGSales[Name]=A6931))</f>
        <v>1</v>
      </c>
      <c r="C6931" s="8" cm="1">
        <f t="array" ref="C6931">ROWS(_xlfn.UNIQUE(_xlfn._xlws.FILTER(VGSales[Genre],VGSales[Name]=A6931)))</f>
        <v>1</v>
      </c>
      <c r="D6931" s="8">
        <f>SUMIFS(VGSales[Global_Sales],VGSales[Name],A6931)</f>
        <v>0.11</v>
      </c>
    </row>
    <row r="6932" spans="1:4" s="8" customFormat="1" x14ac:dyDescent="0.25">
      <c r="A6932" s="8" t="str">
        <v>Growlanser Generations</v>
      </c>
      <c r="B6932" s="8" cm="1">
        <f t="array" ref="B6932">SUM(1*(VGSales[Name]=A6932))</f>
        <v>1</v>
      </c>
      <c r="C6932" s="8" cm="1">
        <f t="array" ref="C6932">ROWS(_xlfn.UNIQUE(_xlfn._xlws.FILTER(VGSales[Genre],VGSales[Name]=A6932)))</f>
        <v>1</v>
      </c>
      <c r="D6932" s="8">
        <f>SUMIFS(VGSales[Global_Sales],VGSales[Name],A6932)</f>
        <v>0.11</v>
      </c>
    </row>
    <row r="6933" spans="1:4" s="8" customFormat="1" x14ac:dyDescent="0.25">
      <c r="A6933" s="8" t="str">
        <v>Mega Man Battle Chip Challenge</v>
      </c>
      <c r="B6933" s="8" cm="1">
        <f t="array" ref="B6933">SUM(1*(VGSales[Name]=A6933))</f>
        <v>1</v>
      </c>
      <c r="C6933" s="8" cm="1">
        <f t="array" ref="C6933">ROWS(_xlfn.UNIQUE(_xlfn._xlws.FILTER(VGSales[Genre],VGSales[Name]=A6933)))</f>
        <v>1</v>
      </c>
      <c r="D6933" s="8">
        <f>SUMIFS(VGSales[Global_Sales],VGSales[Name],A6933)</f>
        <v>0.11</v>
      </c>
    </row>
    <row r="6934" spans="1:4" s="8" customFormat="1" x14ac:dyDescent="0.25">
      <c r="A6934" s="8" t="str">
        <v>Desktop Tower Defense</v>
      </c>
      <c r="B6934" s="8" cm="1">
        <f t="array" ref="B6934">SUM(1*(VGSales[Name]=A6934))</f>
        <v>1</v>
      </c>
      <c r="C6934" s="8" cm="1">
        <f t="array" ref="C6934">ROWS(_xlfn.UNIQUE(_xlfn._xlws.FILTER(VGSales[Genre],VGSales[Name]=A6934)))</f>
        <v>1</v>
      </c>
      <c r="D6934" s="8">
        <f>SUMIFS(VGSales[Global_Sales],VGSales[Name],A6934)</f>
        <v>0.11</v>
      </c>
    </row>
    <row r="6935" spans="1:4" s="8" customFormat="1" x14ac:dyDescent="0.25">
      <c r="A6935" s="8" t="str">
        <v>Puyo Puyo Tetris</v>
      </c>
      <c r="B6935" s="8" cm="1">
        <f t="array" ref="B6935">SUM(1*(VGSales[Name]=A6935))</f>
        <v>4</v>
      </c>
      <c r="C6935" s="8" cm="1">
        <f t="array" ref="C6935">ROWS(_xlfn.UNIQUE(_xlfn._xlws.FILTER(VGSales[Genre],VGSales[Name]=A6935)))</f>
        <v>1</v>
      </c>
      <c r="D6935" s="8">
        <f>SUMIFS(VGSales[Global_Sales],VGSales[Name],A6935)</f>
        <v>0.22</v>
      </c>
    </row>
    <row r="6936" spans="1:4" s="8" customFormat="1" x14ac:dyDescent="0.25">
      <c r="A6936" s="8" t="str">
        <v>The Settlers</v>
      </c>
      <c r="B6936" s="8" cm="1">
        <f t="array" ref="B6936">SUM(1*(VGSales[Name]=A6936))</f>
        <v>1</v>
      </c>
      <c r="C6936" s="8" cm="1">
        <f t="array" ref="C6936">ROWS(_xlfn.UNIQUE(_xlfn._xlws.FILTER(VGSales[Genre],VGSales[Name]=A6936)))</f>
        <v>1</v>
      </c>
      <c r="D6936" s="8">
        <f>SUMIFS(VGSales[Global_Sales],VGSales[Name],A6936)</f>
        <v>0.11</v>
      </c>
    </row>
    <row r="6937" spans="1:4" s="8" customFormat="1" x14ac:dyDescent="0.25">
      <c r="A6937" s="8" t="str">
        <v>My SAT Coach with The Princeton Review</v>
      </c>
      <c r="B6937" s="8" cm="1">
        <f t="array" ref="B6937">SUM(1*(VGSales[Name]=A6937))</f>
        <v>1</v>
      </c>
      <c r="C6937" s="8" cm="1">
        <f t="array" ref="C6937">ROWS(_xlfn.UNIQUE(_xlfn._xlws.FILTER(VGSales[Genre],VGSales[Name]=A6937)))</f>
        <v>1</v>
      </c>
      <c r="D6937" s="8">
        <f>SUMIFS(VGSales[Global_Sales],VGSales[Name],A6937)</f>
        <v>0.11</v>
      </c>
    </row>
    <row r="6938" spans="1:4" s="8" customFormat="1" x14ac:dyDescent="0.25">
      <c r="A6938" s="8" t="str">
        <v>Family Fun Football</v>
      </c>
      <c r="B6938" s="8" cm="1">
        <f t="array" ref="B6938">SUM(1*(VGSales[Name]=A6938))</f>
        <v>1</v>
      </c>
      <c r="C6938" s="8" cm="1">
        <f t="array" ref="C6938">ROWS(_xlfn.UNIQUE(_xlfn._xlws.FILTER(VGSales[Genre],VGSales[Name]=A6938)))</f>
        <v>1</v>
      </c>
      <c r="D6938" s="8">
        <f>SUMIFS(VGSales[Global_Sales],VGSales[Name],A6938)</f>
        <v>0.11</v>
      </c>
    </row>
    <row r="6939" spans="1:4" s="8" customFormat="1" x14ac:dyDescent="0.25">
      <c r="A6939" s="8" t="str">
        <v>Ring of Red</v>
      </c>
      <c r="B6939" s="8" cm="1">
        <f t="array" ref="B6939">SUM(1*(VGSales[Name]=A6939))</f>
        <v>1</v>
      </c>
      <c r="C6939" s="8" cm="1">
        <f t="array" ref="C6939">ROWS(_xlfn.UNIQUE(_xlfn._xlws.FILTER(VGSales[Genre],VGSales[Name]=A6939)))</f>
        <v>1</v>
      </c>
      <c r="D6939" s="8">
        <f>SUMIFS(VGSales[Global_Sales],VGSales[Name],A6939)</f>
        <v>0.11</v>
      </c>
    </row>
    <row r="6940" spans="1:4" s="8" customFormat="1" x14ac:dyDescent="0.25">
      <c r="A6940" s="8" t="str">
        <v>Cold Winter</v>
      </c>
      <c r="B6940" s="8" cm="1">
        <f t="array" ref="B6940">SUM(1*(VGSales[Name]=A6940))</f>
        <v>1</v>
      </c>
      <c r="C6940" s="8" cm="1">
        <f t="array" ref="C6940">ROWS(_xlfn.UNIQUE(_xlfn._xlws.FILTER(VGSales[Genre],VGSales[Name]=A6940)))</f>
        <v>1</v>
      </c>
      <c r="D6940" s="8">
        <f>SUMIFS(VGSales[Global_Sales],VGSales[Name],A6940)</f>
        <v>0.11</v>
      </c>
    </row>
    <row r="6941" spans="1:4" s="8" customFormat="1" x14ac:dyDescent="0.25">
      <c r="A6941" s="8" t="str">
        <v>International Track &amp; Field 2000</v>
      </c>
      <c r="B6941" s="8" cm="1">
        <f t="array" ref="B6941">SUM(1*(VGSales[Name]=A6941))</f>
        <v>1</v>
      </c>
      <c r="C6941" s="8" cm="1">
        <f t="array" ref="C6941">ROWS(_xlfn.UNIQUE(_xlfn._xlws.FILTER(VGSales[Genre],VGSales[Name]=A6941)))</f>
        <v>1</v>
      </c>
      <c r="D6941" s="8">
        <f>SUMIFS(VGSales[Global_Sales],VGSales[Name],A6941)</f>
        <v>0.11</v>
      </c>
    </row>
    <row r="6942" spans="1:4" s="8" customFormat="1" x14ac:dyDescent="0.25">
      <c r="A6942" s="8" t="str">
        <v>The Hardy Boys: Treasure on the Tracks</v>
      </c>
      <c r="B6942" s="8" cm="1">
        <f t="array" ref="B6942">SUM(1*(VGSales[Name]=A6942))</f>
        <v>1</v>
      </c>
      <c r="C6942" s="8" cm="1">
        <f t="array" ref="C6942">ROWS(_xlfn.UNIQUE(_xlfn._xlws.FILTER(VGSales[Genre],VGSales[Name]=A6942)))</f>
        <v>1</v>
      </c>
      <c r="D6942" s="8">
        <f>SUMIFS(VGSales[Global_Sales],VGSales[Name],A6942)</f>
        <v>0.11</v>
      </c>
    </row>
    <row r="6943" spans="1:4" s="8" customFormat="1" x14ac:dyDescent="0.25">
      <c r="A6943" s="8" t="str">
        <v>PDC World Championship Darts: Pro Tour</v>
      </c>
      <c r="B6943" s="8" cm="1">
        <f t="array" ref="B6943">SUM(1*(VGSales[Name]=A6943))</f>
        <v>3</v>
      </c>
      <c r="C6943" s="8" cm="1">
        <f t="array" ref="C6943">ROWS(_xlfn.UNIQUE(_xlfn._xlws.FILTER(VGSales[Genre],VGSales[Name]=A6943)))</f>
        <v>1</v>
      </c>
      <c r="D6943" s="8">
        <f>SUMIFS(VGSales[Global_Sales],VGSales[Name],A6943)</f>
        <v>0.24</v>
      </c>
    </row>
    <row r="6944" spans="1:4" s="8" customFormat="1" x14ac:dyDescent="0.25">
      <c r="A6944" s="8" t="str">
        <v>Stubbs the Zombie in Rebel Without a Pulse</v>
      </c>
      <c r="B6944" s="8" cm="1">
        <f t="array" ref="B6944">SUM(1*(VGSales[Name]=A6944))</f>
        <v>1</v>
      </c>
      <c r="C6944" s="8" cm="1">
        <f t="array" ref="C6944">ROWS(_xlfn.UNIQUE(_xlfn._xlws.FILTER(VGSales[Genre],VGSales[Name]=A6944)))</f>
        <v>1</v>
      </c>
      <c r="D6944" s="8">
        <f>SUMIFS(VGSales[Global_Sales],VGSales[Name],A6944)</f>
        <v>0.11</v>
      </c>
    </row>
    <row r="6945" spans="1:4" s="8" customFormat="1" x14ac:dyDescent="0.25">
      <c r="A6945" s="8" t="str">
        <v>Batman: Dark Tomorrow</v>
      </c>
      <c r="B6945" s="8" cm="1">
        <f t="array" ref="B6945">SUM(1*(VGSales[Name]=A6945))</f>
        <v>2</v>
      </c>
      <c r="C6945" s="8" cm="1">
        <f t="array" ref="C6945">ROWS(_xlfn.UNIQUE(_xlfn._xlws.FILTER(VGSales[Genre],VGSales[Name]=A6945)))</f>
        <v>1</v>
      </c>
      <c r="D6945" s="8">
        <f>SUMIFS(VGSales[Global_Sales],VGSales[Name],A6945)</f>
        <v>0.19</v>
      </c>
    </row>
    <row r="6946" spans="1:4" s="8" customFormat="1" x14ac:dyDescent="0.25">
      <c r="A6946" s="8" t="str">
        <v>Ping Pals</v>
      </c>
      <c r="B6946" s="8" cm="1">
        <f t="array" ref="B6946">SUM(1*(VGSales[Name]=A6946))</f>
        <v>1</v>
      </c>
      <c r="C6946" s="8" cm="1">
        <f t="array" ref="C6946">ROWS(_xlfn.UNIQUE(_xlfn._xlws.FILTER(VGSales[Genre],VGSales[Name]=A6946)))</f>
        <v>1</v>
      </c>
      <c r="D6946" s="8">
        <f>SUMIFS(VGSales[Global_Sales],VGSales[Name],A6946)</f>
        <v>0.11</v>
      </c>
    </row>
    <row r="6947" spans="1:4" s="8" customFormat="1" x14ac:dyDescent="0.25">
      <c r="A6947" s="8" t="str">
        <v>Fatal Frame: Maiden of Black Water</v>
      </c>
      <c r="B6947" s="8" cm="1">
        <f t="array" ref="B6947">SUM(1*(VGSales[Name]=A6947))</f>
        <v>1</v>
      </c>
      <c r="C6947" s="8" cm="1">
        <f t="array" ref="C6947">ROWS(_xlfn.UNIQUE(_xlfn._xlws.FILTER(VGSales[Genre],VGSales[Name]=A6947)))</f>
        <v>1</v>
      </c>
      <c r="D6947" s="8">
        <f>SUMIFS(VGSales[Global_Sales],VGSales[Name],A6947)</f>
        <v>0.11</v>
      </c>
    </row>
    <row r="6948" spans="1:4" s="8" customFormat="1" x14ac:dyDescent="0.25">
      <c r="A6948" s="8" t="str">
        <v>Blood Drive</v>
      </c>
      <c r="B6948" s="8" cm="1">
        <f t="array" ref="B6948">SUM(1*(VGSales[Name]=A6948))</f>
        <v>2</v>
      </c>
      <c r="C6948" s="8" cm="1">
        <f t="array" ref="C6948">ROWS(_xlfn.UNIQUE(_xlfn._xlws.FILTER(VGSales[Genre],VGSales[Name]=A6948)))</f>
        <v>1</v>
      </c>
      <c r="D6948" s="8">
        <f>SUMIFS(VGSales[Global_Sales],VGSales[Name],A6948)</f>
        <v>0.18</v>
      </c>
    </row>
    <row r="6949" spans="1:4" s="8" customFormat="1" x14ac:dyDescent="0.25">
      <c r="A6949" s="8" t="str">
        <v>Jake Hunter Detective Story: Memories of the Past</v>
      </c>
      <c r="B6949" s="8" cm="1">
        <f t="array" ref="B6949">SUM(1*(VGSales[Name]=A6949))</f>
        <v>1</v>
      </c>
      <c r="C6949" s="8" cm="1">
        <f t="array" ref="C6949">ROWS(_xlfn.UNIQUE(_xlfn._xlws.FILTER(VGSales[Genre],VGSales[Name]=A6949)))</f>
        <v>1</v>
      </c>
      <c r="D6949" s="8">
        <f>SUMIFS(VGSales[Global_Sales],VGSales[Name],A6949)</f>
        <v>0.11</v>
      </c>
    </row>
    <row r="6950" spans="1:4" s="8" customFormat="1" x14ac:dyDescent="0.25">
      <c r="A6950" s="8" t="str">
        <v>Start the Party! Save the World</v>
      </c>
      <c r="B6950" s="8" cm="1">
        <f t="array" ref="B6950">SUM(1*(VGSales[Name]=A6950))</f>
        <v>1</v>
      </c>
      <c r="C6950" s="8" cm="1">
        <f t="array" ref="C6950">ROWS(_xlfn.UNIQUE(_xlfn._xlws.FILTER(VGSales[Genre],VGSales[Name]=A6950)))</f>
        <v>1</v>
      </c>
      <c r="D6950" s="8">
        <f>SUMIFS(VGSales[Global_Sales],VGSales[Name],A6950)</f>
        <v>0.11</v>
      </c>
    </row>
    <row r="6951" spans="1:4" s="8" customFormat="1" x14ac:dyDescent="0.25">
      <c r="A6951" s="8" t="str">
        <v>Digimon World DS</v>
      </c>
      <c r="B6951" s="8" cm="1">
        <f t="array" ref="B6951">SUM(1*(VGSales[Name]=A6951))</f>
        <v>1</v>
      </c>
      <c r="C6951" s="8" cm="1">
        <f t="array" ref="C6951">ROWS(_xlfn.UNIQUE(_xlfn._xlws.FILTER(VGSales[Genre],VGSales[Name]=A6951)))</f>
        <v>1</v>
      </c>
      <c r="D6951" s="8">
        <f>SUMIFS(VGSales[Global_Sales],VGSales[Name],A6951)</f>
        <v>0.11</v>
      </c>
    </row>
    <row r="6952" spans="1:4" s="8" customFormat="1" x14ac:dyDescent="0.25">
      <c r="A6952" s="8" t="str">
        <v>Naruto Ultimate Collection</v>
      </c>
      <c r="B6952" s="8" cm="1">
        <f t="array" ref="B6952">SUM(1*(VGSales[Name]=A6952))</f>
        <v>1</v>
      </c>
      <c r="C6952" s="8" cm="1">
        <f t="array" ref="C6952">ROWS(_xlfn.UNIQUE(_xlfn._xlws.FILTER(VGSales[Genre],VGSales[Name]=A6952)))</f>
        <v>1</v>
      </c>
      <c r="D6952" s="8">
        <f>SUMIFS(VGSales[Global_Sales],VGSales[Name],A6952)</f>
        <v>0.11</v>
      </c>
    </row>
    <row r="6953" spans="1:4" s="8" customFormat="1" x14ac:dyDescent="0.25">
      <c r="A6953" s="8" t="str">
        <v>The King of Fighters '99</v>
      </c>
      <c r="B6953" s="8" cm="1">
        <f t="array" ref="B6953">SUM(1*(VGSales[Name]=A6953))</f>
        <v>1</v>
      </c>
      <c r="C6953" s="8" cm="1">
        <f t="array" ref="C6953">ROWS(_xlfn.UNIQUE(_xlfn._xlws.FILTER(VGSales[Genre],VGSales[Name]=A6953)))</f>
        <v>1</v>
      </c>
      <c r="D6953" s="8">
        <f>SUMIFS(VGSales[Global_Sales],VGSales[Name],A6953)</f>
        <v>0.11</v>
      </c>
    </row>
    <row r="6954" spans="1:4" s="8" customFormat="1" x14ac:dyDescent="0.25">
      <c r="A6954" s="8" t="str">
        <v>Mass Destruction</v>
      </c>
      <c r="B6954" s="8" cm="1">
        <f t="array" ref="B6954">SUM(1*(VGSales[Name]=A6954))</f>
        <v>1</v>
      </c>
      <c r="C6954" s="8" cm="1">
        <f t="array" ref="C6954">ROWS(_xlfn.UNIQUE(_xlfn._xlws.FILTER(VGSales[Genre],VGSales[Name]=A6954)))</f>
        <v>1</v>
      </c>
      <c r="D6954" s="8">
        <f>SUMIFS(VGSales[Global_Sales],VGSales[Name],A6954)</f>
        <v>0.11</v>
      </c>
    </row>
    <row r="6955" spans="1:4" s="8" customFormat="1" x14ac:dyDescent="0.25">
      <c r="A6955" s="8" t="str">
        <v>Super Swing Golf Season 2</v>
      </c>
      <c r="B6955" s="8" cm="1">
        <f t="array" ref="B6955">SUM(1*(VGSales[Name]=A6955))</f>
        <v>1</v>
      </c>
      <c r="C6955" s="8" cm="1">
        <f t="array" ref="C6955">ROWS(_xlfn.UNIQUE(_xlfn._xlws.FILTER(VGSales[Genre],VGSales[Name]=A6955)))</f>
        <v>1</v>
      </c>
      <c r="D6955" s="8">
        <f>SUMIFS(VGSales[Global_Sales],VGSales[Name],A6955)</f>
        <v>0.11</v>
      </c>
    </row>
    <row r="6956" spans="1:4" s="8" customFormat="1" x14ac:dyDescent="0.25">
      <c r="A6956" s="8" t="str">
        <v>Queen's Blade: Spiral Chaos</v>
      </c>
      <c r="B6956" s="8" cm="1">
        <f t="array" ref="B6956">SUM(1*(VGSales[Name]=A6956))</f>
        <v>1</v>
      </c>
      <c r="C6956" s="8" cm="1">
        <f t="array" ref="C6956">ROWS(_xlfn.UNIQUE(_xlfn._xlws.FILTER(VGSales[Genre],VGSales[Name]=A6956)))</f>
        <v>1</v>
      </c>
      <c r="D6956" s="8">
        <f>SUMIFS(VGSales[Global_Sales],VGSales[Name],A6956)</f>
        <v>0.11</v>
      </c>
    </row>
    <row r="6957" spans="1:4" s="8" customFormat="1" x14ac:dyDescent="0.25">
      <c r="A6957" s="8" t="str">
        <v>Jikkyou Powerful Pro Yakyuu '95</v>
      </c>
      <c r="B6957" s="8" cm="1">
        <f t="array" ref="B6957">SUM(1*(VGSales[Name]=A6957))</f>
        <v>1</v>
      </c>
      <c r="C6957" s="8" cm="1">
        <f t="array" ref="C6957">ROWS(_xlfn.UNIQUE(_xlfn._xlws.FILTER(VGSales[Genre],VGSales[Name]=A6957)))</f>
        <v>1</v>
      </c>
      <c r="D6957" s="8">
        <f>SUMIFS(VGSales[Global_Sales],VGSales[Name],A6957)</f>
        <v>0.11</v>
      </c>
    </row>
    <row r="6958" spans="1:4" s="8" customFormat="1" x14ac:dyDescent="0.25">
      <c r="A6958" s="8" t="str">
        <v>Spy vs Spy</v>
      </c>
      <c r="B6958" s="8" cm="1">
        <f t="array" ref="B6958">SUM(1*(VGSales[Name]=A6958))</f>
        <v>1</v>
      </c>
      <c r="C6958" s="8" cm="1">
        <f t="array" ref="C6958">ROWS(_xlfn.UNIQUE(_xlfn._xlws.FILTER(VGSales[Genre],VGSales[Name]=A6958)))</f>
        <v>1</v>
      </c>
      <c r="D6958" s="8">
        <f>SUMIFS(VGSales[Global_Sales],VGSales[Name],A6958)</f>
        <v>0.11</v>
      </c>
    </row>
    <row r="6959" spans="1:4" s="8" customFormat="1" x14ac:dyDescent="0.25">
      <c r="A6959" s="8" t="str">
        <v>Coraline</v>
      </c>
      <c r="B6959" s="8" cm="1">
        <f t="array" ref="B6959">SUM(1*(VGSales[Name]=A6959))</f>
        <v>3</v>
      </c>
      <c r="C6959" s="8" cm="1">
        <f t="array" ref="C6959">ROWS(_xlfn.UNIQUE(_xlfn._xlws.FILTER(VGSales[Genre],VGSales[Name]=A6959)))</f>
        <v>1</v>
      </c>
      <c r="D6959" s="8">
        <f>SUMIFS(VGSales[Global_Sales],VGSales[Name],A6959)</f>
        <v>0.21</v>
      </c>
    </row>
    <row r="6960" spans="1:4" s="8" customFormat="1" x14ac:dyDescent="0.25">
      <c r="A6960" s="8" t="str">
        <v>Sega Touring Car Championship</v>
      </c>
      <c r="B6960" s="8" cm="1">
        <f t="array" ref="B6960">SUM(1*(VGSales[Name]=A6960))</f>
        <v>1</v>
      </c>
      <c r="C6960" s="8" cm="1">
        <f t="array" ref="C6960">ROWS(_xlfn.UNIQUE(_xlfn._xlws.FILTER(VGSales[Genre],VGSales[Name]=A6960)))</f>
        <v>1</v>
      </c>
      <c r="D6960" s="8">
        <f>SUMIFS(VGSales[Global_Sales],VGSales[Name],A6960)</f>
        <v>0.11</v>
      </c>
    </row>
    <row r="6961" spans="1:4" s="8" customFormat="1" x14ac:dyDescent="0.25">
      <c r="A6961" s="8" t="str">
        <v>JASF: Jane's Advanced Strike Fighters</v>
      </c>
      <c r="B6961" s="8" cm="1">
        <f t="array" ref="B6961">SUM(1*(VGSales[Name]=A6961))</f>
        <v>3</v>
      </c>
      <c r="C6961" s="8" cm="1">
        <f t="array" ref="C6961">ROWS(_xlfn.UNIQUE(_xlfn._xlws.FILTER(VGSales[Genre],VGSales[Name]=A6961)))</f>
        <v>1</v>
      </c>
      <c r="D6961" s="8">
        <f>SUMIFS(VGSales[Global_Sales],VGSales[Name],A6961)</f>
        <v>0.24000000000000002</v>
      </c>
    </row>
    <row r="6962" spans="1:4" s="8" customFormat="1" x14ac:dyDescent="0.25">
      <c r="A6962" s="8" t="str">
        <v>Cake Mania</v>
      </c>
      <c r="B6962" s="8" cm="1">
        <f t="array" ref="B6962">SUM(1*(VGSales[Name]=A6962))</f>
        <v>1</v>
      </c>
      <c r="C6962" s="8" cm="1">
        <f t="array" ref="C6962">ROWS(_xlfn.UNIQUE(_xlfn._xlws.FILTER(VGSales[Genre],VGSales[Name]=A6962)))</f>
        <v>1</v>
      </c>
      <c r="D6962" s="8">
        <f>SUMIFS(VGSales[Global_Sales],VGSales[Name],A6962)</f>
        <v>0.11</v>
      </c>
    </row>
    <row r="6963" spans="1:4" s="8" customFormat="1" x14ac:dyDescent="0.25">
      <c r="A6963" s="8" t="str">
        <v>Cold Fear</v>
      </c>
      <c r="B6963" s="8" cm="1">
        <f t="array" ref="B6963">SUM(1*(VGSales[Name]=A6963))</f>
        <v>2</v>
      </c>
      <c r="C6963" s="8" cm="1">
        <f t="array" ref="C6963">ROWS(_xlfn.UNIQUE(_xlfn._xlws.FILTER(VGSales[Genre],VGSales[Name]=A6963)))</f>
        <v>1</v>
      </c>
      <c r="D6963" s="8">
        <f>SUMIFS(VGSales[Global_Sales],VGSales[Name],A6963)</f>
        <v>0.16999999999999998</v>
      </c>
    </row>
    <row r="6964" spans="1:4" s="8" customFormat="1" x14ac:dyDescent="0.25">
      <c r="A6964" s="8" t="str">
        <v>Zangeki no Reginleiv</v>
      </c>
      <c r="B6964" s="8" cm="1">
        <f t="array" ref="B6964">SUM(1*(VGSales[Name]=A6964))</f>
        <v>1</v>
      </c>
      <c r="C6964" s="8" cm="1">
        <f t="array" ref="C6964">ROWS(_xlfn.UNIQUE(_xlfn._xlws.FILTER(VGSales[Genre],VGSales[Name]=A6964)))</f>
        <v>1</v>
      </c>
      <c r="D6964" s="8">
        <f>SUMIFS(VGSales[Global_Sales],VGSales[Name],A6964)</f>
        <v>0.11</v>
      </c>
    </row>
    <row r="6965" spans="1:4" s="8" customFormat="1" x14ac:dyDescent="0.25">
      <c r="A6965" s="8" t="str">
        <v>Stronghold Kingdoms</v>
      </c>
      <c r="B6965" s="8" cm="1">
        <f t="array" ref="B6965">SUM(1*(VGSales[Name]=A6965))</f>
        <v>1</v>
      </c>
      <c r="C6965" s="8" cm="1">
        <f t="array" ref="C6965">ROWS(_xlfn.UNIQUE(_xlfn._xlws.FILTER(VGSales[Genre],VGSales[Name]=A6965)))</f>
        <v>1</v>
      </c>
      <c r="D6965" s="8">
        <f>SUMIFS(VGSales[Global_Sales],VGSales[Name],A6965)</f>
        <v>0.11</v>
      </c>
    </row>
    <row r="6966" spans="1:4" s="8" customFormat="1" x14ac:dyDescent="0.25">
      <c r="A6966" s="8" t="str">
        <v>Fabulous Finds</v>
      </c>
      <c r="B6966" s="8" cm="1">
        <f t="array" ref="B6966">SUM(1*(VGSales[Name]=A6966))</f>
        <v>1</v>
      </c>
      <c r="C6966" s="8" cm="1">
        <f t="array" ref="C6966">ROWS(_xlfn.UNIQUE(_xlfn._xlws.FILTER(VGSales[Genre],VGSales[Name]=A6966)))</f>
        <v>1</v>
      </c>
      <c r="D6966" s="8">
        <f>SUMIFS(VGSales[Global_Sales],VGSales[Name],A6966)</f>
        <v>0.11</v>
      </c>
    </row>
    <row r="6967" spans="1:4" s="8" customFormat="1" x14ac:dyDescent="0.25">
      <c r="A6967" s="8" t="str">
        <v>Vacation Sports</v>
      </c>
      <c r="B6967" s="8" cm="1">
        <f t="array" ref="B6967">SUM(1*(VGSales[Name]=A6967))</f>
        <v>1</v>
      </c>
      <c r="C6967" s="8" cm="1">
        <f t="array" ref="C6967">ROWS(_xlfn.UNIQUE(_xlfn._xlws.FILTER(VGSales[Genre],VGSales[Name]=A6967)))</f>
        <v>1</v>
      </c>
      <c r="D6967" s="8">
        <f>SUMIFS(VGSales[Global_Sales],VGSales[Name],A6967)</f>
        <v>0.11</v>
      </c>
    </row>
    <row r="6968" spans="1:4" s="8" customFormat="1" x14ac:dyDescent="0.25">
      <c r="A6968" s="8" t="str">
        <v>Daito Giken Koushiki Pachi-Slot Simulator: Hihouden</v>
      </c>
      <c r="B6968" s="8" cm="1">
        <f t="array" ref="B6968">SUM(1*(VGSales[Name]=A6968))</f>
        <v>1</v>
      </c>
      <c r="C6968" s="8" cm="1">
        <f t="array" ref="C6968">ROWS(_xlfn.UNIQUE(_xlfn._xlws.FILTER(VGSales[Genre],VGSales[Name]=A6968)))</f>
        <v>1</v>
      </c>
      <c r="D6968" s="8">
        <f>SUMIFS(VGSales[Global_Sales],VGSales[Name],A6968)</f>
        <v>0.11</v>
      </c>
    </row>
    <row r="6969" spans="1:4" s="8" customFormat="1" x14ac:dyDescent="0.25">
      <c r="A6969" s="8" t="str">
        <v>Pimp My Ride</v>
      </c>
      <c r="B6969" s="8" cm="1">
        <f t="array" ref="B6969">SUM(1*(VGSales[Name]=A6969))</f>
        <v>2</v>
      </c>
      <c r="C6969" s="8" cm="1">
        <f t="array" ref="C6969">ROWS(_xlfn.UNIQUE(_xlfn._xlws.FILTER(VGSales[Genre],VGSales[Name]=A6969)))</f>
        <v>1</v>
      </c>
      <c r="D6969" s="8">
        <f>SUMIFS(VGSales[Global_Sales],VGSales[Name],A6969)</f>
        <v>0.22</v>
      </c>
    </row>
    <row r="6970" spans="1:4" s="8" customFormat="1" x14ac:dyDescent="0.25">
      <c r="A6970" s="8" t="str">
        <v>Invizimals: The Lost Tribes</v>
      </c>
      <c r="B6970" s="8" cm="1">
        <f t="array" ref="B6970">SUM(1*(VGSales[Name]=A6970))</f>
        <v>1</v>
      </c>
      <c r="C6970" s="8" cm="1">
        <f t="array" ref="C6970">ROWS(_xlfn.UNIQUE(_xlfn._xlws.FILTER(VGSales[Genre],VGSales[Name]=A6970)))</f>
        <v>1</v>
      </c>
      <c r="D6970" s="8">
        <f>SUMIFS(VGSales[Global_Sales],VGSales[Name],A6970)</f>
        <v>0.11</v>
      </c>
    </row>
    <row r="6971" spans="1:4" s="8" customFormat="1" x14ac:dyDescent="0.25">
      <c r="A6971" s="8" t="str">
        <v>Let's Play Garden</v>
      </c>
      <c r="B6971" s="8" cm="1">
        <f t="array" ref="B6971">SUM(1*(VGSales[Name]=A6971))</f>
        <v>2</v>
      </c>
      <c r="C6971" s="8" cm="1">
        <f t="array" ref="C6971">ROWS(_xlfn.UNIQUE(_xlfn._xlws.FILTER(VGSales[Genre],VGSales[Name]=A6971)))</f>
        <v>1</v>
      </c>
      <c r="D6971" s="8">
        <f>SUMIFS(VGSales[Global_Sales],VGSales[Name],A6971)</f>
        <v>0.13</v>
      </c>
    </row>
    <row r="6972" spans="1:4" s="8" customFormat="1" x14ac:dyDescent="0.25">
      <c r="A6972" s="8" t="str">
        <v>Murakumo: Renegade Mech Pursuit</v>
      </c>
      <c r="B6972" s="8" cm="1">
        <f t="array" ref="B6972">SUM(1*(VGSales[Name]=A6972))</f>
        <v>1</v>
      </c>
      <c r="C6972" s="8" cm="1">
        <f t="array" ref="C6972">ROWS(_xlfn.UNIQUE(_xlfn._xlws.FILTER(VGSales[Genre],VGSales[Name]=A6972)))</f>
        <v>1</v>
      </c>
      <c r="D6972" s="8">
        <f>SUMIFS(VGSales[Global_Sales],VGSales[Name],A6972)</f>
        <v>0.11</v>
      </c>
    </row>
    <row r="6973" spans="1:4" s="8" customFormat="1" x14ac:dyDescent="0.25">
      <c r="A6973" s="8" t="str">
        <v>Samurai Warriors 4-II</v>
      </c>
      <c r="B6973" s="8" cm="1">
        <f t="array" ref="B6973">SUM(1*(VGSales[Name]=A6973))</f>
        <v>3</v>
      </c>
      <c r="C6973" s="8" cm="1">
        <f t="array" ref="C6973">ROWS(_xlfn.UNIQUE(_xlfn._xlws.FILTER(VGSales[Genre],VGSales[Name]=A6973)))</f>
        <v>1</v>
      </c>
      <c r="D6973" s="8">
        <f>SUMIFS(VGSales[Global_Sales],VGSales[Name],A6973)</f>
        <v>0.27</v>
      </c>
    </row>
    <row r="6974" spans="1:4" s="8" customFormat="1" x14ac:dyDescent="0.25">
      <c r="A6974" s="8" t="str">
        <v>WireWay</v>
      </c>
      <c r="B6974" s="8" cm="1">
        <f t="array" ref="B6974">SUM(1*(VGSales[Name]=A6974))</f>
        <v>1</v>
      </c>
      <c r="C6974" s="8" cm="1">
        <f t="array" ref="C6974">ROWS(_xlfn.UNIQUE(_xlfn._xlws.FILTER(VGSales[Genre],VGSales[Name]=A6974)))</f>
        <v>1</v>
      </c>
      <c r="D6974" s="8">
        <f>SUMIFS(VGSales[Global_Sales],VGSales[Name],A6974)</f>
        <v>0.11</v>
      </c>
    </row>
    <row r="6975" spans="1:4" s="8" customFormat="1" x14ac:dyDescent="0.25">
      <c r="A6975" s="8" t="str">
        <v>Gun Metal</v>
      </c>
      <c r="B6975" s="8" cm="1">
        <f t="array" ref="B6975">SUM(1*(VGSales[Name]=A6975))</f>
        <v>1</v>
      </c>
      <c r="C6975" s="8" cm="1">
        <f t="array" ref="C6975">ROWS(_xlfn.UNIQUE(_xlfn._xlws.FILTER(VGSales[Genre],VGSales[Name]=A6975)))</f>
        <v>1</v>
      </c>
      <c r="D6975" s="8">
        <f>SUMIFS(VGSales[Global_Sales],VGSales[Name],A6975)</f>
        <v>0.11</v>
      </c>
    </row>
    <row r="6976" spans="1:4" s="8" customFormat="1" x14ac:dyDescent="0.25">
      <c r="A6976" s="8" t="str">
        <v>Just In Time Translations</v>
      </c>
      <c r="B6976" s="8" cm="1">
        <f t="array" ref="B6976">SUM(1*(VGSales[Name]=A6976))</f>
        <v>1</v>
      </c>
      <c r="C6976" s="8" cm="1">
        <f t="array" ref="C6976">ROWS(_xlfn.UNIQUE(_xlfn._xlws.FILTER(VGSales[Genre],VGSales[Name]=A6976)))</f>
        <v>1</v>
      </c>
      <c r="D6976" s="8">
        <f>SUMIFS(VGSales[Global_Sales],VGSales[Name],A6976)</f>
        <v>0.11</v>
      </c>
    </row>
    <row r="6977" spans="1:4" s="8" customFormat="1" x14ac:dyDescent="0.25">
      <c r="A6977" s="8" t="str">
        <v>John Daly's ProStroke Golf</v>
      </c>
      <c r="B6977" s="8" cm="1">
        <f t="array" ref="B6977">SUM(1*(VGSales[Name]=A6977))</f>
        <v>2</v>
      </c>
      <c r="C6977" s="8" cm="1">
        <f t="array" ref="C6977">ROWS(_xlfn.UNIQUE(_xlfn._xlws.FILTER(VGSales[Genre],VGSales[Name]=A6977)))</f>
        <v>1</v>
      </c>
      <c r="D6977" s="8">
        <f>SUMIFS(VGSales[Global_Sales],VGSales[Name],A6977)</f>
        <v>0.12</v>
      </c>
    </row>
    <row r="6978" spans="1:4" s="8" customFormat="1" x14ac:dyDescent="0.25">
      <c r="A6978" s="8" t="str">
        <v>The Hardy Boys: The Hidden Theft</v>
      </c>
      <c r="B6978" s="8" cm="1">
        <f t="array" ref="B6978">SUM(1*(VGSales[Name]=A6978))</f>
        <v>1</v>
      </c>
      <c r="C6978" s="8" cm="1">
        <f t="array" ref="C6978">ROWS(_xlfn.UNIQUE(_xlfn._xlws.FILTER(VGSales[Genre],VGSales[Name]=A6978)))</f>
        <v>1</v>
      </c>
      <c r="D6978" s="8">
        <f>SUMIFS(VGSales[Global_Sales],VGSales[Name],A6978)</f>
        <v>0.11</v>
      </c>
    </row>
    <row r="6979" spans="1:4" s="8" customFormat="1" x14ac:dyDescent="0.25">
      <c r="A6979" s="8" t="str">
        <v>Metal Slug 4 &amp; 5</v>
      </c>
      <c r="B6979" s="8" cm="1">
        <f t="array" ref="B6979">SUM(1*(VGSales[Name]=A6979))</f>
        <v>2</v>
      </c>
      <c r="C6979" s="8" cm="1">
        <f t="array" ref="C6979">ROWS(_xlfn.UNIQUE(_xlfn._xlws.FILTER(VGSales[Genre],VGSales[Name]=A6979)))</f>
        <v>1</v>
      </c>
      <c r="D6979" s="8">
        <f>SUMIFS(VGSales[Global_Sales],VGSales[Name],A6979)</f>
        <v>0.15</v>
      </c>
    </row>
    <row r="6980" spans="1:4" s="8" customFormat="1" x14ac:dyDescent="0.25">
      <c r="A6980" s="8" t="str">
        <v>Pac-Man and the Ghostly Adventures 2</v>
      </c>
      <c r="B6980" s="8" cm="1">
        <f t="array" ref="B6980">SUM(1*(VGSales[Name]=A6980))</f>
        <v>4</v>
      </c>
      <c r="C6980" s="8" cm="1">
        <f t="array" ref="C6980">ROWS(_xlfn.UNIQUE(_xlfn._xlws.FILTER(VGSales[Genre],VGSales[Name]=A6980)))</f>
        <v>1</v>
      </c>
      <c r="D6980" s="8">
        <f>SUMIFS(VGSales[Global_Sales],VGSales[Name],A6980)</f>
        <v>0.37</v>
      </c>
    </row>
    <row r="6981" spans="1:4" s="8" customFormat="1" x14ac:dyDescent="0.25">
      <c r="A6981" s="8" t="str">
        <v>ECW Anarchy Rulz</v>
      </c>
      <c r="B6981" s="8" cm="1">
        <f t="array" ref="B6981">SUM(1*(VGSales[Name]=A6981))</f>
        <v>1</v>
      </c>
      <c r="C6981" s="8" cm="1">
        <f t="array" ref="C6981">ROWS(_xlfn.UNIQUE(_xlfn._xlws.FILTER(VGSales[Genre],VGSales[Name]=A6981)))</f>
        <v>1</v>
      </c>
      <c r="D6981" s="8">
        <f>SUMIFS(VGSales[Global_Sales],VGSales[Name],A6981)</f>
        <v>0.11</v>
      </c>
    </row>
    <row r="6982" spans="1:4" s="8" customFormat="1" x14ac:dyDescent="0.25">
      <c r="A6982" s="8" t="str">
        <v>InuYasha: A Feudal Fairy Tale</v>
      </c>
      <c r="B6982" s="8" cm="1">
        <f t="array" ref="B6982">SUM(1*(VGSales[Name]=A6982))</f>
        <v>1</v>
      </c>
      <c r="C6982" s="8" cm="1">
        <f t="array" ref="C6982">ROWS(_xlfn.UNIQUE(_xlfn._xlws.FILTER(VGSales[Genre],VGSales[Name]=A6982)))</f>
        <v>1</v>
      </c>
      <c r="D6982" s="8">
        <f>SUMIFS(VGSales[Global_Sales],VGSales[Name],A6982)</f>
        <v>0.11</v>
      </c>
    </row>
    <row r="6983" spans="1:4" s="8" customFormat="1" x14ac:dyDescent="0.25">
      <c r="A6983" s="8" t="str">
        <v>Gem Quest: 4 Elements</v>
      </c>
      <c r="B6983" s="8" cm="1">
        <f t="array" ref="B6983">SUM(1*(VGSales[Name]=A6983))</f>
        <v>1</v>
      </c>
      <c r="C6983" s="8" cm="1">
        <f t="array" ref="C6983">ROWS(_xlfn.UNIQUE(_xlfn._xlws.FILTER(VGSales[Genre],VGSales[Name]=A6983)))</f>
        <v>1</v>
      </c>
      <c r="D6983" s="8">
        <f>SUMIFS(VGSales[Global_Sales],VGSales[Name],A6983)</f>
        <v>0.11</v>
      </c>
    </row>
    <row r="6984" spans="1:4" s="8" customFormat="1" x14ac:dyDescent="0.25">
      <c r="A6984" s="8" t="str">
        <v>Funky Barn</v>
      </c>
      <c r="B6984" s="8" cm="1">
        <f t="array" ref="B6984">SUM(1*(VGSales[Name]=A6984))</f>
        <v>1</v>
      </c>
      <c r="C6984" s="8" cm="1">
        <f t="array" ref="C6984">ROWS(_xlfn.UNIQUE(_xlfn._xlws.FILTER(VGSales[Genre],VGSales[Name]=A6984)))</f>
        <v>1</v>
      </c>
      <c r="D6984" s="8">
        <f>SUMIFS(VGSales[Global_Sales],VGSales[Name],A6984)</f>
        <v>0.11</v>
      </c>
    </row>
    <row r="6985" spans="1:4" s="8" customFormat="1" x14ac:dyDescent="0.25">
      <c r="A6985" s="8" t="str">
        <v>J-League Winning Eleven 9: Asia Championship</v>
      </c>
      <c r="B6985" s="8" cm="1">
        <f t="array" ref="B6985">SUM(1*(VGSales[Name]=A6985))</f>
        <v>1</v>
      </c>
      <c r="C6985" s="8" cm="1">
        <f t="array" ref="C6985">ROWS(_xlfn.UNIQUE(_xlfn._xlws.FILTER(VGSales[Genre],VGSales[Name]=A6985)))</f>
        <v>1</v>
      </c>
      <c r="D6985" s="8">
        <f>SUMIFS(VGSales[Global_Sales],VGSales[Name],A6985)</f>
        <v>0.11</v>
      </c>
    </row>
    <row r="6986" spans="1:4" s="8" customFormat="1" x14ac:dyDescent="0.25">
      <c r="A6986" s="8" t="str">
        <v>Sabrina The Teenage Witch: Potion Commotion</v>
      </c>
      <c r="B6986" s="8" cm="1">
        <f t="array" ref="B6986">SUM(1*(VGSales[Name]=A6986))</f>
        <v>1</v>
      </c>
      <c r="C6986" s="8" cm="1">
        <f t="array" ref="C6986">ROWS(_xlfn.UNIQUE(_xlfn._xlws.FILTER(VGSales[Genre],VGSales[Name]=A6986)))</f>
        <v>1</v>
      </c>
      <c r="D6986" s="8">
        <f>SUMIFS(VGSales[Global_Sales],VGSales[Name],A6986)</f>
        <v>0.11</v>
      </c>
    </row>
    <row r="6987" spans="1:4" s="8" customFormat="1" x14ac:dyDescent="0.25">
      <c r="A6987" s="8" t="str">
        <v>Pac-Man Pinball Advance</v>
      </c>
      <c r="B6987" s="8" cm="1">
        <f t="array" ref="B6987">SUM(1*(VGSales[Name]=A6987))</f>
        <v>1</v>
      </c>
      <c r="C6987" s="8" cm="1">
        <f t="array" ref="C6987">ROWS(_xlfn.UNIQUE(_xlfn._xlws.FILTER(VGSales[Genre],VGSales[Name]=A6987)))</f>
        <v>1</v>
      </c>
      <c r="D6987" s="8">
        <f>SUMIFS(VGSales[Global_Sales],VGSales[Name],A6987)</f>
        <v>0.11</v>
      </c>
    </row>
    <row r="6988" spans="1:4" s="8" customFormat="1" x14ac:dyDescent="0.25">
      <c r="A6988" s="8" t="str">
        <v>Pocket Pets</v>
      </c>
      <c r="B6988" s="8" cm="1">
        <f t="array" ref="B6988">SUM(1*(VGSales[Name]=A6988))</f>
        <v>1</v>
      </c>
      <c r="C6988" s="8" cm="1">
        <f t="array" ref="C6988">ROWS(_xlfn.UNIQUE(_xlfn._xlws.FILTER(VGSales[Genre],VGSales[Name]=A6988)))</f>
        <v>1</v>
      </c>
      <c r="D6988" s="8">
        <f>SUMIFS(VGSales[Global_Sales],VGSales[Name],A6988)</f>
        <v>0.11</v>
      </c>
    </row>
    <row r="6989" spans="1:4" s="8" customFormat="1" x14ac:dyDescent="0.25">
      <c r="A6989" s="8" t="str">
        <v>Yu Yu Hakusho: Tournament Tactics</v>
      </c>
      <c r="B6989" s="8" cm="1">
        <f t="array" ref="B6989">SUM(1*(VGSales[Name]=A6989))</f>
        <v>1</v>
      </c>
      <c r="C6989" s="8" cm="1">
        <f t="array" ref="C6989">ROWS(_xlfn.UNIQUE(_xlfn._xlws.FILTER(VGSales[Genre],VGSales[Name]=A6989)))</f>
        <v>1</v>
      </c>
      <c r="D6989" s="8">
        <f>SUMIFS(VGSales[Global_Sales],VGSales[Name],A6989)</f>
        <v>0.11</v>
      </c>
    </row>
    <row r="6990" spans="1:4" s="8" customFormat="1" x14ac:dyDescent="0.25">
      <c r="A6990" s="8" t="str">
        <v>Home Run King</v>
      </c>
      <c r="B6990" s="8" cm="1">
        <f t="array" ref="B6990">SUM(1*(VGSales[Name]=A6990))</f>
        <v>1</v>
      </c>
      <c r="C6990" s="8" cm="1">
        <f t="array" ref="C6990">ROWS(_xlfn.UNIQUE(_xlfn._xlws.FILTER(VGSales[Genre],VGSales[Name]=A6990)))</f>
        <v>1</v>
      </c>
      <c r="D6990" s="8">
        <f>SUMIFS(VGSales[Global_Sales],VGSales[Name],A6990)</f>
        <v>0.11</v>
      </c>
    </row>
    <row r="6991" spans="1:4" s="8" customFormat="1" x14ac:dyDescent="0.25">
      <c r="A6991" s="8" t="str">
        <v>To Heart 2: Dungeon Travelers</v>
      </c>
      <c r="B6991" s="8" cm="1">
        <f t="array" ref="B6991">SUM(1*(VGSales[Name]=A6991))</f>
        <v>2</v>
      </c>
      <c r="C6991" s="8" cm="1">
        <f t="array" ref="C6991">ROWS(_xlfn.UNIQUE(_xlfn._xlws.FILTER(VGSales[Genre],VGSales[Name]=A6991)))</f>
        <v>1</v>
      </c>
      <c r="D6991" s="8">
        <f>SUMIFS(VGSales[Global_Sales],VGSales[Name],A6991)</f>
        <v>0.16</v>
      </c>
    </row>
    <row r="6992" spans="1:4" s="8" customFormat="1" x14ac:dyDescent="0.25">
      <c r="A6992" s="8" t="str">
        <v>Lost in Blue</v>
      </c>
      <c r="B6992" s="8" cm="1">
        <f t="array" ref="B6992">SUM(1*(VGSales[Name]=A6992))</f>
        <v>1</v>
      </c>
      <c r="C6992" s="8" cm="1">
        <f t="array" ref="C6992">ROWS(_xlfn.UNIQUE(_xlfn._xlws.FILTER(VGSales[Genre],VGSales[Name]=A6992)))</f>
        <v>1</v>
      </c>
      <c r="D6992" s="8">
        <f>SUMIFS(VGSales[Global_Sales],VGSales[Name],A6992)</f>
        <v>0.11</v>
      </c>
    </row>
    <row r="6993" spans="1:4" s="8" customFormat="1" x14ac:dyDescent="0.25">
      <c r="A6993" s="8" t="str">
        <v>Criminal Girls: Invite Only</v>
      </c>
      <c r="B6993" s="8" cm="1">
        <f t="array" ref="B6993">SUM(1*(VGSales[Name]=A6993))</f>
        <v>2</v>
      </c>
      <c r="C6993" s="8" cm="1">
        <f t="array" ref="C6993">ROWS(_xlfn.UNIQUE(_xlfn._xlws.FILTER(VGSales[Genre],VGSales[Name]=A6993)))</f>
        <v>1</v>
      </c>
      <c r="D6993" s="8">
        <f>SUMIFS(VGSales[Global_Sales],VGSales[Name],A6993)</f>
        <v>0.19</v>
      </c>
    </row>
    <row r="6994" spans="1:4" s="8" customFormat="1" x14ac:dyDescent="0.25">
      <c r="A6994" s="8" t="str">
        <v>Truth or Lies</v>
      </c>
      <c r="B6994" s="8" cm="1">
        <f t="array" ref="B6994">SUM(1*(VGSales[Name]=A6994))</f>
        <v>3</v>
      </c>
      <c r="C6994" s="8" cm="1">
        <f t="array" ref="C6994">ROWS(_xlfn.UNIQUE(_xlfn._xlws.FILTER(VGSales[Genre],VGSales[Name]=A6994)))</f>
        <v>1</v>
      </c>
      <c r="D6994" s="8">
        <f>SUMIFS(VGSales[Global_Sales],VGSales[Name],A6994)</f>
        <v>0.30000000000000004</v>
      </c>
    </row>
    <row r="6995" spans="1:4" s="8" customFormat="1" x14ac:dyDescent="0.25">
      <c r="A6995" s="8" t="str">
        <v>Virtua Fighter CG Portrait Series Vol.1: Sarah Bryant</v>
      </c>
      <c r="B6995" s="8" cm="1">
        <f t="array" ref="B6995">SUM(1*(VGSales[Name]=A6995))</f>
        <v>1</v>
      </c>
      <c r="C6995" s="8" cm="1">
        <f t="array" ref="C6995">ROWS(_xlfn.UNIQUE(_xlfn._xlws.FILTER(VGSales[Genre],VGSales[Name]=A6995)))</f>
        <v>1</v>
      </c>
      <c r="D6995" s="8">
        <f>SUMIFS(VGSales[Global_Sales],VGSales[Name],A6995)</f>
        <v>0.11</v>
      </c>
    </row>
    <row r="6996" spans="1:4" s="8" customFormat="1" x14ac:dyDescent="0.25">
      <c r="A6996" s="8" t="str">
        <v>Kousoku Card Battle: Card Hero</v>
      </c>
      <c r="B6996" s="8" cm="1">
        <f t="array" ref="B6996">SUM(1*(VGSales[Name]=A6996))</f>
        <v>1</v>
      </c>
      <c r="C6996" s="8" cm="1">
        <f t="array" ref="C6996">ROWS(_xlfn.UNIQUE(_xlfn._xlws.FILTER(VGSales[Genre],VGSales[Name]=A6996)))</f>
        <v>1</v>
      </c>
      <c r="D6996" s="8">
        <f>SUMIFS(VGSales[Global_Sales],VGSales[Name],A6996)</f>
        <v>0.11</v>
      </c>
    </row>
    <row r="6997" spans="1:4" s="8" customFormat="1" x14ac:dyDescent="0.25">
      <c r="A6997" s="8" t="str">
        <v>AirForce Delta Strike</v>
      </c>
      <c r="B6997" s="8" cm="1">
        <f t="array" ref="B6997">SUM(1*(VGSales[Name]=A6997))</f>
        <v>1</v>
      </c>
      <c r="C6997" s="8" cm="1">
        <f t="array" ref="C6997">ROWS(_xlfn.UNIQUE(_xlfn._xlws.FILTER(VGSales[Genre],VGSales[Name]=A6997)))</f>
        <v>1</v>
      </c>
      <c r="D6997" s="8">
        <f>SUMIFS(VGSales[Global_Sales],VGSales[Name],A6997)</f>
        <v>0.11</v>
      </c>
    </row>
    <row r="6998" spans="1:4" s="8" customFormat="1" x14ac:dyDescent="0.25">
      <c r="A6998" s="8" t="str">
        <v>Dora's Big Birthday Adventure</v>
      </c>
      <c r="B6998" s="8" cm="1">
        <f t="array" ref="B6998">SUM(1*(VGSales[Name]=A6998))</f>
        <v>3</v>
      </c>
      <c r="C6998" s="8" cm="1">
        <f t="array" ref="C6998">ROWS(_xlfn.UNIQUE(_xlfn._xlws.FILTER(VGSales[Genre],VGSales[Name]=A6998)))</f>
        <v>1</v>
      </c>
      <c r="D6998" s="8">
        <f>SUMIFS(VGSales[Global_Sales],VGSales[Name],A6998)</f>
        <v>0.24000000000000002</v>
      </c>
    </row>
    <row r="6999" spans="1:4" s="8" customFormat="1" x14ac:dyDescent="0.25">
      <c r="A6999" s="8" t="str">
        <v>Tokimeki Memorial: Girl's Side 2nd Season</v>
      </c>
      <c r="B6999" s="8" cm="1">
        <f t="array" ref="B6999">SUM(1*(VGSales[Name]=A6999))</f>
        <v>1</v>
      </c>
      <c r="C6999" s="8" cm="1">
        <f t="array" ref="C6999">ROWS(_xlfn.UNIQUE(_xlfn._xlws.FILTER(VGSales[Genre],VGSales[Name]=A6999)))</f>
        <v>1</v>
      </c>
      <c r="D6999" s="8">
        <f>SUMIFS(VGSales[Global_Sales],VGSales[Name],A6999)</f>
        <v>0.11</v>
      </c>
    </row>
    <row r="7000" spans="1:4" s="8" customFormat="1" x14ac:dyDescent="0.25">
      <c r="A7000" s="8" t="str">
        <v>Disney's Peter Pan: Return to Never Land</v>
      </c>
      <c r="B7000" s="8" cm="1">
        <f t="array" ref="B7000">SUM(1*(VGSales[Name]=A7000))</f>
        <v>1</v>
      </c>
      <c r="C7000" s="8" cm="1">
        <f t="array" ref="C7000">ROWS(_xlfn.UNIQUE(_xlfn._xlws.FILTER(VGSales[Genre],VGSales[Name]=A7000)))</f>
        <v>1</v>
      </c>
      <c r="D7000" s="8">
        <f>SUMIFS(VGSales[Global_Sales],VGSales[Name],A7000)</f>
        <v>0.11</v>
      </c>
    </row>
    <row r="7001" spans="1:4" s="8" customFormat="1" x14ac:dyDescent="0.25">
      <c r="A7001" s="8" t="str">
        <v>Capcom vs. SNK 2 EO</v>
      </c>
      <c r="B7001" s="8" cm="1">
        <f t="array" ref="B7001">SUM(1*(VGSales[Name]=A7001))</f>
        <v>2</v>
      </c>
      <c r="C7001" s="8" cm="1">
        <f t="array" ref="C7001">ROWS(_xlfn.UNIQUE(_xlfn._xlws.FILTER(VGSales[Genre],VGSales[Name]=A7001)))</f>
        <v>1</v>
      </c>
      <c r="D7001" s="8">
        <f>SUMIFS(VGSales[Global_Sales],VGSales[Name],A7001)</f>
        <v>0.21000000000000002</v>
      </c>
    </row>
    <row r="7002" spans="1:4" s="8" customFormat="1" x14ac:dyDescent="0.25">
      <c r="A7002" s="8" t="str">
        <v>Super Run For Money Tousouchuu Atsumare! Saikyou no Tousou Monotachi</v>
      </c>
      <c r="B7002" s="8" cm="1">
        <f t="array" ref="B7002">SUM(1*(VGSales[Name]=A7002))</f>
        <v>1</v>
      </c>
      <c r="C7002" s="8" cm="1">
        <f t="array" ref="C7002">ROWS(_xlfn.UNIQUE(_xlfn._xlws.FILTER(VGSales[Genre],VGSales[Name]=A7002)))</f>
        <v>1</v>
      </c>
      <c r="D7002" s="8">
        <f>SUMIFS(VGSales[Global_Sales],VGSales[Name],A7002)</f>
        <v>0.11</v>
      </c>
    </row>
    <row r="7003" spans="1:4" s="8" customFormat="1" x14ac:dyDescent="0.25">
      <c r="A7003" s="8" t="str">
        <v>Spyborgs</v>
      </c>
      <c r="B7003" s="8" cm="1">
        <f t="array" ref="B7003">SUM(1*(VGSales[Name]=A7003))</f>
        <v>1</v>
      </c>
      <c r="C7003" s="8" cm="1">
        <f t="array" ref="C7003">ROWS(_xlfn.UNIQUE(_xlfn._xlws.FILTER(VGSales[Genre],VGSales[Name]=A7003)))</f>
        <v>1</v>
      </c>
      <c r="D7003" s="8">
        <f>SUMIFS(VGSales[Global_Sales],VGSales[Name],A7003)</f>
        <v>0.11</v>
      </c>
    </row>
    <row r="7004" spans="1:4" s="8" customFormat="1" x14ac:dyDescent="0.25">
      <c r="A7004" s="8" t="str">
        <v>American Girl: Julie Finds a Way</v>
      </c>
      <c r="B7004" s="8" cm="1">
        <f t="array" ref="B7004">SUM(1*(VGSales[Name]=A7004))</f>
        <v>1</v>
      </c>
      <c r="C7004" s="8" cm="1">
        <f t="array" ref="C7004">ROWS(_xlfn.UNIQUE(_xlfn._xlws.FILTER(VGSales[Genre],VGSales[Name]=A7004)))</f>
        <v>1</v>
      </c>
      <c r="D7004" s="8">
        <f>SUMIFS(VGSales[Global_Sales],VGSales[Name],A7004)</f>
        <v>0.11</v>
      </c>
    </row>
    <row r="7005" spans="1:4" s="8" customFormat="1" x14ac:dyDescent="0.25">
      <c r="A7005" s="8" t="str">
        <v>Contra Advance: The Alien Wars EX</v>
      </c>
      <c r="B7005" s="8" cm="1">
        <f t="array" ref="B7005">SUM(1*(VGSales[Name]=A7005))</f>
        <v>1</v>
      </c>
      <c r="C7005" s="8" cm="1">
        <f t="array" ref="C7005">ROWS(_xlfn.UNIQUE(_xlfn._xlws.FILTER(VGSales[Genre],VGSales[Name]=A7005)))</f>
        <v>1</v>
      </c>
      <c r="D7005" s="8">
        <f>SUMIFS(VGSales[Global_Sales],VGSales[Name],A7005)</f>
        <v>0.11</v>
      </c>
    </row>
    <row r="7006" spans="1:4" s="8" customFormat="1" x14ac:dyDescent="0.25">
      <c r="A7006" s="8" t="str">
        <v>The History Channel: Battle for the Pacific</v>
      </c>
      <c r="B7006" s="8" cm="1">
        <f t="array" ref="B7006">SUM(1*(VGSales[Name]=A7006))</f>
        <v>3</v>
      </c>
      <c r="C7006" s="8" cm="1">
        <f t="array" ref="C7006">ROWS(_xlfn.UNIQUE(_xlfn._xlws.FILTER(VGSales[Genre],VGSales[Name]=A7006)))</f>
        <v>1</v>
      </c>
      <c r="D7006" s="8">
        <f>SUMIFS(VGSales[Global_Sales],VGSales[Name],A7006)</f>
        <v>0.24</v>
      </c>
    </row>
    <row r="7007" spans="1:4" s="8" customFormat="1" x14ac:dyDescent="0.25">
      <c r="A7007" s="8" t="str">
        <v>18 Wheels of Steel: Extreme Trucker 2</v>
      </c>
      <c r="B7007" s="8" cm="1">
        <f t="array" ref="B7007">SUM(1*(VGSales[Name]=A7007))</f>
        <v>1</v>
      </c>
      <c r="C7007" s="8" cm="1">
        <f t="array" ref="C7007">ROWS(_xlfn.UNIQUE(_xlfn._xlws.FILTER(VGSales[Genre],VGSales[Name]=A7007)))</f>
        <v>1</v>
      </c>
      <c r="D7007" s="8">
        <f>SUMIFS(VGSales[Global_Sales],VGSales[Name],A7007)</f>
        <v>0.11</v>
      </c>
    </row>
    <row r="7008" spans="1:4" s="8" customFormat="1" x14ac:dyDescent="0.25">
      <c r="A7008" s="8" t="str">
        <v>Army Men: RTS</v>
      </c>
      <c r="B7008" s="8" cm="1">
        <f t="array" ref="B7008">SUM(1*(VGSales[Name]=A7008))</f>
        <v>2</v>
      </c>
      <c r="C7008" s="8" cm="1">
        <f t="array" ref="C7008">ROWS(_xlfn.UNIQUE(_xlfn._xlws.FILTER(VGSales[Genre],VGSales[Name]=A7008)))</f>
        <v>1</v>
      </c>
      <c r="D7008" s="8">
        <f>SUMIFS(VGSales[Global_Sales],VGSales[Name],A7008)</f>
        <v>0.18</v>
      </c>
    </row>
    <row r="7009" spans="1:4" s="8" customFormat="1" x14ac:dyDescent="0.25">
      <c r="A7009" s="8" t="str">
        <v>Mobile Suit Gundam: MS Sensen 0079</v>
      </c>
      <c r="B7009" s="8" cm="1">
        <f t="array" ref="B7009">SUM(1*(VGSales[Name]=A7009))</f>
        <v>1</v>
      </c>
      <c r="C7009" s="8" cm="1">
        <f t="array" ref="C7009">ROWS(_xlfn.UNIQUE(_xlfn._xlws.FILTER(VGSales[Genre],VGSales[Name]=A7009)))</f>
        <v>1</v>
      </c>
      <c r="D7009" s="8">
        <f>SUMIFS(VGSales[Global_Sales],VGSales[Name],A7009)</f>
        <v>0.11</v>
      </c>
    </row>
    <row r="7010" spans="1:4" s="8" customFormat="1" x14ac:dyDescent="0.25">
      <c r="A7010" s="8" t="str">
        <v>Shin Kamaitachi no Yoru: 11 Hitome no Suspect</v>
      </c>
      <c r="B7010" s="8" cm="1">
        <f t="array" ref="B7010">SUM(1*(VGSales[Name]=A7010))</f>
        <v>2</v>
      </c>
      <c r="C7010" s="8" cm="1">
        <f t="array" ref="C7010">ROWS(_xlfn.UNIQUE(_xlfn._xlws.FILTER(VGSales[Genre],VGSales[Name]=A7010)))</f>
        <v>1</v>
      </c>
      <c r="D7010" s="8">
        <f>SUMIFS(VGSales[Global_Sales],VGSales[Name],A7010)</f>
        <v>0.16</v>
      </c>
    </row>
    <row r="7011" spans="1:4" s="8" customFormat="1" x14ac:dyDescent="0.25">
      <c r="A7011" s="8" t="str">
        <v>Guitar Rock Tour</v>
      </c>
      <c r="B7011" s="8" cm="1">
        <f t="array" ref="B7011">SUM(1*(VGSales[Name]=A7011))</f>
        <v>1</v>
      </c>
      <c r="C7011" s="8" cm="1">
        <f t="array" ref="C7011">ROWS(_xlfn.UNIQUE(_xlfn._xlws.FILTER(VGSales[Genre],VGSales[Name]=A7011)))</f>
        <v>1</v>
      </c>
      <c r="D7011" s="8">
        <f>SUMIFS(VGSales[Global_Sales],VGSales[Name],A7011)</f>
        <v>0.11</v>
      </c>
    </row>
    <row r="7012" spans="1:4" s="8" customFormat="1" x14ac:dyDescent="0.25">
      <c r="A7012" s="8" t="str">
        <v>XXX</v>
      </c>
      <c r="B7012" s="8" cm="1">
        <f t="array" ref="B7012">SUM(1*(VGSales[Name]=A7012))</f>
        <v>1</v>
      </c>
      <c r="C7012" s="8" cm="1">
        <f t="array" ref="C7012">ROWS(_xlfn.UNIQUE(_xlfn._xlws.FILTER(VGSales[Genre],VGSales[Name]=A7012)))</f>
        <v>1</v>
      </c>
      <c r="D7012" s="8">
        <f>SUMIFS(VGSales[Global_Sales],VGSales[Name],A7012)</f>
        <v>0.11</v>
      </c>
    </row>
    <row r="7013" spans="1:4" s="8" customFormat="1" x14ac:dyDescent="0.25">
      <c r="A7013" s="8" t="str">
        <v>Machinarium</v>
      </c>
      <c r="B7013" s="8" cm="1">
        <f t="array" ref="B7013">SUM(1*(VGSales[Name]=A7013))</f>
        <v>1</v>
      </c>
      <c r="C7013" s="8" cm="1">
        <f t="array" ref="C7013">ROWS(_xlfn.UNIQUE(_xlfn._xlws.FILTER(VGSales[Genre],VGSales[Name]=A7013)))</f>
        <v>1</v>
      </c>
      <c r="D7013" s="8">
        <f>SUMIFS(VGSales[Global_Sales],VGSales[Name],A7013)</f>
        <v>0.11</v>
      </c>
    </row>
    <row r="7014" spans="1:4" s="8" customFormat="1" x14ac:dyDescent="0.25">
      <c r="A7014" s="8" t="str">
        <v>Maximum Force</v>
      </c>
      <c r="B7014" s="8" cm="1">
        <f t="array" ref="B7014">SUM(1*(VGSales[Name]=A7014))</f>
        <v>1</v>
      </c>
      <c r="C7014" s="8" cm="1">
        <f t="array" ref="C7014">ROWS(_xlfn.UNIQUE(_xlfn._xlws.FILTER(VGSales[Genre],VGSales[Name]=A7014)))</f>
        <v>1</v>
      </c>
      <c r="D7014" s="8">
        <f>SUMIFS(VGSales[Global_Sales],VGSales[Name],A7014)</f>
        <v>0.11</v>
      </c>
    </row>
    <row r="7015" spans="1:4" s="8" customFormat="1" x14ac:dyDescent="0.25">
      <c r="A7015" s="8" t="str">
        <v>NCIS 3D</v>
      </c>
      <c r="B7015" s="8" cm="1">
        <f t="array" ref="B7015">SUM(1*(VGSales[Name]=A7015))</f>
        <v>1</v>
      </c>
      <c r="C7015" s="8" cm="1">
        <f t="array" ref="C7015">ROWS(_xlfn.UNIQUE(_xlfn._xlws.FILTER(VGSales[Genre],VGSales[Name]=A7015)))</f>
        <v>1</v>
      </c>
      <c r="D7015" s="8">
        <f>SUMIFS(VGSales[Global_Sales],VGSales[Name],A7015)</f>
        <v>0.11</v>
      </c>
    </row>
    <row r="7016" spans="1:4" s="8" customFormat="1" x14ac:dyDescent="0.25">
      <c r="A7016" s="8" t="str">
        <v>Worms Forts: Under Siege</v>
      </c>
      <c r="B7016" s="8" cm="1">
        <f t="array" ref="B7016">SUM(1*(VGSales[Name]=A7016))</f>
        <v>2</v>
      </c>
      <c r="C7016" s="8" cm="1">
        <f t="array" ref="C7016">ROWS(_xlfn.UNIQUE(_xlfn._xlws.FILTER(VGSales[Genre],VGSales[Name]=A7016)))</f>
        <v>1</v>
      </c>
      <c r="D7016" s="8">
        <f>SUMIFS(VGSales[Global_Sales],VGSales[Name],A7016)</f>
        <v>0.18</v>
      </c>
    </row>
    <row r="7017" spans="1:4" s="8" customFormat="1" x14ac:dyDescent="0.25">
      <c r="A7017" s="8" t="str">
        <v>Alvin and the Chipmunks: Chipwrecked</v>
      </c>
      <c r="B7017" s="8" cm="1">
        <f t="array" ref="B7017">SUM(1*(VGSales[Name]=A7017))</f>
        <v>3</v>
      </c>
      <c r="C7017" s="8" cm="1">
        <f t="array" ref="C7017">ROWS(_xlfn.UNIQUE(_xlfn._xlws.FILTER(VGSales[Genre],VGSales[Name]=A7017)))</f>
        <v>1</v>
      </c>
      <c r="D7017" s="8">
        <f>SUMIFS(VGSales[Global_Sales],VGSales[Name],A7017)</f>
        <v>0.31000000000000005</v>
      </c>
    </row>
    <row r="7018" spans="1:4" s="8" customFormat="1" x14ac:dyDescent="0.25">
      <c r="A7018" s="8" t="str">
        <v>Totally Spies! Totally Party</v>
      </c>
      <c r="B7018" s="8" cm="1">
        <f t="array" ref="B7018">SUM(1*(VGSales[Name]=A7018))</f>
        <v>3</v>
      </c>
      <c r="C7018" s="8" cm="1">
        <f t="array" ref="C7018">ROWS(_xlfn.UNIQUE(_xlfn._xlws.FILTER(VGSales[Genre],VGSales[Name]=A7018)))</f>
        <v>1</v>
      </c>
      <c r="D7018" s="8">
        <f>SUMIFS(VGSales[Global_Sales],VGSales[Name],A7018)</f>
        <v>0.15000000000000002</v>
      </c>
    </row>
    <row r="7019" spans="1:4" s="8" customFormat="1" x14ac:dyDescent="0.25">
      <c r="A7019" s="8" t="str">
        <v>Smash Court Tennis 3</v>
      </c>
      <c r="B7019" s="8" cm="1">
        <f t="array" ref="B7019">SUM(1*(VGSales[Name]=A7019))</f>
        <v>2</v>
      </c>
      <c r="C7019" s="8" cm="1">
        <f t="array" ref="C7019">ROWS(_xlfn.UNIQUE(_xlfn._xlws.FILTER(VGSales[Genre],VGSales[Name]=A7019)))</f>
        <v>1</v>
      </c>
      <c r="D7019" s="8">
        <f>SUMIFS(VGSales[Global_Sales],VGSales[Name],A7019)</f>
        <v>0.16</v>
      </c>
    </row>
    <row r="7020" spans="1:4" s="8" customFormat="1" x14ac:dyDescent="0.25">
      <c r="A7020" s="8" t="str">
        <v>Naruto Shippuden: Naruto vs. Sasuke</v>
      </c>
      <c r="B7020" s="8" cm="1">
        <f t="array" ref="B7020">SUM(1*(VGSales[Name]=A7020))</f>
        <v>1</v>
      </c>
      <c r="C7020" s="8" cm="1">
        <f t="array" ref="C7020">ROWS(_xlfn.UNIQUE(_xlfn._xlws.FILTER(VGSales[Genre],VGSales[Name]=A7020)))</f>
        <v>1</v>
      </c>
      <c r="D7020" s="8">
        <f>SUMIFS(VGSales[Global_Sales],VGSales[Name],A7020)</f>
        <v>0.11</v>
      </c>
    </row>
    <row r="7021" spans="1:4" s="8" customFormat="1" x14ac:dyDescent="0.25">
      <c r="A7021" s="8" t="str">
        <v>DualPenSports</v>
      </c>
      <c r="B7021" s="8" cm="1">
        <f t="array" ref="B7021">SUM(1*(VGSales[Name]=A7021))</f>
        <v>1</v>
      </c>
      <c r="C7021" s="8" cm="1">
        <f t="array" ref="C7021">ROWS(_xlfn.UNIQUE(_xlfn._xlws.FILTER(VGSales[Genre],VGSales[Name]=A7021)))</f>
        <v>1</v>
      </c>
      <c r="D7021" s="8">
        <f>SUMIFS(VGSales[Global_Sales],VGSales[Name],A7021)</f>
        <v>0.11</v>
      </c>
    </row>
    <row r="7022" spans="1:4" s="8" customFormat="1" x14ac:dyDescent="0.25">
      <c r="A7022" s="8" t="str">
        <v>Astro Boy: The Video Game</v>
      </c>
      <c r="B7022" s="8" cm="1">
        <f t="array" ref="B7022">SUM(1*(VGSales[Name]=A7022))</f>
        <v>4</v>
      </c>
      <c r="C7022" s="8" cm="1">
        <f t="array" ref="C7022">ROWS(_xlfn.UNIQUE(_xlfn._xlws.FILTER(VGSales[Genre],VGSales[Name]=A7022)))</f>
        <v>1</v>
      </c>
      <c r="D7022" s="8">
        <f>SUMIFS(VGSales[Global_Sales],VGSales[Name],A7022)</f>
        <v>0.36</v>
      </c>
    </row>
    <row r="7023" spans="1:4" s="8" customFormat="1" x14ac:dyDescent="0.25">
      <c r="A7023" s="8" t="str">
        <v>HOP</v>
      </c>
      <c r="B7023" s="8" cm="1">
        <f t="array" ref="B7023">SUM(1*(VGSales[Name]=A7023))</f>
        <v>1</v>
      </c>
      <c r="C7023" s="8" cm="1">
        <f t="array" ref="C7023">ROWS(_xlfn.UNIQUE(_xlfn._xlws.FILTER(VGSales[Genre],VGSales[Name]=A7023)))</f>
        <v>1</v>
      </c>
      <c r="D7023" s="8">
        <f>SUMIFS(VGSales[Global_Sales],VGSales[Name],A7023)</f>
        <v>0.11</v>
      </c>
    </row>
    <row r="7024" spans="1:4" s="8" customFormat="1" x14ac:dyDescent="0.25">
      <c r="A7024" s="8" t="str">
        <v>Brave Story: New Traveler (US sales)</v>
      </c>
      <c r="B7024" s="8" cm="1">
        <f t="array" ref="B7024">SUM(1*(VGSales[Name]=A7024))</f>
        <v>1</v>
      </c>
      <c r="C7024" s="8" cm="1">
        <f t="array" ref="C7024">ROWS(_xlfn.UNIQUE(_xlfn._xlws.FILTER(VGSales[Genre],VGSales[Name]=A7024)))</f>
        <v>1</v>
      </c>
      <c r="D7024" s="8">
        <f>SUMIFS(VGSales[Global_Sales],VGSales[Name],A7024)</f>
        <v>0.11</v>
      </c>
    </row>
    <row r="7025" spans="1:4" s="8" customFormat="1" x14ac:dyDescent="0.25">
      <c r="A7025" s="8" t="str">
        <v>Tales of Phantasia (PS1 &amp; PSP Versions)</v>
      </c>
      <c r="B7025" s="8" cm="1">
        <f t="array" ref="B7025">SUM(1*(VGSales[Name]=A7025))</f>
        <v>1</v>
      </c>
      <c r="C7025" s="8" cm="1">
        <f t="array" ref="C7025">ROWS(_xlfn.UNIQUE(_xlfn._xlws.FILTER(VGSales[Genre],VGSales[Name]=A7025)))</f>
        <v>1</v>
      </c>
      <c r="D7025" s="8">
        <f>SUMIFS(VGSales[Global_Sales],VGSales[Name],A7025)</f>
        <v>0.11</v>
      </c>
    </row>
    <row r="7026" spans="1:4" s="8" customFormat="1" x14ac:dyDescent="0.25">
      <c r="A7026" s="8" t="str">
        <v>Kouchuu Ouja Mushi King: Super Collection</v>
      </c>
      <c r="B7026" s="8" cm="1">
        <f t="array" ref="B7026">SUM(1*(VGSales[Name]=A7026))</f>
        <v>1</v>
      </c>
      <c r="C7026" s="8" cm="1">
        <f t="array" ref="C7026">ROWS(_xlfn.UNIQUE(_xlfn._xlws.FILTER(VGSales[Genre],VGSales[Name]=A7026)))</f>
        <v>1</v>
      </c>
      <c r="D7026" s="8">
        <f>SUMIFS(VGSales[Global_Sales],VGSales[Name],A7026)</f>
        <v>0.11</v>
      </c>
    </row>
    <row r="7027" spans="1:4" s="8" customFormat="1" x14ac:dyDescent="0.25">
      <c r="A7027" s="8" t="str">
        <v>Odama</v>
      </c>
      <c r="B7027" s="8" cm="1">
        <f t="array" ref="B7027">SUM(1*(VGSales[Name]=A7027))</f>
        <v>1</v>
      </c>
      <c r="C7027" s="8" cm="1">
        <f t="array" ref="C7027">ROWS(_xlfn.UNIQUE(_xlfn._xlws.FILTER(VGSales[Genre],VGSales[Name]=A7027)))</f>
        <v>1</v>
      </c>
      <c r="D7027" s="8">
        <f>SUMIFS(VGSales[Global_Sales],VGSales[Name],A7027)</f>
        <v>0.11</v>
      </c>
    </row>
    <row r="7028" spans="1:4" s="8" customFormat="1" x14ac:dyDescent="0.25">
      <c r="A7028" s="8" t="str">
        <v>FlatOut: Ultimate Carnage</v>
      </c>
      <c r="B7028" s="8" cm="1">
        <f t="array" ref="B7028">SUM(1*(VGSales[Name]=A7028))</f>
        <v>2</v>
      </c>
      <c r="C7028" s="8" cm="1">
        <f t="array" ref="C7028">ROWS(_xlfn.UNIQUE(_xlfn._xlws.FILTER(VGSales[Genre],VGSales[Name]=A7028)))</f>
        <v>1</v>
      </c>
      <c r="D7028" s="8">
        <f>SUMIFS(VGSales[Global_Sales],VGSales[Name],A7028)</f>
        <v>0.12</v>
      </c>
    </row>
    <row r="7029" spans="1:4" s="8" customFormat="1" x14ac:dyDescent="0.25">
      <c r="A7029" s="8" t="str">
        <v>Mobile Light Force 2</v>
      </c>
      <c r="B7029" s="8" cm="1">
        <f t="array" ref="B7029">SUM(1*(VGSales[Name]=A7029))</f>
        <v>1</v>
      </c>
      <c r="C7029" s="8" cm="1">
        <f t="array" ref="C7029">ROWS(_xlfn.UNIQUE(_xlfn._xlws.FILTER(VGSales[Genre],VGSales[Name]=A7029)))</f>
        <v>1</v>
      </c>
      <c r="D7029" s="8">
        <f>SUMIFS(VGSales[Global_Sales],VGSales[Name],A7029)</f>
        <v>0.11</v>
      </c>
    </row>
    <row r="7030" spans="1:4" s="8" customFormat="1" x14ac:dyDescent="0.25">
      <c r="A7030" s="8" t="str">
        <v>Naval Ops: Warship Gunner</v>
      </c>
      <c r="B7030" s="8" cm="1">
        <f t="array" ref="B7030">SUM(1*(VGSales[Name]=A7030))</f>
        <v>1</v>
      </c>
      <c r="C7030" s="8" cm="1">
        <f t="array" ref="C7030">ROWS(_xlfn.UNIQUE(_xlfn._xlws.FILTER(VGSales[Genre],VGSales[Name]=A7030)))</f>
        <v>1</v>
      </c>
      <c r="D7030" s="8">
        <f>SUMIFS(VGSales[Global_Sales],VGSales[Name],A7030)</f>
        <v>0.11</v>
      </c>
    </row>
    <row r="7031" spans="1:4" s="8" customFormat="1" x14ac:dyDescent="0.25">
      <c r="A7031" s="8" t="str">
        <v>Soma Bringer</v>
      </c>
      <c r="B7031" s="8" cm="1">
        <f t="array" ref="B7031">SUM(1*(VGSales[Name]=A7031))</f>
        <v>1</v>
      </c>
      <c r="C7031" s="8" cm="1">
        <f t="array" ref="C7031">ROWS(_xlfn.UNIQUE(_xlfn._xlws.FILTER(VGSales[Genre],VGSales[Name]=A7031)))</f>
        <v>1</v>
      </c>
      <c r="D7031" s="8">
        <f>SUMIFS(VGSales[Global_Sales],VGSales[Name],A7031)</f>
        <v>0.11</v>
      </c>
    </row>
    <row r="7032" spans="1:4" s="8" customFormat="1" x14ac:dyDescent="0.25">
      <c r="A7032" s="8" t="str">
        <v>Sesame Street: Ready, Set, Grover!</v>
      </c>
      <c r="B7032" s="8" cm="1">
        <f t="array" ref="B7032">SUM(1*(VGSales[Name]=A7032))</f>
        <v>2</v>
      </c>
      <c r="C7032" s="8" cm="1">
        <f t="array" ref="C7032">ROWS(_xlfn.UNIQUE(_xlfn._xlws.FILTER(VGSales[Genre],VGSales[Name]=A7032)))</f>
        <v>1</v>
      </c>
      <c r="D7032" s="8">
        <f>SUMIFS(VGSales[Global_Sales],VGSales[Name],A7032)</f>
        <v>0.19</v>
      </c>
    </row>
    <row r="7033" spans="1:4" s="8" customFormat="1" x14ac:dyDescent="0.25">
      <c r="A7033" s="8" t="str">
        <v>Shin Sangoku Musou 6 Special</v>
      </c>
      <c r="B7033" s="8" cm="1">
        <f t="array" ref="B7033">SUM(1*(VGSales[Name]=A7033))</f>
        <v>1</v>
      </c>
      <c r="C7033" s="8" cm="1">
        <f t="array" ref="C7033">ROWS(_xlfn.UNIQUE(_xlfn._xlws.FILTER(VGSales[Genre],VGSales[Name]=A7033)))</f>
        <v>1</v>
      </c>
      <c r="D7033" s="8">
        <f>SUMIFS(VGSales[Global_Sales],VGSales[Name],A7033)</f>
        <v>0.11</v>
      </c>
    </row>
    <row r="7034" spans="1:4" s="8" customFormat="1" x14ac:dyDescent="0.25">
      <c r="A7034" s="8" t="str">
        <v>Go! Sudoku (JP sales)</v>
      </c>
      <c r="B7034" s="8" cm="1">
        <f t="array" ref="B7034">SUM(1*(VGSales[Name]=A7034))</f>
        <v>1</v>
      </c>
      <c r="C7034" s="8" cm="1">
        <f t="array" ref="C7034">ROWS(_xlfn.UNIQUE(_xlfn._xlws.FILTER(VGSales[Genre],VGSales[Name]=A7034)))</f>
        <v>1</v>
      </c>
      <c r="D7034" s="8">
        <f>SUMIFS(VGSales[Global_Sales],VGSales[Name],A7034)</f>
        <v>0.11</v>
      </c>
    </row>
    <row r="7035" spans="1:4" s="8" customFormat="1" x14ac:dyDescent="0.25">
      <c r="A7035" s="8" t="str">
        <v>EA Replay</v>
      </c>
      <c r="B7035" s="8" cm="1">
        <f t="array" ref="B7035">SUM(1*(VGSales[Name]=A7035))</f>
        <v>1</v>
      </c>
      <c r="C7035" s="8" cm="1">
        <f t="array" ref="C7035">ROWS(_xlfn.UNIQUE(_xlfn._xlws.FILTER(VGSales[Genre],VGSales[Name]=A7035)))</f>
        <v>1</v>
      </c>
      <c r="D7035" s="8">
        <f>SUMIFS(VGSales[Global_Sales],VGSales[Name],A7035)</f>
        <v>0.11</v>
      </c>
    </row>
    <row r="7036" spans="1:4" s="8" customFormat="1" x14ac:dyDescent="0.25">
      <c r="A7036" s="8" t="str">
        <v>Paws &amp; Claws Pet Vet: Australian Adventures</v>
      </c>
      <c r="B7036" s="8" cm="1">
        <f t="array" ref="B7036">SUM(1*(VGSales[Name]=A7036))</f>
        <v>1</v>
      </c>
      <c r="C7036" s="8" cm="1">
        <f t="array" ref="C7036">ROWS(_xlfn.UNIQUE(_xlfn._xlws.FILTER(VGSales[Genre],VGSales[Name]=A7036)))</f>
        <v>1</v>
      </c>
      <c r="D7036" s="8">
        <f>SUMIFS(VGSales[Global_Sales],VGSales[Name],A7036)</f>
        <v>0.11</v>
      </c>
    </row>
    <row r="7037" spans="1:4" s="8" customFormat="1" x14ac:dyDescent="0.25">
      <c r="A7037" s="8" t="str">
        <v>Bionicle Heroes</v>
      </c>
      <c r="B7037" s="8" cm="1">
        <f t="array" ref="B7037">SUM(1*(VGSales[Name]=A7037))</f>
        <v>4</v>
      </c>
      <c r="C7037" s="8" cm="1">
        <f t="array" ref="C7037">ROWS(_xlfn.UNIQUE(_xlfn._xlws.FILTER(VGSales[Genre],VGSales[Name]=A7037)))</f>
        <v>1</v>
      </c>
      <c r="D7037" s="8">
        <f>SUMIFS(VGSales[Global_Sales],VGSales[Name],A7037)</f>
        <v>0.27999999999999997</v>
      </c>
    </row>
    <row r="7038" spans="1:4" s="8" customFormat="1" x14ac:dyDescent="0.25">
      <c r="A7038" s="8" t="str">
        <v>Trauma Center: Under the Knife 2</v>
      </c>
      <c r="B7038" s="8" cm="1">
        <f t="array" ref="B7038">SUM(1*(VGSales[Name]=A7038))</f>
        <v>1</v>
      </c>
      <c r="C7038" s="8" cm="1">
        <f t="array" ref="C7038">ROWS(_xlfn.UNIQUE(_xlfn._xlws.FILTER(VGSales[Genre],VGSales[Name]=A7038)))</f>
        <v>1</v>
      </c>
      <c r="D7038" s="8">
        <f>SUMIFS(VGSales[Global_Sales],VGSales[Name],A7038)</f>
        <v>0.11</v>
      </c>
    </row>
    <row r="7039" spans="1:4" s="8" customFormat="1" x14ac:dyDescent="0.25">
      <c r="A7039" s="8" t="str">
        <v>The Croods: Prehistoric Party!</v>
      </c>
      <c r="B7039" s="8" cm="1">
        <f t="array" ref="B7039">SUM(1*(VGSales[Name]=A7039))</f>
        <v>4</v>
      </c>
      <c r="C7039" s="8" cm="1">
        <f t="array" ref="C7039">ROWS(_xlfn.UNIQUE(_xlfn._xlws.FILTER(VGSales[Genre],VGSales[Name]=A7039)))</f>
        <v>1</v>
      </c>
      <c r="D7039" s="8">
        <f>SUMIFS(VGSales[Global_Sales],VGSales[Name],A7039)</f>
        <v>0.26</v>
      </c>
    </row>
    <row r="7040" spans="1:4" s="8" customFormat="1" x14ac:dyDescent="0.25">
      <c r="A7040" s="8" t="str">
        <v>The King of Fighters 2000/2001</v>
      </c>
      <c r="B7040" s="8" cm="1">
        <f t="array" ref="B7040">SUM(1*(VGSales[Name]=A7040))</f>
        <v>1</v>
      </c>
      <c r="C7040" s="8" cm="1">
        <f t="array" ref="C7040">ROWS(_xlfn.UNIQUE(_xlfn._xlws.FILTER(VGSales[Genre],VGSales[Name]=A7040)))</f>
        <v>1</v>
      </c>
      <c r="D7040" s="8">
        <f>SUMIFS(VGSales[Global_Sales],VGSales[Name],A7040)</f>
        <v>0.11</v>
      </c>
    </row>
    <row r="7041" spans="1:4" s="8" customFormat="1" x14ac:dyDescent="0.25">
      <c r="A7041" s="8" t="str">
        <v>Lunacy</v>
      </c>
      <c r="B7041" s="8" cm="1">
        <f t="array" ref="B7041">SUM(1*(VGSales[Name]=A7041))</f>
        <v>1</v>
      </c>
      <c r="C7041" s="8" cm="1">
        <f t="array" ref="C7041">ROWS(_xlfn.UNIQUE(_xlfn._xlws.FILTER(VGSales[Genre],VGSales[Name]=A7041)))</f>
        <v>1</v>
      </c>
      <c r="D7041" s="8">
        <f>SUMIFS(VGSales[Global_Sales],VGSales[Name],A7041)</f>
        <v>0.11</v>
      </c>
    </row>
    <row r="7042" spans="1:4" s="8" customFormat="1" x14ac:dyDescent="0.25">
      <c r="A7042" s="8" t="str">
        <v>Batman &amp; Robin</v>
      </c>
      <c r="B7042" s="8" cm="1">
        <f t="array" ref="B7042">SUM(1*(VGSales[Name]=A7042))</f>
        <v>1</v>
      </c>
      <c r="C7042" s="8" cm="1">
        <f t="array" ref="C7042">ROWS(_xlfn.UNIQUE(_xlfn._xlws.FILTER(VGSales[Genre],VGSales[Name]=A7042)))</f>
        <v>1</v>
      </c>
      <c r="D7042" s="8">
        <f>SUMIFS(VGSales[Global_Sales],VGSales[Name],A7042)</f>
        <v>0.11</v>
      </c>
    </row>
    <row r="7043" spans="1:4" s="8" customFormat="1" x14ac:dyDescent="0.25">
      <c r="A7043" s="8" t="str">
        <v>Snowboard Kids 2</v>
      </c>
      <c r="B7043" s="8" cm="1">
        <f t="array" ref="B7043">SUM(1*(VGSales[Name]=A7043))</f>
        <v>1</v>
      </c>
      <c r="C7043" s="8" cm="1">
        <f t="array" ref="C7043">ROWS(_xlfn.UNIQUE(_xlfn._xlws.FILTER(VGSales[Genre],VGSales[Name]=A7043)))</f>
        <v>1</v>
      </c>
      <c r="D7043" s="8">
        <f>SUMIFS(VGSales[Global_Sales],VGSales[Name],A7043)</f>
        <v>0.11</v>
      </c>
    </row>
    <row r="7044" spans="1:4" s="8" customFormat="1" x14ac:dyDescent="0.25">
      <c r="A7044" s="8" t="str">
        <v>Tonic Trouble</v>
      </c>
      <c r="B7044" s="8" cm="1">
        <f t="array" ref="B7044">SUM(1*(VGSales[Name]=A7044))</f>
        <v>1</v>
      </c>
      <c r="C7044" s="8" cm="1">
        <f t="array" ref="C7044">ROWS(_xlfn.UNIQUE(_xlfn._xlws.FILTER(VGSales[Genre],VGSales[Name]=A7044)))</f>
        <v>1</v>
      </c>
      <c r="D7044" s="8">
        <f>SUMIFS(VGSales[Global_Sales],VGSales[Name],A7044)</f>
        <v>0.11</v>
      </c>
    </row>
    <row r="7045" spans="1:4" s="8" customFormat="1" x14ac:dyDescent="0.25">
      <c r="A7045" s="8" t="str">
        <v>Nuclear Strike 64</v>
      </c>
      <c r="B7045" s="8" cm="1">
        <f t="array" ref="B7045">SUM(1*(VGSales[Name]=A7045))</f>
        <v>1</v>
      </c>
      <c r="C7045" s="8" cm="1">
        <f t="array" ref="C7045">ROWS(_xlfn.UNIQUE(_xlfn._xlws.FILTER(VGSales[Genre],VGSales[Name]=A7045)))</f>
        <v>1</v>
      </c>
      <c r="D7045" s="8">
        <f>SUMIFS(VGSales[Global_Sales],VGSales[Name],A7045)</f>
        <v>0.11</v>
      </c>
    </row>
    <row r="7046" spans="1:4" s="8" customFormat="1" x14ac:dyDescent="0.25">
      <c r="A7046" s="8" t="str">
        <v>Chameleon Twist</v>
      </c>
      <c r="B7046" s="8" cm="1">
        <f t="array" ref="B7046">SUM(1*(VGSales[Name]=A7046))</f>
        <v>1</v>
      </c>
      <c r="C7046" s="8" cm="1">
        <f t="array" ref="C7046">ROWS(_xlfn.UNIQUE(_xlfn._xlws.FILTER(VGSales[Genre],VGSales[Name]=A7046)))</f>
        <v>1</v>
      </c>
      <c r="D7046" s="8">
        <f>SUMIFS(VGSales[Global_Sales],VGSales[Name],A7046)</f>
        <v>0.11</v>
      </c>
    </row>
    <row r="7047" spans="1:4" s="8" customFormat="1" x14ac:dyDescent="0.25">
      <c r="A7047" s="8" t="str">
        <v>Top Gear Rally 2</v>
      </c>
      <c r="B7047" s="8" cm="1">
        <f t="array" ref="B7047">SUM(1*(VGSales[Name]=A7047))</f>
        <v>1</v>
      </c>
      <c r="C7047" s="8" cm="1">
        <f t="array" ref="C7047">ROWS(_xlfn.UNIQUE(_xlfn._xlws.FILTER(VGSales[Genre],VGSales[Name]=A7047)))</f>
        <v>1</v>
      </c>
      <c r="D7047" s="8">
        <f>SUMIFS(VGSales[Global_Sales],VGSales[Name],A7047)</f>
        <v>0.11</v>
      </c>
    </row>
    <row r="7048" spans="1:4" s="8" customFormat="1" x14ac:dyDescent="0.25">
      <c r="A7048" s="8" t="str">
        <v>Chopper Attack</v>
      </c>
      <c r="B7048" s="8" cm="1">
        <f t="array" ref="B7048">SUM(1*(VGSales[Name]=A7048))</f>
        <v>1</v>
      </c>
      <c r="C7048" s="8" cm="1">
        <f t="array" ref="C7048">ROWS(_xlfn.UNIQUE(_xlfn._xlws.FILTER(VGSales[Genre],VGSales[Name]=A7048)))</f>
        <v>1</v>
      </c>
      <c r="D7048" s="8">
        <f>SUMIFS(VGSales[Global_Sales],VGSales[Name],A7048)</f>
        <v>0.11</v>
      </c>
    </row>
    <row r="7049" spans="1:4" s="8" customFormat="1" x14ac:dyDescent="0.25">
      <c r="A7049" s="8" t="str">
        <v>Fighting Force 64</v>
      </c>
      <c r="B7049" s="8" cm="1">
        <f t="array" ref="B7049">SUM(1*(VGSales[Name]=A7049))</f>
        <v>1</v>
      </c>
      <c r="C7049" s="8" cm="1">
        <f t="array" ref="C7049">ROWS(_xlfn.UNIQUE(_xlfn._xlws.FILTER(VGSales[Genre],VGSales[Name]=A7049)))</f>
        <v>1</v>
      </c>
      <c r="D7049" s="8">
        <f>SUMIFS(VGSales[Global_Sales],VGSales[Name],A7049)</f>
        <v>0.11</v>
      </c>
    </row>
    <row r="7050" spans="1:4" s="8" customFormat="1" x14ac:dyDescent="0.25">
      <c r="A7050" s="8" t="str">
        <v>BlazBlue: Calamity Trigger Portable</v>
      </c>
      <c r="B7050" s="8" cm="1">
        <f t="array" ref="B7050">SUM(1*(VGSales[Name]=A7050))</f>
        <v>1</v>
      </c>
      <c r="C7050" s="8" cm="1">
        <f t="array" ref="C7050">ROWS(_xlfn.UNIQUE(_xlfn._xlws.FILTER(VGSales[Genre],VGSales[Name]=A7050)))</f>
        <v>1</v>
      </c>
      <c r="D7050" s="8">
        <f>SUMIFS(VGSales[Global_Sales],VGSales[Name],A7050)</f>
        <v>0.11</v>
      </c>
    </row>
    <row r="7051" spans="1:4" s="8" customFormat="1" x14ac:dyDescent="0.25">
      <c r="A7051" s="8" t="str">
        <v>Street Fighter Collection</v>
      </c>
      <c r="B7051" s="8" cm="1">
        <f t="array" ref="B7051">SUM(1*(VGSales[Name]=A7051))</f>
        <v>2</v>
      </c>
      <c r="C7051" s="8" cm="1">
        <f t="array" ref="C7051">ROWS(_xlfn.UNIQUE(_xlfn._xlws.FILTER(VGSales[Genre],VGSales[Name]=A7051)))</f>
        <v>1</v>
      </c>
      <c r="D7051" s="8">
        <f>SUMIFS(VGSales[Global_Sales],VGSales[Name],A7051)</f>
        <v>0.21000000000000002</v>
      </c>
    </row>
    <row r="7052" spans="1:4" s="8" customFormat="1" x14ac:dyDescent="0.25">
      <c r="A7052" s="8" t="str">
        <v>Ninja Assault</v>
      </c>
      <c r="B7052" s="8" cm="1">
        <f t="array" ref="B7052">SUM(1*(VGSales[Name]=A7052))</f>
        <v>1</v>
      </c>
      <c r="C7052" s="8" cm="1">
        <f t="array" ref="C7052">ROWS(_xlfn.UNIQUE(_xlfn._xlws.FILTER(VGSales[Genre],VGSales[Name]=A7052)))</f>
        <v>1</v>
      </c>
      <c r="D7052" s="8">
        <f>SUMIFS(VGSales[Global_Sales],VGSales[Name],A7052)</f>
        <v>0.11</v>
      </c>
    </row>
    <row r="7053" spans="1:4" s="8" customFormat="1" x14ac:dyDescent="0.25">
      <c r="A7053" s="8" t="str">
        <v>GunGriffon Blaze</v>
      </c>
      <c r="B7053" s="8" cm="1">
        <f t="array" ref="B7053">SUM(1*(VGSales[Name]=A7053))</f>
        <v>1</v>
      </c>
      <c r="C7053" s="8" cm="1">
        <f t="array" ref="C7053">ROWS(_xlfn.UNIQUE(_xlfn._xlws.FILTER(VGSales[Genre],VGSales[Name]=A7053)))</f>
        <v>1</v>
      </c>
      <c r="D7053" s="8">
        <f>SUMIFS(VGSales[Global_Sales],VGSales[Name],A7053)</f>
        <v>0.11</v>
      </c>
    </row>
    <row r="7054" spans="1:4" s="8" customFormat="1" x14ac:dyDescent="0.25">
      <c r="A7054" s="8" t="str">
        <v>Higurashi no Naku Koro ni Matsuri</v>
      </c>
      <c r="B7054" s="8" cm="1">
        <f t="array" ref="B7054">SUM(1*(VGSales[Name]=A7054))</f>
        <v>1</v>
      </c>
      <c r="C7054" s="8" cm="1">
        <f t="array" ref="C7054">ROWS(_xlfn.UNIQUE(_xlfn._xlws.FILTER(VGSales[Genre],VGSales[Name]=A7054)))</f>
        <v>1</v>
      </c>
      <c r="D7054" s="8">
        <f>SUMIFS(VGSales[Global_Sales],VGSales[Name],A7054)</f>
        <v>0.11</v>
      </c>
    </row>
    <row r="7055" spans="1:4" s="8" customFormat="1" x14ac:dyDescent="0.25">
      <c r="A7055" s="8" t="str">
        <v>Frontier Gate</v>
      </c>
      <c r="B7055" s="8" cm="1">
        <f t="array" ref="B7055">SUM(1*(VGSales[Name]=A7055))</f>
        <v>1</v>
      </c>
      <c r="C7055" s="8" cm="1">
        <f t="array" ref="C7055">ROWS(_xlfn.UNIQUE(_xlfn._xlws.FILTER(VGSales[Genre],VGSales[Name]=A7055)))</f>
        <v>1</v>
      </c>
      <c r="D7055" s="8">
        <f>SUMIFS(VGSales[Global_Sales],VGSales[Name],A7055)</f>
        <v>0.11</v>
      </c>
    </row>
    <row r="7056" spans="1:4" s="8" customFormat="1" x14ac:dyDescent="0.25">
      <c r="A7056" s="8" t="str">
        <v>Top Angler: Real Bass Fishing</v>
      </c>
      <c r="B7056" s="8" cm="1">
        <f t="array" ref="B7056">SUM(1*(VGSales[Name]=A7056))</f>
        <v>1</v>
      </c>
      <c r="C7056" s="8" cm="1">
        <f t="array" ref="C7056">ROWS(_xlfn.UNIQUE(_xlfn._xlws.FILTER(VGSales[Genre],VGSales[Name]=A7056)))</f>
        <v>1</v>
      </c>
      <c r="D7056" s="8">
        <f>SUMIFS(VGSales[Global_Sales],VGSales[Name],A7056)</f>
        <v>0.11</v>
      </c>
    </row>
    <row r="7057" spans="1:4" s="8" customFormat="1" x14ac:dyDescent="0.25">
      <c r="A7057" s="8" t="str">
        <v>Gabrielle's Ghostly Groove 3D</v>
      </c>
      <c r="B7057" s="8" cm="1">
        <f t="array" ref="B7057">SUM(1*(VGSales[Name]=A7057))</f>
        <v>1</v>
      </c>
      <c r="C7057" s="8" cm="1">
        <f t="array" ref="C7057">ROWS(_xlfn.UNIQUE(_xlfn._xlws.FILTER(VGSales[Genre],VGSales[Name]=A7057)))</f>
        <v>1</v>
      </c>
      <c r="D7057" s="8">
        <f>SUMIFS(VGSales[Global_Sales],VGSales[Name],A7057)</f>
        <v>0.11</v>
      </c>
    </row>
    <row r="7058" spans="1:4" s="8" customFormat="1" x14ac:dyDescent="0.25">
      <c r="A7058" s="8" t="str">
        <v>Michael Phelps: Push the Limit</v>
      </c>
      <c r="B7058" s="8" cm="1">
        <f t="array" ref="B7058">SUM(1*(VGSales[Name]=A7058))</f>
        <v>1</v>
      </c>
      <c r="C7058" s="8" cm="1">
        <f t="array" ref="C7058">ROWS(_xlfn.UNIQUE(_xlfn._xlws.FILTER(VGSales[Genre],VGSales[Name]=A7058)))</f>
        <v>1</v>
      </c>
      <c r="D7058" s="8">
        <f>SUMIFS(VGSales[Global_Sales],VGSales[Name],A7058)</f>
        <v>0.11</v>
      </c>
    </row>
    <row r="7059" spans="1:4" s="8" customFormat="1" x14ac:dyDescent="0.25">
      <c r="A7059" s="8" t="str">
        <v>Breakout</v>
      </c>
      <c r="B7059" s="8" cm="1">
        <f t="array" ref="B7059">SUM(1*(VGSales[Name]=A7059))</f>
        <v>1</v>
      </c>
      <c r="C7059" s="8" cm="1">
        <f t="array" ref="C7059">ROWS(_xlfn.UNIQUE(_xlfn._xlws.FILTER(VGSales[Genre],VGSales[Name]=A7059)))</f>
        <v>1</v>
      </c>
      <c r="D7059" s="8">
        <f>SUMIFS(VGSales[Global_Sales],VGSales[Name],A7059)</f>
        <v>0.11</v>
      </c>
    </row>
    <row r="7060" spans="1:4" s="8" customFormat="1" x14ac:dyDescent="0.25">
      <c r="A7060" s="8" t="str">
        <v>Frogger: Helmet Chaos</v>
      </c>
      <c r="B7060" s="8" cm="1">
        <f t="array" ref="B7060">SUM(1*(VGSales[Name]=A7060))</f>
        <v>2</v>
      </c>
      <c r="C7060" s="8" cm="1">
        <f t="array" ref="C7060">ROWS(_xlfn.UNIQUE(_xlfn._xlws.FILTER(VGSales[Genre],VGSales[Name]=A7060)))</f>
        <v>1</v>
      </c>
      <c r="D7060" s="8">
        <f>SUMIFS(VGSales[Global_Sales],VGSales[Name],A7060)</f>
        <v>0.16999999999999998</v>
      </c>
    </row>
    <row r="7061" spans="1:4" s="8" customFormat="1" x14ac:dyDescent="0.25">
      <c r="A7061" s="8" t="str">
        <v>AKB48+Me</v>
      </c>
      <c r="B7061" s="8" cm="1">
        <f t="array" ref="B7061">SUM(1*(VGSales[Name]=A7061))</f>
        <v>1</v>
      </c>
      <c r="C7061" s="8" cm="1">
        <f t="array" ref="C7061">ROWS(_xlfn.UNIQUE(_xlfn._xlws.FILTER(VGSales[Genre],VGSales[Name]=A7061)))</f>
        <v>1</v>
      </c>
      <c r="D7061" s="8">
        <f>SUMIFS(VGSales[Global_Sales],VGSales[Name],A7061)</f>
        <v>0.11</v>
      </c>
    </row>
    <row r="7062" spans="1:4" s="8" customFormat="1" x14ac:dyDescent="0.25">
      <c r="A7062" s="8" t="str">
        <v>Touch Detective 2 1/2</v>
      </c>
      <c r="B7062" s="8" cm="1">
        <f t="array" ref="B7062">SUM(1*(VGSales[Name]=A7062))</f>
        <v>1</v>
      </c>
      <c r="C7062" s="8" cm="1">
        <f t="array" ref="C7062">ROWS(_xlfn.UNIQUE(_xlfn._xlws.FILTER(VGSales[Genre],VGSales[Name]=A7062)))</f>
        <v>1</v>
      </c>
      <c r="D7062" s="8">
        <f>SUMIFS(VGSales[Global_Sales],VGSales[Name],A7062)</f>
        <v>0.11</v>
      </c>
    </row>
    <row r="7063" spans="1:4" s="8" customFormat="1" x14ac:dyDescent="0.25">
      <c r="A7063" s="8" t="str">
        <v>Alias</v>
      </c>
      <c r="B7063" s="8" cm="1">
        <f t="array" ref="B7063">SUM(1*(VGSales[Name]=A7063))</f>
        <v>2</v>
      </c>
      <c r="C7063" s="8" cm="1">
        <f t="array" ref="C7063">ROWS(_xlfn.UNIQUE(_xlfn._xlws.FILTER(VGSales[Genre],VGSales[Name]=A7063)))</f>
        <v>1</v>
      </c>
      <c r="D7063" s="8">
        <f>SUMIFS(VGSales[Global_Sales],VGSales[Name],A7063)</f>
        <v>0.16</v>
      </c>
    </row>
    <row r="7064" spans="1:4" s="8" customFormat="1" x14ac:dyDescent="0.25">
      <c r="A7064" s="8" t="str">
        <v>Sakura Taisen Hanagumi Tsuushin</v>
      </c>
      <c r="B7064" s="8" cm="1">
        <f t="array" ref="B7064">SUM(1*(VGSales[Name]=A7064))</f>
        <v>1</v>
      </c>
      <c r="C7064" s="8" cm="1">
        <f t="array" ref="C7064">ROWS(_xlfn.UNIQUE(_xlfn._xlws.FILTER(VGSales[Genre],VGSales[Name]=A7064)))</f>
        <v>1</v>
      </c>
      <c r="D7064" s="8">
        <f>SUMIFS(VGSales[Global_Sales],VGSales[Name],A7064)</f>
        <v>0.11</v>
      </c>
    </row>
    <row r="7065" spans="1:4" s="8" customFormat="1" x14ac:dyDescent="0.25">
      <c r="A7065" s="8" t="str">
        <v>Famicom Mini: Famicom Tantei Club - Kieta Koukeisha Zenkouhen</v>
      </c>
      <c r="B7065" s="8" cm="1">
        <f t="array" ref="B7065">SUM(1*(VGSales[Name]=A7065))</f>
        <v>1</v>
      </c>
      <c r="C7065" s="8" cm="1">
        <f t="array" ref="C7065">ROWS(_xlfn.UNIQUE(_xlfn._xlws.FILTER(VGSales[Genre],VGSales[Name]=A7065)))</f>
        <v>1</v>
      </c>
      <c r="D7065" s="8">
        <f>SUMIFS(VGSales[Global_Sales],VGSales[Name],A7065)</f>
        <v>0.11</v>
      </c>
    </row>
    <row r="7066" spans="1:4" s="8" customFormat="1" x14ac:dyDescent="0.25">
      <c r="A7066" s="8" t="str">
        <v>Tornado Outbreak</v>
      </c>
      <c r="B7066" s="8" cm="1">
        <f t="array" ref="B7066">SUM(1*(VGSales[Name]=A7066))</f>
        <v>3</v>
      </c>
      <c r="C7066" s="8" cm="1">
        <f t="array" ref="C7066">ROWS(_xlfn.UNIQUE(_xlfn._xlws.FILTER(VGSales[Genre],VGSales[Name]=A7066)))</f>
        <v>1</v>
      </c>
      <c r="D7066" s="8">
        <f>SUMIFS(VGSales[Global_Sales],VGSales[Name],A7066)</f>
        <v>0.28000000000000003</v>
      </c>
    </row>
    <row r="7067" spans="1:4" s="8" customFormat="1" x14ac:dyDescent="0.25">
      <c r="A7067" s="8" t="str">
        <v>Outlaw Golf: Nine Holes of Christmas</v>
      </c>
      <c r="B7067" s="8" cm="1">
        <f t="array" ref="B7067">SUM(1*(VGSales[Name]=A7067))</f>
        <v>1</v>
      </c>
      <c r="C7067" s="8" cm="1">
        <f t="array" ref="C7067">ROWS(_xlfn.UNIQUE(_xlfn._xlws.FILTER(VGSales[Genre],VGSales[Name]=A7067)))</f>
        <v>1</v>
      </c>
      <c r="D7067" s="8">
        <f>SUMIFS(VGSales[Global_Sales],VGSales[Name],A7067)</f>
        <v>0.11</v>
      </c>
    </row>
    <row r="7068" spans="1:4" s="8" customFormat="1" x14ac:dyDescent="0.25">
      <c r="A7068" s="8" t="str">
        <v>NHL Rivals 2004</v>
      </c>
      <c r="B7068" s="8" cm="1">
        <f t="array" ref="B7068">SUM(1*(VGSales[Name]=A7068))</f>
        <v>1</v>
      </c>
      <c r="C7068" s="8" cm="1">
        <f t="array" ref="C7068">ROWS(_xlfn.UNIQUE(_xlfn._xlws.FILTER(VGSales[Genre],VGSales[Name]=A7068)))</f>
        <v>1</v>
      </c>
      <c r="D7068" s="8">
        <f>SUMIFS(VGSales[Global_Sales],VGSales[Name],A7068)</f>
        <v>0.11</v>
      </c>
    </row>
    <row r="7069" spans="1:4" s="8" customFormat="1" x14ac:dyDescent="0.25">
      <c r="A7069" s="8" t="str">
        <v>Tyco RC: Assault with a Battery</v>
      </c>
      <c r="B7069" s="8" cm="1">
        <f t="array" ref="B7069">SUM(1*(VGSales[Name]=A7069))</f>
        <v>1</v>
      </c>
      <c r="C7069" s="8" cm="1">
        <f t="array" ref="C7069">ROWS(_xlfn.UNIQUE(_xlfn._xlws.FILTER(VGSales[Genre],VGSales[Name]=A7069)))</f>
        <v>1</v>
      </c>
      <c r="D7069" s="8">
        <f>SUMIFS(VGSales[Global_Sales],VGSales[Name],A7069)</f>
        <v>0.11</v>
      </c>
    </row>
    <row r="7070" spans="1:4" s="8" customFormat="1" x14ac:dyDescent="0.25">
      <c r="A7070" s="8" t="str">
        <v>Felony 11-79</v>
      </c>
      <c r="B7070" s="8" cm="1">
        <f t="array" ref="B7070">SUM(1*(VGSales[Name]=A7070))</f>
        <v>1</v>
      </c>
      <c r="C7070" s="8" cm="1">
        <f t="array" ref="C7070">ROWS(_xlfn.UNIQUE(_xlfn._xlws.FILTER(VGSales[Genre],VGSales[Name]=A7070)))</f>
        <v>1</v>
      </c>
      <c r="D7070" s="8">
        <f>SUMIFS(VGSales[Global_Sales],VGSales[Name],A7070)</f>
        <v>0.11</v>
      </c>
    </row>
    <row r="7071" spans="1:4" s="8" customFormat="1" x14ac:dyDescent="0.25">
      <c r="A7071" s="8" t="str">
        <v>Classic Road</v>
      </c>
      <c r="B7071" s="8" cm="1">
        <f t="array" ref="B7071">SUM(1*(VGSales[Name]=A7071))</f>
        <v>2</v>
      </c>
      <c r="C7071" s="8" cm="1">
        <f t="array" ref="C7071">ROWS(_xlfn.UNIQUE(_xlfn._xlws.FILTER(VGSales[Genre],VGSales[Name]=A7071)))</f>
        <v>1</v>
      </c>
      <c r="D7071" s="8">
        <f>SUMIFS(VGSales[Global_Sales],VGSales[Name],A7071)</f>
        <v>0.18</v>
      </c>
    </row>
    <row r="7072" spans="1:4" s="8" customFormat="1" x14ac:dyDescent="0.25">
      <c r="A7072" s="8" t="str">
        <v>Bust-A-Move DS</v>
      </c>
      <c r="B7072" s="8" cm="1">
        <f t="array" ref="B7072">SUM(1*(VGSales[Name]=A7072))</f>
        <v>1</v>
      </c>
      <c r="C7072" s="8" cm="1">
        <f t="array" ref="C7072">ROWS(_xlfn.UNIQUE(_xlfn._xlws.FILTER(VGSales[Genre],VGSales[Name]=A7072)))</f>
        <v>1</v>
      </c>
      <c r="D7072" s="8">
        <f>SUMIFS(VGSales[Global_Sales],VGSales[Name],A7072)</f>
        <v>0.11</v>
      </c>
    </row>
    <row r="7073" spans="1:4" s="8" customFormat="1" x14ac:dyDescent="0.25">
      <c r="A7073" s="8" t="str">
        <v>Death Jr.: Root of Evil</v>
      </c>
      <c r="B7073" s="8" cm="1">
        <f t="array" ref="B7073">SUM(1*(VGSales[Name]=A7073))</f>
        <v>1</v>
      </c>
      <c r="C7073" s="8" cm="1">
        <f t="array" ref="C7073">ROWS(_xlfn.UNIQUE(_xlfn._xlws.FILTER(VGSales[Genre],VGSales[Name]=A7073)))</f>
        <v>1</v>
      </c>
      <c r="D7073" s="8">
        <f>SUMIFS(VGSales[Global_Sales],VGSales[Name],A7073)</f>
        <v>0.11</v>
      </c>
    </row>
    <row r="7074" spans="1:4" s="8" customFormat="1" x14ac:dyDescent="0.25">
      <c r="A7074" s="8" t="str">
        <v>Panzer Dragoon Saga</v>
      </c>
      <c r="B7074" s="8" cm="1">
        <f t="array" ref="B7074">SUM(1*(VGSales[Name]=A7074))</f>
        <v>1</v>
      </c>
      <c r="C7074" s="8" cm="1">
        <f t="array" ref="C7074">ROWS(_xlfn.UNIQUE(_xlfn._xlws.FILTER(VGSales[Genre],VGSales[Name]=A7074)))</f>
        <v>1</v>
      </c>
      <c r="D7074" s="8">
        <f>SUMIFS(VGSales[Global_Sales],VGSales[Name],A7074)</f>
        <v>0.11</v>
      </c>
    </row>
    <row r="7075" spans="1:4" s="8" customFormat="1" x14ac:dyDescent="0.25">
      <c r="A7075" s="8" t="str">
        <v>Mushroom Men: Rise of the Fungi</v>
      </c>
      <c r="B7075" s="8" cm="1">
        <f t="array" ref="B7075">SUM(1*(VGSales[Name]=A7075))</f>
        <v>1</v>
      </c>
      <c r="C7075" s="8" cm="1">
        <f t="array" ref="C7075">ROWS(_xlfn.UNIQUE(_xlfn._xlws.FILTER(VGSales[Genre],VGSales[Name]=A7075)))</f>
        <v>1</v>
      </c>
      <c r="D7075" s="8">
        <f>SUMIFS(VGSales[Global_Sales],VGSales[Name],A7075)</f>
        <v>0.11</v>
      </c>
    </row>
    <row r="7076" spans="1:4" s="8" customFormat="1" x14ac:dyDescent="0.25">
      <c r="A7076" s="8" t="str">
        <v>Shining Ark</v>
      </c>
      <c r="B7076" s="8" cm="1">
        <f t="array" ref="B7076">SUM(1*(VGSales[Name]=A7076))</f>
        <v>1</v>
      </c>
      <c r="C7076" s="8" cm="1">
        <f t="array" ref="C7076">ROWS(_xlfn.UNIQUE(_xlfn._xlws.FILTER(VGSales[Genre],VGSales[Name]=A7076)))</f>
        <v>1</v>
      </c>
      <c r="D7076" s="8">
        <f>SUMIFS(VGSales[Global_Sales],VGSales[Name],A7076)</f>
        <v>0.11</v>
      </c>
    </row>
    <row r="7077" spans="1:4" s="8" customFormat="1" x14ac:dyDescent="0.25">
      <c r="A7077" s="8" t="str">
        <v>Transformers: Beast Wars Transmetals</v>
      </c>
      <c r="B7077" s="8" cm="1">
        <f t="array" ref="B7077">SUM(1*(VGSales[Name]=A7077))</f>
        <v>1</v>
      </c>
      <c r="C7077" s="8" cm="1">
        <f t="array" ref="C7077">ROWS(_xlfn.UNIQUE(_xlfn._xlws.FILTER(VGSales[Genre],VGSales[Name]=A7077)))</f>
        <v>1</v>
      </c>
      <c r="D7077" s="8">
        <f>SUMIFS(VGSales[Global_Sales],VGSales[Name],A7077)</f>
        <v>0.11</v>
      </c>
    </row>
    <row r="7078" spans="1:4" s="8" customFormat="1" x14ac:dyDescent="0.25">
      <c r="A7078" s="8" t="str">
        <v>GiFTPiA</v>
      </c>
      <c r="B7078" s="8" cm="1">
        <f t="array" ref="B7078">SUM(1*(VGSales[Name]=A7078))</f>
        <v>1</v>
      </c>
      <c r="C7078" s="8" cm="1">
        <f t="array" ref="C7078">ROWS(_xlfn.UNIQUE(_xlfn._xlws.FILTER(VGSales[Genre],VGSales[Name]=A7078)))</f>
        <v>1</v>
      </c>
      <c r="D7078" s="8">
        <f>SUMIFS(VGSales[Global_Sales],VGSales[Name],A7078)</f>
        <v>0.11</v>
      </c>
    </row>
    <row r="7079" spans="1:4" s="8" customFormat="1" x14ac:dyDescent="0.25">
      <c r="A7079" s="8" t="str">
        <v>Animal Planet: Vet Life</v>
      </c>
      <c r="B7079" s="8" cm="1">
        <f t="array" ref="B7079">SUM(1*(VGSales[Name]=A7079))</f>
        <v>2</v>
      </c>
      <c r="C7079" s="8" cm="1">
        <f t="array" ref="C7079">ROWS(_xlfn.UNIQUE(_xlfn._xlws.FILTER(VGSales[Genre],VGSales[Name]=A7079)))</f>
        <v>1</v>
      </c>
      <c r="D7079" s="8">
        <f>SUMIFS(VGSales[Global_Sales],VGSales[Name],A7079)</f>
        <v>0.21000000000000002</v>
      </c>
    </row>
    <row r="7080" spans="1:4" s="8" customFormat="1" x14ac:dyDescent="0.25">
      <c r="A7080" s="8" t="str">
        <v>My Little Sister Can't Be This Cute Portable</v>
      </c>
      <c r="B7080" s="8" cm="1">
        <f t="array" ref="B7080">SUM(1*(VGSales[Name]=A7080))</f>
        <v>1</v>
      </c>
      <c r="C7080" s="8" cm="1">
        <f t="array" ref="C7080">ROWS(_xlfn.UNIQUE(_xlfn._xlws.FILTER(VGSales[Genre],VGSales[Name]=A7080)))</f>
        <v>1</v>
      </c>
      <c r="D7080" s="8">
        <f>SUMIFS(VGSales[Global_Sales],VGSales[Name],A7080)</f>
        <v>0.11</v>
      </c>
    </row>
    <row r="7081" spans="1:4" s="8" customFormat="1" x14ac:dyDescent="0.25">
      <c r="A7081" s="8" t="str">
        <v>Silly Bandz: Play The Craze</v>
      </c>
      <c r="B7081" s="8" cm="1">
        <f t="array" ref="B7081">SUM(1*(VGSales[Name]=A7081))</f>
        <v>1</v>
      </c>
      <c r="C7081" s="8" cm="1">
        <f t="array" ref="C7081">ROWS(_xlfn.UNIQUE(_xlfn._xlws.FILTER(VGSales[Genre],VGSales[Name]=A7081)))</f>
        <v>1</v>
      </c>
      <c r="D7081" s="8">
        <f>SUMIFS(VGSales[Global_Sales],VGSales[Name],A7081)</f>
        <v>0.11</v>
      </c>
    </row>
    <row r="7082" spans="1:4" s="8" customFormat="1" x14ac:dyDescent="0.25">
      <c r="A7082" s="8" t="str">
        <v>Constantine</v>
      </c>
      <c r="B7082" s="8" cm="1">
        <f t="array" ref="B7082">SUM(1*(VGSales[Name]=A7082))</f>
        <v>2</v>
      </c>
      <c r="C7082" s="8" cm="1">
        <f t="array" ref="C7082">ROWS(_xlfn.UNIQUE(_xlfn._xlws.FILTER(VGSales[Genre],VGSales[Name]=A7082)))</f>
        <v>1</v>
      </c>
      <c r="D7082" s="8">
        <f>SUMIFS(VGSales[Global_Sales],VGSales[Name],A7082)</f>
        <v>0.16999999999999998</v>
      </c>
    </row>
    <row r="7083" spans="1:4" s="8" customFormat="1" x14ac:dyDescent="0.25">
      <c r="A7083" s="8" t="str">
        <v>Dynasty Tactics 2</v>
      </c>
      <c r="B7083" s="8" cm="1">
        <f t="array" ref="B7083">SUM(1*(VGSales[Name]=A7083))</f>
        <v>1</v>
      </c>
      <c r="C7083" s="8" cm="1">
        <f t="array" ref="C7083">ROWS(_xlfn.UNIQUE(_xlfn._xlws.FILTER(VGSales[Genre],VGSales[Name]=A7083)))</f>
        <v>1</v>
      </c>
      <c r="D7083" s="8">
        <f>SUMIFS(VGSales[Global_Sales],VGSales[Name],A7083)</f>
        <v>0.11</v>
      </c>
    </row>
    <row r="7084" spans="1:4" s="8" customFormat="1" x14ac:dyDescent="0.25">
      <c r="A7084" s="8" t="str">
        <v>Real World Golf</v>
      </c>
      <c r="B7084" s="8" cm="1">
        <f t="array" ref="B7084">SUM(1*(VGSales[Name]=A7084))</f>
        <v>2</v>
      </c>
      <c r="C7084" s="8" cm="1">
        <f t="array" ref="C7084">ROWS(_xlfn.UNIQUE(_xlfn._xlws.FILTER(VGSales[Genre],VGSales[Name]=A7084)))</f>
        <v>1</v>
      </c>
      <c r="D7084" s="8">
        <f>SUMIFS(VGSales[Global_Sales],VGSales[Name],A7084)</f>
        <v>0.14000000000000001</v>
      </c>
    </row>
    <row r="7085" spans="1:4" s="8" customFormat="1" x14ac:dyDescent="0.25">
      <c r="A7085" s="8" t="str">
        <v>Winter Heat</v>
      </c>
      <c r="B7085" s="8" cm="1">
        <f t="array" ref="B7085">SUM(1*(VGSales[Name]=A7085))</f>
        <v>1</v>
      </c>
      <c r="C7085" s="8" cm="1">
        <f t="array" ref="C7085">ROWS(_xlfn.UNIQUE(_xlfn._xlws.FILTER(VGSales[Genre],VGSales[Name]=A7085)))</f>
        <v>1</v>
      </c>
      <c r="D7085" s="8">
        <f>SUMIFS(VGSales[Global_Sales],VGSales[Name],A7085)</f>
        <v>0.11</v>
      </c>
    </row>
    <row r="7086" spans="1:4" s="8" customFormat="1" x14ac:dyDescent="0.25">
      <c r="A7086" s="8" t="str">
        <v>JU-ON: The Grudge</v>
      </c>
      <c r="B7086" s="8" cm="1">
        <f t="array" ref="B7086">SUM(1*(VGSales[Name]=A7086))</f>
        <v>1</v>
      </c>
      <c r="C7086" s="8" cm="1">
        <f t="array" ref="C7086">ROWS(_xlfn.UNIQUE(_xlfn._xlws.FILTER(VGSales[Genre],VGSales[Name]=A7086)))</f>
        <v>1</v>
      </c>
      <c r="D7086" s="8">
        <f>SUMIFS(VGSales[Global_Sales],VGSales[Name],A7086)</f>
        <v>0.11</v>
      </c>
    </row>
    <row r="7087" spans="1:4" s="8" customFormat="1" x14ac:dyDescent="0.25">
      <c r="A7087" s="8" t="str">
        <v>Deca Sports DS</v>
      </c>
      <c r="B7087" s="8" cm="1">
        <f t="array" ref="B7087">SUM(1*(VGSales[Name]=A7087))</f>
        <v>1</v>
      </c>
      <c r="C7087" s="8" cm="1">
        <f t="array" ref="C7087">ROWS(_xlfn.UNIQUE(_xlfn._xlws.FILTER(VGSales[Genre],VGSales[Name]=A7087)))</f>
        <v>1</v>
      </c>
      <c r="D7087" s="8">
        <f>SUMIFS(VGSales[Global_Sales],VGSales[Name],A7087)</f>
        <v>0.11</v>
      </c>
    </row>
    <row r="7088" spans="1:4" s="8" customFormat="1" x14ac:dyDescent="0.25">
      <c r="A7088" s="8" t="str">
        <v>ATV: Quad Frenzy</v>
      </c>
      <c r="B7088" s="8" cm="1">
        <f t="array" ref="B7088">SUM(1*(VGSales[Name]=A7088))</f>
        <v>1</v>
      </c>
      <c r="C7088" s="8" cm="1">
        <f t="array" ref="C7088">ROWS(_xlfn.UNIQUE(_xlfn._xlws.FILTER(VGSales[Genre],VGSales[Name]=A7088)))</f>
        <v>1</v>
      </c>
      <c r="D7088" s="8">
        <f>SUMIFS(VGSales[Global_Sales],VGSales[Name],A7088)</f>
        <v>0.11</v>
      </c>
    </row>
    <row r="7089" spans="1:4" s="8" customFormat="1" x14ac:dyDescent="0.25">
      <c r="A7089" s="8" t="str">
        <v>The Godfather: Mob Wars</v>
      </c>
      <c r="B7089" s="8" cm="1">
        <f t="array" ref="B7089">SUM(1*(VGSales[Name]=A7089))</f>
        <v>1</v>
      </c>
      <c r="C7089" s="8" cm="1">
        <f t="array" ref="C7089">ROWS(_xlfn.UNIQUE(_xlfn._xlws.FILTER(VGSales[Genre],VGSales[Name]=A7089)))</f>
        <v>1</v>
      </c>
      <c r="D7089" s="8">
        <f>SUMIFS(VGSales[Global_Sales],VGSales[Name],A7089)</f>
        <v>0.11</v>
      </c>
    </row>
    <row r="7090" spans="1:4" s="8" customFormat="1" x14ac:dyDescent="0.25">
      <c r="A7090" s="8" t="str">
        <v>Lady Sia</v>
      </c>
      <c r="B7090" s="8" cm="1">
        <f t="array" ref="B7090">SUM(1*(VGSales[Name]=A7090))</f>
        <v>1</v>
      </c>
      <c r="C7090" s="8" cm="1">
        <f t="array" ref="C7090">ROWS(_xlfn.UNIQUE(_xlfn._xlws.FILTER(VGSales[Genre],VGSales[Name]=A7090)))</f>
        <v>1</v>
      </c>
      <c r="D7090" s="8">
        <f>SUMIFS(VGSales[Global_Sales],VGSales[Name],A7090)</f>
        <v>0.11</v>
      </c>
    </row>
    <row r="7091" spans="1:4" s="8" customFormat="1" x14ac:dyDescent="0.25">
      <c r="A7091" s="8" t="str">
        <v>Rocky Balboa</v>
      </c>
      <c r="B7091" s="8" cm="1">
        <f t="array" ref="B7091">SUM(1*(VGSales[Name]=A7091))</f>
        <v>1</v>
      </c>
      <c r="C7091" s="8" cm="1">
        <f t="array" ref="C7091">ROWS(_xlfn.UNIQUE(_xlfn._xlws.FILTER(VGSales[Genre],VGSales[Name]=A7091)))</f>
        <v>1</v>
      </c>
      <c r="D7091" s="8">
        <f>SUMIFS(VGSales[Global_Sales],VGSales[Name],A7091)</f>
        <v>0.11</v>
      </c>
    </row>
    <row r="7092" spans="1:4" s="8" customFormat="1" x14ac:dyDescent="0.25">
      <c r="A7092" s="8" t="str">
        <v>PriPara Mezase! Idol Grand Prix No.1!</v>
      </c>
      <c r="B7092" s="8" cm="1">
        <f t="array" ref="B7092">SUM(1*(VGSales[Name]=A7092))</f>
        <v>1</v>
      </c>
      <c r="C7092" s="8" cm="1">
        <f t="array" ref="C7092">ROWS(_xlfn.UNIQUE(_xlfn._xlws.FILTER(VGSales[Genre],VGSales[Name]=A7092)))</f>
        <v>1</v>
      </c>
      <c r="D7092" s="8">
        <f>SUMIFS(VGSales[Global_Sales],VGSales[Name],A7092)</f>
        <v>0.11</v>
      </c>
    </row>
    <row r="7093" spans="1:4" s="8" customFormat="1" x14ac:dyDescent="0.25">
      <c r="A7093" s="8" t="str">
        <v>National Geographic Challenge!</v>
      </c>
      <c r="B7093" s="8" cm="1">
        <f t="array" ref="B7093">SUM(1*(VGSales[Name]=A7093))</f>
        <v>3</v>
      </c>
      <c r="C7093" s="8" cm="1">
        <f t="array" ref="C7093">ROWS(_xlfn.UNIQUE(_xlfn._xlws.FILTER(VGSales[Genre],VGSales[Name]=A7093)))</f>
        <v>1</v>
      </c>
      <c r="D7093" s="8">
        <f>SUMIFS(VGSales[Global_Sales],VGSales[Name],A7093)</f>
        <v>0.22999999999999998</v>
      </c>
    </row>
    <row r="7094" spans="1:4" s="8" customFormat="1" x14ac:dyDescent="0.25">
      <c r="A7094" s="8" t="str">
        <v>Robotech: Invasion</v>
      </c>
      <c r="B7094" s="8" cm="1">
        <f t="array" ref="B7094">SUM(1*(VGSales[Name]=A7094))</f>
        <v>2</v>
      </c>
      <c r="C7094" s="8" cm="1">
        <f t="array" ref="C7094">ROWS(_xlfn.UNIQUE(_xlfn._xlws.FILTER(VGSales[Genre],VGSales[Name]=A7094)))</f>
        <v>1</v>
      </c>
      <c r="D7094" s="8">
        <f>SUMIFS(VGSales[Global_Sales],VGSales[Name],A7094)</f>
        <v>0.16</v>
      </c>
    </row>
    <row r="7095" spans="1:4" s="8" customFormat="1" x14ac:dyDescent="0.25">
      <c r="A7095" s="8" t="str">
        <v>Hole in the Wall: Deluxe Edition</v>
      </c>
      <c r="B7095" s="8" cm="1">
        <f t="array" ref="B7095">SUM(1*(VGSales[Name]=A7095))</f>
        <v>1</v>
      </c>
      <c r="C7095" s="8" cm="1">
        <f t="array" ref="C7095">ROWS(_xlfn.UNIQUE(_xlfn._xlws.FILTER(VGSales[Genre],VGSales[Name]=A7095)))</f>
        <v>1</v>
      </c>
      <c r="D7095" s="8">
        <f>SUMIFS(VGSales[Global_Sales],VGSales[Name],A7095)</f>
        <v>0.11</v>
      </c>
    </row>
    <row r="7096" spans="1:4" s="8" customFormat="1" x14ac:dyDescent="0.25">
      <c r="A7096" s="8" t="str">
        <v>Irozuki Tingle no Koi no Balloon Trip</v>
      </c>
      <c r="B7096" s="8" cm="1">
        <f t="array" ref="B7096">SUM(1*(VGSales[Name]=A7096))</f>
        <v>1</v>
      </c>
      <c r="C7096" s="8" cm="1">
        <f t="array" ref="C7096">ROWS(_xlfn.UNIQUE(_xlfn._xlws.FILTER(VGSales[Genre],VGSales[Name]=A7096)))</f>
        <v>1</v>
      </c>
      <c r="D7096" s="8">
        <f>SUMIFS(VGSales[Global_Sales],VGSales[Name],A7096)</f>
        <v>0.11</v>
      </c>
    </row>
    <row r="7097" spans="1:4" s="8" customFormat="1" x14ac:dyDescent="0.25">
      <c r="A7097" s="8" t="str">
        <v>Master of the Monster Lair</v>
      </c>
      <c r="B7097" s="8" cm="1">
        <f t="array" ref="B7097">SUM(1*(VGSales[Name]=A7097))</f>
        <v>1</v>
      </c>
      <c r="C7097" s="8" cm="1">
        <f t="array" ref="C7097">ROWS(_xlfn.UNIQUE(_xlfn._xlws.FILTER(VGSales[Genre],VGSales[Name]=A7097)))</f>
        <v>1</v>
      </c>
      <c r="D7097" s="8">
        <f>SUMIFS(VGSales[Global_Sales],VGSales[Name],A7097)</f>
        <v>0.11</v>
      </c>
    </row>
    <row r="7098" spans="1:4" s="8" customFormat="1" x14ac:dyDescent="0.25">
      <c r="A7098" s="8" t="str">
        <v>Final Fantasy I &amp; II</v>
      </c>
      <c r="B7098" s="8" cm="1">
        <f t="array" ref="B7098">SUM(1*(VGSales[Name]=A7098))</f>
        <v>1</v>
      </c>
      <c r="C7098" s="8" cm="1">
        <f t="array" ref="C7098">ROWS(_xlfn.UNIQUE(_xlfn._xlws.FILTER(VGSales[Genre],VGSales[Name]=A7098)))</f>
        <v>1</v>
      </c>
      <c r="D7098" s="8">
        <f>SUMIFS(VGSales[Global_Sales],VGSales[Name],A7098)</f>
        <v>0.11</v>
      </c>
    </row>
    <row r="7099" spans="1:4" s="8" customFormat="1" x14ac:dyDescent="0.25">
      <c r="A7099" s="8" t="str">
        <v>Langrisser IV</v>
      </c>
      <c r="B7099" s="8" cm="1">
        <f t="array" ref="B7099">SUM(1*(VGSales[Name]=A7099))</f>
        <v>1</v>
      </c>
      <c r="C7099" s="8" cm="1">
        <f t="array" ref="C7099">ROWS(_xlfn.UNIQUE(_xlfn._xlws.FILTER(VGSales[Genre],VGSales[Name]=A7099)))</f>
        <v>1</v>
      </c>
      <c r="D7099" s="8">
        <f>SUMIFS(VGSales[Global_Sales],VGSales[Name],A7099)</f>
        <v>0.11</v>
      </c>
    </row>
    <row r="7100" spans="1:4" s="8" customFormat="1" x14ac:dyDescent="0.25">
      <c r="A7100" s="8" t="str">
        <v>FoxKids.com Micro Maniacs Racing</v>
      </c>
      <c r="B7100" s="8" cm="1">
        <f t="array" ref="B7100">SUM(1*(VGSales[Name]=A7100))</f>
        <v>1</v>
      </c>
      <c r="C7100" s="8" cm="1">
        <f t="array" ref="C7100">ROWS(_xlfn.UNIQUE(_xlfn._xlws.FILTER(VGSales[Genre],VGSales[Name]=A7100)))</f>
        <v>1</v>
      </c>
      <c r="D7100" s="8">
        <f>SUMIFS(VGSales[Global_Sales],VGSales[Name],A7100)</f>
        <v>0.11</v>
      </c>
    </row>
    <row r="7101" spans="1:4" s="8" customFormat="1" x14ac:dyDescent="0.25">
      <c r="A7101" s="8" t="str">
        <v>Cats &amp; Dogs: The Revenge of Kitty Galore</v>
      </c>
      <c r="B7101" s="8" cm="1">
        <f t="array" ref="B7101">SUM(1*(VGSales[Name]=A7101))</f>
        <v>1</v>
      </c>
      <c r="C7101" s="8" cm="1">
        <f t="array" ref="C7101">ROWS(_xlfn.UNIQUE(_xlfn._xlws.FILTER(VGSales[Genre],VGSales[Name]=A7101)))</f>
        <v>1</v>
      </c>
      <c r="D7101" s="8">
        <f>SUMIFS(VGSales[Global_Sales],VGSales[Name],A7101)</f>
        <v>0.11</v>
      </c>
    </row>
    <row r="7102" spans="1:4" s="8" customFormat="1" x14ac:dyDescent="0.25">
      <c r="A7102" s="8" t="str">
        <v>Hexen: Beyond Heretic</v>
      </c>
      <c r="B7102" s="8" cm="1">
        <f t="array" ref="B7102">SUM(1*(VGSales[Name]=A7102))</f>
        <v>1</v>
      </c>
      <c r="C7102" s="8" cm="1">
        <f t="array" ref="C7102">ROWS(_xlfn.UNIQUE(_xlfn._xlws.FILTER(VGSales[Genre],VGSales[Name]=A7102)))</f>
        <v>1</v>
      </c>
      <c r="D7102" s="8">
        <f>SUMIFS(VGSales[Global_Sales],VGSales[Name],A7102)</f>
        <v>0.11</v>
      </c>
    </row>
    <row r="7103" spans="1:4" s="8" customFormat="1" x14ac:dyDescent="0.25">
      <c r="A7103" s="8" t="str">
        <v>Arcade Party Pak</v>
      </c>
      <c r="B7103" s="8" cm="1">
        <f t="array" ref="B7103">SUM(1*(VGSales[Name]=A7103))</f>
        <v>1</v>
      </c>
      <c r="C7103" s="8" cm="1">
        <f t="array" ref="C7103">ROWS(_xlfn.UNIQUE(_xlfn._xlws.FILTER(VGSales[Genre],VGSales[Name]=A7103)))</f>
        <v>1</v>
      </c>
      <c r="D7103" s="8">
        <f>SUMIFS(VGSales[Global_Sales],VGSales[Name],A7103)</f>
        <v>0.11</v>
      </c>
    </row>
    <row r="7104" spans="1:4" s="8" customFormat="1" x14ac:dyDescent="0.25">
      <c r="A7104" s="8" t="str">
        <v>Kotoba no Puzzle: Mojipittan Daijiten</v>
      </c>
      <c r="B7104" s="8" cm="1">
        <f t="array" ref="B7104">SUM(1*(VGSales[Name]=A7104))</f>
        <v>1</v>
      </c>
      <c r="C7104" s="8" cm="1">
        <f t="array" ref="C7104">ROWS(_xlfn.UNIQUE(_xlfn._xlws.FILTER(VGSales[Genre],VGSales[Name]=A7104)))</f>
        <v>1</v>
      </c>
      <c r="D7104" s="8">
        <f>SUMIFS(VGSales[Global_Sales],VGSales[Name],A7104)</f>
        <v>0.11</v>
      </c>
    </row>
    <row r="7105" spans="1:4" s="8" customFormat="1" x14ac:dyDescent="0.25">
      <c r="A7105" s="8" t="str">
        <v>Yamaha Supercross</v>
      </c>
      <c r="B7105" s="8" cm="1">
        <f t="array" ref="B7105">SUM(1*(VGSales[Name]=A7105))</f>
        <v>2</v>
      </c>
      <c r="C7105" s="8" cm="1">
        <f t="array" ref="C7105">ROWS(_xlfn.UNIQUE(_xlfn._xlws.FILTER(VGSales[Genre],VGSales[Name]=A7105)))</f>
        <v>1</v>
      </c>
      <c r="D7105" s="8">
        <f>SUMIFS(VGSales[Global_Sales],VGSales[Name],A7105)</f>
        <v>0.18</v>
      </c>
    </row>
    <row r="7106" spans="1:4" s="8" customFormat="1" x14ac:dyDescent="0.25">
      <c r="A7106" s="8" t="str">
        <v>Picross 3D 2</v>
      </c>
      <c r="B7106" s="8" cm="1">
        <f t="array" ref="B7106">SUM(1*(VGSales[Name]=A7106))</f>
        <v>1</v>
      </c>
      <c r="C7106" s="8" cm="1">
        <f t="array" ref="C7106">ROWS(_xlfn.UNIQUE(_xlfn._xlws.FILTER(VGSales[Genre],VGSales[Name]=A7106)))</f>
        <v>1</v>
      </c>
      <c r="D7106" s="8">
        <f>SUMIFS(VGSales[Global_Sales],VGSales[Name],A7106)</f>
        <v>0.11</v>
      </c>
    </row>
    <row r="7107" spans="1:4" s="8" customFormat="1" x14ac:dyDescent="0.25">
      <c r="A7107" s="8" t="str">
        <v>Hitman Trilogy</v>
      </c>
      <c r="B7107" s="8" cm="1">
        <f t="array" ref="B7107">SUM(1*(VGSales[Name]=A7107))</f>
        <v>1</v>
      </c>
      <c r="C7107" s="8" cm="1">
        <f t="array" ref="C7107">ROWS(_xlfn.UNIQUE(_xlfn._xlws.FILTER(VGSales[Genre],VGSales[Name]=A7107)))</f>
        <v>1</v>
      </c>
      <c r="D7107" s="8">
        <f>SUMIFS(VGSales[Global_Sales],VGSales[Name],A7107)</f>
        <v>0.11</v>
      </c>
    </row>
    <row r="7108" spans="1:4" s="8" customFormat="1" x14ac:dyDescent="0.25">
      <c r="A7108" s="8" t="str">
        <v>Dragon Quest &amp; Final Fantasy in Itadaki Street Portable</v>
      </c>
      <c r="B7108" s="8" cm="1">
        <f t="array" ref="B7108">SUM(1*(VGSales[Name]=A7108))</f>
        <v>1</v>
      </c>
      <c r="C7108" s="8" cm="1">
        <f t="array" ref="C7108">ROWS(_xlfn.UNIQUE(_xlfn._xlws.FILTER(VGSales[Genre],VGSales[Name]=A7108)))</f>
        <v>1</v>
      </c>
      <c r="D7108" s="8">
        <f>SUMIFS(VGSales[Global_Sales],VGSales[Name],A7108)</f>
        <v>0.11</v>
      </c>
    </row>
    <row r="7109" spans="1:4" s="8" customFormat="1" x14ac:dyDescent="0.25">
      <c r="A7109" s="8" t="str">
        <v>Tetris Evolution</v>
      </c>
      <c r="B7109" s="8" cm="1">
        <f t="array" ref="B7109">SUM(1*(VGSales[Name]=A7109))</f>
        <v>1</v>
      </c>
      <c r="C7109" s="8" cm="1">
        <f t="array" ref="C7109">ROWS(_xlfn.UNIQUE(_xlfn._xlws.FILTER(VGSales[Genre],VGSales[Name]=A7109)))</f>
        <v>1</v>
      </c>
      <c r="D7109" s="8">
        <f>SUMIFS(VGSales[Global_Sales],VGSales[Name],A7109)</f>
        <v>0.11</v>
      </c>
    </row>
    <row r="7110" spans="1:4" s="8" customFormat="1" x14ac:dyDescent="0.25">
      <c r="A7110" s="8" t="str">
        <v>Patapon 2</v>
      </c>
      <c r="B7110" s="8" cm="1">
        <f t="array" ref="B7110">SUM(1*(VGSales[Name]=A7110))</f>
        <v>1</v>
      </c>
      <c r="C7110" s="8" cm="1">
        <f t="array" ref="C7110">ROWS(_xlfn.UNIQUE(_xlfn._xlws.FILTER(VGSales[Genre],VGSales[Name]=A7110)))</f>
        <v>1</v>
      </c>
      <c r="D7110" s="8">
        <f>SUMIFS(VGSales[Global_Sales],VGSales[Name],A7110)</f>
        <v>0.11</v>
      </c>
    </row>
    <row r="7111" spans="1:4" s="8" customFormat="1" x14ac:dyDescent="0.25">
      <c r="A7111" s="8" t="str">
        <v>Attack of the Movies 3D</v>
      </c>
      <c r="B7111" s="8" cm="1">
        <f t="array" ref="B7111">SUM(1*(VGSales[Name]=A7111))</f>
        <v>2</v>
      </c>
      <c r="C7111" s="8" cm="1">
        <f t="array" ref="C7111">ROWS(_xlfn.UNIQUE(_xlfn._xlws.FILTER(VGSales[Genre],VGSales[Name]=A7111)))</f>
        <v>1</v>
      </c>
      <c r="D7111" s="8">
        <f>SUMIFS(VGSales[Global_Sales],VGSales[Name],A7111)</f>
        <v>0.15</v>
      </c>
    </row>
    <row r="7112" spans="1:4" s="8" customFormat="1" x14ac:dyDescent="0.25">
      <c r="A7112" s="8" t="str">
        <v>Railroad Tycoon II</v>
      </c>
      <c r="B7112" s="8" cm="1">
        <f t="array" ref="B7112">SUM(1*(VGSales[Name]=A7112))</f>
        <v>1</v>
      </c>
      <c r="C7112" s="8" cm="1">
        <f t="array" ref="C7112">ROWS(_xlfn.UNIQUE(_xlfn._xlws.FILTER(VGSales[Genre],VGSales[Name]=A7112)))</f>
        <v>1</v>
      </c>
      <c r="D7112" s="8">
        <f>SUMIFS(VGSales[Global_Sales],VGSales[Name],A7112)</f>
        <v>0.11</v>
      </c>
    </row>
    <row r="7113" spans="1:4" s="8" customFormat="1" x14ac:dyDescent="0.25">
      <c r="A7113" s="8" t="str">
        <v>Hysteria Hospital: Emergency Ward</v>
      </c>
      <c r="B7113" s="8" cm="1">
        <f t="array" ref="B7113">SUM(1*(VGSales[Name]=A7113))</f>
        <v>2</v>
      </c>
      <c r="C7113" s="8" cm="1">
        <f t="array" ref="C7113">ROWS(_xlfn.UNIQUE(_xlfn._xlws.FILTER(VGSales[Genre],VGSales[Name]=A7113)))</f>
        <v>1</v>
      </c>
      <c r="D7113" s="8">
        <f>SUMIFS(VGSales[Global_Sales],VGSales[Name],A7113)</f>
        <v>0.16</v>
      </c>
    </row>
    <row r="7114" spans="1:4" s="8" customFormat="1" x14ac:dyDescent="0.25">
      <c r="A7114" s="8" t="str">
        <v>The Cheetah Girls: Pop Star Sensations</v>
      </c>
      <c r="B7114" s="8" cm="1">
        <f t="array" ref="B7114">SUM(1*(VGSales[Name]=A7114))</f>
        <v>1</v>
      </c>
      <c r="C7114" s="8" cm="1">
        <f t="array" ref="C7114">ROWS(_xlfn.UNIQUE(_xlfn._xlws.FILTER(VGSales[Genre],VGSales[Name]=A7114)))</f>
        <v>1</v>
      </c>
      <c r="D7114" s="8">
        <f>SUMIFS(VGSales[Global_Sales],VGSales[Name],A7114)</f>
        <v>0.11</v>
      </c>
    </row>
    <row r="7115" spans="1:4" s="8" customFormat="1" x14ac:dyDescent="0.25">
      <c r="A7115" s="8" t="str">
        <v>Kirarin * Revolution: Kira Kira Idol Audition</v>
      </c>
      <c r="B7115" s="8" cm="1">
        <f t="array" ref="B7115">SUM(1*(VGSales[Name]=A7115))</f>
        <v>1</v>
      </c>
      <c r="C7115" s="8" cm="1">
        <f t="array" ref="C7115">ROWS(_xlfn.UNIQUE(_xlfn._xlws.FILTER(VGSales[Genre],VGSales[Name]=A7115)))</f>
        <v>1</v>
      </c>
      <c r="D7115" s="8">
        <f>SUMIFS(VGSales[Global_Sales],VGSales[Name],A7115)</f>
        <v>0.11</v>
      </c>
    </row>
    <row r="7116" spans="1:4" s="8" customFormat="1" x14ac:dyDescent="0.25">
      <c r="A7116" s="8" t="str">
        <v>Ranma 1/2: Akanekodan Teki Hihou</v>
      </c>
      <c r="B7116" s="8" cm="1">
        <f t="array" ref="B7116">SUM(1*(VGSales[Name]=A7116))</f>
        <v>1</v>
      </c>
      <c r="C7116" s="8" cm="1">
        <f t="array" ref="C7116">ROWS(_xlfn.UNIQUE(_xlfn._xlws.FILTER(VGSales[Genre],VGSales[Name]=A7116)))</f>
        <v>1</v>
      </c>
      <c r="D7116" s="8">
        <f>SUMIFS(VGSales[Global_Sales],VGSales[Name],A7116)</f>
        <v>0.11</v>
      </c>
    </row>
    <row r="7117" spans="1:4" s="8" customFormat="1" x14ac:dyDescent="0.25">
      <c r="A7117" s="8" t="str">
        <v>Blades of Time</v>
      </c>
      <c r="B7117" s="8" cm="1">
        <f t="array" ref="B7117">SUM(1*(VGSales[Name]=A7117))</f>
        <v>2</v>
      </c>
      <c r="C7117" s="8" cm="1">
        <f t="array" ref="C7117">ROWS(_xlfn.UNIQUE(_xlfn._xlws.FILTER(VGSales[Genre],VGSales[Name]=A7117)))</f>
        <v>1</v>
      </c>
      <c r="D7117" s="8">
        <f>SUMIFS(VGSales[Global_Sales],VGSales[Name],A7117)</f>
        <v>0.21000000000000002</v>
      </c>
    </row>
    <row r="7118" spans="1:4" s="8" customFormat="1" x14ac:dyDescent="0.25">
      <c r="A7118" s="8" t="str">
        <v>My Boyfriend</v>
      </c>
      <c r="B7118" s="8" cm="1">
        <f t="array" ref="B7118">SUM(1*(VGSales[Name]=A7118))</f>
        <v>1</v>
      </c>
      <c r="C7118" s="8" cm="1">
        <f t="array" ref="C7118">ROWS(_xlfn.UNIQUE(_xlfn._xlws.FILTER(VGSales[Genre],VGSales[Name]=A7118)))</f>
        <v>1</v>
      </c>
      <c r="D7118" s="8">
        <f>SUMIFS(VGSales[Global_Sales],VGSales[Name],A7118)</f>
        <v>0.11</v>
      </c>
    </row>
    <row r="7119" spans="1:4" s="8" customFormat="1" x14ac:dyDescent="0.25">
      <c r="A7119" s="8" t="str">
        <v>Scribblenauts Unmasked: A DC Comics Adventure</v>
      </c>
      <c r="B7119" s="8" cm="1">
        <f t="array" ref="B7119">SUM(1*(VGSales[Name]=A7119))</f>
        <v>2</v>
      </c>
      <c r="C7119" s="8" cm="1">
        <f t="array" ref="C7119">ROWS(_xlfn.UNIQUE(_xlfn._xlws.FILTER(VGSales[Genre],VGSales[Name]=A7119)))</f>
        <v>1</v>
      </c>
      <c r="D7119" s="8">
        <f>SUMIFS(VGSales[Global_Sales],VGSales[Name],A7119)</f>
        <v>0.21000000000000002</v>
      </c>
    </row>
    <row r="7120" spans="1:4" s="8" customFormat="1" x14ac:dyDescent="0.25">
      <c r="A7120" s="8" t="str">
        <v>Victory Zone</v>
      </c>
      <c r="B7120" s="8" cm="1">
        <f t="array" ref="B7120">SUM(1*(VGSales[Name]=A7120))</f>
        <v>1</v>
      </c>
      <c r="C7120" s="8" cm="1">
        <f t="array" ref="C7120">ROWS(_xlfn.UNIQUE(_xlfn._xlws.FILTER(VGSales[Genre],VGSales[Name]=A7120)))</f>
        <v>1</v>
      </c>
      <c r="D7120" s="8">
        <f>SUMIFS(VGSales[Global_Sales],VGSales[Name],A7120)</f>
        <v>0.11</v>
      </c>
    </row>
    <row r="7121" spans="1:4" s="8" customFormat="1" x14ac:dyDescent="0.25">
      <c r="A7121" s="8" t="str">
        <v>Rengoku: The Tower of Purgatory</v>
      </c>
      <c r="B7121" s="8" cm="1">
        <f t="array" ref="B7121">SUM(1*(VGSales[Name]=A7121))</f>
        <v>1</v>
      </c>
      <c r="C7121" s="8" cm="1">
        <f t="array" ref="C7121">ROWS(_xlfn.UNIQUE(_xlfn._xlws.FILTER(VGSales[Genre],VGSales[Name]=A7121)))</f>
        <v>1</v>
      </c>
      <c r="D7121" s="8">
        <f>SUMIFS(VGSales[Global_Sales],VGSales[Name],A7121)</f>
        <v>0.11</v>
      </c>
    </row>
    <row r="7122" spans="1:4" s="8" customFormat="1" x14ac:dyDescent="0.25">
      <c r="A7122" s="8" t="str">
        <v>Goal Storm '97</v>
      </c>
      <c r="B7122" s="8" cm="1">
        <f t="array" ref="B7122">SUM(1*(VGSales[Name]=A7122))</f>
        <v>1</v>
      </c>
      <c r="C7122" s="8" cm="1">
        <f t="array" ref="C7122">ROWS(_xlfn.UNIQUE(_xlfn._xlws.FILTER(VGSales[Genre],VGSales[Name]=A7122)))</f>
        <v>1</v>
      </c>
      <c r="D7122" s="8">
        <f>SUMIFS(VGSales[Global_Sales],VGSales[Name],A7122)</f>
        <v>0.11</v>
      </c>
    </row>
    <row r="7123" spans="1:4" s="8" customFormat="1" x14ac:dyDescent="0.25">
      <c r="A7123" s="8" t="str">
        <v>Dynasty Warriors Advance</v>
      </c>
      <c r="B7123" s="8" cm="1">
        <f t="array" ref="B7123">SUM(1*(VGSales[Name]=A7123))</f>
        <v>1</v>
      </c>
      <c r="C7123" s="8" cm="1">
        <f t="array" ref="C7123">ROWS(_xlfn.UNIQUE(_xlfn._xlws.FILTER(VGSales[Genre],VGSales[Name]=A7123)))</f>
        <v>1</v>
      </c>
      <c r="D7123" s="8">
        <f>SUMIFS(VGSales[Global_Sales],VGSales[Name],A7123)</f>
        <v>0.11</v>
      </c>
    </row>
    <row r="7124" spans="1:4" s="8" customFormat="1" x14ac:dyDescent="0.25">
      <c r="A7124" s="8" t="str">
        <v>Pachi-Slot Aruze Oukoku 3</v>
      </c>
      <c r="B7124" s="8" cm="1">
        <f t="array" ref="B7124">SUM(1*(VGSales[Name]=A7124))</f>
        <v>1</v>
      </c>
      <c r="C7124" s="8" cm="1">
        <f t="array" ref="C7124">ROWS(_xlfn.UNIQUE(_xlfn._xlws.FILTER(VGSales[Genre],VGSales[Name]=A7124)))</f>
        <v>1</v>
      </c>
      <c r="D7124" s="8">
        <f>SUMIFS(VGSales[Global_Sales],VGSales[Name],A7124)</f>
        <v>0.11</v>
      </c>
    </row>
    <row r="7125" spans="1:4" s="8" customFormat="1" x14ac:dyDescent="0.25">
      <c r="A7125" s="8" t="str">
        <v>Tournament Pool</v>
      </c>
      <c r="B7125" s="8" cm="1">
        <f t="array" ref="B7125">SUM(1*(VGSales[Name]=A7125))</f>
        <v>1</v>
      </c>
      <c r="C7125" s="8" cm="1">
        <f t="array" ref="C7125">ROWS(_xlfn.UNIQUE(_xlfn._xlws.FILTER(VGSales[Genre],VGSales[Name]=A7125)))</f>
        <v>1</v>
      </c>
      <c r="D7125" s="8">
        <f>SUMIFS(VGSales[Global_Sales],VGSales[Name],A7125)</f>
        <v>0.11</v>
      </c>
    </row>
    <row r="7126" spans="1:4" s="8" customFormat="1" x14ac:dyDescent="0.25">
      <c r="A7126" s="8" t="str">
        <v>Aqua Aqua</v>
      </c>
      <c r="B7126" s="8" cm="1">
        <f t="array" ref="B7126">SUM(1*(VGSales[Name]=A7126))</f>
        <v>1</v>
      </c>
      <c r="C7126" s="8" cm="1">
        <f t="array" ref="C7126">ROWS(_xlfn.UNIQUE(_xlfn._xlws.FILTER(VGSales[Genre],VGSales[Name]=A7126)))</f>
        <v>1</v>
      </c>
      <c r="D7126" s="8">
        <f>SUMIFS(VGSales[Global_Sales],VGSales[Name],A7126)</f>
        <v>0.11</v>
      </c>
    </row>
    <row r="7127" spans="1:4" s="8" customFormat="1" x14ac:dyDescent="0.25">
      <c r="A7127" s="8" t="str">
        <v>Viewtiful Joe: Double Trouble!</v>
      </c>
      <c r="B7127" s="8" cm="1">
        <f t="array" ref="B7127">SUM(1*(VGSales[Name]=A7127))</f>
        <v>1</v>
      </c>
      <c r="C7127" s="8" cm="1">
        <f t="array" ref="C7127">ROWS(_xlfn.UNIQUE(_xlfn._xlws.FILTER(VGSales[Genre],VGSales[Name]=A7127)))</f>
        <v>1</v>
      </c>
      <c r="D7127" s="8">
        <f>SUMIFS(VGSales[Global_Sales],VGSales[Name],A7127)</f>
        <v>0.11</v>
      </c>
    </row>
    <row r="7128" spans="1:4" s="8" customFormat="1" x14ac:dyDescent="0.25">
      <c r="A7128" s="8" t="str">
        <v>Mega Man Zero 4</v>
      </c>
      <c r="B7128" s="8" cm="1">
        <f t="array" ref="B7128">SUM(1*(VGSales[Name]=A7128))</f>
        <v>1</v>
      </c>
      <c r="C7128" s="8" cm="1">
        <f t="array" ref="C7128">ROWS(_xlfn.UNIQUE(_xlfn._xlws.FILTER(VGSales[Genre],VGSales[Name]=A7128)))</f>
        <v>1</v>
      </c>
      <c r="D7128" s="8">
        <f>SUMIFS(VGSales[Global_Sales],VGSales[Name],A7128)</f>
        <v>0.11</v>
      </c>
    </row>
    <row r="7129" spans="1:4" s="8" customFormat="1" x14ac:dyDescent="0.25">
      <c r="A7129" s="8" t="str">
        <v>Black Bass with Blue Marlin</v>
      </c>
      <c r="B7129" s="8" cm="1">
        <f t="array" ref="B7129">SUM(1*(VGSales[Name]=A7129))</f>
        <v>1</v>
      </c>
      <c r="C7129" s="8" cm="1">
        <f t="array" ref="C7129">ROWS(_xlfn.UNIQUE(_xlfn._xlws.FILTER(VGSales[Genre],VGSales[Name]=A7129)))</f>
        <v>1</v>
      </c>
      <c r="D7129" s="8">
        <f>SUMIFS(VGSales[Global_Sales],VGSales[Name],A7129)</f>
        <v>0.11</v>
      </c>
    </row>
    <row r="7130" spans="1:4" s="8" customFormat="1" x14ac:dyDescent="0.25">
      <c r="A7130" s="8" t="str">
        <v>Mega Man Battle Network 5: Double Team DS (JP sales)</v>
      </c>
      <c r="B7130" s="8" cm="1">
        <f t="array" ref="B7130">SUM(1*(VGSales[Name]=A7130))</f>
        <v>1</v>
      </c>
      <c r="C7130" s="8" cm="1">
        <f t="array" ref="C7130">ROWS(_xlfn.UNIQUE(_xlfn._xlws.FILTER(VGSales[Genre],VGSales[Name]=A7130)))</f>
        <v>1</v>
      </c>
      <c r="D7130" s="8">
        <f>SUMIFS(VGSales[Global_Sales],VGSales[Name],A7130)</f>
        <v>0.11</v>
      </c>
    </row>
    <row r="7131" spans="1:4" s="8" customFormat="1" x14ac:dyDescent="0.25">
      <c r="A7131" s="8" t="str">
        <v>Utawarerumono: Chiriyukusha e no Komoriuta</v>
      </c>
      <c r="B7131" s="8" cm="1">
        <f t="array" ref="B7131">SUM(1*(VGSales[Name]=A7131))</f>
        <v>1</v>
      </c>
      <c r="C7131" s="8" cm="1">
        <f t="array" ref="C7131">ROWS(_xlfn.UNIQUE(_xlfn._xlws.FILTER(VGSales[Genre],VGSales[Name]=A7131)))</f>
        <v>1</v>
      </c>
      <c r="D7131" s="8">
        <f>SUMIFS(VGSales[Global_Sales],VGSales[Name],A7131)</f>
        <v>0.11</v>
      </c>
    </row>
    <row r="7132" spans="1:4" s="8" customFormat="1" x14ac:dyDescent="0.25">
      <c r="A7132" s="8" t="str">
        <v>Hyper Formation Soccer</v>
      </c>
      <c r="B7132" s="8" cm="1">
        <f t="array" ref="B7132">SUM(1*(VGSales[Name]=A7132))</f>
        <v>1</v>
      </c>
      <c r="C7132" s="8" cm="1">
        <f t="array" ref="C7132">ROWS(_xlfn.UNIQUE(_xlfn._xlws.FILTER(VGSales[Genre],VGSales[Name]=A7132)))</f>
        <v>1</v>
      </c>
      <c r="D7132" s="8">
        <f>SUMIFS(VGSales[Global_Sales],VGSales[Name],A7132)</f>
        <v>0.11</v>
      </c>
    </row>
    <row r="7133" spans="1:4" s="8" customFormat="1" x14ac:dyDescent="0.25">
      <c r="A7133" s="8" t="str">
        <v>Jupiter Strike</v>
      </c>
      <c r="B7133" s="8" cm="1">
        <f t="array" ref="B7133">SUM(1*(VGSales[Name]=A7133))</f>
        <v>1</v>
      </c>
      <c r="C7133" s="8" cm="1">
        <f t="array" ref="C7133">ROWS(_xlfn.UNIQUE(_xlfn._xlws.FILTER(VGSales[Genre],VGSales[Name]=A7133)))</f>
        <v>1</v>
      </c>
      <c r="D7133" s="8">
        <f>SUMIFS(VGSales[Global_Sales],VGSales[Name],A7133)</f>
        <v>0.11</v>
      </c>
    </row>
    <row r="7134" spans="1:4" s="8" customFormat="1" x14ac:dyDescent="0.25">
      <c r="A7134" s="8" t="str">
        <v>Sudokuro</v>
      </c>
      <c r="B7134" s="8" cm="1">
        <f t="array" ref="B7134">SUM(1*(VGSales[Name]=A7134))</f>
        <v>1</v>
      </c>
      <c r="C7134" s="8" cm="1">
        <f t="array" ref="C7134">ROWS(_xlfn.UNIQUE(_xlfn._xlws.FILTER(VGSales[Genre],VGSales[Name]=A7134)))</f>
        <v>1</v>
      </c>
      <c r="D7134" s="8">
        <f>SUMIFS(VGSales[Global_Sales],VGSales[Name],A7134)</f>
        <v>0.11</v>
      </c>
    </row>
    <row r="7135" spans="1:4" s="8" customFormat="1" x14ac:dyDescent="0.25">
      <c r="A7135" s="8" t="str">
        <v>Saigo no Yakusoku no Monogatari</v>
      </c>
      <c r="B7135" s="8" cm="1">
        <f t="array" ref="B7135">SUM(1*(VGSales[Name]=A7135))</f>
        <v>1</v>
      </c>
      <c r="C7135" s="8" cm="1">
        <f t="array" ref="C7135">ROWS(_xlfn.UNIQUE(_xlfn._xlws.FILTER(VGSales[Genre],VGSales[Name]=A7135)))</f>
        <v>1</v>
      </c>
      <c r="D7135" s="8">
        <f>SUMIFS(VGSales[Global_Sales],VGSales[Name],A7135)</f>
        <v>0.11</v>
      </c>
    </row>
    <row r="7136" spans="1:4" s="8" customFormat="1" x14ac:dyDescent="0.25">
      <c r="A7136" s="8" t="str">
        <v>The Book of Unwritten Tales</v>
      </c>
      <c r="B7136" s="8" cm="1">
        <f t="array" ref="B7136">SUM(1*(VGSales[Name]=A7136))</f>
        <v>1</v>
      </c>
      <c r="C7136" s="8" cm="1">
        <f t="array" ref="C7136">ROWS(_xlfn.UNIQUE(_xlfn._xlws.FILTER(VGSales[Genre],VGSales[Name]=A7136)))</f>
        <v>1</v>
      </c>
      <c r="D7136" s="8">
        <f>SUMIFS(VGSales[Global_Sales],VGSales[Name],A7136)</f>
        <v>0.11</v>
      </c>
    </row>
    <row r="7137" spans="1:4" s="8" customFormat="1" x14ac:dyDescent="0.25">
      <c r="A7137" s="8" t="str">
        <v>Metal Gear Solid Integral</v>
      </c>
      <c r="B7137" s="8" cm="1">
        <f t="array" ref="B7137">SUM(1*(VGSales[Name]=A7137))</f>
        <v>1</v>
      </c>
      <c r="C7137" s="8" cm="1">
        <f t="array" ref="C7137">ROWS(_xlfn.UNIQUE(_xlfn._xlws.FILTER(VGSales[Genre],VGSales[Name]=A7137)))</f>
        <v>1</v>
      </c>
      <c r="D7137" s="8">
        <f>SUMIFS(VGSales[Global_Sales],VGSales[Name],A7137)</f>
        <v>0.11</v>
      </c>
    </row>
    <row r="7138" spans="1:4" s="8" customFormat="1" x14ac:dyDescent="0.25">
      <c r="A7138" s="8" t="str">
        <v>Naruto Shippuden 3D: The New Era</v>
      </c>
      <c r="B7138" s="8" cm="1">
        <f t="array" ref="B7138">SUM(1*(VGSales[Name]=A7138))</f>
        <v>1</v>
      </c>
      <c r="C7138" s="8" cm="1">
        <f t="array" ref="C7138">ROWS(_xlfn.UNIQUE(_xlfn._xlws.FILTER(VGSales[Genre],VGSales[Name]=A7138)))</f>
        <v>1</v>
      </c>
      <c r="D7138" s="8">
        <f>SUMIFS(VGSales[Global_Sales],VGSales[Name],A7138)</f>
        <v>0.11</v>
      </c>
    </row>
    <row r="7139" spans="1:4" s="8" customFormat="1" x14ac:dyDescent="0.25">
      <c r="A7139" s="8" t="str">
        <v>Disney's Chicken Little: Ace In Action</v>
      </c>
      <c r="B7139" s="8" cm="1">
        <f t="array" ref="B7139">SUM(1*(VGSales[Name]=A7139))</f>
        <v>2</v>
      </c>
      <c r="C7139" s="8" cm="1">
        <f t="array" ref="C7139">ROWS(_xlfn.UNIQUE(_xlfn._xlws.FILTER(VGSales[Genre],VGSales[Name]=A7139)))</f>
        <v>1</v>
      </c>
      <c r="D7139" s="8">
        <f>SUMIFS(VGSales[Global_Sales],VGSales[Name],A7139)</f>
        <v>0.16999999999999998</v>
      </c>
    </row>
    <row r="7140" spans="1:4" s="8" customFormat="1" x14ac:dyDescent="0.25">
      <c r="A7140" s="8" t="str">
        <v>Big League Sports: Summer</v>
      </c>
      <c r="B7140" s="8" cm="1">
        <f t="array" ref="B7140">SUM(1*(VGSales[Name]=A7140))</f>
        <v>2</v>
      </c>
      <c r="C7140" s="8" cm="1">
        <f t="array" ref="C7140">ROWS(_xlfn.UNIQUE(_xlfn._xlws.FILTER(VGSales[Genre],VGSales[Name]=A7140)))</f>
        <v>1</v>
      </c>
      <c r="D7140" s="8">
        <f>SUMIFS(VGSales[Global_Sales],VGSales[Name],A7140)</f>
        <v>0.2</v>
      </c>
    </row>
    <row r="7141" spans="1:4" s="8" customFormat="1" x14ac:dyDescent="0.25">
      <c r="A7141" s="8" t="str">
        <v>Jampack Volume 14 (RP-T)</v>
      </c>
      <c r="B7141" s="8" cm="1">
        <f t="array" ref="B7141">SUM(1*(VGSales[Name]=A7141))</f>
        <v>1</v>
      </c>
      <c r="C7141" s="8" cm="1">
        <f t="array" ref="C7141">ROWS(_xlfn.UNIQUE(_xlfn._xlws.FILTER(VGSales[Genre],VGSales[Name]=A7141)))</f>
        <v>1</v>
      </c>
      <c r="D7141" s="8">
        <f>SUMIFS(VGSales[Global_Sales],VGSales[Name],A7141)</f>
        <v>0.11</v>
      </c>
    </row>
    <row r="7142" spans="1:4" s="8" customFormat="1" x14ac:dyDescent="0.25">
      <c r="A7142" s="8" t="str">
        <v>Martian Gothic: Unification</v>
      </c>
      <c r="B7142" s="8" cm="1">
        <f t="array" ref="B7142">SUM(1*(VGSales[Name]=A7142))</f>
        <v>1</v>
      </c>
      <c r="C7142" s="8" cm="1">
        <f t="array" ref="C7142">ROWS(_xlfn.UNIQUE(_xlfn._xlws.FILTER(VGSales[Genre],VGSales[Name]=A7142)))</f>
        <v>1</v>
      </c>
      <c r="D7142" s="8">
        <f>SUMIFS(VGSales[Global_Sales],VGSales[Name],A7142)</f>
        <v>0.11</v>
      </c>
    </row>
    <row r="7143" spans="1:4" s="8" customFormat="1" x14ac:dyDescent="0.25">
      <c r="A7143" s="8" t="str">
        <v>Woody Woodpecker Racing</v>
      </c>
      <c r="B7143" s="8" cm="1">
        <f t="array" ref="B7143">SUM(1*(VGSales[Name]=A7143))</f>
        <v>1</v>
      </c>
      <c r="C7143" s="8" cm="1">
        <f t="array" ref="C7143">ROWS(_xlfn.UNIQUE(_xlfn._xlws.FILTER(VGSales[Genre],VGSales[Name]=A7143)))</f>
        <v>1</v>
      </c>
      <c r="D7143" s="8">
        <f>SUMIFS(VGSales[Global_Sales],VGSales[Name],A7143)</f>
        <v>0.11</v>
      </c>
    </row>
    <row r="7144" spans="1:4" s="8" customFormat="1" x14ac:dyDescent="0.25">
      <c r="A7144" s="8" t="str">
        <v>Final Fantasy XII International Zodiac Job System</v>
      </c>
      <c r="B7144" s="8" cm="1">
        <f t="array" ref="B7144">SUM(1*(VGSales[Name]=A7144))</f>
        <v>1</v>
      </c>
      <c r="C7144" s="8" cm="1">
        <f t="array" ref="C7144">ROWS(_xlfn.UNIQUE(_xlfn._xlws.FILTER(VGSales[Genre],VGSales[Name]=A7144)))</f>
        <v>1</v>
      </c>
      <c r="D7144" s="8">
        <f>SUMIFS(VGSales[Global_Sales],VGSales[Name],A7144)</f>
        <v>0.11</v>
      </c>
    </row>
    <row r="7145" spans="1:4" s="8" customFormat="1" x14ac:dyDescent="0.25">
      <c r="A7145" s="8" t="str">
        <v>Barbie in The 12 Dancing Princesses</v>
      </c>
      <c r="B7145" s="8" cm="1">
        <f t="array" ref="B7145">SUM(1*(VGSales[Name]=A7145))</f>
        <v>1</v>
      </c>
      <c r="C7145" s="8" cm="1">
        <f t="array" ref="C7145">ROWS(_xlfn.UNIQUE(_xlfn._xlws.FILTER(VGSales[Genre],VGSales[Name]=A7145)))</f>
        <v>1</v>
      </c>
      <c r="D7145" s="8">
        <f>SUMIFS(VGSales[Global_Sales],VGSales[Name],A7145)</f>
        <v>0.11</v>
      </c>
    </row>
    <row r="7146" spans="1:4" s="8" customFormat="1" x14ac:dyDescent="0.25">
      <c r="A7146" s="8" t="str">
        <v>Carnage Heart</v>
      </c>
      <c r="B7146" s="8" cm="1">
        <f t="array" ref="B7146">SUM(1*(VGSales[Name]=A7146))</f>
        <v>1</v>
      </c>
      <c r="C7146" s="8" cm="1">
        <f t="array" ref="C7146">ROWS(_xlfn.UNIQUE(_xlfn._xlws.FILTER(VGSales[Genre],VGSales[Name]=A7146)))</f>
        <v>1</v>
      </c>
      <c r="D7146" s="8">
        <f>SUMIFS(VGSales[Global_Sales],VGSales[Name],A7146)</f>
        <v>0.11</v>
      </c>
    </row>
    <row r="7147" spans="1:4" s="8" customFormat="1" x14ac:dyDescent="0.25">
      <c r="A7147" s="8" t="str">
        <v>Grand Theft Auto: Mission Pack #1, London 1969</v>
      </c>
      <c r="B7147" s="8" cm="1">
        <f t="array" ref="B7147">SUM(1*(VGSales[Name]=A7147))</f>
        <v>1</v>
      </c>
      <c r="C7147" s="8" cm="1">
        <f t="array" ref="C7147">ROWS(_xlfn.UNIQUE(_xlfn._xlws.FILTER(VGSales[Genre],VGSales[Name]=A7147)))</f>
        <v>1</v>
      </c>
      <c r="D7147" s="8">
        <f>SUMIFS(VGSales[Global_Sales],VGSales[Name],A7147)</f>
        <v>0.11</v>
      </c>
    </row>
    <row r="7148" spans="1:4" s="8" customFormat="1" x14ac:dyDescent="0.25">
      <c r="A7148" s="8" t="str">
        <v>Kamen Rider: Climax Heroes</v>
      </c>
      <c r="B7148" s="8" cm="1">
        <f t="array" ref="B7148">SUM(1*(VGSales[Name]=A7148))</f>
        <v>1</v>
      </c>
      <c r="C7148" s="8" cm="1">
        <f t="array" ref="C7148">ROWS(_xlfn.UNIQUE(_xlfn._xlws.FILTER(VGSales[Genre],VGSales[Name]=A7148)))</f>
        <v>1</v>
      </c>
      <c r="D7148" s="8">
        <f>SUMIFS(VGSales[Global_Sales],VGSales[Name],A7148)</f>
        <v>0.11</v>
      </c>
    </row>
    <row r="7149" spans="1:4" s="8" customFormat="1" x14ac:dyDescent="0.25">
      <c r="A7149" s="8" t="str">
        <v>Robotics;Notes</v>
      </c>
      <c r="B7149" s="8" cm="1">
        <f t="array" ref="B7149">SUM(1*(VGSales[Name]=A7149))</f>
        <v>3</v>
      </c>
      <c r="C7149" s="8" cm="1">
        <f t="array" ref="C7149">ROWS(_xlfn.UNIQUE(_xlfn._xlws.FILTER(VGSales[Genre],VGSales[Name]=A7149)))</f>
        <v>1</v>
      </c>
      <c r="D7149" s="8">
        <f>SUMIFS(VGSales[Global_Sales],VGSales[Name],A7149)</f>
        <v>0.15</v>
      </c>
    </row>
    <row r="7150" spans="1:4" s="8" customFormat="1" x14ac:dyDescent="0.25">
      <c r="A7150" s="8" t="str">
        <v>Disney Channel Collection Vol. 1</v>
      </c>
      <c r="B7150" s="8" cm="1">
        <f t="array" ref="B7150">SUM(1*(VGSales[Name]=A7150))</f>
        <v>1</v>
      </c>
      <c r="C7150" s="8" cm="1">
        <f t="array" ref="C7150">ROWS(_xlfn.UNIQUE(_xlfn._xlws.FILTER(VGSales[Genre],VGSales[Name]=A7150)))</f>
        <v>1</v>
      </c>
      <c r="D7150" s="8">
        <f>SUMIFS(VGSales[Global_Sales],VGSales[Name],A7150)</f>
        <v>0.11</v>
      </c>
    </row>
    <row r="7151" spans="1:4" s="8" customFormat="1" x14ac:dyDescent="0.25">
      <c r="A7151" s="8" t="str">
        <v>Total Immersion Racing</v>
      </c>
      <c r="B7151" s="8" cm="1">
        <f t="array" ref="B7151">SUM(1*(VGSales[Name]=A7151))</f>
        <v>2</v>
      </c>
      <c r="C7151" s="8" cm="1">
        <f t="array" ref="C7151">ROWS(_xlfn.UNIQUE(_xlfn._xlws.FILTER(VGSales[Genre],VGSales[Name]=A7151)))</f>
        <v>1</v>
      </c>
      <c r="D7151" s="8">
        <f>SUMIFS(VGSales[Global_Sales],VGSales[Name],A7151)</f>
        <v>0.13</v>
      </c>
    </row>
    <row r="7152" spans="1:4" s="8" customFormat="1" x14ac:dyDescent="0.25">
      <c r="A7152" s="8" t="str">
        <v>Virtual Hydlide</v>
      </c>
      <c r="B7152" s="8" cm="1">
        <f t="array" ref="B7152">SUM(1*(VGSales[Name]=A7152))</f>
        <v>1</v>
      </c>
      <c r="C7152" s="8" cm="1">
        <f t="array" ref="C7152">ROWS(_xlfn.UNIQUE(_xlfn._xlws.FILTER(VGSales[Genre],VGSales[Name]=A7152)))</f>
        <v>1</v>
      </c>
      <c r="D7152" s="8">
        <f>SUMIFS(VGSales[Global_Sales],VGSales[Name],A7152)</f>
        <v>0.11</v>
      </c>
    </row>
    <row r="7153" spans="1:4" s="8" customFormat="1" x14ac:dyDescent="0.25">
      <c r="A7153" s="8" t="str">
        <v>Tales of the World: Reve Unitia</v>
      </c>
      <c r="B7153" s="8" cm="1">
        <f t="array" ref="B7153">SUM(1*(VGSales[Name]=A7153))</f>
        <v>1</v>
      </c>
      <c r="C7153" s="8" cm="1">
        <f t="array" ref="C7153">ROWS(_xlfn.UNIQUE(_xlfn._xlws.FILTER(VGSales[Genre],VGSales[Name]=A7153)))</f>
        <v>1</v>
      </c>
      <c r="D7153" s="8">
        <f>SUMIFS(VGSales[Global_Sales],VGSales[Name],A7153)</f>
        <v>0.11</v>
      </c>
    </row>
    <row r="7154" spans="1:4" s="8" customFormat="1" x14ac:dyDescent="0.25">
      <c r="A7154" s="8" t="str">
        <v>The Bachelor: The Videogame</v>
      </c>
      <c r="B7154" s="8" cm="1">
        <f t="array" ref="B7154">SUM(1*(VGSales[Name]=A7154))</f>
        <v>2</v>
      </c>
      <c r="C7154" s="8" cm="1">
        <f t="array" ref="C7154">ROWS(_xlfn.UNIQUE(_xlfn._xlws.FILTER(VGSales[Genre],VGSales[Name]=A7154)))</f>
        <v>1</v>
      </c>
      <c r="D7154" s="8">
        <f>SUMIFS(VGSales[Global_Sales],VGSales[Name],A7154)</f>
        <v>0.2</v>
      </c>
    </row>
    <row r="7155" spans="1:4" s="8" customFormat="1" x14ac:dyDescent="0.25">
      <c r="A7155" s="8" t="str">
        <v>Digimon Digital Card Battle</v>
      </c>
      <c r="B7155" s="8" cm="1">
        <f t="array" ref="B7155">SUM(1*(VGSales[Name]=A7155))</f>
        <v>1</v>
      </c>
      <c r="C7155" s="8" cm="1">
        <f t="array" ref="C7155">ROWS(_xlfn.UNIQUE(_xlfn._xlws.FILTER(VGSales[Genre],VGSales[Name]=A7155)))</f>
        <v>1</v>
      </c>
      <c r="D7155" s="8">
        <f>SUMIFS(VGSales[Global_Sales],VGSales[Name],A7155)</f>
        <v>0.11</v>
      </c>
    </row>
    <row r="7156" spans="1:4" s="8" customFormat="1" x14ac:dyDescent="0.25">
      <c r="A7156" s="8" t="str">
        <v>Toukiden 2</v>
      </c>
      <c r="B7156" s="8" cm="1">
        <f t="array" ref="B7156">SUM(1*(VGSales[Name]=A7156))</f>
        <v>3</v>
      </c>
      <c r="C7156" s="8" cm="1">
        <f t="array" ref="C7156">ROWS(_xlfn.UNIQUE(_xlfn._xlws.FILTER(VGSales[Genre],VGSales[Name]=A7156)))</f>
        <v>1</v>
      </c>
      <c r="D7156" s="8">
        <f>SUMIFS(VGSales[Global_Sales],VGSales[Name],A7156)</f>
        <v>0.21</v>
      </c>
    </row>
    <row r="7157" spans="1:4" s="8" customFormat="1" x14ac:dyDescent="0.25">
      <c r="A7157" s="8" t="str">
        <v>Kuroko's Basketball: Miracle Game</v>
      </c>
      <c r="B7157" s="8" cm="1">
        <f t="array" ref="B7157">SUM(1*(VGSales[Name]=A7157))</f>
        <v>2</v>
      </c>
      <c r="C7157" s="8" cm="1">
        <f t="array" ref="C7157">ROWS(_xlfn.UNIQUE(_xlfn._xlws.FILTER(VGSales[Genre],VGSales[Name]=A7157)))</f>
        <v>1</v>
      </c>
      <c r="D7157" s="8">
        <f>SUMIFS(VGSales[Global_Sales],VGSales[Name],A7157)</f>
        <v>0.21000000000000002</v>
      </c>
    </row>
    <row r="7158" spans="1:4" s="8" customFormat="1" x14ac:dyDescent="0.25">
      <c r="A7158" s="8" t="str">
        <v>Dreamer Series: Top Model</v>
      </c>
      <c r="B7158" s="8" cm="1">
        <f t="array" ref="B7158">SUM(1*(VGSales[Name]=A7158))</f>
        <v>1</v>
      </c>
      <c r="C7158" s="8" cm="1">
        <f t="array" ref="C7158">ROWS(_xlfn.UNIQUE(_xlfn._xlws.FILTER(VGSales[Genre],VGSales[Name]=A7158)))</f>
        <v>1</v>
      </c>
      <c r="D7158" s="8">
        <f>SUMIFS(VGSales[Global_Sales],VGSales[Name],A7158)</f>
        <v>0.11</v>
      </c>
    </row>
    <row r="7159" spans="1:4" s="8" customFormat="1" x14ac:dyDescent="0.25">
      <c r="A7159" s="8" t="str">
        <v>Jikkyou Powerful Pro Yakyuu 13 Ketteiban</v>
      </c>
      <c r="B7159" s="8" cm="1">
        <f t="array" ref="B7159">SUM(1*(VGSales[Name]=A7159))</f>
        <v>1</v>
      </c>
      <c r="C7159" s="8" cm="1">
        <f t="array" ref="C7159">ROWS(_xlfn.UNIQUE(_xlfn._xlws.FILTER(VGSales[Genre],VGSales[Name]=A7159)))</f>
        <v>1</v>
      </c>
      <c r="D7159" s="8">
        <f>SUMIFS(VGSales[Global_Sales],VGSales[Name],A7159)</f>
        <v>0.11</v>
      </c>
    </row>
    <row r="7160" spans="1:4" s="8" customFormat="1" x14ac:dyDescent="0.25">
      <c r="A7160" s="8" t="str">
        <v>Yuusha no Kuse ni Namaikida Or 3D</v>
      </c>
      <c r="B7160" s="8" cm="1">
        <f t="array" ref="B7160">SUM(1*(VGSales[Name]=A7160))</f>
        <v>1</v>
      </c>
      <c r="C7160" s="8" cm="1">
        <f t="array" ref="C7160">ROWS(_xlfn.UNIQUE(_xlfn._xlws.FILTER(VGSales[Genre],VGSales[Name]=A7160)))</f>
        <v>1</v>
      </c>
      <c r="D7160" s="8">
        <f>SUMIFS(VGSales[Global_Sales],VGSales[Name],A7160)</f>
        <v>0.11</v>
      </c>
    </row>
    <row r="7161" spans="1:4" s="8" customFormat="1" x14ac:dyDescent="0.25">
      <c r="A7161" s="8" t="str">
        <v>The First Templar</v>
      </c>
      <c r="B7161" s="8" cm="1">
        <f t="array" ref="B7161">SUM(1*(VGSales[Name]=A7161))</f>
        <v>2</v>
      </c>
      <c r="C7161" s="8" cm="1">
        <f t="array" ref="C7161">ROWS(_xlfn.UNIQUE(_xlfn._xlws.FILTER(VGSales[Genre],VGSales[Name]=A7161)))</f>
        <v>1</v>
      </c>
      <c r="D7161" s="8">
        <f>SUMIFS(VGSales[Global_Sales],VGSales[Name],A7161)</f>
        <v>0.19</v>
      </c>
    </row>
    <row r="7162" spans="1:4" s="8" customFormat="1" x14ac:dyDescent="0.25">
      <c r="A7162" s="8" t="str">
        <v>Petz Fashion: Dogz &amp; Catz</v>
      </c>
      <c r="B7162" s="8" cm="1">
        <f t="array" ref="B7162">SUM(1*(VGSales[Name]=A7162))</f>
        <v>1</v>
      </c>
      <c r="C7162" s="8" cm="1">
        <f t="array" ref="C7162">ROWS(_xlfn.UNIQUE(_xlfn._xlws.FILTER(VGSales[Genre],VGSales[Name]=A7162)))</f>
        <v>1</v>
      </c>
      <c r="D7162" s="8">
        <f>SUMIFS(VGSales[Global_Sales],VGSales[Name],A7162)</f>
        <v>0.11</v>
      </c>
    </row>
    <row r="7163" spans="1:4" s="8" customFormat="1" x14ac:dyDescent="0.25">
      <c r="A7163" s="8" t="str">
        <v>Project: Horned Owl</v>
      </c>
      <c r="B7163" s="8" cm="1">
        <f t="array" ref="B7163">SUM(1*(VGSales[Name]=A7163))</f>
        <v>1</v>
      </c>
      <c r="C7163" s="8" cm="1">
        <f t="array" ref="C7163">ROWS(_xlfn.UNIQUE(_xlfn._xlws.FILTER(VGSales[Genre],VGSales[Name]=A7163)))</f>
        <v>1</v>
      </c>
      <c r="D7163" s="8">
        <f>SUMIFS(VGSales[Global_Sales],VGSales[Name],A7163)</f>
        <v>0.11</v>
      </c>
    </row>
    <row r="7164" spans="1:4" s="8" customFormat="1" x14ac:dyDescent="0.25">
      <c r="A7164" s="8" t="str">
        <v>Mobile Suit Gundam Age: Universe Accel / Cosmic Drive</v>
      </c>
      <c r="B7164" s="8" cm="1">
        <f t="array" ref="B7164">SUM(1*(VGSales[Name]=A7164))</f>
        <v>1</v>
      </c>
      <c r="C7164" s="8" cm="1">
        <f t="array" ref="C7164">ROWS(_xlfn.UNIQUE(_xlfn._xlws.FILTER(VGSales[Genre],VGSales[Name]=A7164)))</f>
        <v>1</v>
      </c>
      <c r="D7164" s="8">
        <f>SUMIFS(VGSales[Global_Sales],VGSales[Name],A7164)</f>
        <v>0.11</v>
      </c>
    </row>
    <row r="7165" spans="1:4" s="8" customFormat="1" x14ac:dyDescent="0.25">
      <c r="A7165" s="8" t="str">
        <v>Child of Light</v>
      </c>
      <c r="B7165" s="8" cm="1">
        <f t="array" ref="B7165">SUM(1*(VGSales[Name]=A7165))</f>
        <v>2</v>
      </c>
      <c r="C7165" s="8" cm="1">
        <f t="array" ref="C7165">ROWS(_xlfn.UNIQUE(_xlfn._xlws.FILTER(VGSales[Genre],VGSales[Name]=A7165)))</f>
        <v>1</v>
      </c>
      <c r="D7165" s="8">
        <f>SUMIFS(VGSales[Global_Sales],VGSales[Name],A7165)</f>
        <v>0.16</v>
      </c>
    </row>
    <row r="7166" spans="1:4" s="8" customFormat="1" x14ac:dyDescent="0.25">
      <c r="A7166" s="8" t="str">
        <v>SingStar Guitar</v>
      </c>
      <c r="B7166" s="8" cm="1">
        <f t="array" ref="B7166">SUM(1*(VGSales[Name]=A7166))</f>
        <v>1</v>
      </c>
      <c r="C7166" s="8" cm="1">
        <f t="array" ref="C7166">ROWS(_xlfn.UNIQUE(_xlfn._xlws.FILTER(VGSales[Genre],VGSales[Name]=A7166)))</f>
        <v>1</v>
      </c>
      <c r="D7166" s="8">
        <f>SUMIFS(VGSales[Global_Sales],VGSales[Name],A7166)</f>
        <v>0.11</v>
      </c>
    </row>
    <row r="7167" spans="1:4" s="8" customFormat="1" x14ac:dyDescent="0.25">
      <c r="A7167" s="8" t="str">
        <v>Dragon Ball Z Super Gokuden: Kakusei-Hen</v>
      </c>
      <c r="B7167" s="8" cm="1">
        <f t="array" ref="B7167">SUM(1*(VGSales[Name]=A7167))</f>
        <v>1</v>
      </c>
      <c r="C7167" s="8" cm="1">
        <f t="array" ref="C7167">ROWS(_xlfn.UNIQUE(_xlfn._xlws.FILTER(VGSales[Genre],VGSales[Name]=A7167)))</f>
        <v>1</v>
      </c>
      <c r="D7167" s="8">
        <f>SUMIFS(VGSales[Global_Sales],VGSales[Name],A7167)</f>
        <v>0.11</v>
      </c>
    </row>
    <row r="7168" spans="1:4" s="8" customFormat="1" x14ac:dyDescent="0.25">
      <c r="A7168" s="8" t="str">
        <v>Help Wanted: 50 Wacky Jobs</v>
      </c>
      <c r="B7168" s="8" cm="1">
        <f t="array" ref="B7168">SUM(1*(VGSales[Name]=A7168))</f>
        <v>1</v>
      </c>
      <c r="C7168" s="8" cm="1">
        <f t="array" ref="C7168">ROWS(_xlfn.UNIQUE(_xlfn._xlws.FILTER(VGSales[Genre],VGSales[Name]=A7168)))</f>
        <v>1</v>
      </c>
      <c r="D7168" s="8">
        <f>SUMIFS(VGSales[Global_Sales],VGSales[Name],A7168)</f>
        <v>0.11</v>
      </c>
    </row>
    <row r="7169" spans="1:4" s="8" customFormat="1" x14ac:dyDescent="0.25">
      <c r="A7169" s="8" t="str">
        <v>Busou Shinki: Battle Masters Mk. 2</v>
      </c>
      <c r="B7169" s="8" cm="1">
        <f t="array" ref="B7169">SUM(1*(VGSales[Name]=A7169))</f>
        <v>1</v>
      </c>
      <c r="C7169" s="8" cm="1">
        <f t="array" ref="C7169">ROWS(_xlfn.UNIQUE(_xlfn._xlws.FILTER(VGSales[Genre],VGSales[Name]=A7169)))</f>
        <v>1</v>
      </c>
      <c r="D7169" s="8">
        <f>SUMIFS(VGSales[Global_Sales],VGSales[Name],A7169)</f>
        <v>0.11</v>
      </c>
    </row>
    <row r="7170" spans="1:4" s="8" customFormat="1" x14ac:dyDescent="0.25">
      <c r="A7170" s="8" t="str">
        <v>Fairy Tail: Portable Guild</v>
      </c>
      <c r="B7170" s="8" cm="1">
        <f t="array" ref="B7170">SUM(1*(VGSales[Name]=A7170))</f>
        <v>1</v>
      </c>
      <c r="C7170" s="8" cm="1">
        <f t="array" ref="C7170">ROWS(_xlfn.UNIQUE(_xlfn._xlws.FILTER(VGSales[Genre],VGSales[Name]=A7170)))</f>
        <v>1</v>
      </c>
      <c r="D7170" s="8">
        <f>SUMIFS(VGSales[Global_Sales],VGSales[Name],A7170)</f>
        <v>0.11</v>
      </c>
    </row>
    <row r="7171" spans="1:4" s="8" customFormat="1" x14ac:dyDescent="0.25">
      <c r="A7171" s="8" t="str">
        <v>Brunswick Circuit Pro Bowling 2</v>
      </c>
      <c r="B7171" s="8" cm="1">
        <f t="array" ref="B7171">SUM(1*(VGSales[Name]=A7171))</f>
        <v>1</v>
      </c>
      <c r="C7171" s="8" cm="1">
        <f t="array" ref="C7171">ROWS(_xlfn.UNIQUE(_xlfn._xlws.FILTER(VGSales[Genre],VGSales[Name]=A7171)))</f>
        <v>1</v>
      </c>
      <c r="D7171" s="8">
        <f>SUMIFS(VGSales[Global_Sales],VGSales[Name],A7171)</f>
        <v>0.11</v>
      </c>
    </row>
    <row r="7172" spans="1:4" s="8" customFormat="1" x14ac:dyDescent="0.25">
      <c r="A7172" s="8" t="str">
        <v>D</v>
      </c>
      <c r="B7172" s="8" cm="1">
        <f t="array" ref="B7172">SUM(1*(VGSales[Name]=A7172))</f>
        <v>1</v>
      </c>
      <c r="C7172" s="8" cm="1">
        <f t="array" ref="C7172">ROWS(_xlfn.UNIQUE(_xlfn._xlws.FILTER(VGSales[Genre],VGSales[Name]=A7172)))</f>
        <v>1</v>
      </c>
      <c r="D7172" s="8">
        <f>SUMIFS(VGSales[Global_Sales],VGSales[Name],A7172)</f>
        <v>0.11</v>
      </c>
    </row>
    <row r="7173" spans="1:4" s="8" customFormat="1" x14ac:dyDescent="0.25">
      <c r="A7173" s="8" t="str">
        <v>Ennichi no Tatsujin</v>
      </c>
      <c r="B7173" s="8" cm="1">
        <f t="array" ref="B7173">SUM(1*(VGSales[Name]=A7173))</f>
        <v>1</v>
      </c>
      <c r="C7173" s="8" cm="1">
        <f t="array" ref="C7173">ROWS(_xlfn.UNIQUE(_xlfn._xlws.FILTER(VGSales[Genre],VGSales[Name]=A7173)))</f>
        <v>1</v>
      </c>
      <c r="D7173" s="8">
        <f>SUMIFS(VGSales[Global_Sales],VGSales[Name],A7173)</f>
        <v>0.1</v>
      </c>
    </row>
    <row r="7174" spans="1:4" s="8" customFormat="1" x14ac:dyDescent="0.25">
      <c r="A7174" s="8" t="str">
        <v>Squinkies 2: Adventure Mall Surprize!</v>
      </c>
      <c r="B7174" s="8" cm="1">
        <f t="array" ref="B7174">SUM(1*(VGSales[Name]=A7174))</f>
        <v>1</v>
      </c>
      <c r="C7174" s="8" cm="1">
        <f t="array" ref="C7174">ROWS(_xlfn.UNIQUE(_xlfn._xlws.FILTER(VGSales[Genre],VGSales[Name]=A7174)))</f>
        <v>1</v>
      </c>
      <c r="D7174" s="8">
        <f>SUMIFS(VGSales[Global_Sales],VGSales[Name],A7174)</f>
        <v>0.1</v>
      </c>
    </row>
    <row r="7175" spans="1:4" s="8" customFormat="1" x14ac:dyDescent="0.25">
      <c r="A7175" s="8" t="str">
        <v>Wizardry VI: Bane of the Cosmic Forge</v>
      </c>
      <c r="B7175" s="8" cm="1">
        <f t="array" ref="B7175">SUM(1*(VGSales[Name]=A7175))</f>
        <v>1</v>
      </c>
      <c r="C7175" s="8" cm="1">
        <f t="array" ref="C7175">ROWS(_xlfn.UNIQUE(_xlfn._xlws.FILTER(VGSales[Genre],VGSales[Name]=A7175)))</f>
        <v>1</v>
      </c>
      <c r="D7175" s="8">
        <f>SUMIFS(VGSales[Global_Sales],VGSales[Name],A7175)</f>
        <v>0.1</v>
      </c>
    </row>
    <row r="7176" spans="1:4" s="8" customFormat="1" x14ac:dyDescent="0.25">
      <c r="A7176" s="8" t="str">
        <v>Power Pocket Koushien</v>
      </c>
      <c r="B7176" s="8" cm="1">
        <f t="array" ref="B7176">SUM(1*(VGSales[Name]=A7176))</f>
        <v>1</v>
      </c>
      <c r="C7176" s="8" cm="1">
        <f t="array" ref="C7176">ROWS(_xlfn.UNIQUE(_xlfn._xlws.FILTER(VGSales[Genre],VGSales[Name]=A7176)))</f>
        <v>1</v>
      </c>
      <c r="D7176" s="8">
        <f>SUMIFS(VGSales[Global_Sales],VGSales[Name],A7176)</f>
        <v>0.1</v>
      </c>
    </row>
    <row r="7177" spans="1:4" s="8" customFormat="1" x14ac:dyDescent="0.25">
      <c r="A7177" s="8" t="str">
        <v>Gravity Games Bike: Street Vert Dirt</v>
      </c>
      <c r="B7177" s="8" cm="1">
        <f t="array" ref="B7177">SUM(1*(VGSales[Name]=A7177))</f>
        <v>1</v>
      </c>
      <c r="C7177" s="8" cm="1">
        <f t="array" ref="C7177">ROWS(_xlfn.UNIQUE(_xlfn._xlws.FILTER(VGSales[Genre],VGSales[Name]=A7177)))</f>
        <v>1</v>
      </c>
      <c r="D7177" s="8">
        <f>SUMIFS(VGSales[Global_Sales],VGSales[Name],A7177)</f>
        <v>0.1</v>
      </c>
    </row>
    <row r="7178" spans="1:4" s="8" customFormat="1" x14ac:dyDescent="0.25">
      <c r="A7178" s="8" t="str">
        <v>Contact</v>
      </c>
      <c r="B7178" s="8" cm="1">
        <f t="array" ref="B7178">SUM(1*(VGSales[Name]=A7178))</f>
        <v>1</v>
      </c>
      <c r="C7178" s="8" cm="1">
        <f t="array" ref="C7178">ROWS(_xlfn.UNIQUE(_xlfn._xlws.FILTER(VGSales[Genre],VGSales[Name]=A7178)))</f>
        <v>1</v>
      </c>
      <c r="D7178" s="8">
        <f>SUMIFS(VGSales[Global_Sales],VGSales[Name],A7178)</f>
        <v>0.1</v>
      </c>
    </row>
    <row r="7179" spans="1:4" s="8" customFormat="1" x14ac:dyDescent="0.25">
      <c r="A7179" s="8" t="str">
        <v>Princess Debut</v>
      </c>
      <c r="B7179" s="8" cm="1">
        <f t="array" ref="B7179">SUM(1*(VGSales[Name]=A7179))</f>
        <v>1</v>
      </c>
      <c r="C7179" s="8" cm="1">
        <f t="array" ref="C7179">ROWS(_xlfn.UNIQUE(_xlfn._xlws.FILTER(VGSales[Genre],VGSales[Name]=A7179)))</f>
        <v>1</v>
      </c>
      <c r="D7179" s="8">
        <f>SUMIFS(VGSales[Global_Sales],VGSales[Name],A7179)</f>
        <v>0.1</v>
      </c>
    </row>
    <row r="7180" spans="1:4" s="8" customFormat="1" x14ac:dyDescent="0.25">
      <c r="A7180" s="8" t="str">
        <v>My First Dollhouse</v>
      </c>
      <c r="B7180" s="8" cm="1">
        <f t="array" ref="B7180">SUM(1*(VGSales[Name]=A7180))</f>
        <v>1</v>
      </c>
      <c r="C7180" s="8" cm="1">
        <f t="array" ref="C7180">ROWS(_xlfn.UNIQUE(_xlfn._xlws.FILTER(VGSales[Genre],VGSales[Name]=A7180)))</f>
        <v>1</v>
      </c>
      <c r="D7180" s="8">
        <f>SUMIFS(VGSales[Global_Sales],VGSales[Name],A7180)</f>
        <v>0.1</v>
      </c>
    </row>
    <row r="7181" spans="1:4" s="8" customFormat="1" x14ac:dyDescent="0.25">
      <c r="A7181" s="8" t="str">
        <v>Family Party: 30 Great Games</v>
      </c>
      <c r="B7181" s="8" cm="1">
        <f t="array" ref="B7181">SUM(1*(VGSales[Name]=A7181))</f>
        <v>1</v>
      </c>
      <c r="C7181" s="8" cm="1">
        <f t="array" ref="C7181">ROWS(_xlfn.UNIQUE(_xlfn._xlws.FILTER(VGSales[Genre],VGSales[Name]=A7181)))</f>
        <v>1</v>
      </c>
      <c r="D7181" s="8">
        <f>SUMIFS(VGSales[Global_Sales],VGSales[Name],A7181)</f>
        <v>0.1</v>
      </c>
    </row>
    <row r="7182" spans="1:4" s="8" customFormat="1" x14ac:dyDescent="0.25">
      <c r="A7182" s="8" t="str">
        <v>Derby Stallion P</v>
      </c>
      <c r="B7182" s="8" cm="1">
        <f t="array" ref="B7182">SUM(1*(VGSales[Name]=A7182))</f>
        <v>1</v>
      </c>
      <c r="C7182" s="8" cm="1">
        <f t="array" ref="C7182">ROWS(_xlfn.UNIQUE(_xlfn._xlws.FILTER(VGSales[Genre],VGSales[Name]=A7182)))</f>
        <v>1</v>
      </c>
      <c r="D7182" s="8">
        <f>SUMIFS(VGSales[Global_Sales],VGSales[Name],A7182)</f>
        <v>0.1</v>
      </c>
    </row>
    <row r="7183" spans="1:4" s="8" customFormat="1" x14ac:dyDescent="0.25">
      <c r="A7183" s="8" t="str">
        <v>Kenka Bancho Bros: Tokyo Battle Royale</v>
      </c>
      <c r="B7183" s="8" cm="1">
        <f t="array" ref="B7183">SUM(1*(VGSales[Name]=A7183))</f>
        <v>1</v>
      </c>
      <c r="C7183" s="8" cm="1">
        <f t="array" ref="C7183">ROWS(_xlfn.UNIQUE(_xlfn._xlws.FILTER(VGSales[Genre],VGSales[Name]=A7183)))</f>
        <v>1</v>
      </c>
      <c r="D7183" s="8">
        <f>SUMIFS(VGSales[Global_Sales],VGSales[Name],A7183)</f>
        <v>0.1</v>
      </c>
    </row>
    <row r="7184" spans="1:4" s="8" customFormat="1" x14ac:dyDescent="0.25">
      <c r="A7184" s="8" t="str">
        <v>UFC: Tapout 2</v>
      </c>
      <c r="B7184" s="8" cm="1">
        <f t="array" ref="B7184">SUM(1*(VGSales[Name]=A7184))</f>
        <v>1</v>
      </c>
      <c r="C7184" s="8" cm="1">
        <f t="array" ref="C7184">ROWS(_xlfn.UNIQUE(_xlfn._xlws.FILTER(VGSales[Genre],VGSales[Name]=A7184)))</f>
        <v>1</v>
      </c>
      <c r="D7184" s="8">
        <f>SUMIFS(VGSales[Global_Sales],VGSales[Name],A7184)</f>
        <v>0.1</v>
      </c>
    </row>
    <row r="7185" spans="1:4" s="8" customFormat="1" x14ac:dyDescent="0.25">
      <c r="A7185" s="8" t="str">
        <v>Adventure Time: Finn &amp; Jake Investigations</v>
      </c>
      <c r="B7185" s="8" cm="1">
        <f t="array" ref="B7185">SUM(1*(VGSales[Name]=A7185))</f>
        <v>6</v>
      </c>
      <c r="C7185" s="8" cm="1">
        <f t="array" ref="C7185">ROWS(_xlfn.UNIQUE(_xlfn._xlws.FILTER(VGSales[Genre],VGSales[Name]=A7185)))</f>
        <v>1</v>
      </c>
      <c r="D7185" s="8">
        <f>SUMIFS(VGSales[Global_Sales],VGSales[Name],A7185)</f>
        <v>0.45</v>
      </c>
    </row>
    <row r="7186" spans="1:4" s="8" customFormat="1" x14ac:dyDescent="0.25">
      <c r="A7186" s="8" t="str">
        <v>Kamen Rider: Battride War II</v>
      </c>
      <c r="B7186" s="8" cm="1">
        <f t="array" ref="B7186">SUM(1*(VGSales[Name]=A7186))</f>
        <v>2</v>
      </c>
      <c r="C7186" s="8" cm="1">
        <f t="array" ref="C7186">ROWS(_xlfn.UNIQUE(_xlfn._xlws.FILTER(VGSales[Genre],VGSales[Name]=A7186)))</f>
        <v>1</v>
      </c>
      <c r="D7186" s="8">
        <f>SUMIFS(VGSales[Global_Sales],VGSales[Name],A7186)</f>
        <v>0.12000000000000001</v>
      </c>
    </row>
    <row r="7187" spans="1:4" s="8" customFormat="1" x14ac:dyDescent="0.25">
      <c r="A7187" s="8" t="str">
        <v>Kirarin * Revolution: Tsukutte Misechao! Kime * Kira Stage</v>
      </c>
      <c r="B7187" s="8" cm="1">
        <f t="array" ref="B7187">SUM(1*(VGSales[Name]=A7187))</f>
        <v>1</v>
      </c>
      <c r="C7187" s="8" cm="1">
        <f t="array" ref="C7187">ROWS(_xlfn.UNIQUE(_xlfn._xlws.FILTER(VGSales[Genre],VGSales[Name]=A7187)))</f>
        <v>1</v>
      </c>
      <c r="D7187" s="8">
        <f>SUMIFS(VGSales[Global_Sales],VGSales[Name],A7187)</f>
        <v>0.1</v>
      </c>
    </row>
    <row r="7188" spans="1:4" s="8" customFormat="1" x14ac:dyDescent="0.25">
      <c r="A7188" s="8" t="str">
        <v>Imagine: Soccer Captain</v>
      </c>
      <c r="B7188" s="8" cm="1">
        <f t="array" ref="B7188">SUM(1*(VGSales[Name]=A7188))</f>
        <v>1</v>
      </c>
      <c r="C7188" s="8" cm="1">
        <f t="array" ref="C7188">ROWS(_xlfn.UNIQUE(_xlfn._xlws.FILTER(VGSales[Genre],VGSales[Name]=A7188)))</f>
        <v>1</v>
      </c>
      <c r="D7188" s="8">
        <f>SUMIFS(VGSales[Global_Sales],VGSales[Name],A7188)</f>
        <v>0.1</v>
      </c>
    </row>
    <row r="7189" spans="1:4" s="8" customFormat="1" x14ac:dyDescent="0.25">
      <c r="A7189" s="8" t="str">
        <v>F1 Career Challenge</v>
      </c>
      <c r="B7189" s="8" cm="1">
        <f t="array" ref="B7189">SUM(1*(VGSales[Name]=A7189))</f>
        <v>1</v>
      </c>
      <c r="C7189" s="8" cm="1">
        <f t="array" ref="C7189">ROWS(_xlfn.UNIQUE(_xlfn._xlws.FILTER(VGSales[Genre],VGSales[Name]=A7189)))</f>
        <v>1</v>
      </c>
      <c r="D7189" s="8">
        <f>SUMIFS(VGSales[Global_Sales],VGSales[Name],A7189)</f>
        <v>0.1</v>
      </c>
    </row>
    <row r="7190" spans="1:4" s="8" customFormat="1" x14ac:dyDescent="0.25">
      <c r="A7190" s="8" t="str">
        <v>Taiko no Tatsujin: V Version</v>
      </c>
      <c r="B7190" s="8" cm="1">
        <f t="array" ref="B7190">SUM(1*(VGSales[Name]=A7190))</f>
        <v>1</v>
      </c>
      <c r="C7190" s="8" cm="1">
        <f t="array" ref="C7190">ROWS(_xlfn.UNIQUE(_xlfn._xlws.FILTER(VGSales[Genre],VGSales[Name]=A7190)))</f>
        <v>1</v>
      </c>
      <c r="D7190" s="8">
        <f>SUMIFS(VGSales[Global_Sales],VGSales[Name],A7190)</f>
        <v>0.1</v>
      </c>
    </row>
    <row r="7191" spans="1:4" s="8" customFormat="1" x14ac:dyDescent="0.25">
      <c r="A7191" s="8" t="str">
        <v>Pariah</v>
      </c>
      <c r="B7191" s="8" cm="1">
        <f t="array" ref="B7191">SUM(1*(VGSales[Name]=A7191))</f>
        <v>1</v>
      </c>
      <c r="C7191" s="8" cm="1">
        <f t="array" ref="C7191">ROWS(_xlfn.UNIQUE(_xlfn._xlws.FILTER(VGSales[Genre],VGSales[Name]=A7191)))</f>
        <v>1</v>
      </c>
      <c r="D7191" s="8">
        <f>SUMIFS(VGSales[Global_Sales],VGSales[Name],A7191)</f>
        <v>0.1</v>
      </c>
    </row>
    <row r="7192" spans="1:4" s="8" customFormat="1" x14ac:dyDescent="0.25">
      <c r="A7192" s="8" t="str">
        <v>Cabela's Outdoor Adventures</v>
      </c>
      <c r="B7192" s="8" cm="1">
        <f t="array" ref="B7192">SUM(1*(VGSales[Name]=A7192))</f>
        <v>2</v>
      </c>
      <c r="C7192" s="8" cm="1">
        <f t="array" ref="C7192">ROWS(_xlfn.UNIQUE(_xlfn._xlws.FILTER(VGSales[Genre],VGSales[Name]=A7192)))</f>
        <v>1</v>
      </c>
      <c r="D7192" s="8">
        <f>SUMIFS(VGSales[Global_Sales],VGSales[Name],A7192)</f>
        <v>0.13</v>
      </c>
    </row>
    <row r="7193" spans="1:4" s="8" customFormat="1" x14ac:dyDescent="0.25">
      <c r="A7193" s="8" t="str">
        <v>Agatha Christie: The ABC Murders</v>
      </c>
      <c r="B7193" s="8" cm="1">
        <f t="array" ref="B7193">SUM(1*(VGSales[Name]=A7193))</f>
        <v>2</v>
      </c>
      <c r="C7193" s="8" cm="1">
        <f t="array" ref="C7193">ROWS(_xlfn.UNIQUE(_xlfn._xlws.FILTER(VGSales[Genre],VGSales[Name]=A7193)))</f>
        <v>1</v>
      </c>
      <c r="D7193" s="8">
        <f>SUMIFS(VGSales[Global_Sales],VGSales[Name],A7193)</f>
        <v>0.12000000000000001</v>
      </c>
    </row>
    <row r="7194" spans="1:4" s="8" customFormat="1" x14ac:dyDescent="0.25">
      <c r="A7194" s="8" t="str">
        <v>Metal Slug 3</v>
      </c>
      <c r="B7194" s="8" cm="1">
        <f t="array" ref="B7194">SUM(1*(VGSales[Name]=A7194))</f>
        <v>1</v>
      </c>
      <c r="C7194" s="8" cm="1">
        <f t="array" ref="C7194">ROWS(_xlfn.UNIQUE(_xlfn._xlws.FILTER(VGSales[Genre],VGSales[Name]=A7194)))</f>
        <v>1</v>
      </c>
      <c r="D7194" s="8">
        <f>SUMIFS(VGSales[Global_Sales],VGSales[Name],A7194)</f>
        <v>0.1</v>
      </c>
    </row>
    <row r="7195" spans="1:4" s="8" customFormat="1" x14ac:dyDescent="0.25">
      <c r="A7195" s="8" t="str">
        <v>Motocross Mania 3</v>
      </c>
      <c r="B7195" s="8" cm="1">
        <f t="array" ref="B7195">SUM(1*(VGSales[Name]=A7195))</f>
        <v>2</v>
      </c>
      <c r="C7195" s="8" cm="1">
        <f t="array" ref="C7195">ROWS(_xlfn.UNIQUE(_xlfn._xlws.FILTER(VGSales[Genre],VGSales[Name]=A7195)))</f>
        <v>1</v>
      </c>
      <c r="D7195" s="8">
        <f>SUMIFS(VGSales[Global_Sales],VGSales[Name],A7195)</f>
        <v>0.12000000000000001</v>
      </c>
    </row>
    <row r="7196" spans="1:4" s="8" customFormat="1" x14ac:dyDescent="0.25">
      <c r="A7196" s="8" t="str">
        <v>Fatal Frame 2: Wii Edition</v>
      </c>
      <c r="B7196" s="8" cm="1">
        <f t="array" ref="B7196">SUM(1*(VGSales[Name]=A7196))</f>
        <v>1</v>
      </c>
      <c r="C7196" s="8" cm="1">
        <f t="array" ref="C7196">ROWS(_xlfn.UNIQUE(_xlfn._xlws.FILTER(VGSales[Genre],VGSales[Name]=A7196)))</f>
        <v>1</v>
      </c>
      <c r="D7196" s="8">
        <f>SUMIFS(VGSales[Global_Sales],VGSales[Name],A7196)</f>
        <v>0.1</v>
      </c>
    </row>
    <row r="7197" spans="1:4" s="8" customFormat="1" x14ac:dyDescent="0.25">
      <c r="A7197" s="8" t="str">
        <v>Dancing on Ice</v>
      </c>
      <c r="B7197" s="8" cm="1">
        <f t="array" ref="B7197">SUM(1*(VGSales[Name]=A7197))</f>
        <v>2</v>
      </c>
      <c r="C7197" s="8" cm="1">
        <f t="array" ref="C7197">ROWS(_xlfn.UNIQUE(_xlfn._xlws.FILTER(VGSales[Genre],VGSales[Name]=A7197)))</f>
        <v>1</v>
      </c>
      <c r="D7197" s="8">
        <f>SUMIFS(VGSales[Global_Sales],VGSales[Name],A7197)</f>
        <v>0.12000000000000001</v>
      </c>
    </row>
    <row r="7198" spans="1:4" s="8" customFormat="1" x14ac:dyDescent="0.25">
      <c r="A7198" s="8" t="str">
        <v>Pro Yakyuu Famista DS 2009</v>
      </c>
      <c r="B7198" s="8" cm="1">
        <f t="array" ref="B7198">SUM(1*(VGSales[Name]=A7198))</f>
        <v>1</v>
      </c>
      <c r="C7198" s="8" cm="1">
        <f t="array" ref="C7198">ROWS(_xlfn.UNIQUE(_xlfn._xlws.FILTER(VGSales[Genre],VGSales[Name]=A7198)))</f>
        <v>1</v>
      </c>
      <c r="D7198" s="8">
        <f>SUMIFS(VGSales[Global_Sales],VGSales[Name],A7198)</f>
        <v>0.1</v>
      </c>
    </row>
    <row r="7199" spans="1:4" s="8" customFormat="1" x14ac:dyDescent="0.25">
      <c r="A7199" s="8" t="str">
        <v>Banjo-Pilot</v>
      </c>
      <c r="B7199" s="8" cm="1">
        <f t="array" ref="B7199">SUM(1*(VGSales[Name]=A7199))</f>
        <v>1</v>
      </c>
      <c r="C7199" s="8" cm="1">
        <f t="array" ref="C7199">ROWS(_xlfn.UNIQUE(_xlfn._xlws.FILTER(VGSales[Genre],VGSales[Name]=A7199)))</f>
        <v>1</v>
      </c>
      <c r="D7199" s="8">
        <f>SUMIFS(VGSales[Global_Sales],VGSales[Name],A7199)</f>
        <v>0.1</v>
      </c>
    </row>
    <row r="7200" spans="1:4" s="8" customFormat="1" x14ac:dyDescent="0.25">
      <c r="A7200" s="8" t="str">
        <v>Gallop Racer 2006</v>
      </c>
      <c r="B7200" s="8" cm="1">
        <f t="array" ref="B7200">SUM(1*(VGSales[Name]=A7200))</f>
        <v>1</v>
      </c>
      <c r="C7200" s="8" cm="1">
        <f t="array" ref="C7200">ROWS(_xlfn.UNIQUE(_xlfn._xlws.FILTER(VGSales[Genre],VGSales[Name]=A7200)))</f>
        <v>1</v>
      </c>
      <c r="D7200" s="8">
        <f>SUMIFS(VGSales[Global_Sales],VGSales[Name],A7200)</f>
        <v>0.1</v>
      </c>
    </row>
    <row r="7201" spans="1:4" s="8" customFormat="1" x14ac:dyDescent="0.25">
      <c r="A7201" s="8" t="str">
        <v>Army Corps of Hell</v>
      </c>
      <c r="B7201" s="8" cm="1">
        <f t="array" ref="B7201">SUM(1*(VGSales[Name]=A7201))</f>
        <v>1</v>
      </c>
      <c r="C7201" s="8" cm="1">
        <f t="array" ref="C7201">ROWS(_xlfn.UNIQUE(_xlfn._xlws.FILTER(VGSales[Genre],VGSales[Name]=A7201)))</f>
        <v>1</v>
      </c>
      <c r="D7201" s="8">
        <f>SUMIFS(VGSales[Global_Sales],VGSales[Name],A7201)</f>
        <v>0.1</v>
      </c>
    </row>
    <row r="7202" spans="1:4" s="8" customFormat="1" x14ac:dyDescent="0.25">
      <c r="A7202" s="8" t="str">
        <v>Frogger: Ancient Shadow</v>
      </c>
      <c r="B7202" s="8" cm="1">
        <f t="array" ref="B7202">SUM(1*(VGSales[Name]=A7202))</f>
        <v>3</v>
      </c>
      <c r="C7202" s="8" cm="1">
        <f t="array" ref="C7202">ROWS(_xlfn.UNIQUE(_xlfn._xlws.FILTER(VGSales[Genre],VGSales[Name]=A7202)))</f>
        <v>1</v>
      </c>
      <c r="D7202" s="8">
        <f>SUMIFS(VGSales[Global_Sales],VGSales[Name],A7202)</f>
        <v>0.18000000000000002</v>
      </c>
    </row>
    <row r="7203" spans="1:4" s="8" customFormat="1" x14ac:dyDescent="0.25">
      <c r="A7203" s="8" t="str">
        <v>Digimon Story: Lost Evolution</v>
      </c>
      <c r="B7203" s="8" cm="1">
        <f t="array" ref="B7203">SUM(1*(VGSales[Name]=A7203))</f>
        <v>1</v>
      </c>
      <c r="C7203" s="8" cm="1">
        <f t="array" ref="C7203">ROWS(_xlfn.UNIQUE(_xlfn._xlws.FILTER(VGSales[Genre],VGSales[Name]=A7203)))</f>
        <v>1</v>
      </c>
      <c r="D7203" s="8">
        <f>SUMIFS(VGSales[Global_Sales],VGSales[Name],A7203)</f>
        <v>0.1</v>
      </c>
    </row>
    <row r="7204" spans="1:4" s="8" customFormat="1" x14ac:dyDescent="0.25">
      <c r="A7204" s="8" t="str">
        <v>Exit DS</v>
      </c>
      <c r="B7204" s="8" cm="1">
        <f t="array" ref="B7204">SUM(1*(VGSales[Name]=A7204))</f>
        <v>1</v>
      </c>
      <c r="C7204" s="8" cm="1">
        <f t="array" ref="C7204">ROWS(_xlfn.UNIQUE(_xlfn._xlws.FILTER(VGSales[Genre],VGSales[Name]=A7204)))</f>
        <v>1</v>
      </c>
      <c r="D7204" s="8">
        <f>SUMIFS(VGSales[Global_Sales],VGSales[Name],A7204)</f>
        <v>0.1</v>
      </c>
    </row>
    <row r="7205" spans="1:4" s="8" customFormat="1" x14ac:dyDescent="0.25">
      <c r="A7205" s="8" t="str">
        <v>Ski-Doo Snowmobile Challenge</v>
      </c>
      <c r="B7205" s="8" cm="1">
        <f t="array" ref="B7205">SUM(1*(VGSales[Name]=A7205))</f>
        <v>3</v>
      </c>
      <c r="C7205" s="8" cm="1">
        <f t="array" ref="C7205">ROWS(_xlfn.UNIQUE(_xlfn._xlws.FILTER(VGSales[Genre],VGSales[Name]=A7205)))</f>
        <v>1</v>
      </c>
      <c r="D7205" s="8">
        <f>SUMIFS(VGSales[Global_Sales],VGSales[Name],A7205)</f>
        <v>0.23</v>
      </c>
    </row>
    <row r="7206" spans="1:4" s="8" customFormat="1" x14ac:dyDescent="0.25">
      <c r="A7206" s="8" t="str">
        <v>Universe at War: Earth Assault</v>
      </c>
      <c r="B7206" s="8" cm="1">
        <f t="array" ref="B7206">SUM(1*(VGSales[Name]=A7206))</f>
        <v>1</v>
      </c>
      <c r="C7206" s="8" cm="1">
        <f t="array" ref="C7206">ROWS(_xlfn.UNIQUE(_xlfn._xlws.FILTER(VGSales[Genre],VGSales[Name]=A7206)))</f>
        <v>1</v>
      </c>
      <c r="D7206" s="8">
        <f>SUMIFS(VGSales[Global_Sales],VGSales[Name],A7206)</f>
        <v>0.1</v>
      </c>
    </row>
    <row r="7207" spans="1:4" s="8" customFormat="1" x14ac:dyDescent="0.25">
      <c r="A7207" s="8" t="str">
        <v>The Whispered World</v>
      </c>
      <c r="B7207" s="8" cm="1">
        <f t="array" ref="B7207">SUM(1*(VGSales[Name]=A7207))</f>
        <v>1</v>
      </c>
      <c r="C7207" s="8" cm="1">
        <f t="array" ref="C7207">ROWS(_xlfn.UNIQUE(_xlfn._xlws.FILTER(VGSales[Genre],VGSales[Name]=A7207)))</f>
        <v>1</v>
      </c>
      <c r="D7207" s="8">
        <f>SUMIFS(VGSales[Global_Sales],VGSales[Name],A7207)</f>
        <v>0.1</v>
      </c>
    </row>
    <row r="7208" spans="1:4" s="8" customFormat="1" x14ac:dyDescent="0.25">
      <c r="A7208" s="8" t="str">
        <v>Learn Chess</v>
      </c>
      <c r="B7208" s="8" cm="1">
        <f t="array" ref="B7208">SUM(1*(VGSales[Name]=A7208))</f>
        <v>1</v>
      </c>
      <c r="C7208" s="8" cm="1">
        <f t="array" ref="C7208">ROWS(_xlfn.UNIQUE(_xlfn._xlws.FILTER(VGSales[Genre],VGSales[Name]=A7208)))</f>
        <v>1</v>
      </c>
      <c r="D7208" s="8">
        <f>SUMIFS(VGSales[Global_Sales],VGSales[Name],A7208)</f>
        <v>0.1</v>
      </c>
    </row>
    <row r="7209" spans="1:4" s="8" customFormat="1" x14ac:dyDescent="0.25">
      <c r="A7209" s="8" t="str">
        <v>Escape From Monkey Island</v>
      </c>
      <c r="B7209" s="8" cm="1">
        <f t="array" ref="B7209">SUM(1*(VGSales[Name]=A7209))</f>
        <v>1</v>
      </c>
      <c r="C7209" s="8" cm="1">
        <f t="array" ref="C7209">ROWS(_xlfn.UNIQUE(_xlfn._xlws.FILTER(VGSales[Genre],VGSales[Name]=A7209)))</f>
        <v>1</v>
      </c>
      <c r="D7209" s="8">
        <f>SUMIFS(VGSales[Global_Sales],VGSales[Name],A7209)</f>
        <v>0.1</v>
      </c>
    </row>
    <row r="7210" spans="1:4" s="8" customFormat="1" x14ac:dyDescent="0.25">
      <c r="A7210" s="8" t="str">
        <v>Mickey's Speedway USA (weekly JP sales)</v>
      </c>
      <c r="B7210" s="8" cm="1">
        <f t="array" ref="B7210">SUM(1*(VGSales[Name]=A7210))</f>
        <v>1</v>
      </c>
      <c r="C7210" s="8" cm="1">
        <f t="array" ref="C7210">ROWS(_xlfn.UNIQUE(_xlfn._xlws.FILTER(VGSales[Genre],VGSales[Name]=A7210)))</f>
        <v>1</v>
      </c>
      <c r="D7210" s="8">
        <f>SUMIFS(VGSales[Global_Sales],VGSales[Name],A7210)</f>
        <v>0.1</v>
      </c>
    </row>
    <row r="7211" spans="1:4" s="8" customFormat="1" x14ac:dyDescent="0.25">
      <c r="A7211" s="8" t="str">
        <v>Who Wants to Be a Millionaire: 3rd Edition</v>
      </c>
      <c r="B7211" s="8" cm="1">
        <f t="array" ref="B7211">SUM(1*(VGSales[Name]=A7211))</f>
        <v>2</v>
      </c>
      <c r="C7211" s="8" cm="1">
        <f t="array" ref="C7211">ROWS(_xlfn.UNIQUE(_xlfn._xlws.FILTER(VGSales[Genre],VGSales[Name]=A7211)))</f>
        <v>1</v>
      </c>
      <c r="D7211" s="8">
        <f>SUMIFS(VGSales[Global_Sales],VGSales[Name],A7211)</f>
        <v>0.14000000000000001</v>
      </c>
    </row>
    <row r="7212" spans="1:4" s="8" customFormat="1" x14ac:dyDescent="0.25">
      <c r="A7212" s="8" t="str">
        <v>Boku no Natsuyasumi Portable: Mushi Mushi Hakase to Teppen-yama no Himitsu!!</v>
      </c>
      <c r="B7212" s="8" cm="1">
        <f t="array" ref="B7212">SUM(1*(VGSales[Name]=A7212))</f>
        <v>1</v>
      </c>
      <c r="C7212" s="8" cm="1">
        <f t="array" ref="C7212">ROWS(_xlfn.UNIQUE(_xlfn._xlws.FILTER(VGSales[Genre],VGSales[Name]=A7212)))</f>
        <v>1</v>
      </c>
      <c r="D7212" s="8">
        <f>SUMIFS(VGSales[Global_Sales],VGSales[Name],A7212)</f>
        <v>0.1</v>
      </c>
    </row>
    <row r="7213" spans="1:4" s="8" customFormat="1" x14ac:dyDescent="0.25">
      <c r="A7213" s="8" t="str">
        <v>Miami Law</v>
      </c>
      <c r="B7213" s="8" cm="1">
        <f t="array" ref="B7213">SUM(1*(VGSales[Name]=A7213))</f>
        <v>1</v>
      </c>
      <c r="C7213" s="8" cm="1">
        <f t="array" ref="C7213">ROWS(_xlfn.UNIQUE(_xlfn._xlws.FILTER(VGSales[Genre],VGSales[Name]=A7213)))</f>
        <v>1</v>
      </c>
      <c r="D7213" s="8">
        <f>SUMIFS(VGSales[Global_Sales],VGSales[Name],A7213)</f>
        <v>0.1</v>
      </c>
    </row>
    <row r="7214" spans="1:4" s="8" customFormat="1" x14ac:dyDescent="0.25">
      <c r="A7214" s="8" t="str">
        <v>Macross 30: Ginga o Tsunagu Utagoe</v>
      </c>
      <c r="B7214" s="8" cm="1">
        <f t="array" ref="B7214">SUM(1*(VGSales[Name]=A7214))</f>
        <v>1</v>
      </c>
      <c r="C7214" s="8" cm="1">
        <f t="array" ref="C7214">ROWS(_xlfn.UNIQUE(_xlfn._xlws.FILTER(VGSales[Genre],VGSales[Name]=A7214)))</f>
        <v>1</v>
      </c>
      <c r="D7214" s="8">
        <f>SUMIFS(VGSales[Global_Sales],VGSales[Name],A7214)</f>
        <v>0.1</v>
      </c>
    </row>
    <row r="7215" spans="1:4" s="8" customFormat="1" x14ac:dyDescent="0.25">
      <c r="A7215" s="8" t="str">
        <v>Kidou Senshi Gundam UC</v>
      </c>
      <c r="B7215" s="8" cm="1">
        <f t="array" ref="B7215">SUM(1*(VGSales[Name]=A7215))</f>
        <v>1</v>
      </c>
      <c r="C7215" s="8" cm="1">
        <f t="array" ref="C7215">ROWS(_xlfn.UNIQUE(_xlfn._xlws.FILTER(VGSales[Genre],VGSales[Name]=A7215)))</f>
        <v>1</v>
      </c>
      <c r="D7215" s="8">
        <f>SUMIFS(VGSales[Global_Sales],VGSales[Name],A7215)</f>
        <v>0.1</v>
      </c>
    </row>
    <row r="7216" spans="1:4" s="8" customFormat="1" x14ac:dyDescent="0.25">
      <c r="A7216" s="8" t="str">
        <v>Yu-Gi-Oh! 5D's Wheelie Breakers</v>
      </c>
      <c r="B7216" s="8" cm="1">
        <f t="array" ref="B7216">SUM(1*(VGSales[Name]=A7216))</f>
        <v>1</v>
      </c>
      <c r="C7216" s="8" cm="1">
        <f t="array" ref="C7216">ROWS(_xlfn.UNIQUE(_xlfn._xlws.FILTER(VGSales[Genre],VGSales[Name]=A7216)))</f>
        <v>1</v>
      </c>
      <c r="D7216" s="8">
        <f>SUMIFS(VGSales[Global_Sales],VGSales[Name],A7216)</f>
        <v>0.1</v>
      </c>
    </row>
    <row r="7217" spans="1:4" s="8" customFormat="1" x14ac:dyDescent="0.25">
      <c r="A7217" s="8" t="str">
        <v>Gretzky NHL</v>
      </c>
      <c r="B7217" s="8" cm="1">
        <f t="array" ref="B7217">SUM(1*(VGSales[Name]=A7217))</f>
        <v>1</v>
      </c>
      <c r="C7217" s="8" cm="1">
        <f t="array" ref="C7217">ROWS(_xlfn.UNIQUE(_xlfn._xlws.FILTER(VGSales[Genre],VGSales[Name]=A7217)))</f>
        <v>1</v>
      </c>
      <c r="D7217" s="8">
        <f>SUMIFS(VGSales[Global_Sales],VGSales[Name],A7217)</f>
        <v>0.1</v>
      </c>
    </row>
    <row r="7218" spans="1:4" s="8" customFormat="1" x14ac:dyDescent="0.25">
      <c r="A7218" s="8" t="str">
        <v>Corvette Evolution GT</v>
      </c>
      <c r="B7218" s="8" cm="1">
        <f t="array" ref="B7218">SUM(1*(VGSales[Name]=A7218))</f>
        <v>1</v>
      </c>
      <c r="C7218" s="8" cm="1">
        <f t="array" ref="C7218">ROWS(_xlfn.UNIQUE(_xlfn._xlws.FILTER(VGSales[Genre],VGSales[Name]=A7218)))</f>
        <v>1</v>
      </c>
      <c r="D7218" s="8">
        <f>SUMIFS(VGSales[Global_Sales],VGSales[Name],A7218)</f>
        <v>0.1</v>
      </c>
    </row>
    <row r="7219" spans="1:4" s="8" customFormat="1" x14ac:dyDescent="0.25">
      <c r="A7219" s="8" t="str">
        <v>May's Mystery: Forbidden Memories</v>
      </c>
      <c r="B7219" s="8" cm="1">
        <f t="array" ref="B7219">SUM(1*(VGSales[Name]=A7219))</f>
        <v>1</v>
      </c>
      <c r="C7219" s="8" cm="1">
        <f t="array" ref="C7219">ROWS(_xlfn.UNIQUE(_xlfn._xlws.FILTER(VGSales[Genre],VGSales[Name]=A7219)))</f>
        <v>1</v>
      </c>
      <c r="D7219" s="8">
        <f>SUMIFS(VGSales[Global_Sales],VGSales[Name],A7219)</f>
        <v>0.1</v>
      </c>
    </row>
    <row r="7220" spans="1:4" s="8" customFormat="1" x14ac:dyDescent="0.25">
      <c r="A7220" s="8" t="str">
        <v>PictoImage</v>
      </c>
      <c r="B7220" s="8" cm="1">
        <f t="array" ref="B7220">SUM(1*(VGSales[Name]=A7220))</f>
        <v>1</v>
      </c>
      <c r="C7220" s="8" cm="1">
        <f t="array" ref="C7220">ROWS(_xlfn.UNIQUE(_xlfn._xlws.FILTER(VGSales[Genre],VGSales[Name]=A7220)))</f>
        <v>1</v>
      </c>
      <c r="D7220" s="8">
        <f>SUMIFS(VGSales[Global_Sales],VGSales[Name],A7220)</f>
        <v>0.1</v>
      </c>
    </row>
    <row r="7221" spans="1:4" s="8" customFormat="1" x14ac:dyDescent="0.25">
      <c r="A7221" s="8" t="str">
        <v>Ridge Racer 2</v>
      </c>
      <c r="B7221" s="8" cm="1">
        <f t="array" ref="B7221">SUM(1*(VGSales[Name]=A7221))</f>
        <v>1</v>
      </c>
      <c r="C7221" s="8" cm="1">
        <f t="array" ref="C7221">ROWS(_xlfn.UNIQUE(_xlfn._xlws.FILTER(VGSales[Genre],VGSales[Name]=A7221)))</f>
        <v>1</v>
      </c>
      <c r="D7221" s="8">
        <f>SUMIFS(VGSales[Global_Sales],VGSales[Name],A7221)</f>
        <v>0.1</v>
      </c>
    </row>
    <row r="7222" spans="1:4" s="8" customFormat="1" x14ac:dyDescent="0.25">
      <c r="A7222" s="8" t="str">
        <v>Igor: The Game</v>
      </c>
      <c r="B7222" s="8" cm="1">
        <f t="array" ref="B7222">SUM(1*(VGSales[Name]=A7222))</f>
        <v>2</v>
      </c>
      <c r="C7222" s="8" cm="1">
        <f t="array" ref="C7222">ROWS(_xlfn.UNIQUE(_xlfn._xlws.FILTER(VGSales[Genre],VGSales[Name]=A7222)))</f>
        <v>1</v>
      </c>
      <c r="D7222" s="8">
        <f>SUMIFS(VGSales[Global_Sales],VGSales[Name],A7222)</f>
        <v>0.14000000000000001</v>
      </c>
    </row>
    <row r="7223" spans="1:4" s="8" customFormat="1" x14ac:dyDescent="0.25">
      <c r="A7223" s="8" t="str">
        <v>Dropship: United Peace Force</v>
      </c>
      <c r="B7223" s="8" cm="1">
        <f t="array" ref="B7223">SUM(1*(VGSales[Name]=A7223))</f>
        <v>1</v>
      </c>
      <c r="C7223" s="8" cm="1">
        <f t="array" ref="C7223">ROWS(_xlfn.UNIQUE(_xlfn._xlws.FILTER(VGSales[Genre],VGSales[Name]=A7223)))</f>
        <v>1</v>
      </c>
      <c r="D7223" s="8">
        <f>SUMIFS(VGSales[Global_Sales],VGSales[Name],A7223)</f>
        <v>0.1</v>
      </c>
    </row>
    <row r="7224" spans="1:4" s="8" customFormat="1" x14ac:dyDescent="0.25">
      <c r="A7224" s="8" t="str">
        <v>Rome: Total War</v>
      </c>
      <c r="B7224" s="8" cm="1">
        <f t="array" ref="B7224">SUM(1*(VGSales[Name]=A7224))</f>
        <v>1</v>
      </c>
      <c r="C7224" s="8" cm="1">
        <f t="array" ref="C7224">ROWS(_xlfn.UNIQUE(_xlfn._xlws.FILTER(VGSales[Genre],VGSales[Name]=A7224)))</f>
        <v>1</v>
      </c>
      <c r="D7224" s="8">
        <f>SUMIFS(VGSales[Global_Sales],VGSales[Name],A7224)</f>
        <v>0.1</v>
      </c>
    </row>
    <row r="7225" spans="1:4" s="8" customFormat="1" x14ac:dyDescent="0.25">
      <c r="A7225" s="8" t="str">
        <v>Lucha Libre AAA: Heroes del Ring</v>
      </c>
      <c r="B7225" s="8" cm="1">
        <f t="array" ref="B7225">SUM(1*(VGSales[Name]=A7225))</f>
        <v>2</v>
      </c>
      <c r="C7225" s="8" cm="1">
        <f t="array" ref="C7225">ROWS(_xlfn.UNIQUE(_xlfn._xlws.FILTER(VGSales[Genre],VGSales[Name]=A7225)))</f>
        <v>1</v>
      </c>
      <c r="D7225" s="8">
        <f>SUMIFS(VGSales[Global_Sales],VGSales[Name],A7225)</f>
        <v>0.15000000000000002</v>
      </c>
    </row>
    <row r="7226" spans="1:4" s="8" customFormat="1" x14ac:dyDescent="0.25">
      <c r="A7226" s="8" t="str">
        <v>G1 Jockey 3</v>
      </c>
      <c r="B7226" s="8" cm="1">
        <f t="array" ref="B7226">SUM(1*(VGSales[Name]=A7226))</f>
        <v>1</v>
      </c>
      <c r="C7226" s="8" cm="1">
        <f t="array" ref="C7226">ROWS(_xlfn.UNIQUE(_xlfn._xlws.FILTER(VGSales[Genre],VGSales[Name]=A7226)))</f>
        <v>1</v>
      </c>
      <c r="D7226" s="8">
        <f>SUMIFS(VGSales[Global_Sales],VGSales[Name],A7226)</f>
        <v>0.1</v>
      </c>
    </row>
    <row r="7227" spans="1:4" s="8" customFormat="1" x14ac:dyDescent="0.25">
      <c r="A7227" s="8" t="str">
        <v>Atsumare! Power Pro Kun no DS Koushien</v>
      </c>
      <c r="B7227" s="8" cm="1">
        <f t="array" ref="B7227">SUM(1*(VGSales[Name]=A7227))</f>
        <v>1</v>
      </c>
      <c r="C7227" s="8" cm="1">
        <f t="array" ref="C7227">ROWS(_xlfn.UNIQUE(_xlfn._xlws.FILTER(VGSales[Genre],VGSales[Name]=A7227)))</f>
        <v>1</v>
      </c>
      <c r="D7227" s="8">
        <f>SUMIFS(VGSales[Global_Sales],VGSales[Name],A7227)</f>
        <v>0.1</v>
      </c>
    </row>
    <row r="7228" spans="1:4" s="8" customFormat="1" x14ac:dyDescent="0.25">
      <c r="A7228" s="8" t="str">
        <v>Revolution X</v>
      </c>
      <c r="B7228" s="8" cm="1">
        <f t="array" ref="B7228">SUM(1*(VGSales[Name]=A7228))</f>
        <v>1</v>
      </c>
      <c r="C7228" s="8" cm="1">
        <f t="array" ref="C7228">ROWS(_xlfn.UNIQUE(_xlfn._xlws.FILTER(VGSales[Genre],VGSales[Name]=A7228)))</f>
        <v>1</v>
      </c>
      <c r="D7228" s="8">
        <f>SUMIFS(VGSales[Global_Sales],VGSales[Name],A7228)</f>
        <v>0.1</v>
      </c>
    </row>
    <row r="7229" spans="1:4" s="8" customFormat="1" x14ac:dyDescent="0.25">
      <c r="A7229" s="8" t="str">
        <v>Riviera: The Promised Land</v>
      </c>
      <c r="B7229" s="8" cm="1">
        <f t="array" ref="B7229">SUM(1*(VGSales[Name]=A7229))</f>
        <v>2</v>
      </c>
      <c r="C7229" s="8" cm="1">
        <f t="array" ref="C7229">ROWS(_xlfn.UNIQUE(_xlfn._xlws.FILTER(VGSales[Genre],VGSales[Name]=A7229)))</f>
        <v>1</v>
      </c>
      <c r="D7229" s="8">
        <f>SUMIFS(VGSales[Global_Sales],VGSales[Name],A7229)</f>
        <v>0.19</v>
      </c>
    </row>
    <row r="7230" spans="1:4" s="8" customFormat="1" x14ac:dyDescent="0.25">
      <c r="A7230" s="8" t="str">
        <v>Risen 3: Titan Lords</v>
      </c>
      <c r="B7230" s="8" cm="1">
        <f t="array" ref="B7230">SUM(1*(VGSales[Name]=A7230))</f>
        <v>4</v>
      </c>
      <c r="C7230" s="8" cm="1">
        <f t="array" ref="C7230">ROWS(_xlfn.UNIQUE(_xlfn._xlws.FILTER(VGSales[Genre],VGSales[Name]=A7230)))</f>
        <v>1</v>
      </c>
      <c r="D7230" s="8">
        <f>SUMIFS(VGSales[Global_Sales],VGSales[Name],A7230)</f>
        <v>0.33</v>
      </c>
    </row>
    <row r="7231" spans="1:4" s="8" customFormat="1" x14ac:dyDescent="0.25">
      <c r="A7231" s="8" t="str">
        <v>Bujingai: The Forsaken City</v>
      </c>
      <c r="B7231" s="8" cm="1">
        <f t="array" ref="B7231">SUM(1*(VGSales[Name]=A7231))</f>
        <v>1</v>
      </c>
      <c r="C7231" s="8" cm="1">
        <f t="array" ref="C7231">ROWS(_xlfn.UNIQUE(_xlfn._xlws.FILTER(VGSales[Genre],VGSales[Name]=A7231)))</f>
        <v>1</v>
      </c>
      <c r="D7231" s="8">
        <f>SUMIFS(VGSales[Global_Sales],VGSales[Name],A7231)</f>
        <v>0.1</v>
      </c>
    </row>
    <row r="7232" spans="1:4" s="8" customFormat="1" x14ac:dyDescent="0.25">
      <c r="A7232" s="8" t="str">
        <v>Doko Demo Issho</v>
      </c>
      <c r="B7232" s="8" cm="1">
        <f t="array" ref="B7232">SUM(1*(VGSales[Name]=A7232))</f>
        <v>1</v>
      </c>
      <c r="C7232" s="8" cm="1">
        <f t="array" ref="C7232">ROWS(_xlfn.UNIQUE(_xlfn._xlws.FILTER(VGSales[Genre],VGSales[Name]=A7232)))</f>
        <v>1</v>
      </c>
      <c r="D7232" s="8">
        <f>SUMIFS(VGSales[Global_Sales],VGSales[Name],A7232)</f>
        <v>0.1</v>
      </c>
    </row>
    <row r="7233" spans="1:4" s="8" customFormat="1" x14ac:dyDescent="0.25">
      <c r="A7233" s="8" t="str">
        <v>The Story of Noah's Ark</v>
      </c>
      <c r="B7233" s="8" cm="1">
        <f t="array" ref="B7233">SUM(1*(VGSales[Name]=A7233))</f>
        <v>1</v>
      </c>
      <c r="C7233" s="8" cm="1">
        <f t="array" ref="C7233">ROWS(_xlfn.UNIQUE(_xlfn._xlws.FILTER(VGSales[Genre],VGSales[Name]=A7233)))</f>
        <v>1</v>
      </c>
      <c r="D7233" s="8">
        <f>SUMIFS(VGSales[Global_Sales],VGSales[Name],A7233)</f>
        <v>0.1</v>
      </c>
    </row>
    <row r="7234" spans="1:4" s="8" customFormat="1" x14ac:dyDescent="0.25">
      <c r="A7234" s="8" t="str">
        <v>Brooktown High: Senior Year</v>
      </c>
      <c r="B7234" s="8" cm="1">
        <f t="array" ref="B7234">SUM(1*(VGSales[Name]=A7234))</f>
        <v>1</v>
      </c>
      <c r="C7234" s="8" cm="1">
        <f t="array" ref="C7234">ROWS(_xlfn.UNIQUE(_xlfn._xlws.FILTER(VGSales[Genre],VGSales[Name]=A7234)))</f>
        <v>1</v>
      </c>
      <c r="D7234" s="8">
        <f>SUMIFS(VGSales[Global_Sales],VGSales[Name],A7234)</f>
        <v>0.1</v>
      </c>
    </row>
    <row r="7235" spans="1:4" s="8" customFormat="1" x14ac:dyDescent="0.25">
      <c r="A7235" s="8" t="str">
        <v>Death By Degrees</v>
      </c>
      <c r="B7235" s="8" cm="1">
        <f t="array" ref="B7235">SUM(1*(VGSales[Name]=A7235))</f>
        <v>1</v>
      </c>
      <c r="C7235" s="8" cm="1">
        <f t="array" ref="C7235">ROWS(_xlfn.UNIQUE(_xlfn._xlws.FILTER(VGSales[Genre],VGSales[Name]=A7235)))</f>
        <v>1</v>
      </c>
      <c r="D7235" s="8">
        <f>SUMIFS(VGSales[Global_Sales],VGSales[Name],A7235)</f>
        <v>0.1</v>
      </c>
    </row>
    <row r="7236" spans="1:4" s="8" customFormat="1" x14ac:dyDescent="0.25">
      <c r="A7236" s="8" t="str">
        <v>Vandal Hearts II</v>
      </c>
      <c r="B7236" s="8" cm="1">
        <f t="array" ref="B7236">SUM(1*(VGSales[Name]=A7236))</f>
        <v>1</v>
      </c>
      <c r="C7236" s="8" cm="1">
        <f t="array" ref="C7236">ROWS(_xlfn.UNIQUE(_xlfn._xlws.FILTER(VGSales[Genre],VGSales[Name]=A7236)))</f>
        <v>1</v>
      </c>
      <c r="D7236" s="8">
        <f>SUMIFS(VGSales[Global_Sales],VGSales[Name],A7236)</f>
        <v>0.1</v>
      </c>
    </row>
    <row r="7237" spans="1:4" s="8" customFormat="1" x14ac:dyDescent="0.25">
      <c r="A7237" s="8" t="str">
        <v>Gouketuji Ichizoku 2: Chottodake Saikyou Densetsu</v>
      </c>
      <c r="B7237" s="8" cm="1">
        <f t="array" ref="B7237">SUM(1*(VGSales[Name]=A7237))</f>
        <v>1</v>
      </c>
      <c r="C7237" s="8" cm="1">
        <f t="array" ref="C7237">ROWS(_xlfn.UNIQUE(_xlfn._xlws.FILTER(VGSales[Genre],VGSales[Name]=A7237)))</f>
        <v>1</v>
      </c>
      <c r="D7237" s="8">
        <f>SUMIFS(VGSales[Global_Sales],VGSales[Name],A7237)</f>
        <v>0.1</v>
      </c>
    </row>
    <row r="7238" spans="1:4" s="8" customFormat="1" x14ac:dyDescent="0.25">
      <c r="A7238" s="8" t="str">
        <v>Samurai Warriors Chronicles 2nd</v>
      </c>
      <c r="B7238" s="8" cm="1">
        <f t="array" ref="B7238">SUM(1*(VGSales[Name]=A7238))</f>
        <v>1</v>
      </c>
      <c r="C7238" s="8" cm="1">
        <f t="array" ref="C7238">ROWS(_xlfn.UNIQUE(_xlfn._xlws.FILTER(VGSales[Genre],VGSales[Name]=A7238)))</f>
        <v>1</v>
      </c>
      <c r="D7238" s="8">
        <f>SUMIFS(VGSales[Global_Sales],VGSales[Name],A7238)</f>
        <v>0.1</v>
      </c>
    </row>
    <row r="7239" spans="1:4" s="8" customFormat="1" x14ac:dyDescent="0.25">
      <c r="A7239" s="8" t="str">
        <v>Medal of Honor: Vanguard</v>
      </c>
      <c r="B7239" s="8" cm="1">
        <f t="array" ref="B7239">SUM(1*(VGSales[Name]=A7239))</f>
        <v>2</v>
      </c>
      <c r="C7239" s="8" cm="1">
        <f t="array" ref="C7239">ROWS(_xlfn.UNIQUE(_xlfn._xlws.FILTER(VGSales[Genre],VGSales[Name]=A7239)))</f>
        <v>1</v>
      </c>
      <c r="D7239" s="8">
        <f>SUMIFS(VGSales[Global_Sales],VGSales[Name],A7239)</f>
        <v>0.13</v>
      </c>
    </row>
    <row r="7240" spans="1:4" s="8" customFormat="1" x14ac:dyDescent="0.25">
      <c r="A7240" s="8" t="str">
        <v>Toaru Majutsu no Index</v>
      </c>
      <c r="B7240" s="8" cm="1">
        <f t="array" ref="B7240">SUM(1*(VGSales[Name]=A7240))</f>
        <v>1</v>
      </c>
      <c r="C7240" s="8" cm="1">
        <f t="array" ref="C7240">ROWS(_xlfn.UNIQUE(_xlfn._xlws.FILTER(VGSales[Genre],VGSales[Name]=A7240)))</f>
        <v>1</v>
      </c>
      <c r="D7240" s="8">
        <f>SUMIFS(VGSales[Global_Sales],VGSales[Name],A7240)</f>
        <v>0.1</v>
      </c>
    </row>
    <row r="7241" spans="1:4" s="8" customFormat="1" x14ac:dyDescent="0.25">
      <c r="A7241" s="8" t="str">
        <v>Dora's Cooking Club</v>
      </c>
      <c r="B7241" s="8" cm="1">
        <f t="array" ref="B7241">SUM(1*(VGSales[Name]=A7241))</f>
        <v>1</v>
      </c>
      <c r="C7241" s="8" cm="1">
        <f t="array" ref="C7241">ROWS(_xlfn.UNIQUE(_xlfn._xlws.FILTER(VGSales[Genre],VGSales[Name]=A7241)))</f>
        <v>1</v>
      </c>
      <c r="D7241" s="8">
        <f>SUMIFS(VGSales[Global_Sales],VGSales[Name],A7241)</f>
        <v>0.1</v>
      </c>
    </row>
    <row r="7242" spans="1:4" s="8" customFormat="1" x14ac:dyDescent="0.25">
      <c r="A7242" s="8" t="str">
        <v>ESA Game Pack</v>
      </c>
      <c r="B7242" s="8" cm="1">
        <f t="array" ref="B7242">SUM(1*(VGSales[Name]=A7242))</f>
        <v>1</v>
      </c>
      <c r="C7242" s="8" cm="1">
        <f t="array" ref="C7242">ROWS(_xlfn.UNIQUE(_xlfn._xlws.FILTER(VGSales[Genre],VGSales[Name]=A7242)))</f>
        <v>1</v>
      </c>
      <c r="D7242" s="8">
        <f>SUMIFS(VGSales[Global_Sales],VGSales[Name],A7242)</f>
        <v>0.1</v>
      </c>
    </row>
    <row r="7243" spans="1:4" s="8" customFormat="1" x14ac:dyDescent="0.25">
      <c r="A7243" s="8" t="str">
        <v>America's Next Top Model</v>
      </c>
      <c r="B7243" s="8" cm="1">
        <f t="array" ref="B7243">SUM(1*(VGSales[Name]=A7243))</f>
        <v>2</v>
      </c>
      <c r="C7243" s="8" cm="1">
        <f t="array" ref="C7243">ROWS(_xlfn.UNIQUE(_xlfn._xlws.FILTER(VGSales[Genre],VGSales[Name]=A7243)))</f>
        <v>1</v>
      </c>
      <c r="D7243" s="8">
        <f>SUMIFS(VGSales[Global_Sales],VGSales[Name],A7243)</f>
        <v>0.18</v>
      </c>
    </row>
    <row r="7244" spans="1:4" s="8" customFormat="1" x14ac:dyDescent="0.25">
      <c r="A7244" s="8" t="str">
        <v>Uta no Prince-Sama: Music</v>
      </c>
      <c r="B7244" s="8" cm="1">
        <f t="array" ref="B7244">SUM(1*(VGSales[Name]=A7244))</f>
        <v>1</v>
      </c>
      <c r="C7244" s="8" cm="1">
        <f t="array" ref="C7244">ROWS(_xlfn.UNIQUE(_xlfn._xlws.FILTER(VGSales[Genre],VGSales[Name]=A7244)))</f>
        <v>1</v>
      </c>
      <c r="D7244" s="8">
        <f>SUMIFS(VGSales[Global_Sales],VGSales[Name],A7244)</f>
        <v>0.1</v>
      </c>
    </row>
    <row r="7245" spans="1:4" s="8" customFormat="1" x14ac:dyDescent="0.25">
      <c r="A7245" s="8" t="str">
        <v>UNO / Skip-Bo / UNO Freefall</v>
      </c>
      <c r="B7245" s="8" cm="1">
        <f t="array" ref="B7245">SUM(1*(VGSales[Name]=A7245))</f>
        <v>1</v>
      </c>
      <c r="C7245" s="8" cm="1">
        <f t="array" ref="C7245">ROWS(_xlfn.UNIQUE(_xlfn._xlws.FILTER(VGSales[Genre],VGSales[Name]=A7245)))</f>
        <v>1</v>
      </c>
      <c r="D7245" s="8">
        <f>SUMIFS(VGSales[Global_Sales],VGSales[Name],A7245)</f>
        <v>0.1</v>
      </c>
    </row>
    <row r="7246" spans="1:4" s="8" customFormat="1" x14ac:dyDescent="0.25">
      <c r="A7246" s="8" t="str">
        <v>Culdcept DS</v>
      </c>
      <c r="B7246" s="8" cm="1">
        <f t="array" ref="B7246">SUM(1*(VGSales[Name]=A7246))</f>
        <v>1</v>
      </c>
      <c r="C7246" s="8" cm="1">
        <f t="array" ref="C7246">ROWS(_xlfn.UNIQUE(_xlfn._xlws.FILTER(VGSales[Genre],VGSales[Name]=A7246)))</f>
        <v>1</v>
      </c>
      <c r="D7246" s="8">
        <f>SUMIFS(VGSales[Global_Sales],VGSales[Name],A7246)</f>
        <v>0.1</v>
      </c>
    </row>
    <row r="7247" spans="1:4" s="8" customFormat="1" x14ac:dyDescent="0.25">
      <c r="A7247" s="8" t="str">
        <v>The King of Fighters: Dream Match 1999</v>
      </c>
      <c r="B7247" s="8" cm="1">
        <f t="array" ref="B7247">SUM(1*(VGSales[Name]=A7247))</f>
        <v>1</v>
      </c>
      <c r="C7247" s="8" cm="1">
        <f t="array" ref="C7247">ROWS(_xlfn.UNIQUE(_xlfn._xlws.FILTER(VGSales[Genre],VGSales[Name]=A7247)))</f>
        <v>1</v>
      </c>
      <c r="D7247" s="8">
        <f>SUMIFS(VGSales[Global_Sales],VGSales[Name],A7247)</f>
        <v>0.1</v>
      </c>
    </row>
    <row r="7248" spans="1:4" s="8" customFormat="1" x14ac:dyDescent="0.25">
      <c r="A7248" s="8" t="str">
        <v>Weiss Schwarz Portable</v>
      </c>
      <c r="B7248" s="8" cm="1">
        <f t="array" ref="B7248">SUM(1*(VGSales[Name]=A7248))</f>
        <v>1</v>
      </c>
      <c r="C7248" s="8" cm="1">
        <f t="array" ref="C7248">ROWS(_xlfn.UNIQUE(_xlfn._xlws.FILTER(VGSales[Genre],VGSales[Name]=A7248)))</f>
        <v>1</v>
      </c>
      <c r="D7248" s="8">
        <f>SUMIFS(VGSales[Global_Sales],VGSales[Name],A7248)</f>
        <v>0.1</v>
      </c>
    </row>
    <row r="7249" spans="1:4" s="8" customFormat="1" x14ac:dyDescent="0.25">
      <c r="A7249" s="8" t="str">
        <v>Kirarin * Revolution: Mezase! Idol Queen</v>
      </c>
      <c r="B7249" s="8" cm="1">
        <f t="array" ref="B7249">SUM(1*(VGSales[Name]=A7249))</f>
        <v>1</v>
      </c>
      <c r="C7249" s="8" cm="1">
        <f t="array" ref="C7249">ROWS(_xlfn.UNIQUE(_xlfn._xlws.FILTER(VGSales[Genre],VGSales[Name]=A7249)))</f>
        <v>1</v>
      </c>
      <c r="D7249" s="8">
        <f>SUMIFS(VGSales[Global_Sales],VGSales[Name],A7249)</f>
        <v>0.1</v>
      </c>
    </row>
    <row r="7250" spans="1:4" s="8" customFormat="1" x14ac:dyDescent="0.25">
      <c r="A7250" s="8" t="str">
        <v>Dungeons &amp; Dragons Tactics</v>
      </c>
      <c r="B7250" s="8" cm="1">
        <f t="array" ref="B7250">SUM(1*(VGSales[Name]=A7250))</f>
        <v>1</v>
      </c>
      <c r="C7250" s="8" cm="1">
        <f t="array" ref="C7250">ROWS(_xlfn.UNIQUE(_xlfn._xlws.FILTER(VGSales[Genre],VGSales[Name]=A7250)))</f>
        <v>1</v>
      </c>
      <c r="D7250" s="8">
        <f>SUMIFS(VGSales[Global_Sales],VGSales[Name],A7250)</f>
        <v>0.1</v>
      </c>
    </row>
    <row r="7251" spans="1:4" s="8" customFormat="1" x14ac:dyDescent="0.25">
      <c r="A7251" s="8" t="str">
        <v>Dora &amp; Kai-Lan's Pet Shelter</v>
      </c>
      <c r="B7251" s="8" cm="1">
        <f t="array" ref="B7251">SUM(1*(VGSales[Name]=A7251))</f>
        <v>1</v>
      </c>
      <c r="C7251" s="8" cm="1">
        <f t="array" ref="C7251">ROWS(_xlfn.UNIQUE(_xlfn._xlws.FILTER(VGSales[Genre],VGSales[Name]=A7251)))</f>
        <v>1</v>
      </c>
      <c r="D7251" s="8">
        <f>SUMIFS(VGSales[Global_Sales],VGSales[Name],A7251)</f>
        <v>0.1</v>
      </c>
    </row>
    <row r="7252" spans="1:4" s="8" customFormat="1" x14ac:dyDescent="0.25">
      <c r="A7252" s="8" t="str">
        <v>DJ Max Fever</v>
      </c>
      <c r="B7252" s="8" cm="1">
        <f t="array" ref="B7252">SUM(1*(VGSales[Name]=A7252))</f>
        <v>1</v>
      </c>
      <c r="C7252" s="8" cm="1">
        <f t="array" ref="C7252">ROWS(_xlfn.UNIQUE(_xlfn._xlws.FILTER(VGSales[Genre],VGSales[Name]=A7252)))</f>
        <v>1</v>
      </c>
      <c r="D7252" s="8">
        <f>SUMIFS(VGSales[Global_Sales],VGSales[Name],A7252)</f>
        <v>0.1</v>
      </c>
    </row>
    <row r="7253" spans="1:4" s="8" customFormat="1" x14ac:dyDescent="0.25">
      <c r="A7253" s="8" t="str">
        <v>Math Blaster in the Prime Adventure</v>
      </c>
      <c r="B7253" s="8" cm="1">
        <f t="array" ref="B7253">SUM(1*(VGSales[Name]=A7253))</f>
        <v>1</v>
      </c>
      <c r="C7253" s="8" cm="1">
        <f t="array" ref="C7253">ROWS(_xlfn.UNIQUE(_xlfn._xlws.FILTER(VGSales[Genre],VGSales[Name]=A7253)))</f>
        <v>1</v>
      </c>
      <c r="D7253" s="8">
        <f>SUMIFS(VGSales[Global_Sales],VGSales[Name],A7253)</f>
        <v>0.1</v>
      </c>
    </row>
    <row r="7254" spans="1:4" s="8" customFormat="1" x14ac:dyDescent="0.25">
      <c r="A7254" s="8" t="str">
        <v>Football Director DS</v>
      </c>
      <c r="B7254" s="8" cm="1">
        <f t="array" ref="B7254">SUM(1*(VGSales[Name]=A7254))</f>
        <v>1</v>
      </c>
      <c r="C7254" s="8" cm="1">
        <f t="array" ref="C7254">ROWS(_xlfn.UNIQUE(_xlfn._xlws.FILTER(VGSales[Genre],VGSales[Name]=A7254)))</f>
        <v>1</v>
      </c>
      <c r="D7254" s="8">
        <f>SUMIFS(VGSales[Global_Sales],VGSales[Name],A7254)</f>
        <v>0.1</v>
      </c>
    </row>
    <row r="7255" spans="1:4" s="8" customFormat="1" x14ac:dyDescent="0.25">
      <c r="A7255" s="8" t="str">
        <v>Shellshock</v>
      </c>
      <c r="B7255" s="8" cm="1">
        <f t="array" ref="B7255">SUM(1*(VGSales[Name]=A7255))</f>
        <v>1</v>
      </c>
      <c r="C7255" s="8" cm="1">
        <f t="array" ref="C7255">ROWS(_xlfn.UNIQUE(_xlfn._xlws.FILTER(VGSales[Genre],VGSales[Name]=A7255)))</f>
        <v>1</v>
      </c>
      <c r="D7255" s="8">
        <f>SUMIFS(VGSales[Global_Sales],VGSales[Name],A7255)</f>
        <v>0.1</v>
      </c>
    </row>
    <row r="7256" spans="1:4" s="8" customFormat="1" x14ac:dyDescent="0.25">
      <c r="A7256" s="8" t="str">
        <v>Blue Stinger</v>
      </c>
      <c r="B7256" s="8" cm="1">
        <f t="array" ref="B7256">SUM(1*(VGSales[Name]=A7256))</f>
        <v>1</v>
      </c>
      <c r="C7256" s="8" cm="1">
        <f t="array" ref="C7256">ROWS(_xlfn.UNIQUE(_xlfn._xlws.FILTER(VGSales[Genre],VGSales[Name]=A7256)))</f>
        <v>1</v>
      </c>
      <c r="D7256" s="8">
        <f>SUMIFS(VGSales[Global_Sales],VGSales[Name],A7256)</f>
        <v>0.1</v>
      </c>
    </row>
    <row r="7257" spans="1:4" s="8" customFormat="1" x14ac:dyDescent="0.25">
      <c r="A7257" s="8" t="str">
        <v>Yggdra Union: We'll Never Fight Alone</v>
      </c>
      <c r="B7257" s="8" cm="1">
        <f t="array" ref="B7257">SUM(1*(VGSales[Name]=A7257))</f>
        <v>2</v>
      </c>
      <c r="C7257" s="8" cm="1">
        <f t="array" ref="C7257">ROWS(_xlfn.UNIQUE(_xlfn._xlws.FILTER(VGSales[Genre],VGSales[Name]=A7257)))</f>
        <v>1</v>
      </c>
      <c r="D7257" s="8">
        <f>SUMIFS(VGSales[Global_Sales],VGSales[Name],A7257)</f>
        <v>0.13</v>
      </c>
    </row>
    <row r="7258" spans="1:4" s="8" customFormat="1" x14ac:dyDescent="0.25">
      <c r="A7258" s="8" t="str">
        <v>The Destiny of Zorro</v>
      </c>
      <c r="B7258" s="8" cm="1">
        <f t="array" ref="B7258">SUM(1*(VGSales[Name]=A7258))</f>
        <v>1</v>
      </c>
      <c r="C7258" s="8" cm="1">
        <f t="array" ref="C7258">ROWS(_xlfn.UNIQUE(_xlfn._xlws.FILTER(VGSales[Genre],VGSales[Name]=A7258)))</f>
        <v>1</v>
      </c>
      <c r="D7258" s="8">
        <f>SUMIFS(VGSales[Global_Sales],VGSales[Name],A7258)</f>
        <v>0.1</v>
      </c>
    </row>
    <row r="7259" spans="1:4" s="8" customFormat="1" x14ac:dyDescent="0.25">
      <c r="A7259" s="8" t="str">
        <v>Hot Wheels Ultimate Racing</v>
      </c>
      <c r="B7259" s="8" cm="1">
        <f t="array" ref="B7259">SUM(1*(VGSales[Name]=A7259))</f>
        <v>1</v>
      </c>
      <c r="C7259" s="8" cm="1">
        <f t="array" ref="C7259">ROWS(_xlfn.UNIQUE(_xlfn._xlws.FILTER(VGSales[Genre],VGSales[Name]=A7259)))</f>
        <v>1</v>
      </c>
      <c r="D7259" s="8">
        <f>SUMIFS(VGSales[Global_Sales],VGSales[Name],A7259)</f>
        <v>0.1</v>
      </c>
    </row>
    <row r="7260" spans="1:4" s="8" customFormat="1" x14ac:dyDescent="0.25">
      <c r="A7260" s="8" t="str">
        <v>Inazuma Eleven GO Strikers 2013</v>
      </c>
      <c r="B7260" s="8" cm="1">
        <f t="array" ref="B7260">SUM(1*(VGSales[Name]=A7260))</f>
        <v>1</v>
      </c>
      <c r="C7260" s="8" cm="1">
        <f t="array" ref="C7260">ROWS(_xlfn.UNIQUE(_xlfn._xlws.FILTER(VGSales[Genre],VGSales[Name]=A7260)))</f>
        <v>1</v>
      </c>
      <c r="D7260" s="8">
        <f>SUMIFS(VGSales[Global_Sales],VGSales[Name],A7260)</f>
        <v>0.1</v>
      </c>
    </row>
    <row r="7261" spans="1:4" s="8" customFormat="1" x14ac:dyDescent="0.25">
      <c r="A7261" s="8" t="str">
        <v>Daito Giken Koushiki Pachi-Slot Simulator: Hihouden - Ossu! Banchou - Yoshimune DS</v>
      </c>
      <c r="B7261" s="8" cm="1">
        <f t="array" ref="B7261">SUM(1*(VGSales[Name]=A7261))</f>
        <v>1</v>
      </c>
      <c r="C7261" s="8" cm="1">
        <f t="array" ref="C7261">ROWS(_xlfn.UNIQUE(_xlfn._xlws.FILTER(VGSales[Genre],VGSales[Name]=A7261)))</f>
        <v>1</v>
      </c>
      <c r="D7261" s="8">
        <f>SUMIFS(VGSales[Global_Sales],VGSales[Name],A7261)</f>
        <v>0.1</v>
      </c>
    </row>
    <row r="7262" spans="1:4" s="8" customFormat="1" x14ac:dyDescent="0.25">
      <c r="A7262" s="8" t="str">
        <v>Urban Chaos</v>
      </c>
      <c r="B7262" s="8" cm="1">
        <f t="array" ref="B7262">SUM(1*(VGSales[Name]=A7262))</f>
        <v>1</v>
      </c>
      <c r="C7262" s="8" cm="1">
        <f t="array" ref="C7262">ROWS(_xlfn.UNIQUE(_xlfn._xlws.FILTER(VGSales[Genre],VGSales[Name]=A7262)))</f>
        <v>1</v>
      </c>
      <c r="D7262" s="8">
        <f>SUMIFS(VGSales[Global_Sales],VGSales[Name],A7262)</f>
        <v>0.1</v>
      </c>
    </row>
    <row r="7263" spans="1:4" s="8" customFormat="1" x14ac:dyDescent="0.25">
      <c r="A7263" s="8" t="str">
        <v>Creeper World 3: Arc Eternal</v>
      </c>
      <c r="B7263" s="8" cm="1">
        <f t="array" ref="B7263">SUM(1*(VGSales[Name]=A7263))</f>
        <v>1</v>
      </c>
      <c r="C7263" s="8" cm="1">
        <f t="array" ref="C7263">ROWS(_xlfn.UNIQUE(_xlfn._xlws.FILTER(VGSales[Genre],VGSales[Name]=A7263)))</f>
        <v>1</v>
      </c>
      <c r="D7263" s="8">
        <f>SUMIFS(VGSales[Global_Sales],VGSales[Name],A7263)</f>
        <v>0.1</v>
      </c>
    </row>
    <row r="7264" spans="1:4" s="8" customFormat="1" x14ac:dyDescent="0.25">
      <c r="A7264" s="8" t="str">
        <v>Monkey Mischief! Party Time</v>
      </c>
      <c r="B7264" s="8" cm="1">
        <f t="array" ref="B7264">SUM(1*(VGSales[Name]=A7264))</f>
        <v>1</v>
      </c>
      <c r="C7264" s="8" cm="1">
        <f t="array" ref="C7264">ROWS(_xlfn.UNIQUE(_xlfn._xlws.FILTER(VGSales[Genre],VGSales[Name]=A7264)))</f>
        <v>1</v>
      </c>
      <c r="D7264" s="8">
        <f>SUMIFS(VGSales[Global_Sales],VGSales[Name],A7264)</f>
        <v>0.1</v>
      </c>
    </row>
    <row r="7265" spans="1:4" s="8" customFormat="1" x14ac:dyDescent="0.25">
      <c r="A7265" s="8" t="str">
        <v>Draglade</v>
      </c>
      <c r="B7265" s="8" cm="1">
        <f t="array" ref="B7265">SUM(1*(VGSales[Name]=A7265))</f>
        <v>1</v>
      </c>
      <c r="C7265" s="8" cm="1">
        <f t="array" ref="C7265">ROWS(_xlfn.UNIQUE(_xlfn._xlws.FILTER(VGSales[Genre],VGSales[Name]=A7265)))</f>
        <v>1</v>
      </c>
      <c r="D7265" s="8">
        <f>SUMIFS(VGSales[Global_Sales],VGSales[Name],A7265)</f>
        <v>0.1</v>
      </c>
    </row>
    <row r="7266" spans="1:4" s="8" customFormat="1" x14ac:dyDescent="0.25">
      <c r="A7266" s="8" t="str">
        <v>DS Kageyama Method: Dennou Hanpuku - Tadashii Kanji Kakitori-Kun</v>
      </c>
      <c r="B7266" s="8" cm="1">
        <f t="array" ref="B7266">SUM(1*(VGSales[Name]=A7266))</f>
        <v>1</v>
      </c>
      <c r="C7266" s="8" cm="1">
        <f t="array" ref="C7266">ROWS(_xlfn.UNIQUE(_xlfn._xlws.FILTER(VGSales[Genre],VGSales[Name]=A7266)))</f>
        <v>1</v>
      </c>
      <c r="D7266" s="8">
        <f>SUMIFS(VGSales[Global_Sales],VGSales[Name],A7266)</f>
        <v>0.1</v>
      </c>
    </row>
    <row r="7267" spans="1:4" s="8" customFormat="1" x14ac:dyDescent="0.25">
      <c r="A7267" s="8" t="str">
        <v>Water Sports</v>
      </c>
      <c r="B7267" s="8" cm="1">
        <f t="array" ref="B7267">SUM(1*(VGSales[Name]=A7267))</f>
        <v>1</v>
      </c>
      <c r="C7267" s="8" cm="1">
        <f t="array" ref="C7267">ROWS(_xlfn.UNIQUE(_xlfn._xlws.FILTER(VGSales[Genre],VGSales[Name]=A7267)))</f>
        <v>1</v>
      </c>
      <c r="D7267" s="8">
        <f>SUMIFS(VGSales[Global_Sales],VGSales[Name],A7267)</f>
        <v>0.1</v>
      </c>
    </row>
    <row r="7268" spans="1:4" s="8" customFormat="1" x14ac:dyDescent="0.25">
      <c r="A7268" s="8" t="str">
        <v>Freaky Flyers</v>
      </c>
      <c r="B7268" s="8" cm="1">
        <f t="array" ref="B7268">SUM(1*(VGSales[Name]=A7268))</f>
        <v>3</v>
      </c>
      <c r="C7268" s="8" cm="1">
        <f t="array" ref="C7268">ROWS(_xlfn.UNIQUE(_xlfn._xlws.FILTER(VGSales[Genre],VGSales[Name]=A7268)))</f>
        <v>1</v>
      </c>
      <c r="D7268" s="8">
        <f>SUMIFS(VGSales[Global_Sales],VGSales[Name],A7268)</f>
        <v>0.14000000000000001</v>
      </c>
    </row>
    <row r="7269" spans="1:4" s="8" customFormat="1" x14ac:dyDescent="0.25">
      <c r="A7269" s="8" t="str">
        <v>Baten Kaitos Origins</v>
      </c>
      <c r="B7269" s="8" cm="1">
        <f t="array" ref="B7269">SUM(1*(VGSales[Name]=A7269))</f>
        <v>1</v>
      </c>
      <c r="C7269" s="8" cm="1">
        <f t="array" ref="C7269">ROWS(_xlfn.UNIQUE(_xlfn._xlws.FILTER(VGSales[Genre],VGSales[Name]=A7269)))</f>
        <v>1</v>
      </c>
      <c r="D7269" s="8">
        <f>SUMIFS(VGSales[Global_Sales],VGSales[Name],A7269)</f>
        <v>0.1</v>
      </c>
    </row>
    <row r="7270" spans="1:4" s="8" customFormat="1" x14ac:dyDescent="0.25">
      <c r="A7270" s="8" t="str">
        <v>E·O·E: Eve of Extinction</v>
      </c>
      <c r="B7270" s="8" cm="1">
        <f t="array" ref="B7270">SUM(1*(VGSales[Name]=A7270))</f>
        <v>1</v>
      </c>
      <c r="C7270" s="8" cm="1">
        <f t="array" ref="C7270">ROWS(_xlfn.UNIQUE(_xlfn._xlws.FILTER(VGSales[Genre],VGSales[Name]=A7270)))</f>
        <v>1</v>
      </c>
      <c r="D7270" s="8">
        <f>SUMIFS(VGSales[Global_Sales],VGSales[Name],A7270)</f>
        <v>0.1</v>
      </c>
    </row>
    <row r="7271" spans="1:4" s="8" customFormat="1" x14ac:dyDescent="0.25">
      <c r="A7271" s="8" t="str">
        <v>Penguin no Mondai: The World</v>
      </c>
      <c r="B7271" s="8" cm="1">
        <f t="array" ref="B7271">SUM(1*(VGSales[Name]=A7271))</f>
        <v>1</v>
      </c>
      <c r="C7271" s="8" cm="1">
        <f t="array" ref="C7271">ROWS(_xlfn.UNIQUE(_xlfn._xlws.FILTER(VGSales[Genre],VGSales[Name]=A7271)))</f>
        <v>1</v>
      </c>
      <c r="D7271" s="8">
        <f>SUMIFS(VGSales[Global_Sales],VGSales[Name],A7271)</f>
        <v>0.1</v>
      </c>
    </row>
    <row r="7272" spans="1:4" s="8" customFormat="1" x14ac:dyDescent="0.25">
      <c r="A7272" s="8" t="str">
        <v>My Healthy Cooking Coach</v>
      </c>
      <c r="B7272" s="8" cm="1">
        <f t="array" ref="B7272">SUM(1*(VGSales[Name]=A7272))</f>
        <v>1</v>
      </c>
      <c r="C7272" s="8" cm="1">
        <f t="array" ref="C7272">ROWS(_xlfn.UNIQUE(_xlfn._xlws.FILTER(VGSales[Genre],VGSales[Name]=A7272)))</f>
        <v>1</v>
      </c>
      <c r="D7272" s="8">
        <f>SUMIFS(VGSales[Global_Sales],VGSales[Name],A7272)</f>
        <v>0.1</v>
      </c>
    </row>
    <row r="7273" spans="1:4" s="8" customFormat="1" x14ac:dyDescent="0.25">
      <c r="A7273" s="8" t="str">
        <v>Yaiba: Ninja Gaiden Z</v>
      </c>
      <c r="B7273" s="8" cm="1">
        <f t="array" ref="B7273">SUM(1*(VGSales[Name]=A7273))</f>
        <v>2</v>
      </c>
      <c r="C7273" s="8" cm="1">
        <f t="array" ref="C7273">ROWS(_xlfn.UNIQUE(_xlfn._xlws.FILTER(VGSales[Genre],VGSales[Name]=A7273)))</f>
        <v>1</v>
      </c>
      <c r="D7273" s="8">
        <f>SUMIFS(VGSales[Global_Sales],VGSales[Name],A7273)</f>
        <v>0.15000000000000002</v>
      </c>
    </row>
    <row r="7274" spans="1:4" s="8" customFormat="1" x14ac:dyDescent="0.25">
      <c r="A7274" s="8" t="str">
        <v>Hakuouki Portable</v>
      </c>
      <c r="B7274" s="8" cm="1">
        <f t="array" ref="B7274">SUM(1*(VGSales[Name]=A7274))</f>
        <v>1</v>
      </c>
      <c r="C7274" s="8" cm="1">
        <f t="array" ref="C7274">ROWS(_xlfn.UNIQUE(_xlfn._xlws.FILTER(VGSales[Genre],VGSales[Name]=A7274)))</f>
        <v>1</v>
      </c>
      <c r="D7274" s="8">
        <f>SUMIFS(VGSales[Global_Sales],VGSales[Name],A7274)</f>
        <v>0.1</v>
      </c>
    </row>
    <row r="7275" spans="1:4" s="8" customFormat="1" x14ac:dyDescent="0.25">
      <c r="A7275" s="8" t="str">
        <v>Fallout 3 Game Add-On Pack: The Pitt and Operation: Anchorage</v>
      </c>
      <c r="B7275" s="8" cm="1">
        <f t="array" ref="B7275">SUM(1*(VGSales[Name]=A7275))</f>
        <v>1</v>
      </c>
      <c r="C7275" s="8" cm="1">
        <f t="array" ref="C7275">ROWS(_xlfn.UNIQUE(_xlfn._xlws.FILTER(VGSales[Genre],VGSales[Name]=A7275)))</f>
        <v>1</v>
      </c>
      <c r="D7275" s="8">
        <f>SUMIFS(VGSales[Global_Sales],VGSales[Name],A7275)</f>
        <v>0.1</v>
      </c>
    </row>
    <row r="7276" spans="1:4" s="8" customFormat="1" x14ac:dyDescent="0.25">
      <c r="A7276" s="8" t="str">
        <v>KORG DS-10 Synthesizer Plus</v>
      </c>
      <c r="B7276" s="8" cm="1">
        <f t="array" ref="B7276">SUM(1*(VGSales[Name]=A7276))</f>
        <v>1</v>
      </c>
      <c r="C7276" s="8" cm="1">
        <f t="array" ref="C7276">ROWS(_xlfn.UNIQUE(_xlfn._xlws.FILTER(VGSales[Genre],VGSales[Name]=A7276)))</f>
        <v>1</v>
      </c>
      <c r="D7276" s="8">
        <f>SUMIFS(VGSales[Global_Sales],VGSales[Name],A7276)</f>
        <v>0.1</v>
      </c>
    </row>
    <row r="7277" spans="1:4" s="8" customFormat="1" x14ac:dyDescent="0.25">
      <c r="A7277" s="8" t="str">
        <v>World Snooker Championship 2007</v>
      </c>
      <c r="B7277" s="8" cm="1">
        <f t="array" ref="B7277">SUM(1*(VGSales[Name]=A7277))</f>
        <v>2</v>
      </c>
      <c r="C7277" s="8" cm="1">
        <f t="array" ref="C7277">ROWS(_xlfn.UNIQUE(_xlfn._xlws.FILTER(VGSales[Genre],VGSales[Name]=A7277)))</f>
        <v>1</v>
      </c>
      <c r="D7277" s="8">
        <f>SUMIFS(VGSales[Global_Sales],VGSales[Name],A7277)</f>
        <v>0.11</v>
      </c>
    </row>
    <row r="7278" spans="1:4" s="8" customFormat="1" x14ac:dyDescent="0.25">
      <c r="A7278" s="8" t="str">
        <v>RLH: Run Like Hell</v>
      </c>
      <c r="B7278" s="8" cm="1">
        <f t="array" ref="B7278">SUM(1*(VGSales[Name]=A7278))</f>
        <v>2</v>
      </c>
      <c r="C7278" s="8" cm="1">
        <f t="array" ref="C7278">ROWS(_xlfn.UNIQUE(_xlfn._xlws.FILTER(VGSales[Genre],VGSales[Name]=A7278)))</f>
        <v>1</v>
      </c>
      <c r="D7278" s="8">
        <f>SUMIFS(VGSales[Global_Sales],VGSales[Name],A7278)</f>
        <v>0.14000000000000001</v>
      </c>
    </row>
    <row r="7279" spans="1:4" s="8" customFormat="1" x14ac:dyDescent="0.25">
      <c r="A7279" s="8" t="str">
        <v>Digimon Adventure</v>
      </c>
      <c r="B7279" s="8" cm="1">
        <f t="array" ref="B7279">SUM(1*(VGSales[Name]=A7279))</f>
        <v>1</v>
      </c>
      <c r="C7279" s="8" cm="1">
        <f t="array" ref="C7279">ROWS(_xlfn.UNIQUE(_xlfn._xlws.FILTER(VGSales[Genre],VGSales[Name]=A7279)))</f>
        <v>1</v>
      </c>
      <c r="D7279" s="8">
        <f>SUMIFS(VGSales[Global_Sales],VGSales[Name],A7279)</f>
        <v>0.1</v>
      </c>
    </row>
    <row r="7280" spans="1:4" s="8" customFormat="1" x14ac:dyDescent="0.25">
      <c r="A7280" s="8" t="str">
        <v>Monster Rancher EVO</v>
      </c>
      <c r="B7280" s="8" cm="1">
        <f t="array" ref="B7280">SUM(1*(VGSales[Name]=A7280))</f>
        <v>1</v>
      </c>
      <c r="C7280" s="8" cm="1">
        <f t="array" ref="C7280">ROWS(_xlfn.UNIQUE(_xlfn._xlws.FILTER(VGSales[Genre],VGSales[Name]=A7280)))</f>
        <v>1</v>
      </c>
      <c r="D7280" s="8">
        <f>SUMIFS(VGSales[Global_Sales],VGSales[Name],A7280)</f>
        <v>0.1</v>
      </c>
    </row>
    <row r="7281" spans="1:4" s="8" customFormat="1" x14ac:dyDescent="0.25">
      <c r="A7281" s="8" t="str">
        <v>Project Hacker: Kakusei</v>
      </c>
      <c r="B7281" s="8" cm="1">
        <f t="array" ref="B7281">SUM(1*(VGSales[Name]=A7281))</f>
        <v>1</v>
      </c>
      <c r="C7281" s="8" cm="1">
        <f t="array" ref="C7281">ROWS(_xlfn.UNIQUE(_xlfn._xlws.FILTER(VGSales[Genre],VGSales[Name]=A7281)))</f>
        <v>1</v>
      </c>
      <c r="D7281" s="8">
        <f>SUMIFS(VGSales[Global_Sales],VGSales[Name],A7281)</f>
        <v>0.1</v>
      </c>
    </row>
    <row r="7282" spans="1:4" s="8" customFormat="1" x14ac:dyDescent="0.25">
      <c r="A7282" s="8" t="str">
        <v>Pajama Sam: Don't Fear The Dark</v>
      </c>
      <c r="B7282" s="8" cm="1">
        <f t="array" ref="B7282">SUM(1*(VGSales[Name]=A7282))</f>
        <v>1</v>
      </c>
      <c r="C7282" s="8" cm="1">
        <f t="array" ref="C7282">ROWS(_xlfn.UNIQUE(_xlfn._xlws.FILTER(VGSales[Genre],VGSales[Name]=A7282)))</f>
        <v>1</v>
      </c>
      <c r="D7282" s="8">
        <f>SUMIFS(VGSales[Global_Sales],VGSales[Name],A7282)</f>
        <v>0.1</v>
      </c>
    </row>
    <row r="7283" spans="1:4" s="8" customFormat="1" x14ac:dyDescent="0.25">
      <c r="A7283" s="8" t="str">
        <v>Wasteland 2</v>
      </c>
      <c r="B7283" s="8" cm="1">
        <f t="array" ref="B7283">SUM(1*(VGSales[Name]=A7283))</f>
        <v>3</v>
      </c>
      <c r="C7283" s="8" cm="1">
        <f t="array" ref="C7283">ROWS(_xlfn.UNIQUE(_xlfn._xlws.FILTER(VGSales[Genre],VGSales[Name]=A7283)))</f>
        <v>1</v>
      </c>
      <c r="D7283" s="8">
        <f>SUMIFS(VGSales[Global_Sales],VGSales[Name],A7283)</f>
        <v>0.25</v>
      </c>
    </row>
    <row r="7284" spans="1:4" s="8" customFormat="1" x14ac:dyDescent="0.25">
      <c r="A7284" s="8" t="str">
        <v>Olympic Summer Games: Atlanta 1996</v>
      </c>
      <c r="B7284" s="8" cm="1">
        <f t="array" ref="B7284">SUM(1*(VGSales[Name]=A7284))</f>
        <v>1</v>
      </c>
      <c r="C7284" s="8" cm="1">
        <f t="array" ref="C7284">ROWS(_xlfn.UNIQUE(_xlfn._xlws.FILTER(VGSales[Genre],VGSales[Name]=A7284)))</f>
        <v>1</v>
      </c>
      <c r="D7284" s="8">
        <f>SUMIFS(VGSales[Global_Sales],VGSales[Name],A7284)</f>
        <v>0.1</v>
      </c>
    </row>
    <row r="7285" spans="1:4" s="8" customFormat="1" x14ac:dyDescent="0.25">
      <c r="A7285" s="8" t="str">
        <v>Little League World Series Baseball 2008</v>
      </c>
      <c r="B7285" s="8" cm="1">
        <f t="array" ref="B7285">SUM(1*(VGSales[Name]=A7285))</f>
        <v>2</v>
      </c>
      <c r="C7285" s="8" cm="1">
        <f t="array" ref="C7285">ROWS(_xlfn.UNIQUE(_xlfn._xlws.FILTER(VGSales[Genre],VGSales[Name]=A7285)))</f>
        <v>1</v>
      </c>
      <c r="D7285" s="8">
        <f>SUMIFS(VGSales[Global_Sales],VGSales[Name],A7285)</f>
        <v>0.16</v>
      </c>
    </row>
    <row r="7286" spans="1:4" s="8" customFormat="1" x14ac:dyDescent="0.25">
      <c r="A7286" s="8" t="str">
        <v>Tatsunoko vs. Capcom: Cross Generation of Heroes</v>
      </c>
      <c r="B7286" s="8" cm="1">
        <f t="array" ref="B7286">SUM(1*(VGSales[Name]=A7286))</f>
        <v>1</v>
      </c>
      <c r="C7286" s="8" cm="1">
        <f t="array" ref="C7286">ROWS(_xlfn.UNIQUE(_xlfn._xlws.FILTER(VGSales[Genre],VGSales[Name]=A7286)))</f>
        <v>1</v>
      </c>
      <c r="D7286" s="8">
        <f>SUMIFS(VGSales[Global_Sales],VGSales[Name],A7286)</f>
        <v>0.1</v>
      </c>
    </row>
    <row r="7287" spans="1:4" s="8" customFormat="1" x14ac:dyDescent="0.25">
      <c r="A7287" s="8" t="str">
        <v>Darius Gaiden</v>
      </c>
      <c r="B7287" s="8" cm="1">
        <f t="array" ref="B7287">SUM(1*(VGSales[Name]=A7287))</f>
        <v>1</v>
      </c>
      <c r="C7287" s="8" cm="1">
        <f t="array" ref="C7287">ROWS(_xlfn.UNIQUE(_xlfn._xlws.FILTER(VGSales[Genre],VGSales[Name]=A7287)))</f>
        <v>1</v>
      </c>
      <c r="D7287" s="8">
        <f>SUMIFS(VGSales[Global_Sales],VGSales[Name],A7287)</f>
        <v>0.1</v>
      </c>
    </row>
    <row r="7288" spans="1:4" s="8" customFormat="1" x14ac:dyDescent="0.25">
      <c r="A7288" s="8" t="str">
        <v>All Kamen Rider: Rider Generation 2</v>
      </c>
      <c r="B7288" s="8" cm="1">
        <f t="array" ref="B7288">SUM(1*(VGSales[Name]=A7288))</f>
        <v>2</v>
      </c>
      <c r="C7288" s="8" cm="1">
        <f t="array" ref="C7288">ROWS(_xlfn.UNIQUE(_xlfn._xlws.FILTER(VGSales[Genre],VGSales[Name]=A7288)))</f>
        <v>1</v>
      </c>
      <c r="D7288" s="8">
        <f>SUMIFS(VGSales[Global_Sales],VGSales[Name],A7288)</f>
        <v>0.16</v>
      </c>
    </row>
    <row r="7289" spans="1:4" s="8" customFormat="1" x14ac:dyDescent="0.25">
      <c r="A7289" s="8" t="str">
        <v>Beach Spikers: Virtua Beach Volleyball</v>
      </c>
      <c r="B7289" s="8" cm="1">
        <f t="array" ref="B7289">SUM(1*(VGSales[Name]=A7289))</f>
        <v>1</v>
      </c>
      <c r="C7289" s="8" cm="1">
        <f t="array" ref="C7289">ROWS(_xlfn.UNIQUE(_xlfn._xlws.FILTER(VGSales[Genre],VGSales[Name]=A7289)))</f>
        <v>1</v>
      </c>
      <c r="D7289" s="8">
        <f>SUMIFS(VGSales[Global_Sales],VGSales[Name],A7289)</f>
        <v>0.1</v>
      </c>
    </row>
    <row r="7290" spans="1:4" s="8" customFormat="1" x14ac:dyDescent="0.25">
      <c r="A7290" s="8" t="str">
        <v>Total War: WARHAMMER</v>
      </c>
      <c r="B7290" s="8" cm="1">
        <f t="array" ref="B7290">SUM(1*(VGSales[Name]=A7290))</f>
        <v>1</v>
      </c>
      <c r="C7290" s="8" cm="1">
        <f t="array" ref="C7290">ROWS(_xlfn.UNIQUE(_xlfn._xlws.FILTER(VGSales[Genre],VGSales[Name]=A7290)))</f>
        <v>1</v>
      </c>
      <c r="D7290" s="8">
        <f>SUMIFS(VGSales[Global_Sales],VGSales[Name],A7290)</f>
        <v>0.1</v>
      </c>
    </row>
    <row r="7291" spans="1:4" s="8" customFormat="1" x14ac:dyDescent="0.25">
      <c r="A7291" s="8" t="str">
        <v>Tom Clancy's Ghost Recon: Predator</v>
      </c>
      <c r="B7291" s="8" cm="1">
        <f t="array" ref="B7291">SUM(1*(VGSales[Name]=A7291))</f>
        <v>1</v>
      </c>
      <c r="C7291" s="8" cm="1">
        <f t="array" ref="C7291">ROWS(_xlfn.UNIQUE(_xlfn._xlws.FILTER(VGSales[Genre],VGSales[Name]=A7291)))</f>
        <v>1</v>
      </c>
      <c r="D7291" s="8">
        <f>SUMIFS(VGSales[Global_Sales],VGSales[Name],A7291)</f>
        <v>0.1</v>
      </c>
    </row>
    <row r="7292" spans="1:4" s="8" customFormat="1" x14ac:dyDescent="0.25">
      <c r="A7292" s="8" t="str">
        <v>You Don't Know Jack: Mock 2</v>
      </c>
      <c r="B7292" s="8" cm="1">
        <f t="array" ref="B7292">SUM(1*(VGSales[Name]=A7292))</f>
        <v>1</v>
      </c>
      <c r="C7292" s="8" cm="1">
        <f t="array" ref="C7292">ROWS(_xlfn.UNIQUE(_xlfn._xlws.FILTER(VGSales[Genre],VGSales[Name]=A7292)))</f>
        <v>1</v>
      </c>
      <c r="D7292" s="8">
        <f>SUMIFS(VGSales[Global_Sales],VGSales[Name],A7292)</f>
        <v>0.1</v>
      </c>
    </row>
    <row r="7293" spans="1:4" s="8" customFormat="1" x14ac:dyDescent="0.25">
      <c r="A7293" s="8" t="str">
        <v>Blue Dragon: Awakened Shadow</v>
      </c>
      <c r="B7293" s="8" cm="1">
        <f t="array" ref="B7293">SUM(1*(VGSales[Name]=A7293))</f>
        <v>1</v>
      </c>
      <c r="C7293" s="8" cm="1">
        <f t="array" ref="C7293">ROWS(_xlfn.UNIQUE(_xlfn._xlws.FILTER(VGSales[Genre],VGSales[Name]=A7293)))</f>
        <v>1</v>
      </c>
      <c r="D7293" s="8">
        <f>SUMIFS(VGSales[Global_Sales],VGSales[Name],A7293)</f>
        <v>0.1</v>
      </c>
    </row>
    <row r="7294" spans="1:4" s="8" customFormat="1" x14ac:dyDescent="0.25">
      <c r="A7294" s="8" t="str">
        <v>3D Tank Warfare Simulator Panzer Front</v>
      </c>
      <c r="B7294" s="8" cm="1">
        <f t="array" ref="B7294">SUM(1*(VGSales[Name]=A7294))</f>
        <v>1</v>
      </c>
      <c r="C7294" s="8" cm="1">
        <f t="array" ref="C7294">ROWS(_xlfn.UNIQUE(_xlfn._xlws.FILTER(VGSales[Genre],VGSales[Name]=A7294)))</f>
        <v>1</v>
      </c>
      <c r="D7294" s="8">
        <f>SUMIFS(VGSales[Global_Sales],VGSales[Name],A7294)</f>
        <v>0.1</v>
      </c>
    </row>
    <row r="7295" spans="1:4" s="8" customFormat="1" x14ac:dyDescent="0.25">
      <c r="A7295" s="8" t="str">
        <v>NASCAR The Game: Inside Line</v>
      </c>
      <c r="B7295" s="8" cm="1">
        <f t="array" ref="B7295">SUM(1*(VGSales[Name]=A7295))</f>
        <v>2</v>
      </c>
      <c r="C7295" s="8" cm="1">
        <f t="array" ref="C7295">ROWS(_xlfn.UNIQUE(_xlfn._xlws.FILTER(VGSales[Genre],VGSales[Name]=A7295)))</f>
        <v>1</v>
      </c>
      <c r="D7295" s="8">
        <f>SUMIFS(VGSales[Global_Sales],VGSales[Name],A7295)</f>
        <v>0.18</v>
      </c>
    </row>
    <row r="7296" spans="1:4" s="8" customFormat="1" x14ac:dyDescent="0.25">
      <c r="A7296" s="8" t="str">
        <v>Sudoku Mania</v>
      </c>
      <c r="B7296" s="8" cm="1">
        <f t="array" ref="B7296">SUM(1*(VGSales[Name]=A7296))</f>
        <v>1</v>
      </c>
      <c r="C7296" s="8" cm="1">
        <f t="array" ref="C7296">ROWS(_xlfn.UNIQUE(_xlfn._xlws.FILTER(VGSales[Genre],VGSales[Name]=A7296)))</f>
        <v>1</v>
      </c>
      <c r="D7296" s="8">
        <f>SUMIFS(VGSales[Global_Sales],VGSales[Name],A7296)</f>
        <v>0.1</v>
      </c>
    </row>
    <row r="7297" spans="1:4" s="8" customFormat="1" x14ac:dyDescent="0.25">
      <c r="A7297" s="8" t="str">
        <v>Rolling Stone: Drum King</v>
      </c>
      <c r="B7297" s="8" cm="1">
        <f t="array" ref="B7297">SUM(1*(VGSales[Name]=A7297))</f>
        <v>1</v>
      </c>
      <c r="C7297" s="8" cm="1">
        <f t="array" ref="C7297">ROWS(_xlfn.UNIQUE(_xlfn._xlws.FILTER(VGSales[Genre],VGSales[Name]=A7297)))</f>
        <v>1</v>
      </c>
      <c r="D7297" s="8">
        <f>SUMIFS(VGSales[Global_Sales],VGSales[Name],A7297)</f>
        <v>0.1</v>
      </c>
    </row>
    <row r="7298" spans="1:4" s="8" customFormat="1" x14ac:dyDescent="0.25">
      <c r="A7298" s="8" t="str">
        <v>Jade Cocoon 2</v>
      </c>
      <c r="B7298" s="8" cm="1">
        <f t="array" ref="B7298">SUM(1*(VGSales[Name]=A7298))</f>
        <v>1</v>
      </c>
      <c r="C7298" s="8" cm="1">
        <f t="array" ref="C7298">ROWS(_xlfn.UNIQUE(_xlfn._xlws.FILTER(VGSales[Genre],VGSales[Name]=A7298)))</f>
        <v>1</v>
      </c>
      <c r="D7298" s="8">
        <f>SUMIFS(VGSales[Global_Sales],VGSales[Name],A7298)</f>
        <v>0.1</v>
      </c>
    </row>
    <row r="7299" spans="1:4" s="8" customFormat="1" x14ac:dyDescent="0.25">
      <c r="A7299" s="8" t="str">
        <v>Lord of Apocalypse</v>
      </c>
      <c r="B7299" s="8" cm="1">
        <f t="array" ref="B7299">SUM(1*(VGSales[Name]=A7299))</f>
        <v>2</v>
      </c>
      <c r="C7299" s="8" cm="1">
        <f t="array" ref="C7299">ROWS(_xlfn.UNIQUE(_xlfn._xlws.FILTER(VGSales[Genre],VGSales[Name]=A7299)))</f>
        <v>1</v>
      </c>
      <c r="D7299" s="8">
        <f>SUMIFS(VGSales[Global_Sales],VGSales[Name],A7299)</f>
        <v>0.2</v>
      </c>
    </row>
    <row r="7300" spans="1:4" s="8" customFormat="1" x14ac:dyDescent="0.25">
      <c r="A7300" s="8" t="str">
        <v>Bejeweled Twist</v>
      </c>
      <c r="B7300" s="8" cm="1">
        <f t="array" ref="B7300">SUM(1*(VGSales[Name]=A7300))</f>
        <v>2</v>
      </c>
      <c r="C7300" s="8" cm="1">
        <f t="array" ref="C7300">ROWS(_xlfn.UNIQUE(_xlfn._xlws.FILTER(VGSales[Genre],VGSales[Name]=A7300)))</f>
        <v>1</v>
      </c>
      <c r="D7300" s="8">
        <f>SUMIFS(VGSales[Global_Sales],VGSales[Name],A7300)</f>
        <v>0.15000000000000002</v>
      </c>
    </row>
    <row r="7301" spans="1:4" s="8" customFormat="1" x14ac:dyDescent="0.25">
      <c r="A7301" s="8" t="str">
        <v>Kabushiki Baibai Trainer: Kabutore!</v>
      </c>
      <c r="B7301" s="8" cm="1">
        <f t="array" ref="B7301">SUM(1*(VGSales[Name]=A7301))</f>
        <v>1</v>
      </c>
      <c r="C7301" s="8" cm="1">
        <f t="array" ref="C7301">ROWS(_xlfn.UNIQUE(_xlfn._xlws.FILTER(VGSales[Genre],VGSales[Name]=A7301)))</f>
        <v>1</v>
      </c>
      <c r="D7301" s="8">
        <f>SUMIFS(VGSales[Global_Sales],VGSales[Name],A7301)</f>
        <v>0.1</v>
      </c>
    </row>
    <row r="7302" spans="1:4" s="8" customFormat="1" x14ac:dyDescent="0.25">
      <c r="A7302" s="8" t="str">
        <v>Sword &amp; Sorcery</v>
      </c>
      <c r="B7302" s="8" cm="1">
        <f t="array" ref="B7302">SUM(1*(VGSales[Name]=A7302))</f>
        <v>1</v>
      </c>
      <c r="C7302" s="8" cm="1">
        <f t="array" ref="C7302">ROWS(_xlfn.UNIQUE(_xlfn._xlws.FILTER(VGSales[Genre],VGSales[Name]=A7302)))</f>
        <v>1</v>
      </c>
      <c r="D7302" s="8">
        <f>SUMIFS(VGSales[Global_Sales],VGSales[Name],A7302)</f>
        <v>0.1</v>
      </c>
    </row>
    <row r="7303" spans="1:4" s="8" customFormat="1" x14ac:dyDescent="0.25">
      <c r="A7303" s="8" t="str">
        <v>Bullet Witch</v>
      </c>
      <c r="B7303" s="8" cm="1">
        <f t="array" ref="B7303">SUM(1*(VGSales[Name]=A7303))</f>
        <v>1</v>
      </c>
      <c r="C7303" s="8" cm="1">
        <f t="array" ref="C7303">ROWS(_xlfn.UNIQUE(_xlfn._xlws.FILTER(VGSales[Genre],VGSales[Name]=A7303)))</f>
        <v>1</v>
      </c>
      <c r="D7303" s="8">
        <f>SUMIFS(VGSales[Global_Sales],VGSales[Name],A7303)</f>
        <v>0.1</v>
      </c>
    </row>
    <row r="7304" spans="1:4" s="8" customFormat="1" x14ac:dyDescent="0.25">
      <c r="A7304" s="8" t="str">
        <v>USA Today Puzzle Craze</v>
      </c>
      <c r="B7304" s="8" cm="1">
        <f t="array" ref="B7304">SUM(1*(VGSales[Name]=A7304))</f>
        <v>1</v>
      </c>
      <c r="C7304" s="8" cm="1">
        <f t="array" ref="C7304">ROWS(_xlfn.UNIQUE(_xlfn._xlws.FILTER(VGSales[Genre],VGSales[Name]=A7304)))</f>
        <v>1</v>
      </c>
      <c r="D7304" s="8">
        <f>SUMIFS(VGSales[Global_Sales],VGSales[Name],A7304)</f>
        <v>0.1</v>
      </c>
    </row>
    <row r="7305" spans="1:4" s="8" customFormat="1" x14ac:dyDescent="0.25">
      <c r="A7305" s="8" t="str">
        <v>Machi-Ing Maker 3 x Tousouchuu</v>
      </c>
      <c r="B7305" s="8" cm="1">
        <f t="array" ref="B7305">SUM(1*(VGSales[Name]=A7305))</f>
        <v>1</v>
      </c>
      <c r="C7305" s="8" cm="1">
        <f t="array" ref="C7305">ROWS(_xlfn.UNIQUE(_xlfn._xlws.FILTER(VGSales[Genre],VGSales[Name]=A7305)))</f>
        <v>1</v>
      </c>
      <c r="D7305" s="8">
        <f>SUMIFS(VGSales[Global_Sales],VGSales[Name],A7305)</f>
        <v>0.1</v>
      </c>
    </row>
    <row r="7306" spans="1:4" s="8" customFormat="1" x14ac:dyDescent="0.25">
      <c r="A7306" s="8" t="str">
        <v>SNK vs. Capcom: SVC Chaos</v>
      </c>
      <c r="B7306" s="8" cm="1">
        <f t="array" ref="B7306">SUM(1*(VGSales[Name]=A7306))</f>
        <v>1</v>
      </c>
      <c r="C7306" s="8" cm="1">
        <f t="array" ref="C7306">ROWS(_xlfn.UNIQUE(_xlfn._xlws.FILTER(VGSales[Genre],VGSales[Name]=A7306)))</f>
        <v>1</v>
      </c>
      <c r="D7306" s="8">
        <f>SUMIFS(VGSales[Global_Sales],VGSales[Name],A7306)</f>
        <v>0.1</v>
      </c>
    </row>
    <row r="7307" spans="1:4" s="8" customFormat="1" x14ac:dyDescent="0.25">
      <c r="A7307" s="8" t="str">
        <v>Codename: Kids Next Door: Operation V.I.D.E.O.G.A.M.E.</v>
      </c>
      <c r="B7307" s="8" cm="1">
        <f t="array" ref="B7307">SUM(1*(VGSales[Name]=A7307))</f>
        <v>3</v>
      </c>
      <c r="C7307" s="8" cm="1">
        <f t="array" ref="C7307">ROWS(_xlfn.UNIQUE(_xlfn._xlws.FILTER(VGSales[Genre],VGSales[Name]=A7307)))</f>
        <v>1</v>
      </c>
      <c r="D7307" s="8">
        <f>SUMIFS(VGSales[Global_Sales],VGSales[Name],A7307)</f>
        <v>0.17</v>
      </c>
    </row>
    <row r="7308" spans="1:4" s="8" customFormat="1" x14ac:dyDescent="0.25">
      <c r="A7308" s="8" t="str">
        <v>Choujikuu Yousai Macross: Ai Oboete Imasu ka</v>
      </c>
      <c r="B7308" s="8" cm="1">
        <f t="array" ref="B7308">SUM(1*(VGSales[Name]=A7308))</f>
        <v>1</v>
      </c>
      <c r="C7308" s="8" cm="1">
        <f t="array" ref="C7308">ROWS(_xlfn.UNIQUE(_xlfn._xlws.FILTER(VGSales[Genre],VGSales[Name]=A7308)))</f>
        <v>1</v>
      </c>
      <c r="D7308" s="8">
        <f>SUMIFS(VGSales[Global_Sales],VGSales[Name],A7308)</f>
        <v>0.1</v>
      </c>
    </row>
    <row r="7309" spans="1:4" s="8" customFormat="1" x14ac:dyDescent="0.25">
      <c r="A7309" s="8" t="str">
        <v>Vanishing Point</v>
      </c>
      <c r="B7309" s="8" cm="1">
        <f t="array" ref="B7309">SUM(1*(VGSales[Name]=A7309))</f>
        <v>1</v>
      </c>
      <c r="C7309" s="8" cm="1">
        <f t="array" ref="C7309">ROWS(_xlfn.UNIQUE(_xlfn._xlws.FILTER(VGSales[Genre],VGSales[Name]=A7309)))</f>
        <v>1</v>
      </c>
      <c r="D7309" s="8">
        <f>SUMIFS(VGSales[Global_Sales],VGSales[Name],A7309)</f>
        <v>0.1</v>
      </c>
    </row>
    <row r="7310" spans="1:4" s="8" customFormat="1" x14ac:dyDescent="0.25">
      <c r="A7310" s="8" t="str">
        <v>Dragonseeds</v>
      </c>
      <c r="B7310" s="8" cm="1">
        <f t="array" ref="B7310">SUM(1*(VGSales[Name]=A7310))</f>
        <v>1</v>
      </c>
      <c r="C7310" s="8" cm="1">
        <f t="array" ref="C7310">ROWS(_xlfn.UNIQUE(_xlfn._xlws.FILTER(VGSales[Genre],VGSales[Name]=A7310)))</f>
        <v>1</v>
      </c>
      <c r="D7310" s="8">
        <f>SUMIFS(VGSales[Global_Sales],VGSales[Name],A7310)</f>
        <v>0.1</v>
      </c>
    </row>
    <row r="7311" spans="1:4" s="8" customFormat="1" x14ac:dyDescent="0.25">
      <c r="A7311" s="8" t="str">
        <v>Opoona</v>
      </c>
      <c r="B7311" s="8" cm="1">
        <f t="array" ref="B7311">SUM(1*(VGSales[Name]=A7311))</f>
        <v>1</v>
      </c>
      <c r="C7311" s="8" cm="1">
        <f t="array" ref="C7311">ROWS(_xlfn.UNIQUE(_xlfn._xlws.FILTER(VGSales[Genre],VGSales[Name]=A7311)))</f>
        <v>1</v>
      </c>
      <c r="D7311" s="8">
        <f>SUMIFS(VGSales[Global_Sales],VGSales[Name],A7311)</f>
        <v>0.1</v>
      </c>
    </row>
    <row r="7312" spans="1:4" s="8" customFormat="1" x14ac:dyDescent="0.25">
      <c r="A7312" s="8" t="str">
        <v>Nodame Cantabile</v>
      </c>
      <c r="B7312" s="8" cm="1">
        <f t="array" ref="B7312">SUM(1*(VGSales[Name]=A7312))</f>
        <v>2</v>
      </c>
      <c r="C7312" s="8" cm="1">
        <f t="array" ref="C7312">ROWS(_xlfn.UNIQUE(_xlfn._xlws.FILTER(VGSales[Genre],VGSales[Name]=A7312)))</f>
        <v>1</v>
      </c>
      <c r="D7312" s="8">
        <f>SUMIFS(VGSales[Global_Sales],VGSales[Name],A7312)</f>
        <v>0.11</v>
      </c>
    </row>
    <row r="7313" spans="1:4" s="8" customFormat="1" x14ac:dyDescent="0.25">
      <c r="A7313" s="8" t="str">
        <v>Alien Hominid</v>
      </c>
      <c r="B7313" s="8" cm="1">
        <f t="array" ref="B7313">SUM(1*(VGSales[Name]=A7313))</f>
        <v>2</v>
      </c>
      <c r="C7313" s="8" cm="1">
        <f t="array" ref="C7313">ROWS(_xlfn.UNIQUE(_xlfn._xlws.FILTER(VGSales[Genre],VGSales[Name]=A7313)))</f>
        <v>1</v>
      </c>
      <c r="D7313" s="8">
        <f>SUMIFS(VGSales[Global_Sales],VGSales[Name],A7313)</f>
        <v>0.19</v>
      </c>
    </row>
    <row r="7314" spans="1:4" s="8" customFormat="1" x14ac:dyDescent="0.25">
      <c r="A7314" s="8" t="str">
        <v>L'Aigle de Guerre</v>
      </c>
      <c r="B7314" s="8" cm="1">
        <f t="array" ref="B7314">SUM(1*(VGSales[Name]=A7314))</f>
        <v>1</v>
      </c>
      <c r="C7314" s="8" cm="1">
        <f t="array" ref="C7314">ROWS(_xlfn.UNIQUE(_xlfn._xlws.FILTER(VGSales[Genre],VGSales[Name]=A7314)))</f>
        <v>1</v>
      </c>
      <c r="D7314" s="8">
        <f>SUMIFS(VGSales[Global_Sales],VGSales[Name],A7314)</f>
        <v>0.1</v>
      </c>
    </row>
    <row r="7315" spans="1:4" s="8" customFormat="1" x14ac:dyDescent="0.25">
      <c r="A7315" s="8" t="str">
        <v>Aidyn Chronicles: The First Mage</v>
      </c>
      <c r="B7315" s="8" cm="1">
        <f t="array" ref="B7315">SUM(1*(VGSales[Name]=A7315))</f>
        <v>1</v>
      </c>
      <c r="C7315" s="8" cm="1">
        <f t="array" ref="C7315">ROWS(_xlfn.UNIQUE(_xlfn._xlws.FILTER(VGSales[Genre],VGSales[Name]=A7315)))</f>
        <v>1</v>
      </c>
      <c r="D7315" s="8">
        <f>SUMIFS(VGSales[Global_Sales],VGSales[Name],A7315)</f>
        <v>0.1</v>
      </c>
    </row>
    <row r="7316" spans="1:4" s="8" customFormat="1" x14ac:dyDescent="0.25">
      <c r="A7316" s="8" t="str">
        <v>Aquapazza: Aquaplus Dream Match</v>
      </c>
      <c r="B7316" s="8" cm="1">
        <f t="array" ref="B7316">SUM(1*(VGSales[Name]=A7316))</f>
        <v>1</v>
      </c>
      <c r="C7316" s="8" cm="1">
        <f t="array" ref="C7316">ROWS(_xlfn.UNIQUE(_xlfn._xlws.FILTER(VGSales[Genre],VGSales[Name]=A7316)))</f>
        <v>1</v>
      </c>
      <c r="D7316" s="8">
        <f>SUMIFS(VGSales[Global_Sales],VGSales[Name],A7316)</f>
        <v>0.1</v>
      </c>
    </row>
    <row r="7317" spans="1:4" s="8" customFormat="1" x14ac:dyDescent="0.25">
      <c r="A7317" s="8" t="str">
        <v>Virtual Pool 64</v>
      </c>
      <c r="B7317" s="8" cm="1">
        <f t="array" ref="B7317">SUM(1*(VGSales[Name]=A7317))</f>
        <v>1</v>
      </c>
      <c r="C7317" s="8" cm="1">
        <f t="array" ref="C7317">ROWS(_xlfn.UNIQUE(_xlfn._xlws.FILTER(VGSales[Genre],VGSales[Name]=A7317)))</f>
        <v>1</v>
      </c>
      <c r="D7317" s="8">
        <f>SUMIFS(VGSales[Global_Sales],VGSales[Name],A7317)</f>
        <v>0.1</v>
      </c>
    </row>
    <row r="7318" spans="1:4" s="8" customFormat="1" x14ac:dyDescent="0.25">
      <c r="A7318" s="8" t="str">
        <v>Indy Racing 2000</v>
      </c>
      <c r="B7318" s="8" cm="1">
        <f t="array" ref="B7318">SUM(1*(VGSales[Name]=A7318))</f>
        <v>1</v>
      </c>
      <c r="C7318" s="8" cm="1">
        <f t="array" ref="C7318">ROWS(_xlfn.UNIQUE(_xlfn._xlws.FILTER(VGSales[Genre],VGSales[Name]=A7318)))</f>
        <v>1</v>
      </c>
      <c r="D7318" s="8">
        <f>SUMIFS(VGSales[Global_Sales],VGSales[Name],A7318)</f>
        <v>0.1</v>
      </c>
    </row>
    <row r="7319" spans="1:4" s="8" customFormat="1" x14ac:dyDescent="0.25">
      <c r="A7319" s="8" t="str">
        <v>Flying Dragon</v>
      </c>
      <c r="B7319" s="8" cm="1">
        <f t="array" ref="B7319">SUM(1*(VGSales[Name]=A7319))</f>
        <v>1</v>
      </c>
      <c r="C7319" s="8" cm="1">
        <f t="array" ref="C7319">ROWS(_xlfn.UNIQUE(_xlfn._xlws.FILTER(VGSales[Genre],VGSales[Name]=A7319)))</f>
        <v>1</v>
      </c>
      <c r="D7319" s="8">
        <f>SUMIFS(VGSales[Global_Sales],VGSales[Name],A7319)</f>
        <v>0.1</v>
      </c>
    </row>
    <row r="7320" spans="1:4" s="8" customFormat="1" x14ac:dyDescent="0.25">
      <c r="A7320" s="8" t="str">
        <v>International Superstar Soccer 64 (weekly JP sales)</v>
      </c>
      <c r="B7320" s="8" cm="1">
        <f t="array" ref="B7320">SUM(1*(VGSales[Name]=A7320))</f>
        <v>1</v>
      </c>
      <c r="C7320" s="8" cm="1">
        <f t="array" ref="C7320">ROWS(_xlfn.UNIQUE(_xlfn._xlws.FILTER(VGSales[Genre],VGSales[Name]=A7320)))</f>
        <v>1</v>
      </c>
      <c r="D7320" s="8">
        <f>SUMIFS(VGSales[Global_Sales],VGSales[Name],A7320)</f>
        <v>0.1</v>
      </c>
    </row>
    <row r="7321" spans="1:4" s="8" customFormat="1" x14ac:dyDescent="0.25">
      <c r="A7321" s="8" t="str">
        <v>Lode Runner 3-D</v>
      </c>
      <c r="B7321" s="8" cm="1">
        <f t="array" ref="B7321">SUM(1*(VGSales[Name]=A7321))</f>
        <v>1</v>
      </c>
      <c r="C7321" s="8" cm="1">
        <f t="array" ref="C7321">ROWS(_xlfn.UNIQUE(_xlfn._xlws.FILTER(VGSales[Genre],VGSales[Name]=A7321)))</f>
        <v>1</v>
      </c>
      <c r="D7321" s="8">
        <f>SUMIFS(VGSales[Global_Sales],VGSales[Name],A7321)</f>
        <v>0.1</v>
      </c>
    </row>
    <row r="7322" spans="1:4" s="8" customFormat="1" x14ac:dyDescent="0.25">
      <c r="A7322" s="8" t="str">
        <v>The History Channel: Civil War - Secret Missions</v>
      </c>
      <c r="B7322" s="8" cm="1">
        <f t="array" ref="B7322">SUM(1*(VGSales[Name]=A7322))</f>
        <v>1</v>
      </c>
      <c r="C7322" s="8" cm="1">
        <f t="array" ref="C7322">ROWS(_xlfn.UNIQUE(_xlfn._xlws.FILTER(VGSales[Genre],VGSales[Name]=A7322)))</f>
        <v>1</v>
      </c>
      <c r="D7322" s="8">
        <f>SUMIFS(VGSales[Global_Sales],VGSales[Name],A7322)</f>
        <v>0.1</v>
      </c>
    </row>
    <row r="7323" spans="1:4" s="8" customFormat="1" x14ac:dyDescent="0.25">
      <c r="A7323" s="8" t="str">
        <v>GT64 Championship Edition</v>
      </c>
      <c r="B7323" s="8" cm="1">
        <f t="array" ref="B7323">SUM(1*(VGSales[Name]=A7323))</f>
        <v>1</v>
      </c>
      <c r="C7323" s="8" cm="1">
        <f t="array" ref="C7323">ROWS(_xlfn.UNIQUE(_xlfn._xlws.FILTER(VGSales[Genre],VGSales[Name]=A7323)))</f>
        <v>1</v>
      </c>
      <c r="D7323" s="8">
        <f>SUMIFS(VGSales[Global_Sales],VGSales[Name],A7323)</f>
        <v>0.1</v>
      </c>
    </row>
    <row r="7324" spans="1:4" s="8" customFormat="1" x14ac:dyDescent="0.25">
      <c r="A7324" s="8" t="str">
        <v>Milo's Astro Lanes</v>
      </c>
      <c r="B7324" s="8" cm="1">
        <f t="array" ref="B7324">SUM(1*(VGSales[Name]=A7324))</f>
        <v>1</v>
      </c>
      <c r="C7324" s="8" cm="1">
        <f t="array" ref="C7324">ROWS(_xlfn.UNIQUE(_xlfn._xlws.FILTER(VGSales[Genre],VGSales[Name]=A7324)))</f>
        <v>1</v>
      </c>
      <c r="D7324" s="8">
        <f>SUMIFS(VGSales[Global_Sales],VGSales[Name],A7324)</f>
        <v>0.1</v>
      </c>
    </row>
    <row r="7325" spans="1:4" s="8" customFormat="1" x14ac:dyDescent="0.25">
      <c r="A7325" s="8" t="str">
        <v>Gekido</v>
      </c>
      <c r="B7325" s="8" cm="1">
        <f t="array" ref="B7325">SUM(1*(VGSales[Name]=A7325))</f>
        <v>1</v>
      </c>
      <c r="C7325" s="8" cm="1">
        <f t="array" ref="C7325">ROWS(_xlfn.UNIQUE(_xlfn._xlws.FILTER(VGSales[Genre],VGSales[Name]=A7325)))</f>
        <v>1</v>
      </c>
      <c r="D7325" s="8">
        <f>SUMIFS(VGSales[Global_Sales],VGSales[Name],A7325)</f>
        <v>0.1</v>
      </c>
    </row>
    <row r="7326" spans="1:4" s="8" customFormat="1" x14ac:dyDescent="0.25">
      <c r="A7326" s="8" t="str">
        <v>Fifi and the Flowertots</v>
      </c>
      <c r="B7326" s="8" cm="1">
        <f t="array" ref="B7326">SUM(1*(VGSales[Name]=A7326))</f>
        <v>1</v>
      </c>
      <c r="C7326" s="8" cm="1">
        <f t="array" ref="C7326">ROWS(_xlfn.UNIQUE(_xlfn._xlws.FILTER(VGSales[Genre],VGSales[Name]=A7326)))</f>
        <v>1</v>
      </c>
      <c r="D7326" s="8">
        <f>SUMIFS(VGSales[Global_Sales],VGSales[Name],A7326)</f>
        <v>0.1</v>
      </c>
    </row>
    <row r="7327" spans="1:4" s="8" customFormat="1" x14ac:dyDescent="0.25">
      <c r="A7327" s="8" t="str">
        <v>Disney's The Jungle Book</v>
      </c>
      <c r="B7327" s="8" cm="1">
        <f t="array" ref="B7327">SUM(1*(VGSales[Name]=A7327))</f>
        <v>1</v>
      </c>
      <c r="C7327" s="8" cm="1">
        <f t="array" ref="C7327">ROWS(_xlfn.UNIQUE(_xlfn._xlws.FILTER(VGSales[Genre],VGSales[Name]=A7327)))</f>
        <v>1</v>
      </c>
      <c r="D7327" s="8">
        <f>SUMIFS(VGSales[Global_Sales],VGSales[Name],A7327)</f>
        <v>0.1</v>
      </c>
    </row>
    <row r="7328" spans="1:4" s="8" customFormat="1" x14ac:dyDescent="0.25">
      <c r="A7328" s="8" t="str">
        <v>King of Clubs: Mini Golf</v>
      </c>
      <c r="B7328" s="8" cm="1">
        <f t="array" ref="B7328">SUM(1*(VGSales[Name]=A7328))</f>
        <v>1</v>
      </c>
      <c r="C7328" s="8" cm="1">
        <f t="array" ref="C7328">ROWS(_xlfn.UNIQUE(_xlfn._xlws.FILTER(VGSales[Genre],VGSales[Name]=A7328)))</f>
        <v>1</v>
      </c>
      <c r="D7328" s="8">
        <f>SUMIFS(VGSales[Global_Sales],VGSales[Name],A7328)</f>
        <v>0.1</v>
      </c>
    </row>
    <row r="7329" spans="1:4" s="8" customFormat="1" x14ac:dyDescent="0.25">
      <c r="A7329" s="8" t="str">
        <v>Cate West: The Vanishing Files</v>
      </c>
      <c r="B7329" s="8" cm="1">
        <f t="array" ref="B7329">SUM(1*(VGSales[Name]=A7329))</f>
        <v>2</v>
      </c>
      <c r="C7329" s="8" cm="1">
        <f t="array" ref="C7329">ROWS(_xlfn.UNIQUE(_xlfn._xlws.FILTER(VGSales[Genre],VGSales[Name]=A7329)))</f>
        <v>1</v>
      </c>
      <c r="D7329" s="8">
        <f>SUMIFS(VGSales[Global_Sales],VGSales[Name],A7329)</f>
        <v>0.18</v>
      </c>
    </row>
    <row r="7330" spans="1:4" s="8" customFormat="1" x14ac:dyDescent="0.25">
      <c r="A7330" s="8" t="str">
        <v>Army Men World War: Team Assault</v>
      </c>
      <c r="B7330" s="8" cm="1">
        <f t="array" ref="B7330">SUM(1*(VGSales[Name]=A7330))</f>
        <v>1</v>
      </c>
      <c r="C7330" s="8" cm="1">
        <f t="array" ref="C7330">ROWS(_xlfn.UNIQUE(_xlfn._xlws.FILTER(VGSales[Genre],VGSales[Name]=A7330)))</f>
        <v>1</v>
      </c>
      <c r="D7330" s="8">
        <f>SUMIFS(VGSales[Global_Sales],VGSales[Name],A7330)</f>
        <v>0.1</v>
      </c>
    </row>
    <row r="7331" spans="1:4" s="8" customFormat="1" x14ac:dyDescent="0.25">
      <c r="A7331" s="8" t="str">
        <v>NBA Ballers: Rebound</v>
      </c>
      <c r="B7331" s="8" cm="1">
        <f t="array" ref="B7331">SUM(1*(VGSales[Name]=A7331))</f>
        <v>1</v>
      </c>
      <c r="C7331" s="8" cm="1">
        <f t="array" ref="C7331">ROWS(_xlfn.UNIQUE(_xlfn._xlws.FILTER(VGSales[Genre],VGSales[Name]=A7331)))</f>
        <v>1</v>
      </c>
      <c r="D7331" s="8">
        <f>SUMIFS(VGSales[Global_Sales],VGSales[Name],A7331)</f>
        <v>0.1</v>
      </c>
    </row>
    <row r="7332" spans="1:4" s="8" customFormat="1" x14ac:dyDescent="0.25">
      <c r="A7332" s="8" t="str">
        <v>King's Field: The Ancient City</v>
      </c>
      <c r="B7332" s="8" cm="1">
        <f t="array" ref="B7332">SUM(1*(VGSales[Name]=A7332))</f>
        <v>1</v>
      </c>
      <c r="C7332" s="8" cm="1">
        <f t="array" ref="C7332">ROWS(_xlfn.UNIQUE(_xlfn._xlws.FILTER(VGSales[Genre],VGSales[Name]=A7332)))</f>
        <v>1</v>
      </c>
      <c r="D7332" s="8">
        <f>SUMIFS(VGSales[Global_Sales],VGSales[Name],A7332)</f>
        <v>0.1</v>
      </c>
    </row>
    <row r="7333" spans="1:4" s="8" customFormat="1" x14ac:dyDescent="0.25">
      <c r="A7333" s="8" t="str">
        <v>LEGO Rock Raiders</v>
      </c>
      <c r="B7333" s="8" cm="1">
        <f t="array" ref="B7333">SUM(1*(VGSales[Name]=A7333))</f>
        <v>1</v>
      </c>
      <c r="C7333" s="8" cm="1">
        <f t="array" ref="C7333">ROWS(_xlfn.UNIQUE(_xlfn._xlws.FILTER(VGSales[Genre],VGSales[Name]=A7333)))</f>
        <v>1</v>
      </c>
      <c r="D7333" s="8">
        <f>SUMIFS(VGSales[Global_Sales],VGSales[Name],A7333)</f>
        <v>0.1</v>
      </c>
    </row>
    <row r="7334" spans="1:4" s="8" customFormat="1" x14ac:dyDescent="0.25">
      <c r="A7334" s="8" t="str">
        <v>Silent Scope Complete</v>
      </c>
      <c r="B7334" s="8" cm="1">
        <f t="array" ref="B7334">SUM(1*(VGSales[Name]=A7334))</f>
        <v>1</v>
      </c>
      <c r="C7334" s="8" cm="1">
        <f t="array" ref="C7334">ROWS(_xlfn.UNIQUE(_xlfn._xlws.FILTER(VGSales[Genre],VGSales[Name]=A7334)))</f>
        <v>1</v>
      </c>
      <c r="D7334" s="8">
        <f>SUMIFS(VGSales[Global_Sales],VGSales[Name],A7334)</f>
        <v>0.1</v>
      </c>
    </row>
    <row r="7335" spans="1:4" s="8" customFormat="1" x14ac:dyDescent="0.25">
      <c r="A7335" s="8" t="str">
        <v>Digimon All-Star Rumble</v>
      </c>
      <c r="B7335" s="8" cm="1">
        <f t="array" ref="B7335">SUM(1*(VGSales[Name]=A7335))</f>
        <v>2</v>
      </c>
      <c r="C7335" s="8" cm="1">
        <f t="array" ref="C7335">ROWS(_xlfn.UNIQUE(_xlfn._xlws.FILTER(VGSales[Genre],VGSales[Name]=A7335)))</f>
        <v>1</v>
      </c>
      <c r="D7335" s="8">
        <f>SUMIFS(VGSales[Global_Sales],VGSales[Name],A7335)</f>
        <v>0.16</v>
      </c>
    </row>
    <row r="7336" spans="1:4" s="8" customFormat="1" x14ac:dyDescent="0.25">
      <c r="A7336" s="8" t="str">
        <v>Ghost in the Shell</v>
      </c>
      <c r="B7336" s="8" cm="1">
        <f t="array" ref="B7336">SUM(1*(VGSales[Name]=A7336))</f>
        <v>1</v>
      </c>
      <c r="C7336" s="8" cm="1">
        <f t="array" ref="C7336">ROWS(_xlfn.UNIQUE(_xlfn._xlws.FILTER(VGSales[Genre],VGSales[Name]=A7336)))</f>
        <v>1</v>
      </c>
      <c r="D7336" s="8">
        <f>SUMIFS(VGSales[Global_Sales],VGSales[Name],A7336)</f>
        <v>0.1</v>
      </c>
    </row>
    <row r="7337" spans="1:4" s="8" customFormat="1" x14ac:dyDescent="0.25">
      <c r="A7337" s="8" t="str">
        <v>Atelier Sophie: The Alchemist of the Mysterious Book</v>
      </c>
      <c r="B7337" s="8" cm="1">
        <f t="array" ref="B7337">SUM(1*(VGSales[Name]=A7337))</f>
        <v>3</v>
      </c>
      <c r="C7337" s="8" cm="1">
        <f t="array" ref="C7337">ROWS(_xlfn.UNIQUE(_xlfn._xlws.FILTER(VGSales[Genre],VGSales[Name]=A7337)))</f>
        <v>1</v>
      </c>
      <c r="D7337" s="8">
        <f>SUMIFS(VGSales[Global_Sales],VGSales[Name],A7337)</f>
        <v>0.19</v>
      </c>
    </row>
    <row r="7338" spans="1:4" s="8" customFormat="1" x14ac:dyDescent="0.25">
      <c r="A7338" s="8" t="str">
        <v>Tom Clancy's Classic Trilogy</v>
      </c>
      <c r="B7338" s="8" cm="1">
        <f t="array" ref="B7338">SUM(1*(VGSales[Name]=A7338))</f>
        <v>1</v>
      </c>
      <c r="C7338" s="8" cm="1">
        <f t="array" ref="C7338">ROWS(_xlfn.UNIQUE(_xlfn._xlws.FILTER(VGSales[Genre],VGSales[Name]=A7338)))</f>
        <v>1</v>
      </c>
      <c r="D7338" s="8">
        <f>SUMIFS(VGSales[Global_Sales],VGSales[Name],A7338)</f>
        <v>0.1</v>
      </c>
    </row>
    <row r="7339" spans="1:4" s="8" customFormat="1" x14ac:dyDescent="0.25">
      <c r="A7339" s="8" t="str">
        <v>Harvest Moon DS Cute (jp sales)</v>
      </c>
      <c r="B7339" s="8" cm="1">
        <f t="array" ref="B7339">SUM(1*(VGSales[Name]=A7339))</f>
        <v>1</v>
      </c>
      <c r="C7339" s="8" cm="1">
        <f t="array" ref="C7339">ROWS(_xlfn.UNIQUE(_xlfn._xlws.FILTER(VGSales[Genre],VGSales[Name]=A7339)))</f>
        <v>1</v>
      </c>
      <c r="D7339" s="8">
        <f>SUMIFS(VGSales[Global_Sales],VGSales[Name],A7339)</f>
        <v>0.1</v>
      </c>
    </row>
    <row r="7340" spans="1:4" s="8" customFormat="1" x14ac:dyDescent="0.25">
      <c r="A7340" s="8" t="str">
        <v>Bleach: Dark Souls (JP sales)</v>
      </c>
      <c r="B7340" s="8" cm="1">
        <f t="array" ref="B7340">SUM(1*(VGSales[Name]=A7340))</f>
        <v>1</v>
      </c>
      <c r="C7340" s="8" cm="1">
        <f t="array" ref="C7340">ROWS(_xlfn.UNIQUE(_xlfn._xlws.FILTER(VGSales[Genre],VGSales[Name]=A7340)))</f>
        <v>1</v>
      </c>
      <c r="D7340" s="8">
        <f>SUMIFS(VGSales[Global_Sales],VGSales[Name],A7340)</f>
        <v>0.1</v>
      </c>
    </row>
    <row r="7341" spans="1:4" s="8" customFormat="1" x14ac:dyDescent="0.25">
      <c r="A7341" s="8" t="str">
        <v>Kiku! Kaku! Kotoba o Fuyasu! Hajimete no Eigo Training</v>
      </c>
      <c r="B7341" s="8" cm="1">
        <f t="array" ref="B7341">SUM(1*(VGSales[Name]=A7341))</f>
        <v>1</v>
      </c>
      <c r="C7341" s="8" cm="1">
        <f t="array" ref="C7341">ROWS(_xlfn.UNIQUE(_xlfn._xlws.FILTER(VGSales[Genre],VGSales[Name]=A7341)))</f>
        <v>1</v>
      </c>
      <c r="D7341" s="8">
        <f>SUMIFS(VGSales[Global_Sales],VGSales[Name],A7341)</f>
        <v>0.1</v>
      </c>
    </row>
    <row r="7342" spans="1:4" s="8" customFormat="1" x14ac:dyDescent="0.25">
      <c r="A7342" s="8" t="str">
        <v>Sneakers</v>
      </c>
      <c r="B7342" s="8" cm="1">
        <f t="array" ref="B7342">SUM(1*(VGSales[Name]=A7342))</f>
        <v>1</v>
      </c>
      <c r="C7342" s="8" cm="1">
        <f t="array" ref="C7342">ROWS(_xlfn.UNIQUE(_xlfn._xlws.FILTER(VGSales[Genre],VGSales[Name]=A7342)))</f>
        <v>1</v>
      </c>
      <c r="D7342" s="8">
        <f>SUMIFS(VGSales[Global_Sales],VGSales[Name],A7342)</f>
        <v>0.1</v>
      </c>
    </row>
    <row r="7343" spans="1:4" s="8" customFormat="1" x14ac:dyDescent="0.25">
      <c r="A7343" s="8" t="str">
        <v>Crime Crackers</v>
      </c>
      <c r="B7343" s="8" cm="1">
        <f t="array" ref="B7343">SUM(1*(VGSales[Name]=A7343))</f>
        <v>1</v>
      </c>
      <c r="C7343" s="8" cm="1">
        <f t="array" ref="C7343">ROWS(_xlfn.UNIQUE(_xlfn._xlws.FILTER(VGSales[Genre],VGSales[Name]=A7343)))</f>
        <v>1</v>
      </c>
      <c r="D7343" s="8">
        <f>SUMIFS(VGSales[Global_Sales],VGSales[Name],A7343)</f>
        <v>0.1</v>
      </c>
    </row>
    <row r="7344" spans="1:4" s="8" customFormat="1" x14ac:dyDescent="0.25">
      <c r="A7344" s="8" t="str">
        <v>Earth Defense Force 2025.1: The Shadow of New Despair</v>
      </c>
      <c r="B7344" s="8" cm="1">
        <f t="array" ref="B7344">SUM(1*(VGSales[Name]=A7344))</f>
        <v>1</v>
      </c>
      <c r="C7344" s="8" cm="1">
        <f t="array" ref="C7344">ROWS(_xlfn.UNIQUE(_xlfn._xlws.FILTER(VGSales[Genre],VGSales[Name]=A7344)))</f>
        <v>1</v>
      </c>
      <c r="D7344" s="8">
        <f>SUMIFS(VGSales[Global_Sales],VGSales[Name],A7344)</f>
        <v>0.1</v>
      </c>
    </row>
    <row r="7345" spans="1:4" s="8" customFormat="1" x14ac:dyDescent="0.25">
      <c r="A7345" s="8" t="str">
        <v>Micro Machines V3</v>
      </c>
      <c r="B7345" s="8" cm="1">
        <f t="array" ref="B7345">SUM(1*(VGSales[Name]=A7345))</f>
        <v>1</v>
      </c>
      <c r="C7345" s="8" cm="1">
        <f t="array" ref="C7345">ROWS(_xlfn.UNIQUE(_xlfn._xlws.FILTER(VGSales[Genre],VGSales[Name]=A7345)))</f>
        <v>1</v>
      </c>
      <c r="D7345" s="8">
        <f>SUMIFS(VGSales[Global_Sales],VGSales[Name],A7345)</f>
        <v>0.1</v>
      </c>
    </row>
    <row r="7346" spans="1:4" s="8" customFormat="1" x14ac:dyDescent="0.25">
      <c r="A7346" s="8" t="str">
        <v>Sakura Wars 2: Kimi, Shinitamou koto Nakare</v>
      </c>
      <c r="B7346" s="8" cm="1">
        <f t="array" ref="B7346">SUM(1*(VGSales[Name]=A7346))</f>
        <v>1</v>
      </c>
      <c r="C7346" s="8" cm="1">
        <f t="array" ref="C7346">ROWS(_xlfn.UNIQUE(_xlfn._xlws.FILTER(VGSales[Genre],VGSales[Name]=A7346)))</f>
        <v>1</v>
      </c>
      <c r="D7346" s="8">
        <f>SUMIFS(VGSales[Global_Sales],VGSales[Name],A7346)</f>
        <v>0.1</v>
      </c>
    </row>
    <row r="7347" spans="1:4" s="8" customFormat="1" x14ac:dyDescent="0.25">
      <c r="A7347" s="8" t="str">
        <v>NatGeo Challenge! Wild Life</v>
      </c>
      <c r="B7347" s="8" cm="1">
        <f t="array" ref="B7347">SUM(1*(VGSales[Name]=A7347))</f>
        <v>3</v>
      </c>
      <c r="C7347" s="8" cm="1">
        <f t="array" ref="C7347">ROWS(_xlfn.UNIQUE(_xlfn._xlws.FILTER(VGSales[Genre],VGSales[Name]=A7347)))</f>
        <v>1</v>
      </c>
      <c r="D7347" s="8">
        <f>SUMIFS(VGSales[Global_Sales],VGSales[Name],A7347)</f>
        <v>0.17</v>
      </c>
    </row>
    <row r="7348" spans="1:4" s="8" customFormat="1" x14ac:dyDescent="0.25">
      <c r="A7348" s="8" t="str">
        <v>Idol Janshi Suchie-Pai Remix</v>
      </c>
      <c r="B7348" s="8" cm="1">
        <f t="array" ref="B7348">SUM(1*(VGSales[Name]=A7348))</f>
        <v>1</v>
      </c>
      <c r="C7348" s="8" cm="1">
        <f t="array" ref="C7348">ROWS(_xlfn.UNIQUE(_xlfn._xlws.FILTER(VGSales[Genre],VGSales[Name]=A7348)))</f>
        <v>1</v>
      </c>
      <c r="D7348" s="8">
        <f>SUMIFS(VGSales[Global_Sales],VGSales[Name],A7348)</f>
        <v>0.1</v>
      </c>
    </row>
    <row r="7349" spans="1:4" s="8" customFormat="1" x14ac:dyDescent="0.25">
      <c r="A7349" s="8" t="str">
        <v>Exhibition Volume 03</v>
      </c>
      <c r="B7349" s="8" cm="1">
        <f t="array" ref="B7349">SUM(1*(VGSales[Name]=A7349))</f>
        <v>1</v>
      </c>
      <c r="C7349" s="8" cm="1">
        <f t="array" ref="C7349">ROWS(_xlfn.UNIQUE(_xlfn._xlws.FILTER(VGSales[Genre],VGSales[Name]=A7349)))</f>
        <v>1</v>
      </c>
      <c r="D7349" s="8">
        <f>SUMIFS(VGSales[Global_Sales],VGSales[Name],A7349)</f>
        <v>0.1</v>
      </c>
    </row>
    <row r="7350" spans="1:4" s="8" customFormat="1" x14ac:dyDescent="0.25">
      <c r="A7350" s="8" t="str">
        <v>Zero4 Champ RR-Z</v>
      </c>
      <c r="B7350" s="8" cm="1">
        <f t="array" ref="B7350">SUM(1*(VGSales[Name]=A7350))</f>
        <v>1</v>
      </c>
      <c r="C7350" s="8" cm="1">
        <f t="array" ref="C7350">ROWS(_xlfn.UNIQUE(_xlfn._xlws.FILTER(VGSales[Genre],VGSales[Name]=A7350)))</f>
        <v>1</v>
      </c>
      <c r="D7350" s="8">
        <f>SUMIFS(VGSales[Global_Sales],VGSales[Name],A7350)</f>
        <v>0.1</v>
      </c>
    </row>
    <row r="7351" spans="1:4" s="8" customFormat="1" x14ac:dyDescent="0.25">
      <c r="A7351" s="8" t="str">
        <v>Initial D: Street Stage</v>
      </c>
      <c r="B7351" s="8" cm="1">
        <f t="array" ref="B7351">SUM(1*(VGSales[Name]=A7351))</f>
        <v>1</v>
      </c>
      <c r="C7351" s="8" cm="1">
        <f t="array" ref="C7351">ROWS(_xlfn.UNIQUE(_xlfn._xlws.FILTER(VGSales[Genre],VGSales[Name]=A7351)))</f>
        <v>1</v>
      </c>
      <c r="D7351" s="8">
        <f>SUMIFS(VGSales[Global_Sales],VGSales[Name],A7351)</f>
        <v>0.1</v>
      </c>
    </row>
    <row r="7352" spans="1:4" s="8" customFormat="1" x14ac:dyDescent="0.25">
      <c r="A7352" s="8" t="str">
        <v>Tales of Innocence R</v>
      </c>
      <c r="B7352" s="8" cm="1">
        <f t="array" ref="B7352">SUM(1*(VGSales[Name]=A7352))</f>
        <v>1</v>
      </c>
      <c r="C7352" s="8" cm="1">
        <f t="array" ref="C7352">ROWS(_xlfn.UNIQUE(_xlfn._xlws.FILTER(VGSales[Genre],VGSales[Name]=A7352)))</f>
        <v>1</v>
      </c>
      <c r="D7352" s="8">
        <f>SUMIFS(VGSales[Global_Sales],VGSales[Name],A7352)</f>
        <v>0.1</v>
      </c>
    </row>
    <row r="7353" spans="1:4" s="8" customFormat="1" x14ac:dyDescent="0.25">
      <c r="A7353" s="8" t="str">
        <v>Generator Rex: Agent of Providence</v>
      </c>
      <c r="B7353" s="8" cm="1">
        <f t="array" ref="B7353">SUM(1*(VGSales[Name]=A7353))</f>
        <v>5</v>
      </c>
      <c r="C7353" s="8" cm="1">
        <f t="array" ref="C7353">ROWS(_xlfn.UNIQUE(_xlfn._xlws.FILTER(VGSales[Genre],VGSales[Name]=A7353)))</f>
        <v>1</v>
      </c>
      <c r="D7353" s="8">
        <f>SUMIFS(VGSales[Global_Sales],VGSales[Name],A7353)</f>
        <v>0.39</v>
      </c>
    </row>
    <row r="7354" spans="1:4" s="8" customFormat="1" x14ac:dyDescent="0.25">
      <c r="A7354" s="8" t="str">
        <v>Petz Hamsterz Superstarz</v>
      </c>
      <c r="B7354" s="8" cm="1">
        <f t="array" ref="B7354">SUM(1*(VGSales[Name]=A7354))</f>
        <v>1</v>
      </c>
      <c r="C7354" s="8" cm="1">
        <f t="array" ref="C7354">ROWS(_xlfn.UNIQUE(_xlfn._xlws.FILTER(VGSales[Genre],VGSales[Name]=A7354)))</f>
        <v>1</v>
      </c>
      <c r="D7354" s="8">
        <f>SUMIFS(VGSales[Global_Sales],VGSales[Name],A7354)</f>
        <v>0.1</v>
      </c>
    </row>
    <row r="7355" spans="1:4" s="8" customFormat="1" x14ac:dyDescent="0.25">
      <c r="A7355" s="8" t="str">
        <v>Age of Empires II: The Age of Kings</v>
      </c>
      <c r="B7355" s="8" cm="1">
        <f t="array" ref="B7355">SUM(1*(VGSales[Name]=A7355))</f>
        <v>1</v>
      </c>
      <c r="C7355" s="8" cm="1">
        <f t="array" ref="C7355">ROWS(_xlfn.UNIQUE(_xlfn._xlws.FILTER(VGSales[Genre],VGSales[Name]=A7355)))</f>
        <v>1</v>
      </c>
      <c r="D7355" s="8">
        <f>SUMIFS(VGSales[Global_Sales],VGSales[Name],A7355)</f>
        <v>0.1</v>
      </c>
    </row>
    <row r="7356" spans="1:4" s="8" customFormat="1" x14ac:dyDescent="0.25">
      <c r="A7356" s="8" t="str">
        <v>Warhammer 40,000: Dawn of War II - Chaos Rising</v>
      </c>
      <c r="B7356" s="8" cm="1">
        <f t="array" ref="B7356">SUM(1*(VGSales[Name]=A7356))</f>
        <v>1</v>
      </c>
      <c r="C7356" s="8" cm="1">
        <f t="array" ref="C7356">ROWS(_xlfn.UNIQUE(_xlfn._xlws.FILTER(VGSales[Genre],VGSales[Name]=A7356)))</f>
        <v>1</v>
      </c>
      <c r="D7356" s="8">
        <f>SUMIFS(VGSales[Global_Sales],VGSales[Name],A7356)</f>
        <v>0.1</v>
      </c>
    </row>
    <row r="7357" spans="1:4" s="8" customFormat="1" x14ac:dyDescent="0.25">
      <c r="A7357" s="8" t="str">
        <v>Code Lyoko: Quest for Infinity</v>
      </c>
      <c r="B7357" s="8" cm="1">
        <f t="array" ref="B7357">SUM(1*(VGSales[Name]=A7357))</f>
        <v>2</v>
      </c>
      <c r="C7357" s="8" cm="1">
        <f t="array" ref="C7357">ROWS(_xlfn.UNIQUE(_xlfn._xlws.FILTER(VGSales[Genre],VGSales[Name]=A7357)))</f>
        <v>1</v>
      </c>
      <c r="D7357" s="8">
        <f>SUMIFS(VGSales[Global_Sales],VGSales[Name],A7357)</f>
        <v>0.13</v>
      </c>
    </row>
    <row r="7358" spans="1:4" s="8" customFormat="1" x14ac:dyDescent="0.25">
      <c r="A7358" s="8" t="str">
        <v>Fate/hollow ataraxia</v>
      </c>
      <c r="B7358" s="8" cm="1">
        <f t="array" ref="B7358">SUM(1*(VGSales[Name]=A7358))</f>
        <v>1</v>
      </c>
      <c r="C7358" s="8" cm="1">
        <f t="array" ref="C7358">ROWS(_xlfn.UNIQUE(_xlfn._xlws.FILTER(VGSales[Genre],VGSales[Name]=A7358)))</f>
        <v>1</v>
      </c>
      <c r="D7358" s="8">
        <f>SUMIFS(VGSales[Global_Sales],VGSales[Name],A7358)</f>
        <v>0.1</v>
      </c>
    </row>
    <row r="7359" spans="1:4" s="8" customFormat="1" x14ac:dyDescent="0.25">
      <c r="A7359" s="8" t="str">
        <v>Lucky * Star: Ryouou Gakuen Outousai</v>
      </c>
      <c r="B7359" s="8" cm="1">
        <f t="array" ref="B7359">SUM(1*(VGSales[Name]=A7359))</f>
        <v>1</v>
      </c>
      <c r="C7359" s="8" cm="1">
        <f t="array" ref="C7359">ROWS(_xlfn.UNIQUE(_xlfn._xlws.FILTER(VGSales[Genre],VGSales[Name]=A7359)))</f>
        <v>1</v>
      </c>
      <c r="D7359" s="8">
        <f>SUMIFS(VGSales[Global_Sales],VGSales[Name],A7359)</f>
        <v>0.1</v>
      </c>
    </row>
    <row r="7360" spans="1:4" s="8" customFormat="1" x14ac:dyDescent="0.25">
      <c r="A7360" s="8" t="str">
        <v>Murder in Venice</v>
      </c>
      <c r="B7360" s="8" cm="1">
        <f t="array" ref="B7360">SUM(1*(VGSales[Name]=A7360))</f>
        <v>1</v>
      </c>
      <c r="C7360" s="8" cm="1">
        <f t="array" ref="C7360">ROWS(_xlfn.UNIQUE(_xlfn._xlws.FILTER(VGSales[Genre],VGSales[Name]=A7360)))</f>
        <v>1</v>
      </c>
      <c r="D7360" s="8">
        <f>SUMIFS(VGSales[Global_Sales],VGSales[Name],A7360)</f>
        <v>0.1</v>
      </c>
    </row>
    <row r="7361" spans="1:4" s="8" customFormat="1" x14ac:dyDescent="0.25">
      <c r="A7361" s="8" t="str">
        <v>Nancy Drew: The Model Mysteries</v>
      </c>
      <c r="B7361" s="8" cm="1">
        <f t="array" ref="B7361">SUM(1*(VGSales[Name]=A7361))</f>
        <v>1</v>
      </c>
      <c r="C7361" s="8" cm="1">
        <f t="array" ref="C7361">ROWS(_xlfn.UNIQUE(_xlfn._xlws.FILTER(VGSales[Genre],VGSales[Name]=A7361)))</f>
        <v>1</v>
      </c>
      <c r="D7361" s="8">
        <f>SUMIFS(VGSales[Global_Sales],VGSales[Name],A7361)</f>
        <v>0.1</v>
      </c>
    </row>
    <row r="7362" spans="1:4" s="8" customFormat="1" x14ac:dyDescent="0.25">
      <c r="A7362" s="8" t="str">
        <v>Naruto Shippuden: Gekito Ninja Taisen! EX</v>
      </c>
      <c r="B7362" s="8" cm="1">
        <f t="array" ref="B7362">SUM(1*(VGSales[Name]=A7362))</f>
        <v>1</v>
      </c>
      <c r="C7362" s="8" cm="1">
        <f t="array" ref="C7362">ROWS(_xlfn.UNIQUE(_xlfn._xlws.FILTER(VGSales[Genre],VGSales[Name]=A7362)))</f>
        <v>1</v>
      </c>
      <c r="D7362" s="8">
        <f>SUMIFS(VGSales[Global_Sales],VGSales[Name],A7362)</f>
        <v>0.1</v>
      </c>
    </row>
    <row r="7363" spans="1:4" s="8" customFormat="1" x14ac:dyDescent="0.25">
      <c r="A7363" s="8" t="str">
        <v>Universal Studios Theme Parks Adventure</v>
      </c>
      <c r="B7363" s="8" cm="1">
        <f t="array" ref="B7363">SUM(1*(VGSales[Name]=A7363))</f>
        <v>1</v>
      </c>
      <c r="C7363" s="8" cm="1">
        <f t="array" ref="C7363">ROWS(_xlfn.UNIQUE(_xlfn._xlws.FILTER(VGSales[Genre],VGSales[Name]=A7363)))</f>
        <v>1</v>
      </c>
      <c r="D7363" s="8">
        <f>SUMIFS(VGSales[Global_Sales],VGSales[Name],A7363)</f>
        <v>0.1</v>
      </c>
    </row>
    <row r="7364" spans="1:4" s="8" customFormat="1" x14ac:dyDescent="0.25">
      <c r="A7364" s="8" t="str">
        <v>Nihon Keizai Shinbunsha Kanshuu: Shiranai Mamade wa Son o Suru Mono ya Okane no Shikumi DS</v>
      </c>
      <c r="B7364" s="8" cm="1">
        <f t="array" ref="B7364">SUM(1*(VGSales[Name]=A7364))</f>
        <v>1</v>
      </c>
      <c r="C7364" s="8" cm="1">
        <f t="array" ref="C7364">ROWS(_xlfn.UNIQUE(_xlfn._xlws.FILTER(VGSales[Genre],VGSales[Name]=A7364)))</f>
        <v>1</v>
      </c>
      <c r="D7364" s="8">
        <f>SUMIFS(VGSales[Global_Sales],VGSales[Name],A7364)</f>
        <v>0.1</v>
      </c>
    </row>
    <row r="7365" spans="1:4" s="8" customFormat="1" x14ac:dyDescent="0.25">
      <c r="A7365" s="8" t="str">
        <v>Little League World Series Baseball 2010</v>
      </c>
      <c r="B7365" s="8" cm="1">
        <f t="array" ref="B7365">SUM(1*(VGSales[Name]=A7365))</f>
        <v>2</v>
      </c>
      <c r="C7365" s="8" cm="1">
        <f t="array" ref="C7365">ROWS(_xlfn.UNIQUE(_xlfn._xlws.FILTER(VGSales[Genre],VGSales[Name]=A7365)))</f>
        <v>1</v>
      </c>
      <c r="D7365" s="8">
        <f>SUMIFS(VGSales[Global_Sales],VGSales[Name],A7365)</f>
        <v>0.18</v>
      </c>
    </row>
    <row r="7366" spans="1:4" s="8" customFormat="1" x14ac:dyDescent="0.25">
      <c r="A7366" s="8" t="str">
        <v>Piglet's Big Game</v>
      </c>
      <c r="B7366" s="8" cm="1">
        <f t="array" ref="B7366">SUM(1*(VGSales[Name]=A7366))</f>
        <v>3</v>
      </c>
      <c r="C7366" s="8" cm="1">
        <f t="array" ref="C7366">ROWS(_xlfn.UNIQUE(_xlfn._xlws.FILTER(VGSales[Genre],VGSales[Name]=A7366)))</f>
        <v>1</v>
      </c>
      <c r="D7366" s="8">
        <f>SUMIFS(VGSales[Global_Sales],VGSales[Name],A7366)</f>
        <v>0.2</v>
      </c>
    </row>
    <row r="7367" spans="1:4" s="8" customFormat="1" x14ac:dyDescent="0.25">
      <c r="A7367" s="8" t="str">
        <v>Real Bout Garou Densetsu</v>
      </c>
      <c r="B7367" s="8" cm="1">
        <f t="array" ref="B7367">SUM(1*(VGSales[Name]=A7367))</f>
        <v>1</v>
      </c>
      <c r="C7367" s="8" cm="1">
        <f t="array" ref="C7367">ROWS(_xlfn.UNIQUE(_xlfn._xlws.FILTER(VGSales[Genre],VGSales[Name]=A7367)))</f>
        <v>1</v>
      </c>
      <c r="D7367" s="8">
        <f>SUMIFS(VGSales[Global_Sales],VGSales[Name],A7367)</f>
        <v>0.1</v>
      </c>
    </row>
    <row r="7368" spans="1:4" s="8" customFormat="1" x14ac:dyDescent="0.25">
      <c r="A7368" s="8" t="str">
        <v>Project FIFA World Cup</v>
      </c>
      <c r="B7368" s="8" cm="1">
        <f t="array" ref="B7368">SUM(1*(VGSales[Name]=A7368))</f>
        <v>1</v>
      </c>
      <c r="C7368" s="8" cm="1">
        <f t="array" ref="C7368">ROWS(_xlfn.UNIQUE(_xlfn._xlws.FILTER(VGSales[Genre],VGSales[Name]=A7368)))</f>
        <v>1</v>
      </c>
      <c r="D7368" s="8">
        <f>SUMIFS(VGSales[Global_Sales],VGSales[Name],A7368)</f>
        <v>0.1</v>
      </c>
    </row>
    <row r="7369" spans="1:4" s="8" customFormat="1" x14ac:dyDescent="0.25">
      <c r="A7369" s="8" t="str">
        <v>System Flaw</v>
      </c>
      <c r="B7369" s="8" cm="1">
        <f t="array" ref="B7369">SUM(1*(VGSales[Name]=A7369))</f>
        <v>1</v>
      </c>
      <c r="C7369" s="8" cm="1">
        <f t="array" ref="C7369">ROWS(_xlfn.UNIQUE(_xlfn._xlws.FILTER(VGSales[Genre],VGSales[Name]=A7369)))</f>
        <v>1</v>
      </c>
      <c r="D7369" s="8">
        <f>SUMIFS(VGSales[Global_Sales],VGSales[Name],A7369)</f>
        <v>0.1</v>
      </c>
    </row>
    <row r="7370" spans="1:4" s="8" customFormat="1" x14ac:dyDescent="0.25">
      <c r="A7370" s="8" t="str">
        <v>Burnout Paradise: The Ultimate Box</v>
      </c>
      <c r="B7370" s="8" cm="1">
        <f t="array" ref="B7370">SUM(1*(VGSales[Name]=A7370))</f>
        <v>3</v>
      </c>
      <c r="C7370" s="8" cm="1">
        <f t="array" ref="C7370">ROWS(_xlfn.UNIQUE(_xlfn._xlws.FILTER(VGSales[Genre],VGSales[Name]=A7370)))</f>
        <v>1</v>
      </c>
      <c r="D7370" s="8">
        <f>SUMIFS(VGSales[Global_Sales],VGSales[Name],A7370)</f>
        <v>0.23</v>
      </c>
    </row>
    <row r="7371" spans="1:4" s="8" customFormat="1" x14ac:dyDescent="0.25">
      <c r="A7371" s="8" t="str">
        <v>Famicom Mini: Famicom Tantei Club Part II - Ushiro ni Tatsu Shoujo Zenkouhen</v>
      </c>
      <c r="B7371" s="8" cm="1">
        <f t="array" ref="B7371">SUM(1*(VGSales[Name]=A7371))</f>
        <v>1</v>
      </c>
      <c r="C7371" s="8" cm="1">
        <f t="array" ref="C7371">ROWS(_xlfn.UNIQUE(_xlfn._xlws.FILTER(VGSales[Genre],VGSales[Name]=A7371)))</f>
        <v>1</v>
      </c>
      <c r="D7371" s="8">
        <f>SUMIFS(VGSales[Global_Sales],VGSales[Name],A7371)</f>
        <v>0.1</v>
      </c>
    </row>
    <row r="7372" spans="1:4" s="8" customFormat="1" x14ac:dyDescent="0.25">
      <c r="A7372" s="8" t="str">
        <v>Higurashi no Nakukoru ni Kizuna: Dai-Ni-Kan - Sou</v>
      </c>
      <c r="B7372" s="8" cm="1">
        <f t="array" ref="B7372">SUM(1*(VGSales[Name]=A7372))</f>
        <v>1</v>
      </c>
      <c r="C7372" s="8" cm="1">
        <f t="array" ref="C7372">ROWS(_xlfn.UNIQUE(_xlfn._xlws.FILTER(VGSales[Genre],VGSales[Name]=A7372)))</f>
        <v>1</v>
      </c>
      <c r="D7372" s="8">
        <f>SUMIFS(VGSales[Global_Sales],VGSales[Name],A7372)</f>
        <v>0.1</v>
      </c>
    </row>
    <row r="7373" spans="1:4" s="8" customFormat="1" x14ac:dyDescent="0.25">
      <c r="A7373" s="8" t="str">
        <v>Star Trek: Shattered Universe</v>
      </c>
      <c r="B7373" s="8" cm="1">
        <f t="array" ref="B7373">SUM(1*(VGSales[Name]=A7373))</f>
        <v>2</v>
      </c>
      <c r="C7373" s="8" cm="1">
        <f t="array" ref="C7373">ROWS(_xlfn.UNIQUE(_xlfn._xlws.FILTER(VGSales[Genre],VGSales[Name]=A7373)))</f>
        <v>1</v>
      </c>
      <c r="D7373" s="8">
        <f>SUMIFS(VGSales[Global_Sales],VGSales[Name],A7373)</f>
        <v>0.14000000000000001</v>
      </c>
    </row>
    <row r="7374" spans="1:4" s="8" customFormat="1" x14ac:dyDescent="0.25">
      <c r="A7374" s="8" t="str">
        <v>The Land Before Time: Great Valley Racing Adventure</v>
      </c>
      <c r="B7374" s="8" cm="1">
        <f t="array" ref="B7374">SUM(1*(VGSales[Name]=A7374))</f>
        <v>1</v>
      </c>
      <c r="C7374" s="8" cm="1">
        <f t="array" ref="C7374">ROWS(_xlfn.UNIQUE(_xlfn._xlws.FILTER(VGSales[Genre],VGSales[Name]=A7374)))</f>
        <v>1</v>
      </c>
      <c r="D7374" s="8">
        <f>SUMIFS(VGSales[Global_Sales],VGSales[Name],A7374)</f>
        <v>0.1</v>
      </c>
    </row>
    <row r="7375" spans="1:4" s="8" customFormat="1" x14ac:dyDescent="0.25">
      <c r="A7375" s="8" t="str">
        <v>Ultra Street Fighter IV</v>
      </c>
      <c r="B7375" s="8" cm="1">
        <f t="array" ref="B7375">SUM(1*(VGSales[Name]=A7375))</f>
        <v>1</v>
      </c>
      <c r="C7375" s="8" cm="1">
        <f t="array" ref="C7375">ROWS(_xlfn.UNIQUE(_xlfn._xlws.FILTER(VGSales[Genre],VGSales[Name]=A7375)))</f>
        <v>1</v>
      </c>
      <c r="D7375" s="8">
        <f>SUMIFS(VGSales[Global_Sales],VGSales[Name],A7375)</f>
        <v>0.1</v>
      </c>
    </row>
    <row r="7376" spans="1:4" s="8" customFormat="1" x14ac:dyDescent="0.25">
      <c r="A7376" s="8" t="str">
        <v>Cubic Ninja</v>
      </c>
      <c r="B7376" s="8" cm="1">
        <f t="array" ref="B7376">SUM(1*(VGSales[Name]=A7376))</f>
        <v>1</v>
      </c>
      <c r="C7376" s="8" cm="1">
        <f t="array" ref="C7376">ROWS(_xlfn.UNIQUE(_xlfn._xlws.FILTER(VGSales[Genre],VGSales[Name]=A7376)))</f>
        <v>1</v>
      </c>
      <c r="D7376" s="8">
        <f>SUMIFS(VGSales[Global_Sales],VGSales[Name],A7376)</f>
        <v>0.1</v>
      </c>
    </row>
    <row r="7377" spans="1:4" s="8" customFormat="1" x14ac:dyDescent="0.25">
      <c r="A7377" s="8" t="str">
        <v>Championship Pony</v>
      </c>
      <c r="B7377" s="8" cm="1">
        <f t="array" ref="B7377">SUM(1*(VGSales[Name]=A7377))</f>
        <v>1</v>
      </c>
      <c r="C7377" s="8" cm="1">
        <f t="array" ref="C7377">ROWS(_xlfn.UNIQUE(_xlfn._xlws.FILTER(VGSales[Genre],VGSales[Name]=A7377)))</f>
        <v>1</v>
      </c>
      <c r="D7377" s="8">
        <f>SUMIFS(VGSales[Global_Sales],VGSales[Name],A7377)</f>
        <v>0.1</v>
      </c>
    </row>
    <row r="7378" spans="1:4" s="8" customFormat="1" x14ac:dyDescent="0.25">
      <c r="A7378" s="8" t="str">
        <v>Harvest Moon: Frantic Farming</v>
      </c>
      <c r="B7378" s="8" cm="1">
        <f t="array" ref="B7378">SUM(1*(VGSales[Name]=A7378))</f>
        <v>1</v>
      </c>
      <c r="C7378" s="8" cm="1">
        <f t="array" ref="C7378">ROWS(_xlfn.UNIQUE(_xlfn._xlws.FILTER(VGSales[Genre],VGSales[Name]=A7378)))</f>
        <v>1</v>
      </c>
      <c r="D7378" s="8">
        <f>SUMIFS(VGSales[Global_Sales],VGSales[Name],A7378)</f>
        <v>0.1</v>
      </c>
    </row>
    <row r="7379" spans="1:4" s="8" customFormat="1" x14ac:dyDescent="0.25">
      <c r="A7379" s="8" t="str">
        <v>Power Stone Collection</v>
      </c>
      <c r="B7379" s="8" cm="1">
        <f t="array" ref="B7379">SUM(1*(VGSales[Name]=A7379))</f>
        <v>1</v>
      </c>
      <c r="C7379" s="8" cm="1">
        <f t="array" ref="C7379">ROWS(_xlfn.UNIQUE(_xlfn._xlws.FILTER(VGSales[Genre],VGSales[Name]=A7379)))</f>
        <v>1</v>
      </c>
      <c r="D7379" s="8">
        <f>SUMIFS(VGSales[Global_Sales],VGSales[Name],A7379)</f>
        <v>0.1</v>
      </c>
    </row>
    <row r="7380" spans="1:4" s="8" customFormat="1" x14ac:dyDescent="0.25">
      <c r="A7380" s="8" t="str">
        <v>Blast Chamber</v>
      </c>
      <c r="B7380" s="8" cm="1">
        <f t="array" ref="B7380">SUM(1*(VGSales[Name]=A7380))</f>
        <v>1</v>
      </c>
      <c r="C7380" s="8" cm="1">
        <f t="array" ref="C7380">ROWS(_xlfn.UNIQUE(_xlfn._xlws.FILTER(VGSales[Genre],VGSales[Name]=A7380)))</f>
        <v>1</v>
      </c>
      <c r="D7380" s="8">
        <f>SUMIFS(VGSales[Global_Sales],VGSales[Name],A7380)</f>
        <v>0.1</v>
      </c>
    </row>
    <row r="7381" spans="1:4" s="8" customFormat="1" x14ac:dyDescent="0.25">
      <c r="A7381" s="8" t="str">
        <v>Mana Khemia: Student Alliance</v>
      </c>
      <c r="B7381" s="8" cm="1">
        <f t="array" ref="B7381">SUM(1*(VGSales[Name]=A7381))</f>
        <v>1</v>
      </c>
      <c r="C7381" s="8" cm="1">
        <f t="array" ref="C7381">ROWS(_xlfn.UNIQUE(_xlfn._xlws.FILTER(VGSales[Genre],VGSales[Name]=A7381)))</f>
        <v>1</v>
      </c>
      <c r="D7381" s="8">
        <f>SUMIFS(VGSales[Global_Sales],VGSales[Name],A7381)</f>
        <v>0.1</v>
      </c>
    </row>
    <row r="7382" spans="1:4" s="8" customFormat="1" x14ac:dyDescent="0.25">
      <c r="A7382" s="8" t="str">
        <v>Retro Game Challenge (US sales)</v>
      </c>
      <c r="B7382" s="8" cm="1">
        <f t="array" ref="B7382">SUM(1*(VGSales[Name]=A7382))</f>
        <v>1</v>
      </c>
      <c r="C7382" s="8" cm="1">
        <f t="array" ref="C7382">ROWS(_xlfn.UNIQUE(_xlfn._xlws.FILTER(VGSales[Genre],VGSales[Name]=A7382)))</f>
        <v>1</v>
      </c>
      <c r="D7382" s="8">
        <f>SUMIFS(VGSales[Global_Sales],VGSales[Name],A7382)</f>
        <v>0.1</v>
      </c>
    </row>
    <row r="7383" spans="1:4" s="8" customFormat="1" x14ac:dyDescent="0.25">
      <c r="A7383" s="8" t="str">
        <v>EyeToy: Operation Spy</v>
      </c>
      <c r="B7383" s="8" cm="1">
        <f t="array" ref="B7383">SUM(1*(VGSales[Name]=A7383))</f>
        <v>1</v>
      </c>
      <c r="C7383" s="8" cm="1">
        <f t="array" ref="C7383">ROWS(_xlfn.UNIQUE(_xlfn._xlws.FILTER(VGSales[Genre],VGSales[Name]=A7383)))</f>
        <v>1</v>
      </c>
      <c r="D7383" s="8">
        <f>SUMIFS(VGSales[Global_Sales],VGSales[Name],A7383)</f>
        <v>0.1</v>
      </c>
    </row>
    <row r="7384" spans="1:4" s="8" customFormat="1" x14ac:dyDescent="0.25">
      <c r="A7384" s="8" t="str">
        <v>MotoGP 07</v>
      </c>
      <c r="B7384" s="8" cm="1">
        <f t="array" ref="B7384">SUM(1*(VGSales[Name]=A7384))</f>
        <v>1</v>
      </c>
      <c r="C7384" s="8" cm="1">
        <f t="array" ref="C7384">ROWS(_xlfn.UNIQUE(_xlfn._xlws.FILTER(VGSales[Genre],VGSales[Name]=A7384)))</f>
        <v>1</v>
      </c>
      <c r="D7384" s="8">
        <f>SUMIFS(VGSales[Global_Sales],VGSales[Name],A7384)</f>
        <v>0.1</v>
      </c>
    </row>
    <row r="7385" spans="1:4" s="8" customFormat="1" x14ac:dyDescent="0.25">
      <c r="A7385" s="8" t="str">
        <v>Touch Detective</v>
      </c>
      <c r="B7385" s="8" cm="1">
        <f t="array" ref="B7385">SUM(1*(VGSales[Name]=A7385))</f>
        <v>1</v>
      </c>
      <c r="C7385" s="8" cm="1">
        <f t="array" ref="C7385">ROWS(_xlfn.UNIQUE(_xlfn._xlws.FILTER(VGSales[Genre],VGSales[Name]=A7385)))</f>
        <v>1</v>
      </c>
      <c r="D7385" s="8">
        <f>SUMIFS(VGSales[Global_Sales],VGSales[Name],A7385)</f>
        <v>0.1</v>
      </c>
    </row>
    <row r="7386" spans="1:4" s="8" customFormat="1" x14ac:dyDescent="0.25">
      <c r="A7386" s="8" t="str">
        <v>Option Tuning Car Battle</v>
      </c>
      <c r="B7386" s="8" cm="1">
        <f t="array" ref="B7386">SUM(1*(VGSales[Name]=A7386))</f>
        <v>1</v>
      </c>
      <c r="C7386" s="8" cm="1">
        <f t="array" ref="C7386">ROWS(_xlfn.UNIQUE(_xlfn._xlws.FILTER(VGSales[Genre],VGSales[Name]=A7386)))</f>
        <v>1</v>
      </c>
      <c r="D7386" s="8">
        <f>SUMIFS(VGSales[Global_Sales],VGSales[Name],A7386)</f>
        <v>0.1</v>
      </c>
    </row>
    <row r="7387" spans="1:4" s="8" customFormat="1" x14ac:dyDescent="0.25">
      <c r="A7387" s="8" t="str">
        <v>Derby Jockey 2</v>
      </c>
      <c r="B7387" s="8" cm="1">
        <f t="array" ref="B7387">SUM(1*(VGSales[Name]=A7387))</f>
        <v>1</v>
      </c>
      <c r="C7387" s="8" cm="1">
        <f t="array" ref="C7387">ROWS(_xlfn.UNIQUE(_xlfn._xlws.FILTER(VGSales[Genre],VGSales[Name]=A7387)))</f>
        <v>1</v>
      </c>
      <c r="D7387" s="8">
        <f>SUMIFS(VGSales[Global_Sales],VGSales[Name],A7387)</f>
        <v>0.1</v>
      </c>
    </row>
    <row r="7388" spans="1:4" s="8" customFormat="1" x14ac:dyDescent="0.25">
      <c r="A7388" s="8" t="str">
        <v>Famicom Mini: Mappy</v>
      </c>
      <c r="B7388" s="8" cm="1">
        <f t="array" ref="B7388">SUM(1*(VGSales[Name]=A7388))</f>
        <v>1</v>
      </c>
      <c r="C7388" s="8" cm="1">
        <f t="array" ref="C7388">ROWS(_xlfn.UNIQUE(_xlfn._xlws.FILTER(VGSales[Genre],VGSales[Name]=A7388)))</f>
        <v>1</v>
      </c>
      <c r="D7388" s="8">
        <f>SUMIFS(VGSales[Global_Sales],VGSales[Name],A7388)</f>
        <v>0.1</v>
      </c>
    </row>
    <row r="7389" spans="1:4" s="8" customFormat="1" x14ac:dyDescent="0.25">
      <c r="A7389" s="8" t="str">
        <v>Descent Maximum</v>
      </c>
      <c r="B7389" s="8" cm="1">
        <f t="array" ref="B7389">SUM(1*(VGSales[Name]=A7389))</f>
        <v>1</v>
      </c>
      <c r="C7389" s="8" cm="1">
        <f t="array" ref="C7389">ROWS(_xlfn.UNIQUE(_xlfn._xlws.FILTER(VGSales[Genre],VGSales[Name]=A7389)))</f>
        <v>1</v>
      </c>
      <c r="D7389" s="8">
        <f>SUMIFS(VGSales[Global_Sales],VGSales[Name],A7389)</f>
        <v>0.1</v>
      </c>
    </row>
    <row r="7390" spans="1:4" s="8" customFormat="1" x14ac:dyDescent="0.25">
      <c r="A7390" s="8" t="str">
        <v>Blast Works: Build, Trade, Destroy</v>
      </c>
      <c r="B7390" s="8" cm="1">
        <f t="array" ref="B7390">SUM(1*(VGSales[Name]=A7390))</f>
        <v>1</v>
      </c>
      <c r="C7390" s="8" cm="1">
        <f t="array" ref="C7390">ROWS(_xlfn.UNIQUE(_xlfn._xlws.FILTER(VGSales[Genre],VGSales[Name]=A7390)))</f>
        <v>1</v>
      </c>
      <c r="D7390" s="8">
        <f>SUMIFS(VGSales[Global_Sales],VGSales[Name],A7390)</f>
        <v>0.1</v>
      </c>
    </row>
    <row r="7391" spans="1:4" s="8" customFormat="1" x14ac:dyDescent="0.25">
      <c r="A7391" s="8" t="str">
        <v>Shining Force EXA</v>
      </c>
      <c r="B7391" s="8" cm="1">
        <f t="array" ref="B7391">SUM(1*(VGSales[Name]=A7391))</f>
        <v>1</v>
      </c>
      <c r="C7391" s="8" cm="1">
        <f t="array" ref="C7391">ROWS(_xlfn.UNIQUE(_xlfn._xlws.FILTER(VGSales[Genre],VGSales[Name]=A7391)))</f>
        <v>1</v>
      </c>
      <c r="D7391" s="8">
        <f>SUMIFS(VGSales[Global_Sales],VGSales[Name],A7391)</f>
        <v>0.1</v>
      </c>
    </row>
    <row r="7392" spans="1:4" s="8" customFormat="1" x14ac:dyDescent="0.25">
      <c r="A7392" s="8" t="str">
        <v>Virtual Pro Wrestling</v>
      </c>
      <c r="B7392" s="8" cm="1">
        <f t="array" ref="B7392">SUM(1*(VGSales[Name]=A7392))</f>
        <v>1</v>
      </c>
      <c r="C7392" s="8" cm="1">
        <f t="array" ref="C7392">ROWS(_xlfn.UNIQUE(_xlfn._xlws.FILTER(VGSales[Genre],VGSales[Name]=A7392)))</f>
        <v>1</v>
      </c>
      <c r="D7392" s="8">
        <f>SUMIFS(VGSales[Global_Sales],VGSales[Name],A7392)</f>
        <v>0.1</v>
      </c>
    </row>
    <row r="7393" spans="1:4" s="8" customFormat="1" x14ac:dyDescent="0.25">
      <c r="A7393" s="8" t="str">
        <v>Shadow Tower</v>
      </c>
      <c r="B7393" s="8" cm="1">
        <f t="array" ref="B7393">SUM(1*(VGSales[Name]=A7393))</f>
        <v>1</v>
      </c>
      <c r="C7393" s="8" cm="1">
        <f t="array" ref="C7393">ROWS(_xlfn.UNIQUE(_xlfn._xlws.FILTER(VGSales[Genre],VGSales[Name]=A7393)))</f>
        <v>1</v>
      </c>
      <c r="D7393" s="8">
        <f>SUMIFS(VGSales[Global_Sales],VGSales[Name],A7393)</f>
        <v>0.1</v>
      </c>
    </row>
    <row r="7394" spans="1:4" s="8" customFormat="1" x14ac:dyDescent="0.25">
      <c r="A7394" s="8" t="str">
        <v>Luminous Arc 2 (JP sales)</v>
      </c>
      <c r="B7394" s="8" cm="1">
        <f t="array" ref="B7394">SUM(1*(VGSales[Name]=A7394))</f>
        <v>1</v>
      </c>
      <c r="C7394" s="8" cm="1">
        <f t="array" ref="C7394">ROWS(_xlfn.UNIQUE(_xlfn._xlws.FILTER(VGSales[Genre],VGSales[Name]=A7394)))</f>
        <v>1</v>
      </c>
      <c r="D7394" s="8">
        <f>SUMIFS(VGSales[Global_Sales],VGSales[Name],A7394)</f>
        <v>0.1</v>
      </c>
    </row>
    <row r="7395" spans="1:4" s="8" customFormat="1" x14ac:dyDescent="0.25">
      <c r="A7395" s="8" t="str">
        <v>Dragon Ball: Evolution</v>
      </c>
      <c r="B7395" s="8" cm="1">
        <f t="array" ref="B7395">SUM(1*(VGSales[Name]=A7395))</f>
        <v>1</v>
      </c>
      <c r="C7395" s="8" cm="1">
        <f t="array" ref="C7395">ROWS(_xlfn.UNIQUE(_xlfn._xlws.FILTER(VGSales[Genre],VGSales[Name]=A7395)))</f>
        <v>1</v>
      </c>
      <c r="D7395" s="8">
        <f>SUMIFS(VGSales[Global_Sales],VGSales[Name],A7395)</f>
        <v>0.1</v>
      </c>
    </row>
    <row r="7396" spans="1:4" s="8" customFormat="1" x14ac:dyDescent="0.25">
      <c r="A7396" s="8" t="str">
        <v>Red Bull BC One</v>
      </c>
      <c r="B7396" s="8" cm="1">
        <f t="array" ref="B7396">SUM(1*(VGSales[Name]=A7396))</f>
        <v>1</v>
      </c>
      <c r="C7396" s="8" cm="1">
        <f t="array" ref="C7396">ROWS(_xlfn.UNIQUE(_xlfn._xlws.FILTER(VGSales[Genre],VGSales[Name]=A7396)))</f>
        <v>1</v>
      </c>
      <c r="D7396" s="8">
        <f>SUMIFS(VGSales[Global_Sales],VGSales[Name],A7396)</f>
        <v>0.1</v>
      </c>
    </row>
    <row r="7397" spans="1:4" s="8" customFormat="1" x14ac:dyDescent="0.25">
      <c r="A7397" s="8" t="str">
        <v>Heatseeker</v>
      </c>
      <c r="B7397" s="8" cm="1">
        <f t="array" ref="B7397">SUM(1*(VGSales[Name]=A7397))</f>
        <v>2</v>
      </c>
      <c r="C7397" s="8" cm="1">
        <f t="array" ref="C7397">ROWS(_xlfn.UNIQUE(_xlfn._xlws.FILTER(VGSales[Genre],VGSales[Name]=A7397)))</f>
        <v>1</v>
      </c>
      <c r="D7397" s="8">
        <f>SUMIFS(VGSales[Global_Sales],VGSales[Name],A7397)</f>
        <v>0.14000000000000001</v>
      </c>
    </row>
    <row r="7398" spans="1:4" s="8" customFormat="1" x14ac:dyDescent="0.25">
      <c r="A7398" s="8" t="str">
        <v>Watchmen: The End is Nigh Part 1 &amp; 2</v>
      </c>
      <c r="B7398" s="8" cm="1">
        <f t="array" ref="B7398">SUM(1*(VGSales[Name]=A7398))</f>
        <v>1</v>
      </c>
      <c r="C7398" s="8" cm="1">
        <f t="array" ref="C7398">ROWS(_xlfn.UNIQUE(_xlfn._xlws.FILTER(VGSales[Genre],VGSales[Name]=A7398)))</f>
        <v>1</v>
      </c>
      <c r="D7398" s="8">
        <f>SUMIFS(VGSales[Global_Sales],VGSales[Name],A7398)</f>
        <v>0.1</v>
      </c>
    </row>
    <row r="7399" spans="1:4" s="8" customFormat="1" x14ac:dyDescent="0.25">
      <c r="A7399" s="8" t="str">
        <v>Guilty Gear Isuka</v>
      </c>
      <c r="B7399" s="8" cm="1">
        <f t="array" ref="B7399">SUM(1*(VGSales[Name]=A7399))</f>
        <v>1</v>
      </c>
      <c r="C7399" s="8" cm="1">
        <f t="array" ref="C7399">ROWS(_xlfn.UNIQUE(_xlfn._xlws.FILTER(VGSales[Genre],VGSales[Name]=A7399)))</f>
        <v>1</v>
      </c>
      <c r="D7399" s="8">
        <f>SUMIFS(VGSales[Global_Sales],VGSales[Name],A7399)</f>
        <v>0.1</v>
      </c>
    </row>
    <row r="7400" spans="1:4" s="8" customFormat="1" x14ac:dyDescent="0.25">
      <c r="A7400" s="8" t="str">
        <v>Shadow Master</v>
      </c>
      <c r="B7400" s="8" cm="1">
        <f t="array" ref="B7400">SUM(1*(VGSales[Name]=A7400))</f>
        <v>1</v>
      </c>
      <c r="C7400" s="8" cm="1">
        <f t="array" ref="C7400">ROWS(_xlfn.UNIQUE(_xlfn._xlws.FILTER(VGSales[Genre],VGSales[Name]=A7400)))</f>
        <v>1</v>
      </c>
      <c r="D7400" s="8">
        <f>SUMIFS(VGSales[Global_Sales],VGSales[Name],A7400)</f>
        <v>0.1</v>
      </c>
    </row>
    <row r="7401" spans="1:4" s="8" customFormat="1" x14ac:dyDescent="0.25">
      <c r="A7401" s="8" t="str">
        <v>Global Touring Challenge: Africa</v>
      </c>
      <c r="B7401" s="8" cm="1">
        <f t="array" ref="B7401">SUM(1*(VGSales[Name]=A7401))</f>
        <v>1</v>
      </c>
      <c r="C7401" s="8" cm="1">
        <f t="array" ref="C7401">ROWS(_xlfn.UNIQUE(_xlfn._xlws.FILTER(VGSales[Genre],VGSales[Name]=A7401)))</f>
        <v>1</v>
      </c>
      <c r="D7401" s="8">
        <f>SUMIFS(VGSales[Global_Sales],VGSales[Name],A7401)</f>
        <v>0.1</v>
      </c>
    </row>
    <row r="7402" spans="1:4" s="8" customFormat="1" x14ac:dyDescent="0.25">
      <c r="A7402" s="8" t="str">
        <v>Tokimeki Memorial: Taisen Pazurudama</v>
      </c>
      <c r="B7402" s="8" cm="1">
        <f t="array" ref="B7402">SUM(1*(VGSales[Name]=A7402))</f>
        <v>2</v>
      </c>
      <c r="C7402" s="8" cm="1">
        <f t="array" ref="C7402">ROWS(_xlfn.UNIQUE(_xlfn._xlws.FILTER(VGSales[Genre],VGSales[Name]=A7402)))</f>
        <v>1</v>
      </c>
      <c r="D7402" s="8">
        <f>SUMIFS(VGSales[Global_Sales],VGSales[Name],A7402)</f>
        <v>0.18</v>
      </c>
    </row>
    <row r="7403" spans="1:4" s="8" customFormat="1" x14ac:dyDescent="0.25">
      <c r="A7403" s="8" t="str">
        <v>InuYasha: Secret of the Divine Jewel</v>
      </c>
      <c r="B7403" s="8" cm="1">
        <f t="array" ref="B7403">SUM(1*(VGSales[Name]=A7403))</f>
        <v>1</v>
      </c>
      <c r="C7403" s="8" cm="1">
        <f t="array" ref="C7403">ROWS(_xlfn.UNIQUE(_xlfn._xlws.FILTER(VGSales[Genre],VGSales[Name]=A7403)))</f>
        <v>1</v>
      </c>
      <c r="D7403" s="8">
        <f>SUMIFS(VGSales[Global_Sales],VGSales[Name],A7403)</f>
        <v>0.1</v>
      </c>
    </row>
    <row r="7404" spans="1:4" s="8" customFormat="1" x14ac:dyDescent="0.25">
      <c r="A7404" s="8" t="str">
        <v>MotoGP 2</v>
      </c>
      <c r="B7404" s="8" cm="1">
        <f t="array" ref="B7404">SUM(1*(VGSales[Name]=A7404))</f>
        <v>1</v>
      </c>
      <c r="C7404" s="8" cm="1">
        <f t="array" ref="C7404">ROWS(_xlfn.UNIQUE(_xlfn._xlws.FILTER(VGSales[Genre],VGSales[Name]=A7404)))</f>
        <v>1</v>
      </c>
      <c r="D7404" s="8">
        <f>SUMIFS(VGSales[Global_Sales],VGSales[Name],A7404)</f>
        <v>0.1</v>
      </c>
    </row>
    <row r="7405" spans="1:4" s="8" customFormat="1" x14ac:dyDescent="0.25">
      <c r="A7405" s="8" t="str">
        <v>Pro Yakyuu Famista DS</v>
      </c>
      <c r="B7405" s="8" cm="1">
        <f t="array" ref="B7405">SUM(1*(VGSales[Name]=A7405))</f>
        <v>1</v>
      </c>
      <c r="C7405" s="8" cm="1">
        <f t="array" ref="C7405">ROWS(_xlfn.UNIQUE(_xlfn._xlws.FILTER(VGSales[Genre],VGSales[Name]=A7405)))</f>
        <v>1</v>
      </c>
      <c r="D7405" s="8">
        <f>SUMIFS(VGSales[Global_Sales],VGSales[Name],A7405)</f>
        <v>0.1</v>
      </c>
    </row>
    <row r="7406" spans="1:4" s="8" customFormat="1" x14ac:dyDescent="0.25">
      <c r="A7406" s="8" t="str">
        <v>Ultimate Muscle - The Kinnikuman Legacy: The Path of the Superhero</v>
      </c>
      <c r="B7406" s="8" cm="1">
        <f t="array" ref="B7406">SUM(1*(VGSales[Name]=A7406))</f>
        <v>1</v>
      </c>
      <c r="C7406" s="8" cm="1">
        <f t="array" ref="C7406">ROWS(_xlfn.UNIQUE(_xlfn._xlws.FILTER(VGSales[Genre],VGSales[Name]=A7406)))</f>
        <v>1</v>
      </c>
      <c r="D7406" s="8">
        <f>SUMIFS(VGSales[Global_Sales],VGSales[Name],A7406)</f>
        <v>0.1</v>
      </c>
    </row>
    <row r="7407" spans="1:4" s="8" customFormat="1" x14ac:dyDescent="0.25">
      <c r="A7407" s="8" t="str">
        <v>BIT.TRIP COMPLETE</v>
      </c>
      <c r="B7407" s="8" cm="1">
        <f t="array" ref="B7407">SUM(1*(VGSales[Name]=A7407))</f>
        <v>1</v>
      </c>
      <c r="C7407" s="8" cm="1">
        <f t="array" ref="C7407">ROWS(_xlfn.UNIQUE(_xlfn._xlws.FILTER(VGSales[Genre],VGSales[Name]=A7407)))</f>
        <v>1</v>
      </c>
      <c r="D7407" s="8">
        <f>SUMIFS(VGSales[Global_Sales],VGSales[Name],A7407)</f>
        <v>0.1</v>
      </c>
    </row>
    <row r="7408" spans="1:4" s="8" customFormat="1" x14ac:dyDescent="0.25">
      <c r="A7408" s="8" t="str">
        <v>EyeCreate</v>
      </c>
      <c r="B7408" s="8" cm="1">
        <f t="array" ref="B7408">SUM(1*(VGSales[Name]=A7408))</f>
        <v>1</v>
      </c>
      <c r="C7408" s="8" cm="1">
        <f t="array" ref="C7408">ROWS(_xlfn.UNIQUE(_xlfn._xlws.FILTER(VGSales[Genre],VGSales[Name]=A7408)))</f>
        <v>1</v>
      </c>
      <c r="D7408" s="8">
        <f>SUMIFS(VGSales[Global_Sales],VGSales[Name],A7408)</f>
        <v>0.1</v>
      </c>
    </row>
    <row r="7409" spans="1:4" s="8" customFormat="1" x14ac:dyDescent="0.25">
      <c r="A7409" s="8" t="str">
        <v>Touch Mechanic</v>
      </c>
      <c r="B7409" s="8" cm="1">
        <f t="array" ref="B7409">SUM(1*(VGSales[Name]=A7409))</f>
        <v>1</v>
      </c>
      <c r="C7409" s="8" cm="1">
        <f t="array" ref="C7409">ROWS(_xlfn.UNIQUE(_xlfn._xlws.FILTER(VGSales[Genre],VGSales[Name]=A7409)))</f>
        <v>1</v>
      </c>
      <c r="D7409" s="8">
        <f>SUMIFS(VGSales[Global_Sales],VGSales[Name],A7409)</f>
        <v>0.1</v>
      </c>
    </row>
    <row r="7410" spans="1:4" s="8" customFormat="1" x14ac:dyDescent="0.25">
      <c r="A7410" s="8" t="str">
        <v>Ciel Nosurge: Ushinawareta Hoshi e Sasagu Uta</v>
      </c>
      <c r="B7410" s="8" cm="1">
        <f t="array" ref="B7410">SUM(1*(VGSales[Name]=A7410))</f>
        <v>1</v>
      </c>
      <c r="C7410" s="8" cm="1">
        <f t="array" ref="C7410">ROWS(_xlfn.UNIQUE(_xlfn._xlws.FILTER(VGSales[Genre],VGSales[Name]=A7410)))</f>
        <v>1</v>
      </c>
      <c r="D7410" s="8">
        <f>SUMIFS(VGSales[Global_Sales],VGSales[Name],A7410)</f>
        <v>0.1</v>
      </c>
    </row>
    <row r="7411" spans="1:4" s="8" customFormat="1" x14ac:dyDescent="0.25">
      <c r="A7411" s="8" t="str">
        <v>Ar tonelico: Melody of Elemia</v>
      </c>
      <c r="B7411" s="8" cm="1">
        <f t="array" ref="B7411">SUM(1*(VGSales[Name]=A7411))</f>
        <v>1</v>
      </c>
      <c r="C7411" s="8" cm="1">
        <f t="array" ref="C7411">ROWS(_xlfn.UNIQUE(_xlfn._xlws.FILTER(VGSales[Genre],VGSales[Name]=A7411)))</f>
        <v>1</v>
      </c>
      <c r="D7411" s="8">
        <f>SUMIFS(VGSales[Global_Sales],VGSales[Name],A7411)</f>
        <v>0.1</v>
      </c>
    </row>
    <row r="7412" spans="1:4" s="8" customFormat="1" x14ac:dyDescent="0.25">
      <c r="A7412" s="8" t="str">
        <v>Man vs. Wild</v>
      </c>
      <c r="B7412" s="8" cm="1">
        <f t="array" ref="B7412">SUM(1*(VGSales[Name]=A7412))</f>
        <v>3</v>
      </c>
      <c r="C7412" s="8" cm="1">
        <f t="array" ref="C7412">ROWS(_xlfn.UNIQUE(_xlfn._xlws.FILTER(VGSales[Genre],VGSales[Name]=A7412)))</f>
        <v>1</v>
      </c>
      <c r="D7412" s="8">
        <f>SUMIFS(VGSales[Global_Sales],VGSales[Name],A7412)</f>
        <v>0.26</v>
      </c>
    </row>
    <row r="7413" spans="1:4" s="8" customFormat="1" x14ac:dyDescent="0.25">
      <c r="A7413" s="8" t="str">
        <v>Sol Trigger</v>
      </c>
      <c r="B7413" s="8" cm="1">
        <f t="array" ref="B7413">SUM(1*(VGSales[Name]=A7413))</f>
        <v>1</v>
      </c>
      <c r="C7413" s="8" cm="1">
        <f t="array" ref="C7413">ROWS(_xlfn.UNIQUE(_xlfn._xlws.FILTER(VGSales[Genre],VGSales[Name]=A7413)))</f>
        <v>1</v>
      </c>
      <c r="D7413" s="8">
        <f>SUMIFS(VGSales[Global_Sales],VGSales[Name],A7413)</f>
        <v>0.1</v>
      </c>
    </row>
    <row r="7414" spans="1:4" s="8" customFormat="1" x14ac:dyDescent="0.25">
      <c r="A7414" s="8" t="str">
        <v>Castlevania Double Pack</v>
      </c>
      <c r="B7414" s="8" cm="1">
        <f t="array" ref="B7414">SUM(1*(VGSales[Name]=A7414))</f>
        <v>1</v>
      </c>
      <c r="C7414" s="8" cm="1">
        <f t="array" ref="C7414">ROWS(_xlfn.UNIQUE(_xlfn._xlws.FILTER(VGSales[Genre],VGSales[Name]=A7414)))</f>
        <v>1</v>
      </c>
      <c r="D7414" s="8">
        <f>SUMIFS(VGSales[Global_Sales],VGSales[Name],A7414)</f>
        <v>0.1</v>
      </c>
    </row>
    <row r="7415" spans="1:4" s="8" customFormat="1" x14ac:dyDescent="0.25">
      <c r="A7415" s="8" t="str">
        <v>Ballistic: Ecks vs. Sever</v>
      </c>
      <c r="B7415" s="8" cm="1">
        <f t="array" ref="B7415">SUM(1*(VGSales[Name]=A7415))</f>
        <v>1</v>
      </c>
      <c r="C7415" s="8" cm="1">
        <f t="array" ref="C7415">ROWS(_xlfn.UNIQUE(_xlfn._xlws.FILTER(VGSales[Genre],VGSales[Name]=A7415)))</f>
        <v>1</v>
      </c>
      <c r="D7415" s="8">
        <f>SUMIFS(VGSales[Global_Sales],VGSales[Name],A7415)</f>
        <v>0.1</v>
      </c>
    </row>
    <row r="7416" spans="1:4" s="8" customFormat="1" x14ac:dyDescent="0.25">
      <c r="A7416" s="8" t="str">
        <v>Steel Battalion</v>
      </c>
      <c r="B7416" s="8" cm="1">
        <f t="array" ref="B7416">SUM(1*(VGSales[Name]=A7416))</f>
        <v>1</v>
      </c>
      <c r="C7416" s="8" cm="1">
        <f t="array" ref="C7416">ROWS(_xlfn.UNIQUE(_xlfn._xlws.FILTER(VGSales[Genre],VGSales[Name]=A7416)))</f>
        <v>1</v>
      </c>
      <c r="D7416" s="8">
        <f>SUMIFS(VGSales[Global_Sales],VGSales[Name],A7416)</f>
        <v>0.1</v>
      </c>
    </row>
    <row r="7417" spans="1:4" s="8" customFormat="1" x14ac:dyDescent="0.25">
      <c r="A7417" s="8" t="str">
        <v>Glory Days 2</v>
      </c>
      <c r="B7417" s="8" cm="1">
        <f t="array" ref="B7417">SUM(1*(VGSales[Name]=A7417))</f>
        <v>1</v>
      </c>
      <c r="C7417" s="8" cm="1">
        <f t="array" ref="C7417">ROWS(_xlfn.UNIQUE(_xlfn._xlws.FILTER(VGSales[Genre],VGSales[Name]=A7417)))</f>
        <v>1</v>
      </c>
      <c r="D7417" s="8">
        <f>SUMIFS(VGSales[Global_Sales],VGSales[Name],A7417)</f>
        <v>0.1</v>
      </c>
    </row>
    <row r="7418" spans="1:4" s="8" customFormat="1" x14ac:dyDescent="0.25">
      <c r="A7418" s="8" t="str">
        <v>Johnny Bravo in The Hukka-Mega-Mighty-Ultra-Extreme Date-O-Rama</v>
      </c>
      <c r="B7418" s="8" cm="1">
        <f t="array" ref="B7418">SUM(1*(VGSales[Name]=A7418))</f>
        <v>1</v>
      </c>
      <c r="C7418" s="8" cm="1">
        <f t="array" ref="C7418">ROWS(_xlfn.UNIQUE(_xlfn._xlws.FILTER(VGSales[Genre],VGSales[Name]=A7418)))</f>
        <v>1</v>
      </c>
      <c r="D7418" s="8">
        <f>SUMIFS(VGSales[Global_Sales],VGSales[Name],A7418)</f>
        <v>0.1</v>
      </c>
    </row>
    <row r="7419" spans="1:4" s="8" customFormat="1" x14ac:dyDescent="0.25">
      <c r="A7419" s="8" t="str">
        <v>thinkSMART</v>
      </c>
      <c r="B7419" s="8" cm="1">
        <f t="array" ref="B7419">SUM(1*(VGSales[Name]=A7419))</f>
        <v>1</v>
      </c>
      <c r="C7419" s="8" cm="1">
        <f t="array" ref="C7419">ROWS(_xlfn.UNIQUE(_xlfn._xlws.FILTER(VGSales[Genre],VGSales[Name]=A7419)))</f>
        <v>1</v>
      </c>
      <c r="D7419" s="8">
        <f>SUMIFS(VGSales[Global_Sales],VGSales[Name],A7419)</f>
        <v>0.1</v>
      </c>
    </row>
    <row r="7420" spans="1:4" s="8" customFormat="1" x14ac:dyDescent="0.25">
      <c r="A7420" s="8" t="str">
        <v>Digimon Story: Super Xros Wars Blue/Red</v>
      </c>
      <c r="B7420" s="8" cm="1">
        <f t="array" ref="B7420">SUM(1*(VGSales[Name]=A7420))</f>
        <v>1</v>
      </c>
      <c r="C7420" s="8" cm="1">
        <f t="array" ref="C7420">ROWS(_xlfn.UNIQUE(_xlfn._xlws.FILTER(VGSales[Genre],VGSales[Name]=A7420)))</f>
        <v>1</v>
      </c>
      <c r="D7420" s="8">
        <f>SUMIFS(VGSales[Global_Sales],VGSales[Name],A7420)</f>
        <v>0.1</v>
      </c>
    </row>
    <row r="7421" spans="1:4" s="8" customFormat="1" x14ac:dyDescent="0.25">
      <c r="A7421" s="8" t="str">
        <v>Tennis no Oji-Sama: Motto Gakuensai no Ouji-Sama - More Sweet Edition</v>
      </c>
      <c r="B7421" s="8" cm="1">
        <f t="array" ref="B7421">SUM(1*(VGSales[Name]=A7421))</f>
        <v>1</v>
      </c>
      <c r="C7421" s="8" cm="1">
        <f t="array" ref="C7421">ROWS(_xlfn.UNIQUE(_xlfn._xlws.FILTER(VGSales[Genre],VGSales[Name]=A7421)))</f>
        <v>1</v>
      </c>
      <c r="D7421" s="8">
        <f>SUMIFS(VGSales[Global_Sales],VGSales[Name],A7421)</f>
        <v>0.1</v>
      </c>
    </row>
    <row r="7422" spans="1:4" s="8" customFormat="1" x14ac:dyDescent="0.25">
      <c r="A7422" s="8" t="str">
        <v>Mind Quiz</v>
      </c>
      <c r="B7422" s="8" cm="1">
        <f t="array" ref="B7422">SUM(1*(VGSales[Name]=A7422))</f>
        <v>1</v>
      </c>
      <c r="C7422" s="8" cm="1">
        <f t="array" ref="C7422">ROWS(_xlfn.UNIQUE(_xlfn._xlws.FILTER(VGSales[Genre],VGSales[Name]=A7422)))</f>
        <v>1</v>
      </c>
      <c r="D7422" s="8">
        <f>SUMIFS(VGSales[Global_Sales],VGSales[Name],A7422)</f>
        <v>0.1</v>
      </c>
    </row>
    <row r="7423" spans="1:4" s="8" customFormat="1" x14ac:dyDescent="0.25">
      <c r="A7423" s="8" t="str">
        <v>Populous DS</v>
      </c>
      <c r="B7423" s="8" cm="1">
        <f t="array" ref="B7423">SUM(1*(VGSales[Name]=A7423))</f>
        <v>1</v>
      </c>
      <c r="C7423" s="8" cm="1">
        <f t="array" ref="C7423">ROWS(_xlfn.UNIQUE(_xlfn._xlws.FILTER(VGSales[Genre],VGSales[Name]=A7423)))</f>
        <v>1</v>
      </c>
      <c r="D7423" s="8">
        <f>SUMIFS(VGSales[Global_Sales],VGSales[Name],A7423)</f>
        <v>0.1</v>
      </c>
    </row>
    <row r="7424" spans="1:4" s="8" customFormat="1" x14ac:dyDescent="0.25">
      <c r="A7424" s="8" t="str">
        <v>Who Wants to Be A Millionaire?</v>
      </c>
      <c r="B7424" s="8" cm="1">
        <f t="array" ref="B7424">SUM(1*(VGSales[Name]=A7424))</f>
        <v>1</v>
      </c>
      <c r="C7424" s="8" cm="1">
        <f t="array" ref="C7424">ROWS(_xlfn.UNIQUE(_xlfn._xlws.FILTER(VGSales[Genre],VGSales[Name]=A7424)))</f>
        <v>1</v>
      </c>
      <c r="D7424" s="8">
        <f>SUMIFS(VGSales[Global_Sales],VGSales[Name],A7424)</f>
        <v>0.1</v>
      </c>
    </row>
    <row r="7425" spans="1:4" s="8" customFormat="1" x14ac:dyDescent="0.25">
      <c r="A7425" s="8" t="str">
        <v>Cartoon Network: Punch Time Explosion</v>
      </c>
      <c r="B7425" s="8" cm="1">
        <f t="array" ref="B7425">SUM(1*(VGSales[Name]=A7425))</f>
        <v>1</v>
      </c>
      <c r="C7425" s="8" cm="1">
        <f t="array" ref="C7425">ROWS(_xlfn.UNIQUE(_xlfn._xlws.FILTER(VGSales[Genre],VGSales[Name]=A7425)))</f>
        <v>1</v>
      </c>
      <c r="D7425" s="8">
        <f>SUMIFS(VGSales[Global_Sales],VGSales[Name],A7425)</f>
        <v>0.1</v>
      </c>
    </row>
    <row r="7426" spans="1:4" s="8" customFormat="1" x14ac:dyDescent="0.25">
      <c r="A7426" s="8" t="str">
        <v>Imagine: Reporter</v>
      </c>
      <c r="B7426" s="8" cm="1">
        <f t="array" ref="B7426">SUM(1*(VGSales[Name]=A7426))</f>
        <v>1</v>
      </c>
      <c r="C7426" s="8" cm="1">
        <f t="array" ref="C7426">ROWS(_xlfn.UNIQUE(_xlfn._xlws.FILTER(VGSales[Genre],VGSales[Name]=A7426)))</f>
        <v>1</v>
      </c>
      <c r="D7426" s="8">
        <f>SUMIFS(VGSales[Global_Sales],VGSales[Name],A7426)</f>
        <v>0.1</v>
      </c>
    </row>
    <row r="7427" spans="1:4" s="8" customFormat="1" x14ac:dyDescent="0.25">
      <c r="A7427" s="8" t="str">
        <v>Disney Planes Fire &amp; Rescue</v>
      </c>
      <c r="B7427" s="8" cm="1">
        <f t="array" ref="B7427">SUM(1*(VGSales[Name]=A7427))</f>
        <v>3</v>
      </c>
      <c r="C7427" s="8" cm="1">
        <f t="array" ref="C7427">ROWS(_xlfn.UNIQUE(_xlfn._xlws.FILTER(VGSales[Genre],VGSales[Name]=A7427)))</f>
        <v>1</v>
      </c>
      <c r="D7427" s="8">
        <f>SUMIFS(VGSales[Global_Sales],VGSales[Name],A7427)</f>
        <v>0.19</v>
      </c>
    </row>
    <row r="7428" spans="1:4" s="8" customFormat="1" x14ac:dyDescent="0.25">
      <c r="A7428" s="8" t="str">
        <v>Gokuhou!! Mecha Mote Iinchou: MM Town de Miracle Change!</v>
      </c>
      <c r="B7428" s="8" cm="1">
        <f t="array" ref="B7428">SUM(1*(VGSales[Name]=A7428))</f>
        <v>1</v>
      </c>
      <c r="C7428" s="8" cm="1">
        <f t="array" ref="C7428">ROWS(_xlfn.UNIQUE(_xlfn._xlws.FILTER(VGSales[Genre],VGSales[Name]=A7428)))</f>
        <v>1</v>
      </c>
      <c r="D7428" s="8">
        <f>SUMIFS(VGSales[Global_Sales],VGSales[Name],A7428)</f>
        <v>0.1</v>
      </c>
    </row>
    <row r="7429" spans="1:4" s="8" customFormat="1" x14ac:dyDescent="0.25">
      <c r="A7429" s="8" t="str">
        <v>Natural Doctrine</v>
      </c>
      <c r="B7429" s="8" cm="1">
        <f t="array" ref="B7429">SUM(1*(VGSales[Name]=A7429))</f>
        <v>3</v>
      </c>
      <c r="C7429" s="8" cm="1">
        <f t="array" ref="C7429">ROWS(_xlfn.UNIQUE(_xlfn._xlws.FILTER(VGSales[Genre],VGSales[Name]=A7429)))</f>
        <v>1</v>
      </c>
      <c r="D7429" s="8">
        <f>SUMIFS(VGSales[Global_Sales],VGSales[Name],A7429)</f>
        <v>0.22999999999999998</v>
      </c>
    </row>
    <row r="7430" spans="1:4" s="8" customFormat="1" x14ac:dyDescent="0.25">
      <c r="A7430" s="8" t="str">
        <v>SNK vs. Capcom Card Fighters DS</v>
      </c>
      <c r="B7430" s="8" cm="1">
        <f t="array" ref="B7430">SUM(1*(VGSales[Name]=A7430))</f>
        <v>1</v>
      </c>
      <c r="C7430" s="8" cm="1">
        <f t="array" ref="C7430">ROWS(_xlfn.UNIQUE(_xlfn._xlws.FILTER(VGSales[Genre],VGSales[Name]=A7430)))</f>
        <v>1</v>
      </c>
      <c r="D7430" s="8">
        <f>SUMIFS(VGSales[Global_Sales],VGSales[Name],A7430)</f>
        <v>0.1</v>
      </c>
    </row>
    <row r="7431" spans="1:4" s="8" customFormat="1" x14ac:dyDescent="0.25">
      <c r="A7431" s="8" t="str">
        <v>Mystery Stories: Curse of the Ancient Spirits</v>
      </c>
      <c r="B7431" s="8" cm="1">
        <f t="array" ref="B7431">SUM(1*(VGSales[Name]=A7431))</f>
        <v>1</v>
      </c>
      <c r="C7431" s="8" cm="1">
        <f t="array" ref="C7431">ROWS(_xlfn.UNIQUE(_xlfn._xlws.FILTER(VGSales[Genre],VGSales[Name]=A7431)))</f>
        <v>1</v>
      </c>
      <c r="D7431" s="8">
        <f>SUMIFS(VGSales[Global_Sales],VGSales[Name],A7431)</f>
        <v>0.1</v>
      </c>
    </row>
    <row r="7432" spans="1:4" s="8" customFormat="1" x14ac:dyDescent="0.25">
      <c r="A7432" s="8" t="str">
        <v>ReCore</v>
      </c>
      <c r="B7432" s="8" cm="1">
        <f t="array" ref="B7432">SUM(1*(VGSales[Name]=A7432))</f>
        <v>1</v>
      </c>
      <c r="C7432" s="8" cm="1">
        <f t="array" ref="C7432">ROWS(_xlfn.UNIQUE(_xlfn._xlws.FILTER(VGSales[Genre],VGSales[Name]=A7432)))</f>
        <v>1</v>
      </c>
      <c r="D7432" s="8">
        <f>SUMIFS(VGSales[Global_Sales],VGSales[Name],A7432)</f>
        <v>0.1</v>
      </c>
    </row>
    <row r="7433" spans="1:4" s="8" customFormat="1" x14ac:dyDescent="0.25">
      <c r="A7433" s="8" t="str">
        <v>NASCAR</v>
      </c>
      <c r="B7433" s="8" cm="1">
        <f t="array" ref="B7433">SUM(1*(VGSales[Name]=A7433))</f>
        <v>1</v>
      </c>
      <c r="C7433" s="8" cm="1">
        <f t="array" ref="C7433">ROWS(_xlfn.UNIQUE(_xlfn._xlws.FILTER(VGSales[Genre],VGSales[Name]=A7433)))</f>
        <v>1</v>
      </c>
      <c r="D7433" s="8">
        <f>SUMIFS(VGSales[Global_Sales],VGSales[Name],A7433)</f>
        <v>0.1</v>
      </c>
    </row>
    <row r="7434" spans="1:4" s="8" customFormat="1" x14ac:dyDescent="0.25">
      <c r="A7434" s="8" t="str">
        <v>Shox</v>
      </c>
      <c r="B7434" s="8" cm="1">
        <f t="array" ref="B7434">SUM(1*(VGSales[Name]=A7434))</f>
        <v>1</v>
      </c>
      <c r="C7434" s="8" cm="1">
        <f t="array" ref="C7434">ROWS(_xlfn.UNIQUE(_xlfn._xlws.FILTER(VGSales[Genre],VGSales[Name]=A7434)))</f>
        <v>1</v>
      </c>
      <c r="D7434" s="8">
        <f>SUMIFS(VGSales[Global_Sales],VGSales[Name],A7434)</f>
        <v>0.09</v>
      </c>
    </row>
    <row r="7435" spans="1:4" s="8" customFormat="1" x14ac:dyDescent="0.25">
      <c r="A7435" s="8" t="str">
        <v>Unou no Tatsujin: Soukai! Machigai Museum 2</v>
      </c>
      <c r="B7435" s="8" cm="1">
        <f t="array" ref="B7435">SUM(1*(VGSales[Name]=A7435))</f>
        <v>1</v>
      </c>
      <c r="C7435" s="8" cm="1">
        <f t="array" ref="C7435">ROWS(_xlfn.UNIQUE(_xlfn._xlws.FILTER(VGSales[Genre],VGSales[Name]=A7435)))</f>
        <v>1</v>
      </c>
      <c r="D7435" s="8">
        <f>SUMIFS(VGSales[Global_Sales],VGSales[Name],A7435)</f>
        <v>0.09</v>
      </c>
    </row>
    <row r="7436" spans="1:4" s="8" customFormat="1" x14ac:dyDescent="0.25">
      <c r="A7436" s="8" t="str">
        <v>Neo Atlas</v>
      </c>
      <c r="B7436" s="8" cm="1">
        <f t="array" ref="B7436">SUM(1*(VGSales[Name]=A7436))</f>
        <v>1</v>
      </c>
      <c r="C7436" s="8" cm="1">
        <f t="array" ref="C7436">ROWS(_xlfn.UNIQUE(_xlfn._xlws.FILTER(VGSales[Genre],VGSales[Name]=A7436)))</f>
        <v>1</v>
      </c>
      <c r="D7436" s="8">
        <f>SUMIFS(VGSales[Global_Sales],VGSales[Name],A7436)</f>
        <v>0.09</v>
      </c>
    </row>
    <row r="7437" spans="1:4" s="8" customFormat="1" x14ac:dyDescent="0.25">
      <c r="A7437" s="8" t="str">
        <v>Disney's Aladdin in Nasira's Revenge</v>
      </c>
      <c r="B7437" s="8" cm="1">
        <f t="array" ref="B7437">SUM(1*(VGSales[Name]=A7437))</f>
        <v>1</v>
      </c>
      <c r="C7437" s="8" cm="1">
        <f t="array" ref="C7437">ROWS(_xlfn.UNIQUE(_xlfn._xlws.FILTER(VGSales[Genre],VGSales[Name]=A7437)))</f>
        <v>1</v>
      </c>
      <c r="D7437" s="8">
        <f>SUMIFS(VGSales[Global_Sales],VGSales[Name],A7437)</f>
        <v>0.09</v>
      </c>
    </row>
    <row r="7438" spans="1:4" s="8" customFormat="1" x14ac:dyDescent="0.25">
      <c r="A7438" s="8" t="str">
        <v>Kiniro no Corda 3</v>
      </c>
      <c r="B7438" s="8" cm="1">
        <f t="array" ref="B7438">SUM(1*(VGSales[Name]=A7438))</f>
        <v>3</v>
      </c>
      <c r="C7438" s="8" cm="1">
        <f t="array" ref="C7438">ROWS(_xlfn.UNIQUE(_xlfn._xlws.FILTER(VGSales[Genre],VGSales[Name]=A7438)))</f>
        <v>1</v>
      </c>
      <c r="D7438" s="8">
        <f>SUMIFS(VGSales[Global_Sales],VGSales[Name],A7438)</f>
        <v>0.13</v>
      </c>
    </row>
    <row r="7439" spans="1:4" s="8" customFormat="1" x14ac:dyDescent="0.25">
      <c r="A7439" s="8" t="str">
        <v>Taiko no Tatsujin: Don Don! Mystery Adventure</v>
      </c>
      <c r="B7439" s="8" cm="1">
        <f t="array" ref="B7439">SUM(1*(VGSales[Name]=A7439))</f>
        <v>1</v>
      </c>
      <c r="C7439" s="8" cm="1">
        <f t="array" ref="C7439">ROWS(_xlfn.UNIQUE(_xlfn._xlws.FILTER(VGSales[Genre],VGSales[Name]=A7439)))</f>
        <v>1</v>
      </c>
      <c r="D7439" s="8">
        <f>SUMIFS(VGSales[Global_Sales],VGSales[Name],A7439)</f>
        <v>0.09</v>
      </c>
    </row>
    <row r="7440" spans="1:4" s="8" customFormat="1" x14ac:dyDescent="0.25">
      <c r="A7440" s="8" t="str">
        <v>Winning Post 6</v>
      </c>
      <c r="B7440" s="8" cm="1">
        <f t="array" ref="B7440">SUM(1*(VGSales[Name]=A7440))</f>
        <v>1</v>
      </c>
      <c r="C7440" s="8" cm="1">
        <f t="array" ref="C7440">ROWS(_xlfn.UNIQUE(_xlfn._xlws.FILTER(VGSales[Genre],VGSales[Name]=A7440)))</f>
        <v>1</v>
      </c>
      <c r="D7440" s="8">
        <f>SUMIFS(VGSales[Global_Sales],VGSales[Name],A7440)</f>
        <v>0.09</v>
      </c>
    </row>
    <row r="7441" spans="1:4" s="8" customFormat="1" x14ac:dyDescent="0.25">
      <c r="A7441" s="8" t="str">
        <v>Egg Monster Hero</v>
      </c>
      <c r="B7441" s="8" cm="1">
        <f t="array" ref="B7441">SUM(1*(VGSales[Name]=A7441))</f>
        <v>1</v>
      </c>
      <c r="C7441" s="8" cm="1">
        <f t="array" ref="C7441">ROWS(_xlfn.UNIQUE(_xlfn._xlws.FILTER(VGSales[Genre],VGSales[Name]=A7441)))</f>
        <v>1</v>
      </c>
      <c r="D7441" s="8">
        <f>SUMIFS(VGSales[Global_Sales],VGSales[Name],A7441)</f>
        <v>0.09</v>
      </c>
    </row>
    <row r="7442" spans="1:4" s="8" customFormat="1" x14ac:dyDescent="0.25">
      <c r="A7442" s="8" t="str">
        <v>Rock Band Country Track Pack 2</v>
      </c>
      <c r="B7442" s="8" cm="1">
        <f t="array" ref="B7442">SUM(1*(VGSales[Name]=A7442))</f>
        <v>3</v>
      </c>
      <c r="C7442" s="8" cm="1">
        <f t="array" ref="C7442">ROWS(_xlfn.UNIQUE(_xlfn._xlws.FILTER(VGSales[Genre],VGSales[Name]=A7442)))</f>
        <v>1</v>
      </c>
      <c r="D7442" s="8">
        <f>SUMIFS(VGSales[Global_Sales],VGSales[Name],A7442)</f>
        <v>0.21000000000000002</v>
      </c>
    </row>
    <row r="7443" spans="1:4" s="8" customFormat="1" x14ac:dyDescent="0.25">
      <c r="A7443" s="8" t="str">
        <v>Darkest of Days</v>
      </c>
      <c r="B7443" s="8" cm="1">
        <f t="array" ref="B7443">SUM(1*(VGSales[Name]=A7443))</f>
        <v>1</v>
      </c>
      <c r="C7443" s="8" cm="1">
        <f t="array" ref="C7443">ROWS(_xlfn.UNIQUE(_xlfn._xlws.FILTER(VGSales[Genre],VGSales[Name]=A7443)))</f>
        <v>1</v>
      </c>
      <c r="D7443" s="8">
        <f>SUMIFS(VGSales[Global_Sales],VGSales[Name],A7443)</f>
        <v>0.09</v>
      </c>
    </row>
    <row r="7444" spans="1:4" s="8" customFormat="1" x14ac:dyDescent="0.25">
      <c r="A7444" s="8" t="str">
        <v>Whacked!</v>
      </c>
      <c r="B7444" s="8" cm="1">
        <f t="array" ref="B7444">SUM(1*(VGSales[Name]=A7444))</f>
        <v>1</v>
      </c>
      <c r="C7444" s="8" cm="1">
        <f t="array" ref="C7444">ROWS(_xlfn.UNIQUE(_xlfn._xlws.FILTER(VGSales[Genre],VGSales[Name]=A7444)))</f>
        <v>1</v>
      </c>
      <c r="D7444" s="8">
        <f>SUMIFS(VGSales[Global_Sales],VGSales[Name],A7444)</f>
        <v>0.09</v>
      </c>
    </row>
    <row r="7445" spans="1:4" s="8" customFormat="1" x14ac:dyDescent="0.25">
      <c r="A7445" s="8" t="str">
        <v>Angry Birds: Rio</v>
      </c>
      <c r="B7445" s="8" cm="1">
        <f t="array" ref="B7445">SUM(1*(VGSales[Name]=A7445))</f>
        <v>1</v>
      </c>
      <c r="C7445" s="8" cm="1">
        <f t="array" ref="C7445">ROWS(_xlfn.UNIQUE(_xlfn._xlws.FILTER(VGSales[Genre],VGSales[Name]=A7445)))</f>
        <v>1</v>
      </c>
      <c r="D7445" s="8">
        <f>SUMIFS(VGSales[Global_Sales],VGSales[Name],A7445)</f>
        <v>0.09</v>
      </c>
    </row>
    <row r="7446" spans="1:4" s="8" customFormat="1" x14ac:dyDescent="0.25">
      <c r="A7446" s="8" t="str">
        <v>Dungeons</v>
      </c>
      <c r="B7446" s="8" cm="1">
        <f t="array" ref="B7446">SUM(1*(VGSales[Name]=A7446))</f>
        <v>1</v>
      </c>
      <c r="C7446" s="8" cm="1">
        <f t="array" ref="C7446">ROWS(_xlfn.UNIQUE(_xlfn._xlws.FILTER(VGSales[Genre],VGSales[Name]=A7446)))</f>
        <v>1</v>
      </c>
      <c r="D7446" s="8">
        <f>SUMIFS(VGSales[Global_Sales],VGSales[Name],A7446)</f>
        <v>0.09</v>
      </c>
    </row>
    <row r="7447" spans="1:4" s="8" customFormat="1" x14ac:dyDescent="0.25">
      <c r="A7447" s="8" t="str">
        <v>SingStar Apres-Ski Party 2</v>
      </c>
      <c r="B7447" s="8" cm="1">
        <f t="array" ref="B7447">SUM(1*(VGSales[Name]=A7447))</f>
        <v>1</v>
      </c>
      <c r="C7447" s="8" cm="1">
        <f t="array" ref="C7447">ROWS(_xlfn.UNIQUE(_xlfn._xlws.FILTER(VGSales[Genre],VGSales[Name]=A7447)))</f>
        <v>1</v>
      </c>
      <c r="D7447" s="8">
        <f>SUMIFS(VGSales[Global_Sales],VGSales[Name],A7447)</f>
        <v>0.09</v>
      </c>
    </row>
    <row r="7448" spans="1:4" s="8" customFormat="1" x14ac:dyDescent="0.25">
      <c r="A7448" s="8" t="str">
        <v>Raven Squad: Operation Hidden Dagger</v>
      </c>
      <c r="B7448" s="8" cm="1">
        <f t="array" ref="B7448">SUM(1*(VGSales[Name]=A7448))</f>
        <v>2</v>
      </c>
      <c r="C7448" s="8" cm="1">
        <f t="array" ref="C7448">ROWS(_xlfn.UNIQUE(_xlfn._xlws.FILTER(VGSales[Genre],VGSales[Name]=A7448)))</f>
        <v>1</v>
      </c>
      <c r="D7448" s="8">
        <f>SUMIFS(VGSales[Global_Sales],VGSales[Name],A7448)</f>
        <v>9.9999999999999992E-2</v>
      </c>
    </row>
    <row r="7449" spans="1:4" s="8" customFormat="1" x14ac:dyDescent="0.25">
      <c r="A7449" s="8" t="str">
        <v>Medieval II: Total War</v>
      </c>
      <c r="B7449" s="8" cm="1">
        <f t="array" ref="B7449">SUM(1*(VGSales[Name]=A7449))</f>
        <v>1</v>
      </c>
      <c r="C7449" s="8" cm="1">
        <f t="array" ref="C7449">ROWS(_xlfn.UNIQUE(_xlfn._xlws.FILTER(VGSales[Genre],VGSales[Name]=A7449)))</f>
        <v>1</v>
      </c>
      <c r="D7449" s="8">
        <f>SUMIFS(VGSales[Global_Sales],VGSales[Name],A7449)</f>
        <v>0.09</v>
      </c>
    </row>
    <row r="7450" spans="1:4" s="8" customFormat="1" x14ac:dyDescent="0.25">
      <c r="A7450" s="8" t="str">
        <v>Metal Fight Beyblade</v>
      </c>
      <c r="B7450" s="8" cm="1">
        <f t="array" ref="B7450">SUM(1*(VGSales[Name]=A7450))</f>
        <v>1</v>
      </c>
      <c r="C7450" s="8" cm="1">
        <f t="array" ref="C7450">ROWS(_xlfn.UNIQUE(_xlfn._xlws.FILTER(VGSales[Genre],VGSales[Name]=A7450)))</f>
        <v>1</v>
      </c>
      <c r="D7450" s="8">
        <f>SUMIFS(VGSales[Global_Sales],VGSales[Name],A7450)</f>
        <v>0.09</v>
      </c>
    </row>
    <row r="7451" spans="1:4" s="8" customFormat="1" x14ac:dyDescent="0.25">
      <c r="A7451" s="8" t="str">
        <v>Speed Kings</v>
      </c>
      <c r="B7451" s="8" cm="1">
        <f t="array" ref="B7451">SUM(1*(VGSales[Name]=A7451))</f>
        <v>3</v>
      </c>
      <c r="C7451" s="8" cm="1">
        <f t="array" ref="C7451">ROWS(_xlfn.UNIQUE(_xlfn._xlws.FILTER(VGSales[Genre],VGSales[Name]=A7451)))</f>
        <v>1</v>
      </c>
      <c r="D7451" s="8">
        <f>SUMIFS(VGSales[Global_Sales],VGSales[Name],A7451)</f>
        <v>0.16</v>
      </c>
    </row>
    <row r="7452" spans="1:4" s="8" customFormat="1" x14ac:dyDescent="0.25">
      <c r="A7452" s="8" t="str">
        <v>Monopoly Collection</v>
      </c>
      <c r="B7452" s="8" cm="1">
        <f t="array" ref="B7452">SUM(1*(VGSales[Name]=A7452))</f>
        <v>1</v>
      </c>
      <c r="C7452" s="8" cm="1">
        <f t="array" ref="C7452">ROWS(_xlfn.UNIQUE(_xlfn._xlws.FILTER(VGSales[Genre],VGSales[Name]=A7452)))</f>
        <v>1</v>
      </c>
      <c r="D7452" s="8">
        <f>SUMIFS(VGSales[Global_Sales],VGSales[Name],A7452)</f>
        <v>0.09</v>
      </c>
    </row>
    <row r="7453" spans="1:4" s="8" customFormat="1" x14ac:dyDescent="0.25">
      <c r="A7453" s="8" t="str">
        <v>The King of Fighters XIV</v>
      </c>
      <c r="B7453" s="8" cm="1">
        <f t="array" ref="B7453">SUM(1*(VGSales[Name]=A7453))</f>
        <v>1</v>
      </c>
      <c r="C7453" s="8" cm="1">
        <f t="array" ref="C7453">ROWS(_xlfn.UNIQUE(_xlfn._xlws.FILTER(VGSales[Genre],VGSales[Name]=A7453)))</f>
        <v>1</v>
      </c>
      <c r="D7453" s="8">
        <f>SUMIFS(VGSales[Global_Sales],VGSales[Name],A7453)</f>
        <v>0.09</v>
      </c>
    </row>
    <row r="7454" spans="1:4" s="8" customFormat="1" x14ac:dyDescent="0.25">
      <c r="A7454" s="8" t="str">
        <v>Langrisser V: The End of Legend</v>
      </c>
      <c r="B7454" s="8" cm="1">
        <f t="array" ref="B7454">SUM(1*(VGSales[Name]=A7454))</f>
        <v>1</v>
      </c>
      <c r="C7454" s="8" cm="1">
        <f t="array" ref="C7454">ROWS(_xlfn.UNIQUE(_xlfn._xlws.FILTER(VGSales[Genre],VGSales[Name]=A7454)))</f>
        <v>1</v>
      </c>
      <c r="D7454" s="8">
        <f>SUMIFS(VGSales[Global_Sales],VGSales[Name],A7454)</f>
        <v>0.09</v>
      </c>
    </row>
    <row r="7455" spans="1:4" s="8" customFormat="1" x14ac:dyDescent="0.25">
      <c r="A7455" s="8" t="str">
        <v>PhotoKano</v>
      </c>
      <c r="B7455" s="8" cm="1">
        <f t="array" ref="B7455">SUM(1*(VGSales[Name]=A7455))</f>
        <v>2</v>
      </c>
      <c r="C7455" s="8" cm="1">
        <f t="array" ref="C7455">ROWS(_xlfn.UNIQUE(_xlfn._xlws.FILTER(VGSales[Genre],VGSales[Name]=A7455)))</f>
        <v>1</v>
      </c>
      <c r="D7455" s="8">
        <f>SUMIFS(VGSales[Global_Sales],VGSales[Name],A7455)</f>
        <v>0.16</v>
      </c>
    </row>
    <row r="7456" spans="1:4" s="8" customFormat="1" x14ac:dyDescent="0.25">
      <c r="A7456" s="8" t="str">
        <v>Ouchi Mainichi Tamagotchi</v>
      </c>
      <c r="B7456" s="8" cm="1">
        <f t="array" ref="B7456">SUM(1*(VGSales[Name]=A7456))</f>
        <v>1</v>
      </c>
      <c r="C7456" s="8" cm="1">
        <f t="array" ref="C7456">ROWS(_xlfn.UNIQUE(_xlfn._xlws.FILTER(VGSales[Genre],VGSales[Name]=A7456)))</f>
        <v>1</v>
      </c>
      <c r="D7456" s="8">
        <f>SUMIFS(VGSales[Global_Sales],VGSales[Name],A7456)</f>
        <v>0.09</v>
      </c>
    </row>
    <row r="7457" spans="1:4" s="8" customFormat="1" x14ac:dyDescent="0.25">
      <c r="A7457" s="8" t="str">
        <v>Fresh PreCure! Asobi Collection</v>
      </c>
      <c r="B7457" s="8" cm="1">
        <f t="array" ref="B7457">SUM(1*(VGSales[Name]=A7457))</f>
        <v>1</v>
      </c>
      <c r="C7457" s="8" cm="1">
        <f t="array" ref="C7457">ROWS(_xlfn.UNIQUE(_xlfn._xlws.FILTER(VGSales[Genre],VGSales[Name]=A7457)))</f>
        <v>1</v>
      </c>
      <c r="D7457" s="8">
        <f>SUMIFS(VGSales[Global_Sales],VGSales[Name],A7457)</f>
        <v>0.09</v>
      </c>
    </row>
    <row r="7458" spans="1:4" s="8" customFormat="1" x14ac:dyDescent="0.25">
      <c r="A7458" s="8" t="str">
        <v>Populous: The Beginning</v>
      </c>
      <c r="B7458" s="8" cm="1">
        <f t="array" ref="B7458">SUM(1*(VGSales[Name]=A7458))</f>
        <v>1</v>
      </c>
      <c r="C7458" s="8" cm="1">
        <f t="array" ref="C7458">ROWS(_xlfn.UNIQUE(_xlfn._xlws.FILTER(VGSales[Genre],VGSales[Name]=A7458)))</f>
        <v>1</v>
      </c>
      <c r="D7458" s="8">
        <f>SUMIFS(VGSales[Global_Sales],VGSales[Name],A7458)</f>
        <v>0.09</v>
      </c>
    </row>
    <row r="7459" spans="1:4" s="8" customFormat="1" x14ac:dyDescent="0.25">
      <c r="A7459" s="8" t="str">
        <v>Rygar: The Battle of Argus</v>
      </c>
      <c r="B7459" s="8" cm="1">
        <f t="array" ref="B7459">SUM(1*(VGSales[Name]=A7459))</f>
        <v>1</v>
      </c>
      <c r="C7459" s="8" cm="1">
        <f t="array" ref="C7459">ROWS(_xlfn.UNIQUE(_xlfn._xlws.FILTER(VGSales[Genre],VGSales[Name]=A7459)))</f>
        <v>1</v>
      </c>
      <c r="D7459" s="8">
        <f>SUMIFS(VGSales[Global_Sales],VGSales[Name],A7459)</f>
        <v>0.09</v>
      </c>
    </row>
    <row r="7460" spans="1:4" s="8" customFormat="1" x14ac:dyDescent="0.25">
      <c r="A7460" s="8" t="str">
        <v>Chess</v>
      </c>
      <c r="B7460" s="8" cm="1">
        <f t="array" ref="B7460">SUM(1*(VGSales[Name]=A7460))</f>
        <v>1</v>
      </c>
      <c r="C7460" s="8" cm="1">
        <f t="array" ref="C7460">ROWS(_xlfn.UNIQUE(_xlfn._xlws.FILTER(VGSales[Genre],VGSales[Name]=A7460)))</f>
        <v>1</v>
      </c>
      <c r="D7460" s="8">
        <f>SUMIFS(VGSales[Global_Sales],VGSales[Name],A7460)</f>
        <v>0.09</v>
      </c>
    </row>
    <row r="7461" spans="1:4" s="8" customFormat="1" x14ac:dyDescent="0.25">
      <c r="A7461" s="8" t="str">
        <v>Rosco McQueen: Firefighter Extreme</v>
      </c>
      <c r="B7461" s="8" cm="1">
        <f t="array" ref="B7461">SUM(1*(VGSales[Name]=A7461))</f>
        <v>1</v>
      </c>
      <c r="C7461" s="8" cm="1">
        <f t="array" ref="C7461">ROWS(_xlfn.UNIQUE(_xlfn._xlws.FILTER(VGSales[Genre],VGSales[Name]=A7461)))</f>
        <v>1</v>
      </c>
      <c r="D7461" s="8">
        <f>SUMIFS(VGSales[Global_Sales],VGSales[Name],A7461)</f>
        <v>0.09</v>
      </c>
    </row>
    <row r="7462" spans="1:4" s="8" customFormat="1" x14ac:dyDescent="0.25">
      <c r="A7462" s="8" t="str">
        <v>Terranigma</v>
      </c>
      <c r="B7462" s="8" cm="1">
        <f t="array" ref="B7462">SUM(1*(VGSales[Name]=A7462))</f>
        <v>1</v>
      </c>
      <c r="C7462" s="8" cm="1">
        <f t="array" ref="C7462">ROWS(_xlfn.UNIQUE(_xlfn._xlws.FILTER(VGSales[Genre],VGSales[Name]=A7462)))</f>
        <v>1</v>
      </c>
      <c r="D7462" s="8">
        <f>SUMIFS(VGSales[Global_Sales],VGSales[Name],A7462)</f>
        <v>0.09</v>
      </c>
    </row>
    <row r="7463" spans="1:4" s="8" customFormat="1" x14ac:dyDescent="0.25">
      <c r="A7463" s="8" t="str">
        <v>PAC-MAN and the Ghostly Adventures</v>
      </c>
      <c r="B7463" s="8" cm="1">
        <f t="array" ref="B7463">SUM(1*(VGSales[Name]=A7463))</f>
        <v>4</v>
      </c>
      <c r="C7463" s="8" cm="1">
        <f t="array" ref="C7463">ROWS(_xlfn.UNIQUE(_xlfn._xlws.FILTER(VGSales[Genre],VGSales[Name]=A7463)))</f>
        <v>1</v>
      </c>
      <c r="D7463" s="8">
        <f>SUMIFS(VGSales[Global_Sales],VGSales[Name],A7463)</f>
        <v>0.31</v>
      </c>
    </row>
    <row r="7464" spans="1:4" s="8" customFormat="1" x14ac:dyDescent="0.25">
      <c r="A7464" s="8" t="str">
        <v>The Voice</v>
      </c>
      <c r="B7464" s="8" cm="1">
        <f t="array" ref="B7464">SUM(1*(VGSales[Name]=A7464))</f>
        <v>3</v>
      </c>
      <c r="C7464" s="8" cm="1">
        <f t="array" ref="C7464">ROWS(_xlfn.UNIQUE(_xlfn._xlws.FILTER(VGSales[Genre],VGSales[Name]=A7464)))</f>
        <v>1</v>
      </c>
      <c r="D7464" s="8">
        <f>SUMIFS(VGSales[Global_Sales],VGSales[Name],A7464)</f>
        <v>0.18999999999999997</v>
      </c>
    </row>
    <row r="7465" spans="1:4" s="8" customFormat="1" x14ac:dyDescent="0.25">
      <c r="A7465" s="8" t="str">
        <v>Forever Kingdom</v>
      </c>
      <c r="B7465" s="8" cm="1">
        <f t="array" ref="B7465">SUM(1*(VGSales[Name]=A7465))</f>
        <v>1</v>
      </c>
      <c r="C7465" s="8" cm="1">
        <f t="array" ref="C7465">ROWS(_xlfn.UNIQUE(_xlfn._xlws.FILTER(VGSales[Genre],VGSales[Name]=A7465)))</f>
        <v>1</v>
      </c>
      <c r="D7465" s="8">
        <f>SUMIFS(VGSales[Global_Sales],VGSales[Name],A7465)</f>
        <v>0.09</v>
      </c>
    </row>
    <row r="7466" spans="1:4" s="8" customFormat="1" x14ac:dyDescent="0.25">
      <c r="A7466" s="8" t="str">
        <v>Blitz: Overtime</v>
      </c>
      <c r="B7466" s="8" cm="1">
        <f t="array" ref="B7466">SUM(1*(VGSales[Name]=A7466))</f>
        <v>1</v>
      </c>
      <c r="C7466" s="8" cm="1">
        <f t="array" ref="C7466">ROWS(_xlfn.UNIQUE(_xlfn._xlws.FILTER(VGSales[Genre],VGSales[Name]=A7466)))</f>
        <v>1</v>
      </c>
      <c r="D7466" s="8">
        <f>SUMIFS(VGSales[Global_Sales],VGSales[Name],A7466)</f>
        <v>0.09</v>
      </c>
    </row>
    <row r="7467" spans="1:4" s="8" customFormat="1" x14ac:dyDescent="0.25">
      <c r="A7467" s="8" t="str">
        <v>Altered Beast: Guardian of the Realms</v>
      </c>
      <c r="B7467" s="8" cm="1">
        <f t="array" ref="B7467">SUM(1*(VGSales[Name]=A7467))</f>
        <v>1</v>
      </c>
      <c r="C7467" s="8" cm="1">
        <f t="array" ref="C7467">ROWS(_xlfn.UNIQUE(_xlfn._xlws.FILTER(VGSales[Genre],VGSales[Name]=A7467)))</f>
        <v>1</v>
      </c>
      <c r="D7467" s="8">
        <f>SUMIFS(VGSales[Global_Sales],VGSales[Name],A7467)</f>
        <v>0.09</v>
      </c>
    </row>
    <row r="7468" spans="1:4" s="8" customFormat="1" x14ac:dyDescent="0.25">
      <c r="A7468" s="8" t="str">
        <v>Field &amp; Stream: Total Outdoorsman Challenge</v>
      </c>
      <c r="B7468" s="8" cm="1">
        <f t="array" ref="B7468">SUM(1*(VGSales[Name]=A7468))</f>
        <v>1</v>
      </c>
      <c r="C7468" s="8" cm="1">
        <f t="array" ref="C7468">ROWS(_xlfn.UNIQUE(_xlfn._xlws.FILTER(VGSales[Genre],VGSales[Name]=A7468)))</f>
        <v>1</v>
      </c>
      <c r="D7468" s="8">
        <f>SUMIFS(VGSales[Global_Sales],VGSales[Name],A7468)</f>
        <v>0.09</v>
      </c>
    </row>
    <row r="7469" spans="1:4" s="8" customFormat="1" x14ac:dyDescent="0.25">
      <c r="A7469" s="8" t="str">
        <v>Wordmaster</v>
      </c>
      <c r="B7469" s="8" cm="1">
        <f t="array" ref="B7469">SUM(1*(VGSales[Name]=A7469))</f>
        <v>1</v>
      </c>
      <c r="C7469" s="8" cm="1">
        <f t="array" ref="C7469">ROWS(_xlfn.UNIQUE(_xlfn._xlws.FILTER(VGSales[Genre],VGSales[Name]=A7469)))</f>
        <v>1</v>
      </c>
      <c r="D7469" s="8">
        <f>SUMIFS(VGSales[Global_Sales],VGSales[Name],A7469)</f>
        <v>0.09</v>
      </c>
    </row>
    <row r="7470" spans="1:4" s="8" customFormat="1" x14ac:dyDescent="0.25">
      <c r="A7470" s="8" t="str">
        <v>Shining Tears</v>
      </c>
      <c r="B7470" s="8" cm="1">
        <f t="array" ref="B7470">SUM(1*(VGSales[Name]=A7470))</f>
        <v>1</v>
      </c>
      <c r="C7470" s="8" cm="1">
        <f t="array" ref="C7470">ROWS(_xlfn.UNIQUE(_xlfn._xlws.FILTER(VGSales[Genre],VGSales[Name]=A7470)))</f>
        <v>1</v>
      </c>
      <c r="D7470" s="8">
        <f>SUMIFS(VGSales[Global_Sales],VGSales[Name],A7470)</f>
        <v>0.09</v>
      </c>
    </row>
    <row r="7471" spans="1:4" s="8" customFormat="1" x14ac:dyDescent="0.25">
      <c r="A7471" s="8" t="str">
        <v>Scaler</v>
      </c>
      <c r="B7471" s="8" cm="1">
        <f t="array" ref="B7471">SUM(1*(VGSales[Name]=A7471))</f>
        <v>3</v>
      </c>
      <c r="C7471" s="8" cm="1">
        <f t="array" ref="C7471">ROWS(_xlfn.UNIQUE(_xlfn._xlws.FILTER(VGSales[Genre],VGSales[Name]=A7471)))</f>
        <v>1</v>
      </c>
      <c r="D7471" s="8">
        <f>SUMIFS(VGSales[Global_Sales],VGSales[Name],A7471)</f>
        <v>0.17</v>
      </c>
    </row>
    <row r="7472" spans="1:4" s="8" customFormat="1" x14ac:dyDescent="0.25">
      <c r="A7472" s="8" t="str">
        <v>Gradius V</v>
      </c>
      <c r="B7472" s="8" cm="1">
        <f t="array" ref="B7472">SUM(1*(VGSales[Name]=A7472))</f>
        <v>1</v>
      </c>
      <c r="C7472" s="8" cm="1">
        <f t="array" ref="C7472">ROWS(_xlfn.UNIQUE(_xlfn._xlws.FILTER(VGSales[Genre],VGSales[Name]=A7472)))</f>
        <v>1</v>
      </c>
      <c r="D7472" s="8">
        <f>SUMIFS(VGSales[Global_Sales],VGSales[Name],A7472)</f>
        <v>0.09</v>
      </c>
    </row>
    <row r="7473" spans="1:4" s="8" customFormat="1" x14ac:dyDescent="0.25">
      <c r="A7473" s="8" t="str">
        <v>X-COM: UFO Defense</v>
      </c>
      <c r="B7473" s="8" cm="1">
        <f t="array" ref="B7473">SUM(1*(VGSales[Name]=A7473))</f>
        <v>1</v>
      </c>
      <c r="C7473" s="8" cm="1">
        <f t="array" ref="C7473">ROWS(_xlfn.UNIQUE(_xlfn._xlws.FILTER(VGSales[Genre],VGSales[Name]=A7473)))</f>
        <v>1</v>
      </c>
      <c r="D7473" s="8">
        <f>SUMIFS(VGSales[Global_Sales],VGSales[Name],A7473)</f>
        <v>0.09</v>
      </c>
    </row>
    <row r="7474" spans="1:4" s="8" customFormat="1" x14ac:dyDescent="0.25">
      <c r="A7474" s="8" t="str">
        <v>Raiden Fighters Aces</v>
      </c>
      <c r="B7474" s="8" cm="1">
        <f t="array" ref="B7474">SUM(1*(VGSales[Name]=A7474))</f>
        <v>1</v>
      </c>
      <c r="C7474" s="8" cm="1">
        <f t="array" ref="C7474">ROWS(_xlfn.UNIQUE(_xlfn._xlws.FILTER(VGSales[Genre],VGSales[Name]=A7474)))</f>
        <v>1</v>
      </c>
      <c r="D7474" s="8">
        <f>SUMIFS(VGSales[Global_Sales],VGSales[Name],A7474)</f>
        <v>0.09</v>
      </c>
    </row>
    <row r="7475" spans="1:4" s="8" customFormat="1" x14ac:dyDescent="0.25">
      <c r="A7475" s="8" t="str">
        <v>Scooby-Doo! Who's Watching Who?</v>
      </c>
      <c r="B7475" s="8" cm="1">
        <f t="array" ref="B7475">SUM(1*(VGSales[Name]=A7475))</f>
        <v>2</v>
      </c>
      <c r="C7475" s="8" cm="1">
        <f t="array" ref="C7475">ROWS(_xlfn.UNIQUE(_xlfn._xlws.FILTER(VGSales[Genre],VGSales[Name]=A7475)))</f>
        <v>1</v>
      </c>
      <c r="D7475" s="8">
        <f>SUMIFS(VGSales[Global_Sales],VGSales[Name],A7475)</f>
        <v>0.16999999999999998</v>
      </c>
    </row>
    <row r="7476" spans="1:4" s="8" customFormat="1" x14ac:dyDescent="0.25">
      <c r="A7476" s="8" t="str">
        <v>World Cup '98 France: Road to Win</v>
      </c>
      <c r="B7476" s="8" cm="1">
        <f t="array" ref="B7476">SUM(1*(VGSales[Name]=A7476))</f>
        <v>1</v>
      </c>
      <c r="C7476" s="8" cm="1">
        <f t="array" ref="C7476">ROWS(_xlfn.UNIQUE(_xlfn._xlws.FILTER(VGSales[Genre],VGSales[Name]=A7476)))</f>
        <v>1</v>
      </c>
      <c r="D7476" s="8">
        <f>SUMIFS(VGSales[Global_Sales],VGSales[Name],A7476)</f>
        <v>0.09</v>
      </c>
    </row>
    <row r="7477" spans="1:4" s="8" customFormat="1" x14ac:dyDescent="0.25">
      <c r="A7477" s="8" t="str">
        <v>Barbie and the Magic of Pegasus</v>
      </c>
      <c r="B7477" s="8" cm="1">
        <f t="array" ref="B7477">SUM(1*(VGSales[Name]=A7477))</f>
        <v>1</v>
      </c>
      <c r="C7477" s="8" cm="1">
        <f t="array" ref="C7477">ROWS(_xlfn.UNIQUE(_xlfn._xlws.FILTER(VGSales[Genre],VGSales[Name]=A7477)))</f>
        <v>1</v>
      </c>
      <c r="D7477" s="8">
        <f>SUMIFS(VGSales[Global_Sales],VGSales[Name],A7477)</f>
        <v>0.09</v>
      </c>
    </row>
    <row r="7478" spans="1:4" s="8" customFormat="1" x14ac:dyDescent="0.25">
      <c r="A7478" s="8" t="str">
        <v>SD Gundam G Generation DS</v>
      </c>
      <c r="B7478" s="8" cm="1">
        <f t="array" ref="B7478">SUM(1*(VGSales[Name]=A7478))</f>
        <v>1</v>
      </c>
      <c r="C7478" s="8" cm="1">
        <f t="array" ref="C7478">ROWS(_xlfn.UNIQUE(_xlfn._xlws.FILTER(VGSales[Genre],VGSales[Name]=A7478)))</f>
        <v>1</v>
      </c>
      <c r="D7478" s="8">
        <f>SUMIFS(VGSales[Global_Sales],VGSales[Name],A7478)</f>
        <v>0.09</v>
      </c>
    </row>
    <row r="7479" spans="1:4" s="8" customFormat="1" x14ac:dyDescent="0.25">
      <c r="A7479" s="8" t="str">
        <v>Bleach: Heat the Soul</v>
      </c>
      <c r="B7479" s="8" cm="1">
        <f t="array" ref="B7479">SUM(1*(VGSales[Name]=A7479))</f>
        <v>1</v>
      </c>
      <c r="C7479" s="8" cm="1">
        <f t="array" ref="C7479">ROWS(_xlfn.UNIQUE(_xlfn._xlws.FILTER(VGSales[Genre],VGSales[Name]=A7479)))</f>
        <v>1</v>
      </c>
      <c r="D7479" s="8">
        <f>SUMIFS(VGSales[Global_Sales],VGSales[Name],A7479)</f>
        <v>0.09</v>
      </c>
    </row>
    <row r="7480" spans="1:4" s="8" customFormat="1" x14ac:dyDescent="0.25">
      <c r="A7480" s="8" t="str">
        <v>Fishing Master World Tour</v>
      </c>
      <c r="B7480" s="8" cm="1">
        <f t="array" ref="B7480">SUM(1*(VGSales[Name]=A7480))</f>
        <v>1</v>
      </c>
      <c r="C7480" s="8" cm="1">
        <f t="array" ref="C7480">ROWS(_xlfn.UNIQUE(_xlfn._xlws.FILTER(VGSales[Genre],VGSales[Name]=A7480)))</f>
        <v>1</v>
      </c>
      <c r="D7480" s="8">
        <f>SUMIFS(VGSales[Global_Sales],VGSales[Name],A7480)</f>
        <v>0.09</v>
      </c>
    </row>
    <row r="7481" spans="1:4" s="8" customFormat="1" x14ac:dyDescent="0.25">
      <c r="A7481" s="8" t="str">
        <v>World Stadium 5</v>
      </c>
      <c r="B7481" s="8" cm="1">
        <f t="array" ref="B7481">SUM(1*(VGSales[Name]=A7481))</f>
        <v>1</v>
      </c>
      <c r="C7481" s="8" cm="1">
        <f t="array" ref="C7481">ROWS(_xlfn.UNIQUE(_xlfn._xlws.FILTER(VGSales[Genre],VGSales[Name]=A7481)))</f>
        <v>1</v>
      </c>
      <c r="D7481" s="8">
        <f>SUMIFS(VGSales[Global_Sales],VGSales[Name],A7481)</f>
        <v>0.09</v>
      </c>
    </row>
    <row r="7482" spans="1:4" s="8" customFormat="1" x14ac:dyDescent="0.25">
      <c r="A7482" s="8" t="str">
        <v>The Legend of Heroes: A Tear of Vermillion</v>
      </c>
      <c r="B7482" s="8" cm="1">
        <f t="array" ref="B7482">SUM(1*(VGSales[Name]=A7482))</f>
        <v>1</v>
      </c>
      <c r="C7482" s="8" cm="1">
        <f t="array" ref="C7482">ROWS(_xlfn.UNIQUE(_xlfn._xlws.FILTER(VGSales[Genre],VGSales[Name]=A7482)))</f>
        <v>1</v>
      </c>
      <c r="D7482" s="8">
        <f>SUMIFS(VGSales[Global_Sales],VGSales[Name],A7482)</f>
        <v>0.09</v>
      </c>
    </row>
    <row r="7483" spans="1:4" s="8" customFormat="1" x14ac:dyDescent="0.25">
      <c r="A7483" s="8" t="str">
        <v>Digimon World: Next Order</v>
      </c>
      <c r="B7483" s="8" cm="1">
        <f t="array" ref="B7483">SUM(1*(VGSales[Name]=A7483))</f>
        <v>1</v>
      </c>
      <c r="C7483" s="8" cm="1">
        <f t="array" ref="C7483">ROWS(_xlfn.UNIQUE(_xlfn._xlws.FILTER(VGSales[Genre],VGSales[Name]=A7483)))</f>
        <v>1</v>
      </c>
      <c r="D7483" s="8">
        <f>SUMIFS(VGSales[Global_Sales],VGSales[Name],A7483)</f>
        <v>0.09</v>
      </c>
    </row>
    <row r="7484" spans="1:4" s="8" customFormat="1" x14ac:dyDescent="0.25">
      <c r="A7484" s="8" t="str">
        <v>The Crew: Wild Run</v>
      </c>
      <c r="B7484" s="8" cm="1">
        <f t="array" ref="B7484">SUM(1*(VGSales[Name]=A7484))</f>
        <v>3</v>
      </c>
      <c r="C7484" s="8" cm="1">
        <f t="array" ref="C7484">ROWS(_xlfn.UNIQUE(_xlfn._xlws.FILTER(VGSales[Genre],VGSales[Name]=A7484)))</f>
        <v>1</v>
      </c>
      <c r="D7484" s="8">
        <f>SUMIFS(VGSales[Global_Sales],VGSales[Name],A7484)</f>
        <v>0.13</v>
      </c>
    </row>
    <row r="7485" spans="1:4" s="8" customFormat="1" x14ac:dyDescent="0.25">
      <c r="A7485" s="8" t="str">
        <v>ESPN NBA 2Night</v>
      </c>
      <c r="B7485" s="8" cm="1">
        <f t="array" ref="B7485">SUM(1*(VGSales[Name]=A7485))</f>
        <v>1</v>
      </c>
      <c r="C7485" s="8" cm="1">
        <f t="array" ref="C7485">ROWS(_xlfn.UNIQUE(_xlfn._xlws.FILTER(VGSales[Genre],VGSales[Name]=A7485)))</f>
        <v>1</v>
      </c>
      <c r="D7485" s="8">
        <f>SUMIFS(VGSales[Global_Sales],VGSales[Name],A7485)</f>
        <v>0.09</v>
      </c>
    </row>
    <row r="7486" spans="1:4" s="8" customFormat="1" x14ac:dyDescent="0.25">
      <c r="A7486" s="8" t="str">
        <v>Uta no Prince-Sama: Debut</v>
      </c>
      <c r="B7486" s="8" cm="1">
        <f t="array" ref="B7486">SUM(1*(VGSales[Name]=A7486))</f>
        <v>1</v>
      </c>
      <c r="C7486" s="8" cm="1">
        <f t="array" ref="C7486">ROWS(_xlfn.UNIQUE(_xlfn._xlws.FILTER(VGSales[Genre],VGSales[Name]=A7486)))</f>
        <v>1</v>
      </c>
      <c r="D7486" s="8">
        <f>SUMIFS(VGSales[Global_Sales],VGSales[Name],A7486)</f>
        <v>0.09</v>
      </c>
    </row>
    <row r="7487" spans="1:4" s="8" customFormat="1" x14ac:dyDescent="0.25">
      <c r="A7487" s="8" t="str">
        <v>Galactic Taz Ball</v>
      </c>
      <c r="B7487" s="8" cm="1">
        <f t="array" ref="B7487">SUM(1*(VGSales[Name]=A7487))</f>
        <v>1</v>
      </c>
      <c r="C7487" s="8" cm="1">
        <f t="array" ref="C7487">ROWS(_xlfn.UNIQUE(_xlfn._xlws.FILTER(VGSales[Genre],VGSales[Name]=A7487)))</f>
        <v>1</v>
      </c>
      <c r="D7487" s="8">
        <f>SUMIFS(VGSales[Global_Sales],VGSales[Name],A7487)</f>
        <v>0.09</v>
      </c>
    </row>
    <row r="7488" spans="1:4" s="8" customFormat="1" x14ac:dyDescent="0.25">
      <c r="A7488" s="8" t="str">
        <v>Virtua Fighter CG Portrait Series Vol.3: Akira Yuki</v>
      </c>
      <c r="B7488" s="8" cm="1">
        <f t="array" ref="B7488">SUM(1*(VGSales[Name]=A7488))</f>
        <v>1</v>
      </c>
      <c r="C7488" s="8" cm="1">
        <f t="array" ref="C7488">ROWS(_xlfn.UNIQUE(_xlfn._xlws.FILTER(VGSales[Genre],VGSales[Name]=A7488)))</f>
        <v>1</v>
      </c>
      <c r="D7488" s="8">
        <f>SUMIFS(VGSales[Global_Sales],VGSales[Name],A7488)</f>
        <v>0.09</v>
      </c>
    </row>
    <row r="7489" spans="1:4" s="8" customFormat="1" x14ac:dyDescent="0.25">
      <c r="A7489" s="8" t="str">
        <v>Digimon Rumble Arena 2</v>
      </c>
      <c r="B7489" s="8" cm="1">
        <f t="array" ref="B7489">SUM(1*(VGSales[Name]=A7489))</f>
        <v>3</v>
      </c>
      <c r="C7489" s="8" cm="1">
        <f t="array" ref="C7489">ROWS(_xlfn.UNIQUE(_xlfn._xlws.FILTER(VGSales[Genre],VGSales[Name]=A7489)))</f>
        <v>1</v>
      </c>
      <c r="D7489" s="8">
        <f>SUMIFS(VGSales[Global_Sales],VGSales[Name],A7489)</f>
        <v>0.15</v>
      </c>
    </row>
    <row r="7490" spans="1:4" s="8" customFormat="1" x14ac:dyDescent="0.25">
      <c r="A7490" s="8" t="str">
        <v>Etrian Odyssey 2 Untold: Knight of Fafnir</v>
      </c>
      <c r="B7490" s="8" cm="1">
        <f t="array" ref="B7490">SUM(1*(VGSales[Name]=A7490))</f>
        <v>1</v>
      </c>
      <c r="C7490" s="8" cm="1">
        <f t="array" ref="C7490">ROWS(_xlfn.UNIQUE(_xlfn._xlws.FILTER(VGSales[Genre],VGSales[Name]=A7490)))</f>
        <v>1</v>
      </c>
      <c r="D7490" s="8">
        <f>SUMIFS(VGSales[Global_Sales],VGSales[Name],A7490)</f>
        <v>0.09</v>
      </c>
    </row>
    <row r="7491" spans="1:4" s="8" customFormat="1" x14ac:dyDescent="0.25">
      <c r="A7491" s="8" t="str">
        <v>Prinny 2: Dawn of Operation Panties, Dood!</v>
      </c>
      <c r="B7491" s="8" cm="1">
        <f t="array" ref="B7491">SUM(1*(VGSales[Name]=A7491))</f>
        <v>1</v>
      </c>
      <c r="C7491" s="8" cm="1">
        <f t="array" ref="C7491">ROWS(_xlfn.UNIQUE(_xlfn._xlws.FILTER(VGSales[Genre],VGSales[Name]=A7491)))</f>
        <v>1</v>
      </c>
      <c r="D7491" s="8">
        <f>SUMIFS(VGSales[Global_Sales],VGSales[Name],A7491)</f>
        <v>0.09</v>
      </c>
    </row>
    <row r="7492" spans="1:4" s="8" customFormat="1" x14ac:dyDescent="0.25">
      <c r="A7492" s="8" t="str">
        <v>Alien Monster Bowling League</v>
      </c>
      <c r="B7492" s="8" cm="1">
        <f t="array" ref="B7492">SUM(1*(VGSales[Name]=A7492))</f>
        <v>1</v>
      </c>
      <c r="C7492" s="8" cm="1">
        <f t="array" ref="C7492">ROWS(_xlfn.UNIQUE(_xlfn._xlws.FILTER(VGSales[Genre],VGSales[Name]=A7492)))</f>
        <v>1</v>
      </c>
      <c r="D7492" s="8">
        <f>SUMIFS(VGSales[Global_Sales],VGSales[Name],A7492)</f>
        <v>0.09</v>
      </c>
    </row>
    <row r="7493" spans="1:4" s="8" customFormat="1" x14ac:dyDescent="0.25">
      <c r="A7493" s="8" t="str">
        <v>Shockwave Assault</v>
      </c>
      <c r="B7493" s="8" cm="1">
        <f t="array" ref="B7493">SUM(1*(VGSales[Name]=A7493))</f>
        <v>1</v>
      </c>
      <c r="C7493" s="8" cm="1">
        <f t="array" ref="C7493">ROWS(_xlfn.UNIQUE(_xlfn._xlws.FILTER(VGSales[Genre],VGSales[Name]=A7493)))</f>
        <v>1</v>
      </c>
      <c r="D7493" s="8">
        <f>SUMIFS(VGSales[Global_Sales],VGSales[Name],A7493)</f>
        <v>0.09</v>
      </c>
    </row>
    <row r="7494" spans="1:4" s="8" customFormat="1" x14ac:dyDescent="0.25">
      <c r="A7494" s="8" t="str">
        <v>echochrome</v>
      </c>
      <c r="B7494" s="8" cm="1">
        <f t="array" ref="B7494">SUM(1*(VGSales[Name]=A7494))</f>
        <v>1</v>
      </c>
      <c r="C7494" s="8" cm="1">
        <f t="array" ref="C7494">ROWS(_xlfn.UNIQUE(_xlfn._xlws.FILTER(VGSales[Genre],VGSales[Name]=A7494)))</f>
        <v>1</v>
      </c>
      <c r="D7494" s="8">
        <f>SUMIFS(VGSales[Global_Sales],VGSales[Name],A7494)</f>
        <v>0.09</v>
      </c>
    </row>
    <row r="7495" spans="1:4" s="8" customFormat="1" x14ac:dyDescent="0.25">
      <c r="A7495" s="8" t="str">
        <v>Ribbit King</v>
      </c>
      <c r="B7495" s="8" cm="1">
        <f t="array" ref="B7495">SUM(1*(VGSales[Name]=A7495))</f>
        <v>2</v>
      </c>
      <c r="C7495" s="8" cm="1">
        <f t="array" ref="C7495">ROWS(_xlfn.UNIQUE(_xlfn._xlws.FILTER(VGSales[Genre],VGSales[Name]=A7495)))</f>
        <v>1</v>
      </c>
      <c r="D7495" s="8">
        <f>SUMIFS(VGSales[Global_Sales],VGSales[Name],A7495)</f>
        <v>0.14000000000000001</v>
      </c>
    </row>
    <row r="7496" spans="1:4" s="8" customFormat="1" x14ac:dyDescent="0.25">
      <c r="A7496" s="8" t="str">
        <v>Championship Foosball</v>
      </c>
      <c r="B7496" s="8" cm="1">
        <f t="array" ref="B7496">SUM(1*(VGSales[Name]=A7496))</f>
        <v>1</v>
      </c>
      <c r="C7496" s="8" cm="1">
        <f t="array" ref="C7496">ROWS(_xlfn.UNIQUE(_xlfn._xlws.FILTER(VGSales[Genre],VGSales[Name]=A7496)))</f>
        <v>1</v>
      </c>
      <c r="D7496" s="8">
        <f>SUMIFS(VGSales[Global_Sales],VGSales[Name],A7496)</f>
        <v>0.09</v>
      </c>
    </row>
    <row r="7497" spans="1:4" s="8" customFormat="1" x14ac:dyDescent="0.25">
      <c r="A7497" s="8" t="str">
        <v>Pro Yakyuu Greatest Nine 98</v>
      </c>
      <c r="B7497" s="8" cm="1">
        <f t="array" ref="B7497">SUM(1*(VGSales[Name]=A7497))</f>
        <v>1</v>
      </c>
      <c r="C7497" s="8" cm="1">
        <f t="array" ref="C7497">ROWS(_xlfn.UNIQUE(_xlfn._xlws.FILTER(VGSales[Genre],VGSales[Name]=A7497)))</f>
        <v>1</v>
      </c>
      <c r="D7497" s="8">
        <f>SUMIFS(VGSales[Global_Sales],VGSales[Name],A7497)</f>
        <v>0.09</v>
      </c>
    </row>
    <row r="7498" spans="1:4" s="8" customFormat="1" x14ac:dyDescent="0.25">
      <c r="A7498" s="8" t="str">
        <v>Snood 2: On Vacation</v>
      </c>
      <c r="B7498" s="8" cm="1">
        <f t="array" ref="B7498">SUM(1*(VGSales[Name]=A7498))</f>
        <v>2</v>
      </c>
      <c r="C7498" s="8" cm="1">
        <f t="array" ref="C7498">ROWS(_xlfn.UNIQUE(_xlfn._xlws.FILTER(VGSales[Genre],VGSales[Name]=A7498)))</f>
        <v>1</v>
      </c>
      <c r="D7498" s="8">
        <f>SUMIFS(VGSales[Global_Sales],VGSales[Name],A7498)</f>
        <v>9.9999999999999992E-2</v>
      </c>
    </row>
    <row r="7499" spans="1:4" s="8" customFormat="1" x14ac:dyDescent="0.25">
      <c r="A7499" s="8" t="str">
        <v>Ninja Gaiden Black</v>
      </c>
      <c r="B7499" s="8" cm="1">
        <f t="array" ref="B7499">SUM(1*(VGSales[Name]=A7499))</f>
        <v>1</v>
      </c>
      <c r="C7499" s="8" cm="1">
        <f t="array" ref="C7499">ROWS(_xlfn.UNIQUE(_xlfn._xlws.FILTER(VGSales[Genre],VGSales[Name]=A7499)))</f>
        <v>1</v>
      </c>
      <c r="D7499" s="8">
        <f>SUMIFS(VGSales[Global_Sales],VGSales[Name],A7499)</f>
        <v>0.09</v>
      </c>
    </row>
    <row r="7500" spans="1:4" s="8" customFormat="1" x14ac:dyDescent="0.25">
      <c r="A7500" s="8" t="str">
        <v>Playmobil Pirates</v>
      </c>
      <c r="B7500" s="8" cm="1">
        <f t="array" ref="B7500">SUM(1*(VGSales[Name]=A7500))</f>
        <v>1</v>
      </c>
      <c r="C7500" s="8" cm="1">
        <f t="array" ref="C7500">ROWS(_xlfn.UNIQUE(_xlfn._xlws.FILTER(VGSales[Genre],VGSales[Name]=A7500)))</f>
        <v>1</v>
      </c>
      <c r="D7500" s="8">
        <f>SUMIFS(VGSales[Global_Sales],VGSales[Name],A7500)</f>
        <v>0.09</v>
      </c>
    </row>
    <row r="7501" spans="1:4" s="8" customFormat="1" x14ac:dyDescent="0.25">
      <c r="A7501" s="8" t="str">
        <v>Girls und Panzer: I Will Master Tankery</v>
      </c>
      <c r="B7501" s="8" cm="1">
        <f t="array" ref="B7501">SUM(1*(VGSales[Name]=A7501))</f>
        <v>1</v>
      </c>
      <c r="C7501" s="8" cm="1">
        <f t="array" ref="C7501">ROWS(_xlfn.UNIQUE(_xlfn._xlws.FILTER(VGSales[Genre],VGSales[Name]=A7501)))</f>
        <v>1</v>
      </c>
      <c r="D7501" s="8">
        <f>SUMIFS(VGSales[Global_Sales],VGSales[Name],A7501)</f>
        <v>0.09</v>
      </c>
    </row>
    <row r="7502" spans="1:4" s="8" customFormat="1" x14ac:dyDescent="0.25">
      <c r="A7502" s="8" t="str">
        <v>Bogey: Dead 6</v>
      </c>
      <c r="B7502" s="8" cm="1">
        <f t="array" ref="B7502">SUM(1*(VGSales[Name]=A7502))</f>
        <v>1</v>
      </c>
      <c r="C7502" s="8" cm="1">
        <f t="array" ref="C7502">ROWS(_xlfn.UNIQUE(_xlfn._xlws.FILTER(VGSales[Genre],VGSales[Name]=A7502)))</f>
        <v>1</v>
      </c>
      <c r="D7502" s="8">
        <f>SUMIFS(VGSales[Global_Sales],VGSales[Name],A7502)</f>
        <v>0.09</v>
      </c>
    </row>
    <row r="7503" spans="1:4" s="8" customFormat="1" x14ac:dyDescent="0.25">
      <c r="A7503" s="8" t="str">
        <v>Hakuouki: Zuisouroku Portable</v>
      </c>
      <c r="B7503" s="8" cm="1">
        <f t="array" ref="B7503">SUM(1*(VGSales[Name]=A7503))</f>
        <v>1</v>
      </c>
      <c r="C7503" s="8" cm="1">
        <f t="array" ref="C7503">ROWS(_xlfn.UNIQUE(_xlfn._xlws.FILTER(VGSales[Genre],VGSales[Name]=A7503)))</f>
        <v>1</v>
      </c>
      <c r="D7503" s="8">
        <f>SUMIFS(VGSales[Global_Sales],VGSales[Name],A7503)</f>
        <v>0.09</v>
      </c>
    </row>
    <row r="7504" spans="1:4" s="8" customFormat="1" x14ac:dyDescent="0.25">
      <c r="A7504" s="8" t="str">
        <v>Puyo Pop Fever (JP sales)</v>
      </c>
      <c r="B7504" s="8" cm="1">
        <f t="array" ref="B7504">SUM(1*(VGSales[Name]=A7504))</f>
        <v>1</v>
      </c>
      <c r="C7504" s="8" cm="1">
        <f t="array" ref="C7504">ROWS(_xlfn.UNIQUE(_xlfn._xlws.FILTER(VGSales[Genre],VGSales[Name]=A7504)))</f>
        <v>1</v>
      </c>
      <c r="D7504" s="8">
        <f>SUMIFS(VGSales[Global_Sales],VGSales[Name],A7504)</f>
        <v>0.09</v>
      </c>
    </row>
    <row r="7505" spans="1:4" s="8" customFormat="1" x14ac:dyDescent="0.25">
      <c r="A7505" s="8" t="str">
        <v>Dragon Ball Kai: Ultimate Butouden</v>
      </c>
      <c r="B7505" s="8" cm="1">
        <f t="array" ref="B7505">SUM(1*(VGSales[Name]=A7505))</f>
        <v>1</v>
      </c>
      <c r="C7505" s="8" cm="1">
        <f t="array" ref="C7505">ROWS(_xlfn.UNIQUE(_xlfn._xlws.FILTER(VGSales[Genre],VGSales[Name]=A7505)))</f>
        <v>1</v>
      </c>
      <c r="D7505" s="8">
        <f>SUMIFS(VGSales[Global_Sales],VGSales[Name],A7505)</f>
        <v>0.09</v>
      </c>
    </row>
    <row r="7506" spans="1:4" s="8" customFormat="1" x14ac:dyDescent="0.25">
      <c r="A7506" s="8" t="str">
        <v>Yu-Gi-Oh! GX: The Beginning of Destiny (US sales)</v>
      </c>
      <c r="B7506" s="8" cm="1">
        <f t="array" ref="B7506">SUM(1*(VGSales[Name]=A7506))</f>
        <v>1</v>
      </c>
      <c r="C7506" s="8" cm="1">
        <f t="array" ref="C7506">ROWS(_xlfn.UNIQUE(_xlfn._xlws.FILTER(VGSales[Genre],VGSales[Name]=A7506)))</f>
        <v>1</v>
      </c>
      <c r="D7506" s="8">
        <f>SUMIFS(VGSales[Global_Sales],VGSales[Name],A7506)</f>
        <v>0.09</v>
      </c>
    </row>
    <row r="7507" spans="1:4" s="8" customFormat="1" x14ac:dyDescent="0.25">
      <c r="A7507" s="8" t="str">
        <v>Brain Age: Concentration Training</v>
      </c>
      <c r="B7507" s="8" cm="1">
        <f t="array" ref="B7507">SUM(1*(VGSales[Name]=A7507))</f>
        <v>1</v>
      </c>
      <c r="C7507" s="8" cm="1">
        <f t="array" ref="C7507">ROWS(_xlfn.UNIQUE(_xlfn._xlws.FILTER(VGSales[Genre],VGSales[Name]=A7507)))</f>
        <v>1</v>
      </c>
      <c r="D7507" s="8">
        <f>SUMIFS(VGSales[Global_Sales],VGSales[Name],A7507)</f>
        <v>0.09</v>
      </c>
    </row>
    <row r="7508" spans="1:4" s="8" customFormat="1" x14ac:dyDescent="0.25">
      <c r="A7508" s="8" t="str">
        <v>Henry Hatsworth in the Puzzling Adventure</v>
      </c>
      <c r="B7508" s="8" cm="1">
        <f t="array" ref="B7508">SUM(1*(VGSales[Name]=A7508))</f>
        <v>1</v>
      </c>
      <c r="C7508" s="8" cm="1">
        <f t="array" ref="C7508">ROWS(_xlfn.UNIQUE(_xlfn._xlws.FILTER(VGSales[Genre],VGSales[Name]=A7508)))</f>
        <v>1</v>
      </c>
      <c r="D7508" s="8">
        <f>SUMIFS(VGSales[Global_Sales],VGSales[Name],A7508)</f>
        <v>0.09</v>
      </c>
    </row>
    <row r="7509" spans="1:4" s="8" customFormat="1" x14ac:dyDescent="0.25">
      <c r="A7509" s="8" t="str">
        <v>Shin Megami Tensei</v>
      </c>
      <c r="B7509" s="8" cm="1">
        <f t="array" ref="B7509">SUM(1*(VGSales[Name]=A7509))</f>
        <v>1</v>
      </c>
      <c r="C7509" s="8" cm="1">
        <f t="array" ref="C7509">ROWS(_xlfn.UNIQUE(_xlfn._xlws.FILTER(VGSales[Genre],VGSales[Name]=A7509)))</f>
        <v>1</v>
      </c>
      <c r="D7509" s="8">
        <f>SUMIFS(VGSales[Global_Sales],VGSales[Name],A7509)</f>
        <v>0.09</v>
      </c>
    </row>
    <row r="7510" spans="1:4" s="8" customFormat="1" x14ac:dyDescent="0.25">
      <c r="A7510" s="8" t="str">
        <v>U-Sing  2</v>
      </c>
      <c r="B7510" s="8" cm="1">
        <f t="array" ref="B7510">SUM(1*(VGSales[Name]=A7510))</f>
        <v>1</v>
      </c>
      <c r="C7510" s="8" cm="1">
        <f t="array" ref="C7510">ROWS(_xlfn.UNIQUE(_xlfn._xlws.FILTER(VGSales[Genre],VGSales[Name]=A7510)))</f>
        <v>1</v>
      </c>
      <c r="D7510" s="8">
        <f>SUMIFS(VGSales[Global_Sales],VGSales[Name],A7510)</f>
        <v>0.09</v>
      </c>
    </row>
    <row r="7511" spans="1:4" s="8" customFormat="1" x14ac:dyDescent="0.25">
      <c r="A7511" s="8" t="str">
        <v>The Revenge of Shinobi</v>
      </c>
      <c r="B7511" s="8" cm="1">
        <f t="array" ref="B7511">SUM(1*(VGSales[Name]=A7511))</f>
        <v>1</v>
      </c>
      <c r="C7511" s="8" cm="1">
        <f t="array" ref="C7511">ROWS(_xlfn.UNIQUE(_xlfn._xlws.FILTER(VGSales[Genre],VGSales[Name]=A7511)))</f>
        <v>1</v>
      </c>
      <c r="D7511" s="8">
        <f>SUMIFS(VGSales[Global_Sales],VGSales[Name],A7511)</f>
        <v>0.09</v>
      </c>
    </row>
    <row r="7512" spans="1:4" s="8" customFormat="1" x14ac:dyDescent="0.25">
      <c r="A7512" s="8" t="str">
        <v>Bloody Roar 4</v>
      </c>
      <c r="B7512" s="8" cm="1">
        <f t="array" ref="B7512">SUM(1*(VGSales[Name]=A7512))</f>
        <v>1</v>
      </c>
      <c r="C7512" s="8" cm="1">
        <f t="array" ref="C7512">ROWS(_xlfn.UNIQUE(_xlfn._xlws.FILTER(VGSales[Genre],VGSales[Name]=A7512)))</f>
        <v>1</v>
      </c>
      <c r="D7512" s="8">
        <f>SUMIFS(VGSales[Global_Sales],VGSales[Name],A7512)</f>
        <v>0.09</v>
      </c>
    </row>
    <row r="7513" spans="1:4" s="8" customFormat="1" x14ac:dyDescent="0.25">
      <c r="A7513" s="8" t="str">
        <v>Playmobil Circus</v>
      </c>
      <c r="B7513" s="8" cm="1">
        <f t="array" ref="B7513">SUM(1*(VGSales[Name]=A7513))</f>
        <v>1</v>
      </c>
      <c r="C7513" s="8" cm="1">
        <f t="array" ref="C7513">ROWS(_xlfn.UNIQUE(_xlfn._xlws.FILTER(VGSales[Genre],VGSales[Name]=A7513)))</f>
        <v>1</v>
      </c>
      <c r="D7513" s="8">
        <f>SUMIFS(VGSales[Global_Sales],VGSales[Name],A7513)</f>
        <v>0.09</v>
      </c>
    </row>
    <row r="7514" spans="1:4" s="8" customFormat="1" x14ac:dyDescent="0.25">
      <c r="A7514" s="8" t="str">
        <v>Let's Ride! Silver Buckle Stables</v>
      </c>
      <c r="B7514" s="8" cm="1">
        <f t="array" ref="B7514">SUM(1*(VGSales[Name]=A7514))</f>
        <v>1</v>
      </c>
      <c r="C7514" s="8" cm="1">
        <f t="array" ref="C7514">ROWS(_xlfn.UNIQUE(_xlfn._xlws.FILTER(VGSales[Genre],VGSales[Name]=A7514)))</f>
        <v>1</v>
      </c>
      <c r="D7514" s="8">
        <f>SUMIFS(VGSales[Global_Sales],VGSales[Name],A7514)</f>
        <v>0.09</v>
      </c>
    </row>
    <row r="7515" spans="1:4" s="8" customFormat="1" x14ac:dyDescent="0.25">
      <c r="A7515" s="8" t="str">
        <v>Star Wars: Empire at War - Gold Pack</v>
      </c>
      <c r="B7515" s="8" cm="1">
        <f t="array" ref="B7515">SUM(1*(VGSales[Name]=A7515))</f>
        <v>1</v>
      </c>
      <c r="C7515" s="8" cm="1">
        <f t="array" ref="C7515">ROWS(_xlfn.UNIQUE(_xlfn._xlws.FILTER(VGSales[Genre],VGSales[Name]=A7515)))</f>
        <v>1</v>
      </c>
      <c r="D7515" s="8">
        <f>SUMIFS(VGSales[Global_Sales],VGSales[Name],A7515)</f>
        <v>0.09</v>
      </c>
    </row>
    <row r="7516" spans="1:4" s="8" customFormat="1" x14ac:dyDescent="0.25">
      <c r="A7516" s="8" t="str">
        <v>Hakuoki: Demon of the Fleeting Blossom</v>
      </c>
      <c r="B7516" s="8" cm="1">
        <f t="array" ref="B7516">SUM(1*(VGSales[Name]=A7516))</f>
        <v>1</v>
      </c>
      <c r="C7516" s="8" cm="1">
        <f t="array" ref="C7516">ROWS(_xlfn.UNIQUE(_xlfn._xlws.FILTER(VGSales[Genre],VGSales[Name]=A7516)))</f>
        <v>1</v>
      </c>
      <c r="D7516" s="8">
        <f>SUMIFS(VGSales[Global_Sales],VGSales[Name],A7516)</f>
        <v>0.09</v>
      </c>
    </row>
    <row r="7517" spans="1:4" s="8" customFormat="1" x14ac:dyDescent="0.25">
      <c r="A7517" s="8" t="str">
        <v>Import Tuner Challenge (American sales)</v>
      </c>
      <c r="B7517" s="8" cm="1">
        <f t="array" ref="B7517">SUM(1*(VGSales[Name]=A7517))</f>
        <v>1</v>
      </c>
      <c r="C7517" s="8" cm="1">
        <f t="array" ref="C7517">ROWS(_xlfn.UNIQUE(_xlfn._xlws.FILTER(VGSales[Genre],VGSales[Name]=A7517)))</f>
        <v>1</v>
      </c>
      <c r="D7517" s="8">
        <f>SUMIFS(VGSales[Global_Sales],VGSales[Name],A7517)</f>
        <v>0.09</v>
      </c>
    </row>
    <row r="7518" spans="1:4" s="8" customFormat="1" x14ac:dyDescent="0.25">
      <c r="A7518" s="8" t="str">
        <v>WSC Real 11: World Snooker Championship</v>
      </c>
      <c r="B7518" s="8" cm="1">
        <f t="array" ref="B7518">SUM(1*(VGSales[Name]=A7518))</f>
        <v>2</v>
      </c>
      <c r="C7518" s="8" cm="1">
        <f t="array" ref="C7518">ROWS(_xlfn.UNIQUE(_xlfn._xlws.FILTER(VGSales[Genre],VGSales[Name]=A7518)))</f>
        <v>1</v>
      </c>
      <c r="D7518" s="8">
        <f>SUMIFS(VGSales[Global_Sales],VGSales[Name],A7518)</f>
        <v>0.13</v>
      </c>
    </row>
    <row r="7519" spans="1:4" s="8" customFormat="1" x14ac:dyDescent="0.25">
      <c r="A7519" s="8" t="str">
        <v>Crash Boom Bang!</v>
      </c>
      <c r="B7519" s="8" cm="1">
        <f t="array" ref="B7519">SUM(1*(VGSales[Name]=A7519))</f>
        <v>1</v>
      </c>
      <c r="C7519" s="8" cm="1">
        <f t="array" ref="C7519">ROWS(_xlfn.UNIQUE(_xlfn._xlws.FILTER(VGSales[Genre],VGSales[Name]=A7519)))</f>
        <v>1</v>
      </c>
      <c r="D7519" s="8">
        <f>SUMIFS(VGSales[Global_Sales],VGSales[Name],A7519)</f>
        <v>0.09</v>
      </c>
    </row>
    <row r="7520" spans="1:4" s="8" customFormat="1" x14ac:dyDescent="0.25">
      <c r="A7520" s="8" t="str">
        <v>Dragon Tales: Dragon Seek</v>
      </c>
      <c r="B7520" s="8" cm="1">
        <f t="array" ref="B7520">SUM(1*(VGSales[Name]=A7520))</f>
        <v>1</v>
      </c>
      <c r="C7520" s="8" cm="1">
        <f t="array" ref="C7520">ROWS(_xlfn.UNIQUE(_xlfn._xlws.FILTER(VGSales[Genre],VGSales[Name]=A7520)))</f>
        <v>1</v>
      </c>
      <c r="D7520" s="8">
        <f>SUMIFS(VGSales[Global_Sales],VGSales[Name],A7520)</f>
        <v>0.09</v>
      </c>
    </row>
    <row r="7521" spans="1:4" s="8" customFormat="1" x14ac:dyDescent="0.25">
      <c r="A7521" s="8" t="str">
        <v>Yourself Fitness</v>
      </c>
      <c r="B7521" s="8" cm="1">
        <f t="array" ref="B7521">SUM(1*(VGSales[Name]=A7521))</f>
        <v>2</v>
      </c>
      <c r="C7521" s="8" cm="1">
        <f t="array" ref="C7521">ROWS(_xlfn.UNIQUE(_xlfn._xlws.FILTER(VGSales[Genre],VGSales[Name]=A7521)))</f>
        <v>1</v>
      </c>
      <c r="D7521" s="8">
        <f>SUMIFS(VGSales[Global_Sales],VGSales[Name],A7521)</f>
        <v>0.13</v>
      </c>
    </row>
    <row r="7522" spans="1:4" s="8" customFormat="1" x14ac:dyDescent="0.25">
      <c r="A7522" s="8" t="str">
        <v>Def Jam Fight For NY: The Takeover</v>
      </c>
      <c r="B7522" s="8" cm="1">
        <f t="array" ref="B7522">SUM(1*(VGSales[Name]=A7522))</f>
        <v>1</v>
      </c>
      <c r="C7522" s="8" cm="1">
        <f t="array" ref="C7522">ROWS(_xlfn.UNIQUE(_xlfn._xlws.FILTER(VGSales[Genre],VGSales[Name]=A7522)))</f>
        <v>1</v>
      </c>
      <c r="D7522" s="8">
        <f>SUMIFS(VGSales[Global_Sales],VGSales[Name],A7522)</f>
        <v>0.09</v>
      </c>
    </row>
    <row r="7523" spans="1:4" s="8" customFormat="1" x14ac:dyDescent="0.25">
      <c r="A7523" s="8" t="str">
        <v>Black &amp; White 2</v>
      </c>
      <c r="B7523" s="8" cm="1">
        <f t="array" ref="B7523">SUM(1*(VGSales[Name]=A7523))</f>
        <v>1</v>
      </c>
      <c r="C7523" s="8" cm="1">
        <f t="array" ref="C7523">ROWS(_xlfn.UNIQUE(_xlfn._xlws.FILTER(VGSales[Genre],VGSales[Name]=A7523)))</f>
        <v>1</v>
      </c>
      <c r="D7523" s="8">
        <f>SUMIFS(VGSales[Global_Sales],VGSales[Name],A7523)</f>
        <v>0.09</v>
      </c>
    </row>
    <row r="7524" spans="1:4" s="8" customFormat="1" x14ac:dyDescent="0.25">
      <c r="A7524" s="8" t="str">
        <v>GripShift</v>
      </c>
      <c r="B7524" s="8" cm="1">
        <f t="array" ref="B7524">SUM(1*(VGSales[Name]=A7524))</f>
        <v>1</v>
      </c>
      <c r="C7524" s="8" cm="1">
        <f t="array" ref="C7524">ROWS(_xlfn.UNIQUE(_xlfn._xlws.FILTER(VGSales[Genre],VGSales[Name]=A7524)))</f>
        <v>1</v>
      </c>
      <c r="D7524" s="8">
        <f>SUMIFS(VGSales[Global_Sales],VGSales[Name],A7524)</f>
        <v>0.09</v>
      </c>
    </row>
    <row r="7525" spans="1:4" s="8" customFormat="1" x14ac:dyDescent="0.25">
      <c r="A7525" s="8" t="str">
        <v>Jenga World Tour</v>
      </c>
      <c r="B7525" s="8" cm="1">
        <f t="array" ref="B7525">SUM(1*(VGSales[Name]=A7525))</f>
        <v>2</v>
      </c>
      <c r="C7525" s="8" cm="1">
        <f t="array" ref="C7525">ROWS(_xlfn.UNIQUE(_xlfn._xlws.FILTER(VGSales[Genre],VGSales[Name]=A7525)))</f>
        <v>1</v>
      </c>
      <c r="D7525" s="8">
        <f>SUMIFS(VGSales[Global_Sales],VGSales[Name],A7525)</f>
        <v>0.14000000000000001</v>
      </c>
    </row>
    <row r="7526" spans="1:4" s="8" customFormat="1" x14ac:dyDescent="0.25">
      <c r="A7526" s="8" t="str">
        <v>The Idolmaster: Platinum Stars</v>
      </c>
      <c r="B7526" s="8" cm="1">
        <f t="array" ref="B7526">SUM(1*(VGSales[Name]=A7526))</f>
        <v>1</v>
      </c>
      <c r="C7526" s="8" cm="1">
        <f t="array" ref="C7526">ROWS(_xlfn.UNIQUE(_xlfn._xlws.FILTER(VGSales[Genre],VGSales[Name]=A7526)))</f>
        <v>1</v>
      </c>
      <c r="D7526" s="8">
        <f>SUMIFS(VGSales[Global_Sales],VGSales[Name],A7526)</f>
        <v>0.09</v>
      </c>
    </row>
    <row r="7527" spans="1:4" s="8" customFormat="1" x14ac:dyDescent="0.25">
      <c r="A7527" s="8" t="str">
        <v>Resident Evil Chronicles HD</v>
      </c>
      <c r="B7527" s="8" cm="1">
        <f t="array" ref="B7527">SUM(1*(VGSales[Name]=A7527))</f>
        <v>1</v>
      </c>
      <c r="C7527" s="8" cm="1">
        <f t="array" ref="C7527">ROWS(_xlfn.UNIQUE(_xlfn._xlws.FILTER(VGSales[Genre],VGSales[Name]=A7527)))</f>
        <v>1</v>
      </c>
      <c r="D7527" s="8">
        <f>SUMIFS(VGSales[Global_Sales],VGSales[Name],A7527)</f>
        <v>0.09</v>
      </c>
    </row>
    <row r="7528" spans="1:4" s="8" customFormat="1" x14ac:dyDescent="0.25">
      <c r="A7528" s="8" t="str">
        <v>Wonder World Amusement Park</v>
      </c>
      <c r="B7528" s="8" cm="1">
        <f t="array" ref="B7528">SUM(1*(VGSales[Name]=A7528))</f>
        <v>2</v>
      </c>
      <c r="C7528" s="8" cm="1">
        <f t="array" ref="C7528">ROWS(_xlfn.UNIQUE(_xlfn._xlws.FILTER(VGSales[Genre],VGSales[Name]=A7528)))</f>
        <v>1</v>
      </c>
      <c r="D7528" s="8">
        <f>SUMIFS(VGSales[Global_Sales],VGSales[Name],A7528)</f>
        <v>0.14000000000000001</v>
      </c>
    </row>
    <row r="7529" spans="1:4" s="8" customFormat="1" x14ac:dyDescent="0.25">
      <c r="A7529" s="8" t="str">
        <v>Return Fire</v>
      </c>
      <c r="B7529" s="8" cm="1">
        <f t="array" ref="B7529">SUM(1*(VGSales[Name]=A7529))</f>
        <v>1</v>
      </c>
      <c r="C7529" s="8" cm="1">
        <f t="array" ref="C7529">ROWS(_xlfn.UNIQUE(_xlfn._xlws.FILTER(VGSales[Genre],VGSales[Name]=A7529)))</f>
        <v>1</v>
      </c>
      <c r="D7529" s="8">
        <f>SUMIFS(VGSales[Global_Sales],VGSales[Name],A7529)</f>
        <v>0.09</v>
      </c>
    </row>
    <row r="7530" spans="1:4" s="8" customFormat="1" x14ac:dyDescent="0.25">
      <c r="A7530" s="8" t="str">
        <v>Lock's Quest</v>
      </c>
      <c r="B7530" s="8" cm="1">
        <f t="array" ref="B7530">SUM(1*(VGSales[Name]=A7530))</f>
        <v>1</v>
      </c>
      <c r="C7530" s="8" cm="1">
        <f t="array" ref="C7530">ROWS(_xlfn.UNIQUE(_xlfn._xlws.FILTER(VGSales[Genre],VGSales[Name]=A7530)))</f>
        <v>1</v>
      </c>
      <c r="D7530" s="8">
        <f>SUMIFS(VGSales[Global_Sales],VGSales[Name],A7530)</f>
        <v>0.09</v>
      </c>
    </row>
    <row r="7531" spans="1:4" s="8" customFormat="1" x14ac:dyDescent="0.25">
      <c r="A7531" s="8" t="str">
        <v>Wild ARMs: Alter Code F</v>
      </c>
      <c r="B7531" s="8" cm="1">
        <f t="array" ref="B7531">SUM(1*(VGSales[Name]=A7531))</f>
        <v>1</v>
      </c>
      <c r="C7531" s="8" cm="1">
        <f t="array" ref="C7531">ROWS(_xlfn.UNIQUE(_xlfn._xlws.FILTER(VGSales[Genre],VGSales[Name]=A7531)))</f>
        <v>1</v>
      </c>
      <c r="D7531" s="8">
        <f>SUMIFS(VGSales[Global_Sales],VGSales[Name],A7531)</f>
        <v>0.09</v>
      </c>
    </row>
    <row r="7532" spans="1:4" s="8" customFormat="1" x14ac:dyDescent="0.25">
      <c r="A7532" s="8" t="str">
        <v>Bomberman Max 2: Blue Advance</v>
      </c>
      <c r="B7532" s="8" cm="1">
        <f t="array" ref="B7532">SUM(1*(VGSales[Name]=A7532))</f>
        <v>1</v>
      </c>
      <c r="C7532" s="8" cm="1">
        <f t="array" ref="C7532">ROWS(_xlfn.UNIQUE(_xlfn._xlws.FILTER(VGSales[Genre],VGSales[Name]=A7532)))</f>
        <v>1</v>
      </c>
      <c r="D7532" s="8">
        <f>SUMIFS(VGSales[Global_Sales],VGSales[Name],A7532)</f>
        <v>0.09</v>
      </c>
    </row>
    <row r="7533" spans="1:4" s="8" customFormat="1" x14ac:dyDescent="0.25">
      <c r="A7533" s="8" t="str">
        <v>Atari Classics Evolved</v>
      </c>
      <c r="B7533" s="8" cm="1">
        <f t="array" ref="B7533">SUM(1*(VGSales[Name]=A7533))</f>
        <v>1</v>
      </c>
      <c r="C7533" s="8" cm="1">
        <f t="array" ref="C7533">ROWS(_xlfn.UNIQUE(_xlfn._xlws.FILTER(VGSales[Genre],VGSales[Name]=A7533)))</f>
        <v>1</v>
      </c>
      <c r="D7533" s="8">
        <f>SUMIFS(VGSales[Global_Sales],VGSales[Name],A7533)</f>
        <v>0.09</v>
      </c>
    </row>
    <row r="7534" spans="1:4" s="8" customFormat="1" x14ac:dyDescent="0.25">
      <c r="A7534" s="8" t="str">
        <v>Pillow Pets</v>
      </c>
      <c r="B7534" s="8" cm="1">
        <f t="array" ref="B7534">SUM(1*(VGSales[Name]=A7534))</f>
        <v>1</v>
      </c>
      <c r="C7534" s="8" cm="1">
        <f t="array" ref="C7534">ROWS(_xlfn.UNIQUE(_xlfn._xlws.FILTER(VGSales[Genre],VGSales[Name]=A7534)))</f>
        <v>1</v>
      </c>
      <c r="D7534" s="8">
        <f>SUMIFS(VGSales[Global_Sales],VGSales[Name],A7534)</f>
        <v>0.09</v>
      </c>
    </row>
    <row r="7535" spans="1:4" s="8" customFormat="1" x14ac:dyDescent="0.25">
      <c r="A7535" s="8" t="str">
        <v>SingStar: Made In Germany</v>
      </c>
      <c r="B7535" s="8" cm="1">
        <f t="array" ref="B7535">SUM(1*(VGSales[Name]=A7535))</f>
        <v>1</v>
      </c>
      <c r="C7535" s="8" cm="1">
        <f t="array" ref="C7535">ROWS(_xlfn.UNIQUE(_xlfn._xlws.FILTER(VGSales[Genre],VGSales[Name]=A7535)))</f>
        <v>1</v>
      </c>
      <c r="D7535" s="8">
        <f>SUMIFS(VGSales[Global_Sales],VGSales[Name],A7535)</f>
        <v>0.09</v>
      </c>
    </row>
    <row r="7536" spans="1:4" s="8" customFormat="1" x14ac:dyDescent="0.25">
      <c r="A7536" s="8" t="str">
        <v>Kawasaki Quad Bikes</v>
      </c>
      <c r="B7536" s="8" cm="1">
        <f t="array" ref="B7536">SUM(1*(VGSales[Name]=A7536))</f>
        <v>1</v>
      </c>
      <c r="C7536" s="8" cm="1">
        <f t="array" ref="C7536">ROWS(_xlfn.UNIQUE(_xlfn._xlws.FILTER(VGSales[Genre],VGSales[Name]=A7536)))</f>
        <v>1</v>
      </c>
      <c r="D7536" s="8">
        <f>SUMIFS(VGSales[Global_Sales],VGSales[Name],A7536)</f>
        <v>0.09</v>
      </c>
    </row>
    <row r="7537" spans="1:4" s="8" customFormat="1" x14ac:dyDescent="0.25">
      <c r="A7537" s="8" t="str">
        <v>Rapid Reload</v>
      </c>
      <c r="B7537" s="8" cm="1">
        <f t="array" ref="B7537">SUM(1*(VGSales[Name]=A7537))</f>
        <v>1</v>
      </c>
      <c r="C7537" s="8" cm="1">
        <f t="array" ref="C7537">ROWS(_xlfn.UNIQUE(_xlfn._xlws.FILTER(VGSales[Genre],VGSales[Name]=A7537)))</f>
        <v>1</v>
      </c>
      <c r="D7537" s="8">
        <f>SUMIFS(VGSales[Global_Sales],VGSales[Name],A7537)</f>
        <v>0.09</v>
      </c>
    </row>
    <row r="7538" spans="1:4" s="8" customFormat="1" x14ac:dyDescent="0.25">
      <c r="A7538" s="8" t="str">
        <v>New Legends</v>
      </c>
      <c r="B7538" s="8" cm="1">
        <f t="array" ref="B7538">SUM(1*(VGSales[Name]=A7538))</f>
        <v>1</v>
      </c>
      <c r="C7538" s="8" cm="1">
        <f t="array" ref="C7538">ROWS(_xlfn.UNIQUE(_xlfn._xlws.FILTER(VGSales[Genre],VGSales[Name]=A7538)))</f>
        <v>1</v>
      </c>
      <c r="D7538" s="8">
        <f>SUMIFS(VGSales[Global_Sales],VGSales[Name],A7538)</f>
        <v>0.09</v>
      </c>
    </row>
    <row r="7539" spans="1:4" s="8" customFormat="1" x14ac:dyDescent="0.25">
      <c r="A7539" s="8" t="str">
        <v>Total Overdose: A Gunslinger's Tale in Mexico</v>
      </c>
      <c r="B7539" s="8" cm="1">
        <f t="array" ref="B7539">SUM(1*(VGSales[Name]=A7539))</f>
        <v>2</v>
      </c>
      <c r="C7539" s="8" cm="1">
        <f t="array" ref="C7539">ROWS(_xlfn.UNIQUE(_xlfn._xlws.FILTER(VGSales[Genre],VGSales[Name]=A7539)))</f>
        <v>1</v>
      </c>
      <c r="D7539" s="8">
        <f>SUMIFS(VGSales[Global_Sales],VGSales[Name],A7539)</f>
        <v>0.11</v>
      </c>
    </row>
    <row r="7540" spans="1:4" s="8" customFormat="1" x14ac:dyDescent="0.25">
      <c r="A7540" s="8" t="str">
        <v>Island Xtreme Stunts</v>
      </c>
      <c r="B7540" s="8" cm="1">
        <f t="array" ref="B7540">SUM(1*(VGSales[Name]=A7540))</f>
        <v>1</v>
      </c>
      <c r="C7540" s="8" cm="1">
        <f t="array" ref="C7540">ROWS(_xlfn.UNIQUE(_xlfn._xlws.FILTER(VGSales[Genre],VGSales[Name]=A7540)))</f>
        <v>1</v>
      </c>
      <c r="D7540" s="8">
        <f>SUMIFS(VGSales[Global_Sales],VGSales[Name],A7540)</f>
        <v>0.09</v>
      </c>
    </row>
    <row r="7541" spans="1:4" s="8" customFormat="1" x14ac:dyDescent="0.25">
      <c r="A7541" s="8" t="str">
        <v>Fighting Fantasy: The Warlock of Firetop Mountain</v>
      </c>
      <c r="B7541" s="8" cm="1">
        <f t="array" ref="B7541">SUM(1*(VGSales[Name]=A7541))</f>
        <v>1</v>
      </c>
      <c r="C7541" s="8" cm="1">
        <f t="array" ref="C7541">ROWS(_xlfn.UNIQUE(_xlfn._xlws.FILTER(VGSales[Genre],VGSales[Name]=A7541)))</f>
        <v>1</v>
      </c>
      <c r="D7541" s="8">
        <f>SUMIFS(VGSales[Global_Sales],VGSales[Name],A7541)</f>
        <v>0.09</v>
      </c>
    </row>
    <row r="7542" spans="1:4" s="8" customFormat="1" x14ac:dyDescent="0.25">
      <c r="A7542" s="8" t="str">
        <v>Agassi Tennis Generation</v>
      </c>
      <c r="B7542" s="8" cm="1">
        <f t="array" ref="B7542">SUM(1*(VGSales[Name]=A7542))</f>
        <v>1</v>
      </c>
      <c r="C7542" s="8" cm="1">
        <f t="array" ref="C7542">ROWS(_xlfn.UNIQUE(_xlfn._xlws.FILTER(VGSales[Genre],VGSales[Name]=A7542)))</f>
        <v>1</v>
      </c>
      <c r="D7542" s="8">
        <f>SUMIFS(VGSales[Global_Sales],VGSales[Name],A7542)</f>
        <v>0.09</v>
      </c>
    </row>
    <row r="7543" spans="1:4" s="8" customFormat="1" x14ac:dyDescent="0.25">
      <c r="A7543" s="8" t="str">
        <v>Young Justice: Legacy</v>
      </c>
      <c r="B7543" s="8" cm="1">
        <f t="array" ref="B7543">SUM(1*(VGSales[Name]=A7543))</f>
        <v>4</v>
      </c>
      <c r="C7543" s="8" cm="1">
        <f t="array" ref="C7543">ROWS(_xlfn.UNIQUE(_xlfn._xlws.FILTER(VGSales[Genre],VGSales[Name]=A7543)))</f>
        <v>1</v>
      </c>
      <c r="D7543" s="8">
        <f>SUMIFS(VGSales[Global_Sales],VGSales[Name],A7543)</f>
        <v>0.16</v>
      </c>
    </row>
    <row r="7544" spans="1:4" s="8" customFormat="1" x14ac:dyDescent="0.25">
      <c r="A7544" s="8" t="str">
        <v>Metal Slug X</v>
      </c>
      <c r="B7544" s="8" cm="1">
        <f t="array" ref="B7544">SUM(1*(VGSales[Name]=A7544))</f>
        <v>1</v>
      </c>
      <c r="C7544" s="8" cm="1">
        <f t="array" ref="C7544">ROWS(_xlfn.UNIQUE(_xlfn._xlws.FILTER(VGSales[Genre],VGSales[Name]=A7544)))</f>
        <v>1</v>
      </c>
      <c r="D7544" s="8">
        <f>SUMIFS(VGSales[Global_Sales],VGSales[Name],A7544)</f>
        <v>0.09</v>
      </c>
    </row>
    <row r="7545" spans="1:4" s="8" customFormat="1" x14ac:dyDescent="0.25">
      <c r="A7545" s="8" t="str">
        <v>Driver: Renegade</v>
      </c>
      <c r="B7545" s="8" cm="1">
        <f t="array" ref="B7545">SUM(1*(VGSales[Name]=A7545))</f>
        <v>1</v>
      </c>
      <c r="C7545" s="8" cm="1">
        <f t="array" ref="C7545">ROWS(_xlfn.UNIQUE(_xlfn._xlws.FILTER(VGSales[Genre],VGSales[Name]=A7545)))</f>
        <v>1</v>
      </c>
      <c r="D7545" s="8">
        <f>SUMIFS(VGSales[Global_Sales],VGSales[Name],A7545)</f>
        <v>0.09</v>
      </c>
    </row>
    <row r="7546" spans="1:4" s="8" customFormat="1" x14ac:dyDescent="0.25">
      <c r="A7546" s="8" t="str">
        <v>Running Wild</v>
      </c>
      <c r="B7546" s="8" cm="1">
        <f t="array" ref="B7546">SUM(1*(VGSales[Name]=A7546))</f>
        <v>1</v>
      </c>
      <c r="C7546" s="8" cm="1">
        <f t="array" ref="C7546">ROWS(_xlfn.UNIQUE(_xlfn._xlws.FILTER(VGSales[Genre],VGSales[Name]=A7546)))</f>
        <v>1</v>
      </c>
      <c r="D7546" s="8">
        <f>SUMIFS(VGSales[Global_Sales],VGSales[Name],A7546)</f>
        <v>0.09</v>
      </c>
    </row>
    <row r="7547" spans="1:4" s="8" customFormat="1" x14ac:dyDescent="0.25">
      <c r="A7547" s="8" t="str">
        <v>Romance of the Three Kingdoms X</v>
      </c>
      <c r="B7547" s="8" cm="1">
        <f t="array" ref="B7547">SUM(1*(VGSales[Name]=A7547))</f>
        <v>1</v>
      </c>
      <c r="C7547" s="8" cm="1">
        <f t="array" ref="C7547">ROWS(_xlfn.UNIQUE(_xlfn._xlws.FILTER(VGSales[Genre],VGSales[Name]=A7547)))</f>
        <v>1</v>
      </c>
      <c r="D7547" s="8">
        <f>SUMIFS(VGSales[Global_Sales],VGSales[Name],A7547)</f>
        <v>0.09</v>
      </c>
    </row>
    <row r="7548" spans="1:4" s="8" customFormat="1" x14ac:dyDescent="0.25">
      <c r="A7548" s="8" t="str">
        <v>Brigandine: The Legend of Forsena</v>
      </c>
      <c r="B7548" s="8" cm="1">
        <f t="array" ref="B7548">SUM(1*(VGSales[Name]=A7548))</f>
        <v>1</v>
      </c>
      <c r="C7548" s="8" cm="1">
        <f t="array" ref="C7548">ROWS(_xlfn.UNIQUE(_xlfn._xlws.FILTER(VGSales[Genre],VGSales[Name]=A7548)))</f>
        <v>1</v>
      </c>
      <c r="D7548" s="8">
        <f>SUMIFS(VGSales[Global_Sales],VGSales[Name],A7548)</f>
        <v>0.09</v>
      </c>
    </row>
    <row r="7549" spans="1:4" s="8" customFormat="1" x14ac:dyDescent="0.25">
      <c r="A7549" s="8" t="str">
        <v>Sound Novel Machi</v>
      </c>
      <c r="B7549" s="8" cm="1">
        <f t="array" ref="B7549">SUM(1*(VGSales[Name]=A7549))</f>
        <v>1</v>
      </c>
      <c r="C7549" s="8" cm="1">
        <f t="array" ref="C7549">ROWS(_xlfn.UNIQUE(_xlfn._xlws.FILTER(VGSales[Genre],VGSales[Name]=A7549)))</f>
        <v>1</v>
      </c>
      <c r="D7549" s="8">
        <f>SUMIFS(VGSales[Global_Sales],VGSales[Name],A7549)</f>
        <v>0.09</v>
      </c>
    </row>
    <row r="7550" spans="1:4" s="8" customFormat="1" x14ac:dyDescent="0.25">
      <c r="A7550" s="8" t="str">
        <v>FIFA 2001: Major League Soccer</v>
      </c>
      <c r="B7550" s="8" cm="1">
        <f t="array" ref="B7550">SUM(1*(VGSales[Name]=A7550))</f>
        <v>1</v>
      </c>
      <c r="C7550" s="8" cm="1">
        <f t="array" ref="C7550">ROWS(_xlfn.UNIQUE(_xlfn._xlws.FILTER(VGSales[Genre],VGSales[Name]=A7550)))</f>
        <v>1</v>
      </c>
      <c r="D7550" s="8">
        <f>SUMIFS(VGSales[Global_Sales],VGSales[Name],A7550)</f>
        <v>0.09</v>
      </c>
    </row>
    <row r="7551" spans="1:4" s="8" customFormat="1" x14ac:dyDescent="0.25">
      <c r="A7551" s="8" t="str">
        <v>I Love Puppies</v>
      </c>
      <c r="B7551" s="8" cm="1">
        <f t="array" ref="B7551">SUM(1*(VGSales[Name]=A7551))</f>
        <v>1</v>
      </c>
      <c r="C7551" s="8" cm="1">
        <f t="array" ref="C7551">ROWS(_xlfn.UNIQUE(_xlfn._xlws.FILTER(VGSales[Genre],VGSales[Name]=A7551)))</f>
        <v>1</v>
      </c>
      <c r="D7551" s="8">
        <f>SUMIFS(VGSales[Global_Sales],VGSales[Name],A7551)</f>
        <v>0.09</v>
      </c>
    </row>
    <row r="7552" spans="1:4" s="8" customFormat="1" x14ac:dyDescent="0.25">
      <c r="A7552" s="8" t="str">
        <v>Jikkyou Powerful Pro Yakyuu 14 Ketteiban</v>
      </c>
      <c r="B7552" s="8" cm="1">
        <f t="array" ref="B7552">SUM(1*(VGSales[Name]=A7552))</f>
        <v>1</v>
      </c>
      <c r="C7552" s="8" cm="1">
        <f t="array" ref="C7552">ROWS(_xlfn.UNIQUE(_xlfn._xlws.FILTER(VGSales[Genre],VGSales[Name]=A7552)))</f>
        <v>1</v>
      </c>
      <c r="D7552" s="8">
        <f>SUMIFS(VGSales[Global_Sales],VGSales[Name],A7552)</f>
        <v>0.09</v>
      </c>
    </row>
    <row r="7553" spans="1:4" s="8" customFormat="1" x14ac:dyDescent="0.25">
      <c r="A7553" s="8" t="str">
        <v>Pokemon Rumble World</v>
      </c>
      <c r="B7553" s="8" cm="1">
        <f t="array" ref="B7553">SUM(1*(VGSales[Name]=A7553))</f>
        <v>1</v>
      </c>
      <c r="C7553" s="8" cm="1">
        <f t="array" ref="C7553">ROWS(_xlfn.UNIQUE(_xlfn._xlws.FILTER(VGSales[Genre],VGSales[Name]=A7553)))</f>
        <v>1</v>
      </c>
      <c r="D7553" s="8">
        <f>SUMIFS(VGSales[Global_Sales],VGSales[Name],A7553)</f>
        <v>0.09</v>
      </c>
    </row>
    <row r="7554" spans="1:4" s="8" customFormat="1" x14ac:dyDescent="0.25">
      <c r="A7554" s="8" t="str">
        <v>Beaterator</v>
      </c>
      <c r="B7554" s="8" cm="1">
        <f t="array" ref="B7554">SUM(1*(VGSales[Name]=A7554))</f>
        <v>1</v>
      </c>
      <c r="C7554" s="8" cm="1">
        <f t="array" ref="C7554">ROWS(_xlfn.UNIQUE(_xlfn._xlws.FILTER(VGSales[Genre],VGSales[Name]=A7554)))</f>
        <v>1</v>
      </c>
      <c r="D7554" s="8">
        <f>SUMIFS(VGSales[Global_Sales],VGSales[Name],A7554)</f>
        <v>0.09</v>
      </c>
    </row>
    <row r="7555" spans="1:4" s="8" customFormat="1" x14ac:dyDescent="0.25">
      <c r="A7555" s="8" t="str">
        <v>Skies of Arcadia</v>
      </c>
      <c r="B7555" s="8" cm="1">
        <f t="array" ref="B7555">SUM(1*(VGSales[Name]=A7555))</f>
        <v>1</v>
      </c>
      <c r="C7555" s="8" cm="1">
        <f t="array" ref="C7555">ROWS(_xlfn.UNIQUE(_xlfn._xlws.FILTER(VGSales[Genre],VGSales[Name]=A7555)))</f>
        <v>1</v>
      </c>
      <c r="D7555" s="8">
        <f>SUMIFS(VGSales[Global_Sales],VGSales[Name],A7555)</f>
        <v>0.09</v>
      </c>
    </row>
    <row r="7556" spans="1:4" s="8" customFormat="1" x14ac:dyDescent="0.25">
      <c r="A7556" s="8" t="str">
        <v>Demon Chaos</v>
      </c>
      <c r="B7556" s="8" cm="1">
        <f t="array" ref="B7556">SUM(1*(VGSales[Name]=A7556))</f>
        <v>1</v>
      </c>
      <c r="C7556" s="8" cm="1">
        <f t="array" ref="C7556">ROWS(_xlfn.UNIQUE(_xlfn._xlws.FILTER(VGSales[Genre],VGSales[Name]=A7556)))</f>
        <v>1</v>
      </c>
      <c r="D7556" s="8">
        <f>SUMIFS(VGSales[Global_Sales],VGSales[Name],A7556)</f>
        <v>0.09</v>
      </c>
    </row>
    <row r="7557" spans="1:4" s="8" customFormat="1" x14ac:dyDescent="0.25">
      <c r="A7557" s="8" t="str">
        <v>Challenge Me: Brain Puzzles 2</v>
      </c>
      <c r="B7557" s="8" cm="1">
        <f t="array" ref="B7557">SUM(1*(VGSales[Name]=A7557))</f>
        <v>2</v>
      </c>
      <c r="C7557" s="8" cm="1">
        <f t="array" ref="C7557">ROWS(_xlfn.UNIQUE(_xlfn._xlws.FILTER(VGSales[Genre],VGSales[Name]=A7557)))</f>
        <v>1</v>
      </c>
      <c r="D7557" s="8">
        <f>SUMIFS(VGSales[Global_Sales],VGSales[Name],A7557)</f>
        <v>0.16</v>
      </c>
    </row>
    <row r="7558" spans="1:4" s="8" customFormat="1" x14ac:dyDescent="0.25">
      <c r="A7558" s="8" t="str">
        <v>Cake Mania: Main Street</v>
      </c>
      <c r="B7558" s="8" cm="1">
        <f t="array" ref="B7558">SUM(1*(VGSales[Name]=A7558))</f>
        <v>1</v>
      </c>
      <c r="C7558" s="8" cm="1">
        <f t="array" ref="C7558">ROWS(_xlfn.UNIQUE(_xlfn._xlws.FILTER(VGSales[Genre],VGSales[Name]=A7558)))</f>
        <v>1</v>
      </c>
      <c r="D7558" s="8">
        <f>SUMIFS(VGSales[Global_Sales],VGSales[Name],A7558)</f>
        <v>0.09</v>
      </c>
    </row>
    <row r="7559" spans="1:4" s="8" customFormat="1" x14ac:dyDescent="0.25">
      <c r="A7559" s="8" t="str">
        <v>Road Trip</v>
      </c>
      <c r="B7559" s="8" cm="1">
        <f t="array" ref="B7559">SUM(1*(VGSales[Name]=A7559))</f>
        <v>1</v>
      </c>
      <c r="C7559" s="8" cm="1">
        <f t="array" ref="C7559">ROWS(_xlfn.UNIQUE(_xlfn._xlws.FILTER(VGSales[Genre],VGSales[Name]=A7559)))</f>
        <v>1</v>
      </c>
      <c r="D7559" s="8">
        <f>SUMIFS(VGSales[Global_Sales],VGSales[Name],A7559)</f>
        <v>0.09</v>
      </c>
    </row>
    <row r="7560" spans="1:4" s="8" customFormat="1" x14ac:dyDescent="0.25">
      <c r="A7560" s="8" t="str">
        <v>Blood of Bahamut</v>
      </c>
      <c r="B7560" s="8" cm="1">
        <f t="array" ref="B7560">SUM(1*(VGSales[Name]=A7560))</f>
        <v>1</v>
      </c>
      <c r="C7560" s="8" cm="1">
        <f t="array" ref="C7560">ROWS(_xlfn.UNIQUE(_xlfn._xlws.FILTER(VGSales[Genre],VGSales[Name]=A7560)))</f>
        <v>1</v>
      </c>
      <c r="D7560" s="8">
        <f>SUMIFS(VGSales[Global_Sales],VGSales[Name],A7560)</f>
        <v>0.09</v>
      </c>
    </row>
    <row r="7561" spans="1:4" s="8" customFormat="1" x14ac:dyDescent="0.25">
      <c r="A7561" s="8" t="str">
        <v>Damnation</v>
      </c>
      <c r="B7561" s="8" cm="1">
        <f t="array" ref="B7561">SUM(1*(VGSales[Name]=A7561))</f>
        <v>3</v>
      </c>
      <c r="C7561" s="8" cm="1">
        <f t="array" ref="C7561">ROWS(_xlfn.UNIQUE(_xlfn._xlws.FILTER(VGSales[Genre],VGSales[Name]=A7561)))</f>
        <v>1</v>
      </c>
      <c r="D7561" s="8">
        <f>SUMIFS(VGSales[Global_Sales],VGSales[Name],A7561)</f>
        <v>0.17</v>
      </c>
    </row>
    <row r="7562" spans="1:4" s="8" customFormat="1" x14ac:dyDescent="0.25">
      <c r="A7562" s="8" t="str">
        <v>DaGeDar</v>
      </c>
      <c r="B7562" s="8" cm="1">
        <f t="array" ref="B7562">SUM(1*(VGSales[Name]=A7562))</f>
        <v>1</v>
      </c>
      <c r="C7562" s="8" cm="1">
        <f t="array" ref="C7562">ROWS(_xlfn.UNIQUE(_xlfn._xlws.FILTER(VGSales[Genre],VGSales[Name]=A7562)))</f>
        <v>1</v>
      </c>
      <c r="D7562" s="8">
        <f>SUMIFS(VGSales[Global_Sales],VGSales[Name],A7562)</f>
        <v>0.09</v>
      </c>
    </row>
    <row r="7563" spans="1:4" s="8" customFormat="1" x14ac:dyDescent="0.25">
      <c r="A7563" s="8" t="str">
        <v>Quiz Magic Academy DS: Futatsu no Jikuu Koku</v>
      </c>
      <c r="B7563" s="8" cm="1">
        <f t="array" ref="B7563">SUM(1*(VGSales[Name]=A7563))</f>
        <v>1</v>
      </c>
      <c r="C7563" s="8" cm="1">
        <f t="array" ref="C7563">ROWS(_xlfn.UNIQUE(_xlfn._xlws.FILTER(VGSales[Genre],VGSales[Name]=A7563)))</f>
        <v>1</v>
      </c>
      <c r="D7563" s="8">
        <f>SUMIFS(VGSales[Global_Sales],VGSales[Name],A7563)</f>
        <v>0.09</v>
      </c>
    </row>
    <row r="7564" spans="1:4" s="8" customFormat="1" x14ac:dyDescent="0.25">
      <c r="A7564" s="8" t="str">
        <v>Lilie no Atelier: Salburg no Renkinjutsushi 3</v>
      </c>
      <c r="B7564" s="8" cm="1">
        <f t="array" ref="B7564">SUM(1*(VGSales[Name]=A7564))</f>
        <v>1</v>
      </c>
      <c r="C7564" s="8" cm="1">
        <f t="array" ref="C7564">ROWS(_xlfn.UNIQUE(_xlfn._xlws.FILTER(VGSales[Genre],VGSales[Name]=A7564)))</f>
        <v>1</v>
      </c>
      <c r="D7564" s="8">
        <f>SUMIFS(VGSales[Global_Sales],VGSales[Name],A7564)</f>
        <v>0.09</v>
      </c>
    </row>
    <row r="7565" spans="1:4" s="8" customFormat="1" x14ac:dyDescent="0.25">
      <c r="A7565" s="8" t="str">
        <v>Top Gun: Firestorm Advance</v>
      </c>
      <c r="B7565" s="8" cm="1">
        <f t="array" ref="B7565">SUM(1*(VGSales[Name]=A7565))</f>
        <v>1</v>
      </c>
      <c r="C7565" s="8" cm="1">
        <f t="array" ref="C7565">ROWS(_xlfn.UNIQUE(_xlfn._xlws.FILTER(VGSales[Genre],VGSales[Name]=A7565)))</f>
        <v>1</v>
      </c>
      <c r="D7565" s="8">
        <f>SUMIFS(VGSales[Global_Sales],VGSales[Name],A7565)</f>
        <v>0.09</v>
      </c>
    </row>
    <row r="7566" spans="1:4" s="8" customFormat="1" x14ac:dyDescent="0.25">
      <c r="A7566" s="8" t="str">
        <v>Project Eden</v>
      </c>
      <c r="B7566" s="8" cm="1">
        <f t="array" ref="B7566">SUM(1*(VGSales[Name]=A7566))</f>
        <v>1</v>
      </c>
      <c r="C7566" s="8" cm="1">
        <f t="array" ref="C7566">ROWS(_xlfn.UNIQUE(_xlfn._xlws.FILTER(VGSales[Genre],VGSales[Name]=A7566)))</f>
        <v>1</v>
      </c>
      <c r="D7566" s="8">
        <f>SUMIFS(VGSales[Global_Sales],VGSales[Name],A7566)</f>
        <v>0.09</v>
      </c>
    </row>
    <row r="7567" spans="1:4" s="8" customFormat="1" x14ac:dyDescent="0.25">
      <c r="A7567" s="8" t="str">
        <v>Disney Art Academy</v>
      </c>
      <c r="B7567" s="8" cm="1">
        <f t="array" ref="B7567">SUM(1*(VGSales[Name]=A7567))</f>
        <v>1</v>
      </c>
      <c r="C7567" s="8" cm="1">
        <f t="array" ref="C7567">ROWS(_xlfn.UNIQUE(_xlfn._xlws.FILTER(VGSales[Genre],VGSales[Name]=A7567)))</f>
        <v>1</v>
      </c>
      <c r="D7567" s="8">
        <f>SUMIFS(VGSales[Global_Sales],VGSales[Name],A7567)</f>
        <v>0.09</v>
      </c>
    </row>
    <row r="7568" spans="1:4" s="8" customFormat="1" x14ac:dyDescent="0.25">
      <c r="A7568" s="8" t="str">
        <v>NERF N-Strike: Double Blast Bundle</v>
      </c>
      <c r="B7568" s="8" cm="1">
        <f t="array" ref="B7568">SUM(1*(VGSales[Name]=A7568))</f>
        <v>1</v>
      </c>
      <c r="C7568" s="8" cm="1">
        <f t="array" ref="C7568">ROWS(_xlfn.UNIQUE(_xlfn._xlws.FILTER(VGSales[Genre],VGSales[Name]=A7568)))</f>
        <v>1</v>
      </c>
      <c r="D7568" s="8">
        <f>SUMIFS(VGSales[Global_Sales],VGSales[Name],A7568)</f>
        <v>0.09</v>
      </c>
    </row>
    <row r="7569" spans="1:4" s="8" customFormat="1" x14ac:dyDescent="0.25">
      <c r="A7569" s="8" t="str">
        <v>Sega Casino</v>
      </c>
      <c r="B7569" s="8" cm="1">
        <f t="array" ref="B7569">SUM(1*(VGSales[Name]=A7569))</f>
        <v>1</v>
      </c>
      <c r="C7569" s="8" cm="1">
        <f t="array" ref="C7569">ROWS(_xlfn.UNIQUE(_xlfn._xlws.FILTER(VGSales[Genre],VGSales[Name]=A7569)))</f>
        <v>1</v>
      </c>
      <c r="D7569" s="8">
        <f>SUMIFS(VGSales[Global_Sales],VGSales[Name],A7569)</f>
        <v>0.09</v>
      </c>
    </row>
    <row r="7570" spans="1:4" s="8" customFormat="1" x14ac:dyDescent="0.25">
      <c r="A7570" s="8" t="str">
        <v>Ghosthunter</v>
      </c>
      <c r="B7570" s="8" cm="1">
        <f t="array" ref="B7570">SUM(1*(VGSales[Name]=A7570))</f>
        <v>1</v>
      </c>
      <c r="C7570" s="8" cm="1">
        <f t="array" ref="C7570">ROWS(_xlfn.UNIQUE(_xlfn._xlws.FILTER(VGSales[Genre],VGSales[Name]=A7570)))</f>
        <v>1</v>
      </c>
      <c r="D7570" s="8">
        <f>SUMIFS(VGSales[Global_Sales],VGSales[Name],A7570)</f>
        <v>0.09</v>
      </c>
    </row>
    <row r="7571" spans="1:4" s="8" customFormat="1" x14ac:dyDescent="0.25">
      <c r="A7571" s="8" t="str">
        <v>Junior Mystery Quest</v>
      </c>
      <c r="B7571" s="8" cm="1">
        <f t="array" ref="B7571">SUM(1*(VGSales[Name]=A7571))</f>
        <v>1</v>
      </c>
      <c r="C7571" s="8" cm="1">
        <f t="array" ref="C7571">ROWS(_xlfn.UNIQUE(_xlfn._xlws.FILTER(VGSales[Genre],VGSales[Name]=A7571)))</f>
        <v>1</v>
      </c>
      <c r="D7571" s="8">
        <f>SUMIFS(VGSales[Global_Sales],VGSales[Name],A7571)</f>
        <v>0.09</v>
      </c>
    </row>
    <row r="7572" spans="1:4" s="8" customFormat="1" x14ac:dyDescent="0.25">
      <c r="A7572" s="8" t="str">
        <v>Family GameShow</v>
      </c>
      <c r="B7572" s="8" cm="1">
        <f t="array" ref="B7572">SUM(1*(VGSales[Name]=A7572))</f>
        <v>1</v>
      </c>
      <c r="C7572" s="8" cm="1">
        <f t="array" ref="C7572">ROWS(_xlfn.UNIQUE(_xlfn._xlws.FILTER(VGSales[Genre],VGSales[Name]=A7572)))</f>
        <v>1</v>
      </c>
      <c r="D7572" s="8">
        <f>SUMIFS(VGSales[Global_Sales],VGSales[Name],A7572)</f>
        <v>0.09</v>
      </c>
    </row>
    <row r="7573" spans="1:4" s="8" customFormat="1" x14ac:dyDescent="0.25">
      <c r="A7573" s="8" t="str">
        <v>Great Party Games</v>
      </c>
      <c r="B7573" s="8" cm="1">
        <f t="array" ref="B7573">SUM(1*(VGSales[Name]=A7573))</f>
        <v>1</v>
      </c>
      <c r="C7573" s="8" cm="1">
        <f t="array" ref="C7573">ROWS(_xlfn.UNIQUE(_xlfn._xlws.FILTER(VGSales[Genre],VGSales[Name]=A7573)))</f>
        <v>1</v>
      </c>
      <c r="D7573" s="8">
        <f>SUMIFS(VGSales[Global_Sales],VGSales[Name],A7573)</f>
        <v>0.09</v>
      </c>
    </row>
    <row r="7574" spans="1:4" s="8" customFormat="1" x14ac:dyDescent="0.25">
      <c r="A7574" s="8" t="str">
        <v>Seven: Molmorth no Kiheitai</v>
      </c>
      <c r="B7574" s="8" cm="1">
        <f t="array" ref="B7574">SUM(1*(VGSales[Name]=A7574))</f>
        <v>1</v>
      </c>
      <c r="C7574" s="8" cm="1">
        <f t="array" ref="C7574">ROWS(_xlfn.UNIQUE(_xlfn._xlws.FILTER(VGSales[Genre],VGSales[Name]=A7574)))</f>
        <v>1</v>
      </c>
      <c r="D7574" s="8">
        <f>SUMIFS(VGSales[Global_Sales],VGSales[Name],A7574)</f>
        <v>0.09</v>
      </c>
    </row>
    <row r="7575" spans="1:4" s="8" customFormat="1" x14ac:dyDescent="0.25">
      <c r="A7575" s="8" t="str">
        <v>Doraemon: Nobita to Midori no Kyojinden DS</v>
      </c>
      <c r="B7575" s="8" cm="1">
        <f t="array" ref="B7575">SUM(1*(VGSales[Name]=A7575))</f>
        <v>1</v>
      </c>
      <c r="C7575" s="8" cm="1">
        <f t="array" ref="C7575">ROWS(_xlfn.UNIQUE(_xlfn._xlws.FILTER(VGSales[Genre],VGSales[Name]=A7575)))</f>
        <v>1</v>
      </c>
      <c r="D7575" s="8">
        <f>SUMIFS(VGSales[Global_Sales],VGSales[Name],A7575)</f>
        <v>0.09</v>
      </c>
    </row>
    <row r="7576" spans="1:4" s="8" customFormat="1" x14ac:dyDescent="0.25">
      <c r="A7576" s="8" t="str">
        <v>Jimmie Johnson's Anything With an Engine</v>
      </c>
      <c r="B7576" s="8" cm="1">
        <f t="array" ref="B7576">SUM(1*(VGSales[Name]=A7576))</f>
        <v>3</v>
      </c>
      <c r="C7576" s="8" cm="1">
        <f t="array" ref="C7576">ROWS(_xlfn.UNIQUE(_xlfn._xlws.FILTER(VGSales[Genre],VGSales[Name]=A7576)))</f>
        <v>1</v>
      </c>
      <c r="D7576" s="8">
        <f>SUMIFS(VGSales[Global_Sales],VGSales[Name],A7576)</f>
        <v>0.24</v>
      </c>
    </row>
    <row r="7577" spans="1:4" s="8" customFormat="1" x14ac:dyDescent="0.25">
      <c r="A7577" s="8" t="str">
        <v>Hello Kitty's Cube Frenzy</v>
      </c>
      <c r="B7577" s="8" cm="1">
        <f t="array" ref="B7577">SUM(1*(VGSales[Name]=A7577))</f>
        <v>1</v>
      </c>
      <c r="C7577" s="8" cm="1">
        <f t="array" ref="C7577">ROWS(_xlfn.UNIQUE(_xlfn._xlws.FILTER(VGSales[Genre],VGSales[Name]=A7577)))</f>
        <v>1</v>
      </c>
      <c r="D7577" s="8">
        <f>SUMIFS(VGSales[Global_Sales],VGSales[Name],A7577)</f>
        <v>0.09</v>
      </c>
    </row>
    <row r="7578" spans="1:4" s="8" customFormat="1" x14ac:dyDescent="0.25">
      <c r="A7578" s="8" t="str">
        <v>Spectral Force Genesis</v>
      </c>
      <c r="B7578" s="8" cm="1">
        <f t="array" ref="B7578">SUM(1*(VGSales[Name]=A7578))</f>
        <v>1</v>
      </c>
      <c r="C7578" s="8" cm="1">
        <f t="array" ref="C7578">ROWS(_xlfn.UNIQUE(_xlfn._xlws.FILTER(VGSales[Genre],VGSales[Name]=A7578)))</f>
        <v>1</v>
      </c>
      <c r="D7578" s="8">
        <f>SUMIFS(VGSales[Global_Sales],VGSales[Name],A7578)</f>
        <v>0.09</v>
      </c>
    </row>
    <row r="7579" spans="1:4" s="8" customFormat="1" x14ac:dyDescent="0.25">
      <c r="A7579" s="8" t="str">
        <v>Jikkyou Powerful Pro Yakyuu 9 Ketteiban</v>
      </c>
      <c r="B7579" s="8" cm="1">
        <f t="array" ref="B7579">SUM(1*(VGSales[Name]=A7579))</f>
        <v>1</v>
      </c>
      <c r="C7579" s="8" cm="1">
        <f t="array" ref="C7579">ROWS(_xlfn.UNIQUE(_xlfn._xlws.FILTER(VGSales[Genre],VGSales[Name]=A7579)))</f>
        <v>1</v>
      </c>
      <c r="D7579" s="8">
        <f>SUMIFS(VGSales[Global_Sales],VGSales[Name],A7579)</f>
        <v>0.09</v>
      </c>
    </row>
    <row r="7580" spans="1:4" s="8" customFormat="1" x14ac:dyDescent="0.25">
      <c r="A7580" s="8" t="str">
        <v>Agatha Christie: Evil Under the Sun</v>
      </c>
      <c r="B7580" s="8" cm="1">
        <f t="array" ref="B7580">SUM(1*(VGSales[Name]=A7580))</f>
        <v>1</v>
      </c>
      <c r="C7580" s="8" cm="1">
        <f t="array" ref="C7580">ROWS(_xlfn.UNIQUE(_xlfn._xlws.FILTER(VGSales[Genre],VGSales[Name]=A7580)))</f>
        <v>1</v>
      </c>
      <c r="D7580" s="8">
        <f>SUMIFS(VGSales[Global_Sales],VGSales[Name],A7580)</f>
        <v>0.09</v>
      </c>
    </row>
    <row r="7581" spans="1:4" s="8" customFormat="1" x14ac:dyDescent="0.25">
      <c r="A7581" s="8" t="str">
        <v>World Championship Games: A Track &amp; Field Event</v>
      </c>
      <c r="B7581" s="8" cm="1">
        <f t="array" ref="B7581">SUM(1*(VGSales[Name]=A7581))</f>
        <v>1</v>
      </c>
      <c r="C7581" s="8" cm="1">
        <f t="array" ref="C7581">ROWS(_xlfn.UNIQUE(_xlfn._xlws.FILTER(VGSales[Genre],VGSales[Name]=A7581)))</f>
        <v>1</v>
      </c>
      <c r="D7581" s="8">
        <f>SUMIFS(VGSales[Global_Sales],VGSales[Name],A7581)</f>
        <v>0.09</v>
      </c>
    </row>
    <row r="7582" spans="1:4" s="8" customFormat="1" x14ac:dyDescent="0.25">
      <c r="A7582" s="8" t="str">
        <v>Astro Boy: Omega Factor</v>
      </c>
      <c r="B7582" s="8" cm="1">
        <f t="array" ref="B7582">SUM(1*(VGSales[Name]=A7582))</f>
        <v>1</v>
      </c>
      <c r="C7582" s="8" cm="1">
        <f t="array" ref="C7582">ROWS(_xlfn.UNIQUE(_xlfn._xlws.FILTER(VGSales[Genre],VGSales[Name]=A7582)))</f>
        <v>1</v>
      </c>
      <c r="D7582" s="8">
        <f>SUMIFS(VGSales[Global_Sales],VGSales[Name],A7582)</f>
        <v>0.09</v>
      </c>
    </row>
    <row r="7583" spans="1:4" s="8" customFormat="1" x14ac:dyDescent="0.25">
      <c r="A7583" s="8" t="str">
        <v>Karaoke Joysound Wii Super DX: Hitori de Minna de Utai Houdai!</v>
      </c>
      <c r="B7583" s="8" cm="1">
        <f t="array" ref="B7583">SUM(1*(VGSales[Name]=A7583))</f>
        <v>1</v>
      </c>
      <c r="C7583" s="8" cm="1">
        <f t="array" ref="C7583">ROWS(_xlfn.UNIQUE(_xlfn._xlws.FILTER(VGSales[Genre],VGSales[Name]=A7583)))</f>
        <v>1</v>
      </c>
      <c r="D7583" s="8">
        <f>SUMIFS(VGSales[Global_Sales],VGSales[Name],A7583)</f>
        <v>0.09</v>
      </c>
    </row>
    <row r="7584" spans="1:4" s="8" customFormat="1" x14ac:dyDescent="0.25">
      <c r="A7584" s="8" t="str">
        <v>Fullmetal Alchemist: Dual Sympathy</v>
      </c>
      <c r="B7584" s="8" cm="1">
        <f t="array" ref="B7584">SUM(1*(VGSales[Name]=A7584))</f>
        <v>1</v>
      </c>
      <c r="C7584" s="8" cm="1">
        <f t="array" ref="C7584">ROWS(_xlfn.UNIQUE(_xlfn._xlws.FILTER(VGSales[Genre],VGSales[Name]=A7584)))</f>
        <v>1</v>
      </c>
      <c r="D7584" s="8">
        <f>SUMIFS(VGSales[Global_Sales],VGSales[Name],A7584)</f>
        <v>0.09</v>
      </c>
    </row>
    <row r="7585" spans="1:4" s="8" customFormat="1" x14ac:dyDescent="0.25">
      <c r="A7585" s="8" t="str">
        <v>Cardfight!! Vanguard: Ride to Victory</v>
      </c>
      <c r="B7585" s="8" cm="1">
        <f t="array" ref="B7585">SUM(1*(VGSales[Name]=A7585))</f>
        <v>1</v>
      </c>
      <c r="C7585" s="8" cm="1">
        <f t="array" ref="C7585">ROWS(_xlfn.UNIQUE(_xlfn._xlws.FILTER(VGSales[Genre],VGSales[Name]=A7585)))</f>
        <v>1</v>
      </c>
      <c r="D7585" s="8">
        <f>SUMIFS(VGSales[Global_Sales],VGSales[Name],A7585)</f>
        <v>0.09</v>
      </c>
    </row>
    <row r="7586" spans="1:4" s="8" customFormat="1" x14ac:dyDescent="0.25">
      <c r="A7586" s="8" t="str">
        <v>Last Rebellion</v>
      </c>
      <c r="B7586" s="8" cm="1">
        <f t="array" ref="B7586">SUM(1*(VGSales[Name]=A7586))</f>
        <v>1</v>
      </c>
      <c r="C7586" s="8" cm="1">
        <f t="array" ref="C7586">ROWS(_xlfn.UNIQUE(_xlfn._xlws.FILTER(VGSales[Genre],VGSales[Name]=A7586)))</f>
        <v>1</v>
      </c>
      <c r="D7586" s="8">
        <f>SUMIFS(VGSales[Global_Sales],VGSales[Name],A7586)</f>
        <v>0.09</v>
      </c>
    </row>
    <row r="7587" spans="1:4" s="8" customFormat="1" x14ac:dyDescent="0.25">
      <c r="A7587" s="8" t="str">
        <v>Jikkyou Powerful Pro Yakyuu Portable 2</v>
      </c>
      <c r="B7587" s="8" cm="1">
        <f t="array" ref="B7587">SUM(1*(VGSales[Name]=A7587))</f>
        <v>1</v>
      </c>
      <c r="C7587" s="8" cm="1">
        <f t="array" ref="C7587">ROWS(_xlfn.UNIQUE(_xlfn._xlws.FILTER(VGSales[Genre],VGSales[Name]=A7587)))</f>
        <v>1</v>
      </c>
      <c r="D7587" s="8">
        <f>SUMIFS(VGSales[Global_Sales],VGSales[Name],A7587)</f>
        <v>0.09</v>
      </c>
    </row>
    <row r="7588" spans="1:4" s="8" customFormat="1" x14ac:dyDescent="0.25">
      <c r="A7588" s="8" t="str">
        <v>Reading Training</v>
      </c>
      <c r="B7588" s="8" cm="1">
        <f t="array" ref="B7588">SUM(1*(VGSales[Name]=A7588))</f>
        <v>1</v>
      </c>
      <c r="C7588" s="8" cm="1">
        <f t="array" ref="C7588">ROWS(_xlfn.UNIQUE(_xlfn._xlws.FILTER(VGSales[Genre],VGSales[Name]=A7588)))</f>
        <v>1</v>
      </c>
      <c r="D7588" s="8">
        <f>SUMIFS(VGSales[Global_Sales],VGSales[Name],A7588)</f>
        <v>0.09</v>
      </c>
    </row>
    <row r="7589" spans="1:4" s="8" customFormat="1" x14ac:dyDescent="0.25">
      <c r="A7589" s="8" t="str">
        <v>Kawashima Ryuuta Kyouju Kanshuu Nouryoku Trainer Portable 2</v>
      </c>
      <c r="B7589" s="8" cm="1">
        <f t="array" ref="B7589">SUM(1*(VGSales[Name]=A7589))</f>
        <v>1</v>
      </c>
      <c r="C7589" s="8" cm="1">
        <f t="array" ref="C7589">ROWS(_xlfn.UNIQUE(_xlfn._xlws.FILTER(VGSales[Genre],VGSales[Name]=A7589)))</f>
        <v>1</v>
      </c>
      <c r="D7589" s="8">
        <f>SUMIFS(VGSales[Global_Sales],VGSales[Name],A7589)</f>
        <v>0.09</v>
      </c>
    </row>
    <row r="7590" spans="1:4" s="8" customFormat="1" x14ac:dyDescent="0.25">
      <c r="A7590" s="8" t="str">
        <v>Rugby 2005</v>
      </c>
      <c r="B7590" s="8" cm="1">
        <f t="array" ref="B7590">SUM(1*(VGSales[Name]=A7590))</f>
        <v>2</v>
      </c>
      <c r="C7590" s="8" cm="1">
        <f t="array" ref="C7590">ROWS(_xlfn.UNIQUE(_xlfn._xlws.FILTER(VGSales[Genre],VGSales[Name]=A7590)))</f>
        <v>1</v>
      </c>
      <c r="D7590" s="8">
        <f>SUMIFS(VGSales[Global_Sales],VGSales[Name],A7590)</f>
        <v>0.14000000000000001</v>
      </c>
    </row>
    <row r="7591" spans="1:4" s="8" customFormat="1" x14ac:dyDescent="0.25">
      <c r="A7591" s="8" t="str">
        <v>Carnival Games: Wild West 3D</v>
      </c>
      <c r="B7591" s="8" cm="1">
        <f t="array" ref="B7591">SUM(1*(VGSales[Name]=A7591))</f>
        <v>1</v>
      </c>
      <c r="C7591" s="8" cm="1">
        <f t="array" ref="C7591">ROWS(_xlfn.UNIQUE(_xlfn._xlws.FILTER(VGSales[Genre],VGSales[Name]=A7591)))</f>
        <v>1</v>
      </c>
      <c r="D7591" s="8">
        <f>SUMIFS(VGSales[Global_Sales],VGSales[Name],A7591)</f>
        <v>0.09</v>
      </c>
    </row>
    <row r="7592" spans="1:4" s="8" customFormat="1" x14ac:dyDescent="0.25">
      <c r="A7592" s="8" t="str">
        <v>Ochaken no Heya DS 2</v>
      </c>
      <c r="B7592" s="8" cm="1">
        <f t="array" ref="B7592">SUM(1*(VGSales[Name]=A7592))</f>
        <v>1</v>
      </c>
      <c r="C7592" s="8" cm="1">
        <f t="array" ref="C7592">ROWS(_xlfn.UNIQUE(_xlfn._xlws.FILTER(VGSales[Genre],VGSales[Name]=A7592)))</f>
        <v>1</v>
      </c>
      <c r="D7592" s="8">
        <f>SUMIFS(VGSales[Global_Sales],VGSales[Name],A7592)</f>
        <v>0.09</v>
      </c>
    </row>
    <row r="7593" spans="1:4" s="8" customFormat="1" x14ac:dyDescent="0.25">
      <c r="A7593" s="8" t="str">
        <v>Ratchet &amp; Clank Future: Quest for Booty</v>
      </c>
      <c r="B7593" s="8" cm="1">
        <f t="array" ref="B7593">SUM(1*(VGSales[Name]=A7593))</f>
        <v>1</v>
      </c>
      <c r="C7593" s="8" cm="1">
        <f t="array" ref="C7593">ROWS(_xlfn.UNIQUE(_xlfn._xlws.FILTER(VGSales[Genre],VGSales[Name]=A7593)))</f>
        <v>1</v>
      </c>
      <c r="D7593" s="8">
        <f>SUMIFS(VGSales[Global_Sales],VGSales[Name],A7593)</f>
        <v>0.09</v>
      </c>
    </row>
    <row r="7594" spans="1:4" s="8" customFormat="1" x14ac:dyDescent="0.25">
      <c r="A7594" s="8" t="str">
        <v>V-Rally Edition 99</v>
      </c>
      <c r="B7594" s="8" cm="1">
        <f t="array" ref="B7594">SUM(1*(VGSales[Name]=A7594))</f>
        <v>1</v>
      </c>
      <c r="C7594" s="8" cm="1">
        <f t="array" ref="C7594">ROWS(_xlfn.UNIQUE(_xlfn._xlws.FILTER(VGSales[Genre],VGSales[Name]=A7594)))</f>
        <v>1</v>
      </c>
      <c r="D7594" s="8">
        <f>SUMIFS(VGSales[Global_Sales],VGSales[Name],A7594)</f>
        <v>0.09</v>
      </c>
    </row>
    <row r="7595" spans="1:4" s="8" customFormat="1" x14ac:dyDescent="0.25">
      <c r="A7595" s="8" t="str">
        <v>Saikyou Habu Shogi</v>
      </c>
      <c r="B7595" s="8" cm="1">
        <f t="array" ref="B7595">SUM(1*(VGSales[Name]=A7595))</f>
        <v>1</v>
      </c>
      <c r="C7595" s="8" cm="1">
        <f t="array" ref="C7595">ROWS(_xlfn.UNIQUE(_xlfn._xlws.FILTER(VGSales[Genre],VGSales[Name]=A7595)))</f>
        <v>1</v>
      </c>
      <c r="D7595" s="8">
        <f>SUMIFS(VGSales[Global_Sales],VGSales[Name],A7595)</f>
        <v>0.09</v>
      </c>
    </row>
    <row r="7596" spans="1:4" s="8" customFormat="1" x14ac:dyDescent="0.25">
      <c r="A7596" s="8" t="str">
        <v>Castlevania Dracula X</v>
      </c>
      <c r="B7596" s="8" cm="1">
        <f t="array" ref="B7596">SUM(1*(VGSales[Name]=A7596))</f>
        <v>1</v>
      </c>
      <c r="C7596" s="8" cm="1">
        <f t="array" ref="C7596">ROWS(_xlfn.UNIQUE(_xlfn._xlws.FILTER(VGSales[Genre],VGSales[Name]=A7596)))</f>
        <v>1</v>
      </c>
      <c r="D7596" s="8">
        <f>SUMIFS(VGSales[Global_Sales],VGSales[Name],A7596)</f>
        <v>0.09</v>
      </c>
    </row>
    <row r="7597" spans="1:4" s="8" customFormat="1" x14ac:dyDescent="0.25">
      <c r="A7597" s="8" t="str">
        <v>Golden Nugget 64</v>
      </c>
      <c r="B7597" s="8" cm="1">
        <f t="array" ref="B7597">SUM(1*(VGSales[Name]=A7597))</f>
        <v>1</v>
      </c>
      <c r="C7597" s="8" cm="1">
        <f t="array" ref="C7597">ROWS(_xlfn.UNIQUE(_xlfn._xlws.FILTER(VGSales[Genre],VGSales[Name]=A7597)))</f>
        <v>1</v>
      </c>
      <c r="D7597" s="8">
        <f>SUMIFS(VGSales[Global_Sales],VGSales[Name],A7597)</f>
        <v>0.09</v>
      </c>
    </row>
    <row r="7598" spans="1:4" s="8" customFormat="1" x14ac:dyDescent="0.25">
      <c r="A7598" s="8" t="str">
        <v>Robotron 64</v>
      </c>
      <c r="B7598" s="8" cm="1">
        <f t="array" ref="B7598">SUM(1*(VGSales[Name]=A7598))</f>
        <v>1</v>
      </c>
      <c r="C7598" s="8" cm="1">
        <f t="array" ref="C7598">ROWS(_xlfn.UNIQUE(_xlfn._xlws.FILTER(VGSales[Genre],VGSales[Name]=A7598)))</f>
        <v>1</v>
      </c>
      <c r="D7598" s="8">
        <f>SUMIFS(VGSales[Global_Sales],VGSales[Name],A7598)</f>
        <v>0.09</v>
      </c>
    </row>
    <row r="7599" spans="1:4" s="8" customFormat="1" x14ac:dyDescent="0.25">
      <c r="A7599" s="8" t="str">
        <v>Naruto RPG 3: Rejiuu vs Konoha Shoutai</v>
      </c>
      <c r="B7599" s="8" cm="1">
        <f t="array" ref="B7599">SUM(1*(VGSales[Name]=A7599))</f>
        <v>1</v>
      </c>
      <c r="C7599" s="8" cm="1">
        <f t="array" ref="C7599">ROWS(_xlfn.UNIQUE(_xlfn._xlws.FILTER(VGSales[Genre],VGSales[Name]=A7599)))</f>
        <v>1</v>
      </c>
      <c r="D7599" s="8">
        <f>SUMIFS(VGSales[Global_Sales],VGSales[Name],A7599)</f>
        <v>0.09</v>
      </c>
    </row>
    <row r="7600" spans="1:4" s="8" customFormat="1" x14ac:dyDescent="0.25">
      <c r="A7600" s="8" t="str">
        <v>Tunnel B1</v>
      </c>
      <c r="B7600" s="8" cm="1">
        <f t="array" ref="B7600">SUM(1*(VGSales[Name]=A7600))</f>
        <v>1</v>
      </c>
      <c r="C7600" s="8" cm="1">
        <f t="array" ref="C7600">ROWS(_xlfn.UNIQUE(_xlfn._xlws.FILTER(VGSales[Genre],VGSales[Name]=A7600)))</f>
        <v>1</v>
      </c>
      <c r="D7600" s="8">
        <f>SUMIFS(VGSales[Global_Sales],VGSales[Name],A7600)</f>
        <v>0.09</v>
      </c>
    </row>
    <row r="7601" spans="1:4" s="8" customFormat="1" x14ac:dyDescent="0.25">
      <c r="A7601" s="8" t="str">
        <v>2-in-1 Game Pack: Spider-Man &amp; Spider-Man 2</v>
      </c>
      <c r="B7601" s="8" cm="1">
        <f t="array" ref="B7601">SUM(1*(VGSales[Name]=A7601))</f>
        <v>1</v>
      </c>
      <c r="C7601" s="8" cm="1">
        <f t="array" ref="C7601">ROWS(_xlfn.UNIQUE(_xlfn._xlws.FILTER(VGSales[Genre],VGSales[Name]=A7601)))</f>
        <v>1</v>
      </c>
      <c r="D7601" s="8">
        <f>SUMIFS(VGSales[Global_Sales],VGSales[Name],A7601)</f>
        <v>0.09</v>
      </c>
    </row>
    <row r="7602" spans="1:4" s="8" customFormat="1" x14ac:dyDescent="0.25">
      <c r="A7602" s="8" t="str">
        <v>Go Play: City Sports</v>
      </c>
      <c r="B7602" s="8" cm="1">
        <f t="array" ref="B7602">SUM(1*(VGSales[Name]=A7602))</f>
        <v>1</v>
      </c>
      <c r="C7602" s="8" cm="1">
        <f t="array" ref="C7602">ROWS(_xlfn.UNIQUE(_xlfn._xlws.FILTER(VGSales[Genre],VGSales[Name]=A7602)))</f>
        <v>1</v>
      </c>
      <c r="D7602" s="8">
        <f>SUMIFS(VGSales[Global_Sales],VGSales[Name],A7602)</f>
        <v>0.09</v>
      </c>
    </row>
    <row r="7603" spans="1:4" s="8" customFormat="1" x14ac:dyDescent="0.25">
      <c r="A7603" s="8" t="str">
        <v>Porsche Challenge</v>
      </c>
      <c r="B7603" s="8" cm="1">
        <f t="array" ref="B7603">SUM(1*(VGSales[Name]=A7603))</f>
        <v>1</v>
      </c>
      <c r="C7603" s="8" cm="1">
        <f t="array" ref="C7603">ROWS(_xlfn.UNIQUE(_xlfn._xlws.FILTER(VGSales[Genre],VGSales[Name]=A7603)))</f>
        <v>1</v>
      </c>
      <c r="D7603" s="8">
        <f>SUMIFS(VGSales[Global_Sales],VGSales[Name],A7603)</f>
        <v>0.09</v>
      </c>
    </row>
    <row r="7604" spans="1:4" s="8" customFormat="1" x14ac:dyDescent="0.25">
      <c r="A7604" s="8" t="str">
        <v>Dragon Ball Z: Shin Butouden</v>
      </c>
      <c r="B7604" s="8" cm="1">
        <f t="array" ref="B7604">SUM(1*(VGSales[Name]=A7604))</f>
        <v>1</v>
      </c>
      <c r="C7604" s="8" cm="1">
        <f t="array" ref="C7604">ROWS(_xlfn.UNIQUE(_xlfn._xlws.FILTER(VGSales[Genre],VGSales[Name]=A7604)))</f>
        <v>1</v>
      </c>
      <c r="D7604" s="8">
        <f>SUMIFS(VGSales[Global_Sales],VGSales[Name],A7604)</f>
        <v>0.09</v>
      </c>
    </row>
    <row r="7605" spans="1:4" s="8" customFormat="1" x14ac:dyDescent="0.25">
      <c r="A7605" s="8" t="str">
        <v>Super Robot Taisen MX Portable</v>
      </c>
      <c r="B7605" s="8" cm="1">
        <f t="array" ref="B7605">SUM(1*(VGSales[Name]=A7605))</f>
        <v>1</v>
      </c>
      <c r="C7605" s="8" cm="1">
        <f t="array" ref="C7605">ROWS(_xlfn.UNIQUE(_xlfn._xlws.FILTER(VGSales[Genre],VGSales[Name]=A7605)))</f>
        <v>1</v>
      </c>
      <c r="D7605" s="8">
        <f>SUMIFS(VGSales[Global_Sales],VGSales[Name],A7605)</f>
        <v>0.09</v>
      </c>
    </row>
    <row r="7606" spans="1:4" s="8" customFormat="1" x14ac:dyDescent="0.25">
      <c r="A7606" s="8" t="str">
        <v>Mimana Iyar Chronicle</v>
      </c>
      <c r="B7606" s="8" cm="1">
        <f t="array" ref="B7606">SUM(1*(VGSales[Name]=A7606))</f>
        <v>1</v>
      </c>
      <c r="C7606" s="8" cm="1">
        <f t="array" ref="C7606">ROWS(_xlfn.UNIQUE(_xlfn._xlws.FILTER(VGSales[Genre],VGSales[Name]=A7606)))</f>
        <v>1</v>
      </c>
      <c r="D7606" s="8">
        <f>SUMIFS(VGSales[Global_Sales],VGSales[Name],A7606)</f>
        <v>0.09</v>
      </c>
    </row>
    <row r="7607" spans="1:4" s="8" customFormat="1" x14ac:dyDescent="0.25">
      <c r="A7607" s="8" t="str">
        <v>Shin Ken to Mah? to Gakuenmono. Toki no Gakuen</v>
      </c>
      <c r="B7607" s="8" cm="1">
        <f t="array" ref="B7607">SUM(1*(VGSales[Name]=A7607))</f>
        <v>1</v>
      </c>
      <c r="C7607" s="8" cm="1">
        <f t="array" ref="C7607">ROWS(_xlfn.UNIQUE(_xlfn._xlws.FILTER(VGSales[Genre],VGSales[Name]=A7607)))</f>
        <v>1</v>
      </c>
      <c r="D7607" s="8">
        <f>SUMIFS(VGSales[Global_Sales],VGSales[Name],A7607)</f>
        <v>0.09</v>
      </c>
    </row>
    <row r="7608" spans="1:4" s="8" customFormat="1" x14ac:dyDescent="0.25">
      <c r="A7608" s="8" t="str">
        <v>Super Robot Wars OG: The Moon Dwellers</v>
      </c>
      <c r="B7608" s="8" cm="1">
        <f t="array" ref="B7608">SUM(1*(VGSales[Name]=A7608))</f>
        <v>2</v>
      </c>
      <c r="C7608" s="8" cm="1">
        <f t="array" ref="C7608">ROWS(_xlfn.UNIQUE(_xlfn._xlws.FILTER(VGSales[Genre],VGSales[Name]=A7608)))</f>
        <v>1</v>
      </c>
      <c r="D7608" s="8">
        <f>SUMIFS(VGSales[Global_Sales],VGSales[Name],A7608)</f>
        <v>0.15</v>
      </c>
    </row>
    <row r="7609" spans="1:4" s="8" customFormat="1" x14ac:dyDescent="0.25">
      <c r="A7609" s="8" t="str">
        <v>Uta no Prince-Sama: Music 2</v>
      </c>
      <c r="B7609" s="8" cm="1">
        <f t="array" ref="B7609">SUM(1*(VGSales[Name]=A7609))</f>
        <v>1</v>
      </c>
      <c r="C7609" s="8" cm="1">
        <f t="array" ref="C7609">ROWS(_xlfn.UNIQUE(_xlfn._xlws.FILTER(VGSales[Genre],VGSales[Name]=A7609)))</f>
        <v>1</v>
      </c>
      <c r="D7609" s="8">
        <f>SUMIFS(VGSales[Global_Sales],VGSales[Name],A7609)</f>
        <v>0.09</v>
      </c>
    </row>
    <row r="7610" spans="1:4" s="8" customFormat="1" x14ac:dyDescent="0.25">
      <c r="A7610" s="8" t="str">
        <v>Jambo! Safari Animal Rescue</v>
      </c>
      <c r="B7610" s="8" cm="1">
        <f t="array" ref="B7610">SUM(1*(VGSales[Name]=A7610))</f>
        <v>2</v>
      </c>
      <c r="C7610" s="8" cm="1">
        <f t="array" ref="C7610">ROWS(_xlfn.UNIQUE(_xlfn._xlws.FILTER(VGSales[Genre],VGSales[Name]=A7610)))</f>
        <v>1</v>
      </c>
      <c r="D7610" s="8">
        <f>SUMIFS(VGSales[Global_Sales],VGSales[Name],A7610)</f>
        <v>9.9999999999999992E-2</v>
      </c>
    </row>
    <row r="7611" spans="1:4" s="8" customFormat="1" x14ac:dyDescent="0.25">
      <c r="A7611" s="8" t="str">
        <v>Supreme Commander</v>
      </c>
      <c r="B7611" s="8" cm="1">
        <f t="array" ref="B7611">SUM(1*(VGSales[Name]=A7611))</f>
        <v>2</v>
      </c>
      <c r="C7611" s="8" cm="1">
        <f t="array" ref="C7611">ROWS(_xlfn.UNIQUE(_xlfn._xlws.FILTER(VGSales[Genre],VGSales[Name]=A7611)))</f>
        <v>1</v>
      </c>
      <c r="D7611" s="8">
        <f>SUMIFS(VGSales[Global_Sales],VGSales[Name],A7611)</f>
        <v>0.14000000000000001</v>
      </c>
    </row>
    <row r="7612" spans="1:4" s="8" customFormat="1" x14ac:dyDescent="0.25">
      <c r="A7612" s="8" t="str">
        <v>Saiyuuki: Kinkaku, Ginkaku no Inbou</v>
      </c>
      <c r="B7612" s="8" cm="1">
        <f t="array" ref="B7612">SUM(1*(VGSales[Name]=A7612))</f>
        <v>1</v>
      </c>
      <c r="C7612" s="8" cm="1">
        <f t="array" ref="C7612">ROWS(_xlfn.UNIQUE(_xlfn._xlws.FILTER(VGSales[Genre],VGSales[Name]=A7612)))</f>
        <v>1</v>
      </c>
      <c r="D7612" s="8">
        <f>SUMIFS(VGSales[Global_Sales],VGSales[Name],A7612)</f>
        <v>0.09</v>
      </c>
    </row>
    <row r="7613" spans="1:4" s="8" customFormat="1" x14ac:dyDescent="0.25">
      <c r="A7613" s="8" t="str">
        <v>Bleach: Heat the Soul 6</v>
      </c>
      <c r="B7613" s="8" cm="1">
        <f t="array" ref="B7613">SUM(1*(VGSales[Name]=A7613))</f>
        <v>1</v>
      </c>
      <c r="C7613" s="8" cm="1">
        <f t="array" ref="C7613">ROWS(_xlfn.UNIQUE(_xlfn._xlws.FILTER(VGSales[Genre],VGSales[Name]=A7613)))</f>
        <v>1</v>
      </c>
      <c r="D7613" s="8">
        <f>SUMIFS(VGSales[Global_Sales],VGSales[Name],A7613)</f>
        <v>0.09</v>
      </c>
    </row>
    <row r="7614" spans="1:4" s="8" customFormat="1" x14ac:dyDescent="0.25">
      <c r="A7614" s="8" t="str">
        <v>Roary the Racing Car</v>
      </c>
      <c r="B7614" s="8" cm="1">
        <f t="array" ref="B7614">SUM(1*(VGSales[Name]=A7614))</f>
        <v>1</v>
      </c>
      <c r="C7614" s="8" cm="1">
        <f t="array" ref="C7614">ROWS(_xlfn.UNIQUE(_xlfn._xlws.FILTER(VGSales[Genre],VGSales[Name]=A7614)))</f>
        <v>1</v>
      </c>
      <c r="D7614" s="8">
        <f>SUMIFS(VGSales[Global_Sales],VGSales[Name],A7614)</f>
        <v>0.09</v>
      </c>
    </row>
    <row r="7615" spans="1:4" s="8" customFormat="1" x14ac:dyDescent="0.25">
      <c r="A7615" s="8" t="str">
        <v>Ski and Shoot</v>
      </c>
      <c r="B7615" s="8" cm="1">
        <f t="array" ref="B7615">SUM(1*(VGSales[Name]=A7615))</f>
        <v>1</v>
      </c>
      <c r="C7615" s="8" cm="1">
        <f t="array" ref="C7615">ROWS(_xlfn.UNIQUE(_xlfn._xlws.FILTER(VGSales[Genre],VGSales[Name]=A7615)))</f>
        <v>1</v>
      </c>
      <c r="D7615" s="8">
        <f>SUMIFS(VGSales[Global_Sales],VGSales[Name],A7615)</f>
        <v>0.09</v>
      </c>
    </row>
    <row r="7616" spans="1:4" s="8" customFormat="1" x14ac:dyDescent="0.25">
      <c r="A7616" s="8" t="str">
        <v>Mugen Keitai Disgaea</v>
      </c>
      <c r="B7616" s="8" cm="1">
        <f t="array" ref="B7616">SUM(1*(VGSales[Name]=A7616))</f>
        <v>1</v>
      </c>
      <c r="C7616" s="8" cm="1">
        <f t="array" ref="C7616">ROWS(_xlfn.UNIQUE(_xlfn._xlws.FILTER(VGSales[Genre],VGSales[Name]=A7616)))</f>
        <v>1</v>
      </c>
      <c r="D7616" s="8">
        <f>SUMIFS(VGSales[Global_Sales],VGSales[Name],A7616)</f>
        <v>0.09</v>
      </c>
    </row>
    <row r="7617" spans="1:4" s="8" customFormat="1" x14ac:dyDescent="0.25">
      <c r="A7617" s="8" t="str">
        <v>Samurai Warriors 4: Empires</v>
      </c>
      <c r="B7617" s="8" cm="1">
        <f t="array" ref="B7617">SUM(1*(VGSales[Name]=A7617))</f>
        <v>3</v>
      </c>
      <c r="C7617" s="8" cm="1">
        <f t="array" ref="C7617">ROWS(_xlfn.UNIQUE(_xlfn._xlws.FILTER(VGSales[Genre],VGSales[Name]=A7617)))</f>
        <v>1</v>
      </c>
      <c r="D7617" s="8">
        <f>SUMIFS(VGSales[Global_Sales],VGSales[Name],A7617)</f>
        <v>0.2</v>
      </c>
    </row>
    <row r="7618" spans="1:4" s="8" customFormat="1" x14ac:dyDescent="0.25">
      <c r="A7618" s="8" t="str">
        <v>Action Man-Operation Extreme</v>
      </c>
      <c r="B7618" s="8" cm="1">
        <f t="array" ref="B7618">SUM(1*(VGSales[Name]=A7618))</f>
        <v>1</v>
      </c>
      <c r="C7618" s="8" cm="1">
        <f t="array" ref="C7618">ROWS(_xlfn.UNIQUE(_xlfn._xlws.FILTER(VGSales[Genre],VGSales[Name]=A7618)))</f>
        <v>1</v>
      </c>
      <c r="D7618" s="8">
        <f>SUMIFS(VGSales[Global_Sales],VGSales[Name],A7618)</f>
        <v>0.09</v>
      </c>
    </row>
    <row r="7619" spans="1:4" s="8" customFormat="1" x14ac:dyDescent="0.25">
      <c r="A7619" s="8" t="str">
        <v>Mystic Heroes</v>
      </c>
      <c r="B7619" s="8" cm="1">
        <f t="array" ref="B7619">SUM(1*(VGSales[Name]=A7619))</f>
        <v>2</v>
      </c>
      <c r="C7619" s="8" cm="1">
        <f t="array" ref="C7619">ROWS(_xlfn.UNIQUE(_xlfn._xlws.FILTER(VGSales[Genre],VGSales[Name]=A7619)))</f>
        <v>1</v>
      </c>
      <c r="D7619" s="8">
        <f>SUMIFS(VGSales[Global_Sales],VGSales[Name],A7619)</f>
        <v>0.15</v>
      </c>
    </row>
    <row r="7620" spans="1:4" s="8" customFormat="1" x14ac:dyDescent="0.25">
      <c r="A7620" s="8" t="str">
        <v>Pachitte Chonmage Tatsujin 10: Pachinko Fuyu no Sonata</v>
      </c>
      <c r="B7620" s="8" cm="1">
        <f t="array" ref="B7620">SUM(1*(VGSales[Name]=A7620))</f>
        <v>1</v>
      </c>
      <c r="C7620" s="8" cm="1">
        <f t="array" ref="C7620">ROWS(_xlfn.UNIQUE(_xlfn._xlws.FILTER(VGSales[Genre],VGSales[Name]=A7620)))</f>
        <v>1</v>
      </c>
      <c r="D7620" s="8">
        <f>SUMIFS(VGSales[Global_Sales],VGSales[Name],A7620)</f>
        <v>0.09</v>
      </c>
    </row>
    <row r="7621" spans="1:4" s="8" customFormat="1" x14ac:dyDescent="0.25">
      <c r="A7621" s="8" t="str">
        <v>The Sims 2: Apartment Life</v>
      </c>
      <c r="B7621" s="8" cm="1">
        <f t="array" ref="B7621">SUM(1*(VGSales[Name]=A7621))</f>
        <v>1</v>
      </c>
      <c r="C7621" s="8" cm="1">
        <f t="array" ref="C7621">ROWS(_xlfn.UNIQUE(_xlfn._xlws.FILTER(VGSales[Genre],VGSales[Name]=A7621)))</f>
        <v>1</v>
      </c>
      <c r="D7621" s="8">
        <f>SUMIFS(VGSales[Global_Sales],VGSales[Name],A7621)</f>
        <v>0.09</v>
      </c>
    </row>
    <row r="7622" spans="1:4" s="8" customFormat="1" x14ac:dyDescent="0.25">
      <c r="A7622" s="8" t="str">
        <v>MLB Superstars</v>
      </c>
      <c r="B7622" s="8" cm="1">
        <f t="array" ref="B7622">SUM(1*(VGSales[Name]=A7622))</f>
        <v>1</v>
      </c>
      <c r="C7622" s="8" cm="1">
        <f t="array" ref="C7622">ROWS(_xlfn.UNIQUE(_xlfn._xlws.FILTER(VGSales[Genre],VGSales[Name]=A7622)))</f>
        <v>1</v>
      </c>
      <c r="D7622" s="8">
        <f>SUMIFS(VGSales[Global_Sales],VGSales[Name],A7622)</f>
        <v>0.09</v>
      </c>
    </row>
    <row r="7623" spans="1:4" s="8" customFormat="1" x14ac:dyDescent="0.25">
      <c r="A7623" s="8" t="str">
        <v>Captain Tsubasa: Aratanaru Densetsu Joshou</v>
      </c>
      <c r="B7623" s="8" cm="1">
        <f t="array" ref="B7623">SUM(1*(VGSales[Name]=A7623))</f>
        <v>1</v>
      </c>
      <c r="C7623" s="8" cm="1">
        <f t="array" ref="C7623">ROWS(_xlfn.UNIQUE(_xlfn._xlws.FILTER(VGSales[Genre],VGSales[Name]=A7623)))</f>
        <v>1</v>
      </c>
      <c r="D7623" s="8">
        <f>SUMIFS(VGSales[Global_Sales],VGSales[Name],A7623)</f>
        <v>0.09</v>
      </c>
    </row>
    <row r="7624" spans="1:4" s="8" customFormat="1" x14ac:dyDescent="0.25">
      <c r="A7624" s="8" t="str">
        <v>Remington Super Slam Hunting: Alaska</v>
      </c>
      <c r="B7624" s="8" cm="1">
        <f t="array" ref="B7624">SUM(1*(VGSales[Name]=A7624))</f>
        <v>1</v>
      </c>
      <c r="C7624" s="8" cm="1">
        <f t="array" ref="C7624">ROWS(_xlfn.UNIQUE(_xlfn._xlws.FILTER(VGSales[Genre],VGSales[Name]=A7624)))</f>
        <v>1</v>
      </c>
      <c r="D7624" s="8">
        <f>SUMIFS(VGSales[Global_Sales],VGSales[Name],A7624)</f>
        <v>0.09</v>
      </c>
    </row>
    <row r="7625" spans="1:4" s="8" customFormat="1" x14ac:dyDescent="0.25">
      <c r="A7625" s="8" t="str">
        <v>Blood: The Last Vampire (Joukan)</v>
      </c>
      <c r="B7625" s="8" cm="1">
        <f t="array" ref="B7625">SUM(1*(VGSales[Name]=A7625))</f>
        <v>1</v>
      </c>
      <c r="C7625" s="8" cm="1">
        <f t="array" ref="C7625">ROWS(_xlfn.UNIQUE(_xlfn._xlws.FILTER(VGSales[Genre],VGSales[Name]=A7625)))</f>
        <v>1</v>
      </c>
      <c r="D7625" s="8">
        <f>SUMIFS(VGSales[Global_Sales],VGSales[Name],A7625)</f>
        <v>0.09</v>
      </c>
    </row>
    <row r="7626" spans="1:4" s="8" customFormat="1" x14ac:dyDescent="0.25">
      <c r="A7626" s="8" t="str">
        <v>Clockwork Knight</v>
      </c>
      <c r="B7626" s="8" cm="1">
        <f t="array" ref="B7626">SUM(1*(VGSales[Name]=A7626))</f>
        <v>1</v>
      </c>
      <c r="C7626" s="8" cm="1">
        <f t="array" ref="C7626">ROWS(_xlfn.UNIQUE(_xlfn._xlws.FILTER(VGSales[Genre],VGSales[Name]=A7626)))</f>
        <v>1</v>
      </c>
      <c r="D7626" s="8">
        <f>SUMIFS(VGSales[Global_Sales],VGSales[Name],A7626)</f>
        <v>0.09</v>
      </c>
    </row>
    <row r="7627" spans="1:4" s="8" customFormat="1" x14ac:dyDescent="0.25">
      <c r="A7627" s="8" t="str">
        <v>Freestyle Metal X</v>
      </c>
      <c r="B7627" s="8" cm="1">
        <f t="array" ref="B7627">SUM(1*(VGSales[Name]=A7627))</f>
        <v>3</v>
      </c>
      <c r="C7627" s="8" cm="1">
        <f t="array" ref="C7627">ROWS(_xlfn.UNIQUE(_xlfn._xlws.FILTER(VGSales[Genre],VGSales[Name]=A7627)))</f>
        <v>1</v>
      </c>
      <c r="D7627" s="8">
        <f>SUMIFS(VGSales[Global_Sales],VGSales[Name],A7627)</f>
        <v>0.13</v>
      </c>
    </row>
    <row r="7628" spans="1:4" s="8" customFormat="1" x14ac:dyDescent="0.25">
      <c r="A7628" s="8" t="str">
        <v>Prinny: Can I Really Be the Hero?</v>
      </c>
      <c r="B7628" s="8" cm="1">
        <f t="array" ref="B7628">SUM(1*(VGSales[Name]=A7628))</f>
        <v>1</v>
      </c>
      <c r="C7628" s="8" cm="1">
        <f t="array" ref="C7628">ROWS(_xlfn.UNIQUE(_xlfn._xlws.FILTER(VGSales[Genre],VGSales[Name]=A7628)))</f>
        <v>1</v>
      </c>
      <c r="D7628" s="8">
        <f>SUMIFS(VGSales[Global_Sales],VGSales[Name],A7628)</f>
        <v>0.09</v>
      </c>
    </row>
    <row r="7629" spans="1:4" s="8" customFormat="1" x14ac:dyDescent="0.25">
      <c r="A7629" s="8" t="str">
        <v>Sidewinder Max</v>
      </c>
      <c r="B7629" s="8" cm="1">
        <f t="array" ref="B7629">SUM(1*(VGSales[Name]=A7629))</f>
        <v>1</v>
      </c>
      <c r="C7629" s="8" cm="1">
        <f t="array" ref="C7629">ROWS(_xlfn.UNIQUE(_xlfn._xlws.FILTER(VGSales[Genre],VGSales[Name]=A7629)))</f>
        <v>1</v>
      </c>
      <c r="D7629" s="8">
        <f>SUMIFS(VGSales[Global_Sales],VGSales[Name],A7629)</f>
        <v>0.09</v>
      </c>
    </row>
    <row r="7630" spans="1:4" s="8" customFormat="1" x14ac:dyDescent="0.25">
      <c r="A7630" s="8" t="str">
        <v>The $1 Pyramid</v>
      </c>
      <c r="B7630" s="8" cm="1">
        <f t="array" ref="B7630">SUM(1*(VGSales[Name]=A7630))</f>
        <v>1</v>
      </c>
      <c r="C7630" s="8" cm="1">
        <f t="array" ref="C7630">ROWS(_xlfn.UNIQUE(_xlfn._xlws.FILTER(VGSales[Genre],VGSales[Name]=A7630)))</f>
        <v>1</v>
      </c>
      <c r="D7630" s="8">
        <f>SUMIFS(VGSales[Global_Sales],VGSales[Name],A7630)</f>
        <v>0.09</v>
      </c>
    </row>
    <row r="7631" spans="1:4" s="8" customFormat="1" x14ac:dyDescent="0.25">
      <c r="A7631" s="8" t="str">
        <v>Kenka Banchou 2: Full Throttle</v>
      </c>
      <c r="B7631" s="8" cm="1">
        <f t="array" ref="B7631">SUM(1*(VGSales[Name]=A7631))</f>
        <v>1</v>
      </c>
      <c r="C7631" s="8" cm="1">
        <f t="array" ref="C7631">ROWS(_xlfn.UNIQUE(_xlfn._xlws.FILTER(VGSales[Genre],VGSales[Name]=A7631)))</f>
        <v>1</v>
      </c>
      <c r="D7631" s="8">
        <f>SUMIFS(VGSales[Global_Sales],VGSales[Name],A7631)</f>
        <v>0.09</v>
      </c>
    </row>
    <row r="7632" spans="1:4" s="8" customFormat="1" x14ac:dyDescent="0.25">
      <c r="A7632" s="8" t="str">
        <v>Zoids Assault</v>
      </c>
      <c r="B7632" s="8" cm="1">
        <f t="array" ref="B7632">SUM(1*(VGSales[Name]=A7632))</f>
        <v>1</v>
      </c>
      <c r="C7632" s="8" cm="1">
        <f t="array" ref="C7632">ROWS(_xlfn.UNIQUE(_xlfn._xlws.FILTER(VGSales[Genre],VGSales[Name]=A7632)))</f>
        <v>1</v>
      </c>
      <c r="D7632" s="8">
        <f>SUMIFS(VGSales[Global_Sales],VGSales[Name],A7632)</f>
        <v>0.09</v>
      </c>
    </row>
    <row r="7633" spans="1:4" s="8" customFormat="1" x14ac:dyDescent="0.25">
      <c r="A7633" s="8" t="str">
        <v>Dark Angel: Vampire Apocalypse</v>
      </c>
      <c r="B7633" s="8" cm="1">
        <f t="array" ref="B7633">SUM(1*(VGSales[Name]=A7633))</f>
        <v>1</v>
      </c>
      <c r="C7633" s="8" cm="1">
        <f t="array" ref="C7633">ROWS(_xlfn.UNIQUE(_xlfn._xlws.FILTER(VGSales[Genre],VGSales[Name]=A7633)))</f>
        <v>1</v>
      </c>
      <c r="D7633" s="8">
        <f>SUMIFS(VGSales[Global_Sales],VGSales[Name],A7633)</f>
        <v>0.09</v>
      </c>
    </row>
    <row r="7634" spans="1:4" s="8" customFormat="1" x14ac:dyDescent="0.25">
      <c r="A7634" s="8" t="str">
        <v>Momu-chan Diet Wii: Figurobics by Chon Dayon</v>
      </c>
      <c r="B7634" s="8" cm="1">
        <f t="array" ref="B7634">SUM(1*(VGSales[Name]=A7634))</f>
        <v>1</v>
      </c>
      <c r="C7634" s="8" cm="1">
        <f t="array" ref="C7634">ROWS(_xlfn.UNIQUE(_xlfn._xlws.FILTER(VGSales[Genre],VGSales[Name]=A7634)))</f>
        <v>1</v>
      </c>
      <c r="D7634" s="8">
        <f>SUMIFS(VGSales[Global_Sales],VGSales[Name],A7634)</f>
        <v>0.09</v>
      </c>
    </row>
    <row r="7635" spans="1:4" s="8" customFormat="1" x14ac:dyDescent="0.25">
      <c r="A7635" s="8" t="str">
        <v>Mad Dog McCree: Gunslinger Pack</v>
      </c>
      <c r="B7635" s="8" cm="1">
        <f t="array" ref="B7635">SUM(1*(VGSales[Name]=A7635))</f>
        <v>1</v>
      </c>
      <c r="C7635" s="8" cm="1">
        <f t="array" ref="C7635">ROWS(_xlfn.UNIQUE(_xlfn._xlws.FILTER(VGSales[Genre],VGSales[Name]=A7635)))</f>
        <v>1</v>
      </c>
      <c r="D7635" s="8">
        <f>SUMIFS(VGSales[Global_Sales],VGSales[Name],A7635)</f>
        <v>0.09</v>
      </c>
    </row>
    <row r="7636" spans="1:4" s="8" customFormat="1" x14ac:dyDescent="0.25">
      <c r="A7636" s="8" t="str">
        <v>No More Heroes: Red Zone</v>
      </c>
      <c r="B7636" s="8" cm="1">
        <f t="array" ref="B7636">SUM(1*(VGSales[Name]=A7636))</f>
        <v>1</v>
      </c>
      <c r="C7636" s="8" cm="1">
        <f t="array" ref="C7636">ROWS(_xlfn.UNIQUE(_xlfn._xlws.FILTER(VGSales[Genre],VGSales[Name]=A7636)))</f>
        <v>1</v>
      </c>
      <c r="D7636" s="8">
        <f>SUMIFS(VGSales[Global_Sales],VGSales[Name],A7636)</f>
        <v>0.09</v>
      </c>
    </row>
    <row r="7637" spans="1:4" s="8" customFormat="1" x14ac:dyDescent="0.25">
      <c r="A7637" s="8" t="str">
        <v>Game Hits!</v>
      </c>
      <c r="B7637" s="8" cm="1">
        <f t="array" ref="B7637">SUM(1*(VGSales[Name]=A7637))</f>
        <v>1</v>
      </c>
      <c r="C7637" s="8" cm="1">
        <f t="array" ref="C7637">ROWS(_xlfn.UNIQUE(_xlfn._xlws.FILTER(VGSales[Genre],VGSales[Name]=A7637)))</f>
        <v>1</v>
      </c>
      <c r="D7637" s="8">
        <f>SUMIFS(VGSales[Global_Sales],VGSales[Name],A7637)</f>
        <v>0.09</v>
      </c>
    </row>
    <row r="7638" spans="1:4" s="8" customFormat="1" x14ac:dyDescent="0.25">
      <c r="A7638" s="8" t="str">
        <v>Bakugan: Rise of the Resistance</v>
      </c>
      <c r="B7638" s="8" cm="1">
        <f t="array" ref="B7638">SUM(1*(VGSales[Name]=A7638))</f>
        <v>1</v>
      </c>
      <c r="C7638" s="8" cm="1">
        <f t="array" ref="C7638">ROWS(_xlfn.UNIQUE(_xlfn._xlws.FILTER(VGSales[Genre],VGSales[Name]=A7638)))</f>
        <v>1</v>
      </c>
      <c r="D7638" s="8">
        <f>SUMIFS(VGSales[Global_Sales],VGSales[Name],A7638)</f>
        <v>0.09</v>
      </c>
    </row>
    <row r="7639" spans="1:4" s="8" customFormat="1" x14ac:dyDescent="0.25">
      <c r="A7639" s="8" t="str">
        <v>Thomas &amp; Friends: Hero of the Rails</v>
      </c>
      <c r="B7639" s="8" cm="1">
        <f t="array" ref="B7639">SUM(1*(VGSales[Name]=A7639))</f>
        <v>2</v>
      </c>
      <c r="C7639" s="8" cm="1">
        <f t="array" ref="C7639">ROWS(_xlfn.UNIQUE(_xlfn._xlws.FILTER(VGSales[Genre],VGSales[Name]=A7639)))</f>
        <v>1</v>
      </c>
      <c r="D7639" s="8">
        <f>SUMIFS(VGSales[Global_Sales],VGSales[Name],A7639)</f>
        <v>0.11</v>
      </c>
    </row>
    <row r="7640" spans="1:4" s="8" customFormat="1" x14ac:dyDescent="0.25">
      <c r="A7640" s="8" t="str">
        <v>Super Puzzle Fighter II</v>
      </c>
      <c r="B7640" s="8" cm="1">
        <f t="array" ref="B7640">SUM(1*(VGSales[Name]=A7640))</f>
        <v>1</v>
      </c>
      <c r="C7640" s="8" cm="1">
        <f t="array" ref="C7640">ROWS(_xlfn.UNIQUE(_xlfn._xlws.FILTER(VGSales[Genre],VGSales[Name]=A7640)))</f>
        <v>1</v>
      </c>
      <c r="D7640" s="8">
        <f>SUMIFS(VGSales[Global_Sales],VGSales[Name],A7640)</f>
        <v>0.09</v>
      </c>
    </row>
    <row r="7641" spans="1:4" s="8" customFormat="1" x14ac:dyDescent="0.25">
      <c r="A7641" s="8" t="str">
        <v>Crysis: Maximum Edition</v>
      </c>
      <c r="B7641" s="8" cm="1">
        <f t="array" ref="B7641">SUM(1*(VGSales[Name]=A7641))</f>
        <v>1</v>
      </c>
      <c r="C7641" s="8" cm="1">
        <f t="array" ref="C7641">ROWS(_xlfn.UNIQUE(_xlfn._xlws.FILTER(VGSales[Genre],VGSales[Name]=A7641)))</f>
        <v>1</v>
      </c>
      <c r="D7641" s="8">
        <f>SUMIFS(VGSales[Global_Sales],VGSales[Name],A7641)</f>
        <v>0.09</v>
      </c>
    </row>
    <row r="7642" spans="1:4" s="8" customFormat="1" x14ac:dyDescent="0.25">
      <c r="A7642" s="8" t="str">
        <v>Crayon Shin-Chan Shokkugan! Densetsu o Yobu Omake Daiketsusen!!</v>
      </c>
      <c r="B7642" s="8" cm="1">
        <f t="array" ref="B7642">SUM(1*(VGSales[Name]=A7642))</f>
        <v>1</v>
      </c>
      <c r="C7642" s="8" cm="1">
        <f t="array" ref="C7642">ROWS(_xlfn.UNIQUE(_xlfn._xlws.FILTER(VGSales[Genre],VGSales[Name]=A7642)))</f>
        <v>1</v>
      </c>
      <c r="D7642" s="8">
        <f>SUMIFS(VGSales[Global_Sales],VGSales[Name],A7642)</f>
        <v>0.09</v>
      </c>
    </row>
    <row r="7643" spans="1:4" s="8" customFormat="1" x14ac:dyDescent="0.25">
      <c r="A7643" s="8" t="str">
        <v>Wacky World of Sports</v>
      </c>
      <c r="B7643" s="8" cm="1">
        <f t="array" ref="B7643">SUM(1*(VGSales[Name]=A7643))</f>
        <v>1</v>
      </c>
      <c r="C7643" s="8" cm="1">
        <f t="array" ref="C7643">ROWS(_xlfn.UNIQUE(_xlfn._xlws.FILTER(VGSales[Genre],VGSales[Name]=A7643)))</f>
        <v>1</v>
      </c>
      <c r="D7643" s="8">
        <f>SUMIFS(VGSales[Global_Sales],VGSales[Name],A7643)</f>
        <v>0.09</v>
      </c>
    </row>
    <row r="7644" spans="1:4" s="8" customFormat="1" x14ac:dyDescent="0.25">
      <c r="A7644" s="8" t="str">
        <v>Kurikin: Nano Island Story</v>
      </c>
      <c r="B7644" s="8" cm="1">
        <f t="array" ref="B7644">SUM(1*(VGSales[Name]=A7644))</f>
        <v>1</v>
      </c>
      <c r="C7644" s="8" cm="1">
        <f t="array" ref="C7644">ROWS(_xlfn.UNIQUE(_xlfn._xlws.FILTER(VGSales[Genre],VGSales[Name]=A7644)))</f>
        <v>1</v>
      </c>
      <c r="D7644" s="8">
        <f>SUMIFS(VGSales[Global_Sales],VGSales[Name],A7644)</f>
        <v>0.09</v>
      </c>
    </row>
    <row r="7645" spans="1:4" s="8" customFormat="1" x14ac:dyDescent="0.25">
      <c r="A7645" s="8" t="str">
        <v>Transworld Snowboarding</v>
      </c>
      <c r="B7645" s="8" cm="1">
        <f t="array" ref="B7645">SUM(1*(VGSales[Name]=A7645))</f>
        <v>1</v>
      </c>
      <c r="C7645" s="8" cm="1">
        <f t="array" ref="C7645">ROWS(_xlfn.UNIQUE(_xlfn._xlws.FILTER(VGSales[Genre],VGSales[Name]=A7645)))</f>
        <v>1</v>
      </c>
      <c r="D7645" s="8">
        <f>SUMIFS(VGSales[Global_Sales],VGSales[Name],A7645)</f>
        <v>0.09</v>
      </c>
    </row>
    <row r="7646" spans="1:4" s="8" customFormat="1" x14ac:dyDescent="0.25">
      <c r="A7646" s="8" t="str">
        <v>Data East Arcade Classics</v>
      </c>
      <c r="B7646" s="8" cm="1">
        <f t="array" ref="B7646">SUM(1*(VGSales[Name]=A7646))</f>
        <v>1</v>
      </c>
      <c r="C7646" s="8" cm="1">
        <f t="array" ref="C7646">ROWS(_xlfn.UNIQUE(_xlfn._xlws.FILTER(VGSales[Genre],VGSales[Name]=A7646)))</f>
        <v>1</v>
      </c>
      <c r="D7646" s="8">
        <f>SUMIFS(VGSales[Global_Sales],VGSales[Name],A7646)</f>
        <v>0.09</v>
      </c>
    </row>
    <row r="7647" spans="1:4" s="8" customFormat="1" x14ac:dyDescent="0.25">
      <c r="A7647" s="8" t="str">
        <v>Crimson Sea</v>
      </c>
      <c r="B7647" s="8" cm="1">
        <f t="array" ref="B7647">SUM(1*(VGSales[Name]=A7647))</f>
        <v>1</v>
      </c>
      <c r="C7647" s="8" cm="1">
        <f t="array" ref="C7647">ROWS(_xlfn.UNIQUE(_xlfn._xlws.FILTER(VGSales[Genre],VGSales[Name]=A7647)))</f>
        <v>1</v>
      </c>
      <c r="D7647" s="8">
        <f>SUMIFS(VGSales[Global_Sales],VGSales[Name],A7647)</f>
        <v>0.09</v>
      </c>
    </row>
    <row r="7648" spans="1:4" s="8" customFormat="1" x14ac:dyDescent="0.25">
      <c r="A7648" s="8" t="str">
        <v>Naruto Shippuden: Gekito Ninja Taisen! EX 2</v>
      </c>
      <c r="B7648" s="8" cm="1">
        <f t="array" ref="B7648">SUM(1*(VGSales[Name]=A7648))</f>
        <v>1</v>
      </c>
      <c r="C7648" s="8" cm="1">
        <f t="array" ref="C7648">ROWS(_xlfn.UNIQUE(_xlfn._xlws.FILTER(VGSales[Genre],VGSales[Name]=A7648)))</f>
        <v>1</v>
      </c>
      <c r="D7648" s="8">
        <f>SUMIFS(VGSales[Global_Sales],VGSales[Name],A7648)</f>
        <v>0.09</v>
      </c>
    </row>
    <row r="7649" spans="1:4" s="8" customFormat="1" x14ac:dyDescent="0.25">
      <c r="A7649" s="8" t="str">
        <v>The Weakest Link</v>
      </c>
      <c r="B7649" s="8" cm="1">
        <f t="array" ref="B7649">SUM(1*(VGSales[Name]=A7649))</f>
        <v>1</v>
      </c>
      <c r="C7649" s="8" cm="1">
        <f t="array" ref="C7649">ROWS(_xlfn.UNIQUE(_xlfn._xlws.FILTER(VGSales[Genre],VGSales[Name]=A7649)))</f>
        <v>1</v>
      </c>
      <c r="D7649" s="8">
        <f>SUMIFS(VGSales[Global_Sales],VGSales[Name],A7649)</f>
        <v>0.09</v>
      </c>
    </row>
    <row r="7650" spans="1:4" s="8" customFormat="1" x14ac:dyDescent="0.25">
      <c r="A7650" s="8" t="str">
        <v>Dreamer Series: Teacher</v>
      </c>
      <c r="B7650" s="8" cm="1">
        <f t="array" ref="B7650">SUM(1*(VGSales[Name]=A7650))</f>
        <v>1</v>
      </c>
      <c r="C7650" s="8" cm="1">
        <f t="array" ref="C7650">ROWS(_xlfn.UNIQUE(_xlfn._xlws.FILTER(VGSales[Genre],VGSales[Name]=A7650)))</f>
        <v>1</v>
      </c>
      <c r="D7650" s="8">
        <f>SUMIFS(VGSales[Global_Sales],VGSales[Name],A7650)</f>
        <v>0.09</v>
      </c>
    </row>
    <row r="7651" spans="1:4" s="8" customFormat="1" x14ac:dyDescent="0.25">
      <c r="A7651" s="8" t="str">
        <v>Lethal Enforcers</v>
      </c>
      <c r="B7651" s="8" cm="1">
        <f t="array" ref="B7651">SUM(1*(VGSales[Name]=A7651))</f>
        <v>1</v>
      </c>
      <c r="C7651" s="8" cm="1">
        <f t="array" ref="C7651">ROWS(_xlfn.UNIQUE(_xlfn._xlws.FILTER(VGSales[Genre],VGSales[Name]=A7651)))</f>
        <v>1</v>
      </c>
      <c r="D7651" s="8">
        <f>SUMIFS(VGSales[Global_Sales],VGSales[Name],A7651)</f>
        <v>0.09</v>
      </c>
    </row>
    <row r="7652" spans="1:4" s="8" customFormat="1" x14ac:dyDescent="0.25">
      <c r="A7652" s="8" t="str">
        <v>Knights in the Nightmare</v>
      </c>
      <c r="B7652" s="8" cm="1">
        <f t="array" ref="B7652">SUM(1*(VGSales[Name]=A7652))</f>
        <v>2</v>
      </c>
      <c r="C7652" s="8" cm="1">
        <f t="array" ref="C7652">ROWS(_xlfn.UNIQUE(_xlfn._xlws.FILTER(VGSales[Genre],VGSales[Name]=A7652)))</f>
        <v>1</v>
      </c>
      <c r="D7652" s="8">
        <f>SUMIFS(VGSales[Global_Sales],VGSales[Name],A7652)</f>
        <v>0.18</v>
      </c>
    </row>
    <row r="7653" spans="1:4" s="8" customFormat="1" x14ac:dyDescent="0.25">
      <c r="A7653" s="8" t="str">
        <v>Romance of the Three Kingdoms XII</v>
      </c>
      <c r="B7653" s="8" cm="1">
        <f t="array" ref="B7653">SUM(1*(VGSales[Name]=A7653))</f>
        <v>2</v>
      </c>
      <c r="C7653" s="8" cm="1">
        <f t="array" ref="C7653">ROWS(_xlfn.UNIQUE(_xlfn._xlws.FILTER(VGSales[Genre],VGSales[Name]=A7653)))</f>
        <v>1</v>
      </c>
      <c r="D7653" s="8">
        <f>SUMIFS(VGSales[Global_Sales],VGSales[Name],A7653)</f>
        <v>0.11</v>
      </c>
    </row>
    <row r="7654" spans="1:4" s="8" customFormat="1" x14ac:dyDescent="0.25">
      <c r="A7654" s="8" t="str">
        <v>El Tigre: The Adventures of Manny Rivera</v>
      </c>
      <c r="B7654" s="8" cm="1">
        <f t="array" ref="B7654">SUM(1*(VGSales[Name]=A7654))</f>
        <v>1</v>
      </c>
      <c r="C7654" s="8" cm="1">
        <f t="array" ref="C7654">ROWS(_xlfn.UNIQUE(_xlfn._xlws.FILTER(VGSales[Genre],VGSales[Name]=A7654)))</f>
        <v>1</v>
      </c>
      <c r="D7654" s="8">
        <f>SUMIFS(VGSales[Global_Sales],VGSales[Name],A7654)</f>
        <v>0.09</v>
      </c>
    </row>
    <row r="7655" spans="1:4" s="8" customFormat="1" x14ac:dyDescent="0.25">
      <c r="A7655" s="8" t="str">
        <v>Ikaruga</v>
      </c>
      <c r="B7655" s="8" cm="1">
        <f t="array" ref="B7655">SUM(1*(VGSales[Name]=A7655))</f>
        <v>1</v>
      </c>
      <c r="C7655" s="8" cm="1">
        <f t="array" ref="C7655">ROWS(_xlfn.UNIQUE(_xlfn._xlws.FILTER(VGSales[Genre],VGSales[Name]=A7655)))</f>
        <v>1</v>
      </c>
      <c r="D7655" s="8">
        <f>SUMIFS(VGSales[Global_Sales],VGSales[Name],A7655)</f>
        <v>0.09</v>
      </c>
    </row>
    <row r="7656" spans="1:4" s="8" customFormat="1" x14ac:dyDescent="0.25">
      <c r="A7656" s="8" t="str">
        <v>Hyperdimension Neptunia Re;Birth 2</v>
      </c>
      <c r="B7656" s="8" cm="1">
        <f t="array" ref="B7656">SUM(1*(VGSales[Name]=A7656))</f>
        <v>1</v>
      </c>
      <c r="C7656" s="8" cm="1">
        <f t="array" ref="C7656">ROWS(_xlfn.UNIQUE(_xlfn._xlws.FILTER(VGSales[Genre],VGSales[Name]=A7656)))</f>
        <v>1</v>
      </c>
      <c r="D7656" s="8">
        <f>SUMIFS(VGSales[Global_Sales],VGSales[Name],A7656)</f>
        <v>0.09</v>
      </c>
    </row>
    <row r="7657" spans="1:4" s="8" customFormat="1" x14ac:dyDescent="0.25">
      <c r="A7657" s="8" t="str">
        <v>Nobunaga's Ambition: Iron Triangle</v>
      </c>
      <c r="B7657" s="8" cm="1">
        <f t="array" ref="B7657">SUM(1*(VGSales[Name]=A7657))</f>
        <v>1</v>
      </c>
      <c r="C7657" s="8" cm="1">
        <f t="array" ref="C7657">ROWS(_xlfn.UNIQUE(_xlfn._xlws.FILTER(VGSales[Genre],VGSales[Name]=A7657)))</f>
        <v>1</v>
      </c>
      <c r="D7657" s="8">
        <f>SUMIFS(VGSales[Global_Sales],VGSales[Name],A7657)</f>
        <v>0.09</v>
      </c>
    </row>
    <row r="7658" spans="1:4" s="8" customFormat="1" x14ac:dyDescent="0.25">
      <c r="A7658" s="8" t="str">
        <v>Little League World Series Baseball: Double Play</v>
      </c>
      <c r="B7658" s="8" cm="1">
        <f t="array" ref="B7658">SUM(1*(VGSales[Name]=A7658))</f>
        <v>2</v>
      </c>
      <c r="C7658" s="8" cm="1">
        <f t="array" ref="C7658">ROWS(_xlfn.UNIQUE(_xlfn._xlws.FILTER(VGSales[Genre],VGSales[Name]=A7658)))</f>
        <v>1</v>
      </c>
      <c r="D7658" s="8">
        <f>SUMIFS(VGSales[Global_Sales],VGSales[Name],A7658)</f>
        <v>0.16999999999999998</v>
      </c>
    </row>
    <row r="7659" spans="1:4" s="8" customFormat="1" x14ac:dyDescent="0.25">
      <c r="A7659" s="8" t="str">
        <v>Harvest Moon: Boy &amp; Girl</v>
      </c>
      <c r="B7659" s="8" cm="1">
        <f t="array" ref="B7659">SUM(1*(VGSales[Name]=A7659))</f>
        <v>1</v>
      </c>
      <c r="C7659" s="8" cm="1">
        <f t="array" ref="C7659">ROWS(_xlfn.UNIQUE(_xlfn._xlws.FILTER(VGSales[Genre],VGSales[Name]=A7659)))</f>
        <v>1</v>
      </c>
      <c r="D7659" s="8">
        <f>SUMIFS(VGSales[Global_Sales],VGSales[Name],A7659)</f>
        <v>0.09</v>
      </c>
    </row>
    <row r="7660" spans="1:4" s="8" customFormat="1" x14ac:dyDescent="0.25">
      <c r="A7660" s="8" t="str">
        <v>Mahjong Cub3D</v>
      </c>
      <c r="B7660" s="8" cm="1">
        <f t="array" ref="B7660">SUM(1*(VGSales[Name]=A7660))</f>
        <v>1</v>
      </c>
      <c r="C7660" s="8" cm="1">
        <f t="array" ref="C7660">ROWS(_xlfn.UNIQUE(_xlfn._xlws.FILTER(VGSales[Genre],VGSales[Name]=A7660)))</f>
        <v>1</v>
      </c>
      <c r="D7660" s="8">
        <f>SUMIFS(VGSales[Global_Sales],VGSales[Name],A7660)</f>
        <v>0.09</v>
      </c>
    </row>
    <row r="7661" spans="1:4" s="8" customFormat="1" x14ac:dyDescent="0.25">
      <c r="A7661" s="8" t="str">
        <v>Viewtiful Joe: Red Hot Rumble</v>
      </c>
      <c r="B7661" s="8" cm="1">
        <f t="array" ref="B7661">SUM(1*(VGSales[Name]=A7661))</f>
        <v>2</v>
      </c>
      <c r="C7661" s="8" cm="1">
        <f t="array" ref="C7661">ROWS(_xlfn.UNIQUE(_xlfn._xlws.FILTER(VGSales[Genre],VGSales[Name]=A7661)))</f>
        <v>1</v>
      </c>
      <c r="D7661" s="8">
        <f>SUMIFS(VGSales[Global_Sales],VGSales[Name],A7661)</f>
        <v>0.15</v>
      </c>
    </row>
    <row r="7662" spans="1:4" s="8" customFormat="1" x14ac:dyDescent="0.25">
      <c r="A7662" s="8" t="str">
        <v>MLB 2K9 Fantasy All-Stars</v>
      </c>
      <c r="B7662" s="8" cm="1">
        <f t="array" ref="B7662">SUM(1*(VGSales[Name]=A7662))</f>
        <v>1</v>
      </c>
      <c r="C7662" s="8" cm="1">
        <f t="array" ref="C7662">ROWS(_xlfn.UNIQUE(_xlfn._xlws.FILTER(VGSales[Genre],VGSales[Name]=A7662)))</f>
        <v>1</v>
      </c>
      <c r="D7662" s="8">
        <f>SUMIFS(VGSales[Global_Sales],VGSales[Name],A7662)</f>
        <v>0.09</v>
      </c>
    </row>
    <row r="7663" spans="1:4" s="8" customFormat="1" x14ac:dyDescent="0.25">
      <c r="A7663" s="8" t="str">
        <v>RollerCoaster Tycoon 3: Platinum</v>
      </c>
      <c r="B7663" s="8" cm="1">
        <f t="array" ref="B7663">SUM(1*(VGSales[Name]=A7663))</f>
        <v>1</v>
      </c>
      <c r="C7663" s="8" cm="1">
        <f t="array" ref="C7663">ROWS(_xlfn.UNIQUE(_xlfn._xlws.FILTER(VGSales[Genre],VGSales[Name]=A7663)))</f>
        <v>1</v>
      </c>
      <c r="D7663" s="8">
        <f>SUMIFS(VGSales[Global_Sales],VGSales[Name],A7663)</f>
        <v>0.09</v>
      </c>
    </row>
    <row r="7664" spans="1:4" s="8" customFormat="1" x14ac:dyDescent="0.25">
      <c r="A7664" s="8" t="str">
        <v>Age of Mythology</v>
      </c>
      <c r="B7664" s="8" cm="1">
        <f t="array" ref="B7664">SUM(1*(VGSales[Name]=A7664))</f>
        <v>1</v>
      </c>
      <c r="C7664" s="8" cm="1">
        <f t="array" ref="C7664">ROWS(_xlfn.UNIQUE(_xlfn._xlws.FILTER(VGSales[Genre],VGSales[Name]=A7664)))</f>
        <v>1</v>
      </c>
      <c r="D7664" s="8">
        <f>SUMIFS(VGSales[Global_Sales],VGSales[Name],A7664)</f>
        <v>0.09</v>
      </c>
    </row>
    <row r="7665" spans="1:4" s="8" customFormat="1" x14ac:dyDescent="0.25">
      <c r="A7665" s="8" t="str">
        <v>Sengoku Basara 4: Sumeragi</v>
      </c>
      <c r="B7665" s="8" cm="1">
        <f t="array" ref="B7665">SUM(1*(VGSales[Name]=A7665))</f>
        <v>2</v>
      </c>
      <c r="C7665" s="8" cm="1">
        <f t="array" ref="C7665">ROWS(_xlfn.UNIQUE(_xlfn._xlws.FILTER(VGSales[Genre],VGSales[Name]=A7665)))</f>
        <v>1</v>
      </c>
      <c r="D7665" s="8">
        <f>SUMIFS(VGSales[Global_Sales],VGSales[Name],A7665)</f>
        <v>0.14000000000000001</v>
      </c>
    </row>
    <row r="7666" spans="1:4" s="8" customFormat="1" x14ac:dyDescent="0.25">
      <c r="A7666" s="8" t="str">
        <v>Digimon World Re:Digitize Decode</v>
      </c>
      <c r="B7666" s="8" cm="1">
        <f t="array" ref="B7666">SUM(1*(VGSales[Name]=A7666))</f>
        <v>1</v>
      </c>
      <c r="C7666" s="8" cm="1">
        <f t="array" ref="C7666">ROWS(_xlfn.UNIQUE(_xlfn._xlws.FILTER(VGSales[Genre],VGSales[Name]=A7666)))</f>
        <v>1</v>
      </c>
      <c r="D7666" s="8">
        <f>SUMIFS(VGSales[Global_Sales],VGSales[Name],A7666)</f>
        <v>0.09</v>
      </c>
    </row>
    <row r="7667" spans="1:4" s="8" customFormat="1" x14ac:dyDescent="0.25">
      <c r="A7667" s="8" t="str">
        <v>Jumper: Griffin's Story</v>
      </c>
      <c r="B7667" s="8" cm="1">
        <f t="array" ref="B7667">SUM(1*(VGSales[Name]=A7667))</f>
        <v>3</v>
      </c>
      <c r="C7667" s="8" cm="1">
        <f t="array" ref="C7667">ROWS(_xlfn.UNIQUE(_xlfn._xlws.FILTER(VGSales[Genre],VGSales[Name]=A7667)))</f>
        <v>1</v>
      </c>
      <c r="D7667" s="8">
        <f>SUMIFS(VGSales[Global_Sales],VGSales[Name],A7667)</f>
        <v>0.22</v>
      </c>
    </row>
    <row r="7668" spans="1:4" s="8" customFormat="1" x14ac:dyDescent="0.25">
      <c r="A7668" s="8" t="str">
        <v>My Stop Smoking Coach: Allen Carr's EasyWay</v>
      </c>
      <c r="B7668" s="8" cm="1">
        <f t="array" ref="B7668">SUM(1*(VGSales[Name]=A7668))</f>
        <v>1</v>
      </c>
      <c r="C7668" s="8" cm="1">
        <f t="array" ref="C7668">ROWS(_xlfn.UNIQUE(_xlfn._xlws.FILTER(VGSales[Genre],VGSales[Name]=A7668)))</f>
        <v>1</v>
      </c>
      <c r="D7668" s="8">
        <f>SUMIFS(VGSales[Global_Sales],VGSales[Name],A7668)</f>
        <v>0.09</v>
      </c>
    </row>
    <row r="7669" spans="1:4" s="8" customFormat="1" x14ac:dyDescent="0.25">
      <c r="A7669" s="8" t="str">
        <v>Star Wars: Empire at War</v>
      </c>
      <c r="B7669" s="8" cm="1">
        <f t="array" ref="B7669">SUM(1*(VGSales[Name]=A7669))</f>
        <v>1</v>
      </c>
      <c r="C7669" s="8" cm="1">
        <f t="array" ref="C7669">ROWS(_xlfn.UNIQUE(_xlfn._xlws.FILTER(VGSales[Genre],VGSales[Name]=A7669)))</f>
        <v>1</v>
      </c>
      <c r="D7669" s="8">
        <f>SUMIFS(VGSales[Global_Sales],VGSales[Name],A7669)</f>
        <v>0.09</v>
      </c>
    </row>
    <row r="7670" spans="1:4" s="8" customFormat="1" x14ac:dyDescent="0.25">
      <c r="A7670" s="8" t="str">
        <v>Sotsugyou Crossworld</v>
      </c>
      <c r="B7670" s="8" cm="1">
        <f t="array" ref="B7670">SUM(1*(VGSales[Name]=A7670))</f>
        <v>1</v>
      </c>
      <c r="C7670" s="8" cm="1">
        <f t="array" ref="C7670">ROWS(_xlfn.UNIQUE(_xlfn._xlws.FILTER(VGSales[Genre],VGSales[Name]=A7670)))</f>
        <v>1</v>
      </c>
      <c r="D7670" s="8">
        <f>SUMIFS(VGSales[Global_Sales],VGSales[Name],A7670)</f>
        <v>0.09</v>
      </c>
    </row>
    <row r="7671" spans="1:4" s="8" customFormat="1" x14ac:dyDescent="0.25">
      <c r="A7671" s="8" t="str">
        <v>Bomberman Land Touch!</v>
      </c>
      <c r="B7671" s="8" cm="1">
        <f t="array" ref="B7671">SUM(1*(VGSales[Name]=A7671))</f>
        <v>1</v>
      </c>
      <c r="C7671" s="8" cm="1">
        <f t="array" ref="C7671">ROWS(_xlfn.UNIQUE(_xlfn._xlws.FILTER(VGSales[Genre],VGSales[Name]=A7671)))</f>
        <v>1</v>
      </c>
      <c r="D7671" s="8">
        <f>SUMIFS(VGSales[Global_Sales],VGSales[Name],A7671)</f>
        <v>0.09</v>
      </c>
    </row>
    <row r="7672" spans="1:4" s="8" customFormat="1" x14ac:dyDescent="0.25">
      <c r="A7672" s="8" t="str">
        <v>Battle Fantasia</v>
      </c>
      <c r="B7672" s="8" cm="1">
        <f t="array" ref="B7672">SUM(1*(VGSales[Name]=A7672))</f>
        <v>2</v>
      </c>
      <c r="C7672" s="8" cm="1">
        <f t="array" ref="C7672">ROWS(_xlfn.UNIQUE(_xlfn._xlws.FILTER(VGSales[Genre],VGSales[Name]=A7672)))</f>
        <v>1</v>
      </c>
      <c r="D7672" s="8">
        <f>SUMIFS(VGSales[Global_Sales],VGSales[Name],A7672)</f>
        <v>9.9999999999999992E-2</v>
      </c>
    </row>
    <row r="7673" spans="1:4" s="8" customFormat="1" x14ac:dyDescent="0.25">
      <c r="A7673" s="8" t="str">
        <v>Bleach GC: Tasogare Ni Mamieru Shinigami</v>
      </c>
      <c r="B7673" s="8" cm="1">
        <f t="array" ref="B7673">SUM(1*(VGSales[Name]=A7673))</f>
        <v>1</v>
      </c>
      <c r="C7673" s="8" cm="1">
        <f t="array" ref="C7673">ROWS(_xlfn.UNIQUE(_xlfn._xlws.FILTER(VGSales[Genre],VGSales[Name]=A7673)))</f>
        <v>1</v>
      </c>
      <c r="D7673" s="8">
        <f>SUMIFS(VGSales[Global_Sales],VGSales[Name],A7673)</f>
        <v>0.09</v>
      </c>
    </row>
    <row r="7674" spans="1:4" s="8" customFormat="1" x14ac:dyDescent="0.25">
      <c r="A7674" s="8" t="str">
        <v>ShellShock 2: Blood Trails</v>
      </c>
      <c r="B7674" s="8" cm="1">
        <f t="array" ref="B7674">SUM(1*(VGSales[Name]=A7674))</f>
        <v>2</v>
      </c>
      <c r="C7674" s="8" cm="1">
        <f t="array" ref="C7674">ROWS(_xlfn.UNIQUE(_xlfn._xlws.FILTER(VGSales[Genre],VGSales[Name]=A7674)))</f>
        <v>1</v>
      </c>
      <c r="D7674" s="8">
        <f>SUMIFS(VGSales[Global_Sales],VGSales[Name],A7674)</f>
        <v>0.16999999999999998</v>
      </c>
    </row>
    <row r="7675" spans="1:4" s="8" customFormat="1" x14ac:dyDescent="0.25">
      <c r="A7675" s="8" t="str">
        <v>F.E.A.R. Files</v>
      </c>
      <c r="B7675" s="8" cm="1">
        <f t="array" ref="B7675">SUM(1*(VGSales[Name]=A7675))</f>
        <v>1</v>
      </c>
      <c r="C7675" s="8" cm="1">
        <f t="array" ref="C7675">ROWS(_xlfn.UNIQUE(_xlfn._xlws.FILTER(VGSales[Genre],VGSales[Name]=A7675)))</f>
        <v>1</v>
      </c>
      <c r="D7675" s="8">
        <f>SUMIFS(VGSales[Global_Sales],VGSales[Name],A7675)</f>
        <v>0.09</v>
      </c>
    </row>
    <row r="7676" spans="1:4" s="8" customFormat="1" x14ac:dyDescent="0.25">
      <c r="A7676" s="8" t="str">
        <v>SpongeBob: HeroPants</v>
      </c>
      <c r="B7676" s="8" cm="1">
        <f t="array" ref="B7676">SUM(1*(VGSales[Name]=A7676))</f>
        <v>3</v>
      </c>
      <c r="C7676" s="8" cm="1">
        <f t="array" ref="C7676">ROWS(_xlfn.UNIQUE(_xlfn._xlws.FILTER(VGSales[Genre],VGSales[Name]=A7676)))</f>
        <v>1</v>
      </c>
      <c r="D7676" s="8">
        <f>SUMIFS(VGSales[Global_Sales],VGSales[Name],A7676)</f>
        <v>0.17</v>
      </c>
    </row>
    <row r="7677" spans="1:4" s="8" customFormat="1" x14ac:dyDescent="0.25">
      <c r="A7677" s="8" t="str">
        <v>Team Elimination Games</v>
      </c>
      <c r="B7677" s="8" cm="1">
        <f t="array" ref="B7677">SUM(1*(VGSales[Name]=A7677))</f>
        <v>1</v>
      </c>
      <c r="C7677" s="8" cm="1">
        <f t="array" ref="C7677">ROWS(_xlfn.UNIQUE(_xlfn._xlws.FILTER(VGSales[Genre],VGSales[Name]=A7677)))</f>
        <v>1</v>
      </c>
      <c r="D7677" s="8">
        <f>SUMIFS(VGSales[Global_Sales],VGSales[Name],A7677)</f>
        <v>0.09</v>
      </c>
    </row>
    <row r="7678" spans="1:4" s="8" customFormat="1" x14ac:dyDescent="0.25">
      <c r="A7678" s="8" t="str">
        <v>Spectral Force 3</v>
      </c>
      <c r="B7678" s="8" cm="1">
        <f t="array" ref="B7678">SUM(1*(VGSales[Name]=A7678))</f>
        <v>1</v>
      </c>
      <c r="C7678" s="8" cm="1">
        <f t="array" ref="C7678">ROWS(_xlfn.UNIQUE(_xlfn._xlws.FILTER(VGSales[Genre],VGSales[Name]=A7678)))</f>
        <v>1</v>
      </c>
      <c r="D7678" s="8">
        <f>SUMIFS(VGSales[Global_Sales],VGSales[Name],A7678)</f>
        <v>0.09</v>
      </c>
    </row>
    <row r="7679" spans="1:4" s="8" customFormat="1" x14ac:dyDescent="0.25">
      <c r="A7679" s="8" t="str">
        <v>Chou Jigen Game Neptune Mk-II</v>
      </c>
      <c r="B7679" s="8" cm="1">
        <f t="array" ref="B7679">SUM(1*(VGSales[Name]=A7679))</f>
        <v>1</v>
      </c>
      <c r="C7679" s="8" cm="1">
        <f t="array" ref="C7679">ROWS(_xlfn.UNIQUE(_xlfn._xlws.FILTER(VGSales[Genre],VGSales[Name]=A7679)))</f>
        <v>1</v>
      </c>
      <c r="D7679" s="8">
        <f>SUMIFS(VGSales[Global_Sales],VGSales[Name],A7679)</f>
        <v>0.09</v>
      </c>
    </row>
    <row r="7680" spans="1:4" s="8" customFormat="1" x14ac:dyDescent="0.25">
      <c r="A7680" s="8" t="str">
        <v>Bella Sara</v>
      </c>
      <c r="B7680" s="8" cm="1">
        <f t="array" ref="B7680">SUM(1*(VGSales[Name]=A7680))</f>
        <v>1</v>
      </c>
      <c r="C7680" s="8" cm="1">
        <f t="array" ref="C7680">ROWS(_xlfn.UNIQUE(_xlfn._xlws.FILTER(VGSales[Genre],VGSales[Name]=A7680)))</f>
        <v>1</v>
      </c>
      <c r="D7680" s="8">
        <f>SUMIFS(VGSales[Global_Sales],VGSales[Name],A7680)</f>
        <v>0.09</v>
      </c>
    </row>
    <row r="7681" spans="1:4" s="8" customFormat="1" x14ac:dyDescent="0.25">
      <c r="A7681" s="8" t="str">
        <v>Jikkyou Powerful Pro Yakyuu 2000 Ketteiban</v>
      </c>
      <c r="B7681" s="8" cm="1">
        <f t="array" ref="B7681">SUM(1*(VGSales[Name]=A7681))</f>
        <v>1</v>
      </c>
      <c r="C7681" s="8" cm="1">
        <f t="array" ref="C7681">ROWS(_xlfn.UNIQUE(_xlfn._xlws.FILTER(VGSales[Genre],VGSales[Name]=A7681)))</f>
        <v>1</v>
      </c>
      <c r="D7681" s="8">
        <f>SUMIFS(VGSales[Global_Sales],VGSales[Name],A7681)</f>
        <v>0.09</v>
      </c>
    </row>
    <row r="7682" spans="1:4" s="8" customFormat="1" x14ac:dyDescent="0.25">
      <c r="A7682" s="8" t="str">
        <v>Escape Dead Island</v>
      </c>
      <c r="B7682" s="8" cm="1">
        <f t="array" ref="B7682">SUM(1*(VGSales[Name]=A7682))</f>
        <v>2</v>
      </c>
      <c r="C7682" s="8" cm="1">
        <f t="array" ref="C7682">ROWS(_xlfn.UNIQUE(_xlfn._xlws.FILTER(VGSales[Genre],VGSales[Name]=A7682)))</f>
        <v>1</v>
      </c>
      <c r="D7682" s="8">
        <f>SUMIFS(VGSales[Global_Sales],VGSales[Name],A7682)</f>
        <v>0.16999999999999998</v>
      </c>
    </row>
    <row r="7683" spans="1:4" s="8" customFormat="1" x14ac:dyDescent="0.25">
      <c r="A7683" s="8" t="str">
        <v>Fire Pro Wrestling Returns</v>
      </c>
      <c r="B7683" s="8" cm="1">
        <f t="array" ref="B7683">SUM(1*(VGSales[Name]=A7683))</f>
        <v>1</v>
      </c>
      <c r="C7683" s="8" cm="1">
        <f t="array" ref="C7683">ROWS(_xlfn.UNIQUE(_xlfn._xlws.FILTER(VGSales[Genre],VGSales[Name]=A7683)))</f>
        <v>1</v>
      </c>
      <c r="D7683" s="8">
        <f>SUMIFS(VGSales[Global_Sales],VGSales[Name],A7683)</f>
        <v>0.09</v>
      </c>
    </row>
    <row r="7684" spans="1:4" s="8" customFormat="1" x14ac:dyDescent="0.25">
      <c r="A7684" s="8" t="str">
        <v>Brain Voyage</v>
      </c>
      <c r="B7684" s="8" cm="1">
        <f t="array" ref="B7684">SUM(1*(VGSales[Name]=A7684))</f>
        <v>1</v>
      </c>
      <c r="C7684" s="8" cm="1">
        <f t="array" ref="C7684">ROWS(_xlfn.UNIQUE(_xlfn._xlws.FILTER(VGSales[Genre],VGSales[Name]=A7684)))</f>
        <v>1</v>
      </c>
      <c r="D7684" s="8">
        <f>SUMIFS(VGSales[Global_Sales],VGSales[Name],A7684)</f>
        <v>0.09</v>
      </c>
    </row>
    <row r="7685" spans="1:4" s="8" customFormat="1" x14ac:dyDescent="0.25">
      <c r="A7685" s="8" t="str">
        <v>Rollcage Stage II</v>
      </c>
      <c r="B7685" s="8" cm="1">
        <f t="array" ref="B7685">SUM(1*(VGSales[Name]=A7685))</f>
        <v>1</v>
      </c>
      <c r="C7685" s="8" cm="1">
        <f t="array" ref="C7685">ROWS(_xlfn.UNIQUE(_xlfn._xlws.FILTER(VGSales[Genre],VGSales[Name]=A7685)))</f>
        <v>1</v>
      </c>
      <c r="D7685" s="8">
        <f>SUMIFS(VGSales[Global_Sales],VGSales[Name],A7685)</f>
        <v>0.09</v>
      </c>
    </row>
    <row r="7686" spans="1:4" s="8" customFormat="1" x14ac:dyDescent="0.25">
      <c r="A7686" s="8" t="str">
        <v>Samurai Warriors 2: Xtreme Legends</v>
      </c>
      <c r="B7686" s="8" cm="1">
        <f t="array" ref="B7686">SUM(1*(VGSales[Name]=A7686))</f>
        <v>1</v>
      </c>
      <c r="C7686" s="8" cm="1">
        <f t="array" ref="C7686">ROWS(_xlfn.UNIQUE(_xlfn._xlws.FILTER(VGSales[Genre],VGSales[Name]=A7686)))</f>
        <v>1</v>
      </c>
      <c r="D7686" s="8">
        <f>SUMIFS(VGSales[Global_Sales],VGSales[Name],A7686)</f>
        <v>0.09</v>
      </c>
    </row>
    <row r="7687" spans="1:4" s="8" customFormat="1" x14ac:dyDescent="0.25">
      <c r="A7687" s="8" t="str">
        <v>Karaoke Joysound Wii DX</v>
      </c>
      <c r="B7687" s="8" cm="1">
        <f t="array" ref="B7687">SUM(1*(VGSales[Name]=A7687))</f>
        <v>1</v>
      </c>
      <c r="C7687" s="8" cm="1">
        <f t="array" ref="C7687">ROWS(_xlfn.UNIQUE(_xlfn._xlws.FILTER(VGSales[Genre],VGSales[Name]=A7687)))</f>
        <v>1</v>
      </c>
      <c r="D7687" s="8">
        <f>SUMIFS(VGSales[Global_Sales],VGSales[Name],A7687)</f>
        <v>0.09</v>
      </c>
    </row>
    <row r="7688" spans="1:4" s="8" customFormat="1" x14ac:dyDescent="0.25">
      <c r="A7688" s="8" t="str">
        <v>Sloane to MacHale no Nazo no Monogatari 2</v>
      </c>
      <c r="B7688" s="8" cm="1">
        <f t="array" ref="B7688">SUM(1*(VGSales[Name]=A7688))</f>
        <v>1</v>
      </c>
      <c r="C7688" s="8" cm="1">
        <f t="array" ref="C7688">ROWS(_xlfn.UNIQUE(_xlfn._xlws.FILTER(VGSales[Genre],VGSales[Name]=A7688)))</f>
        <v>1</v>
      </c>
      <c r="D7688" s="8">
        <f>SUMIFS(VGSales[Global_Sales],VGSales[Name],A7688)</f>
        <v>0.09</v>
      </c>
    </row>
    <row r="7689" spans="1:4" s="8" customFormat="1" x14ac:dyDescent="0.25">
      <c r="A7689" s="8" t="str">
        <v>Tabi no Yubisashi Kaiwachou DS: DS Series 4 America</v>
      </c>
      <c r="B7689" s="8" cm="1">
        <f t="array" ref="B7689">SUM(1*(VGSales[Name]=A7689))</f>
        <v>1</v>
      </c>
      <c r="C7689" s="8" cm="1">
        <f t="array" ref="C7689">ROWS(_xlfn.UNIQUE(_xlfn._xlws.FILTER(VGSales[Genre],VGSales[Name]=A7689)))</f>
        <v>1</v>
      </c>
      <c r="D7689" s="8">
        <f>SUMIFS(VGSales[Global_Sales],VGSales[Name],A7689)</f>
        <v>0.09</v>
      </c>
    </row>
    <row r="7690" spans="1:4" s="8" customFormat="1" x14ac:dyDescent="0.25">
      <c r="A7690" s="8" t="str">
        <v>Invasion From Beyond</v>
      </c>
      <c r="B7690" s="8" cm="1">
        <f t="array" ref="B7690">SUM(1*(VGSales[Name]=A7690))</f>
        <v>1</v>
      </c>
      <c r="C7690" s="8" cm="1">
        <f t="array" ref="C7690">ROWS(_xlfn.UNIQUE(_xlfn._xlws.FILTER(VGSales[Genre],VGSales[Name]=A7690)))</f>
        <v>1</v>
      </c>
      <c r="D7690" s="8">
        <f>SUMIFS(VGSales[Global_Sales],VGSales[Name],A7690)</f>
        <v>0.09</v>
      </c>
    </row>
    <row r="7691" spans="1:4" s="8" customFormat="1" x14ac:dyDescent="0.25">
      <c r="A7691" s="8" t="str">
        <v>Counter-Strike: Source</v>
      </c>
      <c r="B7691" s="8" cm="1">
        <f t="array" ref="B7691">SUM(1*(VGSales[Name]=A7691))</f>
        <v>1</v>
      </c>
      <c r="C7691" s="8" cm="1">
        <f t="array" ref="C7691">ROWS(_xlfn.UNIQUE(_xlfn._xlws.FILTER(VGSales[Genre],VGSales[Name]=A7691)))</f>
        <v>1</v>
      </c>
      <c r="D7691" s="8">
        <f>SUMIFS(VGSales[Global_Sales],VGSales[Name],A7691)</f>
        <v>0.09</v>
      </c>
    </row>
    <row r="7692" spans="1:4" s="8" customFormat="1" x14ac:dyDescent="0.25">
      <c r="A7692" s="8" t="str">
        <v>My Make-Up</v>
      </c>
      <c r="B7692" s="8" cm="1">
        <f t="array" ref="B7692">SUM(1*(VGSales[Name]=A7692))</f>
        <v>1</v>
      </c>
      <c r="C7692" s="8" cm="1">
        <f t="array" ref="C7692">ROWS(_xlfn.UNIQUE(_xlfn._xlws.FILTER(VGSales[Genre],VGSales[Name]=A7692)))</f>
        <v>1</v>
      </c>
      <c r="D7692" s="8">
        <f>SUMIFS(VGSales[Global_Sales],VGSales[Name],A7692)</f>
        <v>0.09</v>
      </c>
    </row>
    <row r="7693" spans="1:4" s="8" customFormat="1" x14ac:dyDescent="0.25">
      <c r="A7693" s="8" t="str">
        <v>Mahjong Master</v>
      </c>
      <c r="B7693" s="8" cm="1">
        <f t="array" ref="B7693">SUM(1*(VGSales[Name]=A7693))</f>
        <v>1</v>
      </c>
      <c r="C7693" s="8" cm="1">
        <f t="array" ref="C7693">ROWS(_xlfn.UNIQUE(_xlfn._xlws.FILTER(VGSales[Genre],VGSales[Name]=A7693)))</f>
        <v>1</v>
      </c>
      <c r="D7693" s="8">
        <f>SUMIFS(VGSales[Global_Sales],VGSales[Name],A7693)</f>
        <v>0.09</v>
      </c>
    </row>
    <row r="7694" spans="1:4" s="8" customFormat="1" x14ac:dyDescent="0.25">
      <c r="A7694" s="8" t="str">
        <v>Adventure Time: The Secret of the Nameless Kingdom</v>
      </c>
      <c r="B7694" s="8" cm="1">
        <f t="array" ref="B7694">SUM(1*(VGSales[Name]=A7694))</f>
        <v>2</v>
      </c>
      <c r="C7694" s="8" cm="1">
        <f t="array" ref="C7694">ROWS(_xlfn.UNIQUE(_xlfn._xlws.FILTER(VGSales[Genre],VGSales[Name]=A7694)))</f>
        <v>1</v>
      </c>
      <c r="D7694" s="8">
        <f>SUMIFS(VGSales[Global_Sales],VGSales[Name],A7694)</f>
        <v>0.16999999999999998</v>
      </c>
    </row>
    <row r="7695" spans="1:4" s="8" customFormat="1" x14ac:dyDescent="0.25">
      <c r="A7695" s="8" t="str">
        <v>Midnight Play! Pack</v>
      </c>
      <c r="B7695" s="8" cm="1">
        <f t="array" ref="B7695">SUM(1*(VGSales[Name]=A7695))</f>
        <v>1</v>
      </c>
      <c r="C7695" s="8" cm="1">
        <f t="array" ref="C7695">ROWS(_xlfn.UNIQUE(_xlfn._xlws.FILTER(VGSales[Genre],VGSales[Name]=A7695)))</f>
        <v>1</v>
      </c>
      <c r="D7695" s="8">
        <f>SUMIFS(VGSales[Global_Sales],VGSales[Name],A7695)</f>
        <v>0.09</v>
      </c>
    </row>
    <row r="7696" spans="1:4" s="8" customFormat="1" x14ac:dyDescent="0.25">
      <c r="A7696" s="8" t="str">
        <v>Busy Scissors</v>
      </c>
      <c r="B7696" s="8" cm="1">
        <f t="array" ref="B7696">SUM(1*(VGSales[Name]=A7696))</f>
        <v>2</v>
      </c>
      <c r="C7696" s="8" cm="1">
        <f t="array" ref="C7696">ROWS(_xlfn.UNIQUE(_xlfn._xlws.FILTER(VGSales[Genre],VGSales[Name]=A7696)))</f>
        <v>1</v>
      </c>
      <c r="D7696" s="8">
        <f>SUMIFS(VGSales[Global_Sales],VGSales[Name],A7696)</f>
        <v>0.15</v>
      </c>
    </row>
    <row r="7697" spans="1:4" s="8" customFormat="1" x14ac:dyDescent="0.25">
      <c r="A7697" s="8" t="str">
        <v>Knights Contract</v>
      </c>
      <c r="B7697" s="8" cm="1">
        <f t="array" ref="B7697">SUM(1*(VGSales[Name]=A7697))</f>
        <v>2</v>
      </c>
      <c r="C7697" s="8" cm="1">
        <f t="array" ref="C7697">ROWS(_xlfn.UNIQUE(_xlfn._xlws.FILTER(VGSales[Genre],VGSales[Name]=A7697)))</f>
        <v>1</v>
      </c>
      <c r="D7697" s="8">
        <f>SUMIFS(VGSales[Global_Sales],VGSales[Name],A7697)</f>
        <v>0.16999999999999998</v>
      </c>
    </row>
    <row r="7698" spans="1:4" s="8" customFormat="1" x14ac:dyDescent="0.25">
      <c r="A7698" s="8" t="str">
        <v>Gray Matter</v>
      </c>
      <c r="B7698" s="8" cm="1">
        <f t="array" ref="B7698">SUM(1*(VGSales[Name]=A7698))</f>
        <v>2</v>
      </c>
      <c r="C7698" s="8" cm="1">
        <f t="array" ref="C7698">ROWS(_xlfn.UNIQUE(_xlfn._xlws.FILTER(VGSales[Genre],VGSales[Name]=A7698)))</f>
        <v>1</v>
      </c>
      <c r="D7698" s="8">
        <f>SUMIFS(VGSales[Global_Sales],VGSales[Name],A7698)</f>
        <v>0.14000000000000001</v>
      </c>
    </row>
    <row r="7699" spans="1:4" s="8" customFormat="1" x14ac:dyDescent="0.25">
      <c r="A7699" s="8" t="str">
        <v>L: the proLogue to DEATH NOTE - Rasen no Wana</v>
      </c>
      <c r="B7699" s="8" cm="1">
        <f t="array" ref="B7699">SUM(1*(VGSales[Name]=A7699))</f>
        <v>1</v>
      </c>
      <c r="C7699" s="8" cm="1">
        <f t="array" ref="C7699">ROWS(_xlfn.UNIQUE(_xlfn._xlws.FILTER(VGSales[Genre],VGSales[Name]=A7699)))</f>
        <v>1</v>
      </c>
      <c r="D7699" s="8">
        <f>SUMIFS(VGSales[Global_Sales],VGSales[Name],A7699)</f>
        <v>0.09</v>
      </c>
    </row>
    <row r="7700" spans="1:4" s="8" customFormat="1" x14ac:dyDescent="0.25">
      <c r="A7700" s="8" t="str">
        <v>Famicom Mini: Makaimura</v>
      </c>
      <c r="B7700" s="8" cm="1">
        <f t="array" ref="B7700">SUM(1*(VGSales[Name]=A7700))</f>
        <v>1</v>
      </c>
      <c r="C7700" s="8" cm="1">
        <f t="array" ref="C7700">ROWS(_xlfn.UNIQUE(_xlfn._xlws.FILTER(VGSales[Genre],VGSales[Name]=A7700)))</f>
        <v>1</v>
      </c>
      <c r="D7700" s="8">
        <f>SUMIFS(VGSales[Global_Sales],VGSales[Name],A7700)</f>
        <v>0.09</v>
      </c>
    </row>
    <row r="7701" spans="1:4" s="8" customFormat="1" x14ac:dyDescent="0.25">
      <c r="A7701" s="8" t="str">
        <v>Might &amp; Magic Heroes VII</v>
      </c>
      <c r="B7701" s="8" cm="1">
        <f t="array" ref="B7701">SUM(1*(VGSales[Name]=A7701))</f>
        <v>1</v>
      </c>
      <c r="C7701" s="8" cm="1">
        <f t="array" ref="C7701">ROWS(_xlfn.UNIQUE(_xlfn._xlws.FILTER(VGSales[Genre],VGSales[Name]=A7701)))</f>
        <v>1</v>
      </c>
      <c r="D7701" s="8">
        <f>SUMIFS(VGSales[Global_Sales],VGSales[Name],A7701)</f>
        <v>0.09</v>
      </c>
    </row>
    <row r="7702" spans="1:4" s="8" customFormat="1" x14ac:dyDescent="0.25">
      <c r="A7702" s="8" t="str">
        <v>Princess Isabella: A Witch's Curse</v>
      </c>
      <c r="B7702" s="8" cm="1">
        <f t="array" ref="B7702">SUM(1*(VGSales[Name]=A7702))</f>
        <v>2</v>
      </c>
      <c r="C7702" s="8" cm="1">
        <f t="array" ref="C7702">ROWS(_xlfn.UNIQUE(_xlfn._xlws.FILTER(VGSales[Genre],VGSales[Name]=A7702)))</f>
        <v>1</v>
      </c>
      <c r="D7702" s="8">
        <f>SUMIFS(VGSales[Global_Sales],VGSales[Name],A7702)</f>
        <v>0.11</v>
      </c>
    </row>
    <row r="7703" spans="1:4" s="8" customFormat="1" x14ac:dyDescent="0.25">
      <c r="A7703" s="8" t="str">
        <v>Wizardry: Tale of the Forsaken Land</v>
      </c>
      <c r="B7703" s="8" cm="1">
        <f t="array" ref="B7703">SUM(1*(VGSales[Name]=A7703))</f>
        <v>1</v>
      </c>
      <c r="C7703" s="8" cm="1">
        <f t="array" ref="C7703">ROWS(_xlfn.UNIQUE(_xlfn._xlws.FILTER(VGSales[Genre],VGSales[Name]=A7703)))</f>
        <v>1</v>
      </c>
      <c r="D7703" s="8">
        <f>SUMIFS(VGSales[Global_Sales],VGSales[Name],A7703)</f>
        <v>0.09</v>
      </c>
    </row>
    <row r="7704" spans="1:4" s="8" customFormat="1" x14ac:dyDescent="0.25">
      <c r="A7704" s="8" t="str">
        <v>Charlotte's Web</v>
      </c>
      <c r="B7704" s="8" cm="1">
        <f t="array" ref="B7704">SUM(1*(VGSales[Name]=A7704))</f>
        <v>1</v>
      </c>
      <c r="C7704" s="8" cm="1">
        <f t="array" ref="C7704">ROWS(_xlfn.UNIQUE(_xlfn._xlws.FILTER(VGSales[Genre],VGSales[Name]=A7704)))</f>
        <v>1</v>
      </c>
      <c r="D7704" s="8">
        <f>SUMIFS(VGSales[Global_Sales],VGSales[Name],A7704)</f>
        <v>0.09</v>
      </c>
    </row>
    <row r="7705" spans="1:4" s="8" customFormat="1" x14ac:dyDescent="0.25">
      <c r="A7705" s="8" t="str">
        <v>ChuChu Rocket!</v>
      </c>
      <c r="B7705" s="8" cm="1">
        <f t="array" ref="B7705">SUM(1*(VGSales[Name]=A7705))</f>
        <v>1</v>
      </c>
      <c r="C7705" s="8" cm="1">
        <f t="array" ref="C7705">ROWS(_xlfn.UNIQUE(_xlfn._xlws.FILTER(VGSales[Genre],VGSales[Name]=A7705)))</f>
        <v>1</v>
      </c>
      <c r="D7705" s="8">
        <f>SUMIFS(VGSales[Global_Sales],VGSales[Name],A7705)</f>
        <v>0.09</v>
      </c>
    </row>
    <row r="7706" spans="1:4" s="8" customFormat="1" x14ac:dyDescent="0.25">
      <c r="A7706" s="8" t="str">
        <v>Ys I &amp; II Chronicles</v>
      </c>
      <c r="B7706" s="8" cm="1">
        <f t="array" ref="B7706">SUM(1*(VGSales[Name]=A7706))</f>
        <v>1</v>
      </c>
      <c r="C7706" s="8" cm="1">
        <f t="array" ref="C7706">ROWS(_xlfn.UNIQUE(_xlfn._xlws.FILTER(VGSales[Genre],VGSales[Name]=A7706)))</f>
        <v>1</v>
      </c>
      <c r="D7706" s="8">
        <f>SUMIFS(VGSales[Global_Sales],VGSales[Name],A7706)</f>
        <v>0.09</v>
      </c>
    </row>
    <row r="7707" spans="1:4" s="8" customFormat="1" x14ac:dyDescent="0.25">
      <c r="A7707" s="8" t="str">
        <v>Codename Tenka</v>
      </c>
      <c r="B7707" s="8" cm="1">
        <f t="array" ref="B7707">SUM(1*(VGSales[Name]=A7707))</f>
        <v>1</v>
      </c>
      <c r="C7707" s="8" cm="1">
        <f t="array" ref="C7707">ROWS(_xlfn.UNIQUE(_xlfn._xlws.FILTER(VGSales[Genre],VGSales[Name]=A7707)))</f>
        <v>1</v>
      </c>
      <c r="D7707" s="8">
        <f>SUMIFS(VGSales[Global_Sales],VGSales[Name],A7707)</f>
        <v>0.09</v>
      </c>
    </row>
    <row r="7708" spans="1:4" s="8" customFormat="1" x14ac:dyDescent="0.25">
      <c r="A7708" s="8" t="str">
        <v>Edna &amp; Harvey: Harvey's New Eyes</v>
      </c>
      <c r="B7708" s="8" cm="1">
        <f t="array" ref="B7708">SUM(1*(VGSales[Name]=A7708))</f>
        <v>1</v>
      </c>
      <c r="C7708" s="8" cm="1">
        <f t="array" ref="C7708">ROWS(_xlfn.UNIQUE(_xlfn._xlws.FILTER(VGSales[Genre],VGSales[Name]=A7708)))</f>
        <v>1</v>
      </c>
      <c r="D7708" s="8">
        <f>SUMIFS(VGSales[Global_Sales],VGSales[Name],A7708)</f>
        <v>0.09</v>
      </c>
    </row>
    <row r="7709" spans="1:4" s="8" customFormat="1" x14ac:dyDescent="0.25">
      <c r="A7709" s="8" t="str">
        <v>Savage Skies</v>
      </c>
      <c r="B7709" s="8" cm="1">
        <f t="array" ref="B7709">SUM(1*(VGSales[Name]=A7709))</f>
        <v>1</v>
      </c>
      <c r="C7709" s="8" cm="1">
        <f t="array" ref="C7709">ROWS(_xlfn.UNIQUE(_xlfn._xlws.FILTER(VGSales[Genre],VGSales[Name]=A7709)))</f>
        <v>1</v>
      </c>
      <c r="D7709" s="8">
        <f>SUMIFS(VGSales[Global_Sales],VGSales[Name],A7709)</f>
        <v>0.09</v>
      </c>
    </row>
    <row r="7710" spans="1:4" s="8" customFormat="1" x14ac:dyDescent="0.25">
      <c r="A7710" s="8" t="str">
        <v>Cartoon Network: Punch Time Explosion XL</v>
      </c>
      <c r="B7710" s="8" cm="1">
        <f t="array" ref="B7710">SUM(1*(VGSales[Name]=A7710))</f>
        <v>3</v>
      </c>
      <c r="C7710" s="8" cm="1">
        <f t="array" ref="C7710">ROWS(_xlfn.UNIQUE(_xlfn._xlws.FILTER(VGSales[Genre],VGSales[Name]=A7710)))</f>
        <v>1</v>
      </c>
      <c r="D7710" s="8">
        <f>SUMIFS(VGSales[Global_Sales],VGSales[Name],A7710)</f>
        <v>0.23</v>
      </c>
    </row>
    <row r="7711" spans="1:4" s="8" customFormat="1" x14ac:dyDescent="0.25">
      <c r="A7711" s="8" t="str">
        <v>1 vs. 100</v>
      </c>
      <c r="B7711" s="8" cm="1">
        <f t="array" ref="B7711">SUM(1*(VGSales[Name]=A7711))</f>
        <v>1</v>
      </c>
      <c r="C7711" s="8" cm="1">
        <f t="array" ref="C7711">ROWS(_xlfn.UNIQUE(_xlfn._xlws.FILTER(VGSales[Genre],VGSales[Name]=A7711)))</f>
        <v>1</v>
      </c>
      <c r="D7711" s="8">
        <f>SUMIFS(VGSales[Global_Sales],VGSales[Name],A7711)</f>
        <v>0.09</v>
      </c>
    </row>
    <row r="7712" spans="1:4" s="8" customFormat="1" x14ac:dyDescent="0.25">
      <c r="A7712" s="8" t="str">
        <v>Petz: Saddle Club</v>
      </c>
      <c r="B7712" s="8" cm="1">
        <f t="array" ref="B7712">SUM(1*(VGSales[Name]=A7712))</f>
        <v>1</v>
      </c>
      <c r="C7712" s="8" cm="1">
        <f t="array" ref="C7712">ROWS(_xlfn.UNIQUE(_xlfn._xlws.FILTER(VGSales[Genre],VGSales[Name]=A7712)))</f>
        <v>1</v>
      </c>
      <c r="D7712" s="8">
        <f>SUMIFS(VGSales[Global_Sales],VGSales[Name],A7712)</f>
        <v>0.09</v>
      </c>
    </row>
    <row r="7713" spans="1:4" s="8" customFormat="1" x14ac:dyDescent="0.25">
      <c r="A7713" s="8" t="str">
        <v>Just Dance Wii U</v>
      </c>
      <c r="B7713" s="8" cm="1">
        <f t="array" ref="B7713">SUM(1*(VGSales[Name]=A7713))</f>
        <v>1</v>
      </c>
      <c r="C7713" s="8" cm="1">
        <f t="array" ref="C7713">ROWS(_xlfn.UNIQUE(_xlfn._xlws.FILTER(VGSales[Genre],VGSales[Name]=A7713)))</f>
        <v>1</v>
      </c>
      <c r="D7713" s="8">
        <f>SUMIFS(VGSales[Global_Sales],VGSales[Name],A7713)</f>
        <v>0.09</v>
      </c>
    </row>
    <row r="7714" spans="1:4" s="8" customFormat="1" x14ac:dyDescent="0.25">
      <c r="A7714" s="8" t="str">
        <v>Cyberia</v>
      </c>
      <c r="B7714" s="8" cm="1">
        <f t="array" ref="B7714">SUM(1*(VGSales[Name]=A7714))</f>
        <v>1</v>
      </c>
      <c r="C7714" s="8" cm="1">
        <f t="array" ref="C7714">ROWS(_xlfn.UNIQUE(_xlfn._xlws.FILTER(VGSales[Genre],VGSales[Name]=A7714)))</f>
        <v>1</v>
      </c>
      <c r="D7714" s="8">
        <f>SUMIFS(VGSales[Global_Sales],VGSales[Name],A7714)</f>
        <v>0.09</v>
      </c>
    </row>
    <row r="7715" spans="1:4" s="8" customFormat="1" x14ac:dyDescent="0.25">
      <c r="A7715" s="8" t="str">
        <v>Million God</v>
      </c>
      <c r="B7715" s="8" cm="1">
        <f t="array" ref="B7715">SUM(1*(VGSales[Name]=A7715))</f>
        <v>1</v>
      </c>
      <c r="C7715" s="8" cm="1">
        <f t="array" ref="C7715">ROWS(_xlfn.UNIQUE(_xlfn._xlws.FILTER(VGSales[Genre],VGSales[Name]=A7715)))</f>
        <v>1</v>
      </c>
      <c r="D7715" s="8">
        <f>SUMIFS(VGSales[Global_Sales],VGSales[Name],A7715)</f>
        <v>0.09</v>
      </c>
    </row>
    <row r="7716" spans="1:4" s="8" customFormat="1" x14ac:dyDescent="0.25">
      <c r="A7716" s="8" t="str">
        <v>Ys VIII: Lacrimosa of Dana</v>
      </c>
      <c r="B7716" s="8" cm="1">
        <f t="array" ref="B7716">SUM(1*(VGSales[Name]=A7716))</f>
        <v>1</v>
      </c>
      <c r="C7716" s="8" cm="1">
        <f t="array" ref="C7716">ROWS(_xlfn.UNIQUE(_xlfn._xlws.FILTER(VGSales[Genre],VGSales[Name]=A7716)))</f>
        <v>1</v>
      </c>
      <c r="D7716" s="8">
        <f>SUMIFS(VGSales[Global_Sales],VGSales[Name],A7716)</f>
        <v>0.09</v>
      </c>
    </row>
    <row r="7717" spans="1:4" s="8" customFormat="1" x14ac:dyDescent="0.25">
      <c r="A7717" s="8" t="str">
        <v>Build 'n Race</v>
      </c>
      <c r="B7717" s="8" cm="1">
        <f t="array" ref="B7717">SUM(1*(VGSales[Name]=A7717))</f>
        <v>1</v>
      </c>
      <c r="C7717" s="8" cm="1">
        <f t="array" ref="C7717">ROWS(_xlfn.UNIQUE(_xlfn._xlws.FILTER(VGSales[Genre],VGSales[Name]=A7717)))</f>
        <v>1</v>
      </c>
      <c r="D7717" s="8">
        <f>SUMIFS(VGSales[Global_Sales],VGSales[Name],A7717)</f>
        <v>0.09</v>
      </c>
    </row>
    <row r="7718" spans="1:4" s="8" customFormat="1" x14ac:dyDescent="0.25">
      <c r="A7718" s="8" t="str">
        <v>Lost Heroes</v>
      </c>
      <c r="B7718" s="8" cm="1">
        <f t="array" ref="B7718">SUM(1*(VGSales[Name]=A7718))</f>
        <v>2</v>
      </c>
      <c r="C7718" s="8" cm="1">
        <f t="array" ref="C7718">ROWS(_xlfn.UNIQUE(_xlfn._xlws.FILTER(VGSales[Genre],VGSales[Name]=A7718)))</f>
        <v>1</v>
      </c>
      <c r="D7718" s="8">
        <f>SUMIFS(VGSales[Global_Sales],VGSales[Name],A7718)</f>
        <v>0.16</v>
      </c>
    </row>
    <row r="7719" spans="1:4" s="8" customFormat="1" x14ac:dyDescent="0.25">
      <c r="A7719" s="8" t="str">
        <v>Astro Boy</v>
      </c>
      <c r="B7719" s="8" cm="1">
        <f t="array" ref="B7719">SUM(1*(VGSales[Name]=A7719))</f>
        <v>1</v>
      </c>
      <c r="C7719" s="8" cm="1">
        <f t="array" ref="C7719">ROWS(_xlfn.UNIQUE(_xlfn._xlws.FILTER(VGSales[Genre],VGSales[Name]=A7719)))</f>
        <v>1</v>
      </c>
      <c r="D7719" s="8">
        <f>SUMIFS(VGSales[Global_Sales],VGSales[Name],A7719)</f>
        <v>0.09</v>
      </c>
    </row>
    <row r="7720" spans="1:4" s="8" customFormat="1" x14ac:dyDescent="0.25">
      <c r="A7720" s="8" t="str">
        <v>Wing Commander IV: The Price of Freedom</v>
      </c>
      <c r="B7720" s="8" cm="1">
        <f t="array" ref="B7720">SUM(1*(VGSales[Name]=A7720))</f>
        <v>1</v>
      </c>
      <c r="C7720" s="8" cm="1">
        <f t="array" ref="C7720">ROWS(_xlfn.UNIQUE(_xlfn._xlws.FILTER(VGSales[Genre],VGSales[Name]=A7720)))</f>
        <v>1</v>
      </c>
      <c r="D7720" s="8">
        <f>SUMIFS(VGSales[Global_Sales],VGSales[Name],A7720)</f>
        <v>0.09</v>
      </c>
    </row>
    <row r="7721" spans="1:4" s="8" customFormat="1" x14ac:dyDescent="0.25">
      <c r="A7721" s="8" t="str">
        <v>MetropolisMania</v>
      </c>
      <c r="B7721" s="8" cm="1">
        <f t="array" ref="B7721">SUM(1*(VGSales[Name]=A7721))</f>
        <v>1</v>
      </c>
      <c r="C7721" s="8" cm="1">
        <f t="array" ref="C7721">ROWS(_xlfn.UNIQUE(_xlfn._xlws.FILTER(VGSales[Genre],VGSales[Name]=A7721)))</f>
        <v>1</v>
      </c>
      <c r="D7721" s="8">
        <f>SUMIFS(VGSales[Global_Sales],VGSales[Name],A7721)</f>
        <v>0.09</v>
      </c>
    </row>
    <row r="7722" spans="1:4" s="8" customFormat="1" x14ac:dyDescent="0.25">
      <c r="A7722" s="8" t="str">
        <v>Shin Megami Tensei: Devil Summoner - Raidou Kuzunoha vs. The Soulless Army</v>
      </c>
      <c r="B7722" s="8" cm="1">
        <f t="array" ref="B7722">SUM(1*(VGSales[Name]=A7722))</f>
        <v>1</v>
      </c>
      <c r="C7722" s="8" cm="1">
        <f t="array" ref="C7722">ROWS(_xlfn.UNIQUE(_xlfn._xlws.FILTER(VGSales[Genre],VGSales[Name]=A7722)))</f>
        <v>1</v>
      </c>
      <c r="D7722" s="8">
        <f>SUMIFS(VGSales[Global_Sales],VGSales[Name],A7722)</f>
        <v>0.09</v>
      </c>
    </row>
    <row r="7723" spans="1:4" s="8" customFormat="1" x14ac:dyDescent="0.25">
      <c r="A7723" s="8" t="str">
        <v>Guilty Gear XX Accent Core Plus</v>
      </c>
      <c r="B7723" s="8" cm="1">
        <f t="array" ref="B7723">SUM(1*(VGSales[Name]=A7723))</f>
        <v>3</v>
      </c>
      <c r="C7723" s="8" cm="1">
        <f t="array" ref="C7723">ROWS(_xlfn.UNIQUE(_xlfn._xlws.FILTER(VGSales[Genre],VGSales[Name]=A7723)))</f>
        <v>1</v>
      </c>
      <c r="D7723" s="8">
        <f>SUMIFS(VGSales[Global_Sales],VGSales[Name],A7723)</f>
        <v>0.17</v>
      </c>
    </row>
    <row r="7724" spans="1:4" s="8" customFormat="1" x14ac:dyDescent="0.25">
      <c r="A7724" s="8" t="str">
        <v>Kuroko's Basketball: Ties to Future</v>
      </c>
      <c r="B7724" s="8" cm="1">
        <f t="array" ref="B7724">SUM(1*(VGSales[Name]=A7724))</f>
        <v>1</v>
      </c>
      <c r="C7724" s="8" cm="1">
        <f t="array" ref="C7724">ROWS(_xlfn.UNIQUE(_xlfn._xlws.FILTER(VGSales[Genre],VGSales[Name]=A7724)))</f>
        <v>1</v>
      </c>
      <c r="D7724" s="8">
        <f>SUMIFS(VGSales[Global_Sales],VGSales[Name],A7724)</f>
        <v>0.08</v>
      </c>
    </row>
    <row r="7725" spans="1:4" s="8" customFormat="1" x14ac:dyDescent="0.25">
      <c r="A7725" s="8" t="str">
        <v>Princess Maker 2</v>
      </c>
      <c r="B7725" s="8" cm="1">
        <f t="array" ref="B7725">SUM(1*(VGSales[Name]=A7725))</f>
        <v>1</v>
      </c>
      <c r="C7725" s="8" cm="1">
        <f t="array" ref="C7725">ROWS(_xlfn.UNIQUE(_xlfn._xlws.FILTER(VGSales[Genre],VGSales[Name]=A7725)))</f>
        <v>1</v>
      </c>
      <c r="D7725" s="8">
        <f>SUMIFS(VGSales[Global_Sales],VGSales[Name],A7725)</f>
        <v>0.08</v>
      </c>
    </row>
    <row r="7726" spans="1:4" s="8" customFormat="1" x14ac:dyDescent="0.25">
      <c r="A7726" s="8" t="str">
        <v>Ephemeral Fantasia</v>
      </c>
      <c r="B7726" s="8" cm="1">
        <f t="array" ref="B7726">SUM(1*(VGSales[Name]=A7726))</f>
        <v>1</v>
      </c>
      <c r="C7726" s="8" cm="1">
        <f t="array" ref="C7726">ROWS(_xlfn.UNIQUE(_xlfn._xlws.FILTER(VGSales[Genre],VGSales[Name]=A7726)))</f>
        <v>1</v>
      </c>
      <c r="D7726" s="8">
        <f>SUMIFS(VGSales[Global_Sales],VGSales[Name],A7726)</f>
        <v>0.08</v>
      </c>
    </row>
    <row r="7727" spans="1:4" s="8" customFormat="1" x14ac:dyDescent="0.25">
      <c r="A7727" s="8" t="str">
        <v>Chameleon</v>
      </c>
      <c r="B7727" s="8" cm="1">
        <f t="array" ref="B7727">SUM(1*(VGSales[Name]=A7727))</f>
        <v>1</v>
      </c>
      <c r="C7727" s="8" cm="1">
        <f t="array" ref="C7727">ROWS(_xlfn.UNIQUE(_xlfn._xlws.FILTER(VGSales[Genre],VGSales[Name]=A7727)))</f>
        <v>1</v>
      </c>
      <c r="D7727" s="8">
        <f>SUMIFS(VGSales[Global_Sales],VGSales[Name],A7727)</f>
        <v>0.08</v>
      </c>
    </row>
    <row r="7728" spans="1:4" s="8" customFormat="1" x14ac:dyDescent="0.25">
      <c r="A7728" s="8" t="str">
        <v>Aibou DS</v>
      </c>
      <c r="B7728" s="8" cm="1">
        <f t="array" ref="B7728">SUM(1*(VGSales[Name]=A7728))</f>
        <v>1</v>
      </c>
      <c r="C7728" s="8" cm="1">
        <f t="array" ref="C7728">ROWS(_xlfn.UNIQUE(_xlfn._xlws.FILTER(VGSales[Genre],VGSales[Name]=A7728)))</f>
        <v>1</v>
      </c>
      <c r="D7728" s="8">
        <f>SUMIFS(VGSales[Global_Sales],VGSales[Name],A7728)</f>
        <v>0.08</v>
      </c>
    </row>
    <row r="7729" spans="1:4" s="8" customFormat="1" x14ac:dyDescent="0.25">
      <c r="A7729" s="8" t="str">
        <v>Ultimate Card Games DS</v>
      </c>
      <c r="B7729" s="8" cm="1">
        <f t="array" ref="B7729">SUM(1*(VGSales[Name]=A7729))</f>
        <v>1</v>
      </c>
      <c r="C7729" s="8" cm="1">
        <f t="array" ref="C7729">ROWS(_xlfn.UNIQUE(_xlfn._xlws.FILTER(VGSales[Genre],VGSales[Name]=A7729)))</f>
        <v>1</v>
      </c>
      <c r="D7729" s="8">
        <f>SUMIFS(VGSales[Global_Sales],VGSales[Name],A7729)</f>
        <v>0.08</v>
      </c>
    </row>
    <row r="7730" spans="1:4" s="8" customFormat="1" x14ac:dyDescent="0.25">
      <c r="A7730" s="8" t="str">
        <v>Diva Girls: Divas on Ice</v>
      </c>
      <c r="B7730" s="8" cm="1">
        <f t="array" ref="B7730">SUM(1*(VGSales[Name]=A7730))</f>
        <v>2</v>
      </c>
      <c r="C7730" s="8" cm="1">
        <f t="array" ref="C7730">ROWS(_xlfn.UNIQUE(_xlfn._xlws.FILTER(VGSales[Genre],VGSales[Name]=A7730)))</f>
        <v>1</v>
      </c>
      <c r="D7730" s="8">
        <f>SUMIFS(VGSales[Global_Sales],VGSales[Name],A7730)</f>
        <v>0.14000000000000001</v>
      </c>
    </row>
    <row r="7731" spans="1:4" s="8" customFormat="1" x14ac:dyDescent="0.25">
      <c r="A7731" s="8" t="str">
        <v>Beat Sketch!</v>
      </c>
      <c r="B7731" s="8" cm="1">
        <f t="array" ref="B7731">SUM(1*(VGSales[Name]=A7731))</f>
        <v>1</v>
      </c>
      <c r="C7731" s="8" cm="1">
        <f t="array" ref="C7731">ROWS(_xlfn.UNIQUE(_xlfn._xlws.FILTER(VGSales[Genre],VGSales[Name]=A7731)))</f>
        <v>1</v>
      </c>
      <c r="D7731" s="8">
        <f>SUMIFS(VGSales[Global_Sales],VGSales[Name],A7731)</f>
        <v>0.08</v>
      </c>
    </row>
    <row r="7732" spans="1:4" s="8" customFormat="1" x14ac:dyDescent="0.25">
      <c r="A7732" s="8" t="str">
        <v>Lara Croft and the Temple of Osiris</v>
      </c>
      <c r="B7732" s="8" cm="1">
        <f t="array" ref="B7732">SUM(1*(VGSales[Name]=A7732))</f>
        <v>2</v>
      </c>
      <c r="C7732" s="8" cm="1">
        <f t="array" ref="C7732">ROWS(_xlfn.UNIQUE(_xlfn._xlws.FILTER(VGSales[Genre],VGSales[Name]=A7732)))</f>
        <v>1</v>
      </c>
      <c r="D7732" s="8">
        <f>SUMIFS(VGSales[Global_Sales],VGSales[Name],A7732)</f>
        <v>0.1</v>
      </c>
    </row>
    <row r="7733" spans="1:4" s="8" customFormat="1" x14ac:dyDescent="0.25">
      <c r="A7733" s="8" t="str">
        <v>Bleach: Heat the Soul 5</v>
      </c>
      <c r="B7733" s="8" cm="1">
        <f t="array" ref="B7733">SUM(1*(VGSales[Name]=A7733))</f>
        <v>1</v>
      </c>
      <c r="C7733" s="8" cm="1">
        <f t="array" ref="C7733">ROWS(_xlfn.UNIQUE(_xlfn._xlws.FILTER(VGSales[Genre],VGSales[Name]=A7733)))</f>
        <v>1</v>
      </c>
      <c r="D7733" s="8">
        <f>SUMIFS(VGSales[Global_Sales],VGSales[Name],A7733)</f>
        <v>0.08</v>
      </c>
    </row>
    <row r="7734" spans="1:4" s="8" customFormat="1" x14ac:dyDescent="0.25">
      <c r="A7734" s="8" t="str">
        <v>Koudelka</v>
      </c>
      <c r="B7734" s="8" cm="1">
        <f t="array" ref="B7734">SUM(1*(VGSales[Name]=A7734))</f>
        <v>1</v>
      </c>
      <c r="C7734" s="8" cm="1">
        <f t="array" ref="C7734">ROWS(_xlfn.UNIQUE(_xlfn._xlws.FILTER(VGSales[Genre],VGSales[Name]=A7734)))</f>
        <v>1</v>
      </c>
      <c r="D7734" s="8">
        <f>SUMIFS(VGSales[Global_Sales],VGSales[Name],A7734)</f>
        <v>0.08</v>
      </c>
    </row>
    <row r="7735" spans="1:4" s="8" customFormat="1" x14ac:dyDescent="0.25">
      <c r="A7735" s="8" t="str">
        <v>Disgaea Infinite</v>
      </c>
      <c r="B7735" s="8" cm="1">
        <f t="array" ref="B7735">SUM(1*(VGSales[Name]=A7735))</f>
        <v>1</v>
      </c>
      <c r="C7735" s="8" cm="1">
        <f t="array" ref="C7735">ROWS(_xlfn.UNIQUE(_xlfn._xlws.FILTER(VGSales[Genre],VGSales[Name]=A7735)))</f>
        <v>1</v>
      </c>
      <c r="D7735" s="8">
        <f>SUMIFS(VGSales[Global_Sales],VGSales[Name],A7735)</f>
        <v>0.08</v>
      </c>
    </row>
    <row r="7736" spans="1:4" s="8" customFormat="1" x14ac:dyDescent="0.25">
      <c r="A7736" s="8" t="str">
        <v>Virtua Fighter CG Portrait Series Vol.2: Jacky Bryant</v>
      </c>
      <c r="B7736" s="8" cm="1">
        <f t="array" ref="B7736">SUM(1*(VGSales[Name]=A7736))</f>
        <v>1</v>
      </c>
      <c r="C7736" s="8" cm="1">
        <f t="array" ref="C7736">ROWS(_xlfn.UNIQUE(_xlfn._xlws.FILTER(VGSales[Genre],VGSales[Name]=A7736)))</f>
        <v>1</v>
      </c>
      <c r="D7736" s="8">
        <f>SUMIFS(VGSales[Global_Sales],VGSales[Name],A7736)</f>
        <v>0.08</v>
      </c>
    </row>
    <row r="7737" spans="1:4" s="8" customFormat="1" x14ac:dyDescent="0.25">
      <c r="A7737" s="8" t="str">
        <v>IHRA Drag Racing: Sportsman Edition</v>
      </c>
      <c r="B7737" s="8" cm="1">
        <f t="array" ref="B7737">SUM(1*(VGSales[Name]=A7737))</f>
        <v>2</v>
      </c>
      <c r="C7737" s="8" cm="1">
        <f t="array" ref="C7737">ROWS(_xlfn.UNIQUE(_xlfn._xlws.FILTER(VGSales[Genre],VGSales[Name]=A7737)))</f>
        <v>1</v>
      </c>
      <c r="D7737" s="8">
        <f>SUMIFS(VGSales[Global_Sales],VGSales[Name],A7737)</f>
        <v>0.1</v>
      </c>
    </row>
    <row r="7738" spans="1:4" s="8" customFormat="1" x14ac:dyDescent="0.25">
      <c r="A7738" s="8" t="str">
        <v>Famicom Mini: Famicom Mukashi Banashi - Shin Oniga Shima Zenkouhen</v>
      </c>
      <c r="B7738" s="8" cm="1">
        <f t="array" ref="B7738">SUM(1*(VGSales[Name]=A7738))</f>
        <v>1</v>
      </c>
      <c r="C7738" s="8" cm="1">
        <f t="array" ref="C7738">ROWS(_xlfn.UNIQUE(_xlfn._xlws.FILTER(VGSales[Genre],VGSales[Name]=A7738)))</f>
        <v>1</v>
      </c>
      <c r="D7738" s="8">
        <f>SUMIFS(VGSales[Global_Sales],VGSales[Name],A7738)</f>
        <v>0.08</v>
      </c>
    </row>
    <row r="7739" spans="1:4" s="8" customFormat="1" x14ac:dyDescent="0.25">
      <c r="A7739" s="8" t="str">
        <v>Animal Planet: Emergency Vets</v>
      </c>
      <c r="B7739" s="8" cm="1">
        <f t="array" ref="B7739">SUM(1*(VGSales[Name]=A7739))</f>
        <v>1</v>
      </c>
      <c r="C7739" s="8" cm="1">
        <f t="array" ref="C7739">ROWS(_xlfn.UNIQUE(_xlfn._xlws.FILTER(VGSales[Genre],VGSales[Name]=A7739)))</f>
        <v>1</v>
      </c>
      <c r="D7739" s="8">
        <f>SUMIFS(VGSales[Global_Sales],VGSales[Name],A7739)</f>
        <v>0.08</v>
      </c>
    </row>
    <row r="7740" spans="1:4" s="8" customFormat="1" x14ac:dyDescent="0.25">
      <c r="A7740" s="8" t="str">
        <v>Martian Panic</v>
      </c>
      <c r="B7740" s="8" cm="1">
        <f t="array" ref="B7740">SUM(1*(VGSales[Name]=A7740))</f>
        <v>1</v>
      </c>
      <c r="C7740" s="8" cm="1">
        <f t="array" ref="C7740">ROWS(_xlfn.UNIQUE(_xlfn._xlws.FILTER(VGSales[Genre],VGSales[Name]=A7740)))</f>
        <v>1</v>
      </c>
      <c r="D7740" s="8">
        <f>SUMIFS(VGSales[Global_Sales],VGSales[Name],A7740)</f>
        <v>0.08</v>
      </c>
    </row>
    <row r="7741" spans="1:4" s="8" customFormat="1" x14ac:dyDescent="0.25">
      <c r="A7741" s="8" t="str">
        <v>America's Army: True Soldiers</v>
      </c>
      <c r="B7741" s="8" cm="1">
        <f t="array" ref="B7741">SUM(1*(VGSales[Name]=A7741))</f>
        <v>1</v>
      </c>
      <c r="C7741" s="8" cm="1">
        <f t="array" ref="C7741">ROWS(_xlfn.UNIQUE(_xlfn._xlws.FILTER(VGSales[Genre],VGSales[Name]=A7741)))</f>
        <v>1</v>
      </c>
      <c r="D7741" s="8">
        <f>SUMIFS(VGSales[Global_Sales],VGSales[Name],A7741)</f>
        <v>0.08</v>
      </c>
    </row>
    <row r="7742" spans="1:4" s="8" customFormat="1" x14ac:dyDescent="0.25">
      <c r="A7742" s="8" t="str">
        <v>Pachitte Chonmage Tatsujin 13: Pachinko Hissatsu Shigotojin III</v>
      </c>
      <c r="B7742" s="8" cm="1">
        <f t="array" ref="B7742">SUM(1*(VGSales[Name]=A7742))</f>
        <v>1</v>
      </c>
      <c r="C7742" s="8" cm="1">
        <f t="array" ref="C7742">ROWS(_xlfn.UNIQUE(_xlfn._xlws.FILTER(VGSales[Genre],VGSales[Name]=A7742)))</f>
        <v>1</v>
      </c>
      <c r="D7742" s="8">
        <f>SUMIFS(VGSales[Global_Sales],VGSales[Name],A7742)</f>
        <v>0.08</v>
      </c>
    </row>
    <row r="7743" spans="1:4" s="8" customFormat="1" x14ac:dyDescent="0.25">
      <c r="A7743" s="8" t="str">
        <v>Wreckin Crew</v>
      </c>
      <c r="B7743" s="8" cm="1">
        <f t="array" ref="B7743">SUM(1*(VGSales[Name]=A7743))</f>
        <v>1</v>
      </c>
      <c r="C7743" s="8" cm="1">
        <f t="array" ref="C7743">ROWS(_xlfn.UNIQUE(_xlfn._xlws.FILTER(VGSales[Genre],VGSales[Name]=A7743)))</f>
        <v>1</v>
      </c>
      <c r="D7743" s="8">
        <f>SUMIFS(VGSales[Global_Sales],VGSales[Name],A7743)</f>
        <v>0.08</v>
      </c>
    </row>
    <row r="7744" spans="1:4" s="8" customFormat="1" x14ac:dyDescent="0.25">
      <c r="A7744" s="8" t="str">
        <v>Famicom Mini: Mario Bros.</v>
      </c>
      <c r="B7744" s="8" cm="1">
        <f t="array" ref="B7744">SUM(1*(VGSales[Name]=A7744))</f>
        <v>1</v>
      </c>
      <c r="C7744" s="8" cm="1">
        <f t="array" ref="C7744">ROWS(_xlfn.UNIQUE(_xlfn._xlws.FILTER(VGSales[Genre],VGSales[Name]=A7744)))</f>
        <v>1</v>
      </c>
      <c r="D7744" s="8">
        <f>SUMIFS(VGSales[Global_Sales],VGSales[Name],A7744)</f>
        <v>0.08</v>
      </c>
    </row>
    <row r="7745" spans="1:4" s="8" customFormat="1" x14ac:dyDescent="0.25">
      <c r="A7745" s="8" t="str">
        <v>MX vs. ATV Supercross</v>
      </c>
      <c r="B7745" s="8" cm="1">
        <f t="array" ref="B7745">SUM(1*(VGSales[Name]=A7745))</f>
        <v>2</v>
      </c>
      <c r="C7745" s="8" cm="1">
        <f t="array" ref="C7745">ROWS(_xlfn.UNIQUE(_xlfn._xlws.FILTER(VGSales[Genre],VGSales[Name]=A7745)))</f>
        <v>1</v>
      </c>
      <c r="D7745" s="8">
        <f>SUMIFS(VGSales[Global_Sales],VGSales[Name],A7745)</f>
        <v>0.11</v>
      </c>
    </row>
    <row r="7746" spans="1:4" s="8" customFormat="1" x14ac:dyDescent="0.25">
      <c r="A7746" s="8" t="str">
        <v>RockMan EXE 4.5 Real Operation</v>
      </c>
      <c r="B7746" s="8" cm="1">
        <f t="array" ref="B7746">SUM(1*(VGSales[Name]=A7746))</f>
        <v>1</v>
      </c>
      <c r="C7746" s="8" cm="1">
        <f t="array" ref="C7746">ROWS(_xlfn.UNIQUE(_xlfn._xlws.FILTER(VGSales[Genre],VGSales[Name]=A7746)))</f>
        <v>1</v>
      </c>
      <c r="D7746" s="8">
        <f>SUMIFS(VGSales[Global_Sales],VGSales[Name],A7746)</f>
        <v>0.08</v>
      </c>
    </row>
    <row r="7747" spans="1:4" s="8" customFormat="1" x14ac:dyDescent="0.25">
      <c r="A7747" s="8" t="str">
        <v>Rescue Heroes: Billy Blazes</v>
      </c>
      <c r="B7747" s="8" cm="1">
        <f t="array" ref="B7747">SUM(1*(VGSales[Name]=A7747))</f>
        <v>1</v>
      </c>
      <c r="C7747" s="8" cm="1">
        <f t="array" ref="C7747">ROWS(_xlfn.UNIQUE(_xlfn._xlws.FILTER(VGSales[Genre],VGSales[Name]=A7747)))</f>
        <v>1</v>
      </c>
      <c r="D7747" s="8">
        <f>SUMIFS(VGSales[Global_Sales],VGSales[Name],A7747)</f>
        <v>0.08</v>
      </c>
    </row>
    <row r="7748" spans="1:4" s="8" customFormat="1" x14ac:dyDescent="0.25">
      <c r="A7748" s="8" t="str">
        <v>Battlefield 2</v>
      </c>
      <c r="B7748" s="8" cm="1">
        <f t="array" ref="B7748">SUM(1*(VGSales[Name]=A7748))</f>
        <v>1</v>
      </c>
      <c r="C7748" s="8" cm="1">
        <f t="array" ref="C7748">ROWS(_xlfn.UNIQUE(_xlfn._xlws.FILTER(VGSales[Genre],VGSales[Name]=A7748)))</f>
        <v>1</v>
      </c>
      <c r="D7748" s="8">
        <f>SUMIFS(VGSales[Global_Sales],VGSales[Name],A7748)</f>
        <v>0.08</v>
      </c>
    </row>
    <row r="7749" spans="1:4" s="8" customFormat="1" x14ac:dyDescent="0.25">
      <c r="A7749" s="8" t="str">
        <v>Frantix</v>
      </c>
      <c r="B7749" s="8" cm="1">
        <f t="array" ref="B7749">SUM(1*(VGSales[Name]=A7749))</f>
        <v>1</v>
      </c>
      <c r="C7749" s="8" cm="1">
        <f t="array" ref="C7749">ROWS(_xlfn.UNIQUE(_xlfn._xlws.FILTER(VGSales[Genre],VGSales[Name]=A7749)))</f>
        <v>1</v>
      </c>
      <c r="D7749" s="8">
        <f>SUMIFS(VGSales[Global_Sales],VGSales[Name],A7749)</f>
        <v>0.08</v>
      </c>
    </row>
    <row r="7750" spans="1:4" s="8" customFormat="1" x14ac:dyDescent="0.25">
      <c r="A7750" s="8" t="str">
        <v>Sega GT Online</v>
      </c>
      <c r="B7750" s="8" cm="1">
        <f t="array" ref="B7750">SUM(1*(VGSales[Name]=A7750))</f>
        <v>1</v>
      </c>
      <c r="C7750" s="8" cm="1">
        <f t="array" ref="C7750">ROWS(_xlfn.UNIQUE(_xlfn._xlws.FILTER(VGSales[Genre],VGSales[Name]=A7750)))</f>
        <v>1</v>
      </c>
      <c r="D7750" s="8">
        <f>SUMIFS(VGSales[Global_Sales],VGSales[Name],A7750)</f>
        <v>0.08</v>
      </c>
    </row>
    <row r="7751" spans="1:4" s="8" customFormat="1" x14ac:dyDescent="0.25">
      <c r="A7751" s="8" t="str">
        <v>Derby Tsuku: Derby Uma o Tsukurou!</v>
      </c>
      <c r="B7751" s="8" cm="1">
        <f t="array" ref="B7751">SUM(1*(VGSales[Name]=A7751))</f>
        <v>1</v>
      </c>
      <c r="C7751" s="8" cm="1">
        <f t="array" ref="C7751">ROWS(_xlfn.UNIQUE(_xlfn._xlws.FILTER(VGSales[Genre],VGSales[Name]=A7751)))</f>
        <v>1</v>
      </c>
      <c r="D7751" s="8">
        <f>SUMIFS(VGSales[Global_Sales],VGSales[Name],A7751)</f>
        <v>0.08</v>
      </c>
    </row>
    <row r="7752" spans="1:4" s="8" customFormat="1" x14ac:dyDescent="0.25">
      <c r="A7752" s="8" t="str">
        <v>Captain Tsubasa: New Kick Off</v>
      </c>
      <c r="B7752" s="8" cm="1">
        <f t="array" ref="B7752">SUM(1*(VGSales[Name]=A7752))</f>
        <v>1</v>
      </c>
      <c r="C7752" s="8" cm="1">
        <f t="array" ref="C7752">ROWS(_xlfn.UNIQUE(_xlfn._xlws.FILTER(VGSales[Genre],VGSales[Name]=A7752)))</f>
        <v>1</v>
      </c>
      <c r="D7752" s="8">
        <f>SUMIFS(VGSales[Global_Sales],VGSales[Name],A7752)</f>
        <v>0.08</v>
      </c>
    </row>
    <row r="7753" spans="1:4" s="8" customFormat="1" x14ac:dyDescent="0.25">
      <c r="A7753" s="8" t="str">
        <v>ZhuZhu Babies</v>
      </c>
      <c r="B7753" s="8" cm="1">
        <f t="array" ref="B7753">SUM(1*(VGSales[Name]=A7753))</f>
        <v>1</v>
      </c>
      <c r="C7753" s="8" cm="1">
        <f t="array" ref="C7753">ROWS(_xlfn.UNIQUE(_xlfn._xlws.FILTER(VGSales[Genre],VGSales[Name]=A7753)))</f>
        <v>1</v>
      </c>
      <c r="D7753" s="8">
        <f>SUMIFS(VGSales[Global_Sales],VGSales[Name],A7753)</f>
        <v>0.08</v>
      </c>
    </row>
    <row r="7754" spans="1:4" s="8" customFormat="1" x14ac:dyDescent="0.25">
      <c r="A7754" s="8" t="str">
        <v>Prisoner of War</v>
      </c>
      <c r="B7754" s="8" cm="1">
        <f t="array" ref="B7754">SUM(1*(VGSales[Name]=A7754))</f>
        <v>1</v>
      </c>
      <c r="C7754" s="8" cm="1">
        <f t="array" ref="C7754">ROWS(_xlfn.UNIQUE(_xlfn._xlws.FILTER(VGSales[Genre],VGSales[Name]=A7754)))</f>
        <v>1</v>
      </c>
      <c r="D7754" s="8">
        <f>SUMIFS(VGSales[Global_Sales],VGSales[Name],A7754)</f>
        <v>0.08</v>
      </c>
    </row>
    <row r="7755" spans="1:4" s="8" customFormat="1" x14ac:dyDescent="0.25">
      <c r="A7755" s="8" t="str">
        <v>Arslan: The Warriors of Legend</v>
      </c>
      <c r="B7755" s="8" cm="1">
        <f t="array" ref="B7755">SUM(1*(VGSales[Name]=A7755))</f>
        <v>3</v>
      </c>
      <c r="C7755" s="8" cm="1">
        <f t="array" ref="C7755">ROWS(_xlfn.UNIQUE(_xlfn._xlws.FILTER(VGSales[Genre],VGSales[Name]=A7755)))</f>
        <v>1</v>
      </c>
      <c r="D7755" s="8">
        <f>SUMIFS(VGSales[Global_Sales],VGSales[Name],A7755)</f>
        <v>0.15</v>
      </c>
    </row>
    <row r="7756" spans="1:4" s="8" customFormat="1" x14ac:dyDescent="0.25">
      <c r="A7756" s="8" t="str">
        <v>S.C.A.R.S</v>
      </c>
      <c r="B7756" s="8" cm="1">
        <f t="array" ref="B7756">SUM(1*(VGSales[Name]=A7756))</f>
        <v>2</v>
      </c>
      <c r="C7756" s="8" cm="1">
        <f t="array" ref="C7756">ROWS(_xlfn.UNIQUE(_xlfn._xlws.FILTER(VGSales[Genre],VGSales[Name]=A7756)))</f>
        <v>1</v>
      </c>
      <c r="D7756" s="8">
        <f>SUMIFS(VGSales[Global_Sales],VGSales[Name],A7756)</f>
        <v>0.14000000000000001</v>
      </c>
    </row>
    <row r="7757" spans="1:4" s="8" customFormat="1" x14ac:dyDescent="0.25">
      <c r="A7757" s="8" t="str">
        <v>The King of Fighters '98: Dream Match Never Ends</v>
      </c>
      <c r="B7757" s="8" cm="1">
        <f t="array" ref="B7757">SUM(1*(VGSales[Name]=A7757))</f>
        <v>1</v>
      </c>
      <c r="C7757" s="8" cm="1">
        <f t="array" ref="C7757">ROWS(_xlfn.UNIQUE(_xlfn._xlws.FILTER(VGSales[Genre],VGSales[Name]=A7757)))</f>
        <v>1</v>
      </c>
      <c r="D7757" s="8">
        <f>SUMIFS(VGSales[Global_Sales],VGSales[Name],A7757)</f>
        <v>0.08</v>
      </c>
    </row>
    <row r="7758" spans="1:4" s="8" customFormat="1" x14ac:dyDescent="0.25">
      <c r="A7758" s="8" t="str">
        <v>Elebits: The Adventures of Kai and Zero</v>
      </c>
      <c r="B7758" s="8" cm="1">
        <f t="array" ref="B7758">SUM(1*(VGSales[Name]=A7758))</f>
        <v>1</v>
      </c>
      <c r="C7758" s="8" cm="1">
        <f t="array" ref="C7758">ROWS(_xlfn.UNIQUE(_xlfn._xlws.FILTER(VGSales[Genre],VGSales[Name]=A7758)))</f>
        <v>1</v>
      </c>
      <c r="D7758" s="8">
        <f>SUMIFS(VGSales[Global_Sales],VGSales[Name],A7758)</f>
        <v>0.08</v>
      </c>
    </row>
    <row r="7759" spans="1:4" s="8" customFormat="1" x14ac:dyDescent="0.25">
      <c r="A7759" s="8" t="str">
        <v>ESPN NFL Primetime 2002</v>
      </c>
      <c r="B7759" s="8" cm="1">
        <f t="array" ref="B7759">SUM(1*(VGSales[Name]=A7759))</f>
        <v>2</v>
      </c>
      <c r="C7759" s="8" cm="1">
        <f t="array" ref="C7759">ROWS(_xlfn.UNIQUE(_xlfn._xlws.FILTER(VGSales[Genre],VGSales[Name]=A7759)))</f>
        <v>1</v>
      </c>
      <c r="D7759" s="8">
        <f>SUMIFS(VGSales[Global_Sales],VGSales[Name],A7759)</f>
        <v>0.1</v>
      </c>
    </row>
    <row r="7760" spans="1:4" s="8" customFormat="1" x14ac:dyDescent="0.25">
      <c r="A7760" s="8" t="str">
        <v>Wildlife Park 3</v>
      </c>
      <c r="B7760" s="8" cm="1">
        <f t="array" ref="B7760">SUM(1*(VGSales[Name]=A7760))</f>
        <v>1</v>
      </c>
      <c r="C7760" s="8" cm="1">
        <f t="array" ref="C7760">ROWS(_xlfn.UNIQUE(_xlfn._xlws.FILTER(VGSales[Genre],VGSales[Name]=A7760)))</f>
        <v>1</v>
      </c>
      <c r="D7760" s="8">
        <f>SUMIFS(VGSales[Global_Sales],VGSales[Name],A7760)</f>
        <v>0.08</v>
      </c>
    </row>
    <row r="7761" spans="1:4" s="8" customFormat="1" x14ac:dyDescent="0.25">
      <c r="A7761" s="8" t="str">
        <v>101-in-1 Sports Megamix</v>
      </c>
      <c r="B7761" s="8" cm="1">
        <f t="array" ref="B7761">SUM(1*(VGSales[Name]=A7761))</f>
        <v>1</v>
      </c>
      <c r="C7761" s="8" cm="1">
        <f t="array" ref="C7761">ROWS(_xlfn.UNIQUE(_xlfn._xlws.FILTER(VGSales[Genre],VGSales[Name]=A7761)))</f>
        <v>1</v>
      </c>
      <c r="D7761" s="8">
        <f>SUMIFS(VGSales[Global_Sales],VGSales[Name],A7761)</f>
        <v>0.08</v>
      </c>
    </row>
    <row r="7762" spans="1:4" s="8" customFormat="1" x14ac:dyDescent="0.25">
      <c r="A7762" s="8" t="str">
        <v>Warriors Orochi 3 Hyper</v>
      </c>
      <c r="B7762" s="8" cm="1">
        <f t="array" ref="B7762">SUM(1*(VGSales[Name]=A7762))</f>
        <v>1</v>
      </c>
      <c r="C7762" s="8" cm="1">
        <f t="array" ref="C7762">ROWS(_xlfn.UNIQUE(_xlfn._xlws.FILTER(VGSales[Genre],VGSales[Name]=A7762)))</f>
        <v>1</v>
      </c>
      <c r="D7762" s="8">
        <f>SUMIFS(VGSales[Global_Sales],VGSales[Name],A7762)</f>
        <v>0.08</v>
      </c>
    </row>
    <row r="7763" spans="1:4" s="8" customFormat="1" x14ac:dyDescent="0.25">
      <c r="A7763" s="8" t="str">
        <v>Zoids: Legacy</v>
      </c>
      <c r="B7763" s="8" cm="1">
        <f t="array" ref="B7763">SUM(1*(VGSales[Name]=A7763))</f>
        <v>1</v>
      </c>
      <c r="C7763" s="8" cm="1">
        <f t="array" ref="C7763">ROWS(_xlfn.UNIQUE(_xlfn._xlws.FILTER(VGSales[Genre],VGSales[Name]=A7763)))</f>
        <v>1</v>
      </c>
      <c r="D7763" s="8">
        <f>SUMIFS(VGSales[Global_Sales],VGSales[Name],A7763)</f>
        <v>0.08</v>
      </c>
    </row>
    <row r="7764" spans="1:4" s="8" customFormat="1" x14ac:dyDescent="0.25">
      <c r="A7764" s="8" t="str">
        <v>Kidou Senshi Gundam 00</v>
      </c>
      <c r="B7764" s="8" cm="1">
        <f t="array" ref="B7764">SUM(1*(VGSales[Name]=A7764))</f>
        <v>1</v>
      </c>
      <c r="C7764" s="8" cm="1">
        <f t="array" ref="C7764">ROWS(_xlfn.UNIQUE(_xlfn._xlws.FILTER(VGSales[Genre],VGSales[Name]=A7764)))</f>
        <v>1</v>
      </c>
      <c r="D7764" s="8">
        <f>SUMIFS(VGSales[Global_Sales],VGSales[Name],A7764)</f>
        <v>0.08</v>
      </c>
    </row>
    <row r="7765" spans="1:4" s="8" customFormat="1" x14ac:dyDescent="0.25">
      <c r="A7765" s="8" t="str">
        <v>Onimusha Tactics</v>
      </c>
      <c r="B7765" s="8" cm="1">
        <f t="array" ref="B7765">SUM(1*(VGSales[Name]=A7765))</f>
        <v>1</v>
      </c>
      <c r="C7765" s="8" cm="1">
        <f t="array" ref="C7765">ROWS(_xlfn.UNIQUE(_xlfn._xlws.FILTER(VGSales[Genre],VGSales[Name]=A7765)))</f>
        <v>1</v>
      </c>
      <c r="D7765" s="8">
        <f>SUMIFS(VGSales[Global_Sales],VGSales[Name],A7765)</f>
        <v>0.08</v>
      </c>
    </row>
    <row r="7766" spans="1:4" s="8" customFormat="1" x14ac:dyDescent="0.25">
      <c r="A7766" s="8" t="str">
        <v>Bomberman Jetters</v>
      </c>
      <c r="B7766" s="8" cm="1">
        <f t="array" ref="B7766">SUM(1*(VGSales[Name]=A7766))</f>
        <v>1</v>
      </c>
      <c r="C7766" s="8" cm="1">
        <f t="array" ref="C7766">ROWS(_xlfn.UNIQUE(_xlfn._xlws.FILTER(VGSales[Genre],VGSales[Name]=A7766)))</f>
        <v>1</v>
      </c>
      <c r="D7766" s="8">
        <f>SUMIFS(VGSales[Global_Sales],VGSales[Name],A7766)</f>
        <v>0.08</v>
      </c>
    </row>
    <row r="7767" spans="1:4" s="8" customFormat="1" x14ac:dyDescent="0.25">
      <c r="A7767" s="8" t="str">
        <v>TOCA Race Driver 3</v>
      </c>
      <c r="B7767" s="8" cm="1">
        <f t="array" ref="B7767">SUM(1*(VGSales[Name]=A7767))</f>
        <v>3</v>
      </c>
      <c r="C7767" s="8" cm="1">
        <f t="array" ref="C7767">ROWS(_xlfn.UNIQUE(_xlfn._xlws.FILTER(VGSales[Genre],VGSales[Name]=A7767)))</f>
        <v>1</v>
      </c>
      <c r="D7767" s="8">
        <f>SUMIFS(VGSales[Global_Sales],VGSales[Name],A7767)</f>
        <v>0.13</v>
      </c>
    </row>
    <row r="7768" spans="1:4" s="8" customFormat="1" x14ac:dyDescent="0.25">
      <c r="A7768" s="8" t="str">
        <v>Sports Collection</v>
      </c>
      <c r="B7768" s="8" cm="1">
        <f t="array" ref="B7768">SUM(1*(VGSales[Name]=A7768))</f>
        <v>1</v>
      </c>
      <c r="C7768" s="8" cm="1">
        <f t="array" ref="C7768">ROWS(_xlfn.UNIQUE(_xlfn._xlws.FILTER(VGSales[Genre],VGSales[Name]=A7768)))</f>
        <v>1</v>
      </c>
      <c r="D7768" s="8">
        <f>SUMIFS(VGSales[Global_Sales],VGSales[Name],A7768)</f>
        <v>0.08</v>
      </c>
    </row>
    <row r="7769" spans="1:4" s="8" customFormat="1" x14ac:dyDescent="0.25">
      <c r="A7769" s="8" t="str">
        <v>Konami Classics Vol. 1</v>
      </c>
      <c r="B7769" s="8" cm="1">
        <f t="array" ref="B7769">SUM(1*(VGSales[Name]=A7769))</f>
        <v>1</v>
      </c>
      <c r="C7769" s="8" cm="1">
        <f t="array" ref="C7769">ROWS(_xlfn.UNIQUE(_xlfn._xlws.FILTER(VGSales[Genre],VGSales[Name]=A7769)))</f>
        <v>1</v>
      </c>
      <c r="D7769" s="8">
        <f>SUMIFS(VGSales[Global_Sales],VGSales[Name],A7769)</f>
        <v>0.08</v>
      </c>
    </row>
    <row r="7770" spans="1:4" s="8" customFormat="1" x14ac:dyDescent="0.25">
      <c r="A7770" s="8" t="str">
        <v>Pac-Man Power Pack</v>
      </c>
      <c r="B7770" s="8" cm="1">
        <f t="array" ref="B7770">SUM(1*(VGSales[Name]=A7770))</f>
        <v>1</v>
      </c>
      <c r="C7770" s="8" cm="1">
        <f t="array" ref="C7770">ROWS(_xlfn.UNIQUE(_xlfn._xlws.FILTER(VGSales[Genre],VGSales[Name]=A7770)))</f>
        <v>1</v>
      </c>
      <c r="D7770" s="8">
        <f>SUMIFS(VGSales[Global_Sales],VGSales[Name],A7770)</f>
        <v>0.08</v>
      </c>
    </row>
    <row r="7771" spans="1:4" s="8" customFormat="1" x14ac:dyDescent="0.25">
      <c r="A7771" s="8" t="str">
        <v>Charm Girls Club: My Fashion Show</v>
      </c>
      <c r="B7771" s="8" cm="1">
        <f t="array" ref="B7771">SUM(1*(VGSales[Name]=A7771))</f>
        <v>1</v>
      </c>
      <c r="C7771" s="8" cm="1">
        <f t="array" ref="C7771">ROWS(_xlfn.UNIQUE(_xlfn._xlws.FILTER(VGSales[Genre],VGSales[Name]=A7771)))</f>
        <v>1</v>
      </c>
      <c r="D7771" s="8">
        <f>SUMIFS(VGSales[Global_Sales],VGSales[Name],A7771)</f>
        <v>0.08</v>
      </c>
    </row>
    <row r="7772" spans="1:4" s="8" customFormat="1" x14ac:dyDescent="0.25">
      <c r="A7772" s="8" t="str">
        <v>Ultimate Brain Games</v>
      </c>
      <c r="B7772" s="8" cm="1">
        <f t="array" ref="B7772">SUM(1*(VGSales[Name]=A7772))</f>
        <v>1</v>
      </c>
      <c r="C7772" s="8" cm="1">
        <f t="array" ref="C7772">ROWS(_xlfn.UNIQUE(_xlfn._xlws.FILTER(VGSales[Genre],VGSales[Name]=A7772)))</f>
        <v>1</v>
      </c>
      <c r="D7772" s="8">
        <f>SUMIFS(VGSales[Global_Sales],VGSales[Name],A7772)</f>
        <v>0.08</v>
      </c>
    </row>
    <row r="7773" spans="1:4" s="8" customFormat="1" x14ac:dyDescent="0.25">
      <c r="A7773" s="8" t="str">
        <v>The Seven Deadly Sins: Unjust Sin</v>
      </c>
      <c r="B7773" s="8" cm="1">
        <f t="array" ref="B7773">SUM(1*(VGSales[Name]=A7773))</f>
        <v>1</v>
      </c>
      <c r="C7773" s="8" cm="1">
        <f t="array" ref="C7773">ROWS(_xlfn.UNIQUE(_xlfn._xlws.FILTER(VGSales[Genre],VGSales[Name]=A7773)))</f>
        <v>1</v>
      </c>
      <c r="D7773" s="8">
        <f>SUMIFS(VGSales[Global_Sales],VGSales[Name],A7773)</f>
        <v>0.08</v>
      </c>
    </row>
    <row r="7774" spans="1:4" s="8" customFormat="1" x14ac:dyDescent="0.25">
      <c r="A7774" s="8" t="str">
        <v>Gundam Seed: Battle Assault</v>
      </c>
      <c r="B7774" s="8" cm="1">
        <f t="array" ref="B7774">SUM(1*(VGSales[Name]=A7774))</f>
        <v>1</v>
      </c>
      <c r="C7774" s="8" cm="1">
        <f t="array" ref="C7774">ROWS(_xlfn.UNIQUE(_xlfn._xlws.FILTER(VGSales[Genre],VGSales[Name]=A7774)))</f>
        <v>1</v>
      </c>
      <c r="D7774" s="8">
        <f>SUMIFS(VGSales[Global_Sales],VGSales[Name],A7774)</f>
        <v>0.08</v>
      </c>
    </row>
    <row r="7775" spans="1:4" s="8" customFormat="1" x14ac:dyDescent="0.25">
      <c r="A7775" s="8" t="str">
        <v>Chibi Maruko-Chan: Harikiri 365-Nichi no Maki</v>
      </c>
      <c r="B7775" s="8" cm="1">
        <f t="array" ref="B7775">SUM(1*(VGSales[Name]=A7775))</f>
        <v>1</v>
      </c>
      <c r="C7775" s="8" cm="1">
        <f t="array" ref="C7775">ROWS(_xlfn.UNIQUE(_xlfn._xlws.FILTER(VGSales[Genre],VGSales[Name]=A7775)))</f>
        <v>1</v>
      </c>
      <c r="D7775" s="8">
        <f>SUMIFS(VGSales[Global_Sales],VGSales[Name],A7775)</f>
        <v>0.08</v>
      </c>
    </row>
    <row r="7776" spans="1:4" s="8" customFormat="1" x14ac:dyDescent="0.25">
      <c r="A7776" s="8" t="str">
        <v>SaGa 3: Jikuu no Hasha - Shadow or Light</v>
      </c>
      <c r="B7776" s="8" cm="1">
        <f t="array" ref="B7776">SUM(1*(VGSales[Name]=A7776))</f>
        <v>1</v>
      </c>
      <c r="C7776" s="8" cm="1">
        <f t="array" ref="C7776">ROWS(_xlfn.UNIQUE(_xlfn._xlws.FILTER(VGSales[Genre],VGSales[Name]=A7776)))</f>
        <v>1</v>
      </c>
      <c r="D7776" s="8">
        <f>SUMIFS(VGSales[Global_Sales],VGSales[Name],A7776)</f>
        <v>0.08</v>
      </c>
    </row>
    <row r="7777" spans="1:4" s="8" customFormat="1" x14ac:dyDescent="0.25">
      <c r="A7777" s="8" t="str">
        <v>Miami Nights: Singles in the City</v>
      </c>
      <c r="B7777" s="8" cm="1">
        <f t="array" ref="B7777">SUM(1*(VGSales[Name]=A7777))</f>
        <v>1</v>
      </c>
      <c r="C7777" s="8" cm="1">
        <f t="array" ref="C7777">ROWS(_xlfn.UNIQUE(_xlfn._xlws.FILTER(VGSales[Genre],VGSales[Name]=A7777)))</f>
        <v>1</v>
      </c>
      <c r="D7777" s="8">
        <f>SUMIFS(VGSales[Global_Sales],VGSales[Name],A7777)</f>
        <v>0.08</v>
      </c>
    </row>
    <row r="7778" spans="1:4" s="8" customFormat="1" x14ac:dyDescent="0.25">
      <c r="A7778" s="8" t="str">
        <v>Phantom Brave: The Hermuda Triangle</v>
      </c>
      <c r="B7778" s="8" cm="1">
        <f t="array" ref="B7778">SUM(1*(VGSales[Name]=A7778))</f>
        <v>1</v>
      </c>
      <c r="C7778" s="8" cm="1">
        <f t="array" ref="C7778">ROWS(_xlfn.UNIQUE(_xlfn._xlws.FILTER(VGSales[Genre],VGSales[Name]=A7778)))</f>
        <v>1</v>
      </c>
      <c r="D7778" s="8">
        <f>SUMIFS(VGSales[Global_Sales],VGSales[Name],A7778)</f>
        <v>0.08</v>
      </c>
    </row>
    <row r="7779" spans="1:4" s="8" customFormat="1" x14ac:dyDescent="0.25">
      <c r="A7779" s="8" t="str">
        <v>Famicom Mini: Adventure Island</v>
      </c>
      <c r="B7779" s="8" cm="1">
        <f t="array" ref="B7779">SUM(1*(VGSales[Name]=A7779))</f>
        <v>1</v>
      </c>
      <c r="C7779" s="8" cm="1">
        <f t="array" ref="C7779">ROWS(_xlfn.UNIQUE(_xlfn._xlws.FILTER(VGSales[Genre],VGSales[Name]=A7779)))</f>
        <v>1</v>
      </c>
      <c r="D7779" s="8">
        <f>SUMIFS(VGSales[Global_Sales],VGSales[Name],A7779)</f>
        <v>0.08</v>
      </c>
    </row>
    <row r="7780" spans="1:4" s="8" customFormat="1" x14ac:dyDescent="0.25">
      <c r="A7780" s="8" t="str">
        <v>RTX Red Rock</v>
      </c>
      <c r="B7780" s="8" cm="1">
        <f t="array" ref="B7780">SUM(1*(VGSales[Name]=A7780))</f>
        <v>1</v>
      </c>
      <c r="C7780" s="8" cm="1">
        <f t="array" ref="C7780">ROWS(_xlfn.UNIQUE(_xlfn._xlws.FILTER(VGSales[Genre],VGSales[Name]=A7780)))</f>
        <v>1</v>
      </c>
      <c r="D7780" s="8">
        <f>SUMIFS(VGSales[Global_Sales],VGSales[Name],A7780)</f>
        <v>0.08</v>
      </c>
    </row>
    <row r="7781" spans="1:4" s="8" customFormat="1" x14ac:dyDescent="0.25">
      <c r="A7781" s="8" t="str">
        <v>Nano Assault</v>
      </c>
      <c r="B7781" s="8" cm="1">
        <f t="array" ref="B7781">SUM(1*(VGSales[Name]=A7781))</f>
        <v>1</v>
      </c>
      <c r="C7781" s="8" cm="1">
        <f t="array" ref="C7781">ROWS(_xlfn.UNIQUE(_xlfn._xlws.FILTER(VGSales[Genre],VGSales[Name]=A7781)))</f>
        <v>1</v>
      </c>
      <c r="D7781" s="8">
        <f>SUMIFS(VGSales[Global_Sales],VGSales[Name],A7781)</f>
        <v>0.08</v>
      </c>
    </row>
    <row r="7782" spans="1:4" s="8" customFormat="1" x14ac:dyDescent="0.25">
      <c r="A7782" s="8" t="str">
        <v>X Rebirth</v>
      </c>
      <c r="B7782" s="8" cm="1">
        <f t="array" ref="B7782">SUM(1*(VGSales[Name]=A7782))</f>
        <v>1</v>
      </c>
      <c r="C7782" s="8" cm="1">
        <f t="array" ref="C7782">ROWS(_xlfn.UNIQUE(_xlfn._xlws.FILTER(VGSales[Genre],VGSales[Name]=A7782)))</f>
        <v>1</v>
      </c>
      <c r="D7782" s="8">
        <f>SUMIFS(VGSales[Global_Sales],VGSales[Name],A7782)</f>
        <v>0.08</v>
      </c>
    </row>
    <row r="7783" spans="1:4" s="8" customFormat="1" x14ac:dyDescent="0.25">
      <c r="A7783" s="8" t="str">
        <v>Tokimeki Memorial: Girl's Side</v>
      </c>
      <c r="B7783" s="8" cm="1">
        <f t="array" ref="B7783">SUM(1*(VGSales[Name]=A7783))</f>
        <v>1</v>
      </c>
      <c r="C7783" s="8" cm="1">
        <f t="array" ref="C7783">ROWS(_xlfn.UNIQUE(_xlfn._xlws.FILTER(VGSales[Genre],VGSales[Name]=A7783)))</f>
        <v>1</v>
      </c>
      <c r="D7783" s="8">
        <f>SUMIFS(VGSales[Global_Sales],VGSales[Name],A7783)</f>
        <v>0.08</v>
      </c>
    </row>
    <row r="7784" spans="1:4" s="8" customFormat="1" x14ac:dyDescent="0.25">
      <c r="A7784" s="8" t="str">
        <v>Naruto Shippuden: Shinobi Rumble</v>
      </c>
      <c r="B7784" s="8" cm="1">
        <f t="array" ref="B7784">SUM(1*(VGSales[Name]=A7784))</f>
        <v>1</v>
      </c>
      <c r="C7784" s="8" cm="1">
        <f t="array" ref="C7784">ROWS(_xlfn.UNIQUE(_xlfn._xlws.FILTER(VGSales[Genre],VGSales[Name]=A7784)))</f>
        <v>1</v>
      </c>
      <c r="D7784" s="8">
        <f>SUMIFS(VGSales[Global_Sales],VGSales[Name],A7784)</f>
        <v>0.08</v>
      </c>
    </row>
    <row r="7785" spans="1:4" s="8" customFormat="1" x14ac:dyDescent="0.25">
      <c r="A7785" s="8" t="str">
        <v>Shining Force: Resurrection of the Dark Dragon</v>
      </c>
      <c r="B7785" s="8" cm="1">
        <f t="array" ref="B7785">SUM(1*(VGSales[Name]=A7785))</f>
        <v>1</v>
      </c>
      <c r="C7785" s="8" cm="1">
        <f t="array" ref="C7785">ROWS(_xlfn.UNIQUE(_xlfn._xlws.FILTER(VGSales[Genre],VGSales[Name]=A7785)))</f>
        <v>1</v>
      </c>
      <c r="D7785" s="8">
        <f>SUMIFS(VGSales[Global_Sales],VGSales[Name],A7785)</f>
        <v>0.08</v>
      </c>
    </row>
    <row r="7786" spans="1:4" s="8" customFormat="1" x14ac:dyDescent="0.25">
      <c r="A7786" s="8" t="str">
        <v>Shining Soul II</v>
      </c>
      <c r="B7786" s="8" cm="1">
        <f t="array" ref="B7786">SUM(1*(VGSales[Name]=A7786))</f>
        <v>1</v>
      </c>
      <c r="C7786" s="8" cm="1">
        <f t="array" ref="C7786">ROWS(_xlfn.UNIQUE(_xlfn._xlws.FILTER(VGSales[Genre],VGSales[Name]=A7786)))</f>
        <v>1</v>
      </c>
      <c r="D7786" s="8">
        <f>SUMIFS(VGSales[Global_Sales],VGSales[Name],A7786)</f>
        <v>0.08</v>
      </c>
    </row>
    <row r="7787" spans="1:4" s="8" customFormat="1" x14ac:dyDescent="0.25">
      <c r="A7787" s="8" t="str">
        <v>Orega Kantoku Da! Gekitou Pennant Race</v>
      </c>
      <c r="B7787" s="8" cm="1">
        <f t="array" ref="B7787">SUM(1*(VGSales[Name]=A7787))</f>
        <v>1</v>
      </c>
      <c r="C7787" s="8" cm="1">
        <f t="array" ref="C7787">ROWS(_xlfn.UNIQUE(_xlfn._xlws.FILTER(VGSales[Genre],VGSales[Name]=A7787)))</f>
        <v>1</v>
      </c>
      <c r="D7787" s="8">
        <f>SUMIFS(VGSales[Global_Sales],VGSales[Name],A7787)</f>
        <v>0.08</v>
      </c>
    </row>
    <row r="7788" spans="1:4" s="8" customFormat="1" x14ac:dyDescent="0.25">
      <c r="A7788" s="8" t="str">
        <v>Nikoli's Pencil Puzzle</v>
      </c>
      <c r="B7788" s="8" cm="1">
        <f t="array" ref="B7788">SUM(1*(VGSales[Name]=A7788))</f>
        <v>1</v>
      </c>
      <c r="C7788" s="8" cm="1">
        <f t="array" ref="C7788">ROWS(_xlfn.UNIQUE(_xlfn._xlws.FILTER(VGSales[Genre],VGSales[Name]=A7788)))</f>
        <v>1</v>
      </c>
      <c r="D7788" s="8">
        <f>SUMIFS(VGSales[Global_Sales],VGSales[Name],A7788)</f>
        <v>0.08</v>
      </c>
    </row>
    <row r="7789" spans="1:4" s="8" customFormat="1" x14ac:dyDescent="0.25">
      <c r="A7789" s="8" t="str">
        <v>Hello Kitty: Roller Rescue</v>
      </c>
      <c r="B7789" s="8" cm="1">
        <f t="array" ref="B7789">SUM(1*(VGSales[Name]=A7789))</f>
        <v>2</v>
      </c>
      <c r="C7789" s="8" cm="1">
        <f t="array" ref="C7789">ROWS(_xlfn.UNIQUE(_xlfn._xlws.FILTER(VGSales[Genre],VGSales[Name]=A7789)))</f>
        <v>1</v>
      </c>
      <c r="D7789" s="8">
        <f>SUMIFS(VGSales[Global_Sales],VGSales[Name],A7789)</f>
        <v>0.12</v>
      </c>
    </row>
    <row r="7790" spans="1:4" s="8" customFormat="1" x14ac:dyDescent="0.25">
      <c r="A7790" s="8" t="str">
        <v>Metal Slug Advance</v>
      </c>
      <c r="B7790" s="8" cm="1">
        <f t="array" ref="B7790">SUM(1*(VGSales[Name]=A7790))</f>
        <v>1</v>
      </c>
      <c r="C7790" s="8" cm="1">
        <f t="array" ref="C7790">ROWS(_xlfn.UNIQUE(_xlfn._xlws.FILTER(VGSales[Genre],VGSales[Name]=A7790)))</f>
        <v>1</v>
      </c>
      <c r="D7790" s="8">
        <f>SUMIFS(VGSales[Global_Sales],VGSales[Name],A7790)</f>
        <v>0.08</v>
      </c>
    </row>
    <row r="7791" spans="1:4" s="8" customFormat="1" x14ac:dyDescent="0.25">
      <c r="A7791" s="8" t="str">
        <v>Pac-Man World Rally</v>
      </c>
      <c r="B7791" s="8" cm="1">
        <f t="array" ref="B7791">SUM(1*(VGSales[Name]=A7791))</f>
        <v>3</v>
      </c>
      <c r="C7791" s="8" cm="1">
        <f t="array" ref="C7791">ROWS(_xlfn.UNIQUE(_xlfn._xlws.FILTER(VGSales[Genre],VGSales[Name]=A7791)))</f>
        <v>1</v>
      </c>
      <c r="D7791" s="8">
        <f>SUMIFS(VGSales[Global_Sales],VGSales[Name],A7791)</f>
        <v>0.13999999999999999</v>
      </c>
    </row>
    <row r="7792" spans="1:4" s="8" customFormat="1" x14ac:dyDescent="0.25">
      <c r="A7792" s="8" t="str">
        <v>Gradius Galaxies</v>
      </c>
      <c r="B7792" s="8" cm="1">
        <f t="array" ref="B7792">SUM(1*(VGSales[Name]=A7792))</f>
        <v>1</v>
      </c>
      <c r="C7792" s="8" cm="1">
        <f t="array" ref="C7792">ROWS(_xlfn.UNIQUE(_xlfn._xlws.FILTER(VGSales[Genre],VGSales[Name]=A7792)))</f>
        <v>1</v>
      </c>
      <c r="D7792" s="8">
        <f>SUMIFS(VGSales[Global_Sales],VGSales[Name],A7792)</f>
        <v>0.08</v>
      </c>
    </row>
    <row r="7793" spans="1:4" s="8" customFormat="1" x14ac:dyDescent="0.25">
      <c r="A7793" s="8" t="str">
        <v>Mortal Kombat Kollection</v>
      </c>
      <c r="B7793" s="8" cm="1">
        <f t="array" ref="B7793">SUM(1*(VGSales[Name]=A7793))</f>
        <v>1</v>
      </c>
      <c r="C7793" s="8" cm="1">
        <f t="array" ref="C7793">ROWS(_xlfn.UNIQUE(_xlfn._xlws.FILTER(VGSales[Genre],VGSales[Name]=A7793)))</f>
        <v>1</v>
      </c>
      <c r="D7793" s="8">
        <f>SUMIFS(VGSales[Global_Sales],VGSales[Name],A7793)</f>
        <v>0.08</v>
      </c>
    </row>
    <row r="7794" spans="1:4" s="8" customFormat="1" x14ac:dyDescent="0.25">
      <c r="A7794" s="8" t="str">
        <v>Blades of Blood: Samurai Shodown III</v>
      </c>
      <c r="B7794" s="8" cm="1">
        <f t="array" ref="B7794">SUM(1*(VGSales[Name]=A7794))</f>
        <v>1</v>
      </c>
      <c r="C7794" s="8" cm="1">
        <f t="array" ref="C7794">ROWS(_xlfn.UNIQUE(_xlfn._xlws.FILTER(VGSales[Genre],VGSales[Name]=A7794)))</f>
        <v>1</v>
      </c>
      <c r="D7794" s="8">
        <f>SUMIFS(VGSales[Global_Sales],VGSales[Name],A7794)</f>
        <v>0.08</v>
      </c>
    </row>
    <row r="7795" spans="1:4" s="8" customFormat="1" x14ac:dyDescent="0.25">
      <c r="A7795" s="8" t="str">
        <v>LEGO Soccer Mania</v>
      </c>
      <c r="B7795" s="8" cm="1">
        <f t="array" ref="B7795">SUM(1*(VGSales[Name]=A7795))</f>
        <v>2</v>
      </c>
      <c r="C7795" s="8" cm="1">
        <f t="array" ref="C7795">ROWS(_xlfn.UNIQUE(_xlfn._xlws.FILTER(VGSales[Genre],VGSales[Name]=A7795)))</f>
        <v>1</v>
      </c>
      <c r="D7795" s="8">
        <f>SUMIFS(VGSales[Global_Sales],VGSales[Name],A7795)</f>
        <v>0.16</v>
      </c>
    </row>
    <row r="7796" spans="1:4" s="8" customFormat="1" x14ac:dyDescent="0.25">
      <c r="A7796" s="8" t="str">
        <v>Puchi Puchi Virus</v>
      </c>
      <c r="B7796" s="8" cm="1">
        <f t="array" ref="B7796">SUM(1*(VGSales[Name]=A7796))</f>
        <v>1</v>
      </c>
      <c r="C7796" s="8" cm="1">
        <f t="array" ref="C7796">ROWS(_xlfn.UNIQUE(_xlfn._xlws.FILTER(VGSales[Genre],VGSales[Name]=A7796)))</f>
        <v>1</v>
      </c>
      <c r="D7796" s="8">
        <f>SUMIFS(VGSales[Global_Sales],VGSales[Name],A7796)</f>
        <v>0.08</v>
      </c>
    </row>
    <row r="7797" spans="1:4" s="8" customFormat="1" x14ac:dyDescent="0.25">
      <c r="A7797" s="8" t="str">
        <v>Gundam the 3D Battle</v>
      </c>
      <c r="B7797" s="8" cm="1">
        <f t="array" ref="B7797">SUM(1*(VGSales[Name]=A7797))</f>
        <v>1</v>
      </c>
      <c r="C7797" s="8" cm="1">
        <f t="array" ref="C7797">ROWS(_xlfn.UNIQUE(_xlfn._xlws.FILTER(VGSales[Genre],VGSales[Name]=A7797)))</f>
        <v>1</v>
      </c>
      <c r="D7797" s="8">
        <f>SUMIFS(VGSales[Global_Sales],VGSales[Name],A7797)</f>
        <v>0.08</v>
      </c>
    </row>
    <row r="7798" spans="1:4" s="8" customFormat="1" x14ac:dyDescent="0.25">
      <c r="A7798" s="8" t="str">
        <v>Petz: Dogz Family</v>
      </c>
      <c r="B7798" s="8" cm="1">
        <f t="array" ref="B7798">SUM(1*(VGSales[Name]=A7798))</f>
        <v>1</v>
      </c>
      <c r="C7798" s="8" cm="1">
        <f t="array" ref="C7798">ROWS(_xlfn.UNIQUE(_xlfn._xlws.FILTER(VGSales[Genre],VGSales[Name]=A7798)))</f>
        <v>1</v>
      </c>
      <c r="D7798" s="8">
        <f>SUMIFS(VGSales[Global_Sales],VGSales[Name],A7798)</f>
        <v>0.08</v>
      </c>
    </row>
    <row r="7799" spans="1:4" s="8" customFormat="1" x14ac:dyDescent="0.25">
      <c r="A7799" s="8" t="str">
        <v>Godzilla Generations</v>
      </c>
      <c r="B7799" s="8" cm="1">
        <f t="array" ref="B7799">SUM(1*(VGSales[Name]=A7799))</f>
        <v>1</v>
      </c>
      <c r="C7799" s="8" cm="1">
        <f t="array" ref="C7799">ROWS(_xlfn.UNIQUE(_xlfn._xlws.FILTER(VGSales[Genre],VGSales[Name]=A7799)))</f>
        <v>1</v>
      </c>
      <c r="D7799" s="8">
        <f>SUMIFS(VGSales[Global_Sales],VGSales[Name],A7799)</f>
        <v>0.08</v>
      </c>
    </row>
    <row r="7800" spans="1:4" s="8" customFormat="1" x14ac:dyDescent="0.25">
      <c r="A7800" s="8" t="str">
        <v>Strider 2</v>
      </c>
      <c r="B7800" s="8" cm="1">
        <f t="array" ref="B7800">SUM(1*(VGSales[Name]=A7800))</f>
        <v>1</v>
      </c>
      <c r="C7800" s="8" cm="1">
        <f t="array" ref="C7800">ROWS(_xlfn.UNIQUE(_xlfn._xlws.FILTER(VGSales[Genre],VGSales[Name]=A7800)))</f>
        <v>1</v>
      </c>
      <c r="D7800" s="8">
        <f>SUMIFS(VGSales[Global_Sales],VGSales[Name],A7800)</f>
        <v>0.08</v>
      </c>
    </row>
    <row r="7801" spans="1:4" s="8" customFormat="1" x14ac:dyDescent="0.25">
      <c r="A7801" s="8" t="str">
        <v>Forbidden Siren 2</v>
      </c>
      <c r="B7801" s="8" cm="1">
        <f t="array" ref="B7801">SUM(1*(VGSales[Name]=A7801))</f>
        <v>1</v>
      </c>
      <c r="C7801" s="8" cm="1">
        <f t="array" ref="C7801">ROWS(_xlfn.UNIQUE(_xlfn._xlws.FILTER(VGSales[Genre],VGSales[Name]=A7801)))</f>
        <v>1</v>
      </c>
      <c r="D7801" s="8">
        <f>SUMIFS(VGSales[Global_Sales],VGSales[Name],A7801)</f>
        <v>0.08</v>
      </c>
    </row>
    <row r="7802" spans="1:4" s="8" customFormat="1" x14ac:dyDescent="0.25">
      <c r="A7802" s="8" t="str">
        <v>Board Game Classics</v>
      </c>
      <c r="B7802" s="8" cm="1">
        <f t="array" ref="B7802">SUM(1*(VGSales[Name]=A7802))</f>
        <v>1</v>
      </c>
      <c r="C7802" s="8" cm="1">
        <f t="array" ref="C7802">ROWS(_xlfn.UNIQUE(_xlfn._xlws.FILTER(VGSales[Genre],VGSales[Name]=A7802)))</f>
        <v>1</v>
      </c>
      <c r="D7802" s="8">
        <f>SUMIFS(VGSales[Global_Sales],VGSales[Name],A7802)</f>
        <v>0.08</v>
      </c>
    </row>
    <row r="7803" spans="1:4" s="8" customFormat="1" x14ac:dyDescent="0.25">
      <c r="A7803" s="8" t="str">
        <v>Shin Megami Tensei: Digital Devil Saga 2</v>
      </c>
      <c r="B7803" s="8" cm="1">
        <f t="array" ref="B7803">SUM(1*(VGSales[Name]=A7803))</f>
        <v>1</v>
      </c>
      <c r="C7803" s="8" cm="1">
        <f t="array" ref="C7803">ROWS(_xlfn.UNIQUE(_xlfn._xlws.FILTER(VGSales[Genre],VGSales[Name]=A7803)))</f>
        <v>1</v>
      </c>
      <c r="D7803" s="8">
        <f>SUMIFS(VGSales[Global_Sales],VGSales[Name],A7803)</f>
        <v>0.08</v>
      </c>
    </row>
    <row r="7804" spans="1:4" s="8" customFormat="1" x14ac:dyDescent="0.25">
      <c r="A7804" s="8" t="str">
        <v>Death Jr. and the Science Fair of Doom</v>
      </c>
      <c r="B7804" s="8" cm="1">
        <f t="array" ref="B7804">SUM(1*(VGSales[Name]=A7804))</f>
        <v>1</v>
      </c>
      <c r="C7804" s="8" cm="1">
        <f t="array" ref="C7804">ROWS(_xlfn.UNIQUE(_xlfn._xlws.FILTER(VGSales[Genre],VGSales[Name]=A7804)))</f>
        <v>1</v>
      </c>
      <c r="D7804" s="8">
        <f>SUMIFS(VGSales[Global_Sales],VGSales[Name],A7804)</f>
        <v>0.08</v>
      </c>
    </row>
    <row r="7805" spans="1:4" s="8" customFormat="1" x14ac:dyDescent="0.25">
      <c r="A7805" s="8" t="str">
        <v>Zatch Bell! Mamodo Battles</v>
      </c>
      <c r="B7805" s="8" cm="1">
        <f t="array" ref="B7805">SUM(1*(VGSales[Name]=A7805))</f>
        <v>2</v>
      </c>
      <c r="C7805" s="8" cm="1">
        <f t="array" ref="C7805">ROWS(_xlfn.UNIQUE(_xlfn._xlws.FILTER(VGSales[Genre],VGSales[Name]=A7805)))</f>
        <v>1</v>
      </c>
      <c r="D7805" s="8">
        <f>SUMIFS(VGSales[Global_Sales],VGSales[Name],A7805)</f>
        <v>0.14000000000000001</v>
      </c>
    </row>
    <row r="7806" spans="1:4" s="8" customFormat="1" x14ac:dyDescent="0.25">
      <c r="A7806" s="8" t="str">
        <v>Dream Day: Wedding Destinations</v>
      </c>
      <c r="B7806" s="8" cm="1">
        <f t="array" ref="B7806">SUM(1*(VGSales[Name]=A7806))</f>
        <v>1</v>
      </c>
      <c r="C7806" s="8" cm="1">
        <f t="array" ref="C7806">ROWS(_xlfn.UNIQUE(_xlfn._xlws.FILTER(VGSales[Genre],VGSales[Name]=A7806)))</f>
        <v>1</v>
      </c>
      <c r="D7806" s="8">
        <f>SUMIFS(VGSales[Global_Sales],VGSales[Name],A7806)</f>
        <v>0.08</v>
      </c>
    </row>
    <row r="7807" spans="1:4" s="8" customFormat="1" x14ac:dyDescent="0.25">
      <c r="A7807" s="8" t="str">
        <v>Face Racers: Photo Finish</v>
      </c>
      <c r="B7807" s="8" cm="1">
        <f t="array" ref="B7807">SUM(1*(VGSales[Name]=A7807))</f>
        <v>1</v>
      </c>
      <c r="C7807" s="8" cm="1">
        <f t="array" ref="C7807">ROWS(_xlfn.UNIQUE(_xlfn._xlws.FILTER(VGSales[Genre],VGSales[Name]=A7807)))</f>
        <v>1</v>
      </c>
      <c r="D7807" s="8">
        <f>SUMIFS(VGSales[Global_Sales],VGSales[Name],A7807)</f>
        <v>0.08</v>
      </c>
    </row>
    <row r="7808" spans="1:4" s="8" customFormat="1" x14ac:dyDescent="0.25">
      <c r="A7808" s="8" t="str">
        <v>Iron Man / X-O Manowar in Heavy Metal</v>
      </c>
      <c r="B7808" s="8" cm="1">
        <f t="array" ref="B7808">SUM(1*(VGSales[Name]=A7808))</f>
        <v>1</v>
      </c>
      <c r="C7808" s="8" cm="1">
        <f t="array" ref="C7808">ROWS(_xlfn.UNIQUE(_xlfn._xlws.FILTER(VGSales[Genre],VGSales[Name]=A7808)))</f>
        <v>1</v>
      </c>
      <c r="D7808" s="8">
        <f>SUMIFS(VGSales[Global_Sales],VGSales[Name],A7808)</f>
        <v>0.08</v>
      </c>
    </row>
    <row r="7809" spans="1:4" s="8" customFormat="1" x14ac:dyDescent="0.25">
      <c r="A7809" s="8" t="str">
        <v>Derby Stallion 98</v>
      </c>
      <c r="B7809" s="8" cm="1">
        <f t="array" ref="B7809">SUM(1*(VGSales[Name]=A7809))</f>
        <v>1</v>
      </c>
      <c r="C7809" s="8" cm="1">
        <f t="array" ref="C7809">ROWS(_xlfn.UNIQUE(_xlfn._xlws.FILTER(VGSales[Genre],VGSales[Name]=A7809)))</f>
        <v>1</v>
      </c>
      <c r="D7809" s="8">
        <f>SUMIFS(VGSales[Global_Sales],VGSales[Name],A7809)</f>
        <v>0.08</v>
      </c>
    </row>
    <row r="7810" spans="1:4" s="8" customFormat="1" x14ac:dyDescent="0.25">
      <c r="A7810" s="8" t="str">
        <v>Pimp My Ride: Street Racing</v>
      </c>
      <c r="B7810" s="8" cm="1">
        <f t="array" ref="B7810">SUM(1*(VGSales[Name]=A7810))</f>
        <v>2</v>
      </c>
      <c r="C7810" s="8" cm="1">
        <f t="array" ref="C7810">ROWS(_xlfn.UNIQUE(_xlfn._xlws.FILTER(VGSales[Genre],VGSales[Name]=A7810)))</f>
        <v>1</v>
      </c>
      <c r="D7810" s="8">
        <f>SUMIFS(VGSales[Global_Sales],VGSales[Name],A7810)</f>
        <v>0.11</v>
      </c>
    </row>
    <row r="7811" spans="1:4" s="8" customFormat="1" x14ac:dyDescent="0.25">
      <c r="A7811" s="8" t="str">
        <v>Exit</v>
      </c>
      <c r="B7811" s="8" cm="1">
        <f t="array" ref="B7811">SUM(1*(VGSales[Name]=A7811))</f>
        <v>1</v>
      </c>
      <c r="C7811" s="8" cm="1">
        <f t="array" ref="C7811">ROWS(_xlfn.UNIQUE(_xlfn._xlws.FILTER(VGSales[Genre],VGSales[Name]=A7811)))</f>
        <v>1</v>
      </c>
      <c r="D7811" s="8">
        <f>SUMIFS(VGSales[Global_Sales],VGSales[Name],A7811)</f>
        <v>0.08</v>
      </c>
    </row>
    <row r="7812" spans="1:4" s="8" customFormat="1" x14ac:dyDescent="0.25">
      <c r="A7812" s="8" t="str">
        <v>Robotron X</v>
      </c>
      <c r="B7812" s="8" cm="1">
        <f t="array" ref="B7812">SUM(1*(VGSales[Name]=A7812))</f>
        <v>1</v>
      </c>
      <c r="C7812" s="8" cm="1">
        <f t="array" ref="C7812">ROWS(_xlfn.UNIQUE(_xlfn._xlws.FILTER(VGSales[Genre],VGSales[Name]=A7812)))</f>
        <v>1</v>
      </c>
      <c r="D7812" s="8">
        <f>SUMIFS(VGSales[Global_Sales],VGSales[Name],A7812)</f>
        <v>0.08</v>
      </c>
    </row>
    <row r="7813" spans="1:4" s="8" customFormat="1" x14ac:dyDescent="0.25">
      <c r="A7813" s="8" t="str">
        <v>Pretty Rhythm: My Deco Rainbow Wedding</v>
      </c>
      <c r="B7813" s="8" cm="1">
        <f t="array" ref="B7813">SUM(1*(VGSales[Name]=A7813))</f>
        <v>1</v>
      </c>
      <c r="C7813" s="8" cm="1">
        <f t="array" ref="C7813">ROWS(_xlfn.UNIQUE(_xlfn._xlws.FILTER(VGSales[Genre],VGSales[Name]=A7813)))</f>
        <v>1</v>
      </c>
      <c r="D7813" s="8">
        <f>SUMIFS(VGSales[Global_Sales],VGSales[Name],A7813)</f>
        <v>0.08</v>
      </c>
    </row>
    <row r="7814" spans="1:4" s="8" customFormat="1" x14ac:dyDescent="0.25">
      <c r="A7814" s="8" t="str">
        <v>Kamen Rider: Travelers Senki</v>
      </c>
      <c r="B7814" s="8" cm="1">
        <f t="array" ref="B7814">SUM(1*(VGSales[Name]=A7814))</f>
        <v>1</v>
      </c>
      <c r="C7814" s="8" cm="1">
        <f t="array" ref="C7814">ROWS(_xlfn.UNIQUE(_xlfn._xlws.FILTER(VGSales[Genre],VGSales[Name]=A7814)))</f>
        <v>1</v>
      </c>
      <c r="D7814" s="8">
        <f>SUMIFS(VGSales[Global_Sales],VGSales[Name],A7814)</f>
        <v>0.08</v>
      </c>
    </row>
    <row r="7815" spans="1:4" s="8" customFormat="1" x14ac:dyDescent="0.25">
      <c r="A7815" s="8" t="str">
        <v>Sushi Academy</v>
      </c>
      <c r="B7815" s="8" cm="1">
        <f t="array" ref="B7815">SUM(1*(VGSales[Name]=A7815))</f>
        <v>1</v>
      </c>
      <c r="C7815" s="8" cm="1">
        <f t="array" ref="C7815">ROWS(_xlfn.UNIQUE(_xlfn._xlws.FILTER(VGSales[Genre],VGSales[Name]=A7815)))</f>
        <v>1</v>
      </c>
      <c r="D7815" s="8">
        <f>SUMIFS(VGSales[Global_Sales],VGSales[Name],A7815)</f>
        <v>0.08</v>
      </c>
    </row>
    <row r="7816" spans="1:4" s="8" customFormat="1" x14ac:dyDescent="0.25">
      <c r="A7816" s="8" t="str">
        <v>J-League Winning Eleven 2009: Club Championship</v>
      </c>
      <c r="B7816" s="8" cm="1">
        <f t="array" ref="B7816">SUM(1*(VGSales[Name]=A7816))</f>
        <v>1</v>
      </c>
      <c r="C7816" s="8" cm="1">
        <f t="array" ref="C7816">ROWS(_xlfn.UNIQUE(_xlfn._xlws.FILTER(VGSales[Genre],VGSales[Name]=A7816)))</f>
        <v>1</v>
      </c>
      <c r="D7816" s="8">
        <f>SUMIFS(VGSales[Global_Sales],VGSales[Name],A7816)</f>
        <v>0.08</v>
      </c>
    </row>
    <row r="7817" spans="1:4" s="8" customFormat="1" x14ac:dyDescent="0.25">
      <c r="A7817" s="8" t="str">
        <v>The Sims 2: Ikea Home Stuff</v>
      </c>
      <c r="B7817" s="8" cm="1">
        <f t="array" ref="B7817">SUM(1*(VGSales[Name]=A7817))</f>
        <v>1</v>
      </c>
      <c r="C7817" s="8" cm="1">
        <f t="array" ref="C7817">ROWS(_xlfn.UNIQUE(_xlfn._xlws.FILTER(VGSales[Genre],VGSales[Name]=A7817)))</f>
        <v>1</v>
      </c>
      <c r="D7817" s="8">
        <f>SUMIFS(VGSales[Global_Sales],VGSales[Name],A7817)</f>
        <v>0.08</v>
      </c>
    </row>
    <row r="7818" spans="1:4" s="8" customFormat="1" x14ac:dyDescent="0.25">
      <c r="A7818" s="8" t="str">
        <v>Grand Prix Challenge</v>
      </c>
      <c r="B7818" s="8" cm="1">
        <f t="array" ref="B7818">SUM(1*(VGSales[Name]=A7818))</f>
        <v>1</v>
      </c>
      <c r="C7818" s="8" cm="1">
        <f t="array" ref="C7818">ROWS(_xlfn.UNIQUE(_xlfn._xlws.FILTER(VGSales[Genre],VGSales[Name]=A7818)))</f>
        <v>1</v>
      </c>
      <c r="D7818" s="8">
        <f>SUMIFS(VGSales[Global_Sales],VGSales[Name],A7818)</f>
        <v>0.08</v>
      </c>
    </row>
    <row r="7819" spans="1:4" s="8" customFormat="1" x14ac:dyDescent="0.25">
      <c r="A7819" s="8" t="str">
        <v>Super Robot Taisen OG Saga: Endless Frontier</v>
      </c>
      <c r="B7819" s="8" cm="1">
        <f t="array" ref="B7819">SUM(1*(VGSales[Name]=A7819))</f>
        <v>1</v>
      </c>
      <c r="C7819" s="8" cm="1">
        <f t="array" ref="C7819">ROWS(_xlfn.UNIQUE(_xlfn._xlws.FILTER(VGSales[Genre],VGSales[Name]=A7819)))</f>
        <v>1</v>
      </c>
      <c r="D7819" s="8">
        <f>SUMIFS(VGSales[Global_Sales],VGSales[Name],A7819)</f>
        <v>0.08</v>
      </c>
    </row>
    <row r="7820" spans="1:4" s="8" customFormat="1" x14ac:dyDescent="0.25">
      <c r="A7820" s="8" t="str">
        <v>Meitantei Conan &amp; Kindaichi Shounen no Jikenbou: Meguri au Futari no Meitantei</v>
      </c>
      <c r="B7820" s="8" cm="1">
        <f t="array" ref="B7820">SUM(1*(VGSales[Name]=A7820))</f>
        <v>1</v>
      </c>
      <c r="C7820" s="8" cm="1">
        <f t="array" ref="C7820">ROWS(_xlfn.UNIQUE(_xlfn._xlws.FILTER(VGSales[Genre],VGSales[Name]=A7820)))</f>
        <v>1</v>
      </c>
      <c r="D7820" s="8">
        <f>SUMIFS(VGSales[Global_Sales],VGSales[Name],A7820)</f>
        <v>0.08</v>
      </c>
    </row>
    <row r="7821" spans="1:4" s="8" customFormat="1" x14ac:dyDescent="0.25">
      <c r="A7821" s="8" t="str">
        <v>Smart Bomb</v>
      </c>
      <c r="B7821" s="8" cm="1">
        <f t="array" ref="B7821">SUM(1*(VGSales[Name]=A7821))</f>
        <v>1</v>
      </c>
      <c r="C7821" s="8" cm="1">
        <f t="array" ref="C7821">ROWS(_xlfn.UNIQUE(_xlfn._xlws.FILTER(VGSales[Genre],VGSales[Name]=A7821)))</f>
        <v>1</v>
      </c>
      <c r="D7821" s="8">
        <f>SUMIFS(VGSales[Global_Sales],VGSales[Name],A7821)</f>
        <v>0.08</v>
      </c>
    </row>
    <row r="7822" spans="1:4" s="8" customFormat="1" x14ac:dyDescent="0.25">
      <c r="A7822" s="8" t="str">
        <v>PoPoLoCrois (JP sales)</v>
      </c>
      <c r="B7822" s="8" cm="1">
        <f t="array" ref="B7822">SUM(1*(VGSales[Name]=A7822))</f>
        <v>1</v>
      </c>
      <c r="C7822" s="8" cm="1">
        <f t="array" ref="C7822">ROWS(_xlfn.UNIQUE(_xlfn._xlws.FILTER(VGSales[Genre],VGSales[Name]=A7822)))</f>
        <v>1</v>
      </c>
      <c r="D7822" s="8">
        <f>SUMIFS(VGSales[Global_Sales],VGSales[Name],A7822)</f>
        <v>0.08</v>
      </c>
    </row>
    <row r="7823" spans="1:4" s="8" customFormat="1" x14ac:dyDescent="0.25">
      <c r="A7823" s="8" t="str">
        <v>Ken to Mahou to Gakuen Mono. 2</v>
      </c>
      <c r="B7823" s="8" cm="1">
        <f t="array" ref="B7823">SUM(1*(VGSales[Name]=A7823))</f>
        <v>1</v>
      </c>
      <c r="C7823" s="8" cm="1">
        <f t="array" ref="C7823">ROWS(_xlfn.UNIQUE(_xlfn._xlws.FILTER(VGSales[Genre],VGSales[Name]=A7823)))</f>
        <v>1</v>
      </c>
      <c r="D7823" s="8">
        <f>SUMIFS(VGSales[Global_Sales],VGSales[Name],A7823)</f>
        <v>0.08</v>
      </c>
    </row>
    <row r="7824" spans="1:4" s="8" customFormat="1" x14ac:dyDescent="0.25">
      <c r="A7824" s="8" t="str">
        <v>Kaijuu Busters Powered</v>
      </c>
      <c r="B7824" s="8" cm="1">
        <f t="array" ref="B7824">SUM(1*(VGSales[Name]=A7824))</f>
        <v>1</v>
      </c>
      <c r="C7824" s="8" cm="1">
        <f t="array" ref="C7824">ROWS(_xlfn.UNIQUE(_xlfn._xlws.FILTER(VGSales[Genre],VGSales[Name]=A7824)))</f>
        <v>1</v>
      </c>
      <c r="D7824" s="8">
        <f>SUMIFS(VGSales[Global_Sales],VGSales[Name],A7824)</f>
        <v>0.08</v>
      </c>
    </row>
    <row r="7825" spans="1:4" s="8" customFormat="1" x14ac:dyDescent="0.25">
      <c r="A7825" s="8" t="str">
        <v>Initial D: Extreme Stage</v>
      </c>
      <c r="B7825" s="8" cm="1">
        <f t="array" ref="B7825">SUM(1*(VGSales[Name]=A7825))</f>
        <v>1</v>
      </c>
      <c r="C7825" s="8" cm="1">
        <f t="array" ref="C7825">ROWS(_xlfn.UNIQUE(_xlfn._xlws.FILTER(VGSales[Genre],VGSales[Name]=A7825)))</f>
        <v>1</v>
      </c>
      <c r="D7825" s="8">
        <f>SUMIFS(VGSales[Global_Sales],VGSales[Name],A7825)</f>
        <v>0.08</v>
      </c>
    </row>
    <row r="7826" spans="1:4" s="8" customFormat="1" x14ac:dyDescent="0.25">
      <c r="A7826" s="8" t="str">
        <v>Pinobee: Wings of Adventure</v>
      </c>
      <c r="B7826" s="8" cm="1">
        <f t="array" ref="B7826">SUM(1*(VGSales[Name]=A7826))</f>
        <v>1</v>
      </c>
      <c r="C7826" s="8" cm="1">
        <f t="array" ref="C7826">ROWS(_xlfn.UNIQUE(_xlfn._xlws.FILTER(VGSales[Genre],VGSales[Name]=A7826)))</f>
        <v>1</v>
      </c>
      <c r="D7826" s="8">
        <f>SUMIFS(VGSales[Global_Sales],VGSales[Name],A7826)</f>
        <v>0.08</v>
      </c>
    </row>
    <row r="7827" spans="1:4" s="8" customFormat="1" x14ac:dyDescent="0.25">
      <c r="A7827" s="8" t="str">
        <v>State of Emergency 2</v>
      </c>
      <c r="B7827" s="8" cm="1">
        <f t="array" ref="B7827">SUM(1*(VGSales[Name]=A7827))</f>
        <v>1</v>
      </c>
      <c r="C7827" s="8" cm="1">
        <f t="array" ref="C7827">ROWS(_xlfn.UNIQUE(_xlfn._xlws.FILTER(VGSales[Genre],VGSales[Name]=A7827)))</f>
        <v>1</v>
      </c>
      <c r="D7827" s="8">
        <f>SUMIFS(VGSales[Global_Sales],VGSales[Name],A7827)</f>
        <v>0.08</v>
      </c>
    </row>
    <row r="7828" spans="1:4" s="8" customFormat="1" x14ac:dyDescent="0.25">
      <c r="A7828" s="8" t="str">
        <v>Gintama Gin-Oh Quest: Gin-San ga Tenshoku Shitari Sekai wo Sukuttari</v>
      </c>
      <c r="B7828" s="8" cm="1">
        <f t="array" ref="B7828">SUM(1*(VGSales[Name]=A7828))</f>
        <v>1</v>
      </c>
      <c r="C7828" s="8" cm="1">
        <f t="array" ref="C7828">ROWS(_xlfn.UNIQUE(_xlfn._xlws.FILTER(VGSales[Genre],VGSales[Name]=A7828)))</f>
        <v>1</v>
      </c>
      <c r="D7828" s="8">
        <f>SUMIFS(VGSales[Global_Sales],VGSales[Name],A7828)</f>
        <v>0.08</v>
      </c>
    </row>
    <row r="7829" spans="1:4" s="8" customFormat="1" x14ac:dyDescent="0.25">
      <c r="A7829" s="8" t="str">
        <v>My English Coach: Para Hispanoparlantes</v>
      </c>
      <c r="B7829" s="8" cm="1">
        <f t="array" ref="B7829">SUM(1*(VGSales[Name]=A7829))</f>
        <v>1</v>
      </c>
      <c r="C7829" s="8" cm="1">
        <f t="array" ref="C7829">ROWS(_xlfn.UNIQUE(_xlfn._xlws.FILTER(VGSales[Genre],VGSales[Name]=A7829)))</f>
        <v>1</v>
      </c>
      <c r="D7829" s="8">
        <f>SUMIFS(VGSales[Global_Sales],VGSales[Name],A7829)</f>
        <v>0.08</v>
      </c>
    </row>
    <row r="7830" spans="1:4" s="8" customFormat="1" x14ac:dyDescent="0.25">
      <c r="A7830" s="8" t="str">
        <v>Ninjabread Man</v>
      </c>
      <c r="B7830" s="8" cm="1">
        <f t="array" ref="B7830">SUM(1*(VGSales[Name]=A7830))</f>
        <v>1</v>
      </c>
      <c r="C7830" s="8" cm="1">
        <f t="array" ref="C7830">ROWS(_xlfn.UNIQUE(_xlfn._xlws.FILTER(VGSales[Genre],VGSales[Name]=A7830)))</f>
        <v>1</v>
      </c>
      <c r="D7830" s="8">
        <f>SUMIFS(VGSales[Global_Sales],VGSales[Name],A7830)</f>
        <v>0.08</v>
      </c>
    </row>
    <row r="7831" spans="1:4" s="8" customFormat="1" x14ac:dyDescent="0.25">
      <c r="A7831" s="8" t="str">
        <v>Crush</v>
      </c>
      <c r="B7831" s="8" cm="1">
        <f t="array" ref="B7831">SUM(1*(VGSales[Name]=A7831))</f>
        <v>1</v>
      </c>
      <c r="C7831" s="8" cm="1">
        <f t="array" ref="C7831">ROWS(_xlfn.UNIQUE(_xlfn._xlws.FILTER(VGSales[Genre],VGSales[Name]=A7831)))</f>
        <v>1</v>
      </c>
      <c r="D7831" s="8">
        <f>SUMIFS(VGSales[Global_Sales],VGSales[Name],A7831)</f>
        <v>0.08</v>
      </c>
    </row>
    <row r="7832" spans="1:4" s="8" customFormat="1" x14ac:dyDescent="0.25">
      <c r="A7832" s="8" t="str">
        <v>I Am In The Movie</v>
      </c>
      <c r="B7832" s="8" cm="1">
        <f t="array" ref="B7832">SUM(1*(VGSales[Name]=A7832))</f>
        <v>2</v>
      </c>
      <c r="C7832" s="8" cm="1">
        <f t="array" ref="C7832">ROWS(_xlfn.UNIQUE(_xlfn._xlws.FILTER(VGSales[Genre],VGSales[Name]=A7832)))</f>
        <v>1</v>
      </c>
      <c r="D7832" s="8">
        <f>SUMIFS(VGSales[Global_Sales],VGSales[Name],A7832)</f>
        <v>0.14000000000000001</v>
      </c>
    </row>
    <row r="7833" spans="1:4" s="8" customFormat="1" x14ac:dyDescent="0.25">
      <c r="A7833" s="8" t="str">
        <v>Fatal Frame III: The Tormented</v>
      </c>
      <c r="B7833" s="8" cm="1">
        <f t="array" ref="B7833">SUM(1*(VGSales[Name]=A7833))</f>
        <v>1</v>
      </c>
      <c r="C7833" s="8" cm="1">
        <f t="array" ref="C7833">ROWS(_xlfn.UNIQUE(_xlfn._xlws.FILTER(VGSales[Genre],VGSales[Name]=A7833)))</f>
        <v>1</v>
      </c>
      <c r="D7833" s="8">
        <f>SUMIFS(VGSales[Global_Sales],VGSales[Name],A7833)</f>
        <v>0.08</v>
      </c>
    </row>
    <row r="7834" spans="1:4" s="8" customFormat="1" x14ac:dyDescent="0.25">
      <c r="A7834" s="8" t="str">
        <v>Zero: Tsukihami no Kamen</v>
      </c>
      <c r="B7834" s="8" cm="1">
        <f t="array" ref="B7834">SUM(1*(VGSales[Name]=A7834))</f>
        <v>1</v>
      </c>
      <c r="C7834" s="8" cm="1">
        <f t="array" ref="C7834">ROWS(_xlfn.UNIQUE(_xlfn._xlws.FILTER(VGSales[Genre],VGSales[Name]=A7834)))</f>
        <v>1</v>
      </c>
      <c r="D7834" s="8">
        <f>SUMIFS(VGSales[Global_Sales],VGSales[Name],A7834)</f>
        <v>0.08</v>
      </c>
    </row>
    <row r="7835" spans="1:4" s="8" customFormat="1" x14ac:dyDescent="0.25">
      <c r="A7835" s="8" t="str">
        <v>Seven Samurai 20XX</v>
      </c>
      <c r="B7835" s="8" cm="1">
        <f t="array" ref="B7835">SUM(1*(VGSales[Name]=A7835))</f>
        <v>1</v>
      </c>
      <c r="C7835" s="8" cm="1">
        <f t="array" ref="C7835">ROWS(_xlfn.UNIQUE(_xlfn._xlws.FILTER(VGSales[Genre],VGSales[Name]=A7835)))</f>
        <v>1</v>
      </c>
      <c r="D7835" s="8">
        <f>SUMIFS(VGSales[Global_Sales],VGSales[Name],A7835)</f>
        <v>0.08</v>
      </c>
    </row>
    <row r="7836" spans="1:4" s="8" customFormat="1" x14ac:dyDescent="0.25">
      <c r="A7836" s="8" t="str">
        <v>10 Minute Solution</v>
      </c>
      <c r="B7836" s="8" cm="1">
        <f t="array" ref="B7836">SUM(1*(VGSales[Name]=A7836))</f>
        <v>1</v>
      </c>
      <c r="C7836" s="8" cm="1">
        <f t="array" ref="C7836">ROWS(_xlfn.UNIQUE(_xlfn._xlws.FILTER(VGSales[Genre],VGSales[Name]=A7836)))</f>
        <v>1</v>
      </c>
      <c r="D7836" s="8">
        <f>SUMIFS(VGSales[Global_Sales],VGSales[Name],A7836)</f>
        <v>0.08</v>
      </c>
    </row>
    <row r="7837" spans="1:4" s="8" customFormat="1" x14ac:dyDescent="0.25">
      <c r="A7837" s="8" t="str">
        <v>Hisshou Pachinko*Pachi-Slot Kouryaku Series DS Vol. 2: Shinseiki Evangelion - Shito, Futatabi</v>
      </c>
      <c r="B7837" s="8" cm="1">
        <f t="array" ref="B7837">SUM(1*(VGSales[Name]=A7837))</f>
        <v>1</v>
      </c>
      <c r="C7837" s="8" cm="1">
        <f t="array" ref="C7837">ROWS(_xlfn.UNIQUE(_xlfn._xlws.FILTER(VGSales[Genre],VGSales[Name]=A7837)))</f>
        <v>1</v>
      </c>
      <c r="D7837" s="8">
        <f>SUMIFS(VGSales[Global_Sales],VGSales[Name],A7837)</f>
        <v>0.08</v>
      </c>
    </row>
    <row r="7838" spans="1:4" s="8" customFormat="1" x14ac:dyDescent="0.25">
      <c r="A7838" s="8" t="str">
        <v>Ultimate Ghosts 'n Goblins</v>
      </c>
      <c r="B7838" s="8" cm="1">
        <f t="array" ref="B7838">SUM(1*(VGSales[Name]=A7838))</f>
        <v>1</v>
      </c>
      <c r="C7838" s="8" cm="1">
        <f t="array" ref="C7838">ROWS(_xlfn.UNIQUE(_xlfn._xlws.FILTER(VGSales[Genre],VGSales[Name]=A7838)))</f>
        <v>1</v>
      </c>
      <c r="D7838" s="8">
        <f>SUMIFS(VGSales[Global_Sales],VGSales[Name],A7838)</f>
        <v>0.08</v>
      </c>
    </row>
    <row r="7839" spans="1:4" s="8" customFormat="1" x14ac:dyDescent="0.25">
      <c r="A7839" s="8" t="str">
        <v>Slayers Royal</v>
      </c>
      <c r="B7839" s="8" cm="1">
        <f t="array" ref="B7839">SUM(1*(VGSales[Name]=A7839))</f>
        <v>1</v>
      </c>
      <c r="C7839" s="8" cm="1">
        <f t="array" ref="C7839">ROWS(_xlfn.UNIQUE(_xlfn._xlws.FILTER(VGSales[Genre],VGSales[Name]=A7839)))</f>
        <v>1</v>
      </c>
      <c r="D7839" s="8">
        <f>SUMIFS(VGSales[Global_Sales],VGSales[Name],A7839)</f>
        <v>0.08</v>
      </c>
    </row>
    <row r="7840" spans="1:4" s="8" customFormat="1" x14ac:dyDescent="0.25">
      <c r="A7840" s="8" t="str">
        <v>Swingerz Golf</v>
      </c>
      <c r="B7840" s="8" cm="1">
        <f t="array" ref="B7840">SUM(1*(VGSales[Name]=A7840))</f>
        <v>1</v>
      </c>
      <c r="C7840" s="8" cm="1">
        <f t="array" ref="C7840">ROWS(_xlfn.UNIQUE(_xlfn._xlws.FILTER(VGSales[Genre],VGSales[Name]=A7840)))</f>
        <v>1</v>
      </c>
      <c r="D7840" s="8">
        <f>SUMIFS(VGSales[Global_Sales],VGSales[Name],A7840)</f>
        <v>0.08</v>
      </c>
    </row>
    <row r="7841" spans="1:4" s="8" customFormat="1" x14ac:dyDescent="0.25">
      <c r="A7841" s="8" t="str">
        <v>Pro Evolution Soccer 2008 (JP sales)</v>
      </c>
      <c r="B7841" s="8" cm="1">
        <f t="array" ref="B7841">SUM(1*(VGSales[Name]=A7841))</f>
        <v>1</v>
      </c>
      <c r="C7841" s="8" cm="1">
        <f t="array" ref="C7841">ROWS(_xlfn.UNIQUE(_xlfn._xlws.FILTER(VGSales[Genre],VGSales[Name]=A7841)))</f>
        <v>1</v>
      </c>
      <c r="D7841" s="8">
        <f>SUMIFS(VGSales[Global_Sales],VGSales[Name],A7841)</f>
        <v>0.08</v>
      </c>
    </row>
    <row r="7842" spans="1:4" s="8" customFormat="1" x14ac:dyDescent="0.25">
      <c r="A7842" s="8" t="str">
        <v>Petz Fantasy: Sunshine Magic</v>
      </c>
      <c r="B7842" s="8" cm="1">
        <f t="array" ref="B7842">SUM(1*(VGSales[Name]=A7842))</f>
        <v>1</v>
      </c>
      <c r="C7842" s="8" cm="1">
        <f t="array" ref="C7842">ROWS(_xlfn.UNIQUE(_xlfn._xlws.FILTER(VGSales[Genre],VGSales[Name]=A7842)))</f>
        <v>1</v>
      </c>
      <c r="D7842" s="8">
        <f>SUMIFS(VGSales[Global_Sales],VGSales[Name],A7842)</f>
        <v>0.08</v>
      </c>
    </row>
    <row r="7843" spans="1:4" s="8" customFormat="1" x14ac:dyDescent="0.25">
      <c r="A7843" s="8" t="str">
        <v>C.O.P.: The Recruit</v>
      </c>
      <c r="B7843" s="8" cm="1">
        <f t="array" ref="B7843">SUM(1*(VGSales[Name]=A7843))</f>
        <v>1</v>
      </c>
      <c r="C7843" s="8" cm="1">
        <f t="array" ref="C7843">ROWS(_xlfn.UNIQUE(_xlfn._xlws.FILTER(VGSales[Genre],VGSales[Name]=A7843)))</f>
        <v>1</v>
      </c>
      <c r="D7843" s="8">
        <f>SUMIFS(VGSales[Global_Sales],VGSales[Name],A7843)</f>
        <v>0.08</v>
      </c>
    </row>
    <row r="7844" spans="1:4" s="8" customFormat="1" x14ac:dyDescent="0.25">
      <c r="A7844" s="8" t="str">
        <v>The King of Fighters 2006</v>
      </c>
      <c r="B7844" s="8" cm="1">
        <f t="array" ref="B7844">SUM(1*(VGSales[Name]=A7844))</f>
        <v>1</v>
      </c>
      <c r="C7844" s="8" cm="1">
        <f t="array" ref="C7844">ROWS(_xlfn.UNIQUE(_xlfn._xlws.FILTER(VGSales[Genre],VGSales[Name]=A7844)))</f>
        <v>1</v>
      </c>
      <c r="D7844" s="8">
        <f>SUMIFS(VGSales[Global_Sales],VGSales[Name],A7844)</f>
        <v>0.08</v>
      </c>
    </row>
    <row r="7845" spans="1:4" s="8" customFormat="1" x14ac:dyDescent="0.25">
      <c r="A7845" s="8" t="str">
        <v>Pretty Rhythm Rainbow Live: Kira Kira My * Design</v>
      </c>
      <c r="B7845" s="8" cm="1">
        <f t="array" ref="B7845">SUM(1*(VGSales[Name]=A7845))</f>
        <v>1</v>
      </c>
      <c r="C7845" s="8" cm="1">
        <f t="array" ref="C7845">ROWS(_xlfn.UNIQUE(_xlfn._xlws.FILTER(VGSales[Genre],VGSales[Name]=A7845)))</f>
        <v>1</v>
      </c>
      <c r="D7845" s="8">
        <f>SUMIFS(VGSales[Global_Sales],VGSales[Name],A7845)</f>
        <v>0.08</v>
      </c>
    </row>
    <row r="7846" spans="1:4" s="8" customFormat="1" x14ac:dyDescent="0.25">
      <c r="A7846" s="8" t="str">
        <v>Nobunaga's Ambition: Rise to Power</v>
      </c>
      <c r="B7846" s="8" cm="1">
        <f t="array" ref="B7846">SUM(1*(VGSales[Name]=A7846))</f>
        <v>1</v>
      </c>
      <c r="C7846" s="8" cm="1">
        <f t="array" ref="C7846">ROWS(_xlfn.UNIQUE(_xlfn._xlws.FILTER(VGSales[Genre],VGSales[Name]=A7846)))</f>
        <v>1</v>
      </c>
      <c r="D7846" s="8">
        <f>SUMIFS(VGSales[Global_Sales],VGSales[Name],A7846)</f>
        <v>0.08</v>
      </c>
    </row>
    <row r="7847" spans="1:4" s="8" customFormat="1" x14ac:dyDescent="0.25">
      <c r="A7847" s="8" t="str">
        <v>3 in 1: Solitaire, Mahjong &amp; Tangram</v>
      </c>
      <c r="B7847" s="8" cm="1">
        <f t="array" ref="B7847">SUM(1*(VGSales[Name]=A7847))</f>
        <v>1</v>
      </c>
      <c r="C7847" s="8" cm="1">
        <f t="array" ref="C7847">ROWS(_xlfn.UNIQUE(_xlfn._xlws.FILTER(VGSales[Genre],VGSales[Name]=A7847)))</f>
        <v>1</v>
      </c>
      <c r="D7847" s="8">
        <f>SUMIFS(VGSales[Global_Sales],VGSales[Name],A7847)</f>
        <v>0.08</v>
      </c>
    </row>
    <row r="7848" spans="1:4" s="8" customFormat="1" x14ac:dyDescent="0.25">
      <c r="A7848" s="8" t="str">
        <v>Pop'n Music</v>
      </c>
      <c r="B7848" s="8" cm="1">
        <f t="array" ref="B7848">SUM(1*(VGSales[Name]=A7848))</f>
        <v>1</v>
      </c>
      <c r="C7848" s="8" cm="1">
        <f t="array" ref="C7848">ROWS(_xlfn.UNIQUE(_xlfn._xlws.FILTER(VGSales[Genre],VGSales[Name]=A7848)))</f>
        <v>1</v>
      </c>
      <c r="D7848" s="8">
        <f>SUMIFS(VGSales[Global_Sales],VGSales[Name],A7848)</f>
        <v>0.08</v>
      </c>
    </row>
    <row r="7849" spans="1:4" s="8" customFormat="1" x14ac:dyDescent="0.25">
      <c r="A7849" s="8" t="str">
        <v>Worms: A Space Oddity</v>
      </c>
      <c r="B7849" s="8" cm="1">
        <f t="array" ref="B7849">SUM(1*(VGSales[Name]=A7849))</f>
        <v>1</v>
      </c>
      <c r="C7849" s="8" cm="1">
        <f t="array" ref="C7849">ROWS(_xlfn.UNIQUE(_xlfn._xlws.FILTER(VGSales[Genre],VGSales[Name]=A7849)))</f>
        <v>1</v>
      </c>
      <c r="D7849" s="8">
        <f>SUMIFS(VGSales[Global_Sales],VGSales[Name],A7849)</f>
        <v>0.08</v>
      </c>
    </row>
    <row r="7850" spans="1:4" s="8" customFormat="1" x14ac:dyDescent="0.25">
      <c r="A7850" s="8" t="str">
        <v>Steins;Gate: Hiyoku Renri no Darling</v>
      </c>
      <c r="B7850" s="8" cm="1">
        <f t="array" ref="B7850">SUM(1*(VGSales[Name]=A7850))</f>
        <v>3</v>
      </c>
      <c r="C7850" s="8" cm="1">
        <f t="array" ref="C7850">ROWS(_xlfn.UNIQUE(_xlfn._xlws.FILTER(VGSales[Genre],VGSales[Name]=A7850)))</f>
        <v>2</v>
      </c>
      <c r="D7850" s="8">
        <f>SUMIFS(VGSales[Global_Sales],VGSales[Name],A7850)</f>
        <v>0.16</v>
      </c>
    </row>
    <row r="7851" spans="1:4" s="8" customFormat="1" x14ac:dyDescent="0.25">
      <c r="A7851" s="8" t="str">
        <v>Diego's Build &amp; Rescue</v>
      </c>
      <c r="B7851" s="8" cm="1">
        <f t="array" ref="B7851">SUM(1*(VGSales[Name]=A7851))</f>
        <v>1</v>
      </c>
      <c r="C7851" s="8" cm="1">
        <f t="array" ref="C7851">ROWS(_xlfn.UNIQUE(_xlfn._xlws.FILTER(VGSales[Genre],VGSales[Name]=A7851)))</f>
        <v>1</v>
      </c>
      <c r="D7851" s="8">
        <f>SUMIFS(VGSales[Global_Sales],VGSales[Name],A7851)</f>
        <v>0.08</v>
      </c>
    </row>
    <row r="7852" spans="1:4" s="8" customFormat="1" x14ac:dyDescent="0.25">
      <c r="A7852" s="8" t="str">
        <v>King's Field (Japan)</v>
      </c>
      <c r="B7852" s="8" cm="1">
        <f t="array" ref="B7852">SUM(1*(VGSales[Name]=A7852))</f>
        <v>1</v>
      </c>
      <c r="C7852" s="8" cm="1">
        <f t="array" ref="C7852">ROWS(_xlfn.UNIQUE(_xlfn._xlws.FILTER(VGSales[Genre],VGSales[Name]=A7852)))</f>
        <v>1</v>
      </c>
      <c r="D7852" s="8">
        <f>SUMIFS(VGSales[Global_Sales],VGSales[Name],A7852)</f>
        <v>0.08</v>
      </c>
    </row>
    <row r="7853" spans="1:4" s="8" customFormat="1" x14ac:dyDescent="0.25">
      <c r="A7853" s="8" t="str">
        <v>Slam 'n Jam '96 featuring Magic &amp; Kareem</v>
      </c>
      <c r="B7853" s="8" cm="1">
        <f t="array" ref="B7853">SUM(1*(VGSales[Name]=A7853))</f>
        <v>1</v>
      </c>
      <c r="C7853" s="8" cm="1">
        <f t="array" ref="C7853">ROWS(_xlfn.UNIQUE(_xlfn._xlws.FILTER(VGSales[Genre],VGSales[Name]=A7853)))</f>
        <v>1</v>
      </c>
      <c r="D7853" s="8">
        <f>SUMIFS(VGSales[Global_Sales],VGSales[Name],A7853)</f>
        <v>0.08</v>
      </c>
    </row>
    <row r="7854" spans="1:4" s="8" customFormat="1" x14ac:dyDescent="0.25">
      <c r="A7854" s="8" t="str">
        <v>Far Cry Vengeance</v>
      </c>
      <c r="B7854" s="8" cm="1">
        <f t="array" ref="B7854">SUM(1*(VGSales[Name]=A7854))</f>
        <v>1</v>
      </c>
      <c r="C7854" s="8" cm="1">
        <f t="array" ref="C7854">ROWS(_xlfn.UNIQUE(_xlfn._xlws.FILTER(VGSales[Genre],VGSales[Name]=A7854)))</f>
        <v>1</v>
      </c>
      <c r="D7854" s="8">
        <f>SUMIFS(VGSales[Global_Sales],VGSales[Name],A7854)</f>
        <v>0.08</v>
      </c>
    </row>
    <row r="7855" spans="1:4" s="8" customFormat="1" x14ac:dyDescent="0.25">
      <c r="A7855" s="8" t="str">
        <v>Samurai Shodown Sen</v>
      </c>
      <c r="B7855" s="8" cm="1">
        <f t="array" ref="B7855">SUM(1*(VGSales[Name]=A7855))</f>
        <v>1</v>
      </c>
      <c r="C7855" s="8" cm="1">
        <f t="array" ref="C7855">ROWS(_xlfn.UNIQUE(_xlfn._xlws.FILTER(VGSales[Genre],VGSales[Name]=A7855)))</f>
        <v>1</v>
      </c>
      <c r="D7855" s="8">
        <f>SUMIFS(VGSales[Global_Sales],VGSales[Name],A7855)</f>
        <v>0.08</v>
      </c>
    </row>
    <row r="7856" spans="1:4" s="8" customFormat="1" x14ac:dyDescent="0.25">
      <c r="A7856" s="8" t="str">
        <v>Bangai-O Spirits</v>
      </c>
      <c r="B7856" s="8" cm="1">
        <f t="array" ref="B7856">SUM(1*(VGSales[Name]=A7856))</f>
        <v>1</v>
      </c>
      <c r="C7856" s="8" cm="1">
        <f t="array" ref="C7856">ROWS(_xlfn.UNIQUE(_xlfn._xlws.FILTER(VGSales[Genre],VGSales[Name]=A7856)))</f>
        <v>1</v>
      </c>
      <c r="D7856" s="8">
        <f>SUMIFS(VGSales[Global_Sales],VGSales[Name],A7856)</f>
        <v>0.08</v>
      </c>
    </row>
    <row r="7857" spans="1:4" s="8" customFormat="1" x14ac:dyDescent="0.25">
      <c r="A7857" s="8" t="str">
        <v>ToraDora Portable!</v>
      </c>
      <c r="B7857" s="8" cm="1">
        <f t="array" ref="B7857">SUM(1*(VGSales[Name]=A7857))</f>
        <v>1</v>
      </c>
      <c r="C7857" s="8" cm="1">
        <f t="array" ref="C7857">ROWS(_xlfn.UNIQUE(_xlfn._xlws.FILTER(VGSales[Genre],VGSales[Name]=A7857)))</f>
        <v>1</v>
      </c>
      <c r="D7857" s="8">
        <f>SUMIFS(VGSales[Global_Sales],VGSales[Name],A7857)</f>
        <v>0.08</v>
      </c>
    </row>
    <row r="7858" spans="1:4" s="8" customFormat="1" x14ac:dyDescent="0.25">
      <c r="A7858" s="8" t="str">
        <v>Smuggler's Run: Warzones</v>
      </c>
      <c r="B7858" s="8" cm="1">
        <f t="array" ref="B7858">SUM(1*(VGSales[Name]=A7858))</f>
        <v>1</v>
      </c>
      <c r="C7858" s="8" cm="1">
        <f t="array" ref="C7858">ROWS(_xlfn.UNIQUE(_xlfn._xlws.FILTER(VGSales[Genre],VGSales[Name]=A7858)))</f>
        <v>1</v>
      </c>
      <c r="D7858" s="8">
        <f>SUMIFS(VGSales[Global_Sales],VGSales[Name],A7858)</f>
        <v>0.08</v>
      </c>
    </row>
    <row r="7859" spans="1:4" s="8" customFormat="1" x14ac:dyDescent="0.25">
      <c r="A7859" s="8" t="str">
        <v>Kaidan Restaurant: Ura Menu 100-Sen</v>
      </c>
      <c r="B7859" s="8" cm="1">
        <f t="array" ref="B7859">SUM(1*(VGSales[Name]=A7859))</f>
        <v>1</v>
      </c>
      <c r="C7859" s="8" cm="1">
        <f t="array" ref="C7859">ROWS(_xlfn.UNIQUE(_xlfn._xlws.FILTER(VGSales[Genre],VGSales[Name]=A7859)))</f>
        <v>1</v>
      </c>
      <c r="D7859" s="8">
        <f>SUMIFS(VGSales[Global_Sales],VGSales[Name],A7859)</f>
        <v>0.08</v>
      </c>
    </row>
    <row r="7860" spans="1:4" s="8" customFormat="1" x14ac:dyDescent="0.25">
      <c r="A7860" s="8" t="str">
        <v>R/C Stunt Copter</v>
      </c>
      <c r="B7860" s="8" cm="1">
        <f t="array" ref="B7860">SUM(1*(VGSales[Name]=A7860))</f>
        <v>1</v>
      </c>
      <c r="C7860" s="8" cm="1">
        <f t="array" ref="C7860">ROWS(_xlfn.UNIQUE(_xlfn._xlws.FILTER(VGSales[Genre],VGSales[Name]=A7860)))</f>
        <v>1</v>
      </c>
      <c r="D7860" s="8">
        <f>SUMIFS(VGSales[Global_Sales],VGSales[Name],A7860)</f>
        <v>0.08</v>
      </c>
    </row>
    <row r="7861" spans="1:4" s="8" customFormat="1" x14ac:dyDescent="0.25">
      <c r="A7861" s="8" t="str">
        <v>Yamakawa Shuppansha Kanshuu: Shousetsu Sekaishi B</v>
      </c>
      <c r="B7861" s="8" cm="1">
        <f t="array" ref="B7861">SUM(1*(VGSales[Name]=A7861))</f>
        <v>1</v>
      </c>
      <c r="C7861" s="8" cm="1">
        <f t="array" ref="C7861">ROWS(_xlfn.UNIQUE(_xlfn._xlws.FILTER(VGSales[Genre],VGSales[Name]=A7861)))</f>
        <v>1</v>
      </c>
      <c r="D7861" s="8">
        <f>SUMIFS(VGSales[Global_Sales],VGSales[Name],A7861)</f>
        <v>0.08</v>
      </c>
    </row>
    <row r="7862" spans="1:4" s="8" customFormat="1" x14ac:dyDescent="0.25">
      <c r="A7862" s="8" t="str">
        <v>Final Fantasy VI</v>
      </c>
      <c r="B7862" s="8" cm="1">
        <f t="array" ref="B7862">SUM(1*(VGSales[Name]=A7862))</f>
        <v>1</v>
      </c>
      <c r="C7862" s="8" cm="1">
        <f t="array" ref="C7862">ROWS(_xlfn.UNIQUE(_xlfn._xlws.FILTER(VGSales[Genre],VGSales[Name]=A7862)))</f>
        <v>1</v>
      </c>
      <c r="D7862" s="8">
        <f>SUMIFS(VGSales[Global_Sales],VGSales[Name],A7862)</f>
        <v>0.08</v>
      </c>
    </row>
    <row r="7863" spans="1:4" s="8" customFormat="1" x14ac:dyDescent="0.25">
      <c r="A7863" s="8" t="str">
        <v>Horrid Henry's Horrid Adventure</v>
      </c>
      <c r="B7863" s="8" cm="1">
        <f t="array" ref="B7863">SUM(1*(VGSales[Name]=A7863))</f>
        <v>1</v>
      </c>
      <c r="C7863" s="8" cm="1">
        <f t="array" ref="C7863">ROWS(_xlfn.UNIQUE(_xlfn._xlws.FILTER(VGSales[Genre],VGSales[Name]=A7863)))</f>
        <v>1</v>
      </c>
      <c r="D7863" s="8">
        <f>SUMIFS(VGSales[Global_Sales],VGSales[Name],A7863)</f>
        <v>0.08</v>
      </c>
    </row>
    <row r="7864" spans="1:4" s="8" customFormat="1" x14ac:dyDescent="0.25">
      <c r="A7864" s="8" t="str">
        <v>The Hidden</v>
      </c>
      <c r="B7864" s="8" cm="1">
        <f t="array" ref="B7864">SUM(1*(VGSales[Name]=A7864))</f>
        <v>1</v>
      </c>
      <c r="C7864" s="8" cm="1">
        <f t="array" ref="C7864">ROWS(_xlfn.UNIQUE(_xlfn._xlws.FILTER(VGSales[Genre],VGSales[Name]=A7864)))</f>
        <v>1</v>
      </c>
      <c r="D7864" s="8">
        <f>SUMIFS(VGSales[Global_Sales],VGSales[Name],A7864)</f>
        <v>0.08</v>
      </c>
    </row>
    <row r="7865" spans="1:4" s="8" customFormat="1" x14ac:dyDescent="0.25">
      <c r="A7865" s="8" t="str">
        <v>Jikkyou Powerful Major League 2009</v>
      </c>
      <c r="B7865" s="8" cm="1">
        <f t="array" ref="B7865">SUM(1*(VGSales[Name]=A7865))</f>
        <v>2</v>
      </c>
      <c r="C7865" s="8" cm="1">
        <f t="array" ref="C7865">ROWS(_xlfn.UNIQUE(_xlfn._xlws.FILTER(VGSales[Genre],VGSales[Name]=A7865)))</f>
        <v>1</v>
      </c>
      <c r="D7865" s="8">
        <f>SUMIFS(VGSales[Global_Sales],VGSales[Name],A7865)</f>
        <v>0.12</v>
      </c>
    </row>
    <row r="7866" spans="1:4" s="8" customFormat="1" x14ac:dyDescent="0.25">
      <c r="A7866" s="8" t="str">
        <v>Princess in Love</v>
      </c>
      <c r="B7866" s="8" cm="1">
        <f t="array" ref="B7866">SUM(1*(VGSales[Name]=A7866))</f>
        <v>1</v>
      </c>
      <c r="C7866" s="8" cm="1">
        <f t="array" ref="C7866">ROWS(_xlfn.UNIQUE(_xlfn._xlws.FILTER(VGSales[Genre],VGSales[Name]=A7866)))</f>
        <v>1</v>
      </c>
      <c r="D7866" s="8">
        <f>SUMIFS(VGSales[Global_Sales],VGSales[Name],A7866)</f>
        <v>0.08</v>
      </c>
    </row>
    <row r="7867" spans="1:4" s="8" customFormat="1" x14ac:dyDescent="0.25">
      <c r="A7867" s="8" t="str">
        <v>The Legend of Alon D'ar</v>
      </c>
      <c r="B7867" s="8" cm="1">
        <f t="array" ref="B7867">SUM(1*(VGSales[Name]=A7867))</f>
        <v>1</v>
      </c>
      <c r="C7867" s="8" cm="1">
        <f t="array" ref="C7867">ROWS(_xlfn.UNIQUE(_xlfn._xlws.FILTER(VGSales[Genre],VGSales[Name]=A7867)))</f>
        <v>1</v>
      </c>
      <c r="D7867" s="8">
        <f>SUMIFS(VGSales[Global_Sales],VGSales[Name],A7867)</f>
        <v>0.08</v>
      </c>
    </row>
    <row r="7868" spans="1:4" s="8" customFormat="1" x14ac:dyDescent="0.25">
      <c r="A7868" s="8" t="str">
        <v>Space Channel 5 Special Edition</v>
      </c>
      <c r="B7868" s="8" cm="1">
        <f t="array" ref="B7868">SUM(1*(VGSales[Name]=A7868))</f>
        <v>1</v>
      </c>
      <c r="C7868" s="8" cm="1">
        <f t="array" ref="C7868">ROWS(_xlfn.UNIQUE(_xlfn._xlws.FILTER(VGSales[Genre],VGSales[Name]=A7868)))</f>
        <v>1</v>
      </c>
      <c r="D7868" s="8">
        <f>SUMIFS(VGSales[Global_Sales],VGSales[Name],A7868)</f>
        <v>0.08</v>
      </c>
    </row>
    <row r="7869" spans="1:4" s="8" customFormat="1" x14ac:dyDescent="0.25">
      <c r="A7869" s="8" t="str">
        <v>Black/Matrix</v>
      </c>
      <c r="B7869" s="8" cm="1">
        <f t="array" ref="B7869">SUM(1*(VGSales[Name]=A7869))</f>
        <v>1</v>
      </c>
      <c r="C7869" s="8" cm="1">
        <f t="array" ref="C7869">ROWS(_xlfn.UNIQUE(_xlfn._xlws.FILTER(VGSales[Genre],VGSales[Name]=A7869)))</f>
        <v>1</v>
      </c>
      <c r="D7869" s="8">
        <f>SUMIFS(VGSales[Global_Sales],VGSales[Name],A7869)</f>
        <v>0.08</v>
      </c>
    </row>
    <row r="7870" spans="1:4" s="8" customFormat="1" x14ac:dyDescent="0.25">
      <c r="A7870" s="8" t="str">
        <v>Qubed</v>
      </c>
      <c r="B7870" s="8" cm="1">
        <f t="array" ref="B7870">SUM(1*(VGSales[Name]=A7870))</f>
        <v>1</v>
      </c>
      <c r="C7870" s="8" cm="1">
        <f t="array" ref="C7870">ROWS(_xlfn.UNIQUE(_xlfn._xlws.FILTER(VGSales[Genre],VGSales[Name]=A7870)))</f>
        <v>1</v>
      </c>
      <c r="D7870" s="8">
        <f>SUMIFS(VGSales[Global_Sales],VGSales[Name],A7870)</f>
        <v>0.08</v>
      </c>
    </row>
    <row r="7871" spans="1:4" s="8" customFormat="1" x14ac:dyDescent="0.25">
      <c r="A7871" s="8" t="str">
        <v>The Sims 3: Fast Lane Stuff</v>
      </c>
      <c r="B7871" s="8" cm="1">
        <f t="array" ref="B7871">SUM(1*(VGSales[Name]=A7871))</f>
        <v>1</v>
      </c>
      <c r="C7871" s="8" cm="1">
        <f t="array" ref="C7871">ROWS(_xlfn.UNIQUE(_xlfn._xlws.FILTER(VGSales[Genre],VGSales[Name]=A7871)))</f>
        <v>1</v>
      </c>
      <c r="D7871" s="8">
        <f>SUMIFS(VGSales[Global_Sales],VGSales[Name],A7871)</f>
        <v>0.08</v>
      </c>
    </row>
    <row r="7872" spans="1:4" s="8" customFormat="1" x14ac:dyDescent="0.25">
      <c r="A7872" s="8" t="str">
        <v>TrackMania DS</v>
      </c>
      <c r="B7872" s="8" cm="1">
        <f t="array" ref="B7872">SUM(1*(VGSales[Name]=A7872))</f>
        <v>1</v>
      </c>
      <c r="C7872" s="8" cm="1">
        <f t="array" ref="C7872">ROWS(_xlfn.UNIQUE(_xlfn._xlws.FILTER(VGSales[Genre],VGSales[Name]=A7872)))</f>
        <v>1</v>
      </c>
      <c r="D7872" s="8">
        <f>SUMIFS(VGSales[Global_Sales],VGSales[Name],A7872)</f>
        <v>0.08</v>
      </c>
    </row>
    <row r="7873" spans="1:4" s="8" customFormat="1" x14ac:dyDescent="0.25">
      <c r="A7873" s="8" t="str">
        <v>Junior Classic Books &amp; Fairytales</v>
      </c>
      <c r="B7873" s="8" cm="1">
        <f t="array" ref="B7873">SUM(1*(VGSales[Name]=A7873))</f>
        <v>1</v>
      </c>
      <c r="C7873" s="8" cm="1">
        <f t="array" ref="C7873">ROWS(_xlfn.UNIQUE(_xlfn._xlws.FILTER(VGSales[Genre],VGSales[Name]=A7873)))</f>
        <v>1</v>
      </c>
      <c r="D7873" s="8">
        <f>SUMIFS(VGSales[Global_Sales],VGSales[Name],A7873)</f>
        <v>0.08</v>
      </c>
    </row>
    <row r="7874" spans="1:4" s="8" customFormat="1" x14ac:dyDescent="0.25">
      <c r="A7874" s="8" t="str">
        <v>Prey the Stars</v>
      </c>
      <c r="B7874" s="8" cm="1">
        <f t="array" ref="B7874">SUM(1*(VGSales[Name]=A7874))</f>
        <v>1</v>
      </c>
      <c r="C7874" s="8" cm="1">
        <f t="array" ref="C7874">ROWS(_xlfn.UNIQUE(_xlfn._xlws.FILTER(VGSales[Genre],VGSales[Name]=A7874)))</f>
        <v>1</v>
      </c>
      <c r="D7874" s="8">
        <f>SUMIFS(VGSales[Global_Sales],VGSales[Name],A7874)</f>
        <v>0.08</v>
      </c>
    </row>
    <row r="7875" spans="1:4" s="8" customFormat="1" x14ac:dyDescent="0.25">
      <c r="A7875" s="8" t="str">
        <v>Chronicles of Mystery: The Secret Tree of Life</v>
      </c>
      <c r="B7875" s="8" cm="1">
        <f t="array" ref="B7875">SUM(1*(VGSales[Name]=A7875))</f>
        <v>1</v>
      </c>
      <c r="C7875" s="8" cm="1">
        <f t="array" ref="C7875">ROWS(_xlfn.UNIQUE(_xlfn._xlws.FILTER(VGSales[Genre],VGSales[Name]=A7875)))</f>
        <v>1</v>
      </c>
      <c r="D7875" s="8">
        <f>SUMIFS(VGSales[Global_Sales],VGSales[Name],A7875)</f>
        <v>0.08</v>
      </c>
    </row>
    <row r="7876" spans="1:4" s="8" customFormat="1" x14ac:dyDescent="0.25">
      <c r="A7876" s="8" t="str">
        <v>Uta no Prince-Sama: All Star After Secret</v>
      </c>
      <c r="B7876" s="8" cm="1">
        <f t="array" ref="B7876">SUM(1*(VGSales[Name]=A7876))</f>
        <v>1</v>
      </c>
      <c r="C7876" s="8" cm="1">
        <f t="array" ref="C7876">ROWS(_xlfn.UNIQUE(_xlfn._xlws.FILTER(VGSales[Genre],VGSales[Name]=A7876)))</f>
        <v>1</v>
      </c>
      <c r="D7876" s="8">
        <f>SUMIFS(VGSales[Global_Sales],VGSales[Name],A7876)</f>
        <v>0.08</v>
      </c>
    </row>
    <row r="7877" spans="1:4" s="8" customFormat="1" x14ac:dyDescent="0.25">
      <c r="A7877" s="8" t="str">
        <v>The Space Bar</v>
      </c>
      <c r="B7877" s="8" cm="1">
        <f t="array" ref="B7877">SUM(1*(VGSales[Name]=A7877))</f>
        <v>1</v>
      </c>
      <c r="C7877" s="8" cm="1">
        <f t="array" ref="C7877">ROWS(_xlfn.UNIQUE(_xlfn._xlws.FILTER(VGSales[Genre],VGSales[Name]=A7877)))</f>
        <v>1</v>
      </c>
      <c r="D7877" s="8">
        <f>SUMIFS(VGSales[Global_Sales],VGSales[Name],A7877)</f>
        <v>0.08</v>
      </c>
    </row>
    <row r="7878" spans="1:4" s="8" customFormat="1" x14ac:dyDescent="0.25">
      <c r="A7878" s="8" t="str">
        <v>Knife Edge: NoseGunner</v>
      </c>
      <c r="B7878" s="8" cm="1">
        <f t="array" ref="B7878">SUM(1*(VGSales[Name]=A7878))</f>
        <v>1</v>
      </c>
      <c r="C7878" s="8" cm="1">
        <f t="array" ref="C7878">ROWS(_xlfn.UNIQUE(_xlfn._xlws.FILTER(VGSales[Genre],VGSales[Name]=A7878)))</f>
        <v>1</v>
      </c>
      <c r="D7878" s="8">
        <f>SUMIFS(VGSales[Global_Sales],VGSales[Name],A7878)</f>
        <v>0.08</v>
      </c>
    </row>
    <row r="7879" spans="1:4" s="8" customFormat="1" x14ac:dyDescent="0.25">
      <c r="A7879" s="8" t="str">
        <v>Puzzle Chronicles</v>
      </c>
      <c r="B7879" s="8" cm="1">
        <f t="array" ref="B7879">SUM(1*(VGSales[Name]=A7879))</f>
        <v>2</v>
      </c>
      <c r="C7879" s="8" cm="1">
        <f t="array" ref="C7879">ROWS(_xlfn.UNIQUE(_xlfn._xlws.FILTER(VGSales[Genre],VGSales[Name]=A7879)))</f>
        <v>1</v>
      </c>
      <c r="D7879" s="8">
        <f>SUMIFS(VGSales[Global_Sales],VGSales[Name],A7879)</f>
        <v>0.1</v>
      </c>
    </row>
    <row r="7880" spans="1:4" s="8" customFormat="1" x14ac:dyDescent="0.25">
      <c r="A7880" s="8" t="str">
        <v>Wetrix</v>
      </c>
      <c r="B7880" s="8" cm="1">
        <f t="array" ref="B7880">SUM(1*(VGSales[Name]=A7880))</f>
        <v>1</v>
      </c>
      <c r="C7880" s="8" cm="1">
        <f t="array" ref="C7880">ROWS(_xlfn.UNIQUE(_xlfn._xlws.FILTER(VGSales[Genre],VGSales[Name]=A7880)))</f>
        <v>1</v>
      </c>
      <c r="D7880" s="8">
        <f>SUMIFS(VGSales[Global_Sales],VGSales[Name],A7880)</f>
        <v>0.08</v>
      </c>
    </row>
    <row r="7881" spans="1:4" s="8" customFormat="1" x14ac:dyDescent="0.25">
      <c r="A7881" s="8" t="str">
        <v>NHL Breakaway 99</v>
      </c>
      <c r="B7881" s="8" cm="1">
        <f t="array" ref="B7881">SUM(1*(VGSales[Name]=A7881))</f>
        <v>1</v>
      </c>
      <c r="C7881" s="8" cm="1">
        <f t="array" ref="C7881">ROWS(_xlfn.UNIQUE(_xlfn._xlws.FILTER(VGSales[Genre],VGSales[Name]=A7881)))</f>
        <v>1</v>
      </c>
      <c r="D7881" s="8">
        <f>SUMIFS(VGSales[Global_Sales],VGSales[Name],A7881)</f>
        <v>0.08</v>
      </c>
    </row>
    <row r="7882" spans="1:4" s="8" customFormat="1" x14ac:dyDescent="0.25">
      <c r="A7882" s="8" t="str">
        <v>Iggy's Reckin' Balls</v>
      </c>
      <c r="B7882" s="8" cm="1">
        <f t="array" ref="B7882">SUM(1*(VGSales[Name]=A7882))</f>
        <v>1</v>
      </c>
      <c r="C7882" s="8" cm="1">
        <f t="array" ref="C7882">ROWS(_xlfn.UNIQUE(_xlfn._xlws.FILTER(VGSales[Genre],VGSales[Name]=A7882)))</f>
        <v>1</v>
      </c>
      <c r="D7882" s="8">
        <f>SUMIFS(VGSales[Global_Sales],VGSales[Name],A7882)</f>
        <v>0.08</v>
      </c>
    </row>
    <row r="7883" spans="1:4" s="8" customFormat="1" x14ac:dyDescent="0.25">
      <c r="A7883" s="8" t="str">
        <v>Samurai Western</v>
      </c>
      <c r="B7883" s="8" cm="1">
        <f t="array" ref="B7883">SUM(1*(VGSales[Name]=A7883))</f>
        <v>1</v>
      </c>
      <c r="C7883" s="8" cm="1">
        <f t="array" ref="C7883">ROWS(_xlfn.UNIQUE(_xlfn._xlws.FILTER(VGSales[Genre],VGSales[Name]=A7883)))</f>
        <v>1</v>
      </c>
      <c r="D7883" s="8">
        <f>SUMIFS(VGSales[Global_Sales],VGSales[Name],A7883)</f>
        <v>0.08</v>
      </c>
    </row>
    <row r="7884" spans="1:4" s="8" customFormat="1" x14ac:dyDescent="0.25">
      <c r="A7884" s="8" t="str">
        <v>Warhammer 40,000: Dawn of War II - Retribution</v>
      </c>
      <c r="B7884" s="8" cm="1">
        <f t="array" ref="B7884">SUM(1*(VGSales[Name]=A7884))</f>
        <v>1</v>
      </c>
      <c r="C7884" s="8" cm="1">
        <f t="array" ref="C7884">ROWS(_xlfn.UNIQUE(_xlfn._xlws.FILTER(VGSales[Genre],VGSales[Name]=A7884)))</f>
        <v>1</v>
      </c>
      <c r="D7884" s="8">
        <f>SUMIFS(VGSales[Global_Sales],VGSales[Name],A7884)</f>
        <v>0.08</v>
      </c>
    </row>
    <row r="7885" spans="1:4" s="8" customFormat="1" x14ac:dyDescent="0.25">
      <c r="A7885" s="8" t="str">
        <v>Line Rider 2: Unbound</v>
      </c>
      <c r="B7885" s="8" cm="1">
        <f t="array" ref="B7885">SUM(1*(VGSales[Name]=A7885))</f>
        <v>2</v>
      </c>
      <c r="C7885" s="8" cm="1">
        <f t="array" ref="C7885">ROWS(_xlfn.UNIQUE(_xlfn._xlws.FILTER(VGSales[Genre],VGSales[Name]=A7885)))</f>
        <v>1</v>
      </c>
      <c r="D7885" s="8">
        <f>SUMIFS(VGSales[Global_Sales],VGSales[Name],A7885)</f>
        <v>0.1</v>
      </c>
    </row>
    <row r="7886" spans="1:4" s="8" customFormat="1" x14ac:dyDescent="0.25">
      <c r="A7886" s="8" t="str">
        <v>Earth Defense Force 2017</v>
      </c>
      <c r="B7886" s="8" cm="1">
        <f t="array" ref="B7886">SUM(1*(VGSales[Name]=A7886))</f>
        <v>1</v>
      </c>
      <c r="C7886" s="8" cm="1">
        <f t="array" ref="C7886">ROWS(_xlfn.UNIQUE(_xlfn._xlws.FILTER(VGSales[Genre],VGSales[Name]=A7886)))</f>
        <v>1</v>
      </c>
      <c r="D7886" s="8">
        <f>SUMIFS(VGSales[Global_Sales],VGSales[Name],A7886)</f>
        <v>0.08</v>
      </c>
    </row>
    <row r="7887" spans="1:4" s="8" customFormat="1" x14ac:dyDescent="0.25">
      <c r="A7887" s="8" t="str">
        <v>Ultimate Shooting Collection</v>
      </c>
      <c r="B7887" s="8" cm="1">
        <f t="array" ref="B7887">SUM(1*(VGSales[Name]=A7887))</f>
        <v>1</v>
      </c>
      <c r="C7887" s="8" cm="1">
        <f t="array" ref="C7887">ROWS(_xlfn.UNIQUE(_xlfn._xlws.FILTER(VGSales[Genre],VGSales[Name]=A7887)))</f>
        <v>1</v>
      </c>
      <c r="D7887" s="8">
        <f>SUMIFS(VGSales[Global_Sales],VGSales[Name],A7887)</f>
        <v>0.08</v>
      </c>
    </row>
    <row r="7888" spans="1:4" s="8" customFormat="1" x14ac:dyDescent="0.25">
      <c r="A7888" s="8" t="str">
        <v>Kenshuui Tendo Dokuta</v>
      </c>
      <c r="B7888" s="8" cm="1">
        <f t="array" ref="B7888">SUM(1*(VGSales[Name]=A7888))</f>
        <v>1</v>
      </c>
      <c r="C7888" s="8" cm="1">
        <f t="array" ref="C7888">ROWS(_xlfn.UNIQUE(_xlfn._xlws.FILTER(VGSales[Genre],VGSales[Name]=A7888)))</f>
        <v>1</v>
      </c>
      <c r="D7888" s="8">
        <f>SUMIFS(VGSales[Global_Sales],VGSales[Name],A7888)</f>
        <v>0.08</v>
      </c>
    </row>
    <row r="7889" spans="1:4" s="8" customFormat="1" x14ac:dyDescent="0.25">
      <c r="A7889" s="8" t="str">
        <v>Super Sentai Battle: Ranger Cross</v>
      </c>
      <c r="B7889" s="8" cm="1">
        <f t="array" ref="B7889">SUM(1*(VGSales[Name]=A7889))</f>
        <v>1</v>
      </c>
      <c r="C7889" s="8" cm="1">
        <f t="array" ref="C7889">ROWS(_xlfn.UNIQUE(_xlfn._xlws.FILTER(VGSales[Genre],VGSales[Name]=A7889)))</f>
        <v>1</v>
      </c>
      <c r="D7889" s="8">
        <f>SUMIFS(VGSales[Global_Sales],VGSales[Name],A7889)</f>
        <v>0.08</v>
      </c>
    </row>
    <row r="7890" spans="1:4" s="8" customFormat="1" x14ac:dyDescent="0.25">
      <c r="A7890" s="8" t="str">
        <v>Soul Bubbles</v>
      </c>
      <c r="B7890" s="8" cm="1">
        <f t="array" ref="B7890">SUM(1*(VGSales[Name]=A7890))</f>
        <v>1</v>
      </c>
      <c r="C7890" s="8" cm="1">
        <f t="array" ref="C7890">ROWS(_xlfn.UNIQUE(_xlfn._xlws.FILTER(VGSales[Genre],VGSales[Name]=A7890)))</f>
        <v>1</v>
      </c>
      <c r="D7890" s="8">
        <f>SUMIFS(VGSales[Global_Sales],VGSales[Name],A7890)</f>
        <v>0.08</v>
      </c>
    </row>
    <row r="7891" spans="1:4" s="8" customFormat="1" x14ac:dyDescent="0.25">
      <c r="A7891" s="8" t="str">
        <v>Gradius III and IV</v>
      </c>
      <c r="B7891" s="8" cm="1">
        <f t="array" ref="B7891">SUM(1*(VGSales[Name]=A7891))</f>
        <v>1</v>
      </c>
      <c r="C7891" s="8" cm="1">
        <f t="array" ref="C7891">ROWS(_xlfn.UNIQUE(_xlfn._xlws.FILTER(VGSales[Genre],VGSales[Name]=A7891)))</f>
        <v>1</v>
      </c>
      <c r="D7891" s="8">
        <f>SUMIFS(VGSales[Global_Sales],VGSales[Name],A7891)</f>
        <v>0.08</v>
      </c>
    </row>
    <row r="7892" spans="1:4" s="8" customFormat="1" x14ac:dyDescent="0.25">
      <c r="A7892" s="8" t="str">
        <v>Pilot ni Narou! 2</v>
      </c>
      <c r="B7892" s="8" cm="1">
        <f t="array" ref="B7892">SUM(1*(VGSales[Name]=A7892))</f>
        <v>1</v>
      </c>
      <c r="C7892" s="8" cm="1">
        <f t="array" ref="C7892">ROWS(_xlfn.UNIQUE(_xlfn._xlws.FILTER(VGSales[Genre],VGSales[Name]=A7892)))</f>
        <v>1</v>
      </c>
      <c r="D7892" s="8">
        <f>SUMIFS(VGSales[Global_Sales],VGSales[Name],A7892)</f>
        <v>0.08</v>
      </c>
    </row>
    <row r="7893" spans="1:4" s="8" customFormat="1" x14ac:dyDescent="0.25">
      <c r="A7893" s="8" t="str">
        <v>Ken to Mahou to Gakuen Mono. Final: Shinnyusei wa Ohimesama</v>
      </c>
      <c r="B7893" s="8" cm="1">
        <f t="array" ref="B7893">SUM(1*(VGSales[Name]=A7893))</f>
        <v>1</v>
      </c>
      <c r="C7893" s="8" cm="1">
        <f t="array" ref="C7893">ROWS(_xlfn.UNIQUE(_xlfn._xlws.FILTER(VGSales[Genre],VGSales[Name]=A7893)))</f>
        <v>1</v>
      </c>
      <c r="D7893" s="8">
        <f>SUMIFS(VGSales[Global_Sales],VGSales[Name],A7893)</f>
        <v>0.08</v>
      </c>
    </row>
    <row r="7894" spans="1:4" s="8" customFormat="1" x14ac:dyDescent="0.25">
      <c r="A7894" s="8" t="str">
        <v>Incredible Crisis</v>
      </c>
      <c r="B7894" s="8" cm="1">
        <f t="array" ref="B7894">SUM(1*(VGSales[Name]=A7894))</f>
        <v>1</v>
      </c>
      <c r="C7894" s="8" cm="1">
        <f t="array" ref="C7894">ROWS(_xlfn.UNIQUE(_xlfn._xlws.FILTER(VGSales[Genre],VGSales[Name]=A7894)))</f>
        <v>1</v>
      </c>
      <c r="D7894" s="8">
        <f>SUMIFS(VGSales[Global_Sales],VGSales[Name],A7894)</f>
        <v>0.08</v>
      </c>
    </row>
    <row r="7895" spans="1:4" s="8" customFormat="1" x14ac:dyDescent="0.25">
      <c r="A7895" s="8" t="str">
        <v>Witches &amp; Vampires: The Secrets of Ashburry</v>
      </c>
      <c r="B7895" s="8" cm="1">
        <f t="array" ref="B7895">SUM(1*(VGSales[Name]=A7895))</f>
        <v>1</v>
      </c>
      <c r="C7895" s="8" cm="1">
        <f t="array" ref="C7895">ROWS(_xlfn.UNIQUE(_xlfn._xlws.FILTER(VGSales[Genre],VGSales[Name]=A7895)))</f>
        <v>1</v>
      </c>
      <c r="D7895" s="8">
        <f>SUMIFS(VGSales[Global_Sales],VGSales[Name],A7895)</f>
        <v>0.08</v>
      </c>
    </row>
    <row r="7896" spans="1:4" s="8" customFormat="1" x14ac:dyDescent="0.25">
      <c r="A7896" s="8" t="str">
        <v>The King of Fighters EX2: Howling Blood</v>
      </c>
      <c r="B7896" s="8" cm="1">
        <f t="array" ref="B7896">SUM(1*(VGSales[Name]=A7896))</f>
        <v>1</v>
      </c>
      <c r="C7896" s="8" cm="1">
        <f t="array" ref="C7896">ROWS(_xlfn.UNIQUE(_xlfn._xlws.FILTER(VGSales[Genre],VGSales[Name]=A7896)))</f>
        <v>1</v>
      </c>
      <c r="D7896" s="8">
        <f>SUMIFS(VGSales[Global_Sales],VGSales[Name],A7896)</f>
        <v>0.08</v>
      </c>
    </row>
    <row r="7897" spans="1:4" s="8" customFormat="1" x14ac:dyDescent="0.25">
      <c r="A7897" s="8" t="str">
        <v>Samurai Shodown III</v>
      </c>
      <c r="B7897" s="8" cm="1">
        <f t="array" ref="B7897">SUM(1*(VGSales[Name]=A7897))</f>
        <v>1</v>
      </c>
      <c r="C7897" s="8" cm="1">
        <f t="array" ref="C7897">ROWS(_xlfn.UNIQUE(_xlfn._xlws.FILTER(VGSales[Genre],VGSales[Name]=A7897)))</f>
        <v>1</v>
      </c>
      <c r="D7897" s="8">
        <f>SUMIFS(VGSales[Global_Sales],VGSales[Name],A7897)</f>
        <v>0.08</v>
      </c>
    </row>
    <row r="7898" spans="1:4" s="8" customFormat="1" x14ac:dyDescent="0.25">
      <c r="A7898" s="8" t="str">
        <v>Akiba's Trip Plus</v>
      </c>
      <c r="B7898" s="8" cm="1">
        <f t="array" ref="B7898">SUM(1*(VGSales[Name]=A7898))</f>
        <v>1</v>
      </c>
      <c r="C7898" s="8" cm="1">
        <f t="array" ref="C7898">ROWS(_xlfn.UNIQUE(_xlfn._xlws.FILTER(VGSales[Genre],VGSales[Name]=A7898)))</f>
        <v>1</v>
      </c>
      <c r="D7898" s="8">
        <f>SUMIFS(VGSales[Global_Sales],VGSales[Name],A7898)</f>
        <v>0.08</v>
      </c>
    </row>
    <row r="7899" spans="1:4" s="8" customFormat="1" x14ac:dyDescent="0.25">
      <c r="A7899" s="8" t="str">
        <v>Famicom Mini: SD Gundam World Gachapon Senshi - Scramble Wars</v>
      </c>
      <c r="B7899" s="8" cm="1">
        <f t="array" ref="B7899">SUM(1*(VGSales[Name]=A7899))</f>
        <v>1</v>
      </c>
      <c r="C7899" s="8" cm="1">
        <f t="array" ref="C7899">ROWS(_xlfn.UNIQUE(_xlfn._xlws.FILTER(VGSales[Genre],VGSales[Name]=A7899)))</f>
        <v>1</v>
      </c>
      <c r="D7899" s="8">
        <f>SUMIFS(VGSales[Global_Sales],VGSales[Name],A7899)</f>
        <v>0.08</v>
      </c>
    </row>
    <row r="7900" spans="1:4" s="8" customFormat="1" x14ac:dyDescent="0.25">
      <c r="A7900" s="8" t="str">
        <v>NBA 10: The Inside</v>
      </c>
      <c r="B7900" s="8" cm="1">
        <f t="array" ref="B7900">SUM(1*(VGSales[Name]=A7900))</f>
        <v>1</v>
      </c>
      <c r="C7900" s="8" cm="1">
        <f t="array" ref="C7900">ROWS(_xlfn.UNIQUE(_xlfn._xlws.FILTER(VGSales[Genre],VGSales[Name]=A7900)))</f>
        <v>1</v>
      </c>
      <c r="D7900" s="8">
        <f>SUMIFS(VGSales[Global_Sales],VGSales[Name],A7900)</f>
        <v>0.08</v>
      </c>
    </row>
    <row r="7901" spans="1:4" s="8" customFormat="1" x14ac:dyDescent="0.25">
      <c r="A7901" s="8" t="str">
        <v>Silent Hunter III</v>
      </c>
      <c r="B7901" s="8" cm="1">
        <f t="array" ref="B7901">SUM(1*(VGSales[Name]=A7901))</f>
        <v>1</v>
      </c>
      <c r="C7901" s="8" cm="1">
        <f t="array" ref="C7901">ROWS(_xlfn.UNIQUE(_xlfn._xlws.FILTER(VGSales[Genre],VGSales[Name]=A7901)))</f>
        <v>1</v>
      </c>
      <c r="D7901" s="8">
        <f>SUMIFS(VGSales[Global_Sales],VGSales[Name],A7901)</f>
        <v>0.08</v>
      </c>
    </row>
    <row r="7902" spans="1:4" s="8" customFormat="1" x14ac:dyDescent="0.25">
      <c r="A7902" s="8" t="str">
        <v>Famicom Mini: Star Soldier</v>
      </c>
      <c r="B7902" s="8" cm="1">
        <f t="array" ref="B7902">SUM(1*(VGSales[Name]=A7902))</f>
        <v>1</v>
      </c>
      <c r="C7902" s="8" cm="1">
        <f t="array" ref="C7902">ROWS(_xlfn.UNIQUE(_xlfn._xlws.FILTER(VGSales[Genre],VGSales[Name]=A7902)))</f>
        <v>1</v>
      </c>
      <c r="D7902" s="8">
        <f>SUMIFS(VGSales[Global_Sales],VGSales[Name],A7902)</f>
        <v>0.08</v>
      </c>
    </row>
    <row r="7903" spans="1:4" s="8" customFormat="1" x14ac:dyDescent="0.25">
      <c r="A7903" s="8" t="str">
        <v>Sentimental Graffiti 2</v>
      </c>
      <c r="B7903" s="8" cm="1">
        <f t="array" ref="B7903">SUM(1*(VGSales[Name]=A7903))</f>
        <v>1</v>
      </c>
      <c r="C7903" s="8" cm="1">
        <f t="array" ref="C7903">ROWS(_xlfn.UNIQUE(_xlfn._xlws.FILTER(VGSales[Genre],VGSales[Name]=A7903)))</f>
        <v>1</v>
      </c>
      <c r="D7903" s="8">
        <f>SUMIFS(VGSales[Global_Sales],VGSales[Name],A7903)</f>
        <v>0.08</v>
      </c>
    </row>
    <row r="7904" spans="1:4" s="8" customFormat="1" x14ac:dyDescent="0.25">
      <c r="A7904" s="8" t="str">
        <v>Shonen Jump's One Piece: Pirates Carnival</v>
      </c>
      <c r="B7904" s="8" cm="1">
        <f t="array" ref="B7904">SUM(1*(VGSales[Name]=A7904))</f>
        <v>1</v>
      </c>
      <c r="C7904" s="8" cm="1">
        <f t="array" ref="C7904">ROWS(_xlfn.UNIQUE(_xlfn._xlws.FILTER(VGSales[Genre],VGSales[Name]=A7904)))</f>
        <v>1</v>
      </c>
      <c r="D7904" s="8">
        <f>SUMIFS(VGSales[Global_Sales],VGSales[Name],A7904)</f>
        <v>0.08</v>
      </c>
    </row>
    <row r="7905" spans="1:4" s="8" customFormat="1" x14ac:dyDescent="0.25">
      <c r="A7905" s="8" t="str">
        <v>Kobitodzukan: Kobito no Fushigi - Jikken Set</v>
      </c>
      <c r="B7905" s="8" cm="1">
        <f t="array" ref="B7905">SUM(1*(VGSales[Name]=A7905))</f>
        <v>1</v>
      </c>
      <c r="C7905" s="8" cm="1">
        <f t="array" ref="C7905">ROWS(_xlfn.UNIQUE(_xlfn._xlws.FILTER(VGSales[Genre],VGSales[Name]=A7905)))</f>
        <v>1</v>
      </c>
      <c r="D7905" s="8">
        <f>SUMIFS(VGSales[Global_Sales],VGSales[Name],A7905)</f>
        <v>0.08</v>
      </c>
    </row>
    <row r="7906" spans="1:4" s="8" customFormat="1" x14ac:dyDescent="0.25">
      <c r="A7906" s="8" t="str">
        <v>Serious Sam 3: BFE</v>
      </c>
      <c r="B7906" s="8" cm="1">
        <f t="array" ref="B7906">SUM(1*(VGSales[Name]=A7906))</f>
        <v>1</v>
      </c>
      <c r="C7906" s="8" cm="1">
        <f t="array" ref="C7906">ROWS(_xlfn.UNIQUE(_xlfn._xlws.FILTER(VGSales[Genre],VGSales[Name]=A7906)))</f>
        <v>1</v>
      </c>
      <c r="D7906" s="8">
        <f>SUMIFS(VGSales[Global_Sales],VGSales[Name],A7906)</f>
        <v>0.08</v>
      </c>
    </row>
    <row r="7907" spans="1:4" s="8" customFormat="1" x14ac:dyDescent="0.25">
      <c r="A7907" s="8" t="str">
        <v>MXGP 2</v>
      </c>
      <c r="B7907" s="8" cm="1">
        <f t="array" ref="B7907">SUM(1*(VGSales[Name]=A7907))</f>
        <v>3</v>
      </c>
      <c r="C7907" s="8" cm="1">
        <f t="array" ref="C7907">ROWS(_xlfn.UNIQUE(_xlfn._xlws.FILTER(VGSales[Genre],VGSales[Name]=A7907)))</f>
        <v>1</v>
      </c>
      <c r="D7907" s="8">
        <f>SUMIFS(VGSales[Global_Sales],VGSales[Name],A7907)</f>
        <v>0.14000000000000001</v>
      </c>
    </row>
    <row r="7908" spans="1:4" s="8" customFormat="1" x14ac:dyDescent="0.25">
      <c r="A7908" s="8" t="str">
        <v>Doraemon: Nobita and the Island of Miracles</v>
      </c>
      <c r="B7908" s="8" cm="1">
        <f t="array" ref="B7908">SUM(1*(VGSales[Name]=A7908))</f>
        <v>1</v>
      </c>
      <c r="C7908" s="8" cm="1">
        <f t="array" ref="C7908">ROWS(_xlfn.UNIQUE(_xlfn._xlws.FILTER(VGSales[Genre],VGSales[Name]=A7908)))</f>
        <v>1</v>
      </c>
      <c r="D7908" s="8">
        <f>SUMIFS(VGSales[Global_Sales],VGSales[Name],A7908)</f>
        <v>0.08</v>
      </c>
    </row>
    <row r="7909" spans="1:4" s="8" customFormat="1" x14ac:dyDescent="0.25">
      <c r="A7909" s="8" t="str">
        <v>Puzzler Mind Gym 3D</v>
      </c>
      <c r="B7909" s="8" cm="1">
        <f t="array" ref="B7909">SUM(1*(VGSales[Name]=A7909))</f>
        <v>1</v>
      </c>
      <c r="C7909" s="8" cm="1">
        <f t="array" ref="C7909">ROWS(_xlfn.UNIQUE(_xlfn._xlws.FILTER(VGSales[Genre],VGSales[Name]=A7909)))</f>
        <v>1</v>
      </c>
      <c r="D7909" s="8">
        <f>SUMIFS(VGSales[Global_Sales],VGSales[Name],A7909)</f>
        <v>0.08</v>
      </c>
    </row>
    <row r="7910" spans="1:4" s="8" customFormat="1" x14ac:dyDescent="0.25">
      <c r="A7910" s="8" t="str">
        <v>Sentimental Graffiti: First Window</v>
      </c>
      <c r="B7910" s="8" cm="1">
        <f t="array" ref="B7910">SUM(1*(VGSales[Name]=A7910))</f>
        <v>1</v>
      </c>
      <c r="C7910" s="8" cm="1">
        <f t="array" ref="C7910">ROWS(_xlfn.UNIQUE(_xlfn._xlws.FILTER(VGSales[Genre],VGSales[Name]=A7910)))</f>
        <v>1</v>
      </c>
      <c r="D7910" s="8">
        <f>SUMIFS(VGSales[Global_Sales],VGSales[Name],A7910)</f>
        <v>0.08</v>
      </c>
    </row>
    <row r="7911" spans="1:4" s="8" customFormat="1" x14ac:dyDescent="0.25">
      <c r="A7911" s="8" t="str">
        <v>Gekijouban Madoka Magicka: The Battle Pentagram</v>
      </c>
      <c r="B7911" s="8" cm="1">
        <f t="array" ref="B7911">SUM(1*(VGSales[Name]=A7911))</f>
        <v>1</v>
      </c>
      <c r="C7911" s="8" cm="1">
        <f t="array" ref="C7911">ROWS(_xlfn.UNIQUE(_xlfn._xlws.FILTER(VGSales[Genre],VGSales[Name]=A7911)))</f>
        <v>1</v>
      </c>
      <c r="D7911" s="8">
        <f>SUMIFS(VGSales[Global_Sales],VGSales[Name],A7911)</f>
        <v>0.08</v>
      </c>
    </row>
    <row r="7912" spans="1:4" s="8" customFormat="1" x14ac:dyDescent="0.25">
      <c r="A7912" s="8" t="str">
        <v>Cartoon Network Collection: Game Boy Advance Video Volume 2</v>
      </c>
      <c r="B7912" s="8" cm="1">
        <f t="array" ref="B7912">SUM(1*(VGSales[Name]=A7912))</f>
        <v>1</v>
      </c>
      <c r="C7912" s="8" cm="1">
        <f t="array" ref="C7912">ROWS(_xlfn.UNIQUE(_xlfn._xlws.FILTER(VGSales[Genre],VGSales[Name]=A7912)))</f>
        <v>1</v>
      </c>
      <c r="D7912" s="8">
        <f>SUMIFS(VGSales[Global_Sales],VGSales[Name],A7912)</f>
        <v>0.08</v>
      </c>
    </row>
    <row r="7913" spans="1:4" s="8" customFormat="1" x14ac:dyDescent="0.25">
      <c r="A7913" s="8" t="str">
        <v>Tempest 3X</v>
      </c>
      <c r="B7913" s="8" cm="1">
        <f t="array" ref="B7913">SUM(1*(VGSales[Name]=A7913))</f>
        <v>1</v>
      </c>
      <c r="C7913" s="8" cm="1">
        <f t="array" ref="C7913">ROWS(_xlfn.UNIQUE(_xlfn._xlws.FILTER(VGSales[Genre],VGSales[Name]=A7913)))</f>
        <v>1</v>
      </c>
      <c r="D7913" s="8">
        <f>SUMIFS(VGSales[Global_Sales],VGSales[Name],A7913)</f>
        <v>0.08</v>
      </c>
    </row>
    <row r="7914" spans="1:4" s="8" customFormat="1" x14ac:dyDescent="0.25">
      <c r="A7914" s="8" t="str">
        <v>A-Train</v>
      </c>
      <c r="B7914" s="8" cm="1">
        <f t="array" ref="B7914">SUM(1*(VGSales[Name]=A7914))</f>
        <v>1</v>
      </c>
      <c r="C7914" s="8" cm="1">
        <f t="array" ref="C7914">ROWS(_xlfn.UNIQUE(_xlfn._xlws.FILTER(VGSales[Genre],VGSales[Name]=A7914)))</f>
        <v>1</v>
      </c>
      <c r="D7914" s="8">
        <f>SUMIFS(VGSales[Global_Sales],VGSales[Name],A7914)</f>
        <v>0.08</v>
      </c>
    </row>
    <row r="7915" spans="1:4" s="8" customFormat="1" x14ac:dyDescent="0.25">
      <c r="A7915" s="8" t="str">
        <v>Hidden Invasion</v>
      </c>
      <c r="B7915" s="8" cm="1">
        <f t="array" ref="B7915">SUM(1*(VGSales[Name]=A7915))</f>
        <v>1</v>
      </c>
      <c r="C7915" s="8" cm="1">
        <f t="array" ref="C7915">ROWS(_xlfn.UNIQUE(_xlfn._xlws.FILTER(VGSales[Genre],VGSales[Name]=A7915)))</f>
        <v>1</v>
      </c>
      <c r="D7915" s="8">
        <f>SUMIFS(VGSales[Global_Sales],VGSales[Name],A7915)</f>
        <v>0.08</v>
      </c>
    </row>
    <row r="7916" spans="1:4" s="8" customFormat="1" x14ac:dyDescent="0.25">
      <c r="A7916" s="8" t="str">
        <v>My Friends</v>
      </c>
      <c r="B7916" s="8" cm="1">
        <f t="array" ref="B7916">SUM(1*(VGSales[Name]=A7916))</f>
        <v>1</v>
      </c>
      <c r="C7916" s="8" cm="1">
        <f t="array" ref="C7916">ROWS(_xlfn.UNIQUE(_xlfn._xlws.FILTER(VGSales[Genre],VGSales[Name]=A7916)))</f>
        <v>1</v>
      </c>
      <c r="D7916" s="8">
        <f>SUMIFS(VGSales[Global_Sales],VGSales[Name],A7916)</f>
        <v>0.08</v>
      </c>
    </row>
    <row r="7917" spans="1:4" s="8" customFormat="1" x14ac:dyDescent="0.25">
      <c r="A7917" s="8" t="str">
        <v>Armored Core 3 Portable</v>
      </c>
      <c r="B7917" s="8" cm="1">
        <f t="array" ref="B7917">SUM(1*(VGSales[Name]=A7917))</f>
        <v>1</v>
      </c>
      <c r="C7917" s="8" cm="1">
        <f t="array" ref="C7917">ROWS(_xlfn.UNIQUE(_xlfn._xlws.FILTER(VGSales[Genre],VGSales[Name]=A7917)))</f>
        <v>1</v>
      </c>
      <c r="D7917" s="8">
        <f>SUMIFS(VGSales[Global_Sales],VGSales[Name],A7917)</f>
        <v>0.08</v>
      </c>
    </row>
    <row r="7918" spans="1:4" s="8" customFormat="1" x14ac:dyDescent="0.25">
      <c r="A7918" s="8" t="str">
        <v>Bleach: Erabareshi Tamashii</v>
      </c>
      <c r="B7918" s="8" cm="1">
        <f t="array" ref="B7918">SUM(1*(VGSales[Name]=A7918))</f>
        <v>1</v>
      </c>
      <c r="C7918" s="8" cm="1">
        <f t="array" ref="C7918">ROWS(_xlfn.UNIQUE(_xlfn._xlws.FILTER(VGSales[Genre],VGSales[Name]=A7918)))</f>
        <v>1</v>
      </c>
      <c r="D7918" s="8">
        <f>SUMIFS(VGSales[Global_Sales],VGSales[Name],A7918)</f>
        <v>0.08</v>
      </c>
    </row>
    <row r="7919" spans="1:4" s="8" customFormat="1" x14ac:dyDescent="0.25">
      <c r="A7919" s="8" t="str">
        <v>Sengoku Musou 3: Moushouden</v>
      </c>
      <c r="B7919" s="8" cm="1">
        <f t="array" ref="B7919">SUM(1*(VGSales[Name]=A7919))</f>
        <v>1</v>
      </c>
      <c r="C7919" s="8" cm="1">
        <f t="array" ref="C7919">ROWS(_xlfn.UNIQUE(_xlfn._xlws.FILTER(VGSales[Genre],VGSales[Name]=A7919)))</f>
        <v>1</v>
      </c>
      <c r="D7919" s="8">
        <f>SUMIFS(VGSales[Global_Sales],VGSales[Name],A7919)</f>
        <v>0.08</v>
      </c>
    </row>
    <row r="7920" spans="1:4" s="8" customFormat="1" x14ac:dyDescent="0.25">
      <c r="A7920" s="8" t="str">
        <v>Code Lyoko: Fall of X.A.N.A.</v>
      </c>
      <c r="B7920" s="8" cm="1">
        <f t="array" ref="B7920">SUM(1*(VGSales[Name]=A7920))</f>
        <v>1</v>
      </c>
      <c r="C7920" s="8" cm="1">
        <f t="array" ref="C7920">ROWS(_xlfn.UNIQUE(_xlfn._xlws.FILTER(VGSales[Genre],VGSales[Name]=A7920)))</f>
        <v>1</v>
      </c>
      <c r="D7920" s="8">
        <f>SUMIFS(VGSales[Global_Sales],VGSales[Name],A7920)</f>
        <v>0.08</v>
      </c>
    </row>
    <row r="7921" spans="1:4" s="8" customFormat="1" x14ac:dyDescent="0.25">
      <c r="A7921" s="8" t="str">
        <v>Looney Tunes: Galactic Sports</v>
      </c>
      <c r="B7921" s="8" cm="1">
        <f t="array" ref="B7921">SUM(1*(VGSales[Name]=A7921))</f>
        <v>1</v>
      </c>
      <c r="C7921" s="8" cm="1">
        <f t="array" ref="C7921">ROWS(_xlfn.UNIQUE(_xlfn._xlws.FILTER(VGSales[Genre],VGSales[Name]=A7921)))</f>
        <v>1</v>
      </c>
      <c r="D7921" s="8">
        <f>SUMIFS(VGSales[Global_Sales],VGSales[Name],A7921)</f>
        <v>0.08</v>
      </c>
    </row>
    <row r="7922" spans="1:4" s="8" customFormat="1" x14ac:dyDescent="0.25">
      <c r="A7922" s="8" t="str">
        <v>Yuu Yuu Hakusho: Makyo Toitsusen</v>
      </c>
      <c r="B7922" s="8" cm="1">
        <f t="array" ref="B7922">SUM(1*(VGSales[Name]=A7922))</f>
        <v>1</v>
      </c>
      <c r="C7922" s="8" cm="1">
        <f t="array" ref="C7922">ROWS(_xlfn.UNIQUE(_xlfn._xlws.FILTER(VGSales[Genre],VGSales[Name]=A7922)))</f>
        <v>1</v>
      </c>
      <c r="D7922" s="8">
        <f>SUMIFS(VGSales[Global_Sales],VGSales[Name],A7922)</f>
        <v>0.08</v>
      </c>
    </row>
    <row r="7923" spans="1:4" s="8" customFormat="1" x14ac:dyDescent="0.25">
      <c r="A7923" s="8" t="str">
        <v>Ogre Battle Series: Tactics Ogre</v>
      </c>
      <c r="B7923" s="8" cm="1">
        <f t="array" ref="B7923">SUM(1*(VGSales[Name]=A7923))</f>
        <v>1</v>
      </c>
      <c r="C7923" s="8" cm="1">
        <f t="array" ref="C7923">ROWS(_xlfn.UNIQUE(_xlfn._xlws.FILTER(VGSales[Genre],VGSales[Name]=A7923)))</f>
        <v>1</v>
      </c>
      <c r="D7923" s="8">
        <f>SUMIFS(VGSales[Global_Sales],VGSales[Name],A7923)</f>
        <v>0.08</v>
      </c>
    </row>
    <row r="7924" spans="1:4" s="8" customFormat="1" x14ac:dyDescent="0.25">
      <c r="A7924" s="8" t="str">
        <v>Wordfish</v>
      </c>
      <c r="B7924" s="8" cm="1">
        <f t="array" ref="B7924">SUM(1*(VGSales[Name]=A7924))</f>
        <v>1</v>
      </c>
      <c r="C7924" s="8" cm="1">
        <f t="array" ref="C7924">ROWS(_xlfn.UNIQUE(_xlfn._xlws.FILTER(VGSales[Genre],VGSales[Name]=A7924)))</f>
        <v>1</v>
      </c>
      <c r="D7924" s="8">
        <f>SUMIFS(VGSales[Global_Sales],VGSales[Name],A7924)</f>
        <v>0.08</v>
      </c>
    </row>
    <row r="7925" spans="1:4" s="8" customFormat="1" x14ac:dyDescent="0.25">
      <c r="A7925" s="8" t="str">
        <v>futureU: The Prep Game for SAT</v>
      </c>
      <c r="B7925" s="8" cm="1">
        <f t="array" ref="B7925">SUM(1*(VGSales[Name]=A7925))</f>
        <v>1</v>
      </c>
      <c r="C7925" s="8" cm="1">
        <f t="array" ref="C7925">ROWS(_xlfn.UNIQUE(_xlfn._xlws.FILTER(VGSales[Genre],VGSales[Name]=A7925)))</f>
        <v>1</v>
      </c>
      <c r="D7925" s="8">
        <f>SUMIFS(VGSales[Global_Sales],VGSales[Name],A7925)</f>
        <v>0.08</v>
      </c>
    </row>
    <row r="7926" spans="1:4" s="8" customFormat="1" x14ac:dyDescent="0.25">
      <c r="A7926" s="8" t="str">
        <v>Johnny Test</v>
      </c>
      <c r="B7926" s="8" cm="1">
        <f t="array" ref="B7926">SUM(1*(VGSales[Name]=A7926))</f>
        <v>1</v>
      </c>
      <c r="C7926" s="8" cm="1">
        <f t="array" ref="C7926">ROWS(_xlfn.UNIQUE(_xlfn._xlws.FILTER(VGSales[Genre],VGSales[Name]=A7926)))</f>
        <v>1</v>
      </c>
      <c r="D7926" s="8">
        <f>SUMIFS(VGSales[Global_Sales],VGSales[Name],A7926)</f>
        <v>0.08</v>
      </c>
    </row>
    <row r="7927" spans="1:4" s="8" customFormat="1" x14ac:dyDescent="0.25">
      <c r="A7927" s="8" t="str">
        <v>Just Dance: Disney Party 2</v>
      </c>
      <c r="B7927" s="8" cm="1">
        <f t="array" ref="B7927">SUM(1*(VGSales[Name]=A7927))</f>
        <v>3</v>
      </c>
      <c r="C7927" s="8" cm="1">
        <f t="array" ref="C7927">ROWS(_xlfn.UNIQUE(_xlfn._xlws.FILTER(VGSales[Genre],VGSales[Name]=A7927)))</f>
        <v>1</v>
      </c>
      <c r="D7927" s="8">
        <f>SUMIFS(VGSales[Global_Sales],VGSales[Name],A7927)</f>
        <v>0.22000000000000003</v>
      </c>
    </row>
    <row r="7928" spans="1:4" s="8" customFormat="1" x14ac:dyDescent="0.25">
      <c r="A7928" s="8" t="str">
        <v>Boxing Fever</v>
      </c>
      <c r="B7928" s="8" cm="1">
        <f t="array" ref="B7928">SUM(1*(VGSales[Name]=A7928))</f>
        <v>1</v>
      </c>
      <c r="C7928" s="8" cm="1">
        <f t="array" ref="C7928">ROWS(_xlfn.UNIQUE(_xlfn._xlws.FILTER(VGSales[Genre],VGSales[Name]=A7928)))</f>
        <v>1</v>
      </c>
      <c r="D7928" s="8">
        <f>SUMIFS(VGSales[Global_Sales],VGSales[Name],A7928)</f>
        <v>0.08</v>
      </c>
    </row>
    <row r="7929" spans="1:4" s="8" customFormat="1" x14ac:dyDescent="0.25">
      <c r="A7929" s="8" t="str">
        <v>Discovery Kids: Spider Quest</v>
      </c>
      <c r="B7929" s="8" cm="1">
        <f t="array" ref="B7929">SUM(1*(VGSales[Name]=A7929))</f>
        <v>1</v>
      </c>
      <c r="C7929" s="8" cm="1">
        <f t="array" ref="C7929">ROWS(_xlfn.UNIQUE(_xlfn._xlws.FILTER(VGSales[Genre],VGSales[Name]=A7929)))</f>
        <v>1</v>
      </c>
      <c r="D7929" s="8">
        <f>SUMIFS(VGSales[Global_Sales],VGSales[Name],A7929)</f>
        <v>0.08</v>
      </c>
    </row>
    <row r="7930" spans="1:4" s="8" customFormat="1" x14ac:dyDescent="0.25">
      <c r="A7930" s="8" t="str">
        <v>Valkyrie Drive: Bhikkhuni</v>
      </c>
      <c r="B7930" s="8" cm="1">
        <f t="array" ref="B7930">SUM(1*(VGSales[Name]=A7930))</f>
        <v>1</v>
      </c>
      <c r="C7930" s="8" cm="1">
        <f t="array" ref="C7930">ROWS(_xlfn.UNIQUE(_xlfn._xlws.FILTER(VGSales[Genre],VGSales[Name]=A7930)))</f>
        <v>1</v>
      </c>
      <c r="D7930" s="8">
        <f>SUMIFS(VGSales[Global_Sales],VGSales[Name],A7930)</f>
        <v>0.08</v>
      </c>
    </row>
    <row r="7931" spans="1:4" s="8" customFormat="1" x14ac:dyDescent="0.25">
      <c r="A7931" s="8" t="str">
        <v>Gintama: Gin-San to Issho! Boku no Kabuki Machi Nikki</v>
      </c>
      <c r="B7931" s="8" cm="1">
        <f t="array" ref="B7931">SUM(1*(VGSales[Name]=A7931))</f>
        <v>1</v>
      </c>
      <c r="C7931" s="8" cm="1">
        <f t="array" ref="C7931">ROWS(_xlfn.UNIQUE(_xlfn._xlws.FILTER(VGSales[Genre],VGSales[Name]=A7931)))</f>
        <v>1</v>
      </c>
      <c r="D7931" s="8">
        <f>SUMIFS(VGSales[Global_Sales],VGSales[Name],A7931)</f>
        <v>0.08</v>
      </c>
    </row>
    <row r="7932" spans="1:4" s="8" customFormat="1" x14ac:dyDescent="0.25">
      <c r="A7932" s="8" t="str">
        <v>New International Track &amp; Field</v>
      </c>
      <c r="B7932" s="8" cm="1">
        <f t="array" ref="B7932">SUM(1*(VGSales[Name]=A7932))</f>
        <v>1</v>
      </c>
      <c r="C7932" s="8" cm="1">
        <f t="array" ref="C7932">ROWS(_xlfn.UNIQUE(_xlfn._xlws.FILTER(VGSales[Genre],VGSales[Name]=A7932)))</f>
        <v>1</v>
      </c>
      <c r="D7932" s="8">
        <f>SUMIFS(VGSales[Global_Sales],VGSales[Name],A7932)</f>
        <v>0.08</v>
      </c>
    </row>
    <row r="7933" spans="1:4" s="8" customFormat="1" x14ac:dyDescent="0.25">
      <c r="A7933" s="8" t="str">
        <v>Indycar Series 2005</v>
      </c>
      <c r="B7933" s="8" cm="1">
        <f t="array" ref="B7933">SUM(1*(VGSales[Name]=A7933))</f>
        <v>1</v>
      </c>
      <c r="C7933" s="8" cm="1">
        <f t="array" ref="C7933">ROWS(_xlfn.UNIQUE(_xlfn._xlws.FILTER(VGSales[Genre],VGSales[Name]=A7933)))</f>
        <v>1</v>
      </c>
      <c r="D7933" s="8">
        <f>SUMIFS(VGSales[Global_Sales],VGSales[Name],A7933)</f>
        <v>0.08</v>
      </c>
    </row>
    <row r="7934" spans="1:4" s="8" customFormat="1" x14ac:dyDescent="0.25">
      <c r="A7934" s="8" t="str">
        <v>Lost in Blue: Shipwrecked</v>
      </c>
      <c r="B7934" s="8" cm="1">
        <f t="array" ref="B7934">SUM(1*(VGSales[Name]=A7934))</f>
        <v>1</v>
      </c>
      <c r="C7934" s="8" cm="1">
        <f t="array" ref="C7934">ROWS(_xlfn.UNIQUE(_xlfn._xlws.FILTER(VGSales[Genre],VGSales[Name]=A7934)))</f>
        <v>1</v>
      </c>
      <c r="D7934" s="8">
        <f>SUMIFS(VGSales[Global_Sales],VGSales[Name],A7934)</f>
        <v>0.08</v>
      </c>
    </row>
    <row r="7935" spans="1:4" s="8" customFormat="1" x14ac:dyDescent="0.25">
      <c r="A7935" s="8" t="str">
        <v>Penny Racers Party: Turbo-Q Speedway</v>
      </c>
      <c r="B7935" s="8" cm="1">
        <f t="array" ref="B7935">SUM(1*(VGSales[Name]=A7935))</f>
        <v>1</v>
      </c>
      <c r="C7935" s="8" cm="1">
        <f t="array" ref="C7935">ROWS(_xlfn.UNIQUE(_xlfn._xlws.FILTER(VGSales[Genre],VGSales[Name]=A7935)))</f>
        <v>1</v>
      </c>
      <c r="D7935" s="8">
        <f>SUMIFS(VGSales[Global_Sales],VGSales[Name],A7935)</f>
        <v>0.08</v>
      </c>
    </row>
    <row r="7936" spans="1:4" s="8" customFormat="1" x14ac:dyDescent="0.25">
      <c r="A7936" s="8" t="str">
        <v>Skydiving Extreme</v>
      </c>
      <c r="B7936" s="8" cm="1">
        <f t="array" ref="B7936">SUM(1*(VGSales[Name]=A7936))</f>
        <v>1</v>
      </c>
      <c r="C7936" s="8" cm="1">
        <f t="array" ref="C7936">ROWS(_xlfn.UNIQUE(_xlfn._xlws.FILTER(VGSales[Genre],VGSales[Name]=A7936)))</f>
        <v>1</v>
      </c>
      <c r="D7936" s="8">
        <f>SUMIFS(VGSales[Global_Sales],VGSales[Name],A7936)</f>
        <v>0.08</v>
      </c>
    </row>
    <row r="7937" spans="1:4" s="8" customFormat="1" x14ac:dyDescent="0.25">
      <c r="A7937" s="8" t="str">
        <v>Dreamer Series: Shop Owner</v>
      </c>
      <c r="B7937" s="8" cm="1">
        <f t="array" ref="B7937">SUM(1*(VGSales[Name]=A7937))</f>
        <v>1</v>
      </c>
      <c r="C7937" s="8" cm="1">
        <f t="array" ref="C7937">ROWS(_xlfn.UNIQUE(_xlfn._xlws.FILTER(VGSales[Genre],VGSales[Name]=A7937)))</f>
        <v>1</v>
      </c>
      <c r="D7937" s="8">
        <f>SUMIFS(VGSales[Global_Sales],VGSales[Name],A7937)</f>
        <v>0.08</v>
      </c>
    </row>
    <row r="7938" spans="1:4" s="8" customFormat="1" x14ac:dyDescent="0.25">
      <c r="A7938" s="8" t="str">
        <v>Evolution Worlds</v>
      </c>
      <c r="B7938" s="8" cm="1">
        <f t="array" ref="B7938">SUM(1*(VGSales[Name]=A7938))</f>
        <v>1</v>
      </c>
      <c r="C7938" s="8" cm="1">
        <f t="array" ref="C7938">ROWS(_xlfn.UNIQUE(_xlfn._xlws.FILTER(VGSales[Genre],VGSales[Name]=A7938)))</f>
        <v>1</v>
      </c>
      <c r="D7938" s="8">
        <f>SUMIFS(VGSales[Global_Sales],VGSales[Name],A7938)</f>
        <v>0.08</v>
      </c>
    </row>
    <row r="7939" spans="1:4" s="8" customFormat="1" x14ac:dyDescent="0.25">
      <c r="A7939" s="8" t="str">
        <v>Drama Queens</v>
      </c>
      <c r="B7939" s="8" cm="1">
        <f t="array" ref="B7939">SUM(1*(VGSales[Name]=A7939))</f>
        <v>1</v>
      </c>
      <c r="C7939" s="8" cm="1">
        <f t="array" ref="C7939">ROWS(_xlfn.UNIQUE(_xlfn._xlws.FILTER(VGSales[Genre],VGSales[Name]=A7939)))</f>
        <v>1</v>
      </c>
      <c r="D7939" s="8">
        <f>SUMIFS(VGSales[Global_Sales],VGSales[Name],A7939)</f>
        <v>0.08</v>
      </c>
    </row>
    <row r="7940" spans="1:4" s="8" customFormat="1" x14ac:dyDescent="0.25">
      <c r="A7940" s="8" t="str">
        <v>Motto! Stitch! DS Rhythm de Rakugaki Daisakusen</v>
      </c>
      <c r="B7940" s="8" cm="1">
        <f t="array" ref="B7940">SUM(1*(VGSales[Name]=A7940))</f>
        <v>1</v>
      </c>
      <c r="C7940" s="8" cm="1">
        <f t="array" ref="C7940">ROWS(_xlfn.UNIQUE(_xlfn._xlws.FILTER(VGSales[Genre],VGSales[Name]=A7940)))</f>
        <v>1</v>
      </c>
      <c r="D7940" s="8">
        <f>SUMIFS(VGSales[Global_Sales],VGSales[Name],A7940)</f>
        <v>0.08</v>
      </c>
    </row>
    <row r="7941" spans="1:4" s="8" customFormat="1" x14ac:dyDescent="0.25">
      <c r="A7941" s="8" t="str">
        <v>My First Songs</v>
      </c>
      <c r="B7941" s="8" cm="1">
        <f t="array" ref="B7941">SUM(1*(VGSales[Name]=A7941))</f>
        <v>1</v>
      </c>
      <c r="C7941" s="8" cm="1">
        <f t="array" ref="C7941">ROWS(_xlfn.UNIQUE(_xlfn._xlws.FILTER(VGSales[Genre],VGSales[Name]=A7941)))</f>
        <v>1</v>
      </c>
      <c r="D7941" s="8">
        <f>SUMIFS(VGSales[Global_Sales],VGSales[Name],A7941)</f>
        <v>0.08</v>
      </c>
    </row>
    <row r="7942" spans="1:4" s="8" customFormat="1" x14ac:dyDescent="0.25">
      <c r="A7942" s="8" t="str">
        <v>Ultimate Party Challenge</v>
      </c>
      <c r="B7942" s="8" cm="1">
        <f t="array" ref="B7942">SUM(1*(VGSales[Name]=A7942))</f>
        <v>1</v>
      </c>
      <c r="C7942" s="8" cm="1">
        <f t="array" ref="C7942">ROWS(_xlfn.UNIQUE(_xlfn._xlws.FILTER(VGSales[Genre],VGSales[Name]=A7942)))</f>
        <v>1</v>
      </c>
      <c r="D7942" s="8">
        <f>SUMIFS(VGSales[Global_Sales],VGSales[Name],A7942)</f>
        <v>0.08</v>
      </c>
    </row>
    <row r="7943" spans="1:4" s="8" customFormat="1" x14ac:dyDescent="0.25">
      <c r="A7943" s="8" t="str">
        <v>Sub Rebellion</v>
      </c>
      <c r="B7943" s="8" cm="1">
        <f t="array" ref="B7943">SUM(1*(VGSales[Name]=A7943))</f>
        <v>1</v>
      </c>
      <c r="C7943" s="8" cm="1">
        <f t="array" ref="C7943">ROWS(_xlfn.UNIQUE(_xlfn._xlws.FILTER(VGSales[Genre],VGSales[Name]=A7943)))</f>
        <v>1</v>
      </c>
      <c r="D7943" s="8">
        <f>SUMIFS(VGSales[Global_Sales],VGSales[Name],A7943)</f>
        <v>0.08</v>
      </c>
    </row>
    <row r="7944" spans="1:4" s="8" customFormat="1" x14ac:dyDescent="0.25">
      <c r="A7944" s="8" t="str">
        <v>Striker 96</v>
      </c>
      <c r="B7944" s="8" cm="1">
        <f t="array" ref="B7944">SUM(1*(VGSales[Name]=A7944))</f>
        <v>1</v>
      </c>
      <c r="C7944" s="8" cm="1">
        <f t="array" ref="C7944">ROWS(_xlfn.UNIQUE(_xlfn._xlws.FILTER(VGSales[Genre],VGSales[Name]=A7944)))</f>
        <v>1</v>
      </c>
      <c r="D7944" s="8">
        <f>SUMIFS(VGSales[Global_Sales],VGSales[Name],A7944)</f>
        <v>0.08</v>
      </c>
    </row>
    <row r="7945" spans="1:4" s="8" customFormat="1" x14ac:dyDescent="0.25">
      <c r="A7945" s="8" t="str">
        <v>Tokimeki Memorial 4</v>
      </c>
      <c r="B7945" s="8" cm="1">
        <f t="array" ref="B7945">SUM(1*(VGSales[Name]=A7945))</f>
        <v>1</v>
      </c>
      <c r="C7945" s="8" cm="1">
        <f t="array" ref="C7945">ROWS(_xlfn.UNIQUE(_xlfn._xlws.FILTER(VGSales[Genre],VGSales[Name]=A7945)))</f>
        <v>1</v>
      </c>
      <c r="D7945" s="8">
        <f>SUMIFS(VGSales[Global_Sales],VGSales[Name],A7945)</f>
        <v>0.08</v>
      </c>
    </row>
    <row r="7946" spans="1:4" s="8" customFormat="1" x14ac:dyDescent="0.25">
      <c r="A7946" s="8" t="str">
        <v>Bleach: Heat the Soul 4</v>
      </c>
      <c r="B7946" s="8" cm="1">
        <f t="array" ref="B7946">SUM(1*(VGSales[Name]=A7946))</f>
        <v>1</v>
      </c>
      <c r="C7946" s="8" cm="1">
        <f t="array" ref="C7946">ROWS(_xlfn.UNIQUE(_xlfn._xlws.FILTER(VGSales[Genre],VGSales[Name]=A7946)))</f>
        <v>1</v>
      </c>
      <c r="D7946" s="8">
        <f>SUMIFS(VGSales[Global_Sales],VGSales[Name],A7946)</f>
        <v>0.08</v>
      </c>
    </row>
    <row r="7947" spans="1:4" s="8" customFormat="1" x14ac:dyDescent="0.25">
      <c r="A7947" s="8" t="str">
        <v>Pocket Dogs</v>
      </c>
      <c r="B7947" s="8" cm="1">
        <f t="array" ref="B7947">SUM(1*(VGSales[Name]=A7947))</f>
        <v>1</v>
      </c>
      <c r="C7947" s="8" cm="1">
        <f t="array" ref="C7947">ROWS(_xlfn.UNIQUE(_xlfn._xlws.FILTER(VGSales[Genre],VGSales[Name]=A7947)))</f>
        <v>1</v>
      </c>
      <c r="D7947" s="8">
        <f>SUMIFS(VGSales[Global_Sales],VGSales[Name],A7947)</f>
        <v>0.08</v>
      </c>
    </row>
    <row r="7948" spans="1:4" s="8" customFormat="1" x14ac:dyDescent="0.25">
      <c r="A7948" s="8" t="str">
        <v>Real Robots Final Attack</v>
      </c>
      <c r="B7948" s="8" cm="1">
        <f t="array" ref="B7948">SUM(1*(VGSales[Name]=A7948))</f>
        <v>1</v>
      </c>
      <c r="C7948" s="8" cm="1">
        <f t="array" ref="C7948">ROWS(_xlfn.UNIQUE(_xlfn._xlws.FILTER(VGSales[Genre],VGSales[Name]=A7948)))</f>
        <v>1</v>
      </c>
      <c r="D7948" s="8">
        <f>SUMIFS(VGSales[Global_Sales],VGSales[Name],A7948)</f>
        <v>0.08</v>
      </c>
    </row>
    <row r="7949" spans="1:4" s="8" customFormat="1" x14ac:dyDescent="0.25">
      <c r="A7949" s="8" t="str">
        <v>P.N.03 - Product Number Three</v>
      </c>
      <c r="B7949" s="8" cm="1">
        <f t="array" ref="B7949">SUM(1*(VGSales[Name]=A7949))</f>
        <v>1</v>
      </c>
      <c r="C7949" s="8" cm="1">
        <f t="array" ref="C7949">ROWS(_xlfn.UNIQUE(_xlfn._xlws.FILTER(VGSales[Genre],VGSales[Name]=A7949)))</f>
        <v>1</v>
      </c>
      <c r="D7949" s="8">
        <f>SUMIFS(VGSales[Global_Sales],VGSales[Name],A7949)</f>
        <v>0.08</v>
      </c>
    </row>
    <row r="7950" spans="1:4" s="8" customFormat="1" x14ac:dyDescent="0.25">
      <c r="A7950" s="8" t="str">
        <v>Boku no Natsuyasumi 3: Hokkoku Hen: Chiisana Boku no Dai Sougen​</v>
      </c>
      <c r="B7950" s="8" cm="1">
        <f t="array" ref="B7950">SUM(1*(VGSales[Name]=A7950))</f>
        <v>1</v>
      </c>
      <c r="C7950" s="8" cm="1">
        <f t="array" ref="C7950">ROWS(_xlfn.UNIQUE(_xlfn._xlws.FILTER(VGSales[Genre],VGSales[Name]=A7950)))</f>
        <v>1</v>
      </c>
      <c r="D7950" s="8">
        <f>SUMIFS(VGSales[Global_Sales],VGSales[Name],A7950)</f>
        <v>0.08</v>
      </c>
    </row>
    <row r="7951" spans="1:4" s="8" customFormat="1" x14ac:dyDescent="0.25">
      <c r="A7951" s="8" t="str">
        <v>Ape Escape: Pumped &amp; Primed</v>
      </c>
      <c r="B7951" s="8" cm="1">
        <f t="array" ref="B7951">SUM(1*(VGSales[Name]=A7951))</f>
        <v>1</v>
      </c>
      <c r="C7951" s="8" cm="1">
        <f t="array" ref="C7951">ROWS(_xlfn.UNIQUE(_xlfn._xlws.FILTER(VGSales[Genre],VGSales[Name]=A7951)))</f>
        <v>1</v>
      </c>
      <c r="D7951" s="8">
        <f>SUMIFS(VGSales[Global_Sales],VGSales[Name],A7951)</f>
        <v>0.08</v>
      </c>
    </row>
    <row r="7952" spans="1:4" s="8" customFormat="1" x14ac:dyDescent="0.25">
      <c r="A7952" s="8" t="str">
        <v>Alien Syndrome</v>
      </c>
      <c r="B7952" s="8" cm="1">
        <f t="array" ref="B7952">SUM(1*(VGSales[Name]=A7952))</f>
        <v>2</v>
      </c>
      <c r="C7952" s="8" cm="1">
        <f t="array" ref="C7952">ROWS(_xlfn.UNIQUE(_xlfn._xlws.FILTER(VGSales[Genre],VGSales[Name]=A7952)))</f>
        <v>1</v>
      </c>
      <c r="D7952" s="8">
        <f>SUMIFS(VGSales[Global_Sales],VGSales[Name],A7952)</f>
        <v>0.14000000000000001</v>
      </c>
    </row>
    <row r="7953" spans="1:4" s="8" customFormat="1" x14ac:dyDescent="0.25">
      <c r="A7953" s="8" t="str">
        <v>Monster Trucks DS</v>
      </c>
      <c r="B7953" s="8" cm="1">
        <f t="array" ref="B7953">SUM(1*(VGSales[Name]=A7953))</f>
        <v>1</v>
      </c>
      <c r="C7953" s="8" cm="1">
        <f t="array" ref="C7953">ROWS(_xlfn.UNIQUE(_xlfn._xlws.FILTER(VGSales[Genre],VGSales[Name]=A7953)))</f>
        <v>1</v>
      </c>
      <c r="D7953" s="8">
        <f>SUMIFS(VGSales[Global_Sales],VGSales[Name],A7953)</f>
        <v>0.08</v>
      </c>
    </row>
    <row r="7954" spans="1:4" s="8" customFormat="1" x14ac:dyDescent="0.25">
      <c r="A7954" s="8" t="str">
        <v>FabStyle</v>
      </c>
      <c r="B7954" s="8" cm="1">
        <f t="array" ref="B7954">SUM(1*(VGSales[Name]=A7954))</f>
        <v>2</v>
      </c>
      <c r="C7954" s="8" cm="1">
        <f t="array" ref="C7954">ROWS(_xlfn.UNIQUE(_xlfn._xlws.FILTER(VGSales[Genre],VGSales[Name]=A7954)))</f>
        <v>1</v>
      </c>
      <c r="D7954" s="8">
        <f>SUMIFS(VGSales[Global_Sales],VGSales[Name],A7954)</f>
        <v>0.11</v>
      </c>
    </row>
    <row r="7955" spans="1:4" s="8" customFormat="1" x14ac:dyDescent="0.25">
      <c r="A7955" s="8" t="str">
        <v>Outlaw Tennis</v>
      </c>
      <c r="B7955" s="8" cm="1">
        <f t="array" ref="B7955">SUM(1*(VGSales[Name]=A7955))</f>
        <v>2</v>
      </c>
      <c r="C7955" s="8" cm="1">
        <f t="array" ref="C7955">ROWS(_xlfn.UNIQUE(_xlfn._xlws.FILTER(VGSales[Genre],VGSales[Name]=A7955)))</f>
        <v>1</v>
      </c>
      <c r="D7955" s="8">
        <f>SUMIFS(VGSales[Global_Sales],VGSales[Name],A7955)</f>
        <v>0.12</v>
      </c>
    </row>
    <row r="7956" spans="1:4" s="8" customFormat="1" x14ac:dyDescent="0.25">
      <c r="A7956" s="8" t="str">
        <v>The Golf Club</v>
      </c>
      <c r="B7956" s="8" cm="1">
        <f t="array" ref="B7956">SUM(1*(VGSales[Name]=A7956))</f>
        <v>2</v>
      </c>
      <c r="C7956" s="8" cm="1">
        <f t="array" ref="C7956">ROWS(_xlfn.UNIQUE(_xlfn._xlws.FILTER(VGSales[Genre],VGSales[Name]=A7956)))</f>
        <v>1</v>
      </c>
      <c r="D7956" s="8">
        <f>SUMIFS(VGSales[Global_Sales],VGSales[Name],A7956)</f>
        <v>0.11</v>
      </c>
    </row>
    <row r="7957" spans="1:4" s="8" customFormat="1" x14ac:dyDescent="0.25">
      <c r="A7957" s="8" t="str">
        <v>Mission Runway</v>
      </c>
      <c r="B7957" s="8" cm="1">
        <f t="array" ref="B7957">SUM(1*(VGSales[Name]=A7957))</f>
        <v>1</v>
      </c>
      <c r="C7957" s="8" cm="1">
        <f t="array" ref="C7957">ROWS(_xlfn.UNIQUE(_xlfn._xlws.FILTER(VGSales[Genre],VGSales[Name]=A7957)))</f>
        <v>1</v>
      </c>
      <c r="D7957" s="8">
        <f>SUMIFS(VGSales[Global_Sales],VGSales[Name],A7957)</f>
        <v>0.08</v>
      </c>
    </row>
    <row r="7958" spans="1:4" s="8" customFormat="1" x14ac:dyDescent="0.25">
      <c r="A7958" s="8" t="str">
        <v>Agatha Christie: And Then There Were None</v>
      </c>
      <c r="B7958" s="8" cm="1">
        <f t="array" ref="B7958">SUM(1*(VGSales[Name]=A7958))</f>
        <v>1</v>
      </c>
      <c r="C7958" s="8" cm="1">
        <f t="array" ref="C7958">ROWS(_xlfn.UNIQUE(_xlfn._xlws.FILTER(VGSales[Genre],VGSales[Name]=A7958)))</f>
        <v>1</v>
      </c>
      <c r="D7958" s="8">
        <f>SUMIFS(VGSales[Global_Sales],VGSales[Name],A7958)</f>
        <v>0.08</v>
      </c>
    </row>
    <row r="7959" spans="1:4" s="8" customFormat="1" x14ac:dyDescent="0.25">
      <c r="A7959" s="8" t="str">
        <v>Medabots Dual: Kabuto / Kuwagata</v>
      </c>
      <c r="B7959" s="8" cm="1">
        <f t="array" ref="B7959">SUM(1*(VGSales[Name]=A7959))</f>
        <v>1</v>
      </c>
      <c r="C7959" s="8" cm="1">
        <f t="array" ref="C7959">ROWS(_xlfn.UNIQUE(_xlfn._xlws.FILTER(VGSales[Genre],VGSales[Name]=A7959)))</f>
        <v>1</v>
      </c>
      <c r="D7959" s="8">
        <f>SUMIFS(VGSales[Global_Sales],VGSales[Name],A7959)</f>
        <v>0.08</v>
      </c>
    </row>
    <row r="7960" spans="1:4" s="8" customFormat="1" x14ac:dyDescent="0.25">
      <c r="A7960" s="8" t="str">
        <v>We Sing Rock!</v>
      </c>
      <c r="B7960" s="8" cm="1">
        <f t="array" ref="B7960">SUM(1*(VGSales[Name]=A7960))</f>
        <v>1</v>
      </c>
      <c r="C7960" s="8" cm="1">
        <f t="array" ref="C7960">ROWS(_xlfn.UNIQUE(_xlfn._xlws.FILTER(VGSales[Genre],VGSales[Name]=A7960)))</f>
        <v>1</v>
      </c>
      <c r="D7960" s="8">
        <f>SUMIFS(VGSales[Global_Sales],VGSales[Name],A7960)</f>
        <v>0.08</v>
      </c>
    </row>
    <row r="7961" spans="1:4" s="8" customFormat="1" x14ac:dyDescent="0.25">
      <c r="A7961" s="8" t="str">
        <v>Gunblade NY &amp; L.A. Machineguns Arcade Hits Pack</v>
      </c>
      <c r="B7961" s="8" cm="1">
        <f t="array" ref="B7961">SUM(1*(VGSales[Name]=A7961))</f>
        <v>1</v>
      </c>
      <c r="C7961" s="8" cm="1">
        <f t="array" ref="C7961">ROWS(_xlfn.UNIQUE(_xlfn._xlws.FILTER(VGSales[Genre],VGSales[Name]=A7961)))</f>
        <v>1</v>
      </c>
      <c r="D7961" s="8">
        <f>SUMIFS(VGSales[Global_Sales],VGSales[Name],A7961)</f>
        <v>0.08</v>
      </c>
    </row>
    <row r="7962" spans="1:4" s="8" customFormat="1" x14ac:dyDescent="0.25">
      <c r="A7962" s="8" t="str">
        <v>Dawn of Heroes</v>
      </c>
      <c r="B7962" s="8" cm="1">
        <f t="array" ref="B7962">SUM(1*(VGSales[Name]=A7962))</f>
        <v>1</v>
      </c>
      <c r="C7962" s="8" cm="1">
        <f t="array" ref="C7962">ROWS(_xlfn.UNIQUE(_xlfn._xlws.FILTER(VGSales[Genre],VGSales[Name]=A7962)))</f>
        <v>1</v>
      </c>
      <c r="D7962" s="8">
        <f>SUMIFS(VGSales[Global_Sales],VGSales[Name],A7962)</f>
        <v>0.08</v>
      </c>
    </row>
    <row r="7963" spans="1:4" s="8" customFormat="1" x14ac:dyDescent="0.25">
      <c r="A7963" s="8" t="str">
        <v>Imagine: My Restaurant</v>
      </c>
      <c r="B7963" s="8" cm="1">
        <f t="array" ref="B7963">SUM(1*(VGSales[Name]=A7963))</f>
        <v>1</v>
      </c>
      <c r="C7963" s="8" cm="1">
        <f t="array" ref="C7963">ROWS(_xlfn.UNIQUE(_xlfn._xlws.FILTER(VGSales[Genre],VGSales[Name]=A7963)))</f>
        <v>1</v>
      </c>
      <c r="D7963" s="8">
        <f>SUMIFS(VGSales[Global_Sales],VGSales[Name],A7963)</f>
        <v>0.08</v>
      </c>
    </row>
    <row r="7964" spans="1:4" s="8" customFormat="1" x14ac:dyDescent="0.25">
      <c r="A7964" s="8" t="str">
        <v>Gadget Racers</v>
      </c>
      <c r="B7964" s="8" cm="1">
        <f t="array" ref="B7964">SUM(1*(VGSales[Name]=A7964))</f>
        <v>1</v>
      </c>
      <c r="C7964" s="8" cm="1">
        <f t="array" ref="C7964">ROWS(_xlfn.UNIQUE(_xlfn._xlws.FILTER(VGSales[Genre],VGSales[Name]=A7964)))</f>
        <v>1</v>
      </c>
      <c r="D7964" s="8">
        <f>SUMIFS(VGSales[Global_Sales],VGSales[Name],A7964)</f>
        <v>0.08</v>
      </c>
    </row>
    <row r="7965" spans="1:4" s="8" customFormat="1" x14ac:dyDescent="0.25">
      <c r="A7965" s="8" t="str">
        <v>Phantasy Star Online Episode III: C.A.R.D. Revolution</v>
      </c>
      <c r="B7965" s="8" cm="1">
        <f t="array" ref="B7965">SUM(1*(VGSales[Name]=A7965))</f>
        <v>1</v>
      </c>
      <c r="C7965" s="8" cm="1">
        <f t="array" ref="C7965">ROWS(_xlfn.UNIQUE(_xlfn._xlws.FILTER(VGSales[Genre],VGSales[Name]=A7965)))</f>
        <v>1</v>
      </c>
      <c r="D7965" s="8">
        <f>SUMIFS(VGSales[Global_Sales],VGSales[Name],A7965)</f>
        <v>0.08</v>
      </c>
    </row>
    <row r="7966" spans="1:4" s="8" customFormat="1" x14ac:dyDescent="0.25">
      <c r="A7966" s="8" t="str">
        <v>Nanashi no Game</v>
      </c>
      <c r="B7966" s="8" cm="1">
        <f t="array" ref="B7966">SUM(1*(VGSales[Name]=A7966))</f>
        <v>1</v>
      </c>
      <c r="C7966" s="8" cm="1">
        <f t="array" ref="C7966">ROWS(_xlfn.UNIQUE(_xlfn._xlws.FILTER(VGSales[Genre],VGSales[Name]=A7966)))</f>
        <v>1</v>
      </c>
      <c r="D7966" s="8">
        <f>SUMIFS(VGSales[Global_Sales],VGSales[Name],A7966)</f>
        <v>0.08</v>
      </c>
    </row>
    <row r="7967" spans="1:4" s="8" customFormat="1" x14ac:dyDescent="0.25">
      <c r="A7967" s="8" t="str">
        <v>Bleach: Heat the Soul 7</v>
      </c>
      <c r="B7967" s="8" cm="1">
        <f t="array" ref="B7967">SUM(1*(VGSales[Name]=A7967))</f>
        <v>1</v>
      </c>
      <c r="C7967" s="8" cm="1">
        <f t="array" ref="C7967">ROWS(_xlfn.UNIQUE(_xlfn._xlws.FILTER(VGSales[Genre],VGSales[Name]=A7967)))</f>
        <v>1</v>
      </c>
      <c r="D7967" s="8">
        <f>SUMIFS(VGSales[Global_Sales],VGSales[Name],A7967)</f>
        <v>0.08</v>
      </c>
    </row>
    <row r="7968" spans="1:4" s="8" customFormat="1" x14ac:dyDescent="0.25">
      <c r="A7968" s="8" t="str">
        <v>Cosmic Family</v>
      </c>
      <c r="B7968" s="8" cm="1">
        <f t="array" ref="B7968">SUM(1*(VGSales[Name]=A7968))</f>
        <v>1</v>
      </c>
      <c r="C7968" s="8" cm="1">
        <f t="array" ref="C7968">ROWS(_xlfn.UNIQUE(_xlfn._xlws.FILTER(VGSales[Genre],VGSales[Name]=A7968)))</f>
        <v>1</v>
      </c>
      <c r="D7968" s="8">
        <f>SUMIFS(VGSales[Global_Sales],VGSales[Name],A7968)</f>
        <v>0.08</v>
      </c>
    </row>
    <row r="7969" spans="1:4" s="8" customFormat="1" x14ac:dyDescent="0.25">
      <c r="A7969" s="8" t="str">
        <v>Whac-A-Mole</v>
      </c>
      <c r="B7969" s="8" cm="1">
        <f t="array" ref="B7969">SUM(1*(VGSales[Name]=A7969))</f>
        <v>2</v>
      </c>
      <c r="C7969" s="8" cm="1">
        <f t="array" ref="C7969">ROWS(_xlfn.UNIQUE(_xlfn._xlws.FILTER(VGSales[Genre],VGSales[Name]=A7969)))</f>
        <v>1</v>
      </c>
      <c r="D7969" s="8">
        <f>SUMIFS(VGSales[Global_Sales],VGSales[Name],A7969)</f>
        <v>0.09</v>
      </c>
    </row>
    <row r="7970" spans="1:4" s="8" customFormat="1" x14ac:dyDescent="0.25">
      <c r="A7970" s="8" t="str">
        <v>Auto Destruct</v>
      </c>
      <c r="B7970" s="8" cm="1">
        <f t="array" ref="B7970">SUM(1*(VGSales[Name]=A7970))</f>
        <v>1</v>
      </c>
      <c r="C7970" s="8" cm="1">
        <f t="array" ref="C7970">ROWS(_xlfn.UNIQUE(_xlfn._xlws.FILTER(VGSales[Genre],VGSales[Name]=A7970)))</f>
        <v>1</v>
      </c>
      <c r="D7970" s="8">
        <f>SUMIFS(VGSales[Global_Sales],VGSales[Name],A7970)</f>
        <v>0.08</v>
      </c>
    </row>
    <row r="7971" spans="1:4" s="8" customFormat="1" x14ac:dyDescent="0.25">
      <c r="A7971" s="8" t="str">
        <v>GOTHA: Ismailia Seneki</v>
      </c>
      <c r="B7971" s="8" cm="1">
        <f t="array" ref="B7971">SUM(1*(VGSales[Name]=A7971))</f>
        <v>1</v>
      </c>
      <c r="C7971" s="8" cm="1">
        <f t="array" ref="C7971">ROWS(_xlfn.UNIQUE(_xlfn._xlws.FILTER(VGSales[Genre],VGSales[Name]=A7971)))</f>
        <v>1</v>
      </c>
      <c r="D7971" s="8">
        <f>SUMIFS(VGSales[Global_Sales],VGSales[Name],A7971)</f>
        <v>0.08</v>
      </c>
    </row>
    <row r="7972" spans="1:4" s="8" customFormat="1" x14ac:dyDescent="0.25">
      <c r="A7972" s="8" t="str">
        <v>Dangerous Ji-San to 1000-nin no Otomodachi Yokoshima</v>
      </c>
      <c r="B7972" s="8" cm="1">
        <f t="array" ref="B7972">SUM(1*(VGSales[Name]=A7972))</f>
        <v>1</v>
      </c>
      <c r="C7972" s="8" cm="1">
        <f t="array" ref="C7972">ROWS(_xlfn.UNIQUE(_xlfn._xlws.FILTER(VGSales[Genre],VGSales[Name]=A7972)))</f>
        <v>1</v>
      </c>
      <c r="D7972" s="8">
        <f>SUMIFS(VGSales[Global_Sales],VGSales[Name],A7972)</f>
        <v>0.08</v>
      </c>
    </row>
    <row r="7973" spans="1:4" s="8" customFormat="1" x14ac:dyDescent="0.25">
      <c r="A7973" s="8" t="str">
        <v>MLB Front Office Manager</v>
      </c>
      <c r="B7973" s="8" cm="1">
        <f t="array" ref="B7973">SUM(1*(VGSales[Name]=A7973))</f>
        <v>2</v>
      </c>
      <c r="C7973" s="8" cm="1">
        <f t="array" ref="C7973">ROWS(_xlfn.UNIQUE(_xlfn._xlws.FILTER(VGSales[Genre],VGSales[Name]=A7973)))</f>
        <v>1</v>
      </c>
      <c r="D7973" s="8">
        <f>SUMIFS(VGSales[Global_Sales],VGSales[Name],A7973)</f>
        <v>0.15000000000000002</v>
      </c>
    </row>
    <row r="7974" spans="1:4" s="8" customFormat="1" x14ac:dyDescent="0.25">
      <c r="A7974" s="8" t="str">
        <v>Deep Fear</v>
      </c>
      <c r="B7974" s="8" cm="1">
        <f t="array" ref="B7974">SUM(1*(VGSales[Name]=A7974))</f>
        <v>1</v>
      </c>
      <c r="C7974" s="8" cm="1">
        <f t="array" ref="C7974">ROWS(_xlfn.UNIQUE(_xlfn._xlws.FILTER(VGSales[Genre],VGSales[Name]=A7974)))</f>
        <v>1</v>
      </c>
      <c r="D7974" s="8">
        <f>SUMIFS(VGSales[Global_Sales],VGSales[Name],A7974)</f>
        <v>0.08</v>
      </c>
    </row>
    <row r="7975" spans="1:4" s="8" customFormat="1" x14ac:dyDescent="0.25">
      <c r="A7975" s="8" t="str">
        <v>Skeleton Warriors</v>
      </c>
      <c r="B7975" s="8" cm="1">
        <f t="array" ref="B7975">SUM(1*(VGSales[Name]=A7975))</f>
        <v>1</v>
      </c>
      <c r="C7975" s="8" cm="1">
        <f t="array" ref="C7975">ROWS(_xlfn.UNIQUE(_xlfn._xlws.FILTER(VGSales[Genre],VGSales[Name]=A7975)))</f>
        <v>1</v>
      </c>
      <c r="D7975" s="8">
        <f>SUMIFS(VGSales[Global_Sales],VGSales[Name],A7975)</f>
        <v>0.08</v>
      </c>
    </row>
    <row r="7976" spans="1:4" s="8" customFormat="1" x14ac:dyDescent="0.25">
      <c r="A7976" s="8" t="str">
        <v>Endgame</v>
      </c>
      <c r="B7976" s="8" cm="1">
        <f t="array" ref="B7976">SUM(1*(VGSales[Name]=A7976))</f>
        <v>1</v>
      </c>
      <c r="C7976" s="8" cm="1">
        <f t="array" ref="C7976">ROWS(_xlfn.UNIQUE(_xlfn._xlws.FILTER(VGSales[Genre],VGSales[Name]=A7976)))</f>
        <v>1</v>
      </c>
      <c r="D7976" s="8">
        <f>SUMIFS(VGSales[Global_Sales],VGSales[Name],A7976)</f>
        <v>0.08</v>
      </c>
    </row>
    <row r="7977" spans="1:4" s="8" customFormat="1" x14ac:dyDescent="0.25">
      <c r="A7977" s="8" t="str">
        <v>Dragon's Dogma Online</v>
      </c>
      <c r="B7977" s="8" cm="1">
        <f t="array" ref="B7977">SUM(1*(VGSales[Name]=A7977))</f>
        <v>2</v>
      </c>
      <c r="C7977" s="8" cm="1">
        <f t="array" ref="C7977">ROWS(_xlfn.UNIQUE(_xlfn._xlws.FILTER(VGSales[Genre],VGSales[Name]=A7977)))</f>
        <v>1</v>
      </c>
      <c r="D7977" s="8">
        <f>SUMIFS(VGSales[Global_Sales],VGSales[Name],A7977)</f>
        <v>0.11</v>
      </c>
    </row>
    <row r="7978" spans="1:4" s="8" customFormat="1" x14ac:dyDescent="0.25">
      <c r="A7978" s="8" t="str">
        <v>Ultimate Duck Hunting</v>
      </c>
      <c r="B7978" s="8" cm="1">
        <f t="array" ref="B7978">SUM(1*(VGSales[Name]=A7978))</f>
        <v>1</v>
      </c>
      <c r="C7978" s="8" cm="1">
        <f t="array" ref="C7978">ROWS(_xlfn.UNIQUE(_xlfn._xlws.FILTER(VGSales[Genre],VGSales[Name]=A7978)))</f>
        <v>1</v>
      </c>
      <c r="D7978" s="8">
        <f>SUMIFS(VGSales[Global_Sales],VGSales[Name],A7978)</f>
        <v>0.08</v>
      </c>
    </row>
    <row r="7979" spans="1:4" s="8" customFormat="1" x14ac:dyDescent="0.25">
      <c r="A7979" s="8" t="str">
        <v>Virus</v>
      </c>
      <c r="B7979" s="8" cm="1">
        <f t="array" ref="B7979">SUM(1*(VGSales[Name]=A7979))</f>
        <v>1</v>
      </c>
      <c r="C7979" s="8" cm="1">
        <f t="array" ref="C7979">ROWS(_xlfn.UNIQUE(_xlfn._xlws.FILTER(VGSales[Genre],VGSales[Name]=A7979)))</f>
        <v>1</v>
      </c>
      <c r="D7979" s="8">
        <f>SUMIFS(VGSales[Global_Sales],VGSales[Name],A7979)</f>
        <v>0.08</v>
      </c>
    </row>
    <row r="7980" spans="1:4" s="8" customFormat="1" x14ac:dyDescent="0.25">
      <c r="A7980" s="8" t="str">
        <v>Jikkyou Powerful Pro Yakyuu Next</v>
      </c>
      <c r="B7980" s="8" cm="1">
        <f t="array" ref="B7980">SUM(1*(VGSales[Name]=A7980))</f>
        <v>1</v>
      </c>
      <c r="C7980" s="8" cm="1">
        <f t="array" ref="C7980">ROWS(_xlfn.UNIQUE(_xlfn._xlws.FILTER(VGSales[Genre],VGSales[Name]=A7980)))</f>
        <v>1</v>
      </c>
      <c r="D7980" s="8">
        <f>SUMIFS(VGSales[Global_Sales],VGSales[Name],A7980)</f>
        <v>0.08</v>
      </c>
    </row>
    <row r="7981" spans="1:4" s="8" customFormat="1" x14ac:dyDescent="0.25">
      <c r="A7981" s="8" t="str">
        <v>Emily the Strange: Strangerous</v>
      </c>
      <c r="B7981" s="8" cm="1">
        <f t="array" ref="B7981">SUM(1*(VGSales[Name]=A7981))</f>
        <v>1</v>
      </c>
      <c r="C7981" s="8" cm="1">
        <f t="array" ref="C7981">ROWS(_xlfn.UNIQUE(_xlfn._xlws.FILTER(VGSales[Genre],VGSales[Name]=A7981)))</f>
        <v>1</v>
      </c>
      <c r="D7981" s="8">
        <f>SUMIFS(VGSales[Global_Sales],VGSales[Name],A7981)</f>
        <v>0.08</v>
      </c>
    </row>
    <row r="7982" spans="1:4" s="8" customFormat="1" x14ac:dyDescent="0.25">
      <c r="A7982" s="8" t="str">
        <v>Aliens in the Attic</v>
      </c>
      <c r="B7982" s="8" cm="1">
        <f t="array" ref="B7982">SUM(1*(VGSales[Name]=A7982))</f>
        <v>2</v>
      </c>
      <c r="C7982" s="8" cm="1">
        <f t="array" ref="C7982">ROWS(_xlfn.UNIQUE(_xlfn._xlws.FILTER(VGSales[Genre],VGSales[Name]=A7982)))</f>
        <v>1</v>
      </c>
      <c r="D7982" s="8">
        <f>SUMIFS(VGSales[Global_Sales],VGSales[Name],A7982)</f>
        <v>0.13</v>
      </c>
    </row>
    <row r="7983" spans="1:4" s="8" customFormat="1" x14ac:dyDescent="0.25">
      <c r="A7983" s="8" t="str">
        <v>Dragon Shadow Spell</v>
      </c>
      <c r="B7983" s="8" cm="1">
        <f t="array" ref="B7983">SUM(1*(VGSales[Name]=A7983))</f>
        <v>1</v>
      </c>
      <c r="C7983" s="8" cm="1">
        <f t="array" ref="C7983">ROWS(_xlfn.UNIQUE(_xlfn._xlws.FILTER(VGSales[Genre],VGSales[Name]=A7983)))</f>
        <v>1</v>
      </c>
      <c r="D7983" s="8">
        <f>SUMIFS(VGSales[Global_Sales],VGSales[Name],A7983)</f>
        <v>0.08</v>
      </c>
    </row>
    <row r="7984" spans="1:4" s="8" customFormat="1" x14ac:dyDescent="0.25">
      <c r="A7984" s="8" t="str">
        <v>Daniel X: The Ultimate Power</v>
      </c>
      <c r="B7984" s="8" cm="1">
        <f t="array" ref="B7984">SUM(1*(VGSales[Name]=A7984))</f>
        <v>1</v>
      </c>
      <c r="C7984" s="8" cm="1">
        <f t="array" ref="C7984">ROWS(_xlfn.UNIQUE(_xlfn._xlws.FILTER(VGSales[Genre],VGSales[Name]=A7984)))</f>
        <v>1</v>
      </c>
      <c r="D7984" s="8">
        <f>SUMIFS(VGSales[Global_Sales],VGSales[Name],A7984)</f>
        <v>0.08</v>
      </c>
    </row>
    <row r="7985" spans="1:4" s="8" customFormat="1" x14ac:dyDescent="0.25">
      <c r="A7985" s="8" t="str">
        <v>Sound Novel Tsukuru</v>
      </c>
      <c r="B7985" s="8" cm="1">
        <f t="array" ref="B7985">SUM(1*(VGSales[Name]=A7985))</f>
        <v>1</v>
      </c>
      <c r="C7985" s="8" cm="1">
        <f t="array" ref="C7985">ROWS(_xlfn.UNIQUE(_xlfn._xlws.FILTER(VGSales[Genre],VGSales[Name]=A7985)))</f>
        <v>1</v>
      </c>
      <c r="D7985" s="8">
        <f>SUMIFS(VGSales[Global_Sales],VGSales[Name],A7985)</f>
        <v>0.08</v>
      </c>
    </row>
    <row r="7986" spans="1:4" s="8" customFormat="1" x14ac:dyDescent="0.25">
      <c r="A7986" s="8" t="str">
        <v>World Championship Poker: Deluxe Series</v>
      </c>
      <c r="B7986" s="8" cm="1">
        <f t="array" ref="B7986">SUM(1*(VGSales[Name]=A7986))</f>
        <v>1</v>
      </c>
      <c r="C7986" s="8" cm="1">
        <f t="array" ref="C7986">ROWS(_xlfn.UNIQUE(_xlfn._xlws.FILTER(VGSales[Genre],VGSales[Name]=A7986)))</f>
        <v>1</v>
      </c>
      <c r="D7986" s="8">
        <f>SUMIFS(VGSales[Global_Sales],VGSales[Name],A7986)</f>
        <v>0.08</v>
      </c>
    </row>
    <row r="7987" spans="1:4" s="8" customFormat="1" x14ac:dyDescent="0.25">
      <c r="A7987" s="8" t="str">
        <v>Dragon Slayer: The Legend of Heroes</v>
      </c>
      <c r="B7987" s="8" cm="1">
        <f t="array" ref="B7987">SUM(1*(VGSales[Name]=A7987))</f>
        <v>2</v>
      </c>
      <c r="C7987" s="8" cm="1">
        <f t="array" ref="C7987">ROWS(_xlfn.UNIQUE(_xlfn._xlws.FILTER(VGSales[Genre],VGSales[Name]=A7987)))</f>
        <v>1</v>
      </c>
      <c r="D7987" s="8">
        <f>SUMIFS(VGSales[Global_Sales],VGSales[Name],A7987)</f>
        <v>0.15000000000000002</v>
      </c>
    </row>
    <row r="7988" spans="1:4" s="8" customFormat="1" x14ac:dyDescent="0.25">
      <c r="A7988" s="8" t="str">
        <v>The Idolm@ster</v>
      </c>
      <c r="B7988" s="8" cm="1">
        <f t="array" ref="B7988">SUM(1*(VGSales[Name]=A7988))</f>
        <v>1</v>
      </c>
      <c r="C7988" s="8" cm="1">
        <f t="array" ref="C7988">ROWS(_xlfn.UNIQUE(_xlfn._xlws.FILTER(VGSales[Genre],VGSales[Name]=A7988)))</f>
        <v>1</v>
      </c>
      <c r="D7988" s="8">
        <f>SUMIFS(VGSales[Global_Sales],VGSales[Name],A7988)</f>
        <v>0.08</v>
      </c>
    </row>
    <row r="7989" spans="1:4" s="8" customFormat="1" x14ac:dyDescent="0.25">
      <c r="A7989" s="8" t="str">
        <v>Infernal: Hell's Vengeance</v>
      </c>
      <c r="B7989" s="8" cm="1">
        <f t="array" ref="B7989">SUM(1*(VGSales[Name]=A7989))</f>
        <v>1</v>
      </c>
      <c r="C7989" s="8" cm="1">
        <f t="array" ref="C7989">ROWS(_xlfn.UNIQUE(_xlfn._xlws.FILTER(VGSales[Genre],VGSales[Name]=A7989)))</f>
        <v>1</v>
      </c>
      <c r="D7989" s="8">
        <f>SUMIFS(VGSales[Global_Sales],VGSales[Name],A7989)</f>
        <v>0.08</v>
      </c>
    </row>
    <row r="7990" spans="1:4" s="8" customFormat="1" x14ac:dyDescent="0.25">
      <c r="A7990" s="8" t="str">
        <v>Guilty Gear XX Slash</v>
      </c>
      <c r="B7990" s="8" cm="1">
        <f t="array" ref="B7990">SUM(1*(VGSales[Name]=A7990))</f>
        <v>1</v>
      </c>
      <c r="C7990" s="8" cm="1">
        <f t="array" ref="C7990">ROWS(_xlfn.UNIQUE(_xlfn._xlws.FILTER(VGSales[Genre],VGSales[Name]=A7990)))</f>
        <v>1</v>
      </c>
      <c r="D7990" s="8">
        <f>SUMIFS(VGSales[Global_Sales],VGSales[Name],A7990)</f>
        <v>0.08</v>
      </c>
    </row>
    <row r="7991" spans="1:4" s="8" customFormat="1" x14ac:dyDescent="0.25">
      <c r="A7991" s="8" t="str">
        <v>Salon Superstar</v>
      </c>
      <c r="B7991" s="8" cm="1">
        <f t="array" ref="B7991">SUM(1*(VGSales[Name]=A7991))</f>
        <v>1</v>
      </c>
      <c r="C7991" s="8" cm="1">
        <f t="array" ref="C7991">ROWS(_xlfn.UNIQUE(_xlfn._xlws.FILTER(VGSales[Genre],VGSales[Name]=A7991)))</f>
        <v>1</v>
      </c>
      <c r="D7991" s="8">
        <f>SUMIFS(VGSales[Global_Sales],VGSales[Name],A7991)</f>
        <v>0.08</v>
      </c>
    </row>
    <row r="7992" spans="1:4" s="8" customFormat="1" x14ac:dyDescent="0.25">
      <c r="A7992" s="8" t="str">
        <v>Urban Reign</v>
      </c>
      <c r="B7992" s="8" cm="1">
        <f t="array" ref="B7992">SUM(1*(VGSales[Name]=A7992))</f>
        <v>1</v>
      </c>
      <c r="C7992" s="8" cm="1">
        <f t="array" ref="C7992">ROWS(_xlfn.UNIQUE(_xlfn._xlws.FILTER(VGSales[Genre],VGSales[Name]=A7992)))</f>
        <v>1</v>
      </c>
      <c r="D7992" s="8">
        <f>SUMIFS(VGSales[Global_Sales],VGSales[Name],A7992)</f>
        <v>0.08</v>
      </c>
    </row>
    <row r="7993" spans="1:4" s="8" customFormat="1" x14ac:dyDescent="0.25">
      <c r="A7993" s="8" t="str">
        <v>Super Robot Taisen Z Special Disc</v>
      </c>
      <c r="B7993" s="8" cm="1">
        <f t="array" ref="B7993">SUM(1*(VGSales[Name]=A7993))</f>
        <v>1</v>
      </c>
      <c r="C7993" s="8" cm="1">
        <f t="array" ref="C7993">ROWS(_xlfn.UNIQUE(_xlfn._xlws.FILTER(VGSales[Genre],VGSales[Name]=A7993)))</f>
        <v>1</v>
      </c>
      <c r="D7993" s="8">
        <f>SUMIFS(VGSales[Global_Sales],VGSales[Name],A7993)</f>
        <v>0.08</v>
      </c>
    </row>
    <row r="7994" spans="1:4" s="8" customFormat="1" x14ac:dyDescent="0.25">
      <c r="A7994" s="8" t="str">
        <v>Slayers Royal 2</v>
      </c>
      <c r="B7994" s="8" cm="1">
        <f t="array" ref="B7994">SUM(1*(VGSales[Name]=A7994))</f>
        <v>1</v>
      </c>
      <c r="C7994" s="8" cm="1">
        <f t="array" ref="C7994">ROWS(_xlfn.UNIQUE(_xlfn._xlws.FILTER(VGSales[Genre],VGSales[Name]=A7994)))</f>
        <v>1</v>
      </c>
      <c r="D7994" s="8">
        <f>SUMIFS(VGSales[Global_Sales],VGSales[Name],A7994)</f>
        <v>0.08</v>
      </c>
    </row>
    <row r="7995" spans="1:4" s="8" customFormat="1" x14ac:dyDescent="0.25">
      <c r="A7995" s="8" t="str">
        <v>Ro-Kyu-Bu!</v>
      </c>
      <c r="B7995" s="8" cm="1">
        <f t="array" ref="B7995">SUM(1*(VGSales[Name]=A7995))</f>
        <v>1</v>
      </c>
      <c r="C7995" s="8" cm="1">
        <f t="array" ref="C7995">ROWS(_xlfn.UNIQUE(_xlfn._xlws.FILTER(VGSales[Genre],VGSales[Name]=A7995)))</f>
        <v>1</v>
      </c>
      <c r="D7995" s="8">
        <f>SUMIFS(VGSales[Global_Sales],VGSales[Name],A7995)</f>
        <v>0.08</v>
      </c>
    </row>
    <row r="7996" spans="1:4" s="8" customFormat="1" x14ac:dyDescent="0.25">
      <c r="A7996" s="8" t="str">
        <v>Katekyoo Hitman Reborn! DS: Flame Rumble Kaien Ring Soudatsuen!</v>
      </c>
      <c r="B7996" s="8" cm="1">
        <f t="array" ref="B7996">SUM(1*(VGSales[Name]=A7996))</f>
        <v>1</v>
      </c>
      <c r="C7996" s="8" cm="1">
        <f t="array" ref="C7996">ROWS(_xlfn.UNIQUE(_xlfn._xlws.FILTER(VGSales[Genre],VGSales[Name]=A7996)))</f>
        <v>1</v>
      </c>
      <c r="D7996" s="8">
        <f>SUMIFS(VGSales[Global_Sales],VGSales[Name],A7996)</f>
        <v>0.08</v>
      </c>
    </row>
    <row r="7997" spans="1:4" s="8" customFormat="1" x14ac:dyDescent="0.25">
      <c r="A7997" s="8" t="str">
        <v>Stuart Little 3: Big Photo Adventure</v>
      </c>
      <c r="B7997" s="8" cm="1">
        <f t="array" ref="B7997">SUM(1*(VGSales[Name]=A7997))</f>
        <v>1</v>
      </c>
      <c r="C7997" s="8" cm="1">
        <f t="array" ref="C7997">ROWS(_xlfn.UNIQUE(_xlfn._xlws.FILTER(VGSales[Genre],VGSales[Name]=A7997)))</f>
        <v>1</v>
      </c>
      <c r="D7997" s="8">
        <f>SUMIFS(VGSales[Global_Sales],VGSales[Name],A7997)</f>
        <v>0.08</v>
      </c>
    </row>
    <row r="7998" spans="1:4" s="8" customFormat="1" x14ac:dyDescent="0.25">
      <c r="A7998" s="8" t="str">
        <v>Katekyoo Hitman Reborn! DS: Flame Rumble Hyper - Moeyo Mirai</v>
      </c>
      <c r="B7998" s="8" cm="1">
        <f t="array" ref="B7998">SUM(1*(VGSales[Name]=A7998))</f>
        <v>1</v>
      </c>
      <c r="C7998" s="8" cm="1">
        <f t="array" ref="C7998">ROWS(_xlfn.UNIQUE(_xlfn._xlws.FILTER(VGSales[Genre],VGSales[Name]=A7998)))</f>
        <v>1</v>
      </c>
      <c r="D7998" s="8">
        <f>SUMIFS(VGSales[Global_Sales],VGSales[Name],A7998)</f>
        <v>0.08</v>
      </c>
    </row>
    <row r="7999" spans="1:4" s="8" customFormat="1" x14ac:dyDescent="0.25">
      <c r="A7999" s="8" t="str">
        <v>Pro Yakyuu Famista DS 2010</v>
      </c>
      <c r="B7999" s="8" cm="1">
        <f t="array" ref="B7999">SUM(1*(VGSales[Name]=A7999))</f>
        <v>1</v>
      </c>
      <c r="C7999" s="8" cm="1">
        <f t="array" ref="C7999">ROWS(_xlfn.UNIQUE(_xlfn._xlws.FILTER(VGSales[Genre],VGSales[Name]=A7999)))</f>
        <v>1</v>
      </c>
      <c r="D7999" s="8">
        <f>SUMIFS(VGSales[Global_Sales],VGSales[Name],A7999)</f>
        <v>0.08</v>
      </c>
    </row>
    <row r="8000" spans="1:4" s="8" customFormat="1" x14ac:dyDescent="0.25">
      <c r="A8000" s="8" t="str">
        <v>Captain Tsubasa</v>
      </c>
      <c r="B8000" s="8" cm="1">
        <f t="array" ref="B8000">SUM(1*(VGSales[Name]=A8000))</f>
        <v>1</v>
      </c>
      <c r="C8000" s="8" cm="1">
        <f t="array" ref="C8000">ROWS(_xlfn.UNIQUE(_xlfn._xlws.FILTER(VGSales[Genre],VGSales[Name]=A8000)))</f>
        <v>1</v>
      </c>
      <c r="D8000" s="8">
        <f>SUMIFS(VGSales[Global_Sales],VGSales[Name],A8000)</f>
        <v>0.08</v>
      </c>
    </row>
    <row r="8001" spans="1:4" s="8" customFormat="1" x14ac:dyDescent="0.25">
      <c r="A8001" s="8" t="str">
        <v>No One Can Stop Mr. Domino!</v>
      </c>
      <c r="B8001" s="8" cm="1">
        <f t="array" ref="B8001">SUM(1*(VGSales[Name]=A8001))</f>
        <v>1</v>
      </c>
      <c r="C8001" s="8" cm="1">
        <f t="array" ref="C8001">ROWS(_xlfn.UNIQUE(_xlfn._xlws.FILTER(VGSales[Genre],VGSales[Name]=A8001)))</f>
        <v>1</v>
      </c>
      <c r="D8001" s="8">
        <f>SUMIFS(VGSales[Global_Sales],VGSales[Name],A8001)</f>
        <v>0.08</v>
      </c>
    </row>
    <row r="8002" spans="1:4" s="8" customFormat="1" x14ac:dyDescent="0.25">
      <c r="A8002" s="8" t="str">
        <v>GT Advance 3: Pro Concept Racing</v>
      </c>
      <c r="B8002" s="8" cm="1">
        <f t="array" ref="B8002">SUM(1*(VGSales[Name]=A8002))</f>
        <v>1</v>
      </c>
      <c r="C8002" s="8" cm="1">
        <f t="array" ref="C8002">ROWS(_xlfn.UNIQUE(_xlfn._xlws.FILTER(VGSales[Genre],VGSales[Name]=A8002)))</f>
        <v>1</v>
      </c>
      <c r="D8002" s="8">
        <f>SUMIFS(VGSales[Global_Sales],VGSales[Name],A8002)</f>
        <v>0.08</v>
      </c>
    </row>
    <row r="8003" spans="1:4" s="8" customFormat="1" x14ac:dyDescent="0.25">
      <c r="A8003" s="8" t="str">
        <v>PQ: Practical Intelligence Quotient</v>
      </c>
      <c r="B8003" s="8" cm="1">
        <f t="array" ref="B8003">SUM(1*(VGSales[Name]=A8003))</f>
        <v>1</v>
      </c>
      <c r="C8003" s="8" cm="1">
        <f t="array" ref="C8003">ROWS(_xlfn.UNIQUE(_xlfn._xlws.FILTER(VGSales[Genre],VGSales[Name]=A8003)))</f>
        <v>1</v>
      </c>
      <c r="D8003" s="8">
        <f>SUMIFS(VGSales[Global_Sales],VGSales[Name],A8003)</f>
        <v>0.08</v>
      </c>
    </row>
    <row r="8004" spans="1:4" s="8" customFormat="1" x14ac:dyDescent="0.25">
      <c r="A8004" s="8" t="str">
        <v>Duke Nukem: Land of the Babes</v>
      </c>
      <c r="B8004" s="8" cm="1">
        <f t="array" ref="B8004">SUM(1*(VGSales[Name]=A8004))</f>
        <v>1</v>
      </c>
      <c r="C8004" s="8" cm="1">
        <f t="array" ref="C8004">ROWS(_xlfn.UNIQUE(_xlfn._xlws.FILTER(VGSales[Genre],VGSales[Name]=A8004)))</f>
        <v>1</v>
      </c>
      <c r="D8004" s="8">
        <f>SUMIFS(VGSales[Global_Sales],VGSales[Name],A8004)</f>
        <v>0.08</v>
      </c>
    </row>
    <row r="8005" spans="1:4" s="8" customFormat="1" x14ac:dyDescent="0.25">
      <c r="A8005" s="8" t="str">
        <v>Majin Tensei</v>
      </c>
      <c r="B8005" s="8" cm="1">
        <f t="array" ref="B8005">SUM(1*(VGSales[Name]=A8005))</f>
        <v>1</v>
      </c>
      <c r="C8005" s="8" cm="1">
        <f t="array" ref="C8005">ROWS(_xlfn.UNIQUE(_xlfn._xlws.FILTER(VGSales[Genre],VGSales[Name]=A8005)))</f>
        <v>1</v>
      </c>
      <c r="D8005" s="8">
        <f>SUMIFS(VGSales[Global_Sales],VGSales[Name],A8005)</f>
        <v>0.08</v>
      </c>
    </row>
    <row r="8006" spans="1:4" s="8" customFormat="1" x14ac:dyDescent="0.25">
      <c r="A8006" s="8" t="str">
        <v>Dragon Force II: Kamisarishi Daichi ni</v>
      </c>
      <c r="B8006" s="8" cm="1">
        <f t="array" ref="B8006">SUM(1*(VGSales[Name]=A8006))</f>
        <v>1</v>
      </c>
      <c r="C8006" s="8" cm="1">
        <f t="array" ref="C8006">ROWS(_xlfn.UNIQUE(_xlfn._xlws.FILTER(VGSales[Genre],VGSales[Name]=A8006)))</f>
        <v>1</v>
      </c>
      <c r="D8006" s="8">
        <f>SUMIFS(VGSales[Global_Sales],VGSales[Name],A8006)</f>
        <v>0.08</v>
      </c>
    </row>
    <row r="8007" spans="1:4" s="8" customFormat="1" x14ac:dyDescent="0.25">
      <c r="A8007" s="8" t="str">
        <v>Monkey Hero</v>
      </c>
      <c r="B8007" s="8" cm="1">
        <f t="array" ref="B8007">SUM(1*(VGSales[Name]=A8007))</f>
        <v>1</v>
      </c>
      <c r="C8007" s="8" cm="1">
        <f t="array" ref="C8007">ROWS(_xlfn.UNIQUE(_xlfn._xlws.FILTER(VGSales[Genre],VGSales[Name]=A8007)))</f>
        <v>1</v>
      </c>
      <c r="D8007" s="8">
        <f>SUMIFS(VGSales[Global_Sales],VGSales[Name],A8007)</f>
        <v>0.08</v>
      </c>
    </row>
    <row r="8008" spans="1:4" s="8" customFormat="1" x14ac:dyDescent="0.25">
      <c r="A8008" s="8" t="str">
        <v>Tokyo Beat Down</v>
      </c>
      <c r="B8008" s="8" cm="1">
        <f t="array" ref="B8008">SUM(1*(VGSales[Name]=A8008))</f>
        <v>1</v>
      </c>
      <c r="C8008" s="8" cm="1">
        <f t="array" ref="C8008">ROWS(_xlfn.UNIQUE(_xlfn._xlws.FILTER(VGSales[Genre],VGSales[Name]=A8008)))</f>
        <v>1</v>
      </c>
      <c r="D8008" s="8">
        <f>SUMIFS(VGSales[Global_Sales],VGSales[Name],A8008)</f>
        <v>0.08</v>
      </c>
    </row>
    <row r="8009" spans="1:4" s="8" customFormat="1" x14ac:dyDescent="0.25">
      <c r="A8009" s="8" t="str">
        <v>Krazy Ivan</v>
      </c>
      <c r="B8009" s="8" cm="1">
        <f t="array" ref="B8009">SUM(1*(VGSales[Name]=A8009))</f>
        <v>1</v>
      </c>
      <c r="C8009" s="8" cm="1">
        <f t="array" ref="C8009">ROWS(_xlfn.UNIQUE(_xlfn._xlws.FILTER(VGSales[Genre],VGSales[Name]=A8009)))</f>
        <v>1</v>
      </c>
      <c r="D8009" s="8">
        <f>SUMIFS(VGSales[Global_Sales],VGSales[Name],A8009)</f>
        <v>0.08</v>
      </c>
    </row>
    <row r="8010" spans="1:4" s="8" customFormat="1" x14ac:dyDescent="0.25">
      <c r="A8010" s="8" t="str">
        <v>Quo Vadis</v>
      </c>
      <c r="B8010" s="8" cm="1">
        <f t="array" ref="B8010">SUM(1*(VGSales[Name]=A8010))</f>
        <v>1</v>
      </c>
      <c r="C8010" s="8" cm="1">
        <f t="array" ref="C8010">ROWS(_xlfn.UNIQUE(_xlfn._xlws.FILTER(VGSales[Genre],VGSales[Name]=A8010)))</f>
        <v>1</v>
      </c>
      <c r="D8010" s="8">
        <f>SUMIFS(VGSales[Global_Sales],VGSales[Name],A8010)</f>
        <v>0.08</v>
      </c>
    </row>
    <row r="8011" spans="1:4" s="8" customFormat="1" x14ac:dyDescent="0.25">
      <c r="A8011" s="8" t="str">
        <v>The Lord of the Rings: The Battle for Middle-Earth</v>
      </c>
      <c r="B8011" s="8" cm="1">
        <f t="array" ref="B8011">SUM(1*(VGSales[Name]=A8011))</f>
        <v>1</v>
      </c>
      <c r="C8011" s="8" cm="1">
        <f t="array" ref="C8011">ROWS(_xlfn.UNIQUE(_xlfn._xlws.FILTER(VGSales[Genre],VGSales[Name]=A8011)))</f>
        <v>1</v>
      </c>
      <c r="D8011" s="8">
        <f>SUMIFS(VGSales[Global_Sales],VGSales[Name],A8011)</f>
        <v>0.08</v>
      </c>
    </row>
    <row r="8012" spans="1:4" s="8" customFormat="1" x14ac:dyDescent="0.25">
      <c r="A8012" s="8" t="str">
        <v>The Legend of Kage 2</v>
      </c>
      <c r="B8012" s="8" cm="1">
        <f t="array" ref="B8012">SUM(1*(VGSales[Name]=A8012))</f>
        <v>1</v>
      </c>
      <c r="C8012" s="8" cm="1">
        <f t="array" ref="C8012">ROWS(_xlfn.UNIQUE(_xlfn._xlws.FILTER(VGSales[Genre],VGSales[Name]=A8012)))</f>
        <v>1</v>
      </c>
      <c r="D8012" s="8">
        <f>SUMIFS(VGSales[Global_Sales],VGSales[Name],A8012)</f>
        <v>0.08</v>
      </c>
    </row>
    <row r="8013" spans="1:4" s="8" customFormat="1" x14ac:dyDescent="0.25">
      <c r="A8013" s="8" t="str">
        <v>Fate/Tiger Colosseum</v>
      </c>
      <c r="B8013" s="8" cm="1">
        <f t="array" ref="B8013">SUM(1*(VGSales[Name]=A8013))</f>
        <v>1</v>
      </c>
      <c r="C8013" s="8" cm="1">
        <f t="array" ref="C8013">ROWS(_xlfn.UNIQUE(_xlfn._xlws.FILTER(VGSales[Genre],VGSales[Name]=A8013)))</f>
        <v>1</v>
      </c>
      <c r="D8013" s="8">
        <f>SUMIFS(VGSales[Global_Sales],VGSales[Name],A8013)</f>
        <v>0.08</v>
      </c>
    </row>
    <row r="8014" spans="1:4" s="8" customFormat="1" x14ac:dyDescent="0.25">
      <c r="A8014" s="8" t="str">
        <v>World Party Games</v>
      </c>
      <c r="B8014" s="8" cm="1">
        <f t="array" ref="B8014">SUM(1*(VGSales[Name]=A8014))</f>
        <v>1</v>
      </c>
      <c r="C8014" s="8" cm="1">
        <f t="array" ref="C8014">ROWS(_xlfn.UNIQUE(_xlfn._xlws.FILTER(VGSales[Genre],VGSales[Name]=A8014)))</f>
        <v>1</v>
      </c>
      <c r="D8014" s="8">
        <f>SUMIFS(VGSales[Global_Sales],VGSales[Name],A8014)</f>
        <v>0.08</v>
      </c>
    </row>
    <row r="8015" spans="1:4" s="8" customFormat="1" x14ac:dyDescent="0.25">
      <c r="A8015" s="8" t="str">
        <v>Samurai Warriors Chronicles 3</v>
      </c>
      <c r="B8015" s="8" cm="1">
        <f t="array" ref="B8015">SUM(1*(VGSales[Name]=A8015))</f>
        <v>2</v>
      </c>
      <c r="C8015" s="8" cm="1">
        <f t="array" ref="C8015">ROWS(_xlfn.UNIQUE(_xlfn._xlws.FILTER(VGSales[Genre],VGSales[Name]=A8015)))</f>
        <v>1</v>
      </c>
      <c r="D8015" s="8">
        <f>SUMIFS(VGSales[Global_Sales],VGSales[Name],A8015)</f>
        <v>0.14000000000000001</v>
      </c>
    </row>
    <row r="8016" spans="1:4" s="8" customFormat="1" x14ac:dyDescent="0.25">
      <c r="A8016" s="8" t="str">
        <v>Animal Kingdom: Wildlife Expedition</v>
      </c>
      <c r="B8016" s="8" cm="1">
        <f t="array" ref="B8016">SUM(1*(VGSales[Name]=A8016))</f>
        <v>1</v>
      </c>
      <c r="C8016" s="8" cm="1">
        <f t="array" ref="C8016">ROWS(_xlfn.UNIQUE(_xlfn._xlws.FILTER(VGSales[Genre],VGSales[Name]=A8016)))</f>
        <v>1</v>
      </c>
      <c r="D8016" s="8">
        <f>SUMIFS(VGSales[Global_Sales],VGSales[Name],A8016)</f>
        <v>0.08</v>
      </c>
    </row>
    <row r="8017" spans="1:4" s="8" customFormat="1" x14ac:dyDescent="0.25">
      <c r="A8017" s="8" t="str">
        <v>Brothers in Arms: Furious 4</v>
      </c>
      <c r="B8017" s="8" cm="1">
        <f t="array" ref="B8017">SUM(1*(VGSales[Name]=A8017))</f>
        <v>2</v>
      </c>
      <c r="C8017" s="8" cm="1">
        <f t="array" ref="C8017">ROWS(_xlfn.UNIQUE(_xlfn._xlws.FILTER(VGSales[Genre],VGSales[Name]=A8017)))</f>
        <v>1</v>
      </c>
      <c r="D8017" s="8">
        <f>SUMIFS(VGSales[Global_Sales],VGSales[Name],A8017)</f>
        <v>0.09</v>
      </c>
    </row>
    <row r="8018" spans="1:4" s="8" customFormat="1" x14ac:dyDescent="0.25">
      <c r="A8018" s="8" t="str">
        <v>Rogue Trooper: Quartz Zone Massacre</v>
      </c>
      <c r="B8018" s="8" cm="1">
        <f t="array" ref="B8018">SUM(1*(VGSales[Name]=A8018))</f>
        <v>1</v>
      </c>
      <c r="C8018" s="8" cm="1">
        <f t="array" ref="C8018">ROWS(_xlfn.UNIQUE(_xlfn._xlws.FILTER(VGSales[Genre],VGSales[Name]=A8018)))</f>
        <v>1</v>
      </c>
      <c r="D8018" s="8">
        <f>SUMIFS(VGSales[Global_Sales],VGSales[Name],A8018)</f>
        <v>0.08</v>
      </c>
    </row>
    <row r="8019" spans="1:4" s="8" customFormat="1" x14ac:dyDescent="0.25">
      <c r="A8019" s="8" t="str">
        <v>Dragon Ball Z: The Legacy of Goku I &amp; II</v>
      </c>
      <c r="B8019" s="8" cm="1">
        <f t="array" ref="B8019">SUM(1*(VGSales[Name]=A8019))</f>
        <v>1</v>
      </c>
      <c r="C8019" s="8" cm="1">
        <f t="array" ref="C8019">ROWS(_xlfn.UNIQUE(_xlfn._xlws.FILTER(VGSales[Genre],VGSales[Name]=A8019)))</f>
        <v>1</v>
      </c>
      <c r="D8019" s="8">
        <f>SUMIFS(VGSales[Global_Sales],VGSales[Name],A8019)</f>
        <v>0.08</v>
      </c>
    </row>
    <row r="8020" spans="1:4" s="8" customFormat="1" x14ac:dyDescent="0.25">
      <c r="A8020" s="8" t="str">
        <v>Crayola: Colorful Journey</v>
      </c>
      <c r="B8020" s="8" cm="1">
        <f t="array" ref="B8020">SUM(1*(VGSales[Name]=A8020))</f>
        <v>1</v>
      </c>
      <c r="C8020" s="8" cm="1">
        <f t="array" ref="C8020">ROWS(_xlfn.UNIQUE(_xlfn._xlws.FILTER(VGSales[Genre],VGSales[Name]=A8020)))</f>
        <v>1</v>
      </c>
      <c r="D8020" s="8">
        <f>SUMIFS(VGSales[Global_Sales],VGSales[Name],A8020)</f>
        <v>0.08</v>
      </c>
    </row>
    <row r="8021" spans="1:4" s="8" customFormat="1" x14ac:dyDescent="0.25">
      <c r="A8021" s="8" t="str">
        <v>Storybook Workshop</v>
      </c>
      <c r="B8021" s="8" cm="1">
        <f t="array" ref="B8021">SUM(1*(VGSales[Name]=A8021))</f>
        <v>1</v>
      </c>
      <c r="C8021" s="8" cm="1">
        <f t="array" ref="C8021">ROWS(_xlfn.UNIQUE(_xlfn._xlws.FILTER(VGSales[Genre],VGSales[Name]=A8021)))</f>
        <v>1</v>
      </c>
      <c r="D8021" s="8">
        <f>SUMIFS(VGSales[Global_Sales],VGSales[Name],A8021)</f>
        <v>0.08</v>
      </c>
    </row>
    <row r="8022" spans="1:4" s="8" customFormat="1" x14ac:dyDescent="0.25">
      <c r="A8022" s="8" t="str">
        <v>World Tour Soccer 06</v>
      </c>
      <c r="B8022" s="8" cm="1">
        <f t="array" ref="B8022">SUM(1*(VGSales[Name]=A8022))</f>
        <v>1</v>
      </c>
      <c r="C8022" s="8" cm="1">
        <f t="array" ref="C8022">ROWS(_xlfn.UNIQUE(_xlfn._xlws.FILTER(VGSales[Genre],VGSales[Name]=A8022)))</f>
        <v>1</v>
      </c>
      <c r="D8022" s="8">
        <f>SUMIFS(VGSales[Global_Sales],VGSales[Name],A8022)</f>
        <v>0.08</v>
      </c>
    </row>
    <row r="8023" spans="1:4" s="8" customFormat="1" x14ac:dyDescent="0.25">
      <c r="A8023" s="8" t="str">
        <v>Stella Deus: The Gate of Eternity</v>
      </c>
      <c r="B8023" s="8" cm="1">
        <f t="array" ref="B8023">SUM(1*(VGSales[Name]=A8023))</f>
        <v>1</v>
      </c>
      <c r="C8023" s="8" cm="1">
        <f t="array" ref="C8023">ROWS(_xlfn.UNIQUE(_xlfn._xlws.FILTER(VGSales[Genre],VGSales[Name]=A8023)))</f>
        <v>1</v>
      </c>
      <c r="D8023" s="8">
        <f>SUMIFS(VGSales[Global_Sales],VGSales[Name],A8023)</f>
        <v>0.08</v>
      </c>
    </row>
    <row r="8024" spans="1:4" s="8" customFormat="1" x14ac:dyDescent="0.25">
      <c r="A8024" s="8" t="str">
        <v>One Piece: Gear Spirit</v>
      </c>
      <c r="B8024" s="8" cm="1">
        <f t="array" ref="B8024">SUM(1*(VGSales[Name]=A8024))</f>
        <v>1</v>
      </c>
      <c r="C8024" s="8" cm="1">
        <f t="array" ref="C8024">ROWS(_xlfn.UNIQUE(_xlfn._xlws.FILTER(VGSales[Genre],VGSales[Name]=A8024)))</f>
        <v>1</v>
      </c>
      <c r="D8024" s="8">
        <f>SUMIFS(VGSales[Global_Sales],VGSales[Name],A8024)</f>
        <v>0.08</v>
      </c>
    </row>
    <row r="8025" spans="1:4" s="8" customFormat="1" x14ac:dyDescent="0.25">
      <c r="A8025" s="8" t="str">
        <v>Tales of Fandom Vol.2</v>
      </c>
      <c r="B8025" s="8" cm="1">
        <f t="array" ref="B8025">SUM(1*(VGSales[Name]=A8025))</f>
        <v>1</v>
      </c>
      <c r="C8025" s="8" cm="1">
        <f t="array" ref="C8025">ROWS(_xlfn.UNIQUE(_xlfn._xlws.FILTER(VGSales[Genre],VGSales[Name]=A8025)))</f>
        <v>1</v>
      </c>
      <c r="D8025" s="8">
        <f>SUMIFS(VGSales[Global_Sales],VGSales[Name],A8025)</f>
        <v>0.08</v>
      </c>
    </row>
    <row r="8026" spans="1:4" s="8" customFormat="1" x14ac:dyDescent="0.25">
      <c r="A8026" s="8" t="str">
        <v>Titanic Mystery</v>
      </c>
      <c r="B8026" s="8" cm="1">
        <f t="array" ref="B8026">SUM(1*(VGSales[Name]=A8026))</f>
        <v>2</v>
      </c>
      <c r="C8026" s="8" cm="1">
        <f t="array" ref="C8026">ROWS(_xlfn.UNIQUE(_xlfn._xlws.FILTER(VGSales[Genre],VGSales[Name]=A8026)))</f>
        <v>1</v>
      </c>
      <c r="D8026" s="8">
        <f>SUMIFS(VGSales[Global_Sales],VGSales[Name],A8026)</f>
        <v>0.1</v>
      </c>
    </row>
    <row r="8027" spans="1:4" s="8" customFormat="1" x14ac:dyDescent="0.25">
      <c r="A8027" s="8" t="str">
        <v>Minna no Joushiki Ryoku TV</v>
      </c>
      <c r="B8027" s="8" cm="1">
        <f t="array" ref="B8027">SUM(1*(VGSales[Name]=A8027))</f>
        <v>1</v>
      </c>
      <c r="C8027" s="8" cm="1">
        <f t="array" ref="C8027">ROWS(_xlfn.UNIQUE(_xlfn._xlws.FILTER(VGSales[Genre],VGSales[Name]=A8027)))</f>
        <v>1</v>
      </c>
      <c r="D8027" s="8">
        <f>SUMIFS(VGSales[Global_Sales],VGSales[Name],A8027)</f>
        <v>0.08</v>
      </c>
    </row>
    <row r="8028" spans="1:4" s="8" customFormat="1" x14ac:dyDescent="0.25">
      <c r="A8028" s="8" t="str">
        <v>P.T.O. IV: Pacific Theater of Operations</v>
      </c>
      <c r="B8028" s="8" cm="1">
        <f t="array" ref="B8028">SUM(1*(VGSales[Name]=A8028))</f>
        <v>1</v>
      </c>
      <c r="C8028" s="8" cm="1">
        <f t="array" ref="C8028">ROWS(_xlfn.UNIQUE(_xlfn._xlws.FILTER(VGSales[Genre],VGSales[Name]=A8028)))</f>
        <v>1</v>
      </c>
      <c r="D8028" s="8">
        <f>SUMIFS(VGSales[Global_Sales],VGSales[Name],A8028)</f>
        <v>0.08</v>
      </c>
    </row>
    <row r="8029" spans="1:4" s="8" customFormat="1" x14ac:dyDescent="0.25">
      <c r="A8029" s="8" t="str">
        <v>WipEout HD Fury</v>
      </c>
      <c r="B8029" s="8" cm="1">
        <f t="array" ref="B8029">SUM(1*(VGSales[Name]=A8029))</f>
        <v>1</v>
      </c>
      <c r="C8029" s="8" cm="1">
        <f t="array" ref="C8029">ROWS(_xlfn.UNIQUE(_xlfn._xlws.FILTER(VGSales[Genre],VGSales[Name]=A8029)))</f>
        <v>1</v>
      </c>
      <c r="D8029" s="8">
        <f>SUMIFS(VGSales[Global_Sales],VGSales[Name],A8029)</f>
        <v>0.08</v>
      </c>
    </row>
    <row r="8030" spans="1:4" s="8" customFormat="1" x14ac:dyDescent="0.25">
      <c r="A8030" s="8" t="str">
        <v>Genkai Totsuki Moero Chronicle</v>
      </c>
      <c r="B8030" s="8" cm="1">
        <f t="array" ref="B8030">SUM(1*(VGSales[Name]=A8030))</f>
        <v>1</v>
      </c>
      <c r="C8030" s="8" cm="1">
        <f t="array" ref="C8030">ROWS(_xlfn.UNIQUE(_xlfn._xlws.FILTER(VGSales[Genre],VGSales[Name]=A8030)))</f>
        <v>1</v>
      </c>
      <c r="D8030" s="8">
        <f>SUMIFS(VGSales[Global_Sales],VGSales[Name],A8030)</f>
        <v>0.08</v>
      </c>
    </row>
    <row r="8031" spans="1:4" s="8" customFormat="1" x14ac:dyDescent="0.25">
      <c r="A8031" s="8" t="str">
        <v>Tears to Tiara: Garland of the Earth</v>
      </c>
      <c r="B8031" s="8" cm="1">
        <f t="array" ref="B8031">SUM(1*(VGSales[Name]=A8031))</f>
        <v>1</v>
      </c>
      <c r="C8031" s="8" cm="1">
        <f t="array" ref="C8031">ROWS(_xlfn.UNIQUE(_xlfn._xlws.FILTER(VGSales[Genre],VGSales[Name]=A8031)))</f>
        <v>1</v>
      </c>
      <c r="D8031" s="8">
        <f>SUMIFS(VGSales[Global_Sales],VGSales[Name],A8031)</f>
        <v>0.08</v>
      </c>
    </row>
    <row r="8032" spans="1:4" s="8" customFormat="1" x14ac:dyDescent="0.25">
      <c r="A8032" s="8" t="str">
        <v>Mind Quiz: Your Brain Coach</v>
      </c>
      <c r="B8032" s="8" cm="1">
        <f t="array" ref="B8032">SUM(1*(VGSales[Name]=A8032))</f>
        <v>1</v>
      </c>
      <c r="C8032" s="8" cm="1">
        <f t="array" ref="C8032">ROWS(_xlfn.UNIQUE(_xlfn._xlws.FILTER(VGSales[Genre],VGSales[Name]=A8032)))</f>
        <v>1</v>
      </c>
      <c r="D8032" s="8">
        <f>SUMIFS(VGSales[Global_Sales],VGSales[Name],A8032)</f>
        <v>0.08</v>
      </c>
    </row>
    <row r="8033" spans="1:4" s="8" customFormat="1" x14ac:dyDescent="0.25">
      <c r="A8033" s="8" t="str">
        <v>The Hustle: Detroit Streets</v>
      </c>
      <c r="B8033" s="8" cm="1">
        <f t="array" ref="B8033">SUM(1*(VGSales[Name]=A8033))</f>
        <v>3</v>
      </c>
      <c r="C8033" s="8" cm="1">
        <f t="array" ref="C8033">ROWS(_xlfn.UNIQUE(_xlfn._xlws.FILTER(VGSales[Genre],VGSales[Name]=A8033)))</f>
        <v>1</v>
      </c>
      <c r="D8033" s="8">
        <f>SUMIFS(VGSales[Global_Sales],VGSales[Name],A8033)</f>
        <v>0.13999999999999999</v>
      </c>
    </row>
    <row r="8034" spans="1:4" s="8" customFormat="1" x14ac:dyDescent="0.25">
      <c r="A8034" s="8" t="str">
        <v>Codename: Kids Next Door: Operation S.O.D.A.</v>
      </c>
      <c r="B8034" s="8" cm="1">
        <f t="array" ref="B8034">SUM(1*(VGSales[Name]=A8034))</f>
        <v>1</v>
      </c>
      <c r="C8034" s="8" cm="1">
        <f t="array" ref="C8034">ROWS(_xlfn.UNIQUE(_xlfn._xlws.FILTER(VGSales[Genre],VGSales[Name]=A8034)))</f>
        <v>1</v>
      </c>
      <c r="D8034" s="8">
        <f>SUMIFS(VGSales[Global_Sales],VGSales[Name],A8034)</f>
        <v>0.08</v>
      </c>
    </row>
    <row r="8035" spans="1:4" s="8" customFormat="1" x14ac:dyDescent="0.25">
      <c r="A8035" s="8" t="str">
        <v>Far Cry Instincts Evolution</v>
      </c>
      <c r="B8035" s="8" cm="1">
        <f t="array" ref="B8035">SUM(1*(VGSales[Name]=A8035))</f>
        <v>1</v>
      </c>
      <c r="C8035" s="8" cm="1">
        <f t="array" ref="C8035">ROWS(_xlfn.UNIQUE(_xlfn._xlws.FILTER(VGSales[Genre],VGSales[Name]=A8035)))</f>
        <v>1</v>
      </c>
      <c r="D8035" s="8">
        <f>SUMIFS(VGSales[Global_Sales],VGSales[Name],A8035)</f>
        <v>0.08</v>
      </c>
    </row>
    <row r="8036" spans="1:4" s="8" customFormat="1" x14ac:dyDescent="0.25">
      <c r="A8036" s="8" t="str">
        <v>Conception: Please Give Birth to My Child!</v>
      </c>
      <c r="B8036" s="8" cm="1">
        <f t="array" ref="B8036">SUM(1*(VGSales[Name]=A8036))</f>
        <v>1</v>
      </c>
      <c r="C8036" s="8" cm="1">
        <f t="array" ref="C8036">ROWS(_xlfn.UNIQUE(_xlfn._xlws.FILTER(VGSales[Genre],VGSales[Name]=A8036)))</f>
        <v>1</v>
      </c>
      <c r="D8036" s="8">
        <f>SUMIFS(VGSales[Global_Sales],VGSales[Name],A8036)</f>
        <v>0.08</v>
      </c>
    </row>
    <row r="8037" spans="1:4" s="8" customFormat="1" x14ac:dyDescent="0.25">
      <c r="A8037" s="8" t="str">
        <v>Winter Sports 2011</v>
      </c>
      <c r="B8037" s="8" cm="1">
        <f t="array" ref="B8037">SUM(1*(VGSales[Name]=A8037))</f>
        <v>3</v>
      </c>
      <c r="C8037" s="8" cm="1">
        <f t="array" ref="C8037">ROWS(_xlfn.UNIQUE(_xlfn._xlws.FILTER(VGSales[Genre],VGSales[Name]=A8037)))</f>
        <v>1</v>
      </c>
      <c r="D8037" s="8">
        <f>SUMIFS(VGSales[Global_Sales],VGSales[Name],A8037)</f>
        <v>0.15</v>
      </c>
    </row>
    <row r="8038" spans="1:4" s="8" customFormat="1" x14ac:dyDescent="0.25">
      <c r="A8038" s="8" t="str">
        <v>Super Football</v>
      </c>
      <c r="B8038" s="8" cm="1">
        <f t="array" ref="B8038">SUM(1*(VGSales[Name]=A8038))</f>
        <v>1</v>
      </c>
      <c r="C8038" s="8" cm="1">
        <f t="array" ref="C8038">ROWS(_xlfn.UNIQUE(_xlfn._xlws.FILTER(VGSales[Genre],VGSales[Name]=A8038)))</f>
        <v>1</v>
      </c>
      <c r="D8038" s="8">
        <f>SUMIFS(VGSales[Global_Sales],VGSales[Name],A8038)</f>
        <v>0.08</v>
      </c>
    </row>
    <row r="8039" spans="1:4" s="8" customFormat="1" x14ac:dyDescent="0.25">
      <c r="A8039" s="8" t="str">
        <v>The Idolmaster: Gravure For You! Vol. 3</v>
      </c>
      <c r="B8039" s="8" cm="1">
        <f t="array" ref="B8039">SUM(1*(VGSales[Name]=A8039))</f>
        <v>1</v>
      </c>
      <c r="C8039" s="8" cm="1">
        <f t="array" ref="C8039">ROWS(_xlfn.UNIQUE(_xlfn._xlws.FILTER(VGSales[Genre],VGSales[Name]=A8039)))</f>
        <v>1</v>
      </c>
      <c r="D8039" s="8">
        <f>SUMIFS(VGSales[Global_Sales],VGSales[Name],A8039)</f>
        <v>0.08</v>
      </c>
    </row>
    <row r="8040" spans="1:4" s="8" customFormat="1" x14ac:dyDescent="0.25">
      <c r="A8040" s="8" t="str">
        <v>Learn Geography</v>
      </c>
      <c r="B8040" s="8" cm="1">
        <f t="array" ref="B8040">SUM(1*(VGSales[Name]=A8040))</f>
        <v>1</v>
      </c>
      <c r="C8040" s="8" cm="1">
        <f t="array" ref="C8040">ROWS(_xlfn.UNIQUE(_xlfn._xlws.FILTER(VGSales[Genre],VGSales[Name]=A8040)))</f>
        <v>1</v>
      </c>
      <c r="D8040" s="8">
        <f>SUMIFS(VGSales[Global_Sales],VGSales[Name],A8040)</f>
        <v>0.08</v>
      </c>
    </row>
    <row r="8041" spans="1:4" s="8" customFormat="1" x14ac:dyDescent="0.25">
      <c r="A8041" s="8" t="str">
        <v>Disaster: Day of Crisis</v>
      </c>
      <c r="B8041" s="8" cm="1">
        <f t="array" ref="B8041">SUM(1*(VGSales[Name]=A8041))</f>
        <v>1</v>
      </c>
      <c r="C8041" s="8" cm="1">
        <f t="array" ref="C8041">ROWS(_xlfn.UNIQUE(_xlfn._xlws.FILTER(VGSales[Genre],VGSales[Name]=A8041)))</f>
        <v>1</v>
      </c>
      <c r="D8041" s="8">
        <f>SUMIFS(VGSales[Global_Sales],VGSales[Name],A8041)</f>
        <v>0.08</v>
      </c>
    </row>
    <row r="8042" spans="1:4" s="8" customFormat="1" x14ac:dyDescent="0.25">
      <c r="A8042" s="8" t="str">
        <v>My Fun Facts Coach</v>
      </c>
      <c r="B8042" s="8" cm="1">
        <f t="array" ref="B8042">SUM(1*(VGSales[Name]=A8042))</f>
        <v>1</v>
      </c>
      <c r="C8042" s="8" cm="1">
        <f t="array" ref="C8042">ROWS(_xlfn.UNIQUE(_xlfn._xlws.FILTER(VGSales[Genre],VGSales[Name]=A8042)))</f>
        <v>1</v>
      </c>
      <c r="D8042" s="8">
        <f>SUMIFS(VGSales[Global_Sales],VGSales[Name],A8042)</f>
        <v>0.08</v>
      </c>
    </row>
    <row r="8043" spans="1:4" s="8" customFormat="1" x14ac:dyDescent="0.25">
      <c r="A8043" s="8" t="str">
        <v>Tennis no Oji-Sama Gyutto! DokiDoki Survival - Umi to Yama no Love Passion</v>
      </c>
      <c r="B8043" s="8" cm="1">
        <f t="array" ref="B8043">SUM(1*(VGSales[Name]=A8043))</f>
        <v>1</v>
      </c>
      <c r="C8043" s="8" cm="1">
        <f t="array" ref="C8043">ROWS(_xlfn.UNIQUE(_xlfn._xlws.FILTER(VGSales[Genre],VGSales[Name]=A8043)))</f>
        <v>1</v>
      </c>
      <c r="D8043" s="8">
        <f>SUMIFS(VGSales[Global_Sales],VGSales[Name],A8043)</f>
        <v>0.08</v>
      </c>
    </row>
    <row r="8044" spans="1:4" s="8" customFormat="1" x14ac:dyDescent="0.25">
      <c r="A8044" s="8" t="str">
        <v>Nicola Kanshuu: Model Oshare * Audition Platina</v>
      </c>
      <c r="B8044" s="8" cm="1">
        <f t="array" ref="B8044">SUM(1*(VGSales[Name]=A8044))</f>
        <v>1</v>
      </c>
      <c r="C8044" s="8" cm="1">
        <f t="array" ref="C8044">ROWS(_xlfn.UNIQUE(_xlfn._xlws.FILTER(VGSales[Genre],VGSales[Name]=A8044)))</f>
        <v>1</v>
      </c>
      <c r="D8044" s="8">
        <f>SUMIFS(VGSales[Global_Sales],VGSales[Name],A8044)</f>
        <v>0.08</v>
      </c>
    </row>
    <row r="8045" spans="1:4" s="8" customFormat="1" x14ac:dyDescent="0.25">
      <c r="A8045" s="8" t="str">
        <v>Kung Fu Panda: Legendary Warriors</v>
      </c>
      <c r="B8045" s="8" cm="1">
        <f t="array" ref="B8045">SUM(1*(VGSales[Name]=A8045))</f>
        <v>2</v>
      </c>
      <c r="C8045" s="8" cm="1">
        <f t="array" ref="C8045">ROWS(_xlfn.UNIQUE(_xlfn._xlws.FILTER(VGSales[Genre],VGSales[Name]=A8045)))</f>
        <v>1</v>
      </c>
      <c r="D8045" s="8">
        <f>SUMIFS(VGSales[Global_Sales],VGSales[Name],A8045)</f>
        <v>0.11</v>
      </c>
    </row>
    <row r="8046" spans="1:4" s="8" customFormat="1" x14ac:dyDescent="0.25">
      <c r="A8046" s="8" t="str">
        <v>Fairy Tail: Portable Guild 2</v>
      </c>
      <c r="B8046" s="8" cm="1">
        <f t="array" ref="B8046">SUM(1*(VGSales[Name]=A8046))</f>
        <v>1</v>
      </c>
      <c r="C8046" s="8" cm="1">
        <f t="array" ref="C8046">ROWS(_xlfn.UNIQUE(_xlfn._xlws.FILTER(VGSales[Genre],VGSales[Name]=A8046)))</f>
        <v>1</v>
      </c>
      <c r="D8046" s="8">
        <f>SUMIFS(VGSales[Global_Sales],VGSales[Name],A8046)</f>
        <v>0.08</v>
      </c>
    </row>
    <row r="8047" spans="1:4" s="8" customFormat="1" x14ac:dyDescent="0.25">
      <c r="A8047" s="8" t="str">
        <v>Yoru no Nai Kuni</v>
      </c>
      <c r="B8047" s="8" cm="1">
        <f t="array" ref="B8047">SUM(1*(VGSales[Name]=A8047))</f>
        <v>3</v>
      </c>
      <c r="C8047" s="8" cm="1">
        <f t="array" ref="C8047">ROWS(_xlfn.UNIQUE(_xlfn._xlws.FILTER(VGSales[Genre],VGSales[Name]=A8047)))</f>
        <v>1</v>
      </c>
      <c r="D8047" s="8">
        <f>SUMIFS(VGSales[Global_Sales],VGSales[Name],A8047)</f>
        <v>0.2</v>
      </c>
    </row>
    <row r="8048" spans="1:4" s="8" customFormat="1" x14ac:dyDescent="0.25">
      <c r="A8048" s="8" t="str">
        <v>Wizardry: Llylgamyn Saga</v>
      </c>
      <c r="B8048" s="8" cm="1">
        <f t="array" ref="B8048">SUM(1*(VGSales[Name]=A8048))</f>
        <v>1</v>
      </c>
      <c r="C8048" s="8" cm="1">
        <f t="array" ref="C8048">ROWS(_xlfn.UNIQUE(_xlfn._xlws.FILTER(VGSales[Genre],VGSales[Name]=A8048)))</f>
        <v>1</v>
      </c>
      <c r="D8048" s="8">
        <f>SUMIFS(VGSales[Global_Sales],VGSales[Name],A8048)</f>
        <v>7.0000000000000007E-2</v>
      </c>
    </row>
    <row r="8049" spans="1:4" s="8" customFormat="1" x14ac:dyDescent="0.25">
      <c r="A8049" s="8" t="str">
        <v>Party Pigs: Farmyard Games</v>
      </c>
      <c r="B8049" s="8" cm="1">
        <f t="array" ref="B8049">SUM(1*(VGSales[Name]=A8049))</f>
        <v>1</v>
      </c>
      <c r="C8049" s="8" cm="1">
        <f t="array" ref="C8049">ROWS(_xlfn.UNIQUE(_xlfn._xlws.FILTER(VGSales[Genre],VGSales[Name]=A8049)))</f>
        <v>1</v>
      </c>
      <c r="D8049" s="8">
        <f>SUMIFS(VGSales[Global_Sales],VGSales[Name],A8049)</f>
        <v>7.0000000000000007E-2</v>
      </c>
    </row>
    <row r="8050" spans="1:4" s="8" customFormat="1" x14ac:dyDescent="0.25">
      <c r="A8050" s="8" t="str">
        <v>Kinnikuman Muscle Grand Prix Max 2: Tokumori</v>
      </c>
      <c r="B8050" s="8" cm="1">
        <f t="array" ref="B8050">SUM(1*(VGSales[Name]=A8050))</f>
        <v>1</v>
      </c>
      <c r="C8050" s="8" cm="1">
        <f t="array" ref="C8050">ROWS(_xlfn.UNIQUE(_xlfn._xlws.FILTER(VGSales[Genre],VGSales[Name]=A8050)))</f>
        <v>1</v>
      </c>
      <c r="D8050" s="8">
        <f>SUMIFS(VGSales[Global_Sales],VGSales[Name],A8050)</f>
        <v>7.0000000000000007E-2</v>
      </c>
    </row>
    <row r="8051" spans="1:4" s="8" customFormat="1" x14ac:dyDescent="0.25">
      <c r="A8051" s="8" t="str">
        <v>Gale Racer</v>
      </c>
      <c r="B8051" s="8" cm="1">
        <f t="array" ref="B8051">SUM(1*(VGSales[Name]=A8051))</f>
        <v>1</v>
      </c>
      <c r="C8051" s="8" cm="1">
        <f t="array" ref="C8051">ROWS(_xlfn.UNIQUE(_xlfn._xlws.FILTER(VGSales[Genre],VGSales[Name]=A8051)))</f>
        <v>1</v>
      </c>
      <c r="D8051" s="8">
        <f>SUMIFS(VGSales[Global_Sales],VGSales[Name],A8051)</f>
        <v>7.0000000000000007E-2</v>
      </c>
    </row>
    <row r="8052" spans="1:4" s="8" customFormat="1" x14ac:dyDescent="0.25">
      <c r="A8052" s="8" t="str">
        <v>In The Groove</v>
      </c>
      <c r="B8052" s="8" cm="1">
        <f t="array" ref="B8052">SUM(1*(VGSales[Name]=A8052))</f>
        <v>1</v>
      </c>
      <c r="C8052" s="8" cm="1">
        <f t="array" ref="C8052">ROWS(_xlfn.UNIQUE(_xlfn._xlws.FILTER(VGSales[Genre],VGSales[Name]=A8052)))</f>
        <v>1</v>
      </c>
      <c r="D8052" s="8">
        <f>SUMIFS(VGSales[Global_Sales],VGSales[Name],A8052)</f>
        <v>7.0000000000000007E-2</v>
      </c>
    </row>
    <row r="8053" spans="1:4" s="8" customFormat="1" x14ac:dyDescent="0.25">
      <c r="A8053" s="8" t="str">
        <v>Beat City</v>
      </c>
      <c r="B8053" s="8" cm="1">
        <f t="array" ref="B8053">SUM(1*(VGSales[Name]=A8053))</f>
        <v>1</v>
      </c>
      <c r="C8053" s="8" cm="1">
        <f t="array" ref="C8053">ROWS(_xlfn.UNIQUE(_xlfn._xlws.FILTER(VGSales[Genre],VGSales[Name]=A8053)))</f>
        <v>1</v>
      </c>
      <c r="D8053" s="8">
        <f>SUMIFS(VGSales[Global_Sales],VGSales[Name],A8053)</f>
        <v>7.0000000000000007E-2</v>
      </c>
    </row>
    <row r="8054" spans="1:4" s="8" customFormat="1" x14ac:dyDescent="0.25">
      <c r="A8054" s="8" t="str">
        <v>Naruto Shippuden: Gekito Ninja Taisen! EX 3</v>
      </c>
      <c r="B8054" s="8" cm="1">
        <f t="array" ref="B8054">SUM(1*(VGSales[Name]=A8054))</f>
        <v>1</v>
      </c>
      <c r="C8054" s="8" cm="1">
        <f t="array" ref="C8054">ROWS(_xlfn.UNIQUE(_xlfn._xlws.FILTER(VGSales[Genre],VGSales[Name]=A8054)))</f>
        <v>1</v>
      </c>
      <c r="D8054" s="8">
        <f>SUMIFS(VGSales[Global_Sales],VGSales[Name],A8054)</f>
        <v>7.0000000000000007E-2</v>
      </c>
    </row>
    <row r="8055" spans="1:4" s="8" customFormat="1" x14ac:dyDescent="0.25">
      <c r="A8055" s="8" t="str">
        <v>Boku no Natsuyasumi Portable 2: Nazo Nazo Shimai to Chinbotsusen no Himitsu</v>
      </c>
      <c r="B8055" s="8" cm="1">
        <f t="array" ref="B8055">SUM(1*(VGSales[Name]=A8055))</f>
        <v>1</v>
      </c>
      <c r="C8055" s="8" cm="1">
        <f t="array" ref="C8055">ROWS(_xlfn.UNIQUE(_xlfn._xlws.FILTER(VGSales[Genre],VGSales[Name]=A8055)))</f>
        <v>1</v>
      </c>
      <c r="D8055" s="8">
        <f>SUMIFS(VGSales[Global_Sales],VGSales[Name],A8055)</f>
        <v>7.0000000000000007E-2</v>
      </c>
    </row>
    <row r="8056" spans="1:4" s="8" customFormat="1" x14ac:dyDescent="0.25">
      <c r="A8056" s="8" t="str">
        <v>Torchlight</v>
      </c>
      <c r="B8056" s="8" cm="1">
        <f t="array" ref="B8056">SUM(1*(VGSales[Name]=A8056))</f>
        <v>1</v>
      </c>
      <c r="C8056" s="8" cm="1">
        <f t="array" ref="C8056">ROWS(_xlfn.UNIQUE(_xlfn._xlws.FILTER(VGSales[Genre],VGSales[Name]=A8056)))</f>
        <v>1</v>
      </c>
      <c r="D8056" s="8">
        <f>SUMIFS(VGSales[Global_Sales],VGSales[Name],A8056)</f>
        <v>7.0000000000000007E-2</v>
      </c>
    </row>
    <row r="8057" spans="1:4" s="8" customFormat="1" x14ac:dyDescent="0.25">
      <c r="A8057" s="8" t="str">
        <v>Magic Pengel: The Quest for Color</v>
      </c>
      <c r="B8057" s="8" cm="1">
        <f t="array" ref="B8057">SUM(1*(VGSales[Name]=A8057))</f>
        <v>1</v>
      </c>
      <c r="C8057" s="8" cm="1">
        <f t="array" ref="C8057">ROWS(_xlfn.UNIQUE(_xlfn._xlws.FILTER(VGSales[Genre],VGSales[Name]=A8057)))</f>
        <v>1</v>
      </c>
      <c r="D8057" s="8">
        <f>SUMIFS(VGSales[Global_Sales],VGSales[Name],A8057)</f>
        <v>7.0000000000000007E-2</v>
      </c>
    </row>
    <row r="8058" spans="1:4" s="8" customFormat="1" x14ac:dyDescent="0.25">
      <c r="A8058" s="8" t="str">
        <v>Super Baseball</v>
      </c>
      <c r="B8058" s="8" cm="1">
        <f t="array" ref="B8058">SUM(1*(VGSales[Name]=A8058))</f>
        <v>1</v>
      </c>
      <c r="C8058" s="8" cm="1">
        <f t="array" ref="C8058">ROWS(_xlfn.UNIQUE(_xlfn._xlws.FILTER(VGSales[Genre],VGSales[Name]=A8058)))</f>
        <v>1</v>
      </c>
      <c r="D8058" s="8">
        <f>SUMIFS(VGSales[Global_Sales],VGSales[Name],A8058)</f>
        <v>7.0000000000000007E-2</v>
      </c>
    </row>
    <row r="8059" spans="1:4" s="8" customFormat="1" x14ac:dyDescent="0.25">
      <c r="A8059" s="8" t="str">
        <v>Formula One World Championship: Beyond the Limit</v>
      </c>
      <c r="B8059" s="8" cm="1">
        <f t="array" ref="B8059">SUM(1*(VGSales[Name]=A8059))</f>
        <v>1</v>
      </c>
      <c r="C8059" s="8" cm="1">
        <f t="array" ref="C8059">ROWS(_xlfn.UNIQUE(_xlfn._xlws.FILTER(VGSales[Genre],VGSales[Name]=A8059)))</f>
        <v>1</v>
      </c>
      <c r="D8059" s="8">
        <f>SUMIFS(VGSales[Global_Sales],VGSales[Name],A8059)</f>
        <v>7.0000000000000007E-2</v>
      </c>
    </row>
    <row r="8060" spans="1:4" s="8" customFormat="1" x14ac:dyDescent="0.25">
      <c r="A8060" s="8" t="str">
        <v>Hakuouki DS</v>
      </c>
      <c r="B8060" s="8" cm="1">
        <f t="array" ref="B8060">SUM(1*(VGSales[Name]=A8060))</f>
        <v>1</v>
      </c>
      <c r="C8060" s="8" cm="1">
        <f t="array" ref="C8060">ROWS(_xlfn.UNIQUE(_xlfn._xlws.FILTER(VGSales[Genre],VGSales[Name]=A8060)))</f>
        <v>1</v>
      </c>
      <c r="D8060" s="8">
        <f>SUMIFS(VGSales[Global_Sales],VGSales[Name],A8060)</f>
        <v>7.0000000000000007E-2</v>
      </c>
    </row>
    <row r="8061" spans="1:4" s="8" customFormat="1" x14ac:dyDescent="0.25">
      <c r="A8061" s="8" t="str">
        <v>Buster Bros. Collection</v>
      </c>
      <c r="B8061" s="8" cm="1">
        <f t="array" ref="B8061">SUM(1*(VGSales[Name]=A8061))</f>
        <v>1</v>
      </c>
      <c r="C8061" s="8" cm="1">
        <f t="array" ref="C8061">ROWS(_xlfn.UNIQUE(_xlfn._xlws.FILTER(VGSales[Genre],VGSales[Name]=A8061)))</f>
        <v>1</v>
      </c>
      <c r="D8061" s="8">
        <f>SUMIFS(VGSales[Global_Sales],VGSales[Name],A8061)</f>
        <v>7.0000000000000007E-2</v>
      </c>
    </row>
    <row r="8062" spans="1:4" s="8" customFormat="1" x14ac:dyDescent="0.25">
      <c r="A8062" s="8" t="str">
        <v>Sony Computer Science Kenkyuujo Mogi Kenichirou Hakase Kanshuu: Nou ni Kaikan Aha Taiken!</v>
      </c>
      <c r="B8062" s="8" cm="1">
        <f t="array" ref="B8062">SUM(1*(VGSales[Name]=A8062))</f>
        <v>1</v>
      </c>
      <c r="C8062" s="8" cm="1">
        <f t="array" ref="C8062">ROWS(_xlfn.UNIQUE(_xlfn._xlws.FILTER(VGSales[Genre],VGSales[Name]=A8062)))</f>
        <v>1</v>
      </c>
      <c r="D8062" s="8">
        <f>SUMIFS(VGSales[Global_Sales],VGSales[Name],A8062)</f>
        <v>7.0000000000000007E-2</v>
      </c>
    </row>
    <row r="8063" spans="1:4" s="8" customFormat="1" x14ac:dyDescent="0.25">
      <c r="A8063" s="8" t="str">
        <v>Mega Man Battle Network: Operation Shooting Star</v>
      </c>
      <c r="B8063" s="8" cm="1">
        <f t="array" ref="B8063">SUM(1*(VGSales[Name]=A8063))</f>
        <v>1</v>
      </c>
      <c r="C8063" s="8" cm="1">
        <f t="array" ref="C8063">ROWS(_xlfn.UNIQUE(_xlfn._xlws.FILTER(VGSales[Genre],VGSales[Name]=A8063)))</f>
        <v>1</v>
      </c>
      <c r="D8063" s="8">
        <f>SUMIFS(VGSales[Global_Sales],VGSales[Name],A8063)</f>
        <v>7.0000000000000007E-2</v>
      </c>
    </row>
    <row r="8064" spans="1:4" s="8" customFormat="1" x14ac:dyDescent="0.25">
      <c r="A8064" s="8" t="str">
        <v>Futurama</v>
      </c>
      <c r="B8064" s="8" cm="1">
        <f t="array" ref="B8064">SUM(1*(VGSales[Name]=A8064))</f>
        <v>2</v>
      </c>
      <c r="C8064" s="8" cm="1">
        <f t="array" ref="C8064">ROWS(_xlfn.UNIQUE(_xlfn._xlws.FILTER(VGSales[Genre],VGSales[Name]=A8064)))</f>
        <v>1</v>
      </c>
      <c r="D8064" s="8">
        <f>SUMIFS(VGSales[Global_Sales],VGSales[Name],A8064)</f>
        <v>0.12000000000000001</v>
      </c>
    </row>
    <row r="8065" spans="1:4" s="8" customFormat="1" x14ac:dyDescent="0.25">
      <c r="A8065" s="8" t="str">
        <v>Medabots 8</v>
      </c>
      <c r="B8065" s="8" cm="1">
        <f t="array" ref="B8065">SUM(1*(VGSales[Name]=A8065))</f>
        <v>1</v>
      </c>
      <c r="C8065" s="8" cm="1">
        <f t="array" ref="C8065">ROWS(_xlfn.UNIQUE(_xlfn._xlws.FILTER(VGSales[Genre],VGSales[Name]=A8065)))</f>
        <v>1</v>
      </c>
      <c r="D8065" s="8">
        <f>SUMIFS(VGSales[Global_Sales],VGSales[Name],A8065)</f>
        <v>7.0000000000000007E-2</v>
      </c>
    </row>
    <row r="8066" spans="1:4" s="8" customFormat="1" x14ac:dyDescent="0.25">
      <c r="A8066" s="8" t="str">
        <v>Famicom Mini: Hikari Shinwa: Palutena no Kagami</v>
      </c>
      <c r="B8066" s="8" cm="1">
        <f t="array" ref="B8066">SUM(1*(VGSales[Name]=A8066))</f>
        <v>1</v>
      </c>
      <c r="C8066" s="8" cm="1">
        <f t="array" ref="C8066">ROWS(_xlfn.UNIQUE(_xlfn._xlws.FILTER(VGSales[Genre],VGSales[Name]=A8066)))</f>
        <v>1</v>
      </c>
      <c r="D8066" s="8">
        <f>SUMIFS(VGSales[Global_Sales],VGSales[Name],A8066)</f>
        <v>7.0000000000000007E-2</v>
      </c>
    </row>
    <row r="8067" spans="1:4" s="8" customFormat="1" x14ac:dyDescent="0.25">
      <c r="A8067" s="8" t="str">
        <v>Again</v>
      </c>
      <c r="B8067" s="8" cm="1">
        <f t="array" ref="B8067">SUM(1*(VGSales[Name]=A8067))</f>
        <v>1</v>
      </c>
      <c r="C8067" s="8" cm="1">
        <f t="array" ref="C8067">ROWS(_xlfn.UNIQUE(_xlfn._xlws.FILTER(VGSales[Genre],VGSales[Name]=A8067)))</f>
        <v>1</v>
      </c>
      <c r="D8067" s="8">
        <f>SUMIFS(VGSales[Global_Sales],VGSales[Name],A8067)</f>
        <v>7.0000000000000007E-2</v>
      </c>
    </row>
    <row r="8068" spans="1:4" s="8" customFormat="1" x14ac:dyDescent="0.25">
      <c r="A8068" s="8" t="str">
        <v>Momotarou Dentetsu Tag Match: Yuujou - Doryoku - Shouri no Maki!</v>
      </c>
      <c r="B8068" s="8" cm="1">
        <f t="array" ref="B8068">SUM(1*(VGSales[Name]=A8068))</f>
        <v>1</v>
      </c>
      <c r="C8068" s="8" cm="1">
        <f t="array" ref="C8068">ROWS(_xlfn.UNIQUE(_xlfn._xlws.FILTER(VGSales[Genre],VGSales[Name]=A8068)))</f>
        <v>1</v>
      </c>
      <c r="D8068" s="8">
        <f>SUMIFS(VGSales[Global_Sales],VGSales[Name],A8068)</f>
        <v>7.0000000000000007E-2</v>
      </c>
    </row>
    <row r="8069" spans="1:4" s="8" customFormat="1" x14ac:dyDescent="0.25">
      <c r="A8069" s="8" t="str">
        <v>Zumba Fitness Core</v>
      </c>
      <c r="B8069" s="8" cm="1">
        <f t="array" ref="B8069">SUM(1*(VGSales[Name]=A8069))</f>
        <v>2</v>
      </c>
      <c r="C8069" s="8" cm="1">
        <f t="array" ref="C8069">ROWS(_xlfn.UNIQUE(_xlfn._xlws.FILTER(VGSales[Genre],VGSales[Name]=A8069)))</f>
        <v>1</v>
      </c>
      <c r="D8069" s="8">
        <f>SUMIFS(VGSales[Global_Sales],VGSales[Name],A8069)</f>
        <v>0.14000000000000001</v>
      </c>
    </row>
    <row r="8070" spans="1:4" s="8" customFormat="1" x14ac:dyDescent="0.25">
      <c r="A8070" s="8" t="str">
        <v>NHL Open Ice</v>
      </c>
      <c r="B8070" s="8" cm="1">
        <f t="array" ref="B8070">SUM(1*(VGSales[Name]=A8070))</f>
        <v>1</v>
      </c>
      <c r="C8070" s="8" cm="1">
        <f t="array" ref="C8070">ROWS(_xlfn.UNIQUE(_xlfn._xlws.FILTER(VGSales[Genre],VGSales[Name]=A8070)))</f>
        <v>1</v>
      </c>
      <c r="D8070" s="8">
        <f>SUMIFS(VGSales[Global_Sales],VGSales[Name],A8070)</f>
        <v>7.0000000000000007E-2</v>
      </c>
    </row>
    <row r="8071" spans="1:4" s="8" customFormat="1" x14ac:dyDescent="0.25">
      <c r="A8071" s="8" t="str">
        <v>Jewel Link Chronicles: Legend of Athena</v>
      </c>
      <c r="B8071" s="8" cm="1">
        <f t="array" ref="B8071">SUM(1*(VGSales[Name]=A8071))</f>
        <v>1</v>
      </c>
      <c r="C8071" s="8" cm="1">
        <f t="array" ref="C8071">ROWS(_xlfn.UNIQUE(_xlfn._xlws.FILTER(VGSales[Genre],VGSales[Name]=A8071)))</f>
        <v>1</v>
      </c>
      <c r="D8071" s="8">
        <f>SUMIFS(VGSales[Global_Sales],VGSales[Name],A8071)</f>
        <v>7.0000000000000007E-2</v>
      </c>
    </row>
    <row r="8072" spans="1:4" s="8" customFormat="1" x14ac:dyDescent="0.25">
      <c r="A8072" s="8" t="str">
        <v>Gundam Battle Tactics</v>
      </c>
      <c r="B8072" s="8" cm="1">
        <f t="array" ref="B8072">SUM(1*(VGSales[Name]=A8072))</f>
        <v>1</v>
      </c>
      <c r="C8072" s="8" cm="1">
        <f t="array" ref="C8072">ROWS(_xlfn.UNIQUE(_xlfn._xlws.FILTER(VGSales[Genre],VGSales[Name]=A8072)))</f>
        <v>1</v>
      </c>
      <c r="D8072" s="8">
        <f>SUMIFS(VGSales[Global_Sales],VGSales[Name],A8072)</f>
        <v>7.0000000000000007E-2</v>
      </c>
    </row>
    <row r="8073" spans="1:4" s="8" customFormat="1" x14ac:dyDescent="0.25">
      <c r="A8073" s="8" t="str">
        <v>Touch Detective: Nameko Shigeru</v>
      </c>
      <c r="B8073" s="8" cm="1">
        <f t="array" ref="B8073">SUM(1*(VGSales[Name]=A8073))</f>
        <v>1</v>
      </c>
      <c r="C8073" s="8" cm="1">
        <f t="array" ref="C8073">ROWS(_xlfn.UNIQUE(_xlfn._xlws.FILTER(VGSales[Genre],VGSales[Name]=A8073)))</f>
        <v>1</v>
      </c>
      <c r="D8073" s="8">
        <f>SUMIFS(VGSales[Global_Sales],VGSales[Name],A8073)</f>
        <v>7.0000000000000007E-2</v>
      </c>
    </row>
    <row r="8074" spans="1:4" s="8" customFormat="1" x14ac:dyDescent="0.25">
      <c r="A8074" s="8" t="str">
        <v>Aikatsu! My No.1 Stage!</v>
      </c>
      <c r="B8074" s="8" cm="1">
        <f t="array" ref="B8074">SUM(1*(VGSales[Name]=A8074))</f>
        <v>1</v>
      </c>
      <c r="C8074" s="8" cm="1">
        <f t="array" ref="C8074">ROWS(_xlfn.UNIQUE(_xlfn._xlws.FILTER(VGSales[Genre],VGSales[Name]=A8074)))</f>
        <v>1</v>
      </c>
      <c r="D8074" s="8">
        <f>SUMIFS(VGSales[Global_Sales],VGSales[Name],A8074)</f>
        <v>7.0000000000000007E-2</v>
      </c>
    </row>
    <row r="8075" spans="1:4" s="8" customFormat="1" x14ac:dyDescent="0.25">
      <c r="A8075" s="8" t="str">
        <v>Sky Gunner</v>
      </c>
      <c r="B8075" s="8" cm="1">
        <f t="array" ref="B8075">SUM(1*(VGSales[Name]=A8075))</f>
        <v>1</v>
      </c>
      <c r="C8075" s="8" cm="1">
        <f t="array" ref="C8075">ROWS(_xlfn.UNIQUE(_xlfn._xlws.FILTER(VGSales[Genre],VGSales[Name]=A8075)))</f>
        <v>1</v>
      </c>
      <c r="D8075" s="8">
        <f>SUMIFS(VGSales[Global_Sales],VGSales[Name],A8075)</f>
        <v>7.0000000000000007E-2</v>
      </c>
    </row>
    <row r="8076" spans="1:4" s="8" customFormat="1" x14ac:dyDescent="0.25">
      <c r="A8076" s="8" t="str">
        <v>Santa Claus Is Comin' to Town!</v>
      </c>
      <c r="B8076" s="8" cm="1">
        <f t="array" ref="B8076">SUM(1*(VGSales[Name]=A8076))</f>
        <v>2</v>
      </c>
      <c r="C8076" s="8" cm="1">
        <f t="array" ref="C8076">ROWS(_xlfn.UNIQUE(_xlfn._xlws.FILTER(VGSales[Genre],VGSales[Name]=A8076)))</f>
        <v>1</v>
      </c>
      <c r="D8076" s="8">
        <f>SUMIFS(VGSales[Global_Sales],VGSales[Name],A8076)</f>
        <v>0.13</v>
      </c>
    </row>
    <row r="8077" spans="1:4" s="8" customFormat="1" x14ac:dyDescent="0.25">
      <c r="A8077" s="8" t="str">
        <v>Kenka Banchou 6: Soul &amp; Blood</v>
      </c>
      <c r="B8077" s="8" cm="1">
        <f t="array" ref="B8077">SUM(1*(VGSales[Name]=A8077))</f>
        <v>1</v>
      </c>
      <c r="C8077" s="8" cm="1">
        <f t="array" ref="C8077">ROWS(_xlfn.UNIQUE(_xlfn._xlws.FILTER(VGSales[Genre],VGSales[Name]=A8077)))</f>
        <v>1</v>
      </c>
      <c r="D8077" s="8">
        <f>SUMIFS(VGSales[Global_Sales],VGSales[Name],A8077)</f>
        <v>7.0000000000000007E-2</v>
      </c>
    </row>
    <row r="8078" spans="1:4" s="8" customFormat="1" x14ac:dyDescent="0.25">
      <c r="A8078" s="8" t="str">
        <v>Jewel Time Deluxe</v>
      </c>
      <c r="B8078" s="8" cm="1">
        <f t="array" ref="B8078">SUM(1*(VGSales[Name]=A8078))</f>
        <v>1</v>
      </c>
      <c r="C8078" s="8" cm="1">
        <f t="array" ref="C8078">ROWS(_xlfn.UNIQUE(_xlfn._xlws.FILTER(VGSales[Genre],VGSales[Name]=A8078)))</f>
        <v>1</v>
      </c>
      <c r="D8078" s="8">
        <f>SUMIFS(VGSales[Global_Sales],VGSales[Name],A8078)</f>
        <v>7.0000000000000007E-2</v>
      </c>
    </row>
    <row r="8079" spans="1:4" s="8" customFormat="1" x14ac:dyDescent="0.25">
      <c r="A8079" s="8" t="str">
        <v>Picture Perfect Hair Salon</v>
      </c>
      <c r="B8079" s="8" cm="1">
        <f t="array" ref="B8079">SUM(1*(VGSales[Name]=A8079))</f>
        <v>1</v>
      </c>
      <c r="C8079" s="8" cm="1">
        <f t="array" ref="C8079">ROWS(_xlfn.UNIQUE(_xlfn._xlws.FILTER(VGSales[Genre],VGSales[Name]=A8079)))</f>
        <v>1</v>
      </c>
      <c r="D8079" s="8">
        <f>SUMIFS(VGSales[Global_Sales],VGSales[Name],A8079)</f>
        <v>7.0000000000000007E-2</v>
      </c>
    </row>
    <row r="8080" spans="1:4" s="8" customFormat="1" x14ac:dyDescent="0.25">
      <c r="A8080" s="8" t="str">
        <v>Real Sound: Kaze no Riguretto</v>
      </c>
      <c r="B8080" s="8" cm="1">
        <f t="array" ref="B8080">SUM(1*(VGSales[Name]=A8080))</f>
        <v>1</v>
      </c>
      <c r="C8080" s="8" cm="1">
        <f t="array" ref="C8080">ROWS(_xlfn.UNIQUE(_xlfn._xlws.FILTER(VGSales[Genre],VGSales[Name]=A8080)))</f>
        <v>1</v>
      </c>
      <c r="D8080" s="8">
        <f>SUMIFS(VGSales[Global_Sales],VGSales[Name],A8080)</f>
        <v>7.0000000000000007E-2</v>
      </c>
    </row>
    <row r="8081" spans="1:4" s="8" customFormat="1" x14ac:dyDescent="0.25">
      <c r="A8081" s="8" t="str">
        <v>Overlord: Minions</v>
      </c>
      <c r="B8081" s="8" cm="1">
        <f t="array" ref="B8081">SUM(1*(VGSales[Name]=A8081))</f>
        <v>1</v>
      </c>
      <c r="C8081" s="8" cm="1">
        <f t="array" ref="C8081">ROWS(_xlfn.UNIQUE(_xlfn._xlws.FILTER(VGSales[Genre],VGSales[Name]=A8081)))</f>
        <v>1</v>
      </c>
      <c r="D8081" s="8">
        <f>SUMIFS(VGSales[Global_Sales],VGSales[Name],A8081)</f>
        <v>7.0000000000000007E-2</v>
      </c>
    </row>
    <row r="8082" spans="1:4" s="8" customFormat="1" x14ac:dyDescent="0.25">
      <c r="A8082" s="8" t="str">
        <v>The Rub Rabbits!</v>
      </c>
      <c r="B8082" s="8" cm="1">
        <f t="array" ref="B8082">SUM(1*(VGSales[Name]=A8082))</f>
        <v>1</v>
      </c>
      <c r="C8082" s="8" cm="1">
        <f t="array" ref="C8082">ROWS(_xlfn.UNIQUE(_xlfn._xlws.FILTER(VGSales[Genre],VGSales[Name]=A8082)))</f>
        <v>1</v>
      </c>
      <c r="D8082" s="8">
        <f>SUMIFS(VGSales[Global_Sales],VGSales[Name],A8082)</f>
        <v>7.0000000000000007E-2</v>
      </c>
    </row>
    <row r="8083" spans="1:4" s="8" customFormat="1" x14ac:dyDescent="0.25">
      <c r="A8083" s="8" t="str">
        <v>Saint Seiya: Brave Soldiers</v>
      </c>
      <c r="B8083" s="8" cm="1">
        <f t="array" ref="B8083">SUM(1*(VGSales[Name]=A8083))</f>
        <v>1</v>
      </c>
      <c r="C8083" s="8" cm="1">
        <f t="array" ref="C8083">ROWS(_xlfn.UNIQUE(_xlfn._xlws.FILTER(VGSales[Genre],VGSales[Name]=A8083)))</f>
        <v>1</v>
      </c>
      <c r="D8083" s="8">
        <f>SUMIFS(VGSales[Global_Sales],VGSales[Name],A8083)</f>
        <v>7.0000000000000007E-2</v>
      </c>
    </row>
    <row r="8084" spans="1:4" s="8" customFormat="1" x14ac:dyDescent="0.25">
      <c r="A8084" s="8" t="str">
        <v>The Sims 3: Barnacle Bay</v>
      </c>
      <c r="B8084" s="8" cm="1">
        <f t="array" ref="B8084">SUM(1*(VGSales[Name]=A8084))</f>
        <v>1</v>
      </c>
      <c r="C8084" s="8" cm="1">
        <f t="array" ref="C8084">ROWS(_xlfn.UNIQUE(_xlfn._xlws.FILTER(VGSales[Genre],VGSales[Name]=A8084)))</f>
        <v>1</v>
      </c>
      <c r="D8084" s="8">
        <f>SUMIFS(VGSales[Global_Sales],VGSales[Name],A8084)</f>
        <v>7.0000000000000007E-2</v>
      </c>
    </row>
    <row r="8085" spans="1:4" s="8" customFormat="1" x14ac:dyDescent="0.25">
      <c r="A8085" s="8" t="str">
        <v>Winx Club</v>
      </c>
      <c r="B8085" s="8" cm="1">
        <f t="array" ref="B8085">SUM(1*(VGSales[Name]=A8085))</f>
        <v>1</v>
      </c>
      <c r="C8085" s="8" cm="1">
        <f t="array" ref="C8085">ROWS(_xlfn.UNIQUE(_xlfn._xlws.FILTER(VGSales[Genre],VGSales[Name]=A8085)))</f>
        <v>1</v>
      </c>
      <c r="D8085" s="8">
        <f>SUMIFS(VGSales[Global_Sales],VGSales[Name],A8085)</f>
        <v>7.0000000000000007E-2</v>
      </c>
    </row>
    <row r="8086" spans="1:4" s="8" customFormat="1" x14ac:dyDescent="0.25">
      <c r="A8086" s="8" t="str">
        <v>Hero Bank</v>
      </c>
      <c r="B8086" s="8" cm="1">
        <f t="array" ref="B8086">SUM(1*(VGSales[Name]=A8086))</f>
        <v>1</v>
      </c>
      <c r="C8086" s="8" cm="1">
        <f t="array" ref="C8086">ROWS(_xlfn.UNIQUE(_xlfn._xlws.FILTER(VGSales[Genre],VGSales[Name]=A8086)))</f>
        <v>1</v>
      </c>
      <c r="D8086" s="8">
        <f>SUMIFS(VGSales[Global_Sales],VGSales[Name],A8086)</f>
        <v>7.0000000000000007E-2</v>
      </c>
    </row>
    <row r="8087" spans="1:4" s="8" customFormat="1" x14ac:dyDescent="0.25">
      <c r="A8087" s="8" t="str">
        <v>The Idolm@ster: Live for You!</v>
      </c>
      <c r="B8087" s="8" cm="1">
        <f t="array" ref="B8087">SUM(1*(VGSales[Name]=A8087))</f>
        <v>1</v>
      </c>
      <c r="C8087" s="8" cm="1">
        <f t="array" ref="C8087">ROWS(_xlfn.UNIQUE(_xlfn._xlws.FILTER(VGSales[Genre],VGSales[Name]=A8087)))</f>
        <v>1</v>
      </c>
      <c r="D8087" s="8">
        <f>SUMIFS(VGSales[Global_Sales],VGSales[Name],A8087)</f>
        <v>7.0000000000000007E-2</v>
      </c>
    </row>
    <row r="8088" spans="1:4" s="8" customFormat="1" x14ac:dyDescent="0.25">
      <c r="A8088" s="8" t="str">
        <v>Tokimeki Memorial Girl's Side Premium: 3rd Story</v>
      </c>
      <c r="B8088" s="8" cm="1">
        <f t="array" ref="B8088">SUM(1*(VGSales[Name]=A8088))</f>
        <v>1</v>
      </c>
      <c r="C8088" s="8" cm="1">
        <f t="array" ref="C8088">ROWS(_xlfn.UNIQUE(_xlfn._xlws.FILTER(VGSales[Genre],VGSales[Name]=A8088)))</f>
        <v>1</v>
      </c>
      <c r="D8088" s="8">
        <f>SUMIFS(VGSales[Global_Sales],VGSales[Name],A8088)</f>
        <v>7.0000000000000007E-2</v>
      </c>
    </row>
    <row r="8089" spans="1:4" s="8" customFormat="1" x14ac:dyDescent="0.25">
      <c r="A8089" s="8" t="str">
        <v>Smashing Drive</v>
      </c>
      <c r="B8089" s="8" cm="1">
        <f t="array" ref="B8089">SUM(1*(VGSales[Name]=A8089))</f>
        <v>3</v>
      </c>
      <c r="C8089" s="8" cm="1">
        <f t="array" ref="C8089">ROWS(_xlfn.UNIQUE(_xlfn._xlws.FILTER(VGSales[Genre],VGSales[Name]=A8089)))</f>
        <v>1</v>
      </c>
      <c r="D8089" s="8">
        <f>SUMIFS(VGSales[Global_Sales],VGSales[Name],A8089)</f>
        <v>0.14000000000000001</v>
      </c>
    </row>
    <row r="8090" spans="1:4" s="8" customFormat="1" x14ac:dyDescent="0.25">
      <c r="A8090" s="8" t="str">
        <v>Mega Man Xtreme</v>
      </c>
      <c r="B8090" s="8" cm="1">
        <f t="array" ref="B8090">SUM(1*(VGSales[Name]=A8090))</f>
        <v>1</v>
      </c>
      <c r="C8090" s="8" cm="1">
        <f t="array" ref="C8090">ROWS(_xlfn.UNIQUE(_xlfn._xlws.FILTER(VGSales[Genre],VGSales[Name]=A8090)))</f>
        <v>1</v>
      </c>
      <c r="D8090" s="8">
        <f>SUMIFS(VGSales[Global_Sales],VGSales[Name],A8090)</f>
        <v>7.0000000000000007E-2</v>
      </c>
    </row>
    <row r="8091" spans="1:4" s="8" customFormat="1" x14ac:dyDescent="0.25">
      <c r="A8091" s="8" t="str">
        <v>ZhuZhu Pets: Quest for Zhu</v>
      </c>
      <c r="B8091" s="8" cm="1">
        <f t="array" ref="B8091">SUM(1*(VGSales[Name]=A8091))</f>
        <v>1</v>
      </c>
      <c r="C8091" s="8" cm="1">
        <f t="array" ref="C8091">ROWS(_xlfn.UNIQUE(_xlfn._xlws.FILTER(VGSales[Genre],VGSales[Name]=A8091)))</f>
        <v>1</v>
      </c>
      <c r="D8091" s="8">
        <f>SUMIFS(VGSales[Global_Sales],VGSales[Name],A8091)</f>
        <v>7.0000000000000007E-2</v>
      </c>
    </row>
    <row r="8092" spans="1:4" s="8" customFormat="1" x14ac:dyDescent="0.25">
      <c r="A8092" s="8" t="str">
        <v>SimCity 4: Deluxe Edition</v>
      </c>
      <c r="B8092" s="8" cm="1">
        <f t="array" ref="B8092">SUM(1*(VGSales[Name]=A8092))</f>
        <v>1</v>
      </c>
      <c r="C8092" s="8" cm="1">
        <f t="array" ref="C8092">ROWS(_xlfn.UNIQUE(_xlfn._xlws.FILTER(VGSales[Genre],VGSales[Name]=A8092)))</f>
        <v>1</v>
      </c>
      <c r="D8092" s="8">
        <f>SUMIFS(VGSales[Global_Sales],VGSales[Name],A8092)</f>
        <v>7.0000000000000007E-2</v>
      </c>
    </row>
    <row r="8093" spans="1:4" s="8" customFormat="1" x14ac:dyDescent="0.25">
      <c r="A8093" s="8" t="str">
        <v>Bomberman Max 2: Red Advance</v>
      </c>
      <c r="B8093" s="8" cm="1">
        <f t="array" ref="B8093">SUM(1*(VGSales[Name]=A8093))</f>
        <v>1</v>
      </c>
      <c r="C8093" s="8" cm="1">
        <f t="array" ref="C8093">ROWS(_xlfn.UNIQUE(_xlfn._xlws.FILTER(VGSales[Genre],VGSales[Name]=A8093)))</f>
        <v>1</v>
      </c>
      <c r="D8093" s="8">
        <f>SUMIFS(VGSales[Global_Sales],VGSales[Name],A8093)</f>
        <v>7.0000000000000007E-2</v>
      </c>
    </row>
    <row r="8094" spans="1:4" s="8" customFormat="1" x14ac:dyDescent="0.25">
      <c r="A8094" s="8" t="str">
        <v>CSI: Dark Motives</v>
      </c>
      <c r="B8094" s="8" cm="1">
        <f t="array" ref="B8094">SUM(1*(VGSales[Name]=A8094))</f>
        <v>1</v>
      </c>
      <c r="C8094" s="8" cm="1">
        <f t="array" ref="C8094">ROWS(_xlfn.UNIQUE(_xlfn._xlws.FILTER(VGSales[Genre],VGSales[Name]=A8094)))</f>
        <v>1</v>
      </c>
      <c r="D8094" s="8">
        <f>SUMIFS(VGSales[Global_Sales],VGSales[Name],A8094)</f>
        <v>7.0000000000000007E-2</v>
      </c>
    </row>
    <row r="8095" spans="1:4" s="8" customFormat="1" x14ac:dyDescent="0.25">
      <c r="A8095" s="8" t="str">
        <v>Speed Zone</v>
      </c>
      <c r="B8095" s="8" cm="1">
        <f t="array" ref="B8095">SUM(1*(VGSales[Name]=A8095))</f>
        <v>1</v>
      </c>
      <c r="C8095" s="8" cm="1">
        <f t="array" ref="C8095">ROWS(_xlfn.UNIQUE(_xlfn._xlws.FILTER(VGSales[Genre],VGSales[Name]=A8095)))</f>
        <v>1</v>
      </c>
      <c r="D8095" s="8">
        <f>SUMIFS(VGSales[Global_Sales],VGSales[Name],A8095)</f>
        <v>7.0000000000000007E-2</v>
      </c>
    </row>
    <row r="8096" spans="1:4" s="8" customFormat="1" x14ac:dyDescent="0.25">
      <c r="A8096" s="8" t="str">
        <v>Godai: Elemental Force</v>
      </c>
      <c r="B8096" s="8" cm="1">
        <f t="array" ref="B8096">SUM(1*(VGSales[Name]=A8096))</f>
        <v>1</v>
      </c>
      <c r="C8096" s="8" cm="1">
        <f t="array" ref="C8096">ROWS(_xlfn.UNIQUE(_xlfn._xlws.FILTER(VGSales[Genre],VGSales[Name]=A8096)))</f>
        <v>1</v>
      </c>
      <c r="D8096" s="8">
        <f>SUMIFS(VGSales[Global_Sales],VGSales[Name],A8096)</f>
        <v>7.0000000000000007E-2</v>
      </c>
    </row>
    <row r="8097" spans="1:4" s="8" customFormat="1" x14ac:dyDescent="0.25">
      <c r="A8097" s="8" t="str">
        <v>OK! Puzzle Stars</v>
      </c>
      <c r="B8097" s="8" cm="1">
        <f t="array" ref="B8097">SUM(1*(VGSales[Name]=A8097))</f>
        <v>1</v>
      </c>
      <c r="C8097" s="8" cm="1">
        <f t="array" ref="C8097">ROWS(_xlfn.UNIQUE(_xlfn._xlws.FILTER(VGSales[Genre],VGSales[Name]=A8097)))</f>
        <v>1</v>
      </c>
      <c r="D8097" s="8">
        <f>SUMIFS(VGSales[Global_Sales],VGSales[Name],A8097)</f>
        <v>7.0000000000000007E-2</v>
      </c>
    </row>
    <row r="8098" spans="1:4" s="8" customFormat="1" x14ac:dyDescent="0.25">
      <c r="A8098" s="8" t="str">
        <v>Still Life</v>
      </c>
      <c r="B8098" s="8" cm="1">
        <f t="array" ref="B8098">SUM(1*(VGSales[Name]=A8098))</f>
        <v>1</v>
      </c>
      <c r="C8098" s="8" cm="1">
        <f t="array" ref="C8098">ROWS(_xlfn.UNIQUE(_xlfn._xlws.FILTER(VGSales[Genre],VGSales[Name]=A8098)))</f>
        <v>1</v>
      </c>
      <c r="D8098" s="8">
        <f>SUMIFS(VGSales[Global_Sales],VGSales[Name],A8098)</f>
        <v>7.0000000000000007E-2</v>
      </c>
    </row>
    <row r="8099" spans="1:4" s="8" customFormat="1" x14ac:dyDescent="0.25">
      <c r="A8099" s="8" t="str">
        <v>Hang On GP</v>
      </c>
      <c r="B8099" s="8" cm="1">
        <f t="array" ref="B8099">SUM(1*(VGSales[Name]=A8099))</f>
        <v>1</v>
      </c>
      <c r="C8099" s="8" cm="1">
        <f t="array" ref="C8099">ROWS(_xlfn.UNIQUE(_xlfn._xlws.FILTER(VGSales[Genre],VGSales[Name]=A8099)))</f>
        <v>1</v>
      </c>
      <c r="D8099" s="8">
        <f>SUMIFS(VGSales[Global_Sales],VGSales[Name],A8099)</f>
        <v>7.0000000000000007E-2</v>
      </c>
    </row>
    <row r="8100" spans="1:4" s="8" customFormat="1" x14ac:dyDescent="0.25">
      <c r="A8100" s="8" t="str">
        <v>Goodbye Deponia</v>
      </c>
      <c r="B8100" s="8" cm="1">
        <f t="array" ref="B8100">SUM(1*(VGSales[Name]=A8100))</f>
        <v>1</v>
      </c>
      <c r="C8100" s="8" cm="1">
        <f t="array" ref="C8100">ROWS(_xlfn.UNIQUE(_xlfn._xlws.FILTER(VGSales[Genre],VGSales[Name]=A8100)))</f>
        <v>1</v>
      </c>
      <c r="D8100" s="8">
        <f>SUMIFS(VGSales[Global_Sales],VGSales[Name],A8100)</f>
        <v>7.0000000000000007E-2</v>
      </c>
    </row>
    <row r="8101" spans="1:4" s="8" customFormat="1" x14ac:dyDescent="0.25">
      <c r="A8101" s="8" t="str">
        <v>Uprising X</v>
      </c>
      <c r="B8101" s="8" cm="1">
        <f t="array" ref="B8101">SUM(1*(VGSales[Name]=A8101))</f>
        <v>1</v>
      </c>
      <c r="C8101" s="8" cm="1">
        <f t="array" ref="C8101">ROWS(_xlfn.UNIQUE(_xlfn._xlws.FILTER(VGSales[Genre],VGSales[Name]=A8101)))</f>
        <v>1</v>
      </c>
      <c r="D8101" s="8">
        <f>SUMIFS(VGSales[Global_Sales],VGSales[Name],A8101)</f>
        <v>7.0000000000000007E-2</v>
      </c>
    </row>
    <row r="8102" spans="1:4" s="8" customFormat="1" x14ac:dyDescent="0.25">
      <c r="A8102" s="8" t="str">
        <v>Mega Man Xtreme 2</v>
      </c>
      <c r="B8102" s="8" cm="1">
        <f t="array" ref="B8102">SUM(1*(VGSales[Name]=A8102))</f>
        <v>1</v>
      </c>
      <c r="C8102" s="8" cm="1">
        <f t="array" ref="C8102">ROWS(_xlfn.UNIQUE(_xlfn._xlws.FILTER(VGSales[Genre],VGSales[Name]=A8102)))</f>
        <v>1</v>
      </c>
      <c r="D8102" s="8">
        <f>SUMIFS(VGSales[Global_Sales],VGSales[Name],A8102)</f>
        <v>7.0000000000000007E-2</v>
      </c>
    </row>
    <row r="8103" spans="1:4" s="8" customFormat="1" x14ac:dyDescent="0.25">
      <c r="A8103" s="8" t="str">
        <v>Kengo: Legend of The 9</v>
      </c>
      <c r="B8103" s="8" cm="1">
        <f t="array" ref="B8103">SUM(1*(VGSales[Name]=A8103))</f>
        <v>1</v>
      </c>
      <c r="C8103" s="8" cm="1">
        <f t="array" ref="C8103">ROWS(_xlfn.UNIQUE(_xlfn._xlws.FILTER(VGSales[Genre],VGSales[Name]=A8103)))</f>
        <v>1</v>
      </c>
      <c r="D8103" s="8">
        <f>SUMIFS(VGSales[Global_Sales],VGSales[Name],A8103)</f>
        <v>7.0000000000000007E-2</v>
      </c>
    </row>
    <row r="8104" spans="1:4" s="8" customFormat="1" x14ac:dyDescent="0.25">
      <c r="A8104" s="8" t="str">
        <v>Sigma Harmonics</v>
      </c>
      <c r="B8104" s="8" cm="1">
        <f t="array" ref="B8104">SUM(1*(VGSales[Name]=A8104))</f>
        <v>1</v>
      </c>
      <c r="C8104" s="8" cm="1">
        <f t="array" ref="C8104">ROWS(_xlfn.UNIQUE(_xlfn._xlws.FILTER(VGSales[Genre],VGSales[Name]=A8104)))</f>
        <v>1</v>
      </c>
      <c r="D8104" s="8">
        <f>SUMIFS(VGSales[Global_Sales],VGSales[Name],A8104)</f>
        <v>7.0000000000000007E-2</v>
      </c>
    </row>
    <row r="8105" spans="1:4" s="8" customFormat="1" x14ac:dyDescent="0.25">
      <c r="A8105" s="8" t="str">
        <v>Kessen III</v>
      </c>
      <c r="B8105" s="8" cm="1">
        <f t="array" ref="B8105">SUM(1*(VGSales[Name]=A8105))</f>
        <v>1</v>
      </c>
      <c r="C8105" s="8" cm="1">
        <f t="array" ref="C8105">ROWS(_xlfn.UNIQUE(_xlfn._xlws.FILTER(VGSales[Genre],VGSales[Name]=A8105)))</f>
        <v>1</v>
      </c>
      <c r="D8105" s="8">
        <f>SUMIFS(VGSales[Global_Sales],VGSales[Name],A8105)</f>
        <v>7.0000000000000007E-2</v>
      </c>
    </row>
    <row r="8106" spans="1:4" s="8" customFormat="1" x14ac:dyDescent="0.25">
      <c r="A8106" s="8" t="str">
        <v>Harlem Globetrotters: World Tour</v>
      </c>
      <c r="B8106" s="8" cm="1">
        <f t="array" ref="B8106">SUM(1*(VGSales[Name]=A8106))</f>
        <v>1</v>
      </c>
      <c r="C8106" s="8" cm="1">
        <f t="array" ref="C8106">ROWS(_xlfn.UNIQUE(_xlfn._xlws.FILTER(VGSales[Genre],VGSales[Name]=A8106)))</f>
        <v>1</v>
      </c>
      <c r="D8106" s="8">
        <f>SUMIFS(VGSales[Global_Sales],VGSales[Name],A8106)</f>
        <v>7.0000000000000007E-2</v>
      </c>
    </row>
    <row r="8107" spans="1:4" s="8" customFormat="1" x14ac:dyDescent="0.25">
      <c r="A8107" s="8" t="str">
        <v>Summon Night</v>
      </c>
      <c r="B8107" s="8" cm="1">
        <f t="array" ref="B8107">SUM(1*(VGSales[Name]=A8107))</f>
        <v>1</v>
      </c>
      <c r="C8107" s="8" cm="1">
        <f t="array" ref="C8107">ROWS(_xlfn.UNIQUE(_xlfn._xlws.FILTER(VGSales[Genre],VGSales[Name]=A8107)))</f>
        <v>1</v>
      </c>
      <c r="D8107" s="8">
        <f>SUMIFS(VGSales[Global_Sales],VGSales[Name],A8107)</f>
        <v>7.0000000000000007E-2</v>
      </c>
    </row>
    <row r="8108" spans="1:4" s="8" customFormat="1" x14ac:dyDescent="0.25">
      <c r="A8108" s="8" t="str">
        <v>Aero Elite: Combat Academy</v>
      </c>
      <c r="B8108" s="8" cm="1">
        <f t="array" ref="B8108">SUM(1*(VGSales[Name]=A8108))</f>
        <v>1</v>
      </c>
      <c r="C8108" s="8" cm="1">
        <f t="array" ref="C8108">ROWS(_xlfn.UNIQUE(_xlfn._xlws.FILTER(VGSales[Genre],VGSales[Name]=A8108)))</f>
        <v>1</v>
      </c>
      <c r="D8108" s="8">
        <f>SUMIFS(VGSales[Global_Sales],VGSales[Name],A8108)</f>
        <v>7.0000000000000007E-2</v>
      </c>
    </row>
    <row r="8109" spans="1:4" s="8" customFormat="1" x14ac:dyDescent="0.25">
      <c r="A8109" s="8" t="str">
        <v>Damage Inc.: Pacific Squadron WWII</v>
      </c>
      <c r="B8109" s="8" cm="1">
        <f t="array" ref="B8109">SUM(1*(VGSales[Name]=A8109))</f>
        <v>1</v>
      </c>
      <c r="C8109" s="8" cm="1">
        <f t="array" ref="C8109">ROWS(_xlfn.UNIQUE(_xlfn._xlws.FILTER(VGSales[Genre],VGSales[Name]=A8109)))</f>
        <v>1</v>
      </c>
      <c r="D8109" s="8">
        <f>SUMIFS(VGSales[Global_Sales],VGSales[Name],A8109)</f>
        <v>7.0000000000000007E-2</v>
      </c>
    </row>
    <row r="8110" spans="1:4" s="8" customFormat="1" x14ac:dyDescent="0.25">
      <c r="A8110" s="8" t="str">
        <v>Wrath Unleashed</v>
      </c>
      <c r="B8110" s="8" cm="1">
        <f t="array" ref="B8110">SUM(1*(VGSales[Name]=A8110))</f>
        <v>2</v>
      </c>
      <c r="C8110" s="8" cm="1">
        <f t="array" ref="C8110">ROWS(_xlfn.UNIQUE(_xlfn._xlws.FILTER(VGSales[Genre],VGSales[Name]=A8110)))</f>
        <v>1</v>
      </c>
      <c r="D8110" s="8">
        <f>SUMIFS(VGSales[Global_Sales],VGSales[Name],A8110)</f>
        <v>0.12000000000000001</v>
      </c>
    </row>
    <row r="8111" spans="1:4" s="8" customFormat="1" x14ac:dyDescent="0.25">
      <c r="A8111" s="8" t="str">
        <v>Pong / Asteroids / Yars' Revenge</v>
      </c>
      <c r="B8111" s="8" cm="1">
        <f t="array" ref="B8111">SUM(1*(VGSales[Name]=A8111))</f>
        <v>1</v>
      </c>
      <c r="C8111" s="8" cm="1">
        <f t="array" ref="C8111">ROWS(_xlfn.UNIQUE(_xlfn._xlws.FILTER(VGSales[Genre],VGSales[Name]=A8111)))</f>
        <v>1</v>
      </c>
      <c r="D8111" s="8">
        <f>SUMIFS(VGSales[Global_Sales],VGSales[Name],A8111)</f>
        <v>7.0000000000000007E-2</v>
      </c>
    </row>
    <row r="8112" spans="1:4" s="8" customFormat="1" x14ac:dyDescent="0.25">
      <c r="A8112" s="8" t="str">
        <v>NOëL: La Neige</v>
      </c>
      <c r="B8112" s="8" cm="1">
        <f t="array" ref="B8112">SUM(1*(VGSales[Name]=A8112))</f>
        <v>1</v>
      </c>
      <c r="C8112" s="8" cm="1">
        <f t="array" ref="C8112">ROWS(_xlfn.UNIQUE(_xlfn._xlws.FILTER(VGSales[Genre],VGSales[Name]=A8112)))</f>
        <v>1</v>
      </c>
      <c r="D8112" s="8">
        <f>SUMIFS(VGSales[Global_Sales],VGSales[Name],A8112)</f>
        <v>7.0000000000000007E-2</v>
      </c>
    </row>
    <row r="8113" spans="1:4" s="8" customFormat="1" x14ac:dyDescent="0.25">
      <c r="A8113" s="8" t="str">
        <v>Busou Shinki: Battle Masters</v>
      </c>
      <c r="B8113" s="8" cm="1">
        <f t="array" ref="B8113">SUM(1*(VGSales[Name]=A8113))</f>
        <v>1</v>
      </c>
      <c r="C8113" s="8" cm="1">
        <f t="array" ref="C8113">ROWS(_xlfn.UNIQUE(_xlfn._xlws.FILTER(VGSales[Genre],VGSales[Name]=A8113)))</f>
        <v>1</v>
      </c>
      <c r="D8113" s="8">
        <f>SUMIFS(VGSales[Global_Sales],VGSales[Name],A8113)</f>
        <v>7.0000000000000007E-2</v>
      </c>
    </row>
    <row r="8114" spans="1:4" s="8" customFormat="1" x14ac:dyDescent="0.25">
      <c r="A8114" s="8" t="str">
        <v>Roll Away</v>
      </c>
      <c r="B8114" s="8" cm="1">
        <f t="array" ref="B8114">SUM(1*(VGSales[Name]=A8114))</f>
        <v>1</v>
      </c>
      <c r="C8114" s="8" cm="1">
        <f t="array" ref="C8114">ROWS(_xlfn.UNIQUE(_xlfn._xlws.FILTER(VGSales[Genre],VGSales[Name]=A8114)))</f>
        <v>1</v>
      </c>
      <c r="D8114" s="8">
        <f>SUMIFS(VGSales[Global_Sales],VGSales[Name],A8114)</f>
        <v>7.0000000000000007E-2</v>
      </c>
    </row>
    <row r="8115" spans="1:4" s="8" customFormat="1" x14ac:dyDescent="0.25">
      <c r="A8115" s="8" t="str">
        <v>Derby Jockey: Kishou e no Michi</v>
      </c>
      <c r="B8115" s="8" cm="1">
        <f t="array" ref="B8115">SUM(1*(VGSales[Name]=A8115))</f>
        <v>1</v>
      </c>
      <c r="C8115" s="8" cm="1">
        <f t="array" ref="C8115">ROWS(_xlfn.UNIQUE(_xlfn._xlws.FILTER(VGSales[Genre],VGSales[Name]=A8115)))</f>
        <v>1</v>
      </c>
      <c r="D8115" s="8">
        <f>SUMIFS(VGSales[Global_Sales],VGSales[Name],A8115)</f>
        <v>7.0000000000000007E-2</v>
      </c>
    </row>
    <row r="8116" spans="1:4" s="8" customFormat="1" x14ac:dyDescent="0.25">
      <c r="A8116" s="8" t="str">
        <v>Harukanaru Toki no Naka de 4</v>
      </c>
      <c r="B8116" s="8" cm="1">
        <f t="array" ref="B8116">SUM(1*(VGSales[Name]=A8116))</f>
        <v>1</v>
      </c>
      <c r="C8116" s="8" cm="1">
        <f t="array" ref="C8116">ROWS(_xlfn.UNIQUE(_xlfn._xlws.FILTER(VGSales[Genre],VGSales[Name]=A8116)))</f>
        <v>1</v>
      </c>
      <c r="D8116" s="8">
        <f>SUMIFS(VGSales[Global_Sales],VGSales[Name],A8116)</f>
        <v>7.0000000000000007E-2</v>
      </c>
    </row>
    <row r="8117" spans="1:4" s="8" customFormat="1" x14ac:dyDescent="0.25">
      <c r="A8117" s="8" t="str">
        <v>Maximum Chase</v>
      </c>
      <c r="B8117" s="8" cm="1">
        <f t="array" ref="B8117">SUM(1*(VGSales[Name]=A8117))</f>
        <v>1</v>
      </c>
      <c r="C8117" s="8" cm="1">
        <f t="array" ref="C8117">ROWS(_xlfn.UNIQUE(_xlfn._xlws.FILTER(VGSales[Genre],VGSales[Name]=A8117)))</f>
        <v>1</v>
      </c>
      <c r="D8117" s="8">
        <f>SUMIFS(VGSales[Global_Sales],VGSales[Name],A8117)</f>
        <v>7.0000000000000007E-2</v>
      </c>
    </row>
    <row r="8118" spans="1:4" s="8" customFormat="1" x14ac:dyDescent="0.25">
      <c r="A8118" s="8" t="str">
        <v>Mugen Souls Z</v>
      </c>
      <c r="B8118" s="8" cm="1">
        <f t="array" ref="B8118">SUM(1*(VGSales[Name]=A8118))</f>
        <v>1</v>
      </c>
      <c r="C8118" s="8" cm="1">
        <f t="array" ref="C8118">ROWS(_xlfn.UNIQUE(_xlfn._xlws.FILTER(VGSales[Genre],VGSales[Name]=A8118)))</f>
        <v>1</v>
      </c>
      <c r="D8118" s="8">
        <f>SUMIFS(VGSales[Global_Sales],VGSales[Name],A8118)</f>
        <v>7.0000000000000007E-2</v>
      </c>
    </row>
    <row r="8119" spans="1:4" s="8" customFormat="1" x14ac:dyDescent="0.25">
      <c r="A8119" s="8" t="str">
        <v>Winning Post 7 2012</v>
      </c>
      <c r="B8119" s="8" cm="1">
        <f t="array" ref="B8119">SUM(1*(VGSales[Name]=A8119))</f>
        <v>2</v>
      </c>
      <c r="C8119" s="8" cm="1">
        <f t="array" ref="C8119">ROWS(_xlfn.UNIQUE(_xlfn._xlws.FILTER(VGSales[Genre],VGSales[Name]=A8119)))</f>
        <v>1</v>
      </c>
      <c r="D8119" s="8">
        <f>SUMIFS(VGSales[Global_Sales],VGSales[Name],A8119)</f>
        <v>0.11000000000000001</v>
      </c>
    </row>
    <row r="8120" spans="1:4" s="8" customFormat="1" x14ac:dyDescent="0.25">
      <c r="A8120" s="8" t="str">
        <v>Spot Goes to Hollywood</v>
      </c>
      <c r="B8120" s="8" cm="1">
        <f t="array" ref="B8120">SUM(1*(VGSales[Name]=A8120))</f>
        <v>1</v>
      </c>
      <c r="C8120" s="8" cm="1">
        <f t="array" ref="C8120">ROWS(_xlfn.UNIQUE(_xlfn._xlws.FILTER(VGSales[Genre],VGSales[Name]=A8120)))</f>
        <v>1</v>
      </c>
      <c r="D8120" s="8">
        <f>SUMIFS(VGSales[Global_Sales],VGSales[Name],A8120)</f>
        <v>7.0000000000000007E-2</v>
      </c>
    </row>
    <row r="8121" spans="1:4" s="8" customFormat="1" x14ac:dyDescent="0.25">
      <c r="A8121" s="8" t="str">
        <v>Teenage Mutant Ninja Turtles: Mutants in Manhattan</v>
      </c>
      <c r="B8121" s="8" cm="1">
        <f t="array" ref="B8121">SUM(1*(VGSales[Name]=A8121))</f>
        <v>4</v>
      </c>
      <c r="C8121" s="8" cm="1">
        <f t="array" ref="C8121">ROWS(_xlfn.UNIQUE(_xlfn._xlws.FILTER(VGSales[Genre],VGSales[Name]=A8121)))</f>
        <v>1</v>
      </c>
      <c r="D8121" s="8">
        <f>SUMIFS(VGSales[Global_Sales],VGSales[Name],A8121)</f>
        <v>0.18000000000000002</v>
      </c>
    </row>
    <row r="8122" spans="1:4" s="8" customFormat="1" x14ac:dyDescent="0.25">
      <c r="A8122" s="8" t="str">
        <v>G Darius</v>
      </c>
      <c r="B8122" s="8" cm="1">
        <f t="array" ref="B8122">SUM(1*(VGSales[Name]=A8122))</f>
        <v>1</v>
      </c>
      <c r="C8122" s="8" cm="1">
        <f t="array" ref="C8122">ROWS(_xlfn.UNIQUE(_xlfn._xlws.FILTER(VGSales[Genre],VGSales[Name]=A8122)))</f>
        <v>1</v>
      </c>
      <c r="D8122" s="8">
        <f>SUMIFS(VGSales[Global_Sales],VGSales[Name],A8122)</f>
        <v>7.0000000000000007E-2</v>
      </c>
    </row>
    <row r="8123" spans="1:4" s="8" customFormat="1" x14ac:dyDescent="0.25">
      <c r="A8123" s="8" t="str">
        <v>Utawarerumono: Itsuwari no Kamen</v>
      </c>
      <c r="B8123" s="8" cm="1">
        <f t="array" ref="B8123">SUM(1*(VGSales[Name]=A8123))</f>
        <v>3</v>
      </c>
      <c r="C8123" s="8" cm="1">
        <f t="array" ref="C8123">ROWS(_xlfn.UNIQUE(_xlfn._xlws.FILTER(VGSales[Genre],VGSales[Name]=A8123)))</f>
        <v>1</v>
      </c>
      <c r="D8123" s="8">
        <f>SUMIFS(VGSales[Global_Sales],VGSales[Name],A8123)</f>
        <v>0.18</v>
      </c>
    </row>
    <row r="8124" spans="1:4" s="8" customFormat="1" x14ac:dyDescent="0.25">
      <c r="A8124" s="8" t="str">
        <v>Mucha Lucha! Mascaritas of the Lost Code</v>
      </c>
      <c r="B8124" s="8" cm="1">
        <f t="array" ref="B8124">SUM(1*(VGSales[Name]=A8124))</f>
        <v>1</v>
      </c>
      <c r="C8124" s="8" cm="1">
        <f t="array" ref="C8124">ROWS(_xlfn.UNIQUE(_xlfn._xlws.FILTER(VGSales[Genre],VGSales[Name]=A8124)))</f>
        <v>1</v>
      </c>
      <c r="D8124" s="8">
        <f>SUMIFS(VGSales[Global_Sales],VGSales[Name],A8124)</f>
        <v>7.0000000000000007E-2</v>
      </c>
    </row>
    <row r="8125" spans="1:4" s="8" customFormat="1" x14ac:dyDescent="0.25">
      <c r="A8125" s="8" t="str">
        <v>Invizimals: The Alliance</v>
      </c>
      <c r="B8125" s="8" cm="1">
        <f t="array" ref="B8125">SUM(1*(VGSales[Name]=A8125))</f>
        <v>1</v>
      </c>
      <c r="C8125" s="8" cm="1">
        <f t="array" ref="C8125">ROWS(_xlfn.UNIQUE(_xlfn._xlws.FILTER(VGSales[Genre],VGSales[Name]=A8125)))</f>
        <v>1</v>
      </c>
      <c r="D8125" s="8">
        <f>SUMIFS(VGSales[Global_Sales],VGSales[Name],A8125)</f>
        <v>7.0000000000000007E-2</v>
      </c>
    </row>
    <row r="8126" spans="1:4" s="8" customFormat="1" x14ac:dyDescent="0.25">
      <c r="A8126" s="8" t="str">
        <v>Roogoo Attack!</v>
      </c>
      <c r="B8126" s="8" cm="1">
        <f t="array" ref="B8126">SUM(1*(VGSales[Name]=A8126))</f>
        <v>1</v>
      </c>
      <c r="C8126" s="8" cm="1">
        <f t="array" ref="C8126">ROWS(_xlfn.UNIQUE(_xlfn._xlws.FILTER(VGSales[Genre],VGSales[Name]=A8126)))</f>
        <v>1</v>
      </c>
      <c r="D8126" s="8">
        <f>SUMIFS(VGSales[Global_Sales],VGSales[Name],A8126)</f>
        <v>7.0000000000000007E-2</v>
      </c>
    </row>
    <row r="8127" spans="1:4" s="8" customFormat="1" x14ac:dyDescent="0.25">
      <c r="A8127" s="8" t="str">
        <v>Rugby League 3</v>
      </c>
      <c r="B8127" s="8" cm="1">
        <f t="array" ref="B8127">SUM(1*(VGSales[Name]=A8127))</f>
        <v>1</v>
      </c>
      <c r="C8127" s="8" cm="1">
        <f t="array" ref="C8127">ROWS(_xlfn.UNIQUE(_xlfn._xlws.FILTER(VGSales[Genre],VGSales[Name]=A8127)))</f>
        <v>1</v>
      </c>
      <c r="D8127" s="8">
        <f>SUMIFS(VGSales[Global_Sales],VGSales[Name],A8127)</f>
        <v>7.0000000000000007E-2</v>
      </c>
    </row>
    <row r="8128" spans="1:4" s="8" customFormat="1" x14ac:dyDescent="0.25">
      <c r="A8128" s="8" t="str">
        <v>SD Gundam: Gashapon Wars</v>
      </c>
      <c r="B8128" s="8" cm="1">
        <f t="array" ref="B8128">SUM(1*(VGSales[Name]=A8128))</f>
        <v>2</v>
      </c>
      <c r="C8128" s="8" cm="1">
        <f t="array" ref="C8128">ROWS(_xlfn.UNIQUE(_xlfn._xlws.FILTER(VGSales[Genre],VGSales[Name]=A8128)))</f>
        <v>1</v>
      </c>
      <c r="D8128" s="8">
        <f>SUMIFS(VGSales[Global_Sales],VGSales[Name],A8128)</f>
        <v>0.1</v>
      </c>
    </row>
    <row r="8129" spans="1:4" s="8" customFormat="1" x14ac:dyDescent="0.25">
      <c r="A8129" s="8" t="str">
        <v>River King: Mystic Valley (US sales)</v>
      </c>
      <c r="B8129" s="8" cm="1">
        <f t="array" ref="B8129">SUM(1*(VGSales[Name]=A8129))</f>
        <v>1</v>
      </c>
      <c r="C8129" s="8" cm="1">
        <f t="array" ref="C8129">ROWS(_xlfn.UNIQUE(_xlfn._xlws.FILTER(VGSales[Genre],VGSales[Name]=A8129)))</f>
        <v>1</v>
      </c>
      <c r="D8129" s="8">
        <f>SUMIFS(VGSales[Global_Sales],VGSales[Name],A8129)</f>
        <v>7.0000000000000007E-2</v>
      </c>
    </row>
    <row r="8130" spans="1:4" s="8" customFormat="1" x14ac:dyDescent="0.25">
      <c r="A8130" s="8" t="str">
        <v>Romance of the Three Kingdoms XI</v>
      </c>
      <c r="B8130" s="8" cm="1">
        <f t="array" ref="B8130">SUM(1*(VGSales[Name]=A8130))</f>
        <v>1</v>
      </c>
      <c r="C8130" s="8" cm="1">
        <f t="array" ref="C8130">ROWS(_xlfn.UNIQUE(_xlfn._xlws.FILTER(VGSales[Genre],VGSales[Name]=A8130)))</f>
        <v>1</v>
      </c>
      <c r="D8130" s="8">
        <f>SUMIFS(VGSales[Global_Sales],VGSales[Name],A8130)</f>
        <v>7.0000000000000007E-2</v>
      </c>
    </row>
    <row r="8131" spans="1:4" s="8" customFormat="1" x14ac:dyDescent="0.25">
      <c r="A8131" s="8" t="str">
        <v>Digimon World Championship</v>
      </c>
      <c r="B8131" s="8" cm="1">
        <f t="array" ref="B8131">SUM(1*(VGSales[Name]=A8131))</f>
        <v>1</v>
      </c>
      <c r="C8131" s="8" cm="1">
        <f t="array" ref="C8131">ROWS(_xlfn.UNIQUE(_xlfn._xlws.FILTER(VGSales[Genre],VGSales[Name]=A8131)))</f>
        <v>1</v>
      </c>
      <c r="D8131" s="8">
        <f>SUMIFS(VGSales[Global_Sales],VGSales[Name],A8131)</f>
        <v>7.0000000000000007E-2</v>
      </c>
    </row>
    <row r="8132" spans="1:4" s="8" customFormat="1" x14ac:dyDescent="0.25">
      <c r="A8132" s="8" t="str">
        <v>Lupin Sansei: Shijou Saidai no Zunousen</v>
      </c>
      <c r="B8132" s="8" cm="1">
        <f t="array" ref="B8132">SUM(1*(VGSales[Name]=A8132))</f>
        <v>1</v>
      </c>
      <c r="C8132" s="8" cm="1">
        <f t="array" ref="C8132">ROWS(_xlfn.UNIQUE(_xlfn._xlws.FILTER(VGSales[Genre],VGSales[Name]=A8132)))</f>
        <v>1</v>
      </c>
      <c r="D8132" s="8">
        <f>SUMIFS(VGSales[Global_Sales],VGSales[Name],A8132)</f>
        <v>7.0000000000000007E-2</v>
      </c>
    </row>
    <row r="8133" spans="1:4" s="8" customFormat="1" x14ac:dyDescent="0.25">
      <c r="A8133" s="8" t="str">
        <v>Model * Oshare Audition: Dream Girl</v>
      </c>
      <c r="B8133" s="8" cm="1">
        <f t="array" ref="B8133">SUM(1*(VGSales[Name]=A8133))</f>
        <v>1</v>
      </c>
      <c r="C8133" s="8" cm="1">
        <f t="array" ref="C8133">ROWS(_xlfn.UNIQUE(_xlfn._xlws.FILTER(VGSales[Genre],VGSales[Name]=A8133)))</f>
        <v>1</v>
      </c>
      <c r="D8133" s="8">
        <f>SUMIFS(VGSales[Global_Sales],VGSales[Name],A8133)</f>
        <v>7.0000000000000007E-2</v>
      </c>
    </row>
    <row r="8134" spans="1:4" s="8" customFormat="1" x14ac:dyDescent="0.25">
      <c r="A8134" s="8" t="str">
        <v>Let's Paint</v>
      </c>
      <c r="B8134" s="8" cm="1">
        <f t="array" ref="B8134">SUM(1*(VGSales[Name]=A8134))</f>
        <v>1</v>
      </c>
      <c r="C8134" s="8" cm="1">
        <f t="array" ref="C8134">ROWS(_xlfn.UNIQUE(_xlfn._xlws.FILTER(VGSales[Genre],VGSales[Name]=A8134)))</f>
        <v>1</v>
      </c>
      <c r="D8134" s="8">
        <f>SUMIFS(VGSales[Global_Sales],VGSales[Name],A8134)</f>
        <v>7.0000000000000007E-2</v>
      </c>
    </row>
    <row r="8135" spans="1:4" s="8" customFormat="1" x14ac:dyDescent="0.25">
      <c r="A8135" s="8" t="str">
        <v>Squishy Tank</v>
      </c>
      <c r="B8135" s="8" cm="1">
        <f t="array" ref="B8135">SUM(1*(VGSales[Name]=A8135))</f>
        <v>1</v>
      </c>
      <c r="C8135" s="8" cm="1">
        <f t="array" ref="C8135">ROWS(_xlfn.UNIQUE(_xlfn._xlws.FILTER(VGSales[Genre],VGSales[Name]=A8135)))</f>
        <v>1</v>
      </c>
      <c r="D8135" s="8">
        <f>SUMIFS(VGSales[Global_Sales],VGSales[Name],A8135)</f>
        <v>7.0000000000000007E-2</v>
      </c>
    </row>
    <row r="8136" spans="1:4" s="8" customFormat="1" x14ac:dyDescent="0.25">
      <c r="A8136" s="8" t="str">
        <v>Discovery Kids: Parrot Pals</v>
      </c>
      <c r="B8136" s="8" cm="1">
        <f t="array" ref="B8136">SUM(1*(VGSales[Name]=A8136))</f>
        <v>1</v>
      </c>
      <c r="C8136" s="8" cm="1">
        <f t="array" ref="C8136">ROWS(_xlfn.UNIQUE(_xlfn._xlws.FILTER(VGSales[Genre],VGSales[Name]=A8136)))</f>
        <v>1</v>
      </c>
      <c r="D8136" s="8">
        <f>SUMIFS(VGSales[Global_Sales],VGSales[Name],A8136)</f>
        <v>7.0000000000000007E-2</v>
      </c>
    </row>
    <row r="8137" spans="1:4" s="8" customFormat="1" x14ac:dyDescent="0.25">
      <c r="A8137" s="8" t="str">
        <v>Let's Ride! Friends Forever</v>
      </c>
      <c r="B8137" s="8" cm="1">
        <f t="array" ref="B8137">SUM(1*(VGSales[Name]=A8137))</f>
        <v>1</v>
      </c>
      <c r="C8137" s="8" cm="1">
        <f t="array" ref="C8137">ROWS(_xlfn.UNIQUE(_xlfn._xlws.FILTER(VGSales[Genre],VGSales[Name]=A8137)))</f>
        <v>1</v>
      </c>
      <c r="D8137" s="8">
        <f>SUMIFS(VGSales[Global_Sales],VGSales[Name],A8137)</f>
        <v>7.0000000000000007E-2</v>
      </c>
    </row>
    <row r="8138" spans="1:4" s="8" customFormat="1" x14ac:dyDescent="0.25">
      <c r="A8138" s="8" t="str">
        <v>Archer Maclean's 3D Pool</v>
      </c>
      <c r="B8138" s="8" cm="1">
        <f t="array" ref="B8138">SUM(1*(VGSales[Name]=A8138))</f>
        <v>1</v>
      </c>
      <c r="C8138" s="8" cm="1">
        <f t="array" ref="C8138">ROWS(_xlfn.UNIQUE(_xlfn._xlws.FILTER(VGSales[Genre],VGSales[Name]=A8138)))</f>
        <v>1</v>
      </c>
      <c r="D8138" s="8">
        <f>SUMIFS(VGSales[Global_Sales],VGSales[Name],A8138)</f>
        <v>7.0000000000000007E-2</v>
      </c>
    </row>
    <row r="8139" spans="1:4" s="8" customFormat="1" x14ac:dyDescent="0.25">
      <c r="A8139" s="8" t="str">
        <v>TMNT: Mutant Melee</v>
      </c>
      <c r="B8139" s="8" cm="1">
        <f t="array" ref="B8139">SUM(1*(VGSales[Name]=A8139))</f>
        <v>2</v>
      </c>
      <c r="C8139" s="8" cm="1">
        <f t="array" ref="C8139">ROWS(_xlfn.UNIQUE(_xlfn._xlws.FILTER(VGSales[Genre],VGSales[Name]=A8139)))</f>
        <v>1</v>
      </c>
      <c r="D8139" s="8">
        <f>SUMIFS(VGSales[Global_Sales],VGSales[Name],A8139)</f>
        <v>9.0000000000000011E-2</v>
      </c>
    </row>
    <row r="8140" spans="1:4" s="8" customFormat="1" x14ac:dyDescent="0.25">
      <c r="A8140" s="8" t="str">
        <v>Pro Farm 1</v>
      </c>
      <c r="B8140" s="8" cm="1">
        <f t="array" ref="B8140">SUM(1*(VGSales[Name]=A8140))</f>
        <v>1</v>
      </c>
      <c r="C8140" s="8" cm="1">
        <f t="array" ref="C8140">ROWS(_xlfn.UNIQUE(_xlfn._xlws.FILTER(VGSales[Genre],VGSales[Name]=A8140)))</f>
        <v>1</v>
      </c>
      <c r="D8140" s="8">
        <f>SUMIFS(VGSales[Global_Sales],VGSales[Name],A8140)</f>
        <v>7.0000000000000007E-2</v>
      </c>
    </row>
    <row r="8141" spans="1:4" s="8" customFormat="1" x14ac:dyDescent="0.25">
      <c r="A8141" s="8" t="str">
        <v>Combat: Task Force 121</v>
      </c>
      <c r="B8141" s="8" cm="1">
        <f t="array" ref="B8141">SUM(1*(VGSales[Name]=A8141))</f>
        <v>1</v>
      </c>
      <c r="C8141" s="8" cm="1">
        <f t="array" ref="C8141">ROWS(_xlfn.UNIQUE(_xlfn._xlws.FILTER(VGSales[Genre],VGSales[Name]=A8141)))</f>
        <v>1</v>
      </c>
      <c r="D8141" s="8">
        <f>SUMIFS(VGSales[Global_Sales],VGSales[Name],A8141)</f>
        <v>7.0000000000000007E-2</v>
      </c>
    </row>
    <row r="8142" spans="1:4" s="8" customFormat="1" x14ac:dyDescent="0.25">
      <c r="A8142" s="8" t="str">
        <v>Winning Eleven Playmaker 2010: Aoki Samurai no Chousen</v>
      </c>
      <c r="B8142" s="8" cm="1">
        <f t="array" ref="B8142">SUM(1*(VGSales[Name]=A8142))</f>
        <v>1</v>
      </c>
      <c r="C8142" s="8" cm="1">
        <f t="array" ref="C8142">ROWS(_xlfn.UNIQUE(_xlfn._xlws.FILTER(VGSales[Genre],VGSales[Name]=A8142)))</f>
        <v>1</v>
      </c>
      <c r="D8142" s="8">
        <f>SUMIFS(VGSales[Global_Sales],VGSales[Name],A8142)</f>
        <v>7.0000000000000007E-2</v>
      </c>
    </row>
    <row r="8143" spans="1:4" s="8" customFormat="1" x14ac:dyDescent="0.25">
      <c r="A8143" s="8" t="str">
        <v>Rugby World Cup 2015</v>
      </c>
      <c r="B8143" s="8" cm="1">
        <f t="array" ref="B8143">SUM(1*(VGSales[Name]=A8143))</f>
        <v>6</v>
      </c>
      <c r="C8143" s="8" cm="1">
        <f t="array" ref="C8143">ROWS(_xlfn.UNIQUE(_xlfn._xlws.FILTER(VGSales[Genre],VGSales[Name]=A8143)))</f>
        <v>1</v>
      </c>
      <c r="D8143" s="8">
        <f>SUMIFS(VGSales[Global_Sales],VGSales[Name],A8143)</f>
        <v>0.25</v>
      </c>
    </row>
    <row r="8144" spans="1:4" s="8" customFormat="1" x14ac:dyDescent="0.25">
      <c r="A8144" s="8" t="str">
        <v>Exhibition Volume 4</v>
      </c>
      <c r="B8144" s="8" cm="1">
        <f t="array" ref="B8144">SUM(1*(VGSales[Name]=A8144))</f>
        <v>1</v>
      </c>
      <c r="C8144" s="8" cm="1">
        <f t="array" ref="C8144">ROWS(_xlfn.UNIQUE(_xlfn._xlws.FILTER(VGSales[Genre],VGSales[Name]=A8144)))</f>
        <v>1</v>
      </c>
      <c r="D8144" s="8">
        <f>SUMIFS(VGSales[Global_Sales],VGSales[Name],A8144)</f>
        <v>7.0000000000000007E-2</v>
      </c>
    </row>
    <row r="8145" spans="1:4" s="8" customFormat="1" x14ac:dyDescent="0.25">
      <c r="A8145" s="8" t="str">
        <v>Petz Fantasy 3D</v>
      </c>
      <c r="B8145" s="8" cm="1">
        <f t="array" ref="B8145">SUM(1*(VGSales[Name]=A8145))</f>
        <v>1</v>
      </c>
      <c r="C8145" s="8" cm="1">
        <f t="array" ref="C8145">ROWS(_xlfn.UNIQUE(_xlfn._xlws.FILTER(VGSales[Genre],VGSales[Name]=A8145)))</f>
        <v>1</v>
      </c>
      <c r="D8145" s="8">
        <f>SUMIFS(VGSales[Global_Sales],VGSales[Name],A8145)</f>
        <v>7.0000000000000007E-2</v>
      </c>
    </row>
    <row r="8146" spans="1:4" s="8" customFormat="1" x14ac:dyDescent="0.25">
      <c r="A8146" s="8" t="str">
        <v>Viewpoint</v>
      </c>
      <c r="B8146" s="8" cm="1">
        <f t="array" ref="B8146">SUM(1*(VGSales[Name]=A8146))</f>
        <v>1</v>
      </c>
      <c r="C8146" s="8" cm="1">
        <f t="array" ref="C8146">ROWS(_xlfn.UNIQUE(_xlfn._xlws.FILTER(VGSales[Genre],VGSales[Name]=A8146)))</f>
        <v>1</v>
      </c>
      <c r="D8146" s="8">
        <f>SUMIFS(VGSales[Global_Sales],VGSales[Name],A8146)</f>
        <v>7.0000000000000007E-2</v>
      </c>
    </row>
    <row r="8147" spans="1:4" s="8" customFormat="1" x14ac:dyDescent="0.25">
      <c r="A8147" s="8" t="str">
        <v>Code Geass: Hangyaku no Lelouch - Lost Colors</v>
      </c>
      <c r="B8147" s="8" cm="1">
        <f t="array" ref="B8147">SUM(1*(VGSales[Name]=A8147))</f>
        <v>2</v>
      </c>
      <c r="C8147" s="8" cm="1">
        <f t="array" ref="C8147">ROWS(_xlfn.UNIQUE(_xlfn._xlws.FILTER(VGSales[Genre],VGSales[Name]=A8147)))</f>
        <v>1</v>
      </c>
      <c r="D8147" s="8">
        <f>SUMIFS(VGSales[Global_Sales],VGSales[Name],A8147)</f>
        <v>0.13</v>
      </c>
    </row>
    <row r="8148" spans="1:4" s="8" customFormat="1" x14ac:dyDescent="0.25">
      <c r="A8148" s="8" t="str">
        <v>Disney's Donald Duck Advance</v>
      </c>
      <c r="B8148" s="8" cm="1">
        <f t="array" ref="B8148">SUM(1*(VGSales[Name]=A8148))</f>
        <v>1</v>
      </c>
      <c r="C8148" s="8" cm="1">
        <f t="array" ref="C8148">ROWS(_xlfn.UNIQUE(_xlfn._xlws.FILTER(VGSales[Genre],VGSales[Name]=A8148)))</f>
        <v>1</v>
      </c>
      <c r="D8148" s="8">
        <f>SUMIFS(VGSales[Global_Sales],VGSales[Name],A8148)</f>
        <v>7.0000000000000007E-2</v>
      </c>
    </row>
    <row r="8149" spans="1:4" s="8" customFormat="1" x14ac:dyDescent="0.25">
      <c r="A8149" s="8" t="str">
        <v>Stacked with Daniel Negreanu</v>
      </c>
      <c r="B8149" s="8" cm="1">
        <f t="array" ref="B8149">SUM(1*(VGSales[Name]=A8149))</f>
        <v>3</v>
      </c>
      <c r="C8149" s="8" cm="1">
        <f t="array" ref="C8149">ROWS(_xlfn.UNIQUE(_xlfn._xlws.FILTER(VGSales[Genre],VGSales[Name]=A8149)))</f>
        <v>1</v>
      </c>
      <c r="D8149" s="8">
        <f>SUMIFS(VGSales[Global_Sales],VGSales[Name],A8149)</f>
        <v>0.13</v>
      </c>
    </row>
    <row r="8150" spans="1:4" s="8" customFormat="1" x14ac:dyDescent="0.25">
      <c r="A8150" s="8" t="str">
        <v>Hakuouki: Yuugi Roku</v>
      </c>
      <c r="B8150" s="8" cm="1">
        <f t="array" ref="B8150">SUM(1*(VGSales[Name]=A8150))</f>
        <v>1</v>
      </c>
      <c r="C8150" s="8" cm="1">
        <f t="array" ref="C8150">ROWS(_xlfn.UNIQUE(_xlfn._xlws.FILTER(VGSales[Genre],VGSales[Name]=A8150)))</f>
        <v>1</v>
      </c>
      <c r="D8150" s="8">
        <f>SUMIFS(VGSales[Global_Sales],VGSales[Name],A8150)</f>
        <v>7.0000000000000007E-2</v>
      </c>
    </row>
    <row r="8151" spans="1:4" s="8" customFormat="1" x14ac:dyDescent="0.25">
      <c r="A8151" s="8" t="str">
        <v>Circus Maximus: Chariot Wars</v>
      </c>
      <c r="B8151" s="8" cm="1">
        <f t="array" ref="B8151">SUM(1*(VGSales[Name]=A8151))</f>
        <v>1</v>
      </c>
      <c r="C8151" s="8" cm="1">
        <f t="array" ref="C8151">ROWS(_xlfn.UNIQUE(_xlfn._xlws.FILTER(VGSales[Genre],VGSales[Name]=A8151)))</f>
        <v>1</v>
      </c>
      <c r="D8151" s="8">
        <f>SUMIFS(VGSales[Global_Sales],VGSales[Name],A8151)</f>
        <v>7.0000000000000007E-2</v>
      </c>
    </row>
    <row r="8152" spans="1:4" s="8" customFormat="1" x14ac:dyDescent="0.25">
      <c r="A8152" s="8" t="str">
        <v>Mega Man Battle Network 5: Double Team DS (US sales)</v>
      </c>
      <c r="B8152" s="8" cm="1">
        <f t="array" ref="B8152">SUM(1*(VGSales[Name]=A8152))</f>
        <v>1</v>
      </c>
      <c r="C8152" s="8" cm="1">
        <f t="array" ref="C8152">ROWS(_xlfn.UNIQUE(_xlfn._xlws.FILTER(VGSales[Genre],VGSales[Name]=A8152)))</f>
        <v>1</v>
      </c>
      <c r="D8152" s="8">
        <f>SUMIFS(VGSales[Global_Sales],VGSales[Name],A8152)</f>
        <v>7.0000000000000007E-2</v>
      </c>
    </row>
    <row r="8153" spans="1:4" s="8" customFormat="1" x14ac:dyDescent="0.25">
      <c r="A8153" s="8" t="str">
        <v>Kenyuu Densetsu Yaiba</v>
      </c>
      <c r="B8153" s="8" cm="1">
        <f t="array" ref="B8153">SUM(1*(VGSales[Name]=A8153))</f>
        <v>1</v>
      </c>
      <c r="C8153" s="8" cm="1">
        <f t="array" ref="C8153">ROWS(_xlfn.UNIQUE(_xlfn._xlws.FILTER(VGSales[Genre],VGSales[Name]=A8153)))</f>
        <v>1</v>
      </c>
      <c r="D8153" s="8">
        <f>SUMIFS(VGSales[Global_Sales],VGSales[Name],A8153)</f>
        <v>7.0000000000000007E-2</v>
      </c>
    </row>
    <row r="8154" spans="1:4" s="8" customFormat="1" x14ac:dyDescent="0.25">
      <c r="A8154" s="8" t="str">
        <v>Kidou Senshi Gundam: Giren no Yabou - Axis no Kyoui V</v>
      </c>
      <c r="B8154" s="8" cm="1">
        <f t="array" ref="B8154">SUM(1*(VGSales[Name]=A8154))</f>
        <v>2</v>
      </c>
      <c r="C8154" s="8" cm="1">
        <f t="array" ref="C8154">ROWS(_xlfn.UNIQUE(_xlfn._xlws.FILTER(VGSales[Genre],VGSales[Name]=A8154)))</f>
        <v>1</v>
      </c>
      <c r="D8154" s="8">
        <f>SUMIFS(VGSales[Global_Sales],VGSales[Name],A8154)</f>
        <v>0.14000000000000001</v>
      </c>
    </row>
    <row r="8155" spans="1:4" s="8" customFormat="1" x14ac:dyDescent="0.25">
      <c r="A8155" s="8" t="str">
        <v>Elements of Destruction</v>
      </c>
      <c r="B8155" s="8" cm="1">
        <f t="array" ref="B8155">SUM(1*(VGSales[Name]=A8155))</f>
        <v>1</v>
      </c>
      <c r="C8155" s="8" cm="1">
        <f t="array" ref="C8155">ROWS(_xlfn.UNIQUE(_xlfn._xlws.FILTER(VGSales[Genre],VGSales[Name]=A8155)))</f>
        <v>1</v>
      </c>
      <c r="D8155" s="8">
        <f>SUMIFS(VGSales[Global_Sales],VGSales[Name],A8155)</f>
        <v>7.0000000000000007E-2</v>
      </c>
    </row>
    <row r="8156" spans="1:4" s="8" customFormat="1" x14ac:dyDescent="0.25">
      <c r="A8156" s="8" t="str">
        <v>Serious Sam: Next Encounter</v>
      </c>
      <c r="B8156" s="8" cm="1">
        <f t="array" ref="B8156">SUM(1*(VGSales[Name]=A8156))</f>
        <v>2</v>
      </c>
      <c r="C8156" s="8" cm="1">
        <f t="array" ref="C8156">ROWS(_xlfn.UNIQUE(_xlfn._xlws.FILTER(VGSales[Genre],VGSales[Name]=A8156)))</f>
        <v>1</v>
      </c>
      <c r="D8156" s="8">
        <f>SUMIFS(VGSales[Global_Sales],VGSales[Name],A8156)</f>
        <v>9.0000000000000011E-2</v>
      </c>
    </row>
    <row r="8157" spans="1:4" s="8" customFormat="1" x14ac:dyDescent="0.25">
      <c r="A8157" s="8" t="str">
        <v>Speed</v>
      </c>
      <c r="B8157" s="8" cm="1">
        <f t="array" ref="B8157">SUM(1*(VGSales[Name]=A8157))</f>
        <v>1</v>
      </c>
      <c r="C8157" s="8" cm="1">
        <f t="array" ref="C8157">ROWS(_xlfn.UNIQUE(_xlfn._xlws.FILTER(VGSales[Genre],VGSales[Name]=A8157)))</f>
        <v>1</v>
      </c>
      <c r="D8157" s="8">
        <f>SUMIFS(VGSales[Global_Sales],VGSales[Name],A8157)</f>
        <v>7.0000000000000007E-2</v>
      </c>
    </row>
    <row r="8158" spans="1:4" s="8" customFormat="1" x14ac:dyDescent="0.25">
      <c r="A8158" s="8" t="str">
        <v>Eiken DS</v>
      </c>
      <c r="B8158" s="8" cm="1">
        <f t="array" ref="B8158">SUM(1*(VGSales[Name]=A8158))</f>
        <v>1</v>
      </c>
      <c r="C8158" s="8" cm="1">
        <f t="array" ref="C8158">ROWS(_xlfn.UNIQUE(_xlfn._xlws.FILTER(VGSales[Genre],VGSales[Name]=A8158)))</f>
        <v>1</v>
      </c>
      <c r="D8158" s="8">
        <f>SUMIFS(VGSales[Global_Sales],VGSales[Name],A8158)</f>
        <v>7.0000000000000007E-2</v>
      </c>
    </row>
    <row r="8159" spans="1:4" s="8" customFormat="1" x14ac:dyDescent="0.25">
      <c r="A8159" s="8" t="str">
        <v>Game Center CX: Arino no Chousenjou 2</v>
      </c>
      <c r="B8159" s="8" cm="1">
        <f t="array" ref="B8159">SUM(1*(VGSales[Name]=A8159))</f>
        <v>1</v>
      </c>
      <c r="C8159" s="8" cm="1">
        <f t="array" ref="C8159">ROWS(_xlfn.UNIQUE(_xlfn._xlws.FILTER(VGSales[Genre],VGSales[Name]=A8159)))</f>
        <v>1</v>
      </c>
      <c r="D8159" s="8">
        <f>SUMIFS(VGSales[Global_Sales],VGSales[Name],A8159)</f>
        <v>7.0000000000000007E-2</v>
      </c>
    </row>
    <row r="8160" spans="1:4" s="8" customFormat="1" x14ac:dyDescent="0.25">
      <c r="A8160" s="8" t="str">
        <v>E.X. Troopers</v>
      </c>
      <c r="B8160" s="8" cm="1">
        <f t="array" ref="B8160">SUM(1*(VGSales[Name]=A8160))</f>
        <v>2</v>
      </c>
      <c r="C8160" s="8" cm="1">
        <f t="array" ref="C8160">ROWS(_xlfn.UNIQUE(_xlfn._xlws.FILTER(VGSales[Genre],VGSales[Name]=A8160)))</f>
        <v>1</v>
      </c>
      <c r="D8160" s="8">
        <f>SUMIFS(VGSales[Global_Sales],VGSales[Name],A8160)</f>
        <v>0.12000000000000001</v>
      </c>
    </row>
    <row r="8161" spans="1:4" s="8" customFormat="1" x14ac:dyDescent="0.25">
      <c r="A8161" s="8" t="str">
        <v>Robocalypse</v>
      </c>
      <c r="B8161" s="8" cm="1">
        <f t="array" ref="B8161">SUM(1*(VGSales[Name]=A8161))</f>
        <v>1</v>
      </c>
      <c r="C8161" s="8" cm="1">
        <f t="array" ref="C8161">ROWS(_xlfn.UNIQUE(_xlfn._xlws.FILTER(VGSales[Genre],VGSales[Name]=A8161)))</f>
        <v>1</v>
      </c>
      <c r="D8161" s="8">
        <f>SUMIFS(VGSales[Global_Sales],VGSales[Name],A8161)</f>
        <v>7.0000000000000007E-2</v>
      </c>
    </row>
    <row r="8162" spans="1:4" s="8" customFormat="1" x14ac:dyDescent="0.25">
      <c r="A8162" s="8" t="str">
        <v>Guilty Gear Xrd -Revelator-</v>
      </c>
      <c r="B8162" s="8" cm="1">
        <f t="array" ref="B8162">SUM(1*(VGSales[Name]=A8162))</f>
        <v>2</v>
      </c>
      <c r="C8162" s="8" cm="1">
        <f t="array" ref="C8162">ROWS(_xlfn.UNIQUE(_xlfn._xlws.FILTER(VGSales[Genre],VGSales[Name]=A8162)))</f>
        <v>1</v>
      </c>
      <c r="D8162" s="8">
        <f>SUMIFS(VGSales[Global_Sales],VGSales[Name],A8162)</f>
        <v>0.14000000000000001</v>
      </c>
    </row>
    <row r="8163" spans="1:4" s="8" customFormat="1" x14ac:dyDescent="0.25">
      <c r="A8163" s="8" t="str">
        <v>Grand Kingdom</v>
      </c>
      <c r="B8163" s="8" cm="1">
        <f t="array" ref="B8163">SUM(1*(VGSales[Name]=A8163))</f>
        <v>2</v>
      </c>
      <c r="C8163" s="8" cm="1">
        <f t="array" ref="C8163">ROWS(_xlfn.UNIQUE(_xlfn._xlws.FILTER(VGSales[Genre],VGSales[Name]=A8163)))</f>
        <v>1</v>
      </c>
      <c r="D8163" s="8">
        <f>SUMIFS(VGSales[Global_Sales],VGSales[Name],A8163)</f>
        <v>0.13</v>
      </c>
    </row>
    <row r="8164" spans="1:4" s="8" customFormat="1" x14ac:dyDescent="0.25">
      <c r="A8164" s="8" t="str">
        <v>J Legend Retsuden</v>
      </c>
      <c r="B8164" s="8" cm="1">
        <f t="array" ref="B8164">SUM(1*(VGSales[Name]=A8164))</f>
        <v>1</v>
      </c>
      <c r="C8164" s="8" cm="1">
        <f t="array" ref="C8164">ROWS(_xlfn.UNIQUE(_xlfn._xlws.FILTER(VGSales[Genre],VGSales[Name]=A8164)))</f>
        <v>1</v>
      </c>
      <c r="D8164" s="8">
        <f>SUMIFS(VGSales[Global_Sales],VGSales[Name],A8164)</f>
        <v>7.0000000000000007E-2</v>
      </c>
    </row>
    <row r="8165" spans="1:4" s="8" customFormat="1" x14ac:dyDescent="0.25">
      <c r="A8165" s="8" t="str">
        <v>Monster Racers</v>
      </c>
      <c r="B8165" s="8" cm="1">
        <f t="array" ref="B8165">SUM(1*(VGSales[Name]=A8165))</f>
        <v>1</v>
      </c>
      <c r="C8165" s="8" cm="1">
        <f t="array" ref="C8165">ROWS(_xlfn.UNIQUE(_xlfn._xlws.FILTER(VGSales[Genre],VGSales[Name]=A8165)))</f>
        <v>1</v>
      </c>
      <c r="D8165" s="8">
        <f>SUMIFS(VGSales[Global_Sales],VGSales[Name],A8165)</f>
        <v>7.0000000000000007E-2</v>
      </c>
    </row>
    <row r="8166" spans="1:4" s="8" customFormat="1" x14ac:dyDescent="0.25">
      <c r="A8166" s="8" t="str">
        <v>The King of Fighters: Evolution</v>
      </c>
      <c r="B8166" s="8" cm="1">
        <f t="array" ref="B8166">SUM(1*(VGSales[Name]=A8166))</f>
        <v>1</v>
      </c>
      <c r="C8166" s="8" cm="1">
        <f t="array" ref="C8166">ROWS(_xlfn.UNIQUE(_xlfn._xlws.FILTER(VGSales[Genre],VGSales[Name]=A8166)))</f>
        <v>1</v>
      </c>
      <c r="D8166" s="8">
        <f>SUMIFS(VGSales[Global_Sales],VGSales[Name],A8166)</f>
        <v>7.0000000000000007E-2</v>
      </c>
    </row>
    <row r="8167" spans="1:4" s="8" customFormat="1" x14ac:dyDescent="0.25">
      <c r="A8167" s="8" t="str">
        <v>DS Uranai Seikatsu</v>
      </c>
      <c r="B8167" s="8" cm="1">
        <f t="array" ref="B8167">SUM(1*(VGSales[Name]=A8167))</f>
        <v>1</v>
      </c>
      <c r="C8167" s="8" cm="1">
        <f t="array" ref="C8167">ROWS(_xlfn.UNIQUE(_xlfn._xlws.FILTER(VGSales[Genre],VGSales[Name]=A8167)))</f>
        <v>1</v>
      </c>
      <c r="D8167" s="8">
        <f>SUMIFS(VGSales[Global_Sales],VGSales[Name],A8167)</f>
        <v>7.0000000000000007E-2</v>
      </c>
    </row>
    <row r="8168" spans="1:4" s="8" customFormat="1" x14ac:dyDescent="0.25">
      <c r="A8168" s="8" t="str">
        <v>Cho~ricchi! Tamagotchi no Puchi Puchi Omisecchi</v>
      </c>
      <c r="B8168" s="8" cm="1">
        <f t="array" ref="B8168">SUM(1*(VGSales[Name]=A8168))</f>
        <v>1</v>
      </c>
      <c r="C8168" s="8" cm="1">
        <f t="array" ref="C8168">ROWS(_xlfn.UNIQUE(_xlfn._xlws.FILTER(VGSales[Genre],VGSales[Name]=A8168)))</f>
        <v>1</v>
      </c>
      <c r="D8168" s="8">
        <f>SUMIFS(VGSales[Global_Sales],VGSales[Name],A8168)</f>
        <v>7.0000000000000007E-2</v>
      </c>
    </row>
    <row r="8169" spans="1:4" s="8" customFormat="1" x14ac:dyDescent="0.25">
      <c r="A8169" s="8" t="str">
        <v>Flower, Sun, and Rain</v>
      </c>
      <c r="B8169" s="8" cm="1">
        <f t="array" ref="B8169">SUM(1*(VGSales[Name]=A8169))</f>
        <v>1</v>
      </c>
      <c r="C8169" s="8" cm="1">
        <f t="array" ref="C8169">ROWS(_xlfn.UNIQUE(_xlfn._xlws.FILTER(VGSales[Genre],VGSales[Name]=A8169)))</f>
        <v>1</v>
      </c>
      <c r="D8169" s="8">
        <f>SUMIFS(VGSales[Global_Sales],VGSales[Name],A8169)</f>
        <v>7.0000000000000007E-2</v>
      </c>
    </row>
    <row r="8170" spans="1:4" s="8" customFormat="1" x14ac:dyDescent="0.25">
      <c r="A8170" s="8" t="str">
        <v>The Legend of Heroes: Trails in the Sky Third Chapter</v>
      </c>
      <c r="B8170" s="8" cm="1">
        <f t="array" ref="B8170">SUM(1*(VGSales[Name]=A8170))</f>
        <v>3</v>
      </c>
      <c r="C8170" s="8" cm="1">
        <f t="array" ref="C8170">ROWS(_xlfn.UNIQUE(_xlfn._xlws.FILTER(VGSales[Genre],VGSales[Name]=A8170)))</f>
        <v>1</v>
      </c>
      <c r="D8170" s="8">
        <f>SUMIFS(VGSales[Global_Sales],VGSales[Name],A8170)</f>
        <v>0.1</v>
      </c>
    </row>
    <row r="8171" spans="1:4" s="8" customFormat="1" x14ac:dyDescent="0.25">
      <c r="A8171" s="8" t="str">
        <v>Moxie Girlz</v>
      </c>
      <c r="B8171" s="8" cm="1">
        <f t="array" ref="B8171">SUM(1*(VGSales[Name]=A8171))</f>
        <v>1</v>
      </c>
      <c r="C8171" s="8" cm="1">
        <f t="array" ref="C8171">ROWS(_xlfn.UNIQUE(_xlfn._xlws.FILTER(VGSales[Genre],VGSales[Name]=A8171)))</f>
        <v>1</v>
      </c>
      <c r="D8171" s="8">
        <f>SUMIFS(VGSales[Global_Sales],VGSales[Name],A8171)</f>
        <v>7.0000000000000007E-2</v>
      </c>
    </row>
    <row r="8172" spans="1:4" s="8" customFormat="1" x14ac:dyDescent="0.25">
      <c r="A8172" s="8" t="str">
        <v>Dave Mirra BMX Challenge</v>
      </c>
      <c r="B8172" s="8" cm="1">
        <f t="array" ref="B8172">SUM(1*(VGSales[Name]=A8172))</f>
        <v>2</v>
      </c>
      <c r="C8172" s="8" cm="1">
        <f t="array" ref="C8172">ROWS(_xlfn.UNIQUE(_xlfn._xlws.FILTER(VGSales[Genre],VGSales[Name]=A8172)))</f>
        <v>1</v>
      </c>
      <c r="D8172" s="8">
        <f>SUMIFS(VGSales[Global_Sales],VGSales[Name],A8172)</f>
        <v>0.14000000000000001</v>
      </c>
    </row>
    <row r="8173" spans="1:4" s="8" customFormat="1" x14ac:dyDescent="0.25">
      <c r="A8173" s="8" t="str">
        <v>Hannspree Ten Kate Honda: SBK Superbike World Championship</v>
      </c>
      <c r="B8173" s="8" cm="1">
        <f t="array" ref="B8173">SUM(1*(VGSales[Name]=A8173))</f>
        <v>2</v>
      </c>
      <c r="C8173" s="8" cm="1">
        <f t="array" ref="C8173">ROWS(_xlfn.UNIQUE(_xlfn._xlws.FILTER(VGSales[Genre],VGSales[Name]=A8173)))</f>
        <v>1</v>
      </c>
      <c r="D8173" s="8">
        <f>SUMIFS(VGSales[Global_Sales],VGSales[Name],A8173)</f>
        <v>0.11000000000000001</v>
      </c>
    </row>
    <row r="8174" spans="1:4" s="8" customFormat="1" x14ac:dyDescent="0.25">
      <c r="A8174" s="8" t="str">
        <v>Aqua Teen Hunger Force: Zombie Ninja Pro-Am</v>
      </c>
      <c r="B8174" s="8" cm="1">
        <f t="array" ref="B8174">SUM(1*(VGSales[Name]=A8174))</f>
        <v>1</v>
      </c>
      <c r="C8174" s="8" cm="1">
        <f t="array" ref="C8174">ROWS(_xlfn.UNIQUE(_xlfn._xlws.FILTER(VGSales[Genre],VGSales[Name]=A8174)))</f>
        <v>1</v>
      </c>
      <c r="D8174" s="8">
        <f>SUMIFS(VGSales[Global_Sales],VGSales[Name],A8174)</f>
        <v>7.0000000000000007E-2</v>
      </c>
    </row>
    <row r="8175" spans="1:4" s="8" customFormat="1" x14ac:dyDescent="0.25">
      <c r="A8175" s="8" t="str">
        <v>Alexi Lalas International Soccer</v>
      </c>
      <c r="B8175" s="8" cm="1">
        <f t="array" ref="B8175">SUM(1*(VGSales[Name]=A8175))</f>
        <v>1</v>
      </c>
      <c r="C8175" s="8" cm="1">
        <f t="array" ref="C8175">ROWS(_xlfn.UNIQUE(_xlfn._xlws.FILTER(VGSales[Genre],VGSales[Name]=A8175)))</f>
        <v>1</v>
      </c>
      <c r="D8175" s="8">
        <f>SUMIFS(VGSales[Global_Sales],VGSales[Name],A8175)</f>
        <v>7.0000000000000007E-2</v>
      </c>
    </row>
    <row r="8176" spans="1:4" s="8" customFormat="1" x14ac:dyDescent="0.25">
      <c r="A8176" s="8" t="str">
        <v>NCAA College Football 2K3</v>
      </c>
      <c r="B8176" s="8" cm="1">
        <f t="array" ref="B8176">SUM(1*(VGSales[Name]=A8176))</f>
        <v>1</v>
      </c>
      <c r="C8176" s="8" cm="1">
        <f t="array" ref="C8176">ROWS(_xlfn.UNIQUE(_xlfn._xlws.FILTER(VGSales[Genre],VGSales[Name]=A8176)))</f>
        <v>1</v>
      </c>
      <c r="D8176" s="8">
        <f>SUMIFS(VGSales[Global_Sales],VGSales[Name],A8176)</f>
        <v>7.0000000000000007E-2</v>
      </c>
    </row>
    <row r="8177" spans="1:4" s="8" customFormat="1" x14ac:dyDescent="0.25">
      <c r="A8177" s="8" t="str">
        <v>Monster Rancher Battle Card: Episode II</v>
      </c>
      <c r="B8177" s="8" cm="1">
        <f t="array" ref="B8177">SUM(1*(VGSales[Name]=A8177))</f>
        <v>1</v>
      </c>
      <c r="C8177" s="8" cm="1">
        <f t="array" ref="C8177">ROWS(_xlfn.UNIQUE(_xlfn._xlws.FILTER(VGSales[Genre],VGSales[Name]=A8177)))</f>
        <v>1</v>
      </c>
      <c r="D8177" s="8">
        <f>SUMIFS(VGSales[Global_Sales],VGSales[Name],A8177)</f>
        <v>7.0000000000000007E-2</v>
      </c>
    </row>
    <row r="8178" spans="1:4" s="8" customFormat="1" x14ac:dyDescent="0.25">
      <c r="A8178" s="8" t="str">
        <v>Dream Trigger 3D</v>
      </c>
      <c r="B8178" s="8" cm="1">
        <f t="array" ref="B8178">SUM(1*(VGSales[Name]=A8178))</f>
        <v>1</v>
      </c>
      <c r="C8178" s="8" cm="1">
        <f t="array" ref="C8178">ROWS(_xlfn.UNIQUE(_xlfn._xlws.FILTER(VGSales[Genre],VGSales[Name]=A8178)))</f>
        <v>1</v>
      </c>
      <c r="D8178" s="8">
        <f>SUMIFS(VGSales[Global_Sales],VGSales[Name],A8178)</f>
        <v>7.0000000000000007E-2</v>
      </c>
    </row>
    <row r="8179" spans="1:4" s="8" customFormat="1" x14ac:dyDescent="0.25">
      <c r="A8179" s="8" t="str">
        <v>Make 10: A Journey of Numbers</v>
      </c>
      <c r="B8179" s="8" cm="1">
        <f t="array" ref="B8179">SUM(1*(VGSales[Name]=A8179))</f>
        <v>1</v>
      </c>
      <c r="C8179" s="8" cm="1">
        <f t="array" ref="C8179">ROWS(_xlfn.UNIQUE(_xlfn._xlws.FILTER(VGSales[Genre],VGSales[Name]=A8179)))</f>
        <v>1</v>
      </c>
      <c r="D8179" s="8">
        <f>SUMIFS(VGSales[Global_Sales],VGSales[Name],A8179)</f>
        <v>7.0000000000000007E-2</v>
      </c>
    </row>
    <row r="8180" spans="1:4" s="8" customFormat="1" x14ac:dyDescent="0.25">
      <c r="A8180" s="8" t="str">
        <v>Itoi Shigesato no Bass Tsuri No. 1 Ketteihan!</v>
      </c>
      <c r="B8180" s="8" cm="1">
        <f t="array" ref="B8180">SUM(1*(VGSales[Name]=A8180))</f>
        <v>1</v>
      </c>
      <c r="C8180" s="8" cm="1">
        <f t="array" ref="C8180">ROWS(_xlfn.UNIQUE(_xlfn._xlws.FILTER(VGSales[Genre],VGSales[Name]=A8180)))</f>
        <v>1</v>
      </c>
      <c r="D8180" s="8">
        <f>SUMIFS(VGSales[Global_Sales],VGSales[Name],A8180)</f>
        <v>7.0000000000000007E-2</v>
      </c>
    </row>
    <row r="8181" spans="1:4" s="8" customFormat="1" x14ac:dyDescent="0.25">
      <c r="A8181" s="8" t="str">
        <v>Vampire Legends: Power of Three</v>
      </c>
      <c r="B8181" s="8" cm="1">
        <f t="array" ref="B8181">SUM(1*(VGSales[Name]=A8181))</f>
        <v>1</v>
      </c>
      <c r="C8181" s="8" cm="1">
        <f t="array" ref="C8181">ROWS(_xlfn.UNIQUE(_xlfn._xlws.FILTER(VGSales[Genre],VGSales[Name]=A8181)))</f>
        <v>1</v>
      </c>
      <c r="D8181" s="8">
        <f>SUMIFS(VGSales[Global_Sales],VGSales[Name],A8181)</f>
        <v>7.0000000000000007E-2</v>
      </c>
    </row>
    <row r="8182" spans="1:4" s="8" customFormat="1" x14ac:dyDescent="0.25">
      <c r="A8182" s="8" t="str">
        <v>Famicom Mini: Nazo no Murasame-Jou</v>
      </c>
      <c r="B8182" s="8" cm="1">
        <f t="array" ref="B8182">SUM(1*(VGSales[Name]=A8182))</f>
        <v>1</v>
      </c>
      <c r="C8182" s="8" cm="1">
        <f t="array" ref="C8182">ROWS(_xlfn.UNIQUE(_xlfn._xlws.FILTER(VGSales[Genre],VGSales[Name]=A8182)))</f>
        <v>1</v>
      </c>
      <c r="D8182" s="8">
        <f>SUMIFS(VGSales[Global_Sales],VGSales[Name],A8182)</f>
        <v>7.0000000000000007E-2</v>
      </c>
    </row>
    <row r="8183" spans="1:4" s="8" customFormat="1" x14ac:dyDescent="0.25">
      <c r="A8183" s="8" t="str">
        <v>Galerians: Ash</v>
      </c>
      <c r="B8183" s="8" cm="1">
        <f t="array" ref="B8183">SUM(1*(VGSales[Name]=A8183))</f>
        <v>1</v>
      </c>
      <c r="C8183" s="8" cm="1">
        <f t="array" ref="C8183">ROWS(_xlfn.UNIQUE(_xlfn._xlws.FILTER(VGSales[Genre],VGSales[Name]=A8183)))</f>
        <v>1</v>
      </c>
      <c r="D8183" s="8">
        <f>SUMIFS(VGSales[Global_Sales],VGSales[Name],A8183)</f>
        <v>7.0000000000000007E-2</v>
      </c>
    </row>
    <row r="8184" spans="1:4" s="8" customFormat="1" x14ac:dyDescent="0.25">
      <c r="A8184" s="8" t="str">
        <v>Mahjong Fight Club DS: Wi-Fi Taiou</v>
      </c>
      <c r="B8184" s="8" cm="1">
        <f t="array" ref="B8184">SUM(1*(VGSales[Name]=A8184))</f>
        <v>1</v>
      </c>
      <c r="C8184" s="8" cm="1">
        <f t="array" ref="C8184">ROWS(_xlfn.UNIQUE(_xlfn._xlws.FILTER(VGSales[Genre],VGSales[Name]=A8184)))</f>
        <v>1</v>
      </c>
      <c r="D8184" s="8">
        <f>SUMIFS(VGSales[Global_Sales],VGSales[Name],A8184)</f>
        <v>7.0000000000000007E-2</v>
      </c>
    </row>
    <row r="8185" spans="1:4" s="8" customFormat="1" x14ac:dyDescent="0.25">
      <c r="A8185" s="8" t="str">
        <v>Haunting Ground</v>
      </c>
      <c r="B8185" s="8" cm="1">
        <f t="array" ref="B8185">SUM(1*(VGSales[Name]=A8185))</f>
        <v>1</v>
      </c>
      <c r="C8185" s="8" cm="1">
        <f t="array" ref="C8185">ROWS(_xlfn.UNIQUE(_xlfn._xlws.FILTER(VGSales[Genre],VGSales[Name]=A8185)))</f>
        <v>1</v>
      </c>
      <c r="D8185" s="8">
        <f>SUMIFS(VGSales[Global_Sales],VGSales[Name],A8185)</f>
        <v>7.0000000000000007E-2</v>
      </c>
    </row>
    <row r="8186" spans="1:4" s="8" customFormat="1" x14ac:dyDescent="0.25">
      <c r="A8186" s="8" t="str">
        <v>Horrid Henry: The Good, The Bad and The Bugly</v>
      </c>
      <c r="B8186" s="8" cm="1">
        <f t="array" ref="B8186">SUM(1*(VGSales[Name]=A8186))</f>
        <v>1</v>
      </c>
      <c r="C8186" s="8" cm="1">
        <f t="array" ref="C8186">ROWS(_xlfn.UNIQUE(_xlfn._xlws.FILTER(VGSales[Genre],VGSales[Name]=A8186)))</f>
        <v>1</v>
      </c>
      <c r="D8186" s="8">
        <f>SUMIFS(VGSales[Global_Sales],VGSales[Name],A8186)</f>
        <v>7.0000000000000007E-2</v>
      </c>
    </row>
    <row r="8187" spans="1:4" s="8" customFormat="1" x14ac:dyDescent="0.25">
      <c r="A8187" s="8" t="str">
        <v>Vampire Knight DS</v>
      </c>
      <c r="B8187" s="8" cm="1">
        <f t="array" ref="B8187">SUM(1*(VGSales[Name]=A8187))</f>
        <v>1</v>
      </c>
      <c r="C8187" s="8" cm="1">
        <f t="array" ref="C8187">ROWS(_xlfn.UNIQUE(_xlfn._xlws.FILTER(VGSales[Genre],VGSales[Name]=A8187)))</f>
        <v>1</v>
      </c>
      <c r="D8187" s="8">
        <f>SUMIFS(VGSales[Global_Sales],VGSales[Name],A8187)</f>
        <v>7.0000000000000007E-2</v>
      </c>
    </row>
    <row r="8188" spans="1:4" s="8" customFormat="1" x14ac:dyDescent="0.25">
      <c r="A8188" s="8" t="str">
        <v>Disney Sports Skateboarding</v>
      </c>
      <c r="B8188" s="8" cm="1">
        <f t="array" ref="B8188">SUM(1*(VGSales[Name]=A8188))</f>
        <v>2</v>
      </c>
      <c r="C8188" s="8" cm="1">
        <f t="array" ref="C8188">ROWS(_xlfn.UNIQUE(_xlfn._xlws.FILTER(VGSales[Genre],VGSales[Name]=A8188)))</f>
        <v>1</v>
      </c>
      <c r="D8188" s="8">
        <f>SUMIFS(VGSales[Global_Sales],VGSales[Name],A8188)</f>
        <v>0.13</v>
      </c>
    </row>
    <row r="8189" spans="1:4" s="8" customFormat="1" x14ac:dyDescent="0.25">
      <c r="A8189" s="8" t="str">
        <v>Homie Rollerz</v>
      </c>
      <c r="B8189" s="8" cm="1">
        <f t="array" ref="B8189">SUM(1*(VGSales[Name]=A8189))</f>
        <v>1</v>
      </c>
      <c r="C8189" s="8" cm="1">
        <f t="array" ref="C8189">ROWS(_xlfn.UNIQUE(_xlfn._xlws.FILTER(VGSales[Genre],VGSales[Name]=A8189)))</f>
        <v>1</v>
      </c>
      <c r="D8189" s="8">
        <f>SUMIFS(VGSales[Global_Sales],VGSales[Name],A8189)</f>
        <v>7.0000000000000007E-2</v>
      </c>
    </row>
    <row r="8190" spans="1:4" s="8" customFormat="1" x14ac:dyDescent="0.25">
      <c r="A8190" s="8" t="str">
        <v>Operation Darkness</v>
      </c>
      <c r="B8190" s="8" cm="1">
        <f t="array" ref="B8190">SUM(1*(VGSales[Name]=A8190))</f>
        <v>1</v>
      </c>
      <c r="C8190" s="8" cm="1">
        <f t="array" ref="C8190">ROWS(_xlfn.UNIQUE(_xlfn._xlws.FILTER(VGSales[Genre],VGSales[Name]=A8190)))</f>
        <v>1</v>
      </c>
      <c r="D8190" s="8">
        <f>SUMIFS(VGSales[Global_Sales],VGSales[Name],A8190)</f>
        <v>7.0000000000000007E-2</v>
      </c>
    </row>
    <row r="8191" spans="1:4" s="8" customFormat="1" x14ac:dyDescent="0.25">
      <c r="A8191" s="8" t="str">
        <v>Magi: The Labyrinth of Beginning</v>
      </c>
      <c r="B8191" s="8" cm="1">
        <f t="array" ref="B8191">SUM(1*(VGSales[Name]=A8191))</f>
        <v>1</v>
      </c>
      <c r="C8191" s="8" cm="1">
        <f t="array" ref="C8191">ROWS(_xlfn.UNIQUE(_xlfn._xlws.FILTER(VGSales[Genre],VGSales[Name]=A8191)))</f>
        <v>1</v>
      </c>
      <c r="D8191" s="8">
        <f>SUMIFS(VGSales[Global_Sales],VGSales[Name],A8191)</f>
        <v>7.0000000000000007E-2</v>
      </c>
    </row>
    <row r="8192" spans="1:4" s="8" customFormat="1" x14ac:dyDescent="0.25">
      <c r="A8192" s="8" t="str">
        <v>Tornado</v>
      </c>
      <c r="B8192" s="8" cm="1">
        <f t="array" ref="B8192">SUM(1*(VGSales[Name]=A8192))</f>
        <v>1</v>
      </c>
      <c r="C8192" s="8" cm="1">
        <f t="array" ref="C8192">ROWS(_xlfn.UNIQUE(_xlfn._xlws.FILTER(VGSales[Genre],VGSales[Name]=A8192)))</f>
        <v>1</v>
      </c>
      <c r="D8192" s="8">
        <f>SUMIFS(VGSales[Global_Sales],VGSales[Name],A8192)</f>
        <v>7.0000000000000007E-2</v>
      </c>
    </row>
    <row r="8193" spans="1:4" s="8" customFormat="1" x14ac:dyDescent="0.25">
      <c r="A8193" s="8" t="str">
        <v>Fantasy Aquarium by DS</v>
      </c>
      <c r="B8193" s="8" cm="1">
        <f t="array" ref="B8193">SUM(1*(VGSales[Name]=A8193))</f>
        <v>1</v>
      </c>
      <c r="C8193" s="8" cm="1">
        <f t="array" ref="C8193">ROWS(_xlfn.UNIQUE(_xlfn._xlws.FILTER(VGSales[Genre],VGSales[Name]=A8193)))</f>
        <v>1</v>
      </c>
      <c r="D8193" s="8">
        <f>SUMIFS(VGSales[Global_Sales],VGSales[Name],A8193)</f>
        <v>7.0000000000000007E-2</v>
      </c>
    </row>
    <row r="8194" spans="1:4" s="8" customFormat="1" x14ac:dyDescent="0.25">
      <c r="A8194" s="8" t="str">
        <v>Hi! Hamtaro - Little Hamsters,big Adventures: Ham-Ham Challenge</v>
      </c>
      <c r="B8194" s="8" cm="1">
        <f t="array" ref="B8194">SUM(1*(VGSales[Name]=A8194))</f>
        <v>1</v>
      </c>
      <c r="C8194" s="8" cm="1">
        <f t="array" ref="C8194">ROWS(_xlfn.UNIQUE(_xlfn._xlws.FILTER(VGSales[Genre],VGSales[Name]=A8194)))</f>
        <v>1</v>
      </c>
      <c r="D8194" s="8">
        <f>SUMIFS(VGSales[Global_Sales],VGSales[Name],A8194)</f>
        <v>7.0000000000000007E-2</v>
      </c>
    </row>
    <row r="8195" spans="1:4" s="8" customFormat="1" x14ac:dyDescent="0.25">
      <c r="A8195" s="8" t="str">
        <v>I Don't Have Many Friends Portable</v>
      </c>
      <c r="B8195" s="8" cm="1">
        <f t="array" ref="B8195">SUM(1*(VGSales[Name]=A8195))</f>
        <v>1</v>
      </c>
      <c r="C8195" s="8" cm="1">
        <f t="array" ref="C8195">ROWS(_xlfn.UNIQUE(_xlfn._xlws.FILTER(VGSales[Genre],VGSales[Name]=A8195)))</f>
        <v>1</v>
      </c>
      <c r="D8195" s="8">
        <f>SUMIFS(VGSales[Global_Sales],VGSales[Name],A8195)</f>
        <v>7.0000000000000007E-2</v>
      </c>
    </row>
    <row r="8196" spans="1:4" s="8" customFormat="1" x14ac:dyDescent="0.25">
      <c r="A8196" s="8" t="str">
        <v>Fable: The Lost Chapters</v>
      </c>
      <c r="B8196" s="8" cm="1">
        <f t="array" ref="B8196">SUM(1*(VGSales[Name]=A8196))</f>
        <v>1</v>
      </c>
      <c r="C8196" s="8" cm="1">
        <f t="array" ref="C8196">ROWS(_xlfn.UNIQUE(_xlfn._xlws.FILTER(VGSales[Genre],VGSales[Name]=A8196)))</f>
        <v>1</v>
      </c>
      <c r="D8196" s="8">
        <f>SUMIFS(VGSales[Global_Sales],VGSales[Name],A8196)</f>
        <v>7.0000000000000007E-2</v>
      </c>
    </row>
    <row r="8197" spans="1:4" s="8" customFormat="1" x14ac:dyDescent="0.25">
      <c r="A8197" s="8" t="str">
        <v>Loons: The Fight For Fame</v>
      </c>
      <c r="B8197" s="8" cm="1">
        <f t="array" ref="B8197">SUM(1*(VGSales[Name]=A8197))</f>
        <v>1</v>
      </c>
      <c r="C8197" s="8" cm="1">
        <f t="array" ref="C8197">ROWS(_xlfn.UNIQUE(_xlfn._xlws.FILTER(VGSales[Genre],VGSales[Name]=A8197)))</f>
        <v>1</v>
      </c>
      <c r="D8197" s="8">
        <f>SUMIFS(VGSales[Global_Sales],VGSales[Name],A8197)</f>
        <v>7.0000000000000007E-2</v>
      </c>
    </row>
    <row r="8198" spans="1:4" s="8" customFormat="1" x14ac:dyDescent="0.25">
      <c r="A8198" s="8" t="str">
        <v>Romance of the Three Kingdoms IX</v>
      </c>
      <c r="B8198" s="8" cm="1">
        <f t="array" ref="B8198">SUM(1*(VGSales[Name]=A8198))</f>
        <v>1</v>
      </c>
      <c r="C8198" s="8" cm="1">
        <f t="array" ref="C8198">ROWS(_xlfn.UNIQUE(_xlfn._xlws.FILTER(VGSales[Genre],VGSales[Name]=A8198)))</f>
        <v>1</v>
      </c>
      <c r="D8198" s="8">
        <f>SUMIFS(VGSales[Global_Sales],VGSales[Name],A8198)</f>
        <v>7.0000000000000007E-2</v>
      </c>
    </row>
    <row r="8199" spans="1:4" s="8" customFormat="1" x14ac:dyDescent="0.25">
      <c r="A8199" s="8" t="str">
        <v>Totaled!</v>
      </c>
      <c r="B8199" s="8" cm="1">
        <f t="array" ref="B8199">SUM(1*(VGSales[Name]=A8199))</f>
        <v>1</v>
      </c>
      <c r="C8199" s="8" cm="1">
        <f t="array" ref="C8199">ROWS(_xlfn.UNIQUE(_xlfn._xlws.FILTER(VGSales[Genre],VGSales[Name]=A8199)))</f>
        <v>1</v>
      </c>
      <c r="D8199" s="8">
        <f>SUMIFS(VGSales[Global_Sales],VGSales[Name],A8199)</f>
        <v>7.0000000000000007E-2</v>
      </c>
    </row>
    <row r="8200" spans="1:4" s="8" customFormat="1" x14ac:dyDescent="0.25">
      <c r="A8200" s="8" t="str">
        <v>Bleach: Heat the Soul 3</v>
      </c>
      <c r="B8200" s="8" cm="1">
        <f t="array" ref="B8200">SUM(1*(VGSales[Name]=A8200))</f>
        <v>1</v>
      </c>
      <c r="C8200" s="8" cm="1">
        <f t="array" ref="C8200">ROWS(_xlfn.UNIQUE(_xlfn._xlws.FILTER(VGSales[Genre],VGSales[Name]=A8200)))</f>
        <v>1</v>
      </c>
      <c r="D8200" s="8">
        <f>SUMIFS(VGSales[Global_Sales],VGSales[Name],A8200)</f>
        <v>7.0000000000000007E-2</v>
      </c>
    </row>
    <row r="8201" spans="1:4" s="8" customFormat="1" x14ac:dyDescent="0.25">
      <c r="A8201" s="8" t="str">
        <v>Ecco: The Tides of Time</v>
      </c>
      <c r="B8201" s="8" cm="1">
        <f t="array" ref="B8201">SUM(1*(VGSales[Name]=A8201))</f>
        <v>1</v>
      </c>
      <c r="C8201" s="8" cm="1">
        <f t="array" ref="C8201">ROWS(_xlfn.UNIQUE(_xlfn._xlws.FILTER(VGSales[Genre],VGSales[Name]=A8201)))</f>
        <v>1</v>
      </c>
      <c r="D8201" s="8">
        <f>SUMIFS(VGSales[Global_Sales],VGSales[Name],A8201)</f>
        <v>7.0000000000000007E-2</v>
      </c>
    </row>
    <row r="8202" spans="1:4" s="8" customFormat="1" x14ac:dyDescent="0.25">
      <c r="A8202" s="8" t="str">
        <v>Showtime Championship Boxing</v>
      </c>
      <c r="B8202" s="8" cm="1">
        <f t="array" ref="B8202">SUM(1*(VGSales[Name]=A8202))</f>
        <v>2</v>
      </c>
      <c r="C8202" s="8" cm="1">
        <f t="array" ref="C8202">ROWS(_xlfn.UNIQUE(_xlfn._xlws.FILTER(VGSales[Genre],VGSales[Name]=A8202)))</f>
        <v>1</v>
      </c>
      <c r="D8202" s="8">
        <f>SUMIFS(VGSales[Global_Sales],VGSales[Name],A8202)</f>
        <v>0.13</v>
      </c>
    </row>
    <row r="8203" spans="1:4" s="8" customFormat="1" x14ac:dyDescent="0.25">
      <c r="A8203" s="8" t="str">
        <v>Football Manager 2010</v>
      </c>
      <c r="B8203" s="8" cm="1">
        <f t="array" ref="B8203">SUM(1*(VGSales[Name]=A8203))</f>
        <v>1</v>
      </c>
      <c r="C8203" s="8" cm="1">
        <f t="array" ref="C8203">ROWS(_xlfn.UNIQUE(_xlfn._xlws.FILTER(VGSales[Genre],VGSales[Name]=A8203)))</f>
        <v>1</v>
      </c>
      <c r="D8203" s="8">
        <f>SUMIFS(VGSales[Global_Sales],VGSales[Name],A8203)</f>
        <v>7.0000000000000007E-2</v>
      </c>
    </row>
    <row r="8204" spans="1:4" s="8" customFormat="1" x14ac:dyDescent="0.25">
      <c r="A8204" s="8" t="str">
        <v>Machine Head</v>
      </c>
      <c r="B8204" s="8" cm="1">
        <f t="array" ref="B8204">SUM(1*(VGSales[Name]=A8204))</f>
        <v>1</v>
      </c>
      <c r="C8204" s="8" cm="1">
        <f t="array" ref="C8204">ROWS(_xlfn.UNIQUE(_xlfn._xlws.FILTER(VGSales[Genre],VGSales[Name]=A8204)))</f>
        <v>1</v>
      </c>
      <c r="D8204" s="8">
        <f>SUMIFS(VGSales[Global_Sales],VGSales[Name],A8204)</f>
        <v>7.0000000000000007E-2</v>
      </c>
    </row>
    <row r="8205" spans="1:4" s="8" customFormat="1" x14ac:dyDescent="0.25">
      <c r="A8205" s="8" t="str">
        <v>Vanguard Bandits</v>
      </c>
      <c r="B8205" s="8" cm="1">
        <f t="array" ref="B8205">SUM(1*(VGSales[Name]=A8205))</f>
        <v>1</v>
      </c>
      <c r="C8205" s="8" cm="1">
        <f t="array" ref="C8205">ROWS(_xlfn.UNIQUE(_xlfn._xlws.FILTER(VGSales[Genre],VGSales[Name]=A8205)))</f>
        <v>1</v>
      </c>
      <c r="D8205" s="8">
        <f>SUMIFS(VGSales[Global_Sales],VGSales[Name],A8205)</f>
        <v>7.0000000000000007E-2</v>
      </c>
    </row>
    <row r="8206" spans="1:4" s="8" customFormat="1" x14ac:dyDescent="0.25">
      <c r="A8206" s="8" t="str">
        <v>Shin Chan Contra ¡Los Plastas!</v>
      </c>
      <c r="B8206" s="8" cm="1">
        <f t="array" ref="B8206">SUM(1*(VGSales[Name]=A8206))</f>
        <v>1</v>
      </c>
      <c r="C8206" s="8" cm="1">
        <f t="array" ref="C8206">ROWS(_xlfn.UNIQUE(_xlfn._xlws.FILTER(VGSales[Genre],VGSales[Name]=A8206)))</f>
        <v>1</v>
      </c>
      <c r="D8206" s="8">
        <f>SUMIFS(VGSales[Global_Sales],VGSales[Name],A8206)</f>
        <v>7.0000000000000007E-2</v>
      </c>
    </row>
    <row r="8207" spans="1:4" s="8" customFormat="1" x14ac:dyDescent="0.25">
      <c r="A8207" s="8" t="str">
        <v>Inversion</v>
      </c>
      <c r="B8207" s="8" cm="1">
        <f t="array" ref="B8207">SUM(1*(VGSales[Name]=A8207))</f>
        <v>3</v>
      </c>
      <c r="C8207" s="8" cm="1">
        <f t="array" ref="C8207">ROWS(_xlfn.UNIQUE(_xlfn._xlws.FILTER(VGSales[Genre],VGSales[Name]=A8207)))</f>
        <v>1</v>
      </c>
      <c r="D8207" s="8">
        <f>SUMIFS(VGSales[Global_Sales],VGSales[Name],A8207)</f>
        <v>0.14000000000000001</v>
      </c>
    </row>
    <row r="8208" spans="1:4" s="8" customFormat="1" x14ac:dyDescent="0.25">
      <c r="A8208" s="8" t="str">
        <v>Blast Radius</v>
      </c>
      <c r="B8208" s="8" cm="1">
        <f t="array" ref="B8208">SUM(1*(VGSales[Name]=A8208))</f>
        <v>1</v>
      </c>
      <c r="C8208" s="8" cm="1">
        <f t="array" ref="C8208">ROWS(_xlfn.UNIQUE(_xlfn._xlws.FILTER(VGSales[Genre],VGSales[Name]=A8208)))</f>
        <v>1</v>
      </c>
      <c r="D8208" s="8">
        <f>SUMIFS(VGSales[Global_Sales],VGSales[Name],A8208)</f>
        <v>7.0000000000000007E-2</v>
      </c>
    </row>
    <row r="8209" spans="1:4" s="8" customFormat="1" x14ac:dyDescent="0.25">
      <c r="A8209" s="8" t="str">
        <v>ESPN National Hockey Night</v>
      </c>
      <c r="B8209" s="8" cm="1">
        <f t="array" ref="B8209">SUM(1*(VGSales[Name]=A8209))</f>
        <v>1</v>
      </c>
      <c r="C8209" s="8" cm="1">
        <f t="array" ref="C8209">ROWS(_xlfn.UNIQUE(_xlfn._xlws.FILTER(VGSales[Genre],VGSales[Name]=A8209)))</f>
        <v>1</v>
      </c>
      <c r="D8209" s="8">
        <f>SUMIFS(VGSales[Global_Sales],VGSales[Name],A8209)</f>
        <v>7.0000000000000007E-2</v>
      </c>
    </row>
    <row r="8210" spans="1:4" s="8" customFormat="1" x14ac:dyDescent="0.25">
      <c r="A8210" s="8" t="str">
        <v>Microsoft Flight Simulator 2004: A Century of Flight</v>
      </c>
      <c r="B8210" s="8" cm="1">
        <f t="array" ref="B8210">SUM(1*(VGSales[Name]=A8210))</f>
        <v>1</v>
      </c>
      <c r="C8210" s="8" cm="1">
        <f t="array" ref="C8210">ROWS(_xlfn.UNIQUE(_xlfn._xlws.FILTER(VGSales[Genre],VGSales[Name]=A8210)))</f>
        <v>1</v>
      </c>
      <c r="D8210" s="8">
        <f>SUMIFS(VGSales[Global_Sales],VGSales[Name],A8210)</f>
        <v>7.0000000000000007E-2</v>
      </c>
    </row>
    <row r="8211" spans="1:4" s="8" customFormat="1" x14ac:dyDescent="0.25">
      <c r="A8211" s="8" t="str">
        <v>Shounen Sunday x Shounen Magazine: Nettou! Dream Nine</v>
      </c>
      <c r="B8211" s="8" cm="1">
        <f t="array" ref="B8211">SUM(1*(VGSales[Name]=A8211))</f>
        <v>1</v>
      </c>
      <c r="C8211" s="8" cm="1">
        <f t="array" ref="C8211">ROWS(_xlfn.UNIQUE(_xlfn._xlws.FILTER(VGSales[Genre],VGSales[Name]=A8211)))</f>
        <v>1</v>
      </c>
      <c r="D8211" s="8">
        <f>SUMIFS(VGSales[Global_Sales],VGSales[Name],A8211)</f>
        <v>7.0000000000000007E-2</v>
      </c>
    </row>
    <row r="8212" spans="1:4" s="8" customFormat="1" x14ac:dyDescent="0.25">
      <c r="A8212" s="8" t="str">
        <v>McFarlane's Evil Prophecy</v>
      </c>
      <c r="B8212" s="8" cm="1">
        <f t="array" ref="B8212">SUM(1*(VGSales[Name]=A8212))</f>
        <v>1</v>
      </c>
      <c r="C8212" s="8" cm="1">
        <f t="array" ref="C8212">ROWS(_xlfn.UNIQUE(_xlfn._xlws.FILTER(VGSales[Genre],VGSales[Name]=A8212)))</f>
        <v>1</v>
      </c>
      <c r="D8212" s="8">
        <f>SUMIFS(VGSales[Global_Sales],VGSales[Name],A8212)</f>
        <v>7.0000000000000007E-2</v>
      </c>
    </row>
    <row r="8213" spans="1:4" s="8" customFormat="1" x14ac:dyDescent="0.25">
      <c r="A8213" s="8" t="str">
        <v>Emergency 2012</v>
      </c>
      <c r="B8213" s="8" cm="1">
        <f t="array" ref="B8213">SUM(1*(VGSales[Name]=A8213))</f>
        <v>2</v>
      </c>
      <c r="C8213" s="8" cm="1">
        <f t="array" ref="C8213">ROWS(_xlfn.UNIQUE(_xlfn._xlws.FILTER(VGSales[Genre],VGSales[Name]=A8213)))</f>
        <v>1</v>
      </c>
      <c r="D8213" s="8">
        <f>SUMIFS(VGSales[Global_Sales],VGSales[Name],A8213)</f>
        <v>9.0000000000000011E-2</v>
      </c>
    </row>
    <row r="8214" spans="1:4" s="8" customFormat="1" x14ac:dyDescent="0.25">
      <c r="A8214" s="8" t="str">
        <v>Haikyuu!! Tsunage! Itadaki no Keshiki!!</v>
      </c>
      <c r="B8214" s="8" cm="1">
        <f t="array" ref="B8214">SUM(1*(VGSales[Name]=A8214))</f>
        <v>1</v>
      </c>
      <c r="C8214" s="8" cm="1">
        <f t="array" ref="C8214">ROWS(_xlfn.UNIQUE(_xlfn._xlws.FILTER(VGSales[Genre],VGSales[Name]=A8214)))</f>
        <v>1</v>
      </c>
      <c r="D8214" s="8">
        <f>SUMIFS(VGSales[Global_Sales],VGSales[Name],A8214)</f>
        <v>7.0000000000000007E-2</v>
      </c>
    </row>
    <row r="8215" spans="1:4" s="8" customFormat="1" x14ac:dyDescent="0.25">
      <c r="A8215" s="8" t="str">
        <v>John Madden Football</v>
      </c>
      <c r="B8215" s="8" cm="1">
        <f t="array" ref="B8215">SUM(1*(VGSales[Name]=A8215))</f>
        <v>1</v>
      </c>
      <c r="C8215" s="8" cm="1">
        <f t="array" ref="C8215">ROWS(_xlfn.UNIQUE(_xlfn._xlws.FILTER(VGSales[Genre],VGSales[Name]=A8215)))</f>
        <v>1</v>
      </c>
      <c r="D8215" s="8">
        <f>SUMIFS(VGSales[Global_Sales],VGSales[Name],A8215)</f>
        <v>7.0000000000000007E-2</v>
      </c>
    </row>
    <row r="8216" spans="1:4" s="8" customFormat="1" x14ac:dyDescent="0.25">
      <c r="A8216" s="8" t="str">
        <v>Aero Gauge</v>
      </c>
      <c r="B8216" s="8" cm="1">
        <f t="array" ref="B8216">SUM(1*(VGSales[Name]=A8216))</f>
        <v>1</v>
      </c>
      <c r="C8216" s="8" cm="1">
        <f t="array" ref="C8216">ROWS(_xlfn.UNIQUE(_xlfn._xlws.FILTER(VGSales[Genre],VGSales[Name]=A8216)))</f>
        <v>1</v>
      </c>
      <c r="D8216" s="8">
        <f>SUMIFS(VGSales[Global_Sales],VGSales[Name],A8216)</f>
        <v>7.0000000000000007E-2</v>
      </c>
    </row>
    <row r="8217" spans="1:4" s="8" customFormat="1" x14ac:dyDescent="0.25">
      <c r="A8217" s="8" t="str">
        <v>Battlezone: Rise of the Black Dogs</v>
      </c>
      <c r="B8217" s="8" cm="1">
        <f t="array" ref="B8217">SUM(1*(VGSales[Name]=A8217))</f>
        <v>1</v>
      </c>
      <c r="C8217" s="8" cm="1">
        <f t="array" ref="C8217">ROWS(_xlfn.UNIQUE(_xlfn._xlws.FILTER(VGSales[Genre],VGSales[Name]=A8217)))</f>
        <v>1</v>
      </c>
      <c r="D8217" s="8">
        <f>SUMIFS(VGSales[Global_Sales],VGSales[Name],A8217)</f>
        <v>7.0000000000000007E-2</v>
      </c>
    </row>
    <row r="8218" spans="1:4" s="8" customFormat="1" x14ac:dyDescent="0.25">
      <c r="A8218" s="8" t="str">
        <v>Caesars Palace Advance: Millennium Gold Edition</v>
      </c>
      <c r="B8218" s="8" cm="1">
        <f t="array" ref="B8218">SUM(1*(VGSales[Name]=A8218))</f>
        <v>1</v>
      </c>
      <c r="C8218" s="8" cm="1">
        <f t="array" ref="C8218">ROWS(_xlfn.UNIQUE(_xlfn._xlws.FILTER(VGSales[Genre],VGSales[Name]=A8218)))</f>
        <v>1</v>
      </c>
      <c r="D8218" s="8">
        <f>SUMIFS(VGSales[Global_Sales],VGSales[Name],A8218)</f>
        <v>7.0000000000000007E-2</v>
      </c>
    </row>
    <row r="8219" spans="1:4" s="8" customFormat="1" x14ac:dyDescent="0.25">
      <c r="A8219" s="8" t="str">
        <v>Shadowgate 64: Trials of the Four Towers</v>
      </c>
      <c r="B8219" s="8" cm="1">
        <f t="array" ref="B8219">SUM(1*(VGSales[Name]=A8219))</f>
        <v>1</v>
      </c>
      <c r="C8219" s="8" cm="1">
        <f t="array" ref="C8219">ROWS(_xlfn.UNIQUE(_xlfn._xlws.FILTER(VGSales[Genre],VGSales[Name]=A8219)))</f>
        <v>1</v>
      </c>
      <c r="D8219" s="8">
        <f>SUMIFS(VGSales[Global_Sales],VGSales[Name],A8219)</f>
        <v>7.0000000000000007E-2</v>
      </c>
    </row>
    <row r="8220" spans="1:4" s="8" customFormat="1" x14ac:dyDescent="0.25">
      <c r="A8220" s="8" t="str">
        <v>Teenage Mutant Ninja Turtles: Tournament Fighters</v>
      </c>
      <c r="B8220" s="8" cm="1">
        <f t="array" ref="B8220">SUM(1*(VGSales[Name]=A8220))</f>
        <v>2</v>
      </c>
      <c r="C8220" s="8" cm="1">
        <f t="array" ref="C8220">ROWS(_xlfn.UNIQUE(_xlfn._xlws.FILTER(VGSales[Genre],VGSales[Name]=A8220)))</f>
        <v>1</v>
      </c>
      <c r="D8220" s="8">
        <f>SUMIFS(VGSales[Global_Sales],VGSales[Name],A8220)</f>
        <v>0.13</v>
      </c>
    </row>
    <row r="8221" spans="1:4" s="8" customFormat="1" x14ac:dyDescent="0.25">
      <c r="A8221" s="8" t="str">
        <v>Super Robot Spirits</v>
      </c>
      <c r="B8221" s="8" cm="1">
        <f t="array" ref="B8221">SUM(1*(VGSales[Name]=A8221))</f>
        <v>1</v>
      </c>
      <c r="C8221" s="8" cm="1">
        <f t="array" ref="C8221">ROWS(_xlfn.UNIQUE(_xlfn._xlws.FILTER(VGSales[Genre],VGSales[Name]=A8221)))</f>
        <v>1</v>
      </c>
      <c r="D8221" s="8">
        <f>SUMIFS(VGSales[Global_Sales],VGSales[Name],A8221)</f>
        <v>7.0000000000000007E-2</v>
      </c>
    </row>
    <row r="8222" spans="1:4" s="8" customFormat="1" x14ac:dyDescent="0.25">
      <c r="A8222" s="8" t="str">
        <v>Mia Hamm Soccer 64</v>
      </c>
      <c r="B8222" s="8" cm="1">
        <f t="array" ref="B8222">SUM(1*(VGSales[Name]=A8222))</f>
        <v>1</v>
      </c>
      <c r="C8222" s="8" cm="1">
        <f t="array" ref="C8222">ROWS(_xlfn.UNIQUE(_xlfn._xlws.FILTER(VGSales[Genre],VGSales[Name]=A8222)))</f>
        <v>1</v>
      </c>
      <c r="D8222" s="8">
        <f>SUMIFS(VGSales[Global_Sales],VGSales[Name],A8222)</f>
        <v>7.0000000000000007E-2</v>
      </c>
    </row>
    <row r="8223" spans="1:4" s="8" customFormat="1" x14ac:dyDescent="0.25">
      <c r="A8223" s="8" t="str">
        <v>GunParade Orchestra: Shiro no Shou</v>
      </c>
      <c r="B8223" s="8" cm="1">
        <f t="array" ref="B8223">SUM(1*(VGSales[Name]=A8223))</f>
        <v>1</v>
      </c>
      <c r="C8223" s="8" cm="1">
        <f t="array" ref="C8223">ROWS(_xlfn.UNIQUE(_xlfn._xlws.FILTER(VGSales[Genre],VGSales[Name]=A8223)))</f>
        <v>1</v>
      </c>
      <c r="D8223" s="8">
        <f>SUMIFS(VGSales[Global_Sales],VGSales[Name],A8223)</f>
        <v>7.0000000000000007E-2</v>
      </c>
    </row>
    <row r="8224" spans="1:4" s="8" customFormat="1" x14ac:dyDescent="0.25">
      <c r="A8224" s="8" t="str">
        <v>Hearts of Iron III</v>
      </c>
      <c r="B8224" s="8" cm="1">
        <f t="array" ref="B8224">SUM(1*(VGSales[Name]=A8224))</f>
        <v>1</v>
      </c>
      <c r="C8224" s="8" cm="1">
        <f t="array" ref="C8224">ROWS(_xlfn.UNIQUE(_xlfn._xlws.FILTER(VGSales[Genre],VGSales[Name]=A8224)))</f>
        <v>1</v>
      </c>
      <c r="D8224" s="8">
        <f>SUMIFS(VGSales[Global_Sales],VGSales[Name],A8224)</f>
        <v>7.0000000000000007E-2</v>
      </c>
    </row>
    <row r="8225" spans="1:4" s="8" customFormat="1" x14ac:dyDescent="0.25">
      <c r="A8225" s="8" t="str">
        <v>Zettai Zetsumei Toshi 3: Kowareyuku Machi to Kanojyo no Uta</v>
      </c>
      <c r="B8225" s="8" cm="1">
        <f t="array" ref="B8225">SUM(1*(VGSales[Name]=A8225))</f>
        <v>1</v>
      </c>
      <c r="C8225" s="8" cm="1">
        <f t="array" ref="C8225">ROWS(_xlfn.UNIQUE(_xlfn._xlws.FILTER(VGSales[Genre],VGSales[Name]=A8225)))</f>
        <v>1</v>
      </c>
      <c r="D8225" s="8">
        <f>SUMIFS(VGSales[Global_Sales],VGSales[Name],A8225)</f>
        <v>7.0000000000000007E-2</v>
      </c>
    </row>
    <row r="8226" spans="1:4" s="8" customFormat="1" x14ac:dyDescent="0.25">
      <c r="A8226" s="8" t="str">
        <v>Crime Lab: Body of Evidence</v>
      </c>
      <c r="B8226" s="8" cm="1">
        <f t="array" ref="B8226">SUM(1*(VGSales[Name]=A8226))</f>
        <v>1</v>
      </c>
      <c r="C8226" s="8" cm="1">
        <f t="array" ref="C8226">ROWS(_xlfn.UNIQUE(_xlfn._xlws.FILTER(VGSales[Genre],VGSales[Name]=A8226)))</f>
        <v>1</v>
      </c>
      <c r="D8226" s="8">
        <f>SUMIFS(VGSales[Global_Sales],VGSales[Name],A8226)</f>
        <v>7.0000000000000007E-2</v>
      </c>
    </row>
    <row r="8227" spans="1:4" s="8" customFormat="1" x14ac:dyDescent="0.25">
      <c r="A8227" s="8" t="str">
        <v>Ant Nation</v>
      </c>
      <c r="B8227" s="8" cm="1">
        <f t="array" ref="B8227">SUM(1*(VGSales[Name]=A8227))</f>
        <v>1</v>
      </c>
      <c r="C8227" s="8" cm="1">
        <f t="array" ref="C8227">ROWS(_xlfn.UNIQUE(_xlfn._xlws.FILTER(VGSales[Genre],VGSales[Name]=A8227)))</f>
        <v>1</v>
      </c>
      <c r="D8227" s="8">
        <f>SUMIFS(VGSales[Global_Sales],VGSales[Name],A8227)</f>
        <v>7.0000000000000007E-2</v>
      </c>
    </row>
    <row r="8228" spans="1:4" s="8" customFormat="1" x14ac:dyDescent="0.25">
      <c r="A8228" s="8" t="str">
        <v>Super Robot Taisen OG Saga: Masou Kishin III - Pride of Justice</v>
      </c>
      <c r="B8228" s="8" cm="1">
        <f t="array" ref="B8228">SUM(1*(VGSales[Name]=A8228))</f>
        <v>2</v>
      </c>
      <c r="C8228" s="8" cm="1">
        <f t="array" ref="C8228">ROWS(_xlfn.UNIQUE(_xlfn._xlws.FILTER(VGSales[Genre],VGSales[Name]=A8228)))</f>
        <v>1</v>
      </c>
      <c r="D8228" s="8">
        <f>SUMIFS(VGSales[Global_Sales],VGSales[Name],A8228)</f>
        <v>0.1</v>
      </c>
    </row>
    <row r="8229" spans="1:4" s="8" customFormat="1" x14ac:dyDescent="0.25">
      <c r="A8229" s="8" t="str">
        <v>The Sims 2: Seasons</v>
      </c>
      <c r="B8229" s="8" cm="1">
        <f t="array" ref="B8229">SUM(1*(VGSales[Name]=A8229))</f>
        <v>1</v>
      </c>
      <c r="C8229" s="8" cm="1">
        <f t="array" ref="C8229">ROWS(_xlfn.UNIQUE(_xlfn._xlws.FILTER(VGSales[Genre],VGSales[Name]=A8229)))</f>
        <v>1</v>
      </c>
      <c r="D8229" s="8">
        <f>SUMIFS(VGSales[Global_Sales],VGSales[Name],A8229)</f>
        <v>7.0000000000000007E-2</v>
      </c>
    </row>
    <row r="8230" spans="1:4" s="8" customFormat="1" x14ac:dyDescent="0.25">
      <c r="A8230" s="8" t="str">
        <v>Let's Ride! Dreamer</v>
      </c>
      <c r="B8230" s="8" cm="1">
        <f t="array" ref="B8230">SUM(1*(VGSales[Name]=A8230))</f>
        <v>1</v>
      </c>
      <c r="C8230" s="8" cm="1">
        <f t="array" ref="C8230">ROWS(_xlfn.UNIQUE(_xlfn._xlws.FILTER(VGSales[Genre],VGSales[Name]=A8230)))</f>
        <v>1</v>
      </c>
      <c r="D8230" s="8">
        <f>SUMIFS(VGSales[Global_Sales],VGSales[Name],A8230)</f>
        <v>7.0000000000000007E-2</v>
      </c>
    </row>
    <row r="8231" spans="1:4" s="8" customFormat="1" x14ac:dyDescent="0.25">
      <c r="A8231" s="8" t="str">
        <v>Tecmo's Deception</v>
      </c>
      <c r="B8231" s="8" cm="1">
        <f t="array" ref="B8231">SUM(1*(VGSales[Name]=A8231))</f>
        <v>1</v>
      </c>
      <c r="C8231" s="8" cm="1">
        <f t="array" ref="C8231">ROWS(_xlfn.UNIQUE(_xlfn._xlws.FILTER(VGSales[Genre],VGSales[Name]=A8231)))</f>
        <v>1</v>
      </c>
      <c r="D8231" s="8">
        <f>SUMIFS(VGSales[Global_Sales],VGSales[Name],A8231)</f>
        <v>7.0000000000000007E-2</v>
      </c>
    </row>
    <row r="8232" spans="1:4" s="8" customFormat="1" x14ac:dyDescent="0.25">
      <c r="A8232" s="8" t="str">
        <v>Reader Rabbit 1st Grade</v>
      </c>
      <c r="B8232" s="8" cm="1">
        <f t="array" ref="B8232">SUM(1*(VGSales[Name]=A8232))</f>
        <v>1</v>
      </c>
      <c r="C8232" s="8" cm="1">
        <f t="array" ref="C8232">ROWS(_xlfn.UNIQUE(_xlfn._xlws.FILTER(VGSales[Genre],VGSales[Name]=A8232)))</f>
        <v>1</v>
      </c>
      <c r="D8232" s="8">
        <f>SUMIFS(VGSales[Global_Sales],VGSales[Name],A8232)</f>
        <v>7.0000000000000007E-2</v>
      </c>
    </row>
    <row r="8233" spans="1:4" s="8" customFormat="1" x14ac:dyDescent="0.25">
      <c r="A8233" s="8" t="str">
        <v>Anubis II</v>
      </c>
      <c r="B8233" s="8" cm="1">
        <f t="array" ref="B8233">SUM(1*(VGSales[Name]=A8233))</f>
        <v>1</v>
      </c>
      <c r="C8233" s="8" cm="1">
        <f t="array" ref="C8233">ROWS(_xlfn.UNIQUE(_xlfn._xlws.FILTER(VGSales[Genre],VGSales[Name]=A8233)))</f>
        <v>1</v>
      </c>
      <c r="D8233" s="8">
        <f>SUMIFS(VGSales[Global_Sales],VGSales[Name],A8233)</f>
        <v>7.0000000000000007E-2</v>
      </c>
    </row>
    <row r="8234" spans="1:4" s="8" customFormat="1" x14ac:dyDescent="0.25">
      <c r="A8234" s="8" t="str">
        <v>Point Blank DS (JP sales)</v>
      </c>
      <c r="B8234" s="8" cm="1">
        <f t="array" ref="B8234">SUM(1*(VGSales[Name]=A8234))</f>
        <v>1</v>
      </c>
      <c r="C8234" s="8" cm="1">
        <f t="array" ref="C8234">ROWS(_xlfn.UNIQUE(_xlfn._xlws.FILTER(VGSales[Genre],VGSales[Name]=A8234)))</f>
        <v>1</v>
      </c>
      <c r="D8234" s="8">
        <f>SUMIFS(VGSales[Global_Sales],VGSales[Name],A8234)</f>
        <v>7.0000000000000007E-2</v>
      </c>
    </row>
    <row r="8235" spans="1:4" s="8" customFormat="1" x14ac:dyDescent="0.25">
      <c r="A8235" s="8" t="str">
        <v>G-Saviour</v>
      </c>
      <c r="B8235" s="8" cm="1">
        <f t="array" ref="B8235">SUM(1*(VGSales[Name]=A8235))</f>
        <v>1</v>
      </c>
      <c r="C8235" s="8" cm="1">
        <f t="array" ref="C8235">ROWS(_xlfn.UNIQUE(_xlfn._xlws.FILTER(VGSales[Genre],VGSales[Name]=A8235)))</f>
        <v>1</v>
      </c>
      <c r="D8235" s="8">
        <f>SUMIFS(VGSales[Global_Sales],VGSales[Name],A8235)</f>
        <v>7.0000000000000007E-2</v>
      </c>
    </row>
    <row r="8236" spans="1:4" s="8" customFormat="1" x14ac:dyDescent="0.25">
      <c r="A8236" s="8" t="str">
        <v>Gintama DS: Yorozuya Daisoudou</v>
      </c>
      <c r="B8236" s="8" cm="1">
        <f t="array" ref="B8236">SUM(1*(VGSales[Name]=A8236))</f>
        <v>1</v>
      </c>
      <c r="C8236" s="8" cm="1">
        <f t="array" ref="C8236">ROWS(_xlfn.UNIQUE(_xlfn._xlws.FILTER(VGSales[Genre],VGSales[Name]=A8236)))</f>
        <v>1</v>
      </c>
      <c r="D8236" s="8">
        <f>SUMIFS(VGSales[Global_Sales],VGSales[Name],A8236)</f>
        <v>7.0000000000000007E-2</v>
      </c>
    </row>
    <row r="8237" spans="1:4" s="8" customFormat="1" x14ac:dyDescent="0.25">
      <c r="A8237" s="8" t="str">
        <v>Drake of the 99 Dragons</v>
      </c>
      <c r="B8237" s="8" cm="1">
        <f t="array" ref="B8237">SUM(1*(VGSales[Name]=A8237))</f>
        <v>1</v>
      </c>
      <c r="C8237" s="8" cm="1">
        <f t="array" ref="C8237">ROWS(_xlfn.UNIQUE(_xlfn._xlws.FILTER(VGSales[Genre],VGSales[Name]=A8237)))</f>
        <v>1</v>
      </c>
      <c r="D8237" s="8">
        <f>SUMIFS(VGSales[Global_Sales],VGSales[Name],A8237)</f>
        <v>7.0000000000000007E-2</v>
      </c>
    </row>
    <row r="8238" spans="1:4" s="8" customFormat="1" x14ac:dyDescent="0.25">
      <c r="A8238" s="8" t="str">
        <v>Heavenly Guardian</v>
      </c>
      <c r="B8238" s="8" cm="1">
        <f t="array" ref="B8238">SUM(1*(VGSales[Name]=A8238))</f>
        <v>1</v>
      </c>
      <c r="C8238" s="8" cm="1">
        <f t="array" ref="C8238">ROWS(_xlfn.UNIQUE(_xlfn._xlws.FILTER(VGSales[Genre],VGSales[Name]=A8238)))</f>
        <v>1</v>
      </c>
      <c r="D8238" s="8">
        <f>SUMIFS(VGSales[Global_Sales],VGSales[Name],A8238)</f>
        <v>7.0000000000000007E-2</v>
      </c>
    </row>
    <row r="8239" spans="1:4" s="8" customFormat="1" x14ac:dyDescent="0.25">
      <c r="A8239" s="8" t="str">
        <v>Cut the Rope</v>
      </c>
      <c r="B8239" s="8" cm="1">
        <f t="array" ref="B8239">SUM(1*(VGSales[Name]=A8239))</f>
        <v>1</v>
      </c>
      <c r="C8239" s="8" cm="1">
        <f t="array" ref="C8239">ROWS(_xlfn.UNIQUE(_xlfn._xlws.FILTER(VGSales[Genre],VGSales[Name]=A8239)))</f>
        <v>1</v>
      </c>
      <c r="D8239" s="8">
        <f>SUMIFS(VGSales[Global_Sales],VGSales[Name],A8239)</f>
        <v>7.0000000000000007E-2</v>
      </c>
    </row>
    <row r="8240" spans="1:4" s="8" customFormat="1" x14ac:dyDescent="0.25">
      <c r="A8240" s="8" t="str">
        <v>Crayon Shin-Chan: Obaka Daininden - Susume! Kasukabe Ninja Tai!</v>
      </c>
      <c r="B8240" s="8" cm="1">
        <f t="array" ref="B8240">SUM(1*(VGSales[Name]=A8240))</f>
        <v>1</v>
      </c>
      <c r="C8240" s="8" cm="1">
        <f t="array" ref="C8240">ROWS(_xlfn.UNIQUE(_xlfn._xlws.FILTER(VGSales[Genre],VGSales[Name]=A8240)))</f>
        <v>1</v>
      </c>
      <c r="D8240" s="8">
        <f>SUMIFS(VGSales[Global_Sales],VGSales[Name],A8240)</f>
        <v>7.0000000000000007E-2</v>
      </c>
    </row>
    <row r="8241" spans="1:4" s="8" customFormat="1" x14ac:dyDescent="0.25">
      <c r="A8241" s="8" t="str">
        <v>Crimson Sea 2</v>
      </c>
      <c r="B8241" s="8" cm="1">
        <f t="array" ref="B8241">SUM(1*(VGSales[Name]=A8241))</f>
        <v>1</v>
      </c>
      <c r="C8241" s="8" cm="1">
        <f t="array" ref="C8241">ROWS(_xlfn.UNIQUE(_xlfn._xlws.FILTER(VGSales[Genre],VGSales[Name]=A8241)))</f>
        <v>1</v>
      </c>
      <c r="D8241" s="8">
        <f>SUMIFS(VGSales[Global_Sales],VGSales[Name],A8241)</f>
        <v>7.0000000000000007E-2</v>
      </c>
    </row>
    <row r="8242" spans="1:4" s="8" customFormat="1" x14ac:dyDescent="0.25">
      <c r="A8242" s="8" t="str">
        <v>Pizza Delivery Boy</v>
      </c>
      <c r="B8242" s="8" cm="1">
        <f t="array" ref="B8242">SUM(1*(VGSales[Name]=A8242))</f>
        <v>1</v>
      </c>
      <c r="C8242" s="8" cm="1">
        <f t="array" ref="C8242">ROWS(_xlfn.UNIQUE(_xlfn._xlws.FILTER(VGSales[Genre],VGSales[Name]=A8242)))</f>
        <v>1</v>
      </c>
      <c r="D8242" s="8">
        <f>SUMIFS(VGSales[Global_Sales],VGSales[Name],A8242)</f>
        <v>7.0000000000000007E-2</v>
      </c>
    </row>
    <row r="8243" spans="1:4" s="8" customFormat="1" x14ac:dyDescent="0.25">
      <c r="A8243" s="8" t="str">
        <v>Doraemon: Nobita to Himitsu Dougu Hakubutsukan</v>
      </c>
      <c r="B8243" s="8" cm="1">
        <f t="array" ref="B8243">SUM(1*(VGSales[Name]=A8243))</f>
        <v>1</v>
      </c>
      <c r="C8243" s="8" cm="1">
        <f t="array" ref="C8243">ROWS(_xlfn.UNIQUE(_xlfn._xlws.FILTER(VGSales[Genre],VGSales[Name]=A8243)))</f>
        <v>1</v>
      </c>
      <c r="D8243" s="8">
        <f>SUMIFS(VGSales[Global_Sales],VGSales[Name],A8243)</f>
        <v>7.0000000000000007E-2</v>
      </c>
    </row>
    <row r="8244" spans="1:4" s="8" customFormat="1" x14ac:dyDescent="0.25">
      <c r="A8244" s="8" t="str">
        <v>Higurashi no Nakukoru ni Kizuna: Dai-Ichi-Kan - Tatari</v>
      </c>
      <c r="B8244" s="8" cm="1">
        <f t="array" ref="B8244">SUM(1*(VGSales[Name]=A8244))</f>
        <v>1</v>
      </c>
      <c r="C8244" s="8" cm="1">
        <f t="array" ref="C8244">ROWS(_xlfn.UNIQUE(_xlfn._xlws.FILTER(VGSales[Genre],VGSales[Name]=A8244)))</f>
        <v>1</v>
      </c>
      <c r="D8244" s="8">
        <f>SUMIFS(VGSales[Global_Sales],VGSales[Name],A8244)</f>
        <v>7.0000000000000007E-2</v>
      </c>
    </row>
    <row r="8245" spans="1:4" s="8" customFormat="1" x14ac:dyDescent="0.25">
      <c r="A8245" s="8" t="str">
        <v>IA/VT Colorful</v>
      </c>
      <c r="B8245" s="8" cm="1">
        <f t="array" ref="B8245">SUM(1*(VGSales[Name]=A8245))</f>
        <v>1</v>
      </c>
      <c r="C8245" s="8" cm="1">
        <f t="array" ref="C8245">ROWS(_xlfn.UNIQUE(_xlfn._xlws.FILTER(VGSales[Genre],VGSales[Name]=A8245)))</f>
        <v>1</v>
      </c>
      <c r="D8245" s="8">
        <f>SUMIFS(VGSales[Global_Sales],VGSales[Name],A8245)</f>
        <v>7.0000000000000007E-2</v>
      </c>
    </row>
    <row r="8246" spans="1:4" s="8" customFormat="1" x14ac:dyDescent="0.25">
      <c r="A8246" s="8" t="str">
        <v>Operation: Vietnam</v>
      </c>
      <c r="B8246" s="8" cm="1">
        <f t="array" ref="B8246">SUM(1*(VGSales[Name]=A8246))</f>
        <v>1</v>
      </c>
      <c r="C8246" s="8" cm="1">
        <f t="array" ref="C8246">ROWS(_xlfn.UNIQUE(_xlfn._xlws.FILTER(VGSales[Genre],VGSales[Name]=A8246)))</f>
        <v>1</v>
      </c>
      <c r="D8246" s="8">
        <f>SUMIFS(VGSales[Global_Sales],VGSales[Name],A8246)</f>
        <v>7.0000000000000007E-2</v>
      </c>
    </row>
    <row r="8247" spans="1:4" s="8" customFormat="1" x14ac:dyDescent="0.25">
      <c r="A8247" s="8" t="str">
        <v>Alpha and Omega</v>
      </c>
      <c r="B8247" s="8" cm="1">
        <f t="array" ref="B8247">SUM(1*(VGSales[Name]=A8247))</f>
        <v>1</v>
      </c>
      <c r="C8247" s="8" cm="1">
        <f t="array" ref="C8247">ROWS(_xlfn.UNIQUE(_xlfn._xlws.FILTER(VGSales[Genre],VGSales[Name]=A8247)))</f>
        <v>1</v>
      </c>
      <c r="D8247" s="8">
        <f>SUMIFS(VGSales[Global_Sales],VGSales[Name],A8247)</f>
        <v>7.0000000000000007E-2</v>
      </c>
    </row>
    <row r="8248" spans="1:4" s="8" customFormat="1" x14ac:dyDescent="0.25">
      <c r="A8248" s="8" t="str">
        <v>Port Royale 3</v>
      </c>
      <c r="B8248" s="8" cm="1">
        <f t="array" ref="B8248">SUM(1*(VGSales[Name]=A8248))</f>
        <v>2</v>
      </c>
      <c r="C8248" s="8" cm="1">
        <f t="array" ref="C8248">ROWS(_xlfn.UNIQUE(_xlfn._xlws.FILTER(VGSales[Genre],VGSales[Name]=A8248)))</f>
        <v>1</v>
      </c>
      <c r="D8248" s="8">
        <f>SUMIFS(VGSales[Global_Sales],VGSales[Name],A8248)</f>
        <v>0.14000000000000001</v>
      </c>
    </row>
    <row r="8249" spans="1:4" s="8" customFormat="1" x14ac:dyDescent="0.25">
      <c r="A8249" s="8" t="str">
        <v>RayStorm</v>
      </c>
      <c r="B8249" s="8" cm="1">
        <f t="array" ref="B8249">SUM(1*(VGSales[Name]=A8249))</f>
        <v>1</v>
      </c>
      <c r="C8249" s="8" cm="1">
        <f t="array" ref="C8249">ROWS(_xlfn.UNIQUE(_xlfn._xlws.FILTER(VGSales[Genre],VGSales[Name]=A8249)))</f>
        <v>1</v>
      </c>
      <c r="D8249" s="8">
        <f>SUMIFS(VGSales[Global_Sales],VGSales[Name],A8249)</f>
        <v>7.0000000000000007E-2</v>
      </c>
    </row>
    <row r="8250" spans="1:4" s="8" customFormat="1" x14ac:dyDescent="0.25">
      <c r="A8250" s="8" t="str">
        <v>Jake Power: Handyman</v>
      </c>
      <c r="B8250" s="8" cm="1">
        <f t="array" ref="B8250">SUM(1*(VGSales[Name]=A8250))</f>
        <v>1</v>
      </c>
      <c r="C8250" s="8" cm="1">
        <f t="array" ref="C8250">ROWS(_xlfn.UNIQUE(_xlfn._xlws.FILTER(VGSales[Genre],VGSales[Name]=A8250)))</f>
        <v>1</v>
      </c>
      <c r="D8250" s="8">
        <f>SUMIFS(VGSales[Global_Sales],VGSales[Name],A8250)</f>
        <v>7.0000000000000007E-2</v>
      </c>
    </row>
    <row r="8251" spans="1:4" s="8" customFormat="1" x14ac:dyDescent="0.25">
      <c r="A8251" s="8" t="str">
        <v>My Dress-Up</v>
      </c>
      <c r="B8251" s="8" cm="1">
        <f t="array" ref="B8251">SUM(1*(VGSales[Name]=A8251))</f>
        <v>1</v>
      </c>
      <c r="C8251" s="8" cm="1">
        <f t="array" ref="C8251">ROWS(_xlfn.UNIQUE(_xlfn._xlws.FILTER(VGSales[Genre],VGSales[Name]=A8251)))</f>
        <v>1</v>
      </c>
      <c r="D8251" s="8">
        <f>SUMIFS(VGSales[Global_Sales],VGSales[Name],A8251)</f>
        <v>7.0000000000000007E-2</v>
      </c>
    </row>
    <row r="8252" spans="1:4" s="8" customFormat="1" x14ac:dyDescent="0.25">
      <c r="A8252" s="8" t="str">
        <v>Circuit Breakers</v>
      </c>
      <c r="B8252" s="8" cm="1">
        <f t="array" ref="B8252">SUM(1*(VGSales[Name]=A8252))</f>
        <v>1</v>
      </c>
      <c r="C8252" s="8" cm="1">
        <f t="array" ref="C8252">ROWS(_xlfn.UNIQUE(_xlfn._xlws.FILTER(VGSales[Genre],VGSales[Name]=A8252)))</f>
        <v>1</v>
      </c>
      <c r="D8252" s="8">
        <f>SUMIFS(VGSales[Global_Sales],VGSales[Name],A8252)</f>
        <v>7.0000000000000007E-2</v>
      </c>
    </row>
    <row r="8253" spans="1:4" s="8" customFormat="1" x14ac:dyDescent="0.25">
      <c r="A8253" s="8" t="str">
        <v>Trick DS-han: Kakushi Kami no Sumukan</v>
      </c>
      <c r="B8253" s="8" cm="1">
        <f t="array" ref="B8253">SUM(1*(VGSales[Name]=A8253))</f>
        <v>1</v>
      </c>
      <c r="C8253" s="8" cm="1">
        <f t="array" ref="C8253">ROWS(_xlfn.UNIQUE(_xlfn._xlws.FILTER(VGSales[Genre],VGSales[Name]=A8253)))</f>
        <v>1</v>
      </c>
      <c r="D8253" s="8">
        <f>SUMIFS(VGSales[Global_Sales],VGSales[Name],A8253)</f>
        <v>7.0000000000000007E-2</v>
      </c>
    </row>
    <row r="8254" spans="1:4" s="8" customFormat="1" x14ac:dyDescent="0.25">
      <c r="A8254" s="8" t="str">
        <v>Colosseum: Road to Freedom</v>
      </c>
      <c r="B8254" s="8" cm="1">
        <f t="array" ref="B8254">SUM(1*(VGSales[Name]=A8254))</f>
        <v>1</v>
      </c>
      <c r="C8254" s="8" cm="1">
        <f t="array" ref="C8254">ROWS(_xlfn.UNIQUE(_xlfn._xlws.FILTER(VGSales[Genre],VGSales[Name]=A8254)))</f>
        <v>1</v>
      </c>
      <c r="D8254" s="8">
        <f>SUMIFS(VGSales[Global_Sales],VGSales[Name],A8254)</f>
        <v>7.0000000000000007E-2</v>
      </c>
    </row>
    <row r="8255" spans="1:4" s="8" customFormat="1" x14ac:dyDescent="0.25">
      <c r="A8255" s="8" t="str">
        <v>Target: Terror</v>
      </c>
      <c r="B8255" s="8" cm="1">
        <f t="array" ref="B8255">SUM(1*(VGSales[Name]=A8255))</f>
        <v>1</v>
      </c>
      <c r="C8255" s="8" cm="1">
        <f t="array" ref="C8255">ROWS(_xlfn.UNIQUE(_xlfn._xlws.FILTER(VGSales[Genre],VGSales[Name]=A8255)))</f>
        <v>1</v>
      </c>
      <c r="D8255" s="8">
        <f>SUMIFS(VGSales[Global_Sales],VGSales[Name],A8255)</f>
        <v>7.0000000000000007E-2</v>
      </c>
    </row>
    <row r="8256" spans="1:4" s="8" customFormat="1" x14ac:dyDescent="0.25">
      <c r="A8256" s="8" t="str">
        <v>Crayon Shin-Chan: Densetsu o Yobu Omake no To Shukkugaan!</v>
      </c>
      <c r="B8256" s="8" cm="1">
        <f t="array" ref="B8256">SUM(1*(VGSales[Name]=A8256))</f>
        <v>1</v>
      </c>
      <c r="C8256" s="8" cm="1">
        <f t="array" ref="C8256">ROWS(_xlfn.UNIQUE(_xlfn._xlws.FILTER(VGSales[Genre],VGSales[Name]=A8256)))</f>
        <v>1</v>
      </c>
      <c r="D8256" s="8">
        <f>SUMIFS(VGSales[Global_Sales],VGSales[Name],A8256)</f>
        <v>7.0000000000000007E-2</v>
      </c>
    </row>
    <row r="8257" spans="1:4" s="8" customFormat="1" x14ac:dyDescent="0.25">
      <c r="A8257" s="8" t="str">
        <v>Sprint Cars: Road to Knoxville</v>
      </c>
      <c r="B8257" s="8" cm="1">
        <f t="array" ref="B8257">SUM(1*(VGSales[Name]=A8257))</f>
        <v>1</v>
      </c>
      <c r="C8257" s="8" cm="1">
        <f t="array" ref="C8257">ROWS(_xlfn.UNIQUE(_xlfn._xlws.FILTER(VGSales[Genre],VGSales[Name]=A8257)))</f>
        <v>1</v>
      </c>
      <c r="D8257" s="8">
        <f>SUMIFS(VGSales[Global_Sales],VGSales[Name],A8257)</f>
        <v>7.0000000000000007E-2</v>
      </c>
    </row>
    <row r="8258" spans="1:4" s="8" customFormat="1" x14ac:dyDescent="0.25">
      <c r="A8258" s="8" t="str">
        <v>Real Time Conflict: Shogun Empires</v>
      </c>
      <c r="B8258" s="8" cm="1">
        <f t="array" ref="B8258">SUM(1*(VGSales[Name]=A8258))</f>
        <v>1</v>
      </c>
      <c r="C8258" s="8" cm="1">
        <f t="array" ref="C8258">ROWS(_xlfn.UNIQUE(_xlfn._xlws.FILTER(VGSales[Genre],VGSales[Name]=A8258)))</f>
        <v>1</v>
      </c>
      <c r="D8258" s="8">
        <f>SUMIFS(VGSales[Global_Sales],VGSales[Name],A8258)</f>
        <v>7.0000000000000007E-2</v>
      </c>
    </row>
    <row r="8259" spans="1:4" s="8" customFormat="1" x14ac:dyDescent="0.25">
      <c r="A8259" s="8" t="str">
        <v>Dream Dance &amp; Cheer</v>
      </c>
      <c r="B8259" s="8" cm="1">
        <f t="array" ref="B8259">SUM(1*(VGSales[Name]=A8259))</f>
        <v>1</v>
      </c>
      <c r="C8259" s="8" cm="1">
        <f t="array" ref="C8259">ROWS(_xlfn.UNIQUE(_xlfn._xlws.FILTER(VGSales[Genre],VGSales[Name]=A8259)))</f>
        <v>1</v>
      </c>
      <c r="D8259" s="8">
        <f>SUMIFS(VGSales[Global_Sales],VGSales[Name],A8259)</f>
        <v>7.0000000000000007E-2</v>
      </c>
    </row>
    <row r="8260" spans="1:4" s="8" customFormat="1" x14ac:dyDescent="0.25">
      <c r="A8260" s="8" t="str">
        <v>Silpheed: The Lost Planet</v>
      </c>
      <c r="B8260" s="8" cm="1">
        <f t="array" ref="B8260">SUM(1*(VGSales[Name]=A8260))</f>
        <v>1</v>
      </c>
      <c r="C8260" s="8" cm="1">
        <f t="array" ref="C8260">ROWS(_xlfn.UNIQUE(_xlfn._xlws.FILTER(VGSales[Genre],VGSales[Name]=A8260)))</f>
        <v>1</v>
      </c>
      <c r="D8260" s="8">
        <f>SUMIFS(VGSales[Global_Sales],VGSales[Name],A8260)</f>
        <v>7.0000000000000007E-2</v>
      </c>
    </row>
    <row r="8261" spans="1:4" s="8" customFormat="1" x14ac:dyDescent="0.25">
      <c r="A8261" s="8" t="str">
        <v>Enemy Front</v>
      </c>
      <c r="B8261" s="8" cm="1">
        <f t="array" ref="B8261">SUM(1*(VGSales[Name]=A8261))</f>
        <v>2</v>
      </c>
      <c r="C8261" s="8" cm="1">
        <f t="array" ref="C8261">ROWS(_xlfn.UNIQUE(_xlfn._xlws.FILTER(VGSales[Genre],VGSales[Name]=A8261)))</f>
        <v>1</v>
      </c>
      <c r="D8261" s="8">
        <f>SUMIFS(VGSales[Global_Sales],VGSales[Name],A8261)</f>
        <v>0.12000000000000001</v>
      </c>
    </row>
    <row r="8262" spans="1:4" s="8" customFormat="1" x14ac:dyDescent="0.25">
      <c r="A8262" s="8" t="str">
        <v>Billy's Boot Camp: Wii de Enjoy Diet!</v>
      </c>
      <c r="B8262" s="8" cm="1">
        <f t="array" ref="B8262">SUM(1*(VGSales[Name]=A8262))</f>
        <v>1</v>
      </c>
      <c r="C8262" s="8" cm="1">
        <f t="array" ref="C8262">ROWS(_xlfn.UNIQUE(_xlfn._xlws.FILTER(VGSales[Genre],VGSales[Name]=A8262)))</f>
        <v>1</v>
      </c>
      <c r="D8262" s="8">
        <f>SUMIFS(VGSales[Global_Sales],VGSales[Name],A8262)</f>
        <v>7.0000000000000007E-2</v>
      </c>
    </row>
    <row r="8263" spans="1:4" s="8" customFormat="1" x14ac:dyDescent="0.25">
      <c r="A8263" s="8" t="str">
        <v>Fantastic Four</v>
      </c>
      <c r="B8263" s="8" cm="1">
        <f t="array" ref="B8263">SUM(1*(VGSales[Name]=A8263))</f>
        <v>1</v>
      </c>
      <c r="C8263" s="8" cm="1">
        <f t="array" ref="C8263">ROWS(_xlfn.UNIQUE(_xlfn._xlws.FILTER(VGSales[Genre],VGSales[Name]=A8263)))</f>
        <v>1</v>
      </c>
      <c r="D8263" s="8">
        <f>SUMIFS(VGSales[Global_Sales],VGSales[Name],A8263)</f>
        <v>7.0000000000000007E-2</v>
      </c>
    </row>
    <row r="8264" spans="1:4" s="8" customFormat="1" x14ac:dyDescent="0.25">
      <c r="A8264" s="8" t="str">
        <v>Higurashi no Naku Koro ni Matsuri: Kakera Asobi</v>
      </c>
      <c r="B8264" s="8" cm="1">
        <f t="array" ref="B8264">SUM(1*(VGSales[Name]=A8264))</f>
        <v>1</v>
      </c>
      <c r="C8264" s="8" cm="1">
        <f t="array" ref="C8264">ROWS(_xlfn.UNIQUE(_xlfn._xlws.FILTER(VGSales[Genre],VGSales[Name]=A8264)))</f>
        <v>1</v>
      </c>
      <c r="D8264" s="8">
        <f>SUMIFS(VGSales[Global_Sales],VGSales[Name],A8264)</f>
        <v>7.0000000000000007E-2</v>
      </c>
    </row>
    <row r="8265" spans="1:4" s="8" customFormat="1" x14ac:dyDescent="0.25">
      <c r="A8265" s="8" t="str">
        <v>Tournament of Legends</v>
      </c>
      <c r="B8265" s="8" cm="1">
        <f t="array" ref="B8265">SUM(1*(VGSales[Name]=A8265))</f>
        <v>1</v>
      </c>
      <c r="C8265" s="8" cm="1">
        <f t="array" ref="C8265">ROWS(_xlfn.UNIQUE(_xlfn._xlws.FILTER(VGSales[Genre],VGSales[Name]=A8265)))</f>
        <v>1</v>
      </c>
      <c r="D8265" s="8">
        <f>SUMIFS(VGSales[Global_Sales],VGSales[Name],A8265)</f>
        <v>7.0000000000000007E-2</v>
      </c>
    </row>
    <row r="8266" spans="1:4" s="8" customFormat="1" x14ac:dyDescent="0.25">
      <c r="A8266" s="8" t="str">
        <v>Xbox Live Arcade Unplugged Volume 1</v>
      </c>
      <c r="B8266" s="8" cm="1">
        <f t="array" ref="B8266">SUM(1*(VGSales[Name]=A8266))</f>
        <v>1</v>
      </c>
      <c r="C8266" s="8" cm="1">
        <f t="array" ref="C8266">ROWS(_xlfn.UNIQUE(_xlfn._xlws.FILTER(VGSales[Genre],VGSales[Name]=A8266)))</f>
        <v>1</v>
      </c>
      <c r="D8266" s="8">
        <f>SUMIFS(VGSales[Global_Sales],VGSales[Name],A8266)</f>
        <v>7.0000000000000007E-2</v>
      </c>
    </row>
    <row r="8267" spans="1:4" s="8" customFormat="1" x14ac:dyDescent="0.25">
      <c r="A8267" s="8" t="str">
        <v>River City Ransom EX</v>
      </c>
      <c r="B8267" s="8" cm="1">
        <f t="array" ref="B8267">SUM(1*(VGSales[Name]=A8267))</f>
        <v>1</v>
      </c>
      <c r="C8267" s="8" cm="1">
        <f t="array" ref="C8267">ROWS(_xlfn.UNIQUE(_xlfn._xlws.FILTER(VGSales[Genre],VGSales[Name]=A8267)))</f>
        <v>1</v>
      </c>
      <c r="D8267" s="8">
        <f>SUMIFS(VGSales[Global_Sales],VGSales[Name],A8267)</f>
        <v>7.0000000000000007E-2</v>
      </c>
    </row>
    <row r="8268" spans="1:4" s="8" customFormat="1" x14ac:dyDescent="0.25">
      <c r="A8268" s="8" t="str">
        <v>San Goku Shi Taisen Ten</v>
      </c>
      <c r="B8268" s="8" cm="1">
        <f t="array" ref="B8268">SUM(1*(VGSales[Name]=A8268))</f>
        <v>1</v>
      </c>
      <c r="C8268" s="8" cm="1">
        <f t="array" ref="C8268">ROWS(_xlfn.UNIQUE(_xlfn._xlws.FILTER(VGSales[Genre],VGSales[Name]=A8268)))</f>
        <v>1</v>
      </c>
      <c r="D8268" s="8">
        <f>SUMIFS(VGSales[Global_Sales],VGSales[Name],A8268)</f>
        <v>7.0000000000000007E-2</v>
      </c>
    </row>
    <row r="8269" spans="1:4" s="8" customFormat="1" x14ac:dyDescent="0.25">
      <c r="A8269" s="8" t="str">
        <v>Fairy Tail: Zelef Kakusei</v>
      </c>
      <c r="B8269" s="8" cm="1">
        <f t="array" ref="B8269">SUM(1*(VGSales[Name]=A8269))</f>
        <v>1</v>
      </c>
      <c r="C8269" s="8" cm="1">
        <f t="array" ref="C8269">ROWS(_xlfn.UNIQUE(_xlfn._xlws.FILTER(VGSales[Genre],VGSales[Name]=A8269)))</f>
        <v>1</v>
      </c>
      <c r="D8269" s="8">
        <f>SUMIFS(VGSales[Global_Sales],VGSales[Name],A8269)</f>
        <v>7.0000000000000007E-2</v>
      </c>
    </row>
    <row r="8270" spans="1:4" s="8" customFormat="1" x14ac:dyDescent="0.25">
      <c r="A8270" s="8" t="str">
        <v>Strike Point</v>
      </c>
      <c r="B8270" s="8" cm="1">
        <f t="array" ref="B8270">SUM(1*(VGSales[Name]=A8270))</f>
        <v>1</v>
      </c>
      <c r="C8270" s="8" cm="1">
        <f t="array" ref="C8270">ROWS(_xlfn.UNIQUE(_xlfn._xlws.FILTER(VGSales[Genre],VGSales[Name]=A8270)))</f>
        <v>1</v>
      </c>
      <c r="D8270" s="8">
        <f>SUMIFS(VGSales[Global_Sales],VGSales[Name],A8270)</f>
        <v>7.0000000000000007E-2</v>
      </c>
    </row>
    <row r="8271" spans="1:4" s="8" customFormat="1" x14ac:dyDescent="0.25">
      <c r="A8271" s="8" t="str">
        <v>Crazy Taxi 2</v>
      </c>
      <c r="B8271" s="8" cm="1">
        <f t="array" ref="B8271">SUM(1*(VGSales[Name]=A8271))</f>
        <v>1</v>
      </c>
      <c r="C8271" s="8" cm="1">
        <f t="array" ref="C8271">ROWS(_xlfn.UNIQUE(_xlfn._xlws.FILTER(VGSales[Genre],VGSales[Name]=A8271)))</f>
        <v>1</v>
      </c>
      <c r="D8271" s="8">
        <f>SUMIFS(VGSales[Global_Sales],VGSales[Name],A8271)</f>
        <v>7.0000000000000007E-2</v>
      </c>
    </row>
    <row r="8272" spans="1:4" s="8" customFormat="1" x14ac:dyDescent="0.25">
      <c r="A8272" s="8" t="str">
        <v>Tank! Tank! Tank!</v>
      </c>
      <c r="B8272" s="8" cm="1">
        <f t="array" ref="B8272">SUM(1*(VGSales[Name]=A8272))</f>
        <v>1</v>
      </c>
      <c r="C8272" s="8" cm="1">
        <f t="array" ref="C8272">ROWS(_xlfn.UNIQUE(_xlfn._xlws.FILTER(VGSales[Genre],VGSales[Name]=A8272)))</f>
        <v>1</v>
      </c>
      <c r="D8272" s="8">
        <f>SUMIFS(VGSales[Global_Sales],VGSales[Name],A8272)</f>
        <v>7.0000000000000007E-2</v>
      </c>
    </row>
    <row r="8273" spans="1:4" s="8" customFormat="1" x14ac:dyDescent="0.25">
      <c r="A8273" s="8" t="str">
        <v>My Horse &amp; Me: Riding for Gold</v>
      </c>
      <c r="B8273" s="8" cm="1">
        <f t="array" ref="B8273">SUM(1*(VGSales[Name]=A8273))</f>
        <v>2</v>
      </c>
      <c r="C8273" s="8" cm="1">
        <f t="array" ref="C8273">ROWS(_xlfn.UNIQUE(_xlfn._xlws.FILTER(VGSales[Genre],VGSales[Name]=A8273)))</f>
        <v>1</v>
      </c>
      <c r="D8273" s="8">
        <f>SUMIFS(VGSales[Global_Sales],VGSales[Name],A8273)</f>
        <v>0.13</v>
      </c>
    </row>
    <row r="8274" spans="1:4" s="8" customFormat="1" x14ac:dyDescent="0.25">
      <c r="A8274" s="8" t="str">
        <v>Street Fighter II': Special Champion Edition (JP weekly sales)</v>
      </c>
      <c r="B8274" s="8" cm="1">
        <f t="array" ref="B8274">SUM(1*(VGSales[Name]=A8274))</f>
        <v>1</v>
      </c>
      <c r="C8274" s="8" cm="1">
        <f t="array" ref="C8274">ROWS(_xlfn.UNIQUE(_xlfn._xlws.FILTER(VGSales[Genre],VGSales[Name]=A8274)))</f>
        <v>1</v>
      </c>
      <c r="D8274" s="8">
        <f>SUMIFS(VGSales[Global_Sales],VGSales[Name],A8274)</f>
        <v>7.0000000000000007E-2</v>
      </c>
    </row>
    <row r="8275" spans="1:4" s="8" customFormat="1" x14ac:dyDescent="0.25">
      <c r="A8275" s="8" t="str">
        <v>Keroro RPG: Kishi to Musha to Densetsu no Kaizoku</v>
      </c>
      <c r="B8275" s="8" cm="1">
        <f t="array" ref="B8275">SUM(1*(VGSales[Name]=A8275))</f>
        <v>1</v>
      </c>
      <c r="C8275" s="8" cm="1">
        <f t="array" ref="C8275">ROWS(_xlfn.UNIQUE(_xlfn._xlws.FILTER(VGSales[Genre],VGSales[Name]=A8275)))</f>
        <v>1</v>
      </c>
      <c r="D8275" s="8">
        <f>SUMIFS(VGSales[Global_Sales],VGSales[Name],A8275)</f>
        <v>7.0000000000000007E-2</v>
      </c>
    </row>
    <row r="8276" spans="1:4" s="8" customFormat="1" x14ac:dyDescent="0.25">
      <c r="A8276" s="8" t="str">
        <v>Famicom Mini: Wrecking Crew</v>
      </c>
      <c r="B8276" s="8" cm="1">
        <f t="array" ref="B8276">SUM(1*(VGSales[Name]=A8276))</f>
        <v>1</v>
      </c>
      <c r="C8276" s="8" cm="1">
        <f t="array" ref="C8276">ROWS(_xlfn.UNIQUE(_xlfn._xlws.FILTER(VGSales[Genre],VGSales[Name]=A8276)))</f>
        <v>1</v>
      </c>
      <c r="D8276" s="8">
        <f>SUMIFS(VGSales[Global_Sales],VGSales[Name],A8276)</f>
        <v>7.0000000000000007E-2</v>
      </c>
    </row>
    <row r="8277" spans="1:4" s="8" customFormat="1" x14ac:dyDescent="0.25">
      <c r="A8277" s="8" t="str">
        <v>Hoppechan: Minna de Odekake! Waku Waku Hoppe Land!!</v>
      </c>
      <c r="B8277" s="8" cm="1">
        <f t="array" ref="B8277">SUM(1*(VGSales[Name]=A8277))</f>
        <v>1</v>
      </c>
      <c r="C8277" s="8" cm="1">
        <f t="array" ref="C8277">ROWS(_xlfn.UNIQUE(_xlfn._xlws.FILTER(VGSales[Genre],VGSales[Name]=A8277)))</f>
        <v>1</v>
      </c>
      <c r="D8277" s="8">
        <f>SUMIFS(VGSales[Global_Sales],VGSales[Name],A8277)</f>
        <v>7.0000000000000007E-2</v>
      </c>
    </row>
    <row r="8278" spans="1:4" s="8" customFormat="1" x14ac:dyDescent="0.25">
      <c r="A8278" s="8" t="str">
        <v>Suzumiya Haruhi no Gekidou</v>
      </c>
      <c r="B8278" s="8" cm="1">
        <f t="array" ref="B8278">SUM(1*(VGSales[Name]=A8278))</f>
        <v>1</v>
      </c>
      <c r="C8278" s="8" cm="1">
        <f t="array" ref="C8278">ROWS(_xlfn.UNIQUE(_xlfn._xlws.FILTER(VGSales[Genre],VGSales[Name]=A8278)))</f>
        <v>1</v>
      </c>
      <c r="D8278" s="8">
        <f>SUMIFS(VGSales[Global_Sales],VGSales[Name],A8278)</f>
        <v>7.0000000000000007E-2</v>
      </c>
    </row>
    <row r="8279" spans="1:4" s="8" customFormat="1" x14ac:dyDescent="0.25">
      <c r="A8279" s="8" t="str">
        <v>Classic Action: Devilish</v>
      </c>
      <c r="B8279" s="8" cm="1">
        <f t="array" ref="B8279">SUM(1*(VGSales[Name]=A8279))</f>
        <v>1</v>
      </c>
      <c r="C8279" s="8" cm="1">
        <f t="array" ref="C8279">ROWS(_xlfn.UNIQUE(_xlfn._xlws.FILTER(VGSales[Genre],VGSales[Name]=A8279)))</f>
        <v>1</v>
      </c>
      <c r="D8279" s="8">
        <f>SUMIFS(VGSales[Global_Sales],VGSales[Name],A8279)</f>
        <v>7.0000000000000007E-2</v>
      </c>
    </row>
    <row r="8280" spans="1:4" s="8" customFormat="1" x14ac:dyDescent="0.25">
      <c r="A8280" s="8" t="str">
        <v>Jackass the Game DS</v>
      </c>
      <c r="B8280" s="8" cm="1">
        <f t="array" ref="B8280">SUM(1*(VGSales[Name]=A8280))</f>
        <v>1</v>
      </c>
      <c r="C8280" s="8" cm="1">
        <f t="array" ref="C8280">ROWS(_xlfn.UNIQUE(_xlfn._xlws.FILTER(VGSales[Genre],VGSales[Name]=A8280)))</f>
        <v>1</v>
      </c>
      <c r="D8280" s="8">
        <f>SUMIFS(VGSales[Global_Sales],VGSales[Name],A8280)</f>
        <v>7.0000000000000007E-2</v>
      </c>
    </row>
    <row r="8281" spans="1:4" s="8" customFormat="1" x14ac:dyDescent="0.25">
      <c r="A8281" s="8" t="str">
        <v>Space Hulk: Vengeance of the Blood Angels</v>
      </c>
      <c r="B8281" s="8" cm="1">
        <f t="array" ref="B8281">SUM(1*(VGSales[Name]=A8281))</f>
        <v>1</v>
      </c>
      <c r="C8281" s="8" cm="1">
        <f t="array" ref="C8281">ROWS(_xlfn.UNIQUE(_xlfn._xlws.FILTER(VGSales[Genre],VGSales[Name]=A8281)))</f>
        <v>1</v>
      </c>
      <c r="D8281" s="8">
        <f>SUMIFS(VGSales[Global_Sales],VGSales[Name],A8281)</f>
        <v>7.0000000000000007E-2</v>
      </c>
    </row>
    <row r="8282" spans="1:4" s="8" customFormat="1" x14ac:dyDescent="0.25">
      <c r="A8282" s="8" t="str">
        <v>Toy Soldiers: War Chest</v>
      </c>
      <c r="B8282" s="8" cm="1">
        <f t="array" ref="B8282">SUM(1*(VGSales[Name]=A8282))</f>
        <v>2</v>
      </c>
      <c r="C8282" s="8" cm="1">
        <f t="array" ref="C8282">ROWS(_xlfn.UNIQUE(_xlfn._xlws.FILTER(VGSales[Genre],VGSales[Name]=A8282)))</f>
        <v>1</v>
      </c>
      <c r="D8282" s="8">
        <f>SUMIFS(VGSales[Global_Sales],VGSales[Name],A8282)</f>
        <v>0.12000000000000001</v>
      </c>
    </row>
    <row r="8283" spans="1:4" s="8" customFormat="1" x14ac:dyDescent="0.25">
      <c r="A8283" s="8" t="str">
        <v>Robot Alchemic Drive</v>
      </c>
      <c r="B8283" s="8" cm="1">
        <f t="array" ref="B8283">SUM(1*(VGSales[Name]=A8283))</f>
        <v>1</v>
      </c>
      <c r="C8283" s="8" cm="1">
        <f t="array" ref="C8283">ROWS(_xlfn.UNIQUE(_xlfn._xlws.FILTER(VGSales[Genre],VGSales[Name]=A8283)))</f>
        <v>1</v>
      </c>
      <c r="D8283" s="8">
        <f>SUMIFS(VGSales[Global_Sales],VGSales[Name],A8283)</f>
        <v>7.0000000000000007E-2</v>
      </c>
    </row>
    <row r="8284" spans="1:4" s="8" customFormat="1" x14ac:dyDescent="0.25">
      <c r="A8284" s="8" t="str">
        <v>Motor Toon Grand Prix (Japan)</v>
      </c>
      <c r="B8284" s="8" cm="1">
        <f t="array" ref="B8284">SUM(1*(VGSales[Name]=A8284))</f>
        <v>1</v>
      </c>
      <c r="C8284" s="8" cm="1">
        <f t="array" ref="C8284">ROWS(_xlfn.UNIQUE(_xlfn._xlws.FILTER(VGSales[Genre],VGSales[Name]=A8284)))</f>
        <v>1</v>
      </c>
      <c r="D8284" s="8">
        <f>SUMIFS(VGSales[Global_Sales],VGSales[Name],A8284)</f>
        <v>7.0000000000000007E-2</v>
      </c>
    </row>
    <row r="8285" spans="1:4" s="8" customFormat="1" x14ac:dyDescent="0.25">
      <c r="A8285" s="8" t="str">
        <v>Dino Master: Dig Discover Duel</v>
      </c>
      <c r="B8285" s="8" cm="1">
        <f t="array" ref="B8285">SUM(1*(VGSales[Name]=A8285))</f>
        <v>1</v>
      </c>
      <c r="C8285" s="8" cm="1">
        <f t="array" ref="C8285">ROWS(_xlfn.UNIQUE(_xlfn._xlws.FILTER(VGSales[Genre],VGSales[Name]=A8285)))</f>
        <v>1</v>
      </c>
      <c r="D8285" s="8">
        <f>SUMIFS(VGSales[Global_Sales],VGSales[Name],A8285)</f>
        <v>7.0000000000000007E-2</v>
      </c>
    </row>
    <row r="8286" spans="1:4" s="8" customFormat="1" x14ac:dyDescent="0.25">
      <c r="A8286" s="8" t="str">
        <v>Hikaru no Go: Heian Gensou Ibunroku</v>
      </c>
      <c r="B8286" s="8" cm="1">
        <f t="array" ref="B8286">SUM(1*(VGSales[Name]=A8286))</f>
        <v>1</v>
      </c>
      <c r="C8286" s="8" cm="1">
        <f t="array" ref="C8286">ROWS(_xlfn.UNIQUE(_xlfn._xlws.FILTER(VGSales[Genre],VGSales[Name]=A8286)))</f>
        <v>1</v>
      </c>
      <c r="D8286" s="8">
        <f>SUMIFS(VGSales[Global_Sales],VGSales[Name],A8286)</f>
        <v>7.0000000000000007E-2</v>
      </c>
    </row>
    <row r="8287" spans="1:4" s="8" customFormat="1" x14ac:dyDescent="0.25">
      <c r="A8287" s="8" t="str">
        <v>Godzilla (2014)</v>
      </c>
      <c r="B8287" s="8" cm="1">
        <f t="array" ref="B8287">SUM(1*(VGSales[Name]=A8287))</f>
        <v>1</v>
      </c>
      <c r="C8287" s="8" cm="1">
        <f t="array" ref="C8287">ROWS(_xlfn.UNIQUE(_xlfn._xlws.FILTER(VGSales[Genre],VGSales[Name]=A8287)))</f>
        <v>1</v>
      </c>
      <c r="D8287" s="8">
        <f>SUMIFS(VGSales[Global_Sales],VGSales[Name],A8287)</f>
        <v>7.0000000000000007E-2</v>
      </c>
    </row>
    <row r="8288" spans="1:4" s="8" customFormat="1" x14ac:dyDescent="0.25">
      <c r="A8288" s="8" t="str">
        <v>Dynasty Warriors DS: Fighter's Battle</v>
      </c>
      <c r="B8288" s="8" cm="1">
        <f t="array" ref="B8288">SUM(1*(VGSales[Name]=A8288))</f>
        <v>1</v>
      </c>
      <c r="C8288" s="8" cm="1">
        <f t="array" ref="C8288">ROWS(_xlfn.UNIQUE(_xlfn._xlws.FILTER(VGSales[Genre],VGSales[Name]=A8288)))</f>
        <v>1</v>
      </c>
      <c r="D8288" s="8">
        <f>SUMIFS(VGSales[Global_Sales],VGSales[Name],A8288)</f>
        <v>7.0000000000000007E-2</v>
      </c>
    </row>
    <row r="8289" spans="1:4" s="8" customFormat="1" x14ac:dyDescent="0.25">
      <c r="A8289" s="8" t="str">
        <v>OverBlood 2</v>
      </c>
      <c r="B8289" s="8" cm="1">
        <f t="array" ref="B8289">SUM(1*(VGSales[Name]=A8289))</f>
        <v>1</v>
      </c>
      <c r="C8289" s="8" cm="1">
        <f t="array" ref="C8289">ROWS(_xlfn.UNIQUE(_xlfn._xlws.FILTER(VGSales[Genre],VGSales[Name]=A8289)))</f>
        <v>1</v>
      </c>
      <c r="D8289" s="8">
        <f>SUMIFS(VGSales[Global_Sales],VGSales[Name],A8289)</f>
        <v>7.0000000000000007E-2</v>
      </c>
    </row>
    <row r="8290" spans="1:4" s="8" customFormat="1" x14ac:dyDescent="0.25">
      <c r="A8290" s="8" t="str">
        <v>Fighter Maker 2</v>
      </c>
      <c r="B8290" s="8" cm="1">
        <f t="array" ref="B8290">SUM(1*(VGSales[Name]=A8290))</f>
        <v>1</v>
      </c>
      <c r="C8290" s="8" cm="1">
        <f t="array" ref="C8290">ROWS(_xlfn.UNIQUE(_xlfn._xlws.FILTER(VGSales[Genre],VGSales[Name]=A8290)))</f>
        <v>1</v>
      </c>
      <c r="D8290" s="8">
        <f>SUMIFS(VGSales[Global_Sales],VGSales[Name],A8290)</f>
        <v>7.0000000000000007E-2</v>
      </c>
    </row>
    <row r="8291" spans="1:4" s="8" customFormat="1" x14ac:dyDescent="0.25">
      <c r="A8291" s="8" t="str">
        <v>Lifeline</v>
      </c>
      <c r="B8291" s="8" cm="1">
        <f t="array" ref="B8291">SUM(1*(VGSales[Name]=A8291))</f>
        <v>1</v>
      </c>
      <c r="C8291" s="8" cm="1">
        <f t="array" ref="C8291">ROWS(_xlfn.UNIQUE(_xlfn._xlws.FILTER(VGSales[Genre],VGSales[Name]=A8291)))</f>
        <v>1</v>
      </c>
      <c r="D8291" s="8">
        <f>SUMIFS(VGSales[Global_Sales],VGSales[Name],A8291)</f>
        <v>7.0000000000000007E-2</v>
      </c>
    </row>
    <row r="8292" spans="1:4" s="8" customFormat="1" x14ac:dyDescent="0.25">
      <c r="A8292" s="8" t="str">
        <v>Dragon Valor</v>
      </c>
      <c r="B8292" s="8" cm="1">
        <f t="array" ref="B8292">SUM(1*(VGSales[Name]=A8292))</f>
        <v>1</v>
      </c>
      <c r="C8292" s="8" cm="1">
        <f t="array" ref="C8292">ROWS(_xlfn.UNIQUE(_xlfn._xlws.FILTER(VGSales[Genre],VGSales[Name]=A8292)))</f>
        <v>1</v>
      </c>
      <c r="D8292" s="8">
        <f>SUMIFS(VGSales[Global_Sales],VGSales[Name],A8292)</f>
        <v>7.0000000000000007E-2</v>
      </c>
    </row>
    <row r="8293" spans="1:4" s="8" customFormat="1" x14ac:dyDescent="0.25">
      <c r="A8293" s="8" t="str">
        <v>Judie no Atelier: Guramnat no Renkinjutsushi</v>
      </c>
      <c r="B8293" s="8" cm="1">
        <f t="array" ref="B8293">SUM(1*(VGSales[Name]=A8293))</f>
        <v>1</v>
      </c>
      <c r="C8293" s="8" cm="1">
        <f t="array" ref="C8293">ROWS(_xlfn.UNIQUE(_xlfn._xlws.FILTER(VGSales[Genre],VGSales[Name]=A8293)))</f>
        <v>1</v>
      </c>
      <c r="D8293" s="8">
        <f>SUMIFS(VGSales[Global_Sales],VGSales[Name],A8293)</f>
        <v>7.0000000000000007E-2</v>
      </c>
    </row>
    <row r="8294" spans="1:4" s="8" customFormat="1" x14ac:dyDescent="0.25">
      <c r="A8294" s="8" t="str">
        <v>Firefighter F.D.18</v>
      </c>
      <c r="B8294" s="8" cm="1">
        <f t="array" ref="B8294">SUM(1*(VGSales[Name]=A8294))</f>
        <v>1</v>
      </c>
      <c r="C8294" s="8" cm="1">
        <f t="array" ref="C8294">ROWS(_xlfn.UNIQUE(_xlfn._xlws.FILTER(VGSales[Genre],VGSales[Name]=A8294)))</f>
        <v>1</v>
      </c>
      <c r="D8294" s="8">
        <f>SUMIFS(VGSales[Global_Sales],VGSales[Name],A8294)</f>
        <v>7.0000000000000007E-2</v>
      </c>
    </row>
    <row r="8295" spans="1:4" s="8" customFormat="1" x14ac:dyDescent="0.25">
      <c r="A8295" s="8" t="str">
        <v>Secret Files: Tunguska</v>
      </c>
      <c r="B8295" s="8" cm="1">
        <f t="array" ref="B8295">SUM(1*(VGSales[Name]=A8295))</f>
        <v>3</v>
      </c>
      <c r="C8295" s="8" cm="1">
        <f t="array" ref="C8295">ROWS(_xlfn.UNIQUE(_xlfn._xlws.FILTER(VGSales[Genre],VGSales[Name]=A8295)))</f>
        <v>1</v>
      </c>
      <c r="D8295" s="8">
        <f>SUMIFS(VGSales[Global_Sales],VGSales[Name],A8295)</f>
        <v>0.17</v>
      </c>
    </row>
    <row r="8296" spans="1:4" s="8" customFormat="1" x14ac:dyDescent="0.25">
      <c r="A8296" s="8" t="str">
        <v>DS Nishimura Kyotaro Suspense 2 Shin Tantei Series: Kanazawa Hakodate - Gokkan no Kyoukoku - Fukushuu no Kage</v>
      </c>
      <c r="B8296" s="8" cm="1">
        <f t="array" ref="B8296">SUM(1*(VGSales[Name]=A8296))</f>
        <v>1</v>
      </c>
      <c r="C8296" s="8" cm="1">
        <f t="array" ref="C8296">ROWS(_xlfn.UNIQUE(_xlfn._xlws.FILTER(VGSales[Genre],VGSales[Name]=A8296)))</f>
        <v>1</v>
      </c>
      <c r="D8296" s="8">
        <f>SUMIFS(VGSales[Global_Sales],VGSales[Name],A8296)</f>
        <v>7.0000000000000007E-2</v>
      </c>
    </row>
    <row r="8297" spans="1:4" s="8" customFormat="1" x14ac:dyDescent="0.25">
      <c r="A8297" s="8" t="str">
        <v>Family Trainer: Treasure Adventure</v>
      </c>
      <c r="B8297" s="8" cm="1">
        <f t="array" ref="B8297">SUM(1*(VGSales[Name]=A8297))</f>
        <v>1</v>
      </c>
      <c r="C8297" s="8" cm="1">
        <f t="array" ref="C8297">ROWS(_xlfn.UNIQUE(_xlfn._xlws.FILTER(VGSales[Genre],VGSales[Name]=A8297)))</f>
        <v>1</v>
      </c>
      <c r="D8297" s="8">
        <f>SUMIFS(VGSales[Global_Sales],VGSales[Name],A8297)</f>
        <v>7.0000000000000007E-2</v>
      </c>
    </row>
    <row r="8298" spans="1:4" s="8" customFormat="1" x14ac:dyDescent="0.25">
      <c r="A8298" s="8" t="str">
        <v>Power Pro GB</v>
      </c>
      <c r="B8298" s="8" cm="1">
        <f t="array" ref="B8298">SUM(1*(VGSales[Name]=A8298))</f>
        <v>1</v>
      </c>
      <c r="C8298" s="8" cm="1">
        <f t="array" ref="C8298">ROWS(_xlfn.UNIQUE(_xlfn._xlws.FILTER(VGSales[Genre],VGSales[Name]=A8298)))</f>
        <v>1</v>
      </c>
      <c r="D8298" s="8">
        <f>SUMIFS(VGSales[Global_Sales],VGSales[Name],A8298)</f>
        <v>7.0000000000000007E-2</v>
      </c>
    </row>
    <row r="8299" spans="1:4" s="8" customFormat="1" x14ac:dyDescent="0.25">
      <c r="A8299" s="8" t="str">
        <v>Sudoku Fever</v>
      </c>
      <c r="B8299" s="8" cm="1">
        <f t="array" ref="B8299">SUM(1*(VGSales[Name]=A8299))</f>
        <v>1</v>
      </c>
      <c r="C8299" s="8" cm="1">
        <f t="array" ref="C8299">ROWS(_xlfn.UNIQUE(_xlfn._xlws.FILTER(VGSales[Genre],VGSales[Name]=A8299)))</f>
        <v>1</v>
      </c>
      <c r="D8299" s="8">
        <f>SUMIFS(VGSales[Global_Sales],VGSales[Name],A8299)</f>
        <v>7.0000000000000007E-2</v>
      </c>
    </row>
    <row r="8300" spans="1:4" s="8" customFormat="1" x14ac:dyDescent="0.25">
      <c r="A8300" s="8" t="str">
        <v>Grand Ages: Medieval</v>
      </c>
      <c r="B8300" s="8" cm="1">
        <f t="array" ref="B8300">SUM(1*(VGSales[Name]=A8300))</f>
        <v>2</v>
      </c>
      <c r="C8300" s="8" cm="1">
        <f t="array" ref="C8300">ROWS(_xlfn.UNIQUE(_xlfn._xlws.FILTER(VGSales[Genre],VGSales[Name]=A8300)))</f>
        <v>1</v>
      </c>
      <c r="D8300" s="8">
        <f>SUMIFS(VGSales[Global_Sales],VGSales[Name],A8300)</f>
        <v>0.12000000000000001</v>
      </c>
    </row>
    <row r="8301" spans="1:4" s="8" customFormat="1" x14ac:dyDescent="0.25">
      <c r="A8301" s="8" t="str">
        <v>The Putter Golf</v>
      </c>
      <c r="B8301" s="8" cm="1">
        <f t="array" ref="B8301">SUM(1*(VGSales[Name]=A8301))</f>
        <v>1</v>
      </c>
      <c r="C8301" s="8" cm="1">
        <f t="array" ref="C8301">ROWS(_xlfn.UNIQUE(_xlfn._xlws.FILTER(VGSales[Genre],VGSales[Name]=A8301)))</f>
        <v>1</v>
      </c>
      <c r="D8301" s="8">
        <f>SUMIFS(VGSales[Global_Sales],VGSales[Name],A8301)</f>
        <v>7.0000000000000007E-2</v>
      </c>
    </row>
    <row r="8302" spans="1:4" s="8" customFormat="1" x14ac:dyDescent="0.25">
      <c r="A8302" s="8" t="str">
        <v>Monster High: New Ghoul in School</v>
      </c>
      <c r="B8302" s="8" cm="1">
        <f t="array" ref="B8302">SUM(1*(VGSales[Name]=A8302))</f>
        <v>4</v>
      </c>
      <c r="C8302" s="8" cm="1">
        <f t="array" ref="C8302">ROWS(_xlfn.UNIQUE(_xlfn._xlws.FILTER(VGSales[Genre],VGSales[Name]=A8302)))</f>
        <v>1</v>
      </c>
      <c r="D8302" s="8">
        <f>SUMIFS(VGSales[Global_Sales],VGSales[Name],A8302)</f>
        <v>0.18000000000000002</v>
      </c>
    </row>
    <row r="8303" spans="1:4" s="8" customFormat="1" x14ac:dyDescent="0.25">
      <c r="A8303" s="8" t="str">
        <v>Super Real Mahjong Graffiti</v>
      </c>
      <c r="B8303" s="8" cm="1">
        <f t="array" ref="B8303">SUM(1*(VGSales[Name]=A8303))</f>
        <v>1</v>
      </c>
      <c r="C8303" s="8" cm="1">
        <f t="array" ref="C8303">ROWS(_xlfn.UNIQUE(_xlfn._xlws.FILTER(VGSales[Genre],VGSales[Name]=A8303)))</f>
        <v>1</v>
      </c>
      <c r="D8303" s="8">
        <f>SUMIFS(VGSales[Global_Sales],VGSales[Name],A8303)</f>
        <v>7.0000000000000007E-2</v>
      </c>
    </row>
    <row r="8304" spans="1:4" s="8" customFormat="1" x14ac:dyDescent="0.25">
      <c r="A8304" s="8" t="str">
        <v>Ninja Warriors</v>
      </c>
      <c r="B8304" s="8" cm="1">
        <f t="array" ref="B8304">SUM(1*(VGSales[Name]=A8304))</f>
        <v>1</v>
      </c>
      <c r="C8304" s="8" cm="1">
        <f t="array" ref="C8304">ROWS(_xlfn.UNIQUE(_xlfn._xlws.FILTER(VGSales[Genre],VGSales[Name]=A8304)))</f>
        <v>1</v>
      </c>
      <c r="D8304" s="8">
        <f>SUMIFS(VGSales[Global_Sales],VGSales[Name],A8304)</f>
        <v>7.0000000000000007E-2</v>
      </c>
    </row>
    <row r="8305" spans="1:4" s="8" customFormat="1" x14ac:dyDescent="0.25">
      <c r="A8305" s="8" t="str">
        <v>Zettai Onkan Otoda Master</v>
      </c>
      <c r="B8305" s="8" cm="1">
        <f t="array" ref="B8305">SUM(1*(VGSales[Name]=A8305))</f>
        <v>1</v>
      </c>
      <c r="C8305" s="8" cm="1">
        <f t="array" ref="C8305">ROWS(_xlfn.UNIQUE(_xlfn._xlws.FILTER(VGSales[Genre],VGSales[Name]=A8305)))</f>
        <v>1</v>
      </c>
      <c r="D8305" s="8">
        <f>SUMIFS(VGSales[Global_Sales],VGSales[Name],A8305)</f>
        <v>7.0000000000000007E-2</v>
      </c>
    </row>
    <row r="8306" spans="1:4" s="8" customFormat="1" x14ac:dyDescent="0.25">
      <c r="A8306" s="8" t="str">
        <v>Basketball Hall of Fame Ultimate Hoops Challenge</v>
      </c>
      <c r="B8306" s="8" cm="1">
        <f t="array" ref="B8306">SUM(1*(VGSales[Name]=A8306))</f>
        <v>1</v>
      </c>
      <c r="C8306" s="8" cm="1">
        <f t="array" ref="C8306">ROWS(_xlfn.UNIQUE(_xlfn._xlws.FILTER(VGSales[Genre],VGSales[Name]=A8306)))</f>
        <v>1</v>
      </c>
      <c r="D8306" s="8">
        <f>SUMIFS(VGSales[Global_Sales],VGSales[Name],A8306)</f>
        <v>7.0000000000000007E-2</v>
      </c>
    </row>
    <row r="8307" spans="1:4" s="8" customFormat="1" x14ac:dyDescent="0.25">
      <c r="A8307" s="8" t="str">
        <v>Dragoneer's Aria</v>
      </c>
      <c r="B8307" s="8" cm="1">
        <f t="array" ref="B8307">SUM(1*(VGSales[Name]=A8307))</f>
        <v>1</v>
      </c>
      <c r="C8307" s="8" cm="1">
        <f t="array" ref="C8307">ROWS(_xlfn.UNIQUE(_xlfn._xlws.FILTER(VGSales[Genre],VGSales[Name]=A8307)))</f>
        <v>1</v>
      </c>
      <c r="D8307" s="8">
        <f>SUMIFS(VGSales[Global_Sales],VGSales[Name],A8307)</f>
        <v>7.0000000000000007E-2</v>
      </c>
    </row>
    <row r="8308" spans="1:4" s="8" customFormat="1" x14ac:dyDescent="0.25">
      <c r="A8308" s="8" t="str">
        <v>TigerShark</v>
      </c>
      <c r="B8308" s="8" cm="1">
        <f t="array" ref="B8308">SUM(1*(VGSales[Name]=A8308))</f>
        <v>1</v>
      </c>
      <c r="C8308" s="8" cm="1">
        <f t="array" ref="C8308">ROWS(_xlfn.UNIQUE(_xlfn._xlws.FILTER(VGSales[Genre],VGSales[Name]=A8308)))</f>
        <v>1</v>
      </c>
      <c r="D8308" s="8">
        <f>SUMIFS(VGSales[Global_Sales],VGSales[Name],A8308)</f>
        <v>7.0000000000000007E-2</v>
      </c>
    </row>
    <row r="8309" spans="1:4" s="8" customFormat="1" x14ac:dyDescent="0.25">
      <c r="A8309" s="8" t="str">
        <v>Lost Heroes 2</v>
      </c>
      <c r="B8309" s="8" cm="1">
        <f t="array" ref="B8309">SUM(1*(VGSales[Name]=A8309))</f>
        <v>1</v>
      </c>
      <c r="C8309" s="8" cm="1">
        <f t="array" ref="C8309">ROWS(_xlfn.UNIQUE(_xlfn._xlws.FILTER(VGSales[Genre],VGSales[Name]=A8309)))</f>
        <v>1</v>
      </c>
      <c r="D8309" s="8">
        <f>SUMIFS(VGSales[Global_Sales],VGSales[Name],A8309)</f>
        <v>7.0000000000000007E-2</v>
      </c>
    </row>
    <row r="8310" spans="1:4" s="8" customFormat="1" x14ac:dyDescent="0.25">
      <c r="A8310" s="8" t="str">
        <v>Norse by Norsewest: The Return of the Lost Vikings</v>
      </c>
      <c r="B8310" s="8" cm="1">
        <f t="array" ref="B8310">SUM(1*(VGSales[Name]=A8310))</f>
        <v>1</v>
      </c>
      <c r="C8310" s="8" cm="1">
        <f t="array" ref="C8310">ROWS(_xlfn.UNIQUE(_xlfn._xlws.FILTER(VGSales[Genre],VGSales[Name]=A8310)))</f>
        <v>1</v>
      </c>
      <c r="D8310" s="8">
        <f>SUMIFS(VGSales[Global_Sales],VGSales[Name],A8310)</f>
        <v>7.0000000000000007E-2</v>
      </c>
    </row>
    <row r="8311" spans="1:4" s="8" customFormat="1" x14ac:dyDescent="0.25">
      <c r="A8311" s="8" t="str">
        <v>N+</v>
      </c>
      <c r="B8311" s="8" cm="1">
        <f t="array" ref="B8311">SUM(1*(VGSales[Name]=A8311))</f>
        <v>2</v>
      </c>
      <c r="C8311" s="8" cm="1">
        <f t="array" ref="C8311">ROWS(_xlfn.UNIQUE(_xlfn._xlws.FILTER(VGSales[Genre],VGSales[Name]=A8311)))</f>
        <v>1</v>
      </c>
      <c r="D8311" s="8">
        <f>SUMIFS(VGSales[Global_Sales],VGSales[Name],A8311)</f>
        <v>0.1</v>
      </c>
    </row>
    <row r="8312" spans="1:4" s="8" customFormat="1" x14ac:dyDescent="0.25">
      <c r="A8312" s="8" t="str">
        <v>Obscure</v>
      </c>
      <c r="B8312" s="8" cm="1">
        <f t="array" ref="B8312">SUM(1*(VGSales[Name]=A8312))</f>
        <v>2</v>
      </c>
      <c r="C8312" s="8" cm="1">
        <f t="array" ref="C8312">ROWS(_xlfn.UNIQUE(_xlfn._xlws.FILTER(VGSales[Genre],VGSales[Name]=A8312)))</f>
        <v>1</v>
      </c>
      <c r="D8312" s="8">
        <f>SUMIFS(VGSales[Global_Sales],VGSales[Name],A8312)</f>
        <v>0.11000000000000001</v>
      </c>
    </row>
    <row r="8313" spans="1:4" s="8" customFormat="1" x14ac:dyDescent="0.25">
      <c r="A8313" s="8" t="str">
        <v>Katekyoo Hitman Reborn! DS: Fate of Heat - Hono no Unmei</v>
      </c>
      <c r="B8313" s="8" cm="1">
        <f t="array" ref="B8313">SUM(1*(VGSales[Name]=A8313))</f>
        <v>1</v>
      </c>
      <c r="C8313" s="8" cm="1">
        <f t="array" ref="C8313">ROWS(_xlfn.UNIQUE(_xlfn._xlws.FILTER(VGSales[Genre],VGSales[Name]=A8313)))</f>
        <v>1</v>
      </c>
      <c r="D8313" s="8">
        <f>SUMIFS(VGSales[Global_Sales],VGSales[Name],A8313)</f>
        <v>7.0000000000000007E-2</v>
      </c>
    </row>
    <row r="8314" spans="1:4" s="8" customFormat="1" x14ac:dyDescent="0.25">
      <c r="A8314" s="8" t="str">
        <v>Shin Lucky * Star: Moe Drill ~Tabidachi~</v>
      </c>
      <c r="B8314" s="8" cm="1">
        <f t="array" ref="B8314">SUM(1*(VGSales[Name]=A8314))</f>
        <v>1</v>
      </c>
      <c r="C8314" s="8" cm="1">
        <f t="array" ref="C8314">ROWS(_xlfn.UNIQUE(_xlfn._xlws.FILTER(VGSales[Genre],VGSales[Name]=A8314)))</f>
        <v>1</v>
      </c>
      <c r="D8314" s="8">
        <f>SUMIFS(VGSales[Global_Sales],VGSales[Name],A8314)</f>
        <v>0</v>
      </c>
    </row>
    <row r="8315" spans="1:4" s="8" customFormat="1" x14ac:dyDescent="0.25">
      <c r="A8315" s="8" t="str">
        <v>DefCon 5</v>
      </c>
      <c r="B8315" s="8" cm="1">
        <f t="array" ref="B8315">SUM(1*(VGSales[Name]=A8315))</f>
        <v>1</v>
      </c>
      <c r="C8315" s="8" cm="1">
        <f t="array" ref="C8315">ROWS(_xlfn.UNIQUE(_xlfn._xlws.FILTER(VGSales[Genre],VGSales[Name]=A8315)))</f>
        <v>1</v>
      </c>
      <c r="D8315" s="8">
        <f>SUMIFS(VGSales[Global_Sales],VGSales[Name],A8315)</f>
        <v>7.0000000000000007E-2</v>
      </c>
    </row>
    <row r="8316" spans="1:4" s="8" customFormat="1" x14ac:dyDescent="0.25">
      <c r="A8316" s="8" t="str">
        <v>Lost in Blue 2</v>
      </c>
      <c r="B8316" s="8" cm="1">
        <f t="array" ref="B8316">SUM(1*(VGSales[Name]=A8316))</f>
        <v>1</v>
      </c>
      <c r="C8316" s="8" cm="1">
        <f t="array" ref="C8316">ROWS(_xlfn.UNIQUE(_xlfn._xlws.FILTER(VGSales[Genre],VGSales[Name]=A8316)))</f>
        <v>1</v>
      </c>
      <c r="D8316" s="8">
        <f>SUMIFS(VGSales[Global_Sales],VGSales[Name],A8316)</f>
        <v>7.0000000000000007E-2</v>
      </c>
    </row>
    <row r="8317" spans="1:4" s="8" customFormat="1" x14ac:dyDescent="0.25">
      <c r="A8317" s="8" t="str">
        <v>Build-A-Bear Workshop: Friendship Valley</v>
      </c>
      <c r="B8317" s="8" cm="1">
        <f t="array" ref="B8317">SUM(1*(VGSales[Name]=A8317))</f>
        <v>1</v>
      </c>
      <c r="C8317" s="8" cm="1">
        <f t="array" ref="C8317">ROWS(_xlfn.UNIQUE(_xlfn._xlws.FILTER(VGSales[Genre],VGSales[Name]=A8317)))</f>
        <v>1</v>
      </c>
      <c r="D8317" s="8">
        <f>SUMIFS(VGSales[Global_Sales],VGSales[Name],A8317)</f>
        <v>7.0000000000000007E-2</v>
      </c>
    </row>
    <row r="8318" spans="1:4" s="8" customFormat="1" x14ac:dyDescent="0.25">
      <c r="A8318" s="8" t="str">
        <v>Secret Service: Ultimate Sacrifice</v>
      </c>
      <c r="B8318" s="8" cm="1">
        <f t="array" ref="B8318">SUM(1*(VGSales[Name]=A8318))</f>
        <v>1</v>
      </c>
      <c r="C8318" s="8" cm="1">
        <f t="array" ref="C8318">ROWS(_xlfn.UNIQUE(_xlfn._xlws.FILTER(VGSales[Genre],VGSales[Name]=A8318)))</f>
        <v>1</v>
      </c>
      <c r="D8318" s="8">
        <f>SUMIFS(VGSales[Global_Sales],VGSales[Name],A8318)</f>
        <v>7.0000000000000007E-2</v>
      </c>
    </row>
    <row r="8319" spans="1:4" s="8" customFormat="1" x14ac:dyDescent="0.25">
      <c r="A8319" s="8" t="str">
        <v>Alex Rider: Stormbreaker</v>
      </c>
      <c r="B8319" s="8" cm="1">
        <f t="array" ref="B8319">SUM(1*(VGSales[Name]=A8319))</f>
        <v>1</v>
      </c>
      <c r="C8319" s="8" cm="1">
        <f t="array" ref="C8319">ROWS(_xlfn.UNIQUE(_xlfn._xlws.FILTER(VGSales[Genre],VGSales[Name]=A8319)))</f>
        <v>1</v>
      </c>
      <c r="D8319" s="8">
        <f>SUMIFS(VGSales[Global_Sales],VGSales[Name],A8319)</f>
        <v>7.0000000000000007E-2</v>
      </c>
    </row>
    <row r="8320" spans="1:4" s="8" customFormat="1" x14ac:dyDescent="0.25">
      <c r="A8320" s="8" t="str">
        <v>Deep Labyrinth</v>
      </c>
      <c r="B8320" s="8" cm="1">
        <f t="array" ref="B8320">SUM(1*(VGSales[Name]=A8320))</f>
        <v>1</v>
      </c>
      <c r="C8320" s="8" cm="1">
        <f t="array" ref="C8320">ROWS(_xlfn.UNIQUE(_xlfn._xlws.FILTER(VGSales[Genre],VGSales[Name]=A8320)))</f>
        <v>1</v>
      </c>
      <c r="D8320" s="8">
        <f>SUMIFS(VGSales[Global_Sales],VGSales[Name],A8320)</f>
        <v>7.0000000000000007E-2</v>
      </c>
    </row>
    <row r="8321" spans="1:4" s="8" customFormat="1" x14ac:dyDescent="0.25">
      <c r="A8321" s="8" t="str">
        <v>Tropix</v>
      </c>
      <c r="B8321" s="8" cm="1">
        <f t="array" ref="B8321">SUM(1*(VGSales[Name]=A8321))</f>
        <v>1</v>
      </c>
      <c r="C8321" s="8" cm="1">
        <f t="array" ref="C8321">ROWS(_xlfn.UNIQUE(_xlfn._xlws.FILTER(VGSales[Genre],VGSales[Name]=A8321)))</f>
        <v>1</v>
      </c>
      <c r="D8321" s="8">
        <f>SUMIFS(VGSales[Global_Sales],VGSales[Name],A8321)</f>
        <v>7.0000000000000007E-2</v>
      </c>
    </row>
    <row r="8322" spans="1:4" s="8" customFormat="1" x14ac:dyDescent="0.25">
      <c r="A8322" s="8" t="str">
        <v>Nichibeikan Pro Yakyuu: Final League</v>
      </c>
      <c r="B8322" s="8" cm="1">
        <f t="array" ref="B8322">SUM(1*(VGSales[Name]=A8322))</f>
        <v>1</v>
      </c>
      <c r="C8322" s="8" cm="1">
        <f t="array" ref="C8322">ROWS(_xlfn.UNIQUE(_xlfn._xlws.FILTER(VGSales[Genre],VGSales[Name]=A8322)))</f>
        <v>1</v>
      </c>
      <c r="D8322" s="8">
        <f>SUMIFS(VGSales[Global_Sales],VGSales[Name],A8322)</f>
        <v>7.0000000000000007E-2</v>
      </c>
    </row>
    <row r="8323" spans="1:4" s="8" customFormat="1" x14ac:dyDescent="0.25">
      <c r="A8323" s="8" t="str">
        <v>Hammerin' Hero</v>
      </c>
      <c r="B8323" s="8" cm="1">
        <f t="array" ref="B8323">SUM(1*(VGSales[Name]=A8323))</f>
        <v>1</v>
      </c>
      <c r="C8323" s="8" cm="1">
        <f t="array" ref="C8323">ROWS(_xlfn.UNIQUE(_xlfn._xlws.FILTER(VGSales[Genre],VGSales[Name]=A8323)))</f>
        <v>1</v>
      </c>
      <c r="D8323" s="8">
        <f>SUMIFS(VGSales[Global_Sales],VGSales[Name],A8323)</f>
        <v>7.0000000000000007E-2</v>
      </c>
    </row>
    <row r="8324" spans="1:4" s="8" customFormat="1" x14ac:dyDescent="0.25">
      <c r="A8324" s="8" t="str">
        <v>Yoostar on MTV</v>
      </c>
      <c r="B8324" s="8" cm="1">
        <f t="array" ref="B8324">SUM(1*(VGSales[Name]=A8324))</f>
        <v>1</v>
      </c>
      <c r="C8324" s="8" cm="1">
        <f t="array" ref="C8324">ROWS(_xlfn.UNIQUE(_xlfn._xlws.FILTER(VGSales[Genre],VGSales[Name]=A8324)))</f>
        <v>1</v>
      </c>
      <c r="D8324" s="8">
        <f>SUMIFS(VGSales[Global_Sales],VGSales[Name],A8324)</f>
        <v>7.0000000000000007E-2</v>
      </c>
    </row>
    <row r="8325" spans="1:4" s="8" customFormat="1" x14ac:dyDescent="0.25">
      <c r="A8325" s="8" t="str">
        <v>God Hand</v>
      </c>
      <c r="B8325" s="8" cm="1">
        <f t="array" ref="B8325">SUM(1*(VGSales[Name]=A8325))</f>
        <v>1</v>
      </c>
      <c r="C8325" s="8" cm="1">
        <f t="array" ref="C8325">ROWS(_xlfn.UNIQUE(_xlfn._xlws.FILTER(VGSales[Genre],VGSales[Name]=A8325)))</f>
        <v>1</v>
      </c>
      <c r="D8325" s="8">
        <f>SUMIFS(VGSales[Global_Sales],VGSales[Name],A8325)</f>
        <v>7.0000000000000007E-2</v>
      </c>
    </row>
    <row r="8326" spans="1:4" s="8" customFormat="1" x14ac:dyDescent="0.25">
      <c r="A8326" s="8" t="str">
        <v>Shin Chan: Las Nuevas Aventuras Para Wii!</v>
      </c>
      <c r="B8326" s="8" cm="1">
        <f t="array" ref="B8326">SUM(1*(VGSales[Name]=A8326))</f>
        <v>1</v>
      </c>
      <c r="C8326" s="8" cm="1">
        <f t="array" ref="C8326">ROWS(_xlfn.UNIQUE(_xlfn._xlws.FILTER(VGSales[Genre],VGSales[Name]=A8326)))</f>
        <v>1</v>
      </c>
      <c r="D8326" s="8">
        <f>SUMIFS(VGSales[Global_Sales],VGSales[Name],A8326)</f>
        <v>7.0000000000000007E-2</v>
      </c>
    </row>
    <row r="8327" spans="1:4" s="8" customFormat="1" x14ac:dyDescent="0.25">
      <c r="A8327" s="8" t="str">
        <v>Fatal Fury: Battle Archives Volume 2</v>
      </c>
      <c r="B8327" s="8" cm="1">
        <f t="array" ref="B8327">SUM(1*(VGSales[Name]=A8327))</f>
        <v>1</v>
      </c>
      <c r="C8327" s="8" cm="1">
        <f t="array" ref="C8327">ROWS(_xlfn.UNIQUE(_xlfn._xlws.FILTER(VGSales[Genre],VGSales[Name]=A8327)))</f>
        <v>1</v>
      </c>
      <c r="D8327" s="8">
        <f>SUMIFS(VGSales[Global_Sales],VGSales[Name],A8327)</f>
        <v>7.0000000000000007E-2</v>
      </c>
    </row>
    <row r="8328" spans="1:4" s="8" customFormat="1" x14ac:dyDescent="0.25">
      <c r="A8328" s="8" t="str">
        <v>Transformer: Rise of the Dark Spark (3DS)</v>
      </c>
      <c r="B8328" s="8" cm="1">
        <f t="array" ref="B8328">SUM(1*(VGSales[Name]=A8328))</f>
        <v>1</v>
      </c>
      <c r="C8328" s="8" cm="1">
        <f t="array" ref="C8328">ROWS(_xlfn.UNIQUE(_xlfn._xlws.FILTER(VGSales[Genre],VGSales[Name]=A8328)))</f>
        <v>1</v>
      </c>
      <c r="D8328" s="8">
        <f>SUMIFS(VGSales[Global_Sales],VGSales[Name],A8328)</f>
        <v>7.0000000000000007E-2</v>
      </c>
    </row>
    <row r="8329" spans="1:4" s="8" customFormat="1" x14ac:dyDescent="0.25">
      <c r="A8329" s="8" t="str">
        <v>Freddi Fish: Kelp Seed Mystery</v>
      </c>
      <c r="B8329" s="8" cm="1">
        <f t="array" ref="B8329">SUM(1*(VGSales[Name]=A8329))</f>
        <v>1</v>
      </c>
      <c r="C8329" s="8" cm="1">
        <f t="array" ref="C8329">ROWS(_xlfn.UNIQUE(_xlfn._xlws.FILTER(VGSales[Genre],VGSales[Name]=A8329)))</f>
        <v>1</v>
      </c>
      <c r="D8329" s="8">
        <f>SUMIFS(VGSales[Global_Sales],VGSales[Name],A8329)</f>
        <v>7.0000000000000007E-2</v>
      </c>
    </row>
    <row r="8330" spans="1:4" s="8" customFormat="1" x14ac:dyDescent="0.25">
      <c r="A8330" s="8" t="str">
        <v>Ragnarok: Hikari to Yami no Koujo</v>
      </c>
      <c r="B8330" s="8" cm="1">
        <f t="array" ref="B8330">SUM(1*(VGSales[Name]=A8330))</f>
        <v>1</v>
      </c>
      <c r="C8330" s="8" cm="1">
        <f t="array" ref="C8330">ROWS(_xlfn.UNIQUE(_xlfn._xlws.FILTER(VGSales[Genre],VGSales[Name]=A8330)))</f>
        <v>1</v>
      </c>
      <c r="D8330" s="8">
        <f>SUMIFS(VGSales[Global_Sales],VGSales[Name],A8330)</f>
        <v>7.0000000000000007E-2</v>
      </c>
    </row>
    <row r="8331" spans="1:4" s="8" customFormat="1" x14ac:dyDescent="0.25">
      <c r="A8331" s="8" t="str">
        <v>RedCard 20-03</v>
      </c>
      <c r="B8331" s="8" cm="1">
        <f t="array" ref="B8331">SUM(1*(VGSales[Name]=A8331))</f>
        <v>3</v>
      </c>
      <c r="C8331" s="8" cm="1">
        <f t="array" ref="C8331">ROWS(_xlfn.UNIQUE(_xlfn._xlws.FILTER(VGSales[Genre],VGSales[Name]=A8331)))</f>
        <v>1</v>
      </c>
      <c r="D8331" s="8">
        <f>SUMIFS(VGSales[Global_Sales],VGSales[Name],A8331)</f>
        <v>0.12000000000000001</v>
      </c>
    </row>
    <row r="8332" spans="1:4" s="8" customFormat="1" x14ac:dyDescent="0.25">
      <c r="A8332" s="8" t="str">
        <v>Imagine: Gymnast</v>
      </c>
      <c r="B8332" s="8" cm="1">
        <f t="array" ref="B8332">SUM(1*(VGSales[Name]=A8332))</f>
        <v>1</v>
      </c>
      <c r="C8332" s="8" cm="1">
        <f t="array" ref="C8332">ROWS(_xlfn.UNIQUE(_xlfn._xlws.FILTER(VGSales[Genre],VGSales[Name]=A8332)))</f>
        <v>1</v>
      </c>
      <c r="D8332" s="8">
        <f>SUMIFS(VGSales[Global_Sales],VGSales[Name],A8332)</f>
        <v>7.0000000000000007E-2</v>
      </c>
    </row>
    <row r="8333" spans="1:4" s="8" customFormat="1" x14ac:dyDescent="0.25">
      <c r="A8333" s="8" t="str">
        <v>Kanji Sonomama DS Rakubiki Jiten</v>
      </c>
      <c r="B8333" s="8" cm="1">
        <f t="array" ref="B8333">SUM(1*(VGSales[Name]=A8333))</f>
        <v>1</v>
      </c>
      <c r="C8333" s="8" cm="1">
        <f t="array" ref="C8333">ROWS(_xlfn.UNIQUE(_xlfn._xlws.FILTER(VGSales[Genre],VGSales[Name]=A8333)))</f>
        <v>1</v>
      </c>
      <c r="D8333" s="8">
        <f>SUMIFS(VGSales[Global_Sales],VGSales[Name],A8333)</f>
        <v>7.0000000000000007E-2</v>
      </c>
    </row>
    <row r="8334" spans="1:4" s="8" customFormat="1" x14ac:dyDescent="0.25">
      <c r="A8334" s="8" t="str">
        <v>Future Tactics: The Uprising</v>
      </c>
      <c r="B8334" s="8" cm="1">
        <f t="array" ref="B8334">SUM(1*(VGSales[Name]=A8334))</f>
        <v>3</v>
      </c>
      <c r="C8334" s="8" cm="1">
        <f t="array" ref="C8334">ROWS(_xlfn.UNIQUE(_xlfn._xlws.FILTER(VGSales[Genre],VGSales[Name]=A8334)))</f>
        <v>1</v>
      </c>
      <c r="D8334" s="8">
        <f>SUMIFS(VGSales[Global_Sales],VGSales[Name],A8334)</f>
        <v>0.12000000000000001</v>
      </c>
    </row>
    <row r="8335" spans="1:4" s="8" customFormat="1" x14ac:dyDescent="0.25">
      <c r="A8335" s="8" t="str">
        <v>Cities XL 2012</v>
      </c>
      <c r="B8335" s="8" cm="1">
        <f t="array" ref="B8335">SUM(1*(VGSales[Name]=A8335))</f>
        <v>1</v>
      </c>
      <c r="C8335" s="8" cm="1">
        <f t="array" ref="C8335">ROWS(_xlfn.UNIQUE(_xlfn._xlws.FILTER(VGSales[Genre],VGSales[Name]=A8335)))</f>
        <v>1</v>
      </c>
      <c r="D8335" s="8">
        <f>SUMIFS(VGSales[Global_Sales],VGSales[Name],A8335)</f>
        <v>7.0000000000000007E-2</v>
      </c>
    </row>
    <row r="8336" spans="1:4" s="8" customFormat="1" x14ac:dyDescent="0.25">
      <c r="A8336" s="8" t="str">
        <v>everGirl</v>
      </c>
      <c r="B8336" s="8" cm="1">
        <f t="array" ref="B8336">SUM(1*(VGSales[Name]=A8336))</f>
        <v>1</v>
      </c>
      <c r="C8336" s="8" cm="1">
        <f t="array" ref="C8336">ROWS(_xlfn.UNIQUE(_xlfn._xlws.FILTER(VGSales[Genre],VGSales[Name]=A8336)))</f>
        <v>1</v>
      </c>
      <c r="D8336" s="8">
        <f>SUMIFS(VGSales[Global_Sales],VGSales[Name],A8336)</f>
        <v>7.0000000000000007E-2</v>
      </c>
    </row>
    <row r="8337" spans="1:4" s="8" customFormat="1" x14ac:dyDescent="0.25">
      <c r="A8337" s="8" t="str">
        <v>Heroes Phantasia</v>
      </c>
      <c r="B8337" s="8" cm="1">
        <f t="array" ref="B8337">SUM(1*(VGSales[Name]=A8337))</f>
        <v>1</v>
      </c>
      <c r="C8337" s="8" cm="1">
        <f t="array" ref="C8337">ROWS(_xlfn.UNIQUE(_xlfn._xlws.FILTER(VGSales[Genre],VGSales[Name]=A8337)))</f>
        <v>1</v>
      </c>
      <c r="D8337" s="8">
        <f>SUMIFS(VGSales[Global_Sales],VGSales[Name],A8337)</f>
        <v>7.0000000000000007E-2</v>
      </c>
    </row>
    <row r="8338" spans="1:4" s="8" customFormat="1" x14ac:dyDescent="0.25">
      <c r="A8338" s="8" t="str">
        <v>Prince of Persia: The Fallen King</v>
      </c>
      <c r="B8338" s="8" cm="1">
        <f t="array" ref="B8338">SUM(1*(VGSales[Name]=A8338))</f>
        <v>1</v>
      </c>
      <c r="C8338" s="8" cm="1">
        <f t="array" ref="C8338">ROWS(_xlfn.UNIQUE(_xlfn._xlws.FILTER(VGSales[Genre],VGSales[Name]=A8338)))</f>
        <v>1</v>
      </c>
      <c r="D8338" s="8">
        <f>SUMIFS(VGSales[Global_Sales],VGSales[Name],A8338)</f>
        <v>7.0000000000000007E-2</v>
      </c>
    </row>
    <row r="8339" spans="1:4" s="8" customFormat="1" x14ac:dyDescent="0.25">
      <c r="A8339" s="8" t="str">
        <v>Jewels of the Ages</v>
      </c>
      <c r="B8339" s="8" cm="1">
        <f t="array" ref="B8339">SUM(1*(VGSales[Name]=A8339))</f>
        <v>1</v>
      </c>
      <c r="C8339" s="8" cm="1">
        <f t="array" ref="C8339">ROWS(_xlfn.UNIQUE(_xlfn._xlws.FILTER(VGSales[Genre],VGSales[Name]=A8339)))</f>
        <v>1</v>
      </c>
      <c r="D8339" s="8">
        <f>SUMIFS(VGSales[Global_Sales],VGSales[Name],A8339)</f>
        <v>7.0000000000000007E-2</v>
      </c>
    </row>
    <row r="8340" spans="1:4" s="8" customFormat="1" x14ac:dyDescent="0.25">
      <c r="A8340" s="8" t="str">
        <v>The Book of Unwritten Tales 2</v>
      </c>
      <c r="B8340" s="8" cm="1">
        <f t="array" ref="B8340">SUM(1*(VGSales[Name]=A8340))</f>
        <v>2</v>
      </c>
      <c r="C8340" s="8" cm="1">
        <f t="array" ref="C8340">ROWS(_xlfn.UNIQUE(_xlfn._xlws.FILTER(VGSales[Genre],VGSales[Name]=A8340)))</f>
        <v>1</v>
      </c>
      <c r="D8340" s="8">
        <f>SUMIFS(VGSales[Global_Sales],VGSales[Name],A8340)</f>
        <v>0.08</v>
      </c>
    </row>
    <row r="8341" spans="1:4" s="8" customFormat="1" x14ac:dyDescent="0.25">
      <c r="A8341" s="8" t="str">
        <v>Chuugaku Eitango Target 1800 DS</v>
      </c>
      <c r="B8341" s="8" cm="1">
        <f t="array" ref="B8341">SUM(1*(VGSales[Name]=A8341))</f>
        <v>1</v>
      </c>
      <c r="C8341" s="8" cm="1">
        <f t="array" ref="C8341">ROWS(_xlfn.UNIQUE(_xlfn._xlws.FILTER(VGSales[Genre],VGSales[Name]=A8341)))</f>
        <v>1</v>
      </c>
      <c r="D8341" s="8">
        <f>SUMIFS(VGSales[Global_Sales],VGSales[Name],A8341)</f>
        <v>7.0000000000000007E-2</v>
      </c>
    </row>
    <row r="8342" spans="1:4" s="8" customFormat="1" x14ac:dyDescent="0.25">
      <c r="A8342" s="8" t="str">
        <v>Future Card Buddy Fight: Yuujou no Bakunetsu Fight</v>
      </c>
      <c r="B8342" s="8" cm="1">
        <f t="array" ref="B8342">SUM(1*(VGSales[Name]=A8342))</f>
        <v>1</v>
      </c>
      <c r="C8342" s="8" cm="1">
        <f t="array" ref="C8342">ROWS(_xlfn.UNIQUE(_xlfn._xlws.FILTER(VGSales[Genre],VGSales[Name]=A8342)))</f>
        <v>1</v>
      </c>
      <c r="D8342" s="8">
        <f>SUMIFS(VGSales[Global_Sales],VGSales[Name],A8342)</f>
        <v>7.0000000000000007E-2</v>
      </c>
    </row>
    <row r="8343" spans="1:4" s="8" customFormat="1" x14ac:dyDescent="0.25">
      <c r="A8343" s="8" t="str">
        <v>World Racing</v>
      </c>
      <c r="B8343" s="8" cm="1">
        <f t="array" ref="B8343">SUM(1*(VGSales[Name]=A8343))</f>
        <v>1</v>
      </c>
      <c r="C8343" s="8" cm="1">
        <f t="array" ref="C8343">ROWS(_xlfn.UNIQUE(_xlfn._xlws.FILTER(VGSales[Genre],VGSales[Name]=A8343)))</f>
        <v>1</v>
      </c>
      <c r="D8343" s="8">
        <f>SUMIFS(VGSales[Global_Sales],VGSales[Name],A8343)</f>
        <v>7.0000000000000007E-2</v>
      </c>
    </row>
    <row r="8344" spans="1:4" s="8" customFormat="1" x14ac:dyDescent="0.25">
      <c r="A8344" s="8" t="str">
        <v>Penguins of Madagascar</v>
      </c>
      <c r="B8344" s="8" cm="1">
        <f t="array" ref="B8344">SUM(1*(VGSales[Name]=A8344))</f>
        <v>3</v>
      </c>
      <c r="C8344" s="8" cm="1">
        <f t="array" ref="C8344">ROWS(_xlfn.UNIQUE(_xlfn._xlws.FILTER(VGSales[Genre],VGSales[Name]=A8344)))</f>
        <v>1</v>
      </c>
      <c r="D8344" s="8">
        <f>SUMIFS(VGSales[Global_Sales],VGSales[Name],A8344)</f>
        <v>0.13</v>
      </c>
    </row>
    <row r="8345" spans="1:4" s="8" customFormat="1" x14ac:dyDescent="0.25">
      <c r="A8345" s="8" t="str">
        <v>Disney's Party</v>
      </c>
      <c r="B8345" s="8" cm="1">
        <f t="array" ref="B8345">SUM(1*(VGSales[Name]=A8345))</f>
        <v>2</v>
      </c>
      <c r="C8345" s="8" cm="1">
        <f t="array" ref="C8345">ROWS(_xlfn.UNIQUE(_xlfn._xlws.FILTER(VGSales[Genre],VGSales[Name]=A8345)))</f>
        <v>1</v>
      </c>
      <c r="D8345" s="8">
        <f>SUMIFS(VGSales[Global_Sales],VGSales[Name],A8345)</f>
        <v>0.12000000000000001</v>
      </c>
    </row>
    <row r="8346" spans="1:4" s="8" customFormat="1" x14ac:dyDescent="0.25">
      <c r="A8346" s="8" t="str">
        <v>Dreamer Series: Pop Star</v>
      </c>
      <c r="B8346" s="8" cm="1">
        <f t="array" ref="B8346">SUM(1*(VGSales[Name]=A8346))</f>
        <v>1</v>
      </c>
      <c r="C8346" s="8" cm="1">
        <f t="array" ref="C8346">ROWS(_xlfn.UNIQUE(_xlfn._xlws.FILTER(VGSales[Genre],VGSales[Name]=A8346)))</f>
        <v>1</v>
      </c>
      <c r="D8346" s="8">
        <f>SUMIFS(VGSales[Global_Sales],VGSales[Name],A8346)</f>
        <v>7.0000000000000007E-2</v>
      </c>
    </row>
    <row r="8347" spans="1:4" s="8" customFormat="1" x14ac:dyDescent="0.25">
      <c r="A8347" s="8" t="str">
        <v>Card Games</v>
      </c>
      <c r="B8347" s="8" cm="1">
        <f t="array" ref="B8347">SUM(1*(VGSales[Name]=A8347))</f>
        <v>1</v>
      </c>
      <c r="C8347" s="8" cm="1">
        <f t="array" ref="C8347">ROWS(_xlfn.UNIQUE(_xlfn._xlws.FILTER(VGSales[Genre],VGSales[Name]=A8347)))</f>
        <v>1</v>
      </c>
      <c r="D8347" s="8">
        <f>SUMIFS(VGSales[Global_Sales],VGSales[Name],A8347)</f>
        <v>7.0000000000000007E-2</v>
      </c>
    </row>
    <row r="8348" spans="1:4" s="8" customFormat="1" x14ac:dyDescent="0.25">
      <c r="A8348" s="8" t="str">
        <v>My Amusement Park</v>
      </c>
      <c r="B8348" s="8" cm="1">
        <f t="array" ref="B8348">SUM(1*(VGSales[Name]=A8348))</f>
        <v>1</v>
      </c>
      <c r="C8348" s="8" cm="1">
        <f t="array" ref="C8348">ROWS(_xlfn.UNIQUE(_xlfn._xlws.FILTER(VGSales[Genre],VGSales[Name]=A8348)))</f>
        <v>1</v>
      </c>
      <c r="D8348" s="8">
        <f>SUMIFS(VGSales[Global_Sales],VGSales[Name],A8348)</f>
        <v>7.0000000000000007E-2</v>
      </c>
    </row>
    <row r="8349" spans="1:4" s="8" customFormat="1" x14ac:dyDescent="0.25">
      <c r="A8349" s="8" t="str">
        <v>Mega Man: Battle &amp; Chase</v>
      </c>
      <c r="B8349" s="8" cm="1">
        <f t="array" ref="B8349">SUM(1*(VGSales[Name]=A8349))</f>
        <v>1</v>
      </c>
      <c r="C8349" s="8" cm="1">
        <f t="array" ref="C8349">ROWS(_xlfn.UNIQUE(_xlfn._xlws.FILTER(VGSales[Genre],VGSales[Name]=A8349)))</f>
        <v>1</v>
      </c>
      <c r="D8349" s="8">
        <f>SUMIFS(VGSales[Global_Sales],VGSales[Name],A8349)</f>
        <v>7.0000000000000007E-2</v>
      </c>
    </row>
    <row r="8350" spans="1:4" s="8" customFormat="1" x14ac:dyDescent="0.25">
      <c r="A8350" s="8" t="str">
        <v>Winning Post 7 2010</v>
      </c>
      <c r="B8350" s="8" cm="1">
        <f t="array" ref="B8350">SUM(1*(VGSales[Name]=A8350))</f>
        <v>2</v>
      </c>
      <c r="C8350" s="8" cm="1">
        <f t="array" ref="C8350">ROWS(_xlfn.UNIQUE(_xlfn._xlws.FILTER(VGSales[Genre],VGSales[Name]=A8350)))</f>
        <v>1</v>
      </c>
      <c r="D8350" s="8">
        <f>SUMIFS(VGSales[Global_Sales],VGSales[Name],A8350)</f>
        <v>0.12000000000000001</v>
      </c>
    </row>
    <row r="8351" spans="1:4" s="8" customFormat="1" x14ac:dyDescent="0.25">
      <c r="A8351" s="8" t="str">
        <v>R-Type Command</v>
      </c>
      <c r="B8351" s="8" cm="1">
        <f t="array" ref="B8351">SUM(1*(VGSales[Name]=A8351))</f>
        <v>1</v>
      </c>
      <c r="C8351" s="8" cm="1">
        <f t="array" ref="C8351">ROWS(_xlfn.UNIQUE(_xlfn._xlws.FILTER(VGSales[Genre],VGSales[Name]=A8351)))</f>
        <v>1</v>
      </c>
      <c r="D8351" s="8">
        <f>SUMIFS(VGSales[Global_Sales],VGSales[Name],A8351)</f>
        <v>7.0000000000000007E-2</v>
      </c>
    </row>
    <row r="8352" spans="1:4" s="8" customFormat="1" x14ac:dyDescent="0.25">
      <c r="A8352" s="8" t="str">
        <v>Age of Empires III: The Asian Dynasties</v>
      </c>
      <c r="B8352" s="8" cm="1">
        <f t="array" ref="B8352">SUM(1*(VGSales[Name]=A8352))</f>
        <v>1</v>
      </c>
      <c r="C8352" s="8" cm="1">
        <f t="array" ref="C8352">ROWS(_xlfn.UNIQUE(_xlfn._xlws.FILTER(VGSales[Genre],VGSales[Name]=A8352)))</f>
        <v>1</v>
      </c>
      <c r="D8352" s="8">
        <f>SUMIFS(VGSales[Global_Sales],VGSales[Name],A8352)</f>
        <v>7.0000000000000007E-2</v>
      </c>
    </row>
    <row r="8353" spans="1:4" s="8" customFormat="1" x14ac:dyDescent="0.25">
      <c r="A8353" s="8" t="str">
        <v>Destrega</v>
      </c>
      <c r="B8353" s="8" cm="1">
        <f t="array" ref="B8353">SUM(1*(VGSales[Name]=A8353))</f>
        <v>1</v>
      </c>
      <c r="C8353" s="8" cm="1">
        <f t="array" ref="C8353">ROWS(_xlfn.UNIQUE(_xlfn._xlws.FILTER(VGSales[Genre],VGSales[Name]=A8353)))</f>
        <v>1</v>
      </c>
      <c r="D8353" s="8">
        <f>SUMIFS(VGSales[Global_Sales],VGSales[Name],A8353)</f>
        <v>7.0000000000000007E-2</v>
      </c>
    </row>
    <row r="8354" spans="1:4" s="8" customFormat="1" x14ac:dyDescent="0.25">
      <c r="A8354" s="8" t="str">
        <v>Dungeon Maker II: The Hidden War</v>
      </c>
      <c r="B8354" s="8" cm="1">
        <f t="array" ref="B8354">SUM(1*(VGSales[Name]=A8354))</f>
        <v>1</v>
      </c>
      <c r="C8354" s="8" cm="1">
        <f t="array" ref="C8354">ROWS(_xlfn.UNIQUE(_xlfn._xlws.FILTER(VGSales[Genre],VGSales[Name]=A8354)))</f>
        <v>1</v>
      </c>
      <c r="D8354" s="8">
        <f>SUMIFS(VGSales[Global_Sales],VGSales[Name],A8354)</f>
        <v>7.0000000000000007E-2</v>
      </c>
    </row>
    <row r="8355" spans="1:4" s="8" customFormat="1" x14ac:dyDescent="0.25">
      <c r="A8355" s="8" t="str">
        <v>The Final Round</v>
      </c>
      <c r="B8355" s="8" cm="1">
        <f t="array" ref="B8355">SUM(1*(VGSales[Name]=A8355))</f>
        <v>1</v>
      </c>
      <c r="C8355" s="8" cm="1">
        <f t="array" ref="C8355">ROWS(_xlfn.UNIQUE(_xlfn._xlws.FILTER(VGSales[Genre],VGSales[Name]=A8355)))</f>
        <v>1</v>
      </c>
      <c r="D8355" s="8">
        <f>SUMIFS(VGSales[Global_Sales],VGSales[Name],A8355)</f>
        <v>7.0000000000000007E-2</v>
      </c>
    </row>
    <row r="8356" spans="1:4" s="8" customFormat="1" x14ac:dyDescent="0.25">
      <c r="A8356" s="8" t="str">
        <v>Nobunaga no Yabou: Tendou with Power-Up Kit</v>
      </c>
      <c r="B8356" s="8" cm="1">
        <f t="array" ref="B8356">SUM(1*(VGSales[Name]=A8356))</f>
        <v>1</v>
      </c>
      <c r="C8356" s="8" cm="1">
        <f t="array" ref="C8356">ROWS(_xlfn.UNIQUE(_xlfn._xlws.FILTER(VGSales[Genre],VGSales[Name]=A8356)))</f>
        <v>1</v>
      </c>
      <c r="D8356" s="8">
        <f>SUMIFS(VGSales[Global_Sales],VGSales[Name],A8356)</f>
        <v>7.0000000000000007E-2</v>
      </c>
    </row>
    <row r="8357" spans="1:4" s="8" customFormat="1" x14ac:dyDescent="0.25">
      <c r="A8357" s="8" t="str">
        <v>MAPLUS: Portable Navi</v>
      </c>
      <c r="B8357" s="8" cm="1">
        <f t="array" ref="B8357">SUM(1*(VGSales[Name]=A8357))</f>
        <v>1</v>
      </c>
      <c r="C8357" s="8" cm="1">
        <f t="array" ref="C8357">ROWS(_xlfn.UNIQUE(_xlfn._xlws.FILTER(VGSales[Genre],VGSales[Name]=A8357)))</f>
        <v>1</v>
      </c>
      <c r="D8357" s="8">
        <f>SUMIFS(VGSales[Global_Sales],VGSales[Name],A8357)</f>
        <v>7.0000000000000007E-2</v>
      </c>
    </row>
    <row r="8358" spans="1:4" s="8" customFormat="1" x14ac:dyDescent="0.25">
      <c r="A8358" s="8" t="str">
        <v>Brain Quest: Grades 3 &amp; 4</v>
      </c>
      <c r="B8358" s="8" cm="1">
        <f t="array" ref="B8358">SUM(1*(VGSales[Name]=A8358))</f>
        <v>1</v>
      </c>
      <c r="C8358" s="8" cm="1">
        <f t="array" ref="C8358">ROWS(_xlfn.UNIQUE(_xlfn._xlws.FILTER(VGSales[Genre],VGSales[Name]=A8358)))</f>
        <v>1</v>
      </c>
      <c r="D8358" s="8">
        <f>SUMIFS(VGSales[Global_Sales],VGSales[Name],A8358)</f>
        <v>7.0000000000000007E-2</v>
      </c>
    </row>
    <row r="8359" spans="1:4" s="8" customFormat="1" x14ac:dyDescent="0.25">
      <c r="A8359" s="8" t="str">
        <v>Petz: Hamsterz Bunch</v>
      </c>
      <c r="B8359" s="8" cm="1">
        <f t="array" ref="B8359">SUM(1*(VGSales[Name]=A8359))</f>
        <v>1</v>
      </c>
      <c r="C8359" s="8" cm="1">
        <f t="array" ref="C8359">ROWS(_xlfn.UNIQUE(_xlfn._xlws.FILTER(VGSales[Genre],VGSales[Name]=A8359)))</f>
        <v>1</v>
      </c>
      <c r="D8359" s="8">
        <f>SUMIFS(VGSales[Global_Sales],VGSales[Name],A8359)</f>
        <v>7.0000000000000007E-2</v>
      </c>
    </row>
    <row r="8360" spans="1:4" s="8" customFormat="1" x14ac:dyDescent="0.25">
      <c r="A8360" s="8" t="str">
        <v>The King of Fighters 02/03</v>
      </c>
      <c r="B8360" s="8" cm="1">
        <f t="array" ref="B8360">SUM(1*(VGSales[Name]=A8360))</f>
        <v>2</v>
      </c>
      <c r="C8360" s="8" cm="1">
        <f t="array" ref="C8360">ROWS(_xlfn.UNIQUE(_xlfn._xlws.FILTER(VGSales[Genre],VGSales[Name]=A8360)))</f>
        <v>1</v>
      </c>
      <c r="D8360" s="8">
        <f>SUMIFS(VGSales[Global_Sales],VGSales[Name],A8360)</f>
        <v>0.1</v>
      </c>
    </row>
    <row r="8361" spans="1:4" s="8" customFormat="1" x14ac:dyDescent="0.25">
      <c r="A8361" s="8" t="str">
        <v>Kamen Rider: Dragon Knight</v>
      </c>
      <c r="B8361" s="8" cm="1">
        <f t="array" ref="B8361">SUM(1*(VGSales[Name]=A8361))</f>
        <v>2</v>
      </c>
      <c r="C8361" s="8" cm="1">
        <f t="array" ref="C8361">ROWS(_xlfn.UNIQUE(_xlfn._xlws.FILTER(VGSales[Genre],VGSales[Name]=A8361)))</f>
        <v>1</v>
      </c>
      <c r="D8361" s="8">
        <f>SUMIFS(VGSales[Global_Sales],VGSales[Name],A8361)</f>
        <v>0.12000000000000001</v>
      </c>
    </row>
    <row r="8362" spans="1:4" s="8" customFormat="1" x14ac:dyDescent="0.25">
      <c r="A8362" s="8" t="str">
        <v>Centipede / Breakout / Warlords</v>
      </c>
      <c r="B8362" s="8" cm="1">
        <f t="array" ref="B8362">SUM(1*(VGSales[Name]=A8362))</f>
        <v>1</v>
      </c>
      <c r="C8362" s="8" cm="1">
        <f t="array" ref="C8362">ROWS(_xlfn.UNIQUE(_xlfn._xlws.FILTER(VGSales[Genre],VGSales[Name]=A8362)))</f>
        <v>1</v>
      </c>
      <c r="D8362" s="8">
        <f>SUMIFS(VGSales[Global_Sales],VGSales[Name],A8362)</f>
        <v>7.0000000000000007E-2</v>
      </c>
    </row>
    <row r="8363" spans="1:4" s="8" customFormat="1" x14ac:dyDescent="0.25">
      <c r="A8363" s="8" t="str">
        <v>Lucian Bee's: Justice Yellow / Evil Violet</v>
      </c>
      <c r="B8363" s="8" cm="1">
        <f t="array" ref="B8363">SUM(1*(VGSales[Name]=A8363))</f>
        <v>1</v>
      </c>
      <c r="C8363" s="8" cm="1">
        <f t="array" ref="C8363">ROWS(_xlfn.UNIQUE(_xlfn._xlws.FILTER(VGSales[Genre],VGSales[Name]=A8363)))</f>
        <v>1</v>
      </c>
      <c r="D8363" s="8">
        <f>SUMIFS(VGSales[Global_Sales],VGSales[Name],A8363)</f>
        <v>7.0000000000000007E-2</v>
      </c>
    </row>
    <row r="8364" spans="1:4" s="8" customFormat="1" x14ac:dyDescent="0.25">
      <c r="A8364" s="8" t="str">
        <v>Armored Core: Nine Breaker</v>
      </c>
      <c r="B8364" s="8" cm="1">
        <f t="array" ref="B8364">SUM(1*(VGSales[Name]=A8364))</f>
        <v>1</v>
      </c>
      <c r="C8364" s="8" cm="1">
        <f t="array" ref="C8364">ROWS(_xlfn.UNIQUE(_xlfn._xlws.FILTER(VGSales[Genre],VGSales[Name]=A8364)))</f>
        <v>1</v>
      </c>
      <c r="D8364" s="8">
        <f>SUMIFS(VGSales[Global_Sales],VGSales[Name],A8364)</f>
        <v>7.0000000000000007E-2</v>
      </c>
    </row>
    <row r="8365" spans="1:4" s="8" customFormat="1" x14ac:dyDescent="0.25">
      <c r="A8365" s="8" t="str">
        <v>Doraemon: Nobita no Shin Makai Daibouken DS</v>
      </c>
      <c r="B8365" s="8" cm="1">
        <f t="array" ref="B8365">SUM(1*(VGSales[Name]=A8365))</f>
        <v>1</v>
      </c>
      <c r="C8365" s="8" cm="1">
        <f t="array" ref="C8365">ROWS(_xlfn.UNIQUE(_xlfn._xlws.FILTER(VGSales[Genre],VGSales[Name]=A8365)))</f>
        <v>1</v>
      </c>
      <c r="D8365" s="8">
        <f>SUMIFS(VGSales[Global_Sales],VGSales[Name],A8365)</f>
        <v>7.0000000000000007E-2</v>
      </c>
    </row>
    <row r="8366" spans="1:4" s="8" customFormat="1" x14ac:dyDescent="0.25">
      <c r="A8366" s="8" t="str">
        <v>Fairy Fencer F: Advent Dark Force</v>
      </c>
      <c r="B8366" s="8" cm="1">
        <f t="array" ref="B8366">SUM(1*(VGSales[Name]=A8366))</f>
        <v>1</v>
      </c>
      <c r="C8366" s="8" cm="1">
        <f t="array" ref="C8366">ROWS(_xlfn.UNIQUE(_xlfn._xlws.FILTER(VGSales[Genre],VGSales[Name]=A8366)))</f>
        <v>1</v>
      </c>
      <c r="D8366" s="8">
        <f>SUMIFS(VGSales[Global_Sales],VGSales[Name],A8366)</f>
        <v>7.0000000000000007E-2</v>
      </c>
    </row>
    <row r="8367" spans="1:4" s="8" customFormat="1" x14ac:dyDescent="0.25">
      <c r="A8367" s="8" t="str">
        <v>Fantasy Aquarium World</v>
      </c>
      <c r="B8367" s="8" cm="1">
        <f t="array" ref="B8367">SUM(1*(VGSales[Name]=A8367))</f>
        <v>1</v>
      </c>
      <c r="C8367" s="8" cm="1">
        <f t="array" ref="C8367">ROWS(_xlfn.UNIQUE(_xlfn._xlws.FILTER(VGSales[Genre],VGSales[Name]=A8367)))</f>
        <v>1</v>
      </c>
      <c r="D8367" s="8">
        <f>SUMIFS(VGSales[Global_Sales],VGSales[Name],A8367)</f>
        <v>7.0000000000000007E-2</v>
      </c>
    </row>
    <row r="8368" spans="1:4" s="8" customFormat="1" x14ac:dyDescent="0.25">
      <c r="A8368" s="8" t="str">
        <v>Monster Tale</v>
      </c>
      <c r="B8368" s="8" cm="1">
        <f t="array" ref="B8368">SUM(1*(VGSales[Name]=A8368))</f>
        <v>1</v>
      </c>
      <c r="C8368" s="8" cm="1">
        <f t="array" ref="C8368">ROWS(_xlfn.UNIQUE(_xlfn._xlws.FILTER(VGSales[Genre],VGSales[Name]=A8368)))</f>
        <v>1</v>
      </c>
      <c r="D8368" s="8">
        <f>SUMIFS(VGSales[Global_Sales],VGSales[Name],A8368)</f>
        <v>7.0000000000000007E-2</v>
      </c>
    </row>
    <row r="8369" spans="1:4" s="8" customFormat="1" x14ac:dyDescent="0.25">
      <c r="A8369" s="8" t="str">
        <v>Tokobot</v>
      </c>
      <c r="B8369" s="8" cm="1">
        <f t="array" ref="B8369">SUM(1*(VGSales[Name]=A8369))</f>
        <v>1</v>
      </c>
      <c r="C8369" s="8" cm="1">
        <f t="array" ref="C8369">ROWS(_xlfn.UNIQUE(_xlfn._xlws.FILTER(VGSales[Genre],VGSales[Name]=A8369)))</f>
        <v>1</v>
      </c>
      <c r="D8369" s="8">
        <f>SUMIFS(VGSales[Global_Sales],VGSales[Name],A8369)</f>
        <v>7.0000000000000007E-2</v>
      </c>
    </row>
    <row r="8370" spans="1:4" s="8" customFormat="1" x14ac:dyDescent="0.25">
      <c r="A8370" s="8" t="str">
        <v>Gambler Densetsu Tetsuya</v>
      </c>
      <c r="B8370" s="8" cm="1">
        <f t="array" ref="B8370">SUM(1*(VGSales[Name]=A8370))</f>
        <v>1</v>
      </c>
      <c r="C8370" s="8" cm="1">
        <f t="array" ref="C8370">ROWS(_xlfn.UNIQUE(_xlfn._xlws.FILTER(VGSales[Genre],VGSales[Name]=A8370)))</f>
        <v>1</v>
      </c>
      <c r="D8370" s="8">
        <f>SUMIFS(VGSales[Global_Sales],VGSales[Name],A8370)</f>
        <v>7.0000000000000007E-2</v>
      </c>
    </row>
    <row r="8371" spans="1:4" s="8" customFormat="1" x14ac:dyDescent="0.25">
      <c r="A8371" s="8" t="str">
        <v>The Guided Fate Paradox</v>
      </c>
      <c r="B8371" s="8" cm="1">
        <f t="array" ref="B8371">SUM(1*(VGSales[Name]=A8371))</f>
        <v>1</v>
      </c>
      <c r="C8371" s="8" cm="1">
        <f t="array" ref="C8371">ROWS(_xlfn.UNIQUE(_xlfn._xlws.FILTER(VGSales[Genre],VGSales[Name]=A8371)))</f>
        <v>1</v>
      </c>
      <c r="D8371" s="8">
        <f>SUMIFS(VGSales[Global_Sales],VGSales[Name],A8371)</f>
        <v>7.0000000000000007E-2</v>
      </c>
    </row>
    <row r="8372" spans="1:4" s="8" customFormat="1" x14ac:dyDescent="0.25">
      <c r="A8372" s="8" t="str">
        <v>Bleach: Hanatareshi Yabou</v>
      </c>
      <c r="B8372" s="8" cm="1">
        <f t="array" ref="B8372">SUM(1*(VGSales[Name]=A8372))</f>
        <v>1</v>
      </c>
      <c r="C8372" s="8" cm="1">
        <f t="array" ref="C8372">ROWS(_xlfn.UNIQUE(_xlfn._xlws.FILTER(VGSales[Genre],VGSales[Name]=A8372)))</f>
        <v>1</v>
      </c>
      <c r="D8372" s="8">
        <f>SUMIFS(VGSales[Global_Sales],VGSales[Name],A8372)</f>
        <v>7.0000000000000007E-2</v>
      </c>
    </row>
    <row r="8373" spans="1:4" s="8" customFormat="1" x14ac:dyDescent="0.25">
      <c r="A8373" s="8" t="str">
        <v>Cold Stone Creamery: Scoop It Up</v>
      </c>
      <c r="B8373" s="8" cm="1">
        <f t="array" ref="B8373">SUM(1*(VGSales[Name]=A8373))</f>
        <v>1</v>
      </c>
      <c r="C8373" s="8" cm="1">
        <f t="array" ref="C8373">ROWS(_xlfn.UNIQUE(_xlfn._xlws.FILTER(VGSales[Genre],VGSales[Name]=A8373)))</f>
        <v>1</v>
      </c>
      <c r="D8373" s="8">
        <f>SUMIFS(VGSales[Global_Sales],VGSales[Name],A8373)</f>
        <v>7.0000000000000007E-2</v>
      </c>
    </row>
    <row r="8374" spans="1:4" s="8" customFormat="1" x14ac:dyDescent="0.25">
      <c r="A8374" s="8" t="str">
        <v>Yoake Yori Ruriiro na: Brighter than Dawning Blue</v>
      </c>
      <c r="B8374" s="8" cm="1">
        <f t="array" ref="B8374">SUM(1*(VGSales[Name]=A8374))</f>
        <v>1</v>
      </c>
      <c r="C8374" s="8" cm="1">
        <f t="array" ref="C8374">ROWS(_xlfn.UNIQUE(_xlfn._xlws.FILTER(VGSales[Genre],VGSales[Name]=A8374)))</f>
        <v>1</v>
      </c>
      <c r="D8374" s="8">
        <f>SUMIFS(VGSales[Global_Sales],VGSales[Name],A8374)</f>
        <v>7.0000000000000007E-2</v>
      </c>
    </row>
    <row r="8375" spans="1:4" s="8" customFormat="1" x14ac:dyDescent="0.25">
      <c r="A8375" s="8" t="str">
        <v>Pandemonium 2</v>
      </c>
      <c r="B8375" s="8" cm="1">
        <f t="array" ref="B8375">SUM(1*(VGSales[Name]=A8375))</f>
        <v>1</v>
      </c>
      <c r="C8375" s="8" cm="1">
        <f t="array" ref="C8375">ROWS(_xlfn.UNIQUE(_xlfn._xlws.FILTER(VGSales[Genre],VGSales[Name]=A8375)))</f>
        <v>1</v>
      </c>
      <c r="D8375" s="8">
        <f>SUMIFS(VGSales[Global_Sales],VGSales[Name],A8375)</f>
        <v>7.0000000000000007E-2</v>
      </c>
    </row>
    <row r="8376" spans="1:4" s="8" customFormat="1" x14ac:dyDescent="0.25">
      <c r="A8376" s="8" t="str">
        <v>MotorStorm RC</v>
      </c>
      <c r="B8376" s="8" cm="1">
        <f t="array" ref="B8376">SUM(1*(VGSales[Name]=A8376))</f>
        <v>1</v>
      </c>
      <c r="C8376" s="8" cm="1">
        <f t="array" ref="C8376">ROWS(_xlfn.UNIQUE(_xlfn._xlws.FILTER(VGSales[Genre],VGSales[Name]=A8376)))</f>
        <v>1</v>
      </c>
      <c r="D8376" s="8">
        <f>SUMIFS(VGSales[Global_Sales],VGSales[Name],A8376)</f>
        <v>7.0000000000000007E-2</v>
      </c>
    </row>
    <row r="8377" spans="1:4" s="8" customFormat="1" x14ac:dyDescent="0.25">
      <c r="A8377" s="8" t="str">
        <v>Fallout: Brotherhood of Steel</v>
      </c>
      <c r="B8377" s="8" cm="1">
        <f t="array" ref="B8377">SUM(1*(VGSales[Name]=A8377))</f>
        <v>2</v>
      </c>
      <c r="C8377" s="8" cm="1">
        <f t="array" ref="C8377">ROWS(_xlfn.UNIQUE(_xlfn._xlws.FILTER(VGSales[Genre],VGSales[Name]=A8377)))</f>
        <v>1</v>
      </c>
      <c r="D8377" s="8">
        <f>SUMIFS(VGSales[Global_Sales],VGSales[Name],A8377)</f>
        <v>0.12000000000000001</v>
      </c>
    </row>
    <row r="8378" spans="1:4" s="8" customFormat="1" x14ac:dyDescent="0.25">
      <c r="A8378" s="8" t="str">
        <v>Touch 'N' Play Collection</v>
      </c>
      <c r="B8378" s="8" cm="1">
        <f t="array" ref="B8378">SUM(1*(VGSales[Name]=A8378))</f>
        <v>1</v>
      </c>
      <c r="C8378" s="8" cm="1">
        <f t="array" ref="C8378">ROWS(_xlfn.UNIQUE(_xlfn._xlws.FILTER(VGSales[Genre],VGSales[Name]=A8378)))</f>
        <v>1</v>
      </c>
      <c r="D8378" s="8">
        <f>SUMIFS(VGSales[Global_Sales],VGSales[Name],A8378)</f>
        <v>7.0000000000000007E-2</v>
      </c>
    </row>
    <row r="8379" spans="1:4" s="8" customFormat="1" x14ac:dyDescent="0.25">
      <c r="A8379" s="8" t="str">
        <v>Mayhem 3D</v>
      </c>
      <c r="B8379" s="8" cm="1">
        <f t="array" ref="B8379">SUM(1*(VGSales[Name]=A8379))</f>
        <v>2</v>
      </c>
      <c r="C8379" s="8" cm="1">
        <f t="array" ref="C8379">ROWS(_xlfn.UNIQUE(_xlfn._xlws.FILTER(VGSales[Genre],VGSales[Name]=A8379)))</f>
        <v>1</v>
      </c>
      <c r="D8379" s="8">
        <f>SUMIFS(VGSales[Global_Sales],VGSales[Name],A8379)</f>
        <v>0.13</v>
      </c>
    </row>
    <row r="8380" spans="1:4" s="8" customFormat="1" x14ac:dyDescent="0.25">
      <c r="A8380" s="8" t="str">
        <v>Parlor! Mini 2</v>
      </c>
      <c r="B8380" s="8" cm="1">
        <f t="array" ref="B8380">SUM(1*(VGSales[Name]=A8380))</f>
        <v>1</v>
      </c>
      <c r="C8380" s="8" cm="1">
        <f t="array" ref="C8380">ROWS(_xlfn.UNIQUE(_xlfn._xlws.FILTER(VGSales[Genre],VGSales[Name]=A8380)))</f>
        <v>1</v>
      </c>
      <c r="D8380" s="8">
        <f>SUMIFS(VGSales[Global_Sales],VGSales[Name],A8380)</f>
        <v>7.0000000000000007E-2</v>
      </c>
    </row>
    <row r="8381" spans="1:4" s="8" customFormat="1" x14ac:dyDescent="0.25">
      <c r="A8381" s="8" t="str">
        <v>Gundam Try Age SP</v>
      </c>
      <c r="B8381" s="8" cm="1">
        <f t="array" ref="B8381">SUM(1*(VGSales[Name]=A8381))</f>
        <v>1</v>
      </c>
      <c r="C8381" s="8" cm="1">
        <f t="array" ref="C8381">ROWS(_xlfn.UNIQUE(_xlfn._xlws.FILTER(VGSales[Genre],VGSales[Name]=A8381)))</f>
        <v>1</v>
      </c>
      <c r="D8381" s="8">
        <f>SUMIFS(VGSales[Global_Sales],VGSales[Name],A8381)</f>
        <v>7.0000000000000007E-2</v>
      </c>
    </row>
    <row r="8382" spans="1:4" s="8" customFormat="1" x14ac:dyDescent="0.25">
      <c r="A8382" s="8" t="str">
        <v>Top Gun</v>
      </c>
      <c r="B8382" s="8" cm="1">
        <f t="array" ref="B8382">SUM(1*(VGSales[Name]=A8382))</f>
        <v>2</v>
      </c>
      <c r="C8382" s="8" cm="1">
        <f t="array" ref="C8382">ROWS(_xlfn.UNIQUE(_xlfn._xlws.FILTER(VGSales[Genre],VGSales[Name]=A8382)))</f>
        <v>1</v>
      </c>
      <c r="D8382" s="8">
        <f>SUMIFS(VGSales[Global_Sales],VGSales[Name],A8382)</f>
        <v>0.11000000000000001</v>
      </c>
    </row>
    <row r="8383" spans="1:4" s="8" customFormat="1" x14ac:dyDescent="0.25">
      <c r="A8383" s="8" t="str">
        <v>Gunstar Super Heroes</v>
      </c>
      <c r="B8383" s="8" cm="1">
        <f t="array" ref="B8383">SUM(1*(VGSales[Name]=A8383))</f>
        <v>1</v>
      </c>
      <c r="C8383" s="8" cm="1">
        <f t="array" ref="C8383">ROWS(_xlfn.UNIQUE(_xlfn._xlws.FILTER(VGSales[Genre],VGSales[Name]=A8383)))</f>
        <v>1</v>
      </c>
      <c r="D8383" s="8">
        <f>SUMIFS(VGSales[Global_Sales],VGSales[Name],A8383)</f>
        <v>7.0000000000000007E-2</v>
      </c>
    </row>
    <row r="8384" spans="1:4" s="8" customFormat="1" x14ac:dyDescent="0.25">
      <c r="A8384" s="8" t="str">
        <v>Insecticide</v>
      </c>
      <c r="B8384" s="8" cm="1">
        <f t="array" ref="B8384">SUM(1*(VGSales[Name]=A8384))</f>
        <v>1</v>
      </c>
      <c r="C8384" s="8" cm="1">
        <f t="array" ref="C8384">ROWS(_xlfn.UNIQUE(_xlfn._xlws.FILTER(VGSales[Genre],VGSales[Name]=A8384)))</f>
        <v>1</v>
      </c>
      <c r="D8384" s="8">
        <f>SUMIFS(VGSales[Global_Sales],VGSales[Name],A8384)</f>
        <v>7.0000000000000007E-2</v>
      </c>
    </row>
    <row r="8385" spans="1:4" s="8" customFormat="1" x14ac:dyDescent="0.25">
      <c r="A8385" s="8" t="str">
        <v>C: The Contra Adventure</v>
      </c>
      <c r="B8385" s="8" cm="1">
        <f t="array" ref="B8385">SUM(1*(VGSales[Name]=A8385))</f>
        <v>1</v>
      </c>
      <c r="C8385" s="8" cm="1">
        <f t="array" ref="C8385">ROWS(_xlfn.UNIQUE(_xlfn._xlws.FILTER(VGSales[Genre],VGSales[Name]=A8385)))</f>
        <v>1</v>
      </c>
      <c r="D8385" s="8">
        <f>SUMIFS(VGSales[Global_Sales],VGSales[Name],A8385)</f>
        <v>7.0000000000000007E-2</v>
      </c>
    </row>
    <row r="8386" spans="1:4" s="8" customFormat="1" x14ac:dyDescent="0.25">
      <c r="A8386" s="8" t="str">
        <v>Interactive Storybook DS Series 1</v>
      </c>
      <c r="B8386" s="8" cm="1">
        <f t="array" ref="B8386">SUM(1*(VGSales[Name]=A8386))</f>
        <v>1</v>
      </c>
      <c r="C8386" s="8" cm="1">
        <f t="array" ref="C8386">ROWS(_xlfn.UNIQUE(_xlfn._xlws.FILTER(VGSales[Genre],VGSales[Name]=A8386)))</f>
        <v>1</v>
      </c>
      <c r="D8386" s="8">
        <f>SUMIFS(VGSales[Global_Sales],VGSales[Name],A8386)</f>
        <v>7.0000000000000007E-2</v>
      </c>
    </row>
    <row r="8387" spans="1:4" s="8" customFormat="1" x14ac:dyDescent="0.25">
      <c r="A8387" s="8" t="str">
        <v>Frogger Advance: The Great Quest</v>
      </c>
      <c r="B8387" s="8" cm="1">
        <f t="array" ref="B8387">SUM(1*(VGSales[Name]=A8387))</f>
        <v>1</v>
      </c>
      <c r="C8387" s="8" cm="1">
        <f t="array" ref="C8387">ROWS(_xlfn.UNIQUE(_xlfn._xlws.FILTER(VGSales[Genre],VGSales[Name]=A8387)))</f>
        <v>1</v>
      </c>
      <c r="D8387" s="8">
        <f>SUMIFS(VGSales[Global_Sales],VGSales[Name],A8387)</f>
        <v>7.0000000000000007E-2</v>
      </c>
    </row>
    <row r="8388" spans="1:4" s="8" customFormat="1" x14ac:dyDescent="0.25">
      <c r="A8388" s="8" t="str">
        <v>Dream C Club</v>
      </c>
      <c r="B8388" s="8" cm="1">
        <f t="array" ref="B8388">SUM(1*(VGSales[Name]=A8388))</f>
        <v>2</v>
      </c>
      <c r="C8388" s="8" cm="1">
        <f t="array" ref="C8388">ROWS(_xlfn.UNIQUE(_xlfn._xlws.FILTER(VGSales[Genre],VGSales[Name]=A8388)))</f>
        <v>1</v>
      </c>
      <c r="D8388" s="8">
        <f>SUMIFS(VGSales[Global_Sales],VGSales[Name],A8388)</f>
        <v>9.0000000000000011E-2</v>
      </c>
    </row>
    <row r="8389" spans="1:4" s="8" customFormat="1" x14ac:dyDescent="0.25">
      <c r="A8389" s="8" t="str">
        <v>Pocky &amp; Rocky with Becky</v>
      </c>
      <c r="B8389" s="8" cm="1">
        <f t="array" ref="B8389">SUM(1*(VGSales[Name]=A8389))</f>
        <v>1</v>
      </c>
      <c r="C8389" s="8" cm="1">
        <f t="array" ref="C8389">ROWS(_xlfn.UNIQUE(_xlfn._xlws.FILTER(VGSales[Genre],VGSales[Name]=A8389)))</f>
        <v>1</v>
      </c>
      <c r="D8389" s="8">
        <f>SUMIFS(VGSales[Global_Sales],VGSales[Name],A8389)</f>
        <v>7.0000000000000007E-2</v>
      </c>
    </row>
    <row r="8390" spans="1:4" s="8" customFormat="1" x14ac:dyDescent="0.25">
      <c r="A8390" s="8" t="str">
        <v>Full Spectrum Warrior: Ten Hammers</v>
      </c>
      <c r="B8390" s="8" cm="1">
        <f t="array" ref="B8390">SUM(1*(VGSales[Name]=A8390))</f>
        <v>2</v>
      </c>
      <c r="C8390" s="8" cm="1">
        <f t="array" ref="C8390">ROWS(_xlfn.UNIQUE(_xlfn._xlws.FILTER(VGSales[Genre],VGSales[Name]=A8390)))</f>
        <v>1</v>
      </c>
      <c r="D8390" s="8">
        <f>SUMIFS(VGSales[Global_Sales],VGSales[Name],A8390)</f>
        <v>0.12000000000000001</v>
      </c>
    </row>
    <row r="8391" spans="1:4" s="8" customFormat="1" x14ac:dyDescent="0.25">
      <c r="A8391" s="8" t="str">
        <v>Streets of Rage 3</v>
      </c>
      <c r="B8391" s="8" cm="1">
        <f t="array" ref="B8391">SUM(1*(VGSales[Name]=A8391))</f>
        <v>1</v>
      </c>
      <c r="C8391" s="8" cm="1">
        <f t="array" ref="C8391">ROWS(_xlfn.UNIQUE(_xlfn._xlws.FILTER(VGSales[Genre],VGSales[Name]=A8391)))</f>
        <v>1</v>
      </c>
      <c r="D8391" s="8">
        <f>SUMIFS(VGSales[Global_Sales],VGSales[Name],A8391)</f>
        <v>7.0000000000000007E-2</v>
      </c>
    </row>
    <row r="8392" spans="1:4" s="8" customFormat="1" x14ac:dyDescent="0.25">
      <c r="A8392" s="8" t="str">
        <v>Chocolatier</v>
      </c>
      <c r="B8392" s="8" cm="1">
        <f t="array" ref="B8392">SUM(1*(VGSales[Name]=A8392))</f>
        <v>1</v>
      </c>
      <c r="C8392" s="8" cm="1">
        <f t="array" ref="C8392">ROWS(_xlfn.UNIQUE(_xlfn._xlws.FILTER(VGSales[Genre],VGSales[Name]=A8392)))</f>
        <v>1</v>
      </c>
      <c r="D8392" s="8">
        <f>SUMIFS(VGSales[Global_Sales],VGSales[Name],A8392)</f>
        <v>7.0000000000000007E-2</v>
      </c>
    </row>
    <row r="8393" spans="1:4" s="8" customFormat="1" x14ac:dyDescent="0.25">
      <c r="A8393" s="8" t="str">
        <v>Cosmos Chaos!</v>
      </c>
      <c r="B8393" s="8" cm="1">
        <f t="array" ref="B8393">SUM(1*(VGSales[Name]=A8393))</f>
        <v>1</v>
      </c>
      <c r="C8393" s="8" cm="1">
        <f t="array" ref="C8393">ROWS(_xlfn.UNIQUE(_xlfn._xlws.FILTER(VGSales[Genre],VGSales[Name]=A8393)))</f>
        <v>1</v>
      </c>
      <c r="D8393" s="8">
        <f>SUMIFS(VGSales[Global_Sales],VGSales[Name],A8393)</f>
        <v>7.0000000000000007E-2</v>
      </c>
    </row>
    <row r="8394" spans="1:4" s="8" customFormat="1" x14ac:dyDescent="0.25">
      <c r="A8394" s="8" t="str">
        <v>12-Sai. Honto no Kimochi</v>
      </c>
      <c r="B8394" s="8" cm="1">
        <f t="array" ref="B8394">SUM(1*(VGSales[Name]=A8394))</f>
        <v>1</v>
      </c>
      <c r="C8394" s="8" cm="1">
        <f t="array" ref="C8394">ROWS(_xlfn.UNIQUE(_xlfn._xlws.FILTER(VGSales[Genre],VGSales[Name]=A8394)))</f>
        <v>1</v>
      </c>
      <c r="D8394" s="8">
        <f>SUMIFS(VGSales[Global_Sales],VGSales[Name],A8394)</f>
        <v>7.0000000000000007E-2</v>
      </c>
    </row>
    <row r="8395" spans="1:4" s="8" customFormat="1" x14ac:dyDescent="0.25">
      <c r="A8395" s="8" t="str">
        <v>Speed Racer</v>
      </c>
      <c r="B8395" s="8" cm="1">
        <f t="array" ref="B8395">SUM(1*(VGSales[Name]=A8395))</f>
        <v>1</v>
      </c>
      <c r="C8395" s="8" cm="1">
        <f t="array" ref="C8395">ROWS(_xlfn.UNIQUE(_xlfn._xlws.FILTER(VGSales[Genre],VGSales[Name]=A8395)))</f>
        <v>1</v>
      </c>
      <c r="D8395" s="8">
        <f>SUMIFS(VGSales[Global_Sales],VGSales[Name],A8395)</f>
        <v>7.0000000000000007E-2</v>
      </c>
    </row>
    <row r="8396" spans="1:4" s="8" customFormat="1" x14ac:dyDescent="0.25">
      <c r="A8396" s="8" t="str">
        <v>Walt Disney Pictures Presents Enchanted</v>
      </c>
      <c r="B8396" s="8" cm="1">
        <f t="array" ref="B8396">SUM(1*(VGSales[Name]=A8396))</f>
        <v>1</v>
      </c>
      <c r="C8396" s="8" cm="1">
        <f t="array" ref="C8396">ROWS(_xlfn.UNIQUE(_xlfn._xlws.FILTER(VGSales[Genre],VGSales[Name]=A8396)))</f>
        <v>1</v>
      </c>
      <c r="D8396" s="8">
        <f>SUMIFS(VGSales[Global_Sales],VGSales[Name],A8396)</f>
        <v>7.0000000000000007E-2</v>
      </c>
    </row>
    <row r="8397" spans="1:4" s="8" customFormat="1" x14ac:dyDescent="0.25">
      <c r="A8397" s="8" t="str">
        <v>Cardfight!! Vanguard: Lock On Victory!!</v>
      </c>
      <c r="B8397" s="8" cm="1">
        <f t="array" ref="B8397">SUM(1*(VGSales[Name]=A8397))</f>
        <v>1</v>
      </c>
      <c r="C8397" s="8" cm="1">
        <f t="array" ref="C8397">ROWS(_xlfn.UNIQUE(_xlfn._xlws.FILTER(VGSales[Genre],VGSales[Name]=A8397)))</f>
        <v>1</v>
      </c>
      <c r="D8397" s="8">
        <f>SUMIFS(VGSales[Global_Sales],VGSales[Name],A8397)</f>
        <v>7.0000000000000007E-2</v>
      </c>
    </row>
    <row r="8398" spans="1:4" s="8" customFormat="1" x14ac:dyDescent="0.25">
      <c r="A8398" s="8" t="str">
        <v>Jewel Quest IV: Heritage</v>
      </c>
      <c r="B8398" s="8" cm="1">
        <f t="array" ref="B8398">SUM(1*(VGSales[Name]=A8398))</f>
        <v>1</v>
      </c>
      <c r="C8398" s="8" cm="1">
        <f t="array" ref="C8398">ROWS(_xlfn.UNIQUE(_xlfn._xlws.FILTER(VGSales[Genre],VGSales[Name]=A8398)))</f>
        <v>1</v>
      </c>
      <c r="D8398" s="8">
        <f>SUMIFS(VGSales[Global_Sales],VGSales[Name],A8398)</f>
        <v>0.06</v>
      </c>
    </row>
    <row r="8399" spans="1:4" s="8" customFormat="1" x14ac:dyDescent="0.25">
      <c r="A8399" s="8" t="str">
        <v>Hot Wheels: Burnin' Rubber</v>
      </c>
      <c r="B8399" s="8" cm="1">
        <f t="array" ref="B8399">SUM(1*(VGSales[Name]=A8399))</f>
        <v>1</v>
      </c>
      <c r="C8399" s="8" cm="1">
        <f t="array" ref="C8399">ROWS(_xlfn.UNIQUE(_xlfn._xlws.FILTER(VGSales[Genre],VGSales[Name]=A8399)))</f>
        <v>1</v>
      </c>
      <c r="D8399" s="8">
        <f>SUMIFS(VGSales[Global_Sales],VGSales[Name],A8399)</f>
        <v>0.06</v>
      </c>
    </row>
    <row r="8400" spans="1:4" s="8" customFormat="1" x14ac:dyDescent="0.25">
      <c r="A8400" s="8" t="str">
        <v>Ojyousama Express</v>
      </c>
      <c r="B8400" s="8" cm="1">
        <f t="array" ref="B8400">SUM(1*(VGSales[Name]=A8400))</f>
        <v>2</v>
      </c>
      <c r="C8400" s="8" cm="1">
        <f t="array" ref="C8400">ROWS(_xlfn.UNIQUE(_xlfn._xlws.FILTER(VGSales[Genre],VGSales[Name]=A8400)))</f>
        <v>1</v>
      </c>
      <c r="D8400" s="8">
        <f>SUMIFS(VGSales[Global_Sales],VGSales[Name],A8400)</f>
        <v>0.09</v>
      </c>
    </row>
    <row r="8401" spans="1:4" s="8" customFormat="1" x14ac:dyDescent="0.25">
      <c r="A8401" s="8" t="str">
        <v>Jewel Link Chronicles: Mountains of Madness</v>
      </c>
      <c r="B8401" s="8" cm="1">
        <f t="array" ref="B8401">SUM(1*(VGSales[Name]=A8401))</f>
        <v>1</v>
      </c>
      <c r="C8401" s="8" cm="1">
        <f t="array" ref="C8401">ROWS(_xlfn.UNIQUE(_xlfn._xlws.FILTER(VGSales[Genre],VGSales[Name]=A8401)))</f>
        <v>1</v>
      </c>
      <c r="D8401" s="8">
        <f>SUMIFS(VGSales[Global_Sales],VGSales[Name],A8401)</f>
        <v>0.06</v>
      </c>
    </row>
    <row r="8402" spans="1:4" s="8" customFormat="1" x14ac:dyDescent="0.25">
      <c r="A8402" s="8" t="str">
        <v>Chrysler Classic Racing</v>
      </c>
      <c r="B8402" s="8" cm="1">
        <f t="array" ref="B8402">SUM(1*(VGSales[Name]=A8402))</f>
        <v>2</v>
      </c>
      <c r="C8402" s="8" cm="1">
        <f t="array" ref="C8402">ROWS(_xlfn.UNIQUE(_xlfn._xlws.FILTER(VGSales[Genre],VGSales[Name]=A8402)))</f>
        <v>1</v>
      </c>
      <c r="D8402" s="8">
        <f>SUMIFS(VGSales[Global_Sales],VGSales[Name],A8402)</f>
        <v>0.08</v>
      </c>
    </row>
    <row r="8403" spans="1:4" s="8" customFormat="1" x14ac:dyDescent="0.25">
      <c r="A8403" s="8" t="str">
        <v>Wings of War</v>
      </c>
      <c r="B8403" s="8" cm="1">
        <f t="array" ref="B8403">SUM(1*(VGSales[Name]=A8403))</f>
        <v>1</v>
      </c>
      <c r="C8403" s="8" cm="1">
        <f t="array" ref="C8403">ROWS(_xlfn.UNIQUE(_xlfn._xlws.FILTER(VGSales[Genre],VGSales[Name]=A8403)))</f>
        <v>1</v>
      </c>
      <c r="D8403" s="8">
        <f>SUMIFS(VGSales[Global_Sales],VGSales[Name],A8403)</f>
        <v>0.06</v>
      </c>
    </row>
    <row r="8404" spans="1:4" s="8" customFormat="1" x14ac:dyDescent="0.25">
      <c r="A8404" s="8" t="str">
        <v>Jam Sessions 2</v>
      </c>
      <c r="B8404" s="8" cm="1">
        <f t="array" ref="B8404">SUM(1*(VGSales[Name]=A8404))</f>
        <v>1</v>
      </c>
      <c r="C8404" s="8" cm="1">
        <f t="array" ref="C8404">ROWS(_xlfn.UNIQUE(_xlfn._xlws.FILTER(VGSales[Genre],VGSales[Name]=A8404)))</f>
        <v>1</v>
      </c>
      <c r="D8404" s="8">
        <f>SUMIFS(VGSales[Global_Sales],VGSales[Name],A8404)</f>
        <v>0.06</v>
      </c>
    </row>
    <row r="8405" spans="1:4" s="8" customFormat="1" x14ac:dyDescent="0.25">
      <c r="A8405" s="8" t="str">
        <v>Orcs &amp; Elves</v>
      </c>
      <c r="B8405" s="8" cm="1">
        <f t="array" ref="B8405">SUM(1*(VGSales[Name]=A8405))</f>
        <v>1</v>
      </c>
      <c r="C8405" s="8" cm="1">
        <f t="array" ref="C8405">ROWS(_xlfn.UNIQUE(_xlfn._xlws.FILTER(VGSales[Genre],VGSales[Name]=A8405)))</f>
        <v>1</v>
      </c>
      <c r="D8405" s="8">
        <f>SUMIFS(VGSales[Global_Sales],VGSales[Name],A8405)</f>
        <v>0.06</v>
      </c>
    </row>
    <row r="8406" spans="1:4" s="8" customFormat="1" x14ac:dyDescent="0.25">
      <c r="A8406" s="8" t="str">
        <v>RPG Maker 3</v>
      </c>
      <c r="B8406" s="8" cm="1">
        <f t="array" ref="B8406">SUM(1*(VGSales[Name]=A8406))</f>
        <v>1</v>
      </c>
      <c r="C8406" s="8" cm="1">
        <f t="array" ref="C8406">ROWS(_xlfn.UNIQUE(_xlfn._xlws.FILTER(VGSales[Genre],VGSales[Name]=A8406)))</f>
        <v>1</v>
      </c>
      <c r="D8406" s="8">
        <f>SUMIFS(VGSales[Global_Sales],VGSales[Name],A8406)</f>
        <v>0.06</v>
      </c>
    </row>
    <row r="8407" spans="1:4" s="8" customFormat="1" x14ac:dyDescent="0.25">
      <c r="A8407" s="8" t="str">
        <v>Motion Explosion!</v>
      </c>
      <c r="B8407" s="8" cm="1">
        <f t="array" ref="B8407">SUM(1*(VGSales[Name]=A8407))</f>
        <v>1</v>
      </c>
      <c r="C8407" s="8" cm="1">
        <f t="array" ref="C8407">ROWS(_xlfn.UNIQUE(_xlfn._xlws.FILTER(VGSales[Genre],VGSales[Name]=A8407)))</f>
        <v>1</v>
      </c>
      <c r="D8407" s="8">
        <f>SUMIFS(VGSales[Global_Sales],VGSales[Name],A8407)</f>
        <v>0.06</v>
      </c>
    </row>
    <row r="8408" spans="1:4" s="8" customFormat="1" x14ac:dyDescent="0.25">
      <c r="A8408" s="8" t="str">
        <v>Genkai Tokki Monster Monpiece</v>
      </c>
      <c r="B8408" s="8" cm="1">
        <f t="array" ref="B8408">SUM(1*(VGSales[Name]=A8408))</f>
        <v>1</v>
      </c>
      <c r="C8408" s="8" cm="1">
        <f t="array" ref="C8408">ROWS(_xlfn.UNIQUE(_xlfn._xlws.FILTER(VGSales[Genre],VGSales[Name]=A8408)))</f>
        <v>1</v>
      </c>
      <c r="D8408" s="8">
        <f>SUMIFS(VGSales[Global_Sales],VGSales[Name],A8408)</f>
        <v>0.06</v>
      </c>
    </row>
    <row r="8409" spans="1:4" s="8" customFormat="1" x14ac:dyDescent="0.25">
      <c r="A8409" s="8" t="str">
        <v>Desert Strike Advance</v>
      </c>
      <c r="B8409" s="8" cm="1">
        <f t="array" ref="B8409">SUM(1*(VGSales[Name]=A8409))</f>
        <v>1</v>
      </c>
      <c r="C8409" s="8" cm="1">
        <f t="array" ref="C8409">ROWS(_xlfn.UNIQUE(_xlfn._xlws.FILTER(VGSales[Genre],VGSales[Name]=A8409)))</f>
        <v>1</v>
      </c>
      <c r="D8409" s="8">
        <f>SUMIFS(VGSales[Global_Sales],VGSales[Name],A8409)</f>
        <v>0.06</v>
      </c>
    </row>
    <row r="8410" spans="1:4" s="8" customFormat="1" x14ac:dyDescent="0.25">
      <c r="A8410" s="8" t="str">
        <v>Kabuki Warriors</v>
      </c>
      <c r="B8410" s="8" cm="1">
        <f t="array" ref="B8410">SUM(1*(VGSales[Name]=A8410))</f>
        <v>1</v>
      </c>
      <c r="C8410" s="8" cm="1">
        <f t="array" ref="C8410">ROWS(_xlfn.UNIQUE(_xlfn._xlws.FILTER(VGSales[Genre],VGSales[Name]=A8410)))</f>
        <v>1</v>
      </c>
      <c r="D8410" s="8">
        <f>SUMIFS(VGSales[Global_Sales],VGSales[Name],A8410)</f>
        <v>0.06</v>
      </c>
    </row>
    <row r="8411" spans="1:4" s="8" customFormat="1" x14ac:dyDescent="0.25">
      <c r="A8411" s="8" t="str">
        <v>Gradius Collection</v>
      </c>
      <c r="B8411" s="8" cm="1">
        <f t="array" ref="B8411">SUM(1*(VGSales[Name]=A8411))</f>
        <v>1</v>
      </c>
      <c r="C8411" s="8" cm="1">
        <f t="array" ref="C8411">ROWS(_xlfn.UNIQUE(_xlfn._xlws.FILTER(VGSales[Genre],VGSales[Name]=A8411)))</f>
        <v>1</v>
      </c>
      <c r="D8411" s="8">
        <f>SUMIFS(VGSales[Global_Sales],VGSales[Name],A8411)</f>
        <v>0.06</v>
      </c>
    </row>
    <row r="8412" spans="1:4" s="8" customFormat="1" x14ac:dyDescent="0.25">
      <c r="A8412" s="8" t="str">
        <v>Discworld</v>
      </c>
      <c r="B8412" s="8" cm="1">
        <f t="array" ref="B8412">SUM(1*(VGSales[Name]=A8412))</f>
        <v>1</v>
      </c>
      <c r="C8412" s="8" cm="1">
        <f t="array" ref="C8412">ROWS(_xlfn.UNIQUE(_xlfn._xlws.FILTER(VGSales[Genre],VGSales[Name]=A8412)))</f>
        <v>1</v>
      </c>
      <c r="D8412" s="8">
        <f>SUMIFS(VGSales[Global_Sales],VGSales[Name],A8412)</f>
        <v>0.06</v>
      </c>
    </row>
    <row r="8413" spans="1:4" s="8" customFormat="1" x14ac:dyDescent="0.25">
      <c r="A8413" s="8" t="str">
        <v>Escape from Bug Island</v>
      </c>
      <c r="B8413" s="8" cm="1">
        <f t="array" ref="B8413">SUM(1*(VGSales[Name]=A8413))</f>
        <v>1</v>
      </c>
      <c r="C8413" s="8" cm="1">
        <f t="array" ref="C8413">ROWS(_xlfn.UNIQUE(_xlfn._xlws.FILTER(VGSales[Genre],VGSales[Name]=A8413)))</f>
        <v>1</v>
      </c>
      <c r="D8413" s="8">
        <f>SUMIFS(VGSales[Global_Sales],VGSales[Name],A8413)</f>
        <v>0.06</v>
      </c>
    </row>
    <row r="8414" spans="1:4" s="8" customFormat="1" x14ac:dyDescent="0.25">
      <c r="A8414" s="8" t="str">
        <v>Elite Forces: Unit 77</v>
      </c>
      <c r="B8414" s="8" cm="1">
        <f t="array" ref="B8414">SUM(1*(VGSales[Name]=A8414))</f>
        <v>1</v>
      </c>
      <c r="C8414" s="8" cm="1">
        <f t="array" ref="C8414">ROWS(_xlfn.UNIQUE(_xlfn._xlws.FILTER(VGSales[Genre],VGSales[Name]=A8414)))</f>
        <v>1</v>
      </c>
      <c r="D8414" s="8">
        <f>SUMIFS(VGSales[Global_Sales],VGSales[Name],A8414)</f>
        <v>0.06</v>
      </c>
    </row>
    <row r="8415" spans="1:4" s="8" customFormat="1" x14ac:dyDescent="0.25">
      <c r="A8415" s="8" t="str">
        <v>July</v>
      </c>
      <c r="B8415" s="8" cm="1">
        <f t="array" ref="B8415">SUM(1*(VGSales[Name]=A8415))</f>
        <v>1</v>
      </c>
      <c r="C8415" s="8" cm="1">
        <f t="array" ref="C8415">ROWS(_xlfn.UNIQUE(_xlfn._xlws.FILTER(VGSales[Genre],VGSales[Name]=A8415)))</f>
        <v>1</v>
      </c>
      <c r="D8415" s="8">
        <f>SUMIFS(VGSales[Global_Sales],VGSales[Name],A8415)</f>
        <v>0.06</v>
      </c>
    </row>
    <row r="8416" spans="1:4" s="8" customFormat="1" x14ac:dyDescent="0.25">
      <c r="A8416" s="8" t="str">
        <v>ESPN Winter X-Games: Snowboarding 2002</v>
      </c>
      <c r="B8416" s="8" cm="1">
        <f t="array" ref="B8416">SUM(1*(VGSales[Name]=A8416))</f>
        <v>1</v>
      </c>
      <c r="C8416" s="8" cm="1">
        <f t="array" ref="C8416">ROWS(_xlfn.UNIQUE(_xlfn._xlws.FILTER(VGSales[Genre],VGSales[Name]=A8416)))</f>
        <v>1</v>
      </c>
      <c r="D8416" s="8">
        <f>SUMIFS(VGSales[Global_Sales],VGSales[Name],A8416)</f>
        <v>0.06</v>
      </c>
    </row>
    <row r="8417" spans="1:4" s="8" customFormat="1" x14ac:dyDescent="0.25">
      <c r="A8417" s="8" t="str">
        <v>Bleach: Versus Crusade</v>
      </c>
      <c r="B8417" s="8" cm="1">
        <f t="array" ref="B8417">SUM(1*(VGSales[Name]=A8417))</f>
        <v>1</v>
      </c>
      <c r="C8417" s="8" cm="1">
        <f t="array" ref="C8417">ROWS(_xlfn.UNIQUE(_xlfn._xlws.FILTER(VGSales[Genre],VGSales[Name]=A8417)))</f>
        <v>1</v>
      </c>
      <c r="D8417" s="8">
        <f>SUMIFS(VGSales[Global_Sales],VGSales[Name],A8417)</f>
        <v>0.06</v>
      </c>
    </row>
    <row r="8418" spans="1:4" s="8" customFormat="1" x14ac:dyDescent="0.25">
      <c r="A8418" s="8" t="str">
        <v>Kanon</v>
      </c>
      <c r="B8418" s="8" cm="1">
        <f t="array" ref="B8418">SUM(1*(VGSales[Name]=A8418))</f>
        <v>1</v>
      </c>
      <c r="C8418" s="8" cm="1">
        <f t="array" ref="C8418">ROWS(_xlfn.UNIQUE(_xlfn._xlws.FILTER(VGSales[Genre],VGSales[Name]=A8418)))</f>
        <v>1</v>
      </c>
      <c r="D8418" s="8">
        <f>SUMIFS(VGSales[Global_Sales],VGSales[Name],A8418)</f>
        <v>0.06</v>
      </c>
    </row>
    <row r="8419" spans="1:4" s="8" customFormat="1" x14ac:dyDescent="0.25">
      <c r="A8419" s="8" t="str">
        <v>NanoBreaker</v>
      </c>
      <c r="B8419" s="8" cm="1">
        <f t="array" ref="B8419">SUM(1*(VGSales[Name]=A8419))</f>
        <v>1</v>
      </c>
      <c r="C8419" s="8" cm="1">
        <f t="array" ref="C8419">ROWS(_xlfn.UNIQUE(_xlfn._xlws.FILTER(VGSales[Genre],VGSales[Name]=A8419)))</f>
        <v>1</v>
      </c>
      <c r="D8419" s="8">
        <f>SUMIFS(VGSales[Global_Sales],VGSales[Name],A8419)</f>
        <v>0.06</v>
      </c>
    </row>
    <row r="8420" spans="1:4" s="8" customFormat="1" x14ac:dyDescent="0.25">
      <c r="A8420" s="8" t="str">
        <v>My Pet Shop</v>
      </c>
      <c r="B8420" s="8" cm="1">
        <f t="array" ref="B8420">SUM(1*(VGSales[Name]=A8420))</f>
        <v>1</v>
      </c>
      <c r="C8420" s="8" cm="1">
        <f t="array" ref="C8420">ROWS(_xlfn.UNIQUE(_xlfn._xlws.FILTER(VGSales[Genre],VGSales[Name]=A8420)))</f>
        <v>1</v>
      </c>
      <c r="D8420" s="8">
        <f>SUMIFS(VGSales[Global_Sales],VGSales[Name],A8420)</f>
        <v>0.06</v>
      </c>
    </row>
    <row r="8421" spans="1:4" s="8" customFormat="1" x14ac:dyDescent="0.25">
      <c r="A8421" s="8" t="str">
        <v>Guitar Freaks 3rdMIX &amp; DrumMania 2ndMIX</v>
      </c>
      <c r="B8421" s="8" cm="1">
        <f t="array" ref="B8421">SUM(1*(VGSales[Name]=A8421))</f>
        <v>1</v>
      </c>
      <c r="C8421" s="8" cm="1">
        <f t="array" ref="C8421">ROWS(_xlfn.UNIQUE(_xlfn._xlws.FILTER(VGSales[Genre],VGSales[Name]=A8421)))</f>
        <v>1</v>
      </c>
      <c r="D8421" s="8">
        <f>SUMIFS(VGSales[Global_Sales],VGSales[Name],A8421)</f>
        <v>0.06</v>
      </c>
    </row>
    <row r="8422" spans="1:4" s="8" customFormat="1" x14ac:dyDescent="0.25">
      <c r="A8422" s="8" t="str">
        <v>Miami Vice: The Game</v>
      </c>
      <c r="B8422" s="8" cm="1">
        <f t="array" ref="B8422">SUM(1*(VGSales[Name]=A8422))</f>
        <v>1</v>
      </c>
      <c r="C8422" s="8" cm="1">
        <f t="array" ref="C8422">ROWS(_xlfn.UNIQUE(_xlfn._xlws.FILTER(VGSales[Genre],VGSales[Name]=A8422)))</f>
        <v>1</v>
      </c>
      <c r="D8422" s="8">
        <f>SUMIFS(VGSales[Global_Sales],VGSales[Name],A8422)</f>
        <v>0.06</v>
      </c>
    </row>
    <row r="8423" spans="1:4" s="8" customFormat="1" x14ac:dyDescent="0.25">
      <c r="A8423" s="8" t="str">
        <v>Broken Sword 5: The Serpent's Curse</v>
      </c>
      <c r="B8423" s="8" cm="1">
        <f t="array" ref="B8423">SUM(1*(VGSales[Name]=A8423))</f>
        <v>2</v>
      </c>
      <c r="C8423" s="8" cm="1">
        <f t="array" ref="C8423">ROWS(_xlfn.UNIQUE(_xlfn._xlws.FILTER(VGSales[Genre],VGSales[Name]=A8423)))</f>
        <v>1</v>
      </c>
      <c r="D8423" s="8">
        <f>SUMIFS(VGSales[Global_Sales],VGSales[Name],A8423)</f>
        <v>6.9999999999999993E-2</v>
      </c>
    </row>
    <row r="8424" spans="1:4" s="8" customFormat="1" x14ac:dyDescent="0.25">
      <c r="A8424" s="8" t="str">
        <v>Disney's Magical Quest 2 Starring Mickey and Minnie</v>
      </c>
      <c r="B8424" s="8" cm="1">
        <f t="array" ref="B8424">SUM(1*(VGSales[Name]=A8424))</f>
        <v>1</v>
      </c>
      <c r="C8424" s="8" cm="1">
        <f t="array" ref="C8424">ROWS(_xlfn.UNIQUE(_xlfn._xlws.FILTER(VGSales[Genre],VGSales[Name]=A8424)))</f>
        <v>1</v>
      </c>
      <c r="D8424" s="8">
        <f>SUMIFS(VGSales[Global_Sales],VGSales[Name],A8424)</f>
        <v>0.06</v>
      </c>
    </row>
    <row r="8425" spans="1:4" s="8" customFormat="1" x14ac:dyDescent="0.25">
      <c r="A8425" s="8" t="str">
        <v>Western Riding Academy</v>
      </c>
      <c r="B8425" s="8" cm="1">
        <f t="array" ref="B8425">SUM(1*(VGSales[Name]=A8425))</f>
        <v>1</v>
      </c>
      <c r="C8425" s="8" cm="1">
        <f t="array" ref="C8425">ROWS(_xlfn.UNIQUE(_xlfn._xlws.FILTER(VGSales[Genre],VGSales[Name]=A8425)))</f>
        <v>1</v>
      </c>
      <c r="D8425" s="8">
        <f>SUMIFS(VGSales[Global_Sales],VGSales[Name],A8425)</f>
        <v>0.06</v>
      </c>
    </row>
    <row r="8426" spans="1:4" s="8" customFormat="1" x14ac:dyDescent="0.25">
      <c r="A8426" s="8" t="str">
        <v>My Pet Chimp</v>
      </c>
      <c r="B8426" s="8" cm="1">
        <f t="array" ref="B8426">SUM(1*(VGSales[Name]=A8426))</f>
        <v>1</v>
      </c>
      <c r="C8426" s="8" cm="1">
        <f t="array" ref="C8426">ROWS(_xlfn.UNIQUE(_xlfn._xlws.FILTER(VGSales[Genre],VGSales[Name]=A8426)))</f>
        <v>1</v>
      </c>
      <c r="D8426" s="8">
        <f>SUMIFS(VGSales[Global_Sales],VGSales[Name],A8426)</f>
        <v>0.06</v>
      </c>
    </row>
    <row r="8427" spans="1:4" s="8" customFormat="1" x14ac:dyDescent="0.25">
      <c r="A8427" s="8" t="str">
        <v>Ikki Tousen: Xross Impact</v>
      </c>
      <c r="B8427" s="8" cm="1">
        <f t="array" ref="B8427">SUM(1*(VGSales[Name]=A8427))</f>
        <v>1</v>
      </c>
      <c r="C8427" s="8" cm="1">
        <f t="array" ref="C8427">ROWS(_xlfn.UNIQUE(_xlfn._xlws.FILTER(VGSales[Genre],VGSales[Name]=A8427)))</f>
        <v>1</v>
      </c>
      <c r="D8427" s="8">
        <f>SUMIFS(VGSales[Global_Sales],VGSales[Name],A8427)</f>
        <v>0.06</v>
      </c>
    </row>
    <row r="8428" spans="1:4" s="8" customFormat="1" x14ac:dyDescent="0.25">
      <c r="A8428" s="8" t="str">
        <v>Bullet Girls</v>
      </c>
      <c r="B8428" s="8" cm="1">
        <f t="array" ref="B8428">SUM(1*(VGSales[Name]=A8428))</f>
        <v>1</v>
      </c>
      <c r="C8428" s="8" cm="1">
        <f t="array" ref="C8428">ROWS(_xlfn.UNIQUE(_xlfn._xlws.FILTER(VGSales[Genre],VGSales[Name]=A8428)))</f>
        <v>1</v>
      </c>
      <c r="D8428" s="8">
        <f>SUMIFS(VGSales[Global_Sales],VGSales[Name],A8428)</f>
        <v>0.06</v>
      </c>
    </row>
    <row r="8429" spans="1:4" s="8" customFormat="1" x14ac:dyDescent="0.25">
      <c r="A8429" s="8" t="str">
        <v>Paws &amp; Claws: Marine Rescue</v>
      </c>
      <c r="B8429" s="8" cm="1">
        <f t="array" ref="B8429">SUM(1*(VGSales[Name]=A8429))</f>
        <v>1</v>
      </c>
      <c r="C8429" s="8" cm="1">
        <f t="array" ref="C8429">ROWS(_xlfn.UNIQUE(_xlfn._xlws.FILTER(VGSales[Genre],VGSales[Name]=A8429)))</f>
        <v>1</v>
      </c>
      <c r="D8429" s="8">
        <f>SUMIFS(VGSales[Global_Sales],VGSales[Name],A8429)</f>
        <v>0.06</v>
      </c>
    </row>
    <row r="8430" spans="1:4" s="8" customFormat="1" x14ac:dyDescent="0.25">
      <c r="A8430" s="8" t="str">
        <v>Super Mahjong 2: Honkaku 4Jin Uchi</v>
      </c>
      <c r="B8430" s="8" cm="1">
        <f t="array" ref="B8430">SUM(1*(VGSales[Name]=A8430))</f>
        <v>1</v>
      </c>
      <c r="C8430" s="8" cm="1">
        <f t="array" ref="C8430">ROWS(_xlfn.UNIQUE(_xlfn._xlws.FILTER(VGSales[Genre],VGSales[Name]=A8430)))</f>
        <v>1</v>
      </c>
      <c r="D8430" s="8">
        <f>SUMIFS(VGSales[Global_Sales],VGSales[Name],A8430)</f>
        <v>0.06</v>
      </c>
    </row>
    <row r="8431" spans="1:4" s="8" customFormat="1" x14ac:dyDescent="0.25">
      <c r="A8431" s="8" t="str">
        <v>XGRA: Extreme G Racing Association</v>
      </c>
      <c r="B8431" s="8" cm="1">
        <f t="array" ref="B8431">SUM(1*(VGSales[Name]=A8431))</f>
        <v>3</v>
      </c>
      <c r="C8431" s="8" cm="1">
        <f t="array" ref="C8431">ROWS(_xlfn.UNIQUE(_xlfn._xlws.FILTER(VGSales[Genre],VGSales[Name]=A8431)))</f>
        <v>1</v>
      </c>
      <c r="D8431" s="8">
        <f>SUMIFS(VGSales[Global_Sales],VGSales[Name],A8431)</f>
        <v>0.1</v>
      </c>
    </row>
    <row r="8432" spans="1:4" s="8" customFormat="1" x14ac:dyDescent="0.25">
      <c r="A8432" s="8" t="str">
        <v>Mitsukete! Keroro Gunsou: Machigai Sagashi Daisakusen de Arimasu!</v>
      </c>
      <c r="B8432" s="8" cm="1">
        <f t="array" ref="B8432">SUM(1*(VGSales[Name]=A8432))</f>
        <v>1</v>
      </c>
      <c r="C8432" s="8" cm="1">
        <f t="array" ref="C8432">ROWS(_xlfn.UNIQUE(_xlfn._xlws.FILTER(VGSales[Genre],VGSales[Name]=A8432)))</f>
        <v>1</v>
      </c>
      <c r="D8432" s="8">
        <f>SUMIFS(VGSales[Global_Sales],VGSales[Name],A8432)</f>
        <v>0.06</v>
      </c>
    </row>
    <row r="8433" spans="1:4" s="8" customFormat="1" x14ac:dyDescent="0.25">
      <c r="A8433" s="8" t="str">
        <v>Pop'n Music Portable 2</v>
      </c>
      <c r="B8433" s="8" cm="1">
        <f t="array" ref="B8433">SUM(1*(VGSales[Name]=A8433))</f>
        <v>1</v>
      </c>
      <c r="C8433" s="8" cm="1">
        <f t="array" ref="C8433">ROWS(_xlfn.UNIQUE(_xlfn._xlws.FILTER(VGSales[Genre],VGSales[Name]=A8433)))</f>
        <v>1</v>
      </c>
      <c r="D8433" s="8">
        <f>SUMIFS(VGSales[Global_Sales],VGSales[Name],A8433)</f>
        <v>0.06</v>
      </c>
    </row>
    <row r="8434" spans="1:4" s="8" customFormat="1" x14ac:dyDescent="0.25">
      <c r="A8434" s="8" t="str">
        <v>Smart Boy's Toys Club</v>
      </c>
      <c r="B8434" s="8" cm="1">
        <f t="array" ref="B8434">SUM(1*(VGSales[Name]=A8434))</f>
        <v>1</v>
      </c>
      <c r="C8434" s="8" cm="1">
        <f t="array" ref="C8434">ROWS(_xlfn.UNIQUE(_xlfn._xlws.FILTER(VGSales[Genre],VGSales[Name]=A8434)))</f>
        <v>1</v>
      </c>
      <c r="D8434" s="8">
        <f>SUMIFS(VGSales[Global_Sales],VGSales[Name],A8434)</f>
        <v>0.06</v>
      </c>
    </row>
    <row r="8435" spans="1:4" s="8" customFormat="1" x14ac:dyDescent="0.25">
      <c r="A8435" s="8" t="str">
        <v>Ys vs. Sora no Kiseki: Alternative Saga</v>
      </c>
      <c r="B8435" s="8" cm="1">
        <f t="array" ref="B8435">SUM(1*(VGSales[Name]=A8435))</f>
        <v>1</v>
      </c>
      <c r="C8435" s="8" cm="1">
        <f t="array" ref="C8435">ROWS(_xlfn.UNIQUE(_xlfn._xlws.FILTER(VGSales[Genre],VGSales[Name]=A8435)))</f>
        <v>1</v>
      </c>
      <c r="D8435" s="8">
        <f>SUMIFS(VGSales[Global_Sales],VGSales[Name],A8435)</f>
        <v>0.06</v>
      </c>
    </row>
    <row r="8436" spans="1:4" s="8" customFormat="1" x14ac:dyDescent="0.25">
      <c r="A8436" s="8" t="str">
        <v>Naruto: Ultimate Ninja Heroes (JP sales)</v>
      </c>
      <c r="B8436" s="8" cm="1">
        <f t="array" ref="B8436">SUM(1*(VGSales[Name]=A8436))</f>
        <v>1</v>
      </c>
      <c r="C8436" s="8" cm="1">
        <f t="array" ref="C8436">ROWS(_xlfn.UNIQUE(_xlfn._xlws.FILTER(VGSales[Genre],VGSales[Name]=A8436)))</f>
        <v>1</v>
      </c>
      <c r="D8436" s="8">
        <f>SUMIFS(VGSales[Global_Sales],VGSales[Name],A8436)</f>
        <v>0.06</v>
      </c>
    </row>
    <row r="8437" spans="1:4" s="8" customFormat="1" x14ac:dyDescent="0.25">
      <c r="A8437" s="8" t="str">
        <v>Max &amp; the Magic Marker</v>
      </c>
      <c r="B8437" s="8" cm="1">
        <f t="array" ref="B8437">SUM(1*(VGSales[Name]=A8437))</f>
        <v>2</v>
      </c>
      <c r="C8437" s="8" cm="1">
        <f t="array" ref="C8437">ROWS(_xlfn.UNIQUE(_xlfn._xlws.FILTER(VGSales[Genre],VGSales[Name]=A8437)))</f>
        <v>1</v>
      </c>
      <c r="D8437" s="8">
        <f>SUMIFS(VGSales[Global_Sales],VGSales[Name],A8437)</f>
        <v>0.1</v>
      </c>
    </row>
    <row r="8438" spans="1:4" s="8" customFormat="1" x14ac:dyDescent="0.25">
      <c r="A8438" s="8" t="str">
        <v>Legend of the Dragon</v>
      </c>
      <c r="B8438" s="8" cm="1">
        <f t="array" ref="B8438">SUM(1*(VGSales[Name]=A8438))</f>
        <v>2</v>
      </c>
      <c r="C8438" s="8" cm="1">
        <f t="array" ref="C8438">ROWS(_xlfn.UNIQUE(_xlfn._xlws.FILTER(VGSales[Genre],VGSales[Name]=A8438)))</f>
        <v>1</v>
      </c>
      <c r="D8438" s="8">
        <f>SUMIFS(VGSales[Global_Sales],VGSales[Name],A8438)</f>
        <v>0.09</v>
      </c>
    </row>
    <row r="8439" spans="1:4" s="8" customFormat="1" x14ac:dyDescent="0.25">
      <c r="A8439" s="8" t="str">
        <v>Akagawa Jirou Mystery: Yasoukyoku - Hon ni Manekareta Satsujin</v>
      </c>
      <c r="B8439" s="8" cm="1">
        <f t="array" ref="B8439">SUM(1*(VGSales[Name]=A8439))</f>
        <v>1</v>
      </c>
      <c r="C8439" s="8" cm="1">
        <f t="array" ref="C8439">ROWS(_xlfn.UNIQUE(_xlfn._xlws.FILTER(VGSales[Genre],VGSales[Name]=A8439)))</f>
        <v>1</v>
      </c>
      <c r="D8439" s="8">
        <f>SUMIFS(VGSales[Global_Sales],VGSales[Name],A8439)</f>
        <v>0.06</v>
      </c>
    </row>
    <row r="8440" spans="1:4" s="8" customFormat="1" x14ac:dyDescent="0.25">
      <c r="A8440" s="8" t="str">
        <v>Ray Tracers</v>
      </c>
      <c r="B8440" s="8" cm="1">
        <f t="array" ref="B8440">SUM(1*(VGSales[Name]=A8440))</f>
        <v>1</v>
      </c>
      <c r="C8440" s="8" cm="1">
        <f t="array" ref="C8440">ROWS(_xlfn.UNIQUE(_xlfn._xlws.FILTER(VGSales[Genre],VGSales[Name]=A8440)))</f>
        <v>1</v>
      </c>
      <c r="D8440" s="8">
        <f>SUMIFS(VGSales[Global_Sales],VGSales[Name],A8440)</f>
        <v>0.06</v>
      </c>
    </row>
    <row r="8441" spans="1:4" s="8" customFormat="1" x14ac:dyDescent="0.25">
      <c r="A8441" s="8" t="str">
        <v>Monster Madness: Grave Danger</v>
      </c>
      <c r="B8441" s="8" cm="1">
        <f t="array" ref="B8441">SUM(1*(VGSales[Name]=A8441))</f>
        <v>1</v>
      </c>
      <c r="C8441" s="8" cm="1">
        <f t="array" ref="C8441">ROWS(_xlfn.UNIQUE(_xlfn._xlws.FILTER(VGSales[Genre],VGSales[Name]=A8441)))</f>
        <v>1</v>
      </c>
      <c r="D8441" s="8">
        <f>SUMIFS(VGSales[Global_Sales],VGSales[Name],A8441)</f>
        <v>0.06</v>
      </c>
    </row>
    <row r="8442" spans="1:4" s="8" customFormat="1" x14ac:dyDescent="0.25">
      <c r="A8442" s="8" t="str">
        <v>Sprung - A Game Where Everyone Scores</v>
      </c>
      <c r="B8442" s="8" cm="1">
        <f t="array" ref="B8442">SUM(1*(VGSales[Name]=A8442))</f>
        <v>1</v>
      </c>
      <c r="C8442" s="8" cm="1">
        <f t="array" ref="C8442">ROWS(_xlfn.UNIQUE(_xlfn._xlws.FILTER(VGSales[Genre],VGSales[Name]=A8442)))</f>
        <v>1</v>
      </c>
      <c r="D8442" s="8">
        <f>SUMIFS(VGSales[Global_Sales],VGSales[Name],A8442)</f>
        <v>0.06</v>
      </c>
    </row>
    <row r="8443" spans="1:4" s="8" customFormat="1" x14ac:dyDescent="0.25">
      <c r="A8443" s="8" t="str">
        <v>Hisshou Pachinko*Pachi-Slot Kouryaku Series Vol. 14: CR Shinseiki Evangelion: Saigo no Mono</v>
      </c>
      <c r="B8443" s="8" cm="1">
        <f t="array" ref="B8443">SUM(1*(VGSales[Name]=A8443))</f>
        <v>1</v>
      </c>
      <c r="C8443" s="8" cm="1">
        <f t="array" ref="C8443">ROWS(_xlfn.UNIQUE(_xlfn._xlws.FILTER(VGSales[Genre],VGSales[Name]=A8443)))</f>
        <v>1</v>
      </c>
      <c r="D8443" s="8">
        <f>SUMIFS(VGSales[Global_Sales],VGSales[Name],A8443)</f>
        <v>0.06</v>
      </c>
    </row>
    <row r="8444" spans="1:4" s="8" customFormat="1" x14ac:dyDescent="0.25">
      <c r="A8444" s="8" t="str">
        <v>Nicola Kanshuu: Model * Oshare Audition</v>
      </c>
      <c r="B8444" s="8" cm="1">
        <f t="array" ref="B8444">SUM(1*(VGSales[Name]=A8444))</f>
        <v>1</v>
      </c>
      <c r="C8444" s="8" cm="1">
        <f t="array" ref="C8444">ROWS(_xlfn.UNIQUE(_xlfn._xlws.FILTER(VGSales[Genre],VGSales[Name]=A8444)))</f>
        <v>1</v>
      </c>
      <c r="D8444" s="8">
        <f>SUMIFS(VGSales[Global_Sales],VGSales[Name],A8444)</f>
        <v>0.06</v>
      </c>
    </row>
    <row r="8445" spans="1:4" s="8" customFormat="1" x14ac:dyDescent="0.25">
      <c r="A8445" s="8" t="str">
        <v>Kururin Paradise</v>
      </c>
      <c r="B8445" s="8" cm="1">
        <f t="array" ref="B8445">SUM(1*(VGSales[Name]=A8445))</f>
        <v>1</v>
      </c>
      <c r="C8445" s="8" cm="1">
        <f t="array" ref="C8445">ROWS(_xlfn.UNIQUE(_xlfn._xlws.FILTER(VGSales[Genre],VGSales[Name]=A8445)))</f>
        <v>1</v>
      </c>
      <c r="D8445" s="8">
        <f>SUMIFS(VGSales[Global_Sales],VGSales[Name],A8445)</f>
        <v>0.06</v>
      </c>
    </row>
    <row r="8446" spans="1:4" s="8" customFormat="1" x14ac:dyDescent="0.25">
      <c r="A8446" s="8" t="str">
        <v>Kiniro no Corda 2</v>
      </c>
      <c r="B8446" s="8" cm="1">
        <f t="array" ref="B8446">SUM(1*(VGSales[Name]=A8446))</f>
        <v>1</v>
      </c>
      <c r="C8446" s="8" cm="1">
        <f t="array" ref="C8446">ROWS(_xlfn.UNIQUE(_xlfn._xlws.FILTER(VGSales[Genre],VGSales[Name]=A8446)))</f>
        <v>1</v>
      </c>
      <c r="D8446" s="8">
        <f>SUMIFS(VGSales[Global_Sales],VGSales[Name],A8446)</f>
        <v>0.06</v>
      </c>
    </row>
    <row r="8447" spans="1:4" s="8" customFormat="1" x14ac:dyDescent="0.25">
      <c r="A8447" s="8" t="str">
        <v>Dynasty Warriors Vs</v>
      </c>
      <c r="B8447" s="8" cm="1">
        <f t="array" ref="B8447">SUM(1*(VGSales[Name]=A8447))</f>
        <v>1</v>
      </c>
      <c r="C8447" s="8" cm="1">
        <f t="array" ref="C8447">ROWS(_xlfn.UNIQUE(_xlfn._xlws.FILTER(VGSales[Genre],VGSales[Name]=A8447)))</f>
        <v>1</v>
      </c>
      <c r="D8447" s="8">
        <f>SUMIFS(VGSales[Global_Sales],VGSales[Name],A8447)</f>
        <v>0.06</v>
      </c>
    </row>
    <row r="8448" spans="1:4" s="8" customFormat="1" x14ac:dyDescent="0.25">
      <c r="A8448" s="8" t="str">
        <v>Another Code R: A Journey into Lost Memories</v>
      </c>
      <c r="B8448" s="8" cm="1">
        <f t="array" ref="B8448">SUM(1*(VGSales[Name]=A8448))</f>
        <v>1</v>
      </c>
      <c r="C8448" s="8" cm="1">
        <f t="array" ref="C8448">ROWS(_xlfn.UNIQUE(_xlfn._xlws.FILTER(VGSales[Genre],VGSales[Name]=A8448)))</f>
        <v>1</v>
      </c>
      <c r="D8448" s="8">
        <f>SUMIFS(VGSales[Global_Sales],VGSales[Name],A8448)</f>
        <v>0.06</v>
      </c>
    </row>
    <row r="8449" spans="1:4" s="8" customFormat="1" x14ac:dyDescent="0.25">
      <c r="A8449" s="8" t="str">
        <v>Gallop Racer 2004</v>
      </c>
      <c r="B8449" s="8" cm="1">
        <f t="array" ref="B8449">SUM(1*(VGSales[Name]=A8449))</f>
        <v>1</v>
      </c>
      <c r="C8449" s="8" cm="1">
        <f t="array" ref="C8449">ROWS(_xlfn.UNIQUE(_xlfn._xlws.FILTER(VGSales[Genre],VGSales[Name]=A8449)))</f>
        <v>1</v>
      </c>
      <c r="D8449" s="8">
        <f>SUMIFS(VGSales[Global_Sales],VGSales[Name],A8449)</f>
        <v>0.06</v>
      </c>
    </row>
    <row r="8450" spans="1:4" s="8" customFormat="1" x14ac:dyDescent="0.25">
      <c r="A8450" s="8" t="str">
        <v>Rayman: Hoodlum's Revenge</v>
      </c>
      <c r="B8450" s="8" cm="1">
        <f t="array" ref="B8450">SUM(1*(VGSales[Name]=A8450))</f>
        <v>1</v>
      </c>
      <c r="C8450" s="8" cm="1">
        <f t="array" ref="C8450">ROWS(_xlfn.UNIQUE(_xlfn._xlws.FILTER(VGSales[Genre],VGSales[Name]=A8450)))</f>
        <v>1</v>
      </c>
      <c r="D8450" s="8">
        <f>SUMIFS(VGSales[Global_Sales],VGSales[Name],A8450)</f>
        <v>0.06</v>
      </c>
    </row>
    <row r="8451" spans="1:4" s="8" customFormat="1" x14ac:dyDescent="0.25">
      <c r="A8451" s="8" t="str">
        <v>Sunrise Eiyuutan R</v>
      </c>
      <c r="B8451" s="8" cm="1">
        <f t="array" ref="B8451">SUM(1*(VGSales[Name]=A8451))</f>
        <v>1</v>
      </c>
      <c r="C8451" s="8" cm="1">
        <f t="array" ref="C8451">ROWS(_xlfn.UNIQUE(_xlfn._xlws.FILTER(VGSales[Genre],VGSales[Name]=A8451)))</f>
        <v>1</v>
      </c>
      <c r="D8451" s="8">
        <f>SUMIFS(VGSales[Global_Sales],VGSales[Name],A8451)</f>
        <v>0.06</v>
      </c>
    </row>
    <row r="8452" spans="1:4" s="8" customFormat="1" x14ac:dyDescent="0.25">
      <c r="A8452" s="8" t="str">
        <v>Mobile Suit Gundam Seed: Never Ending Tomorrow</v>
      </c>
      <c r="B8452" s="8" cm="1">
        <f t="array" ref="B8452">SUM(1*(VGSales[Name]=A8452))</f>
        <v>1</v>
      </c>
      <c r="C8452" s="8" cm="1">
        <f t="array" ref="C8452">ROWS(_xlfn.UNIQUE(_xlfn._xlws.FILTER(VGSales[Genre],VGSales[Name]=A8452)))</f>
        <v>1</v>
      </c>
      <c r="D8452" s="8">
        <f>SUMIFS(VGSales[Global_Sales],VGSales[Name],A8452)</f>
        <v>0.06</v>
      </c>
    </row>
    <row r="8453" spans="1:4" s="8" customFormat="1" x14ac:dyDescent="0.25">
      <c r="A8453" s="8" t="str">
        <v>The Book of Unwritten Tales: The Critter Chronicles</v>
      </c>
      <c r="B8453" s="8" cm="1">
        <f t="array" ref="B8453">SUM(1*(VGSales[Name]=A8453))</f>
        <v>1</v>
      </c>
      <c r="C8453" s="8" cm="1">
        <f t="array" ref="C8453">ROWS(_xlfn.UNIQUE(_xlfn._xlws.FILTER(VGSales[Genre],VGSales[Name]=A8453)))</f>
        <v>1</v>
      </c>
      <c r="D8453" s="8">
        <f>SUMIFS(VGSales[Global_Sales],VGSales[Name],A8453)</f>
        <v>0.06</v>
      </c>
    </row>
    <row r="8454" spans="1:4" s="8" customFormat="1" x14ac:dyDescent="0.25">
      <c r="A8454" s="8" t="str">
        <v>Octomania</v>
      </c>
      <c r="B8454" s="8" cm="1">
        <f t="array" ref="B8454">SUM(1*(VGSales[Name]=A8454))</f>
        <v>1</v>
      </c>
      <c r="C8454" s="8" cm="1">
        <f t="array" ref="C8454">ROWS(_xlfn.UNIQUE(_xlfn._xlws.FILTER(VGSales[Genre],VGSales[Name]=A8454)))</f>
        <v>1</v>
      </c>
      <c r="D8454" s="8">
        <f>SUMIFS(VGSales[Global_Sales],VGSales[Name],A8454)</f>
        <v>0.06</v>
      </c>
    </row>
    <row r="8455" spans="1:4" s="8" customFormat="1" x14ac:dyDescent="0.25">
      <c r="A8455" s="8" t="str">
        <v>Fishing Master (jp sales)</v>
      </c>
      <c r="B8455" s="8" cm="1">
        <f t="array" ref="B8455">SUM(1*(VGSales[Name]=A8455))</f>
        <v>1</v>
      </c>
      <c r="C8455" s="8" cm="1">
        <f t="array" ref="C8455">ROWS(_xlfn.UNIQUE(_xlfn._xlws.FILTER(VGSales[Genre],VGSales[Name]=A8455)))</f>
        <v>1</v>
      </c>
      <c r="D8455" s="8">
        <f>SUMIFS(VGSales[Global_Sales],VGSales[Name],A8455)</f>
        <v>0.06</v>
      </c>
    </row>
    <row r="8456" spans="1:4" s="8" customFormat="1" x14ac:dyDescent="0.25">
      <c r="A8456" s="8" t="str">
        <v>Zill O'll Infinite Plus</v>
      </c>
      <c r="B8456" s="8" cm="1">
        <f t="array" ref="B8456">SUM(1*(VGSales[Name]=A8456))</f>
        <v>1</v>
      </c>
      <c r="C8456" s="8" cm="1">
        <f t="array" ref="C8456">ROWS(_xlfn.UNIQUE(_xlfn._xlws.FILTER(VGSales[Genre],VGSales[Name]=A8456)))</f>
        <v>1</v>
      </c>
      <c r="D8456" s="8">
        <f>SUMIFS(VGSales[Global_Sales],VGSales[Name],A8456)</f>
        <v>0.06</v>
      </c>
    </row>
    <row r="8457" spans="1:4" s="8" customFormat="1" x14ac:dyDescent="0.25">
      <c r="A8457" s="8" t="str">
        <v>Pawly Pets: My Vet Practice</v>
      </c>
      <c r="B8457" s="8" cm="1">
        <f t="array" ref="B8457">SUM(1*(VGSales[Name]=A8457))</f>
        <v>1</v>
      </c>
      <c r="C8457" s="8" cm="1">
        <f t="array" ref="C8457">ROWS(_xlfn.UNIQUE(_xlfn._xlws.FILTER(VGSales[Genre],VGSales[Name]=A8457)))</f>
        <v>1</v>
      </c>
      <c r="D8457" s="8">
        <f>SUMIFS(VGSales[Global_Sales],VGSales[Name],A8457)</f>
        <v>0.06</v>
      </c>
    </row>
    <row r="8458" spans="1:4" s="8" customFormat="1" x14ac:dyDescent="0.25">
      <c r="A8458" s="8" t="str">
        <v>Tonka Rescue Patrol</v>
      </c>
      <c r="B8458" s="8" cm="1">
        <f t="array" ref="B8458">SUM(1*(VGSales[Name]=A8458))</f>
        <v>1</v>
      </c>
      <c r="C8458" s="8" cm="1">
        <f t="array" ref="C8458">ROWS(_xlfn.UNIQUE(_xlfn._xlws.FILTER(VGSales[Genre],VGSales[Name]=A8458)))</f>
        <v>1</v>
      </c>
      <c r="D8458" s="8">
        <f>SUMIFS(VGSales[Global_Sales],VGSales[Name],A8458)</f>
        <v>0.06</v>
      </c>
    </row>
    <row r="8459" spans="1:4" s="8" customFormat="1" x14ac:dyDescent="0.25">
      <c r="A8459" s="8" t="str">
        <v>GunGriffon II</v>
      </c>
      <c r="B8459" s="8" cm="1">
        <f t="array" ref="B8459">SUM(1*(VGSales[Name]=A8459))</f>
        <v>1</v>
      </c>
      <c r="C8459" s="8" cm="1">
        <f t="array" ref="C8459">ROWS(_xlfn.UNIQUE(_xlfn._xlws.FILTER(VGSales[Genre],VGSales[Name]=A8459)))</f>
        <v>1</v>
      </c>
      <c r="D8459" s="8">
        <f>SUMIFS(VGSales[Global_Sales],VGSales[Name],A8459)</f>
        <v>0.06</v>
      </c>
    </row>
    <row r="8460" spans="1:4" s="8" customFormat="1" x14ac:dyDescent="0.25">
      <c r="A8460" s="8" t="str">
        <v>Crimson Gem Saga</v>
      </c>
      <c r="B8460" s="8" cm="1">
        <f t="array" ref="B8460">SUM(1*(VGSales[Name]=A8460))</f>
        <v>1</v>
      </c>
      <c r="C8460" s="8" cm="1">
        <f t="array" ref="C8460">ROWS(_xlfn.UNIQUE(_xlfn._xlws.FILTER(VGSales[Genre],VGSales[Name]=A8460)))</f>
        <v>1</v>
      </c>
      <c r="D8460" s="8">
        <f>SUMIFS(VGSales[Global_Sales],VGSales[Name],A8460)</f>
        <v>0.06</v>
      </c>
    </row>
    <row r="8461" spans="1:4" s="8" customFormat="1" x14ac:dyDescent="0.25">
      <c r="A8461" s="8" t="str">
        <v>Legend of Kay</v>
      </c>
      <c r="B8461" s="8" cm="1">
        <f t="array" ref="B8461">SUM(1*(VGSales[Name]=A8461))</f>
        <v>4</v>
      </c>
      <c r="C8461" s="8" cm="1">
        <f t="array" ref="C8461">ROWS(_xlfn.UNIQUE(_xlfn._xlws.FILTER(VGSales[Genre],VGSales[Name]=A8461)))</f>
        <v>1</v>
      </c>
      <c r="D8461" s="8">
        <f>SUMIFS(VGSales[Global_Sales],VGSales[Name],A8461)</f>
        <v>0.21999999999999997</v>
      </c>
    </row>
    <row r="8462" spans="1:4" s="8" customFormat="1" x14ac:dyDescent="0.25">
      <c r="A8462" s="8" t="str">
        <v>Order Up!!</v>
      </c>
      <c r="B8462" s="8" cm="1">
        <f t="array" ref="B8462">SUM(1*(VGSales[Name]=A8462))</f>
        <v>2</v>
      </c>
      <c r="C8462" s="8" cm="1">
        <f t="array" ref="C8462">ROWS(_xlfn.UNIQUE(_xlfn._xlws.FILTER(VGSales[Genre],VGSales[Name]=A8462)))</f>
        <v>1</v>
      </c>
      <c r="D8462" s="8">
        <f>SUMIFS(VGSales[Global_Sales],VGSales[Name],A8462)</f>
        <v>6.9999999999999993E-2</v>
      </c>
    </row>
    <row r="8463" spans="1:4" s="8" customFormat="1" x14ac:dyDescent="0.25">
      <c r="A8463" s="8" t="str">
        <v>Steambot Chronicles: Battle Tournament</v>
      </c>
      <c r="B8463" s="8" cm="1">
        <f t="array" ref="B8463">SUM(1*(VGSales[Name]=A8463))</f>
        <v>1</v>
      </c>
      <c r="C8463" s="8" cm="1">
        <f t="array" ref="C8463">ROWS(_xlfn.UNIQUE(_xlfn._xlws.FILTER(VGSales[Genre],VGSales[Name]=A8463)))</f>
        <v>1</v>
      </c>
      <c r="D8463" s="8">
        <f>SUMIFS(VGSales[Global_Sales],VGSales[Name],A8463)</f>
        <v>0.06</v>
      </c>
    </row>
    <row r="8464" spans="1:4" s="8" customFormat="1" x14ac:dyDescent="0.25">
      <c r="A8464" s="8" t="str">
        <v>Spy Fox in Dry Cereal</v>
      </c>
      <c r="B8464" s="8" cm="1">
        <f t="array" ref="B8464">SUM(1*(VGSales[Name]=A8464))</f>
        <v>1</v>
      </c>
      <c r="C8464" s="8" cm="1">
        <f t="array" ref="C8464">ROWS(_xlfn.UNIQUE(_xlfn._xlws.FILTER(VGSales[Genre],VGSales[Name]=A8464)))</f>
        <v>1</v>
      </c>
      <c r="D8464" s="8">
        <f>SUMIFS(VGSales[Global_Sales],VGSales[Name],A8464)</f>
        <v>0.06</v>
      </c>
    </row>
    <row r="8465" spans="1:4" s="8" customFormat="1" x14ac:dyDescent="0.25">
      <c r="A8465" s="8" t="str">
        <v>Killer Instinct (2013)</v>
      </c>
      <c r="B8465" s="8" cm="1">
        <f t="array" ref="B8465">SUM(1*(VGSales[Name]=A8465))</f>
        <v>1</v>
      </c>
      <c r="C8465" s="8" cm="1">
        <f t="array" ref="C8465">ROWS(_xlfn.UNIQUE(_xlfn._xlws.FILTER(VGSales[Genre],VGSales[Name]=A8465)))</f>
        <v>1</v>
      </c>
      <c r="D8465" s="8">
        <f>SUMIFS(VGSales[Global_Sales],VGSales[Name],A8465)</f>
        <v>0.06</v>
      </c>
    </row>
    <row r="8466" spans="1:4" s="8" customFormat="1" x14ac:dyDescent="0.25">
      <c r="A8466" s="8" t="str">
        <v>Famicom Mini: Balloon Fight</v>
      </c>
      <c r="B8466" s="8" cm="1">
        <f t="array" ref="B8466">SUM(1*(VGSales[Name]=A8466))</f>
        <v>1</v>
      </c>
      <c r="C8466" s="8" cm="1">
        <f t="array" ref="C8466">ROWS(_xlfn.UNIQUE(_xlfn._xlws.FILTER(VGSales[Genre],VGSales[Name]=A8466)))</f>
        <v>1</v>
      </c>
      <c r="D8466" s="8">
        <f>SUMIFS(VGSales[Global_Sales],VGSales[Name],A8466)</f>
        <v>0.06</v>
      </c>
    </row>
    <row r="8467" spans="1:4" s="8" customFormat="1" x14ac:dyDescent="0.25">
      <c r="A8467" s="8" t="str">
        <v>Steins;Gate: Senkei Kousoku no Phonogram</v>
      </c>
      <c r="B8467" s="8" cm="1">
        <f t="array" ref="B8467">SUM(1*(VGSales[Name]=A8467))</f>
        <v>2</v>
      </c>
      <c r="C8467" s="8" cm="1">
        <f t="array" ref="C8467">ROWS(_xlfn.UNIQUE(_xlfn._xlws.FILTER(VGSales[Genre],VGSales[Name]=A8467)))</f>
        <v>1</v>
      </c>
      <c r="D8467" s="8">
        <f>SUMIFS(VGSales[Global_Sales],VGSales[Name],A8467)</f>
        <v>0.08</v>
      </c>
    </row>
    <row r="8468" spans="1:4" s="8" customFormat="1" x14ac:dyDescent="0.25">
      <c r="A8468" s="8" t="str">
        <v>Seaman 2: Peking Genjin Ikusei Kit</v>
      </c>
      <c r="B8468" s="8" cm="1">
        <f t="array" ref="B8468">SUM(1*(VGSales[Name]=A8468))</f>
        <v>1</v>
      </c>
      <c r="C8468" s="8" cm="1">
        <f t="array" ref="C8468">ROWS(_xlfn.UNIQUE(_xlfn._xlws.FILTER(VGSales[Genre],VGSales[Name]=A8468)))</f>
        <v>1</v>
      </c>
      <c r="D8468" s="8">
        <f>SUMIFS(VGSales[Global_Sales],VGSales[Name],A8468)</f>
        <v>0.06</v>
      </c>
    </row>
    <row r="8469" spans="1:4" s="8" customFormat="1" x14ac:dyDescent="0.25">
      <c r="A8469" s="8" t="str">
        <v>Chou Gekijouban Keroro Gunsou 3: Tenkuu Daibouken de Arimasu!</v>
      </c>
      <c r="B8469" s="8" cm="1">
        <f t="array" ref="B8469">SUM(1*(VGSales[Name]=A8469))</f>
        <v>1</v>
      </c>
      <c r="C8469" s="8" cm="1">
        <f t="array" ref="C8469">ROWS(_xlfn.UNIQUE(_xlfn._xlws.FILTER(VGSales[Genre],VGSales[Name]=A8469)))</f>
        <v>1</v>
      </c>
      <c r="D8469" s="8">
        <f>SUMIFS(VGSales[Global_Sales],VGSales[Name],A8469)</f>
        <v>0.06</v>
      </c>
    </row>
    <row r="8470" spans="1:4" s="8" customFormat="1" x14ac:dyDescent="0.25">
      <c r="A8470" s="8" t="str">
        <v>The Pinball of the Dead</v>
      </c>
      <c r="B8470" s="8" cm="1">
        <f t="array" ref="B8470">SUM(1*(VGSales[Name]=A8470))</f>
        <v>1</v>
      </c>
      <c r="C8470" s="8" cm="1">
        <f t="array" ref="C8470">ROWS(_xlfn.UNIQUE(_xlfn._xlws.FILTER(VGSales[Genre],VGSales[Name]=A8470)))</f>
        <v>1</v>
      </c>
      <c r="D8470" s="8">
        <f>SUMIFS(VGSales[Global_Sales],VGSales[Name],A8470)</f>
        <v>0.06</v>
      </c>
    </row>
    <row r="8471" spans="1:4" s="8" customFormat="1" x14ac:dyDescent="0.25">
      <c r="A8471" s="8" t="str">
        <v>Growlanser IV: Over Reloaded</v>
      </c>
      <c r="B8471" s="8" cm="1">
        <f t="array" ref="B8471">SUM(1*(VGSales[Name]=A8471))</f>
        <v>1</v>
      </c>
      <c r="C8471" s="8" cm="1">
        <f t="array" ref="C8471">ROWS(_xlfn.UNIQUE(_xlfn._xlws.FILTER(VGSales[Genre],VGSales[Name]=A8471)))</f>
        <v>1</v>
      </c>
      <c r="D8471" s="8">
        <f>SUMIFS(VGSales[Global_Sales],VGSales[Name],A8471)</f>
        <v>0.06</v>
      </c>
    </row>
    <row r="8472" spans="1:4" s="8" customFormat="1" x14ac:dyDescent="0.25">
      <c r="A8472" s="8" t="str">
        <v>Arc the Lad: End of Darkness</v>
      </c>
      <c r="B8472" s="8" cm="1">
        <f t="array" ref="B8472">SUM(1*(VGSales[Name]=A8472))</f>
        <v>1</v>
      </c>
      <c r="C8472" s="8" cm="1">
        <f t="array" ref="C8472">ROWS(_xlfn.UNIQUE(_xlfn._xlws.FILTER(VGSales[Genre],VGSales[Name]=A8472)))</f>
        <v>1</v>
      </c>
      <c r="D8472" s="8">
        <f>SUMIFS(VGSales[Global_Sales],VGSales[Name],A8472)</f>
        <v>0.06</v>
      </c>
    </row>
    <row r="8473" spans="1:4" s="8" customFormat="1" x14ac:dyDescent="0.25">
      <c r="A8473" s="8" t="str">
        <v>The King of Route 66</v>
      </c>
      <c r="B8473" s="8" cm="1">
        <f t="array" ref="B8473">SUM(1*(VGSales[Name]=A8473))</f>
        <v>1</v>
      </c>
      <c r="C8473" s="8" cm="1">
        <f t="array" ref="C8473">ROWS(_xlfn.UNIQUE(_xlfn._xlws.FILTER(VGSales[Genre],VGSales[Name]=A8473)))</f>
        <v>1</v>
      </c>
      <c r="D8473" s="8">
        <f>SUMIFS(VGSales[Global_Sales],VGSales[Name],A8473)</f>
        <v>0.06</v>
      </c>
    </row>
    <row r="8474" spans="1:4" s="8" customFormat="1" x14ac:dyDescent="0.25">
      <c r="A8474" s="8" t="str">
        <v>Bubble Bobble also featuring Rainbow Islands</v>
      </c>
      <c r="B8474" s="8" cm="1">
        <f t="array" ref="B8474">SUM(1*(VGSales[Name]=A8474))</f>
        <v>1</v>
      </c>
      <c r="C8474" s="8" cm="1">
        <f t="array" ref="C8474">ROWS(_xlfn.UNIQUE(_xlfn._xlws.FILTER(VGSales[Genre],VGSales[Name]=A8474)))</f>
        <v>1</v>
      </c>
      <c r="D8474" s="8">
        <f>SUMIFS(VGSales[Global_Sales],VGSales[Name],A8474)</f>
        <v>0.06</v>
      </c>
    </row>
    <row r="8475" spans="1:4" s="8" customFormat="1" x14ac:dyDescent="0.25">
      <c r="A8475" s="8" t="str">
        <v>Panzer Tactics</v>
      </c>
      <c r="B8475" s="8" cm="1">
        <f t="array" ref="B8475">SUM(1*(VGSales[Name]=A8475))</f>
        <v>1</v>
      </c>
      <c r="C8475" s="8" cm="1">
        <f t="array" ref="C8475">ROWS(_xlfn.UNIQUE(_xlfn._xlws.FILTER(VGSales[Genre],VGSales[Name]=A8475)))</f>
        <v>1</v>
      </c>
      <c r="D8475" s="8">
        <f>SUMIFS(VGSales[Global_Sales],VGSales[Name],A8475)</f>
        <v>0.06</v>
      </c>
    </row>
    <row r="8476" spans="1:4" s="8" customFormat="1" x14ac:dyDescent="0.25">
      <c r="A8476" s="8" t="str">
        <v>Robotica</v>
      </c>
      <c r="B8476" s="8" cm="1">
        <f t="array" ref="B8476">SUM(1*(VGSales[Name]=A8476))</f>
        <v>1</v>
      </c>
      <c r="C8476" s="8" cm="1">
        <f t="array" ref="C8476">ROWS(_xlfn.UNIQUE(_xlfn._xlws.FILTER(VGSales[Genre],VGSales[Name]=A8476)))</f>
        <v>1</v>
      </c>
      <c r="D8476" s="8">
        <f>SUMIFS(VGSales[Global_Sales],VGSales[Name],A8476)</f>
        <v>0.06</v>
      </c>
    </row>
    <row r="8477" spans="1:4" s="8" customFormat="1" x14ac:dyDescent="0.25">
      <c r="A8477" s="8" t="str">
        <v>Deathrow: Underground Team Combat</v>
      </c>
      <c r="B8477" s="8" cm="1">
        <f t="array" ref="B8477">SUM(1*(VGSales[Name]=A8477))</f>
        <v>1</v>
      </c>
      <c r="C8477" s="8" cm="1">
        <f t="array" ref="C8477">ROWS(_xlfn.UNIQUE(_xlfn._xlws.FILTER(VGSales[Genre],VGSales[Name]=A8477)))</f>
        <v>1</v>
      </c>
      <c r="D8477" s="8">
        <f>SUMIFS(VGSales[Global_Sales],VGSales[Name],A8477)</f>
        <v>0.06</v>
      </c>
    </row>
    <row r="8478" spans="1:4" s="8" customFormat="1" x14ac:dyDescent="0.25">
      <c r="A8478" s="8" t="str">
        <v>Land of the Dead: Road to Fiddler's Green</v>
      </c>
      <c r="B8478" s="8" cm="1">
        <f t="array" ref="B8478">SUM(1*(VGSales[Name]=A8478))</f>
        <v>1</v>
      </c>
      <c r="C8478" s="8" cm="1">
        <f t="array" ref="C8478">ROWS(_xlfn.UNIQUE(_xlfn._xlws.FILTER(VGSales[Genre],VGSales[Name]=A8478)))</f>
        <v>1</v>
      </c>
      <c r="D8478" s="8">
        <f>SUMIFS(VGSales[Global_Sales],VGSales[Name],A8478)</f>
        <v>0.06</v>
      </c>
    </row>
    <row r="8479" spans="1:4" s="8" customFormat="1" x14ac:dyDescent="0.25">
      <c r="A8479" s="8" t="str">
        <v>R-Types</v>
      </c>
      <c r="B8479" s="8" cm="1">
        <f t="array" ref="B8479">SUM(1*(VGSales[Name]=A8479))</f>
        <v>1</v>
      </c>
      <c r="C8479" s="8" cm="1">
        <f t="array" ref="C8479">ROWS(_xlfn.UNIQUE(_xlfn._xlws.FILTER(VGSales[Genre],VGSales[Name]=A8479)))</f>
        <v>1</v>
      </c>
      <c r="D8479" s="8">
        <f>SUMIFS(VGSales[Global_Sales],VGSales[Name],A8479)</f>
        <v>0.06</v>
      </c>
    </row>
    <row r="8480" spans="1:4" s="8" customFormat="1" x14ac:dyDescent="0.25">
      <c r="A8480" s="8" t="str">
        <v>Star Fighter</v>
      </c>
      <c r="B8480" s="8" cm="1">
        <f t="array" ref="B8480">SUM(1*(VGSales[Name]=A8480))</f>
        <v>1</v>
      </c>
      <c r="C8480" s="8" cm="1">
        <f t="array" ref="C8480">ROWS(_xlfn.UNIQUE(_xlfn._xlws.FILTER(VGSales[Genre],VGSales[Name]=A8480)))</f>
        <v>1</v>
      </c>
      <c r="D8480" s="8">
        <f>SUMIFS(VGSales[Global_Sales],VGSales[Name],A8480)</f>
        <v>0.06</v>
      </c>
    </row>
    <row r="8481" spans="1:4" s="8" customFormat="1" x14ac:dyDescent="0.25">
      <c r="A8481" s="8" t="str">
        <v>Kuukan * Zukei: Hirameki Training - KuuTore</v>
      </c>
      <c r="B8481" s="8" cm="1">
        <f t="array" ref="B8481">SUM(1*(VGSales[Name]=A8481))</f>
        <v>1</v>
      </c>
      <c r="C8481" s="8" cm="1">
        <f t="array" ref="C8481">ROWS(_xlfn.UNIQUE(_xlfn._xlws.FILTER(VGSales[Genre],VGSales[Name]=A8481)))</f>
        <v>1</v>
      </c>
      <c r="D8481" s="8">
        <f>SUMIFS(VGSales[Global_Sales],VGSales[Name],A8481)</f>
        <v>0.06</v>
      </c>
    </row>
    <row r="8482" spans="1:4" s="8" customFormat="1" x14ac:dyDescent="0.25">
      <c r="A8482" s="8" t="str">
        <v>Osu! Tatakae! Ouendan</v>
      </c>
      <c r="B8482" s="8" cm="1">
        <f t="array" ref="B8482">SUM(1*(VGSales[Name]=A8482))</f>
        <v>1</v>
      </c>
      <c r="C8482" s="8" cm="1">
        <f t="array" ref="C8482">ROWS(_xlfn.UNIQUE(_xlfn._xlws.FILTER(VGSales[Genre],VGSales[Name]=A8482)))</f>
        <v>1</v>
      </c>
      <c r="D8482" s="8">
        <f>SUMIFS(VGSales[Global_Sales],VGSales[Name],A8482)</f>
        <v>0.06</v>
      </c>
    </row>
    <row r="8483" spans="1:4" s="8" customFormat="1" x14ac:dyDescent="0.25">
      <c r="A8483" s="8" t="str">
        <v>Dissidia: Final Fantasy Universal Tuning</v>
      </c>
      <c r="B8483" s="8" cm="1">
        <f t="array" ref="B8483">SUM(1*(VGSales[Name]=A8483))</f>
        <v>1</v>
      </c>
      <c r="C8483" s="8" cm="1">
        <f t="array" ref="C8483">ROWS(_xlfn.UNIQUE(_xlfn._xlws.FILTER(VGSales[Genre],VGSales[Name]=A8483)))</f>
        <v>1</v>
      </c>
      <c r="D8483" s="8">
        <f>SUMIFS(VGSales[Global_Sales],VGSales[Name],A8483)</f>
        <v>0.06</v>
      </c>
    </row>
    <row r="8484" spans="1:4" s="8" customFormat="1" x14ac:dyDescent="0.25">
      <c r="A8484" s="8" t="str">
        <v>Game Center CX: 3-Choume no Arino</v>
      </c>
      <c r="B8484" s="8" cm="1">
        <f t="array" ref="B8484">SUM(1*(VGSales[Name]=A8484))</f>
        <v>1</v>
      </c>
      <c r="C8484" s="8" cm="1">
        <f t="array" ref="C8484">ROWS(_xlfn.UNIQUE(_xlfn._xlws.FILTER(VGSales[Genre],VGSales[Name]=A8484)))</f>
        <v>1</v>
      </c>
      <c r="D8484" s="8">
        <f>SUMIFS(VGSales[Global_Sales],VGSales[Name],A8484)</f>
        <v>0.06</v>
      </c>
    </row>
    <row r="8485" spans="1:4" s="8" customFormat="1" x14ac:dyDescent="0.25">
      <c r="A8485" s="8" t="str">
        <v>Age of Empires Online</v>
      </c>
      <c r="B8485" s="8" cm="1">
        <f t="array" ref="B8485">SUM(1*(VGSales[Name]=A8485))</f>
        <v>1</v>
      </c>
      <c r="C8485" s="8" cm="1">
        <f t="array" ref="C8485">ROWS(_xlfn.UNIQUE(_xlfn._xlws.FILTER(VGSales[Genre],VGSales[Name]=A8485)))</f>
        <v>1</v>
      </c>
      <c r="D8485" s="8">
        <f>SUMIFS(VGSales[Global_Sales],VGSales[Name],A8485)</f>
        <v>0.06</v>
      </c>
    </row>
    <row r="8486" spans="1:4" s="8" customFormat="1" x14ac:dyDescent="0.25">
      <c r="A8486" s="8" t="str">
        <v>Meitantei Conan: Aoki Houseki no Rinbukyoku</v>
      </c>
      <c r="B8486" s="8" cm="1">
        <f t="array" ref="B8486">SUM(1*(VGSales[Name]=A8486))</f>
        <v>1</v>
      </c>
      <c r="C8486" s="8" cm="1">
        <f t="array" ref="C8486">ROWS(_xlfn.UNIQUE(_xlfn._xlws.FILTER(VGSales[Genre],VGSales[Name]=A8486)))</f>
        <v>1</v>
      </c>
      <c r="D8486" s="8">
        <f>SUMIFS(VGSales[Global_Sales],VGSales[Name],A8486)</f>
        <v>0.06</v>
      </c>
    </row>
    <row r="8487" spans="1:4" s="8" customFormat="1" x14ac:dyDescent="0.25">
      <c r="A8487" s="8" t="str">
        <v>The Legend of Heroes: Trails in the Sky Second Chapter</v>
      </c>
      <c r="B8487" s="8" cm="1">
        <f t="array" ref="B8487">SUM(1*(VGSales[Name]=A8487))</f>
        <v>2</v>
      </c>
      <c r="C8487" s="8" cm="1">
        <f t="array" ref="C8487">ROWS(_xlfn.UNIQUE(_xlfn._xlws.FILTER(VGSales[Genre],VGSales[Name]=A8487)))</f>
        <v>1</v>
      </c>
      <c r="D8487" s="8">
        <f>SUMIFS(VGSales[Global_Sales],VGSales[Name],A8487)</f>
        <v>0.08</v>
      </c>
    </row>
    <row r="8488" spans="1:4" s="8" customFormat="1" x14ac:dyDescent="0.25">
      <c r="A8488" s="8" t="str">
        <v>Challenge Me: Brain Puzzles</v>
      </c>
      <c r="B8488" s="8" cm="1">
        <f t="array" ref="B8488">SUM(1*(VGSales[Name]=A8488))</f>
        <v>1</v>
      </c>
      <c r="C8488" s="8" cm="1">
        <f t="array" ref="C8488">ROWS(_xlfn.UNIQUE(_xlfn._xlws.FILTER(VGSales[Genre],VGSales[Name]=A8488)))</f>
        <v>1</v>
      </c>
      <c r="D8488" s="8">
        <f>SUMIFS(VGSales[Global_Sales],VGSales[Name],A8488)</f>
        <v>0.06</v>
      </c>
    </row>
    <row r="8489" spans="1:4" s="8" customFormat="1" x14ac:dyDescent="0.25">
      <c r="A8489" s="8" t="str">
        <v>From The Abyss</v>
      </c>
      <c r="B8489" s="8" cm="1">
        <f t="array" ref="B8489">SUM(1*(VGSales[Name]=A8489))</f>
        <v>1</v>
      </c>
      <c r="C8489" s="8" cm="1">
        <f t="array" ref="C8489">ROWS(_xlfn.UNIQUE(_xlfn._xlws.FILTER(VGSales[Genre],VGSales[Name]=A8489)))</f>
        <v>1</v>
      </c>
      <c r="D8489" s="8">
        <f>SUMIFS(VGSales[Global_Sales],VGSales[Name],A8489)</f>
        <v>0.06</v>
      </c>
    </row>
    <row r="8490" spans="1:4" s="8" customFormat="1" x14ac:dyDescent="0.25">
      <c r="A8490" s="8" t="str">
        <v>Tron 2.0: Killer App</v>
      </c>
      <c r="B8490" s="8" cm="1">
        <f t="array" ref="B8490">SUM(1*(VGSales[Name]=A8490))</f>
        <v>2</v>
      </c>
      <c r="C8490" s="8" cm="1">
        <f t="array" ref="C8490">ROWS(_xlfn.UNIQUE(_xlfn._xlws.FILTER(VGSales[Genre],VGSales[Name]=A8490)))</f>
        <v>1</v>
      </c>
      <c r="D8490" s="8">
        <f>SUMIFS(VGSales[Global_Sales],VGSales[Name],A8490)</f>
        <v>0.12</v>
      </c>
    </row>
    <row r="8491" spans="1:4" s="8" customFormat="1" x14ac:dyDescent="0.25">
      <c r="A8491" s="8" t="str">
        <v>Mega Minis Volume 3</v>
      </c>
      <c r="B8491" s="8" cm="1">
        <f t="array" ref="B8491">SUM(1*(VGSales[Name]=A8491))</f>
        <v>1</v>
      </c>
      <c r="C8491" s="8" cm="1">
        <f t="array" ref="C8491">ROWS(_xlfn.UNIQUE(_xlfn._xlws.FILTER(VGSales[Genre],VGSales[Name]=A8491)))</f>
        <v>1</v>
      </c>
      <c r="D8491" s="8">
        <f>SUMIFS(VGSales[Global_Sales],VGSales[Name],A8491)</f>
        <v>0.06</v>
      </c>
    </row>
    <row r="8492" spans="1:4" s="8" customFormat="1" x14ac:dyDescent="0.25">
      <c r="A8492" s="8" t="str">
        <v>Jurassic Park III: Park Builder</v>
      </c>
      <c r="B8492" s="8" cm="1">
        <f t="array" ref="B8492">SUM(1*(VGSales[Name]=A8492))</f>
        <v>1</v>
      </c>
      <c r="C8492" s="8" cm="1">
        <f t="array" ref="C8492">ROWS(_xlfn.UNIQUE(_xlfn._xlws.FILTER(VGSales[Genre],VGSales[Name]=A8492)))</f>
        <v>1</v>
      </c>
      <c r="D8492" s="8">
        <f>SUMIFS(VGSales[Global_Sales],VGSales[Name],A8492)</f>
        <v>0.06</v>
      </c>
    </row>
    <row r="8493" spans="1:4" s="8" customFormat="1" x14ac:dyDescent="0.25">
      <c r="A8493" s="8" t="str">
        <v>Mario vs. Donkey Kong: Tipping Stars</v>
      </c>
      <c r="B8493" s="8" cm="1">
        <f t="array" ref="B8493">SUM(1*(VGSales[Name]=A8493))</f>
        <v>2</v>
      </c>
      <c r="C8493" s="8" cm="1">
        <f t="array" ref="C8493">ROWS(_xlfn.UNIQUE(_xlfn._xlws.FILTER(VGSales[Genre],VGSales[Name]=A8493)))</f>
        <v>1</v>
      </c>
      <c r="D8493" s="8">
        <f>SUMIFS(VGSales[Global_Sales],VGSales[Name],A8493)</f>
        <v>6.9999999999999993E-2</v>
      </c>
    </row>
    <row r="8494" spans="1:4" s="8" customFormat="1" x14ac:dyDescent="0.25">
      <c r="A8494" s="8" t="str">
        <v>Unchained Blades</v>
      </c>
      <c r="B8494" s="8" cm="1">
        <f t="array" ref="B8494">SUM(1*(VGSales[Name]=A8494))</f>
        <v>2</v>
      </c>
      <c r="C8494" s="8" cm="1">
        <f t="array" ref="C8494">ROWS(_xlfn.UNIQUE(_xlfn._xlws.FILTER(VGSales[Genre],VGSales[Name]=A8494)))</f>
        <v>1</v>
      </c>
      <c r="D8494" s="8">
        <f>SUMIFS(VGSales[Global_Sales],VGSales[Name],A8494)</f>
        <v>0.1</v>
      </c>
    </row>
    <row r="8495" spans="1:4" s="8" customFormat="1" x14ac:dyDescent="0.25">
      <c r="A8495" s="8" t="str">
        <v>Rurouni Kenshin: Meiji Kenkaku Romantan Saisen</v>
      </c>
      <c r="B8495" s="8" cm="1">
        <f t="array" ref="B8495">SUM(1*(VGSales[Name]=A8495))</f>
        <v>1</v>
      </c>
      <c r="C8495" s="8" cm="1">
        <f t="array" ref="C8495">ROWS(_xlfn.UNIQUE(_xlfn._xlws.FILTER(VGSales[Genre],VGSales[Name]=A8495)))</f>
        <v>1</v>
      </c>
      <c r="D8495" s="8">
        <f>SUMIFS(VGSales[Global_Sales],VGSales[Name],A8495)</f>
        <v>0.06</v>
      </c>
    </row>
    <row r="8496" spans="1:4" s="8" customFormat="1" x14ac:dyDescent="0.25">
      <c r="A8496" s="8" t="str">
        <v>Di-Gata Defenders</v>
      </c>
      <c r="B8496" s="8" cm="1">
        <f t="array" ref="B8496">SUM(1*(VGSales[Name]=A8496))</f>
        <v>1</v>
      </c>
      <c r="C8496" s="8" cm="1">
        <f t="array" ref="C8496">ROWS(_xlfn.UNIQUE(_xlfn._xlws.FILTER(VGSales[Genre],VGSales[Name]=A8496)))</f>
        <v>1</v>
      </c>
      <c r="D8496" s="8">
        <f>SUMIFS(VGSales[Global_Sales],VGSales[Name],A8496)</f>
        <v>0.06</v>
      </c>
    </row>
    <row r="8497" spans="1:4" s="8" customFormat="1" x14ac:dyDescent="0.25">
      <c r="A8497" s="8" t="str">
        <v>Star Trek: Tactical Assault</v>
      </c>
      <c r="B8497" s="8" cm="1">
        <f t="array" ref="B8497">SUM(1*(VGSales[Name]=A8497))</f>
        <v>2</v>
      </c>
      <c r="C8497" s="8" cm="1">
        <f t="array" ref="C8497">ROWS(_xlfn.UNIQUE(_xlfn._xlws.FILTER(VGSales[Genre],VGSales[Name]=A8497)))</f>
        <v>1</v>
      </c>
      <c r="D8497" s="8">
        <f>SUMIFS(VGSales[Global_Sales],VGSales[Name],A8497)</f>
        <v>0.09</v>
      </c>
    </row>
    <row r="8498" spans="1:4" s="8" customFormat="1" x14ac:dyDescent="0.25">
      <c r="A8498" s="8" t="str">
        <v>Warhammer: Battle For Atluma</v>
      </c>
      <c r="B8498" s="8" cm="1">
        <f t="array" ref="B8498">SUM(1*(VGSales[Name]=A8498))</f>
        <v>1</v>
      </c>
      <c r="C8498" s="8" cm="1">
        <f t="array" ref="C8498">ROWS(_xlfn.UNIQUE(_xlfn._xlws.FILTER(VGSales[Genre],VGSales[Name]=A8498)))</f>
        <v>1</v>
      </c>
      <c r="D8498" s="8">
        <f>SUMIFS(VGSales[Global_Sales],VGSales[Name],A8498)</f>
        <v>0.06</v>
      </c>
    </row>
    <row r="8499" spans="1:4" s="8" customFormat="1" x14ac:dyDescent="0.25">
      <c r="A8499" s="8" t="str">
        <v>Sudoku Ball Detective</v>
      </c>
      <c r="B8499" s="8" cm="1">
        <f t="array" ref="B8499">SUM(1*(VGSales[Name]=A8499))</f>
        <v>2</v>
      </c>
      <c r="C8499" s="8" cm="1">
        <f t="array" ref="C8499">ROWS(_xlfn.UNIQUE(_xlfn._xlws.FILTER(VGSales[Genre],VGSales[Name]=A8499)))</f>
        <v>1</v>
      </c>
      <c r="D8499" s="8">
        <f>SUMIFS(VGSales[Global_Sales],VGSales[Name],A8499)</f>
        <v>0.1</v>
      </c>
    </row>
    <row r="8500" spans="1:4" s="8" customFormat="1" x14ac:dyDescent="0.25">
      <c r="A8500" s="8" t="str">
        <v>LEGO Bionicle</v>
      </c>
      <c r="B8500" s="8" cm="1">
        <f t="array" ref="B8500">SUM(1*(VGSales[Name]=A8500))</f>
        <v>1</v>
      </c>
      <c r="C8500" s="8" cm="1">
        <f t="array" ref="C8500">ROWS(_xlfn.UNIQUE(_xlfn._xlws.FILTER(VGSales[Genre],VGSales[Name]=A8500)))</f>
        <v>1</v>
      </c>
      <c r="D8500" s="8">
        <f>SUMIFS(VGSales[Global_Sales],VGSales[Name],A8500)</f>
        <v>0.06</v>
      </c>
    </row>
    <row r="8501" spans="1:4" s="8" customFormat="1" x14ac:dyDescent="0.25">
      <c r="A8501" s="8" t="str">
        <v>Power Shovel</v>
      </c>
      <c r="B8501" s="8" cm="1">
        <f t="array" ref="B8501">SUM(1*(VGSales[Name]=A8501))</f>
        <v>1</v>
      </c>
      <c r="C8501" s="8" cm="1">
        <f t="array" ref="C8501">ROWS(_xlfn.UNIQUE(_xlfn._xlws.FILTER(VGSales[Genre],VGSales[Name]=A8501)))</f>
        <v>1</v>
      </c>
      <c r="D8501" s="8">
        <f>SUMIFS(VGSales[Global_Sales],VGSales[Name],A8501)</f>
        <v>0.06</v>
      </c>
    </row>
    <row r="8502" spans="1:4" s="8" customFormat="1" x14ac:dyDescent="0.25">
      <c r="A8502" s="8" t="str">
        <v>A llI S.V.: A Ressha de Gyoukou 3 Super Version</v>
      </c>
      <c r="B8502" s="8" cm="1">
        <f t="array" ref="B8502">SUM(1*(VGSales[Name]=A8502))</f>
        <v>1</v>
      </c>
      <c r="C8502" s="8" cm="1">
        <f t="array" ref="C8502">ROWS(_xlfn.UNIQUE(_xlfn._xlws.FILTER(VGSales[Genre],VGSales[Name]=A8502)))</f>
        <v>1</v>
      </c>
      <c r="D8502" s="8">
        <f>SUMIFS(VGSales[Global_Sales],VGSales[Name],A8502)</f>
        <v>0.06</v>
      </c>
    </row>
    <row r="8503" spans="1:4" s="8" customFormat="1" x14ac:dyDescent="0.25">
      <c r="A8503" s="8" t="str">
        <v>Spy Games: Elevator Mission</v>
      </c>
      <c r="B8503" s="8" cm="1">
        <f t="array" ref="B8503">SUM(1*(VGSales[Name]=A8503))</f>
        <v>1</v>
      </c>
      <c r="C8503" s="8" cm="1">
        <f t="array" ref="C8503">ROWS(_xlfn.UNIQUE(_xlfn._xlws.FILTER(VGSales[Genre],VGSales[Name]=A8503)))</f>
        <v>1</v>
      </c>
      <c r="D8503" s="8">
        <f>SUMIFS(VGSales[Global_Sales],VGSales[Name],A8503)</f>
        <v>0.06</v>
      </c>
    </row>
    <row r="8504" spans="1:4" s="8" customFormat="1" x14ac:dyDescent="0.25">
      <c r="A8504" s="8" t="str">
        <v>Song of the Deep</v>
      </c>
      <c r="B8504" s="8" cm="1">
        <f t="array" ref="B8504">SUM(1*(VGSales[Name]=A8504))</f>
        <v>3</v>
      </c>
      <c r="C8504" s="8" cm="1">
        <f t="array" ref="C8504">ROWS(_xlfn.UNIQUE(_xlfn._xlws.FILTER(VGSales[Genre],VGSales[Name]=A8504)))</f>
        <v>1</v>
      </c>
      <c r="D8504" s="8">
        <f>SUMIFS(VGSales[Global_Sales],VGSales[Name],A8504)</f>
        <v>0.12000000000000001</v>
      </c>
    </row>
    <row r="8505" spans="1:4" s="8" customFormat="1" x14ac:dyDescent="0.25">
      <c r="A8505" s="8" t="str">
        <v>Earth Defense Force 2017 Portable</v>
      </c>
      <c r="B8505" s="8" cm="1">
        <f t="array" ref="B8505">SUM(1*(VGSales[Name]=A8505))</f>
        <v>1</v>
      </c>
      <c r="C8505" s="8" cm="1">
        <f t="array" ref="C8505">ROWS(_xlfn.UNIQUE(_xlfn._xlws.FILTER(VGSales[Genre],VGSales[Name]=A8505)))</f>
        <v>1</v>
      </c>
      <c r="D8505" s="8">
        <f>SUMIFS(VGSales[Global_Sales],VGSales[Name],A8505)</f>
        <v>0.06</v>
      </c>
    </row>
    <row r="8506" spans="1:4" s="8" customFormat="1" x14ac:dyDescent="0.25">
      <c r="A8506" s="8" t="str">
        <v>Atelier Iris 2: The Azoth Of Destiny</v>
      </c>
      <c r="B8506" s="8" cm="1">
        <f t="array" ref="B8506">SUM(1*(VGSales[Name]=A8506))</f>
        <v>1</v>
      </c>
      <c r="C8506" s="8" cm="1">
        <f t="array" ref="C8506">ROWS(_xlfn.UNIQUE(_xlfn._xlws.FILTER(VGSales[Genre],VGSales[Name]=A8506)))</f>
        <v>1</v>
      </c>
      <c r="D8506" s="8">
        <f>SUMIFS(VGSales[Global_Sales],VGSales[Name],A8506)</f>
        <v>0.06</v>
      </c>
    </row>
    <row r="8507" spans="1:4" s="8" customFormat="1" x14ac:dyDescent="0.25">
      <c r="A8507" s="8" t="str">
        <v>There</v>
      </c>
      <c r="B8507" s="8" cm="1">
        <f t="array" ref="B8507">SUM(1*(VGSales[Name]=A8507))</f>
        <v>1</v>
      </c>
      <c r="C8507" s="8" cm="1">
        <f t="array" ref="C8507">ROWS(_xlfn.UNIQUE(_xlfn._xlws.FILTER(VGSales[Genre],VGSales[Name]=A8507)))</f>
        <v>1</v>
      </c>
      <c r="D8507" s="8">
        <f>SUMIFS(VGSales[Global_Sales],VGSales[Name],A8507)</f>
        <v>0.06</v>
      </c>
    </row>
    <row r="8508" spans="1:4" s="8" customFormat="1" x14ac:dyDescent="0.25">
      <c r="A8508" s="8" t="str">
        <v>Atari's Greatest Hits: Volume 2</v>
      </c>
      <c r="B8508" s="8" cm="1">
        <f t="array" ref="B8508">SUM(1*(VGSales[Name]=A8508))</f>
        <v>1</v>
      </c>
      <c r="C8508" s="8" cm="1">
        <f t="array" ref="C8508">ROWS(_xlfn.UNIQUE(_xlfn._xlws.FILTER(VGSales[Genre],VGSales[Name]=A8508)))</f>
        <v>1</v>
      </c>
      <c r="D8508" s="8">
        <f>SUMIFS(VGSales[Global_Sales],VGSales[Name],A8508)</f>
        <v>0.06</v>
      </c>
    </row>
    <row r="8509" spans="1:4" s="8" customFormat="1" x14ac:dyDescent="0.25">
      <c r="A8509" s="8" t="str">
        <v>Chuck E. Cheese's Playhouse</v>
      </c>
      <c r="B8509" s="8" cm="1">
        <f t="array" ref="B8509">SUM(1*(VGSales[Name]=A8509))</f>
        <v>1</v>
      </c>
      <c r="C8509" s="8" cm="1">
        <f t="array" ref="C8509">ROWS(_xlfn.UNIQUE(_xlfn._xlws.FILTER(VGSales[Genre],VGSales[Name]=A8509)))</f>
        <v>1</v>
      </c>
      <c r="D8509" s="8">
        <f>SUMIFS(VGSales[Global_Sales],VGSales[Name],A8509)</f>
        <v>0.06</v>
      </c>
    </row>
    <row r="8510" spans="1:4" s="8" customFormat="1" x14ac:dyDescent="0.25">
      <c r="A8510" s="8" t="str">
        <v>Tokimeki no Houkago</v>
      </c>
      <c r="B8510" s="8" cm="1">
        <f t="array" ref="B8510">SUM(1*(VGSales[Name]=A8510))</f>
        <v>1</v>
      </c>
      <c r="C8510" s="8" cm="1">
        <f t="array" ref="C8510">ROWS(_xlfn.UNIQUE(_xlfn._xlws.FILTER(VGSales[Genre],VGSales[Name]=A8510)))</f>
        <v>1</v>
      </c>
      <c r="D8510" s="8">
        <f>SUMIFS(VGSales[Global_Sales],VGSales[Name],A8510)</f>
        <v>0.06</v>
      </c>
    </row>
    <row r="8511" spans="1:4" s="8" customFormat="1" x14ac:dyDescent="0.25">
      <c r="A8511" s="8" t="str">
        <v>Championship Surfer</v>
      </c>
      <c r="B8511" s="8" cm="1">
        <f t="array" ref="B8511">SUM(1*(VGSales[Name]=A8511))</f>
        <v>1</v>
      </c>
      <c r="C8511" s="8" cm="1">
        <f t="array" ref="C8511">ROWS(_xlfn.UNIQUE(_xlfn._xlws.FILTER(VGSales[Genre],VGSales[Name]=A8511)))</f>
        <v>1</v>
      </c>
      <c r="D8511" s="8">
        <f>SUMIFS(VGSales[Global_Sales],VGSales[Name],A8511)</f>
        <v>0.06</v>
      </c>
    </row>
    <row r="8512" spans="1:4" s="8" customFormat="1" x14ac:dyDescent="0.25">
      <c r="A8512" s="8" t="str">
        <v>Monster Garage</v>
      </c>
      <c r="B8512" s="8" cm="1">
        <f t="array" ref="B8512">SUM(1*(VGSales[Name]=A8512))</f>
        <v>1</v>
      </c>
      <c r="C8512" s="8" cm="1">
        <f t="array" ref="C8512">ROWS(_xlfn.UNIQUE(_xlfn._xlws.FILTER(VGSales[Genre],VGSales[Name]=A8512)))</f>
        <v>1</v>
      </c>
      <c r="D8512" s="8">
        <f>SUMIFS(VGSales[Global_Sales],VGSales[Name],A8512)</f>
        <v>0.06</v>
      </c>
    </row>
    <row r="8513" spans="1:4" s="8" customFormat="1" x14ac:dyDescent="0.25">
      <c r="A8513" s="8" t="str">
        <v>Taiko no Tatsujin: Atsumete Tomodachi Daisakusen!</v>
      </c>
      <c r="B8513" s="8" cm="1">
        <f t="array" ref="B8513">SUM(1*(VGSales[Name]=A8513))</f>
        <v>1</v>
      </c>
      <c r="C8513" s="8" cm="1">
        <f t="array" ref="C8513">ROWS(_xlfn.UNIQUE(_xlfn._xlws.FILTER(VGSales[Genre],VGSales[Name]=A8513)))</f>
        <v>1</v>
      </c>
      <c r="D8513" s="8">
        <f>SUMIFS(VGSales[Global_Sales],VGSales[Name],A8513)</f>
        <v>0.06</v>
      </c>
    </row>
    <row r="8514" spans="1:4" s="8" customFormat="1" x14ac:dyDescent="0.25">
      <c r="A8514" s="8" t="str">
        <v>The Next BIG Thing</v>
      </c>
      <c r="B8514" s="8" cm="1">
        <f t="array" ref="B8514">SUM(1*(VGSales[Name]=A8514))</f>
        <v>1</v>
      </c>
      <c r="C8514" s="8" cm="1">
        <f t="array" ref="C8514">ROWS(_xlfn.UNIQUE(_xlfn._xlws.FILTER(VGSales[Genre],VGSales[Name]=A8514)))</f>
        <v>1</v>
      </c>
      <c r="D8514" s="8">
        <f>SUMIFS(VGSales[Global_Sales],VGSales[Name],A8514)</f>
        <v>0.06</v>
      </c>
    </row>
    <row r="8515" spans="1:4" s="8" customFormat="1" x14ac:dyDescent="0.25">
      <c r="A8515" s="8" t="str">
        <v>Tecmo Classic Arcade</v>
      </c>
      <c r="B8515" s="8" cm="1">
        <f t="array" ref="B8515">SUM(1*(VGSales[Name]=A8515))</f>
        <v>1</v>
      </c>
      <c r="C8515" s="8" cm="1">
        <f t="array" ref="C8515">ROWS(_xlfn.UNIQUE(_xlfn._xlws.FILTER(VGSales[Genre],VGSales[Name]=A8515)))</f>
        <v>1</v>
      </c>
      <c r="D8515" s="8">
        <f>SUMIFS(VGSales[Global_Sales],VGSales[Name],A8515)</f>
        <v>0.06</v>
      </c>
    </row>
    <row r="8516" spans="1:4" s="8" customFormat="1" x14ac:dyDescent="0.25">
      <c r="A8516" s="8" t="str">
        <v>2 Games in 1: Sonic Pinball Party &amp; Columns Crown</v>
      </c>
      <c r="B8516" s="8" cm="1">
        <f t="array" ref="B8516">SUM(1*(VGSales[Name]=A8516))</f>
        <v>1</v>
      </c>
      <c r="C8516" s="8" cm="1">
        <f t="array" ref="C8516">ROWS(_xlfn.UNIQUE(_xlfn._xlws.FILTER(VGSales[Genre],VGSales[Name]=A8516)))</f>
        <v>1</v>
      </c>
      <c r="D8516" s="8">
        <f>SUMIFS(VGSales[Global_Sales],VGSales[Name],A8516)</f>
        <v>0.06</v>
      </c>
    </row>
    <row r="8517" spans="1:4" s="8" customFormat="1" x14ac:dyDescent="0.25">
      <c r="A8517" s="8" t="str">
        <v>Valentino Rossi: The Game</v>
      </c>
      <c r="B8517" s="8" cm="1">
        <f t="array" ref="B8517">SUM(1*(VGSales[Name]=A8517))</f>
        <v>3</v>
      </c>
      <c r="C8517" s="8" cm="1">
        <f t="array" ref="C8517">ROWS(_xlfn.UNIQUE(_xlfn._xlws.FILTER(VGSales[Genre],VGSales[Name]=A8517)))</f>
        <v>1</v>
      </c>
      <c r="D8517" s="8">
        <f>SUMIFS(VGSales[Global_Sales],VGSales[Name],A8517)</f>
        <v>0.09</v>
      </c>
    </row>
    <row r="8518" spans="1:4" s="8" customFormat="1" x14ac:dyDescent="0.25">
      <c r="A8518" s="8" t="str">
        <v>Mad Maestro!</v>
      </c>
      <c r="B8518" s="8" cm="1">
        <f t="array" ref="B8518">SUM(1*(VGSales[Name]=A8518))</f>
        <v>1</v>
      </c>
      <c r="C8518" s="8" cm="1">
        <f t="array" ref="C8518">ROWS(_xlfn.UNIQUE(_xlfn._xlws.FILTER(VGSales[Genre],VGSales[Name]=A8518)))</f>
        <v>1</v>
      </c>
      <c r="D8518" s="8">
        <f>SUMIFS(VGSales[Global_Sales],VGSales[Name],A8518)</f>
        <v>0.06</v>
      </c>
    </row>
    <row r="8519" spans="1:4" s="8" customFormat="1" x14ac:dyDescent="0.25">
      <c r="A8519" s="8" t="str">
        <v>A-Train: City Simulator</v>
      </c>
      <c r="B8519" s="8" cm="1">
        <f t="array" ref="B8519">SUM(1*(VGSales[Name]=A8519))</f>
        <v>1</v>
      </c>
      <c r="C8519" s="8" cm="1">
        <f t="array" ref="C8519">ROWS(_xlfn.UNIQUE(_xlfn._xlws.FILTER(VGSales[Genre],VGSales[Name]=A8519)))</f>
        <v>1</v>
      </c>
      <c r="D8519" s="8">
        <f>SUMIFS(VGSales[Global_Sales],VGSales[Name],A8519)</f>
        <v>0.06</v>
      </c>
    </row>
    <row r="8520" spans="1:4" s="8" customFormat="1" x14ac:dyDescent="0.25">
      <c r="A8520" s="8" t="str">
        <v>Densha De Go! 3 Tsuukinhen</v>
      </c>
      <c r="B8520" s="8" cm="1">
        <f t="array" ref="B8520">SUM(1*(VGSales[Name]=A8520))</f>
        <v>1</v>
      </c>
      <c r="C8520" s="8" cm="1">
        <f t="array" ref="C8520">ROWS(_xlfn.UNIQUE(_xlfn._xlws.FILTER(VGSales[Genre],VGSales[Name]=A8520)))</f>
        <v>1</v>
      </c>
      <c r="D8520" s="8">
        <f>SUMIFS(VGSales[Global_Sales],VGSales[Name],A8520)</f>
        <v>0.06</v>
      </c>
    </row>
    <row r="8521" spans="1:4" s="8" customFormat="1" x14ac:dyDescent="0.25">
      <c r="A8521" s="8" t="str">
        <v>Biker Mice From Mars</v>
      </c>
      <c r="B8521" s="8" cm="1">
        <f t="array" ref="B8521">SUM(1*(VGSales[Name]=A8521))</f>
        <v>2</v>
      </c>
      <c r="C8521" s="8" cm="1">
        <f t="array" ref="C8521">ROWS(_xlfn.UNIQUE(_xlfn._xlws.FILTER(VGSales[Genre],VGSales[Name]=A8521)))</f>
        <v>1</v>
      </c>
      <c r="D8521" s="8">
        <f>SUMIFS(VGSales[Global_Sales],VGSales[Name],A8521)</f>
        <v>0.09</v>
      </c>
    </row>
    <row r="8522" spans="1:4" s="8" customFormat="1" x14ac:dyDescent="0.25">
      <c r="A8522" s="8" t="str">
        <v>Paws &amp; Claws: Pampered Pets 2</v>
      </c>
      <c r="B8522" s="8" cm="1">
        <f t="array" ref="B8522">SUM(1*(VGSales[Name]=A8522))</f>
        <v>1</v>
      </c>
      <c r="C8522" s="8" cm="1">
        <f t="array" ref="C8522">ROWS(_xlfn.UNIQUE(_xlfn._xlws.FILTER(VGSales[Genre],VGSales[Name]=A8522)))</f>
        <v>1</v>
      </c>
      <c r="D8522" s="8">
        <f>SUMIFS(VGSales[Global_Sales],VGSales[Name],A8522)</f>
        <v>0.06</v>
      </c>
    </row>
    <row r="8523" spans="1:4" s="8" customFormat="1" x14ac:dyDescent="0.25">
      <c r="A8523" s="8" t="str">
        <v>Daito Giken Koushiki Pachi-Slot Simulator: Ossu! Banchou Portable</v>
      </c>
      <c r="B8523" s="8" cm="1">
        <f t="array" ref="B8523">SUM(1*(VGSales[Name]=A8523))</f>
        <v>1</v>
      </c>
      <c r="C8523" s="8" cm="1">
        <f t="array" ref="C8523">ROWS(_xlfn.UNIQUE(_xlfn._xlws.FILTER(VGSales[Genre],VGSales[Name]=A8523)))</f>
        <v>1</v>
      </c>
      <c r="D8523" s="8">
        <f>SUMIFS(VGSales[Global_Sales],VGSales[Name],A8523)</f>
        <v>0.06</v>
      </c>
    </row>
    <row r="8524" spans="1:4" s="8" customFormat="1" x14ac:dyDescent="0.25">
      <c r="A8524" s="8" t="str">
        <v>SpongeBob SquarePants: Plankton's Robotic Revenge</v>
      </c>
      <c r="B8524" s="8" cm="1">
        <f t="array" ref="B8524">SUM(1*(VGSales[Name]=A8524))</f>
        <v>3</v>
      </c>
      <c r="C8524" s="8" cm="1">
        <f t="array" ref="C8524">ROWS(_xlfn.UNIQUE(_xlfn._xlws.FILTER(VGSales[Genre],VGSales[Name]=A8524)))</f>
        <v>1</v>
      </c>
      <c r="D8524" s="8">
        <f>SUMIFS(VGSales[Global_Sales],VGSales[Name],A8524)</f>
        <v>0.16</v>
      </c>
    </row>
    <row r="8525" spans="1:4" s="8" customFormat="1" x14ac:dyDescent="0.25">
      <c r="A8525" s="8" t="str">
        <v>Giants: Citizen Kabuto</v>
      </c>
      <c r="B8525" s="8" cm="1">
        <f t="array" ref="B8525">SUM(1*(VGSales[Name]=A8525))</f>
        <v>1</v>
      </c>
      <c r="C8525" s="8" cm="1">
        <f t="array" ref="C8525">ROWS(_xlfn.UNIQUE(_xlfn._xlws.FILTER(VGSales[Genre],VGSales[Name]=A8525)))</f>
        <v>1</v>
      </c>
      <c r="D8525" s="8">
        <f>SUMIFS(VGSales[Global_Sales],VGSales[Name],A8525)</f>
        <v>0.06</v>
      </c>
    </row>
    <row r="8526" spans="1:4" s="8" customFormat="1" x14ac:dyDescent="0.25">
      <c r="A8526" s="8" t="str">
        <v>A New Beginning</v>
      </c>
      <c r="B8526" s="8" cm="1">
        <f t="array" ref="B8526">SUM(1*(VGSales[Name]=A8526))</f>
        <v>1</v>
      </c>
      <c r="C8526" s="8" cm="1">
        <f t="array" ref="C8526">ROWS(_xlfn.UNIQUE(_xlfn._xlws.FILTER(VGSales[Genre],VGSales[Name]=A8526)))</f>
        <v>1</v>
      </c>
      <c r="D8526" s="8">
        <f>SUMIFS(VGSales[Global_Sales],VGSales[Name],A8526)</f>
        <v>0.06</v>
      </c>
    </row>
    <row r="8527" spans="1:4" s="8" customFormat="1" x14ac:dyDescent="0.25">
      <c r="A8527" s="8" t="str">
        <v>Muppets Party Cruise</v>
      </c>
      <c r="B8527" s="8" cm="1">
        <f t="array" ref="B8527">SUM(1*(VGSales[Name]=A8527))</f>
        <v>2</v>
      </c>
      <c r="C8527" s="8" cm="1">
        <f t="array" ref="C8527">ROWS(_xlfn.UNIQUE(_xlfn._xlws.FILTER(VGSales[Genre],VGSales[Name]=A8527)))</f>
        <v>1</v>
      </c>
      <c r="D8527" s="8">
        <f>SUMIFS(VGSales[Global_Sales],VGSales[Name],A8527)</f>
        <v>0.08</v>
      </c>
    </row>
    <row r="8528" spans="1:4" s="8" customFormat="1" x14ac:dyDescent="0.25">
      <c r="A8528" s="8" t="str">
        <v>Higurashi Daybreak Portable</v>
      </c>
      <c r="B8528" s="8" cm="1">
        <f t="array" ref="B8528">SUM(1*(VGSales[Name]=A8528))</f>
        <v>1</v>
      </c>
      <c r="C8528" s="8" cm="1">
        <f t="array" ref="C8528">ROWS(_xlfn.UNIQUE(_xlfn._xlws.FILTER(VGSales[Genre],VGSales[Name]=A8528)))</f>
        <v>1</v>
      </c>
      <c r="D8528" s="8">
        <f>SUMIFS(VGSales[Global_Sales],VGSales[Name],A8528)</f>
        <v>0.06</v>
      </c>
    </row>
    <row r="8529" spans="1:4" s="8" customFormat="1" x14ac:dyDescent="0.25">
      <c r="A8529" s="8" t="str">
        <v>Crayon Shin-chan: Arashi o Yobu Kasukabe Eiga Stars!</v>
      </c>
      <c r="B8529" s="8" cm="1">
        <f t="array" ref="B8529">SUM(1*(VGSales[Name]=A8529))</f>
        <v>1</v>
      </c>
      <c r="C8529" s="8" cm="1">
        <f t="array" ref="C8529">ROWS(_xlfn.UNIQUE(_xlfn._xlws.FILTER(VGSales[Genre],VGSales[Name]=A8529)))</f>
        <v>1</v>
      </c>
      <c r="D8529" s="8">
        <f>SUMIFS(VGSales[Global_Sales],VGSales[Name],A8529)</f>
        <v>0.06</v>
      </c>
    </row>
    <row r="8530" spans="1:4" s="8" customFormat="1" x14ac:dyDescent="0.25">
      <c r="A8530" s="8" t="str">
        <v>Winx Club: Quest for the Codex</v>
      </c>
      <c r="B8530" s="8" cm="1">
        <f t="array" ref="B8530">SUM(1*(VGSales[Name]=A8530))</f>
        <v>1</v>
      </c>
      <c r="C8530" s="8" cm="1">
        <f t="array" ref="C8530">ROWS(_xlfn.UNIQUE(_xlfn._xlws.FILTER(VGSales[Genre],VGSales[Name]=A8530)))</f>
        <v>1</v>
      </c>
      <c r="D8530" s="8">
        <f>SUMIFS(VGSales[Global_Sales],VGSales[Name],A8530)</f>
        <v>0.06</v>
      </c>
    </row>
    <row r="8531" spans="1:4" s="8" customFormat="1" x14ac:dyDescent="0.25">
      <c r="A8531" s="8" t="str">
        <v>Blast Lacrosse</v>
      </c>
      <c r="B8531" s="8" cm="1">
        <f t="array" ref="B8531">SUM(1*(VGSales[Name]=A8531))</f>
        <v>1</v>
      </c>
      <c r="C8531" s="8" cm="1">
        <f t="array" ref="C8531">ROWS(_xlfn.UNIQUE(_xlfn._xlws.FILTER(VGSales[Genre],VGSales[Name]=A8531)))</f>
        <v>1</v>
      </c>
      <c r="D8531" s="8">
        <f>SUMIFS(VGSales[Global_Sales],VGSales[Name],A8531)</f>
        <v>0.06</v>
      </c>
    </row>
    <row r="8532" spans="1:4" s="8" customFormat="1" x14ac:dyDescent="0.25">
      <c r="A8532" s="8" t="str">
        <v>Devil's Third</v>
      </c>
      <c r="B8532" s="8" cm="1">
        <f t="array" ref="B8532">SUM(1*(VGSales[Name]=A8532))</f>
        <v>1</v>
      </c>
      <c r="C8532" s="8" cm="1">
        <f t="array" ref="C8532">ROWS(_xlfn.UNIQUE(_xlfn._xlws.FILTER(VGSales[Genre],VGSales[Name]=A8532)))</f>
        <v>1</v>
      </c>
      <c r="D8532" s="8">
        <f>SUMIFS(VGSales[Global_Sales],VGSales[Name],A8532)</f>
        <v>0.06</v>
      </c>
    </row>
    <row r="8533" spans="1:4" s="8" customFormat="1" x14ac:dyDescent="0.25">
      <c r="A8533" s="8" t="str">
        <v>Arkanoid DS</v>
      </c>
      <c r="B8533" s="8" cm="1">
        <f t="array" ref="B8533">SUM(1*(VGSales[Name]=A8533))</f>
        <v>1</v>
      </c>
      <c r="C8533" s="8" cm="1">
        <f t="array" ref="C8533">ROWS(_xlfn.UNIQUE(_xlfn._xlws.FILTER(VGSales[Genre],VGSales[Name]=A8533)))</f>
        <v>1</v>
      </c>
      <c r="D8533" s="8">
        <f>SUMIFS(VGSales[Global_Sales],VGSales[Name],A8533)</f>
        <v>0.06</v>
      </c>
    </row>
    <row r="8534" spans="1:4" s="8" customFormat="1" x14ac:dyDescent="0.25">
      <c r="A8534" s="8" t="str">
        <v>Kikou Heidan J-Phoenix</v>
      </c>
      <c r="B8534" s="8" cm="1">
        <f t="array" ref="B8534">SUM(1*(VGSales[Name]=A8534))</f>
        <v>1</v>
      </c>
      <c r="C8534" s="8" cm="1">
        <f t="array" ref="C8534">ROWS(_xlfn.UNIQUE(_xlfn._xlws.FILTER(VGSales[Genre],VGSales[Name]=A8534)))</f>
        <v>1</v>
      </c>
      <c r="D8534" s="8">
        <f>SUMIFS(VGSales[Global_Sales],VGSales[Name],A8534)</f>
        <v>0.06</v>
      </c>
    </row>
    <row r="8535" spans="1:4" s="8" customFormat="1" x14ac:dyDescent="0.25">
      <c r="A8535" s="8" t="str">
        <v>Barbie and Her Sisters Puppy Rescue</v>
      </c>
      <c r="B8535" s="8" cm="1">
        <f t="array" ref="B8535">SUM(1*(VGSales[Name]=A8535))</f>
        <v>4</v>
      </c>
      <c r="C8535" s="8" cm="1">
        <f t="array" ref="C8535">ROWS(_xlfn.UNIQUE(_xlfn._xlws.FILTER(VGSales[Genre],VGSales[Name]=A8535)))</f>
        <v>1</v>
      </c>
      <c r="D8535" s="8">
        <f>SUMIFS(VGSales[Global_Sales],VGSales[Name],A8535)</f>
        <v>0.13</v>
      </c>
    </row>
    <row r="8536" spans="1:4" s="8" customFormat="1" x14ac:dyDescent="0.25">
      <c r="A8536" s="8" t="str">
        <v>Zero Escape: Zero Time Dilemma</v>
      </c>
      <c r="B8536" s="8" cm="1">
        <f t="array" ref="B8536">SUM(1*(VGSales[Name]=A8536))</f>
        <v>2</v>
      </c>
      <c r="C8536" s="8" cm="1">
        <f t="array" ref="C8536">ROWS(_xlfn.UNIQUE(_xlfn._xlws.FILTER(VGSales[Genre],VGSales[Name]=A8536)))</f>
        <v>1</v>
      </c>
      <c r="D8536" s="8">
        <f>SUMIFS(VGSales[Global_Sales],VGSales[Name],A8536)</f>
        <v>0.12</v>
      </c>
    </row>
    <row r="8537" spans="1:4" s="8" customFormat="1" x14ac:dyDescent="0.25">
      <c r="A8537" s="8" t="str">
        <v>Shonen Jump's Shaman King: Legacy of the Spirits - Soaring Hawk/Sprinting Wolf</v>
      </c>
      <c r="B8537" s="8" cm="1">
        <f t="array" ref="B8537">SUM(1*(VGSales[Name]=A8537))</f>
        <v>1</v>
      </c>
      <c r="C8537" s="8" cm="1">
        <f t="array" ref="C8537">ROWS(_xlfn.UNIQUE(_xlfn._xlws.FILTER(VGSales[Genre],VGSales[Name]=A8537)))</f>
        <v>1</v>
      </c>
      <c r="D8537" s="8">
        <f>SUMIFS(VGSales[Global_Sales],VGSales[Name],A8537)</f>
        <v>0.06</v>
      </c>
    </row>
    <row r="8538" spans="1:4" s="8" customFormat="1" x14ac:dyDescent="0.25">
      <c r="A8538" s="8" t="str">
        <v>Bubble Bobble: Old &amp; New</v>
      </c>
      <c r="B8538" s="8" cm="1">
        <f t="array" ref="B8538">SUM(1*(VGSales[Name]=A8538))</f>
        <v>1</v>
      </c>
      <c r="C8538" s="8" cm="1">
        <f t="array" ref="C8538">ROWS(_xlfn.UNIQUE(_xlfn._xlws.FILTER(VGSales[Genre],VGSales[Name]=A8538)))</f>
        <v>1</v>
      </c>
      <c r="D8538" s="8">
        <f>SUMIFS(VGSales[Global_Sales],VGSales[Name],A8538)</f>
        <v>0.06</v>
      </c>
    </row>
    <row r="8539" spans="1:4" s="8" customFormat="1" x14ac:dyDescent="0.25">
      <c r="A8539" s="8" t="str">
        <v>Naruto Shippuden: Gekito Ninja Taisen! Special</v>
      </c>
      <c r="B8539" s="8" cm="1">
        <f t="array" ref="B8539">SUM(1*(VGSales[Name]=A8539))</f>
        <v>1</v>
      </c>
      <c r="C8539" s="8" cm="1">
        <f t="array" ref="C8539">ROWS(_xlfn.UNIQUE(_xlfn._xlws.FILTER(VGSales[Genre],VGSales[Name]=A8539)))</f>
        <v>1</v>
      </c>
      <c r="D8539" s="8">
        <f>SUMIFS(VGSales[Global_Sales],VGSales[Name],A8539)</f>
        <v>0.06</v>
      </c>
    </row>
    <row r="8540" spans="1:4" s="8" customFormat="1" x14ac:dyDescent="0.25">
      <c r="A8540" s="8" t="str">
        <v>Jissen Pachislot Secrets! Fist of the North Star F - Seikimatsu Kyuuseishu Densetsu</v>
      </c>
      <c r="B8540" s="8" cm="1">
        <f t="array" ref="B8540">SUM(1*(VGSales[Name]=A8540))</f>
        <v>1</v>
      </c>
      <c r="C8540" s="8" cm="1">
        <f t="array" ref="C8540">ROWS(_xlfn.UNIQUE(_xlfn._xlws.FILTER(VGSales[Genre],VGSales[Name]=A8540)))</f>
        <v>1</v>
      </c>
      <c r="D8540" s="8">
        <f>SUMIFS(VGSales[Global_Sales],VGSales[Name],A8540)</f>
        <v>0.06</v>
      </c>
    </row>
    <row r="8541" spans="1:4" s="8" customFormat="1" x14ac:dyDescent="0.25">
      <c r="A8541" s="8" t="str">
        <v>Akai Katana Shin</v>
      </c>
      <c r="B8541" s="8" cm="1">
        <f t="array" ref="B8541">SUM(1*(VGSales[Name]=A8541))</f>
        <v>1</v>
      </c>
      <c r="C8541" s="8" cm="1">
        <f t="array" ref="C8541">ROWS(_xlfn.UNIQUE(_xlfn._xlws.FILTER(VGSales[Genre],VGSales[Name]=A8541)))</f>
        <v>1</v>
      </c>
      <c r="D8541" s="8">
        <f>SUMIFS(VGSales[Global_Sales],VGSales[Name],A8541)</f>
        <v>0.06</v>
      </c>
    </row>
    <row r="8542" spans="1:4" s="8" customFormat="1" x14ac:dyDescent="0.25">
      <c r="A8542" s="8" t="str">
        <v>Kekkon: Marriage</v>
      </c>
      <c r="B8542" s="8" cm="1">
        <f t="array" ref="B8542">SUM(1*(VGSales[Name]=A8542))</f>
        <v>1</v>
      </c>
      <c r="C8542" s="8" cm="1">
        <f t="array" ref="C8542">ROWS(_xlfn.UNIQUE(_xlfn._xlws.FILTER(VGSales[Genre],VGSales[Name]=A8542)))</f>
        <v>1</v>
      </c>
      <c r="D8542" s="8">
        <f>SUMIFS(VGSales[Global_Sales],VGSales[Name],A8542)</f>
        <v>0.06</v>
      </c>
    </row>
    <row r="8543" spans="1:4" s="8" customFormat="1" x14ac:dyDescent="0.25">
      <c r="A8543" s="8" t="str">
        <v>Nicola Kanshuu: Model * Oshare Audition 2</v>
      </c>
      <c r="B8543" s="8" cm="1">
        <f t="array" ref="B8543">SUM(1*(VGSales[Name]=A8543))</f>
        <v>1</v>
      </c>
      <c r="C8543" s="8" cm="1">
        <f t="array" ref="C8543">ROWS(_xlfn.UNIQUE(_xlfn._xlws.FILTER(VGSales[Genre],VGSales[Name]=A8543)))</f>
        <v>1</v>
      </c>
      <c r="D8543" s="8">
        <f>SUMIFS(VGSales[Global_Sales],VGSales[Name],A8543)</f>
        <v>0.06</v>
      </c>
    </row>
    <row r="8544" spans="1:4" s="8" customFormat="1" x14ac:dyDescent="0.25">
      <c r="A8544" s="8" t="str">
        <v>KimiKiss</v>
      </c>
      <c r="B8544" s="8" cm="1">
        <f t="array" ref="B8544">SUM(1*(VGSales[Name]=A8544))</f>
        <v>1</v>
      </c>
      <c r="C8544" s="8" cm="1">
        <f t="array" ref="C8544">ROWS(_xlfn.UNIQUE(_xlfn._xlws.FILTER(VGSales[Genre],VGSales[Name]=A8544)))</f>
        <v>1</v>
      </c>
      <c r="D8544" s="8">
        <f>SUMIFS(VGSales[Global_Sales],VGSales[Name],A8544)</f>
        <v>0.06</v>
      </c>
    </row>
    <row r="8545" spans="1:4" s="8" customFormat="1" x14ac:dyDescent="0.25">
      <c r="A8545" s="8" t="str">
        <v>World Cup of Pool</v>
      </c>
      <c r="B8545" s="8" cm="1">
        <f t="array" ref="B8545">SUM(1*(VGSales[Name]=A8545))</f>
        <v>1</v>
      </c>
      <c r="C8545" s="8" cm="1">
        <f t="array" ref="C8545">ROWS(_xlfn.UNIQUE(_xlfn._xlws.FILTER(VGSales[Genre],VGSales[Name]=A8545)))</f>
        <v>1</v>
      </c>
      <c r="D8545" s="8">
        <f>SUMIFS(VGSales[Global_Sales],VGSales[Name],A8545)</f>
        <v>0.06</v>
      </c>
    </row>
    <row r="8546" spans="1:4" s="8" customFormat="1" x14ac:dyDescent="0.25">
      <c r="A8546" s="8" t="str">
        <v>Chevrolet Camaro: Wild Ride</v>
      </c>
      <c r="B8546" s="8" cm="1">
        <f t="array" ref="B8546">SUM(1*(VGSales[Name]=A8546))</f>
        <v>2</v>
      </c>
      <c r="C8546" s="8" cm="1">
        <f t="array" ref="C8546">ROWS(_xlfn.UNIQUE(_xlfn._xlws.FILTER(VGSales[Genre],VGSales[Name]=A8546)))</f>
        <v>1</v>
      </c>
      <c r="D8546" s="8">
        <f>SUMIFS(VGSales[Global_Sales],VGSales[Name],A8546)</f>
        <v>0.08</v>
      </c>
    </row>
    <row r="8547" spans="1:4" s="8" customFormat="1" x14ac:dyDescent="0.25">
      <c r="A8547" s="8" t="str">
        <v>Imagine: Cheerleader</v>
      </c>
      <c r="B8547" s="8" cm="1">
        <f t="array" ref="B8547">SUM(1*(VGSales[Name]=A8547))</f>
        <v>1</v>
      </c>
      <c r="C8547" s="8" cm="1">
        <f t="array" ref="C8547">ROWS(_xlfn.UNIQUE(_xlfn._xlws.FILTER(VGSales[Genre],VGSales[Name]=A8547)))</f>
        <v>1</v>
      </c>
      <c r="D8547" s="8">
        <f>SUMIFS(VGSales[Global_Sales],VGSales[Name],A8547)</f>
        <v>0.06</v>
      </c>
    </row>
    <row r="8548" spans="1:4" s="8" customFormat="1" x14ac:dyDescent="0.25">
      <c r="A8548" s="8" t="str">
        <v>Hisshou Pachinko*Pachi-Slot Kouryaku Series Portable Vol. 1: Shinseiki Evangelion - Tamashii no Kiseki</v>
      </c>
      <c r="B8548" s="8" cm="1">
        <f t="array" ref="B8548">SUM(1*(VGSales[Name]=A8548))</f>
        <v>1</v>
      </c>
      <c r="C8548" s="8" cm="1">
        <f t="array" ref="C8548">ROWS(_xlfn.UNIQUE(_xlfn._xlws.FILTER(VGSales[Genre],VGSales[Name]=A8548)))</f>
        <v>1</v>
      </c>
      <c r="D8548" s="8">
        <f>SUMIFS(VGSales[Global_Sales],VGSales[Name],A8548)</f>
        <v>0.06</v>
      </c>
    </row>
    <row r="8549" spans="1:4" s="8" customFormat="1" x14ac:dyDescent="0.25">
      <c r="A8549" s="8" t="str">
        <v>Shining Force Feather</v>
      </c>
      <c r="B8549" s="8" cm="1">
        <f t="array" ref="B8549">SUM(1*(VGSales[Name]=A8549))</f>
        <v>1</v>
      </c>
      <c r="C8549" s="8" cm="1">
        <f t="array" ref="C8549">ROWS(_xlfn.UNIQUE(_xlfn._xlws.FILTER(VGSales[Genre],VGSales[Name]=A8549)))</f>
        <v>1</v>
      </c>
      <c r="D8549" s="8">
        <f>SUMIFS(VGSales[Global_Sales],VGSales[Name],A8549)</f>
        <v>0.06</v>
      </c>
    </row>
    <row r="8550" spans="1:4" s="8" customFormat="1" x14ac:dyDescent="0.25">
      <c r="A8550" s="8" t="str">
        <v>S.T.A.L.K.E.R.: Call of Pripyat</v>
      </c>
      <c r="B8550" s="8" cm="1">
        <f t="array" ref="B8550">SUM(1*(VGSales[Name]=A8550))</f>
        <v>1</v>
      </c>
      <c r="C8550" s="8" cm="1">
        <f t="array" ref="C8550">ROWS(_xlfn.UNIQUE(_xlfn._xlws.FILTER(VGSales[Genre],VGSales[Name]=A8550)))</f>
        <v>1</v>
      </c>
      <c r="D8550" s="8">
        <f>SUMIFS(VGSales[Global_Sales],VGSales[Name],A8550)</f>
        <v>0.06</v>
      </c>
    </row>
    <row r="8551" spans="1:4" s="8" customFormat="1" x14ac:dyDescent="0.25">
      <c r="A8551" s="8" t="str">
        <v>Disney's Kim Possible: Global Gemini</v>
      </c>
      <c r="B8551" s="8" cm="1">
        <f t="array" ref="B8551">SUM(1*(VGSales[Name]=A8551))</f>
        <v>1</v>
      </c>
      <c r="C8551" s="8" cm="1">
        <f t="array" ref="C8551">ROWS(_xlfn.UNIQUE(_xlfn._xlws.FILTER(VGSales[Genre],VGSales[Name]=A8551)))</f>
        <v>1</v>
      </c>
      <c r="D8551" s="8">
        <f>SUMIFS(VGSales[Global_Sales],VGSales[Name],A8551)</f>
        <v>0.06</v>
      </c>
    </row>
    <row r="8552" spans="1:4" s="8" customFormat="1" x14ac:dyDescent="0.25">
      <c r="A8552" s="8" t="str">
        <v>Big Bang Mini</v>
      </c>
      <c r="B8552" s="8" cm="1">
        <f t="array" ref="B8552">SUM(1*(VGSales[Name]=A8552))</f>
        <v>1</v>
      </c>
      <c r="C8552" s="8" cm="1">
        <f t="array" ref="C8552">ROWS(_xlfn.UNIQUE(_xlfn._xlws.FILTER(VGSales[Genre],VGSales[Name]=A8552)))</f>
        <v>1</v>
      </c>
      <c r="D8552" s="8">
        <f>SUMIFS(VGSales[Global_Sales],VGSales[Name],A8552)</f>
        <v>0.06</v>
      </c>
    </row>
    <row r="8553" spans="1:4" s="8" customFormat="1" x14ac:dyDescent="0.25">
      <c r="A8553" s="8" t="str">
        <v>Cocoto Kart Racer</v>
      </c>
      <c r="B8553" s="8" cm="1">
        <f t="array" ref="B8553">SUM(1*(VGSales[Name]=A8553))</f>
        <v>2</v>
      </c>
      <c r="C8553" s="8" cm="1">
        <f t="array" ref="C8553">ROWS(_xlfn.UNIQUE(_xlfn._xlws.FILTER(VGSales[Genre],VGSales[Name]=A8553)))</f>
        <v>1</v>
      </c>
      <c r="D8553" s="8">
        <f>SUMIFS(VGSales[Global_Sales],VGSales[Name],A8553)</f>
        <v>0.11</v>
      </c>
    </row>
    <row r="8554" spans="1:4" s="8" customFormat="1" x14ac:dyDescent="0.25">
      <c r="A8554" s="8" t="str">
        <v>Mobile Suit Gundam 00: Gundam Meisters</v>
      </c>
      <c r="B8554" s="8" cm="1">
        <f t="array" ref="B8554">SUM(1*(VGSales[Name]=A8554))</f>
        <v>1</v>
      </c>
      <c r="C8554" s="8" cm="1">
        <f t="array" ref="C8554">ROWS(_xlfn.UNIQUE(_xlfn._xlws.FILTER(VGSales[Genre],VGSales[Name]=A8554)))</f>
        <v>1</v>
      </c>
      <c r="D8554" s="8">
        <f>SUMIFS(VGSales[Global_Sales],VGSales[Name],A8554)</f>
        <v>0.06</v>
      </c>
    </row>
    <row r="8555" spans="1:4" s="8" customFormat="1" x14ac:dyDescent="0.25">
      <c r="A8555" s="8" t="str">
        <v>Call of Cthulhu: Dark Corners of the Earth</v>
      </c>
      <c r="B8555" s="8" cm="1">
        <f t="array" ref="B8555">SUM(1*(VGSales[Name]=A8555))</f>
        <v>1</v>
      </c>
      <c r="C8555" s="8" cm="1">
        <f t="array" ref="C8555">ROWS(_xlfn.UNIQUE(_xlfn._xlws.FILTER(VGSales[Genre],VGSales[Name]=A8555)))</f>
        <v>1</v>
      </c>
      <c r="D8555" s="8">
        <f>SUMIFS(VGSales[Global_Sales],VGSales[Name],A8555)</f>
        <v>0.06</v>
      </c>
    </row>
    <row r="8556" spans="1:4" s="8" customFormat="1" x14ac:dyDescent="0.25">
      <c r="A8556" s="8" t="str">
        <v>Coded Arms: Contagion</v>
      </c>
      <c r="B8556" s="8" cm="1">
        <f t="array" ref="B8556">SUM(1*(VGSales[Name]=A8556))</f>
        <v>1</v>
      </c>
      <c r="C8556" s="8" cm="1">
        <f t="array" ref="C8556">ROWS(_xlfn.UNIQUE(_xlfn._xlws.FILTER(VGSales[Genre],VGSales[Name]=A8556)))</f>
        <v>1</v>
      </c>
      <c r="D8556" s="8">
        <f>SUMIFS(VGSales[Global_Sales],VGSales[Name],A8556)</f>
        <v>0.06</v>
      </c>
    </row>
    <row r="8557" spans="1:4" s="8" customFormat="1" x14ac:dyDescent="0.25">
      <c r="A8557" s="8" t="str">
        <v>Metal Gear Solid: Social Ops</v>
      </c>
      <c r="B8557" s="8" cm="1">
        <f t="array" ref="B8557">SUM(1*(VGSales[Name]=A8557))</f>
        <v>1</v>
      </c>
      <c r="C8557" s="8" cm="1">
        <f t="array" ref="C8557">ROWS(_xlfn.UNIQUE(_xlfn._xlws.FILTER(VGSales[Genre],VGSales[Name]=A8557)))</f>
        <v>1</v>
      </c>
      <c r="D8557" s="8">
        <f>SUMIFS(VGSales[Global_Sales],VGSales[Name],A8557)</f>
        <v>0.06</v>
      </c>
    </row>
    <row r="8558" spans="1:4" s="8" customFormat="1" x14ac:dyDescent="0.25">
      <c r="A8558" s="8" t="str">
        <v>Minna no DS Seminar: Kanpeki Eitango Ryoku</v>
      </c>
      <c r="B8558" s="8" cm="1">
        <f t="array" ref="B8558">SUM(1*(VGSales[Name]=A8558))</f>
        <v>1</v>
      </c>
      <c r="C8558" s="8" cm="1">
        <f t="array" ref="C8558">ROWS(_xlfn.UNIQUE(_xlfn._xlws.FILTER(VGSales[Genre],VGSales[Name]=A8558)))</f>
        <v>1</v>
      </c>
      <c r="D8558" s="8">
        <f>SUMIFS(VGSales[Global_Sales],VGSales[Name],A8558)</f>
        <v>0.06</v>
      </c>
    </row>
    <row r="8559" spans="1:4" s="8" customFormat="1" x14ac:dyDescent="0.25">
      <c r="A8559" s="8" t="str">
        <v>Kurupoto Cool Cool Stars</v>
      </c>
      <c r="B8559" s="8" cm="1">
        <f t="array" ref="B8559">SUM(1*(VGSales[Name]=A8559))</f>
        <v>1</v>
      </c>
      <c r="C8559" s="8" cm="1">
        <f t="array" ref="C8559">ROWS(_xlfn.UNIQUE(_xlfn._xlws.FILTER(VGSales[Genre],VGSales[Name]=A8559)))</f>
        <v>1</v>
      </c>
      <c r="D8559" s="8">
        <f>SUMIFS(VGSales[Global_Sales],VGSales[Name],A8559)</f>
        <v>0.06</v>
      </c>
    </row>
    <row r="8560" spans="1:4" s="8" customFormat="1" x14ac:dyDescent="0.25">
      <c r="A8560" s="8" t="str">
        <v>The Witcher</v>
      </c>
      <c r="B8560" s="8" cm="1">
        <f t="array" ref="B8560">SUM(1*(VGSales[Name]=A8560))</f>
        <v>1</v>
      </c>
      <c r="C8560" s="8" cm="1">
        <f t="array" ref="C8560">ROWS(_xlfn.UNIQUE(_xlfn._xlws.FILTER(VGSales[Genre],VGSales[Name]=A8560)))</f>
        <v>1</v>
      </c>
      <c r="D8560" s="8">
        <f>SUMIFS(VGSales[Global_Sales],VGSales[Name],A8560)</f>
        <v>0.06</v>
      </c>
    </row>
    <row r="8561" spans="1:4" s="8" customFormat="1" x14ac:dyDescent="0.25">
      <c r="A8561" s="8" t="str">
        <v>PenPen TriIceLon</v>
      </c>
      <c r="B8561" s="8" cm="1">
        <f t="array" ref="B8561">SUM(1*(VGSales[Name]=A8561))</f>
        <v>1</v>
      </c>
      <c r="C8561" s="8" cm="1">
        <f t="array" ref="C8561">ROWS(_xlfn.UNIQUE(_xlfn._xlws.FILTER(VGSales[Genre],VGSales[Name]=A8561)))</f>
        <v>1</v>
      </c>
      <c r="D8561" s="8">
        <f>SUMIFS(VGSales[Global_Sales],VGSales[Name],A8561)</f>
        <v>0.06</v>
      </c>
    </row>
    <row r="8562" spans="1:4" s="8" customFormat="1" x14ac:dyDescent="0.25">
      <c r="A8562" s="8" t="str">
        <v>Kirarin * Revolution: Minna de Odorou Furi Furi Debut!</v>
      </c>
      <c r="B8562" s="8" cm="1">
        <f t="array" ref="B8562">SUM(1*(VGSales[Name]=A8562))</f>
        <v>1</v>
      </c>
      <c r="C8562" s="8" cm="1">
        <f t="array" ref="C8562">ROWS(_xlfn.UNIQUE(_xlfn._xlws.FILTER(VGSales[Genre],VGSales[Name]=A8562)))</f>
        <v>1</v>
      </c>
      <c r="D8562" s="8">
        <f>SUMIFS(VGSales[Global_Sales],VGSales[Name],A8562)</f>
        <v>0.06</v>
      </c>
    </row>
    <row r="8563" spans="1:4" s="8" customFormat="1" x14ac:dyDescent="0.25">
      <c r="A8563" s="8" t="str">
        <v>Grey's Anatomy: The Video Game</v>
      </c>
      <c r="B8563" s="8" cm="1">
        <f t="array" ref="B8563">SUM(1*(VGSales[Name]=A8563))</f>
        <v>3</v>
      </c>
      <c r="C8563" s="8" cm="1">
        <f t="array" ref="C8563">ROWS(_xlfn.UNIQUE(_xlfn._xlws.FILTER(VGSales[Genre],VGSales[Name]=A8563)))</f>
        <v>1</v>
      </c>
      <c r="D8563" s="8">
        <f>SUMIFS(VGSales[Global_Sales],VGSales[Name],A8563)</f>
        <v>0.13</v>
      </c>
    </row>
    <row r="8564" spans="1:4" s="8" customFormat="1" x14ac:dyDescent="0.25">
      <c r="A8564" s="8" t="str">
        <v>Dreamer Series: Zoo Keeper</v>
      </c>
      <c r="B8564" s="8" cm="1">
        <f t="array" ref="B8564">SUM(1*(VGSales[Name]=A8564))</f>
        <v>1</v>
      </c>
      <c r="C8564" s="8" cm="1">
        <f t="array" ref="C8564">ROWS(_xlfn.UNIQUE(_xlfn._xlws.FILTER(VGSales[Genre],VGSales[Name]=A8564)))</f>
        <v>1</v>
      </c>
      <c r="D8564" s="8">
        <f>SUMIFS(VGSales[Global_Sales],VGSales[Name],A8564)</f>
        <v>0.06</v>
      </c>
    </row>
    <row r="8565" spans="1:4" s="8" customFormat="1" x14ac:dyDescent="0.25">
      <c r="A8565" s="8" t="str">
        <v>Warriors of the Lost Empire</v>
      </c>
      <c r="B8565" s="8" cm="1">
        <f t="array" ref="B8565">SUM(1*(VGSales[Name]=A8565))</f>
        <v>1</v>
      </c>
      <c r="C8565" s="8" cm="1">
        <f t="array" ref="C8565">ROWS(_xlfn.UNIQUE(_xlfn._xlws.FILTER(VGSales[Genre],VGSales[Name]=A8565)))</f>
        <v>1</v>
      </c>
      <c r="D8565" s="8">
        <f>SUMIFS(VGSales[Global_Sales],VGSales[Name],A8565)</f>
        <v>0.06</v>
      </c>
    </row>
    <row r="8566" spans="1:4" s="8" customFormat="1" x14ac:dyDescent="0.25">
      <c r="A8566" s="8" t="str">
        <v>Crazy Chicken Tales</v>
      </c>
      <c r="B8566" s="8" cm="1">
        <f t="array" ref="B8566">SUM(1*(VGSales[Name]=A8566))</f>
        <v>1</v>
      </c>
      <c r="C8566" s="8" cm="1">
        <f t="array" ref="C8566">ROWS(_xlfn.UNIQUE(_xlfn._xlws.FILTER(VGSales[Genre],VGSales[Name]=A8566)))</f>
        <v>1</v>
      </c>
      <c r="D8566" s="8">
        <f>SUMIFS(VGSales[Global_Sales],VGSales[Name],A8566)</f>
        <v>0.06</v>
      </c>
    </row>
    <row r="8567" spans="1:4" s="8" customFormat="1" x14ac:dyDescent="0.25">
      <c r="A8567" s="8" t="str">
        <v>Super Robot Wars OG Saga Masou Kishin F: Coffin of the End</v>
      </c>
      <c r="B8567" s="8" cm="1">
        <f t="array" ref="B8567">SUM(1*(VGSales[Name]=A8567))</f>
        <v>1</v>
      </c>
      <c r="C8567" s="8" cm="1">
        <f t="array" ref="C8567">ROWS(_xlfn.UNIQUE(_xlfn._xlws.FILTER(VGSales[Genre],VGSales[Name]=A8567)))</f>
        <v>1</v>
      </c>
      <c r="D8567" s="8">
        <f>SUMIFS(VGSales[Global_Sales],VGSales[Name],A8567)</f>
        <v>0.06</v>
      </c>
    </row>
    <row r="8568" spans="1:4" s="8" customFormat="1" x14ac:dyDescent="0.25">
      <c r="A8568" s="8" t="str">
        <v>Hagane no Renkinjutsushi - Fullmetal Alchemist: Yakusoku no Hi e</v>
      </c>
      <c r="B8568" s="8" cm="1">
        <f t="array" ref="B8568">SUM(1*(VGSales[Name]=A8568))</f>
        <v>1</v>
      </c>
      <c r="C8568" s="8" cm="1">
        <f t="array" ref="C8568">ROWS(_xlfn.UNIQUE(_xlfn._xlws.FILTER(VGSales[Genre],VGSales[Name]=A8568)))</f>
        <v>1</v>
      </c>
      <c r="D8568" s="8">
        <f>SUMIFS(VGSales[Global_Sales],VGSales[Name],A8568)</f>
        <v>0.06</v>
      </c>
    </row>
    <row r="8569" spans="1:4" s="8" customFormat="1" x14ac:dyDescent="0.25">
      <c r="A8569" s="8" t="str">
        <v>Playmobil Knights</v>
      </c>
      <c r="B8569" s="8" cm="1">
        <f t="array" ref="B8569">SUM(1*(VGSales[Name]=A8569))</f>
        <v>1</v>
      </c>
      <c r="C8569" s="8" cm="1">
        <f t="array" ref="C8569">ROWS(_xlfn.UNIQUE(_xlfn._xlws.FILTER(VGSales[Genre],VGSales[Name]=A8569)))</f>
        <v>1</v>
      </c>
      <c r="D8569" s="8">
        <f>SUMIFS(VGSales[Global_Sales],VGSales[Name],A8569)</f>
        <v>0.06</v>
      </c>
    </row>
    <row r="8570" spans="1:4" s="8" customFormat="1" x14ac:dyDescent="0.25">
      <c r="A8570" s="8" t="str">
        <v>DropCast</v>
      </c>
      <c r="B8570" s="8" cm="1">
        <f t="array" ref="B8570">SUM(1*(VGSales[Name]=A8570))</f>
        <v>1</v>
      </c>
      <c r="C8570" s="8" cm="1">
        <f t="array" ref="C8570">ROWS(_xlfn.UNIQUE(_xlfn._xlws.FILTER(VGSales[Genre],VGSales[Name]=A8570)))</f>
        <v>1</v>
      </c>
      <c r="D8570" s="8">
        <f>SUMIFS(VGSales[Global_Sales],VGSales[Name],A8570)</f>
        <v>0.06</v>
      </c>
    </row>
    <row r="8571" spans="1:4" s="8" customFormat="1" x14ac:dyDescent="0.25">
      <c r="A8571" s="8" t="str">
        <v>Nazotoki Battle Tore! Densetsu no Makyuu o Fukkatsu Saseyo!</v>
      </c>
      <c r="B8571" s="8" cm="1">
        <f t="array" ref="B8571">SUM(1*(VGSales[Name]=A8571))</f>
        <v>1</v>
      </c>
      <c r="C8571" s="8" cm="1">
        <f t="array" ref="C8571">ROWS(_xlfn.UNIQUE(_xlfn._xlws.FILTER(VGSales[Genre],VGSales[Name]=A8571)))</f>
        <v>1</v>
      </c>
      <c r="D8571" s="8">
        <f>SUMIFS(VGSales[Global_Sales],VGSales[Name],A8571)</f>
        <v>0.06</v>
      </c>
    </row>
    <row r="8572" spans="1:4" s="8" customFormat="1" x14ac:dyDescent="0.25">
      <c r="A8572" s="8" t="str">
        <v>Summon Night 2</v>
      </c>
      <c r="B8572" s="8" cm="1">
        <f t="array" ref="B8572">SUM(1*(VGSales[Name]=A8572))</f>
        <v>1</v>
      </c>
      <c r="C8572" s="8" cm="1">
        <f t="array" ref="C8572">ROWS(_xlfn.UNIQUE(_xlfn._xlws.FILTER(VGSales[Genre],VGSales[Name]=A8572)))</f>
        <v>1</v>
      </c>
      <c r="D8572" s="8">
        <f>SUMIFS(VGSales[Global_Sales],VGSales[Name],A8572)</f>
        <v>0.06</v>
      </c>
    </row>
    <row r="8573" spans="1:4" s="8" customFormat="1" x14ac:dyDescent="0.25">
      <c r="A8573" s="8" t="str">
        <v>Chou Soujuu Mecha MG</v>
      </c>
      <c r="B8573" s="8" cm="1">
        <f t="array" ref="B8573">SUM(1*(VGSales[Name]=A8573))</f>
        <v>1</v>
      </c>
      <c r="C8573" s="8" cm="1">
        <f t="array" ref="C8573">ROWS(_xlfn.UNIQUE(_xlfn._xlws.FILTER(VGSales[Genre],VGSales[Name]=A8573)))</f>
        <v>1</v>
      </c>
      <c r="D8573" s="8">
        <f>SUMIFS(VGSales[Global_Sales],VGSales[Name],A8573)</f>
        <v>0.06</v>
      </c>
    </row>
    <row r="8574" spans="1:4" s="8" customFormat="1" x14ac:dyDescent="0.25">
      <c r="A8574" s="8" t="str">
        <v>EverQuest II: Destiny of Velious</v>
      </c>
      <c r="B8574" s="8" cm="1">
        <f t="array" ref="B8574">SUM(1*(VGSales[Name]=A8574))</f>
        <v>1</v>
      </c>
      <c r="C8574" s="8" cm="1">
        <f t="array" ref="C8574">ROWS(_xlfn.UNIQUE(_xlfn._xlws.FILTER(VGSales[Genre],VGSales[Name]=A8574)))</f>
        <v>1</v>
      </c>
      <c r="D8574" s="8">
        <f>SUMIFS(VGSales[Global_Sales],VGSales[Name],A8574)</f>
        <v>0.06</v>
      </c>
    </row>
    <row r="8575" spans="1:4" s="8" customFormat="1" x14ac:dyDescent="0.25">
      <c r="A8575" s="8" t="str">
        <v>Rurouni Kenshin: Meiji Kenyaku Romantan - Kansen</v>
      </c>
      <c r="B8575" s="8" cm="1">
        <f t="array" ref="B8575">SUM(1*(VGSales[Name]=A8575))</f>
        <v>1</v>
      </c>
      <c r="C8575" s="8" cm="1">
        <f t="array" ref="C8575">ROWS(_xlfn.UNIQUE(_xlfn._xlws.FILTER(VGSales[Genre],VGSales[Name]=A8575)))</f>
        <v>1</v>
      </c>
      <c r="D8575" s="8">
        <f>SUMIFS(VGSales[Global_Sales],VGSales[Name],A8575)</f>
        <v>0.06</v>
      </c>
    </row>
    <row r="8576" spans="1:4" s="8" customFormat="1" x14ac:dyDescent="0.25">
      <c r="A8576" s="8" t="str">
        <v>Serious Sam II</v>
      </c>
      <c r="B8576" s="8" cm="1">
        <f t="array" ref="B8576">SUM(1*(VGSales[Name]=A8576))</f>
        <v>2</v>
      </c>
      <c r="C8576" s="8" cm="1">
        <f t="array" ref="C8576">ROWS(_xlfn.UNIQUE(_xlfn._xlws.FILTER(VGSales[Genre],VGSales[Name]=A8576)))</f>
        <v>1</v>
      </c>
      <c r="D8576" s="8">
        <f>SUMIFS(VGSales[Global_Sales],VGSales[Name],A8576)</f>
        <v>6.9999999999999993E-2</v>
      </c>
    </row>
    <row r="8577" spans="1:4" s="8" customFormat="1" x14ac:dyDescent="0.25">
      <c r="A8577" s="8" t="str">
        <v>Flipnic: Ultimate Pinball</v>
      </c>
      <c r="B8577" s="8" cm="1">
        <f t="array" ref="B8577">SUM(1*(VGSales[Name]=A8577))</f>
        <v>1</v>
      </c>
      <c r="C8577" s="8" cm="1">
        <f t="array" ref="C8577">ROWS(_xlfn.UNIQUE(_xlfn._xlws.FILTER(VGSales[Genre],VGSales[Name]=A8577)))</f>
        <v>1</v>
      </c>
      <c r="D8577" s="8">
        <f>SUMIFS(VGSales[Global_Sales],VGSales[Name],A8577)</f>
        <v>0.06</v>
      </c>
    </row>
    <row r="8578" spans="1:4" s="8" customFormat="1" x14ac:dyDescent="0.25">
      <c r="A8578" s="8" t="str">
        <v>Eigo de Tabisuru: Little Charo</v>
      </c>
      <c r="B8578" s="8" cm="1">
        <f t="array" ref="B8578">SUM(1*(VGSales[Name]=A8578))</f>
        <v>1</v>
      </c>
      <c r="C8578" s="8" cm="1">
        <f t="array" ref="C8578">ROWS(_xlfn.UNIQUE(_xlfn._xlws.FILTER(VGSales[Genre],VGSales[Name]=A8578)))</f>
        <v>1</v>
      </c>
      <c r="D8578" s="8">
        <f>SUMIFS(VGSales[Global_Sales],VGSales[Name],A8578)</f>
        <v>0.06</v>
      </c>
    </row>
    <row r="8579" spans="1:4" s="8" customFormat="1" x14ac:dyDescent="0.25">
      <c r="A8579" s="8" t="str">
        <v>D.C. II P.S.: Da Capo II Plus Situation</v>
      </c>
      <c r="B8579" s="8" cm="1">
        <f t="array" ref="B8579">SUM(1*(VGSales[Name]=A8579))</f>
        <v>1</v>
      </c>
      <c r="C8579" s="8" cm="1">
        <f t="array" ref="C8579">ROWS(_xlfn.UNIQUE(_xlfn._xlws.FILTER(VGSales[Genre],VGSales[Name]=A8579)))</f>
        <v>1</v>
      </c>
      <c r="D8579" s="8">
        <f>SUMIFS(VGSales[Global_Sales],VGSales[Name],A8579)</f>
        <v>0.06</v>
      </c>
    </row>
    <row r="8580" spans="1:4" s="8" customFormat="1" x14ac:dyDescent="0.25">
      <c r="A8580" s="8" t="str">
        <v>Top Gear Hyper-Bike</v>
      </c>
      <c r="B8580" s="8" cm="1">
        <f t="array" ref="B8580">SUM(1*(VGSales[Name]=A8580))</f>
        <v>1</v>
      </c>
      <c r="C8580" s="8" cm="1">
        <f t="array" ref="C8580">ROWS(_xlfn.UNIQUE(_xlfn._xlws.FILTER(VGSales[Genre],VGSales[Name]=A8580)))</f>
        <v>1</v>
      </c>
      <c r="D8580" s="8">
        <f>SUMIFS(VGSales[Global_Sales],VGSales[Name],A8580)</f>
        <v>0.06</v>
      </c>
    </row>
    <row r="8581" spans="1:4" s="8" customFormat="1" x14ac:dyDescent="0.25">
      <c r="A8581" s="8" t="str">
        <v>Olympic Hockey 98</v>
      </c>
      <c r="B8581" s="8" cm="1">
        <f t="array" ref="B8581">SUM(1*(VGSales[Name]=A8581))</f>
        <v>1</v>
      </c>
      <c r="C8581" s="8" cm="1">
        <f t="array" ref="C8581">ROWS(_xlfn.UNIQUE(_xlfn._xlws.FILTER(VGSales[Genre],VGSales[Name]=A8581)))</f>
        <v>1</v>
      </c>
      <c r="D8581" s="8">
        <f>SUMIFS(VGSales[Global_Sales],VGSales[Name],A8581)</f>
        <v>0.06</v>
      </c>
    </row>
    <row r="8582" spans="1:4" s="8" customFormat="1" x14ac:dyDescent="0.25">
      <c r="A8582" s="8" t="str">
        <v>Virtual Chess 64</v>
      </c>
      <c r="B8582" s="8" cm="1">
        <f t="array" ref="B8582">SUM(1*(VGSales[Name]=A8582))</f>
        <v>1</v>
      </c>
      <c r="C8582" s="8" cm="1">
        <f t="array" ref="C8582">ROWS(_xlfn.UNIQUE(_xlfn._xlws.FILTER(VGSales[Genre],VGSales[Name]=A8582)))</f>
        <v>1</v>
      </c>
      <c r="D8582" s="8">
        <f>SUMIFS(VGSales[Global_Sales],VGSales[Name],A8582)</f>
        <v>0.06</v>
      </c>
    </row>
    <row r="8583" spans="1:4" s="8" customFormat="1" x14ac:dyDescent="0.25">
      <c r="A8583" s="8" t="str">
        <v>Mike Piazza's Strike Zone</v>
      </c>
      <c r="B8583" s="8" cm="1">
        <f t="array" ref="B8583">SUM(1*(VGSales[Name]=A8583))</f>
        <v>1</v>
      </c>
      <c r="C8583" s="8" cm="1">
        <f t="array" ref="C8583">ROWS(_xlfn.UNIQUE(_xlfn._xlws.FILTER(VGSales[Genre],VGSales[Name]=A8583)))</f>
        <v>1</v>
      </c>
      <c r="D8583" s="8">
        <f>SUMIFS(VGSales[Global_Sales],VGSales[Name],A8583)</f>
        <v>0.06</v>
      </c>
    </row>
    <row r="8584" spans="1:4" s="8" customFormat="1" x14ac:dyDescent="0.25">
      <c r="A8584" s="8" t="str">
        <v>Star Soldier: Vanishing Earth</v>
      </c>
      <c r="B8584" s="8" cm="1">
        <f t="array" ref="B8584">SUM(1*(VGSales[Name]=A8584))</f>
        <v>1</v>
      </c>
      <c r="C8584" s="8" cm="1">
        <f t="array" ref="C8584">ROWS(_xlfn.UNIQUE(_xlfn._xlws.FILTER(VGSales[Genre],VGSales[Name]=A8584)))</f>
        <v>1</v>
      </c>
      <c r="D8584" s="8">
        <f>SUMIFS(VGSales[Global_Sales],VGSales[Name],A8584)</f>
        <v>0.06</v>
      </c>
    </row>
    <row r="8585" spans="1:4" s="8" customFormat="1" x14ac:dyDescent="0.25">
      <c r="A8585" s="8" t="str">
        <v>Worms Blast</v>
      </c>
      <c r="B8585" s="8" cm="1">
        <f t="array" ref="B8585">SUM(1*(VGSales[Name]=A8585))</f>
        <v>1</v>
      </c>
      <c r="C8585" s="8" cm="1">
        <f t="array" ref="C8585">ROWS(_xlfn.UNIQUE(_xlfn._xlws.FILTER(VGSales[Genre],VGSales[Name]=A8585)))</f>
        <v>1</v>
      </c>
      <c r="D8585" s="8">
        <f>SUMIFS(VGSales[Global_Sales],VGSales[Name],A8585)</f>
        <v>0.06</v>
      </c>
    </row>
    <row r="8586" spans="1:4" s="8" customFormat="1" x14ac:dyDescent="0.25">
      <c r="A8586" s="8" t="str">
        <v>Prinny: Can I Really Be The Hero? (US sales)</v>
      </c>
      <c r="B8586" s="8" cm="1">
        <f t="array" ref="B8586">SUM(1*(VGSales[Name]=A8586))</f>
        <v>1</v>
      </c>
      <c r="C8586" s="8" cm="1">
        <f t="array" ref="C8586">ROWS(_xlfn.UNIQUE(_xlfn._xlws.FILTER(VGSales[Genre],VGSales[Name]=A8586)))</f>
        <v>1</v>
      </c>
      <c r="D8586" s="8">
        <f>SUMIFS(VGSales[Global_Sales],VGSales[Name],A8586)</f>
        <v>0.06</v>
      </c>
    </row>
    <row r="8587" spans="1:4" s="8" customFormat="1" x14ac:dyDescent="0.25">
      <c r="A8587" s="8" t="str">
        <v>Smile PreCure! Let's Go! Marchen World</v>
      </c>
      <c r="B8587" s="8" cm="1">
        <f t="array" ref="B8587">SUM(1*(VGSales[Name]=A8587))</f>
        <v>1</v>
      </c>
      <c r="C8587" s="8" cm="1">
        <f t="array" ref="C8587">ROWS(_xlfn.UNIQUE(_xlfn._xlws.FILTER(VGSales[Genre],VGSales[Name]=A8587)))</f>
        <v>1</v>
      </c>
      <c r="D8587" s="8">
        <f>SUMIFS(VGSales[Global_Sales],VGSales[Name],A8587)</f>
        <v>0.06</v>
      </c>
    </row>
    <row r="8588" spans="1:4" s="8" customFormat="1" x14ac:dyDescent="0.25">
      <c r="A8588" s="8" t="str">
        <v>Tokyo Xtreme Racer Advance</v>
      </c>
      <c r="B8588" s="8" cm="1">
        <f t="array" ref="B8588">SUM(1*(VGSales[Name]=A8588))</f>
        <v>1</v>
      </c>
      <c r="C8588" s="8" cm="1">
        <f t="array" ref="C8588">ROWS(_xlfn.UNIQUE(_xlfn._xlws.FILTER(VGSales[Genre],VGSales[Name]=A8588)))</f>
        <v>1</v>
      </c>
      <c r="D8588" s="8">
        <f>SUMIFS(VGSales[Global_Sales],VGSales[Name],A8588)</f>
        <v>0.06</v>
      </c>
    </row>
    <row r="8589" spans="1:4" s="8" customFormat="1" x14ac:dyDescent="0.25">
      <c r="A8589" s="8" t="str">
        <v>Destiny: The Collection</v>
      </c>
      <c r="B8589" s="8" cm="1">
        <f t="array" ref="B8589">SUM(1*(VGSales[Name]=A8589))</f>
        <v>2</v>
      </c>
      <c r="C8589" s="8" cm="1">
        <f t="array" ref="C8589">ROWS(_xlfn.UNIQUE(_xlfn._xlws.FILTER(VGSales[Genre],VGSales[Name]=A8589)))</f>
        <v>1</v>
      </c>
      <c r="D8589" s="8">
        <f>SUMIFS(VGSales[Global_Sales],VGSales[Name],A8589)</f>
        <v>0.1</v>
      </c>
    </row>
    <row r="8590" spans="1:4" s="8" customFormat="1" x14ac:dyDescent="0.25">
      <c r="A8590" s="8" t="str">
        <v>Gun Showdown</v>
      </c>
      <c r="B8590" s="8" cm="1">
        <f t="array" ref="B8590">SUM(1*(VGSales[Name]=A8590))</f>
        <v>1</v>
      </c>
      <c r="C8590" s="8" cm="1">
        <f t="array" ref="C8590">ROWS(_xlfn.UNIQUE(_xlfn._xlws.FILTER(VGSales[Genre],VGSales[Name]=A8590)))</f>
        <v>1</v>
      </c>
      <c r="D8590" s="8">
        <f>SUMIFS(VGSales[Global_Sales],VGSales[Name],A8590)</f>
        <v>0.06</v>
      </c>
    </row>
    <row r="8591" spans="1:4" s="8" customFormat="1" x14ac:dyDescent="0.25">
      <c r="A8591" s="8" t="str">
        <v>Foster's Home for Imaginary Friends: Imagination Invaders</v>
      </c>
      <c r="B8591" s="8" cm="1">
        <f t="array" ref="B8591">SUM(1*(VGSales[Name]=A8591))</f>
        <v>1</v>
      </c>
      <c r="C8591" s="8" cm="1">
        <f t="array" ref="C8591">ROWS(_xlfn.UNIQUE(_xlfn._xlws.FILTER(VGSales[Genre],VGSales[Name]=A8591)))</f>
        <v>1</v>
      </c>
      <c r="D8591" s="8">
        <f>SUMIFS(VGSales[Global_Sales],VGSales[Name],A8591)</f>
        <v>0.06</v>
      </c>
    </row>
    <row r="8592" spans="1:4" s="8" customFormat="1" x14ac:dyDescent="0.25">
      <c r="A8592" s="8" t="str">
        <v>I Love Beauty: Hollywood Makeover</v>
      </c>
      <c r="B8592" s="8" cm="1">
        <f t="array" ref="B8592">SUM(1*(VGSales[Name]=A8592))</f>
        <v>1</v>
      </c>
      <c r="C8592" s="8" cm="1">
        <f t="array" ref="C8592">ROWS(_xlfn.UNIQUE(_xlfn._xlws.FILTER(VGSales[Genre],VGSales[Name]=A8592)))</f>
        <v>1</v>
      </c>
      <c r="D8592" s="8">
        <f>SUMIFS(VGSales[Global_Sales],VGSales[Name],A8592)</f>
        <v>0.06</v>
      </c>
    </row>
    <row r="8593" spans="1:4" s="8" customFormat="1" x14ac:dyDescent="0.25">
      <c r="A8593" s="8" t="str">
        <v>Power Pro Success Legends</v>
      </c>
      <c r="B8593" s="8" cm="1">
        <f t="array" ref="B8593">SUM(1*(VGSales[Name]=A8593))</f>
        <v>1</v>
      </c>
      <c r="C8593" s="8" cm="1">
        <f t="array" ref="C8593">ROWS(_xlfn.UNIQUE(_xlfn._xlws.FILTER(VGSales[Genre],VGSales[Name]=A8593)))</f>
        <v>1</v>
      </c>
      <c r="D8593" s="8">
        <f>SUMIFS(VGSales[Global_Sales],VGSales[Name],A8593)</f>
        <v>0.06</v>
      </c>
    </row>
    <row r="8594" spans="1:4" s="8" customFormat="1" x14ac:dyDescent="0.25">
      <c r="A8594" s="8" t="str">
        <v>Combat Elite: WWII Paratroopers</v>
      </c>
      <c r="B8594" s="8" cm="1">
        <f t="array" ref="B8594">SUM(1*(VGSales[Name]=A8594))</f>
        <v>2</v>
      </c>
      <c r="C8594" s="8" cm="1">
        <f t="array" ref="C8594">ROWS(_xlfn.UNIQUE(_xlfn._xlws.FILTER(VGSales[Genre],VGSales[Name]=A8594)))</f>
        <v>1</v>
      </c>
      <c r="D8594" s="8">
        <f>SUMIFS(VGSales[Global_Sales],VGSales[Name],A8594)</f>
        <v>0.09</v>
      </c>
    </row>
    <row r="8595" spans="1:4" s="8" customFormat="1" x14ac:dyDescent="0.25">
      <c r="A8595" s="8" t="str">
        <v>Rock Blast</v>
      </c>
      <c r="B8595" s="8" cm="1">
        <f t="array" ref="B8595">SUM(1*(VGSales[Name]=A8595))</f>
        <v>2</v>
      </c>
      <c r="C8595" s="8" cm="1">
        <f t="array" ref="C8595">ROWS(_xlfn.UNIQUE(_xlfn._xlws.FILTER(VGSales[Genre],VGSales[Name]=A8595)))</f>
        <v>1</v>
      </c>
      <c r="D8595" s="8">
        <f>SUMIFS(VGSales[Global_Sales],VGSales[Name],A8595)</f>
        <v>0.08</v>
      </c>
    </row>
    <row r="8596" spans="1:4" s="8" customFormat="1" x14ac:dyDescent="0.25">
      <c r="A8596" s="8" t="str">
        <v>Pheasants Forever Wingshooter</v>
      </c>
      <c r="B8596" s="8" cm="1">
        <f t="array" ref="B8596">SUM(1*(VGSales[Name]=A8596))</f>
        <v>1</v>
      </c>
      <c r="C8596" s="8" cm="1">
        <f t="array" ref="C8596">ROWS(_xlfn.UNIQUE(_xlfn._xlws.FILTER(VGSales[Genre],VGSales[Name]=A8596)))</f>
        <v>1</v>
      </c>
      <c r="D8596" s="8">
        <f>SUMIFS(VGSales[Global_Sales],VGSales[Name],A8596)</f>
        <v>0.06</v>
      </c>
    </row>
    <row r="8597" spans="1:4" s="8" customFormat="1" x14ac:dyDescent="0.25">
      <c r="A8597" s="8" t="str">
        <v>Ivy the Kiwi?</v>
      </c>
      <c r="B8597" s="8" cm="1">
        <f t="array" ref="B8597">SUM(1*(VGSales[Name]=A8597))</f>
        <v>2</v>
      </c>
      <c r="C8597" s="8" cm="1">
        <f t="array" ref="C8597">ROWS(_xlfn.UNIQUE(_xlfn._xlws.FILTER(VGSales[Genre],VGSales[Name]=A8597)))</f>
        <v>1</v>
      </c>
      <c r="D8597" s="8">
        <f>SUMIFS(VGSales[Global_Sales],VGSales[Name],A8597)</f>
        <v>0.11</v>
      </c>
    </row>
    <row r="8598" spans="1:4" s="8" customFormat="1" x14ac:dyDescent="0.25">
      <c r="A8598" s="8" t="str">
        <v>Killer Loop</v>
      </c>
      <c r="B8598" s="8" cm="1">
        <f t="array" ref="B8598">SUM(1*(VGSales[Name]=A8598))</f>
        <v>1</v>
      </c>
      <c r="C8598" s="8" cm="1">
        <f t="array" ref="C8598">ROWS(_xlfn.UNIQUE(_xlfn._xlws.FILTER(VGSales[Genre],VGSales[Name]=A8598)))</f>
        <v>1</v>
      </c>
      <c r="D8598" s="8">
        <f>SUMIFS(VGSales[Global_Sales],VGSales[Name],A8598)</f>
        <v>0.06</v>
      </c>
    </row>
    <row r="8599" spans="1:4" s="8" customFormat="1" x14ac:dyDescent="0.25">
      <c r="A8599" s="8" t="str">
        <v>Cabela's Dangerous Hunts: Ultimate Challenge</v>
      </c>
      <c r="B8599" s="8" cm="1">
        <f t="array" ref="B8599">SUM(1*(VGSales[Name]=A8599))</f>
        <v>1</v>
      </c>
      <c r="C8599" s="8" cm="1">
        <f t="array" ref="C8599">ROWS(_xlfn.UNIQUE(_xlfn._xlws.FILTER(VGSales[Genre],VGSales[Name]=A8599)))</f>
        <v>1</v>
      </c>
      <c r="D8599" s="8">
        <f>SUMIFS(VGSales[Global_Sales],VGSales[Name],A8599)</f>
        <v>0.06</v>
      </c>
    </row>
    <row r="8600" spans="1:4" s="8" customFormat="1" x14ac:dyDescent="0.25">
      <c r="A8600" s="8" t="str">
        <v>Xiaolin Showdown</v>
      </c>
      <c r="B8600" s="8" cm="1">
        <f t="array" ref="B8600">SUM(1*(VGSales[Name]=A8600))</f>
        <v>2</v>
      </c>
      <c r="C8600" s="8" cm="1">
        <f t="array" ref="C8600">ROWS(_xlfn.UNIQUE(_xlfn._xlws.FILTER(VGSales[Genre],VGSales[Name]=A8600)))</f>
        <v>1</v>
      </c>
      <c r="D8600" s="8">
        <f>SUMIFS(VGSales[Global_Sales],VGSales[Name],A8600)</f>
        <v>0.11</v>
      </c>
    </row>
    <row r="8601" spans="1:4" s="8" customFormat="1" x14ac:dyDescent="0.25">
      <c r="A8601" s="8" t="str">
        <v>Worldwide Soccer</v>
      </c>
      <c r="B8601" s="8" cm="1">
        <f t="array" ref="B8601">SUM(1*(VGSales[Name]=A8601))</f>
        <v>1</v>
      </c>
      <c r="C8601" s="8" cm="1">
        <f t="array" ref="C8601">ROWS(_xlfn.UNIQUE(_xlfn._xlws.FILTER(VGSales[Genre],VGSales[Name]=A8601)))</f>
        <v>1</v>
      </c>
      <c r="D8601" s="8">
        <f>SUMIFS(VGSales[Global_Sales],VGSales[Name],A8601)</f>
        <v>0.06</v>
      </c>
    </row>
    <row r="8602" spans="1:4" s="8" customFormat="1" x14ac:dyDescent="0.25">
      <c r="A8602" s="8" t="str">
        <v>Toriko: Gourmet Battle!</v>
      </c>
      <c r="B8602" s="8" cm="1">
        <f t="array" ref="B8602">SUM(1*(VGSales[Name]=A8602))</f>
        <v>1</v>
      </c>
      <c r="C8602" s="8" cm="1">
        <f t="array" ref="C8602">ROWS(_xlfn.UNIQUE(_xlfn._xlws.FILTER(VGSales[Genre],VGSales[Name]=A8602)))</f>
        <v>1</v>
      </c>
      <c r="D8602" s="8">
        <f>SUMIFS(VGSales[Global_Sales],VGSales[Name],A8602)</f>
        <v>0.06</v>
      </c>
    </row>
    <row r="8603" spans="1:4" s="8" customFormat="1" x14ac:dyDescent="0.25">
      <c r="A8603" s="8" t="str">
        <v>Zoo Tycoon: Complete Collection</v>
      </c>
      <c r="B8603" s="8" cm="1">
        <f t="array" ref="B8603">SUM(1*(VGSales[Name]=A8603))</f>
        <v>1</v>
      </c>
      <c r="C8603" s="8" cm="1">
        <f t="array" ref="C8603">ROWS(_xlfn.UNIQUE(_xlfn._xlws.FILTER(VGSales[Genre],VGSales[Name]=A8603)))</f>
        <v>1</v>
      </c>
      <c r="D8603" s="8">
        <f>SUMIFS(VGSales[Global_Sales],VGSales[Name],A8603)</f>
        <v>0.06</v>
      </c>
    </row>
    <row r="8604" spans="1:4" s="8" customFormat="1" x14ac:dyDescent="0.25">
      <c r="A8604" s="8" t="str">
        <v>Commandos: Strike Force</v>
      </c>
      <c r="B8604" s="8" cm="1">
        <f t="array" ref="B8604">SUM(1*(VGSales[Name]=A8604))</f>
        <v>2</v>
      </c>
      <c r="C8604" s="8" cm="1">
        <f t="array" ref="C8604">ROWS(_xlfn.UNIQUE(_xlfn._xlws.FILTER(VGSales[Genre],VGSales[Name]=A8604)))</f>
        <v>1</v>
      </c>
      <c r="D8604" s="8">
        <f>SUMIFS(VGSales[Global_Sales],VGSales[Name],A8604)</f>
        <v>0.08</v>
      </c>
    </row>
    <row r="8605" spans="1:4" s="8" customFormat="1" x14ac:dyDescent="0.25">
      <c r="A8605" s="8" t="str">
        <v>Mobile Suit Gundam: Gundam vs. Zeta Gundam</v>
      </c>
      <c r="B8605" s="8" cm="1">
        <f t="array" ref="B8605">SUM(1*(VGSales[Name]=A8605))</f>
        <v>1</v>
      </c>
      <c r="C8605" s="8" cm="1">
        <f t="array" ref="C8605">ROWS(_xlfn.UNIQUE(_xlfn._xlws.FILTER(VGSales[Genre],VGSales[Name]=A8605)))</f>
        <v>1</v>
      </c>
      <c r="D8605" s="8">
        <f>SUMIFS(VGSales[Global_Sales],VGSales[Name],A8605)</f>
        <v>0.06</v>
      </c>
    </row>
    <row r="8606" spans="1:4" s="8" customFormat="1" x14ac:dyDescent="0.25">
      <c r="A8606" s="8" t="str">
        <v>Guilty Gear X: Advance Edition</v>
      </c>
      <c r="B8606" s="8" cm="1">
        <f t="array" ref="B8606">SUM(1*(VGSales[Name]=A8606))</f>
        <v>1</v>
      </c>
      <c r="C8606" s="8" cm="1">
        <f t="array" ref="C8606">ROWS(_xlfn.UNIQUE(_xlfn._xlws.FILTER(VGSales[Genre],VGSales[Name]=A8606)))</f>
        <v>1</v>
      </c>
      <c r="D8606" s="8">
        <f>SUMIFS(VGSales[Global_Sales],VGSales[Name],A8606)</f>
        <v>0.06</v>
      </c>
    </row>
    <row r="8607" spans="1:4" s="8" customFormat="1" x14ac:dyDescent="0.25">
      <c r="A8607" s="8" t="str">
        <v>Zoo Tycoon 2</v>
      </c>
      <c r="B8607" s="8" cm="1">
        <f t="array" ref="B8607">SUM(1*(VGSales[Name]=A8607))</f>
        <v>1</v>
      </c>
      <c r="C8607" s="8" cm="1">
        <f t="array" ref="C8607">ROWS(_xlfn.UNIQUE(_xlfn._xlws.FILTER(VGSales[Genre],VGSales[Name]=A8607)))</f>
        <v>1</v>
      </c>
      <c r="D8607" s="8">
        <f>SUMIFS(VGSales[Global_Sales],VGSales[Name],A8607)</f>
        <v>0.06</v>
      </c>
    </row>
    <row r="8608" spans="1:4" s="8" customFormat="1" x14ac:dyDescent="0.25">
      <c r="A8608" s="8" t="str">
        <v>Fate/Tiger Colosseum Upper</v>
      </c>
      <c r="B8608" s="8" cm="1">
        <f t="array" ref="B8608">SUM(1*(VGSales[Name]=A8608))</f>
        <v>1</v>
      </c>
      <c r="C8608" s="8" cm="1">
        <f t="array" ref="C8608">ROWS(_xlfn.UNIQUE(_xlfn._xlws.FILTER(VGSales[Genre],VGSales[Name]=A8608)))</f>
        <v>1</v>
      </c>
      <c r="D8608" s="8">
        <f>SUMIFS(VGSales[Global_Sales],VGSales[Name],A8608)</f>
        <v>0.06</v>
      </c>
    </row>
    <row r="8609" spans="1:4" s="8" customFormat="1" x14ac:dyDescent="0.25">
      <c r="A8609" s="8" t="str">
        <v>Zaidan Houjin Nippon Kanji Nouryoku Kentei Kyoukai Kounin: KanKen DS3 Deluxe</v>
      </c>
      <c r="B8609" s="8" cm="1">
        <f t="array" ref="B8609">SUM(1*(VGSales[Name]=A8609))</f>
        <v>1</v>
      </c>
      <c r="C8609" s="8" cm="1">
        <f t="array" ref="C8609">ROWS(_xlfn.UNIQUE(_xlfn._xlws.FILTER(VGSales[Genre],VGSales[Name]=A8609)))</f>
        <v>1</v>
      </c>
      <c r="D8609" s="8">
        <f>SUMIFS(VGSales[Global_Sales],VGSales[Name],A8609)</f>
        <v>0.06</v>
      </c>
    </row>
    <row r="8610" spans="1:4" s="8" customFormat="1" x14ac:dyDescent="0.25">
      <c r="A8610" s="8" t="str">
        <v>Theresia...</v>
      </c>
      <c r="B8610" s="8" cm="1">
        <f t="array" ref="B8610">SUM(1*(VGSales[Name]=A8610))</f>
        <v>1</v>
      </c>
      <c r="C8610" s="8" cm="1">
        <f t="array" ref="C8610">ROWS(_xlfn.UNIQUE(_xlfn._xlws.FILTER(VGSales[Genre],VGSales[Name]=A8610)))</f>
        <v>1</v>
      </c>
      <c r="D8610" s="8">
        <f>SUMIFS(VGSales[Global_Sales],VGSales[Name],A8610)</f>
        <v>0.06</v>
      </c>
    </row>
    <row r="8611" spans="1:4" s="8" customFormat="1" x14ac:dyDescent="0.25">
      <c r="A8611" s="8" t="str">
        <v>Pop Cutie! Street Fashion Simulation</v>
      </c>
      <c r="B8611" s="8" cm="1">
        <f t="array" ref="B8611">SUM(1*(VGSales[Name]=A8611))</f>
        <v>1</v>
      </c>
      <c r="C8611" s="8" cm="1">
        <f t="array" ref="C8611">ROWS(_xlfn.UNIQUE(_xlfn._xlws.FILTER(VGSales[Genre],VGSales[Name]=A8611)))</f>
        <v>1</v>
      </c>
      <c r="D8611" s="8">
        <f>SUMIFS(VGSales[Global_Sales],VGSales[Name],A8611)</f>
        <v>0.06</v>
      </c>
    </row>
    <row r="8612" spans="1:4" s="8" customFormat="1" x14ac:dyDescent="0.25">
      <c r="A8612" s="8" t="str">
        <v>Top Gun: Hard Lock</v>
      </c>
      <c r="B8612" s="8" cm="1">
        <f t="array" ref="B8612">SUM(1*(VGSales[Name]=A8612))</f>
        <v>2</v>
      </c>
      <c r="C8612" s="8" cm="1">
        <f t="array" ref="C8612">ROWS(_xlfn.UNIQUE(_xlfn._xlws.FILTER(VGSales[Genre],VGSales[Name]=A8612)))</f>
        <v>1</v>
      </c>
      <c r="D8612" s="8">
        <f>SUMIFS(VGSales[Global_Sales],VGSales[Name],A8612)</f>
        <v>0.09</v>
      </c>
    </row>
    <row r="8613" spans="1:4" s="8" customFormat="1" x14ac:dyDescent="0.25">
      <c r="A8613" s="8" t="str">
        <v>Genkai Tokki: Moero Crystal</v>
      </c>
      <c r="B8613" s="8" cm="1">
        <f t="array" ref="B8613">SUM(1*(VGSales[Name]=A8613))</f>
        <v>1</v>
      </c>
      <c r="C8613" s="8" cm="1">
        <f t="array" ref="C8613">ROWS(_xlfn.UNIQUE(_xlfn._xlws.FILTER(VGSales[Genre],VGSales[Name]=A8613)))</f>
        <v>1</v>
      </c>
      <c r="D8613" s="8">
        <f>SUMIFS(VGSales[Global_Sales],VGSales[Name],A8613)</f>
        <v>0.06</v>
      </c>
    </row>
    <row r="8614" spans="1:4" s="8" customFormat="1" x14ac:dyDescent="0.25">
      <c r="A8614" s="8" t="str">
        <v>PachiPara 13: Super Umi no Pachi-Pro Fuuunroku</v>
      </c>
      <c r="B8614" s="8" cm="1">
        <f t="array" ref="B8614">SUM(1*(VGSales[Name]=A8614))</f>
        <v>1</v>
      </c>
      <c r="C8614" s="8" cm="1">
        <f t="array" ref="C8614">ROWS(_xlfn.UNIQUE(_xlfn._xlws.FILTER(VGSales[Genre],VGSales[Name]=A8614)))</f>
        <v>1</v>
      </c>
      <c r="D8614" s="8">
        <f>SUMIFS(VGSales[Global_Sales],VGSales[Name],A8614)</f>
        <v>0.06</v>
      </c>
    </row>
    <row r="8615" spans="1:4" s="8" customFormat="1" x14ac:dyDescent="0.25">
      <c r="A8615" s="8" t="str">
        <v>Satisfashion</v>
      </c>
      <c r="B8615" s="8" cm="1">
        <f t="array" ref="B8615">SUM(1*(VGSales[Name]=A8615))</f>
        <v>2</v>
      </c>
      <c r="C8615" s="8" cm="1">
        <f t="array" ref="C8615">ROWS(_xlfn.UNIQUE(_xlfn._xlws.FILTER(VGSales[Genre],VGSales[Name]=A8615)))</f>
        <v>1</v>
      </c>
      <c r="D8615" s="8">
        <f>SUMIFS(VGSales[Global_Sales],VGSales[Name],A8615)</f>
        <v>6.9999999999999993E-2</v>
      </c>
    </row>
    <row r="8616" spans="1:4" s="8" customFormat="1" x14ac:dyDescent="0.25">
      <c r="A8616" s="8" t="str">
        <v>World Soccer Winning Eleven 9 (US sales)</v>
      </c>
      <c r="B8616" s="8" cm="1">
        <f t="array" ref="B8616">SUM(1*(VGSales[Name]=A8616))</f>
        <v>1</v>
      </c>
      <c r="C8616" s="8" cm="1">
        <f t="array" ref="C8616">ROWS(_xlfn.UNIQUE(_xlfn._xlws.FILTER(VGSales[Genre],VGSales[Name]=A8616)))</f>
        <v>1</v>
      </c>
      <c r="D8616" s="8">
        <f>SUMIFS(VGSales[Global_Sales],VGSales[Name],A8616)</f>
        <v>0.06</v>
      </c>
    </row>
    <row r="8617" spans="1:4" s="8" customFormat="1" x14ac:dyDescent="0.25">
      <c r="A8617" s="8" t="str">
        <v>Winning Post 4 Maximum</v>
      </c>
      <c r="B8617" s="8" cm="1">
        <f t="array" ref="B8617">SUM(1*(VGSales[Name]=A8617))</f>
        <v>1</v>
      </c>
      <c r="C8617" s="8" cm="1">
        <f t="array" ref="C8617">ROWS(_xlfn.UNIQUE(_xlfn._xlws.FILTER(VGSales[Genre],VGSales[Name]=A8617)))</f>
        <v>1</v>
      </c>
      <c r="D8617" s="8">
        <f>SUMIFS(VGSales[Global_Sales],VGSales[Name],A8617)</f>
        <v>0.06</v>
      </c>
    </row>
    <row r="8618" spans="1:4" s="8" customFormat="1" x14ac:dyDescent="0.25">
      <c r="A8618" s="8" t="str">
        <v>Match 3 Madness</v>
      </c>
      <c r="B8618" s="8" cm="1">
        <f t="array" ref="B8618">SUM(1*(VGSales[Name]=A8618))</f>
        <v>1</v>
      </c>
      <c r="C8618" s="8" cm="1">
        <f t="array" ref="C8618">ROWS(_xlfn.UNIQUE(_xlfn._xlws.FILTER(VGSales[Genre],VGSales[Name]=A8618)))</f>
        <v>1</v>
      </c>
      <c r="D8618" s="8">
        <f>SUMIFS(VGSales[Global_Sales],VGSales[Name],A8618)</f>
        <v>0.06</v>
      </c>
    </row>
    <row r="8619" spans="1:4" s="8" customFormat="1" x14ac:dyDescent="0.25">
      <c r="A8619" s="8" t="str">
        <v>Exhibition Volume 5</v>
      </c>
      <c r="B8619" s="8" cm="1">
        <f t="array" ref="B8619">SUM(1*(VGSales[Name]=A8619))</f>
        <v>1</v>
      </c>
      <c r="C8619" s="8" cm="1">
        <f t="array" ref="C8619">ROWS(_xlfn.UNIQUE(_xlfn._xlws.FILTER(VGSales[Genre],VGSales[Name]=A8619)))</f>
        <v>1</v>
      </c>
      <c r="D8619" s="8">
        <f>SUMIFS(VGSales[Global_Sales],VGSales[Name],A8619)</f>
        <v>0.06</v>
      </c>
    </row>
    <row r="8620" spans="1:4" s="8" customFormat="1" x14ac:dyDescent="0.25">
      <c r="A8620" s="8" t="str">
        <v>Record of Lodoss War: Eiyuu Sensou</v>
      </c>
      <c r="B8620" s="8" cm="1">
        <f t="array" ref="B8620">SUM(1*(VGSales[Name]=A8620))</f>
        <v>1</v>
      </c>
      <c r="C8620" s="8" cm="1">
        <f t="array" ref="C8620">ROWS(_xlfn.UNIQUE(_xlfn._xlws.FILTER(VGSales[Genre],VGSales[Name]=A8620)))</f>
        <v>1</v>
      </c>
      <c r="D8620" s="8">
        <f>SUMIFS(VGSales[Global_Sales],VGSales[Name],A8620)</f>
        <v>0.06</v>
      </c>
    </row>
    <row r="8621" spans="1:4" s="8" customFormat="1" x14ac:dyDescent="0.25">
      <c r="A8621" s="8" t="str">
        <v>DuckTales: Remastered</v>
      </c>
      <c r="B8621" s="8" cm="1">
        <f t="array" ref="B8621">SUM(1*(VGSales[Name]=A8621))</f>
        <v>4</v>
      </c>
      <c r="C8621" s="8" cm="1">
        <f t="array" ref="C8621">ROWS(_xlfn.UNIQUE(_xlfn._xlws.FILTER(VGSales[Genre],VGSales[Name]=A8621)))</f>
        <v>1</v>
      </c>
      <c r="D8621" s="8">
        <f>SUMIFS(VGSales[Global_Sales],VGSales[Name],A8621)</f>
        <v>0.16999999999999998</v>
      </c>
    </row>
    <row r="8622" spans="1:4" s="8" customFormat="1" x14ac:dyDescent="0.25">
      <c r="A8622" s="8" t="str">
        <v>Starry ? Sky: In Summer</v>
      </c>
      <c r="B8622" s="8" cm="1">
        <f t="array" ref="B8622">SUM(1*(VGSales[Name]=A8622))</f>
        <v>1</v>
      </c>
      <c r="C8622" s="8" cm="1">
        <f t="array" ref="C8622">ROWS(_xlfn.UNIQUE(_xlfn._xlws.FILTER(VGSales[Genre],VGSales[Name]=A8622)))</f>
        <v>1</v>
      </c>
      <c r="D8622" s="8">
        <f>SUMIFS(VGSales[Global_Sales],VGSales[Name],A8622)</f>
        <v>0.06</v>
      </c>
    </row>
    <row r="8623" spans="1:4" s="8" customFormat="1" x14ac:dyDescent="0.25">
      <c r="A8623" s="8" t="str">
        <v>Imagine: Resort Owner</v>
      </c>
      <c r="B8623" s="8" cm="1">
        <f t="array" ref="B8623">SUM(1*(VGSales[Name]=A8623))</f>
        <v>1</v>
      </c>
      <c r="C8623" s="8" cm="1">
        <f t="array" ref="C8623">ROWS(_xlfn.UNIQUE(_xlfn._xlws.FILTER(VGSales[Genre],VGSales[Name]=A8623)))</f>
        <v>1</v>
      </c>
      <c r="D8623" s="8">
        <f>SUMIFS(VGSales[Global_Sales],VGSales[Name],A8623)</f>
        <v>0.06</v>
      </c>
    </row>
    <row r="8624" spans="1:4" s="8" customFormat="1" x14ac:dyDescent="0.25">
      <c r="A8624" s="8" t="str">
        <v>Pro Yakyuu Netsu Star 2007</v>
      </c>
      <c r="B8624" s="8" cm="1">
        <f t="array" ref="B8624">SUM(1*(VGSales[Name]=A8624))</f>
        <v>1</v>
      </c>
      <c r="C8624" s="8" cm="1">
        <f t="array" ref="C8624">ROWS(_xlfn.UNIQUE(_xlfn._xlws.FILTER(VGSales[Genre],VGSales[Name]=A8624)))</f>
        <v>1</v>
      </c>
      <c r="D8624" s="8">
        <f>SUMIFS(VGSales[Global_Sales],VGSales[Name],A8624)</f>
        <v>0.06</v>
      </c>
    </row>
    <row r="8625" spans="1:4" s="8" customFormat="1" x14ac:dyDescent="0.25">
      <c r="A8625" s="8" t="str">
        <v>Klonoa Beach Volleyball</v>
      </c>
      <c r="B8625" s="8" cm="1">
        <f t="array" ref="B8625">SUM(1*(VGSales[Name]=A8625))</f>
        <v>1</v>
      </c>
      <c r="C8625" s="8" cm="1">
        <f t="array" ref="C8625">ROWS(_xlfn.UNIQUE(_xlfn._xlws.FILTER(VGSales[Genre],VGSales[Name]=A8625)))</f>
        <v>1</v>
      </c>
      <c r="D8625" s="8">
        <f>SUMIFS(VGSales[Global_Sales],VGSales[Name],A8625)</f>
        <v>0.06</v>
      </c>
    </row>
    <row r="8626" spans="1:4" s="8" customFormat="1" x14ac:dyDescent="0.25">
      <c r="A8626" s="8" t="str">
        <v>Melty Blood: Actress Again</v>
      </c>
      <c r="B8626" s="8" cm="1">
        <f t="array" ref="B8626">SUM(1*(VGSales[Name]=A8626))</f>
        <v>1</v>
      </c>
      <c r="C8626" s="8" cm="1">
        <f t="array" ref="C8626">ROWS(_xlfn.UNIQUE(_xlfn._xlws.FILTER(VGSales[Genre],VGSales[Name]=A8626)))</f>
        <v>1</v>
      </c>
      <c r="D8626" s="8">
        <f>SUMIFS(VGSales[Global_Sales],VGSales[Name],A8626)</f>
        <v>0.06</v>
      </c>
    </row>
    <row r="8627" spans="1:4" s="8" customFormat="1" x14ac:dyDescent="0.25">
      <c r="A8627" s="8" t="str">
        <v>Izuna 2: The Unemployed Ninja Returns</v>
      </c>
      <c r="B8627" s="8" cm="1">
        <f t="array" ref="B8627">SUM(1*(VGSales[Name]=A8627))</f>
        <v>1</v>
      </c>
      <c r="C8627" s="8" cm="1">
        <f t="array" ref="C8627">ROWS(_xlfn.UNIQUE(_xlfn._xlws.FILTER(VGSales[Genre],VGSales[Name]=A8627)))</f>
        <v>1</v>
      </c>
      <c r="D8627" s="8">
        <f>SUMIFS(VGSales[Global_Sales],VGSales[Name],A8627)</f>
        <v>0.06</v>
      </c>
    </row>
    <row r="8628" spans="1:4" s="8" customFormat="1" x14ac:dyDescent="0.25">
      <c r="A8628" s="8" t="str">
        <v>Centipede: Infestation</v>
      </c>
      <c r="B8628" s="8" cm="1">
        <f t="array" ref="B8628">SUM(1*(VGSales[Name]=A8628))</f>
        <v>2</v>
      </c>
      <c r="C8628" s="8" cm="1">
        <f t="array" ref="C8628">ROWS(_xlfn.UNIQUE(_xlfn._xlws.FILTER(VGSales[Genre],VGSales[Name]=A8628)))</f>
        <v>1</v>
      </c>
      <c r="D8628" s="8">
        <f>SUMIFS(VGSales[Global_Sales],VGSales[Name],A8628)</f>
        <v>0.11</v>
      </c>
    </row>
    <row r="8629" spans="1:4" s="8" customFormat="1" x14ac:dyDescent="0.25">
      <c r="A8629" s="8" t="str">
        <v>Mercury Meltdown</v>
      </c>
      <c r="B8629" s="8" cm="1">
        <f t="array" ref="B8629">SUM(1*(VGSales[Name]=A8629))</f>
        <v>1</v>
      </c>
      <c r="C8629" s="8" cm="1">
        <f t="array" ref="C8629">ROWS(_xlfn.UNIQUE(_xlfn._xlws.FILTER(VGSales[Genre],VGSales[Name]=A8629)))</f>
        <v>1</v>
      </c>
      <c r="D8629" s="8">
        <f>SUMIFS(VGSales[Global_Sales],VGSales[Name],A8629)</f>
        <v>0.06</v>
      </c>
    </row>
    <row r="8630" spans="1:4" s="8" customFormat="1" x14ac:dyDescent="0.25">
      <c r="A8630" s="8" t="str">
        <v>SingStar Mallorca Party</v>
      </c>
      <c r="B8630" s="8" cm="1">
        <f t="array" ref="B8630">SUM(1*(VGSales[Name]=A8630))</f>
        <v>1</v>
      </c>
      <c r="C8630" s="8" cm="1">
        <f t="array" ref="C8630">ROWS(_xlfn.UNIQUE(_xlfn._xlws.FILTER(VGSales[Genre],VGSales[Name]=A8630)))</f>
        <v>1</v>
      </c>
      <c r="D8630" s="8">
        <f>SUMIFS(VGSales[Global_Sales],VGSales[Name],A8630)</f>
        <v>0.06</v>
      </c>
    </row>
    <row r="8631" spans="1:4" s="8" customFormat="1" x14ac:dyDescent="0.25">
      <c r="A8631" s="8" t="str">
        <v>3D Lemmings</v>
      </c>
      <c r="B8631" s="8" cm="1">
        <f t="array" ref="B8631">SUM(1*(VGSales[Name]=A8631))</f>
        <v>1</v>
      </c>
      <c r="C8631" s="8" cm="1">
        <f t="array" ref="C8631">ROWS(_xlfn.UNIQUE(_xlfn._xlws.FILTER(VGSales[Genre],VGSales[Name]=A8631)))</f>
        <v>1</v>
      </c>
      <c r="D8631" s="8">
        <f>SUMIFS(VGSales[Global_Sales],VGSales[Name],A8631)</f>
        <v>0.06</v>
      </c>
    </row>
    <row r="8632" spans="1:4" s="8" customFormat="1" x14ac:dyDescent="0.25">
      <c r="A8632" s="8" t="str">
        <v>Hi Hi Puffy AmiYumi: Kaznapped</v>
      </c>
      <c r="B8632" s="8" cm="1">
        <f t="array" ref="B8632">SUM(1*(VGSales[Name]=A8632))</f>
        <v>1</v>
      </c>
      <c r="C8632" s="8" cm="1">
        <f t="array" ref="C8632">ROWS(_xlfn.UNIQUE(_xlfn._xlws.FILTER(VGSales[Genre],VGSales[Name]=A8632)))</f>
        <v>1</v>
      </c>
      <c r="D8632" s="8">
        <f>SUMIFS(VGSales[Global_Sales],VGSales[Name],A8632)</f>
        <v>0.06</v>
      </c>
    </row>
    <row r="8633" spans="1:4" s="8" customFormat="1" x14ac:dyDescent="0.25">
      <c r="A8633" s="8" t="str">
        <v>Broken Sword: The Shadow of the Templars</v>
      </c>
      <c r="B8633" s="8" cm="1">
        <f t="array" ref="B8633">SUM(1*(VGSales[Name]=A8633))</f>
        <v>1</v>
      </c>
      <c r="C8633" s="8" cm="1">
        <f t="array" ref="C8633">ROWS(_xlfn.UNIQUE(_xlfn._xlws.FILTER(VGSales[Genre],VGSales[Name]=A8633)))</f>
        <v>1</v>
      </c>
      <c r="D8633" s="8">
        <f>SUMIFS(VGSales[Global_Sales],VGSales[Name],A8633)</f>
        <v>0.06</v>
      </c>
    </row>
    <row r="8634" spans="1:4" s="8" customFormat="1" x14ac:dyDescent="0.25">
      <c r="A8634" s="8" t="str">
        <v>Summon Night 6: Lost Borders</v>
      </c>
      <c r="B8634" s="8" cm="1">
        <f t="array" ref="B8634">SUM(1*(VGSales[Name]=A8634))</f>
        <v>2</v>
      </c>
      <c r="C8634" s="8" cm="1">
        <f t="array" ref="C8634">ROWS(_xlfn.UNIQUE(_xlfn._xlws.FILTER(VGSales[Genre],VGSales[Name]=A8634)))</f>
        <v>1</v>
      </c>
      <c r="D8634" s="8">
        <f>SUMIFS(VGSales[Global_Sales],VGSales[Name],A8634)</f>
        <v>0.09</v>
      </c>
    </row>
    <row r="8635" spans="1:4" s="8" customFormat="1" x14ac:dyDescent="0.25">
      <c r="A8635" s="8" t="str">
        <v>Tenchi Muyou! Ryoukouki Gokuraku</v>
      </c>
      <c r="B8635" s="8" cm="1">
        <f t="array" ref="B8635">SUM(1*(VGSales[Name]=A8635))</f>
        <v>1</v>
      </c>
      <c r="C8635" s="8" cm="1">
        <f t="array" ref="C8635">ROWS(_xlfn.UNIQUE(_xlfn._xlws.FILTER(VGSales[Genre],VGSales[Name]=A8635)))</f>
        <v>1</v>
      </c>
      <c r="D8635" s="8">
        <f>SUMIFS(VGSales[Global_Sales],VGSales[Name],A8635)</f>
        <v>0.06</v>
      </c>
    </row>
    <row r="8636" spans="1:4" s="8" customFormat="1" x14ac:dyDescent="0.25">
      <c r="A8636" s="8" t="str">
        <v>Jacqueline Wilson's Tracy Beaker: The Game</v>
      </c>
      <c r="B8636" s="8" cm="1">
        <f t="array" ref="B8636">SUM(1*(VGSales[Name]=A8636))</f>
        <v>1</v>
      </c>
      <c r="C8636" s="8" cm="1">
        <f t="array" ref="C8636">ROWS(_xlfn.UNIQUE(_xlfn._xlws.FILTER(VGSales[Genre],VGSales[Name]=A8636)))</f>
        <v>1</v>
      </c>
      <c r="D8636" s="8">
        <f>SUMIFS(VGSales[Global_Sales],VGSales[Name],A8636)</f>
        <v>0.06</v>
      </c>
    </row>
    <row r="8637" spans="1:4" s="8" customFormat="1" x14ac:dyDescent="0.25">
      <c r="A8637" s="8" t="str">
        <v>Doraemon: Nobita no Uchuu Eiyuuki</v>
      </c>
      <c r="B8637" s="8" cm="1">
        <f t="array" ref="B8637">SUM(1*(VGSales[Name]=A8637))</f>
        <v>1</v>
      </c>
      <c r="C8637" s="8" cm="1">
        <f t="array" ref="C8637">ROWS(_xlfn.UNIQUE(_xlfn._xlws.FILTER(VGSales[Genre],VGSales[Name]=A8637)))</f>
        <v>1</v>
      </c>
      <c r="D8637" s="8">
        <f>SUMIFS(VGSales[Global_Sales],VGSales[Name],A8637)</f>
        <v>0.06</v>
      </c>
    </row>
    <row r="8638" spans="1:4" s="8" customFormat="1" x14ac:dyDescent="0.25">
      <c r="A8638" s="8" t="str">
        <v>Trapt</v>
      </c>
      <c r="B8638" s="8" cm="1">
        <f t="array" ref="B8638">SUM(1*(VGSales[Name]=A8638))</f>
        <v>1</v>
      </c>
      <c r="C8638" s="8" cm="1">
        <f t="array" ref="C8638">ROWS(_xlfn.UNIQUE(_xlfn._xlws.FILTER(VGSales[Genre],VGSales[Name]=A8638)))</f>
        <v>1</v>
      </c>
      <c r="D8638" s="8">
        <f>SUMIFS(VGSales[Global_Sales],VGSales[Name],A8638)</f>
        <v>0.06</v>
      </c>
    </row>
    <row r="8639" spans="1:4" s="8" customFormat="1" x14ac:dyDescent="0.25">
      <c r="A8639" s="8" t="str">
        <v>Jewel Legends: Tree of Life</v>
      </c>
      <c r="B8639" s="8" cm="1">
        <f t="array" ref="B8639">SUM(1*(VGSales[Name]=A8639))</f>
        <v>1</v>
      </c>
      <c r="C8639" s="8" cm="1">
        <f t="array" ref="C8639">ROWS(_xlfn.UNIQUE(_xlfn._xlws.FILTER(VGSales[Genre],VGSales[Name]=A8639)))</f>
        <v>1</v>
      </c>
      <c r="D8639" s="8">
        <f>SUMIFS(VGSales[Global_Sales],VGSales[Name],A8639)</f>
        <v>0.06</v>
      </c>
    </row>
    <row r="8640" spans="1:4" s="8" customFormat="1" x14ac:dyDescent="0.25">
      <c r="A8640" s="8" t="str">
        <v>Splat Renegade Paintball</v>
      </c>
      <c r="B8640" s="8" cm="1">
        <f t="array" ref="B8640">SUM(1*(VGSales[Name]=A8640))</f>
        <v>1</v>
      </c>
      <c r="C8640" s="8" cm="1">
        <f t="array" ref="C8640">ROWS(_xlfn.UNIQUE(_xlfn._xlws.FILTER(VGSales[Genre],VGSales[Name]=A8640)))</f>
        <v>1</v>
      </c>
      <c r="D8640" s="8">
        <f>SUMIFS(VGSales[Global_Sales],VGSales[Name],A8640)</f>
        <v>0.06</v>
      </c>
    </row>
    <row r="8641" spans="1:4" s="8" customFormat="1" x14ac:dyDescent="0.25">
      <c r="A8641" s="8" t="str">
        <v>Zendoku</v>
      </c>
      <c r="B8641" s="8" cm="1">
        <f t="array" ref="B8641">SUM(1*(VGSales[Name]=A8641))</f>
        <v>1</v>
      </c>
      <c r="C8641" s="8" cm="1">
        <f t="array" ref="C8641">ROWS(_xlfn.UNIQUE(_xlfn._xlws.FILTER(VGSales[Genre],VGSales[Name]=A8641)))</f>
        <v>1</v>
      </c>
      <c r="D8641" s="8">
        <f>SUMIFS(VGSales[Global_Sales],VGSales[Name],A8641)</f>
        <v>0.06</v>
      </c>
    </row>
    <row r="8642" spans="1:4" s="8" customFormat="1" x14ac:dyDescent="0.25">
      <c r="A8642" s="8" t="str">
        <v>Metal Max 4: Gekkou no Diva</v>
      </c>
      <c r="B8642" s="8" cm="1">
        <f t="array" ref="B8642">SUM(1*(VGSales[Name]=A8642))</f>
        <v>1</v>
      </c>
      <c r="C8642" s="8" cm="1">
        <f t="array" ref="C8642">ROWS(_xlfn.UNIQUE(_xlfn._xlws.FILTER(VGSales[Genre],VGSales[Name]=A8642)))</f>
        <v>1</v>
      </c>
      <c r="D8642" s="8">
        <f>SUMIFS(VGSales[Global_Sales],VGSales[Name],A8642)</f>
        <v>0.06</v>
      </c>
    </row>
    <row r="8643" spans="1:4" s="8" customFormat="1" x14ac:dyDescent="0.25">
      <c r="A8643" s="8" t="str">
        <v>Crazy Chicken: Pharaoh's Treasure</v>
      </c>
      <c r="B8643" s="8" cm="1">
        <f t="array" ref="B8643">SUM(1*(VGSales[Name]=A8643))</f>
        <v>1</v>
      </c>
      <c r="C8643" s="8" cm="1">
        <f t="array" ref="C8643">ROWS(_xlfn.UNIQUE(_xlfn._xlws.FILTER(VGSales[Genre],VGSales[Name]=A8643)))</f>
        <v>1</v>
      </c>
      <c r="D8643" s="8">
        <f>SUMIFS(VGSales[Global_Sales],VGSales[Name],A8643)</f>
        <v>0.06</v>
      </c>
    </row>
    <row r="8644" spans="1:4" s="8" customFormat="1" x14ac:dyDescent="0.25">
      <c r="A8644" s="8" t="str">
        <v>Magi: Aratanaru Sekai</v>
      </c>
      <c r="B8644" s="8" cm="1">
        <f t="array" ref="B8644">SUM(1*(VGSales[Name]=A8644))</f>
        <v>1</v>
      </c>
      <c r="C8644" s="8" cm="1">
        <f t="array" ref="C8644">ROWS(_xlfn.UNIQUE(_xlfn._xlws.FILTER(VGSales[Genre],VGSales[Name]=A8644)))</f>
        <v>1</v>
      </c>
      <c r="D8644" s="8">
        <f>SUMIFS(VGSales[Global_Sales],VGSales[Name],A8644)</f>
        <v>0.06</v>
      </c>
    </row>
    <row r="8645" spans="1:4" s="8" customFormat="1" x14ac:dyDescent="0.25">
      <c r="A8645" s="8" t="str">
        <v>PoPoLoCrois</v>
      </c>
      <c r="B8645" s="8" cm="1">
        <f t="array" ref="B8645">SUM(1*(VGSales[Name]=A8645))</f>
        <v>1</v>
      </c>
      <c r="C8645" s="8" cm="1">
        <f t="array" ref="C8645">ROWS(_xlfn.UNIQUE(_xlfn._xlws.FILTER(VGSales[Genre],VGSales[Name]=A8645)))</f>
        <v>1</v>
      </c>
      <c r="D8645" s="8">
        <f>SUMIFS(VGSales[Global_Sales],VGSales[Name],A8645)</f>
        <v>0.06</v>
      </c>
    </row>
    <row r="8646" spans="1:4" s="8" customFormat="1" x14ac:dyDescent="0.25">
      <c r="A8646" s="8" t="str">
        <v>Mahouka Koukou no Rettousei: Out of Order</v>
      </c>
      <c r="B8646" s="8" cm="1">
        <f t="array" ref="B8646">SUM(1*(VGSales[Name]=A8646))</f>
        <v>1</v>
      </c>
      <c r="C8646" s="8" cm="1">
        <f t="array" ref="C8646">ROWS(_xlfn.UNIQUE(_xlfn._xlws.FILTER(VGSales[Genre],VGSales[Name]=A8646)))</f>
        <v>1</v>
      </c>
      <c r="D8646" s="8">
        <f>SUMIFS(VGSales[Global_Sales],VGSales[Name],A8646)</f>
        <v>0.06</v>
      </c>
    </row>
    <row r="8647" spans="1:4" s="8" customFormat="1" x14ac:dyDescent="0.25">
      <c r="A8647" s="8" t="str">
        <v>Dragon Rage</v>
      </c>
      <c r="B8647" s="8" cm="1">
        <f t="array" ref="B8647">SUM(1*(VGSales[Name]=A8647))</f>
        <v>1</v>
      </c>
      <c r="C8647" s="8" cm="1">
        <f t="array" ref="C8647">ROWS(_xlfn.UNIQUE(_xlfn._xlws.FILTER(VGSales[Genre],VGSales[Name]=A8647)))</f>
        <v>1</v>
      </c>
      <c r="D8647" s="8">
        <f>SUMIFS(VGSales[Global_Sales],VGSales[Name],A8647)</f>
        <v>0.06</v>
      </c>
    </row>
    <row r="8648" spans="1:4" s="8" customFormat="1" x14ac:dyDescent="0.25">
      <c r="A8648" s="8" t="str">
        <v>Lord of Magna: Maiden Heaven</v>
      </c>
      <c r="B8648" s="8" cm="1">
        <f t="array" ref="B8648">SUM(1*(VGSales[Name]=A8648))</f>
        <v>1</v>
      </c>
      <c r="C8648" s="8" cm="1">
        <f t="array" ref="C8648">ROWS(_xlfn.UNIQUE(_xlfn._xlws.FILTER(VGSales[Genre],VGSales[Name]=A8648)))</f>
        <v>1</v>
      </c>
      <c r="D8648" s="8">
        <f>SUMIFS(VGSales[Global_Sales],VGSales[Name],A8648)</f>
        <v>0.06</v>
      </c>
    </row>
    <row r="8649" spans="1:4" s="8" customFormat="1" x14ac:dyDescent="0.25">
      <c r="A8649" s="8" t="str">
        <v>Dig Dug: Digging Strike</v>
      </c>
      <c r="B8649" s="8" cm="1">
        <f t="array" ref="B8649">SUM(1*(VGSales[Name]=A8649))</f>
        <v>1</v>
      </c>
      <c r="C8649" s="8" cm="1">
        <f t="array" ref="C8649">ROWS(_xlfn.UNIQUE(_xlfn._xlws.FILTER(VGSales[Genre],VGSales[Name]=A8649)))</f>
        <v>1</v>
      </c>
      <c r="D8649" s="8">
        <f>SUMIFS(VGSales[Global_Sales],VGSales[Name],A8649)</f>
        <v>0.06</v>
      </c>
    </row>
    <row r="8650" spans="1:4" s="8" customFormat="1" x14ac:dyDescent="0.25">
      <c r="A8650" s="8" t="str">
        <v>Dance Sensation!</v>
      </c>
      <c r="B8650" s="8" cm="1">
        <f t="array" ref="B8650">SUM(1*(VGSales[Name]=A8650))</f>
        <v>1</v>
      </c>
      <c r="C8650" s="8" cm="1">
        <f t="array" ref="C8650">ROWS(_xlfn.UNIQUE(_xlfn._xlws.FILTER(VGSales[Genre],VGSales[Name]=A8650)))</f>
        <v>1</v>
      </c>
      <c r="D8650" s="8">
        <f>SUMIFS(VGSales[Global_Sales],VGSales[Name],A8650)</f>
        <v>0.06</v>
      </c>
    </row>
    <row r="8651" spans="1:4" s="8" customFormat="1" x14ac:dyDescent="0.25">
      <c r="A8651" s="8" t="str">
        <v>Brave: A Warrior's Tale</v>
      </c>
      <c r="B8651" s="8" cm="1">
        <f t="array" ref="B8651">SUM(1*(VGSales[Name]=A8651))</f>
        <v>2</v>
      </c>
      <c r="C8651" s="8" cm="1">
        <f t="array" ref="C8651">ROWS(_xlfn.UNIQUE(_xlfn._xlws.FILTER(VGSales[Genre],VGSales[Name]=A8651)))</f>
        <v>1</v>
      </c>
      <c r="D8651" s="8">
        <f>SUMIFS(VGSales[Global_Sales],VGSales[Name],A8651)</f>
        <v>0.12</v>
      </c>
    </row>
    <row r="8652" spans="1:4" s="8" customFormat="1" x14ac:dyDescent="0.25">
      <c r="A8652" s="8" t="str">
        <v>Ansatsu Kyoushitsu: Assassin Ikusei Keikaku!!</v>
      </c>
      <c r="B8652" s="8" cm="1">
        <f t="array" ref="B8652">SUM(1*(VGSales[Name]=A8652))</f>
        <v>1</v>
      </c>
      <c r="C8652" s="8" cm="1">
        <f t="array" ref="C8652">ROWS(_xlfn.UNIQUE(_xlfn._xlws.FILTER(VGSales[Genre],VGSales[Name]=A8652)))</f>
        <v>1</v>
      </c>
      <c r="D8652" s="8">
        <f>SUMIFS(VGSales[Global_Sales],VGSales[Name],A8652)</f>
        <v>0.06</v>
      </c>
    </row>
    <row r="8653" spans="1:4" s="8" customFormat="1" x14ac:dyDescent="0.25">
      <c r="A8653" s="8" t="str">
        <v>Raw Danger! (JP sales)</v>
      </c>
      <c r="B8653" s="8" cm="1">
        <f t="array" ref="B8653">SUM(1*(VGSales[Name]=A8653))</f>
        <v>1</v>
      </c>
      <c r="C8653" s="8" cm="1">
        <f t="array" ref="C8653">ROWS(_xlfn.UNIQUE(_xlfn._xlws.FILTER(VGSales[Genre],VGSales[Name]=A8653)))</f>
        <v>1</v>
      </c>
      <c r="D8653" s="8">
        <f>SUMIFS(VGSales[Global_Sales],VGSales[Name],A8653)</f>
        <v>0.06</v>
      </c>
    </row>
    <row r="8654" spans="1:4" s="8" customFormat="1" x14ac:dyDescent="0.25">
      <c r="A8654" s="8" t="str">
        <v>Archer Maclean Presents: Pool Paradise</v>
      </c>
      <c r="B8654" s="8" cm="1">
        <f t="array" ref="B8654">SUM(1*(VGSales[Name]=A8654))</f>
        <v>2</v>
      </c>
      <c r="C8654" s="8" cm="1">
        <f t="array" ref="C8654">ROWS(_xlfn.UNIQUE(_xlfn._xlws.FILTER(VGSales[Genre],VGSales[Name]=A8654)))</f>
        <v>1</v>
      </c>
      <c r="D8654" s="8">
        <f>SUMIFS(VGSales[Global_Sales],VGSales[Name],A8654)</f>
        <v>0.09</v>
      </c>
    </row>
    <row r="8655" spans="1:4" s="8" customFormat="1" x14ac:dyDescent="0.25">
      <c r="A8655" s="8" t="str">
        <v>Tabi no Yubisashi Kaiwachou DS: DS Series 3 Kankoku</v>
      </c>
      <c r="B8655" s="8" cm="1">
        <f t="array" ref="B8655">SUM(1*(VGSales[Name]=A8655))</f>
        <v>1</v>
      </c>
      <c r="C8655" s="8" cm="1">
        <f t="array" ref="C8655">ROWS(_xlfn.UNIQUE(_xlfn._xlws.FILTER(VGSales[Genre],VGSales[Name]=A8655)))</f>
        <v>1</v>
      </c>
      <c r="D8655" s="8">
        <f>SUMIFS(VGSales[Global_Sales],VGSales[Name],A8655)</f>
        <v>0.06</v>
      </c>
    </row>
    <row r="8656" spans="1:4" s="8" customFormat="1" x14ac:dyDescent="0.25">
      <c r="A8656" s="8" t="str">
        <v>Winx Club: Mission Enchantix</v>
      </c>
      <c r="B8656" s="8" cm="1">
        <f t="array" ref="B8656">SUM(1*(VGSales[Name]=A8656))</f>
        <v>1</v>
      </c>
      <c r="C8656" s="8" cm="1">
        <f t="array" ref="C8656">ROWS(_xlfn.UNIQUE(_xlfn._xlws.FILTER(VGSales[Genre],VGSales[Name]=A8656)))</f>
        <v>1</v>
      </c>
      <c r="D8656" s="8">
        <f>SUMIFS(VGSales[Global_Sales],VGSales[Name],A8656)</f>
        <v>0.06</v>
      </c>
    </row>
    <row r="8657" spans="1:4" s="8" customFormat="1" x14ac:dyDescent="0.25">
      <c r="A8657" s="8" t="str">
        <v>Petz Bunnyz Bunch</v>
      </c>
      <c r="B8657" s="8" cm="1">
        <f t="array" ref="B8657">SUM(1*(VGSales[Name]=A8657))</f>
        <v>1</v>
      </c>
      <c r="C8657" s="8" cm="1">
        <f t="array" ref="C8657">ROWS(_xlfn.UNIQUE(_xlfn._xlws.FILTER(VGSales[Genre],VGSales[Name]=A8657)))</f>
        <v>1</v>
      </c>
      <c r="D8657" s="8">
        <f>SUMIFS(VGSales[Global_Sales],VGSales[Name],A8657)</f>
        <v>0.06</v>
      </c>
    </row>
    <row r="8658" spans="1:4" s="8" customFormat="1" x14ac:dyDescent="0.25">
      <c r="A8658" s="8" t="str">
        <v>S.T.A.L.K.E.R.: Shadow of Chernobyl</v>
      </c>
      <c r="B8658" s="8" cm="1">
        <f t="array" ref="B8658">SUM(1*(VGSales[Name]=A8658))</f>
        <v>1</v>
      </c>
      <c r="C8658" s="8" cm="1">
        <f t="array" ref="C8658">ROWS(_xlfn.UNIQUE(_xlfn._xlws.FILTER(VGSales[Genre],VGSales[Name]=A8658)))</f>
        <v>1</v>
      </c>
      <c r="D8658" s="8">
        <f>SUMIFS(VGSales[Global_Sales],VGSales[Name],A8658)</f>
        <v>0.06</v>
      </c>
    </row>
    <row r="8659" spans="1:4" s="8" customFormat="1" x14ac:dyDescent="0.25">
      <c r="A8659" s="8" t="str">
        <v>Backyard Skateboarding 2006</v>
      </c>
      <c r="B8659" s="8" cm="1">
        <f t="array" ref="B8659">SUM(1*(VGSales[Name]=A8659))</f>
        <v>1</v>
      </c>
      <c r="C8659" s="8" cm="1">
        <f t="array" ref="C8659">ROWS(_xlfn.UNIQUE(_xlfn._xlws.FILTER(VGSales[Genre],VGSales[Name]=A8659)))</f>
        <v>1</v>
      </c>
      <c r="D8659" s="8">
        <f>SUMIFS(VGSales[Global_Sales],VGSales[Name],A8659)</f>
        <v>0.06</v>
      </c>
    </row>
    <row r="8660" spans="1:4" s="8" customFormat="1" x14ac:dyDescent="0.25">
      <c r="A8660" s="8" t="str">
        <v>Gegege no Kitarou: Youkai Daigekisen</v>
      </c>
      <c r="B8660" s="8" cm="1">
        <f t="array" ref="B8660">SUM(1*(VGSales[Name]=A8660))</f>
        <v>1</v>
      </c>
      <c r="C8660" s="8" cm="1">
        <f t="array" ref="C8660">ROWS(_xlfn.UNIQUE(_xlfn._xlws.FILTER(VGSales[Genre],VGSales[Name]=A8660)))</f>
        <v>1</v>
      </c>
      <c r="D8660" s="8">
        <f>SUMIFS(VGSales[Global_Sales],VGSales[Name],A8660)</f>
        <v>0.06</v>
      </c>
    </row>
    <row r="8661" spans="1:4" s="8" customFormat="1" x14ac:dyDescent="0.25">
      <c r="A8661" s="8" t="str">
        <v>Emblem of Gundam</v>
      </c>
      <c r="B8661" s="8" cm="1">
        <f t="array" ref="B8661">SUM(1*(VGSales[Name]=A8661))</f>
        <v>1</v>
      </c>
      <c r="C8661" s="8" cm="1">
        <f t="array" ref="C8661">ROWS(_xlfn.UNIQUE(_xlfn._xlws.FILTER(VGSales[Genre],VGSales[Name]=A8661)))</f>
        <v>1</v>
      </c>
      <c r="D8661" s="8">
        <f>SUMIFS(VGSales[Global_Sales],VGSales[Name],A8661)</f>
        <v>0.06</v>
      </c>
    </row>
    <row r="8662" spans="1:4" s="8" customFormat="1" x14ac:dyDescent="0.25">
      <c r="A8662" s="8" t="str">
        <v>The Fast and the Furious</v>
      </c>
      <c r="B8662" s="8" cm="1">
        <f t="array" ref="B8662">SUM(1*(VGSales[Name]=A8662))</f>
        <v>2</v>
      </c>
      <c r="C8662" s="8" cm="1">
        <f t="array" ref="C8662">ROWS(_xlfn.UNIQUE(_xlfn._xlws.FILTER(VGSales[Genre],VGSales[Name]=A8662)))</f>
        <v>1</v>
      </c>
      <c r="D8662" s="8">
        <f>SUMIFS(VGSales[Global_Sales],VGSales[Name],A8662)</f>
        <v>0.08</v>
      </c>
    </row>
    <row r="8663" spans="1:4" s="8" customFormat="1" x14ac:dyDescent="0.25">
      <c r="A8663" s="8" t="str">
        <v>Gem Smashers</v>
      </c>
      <c r="B8663" s="8" cm="1">
        <f t="array" ref="B8663">SUM(1*(VGSales[Name]=A8663))</f>
        <v>2</v>
      </c>
      <c r="C8663" s="8" cm="1">
        <f t="array" ref="C8663">ROWS(_xlfn.UNIQUE(_xlfn._xlws.FILTER(VGSales[Genre],VGSales[Name]=A8663)))</f>
        <v>1</v>
      </c>
      <c r="D8663" s="8">
        <f>SUMIFS(VGSales[Global_Sales],VGSales[Name],A8663)</f>
        <v>0.1</v>
      </c>
    </row>
    <row r="8664" spans="1:4" s="8" customFormat="1" x14ac:dyDescent="0.25">
      <c r="A8664" s="8" t="str">
        <v>G-Police: Weapons of Justice</v>
      </c>
      <c r="B8664" s="8" cm="1">
        <f t="array" ref="B8664">SUM(1*(VGSales[Name]=A8664))</f>
        <v>1</v>
      </c>
      <c r="C8664" s="8" cm="1">
        <f t="array" ref="C8664">ROWS(_xlfn.UNIQUE(_xlfn._xlws.FILTER(VGSales[Genre],VGSales[Name]=A8664)))</f>
        <v>1</v>
      </c>
      <c r="D8664" s="8">
        <f>SUMIFS(VGSales[Global_Sales],VGSales[Name],A8664)</f>
        <v>0.06</v>
      </c>
    </row>
    <row r="8665" spans="1:4" s="8" customFormat="1" x14ac:dyDescent="0.25">
      <c r="A8665" s="8" t="str">
        <v>Killing Zone</v>
      </c>
      <c r="B8665" s="8" cm="1">
        <f t="array" ref="B8665">SUM(1*(VGSales[Name]=A8665))</f>
        <v>1</v>
      </c>
      <c r="C8665" s="8" cm="1">
        <f t="array" ref="C8665">ROWS(_xlfn.UNIQUE(_xlfn._xlws.FILTER(VGSales[Genre],VGSales[Name]=A8665)))</f>
        <v>1</v>
      </c>
      <c r="D8665" s="8">
        <f>SUMIFS(VGSales[Global_Sales],VGSales[Name],A8665)</f>
        <v>0.06</v>
      </c>
    </row>
    <row r="8666" spans="1:4" s="8" customFormat="1" x14ac:dyDescent="0.25">
      <c r="A8666" s="8" t="str">
        <v>Policenauts</v>
      </c>
      <c r="B8666" s="8" cm="1">
        <f t="array" ref="B8666">SUM(1*(VGSales[Name]=A8666))</f>
        <v>1</v>
      </c>
      <c r="C8666" s="8" cm="1">
        <f t="array" ref="C8666">ROWS(_xlfn.UNIQUE(_xlfn._xlws.FILTER(VGSales[Genre],VGSales[Name]=A8666)))</f>
        <v>1</v>
      </c>
      <c r="D8666" s="8">
        <f>SUMIFS(VGSales[Global_Sales],VGSales[Name],A8666)</f>
        <v>0.06</v>
      </c>
    </row>
    <row r="8667" spans="1:4" s="8" customFormat="1" x14ac:dyDescent="0.25">
      <c r="A8667" s="8" t="str">
        <v>Adventures of Lolo</v>
      </c>
      <c r="B8667" s="8" cm="1">
        <f t="array" ref="B8667">SUM(1*(VGSales[Name]=A8667))</f>
        <v>1</v>
      </c>
      <c r="C8667" s="8" cm="1">
        <f t="array" ref="C8667">ROWS(_xlfn.UNIQUE(_xlfn._xlws.FILTER(VGSales[Genre],VGSales[Name]=A8667)))</f>
        <v>1</v>
      </c>
      <c r="D8667" s="8">
        <f>SUMIFS(VGSales[Global_Sales],VGSales[Name],A8667)</f>
        <v>0.06</v>
      </c>
    </row>
    <row r="8668" spans="1:4" s="8" customFormat="1" x14ac:dyDescent="0.25">
      <c r="A8668" s="8" t="str">
        <v>Quiz! Hexagon II</v>
      </c>
      <c r="B8668" s="8" cm="1">
        <f t="array" ref="B8668">SUM(1*(VGSales[Name]=A8668))</f>
        <v>1</v>
      </c>
      <c r="C8668" s="8" cm="1">
        <f t="array" ref="C8668">ROWS(_xlfn.UNIQUE(_xlfn._xlws.FILTER(VGSales[Genre],VGSales[Name]=A8668)))</f>
        <v>1</v>
      </c>
      <c r="D8668" s="8">
        <f>SUMIFS(VGSales[Global_Sales],VGSales[Name],A8668)</f>
        <v>0.06</v>
      </c>
    </row>
    <row r="8669" spans="1:4" s="8" customFormat="1" x14ac:dyDescent="0.25">
      <c r="A8669" s="8" t="str">
        <v>Game of Thrones (Telltale)</v>
      </c>
      <c r="B8669" s="8" cm="1">
        <f t="array" ref="B8669">SUM(1*(VGSales[Name]=A8669))</f>
        <v>4</v>
      </c>
      <c r="C8669" s="8" cm="1">
        <f t="array" ref="C8669">ROWS(_xlfn.UNIQUE(_xlfn._xlws.FILTER(VGSales[Genre],VGSales[Name]=A8669)))</f>
        <v>1</v>
      </c>
      <c r="D8669" s="8">
        <f>SUMIFS(VGSales[Global_Sales],VGSales[Name],A8669)</f>
        <v>0.17</v>
      </c>
    </row>
    <row r="8670" spans="1:4" s="8" customFormat="1" x14ac:dyDescent="0.25">
      <c r="A8670" s="8" t="str">
        <v>Call of Duty: The War Collection</v>
      </c>
      <c r="B8670" s="8" cm="1">
        <f t="array" ref="B8670">SUM(1*(VGSales[Name]=A8670))</f>
        <v>1</v>
      </c>
      <c r="C8670" s="8" cm="1">
        <f t="array" ref="C8670">ROWS(_xlfn.UNIQUE(_xlfn._xlws.FILTER(VGSales[Genre],VGSales[Name]=A8670)))</f>
        <v>1</v>
      </c>
      <c r="D8670" s="8">
        <f>SUMIFS(VGSales[Global_Sales],VGSales[Name],A8670)</f>
        <v>0.06</v>
      </c>
    </row>
    <row r="8671" spans="1:4" s="8" customFormat="1" x14ac:dyDescent="0.25">
      <c r="A8671" s="8" t="str">
        <v>Racing Gears Advance</v>
      </c>
      <c r="B8671" s="8" cm="1">
        <f t="array" ref="B8671">SUM(1*(VGSales[Name]=A8671))</f>
        <v>1</v>
      </c>
      <c r="C8671" s="8" cm="1">
        <f t="array" ref="C8671">ROWS(_xlfn.UNIQUE(_xlfn._xlws.FILTER(VGSales[Genre],VGSales[Name]=A8671)))</f>
        <v>1</v>
      </c>
      <c r="D8671" s="8">
        <f>SUMIFS(VGSales[Global_Sales],VGSales[Name],A8671)</f>
        <v>0.06</v>
      </c>
    </row>
    <row r="8672" spans="1:4" s="8" customFormat="1" x14ac:dyDescent="0.25">
      <c r="A8672" s="8" t="str">
        <v>Jewel Master: Cradle of Persia</v>
      </c>
      <c r="B8672" s="8" cm="1">
        <f t="array" ref="B8672">SUM(1*(VGSales[Name]=A8672))</f>
        <v>1</v>
      </c>
      <c r="C8672" s="8" cm="1">
        <f t="array" ref="C8672">ROWS(_xlfn.UNIQUE(_xlfn._xlws.FILTER(VGSales[Genre],VGSales[Name]=A8672)))</f>
        <v>1</v>
      </c>
      <c r="D8672" s="8">
        <f>SUMIFS(VGSales[Global_Sales],VGSales[Name],A8672)</f>
        <v>0.06</v>
      </c>
    </row>
    <row r="8673" spans="1:4" s="8" customFormat="1" x14ac:dyDescent="0.25">
      <c r="A8673" s="8" t="str">
        <v>Project Setsuna</v>
      </c>
      <c r="B8673" s="8" cm="1">
        <f t="array" ref="B8673">SUM(1*(VGSales[Name]=A8673))</f>
        <v>2</v>
      </c>
      <c r="C8673" s="8" cm="1">
        <f t="array" ref="C8673">ROWS(_xlfn.UNIQUE(_xlfn._xlws.FILTER(VGSales[Genre],VGSales[Name]=A8673)))</f>
        <v>1</v>
      </c>
      <c r="D8673" s="8">
        <f>SUMIFS(VGSales[Global_Sales],VGSales[Name],A8673)</f>
        <v>0.11</v>
      </c>
    </row>
    <row r="8674" spans="1:4" s="8" customFormat="1" x14ac:dyDescent="0.25">
      <c r="A8674" s="8" t="str">
        <v>Daito Giken Koushiki Pachi-Slot Simulator: Shin Yoshimune</v>
      </c>
      <c r="B8674" s="8" cm="1">
        <f t="array" ref="B8674">SUM(1*(VGSales[Name]=A8674))</f>
        <v>1</v>
      </c>
      <c r="C8674" s="8" cm="1">
        <f t="array" ref="C8674">ROWS(_xlfn.UNIQUE(_xlfn._xlws.FILTER(VGSales[Genre],VGSales[Name]=A8674)))</f>
        <v>1</v>
      </c>
      <c r="D8674" s="8">
        <f>SUMIFS(VGSales[Global_Sales],VGSales[Name],A8674)</f>
        <v>0.06</v>
      </c>
    </row>
    <row r="8675" spans="1:4" s="8" customFormat="1" x14ac:dyDescent="0.25">
      <c r="A8675" s="8" t="str">
        <v>Tanjou S Debut</v>
      </c>
      <c r="B8675" s="8" cm="1">
        <f t="array" ref="B8675">SUM(1*(VGSales[Name]=A8675))</f>
        <v>1</v>
      </c>
      <c r="C8675" s="8" cm="1">
        <f t="array" ref="C8675">ROWS(_xlfn.UNIQUE(_xlfn._xlws.FILTER(VGSales[Genre],VGSales[Name]=A8675)))</f>
        <v>1</v>
      </c>
      <c r="D8675" s="8">
        <f>SUMIFS(VGSales[Global_Sales],VGSales[Name],A8675)</f>
        <v>0.06</v>
      </c>
    </row>
    <row r="8676" spans="1:4" s="8" customFormat="1" x14ac:dyDescent="0.25">
      <c r="A8676" s="8" t="str">
        <v>Nendoroid Generation</v>
      </c>
      <c r="B8676" s="8" cm="1">
        <f t="array" ref="B8676">SUM(1*(VGSales[Name]=A8676))</f>
        <v>1</v>
      </c>
      <c r="C8676" s="8" cm="1">
        <f t="array" ref="C8676">ROWS(_xlfn.UNIQUE(_xlfn._xlws.FILTER(VGSales[Genre],VGSales[Name]=A8676)))</f>
        <v>1</v>
      </c>
      <c r="D8676" s="8">
        <f>SUMIFS(VGSales[Global_Sales],VGSales[Name],A8676)</f>
        <v>0.06</v>
      </c>
    </row>
    <row r="8677" spans="1:4" s="8" customFormat="1" x14ac:dyDescent="0.25">
      <c r="A8677" s="8" t="str">
        <v>Pop'n TwinBee: Rainbow Bell Adventure</v>
      </c>
      <c r="B8677" s="8" cm="1">
        <f t="array" ref="B8677">SUM(1*(VGSales[Name]=A8677))</f>
        <v>1</v>
      </c>
      <c r="C8677" s="8" cm="1">
        <f t="array" ref="C8677">ROWS(_xlfn.UNIQUE(_xlfn._xlws.FILTER(VGSales[Genre],VGSales[Name]=A8677)))</f>
        <v>1</v>
      </c>
      <c r="D8677" s="8">
        <f>SUMIFS(VGSales[Global_Sales],VGSales[Name],A8677)</f>
        <v>0.06</v>
      </c>
    </row>
    <row r="8678" spans="1:4" s="8" customFormat="1" x14ac:dyDescent="0.25">
      <c r="A8678" s="8" t="str">
        <v>Honeycomb Beat</v>
      </c>
      <c r="B8678" s="8" cm="1">
        <f t="array" ref="B8678">SUM(1*(VGSales[Name]=A8678))</f>
        <v>1</v>
      </c>
      <c r="C8678" s="8" cm="1">
        <f t="array" ref="C8678">ROWS(_xlfn.UNIQUE(_xlfn._xlws.FILTER(VGSales[Genre],VGSales[Name]=A8678)))</f>
        <v>1</v>
      </c>
      <c r="D8678" s="8">
        <f>SUMIFS(VGSales[Global_Sales],VGSales[Name],A8678)</f>
        <v>0.06</v>
      </c>
    </row>
    <row r="8679" spans="1:4" s="8" customFormat="1" x14ac:dyDescent="0.25">
      <c r="A8679" s="8" t="str">
        <v>Broken Helix</v>
      </c>
      <c r="B8679" s="8" cm="1">
        <f t="array" ref="B8679">SUM(1*(VGSales[Name]=A8679))</f>
        <v>1</v>
      </c>
      <c r="C8679" s="8" cm="1">
        <f t="array" ref="C8679">ROWS(_xlfn.UNIQUE(_xlfn._xlws.FILTER(VGSales[Genre],VGSales[Name]=A8679)))</f>
        <v>1</v>
      </c>
      <c r="D8679" s="8">
        <f>SUMIFS(VGSales[Global_Sales],VGSales[Name],A8679)</f>
        <v>0.06</v>
      </c>
    </row>
    <row r="8680" spans="1:4" s="8" customFormat="1" x14ac:dyDescent="0.25">
      <c r="A8680" s="8" t="str">
        <v>Katekyoo Hitman Reborn! DS Fate of Heat III - Yuki no Shugosha Raishuu!</v>
      </c>
      <c r="B8680" s="8" cm="1">
        <f t="array" ref="B8680">SUM(1*(VGSales[Name]=A8680))</f>
        <v>1</v>
      </c>
      <c r="C8680" s="8" cm="1">
        <f t="array" ref="C8680">ROWS(_xlfn.UNIQUE(_xlfn._xlws.FILTER(VGSales[Genre],VGSales[Name]=A8680)))</f>
        <v>1</v>
      </c>
      <c r="D8680" s="8">
        <f>SUMIFS(VGSales[Global_Sales],VGSales[Name],A8680)</f>
        <v>0.06</v>
      </c>
    </row>
    <row r="8681" spans="1:4" s="8" customFormat="1" x14ac:dyDescent="0.25">
      <c r="A8681" s="8" t="str">
        <v>Hajime no Ippo Portable: Victorious Spirits</v>
      </c>
      <c r="B8681" s="8" cm="1">
        <f t="array" ref="B8681">SUM(1*(VGSales[Name]=A8681))</f>
        <v>1</v>
      </c>
      <c r="C8681" s="8" cm="1">
        <f t="array" ref="C8681">ROWS(_xlfn.UNIQUE(_xlfn._xlws.FILTER(VGSales[Genre],VGSales[Name]=A8681)))</f>
        <v>1</v>
      </c>
      <c r="D8681" s="8">
        <f>SUMIFS(VGSales[Global_Sales],VGSales[Name],A8681)</f>
        <v>0.06</v>
      </c>
    </row>
    <row r="8682" spans="1:4" s="8" customFormat="1" x14ac:dyDescent="0.25">
      <c r="A8682" s="8" t="str">
        <v>Nanostray</v>
      </c>
      <c r="B8682" s="8" cm="1">
        <f t="array" ref="B8682">SUM(1*(VGSales[Name]=A8682))</f>
        <v>1</v>
      </c>
      <c r="C8682" s="8" cm="1">
        <f t="array" ref="C8682">ROWS(_xlfn.UNIQUE(_xlfn._xlws.FILTER(VGSales[Genre],VGSales[Name]=A8682)))</f>
        <v>1</v>
      </c>
      <c r="D8682" s="8">
        <f>SUMIFS(VGSales[Global_Sales],VGSales[Name],A8682)</f>
        <v>0.06</v>
      </c>
    </row>
    <row r="8683" spans="1:4" s="8" customFormat="1" x14ac:dyDescent="0.25">
      <c r="A8683" s="8" t="str">
        <v>CMT Presents: Karaoke Revolution Country</v>
      </c>
      <c r="B8683" s="8" cm="1">
        <f t="array" ref="B8683">SUM(1*(VGSales[Name]=A8683))</f>
        <v>1</v>
      </c>
      <c r="C8683" s="8" cm="1">
        <f t="array" ref="C8683">ROWS(_xlfn.UNIQUE(_xlfn._xlws.FILTER(VGSales[Genre],VGSales[Name]=A8683)))</f>
        <v>1</v>
      </c>
      <c r="D8683" s="8">
        <f>SUMIFS(VGSales[Global_Sales],VGSales[Name],A8683)</f>
        <v>0.06</v>
      </c>
    </row>
    <row r="8684" spans="1:4" s="8" customFormat="1" x14ac:dyDescent="0.25">
      <c r="A8684" s="8" t="str">
        <v>Katekyoo Hitman Reborn! DS: Flame Rumble Mukuro Kyoushuu</v>
      </c>
      <c r="B8684" s="8" cm="1">
        <f t="array" ref="B8684">SUM(1*(VGSales[Name]=A8684))</f>
        <v>1</v>
      </c>
      <c r="C8684" s="8" cm="1">
        <f t="array" ref="C8684">ROWS(_xlfn.UNIQUE(_xlfn._xlws.FILTER(VGSales[Genre],VGSales[Name]=A8684)))</f>
        <v>1</v>
      </c>
      <c r="D8684" s="8">
        <f>SUMIFS(VGSales[Global_Sales],VGSales[Name],A8684)</f>
        <v>0.06</v>
      </c>
    </row>
    <row r="8685" spans="1:4" s="8" customFormat="1" x14ac:dyDescent="0.25">
      <c r="A8685" s="8" t="str">
        <v>Cid to Chocobo no Fushigi na Dungeon: Toki Wasure no Meikyuu DS+</v>
      </c>
      <c r="B8685" s="8" cm="1">
        <f t="array" ref="B8685">SUM(1*(VGSales[Name]=A8685))</f>
        <v>1</v>
      </c>
      <c r="C8685" s="8" cm="1">
        <f t="array" ref="C8685">ROWS(_xlfn.UNIQUE(_xlfn._xlws.FILTER(VGSales[Genre],VGSales[Name]=A8685)))</f>
        <v>1</v>
      </c>
      <c r="D8685" s="8">
        <f>SUMIFS(VGSales[Global_Sales],VGSales[Name],A8685)</f>
        <v>0.06</v>
      </c>
    </row>
    <row r="8686" spans="1:4" s="8" customFormat="1" x14ac:dyDescent="0.25">
      <c r="A8686" s="8" t="str">
        <v>Vitamin X to Z</v>
      </c>
      <c r="B8686" s="8" cm="1">
        <f t="array" ref="B8686">SUM(1*(VGSales[Name]=A8686))</f>
        <v>1</v>
      </c>
      <c r="C8686" s="8" cm="1">
        <f t="array" ref="C8686">ROWS(_xlfn.UNIQUE(_xlfn._xlws.FILTER(VGSales[Genre],VGSales[Name]=A8686)))</f>
        <v>1</v>
      </c>
      <c r="D8686" s="8">
        <f>SUMIFS(VGSales[Global_Sales],VGSales[Name],A8686)</f>
        <v>0.06</v>
      </c>
    </row>
    <row r="8687" spans="1:4" s="8" customFormat="1" x14ac:dyDescent="0.25">
      <c r="A8687" s="8" t="str">
        <v>Flip's Twisted World</v>
      </c>
      <c r="B8687" s="8" cm="1">
        <f t="array" ref="B8687">SUM(1*(VGSales[Name]=A8687))</f>
        <v>1</v>
      </c>
      <c r="C8687" s="8" cm="1">
        <f t="array" ref="C8687">ROWS(_xlfn.UNIQUE(_xlfn._xlws.FILTER(VGSales[Genre],VGSales[Name]=A8687)))</f>
        <v>1</v>
      </c>
      <c r="D8687" s="8">
        <f>SUMIFS(VGSales[Global_Sales],VGSales[Name],A8687)</f>
        <v>0.06</v>
      </c>
    </row>
    <row r="8688" spans="1:4" s="8" customFormat="1" x14ac:dyDescent="0.25">
      <c r="A8688" s="8" t="str">
        <v>Tom Clancy's Ghost Recon: Advanced Warfighter</v>
      </c>
      <c r="B8688" s="8" cm="1">
        <f t="array" ref="B8688">SUM(1*(VGSales[Name]=A8688))</f>
        <v>1</v>
      </c>
      <c r="C8688" s="8" cm="1">
        <f t="array" ref="C8688">ROWS(_xlfn.UNIQUE(_xlfn._xlws.FILTER(VGSales[Genre],VGSales[Name]=A8688)))</f>
        <v>1</v>
      </c>
      <c r="D8688" s="8">
        <f>SUMIFS(VGSales[Global_Sales],VGSales[Name],A8688)</f>
        <v>0.06</v>
      </c>
    </row>
    <row r="8689" spans="1:4" s="8" customFormat="1" x14ac:dyDescent="0.25">
      <c r="A8689" s="8" t="str">
        <v>Urban Chaos: Riot Response</v>
      </c>
      <c r="B8689" s="8" cm="1">
        <f t="array" ref="B8689">SUM(1*(VGSales[Name]=A8689))</f>
        <v>2</v>
      </c>
      <c r="C8689" s="8" cm="1">
        <f t="array" ref="C8689">ROWS(_xlfn.UNIQUE(_xlfn._xlws.FILTER(VGSales[Genre],VGSales[Name]=A8689)))</f>
        <v>1</v>
      </c>
      <c r="D8689" s="8">
        <f>SUMIFS(VGSales[Global_Sales],VGSales[Name],A8689)</f>
        <v>0.08</v>
      </c>
    </row>
    <row r="8690" spans="1:4" s="8" customFormat="1" x14ac:dyDescent="0.25">
      <c r="A8690" s="8" t="str">
        <v>Generation of Chaos</v>
      </c>
      <c r="B8690" s="8" cm="1">
        <f t="array" ref="B8690">SUM(1*(VGSales[Name]=A8690))</f>
        <v>1</v>
      </c>
      <c r="C8690" s="8" cm="1">
        <f t="array" ref="C8690">ROWS(_xlfn.UNIQUE(_xlfn._xlws.FILTER(VGSales[Genre],VGSales[Name]=A8690)))</f>
        <v>1</v>
      </c>
      <c r="D8690" s="8">
        <f>SUMIFS(VGSales[Global_Sales],VGSales[Name],A8690)</f>
        <v>0.06</v>
      </c>
    </row>
    <row r="8691" spans="1:4" s="8" customFormat="1" x14ac:dyDescent="0.25">
      <c r="A8691" s="8" t="str">
        <v>Teenage Mutant Ninja Turtles II: Back from the Sewers</v>
      </c>
      <c r="B8691" s="8" cm="1">
        <f t="array" ref="B8691">SUM(1*(VGSales[Name]=A8691))</f>
        <v>1</v>
      </c>
      <c r="C8691" s="8" cm="1">
        <f t="array" ref="C8691">ROWS(_xlfn.UNIQUE(_xlfn._xlws.FILTER(VGSales[Genre],VGSales[Name]=A8691)))</f>
        <v>1</v>
      </c>
      <c r="D8691" s="8">
        <f>SUMIFS(VGSales[Global_Sales],VGSales[Name],A8691)</f>
        <v>0.06</v>
      </c>
    </row>
    <row r="8692" spans="1:4" s="8" customFormat="1" x14ac:dyDescent="0.25">
      <c r="A8692" s="8" t="str">
        <v>Gormiti: The Lords of Nature!</v>
      </c>
      <c r="B8692" s="8" cm="1">
        <f t="array" ref="B8692">SUM(1*(VGSales[Name]=A8692))</f>
        <v>2</v>
      </c>
      <c r="C8692" s="8" cm="1">
        <f t="array" ref="C8692">ROWS(_xlfn.UNIQUE(_xlfn._xlws.FILTER(VGSales[Genre],VGSales[Name]=A8692)))</f>
        <v>1</v>
      </c>
      <c r="D8692" s="8">
        <f>SUMIFS(VGSales[Global_Sales],VGSales[Name],A8692)</f>
        <v>0.1</v>
      </c>
    </row>
    <row r="8693" spans="1:4" s="8" customFormat="1" x14ac:dyDescent="0.25">
      <c r="A8693" s="8" t="str">
        <v>The Sims 2: University</v>
      </c>
      <c r="B8693" s="8" cm="1">
        <f t="array" ref="B8693">SUM(1*(VGSales[Name]=A8693))</f>
        <v>1</v>
      </c>
      <c r="C8693" s="8" cm="1">
        <f t="array" ref="C8693">ROWS(_xlfn.UNIQUE(_xlfn._xlws.FILTER(VGSales[Genre],VGSales[Name]=A8693)))</f>
        <v>1</v>
      </c>
      <c r="D8693" s="8">
        <f>SUMIFS(VGSales[Global_Sales],VGSales[Name],A8693)</f>
        <v>0.06</v>
      </c>
    </row>
    <row r="8694" spans="1:4" s="8" customFormat="1" x14ac:dyDescent="0.25">
      <c r="A8694" s="8" t="str">
        <v>Pucca Power Up</v>
      </c>
      <c r="B8694" s="8" cm="1">
        <f t="array" ref="B8694">SUM(1*(VGSales[Name]=A8694))</f>
        <v>1</v>
      </c>
      <c r="C8694" s="8" cm="1">
        <f t="array" ref="C8694">ROWS(_xlfn.UNIQUE(_xlfn._xlws.FILTER(VGSales[Genre],VGSales[Name]=A8694)))</f>
        <v>1</v>
      </c>
      <c r="D8694" s="8">
        <f>SUMIFS(VGSales[Global_Sales],VGSales[Name],A8694)</f>
        <v>0.06</v>
      </c>
    </row>
    <row r="8695" spans="1:4" s="8" customFormat="1" x14ac:dyDescent="0.25">
      <c r="A8695" s="8" t="str">
        <v>Real Soccer 2009</v>
      </c>
      <c r="B8695" s="8" cm="1">
        <f t="array" ref="B8695">SUM(1*(VGSales[Name]=A8695))</f>
        <v>1</v>
      </c>
      <c r="C8695" s="8" cm="1">
        <f t="array" ref="C8695">ROWS(_xlfn.UNIQUE(_xlfn._xlws.FILTER(VGSales[Genre],VGSales[Name]=A8695)))</f>
        <v>1</v>
      </c>
      <c r="D8695" s="8">
        <f>SUMIFS(VGSales[Global_Sales],VGSales[Name],A8695)</f>
        <v>0.06</v>
      </c>
    </row>
    <row r="8696" spans="1:4" s="8" customFormat="1" x14ac:dyDescent="0.25">
      <c r="A8696" s="8" t="str">
        <v>World Championship Athletics</v>
      </c>
      <c r="B8696" s="8" cm="1">
        <f t="array" ref="B8696">SUM(1*(VGSales[Name]=A8696))</f>
        <v>1</v>
      </c>
      <c r="C8696" s="8" cm="1">
        <f t="array" ref="C8696">ROWS(_xlfn.UNIQUE(_xlfn._xlws.FILTER(VGSales[Genre],VGSales[Name]=A8696)))</f>
        <v>1</v>
      </c>
      <c r="D8696" s="8">
        <f>SUMIFS(VGSales[Global_Sales],VGSales[Name],A8696)</f>
        <v>0.06</v>
      </c>
    </row>
    <row r="8697" spans="1:4" s="8" customFormat="1" x14ac:dyDescent="0.25">
      <c r="A8697" s="8" t="str">
        <v>Yomawari</v>
      </c>
      <c r="B8697" s="8" cm="1">
        <f t="array" ref="B8697">SUM(1*(VGSales[Name]=A8697))</f>
        <v>1</v>
      </c>
      <c r="C8697" s="8" cm="1">
        <f t="array" ref="C8697">ROWS(_xlfn.UNIQUE(_xlfn._xlws.FILTER(VGSales[Genre],VGSales[Name]=A8697)))</f>
        <v>1</v>
      </c>
      <c r="D8697" s="8">
        <f>SUMIFS(VGSales[Global_Sales],VGSales[Name],A8697)</f>
        <v>0.06</v>
      </c>
    </row>
    <row r="8698" spans="1:4" s="8" customFormat="1" x14ac:dyDescent="0.25">
      <c r="A8698" s="8" t="str">
        <v>Real Bout Garou Densetsu Special: Dominated Mind</v>
      </c>
      <c r="B8698" s="8" cm="1">
        <f t="array" ref="B8698">SUM(1*(VGSales[Name]=A8698))</f>
        <v>1</v>
      </c>
      <c r="C8698" s="8" cm="1">
        <f t="array" ref="C8698">ROWS(_xlfn.UNIQUE(_xlfn._xlws.FILTER(VGSales[Genre],VGSales[Name]=A8698)))</f>
        <v>1</v>
      </c>
      <c r="D8698" s="8">
        <f>SUMIFS(VGSales[Global_Sales],VGSales[Name],A8698)</f>
        <v>0.06</v>
      </c>
    </row>
    <row r="8699" spans="1:4" s="8" customFormat="1" x14ac:dyDescent="0.25">
      <c r="A8699" s="8" t="str">
        <v>Jumble Madness</v>
      </c>
      <c r="B8699" s="8" cm="1">
        <f t="array" ref="B8699">SUM(1*(VGSales[Name]=A8699))</f>
        <v>1</v>
      </c>
      <c r="C8699" s="8" cm="1">
        <f t="array" ref="C8699">ROWS(_xlfn.UNIQUE(_xlfn._xlws.FILTER(VGSales[Genre],VGSales[Name]=A8699)))</f>
        <v>1</v>
      </c>
      <c r="D8699" s="8">
        <f>SUMIFS(VGSales[Global_Sales],VGSales[Name],A8699)</f>
        <v>0.06</v>
      </c>
    </row>
    <row r="8700" spans="1:4" s="8" customFormat="1" x14ac:dyDescent="0.25">
      <c r="A8700" s="8" t="str">
        <v>Vampire Rain: Altered Species</v>
      </c>
      <c r="B8700" s="8" cm="1">
        <f t="array" ref="B8700">SUM(1*(VGSales[Name]=A8700))</f>
        <v>1</v>
      </c>
      <c r="C8700" s="8" cm="1">
        <f t="array" ref="C8700">ROWS(_xlfn.UNIQUE(_xlfn._xlws.FILTER(VGSales[Genre],VGSales[Name]=A8700)))</f>
        <v>1</v>
      </c>
      <c r="D8700" s="8">
        <f>SUMIFS(VGSales[Global_Sales],VGSales[Name],A8700)</f>
        <v>0.06</v>
      </c>
    </row>
    <row r="8701" spans="1:4" s="8" customFormat="1" x14ac:dyDescent="0.25">
      <c r="A8701" s="8" t="str">
        <v>Sumikko Gurashi: Mura o Tsukurundesu</v>
      </c>
      <c r="B8701" s="8" cm="1">
        <f t="array" ref="B8701">SUM(1*(VGSales[Name]=A8701))</f>
        <v>1</v>
      </c>
      <c r="C8701" s="8" cm="1">
        <f t="array" ref="C8701">ROWS(_xlfn.UNIQUE(_xlfn._xlws.FILTER(VGSales[Genre],VGSales[Name]=A8701)))</f>
        <v>1</v>
      </c>
      <c r="D8701" s="8">
        <f>SUMIFS(VGSales[Global_Sales],VGSales[Name],A8701)</f>
        <v>0.06</v>
      </c>
    </row>
    <row r="8702" spans="1:4" s="8" customFormat="1" x14ac:dyDescent="0.25">
      <c r="A8702" s="8" t="str">
        <v>Minna no Sukkiri</v>
      </c>
      <c r="B8702" s="8" cm="1">
        <f t="array" ref="B8702">SUM(1*(VGSales[Name]=A8702))</f>
        <v>1</v>
      </c>
      <c r="C8702" s="8" cm="1">
        <f t="array" ref="C8702">ROWS(_xlfn.UNIQUE(_xlfn._xlws.FILTER(VGSales[Genre],VGSales[Name]=A8702)))</f>
        <v>1</v>
      </c>
      <c r="D8702" s="8">
        <f>SUMIFS(VGSales[Global_Sales],VGSales[Name],A8702)</f>
        <v>0.06</v>
      </c>
    </row>
    <row r="8703" spans="1:4" s="8" customFormat="1" x14ac:dyDescent="0.25">
      <c r="A8703" s="8" t="str">
        <v>Scurge: Hive</v>
      </c>
      <c r="B8703" s="8" cm="1">
        <f t="array" ref="B8703">SUM(1*(VGSales[Name]=A8703))</f>
        <v>1</v>
      </c>
      <c r="C8703" s="8" cm="1">
        <f t="array" ref="C8703">ROWS(_xlfn.UNIQUE(_xlfn._xlws.FILTER(VGSales[Genre],VGSales[Name]=A8703)))</f>
        <v>1</v>
      </c>
      <c r="D8703" s="8">
        <f>SUMIFS(VGSales[Global_Sales],VGSales[Name],A8703)</f>
        <v>0.06</v>
      </c>
    </row>
    <row r="8704" spans="1:4" s="8" customFormat="1" x14ac:dyDescent="0.25">
      <c r="A8704" s="8" t="str">
        <v>Romance of the Three Kingdoms 13</v>
      </c>
      <c r="B8704" s="8" cm="1">
        <f t="array" ref="B8704">SUM(1*(VGSales[Name]=A8704))</f>
        <v>2</v>
      </c>
      <c r="C8704" s="8" cm="1">
        <f t="array" ref="C8704">ROWS(_xlfn.UNIQUE(_xlfn._xlws.FILTER(VGSales[Genre],VGSales[Name]=A8704)))</f>
        <v>1</v>
      </c>
      <c r="D8704" s="8">
        <f>SUMIFS(VGSales[Global_Sales],VGSales[Name],A8704)</f>
        <v>0.1</v>
      </c>
    </row>
    <row r="8705" spans="1:4" s="8" customFormat="1" x14ac:dyDescent="0.25">
      <c r="A8705" s="8" t="str">
        <v>Noddy in Toyland</v>
      </c>
      <c r="B8705" s="8" cm="1">
        <f t="array" ref="B8705">SUM(1*(VGSales[Name]=A8705))</f>
        <v>1</v>
      </c>
      <c r="C8705" s="8" cm="1">
        <f t="array" ref="C8705">ROWS(_xlfn.UNIQUE(_xlfn._xlws.FILTER(VGSales[Genre],VGSales[Name]=A8705)))</f>
        <v>1</v>
      </c>
      <c r="D8705" s="8">
        <f>SUMIFS(VGSales[Global_Sales],VGSales[Name],A8705)</f>
        <v>0.06</v>
      </c>
    </row>
    <row r="8706" spans="1:4" s="8" customFormat="1" x14ac:dyDescent="0.25">
      <c r="A8706" s="8" t="str">
        <v>Aquarium by DS</v>
      </c>
      <c r="B8706" s="8" cm="1">
        <f t="array" ref="B8706">SUM(1*(VGSales[Name]=A8706))</f>
        <v>1</v>
      </c>
      <c r="C8706" s="8" cm="1">
        <f t="array" ref="C8706">ROWS(_xlfn.UNIQUE(_xlfn._xlws.FILTER(VGSales[Genre],VGSales[Name]=A8706)))</f>
        <v>1</v>
      </c>
      <c r="D8706" s="8">
        <f>SUMIFS(VGSales[Global_Sales],VGSales[Name],A8706)</f>
        <v>0.06</v>
      </c>
    </row>
    <row r="8707" spans="1:4" s="8" customFormat="1" x14ac:dyDescent="0.25">
      <c r="A8707" s="8" t="str">
        <v>Ride to Hell</v>
      </c>
      <c r="B8707" s="8" cm="1">
        <f t="array" ref="B8707">SUM(1*(VGSales[Name]=A8707))</f>
        <v>2</v>
      </c>
      <c r="C8707" s="8" cm="1">
        <f t="array" ref="C8707">ROWS(_xlfn.UNIQUE(_xlfn._xlws.FILTER(VGSales[Genre],VGSales[Name]=A8707)))</f>
        <v>1</v>
      </c>
      <c r="D8707" s="8">
        <f>SUMIFS(VGSales[Global_Sales],VGSales[Name],A8707)</f>
        <v>0.11</v>
      </c>
    </row>
    <row r="8708" spans="1:4" s="8" customFormat="1" x14ac:dyDescent="0.25">
      <c r="A8708" s="8" t="str">
        <v>Burning Rangers</v>
      </c>
      <c r="B8708" s="8" cm="1">
        <f t="array" ref="B8708">SUM(1*(VGSales[Name]=A8708))</f>
        <v>1</v>
      </c>
      <c r="C8708" s="8" cm="1">
        <f t="array" ref="C8708">ROWS(_xlfn.UNIQUE(_xlfn._xlws.FILTER(VGSales[Genre],VGSales[Name]=A8708)))</f>
        <v>1</v>
      </c>
      <c r="D8708" s="8">
        <f>SUMIFS(VGSales[Global_Sales],VGSales[Name],A8708)</f>
        <v>0.06</v>
      </c>
    </row>
    <row r="8709" spans="1:4" s="8" customFormat="1" x14ac:dyDescent="0.25">
      <c r="A8709" s="8" t="str">
        <v>Mana Khemia: Alchemists of Al-Revis</v>
      </c>
      <c r="B8709" s="8" cm="1">
        <f t="array" ref="B8709">SUM(1*(VGSales[Name]=A8709))</f>
        <v>1</v>
      </c>
      <c r="C8709" s="8" cm="1">
        <f t="array" ref="C8709">ROWS(_xlfn.UNIQUE(_xlfn._xlws.FILTER(VGSales[Genre],VGSales[Name]=A8709)))</f>
        <v>1</v>
      </c>
      <c r="D8709" s="8">
        <f>SUMIFS(VGSales[Global_Sales],VGSales[Name],A8709)</f>
        <v>0.06</v>
      </c>
    </row>
    <row r="8710" spans="1:4" s="8" customFormat="1" x14ac:dyDescent="0.25">
      <c r="A8710" s="8" t="str">
        <v>Katekyoo Hitman Reborn! DS Flame Rumble XX - Kessen! Shin 6 Chouka</v>
      </c>
      <c r="B8710" s="8" cm="1">
        <f t="array" ref="B8710">SUM(1*(VGSales[Name]=A8710))</f>
        <v>1</v>
      </c>
      <c r="C8710" s="8" cm="1">
        <f t="array" ref="C8710">ROWS(_xlfn.UNIQUE(_xlfn._xlws.FILTER(VGSales[Genre],VGSales[Name]=A8710)))</f>
        <v>1</v>
      </c>
      <c r="D8710" s="8">
        <f>SUMIFS(VGSales[Global_Sales],VGSales[Name],A8710)</f>
        <v>0.06</v>
      </c>
    </row>
    <row r="8711" spans="1:4" s="8" customFormat="1" x14ac:dyDescent="0.25">
      <c r="A8711" s="8" t="str">
        <v>Interplay Sports Baseball 2000</v>
      </c>
      <c r="B8711" s="8" cm="1">
        <f t="array" ref="B8711">SUM(1*(VGSales[Name]=A8711))</f>
        <v>1</v>
      </c>
      <c r="C8711" s="8" cm="1">
        <f t="array" ref="C8711">ROWS(_xlfn.UNIQUE(_xlfn._xlws.FILTER(VGSales[Genre],VGSales[Name]=A8711)))</f>
        <v>1</v>
      </c>
      <c r="D8711" s="8">
        <f>SUMIFS(VGSales[Global_Sales],VGSales[Name],A8711)</f>
        <v>0.06</v>
      </c>
    </row>
    <row r="8712" spans="1:4" s="8" customFormat="1" x14ac:dyDescent="0.25">
      <c r="A8712" s="8" t="str">
        <v>Zone of the Enders: The Fist of Mars</v>
      </c>
      <c r="B8712" s="8" cm="1">
        <f t="array" ref="B8712">SUM(1*(VGSales[Name]=A8712))</f>
        <v>1</v>
      </c>
      <c r="C8712" s="8" cm="1">
        <f t="array" ref="C8712">ROWS(_xlfn.UNIQUE(_xlfn._xlws.FILTER(VGSales[Genre],VGSales[Name]=A8712)))</f>
        <v>1</v>
      </c>
      <c r="D8712" s="8">
        <f>SUMIFS(VGSales[Global_Sales],VGSales[Name],A8712)</f>
        <v>0.06</v>
      </c>
    </row>
    <row r="8713" spans="1:4" s="8" customFormat="1" x14ac:dyDescent="0.25">
      <c r="A8713" s="8" t="str">
        <v>Animorphs: Shattered Reality</v>
      </c>
      <c r="B8713" s="8" cm="1">
        <f t="array" ref="B8713">SUM(1*(VGSales[Name]=A8713))</f>
        <v>1</v>
      </c>
      <c r="C8713" s="8" cm="1">
        <f t="array" ref="C8713">ROWS(_xlfn.UNIQUE(_xlfn._xlws.FILTER(VGSales[Genre],VGSales[Name]=A8713)))</f>
        <v>1</v>
      </c>
      <c r="D8713" s="8">
        <f>SUMIFS(VGSales[Global_Sales],VGSales[Name],A8713)</f>
        <v>0.06</v>
      </c>
    </row>
    <row r="8714" spans="1:4" s="8" customFormat="1" x14ac:dyDescent="0.25">
      <c r="A8714" s="8" t="str">
        <v>Eikan wa Kimini 2002: Koshien no Kodou</v>
      </c>
      <c r="B8714" s="8" cm="1">
        <f t="array" ref="B8714">SUM(1*(VGSales[Name]=A8714))</f>
        <v>1</v>
      </c>
      <c r="C8714" s="8" cm="1">
        <f t="array" ref="C8714">ROWS(_xlfn.UNIQUE(_xlfn._xlws.FILTER(VGSales[Genre],VGSales[Name]=A8714)))</f>
        <v>1</v>
      </c>
      <c r="D8714" s="8">
        <f>SUMIFS(VGSales[Global_Sales],VGSales[Name],A8714)</f>
        <v>0.06</v>
      </c>
    </row>
    <row r="8715" spans="1:4" s="8" customFormat="1" x14ac:dyDescent="0.25">
      <c r="A8715" s="8" t="str">
        <v>PopStar Guitar</v>
      </c>
      <c r="B8715" s="8" cm="1">
        <f t="array" ref="B8715">SUM(1*(VGSales[Name]=A8715))</f>
        <v>2</v>
      </c>
      <c r="C8715" s="8" cm="1">
        <f t="array" ref="C8715">ROWS(_xlfn.UNIQUE(_xlfn._xlws.FILTER(VGSales[Genre],VGSales[Name]=A8715)))</f>
        <v>1</v>
      </c>
      <c r="D8715" s="8">
        <f>SUMIFS(VGSales[Global_Sales],VGSales[Name],A8715)</f>
        <v>0.1</v>
      </c>
    </row>
    <row r="8716" spans="1:4" s="8" customFormat="1" x14ac:dyDescent="0.25">
      <c r="A8716" s="8" t="str">
        <v>Blade Dancer: Lineage of Light</v>
      </c>
      <c r="B8716" s="8" cm="1">
        <f t="array" ref="B8716">SUM(1*(VGSales[Name]=A8716))</f>
        <v>1</v>
      </c>
      <c r="C8716" s="8" cm="1">
        <f t="array" ref="C8716">ROWS(_xlfn.UNIQUE(_xlfn._xlws.FILTER(VGSales[Genre],VGSales[Name]=A8716)))</f>
        <v>1</v>
      </c>
      <c r="D8716" s="8">
        <f>SUMIFS(VGSales[Global_Sales],VGSales[Name],A8716)</f>
        <v>0.06</v>
      </c>
    </row>
    <row r="8717" spans="1:4" s="8" customFormat="1" x14ac:dyDescent="0.25">
      <c r="A8717" s="8" t="str">
        <v>Jissen Pachislot Hisshouhou! Hokuto no Ken Portable SE</v>
      </c>
      <c r="B8717" s="8" cm="1">
        <f t="array" ref="B8717">SUM(1*(VGSales[Name]=A8717))</f>
        <v>1</v>
      </c>
      <c r="C8717" s="8" cm="1">
        <f t="array" ref="C8717">ROWS(_xlfn.UNIQUE(_xlfn._xlws.FILTER(VGSales[Genre],VGSales[Name]=A8717)))</f>
        <v>1</v>
      </c>
      <c r="D8717" s="8">
        <f>SUMIFS(VGSales[Global_Sales],VGSales[Name],A8717)</f>
        <v>0.06</v>
      </c>
    </row>
    <row r="8718" spans="1:4" s="8" customFormat="1" x14ac:dyDescent="0.25">
      <c r="A8718" s="8" t="str">
        <v>G1 Jockey 2</v>
      </c>
      <c r="B8718" s="8" cm="1">
        <f t="array" ref="B8718">SUM(1*(VGSales[Name]=A8718))</f>
        <v>1</v>
      </c>
      <c r="C8718" s="8" cm="1">
        <f t="array" ref="C8718">ROWS(_xlfn.UNIQUE(_xlfn._xlws.FILTER(VGSales[Genre],VGSales[Name]=A8718)))</f>
        <v>1</v>
      </c>
      <c r="D8718" s="8">
        <f>SUMIFS(VGSales[Global_Sales],VGSales[Name],A8718)</f>
        <v>0.06</v>
      </c>
    </row>
    <row r="8719" spans="1:4" s="8" customFormat="1" x14ac:dyDescent="0.25">
      <c r="A8719" s="8" t="str">
        <v>Mobile Ops: The One Year War</v>
      </c>
      <c r="B8719" s="8" cm="1">
        <f t="array" ref="B8719">SUM(1*(VGSales[Name]=A8719))</f>
        <v>1</v>
      </c>
      <c r="C8719" s="8" cm="1">
        <f t="array" ref="C8719">ROWS(_xlfn.UNIQUE(_xlfn._xlws.FILTER(VGSales[Genre],VGSales[Name]=A8719)))</f>
        <v>1</v>
      </c>
      <c r="D8719" s="8">
        <f>SUMIFS(VGSales[Global_Sales],VGSales[Name],A8719)</f>
        <v>0.06</v>
      </c>
    </row>
    <row r="8720" spans="1:4" s="8" customFormat="1" x14ac:dyDescent="0.25">
      <c r="A8720" s="8" t="str">
        <v>Chaos Rings III</v>
      </c>
      <c r="B8720" s="8" cm="1">
        <f t="array" ref="B8720">SUM(1*(VGSales[Name]=A8720))</f>
        <v>1</v>
      </c>
      <c r="C8720" s="8" cm="1">
        <f t="array" ref="C8720">ROWS(_xlfn.UNIQUE(_xlfn._xlws.FILTER(VGSales[Genre],VGSales[Name]=A8720)))</f>
        <v>1</v>
      </c>
      <c r="D8720" s="8">
        <f>SUMIFS(VGSales[Global_Sales],VGSales[Name],A8720)</f>
        <v>0.06</v>
      </c>
    </row>
    <row r="8721" spans="1:4" s="8" customFormat="1" x14ac:dyDescent="0.25">
      <c r="A8721" s="8" t="str">
        <v>Senritsu no Stratus</v>
      </c>
      <c r="B8721" s="8" cm="1">
        <f t="array" ref="B8721">SUM(1*(VGSales[Name]=A8721))</f>
        <v>1</v>
      </c>
      <c r="C8721" s="8" cm="1">
        <f t="array" ref="C8721">ROWS(_xlfn.UNIQUE(_xlfn._xlws.FILTER(VGSales[Genre],VGSales[Name]=A8721)))</f>
        <v>1</v>
      </c>
      <c r="D8721" s="8">
        <f>SUMIFS(VGSales[Global_Sales],VGSales[Name],A8721)</f>
        <v>0.06</v>
      </c>
    </row>
    <row r="8722" spans="1:4" s="8" customFormat="1" x14ac:dyDescent="0.25">
      <c r="A8722" s="8" t="str">
        <v>Katekyoo Hitman Reborn! DS Flame Rumble X - Mirai Chou-Bakuhatsu!!</v>
      </c>
      <c r="B8722" s="8" cm="1">
        <f t="array" ref="B8722">SUM(1*(VGSales[Name]=A8722))</f>
        <v>1</v>
      </c>
      <c r="C8722" s="8" cm="1">
        <f t="array" ref="C8722">ROWS(_xlfn.UNIQUE(_xlfn._xlws.FILTER(VGSales[Genre],VGSales[Name]=A8722)))</f>
        <v>1</v>
      </c>
      <c r="D8722" s="8">
        <f>SUMIFS(VGSales[Global_Sales],VGSales[Name],A8722)</f>
        <v>0.06</v>
      </c>
    </row>
    <row r="8723" spans="1:4" s="8" customFormat="1" x14ac:dyDescent="0.25">
      <c r="A8723" s="8" t="str">
        <v>Rhapsody: A Musical Adventure</v>
      </c>
      <c r="B8723" s="8" cm="1">
        <f t="array" ref="B8723">SUM(1*(VGSales[Name]=A8723))</f>
        <v>2</v>
      </c>
      <c r="C8723" s="8" cm="1">
        <f t="array" ref="C8723">ROWS(_xlfn.UNIQUE(_xlfn._xlws.FILTER(VGSales[Genre],VGSales[Name]=A8723)))</f>
        <v>1</v>
      </c>
      <c r="D8723" s="8">
        <f>SUMIFS(VGSales[Global_Sales],VGSales[Name],A8723)</f>
        <v>0.1</v>
      </c>
    </row>
    <row r="8724" spans="1:4" s="8" customFormat="1" x14ac:dyDescent="0.25">
      <c r="A8724" s="8" t="str">
        <v>Titan Quest</v>
      </c>
      <c r="B8724" s="8" cm="1">
        <f t="array" ref="B8724">SUM(1*(VGSales[Name]=A8724))</f>
        <v>1</v>
      </c>
      <c r="C8724" s="8" cm="1">
        <f t="array" ref="C8724">ROWS(_xlfn.UNIQUE(_xlfn._xlws.FILTER(VGSales[Genre],VGSales[Name]=A8724)))</f>
        <v>1</v>
      </c>
      <c r="D8724" s="8">
        <f>SUMIFS(VGSales[Global_Sales],VGSales[Name],A8724)</f>
        <v>0.06</v>
      </c>
    </row>
    <row r="8725" spans="1:4" s="8" customFormat="1" x14ac:dyDescent="0.25">
      <c r="A8725" s="8" t="str">
        <v>Wantame Fortune Channel</v>
      </c>
      <c r="B8725" s="8" cm="1">
        <f t="array" ref="B8725">SUM(1*(VGSales[Name]=A8725))</f>
        <v>1</v>
      </c>
      <c r="C8725" s="8" cm="1">
        <f t="array" ref="C8725">ROWS(_xlfn.UNIQUE(_xlfn._xlws.FILTER(VGSales[Genre],VGSales[Name]=A8725)))</f>
        <v>1</v>
      </c>
      <c r="D8725" s="8">
        <f>SUMIFS(VGSales[Global_Sales],VGSales[Name],A8725)</f>
        <v>0.06</v>
      </c>
    </row>
    <row r="8726" spans="1:4" s="8" customFormat="1" x14ac:dyDescent="0.25">
      <c r="A8726" s="8" t="str">
        <v>Evangelion: Jo</v>
      </c>
      <c r="B8726" s="8" cm="1">
        <f t="array" ref="B8726">SUM(1*(VGSales[Name]=A8726))</f>
        <v>2</v>
      </c>
      <c r="C8726" s="8" cm="1">
        <f t="array" ref="C8726">ROWS(_xlfn.UNIQUE(_xlfn._xlws.FILTER(VGSales[Genre],VGSales[Name]=A8726)))</f>
        <v>1</v>
      </c>
      <c r="D8726" s="8">
        <f>SUMIFS(VGSales[Global_Sales],VGSales[Name],A8726)</f>
        <v>0.09</v>
      </c>
    </row>
    <row r="8727" spans="1:4" s="8" customFormat="1" x14ac:dyDescent="0.25">
      <c r="A8727" s="8" t="str">
        <v>Bleach: Blade Battlers 2nd</v>
      </c>
      <c r="B8727" s="8" cm="1">
        <f t="array" ref="B8727">SUM(1*(VGSales[Name]=A8727))</f>
        <v>1</v>
      </c>
      <c r="C8727" s="8" cm="1">
        <f t="array" ref="C8727">ROWS(_xlfn.UNIQUE(_xlfn._xlws.FILTER(VGSales[Genre],VGSales[Name]=A8727)))</f>
        <v>1</v>
      </c>
      <c r="D8727" s="8">
        <f>SUMIFS(VGSales[Global_Sales],VGSales[Name],A8727)</f>
        <v>0.06</v>
      </c>
    </row>
    <row r="8728" spans="1:4" s="8" customFormat="1" x14ac:dyDescent="0.25">
      <c r="A8728" s="8" t="str">
        <v>Samurai Jack: The Shadow of Aku</v>
      </c>
      <c r="B8728" s="8" cm="1">
        <f t="array" ref="B8728">SUM(1*(VGSales[Name]=A8728))</f>
        <v>2</v>
      </c>
      <c r="C8728" s="8" cm="1">
        <f t="array" ref="C8728">ROWS(_xlfn.UNIQUE(_xlfn._xlws.FILTER(VGSales[Genre],VGSales[Name]=A8728)))</f>
        <v>1</v>
      </c>
      <c r="D8728" s="8">
        <f>SUMIFS(VGSales[Global_Sales],VGSales[Name],A8728)</f>
        <v>0.08</v>
      </c>
    </row>
    <row r="8729" spans="1:4" s="8" customFormat="1" x14ac:dyDescent="0.25">
      <c r="A8729" s="8" t="str">
        <v>Kamen Rider Kabuto</v>
      </c>
      <c r="B8729" s="8" cm="1">
        <f t="array" ref="B8729">SUM(1*(VGSales[Name]=A8729))</f>
        <v>1</v>
      </c>
      <c r="C8729" s="8" cm="1">
        <f t="array" ref="C8729">ROWS(_xlfn.UNIQUE(_xlfn._xlws.FILTER(VGSales[Genre],VGSales[Name]=A8729)))</f>
        <v>1</v>
      </c>
      <c r="D8729" s="8">
        <f>SUMIFS(VGSales[Global_Sales],VGSales[Name],A8729)</f>
        <v>0.06</v>
      </c>
    </row>
    <row r="8730" spans="1:4" s="8" customFormat="1" x14ac:dyDescent="0.25">
      <c r="A8730" s="8" t="str">
        <v>Men in Black The Series: Crashdown</v>
      </c>
      <c r="B8730" s="8" cm="1">
        <f t="array" ref="B8730">SUM(1*(VGSales[Name]=A8730))</f>
        <v>1</v>
      </c>
      <c r="C8730" s="8" cm="1">
        <f t="array" ref="C8730">ROWS(_xlfn.UNIQUE(_xlfn._xlws.FILTER(VGSales[Genre],VGSales[Name]=A8730)))</f>
        <v>1</v>
      </c>
      <c r="D8730" s="8">
        <f>SUMIFS(VGSales[Global_Sales],VGSales[Name],A8730)</f>
        <v>0.06</v>
      </c>
    </row>
    <row r="8731" spans="1:4" s="8" customFormat="1" x14ac:dyDescent="0.25">
      <c r="A8731" s="8" t="str">
        <v>Zero Divide</v>
      </c>
      <c r="B8731" s="8" cm="1">
        <f t="array" ref="B8731">SUM(1*(VGSales[Name]=A8731))</f>
        <v>1</v>
      </c>
      <c r="C8731" s="8" cm="1">
        <f t="array" ref="C8731">ROWS(_xlfn.UNIQUE(_xlfn._xlws.FILTER(VGSales[Genre],VGSales[Name]=A8731)))</f>
        <v>1</v>
      </c>
      <c r="D8731" s="8">
        <f>SUMIFS(VGSales[Global_Sales],VGSales[Name],A8731)</f>
        <v>0.06</v>
      </c>
    </row>
    <row r="8732" spans="1:4" s="8" customFormat="1" x14ac:dyDescent="0.25">
      <c r="A8732" s="8" t="str">
        <v>Tsugunai: Atonement</v>
      </c>
      <c r="B8732" s="8" cm="1">
        <f t="array" ref="B8732">SUM(1*(VGSales[Name]=A8732))</f>
        <v>1</v>
      </c>
      <c r="C8732" s="8" cm="1">
        <f t="array" ref="C8732">ROWS(_xlfn.UNIQUE(_xlfn._xlws.FILTER(VGSales[Genre],VGSales[Name]=A8732)))</f>
        <v>1</v>
      </c>
      <c r="D8732" s="8">
        <f>SUMIFS(VGSales[Global_Sales],VGSales[Name],A8732)</f>
        <v>0.06</v>
      </c>
    </row>
    <row r="8733" spans="1:4" s="8" customFormat="1" x14ac:dyDescent="0.25">
      <c r="A8733" s="8" t="str">
        <v>Lost Kingdoms II</v>
      </c>
      <c r="B8733" s="8" cm="1">
        <f t="array" ref="B8733">SUM(1*(VGSales[Name]=A8733))</f>
        <v>1</v>
      </c>
      <c r="C8733" s="8" cm="1">
        <f t="array" ref="C8733">ROWS(_xlfn.UNIQUE(_xlfn._xlws.FILTER(VGSales[Genre],VGSales[Name]=A8733)))</f>
        <v>1</v>
      </c>
      <c r="D8733" s="8">
        <f>SUMIFS(VGSales[Global_Sales],VGSales[Name],A8733)</f>
        <v>0.06</v>
      </c>
    </row>
    <row r="8734" spans="1:4" s="8" customFormat="1" x14ac:dyDescent="0.25">
      <c r="A8734" s="8" t="str">
        <v>Nights of Azure</v>
      </c>
      <c r="B8734" s="8" cm="1">
        <f t="array" ref="B8734">SUM(1*(VGSales[Name]=A8734))</f>
        <v>1</v>
      </c>
      <c r="C8734" s="8" cm="1">
        <f t="array" ref="C8734">ROWS(_xlfn.UNIQUE(_xlfn._xlws.FILTER(VGSales[Genre],VGSales[Name]=A8734)))</f>
        <v>1</v>
      </c>
      <c r="D8734" s="8">
        <f>SUMIFS(VGSales[Global_Sales],VGSales[Name],A8734)</f>
        <v>0.06</v>
      </c>
    </row>
    <row r="8735" spans="1:4" s="8" customFormat="1" x14ac:dyDescent="0.25">
      <c r="A8735" s="8" t="str">
        <v>Dungeon Keeper 2</v>
      </c>
      <c r="B8735" s="8" cm="1">
        <f t="array" ref="B8735">SUM(1*(VGSales[Name]=A8735))</f>
        <v>1</v>
      </c>
      <c r="C8735" s="8" cm="1">
        <f t="array" ref="C8735">ROWS(_xlfn.UNIQUE(_xlfn._xlws.FILTER(VGSales[Genre],VGSales[Name]=A8735)))</f>
        <v>1</v>
      </c>
      <c r="D8735" s="8">
        <f>SUMIFS(VGSales[Global_Sales],VGSales[Name],A8735)</f>
        <v>0.06</v>
      </c>
    </row>
    <row r="8736" spans="1:4" s="8" customFormat="1" x14ac:dyDescent="0.25">
      <c r="A8736" s="8" t="str">
        <v>The Lord of the Rings: The Battle for Middle-Earth II</v>
      </c>
      <c r="B8736" s="8" cm="1">
        <f t="array" ref="B8736">SUM(1*(VGSales[Name]=A8736))</f>
        <v>2</v>
      </c>
      <c r="C8736" s="8" cm="1">
        <f t="array" ref="C8736">ROWS(_xlfn.UNIQUE(_xlfn._xlws.FILTER(VGSales[Genre],VGSales[Name]=A8736)))</f>
        <v>1</v>
      </c>
      <c r="D8736" s="8">
        <f>SUMIFS(VGSales[Global_Sales],VGSales[Name],A8736)</f>
        <v>0.08</v>
      </c>
    </row>
    <row r="8737" spans="1:4" s="8" customFormat="1" x14ac:dyDescent="0.25">
      <c r="A8737" s="8" t="str">
        <v>Kaite Shabette Hajimeyou! Monster Farm DS</v>
      </c>
      <c r="B8737" s="8" cm="1">
        <f t="array" ref="B8737">SUM(1*(VGSales[Name]=A8737))</f>
        <v>1</v>
      </c>
      <c r="C8737" s="8" cm="1">
        <f t="array" ref="C8737">ROWS(_xlfn.UNIQUE(_xlfn._xlws.FILTER(VGSales[Genre],VGSales[Name]=A8737)))</f>
        <v>1</v>
      </c>
      <c r="D8737" s="8">
        <f>SUMIFS(VGSales[Global_Sales],VGSales[Name],A8737)</f>
        <v>0.06</v>
      </c>
    </row>
    <row r="8738" spans="1:4" s="8" customFormat="1" x14ac:dyDescent="0.25">
      <c r="A8738" s="8" t="str">
        <v>Dungeon Explorer: Warriors of Ancient Arts</v>
      </c>
      <c r="B8738" s="8" cm="1">
        <f t="array" ref="B8738">SUM(1*(VGSales[Name]=A8738))</f>
        <v>2</v>
      </c>
      <c r="C8738" s="8" cm="1">
        <f t="array" ref="C8738">ROWS(_xlfn.UNIQUE(_xlfn._xlws.FILTER(VGSales[Genre],VGSales[Name]=A8738)))</f>
        <v>1</v>
      </c>
      <c r="D8738" s="8">
        <f>SUMIFS(VGSales[Global_Sales],VGSales[Name],A8738)</f>
        <v>6.9999999999999993E-2</v>
      </c>
    </row>
    <row r="8739" spans="1:4" s="8" customFormat="1" x14ac:dyDescent="0.25">
      <c r="A8739" s="8" t="str">
        <v>Point Blank DS (US sales)</v>
      </c>
      <c r="B8739" s="8" cm="1">
        <f t="array" ref="B8739">SUM(1*(VGSales[Name]=A8739))</f>
        <v>1</v>
      </c>
      <c r="C8739" s="8" cm="1">
        <f t="array" ref="C8739">ROWS(_xlfn.UNIQUE(_xlfn._xlws.FILTER(VGSales[Genre],VGSales[Name]=A8739)))</f>
        <v>1</v>
      </c>
      <c r="D8739" s="8">
        <f>SUMIFS(VGSales[Global_Sales],VGSales[Name],A8739)</f>
        <v>0.06</v>
      </c>
    </row>
    <row r="8740" spans="1:4" s="8" customFormat="1" x14ac:dyDescent="0.25">
      <c r="A8740" s="8" t="str">
        <v>Broken Sword II: The Smoking Mirror</v>
      </c>
      <c r="B8740" s="8" cm="1">
        <f t="array" ref="B8740">SUM(1*(VGSales[Name]=A8740))</f>
        <v>1</v>
      </c>
      <c r="C8740" s="8" cm="1">
        <f t="array" ref="C8740">ROWS(_xlfn.UNIQUE(_xlfn._xlws.FILTER(VGSales[Genre],VGSales[Name]=A8740)))</f>
        <v>1</v>
      </c>
      <c r="D8740" s="8">
        <f>SUMIFS(VGSales[Global_Sales],VGSales[Name],A8740)</f>
        <v>0.06</v>
      </c>
    </row>
    <row r="8741" spans="1:4" s="8" customFormat="1" x14ac:dyDescent="0.25">
      <c r="A8741" s="8" t="str">
        <v>Pump It Up: Exceed</v>
      </c>
      <c r="B8741" s="8" cm="1">
        <f t="array" ref="B8741">SUM(1*(VGSales[Name]=A8741))</f>
        <v>2</v>
      </c>
      <c r="C8741" s="8" cm="1">
        <f t="array" ref="C8741">ROWS(_xlfn.UNIQUE(_xlfn._xlws.FILTER(VGSales[Genre],VGSales[Name]=A8741)))</f>
        <v>1</v>
      </c>
      <c r="D8741" s="8">
        <f>SUMIFS(VGSales[Global_Sales],VGSales[Name],A8741)</f>
        <v>0.08</v>
      </c>
    </row>
    <row r="8742" spans="1:4" s="8" customFormat="1" x14ac:dyDescent="0.25">
      <c r="A8742" s="8" t="str">
        <v>Hakuouki: Yuugi Roku Ni - Matsuri Hayashi to Taishitachi</v>
      </c>
      <c r="B8742" s="8" cm="1">
        <f t="array" ref="B8742">SUM(1*(VGSales[Name]=A8742))</f>
        <v>1</v>
      </c>
      <c r="C8742" s="8" cm="1">
        <f t="array" ref="C8742">ROWS(_xlfn.UNIQUE(_xlfn._xlws.FILTER(VGSales[Genre],VGSales[Name]=A8742)))</f>
        <v>1</v>
      </c>
      <c r="D8742" s="8">
        <f>SUMIFS(VGSales[Global_Sales],VGSales[Name],A8742)</f>
        <v>0.06</v>
      </c>
    </row>
    <row r="8743" spans="1:4" s="8" customFormat="1" x14ac:dyDescent="0.25">
      <c r="A8743" s="8" t="str">
        <v>Doki-Doki Universe</v>
      </c>
      <c r="B8743" s="8" cm="1">
        <f t="array" ref="B8743">SUM(1*(VGSales[Name]=A8743))</f>
        <v>1</v>
      </c>
      <c r="C8743" s="8" cm="1">
        <f t="array" ref="C8743">ROWS(_xlfn.UNIQUE(_xlfn._xlws.FILTER(VGSales[Genre],VGSales[Name]=A8743)))</f>
        <v>1</v>
      </c>
      <c r="D8743" s="8">
        <f>SUMIFS(VGSales[Global_Sales],VGSales[Name],A8743)</f>
        <v>0.06</v>
      </c>
    </row>
    <row r="8744" spans="1:4" s="8" customFormat="1" x14ac:dyDescent="0.25">
      <c r="A8744" s="8" t="str">
        <v>Hisshou Pachinko*Pachi-Slot Kouryaku Series Vol. 11: Shinseiki Evangelion - Magokoro o, Kimi ni</v>
      </c>
      <c r="B8744" s="8" cm="1">
        <f t="array" ref="B8744">SUM(1*(VGSales[Name]=A8744))</f>
        <v>1</v>
      </c>
      <c r="C8744" s="8" cm="1">
        <f t="array" ref="C8744">ROWS(_xlfn.UNIQUE(_xlfn._xlws.FILTER(VGSales[Genre],VGSales[Name]=A8744)))</f>
        <v>1</v>
      </c>
      <c r="D8744" s="8">
        <f>SUMIFS(VGSales[Global_Sales],VGSales[Name],A8744)</f>
        <v>0.06</v>
      </c>
    </row>
    <row r="8745" spans="1:4" s="8" customFormat="1" x14ac:dyDescent="0.25">
      <c r="A8745" s="8" t="str">
        <v>Girls RPG: Cinderellife</v>
      </c>
      <c r="B8745" s="8" cm="1">
        <f t="array" ref="B8745">SUM(1*(VGSales[Name]=A8745))</f>
        <v>1</v>
      </c>
      <c r="C8745" s="8" cm="1">
        <f t="array" ref="C8745">ROWS(_xlfn.UNIQUE(_xlfn._xlws.FILTER(VGSales[Genre],VGSales[Name]=A8745)))</f>
        <v>1</v>
      </c>
      <c r="D8745" s="8">
        <f>SUMIFS(VGSales[Global_Sales],VGSales[Name],A8745)</f>
        <v>0.06</v>
      </c>
    </row>
    <row r="8746" spans="1:4" s="8" customFormat="1" x14ac:dyDescent="0.25">
      <c r="A8746" s="8" t="str">
        <v>Tom Clancy's Rainbow Six: Critical Hour</v>
      </c>
      <c r="B8746" s="8" cm="1">
        <f t="array" ref="B8746">SUM(1*(VGSales[Name]=A8746))</f>
        <v>1</v>
      </c>
      <c r="C8746" s="8" cm="1">
        <f t="array" ref="C8746">ROWS(_xlfn.UNIQUE(_xlfn._xlws.FILTER(VGSales[Genre],VGSales[Name]=A8746)))</f>
        <v>1</v>
      </c>
      <c r="D8746" s="8">
        <f>SUMIFS(VGSales[Global_Sales],VGSales[Name],A8746)</f>
        <v>0.06</v>
      </c>
    </row>
    <row r="8747" spans="1:4" s="8" customFormat="1" x14ac:dyDescent="0.25">
      <c r="A8747" s="8" t="str">
        <v>Gothic 3</v>
      </c>
      <c r="B8747" s="8" cm="1">
        <f t="array" ref="B8747">SUM(1*(VGSales[Name]=A8747))</f>
        <v>1</v>
      </c>
      <c r="C8747" s="8" cm="1">
        <f t="array" ref="C8747">ROWS(_xlfn.UNIQUE(_xlfn._xlws.FILTER(VGSales[Genre],VGSales[Name]=A8747)))</f>
        <v>1</v>
      </c>
      <c r="D8747" s="8">
        <f>SUMIFS(VGSales[Global_Sales],VGSales[Name],A8747)</f>
        <v>0.06</v>
      </c>
    </row>
    <row r="8748" spans="1:4" s="8" customFormat="1" x14ac:dyDescent="0.25">
      <c r="A8748" s="8" t="str">
        <v>Scrabble Blast!</v>
      </c>
      <c r="B8748" s="8" cm="1">
        <f t="array" ref="B8748">SUM(1*(VGSales[Name]=A8748))</f>
        <v>1</v>
      </c>
      <c r="C8748" s="8" cm="1">
        <f t="array" ref="C8748">ROWS(_xlfn.UNIQUE(_xlfn._xlws.FILTER(VGSales[Genre],VGSales[Name]=A8748)))</f>
        <v>1</v>
      </c>
      <c r="D8748" s="8">
        <f>SUMIFS(VGSales[Global_Sales],VGSales[Name],A8748)</f>
        <v>0.06</v>
      </c>
    </row>
    <row r="8749" spans="1:4" s="8" customFormat="1" x14ac:dyDescent="0.25">
      <c r="A8749" s="8" t="str">
        <v>Dino Pets</v>
      </c>
      <c r="B8749" s="8" cm="1">
        <f t="array" ref="B8749">SUM(1*(VGSales[Name]=A8749))</f>
        <v>1</v>
      </c>
      <c r="C8749" s="8" cm="1">
        <f t="array" ref="C8749">ROWS(_xlfn.UNIQUE(_xlfn._xlws.FILTER(VGSales[Genre],VGSales[Name]=A8749)))</f>
        <v>1</v>
      </c>
      <c r="D8749" s="8">
        <f>SUMIFS(VGSales[Global_Sales],VGSales[Name],A8749)</f>
        <v>0.06</v>
      </c>
    </row>
    <row r="8750" spans="1:4" s="8" customFormat="1" x14ac:dyDescent="0.25">
      <c r="A8750" s="8" t="str">
        <v>The Mysterious Case of Dr. Jekyll and Mr. Hyde</v>
      </c>
      <c r="B8750" s="8" cm="1">
        <f t="array" ref="B8750">SUM(1*(VGSales[Name]=A8750))</f>
        <v>1</v>
      </c>
      <c r="C8750" s="8" cm="1">
        <f t="array" ref="C8750">ROWS(_xlfn.UNIQUE(_xlfn._xlws.FILTER(VGSales[Genre],VGSales[Name]=A8750)))</f>
        <v>1</v>
      </c>
      <c r="D8750" s="8">
        <f>SUMIFS(VGSales[Global_Sales],VGSales[Name],A8750)</f>
        <v>0.06</v>
      </c>
    </row>
    <row r="8751" spans="1:4" s="8" customFormat="1" x14ac:dyDescent="0.25">
      <c r="A8751" s="8" t="str">
        <v>Gintama no Sugoroku</v>
      </c>
      <c r="B8751" s="8" cm="1">
        <f t="array" ref="B8751">SUM(1*(VGSales[Name]=A8751))</f>
        <v>1</v>
      </c>
      <c r="C8751" s="8" cm="1">
        <f t="array" ref="C8751">ROWS(_xlfn.UNIQUE(_xlfn._xlws.FILTER(VGSales[Genre],VGSales[Name]=A8751)))</f>
        <v>1</v>
      </c>
      <c r="D8751" s="8">
        <f>SUMIFS(VGSales[Global_Sales],VGSales[Name],A8751)</f>
        <v>0.06</v>
      </c>
    </row>
    <row r="8752" spans="1:4" s="8" customFormat="1" x14ac:dyDescent="0.25">
      <c r="A8752" s="8" t="str">
        <v>Kid Fit Island Resort</v>
      </c>
      <c r="B8752" s="8" cm="1">
        <f t="array" ref="B8752">SUM(1*(VGSales[Name]=A8752))</f>
        <v>1</v>
      </c>
      <c r="C8752" s="8" cm="1">
        <f t="array" ref="C8752">ROWS(_xlfn.UNIQUE(_xlfn._xlws.FILTER(VGSales[Genre],VGSales[Name]=A8752)))</f>
        <v>1</v>
      </c>
      <c r="D8752" s="8">
        <f>SUMIFS(VGSales[Global_Sales],VGSales[Name],A8752)</f>
        <v>0.06</v>
      </c>
    </row>
    <row r="8753" spans="1:4" s="8" customFormat="1" x14ac:dyDescent="0.25">
      <c r="A8753" s="8" t="str">
        <v>Roogoo Twisted Towers</v>
      </c>
      <c r="B8753" s="8" cm="1">
        <f t="array" ref="B8753">SUM(1*(VGSales[Name]=A8753))</f>
        <v>1</v>
      </c>
      <c r="C8753" s="8" cm="1">
        <f t="array" ref="C8753">ROWS(_xlfn.UNIQUE(_xlfn._xlws.FILTER(VGSales[Genre],VGSales[Name]=A8753)))</f>
        <v>1</v>
      </c>
      <c r="D8753" s="8">
        <f>SUMIFS(VGSales[Global_Sales],VGSales[Name],A8753)</f>
        <v>0.06</v>
      </c>
    </row>
    <row r="8754" spans="1:4" s="8" customFormat="1" x14ac:dyDescent="0.25">
      <c r="A8754" s="8" t="str">
        <v>Doraemon 4: Nobita to Toki no Okoku</v>
      </c>
      <c r="B8754" s="8" cm="1">
        <f t="array" ref="B8754">SUM(1*(VGSales[Name]=A8754))</f>
        <v>1</v>
      </c>
      <c r="C8754" s="8" cm="1">
        <f t="array" ref="C8754">ROWS(_xlfn.UNIQUE(_xlfn._xlws.FILTER(VGSales[Genre],VGSales[Name]=A8754)))</f>
        <v>1</v>
      </c>
      <c r="D8754" s="8">
        <f>SUMIFS(VGSales[Global_Sales],VGSales[Name],A8754)</f>
        <v>0.06</v>
      </c>
    </row>
    <row r="8755" spans="1:4" s="8" customFormat="1" x14ac:dyDescent="0.25">
      <c r="A8755" s="8" t="str">
        <v>Toaru Kagaku no Chou Denjihou</v>
      </c>
      <c r="B8755" s="8" cm="1">
        <f t="array" ref="B8755">SUM(1*(VGSales[Name]=A8755))</f>
        <v>1</v>
      </c>
      <c r="C8755" s="8" cm="1">
        <f t="array" ref="C8755">ROWS(_xlfn.UNIQUE(_xlfn._xlws.FILTER(VGSales[Genre],VGSales[Name]=A8755)))</f>
        <v>1</v>
      </c>
      <c r="D8755" s="8">
        <f>SUMIFS(VGSales[Global_Sales],VGSales[Name],A8755)</f>
        <v>0.06</v>
      </c>
    </row>
    <row r="8756" spans="1:4" s="8" customFormat="1" x14ac:dyDescent="0.25">
      <c r="A8756" s="8" t="str">
        <v>Starwinder: The Ultimate Space Race</v>
      </c>
      <c r="B8756" s="8" cm="1">
        <f t="array" ref="B8756">SUM(1*(VGSales[Name]=A8756))</f>
        <v>1</v>
      </c>
      <c r="C8756" s="8" cm="1">
        <f t="array" ref="C8756">ROWS(_xlfn.UNIQUE(_xlfn._xlws.FILTER(VGSales[Genre],VGSales[Name]=A8756)))</f>
        <v>1</v>
      </c>
      <c r="D8756" s="8">
        <f>SUMIFS(VGSales[Global_Sales],VGSales[Name],A8756)</f>
        <v>0.06</v>
      </c>
    </row>
    <row r="8757" spans="1:4" s="8" customFormat="1" x14ac:dyDescent="0.25">
      <c r="A8757" s="8" t="str">
        <v>The Lost Chronicles of Zerzura</v>
      </c>
      <c r="B8757" s="8" cm="1">
        <f t="array" ref="B8757">SUM(1*(VGSales[Name]=A8757))</f>
        <v>1</v>
      </c>
      <c r="C8757" s="8" cm="1">
        <f t="array" ref="C8757">ROWS(_xlfn.UNIQUE(_xlfn._xlws.FILTER(VGSales[Genre],VGSales[Name]=A8757)))</f>
        <v>1</v>
      </c>
      <c r="D8757" s="8">
        <f>SUMIFS(VGSales[Global_Sales],VGSales[Name],A8757)</f>
        <v>0.06</v>
      </c>
    </row>
    <row r="8758" spans="1:4" s="8" customFormat="1" x14ac:dyDescent="0.25">
      <c r="A8758" s="8" t="str">
        <v>Ski Region Simulator</v>
      </c>
      <c r="B8758" s="8" cm="1">
        <f t="array" ref="B8758">SUM(1*(VGSales[Name]=A8758))</f>
        <v>1</v>
      </c>
      <c r="C8758" s="8" cm="1">
        <f t="array" ref="C8758">ROWS(_xlfn.UNIQUE(_xlfn._xlws.FILTER(VGSales[Genre],VGSales[Name]=A8758)))</f>
        <v>1</v>
      </c>
      <c r="D8758" s="8">
        <f>SUMIFS(VGSales[Global_Sales],VGSales[Name],A8758)</f>
        <v>0.06</v>
      </c>
    </row>
    <row r="8759" spans="1:4" s="8" customFormat="1" x14ac:dyDescent="0.25">
      <c r="A8759" s="8" t="str">
        <v>Angelique Trois</v>
      </c>
      <c r="B8759" s="8" cm="1">
        <f t="array" ref="B8759">SUM(1*(VGSales[Name]=A8759))</f>
        <v>1</v>
      </c>
      <c r="C8759" s="8" cm="1">
        <f t="array" ref="C8759">ROWS(_xlfn.UNIQUE(_xlfn._xlws.FILTER(VGSales[Genre],VGSales[Name]=A8759)))</f>
        <v>1</v>
      </c>
      <c r="D8759" s="8">
        <f>SUMIFS(VGSales[Global_Sales],VGSales[Name],A8759)</f>
        <v>0.06</v>
      </c>
    </row>
    <row r="8760" spans="1:4" s="8" customFormat="1" x14ac:dyDescent="0.25">
      <c r="A8760" s="8" t="str">
        <v>Dreamer Series: Babysitter</v>
      </c>
      <c r="B8760" s="8" cm="1">
        <f t="array" ref="B8760">SUM(1*(VGSales[Name]=A8760))</f>
        <v>1</v>
      </c>
      <c r="C8760" s="8" cm="1">
        <f t="array" ref="C8760">ROWS(_xlfn.UNIQUE(_xlfn._xlws.FILTER(VGSales[Genre],VGSales[Name]=A8760)))</f>
        <v>1</v>
      </c>
      <c r="D8760" s="8">
        <f>SUMIFS(VGSales[Global_Sales],VGSales[Name],A8760)</f>
        <v>0.06</v>
      </c>
    </row>
    <row r="8761" spans="1:4" s="8" customFormat="1" x14ac:dyDescent="0.25">
      <c r="A8761" s="8" t="str">
        <v>Dance Dance Revolution: Mario Mix (JP sales)</v>
      </c>
      <c r="B8761" s="8" cm="1">
        <f t="array" ref="B8761">SUM(1*(VGSales[Name]=A8761))</f>
        <v>1</v>
      </c>
      <c r="C8761" s="8" cm="1">
        <f t="array" ref="C8761">ROWS(_xlfn.UNIQUE(_xlfn._xlws.FILTER(VGSales[Genre],VGSales[Name]=A8761)))</f>
        <v>1</v>
      </c>
      <c r="D8761" s="8">
        <f>SUMIFS(VGSales[Global_Sales],VGSales[Name],A8761)</f>
        <v>0.06</v>
      </c>
    </row>
    <row r="8762" spans="1:4" s="8" customFormat="1" x14ac:dyDescent="0.25">
      <c r="A8762" s="8" t="str">
        <v>A-Train 6</v>
      </c>
      <c r="B8762" s="8" cm="1">
        <f t="array" ref="B8762">SUM(1*(VGSales[Name]=A8762))</f>
        <v>1</v>
      </c>
      <c r="C8762" s="8" cm="1">
        <f t="array" ref="C8762">ROWS(_xlfn.UNIQUE(_xlfn._xlws.FILTER(VGSales[Genre],VGSales[Name]=A8762)))</f>
        <v>1</v>
      </c>
      <c r="D8762" s="8">
        <f>SUMIFS(VGSales[Global_Sales],VGSales[Name],A8762)</f>
        <v>0.06</v>
      </c>
    </row>
    <row r="8763" spans="1:4" s="8" customFormat="1" x14ac:dyDescent="0.25">
      <c r="A8763" s="8" t="str">
        <v>Meitantei Conan: Tantei Ryoku Trainer</v>
      </c>
      <c r="B8763" s="8" cm="1">
        <f t="array" ref="B8763">SUM(1*(VGSales[Name]=A8763))</f>
        <v>1</v>
      </c>
      <c r="C8763" s="8" cm="1">
        <f t="array" ref="C8763">ROWS(_xlfn.UNIQUE(_xlfn._xlws.FILTER(VGSales[Genre],VGSales[Name]=A8763)))</f>
        <v>1</v>
      </c>
      <c r="D8763" s="8">
        <f>SUMIFS(VGSales[Global_Sales],VGSales[Name],A8763)</f>
        <v>0.06</v>
      </c>
    </row>
    <row r="8764" spans="1:4" s="8" customFormat="1" x14ac:dyDescent="0.25">
      <c r="A8764" s="8" t="str">
        <v>ESPN International Winter Sports 2002</v>
      </c>
      <c r="B8764" s="8" cm="1">
        <f t="array" ref="B8764">SUM(1*(VGSales[Name]=A8764))</f>
        <v>2</v>
      </c>
      <c r="C8764" s="8" cm="1">
        <f t="array" ref="C8764">ROWS(_xlfn.UNIQUE(_xlfn._xlws.FILTER(VGSales[Genre],VGSales[Name]=A8764)))</f>
        <v>1</v>
      </c>
      <c r="D8764" s="8">
        <f>SUMIFS(VGSales[Global_Sales],VGSales[Name],A8764)</f>
        <v>0.11</v>
      </c>
    </row>
    <row r="8765" spans="1:4" s="8" customFormat="1" x14ac:dyDescent="0.25">
      <c r="A8765" s="8" t="str">
        <v>Tennis no Oji-Sama: Doubles no Oji-Sama - Girls, Be Gracious!</v>
      </c>
      <c r="B8765" s="8" cm="1">
        <f t="array" ref="B8765">SUM(1*(VGSales[Name]=A8765))</f>
        <v>1</v>
      </c>
      <c r="C8765" s="8" cm="1">
        <f t="array" ref="C8765">ROWS(_xlfn.UNIQUE(_xlfn._xlws.FILTER(VGSales[Genre],VGSales[Name]=A8765)))</f>
        <v>1</v>
      </c>
      <c r="D8765" s="8">
        <f>SUMIFS(VGSales[Global_Sales],VGSales[Name],A8765)</f>
        <v>0.06</v>
      </c>
    </row>
    <row r="8766" spans="1:4" s="8" customFormat="1" x14ac:dyDescent="0.25">
      <c r="A8766" s="8" t="str">
        <v>KimiKiss (ebKore+)</v>
      </c>
      <c r="B8766" s="8" cm="1">
        <f t="array" ref="B8766">SUM(1*(VGSales[Name]=A8766))</f>
        <v>1</v>
      </c>
      <c r="C8766" s="8" cm="1">
        <f t="array" ref="C8766">ROWS(_xlfn.UNIQUE(_xlfn._xlws.FILTER(VGSales[Genre],VGSales[Name]=A8766)))</f>
        <v>1</v>
      </c>
      <c r="D8766" s="8">
        <f>SUMIFS(VGSales[Global_Sales],VGSales[Name],A8766)</f>
        <v>0.06</v>
      </c>
    </row>
    <row r="8767" spans="1:4" s="8" customFormat="1" x14ac:dyDescent="0.25">
      <c r="A8767" s="8" t="str">
        <v>Gold and Glory: The Road to El Dorado</v>
      </c>
      <c r="B8767" s="8" cm="1">
        <f t="array" ref="B8767">SUM(1*(VGSales[Name]=A8767))</f>
        <v>1</v>
      </c>
      <c r="C8767" s="8" cm="1">
        <f t="array" ref="C8767">ROWS(_xlfn.UNIQUE(_xlfn._xlws.FILTER(VGSales[Genre],VGSales[Name]=A8767)))</f>
        <v>1</v>
      </c>
      <c r="D8767" s="8">
        <f>SUMIFS(VGSales[Global_Sales],VGSales[Name],A8767)</f>
        <v>0.06</v>
      </c>
    </row>
    <row r="8768" spans="1:4" s="8" customFormat="1" x14ac:dyDescent="0.25">
      <c r="A8768" s="8" t="str">
        <v>Choro Q Marine: Q Boat</v>
      </c>
      <c r="B8768" s="8" cm="1">
        <f t="array" ref="B8768">SUM(1*(VGSales[Name]=A8768))</f>
        <v>1</v>
      </c>
      <c r="C8768" s="8" cm="1">
        <f t="array" ref="C8768">ROWS(_xlfn.UNIQUE(_xlfn._xlws.FILTER(VGSales[Genre],VGSales[Name]=A8768)))</f>
        <v>1</v>
      </c>
      <c r="D8768" s="8">
        <f>SUMIFS(VGSales[Global_Sales],VGSales[Name],A8768)</f>
        <v>0.06</v>
      </c>
    </row>
    <row r="8769" spans="1:4" s="8" customFormat="1" x14ac:dyDescent="0.25">
      <c r="A8769" s="8" t="str">
        <v>GunPey</v>
      </c>
      <c r="B8769" s="8" cm="1">
        <f t="array" ref="B8769">SUM(1*(VGSales[Name]=A8769))</f>
        <v>1</v>
      </c>
      <c r="C8769" s="8" cm="1">
        <f t="array" ref="C8769">ROWS(_xlfn.UNIQUE(_xlfn._xlws.FILTER(VGSales[Genre],VGSales[Name]=A8769)))</f>
        <v>1</v>
      </c>
      <c r="D8769" s="8">
        <f>SUMIFS(VGSales[Global_Sales],VGSales[Name],A8769)</f>
        <v>0.06</v>
      </c>
    </row>
    <row r="8770" spans="1:4" s="8" customFormat="1" x14ac:dyDescent="0.25">
      <c r="A8770" s="8" t="str">
        <v>BattleBots: Beyond the BattleBox</v>
      </c>
      <c r="B8770" s="8" cm="1">
        <f t="array" ref="B8770">SUM(1*(VGSales[Name]=A8770))</f>
        <v>1</v>
      </c>
      <c r="C8770" s="8" cm="1">
        <f t="array" ref="C8770">ROWS(_xlfn.UNIQUE(_xlfn._xlws.FILTER(VGSales[Genre],VGSales[Name]=A8770)))</f>
        <v>1</v>
      </c>
      <c r="D8770" s="8">
        <f>SUMIFS(VGSales[Global_Sales],VGSales[Name],A8770)</f>
        <v>0.06</v>
      </c>
    </row>
    <row r="8771" spans="1:4" s="8" customFormat="1" x14ac:dyDescent="0.25">
      <c r="A8771" s="8" t="str">
        <v>MX vs. ATV Supercross Encore</v>
      </c>
      <c r="B8771" s="8" cm="1">
        <f t="array" ref="B8771">SUM(1*(VGSales[Name]=A8771))</f>
        <v>2</v>
      </c>
      <c r="C8771" s="8" cm="1">
        <f t="array" ref="C8771">ROWS(_xlfn.UNIQUE(_xlfn._xlws.FILTER(VGSales[Genre],VGSales[Name]=A8771)))</f>
        <v>1</v>
      </c>
      <c r="D8771" s="8">
        <f>SUMIFS(VGSales[Global_Sales],VGSales[Name],A8771)</f>
        <v>0.08</v>
      </c>
    </row>
    <row r="8772" spans="1:4" s="8" customFormat="1" x14ac:dyDescent="0.25">
      <c r="A8772" s="8" t="str">
        <v>Yuugen Gaisha Brave Company</v>
      </c>
      <c r="B8772" s="8" cm="1">
        <f t="array" ref="B8772">SUM(1*(VGSales[Name]=A8772))</f>
        <v>1</v>
      </c>
      <c r="C8772" s="8" cm="1">
        <f t="array" ref="C8772">ROWS(_xlfn.UNIQUE(_xlfn._xlws.FILTER(VGSales[Genre],VGSales[Name]=A8772)))</f>
        <v>1</v>
      </c>
      <c r="D8772" s="8">
        <f>SUMIFS(VGSales[Global_Sales],VGSales[Name],A8772)</f>
        <v>0.06</v>
      </c>
    </row>
    <row r="8773" spans="1:4" s="8" customFormat="1" x14ac:dyDescent="0.25">
      <c r="A8773" s="8" t="str">
        <v>Mighty Beanz: Pocket Puzzles</v>
      </c>
      <c r="B8773" s="8" cm="1">
        <f t="array" ref="B8773">SUM(1*(VGSales[Name]=A8773))</f>
        <v>1</v>
      </c>
      <c r="C8773" s="8" cm="1">
        <f t="array" ref="C8773">ROWS(_xlfn.UNIQUE(_xlfn._xlws.FILTER(VGSales[Genre],VGSales[Name]=A8773)))</f>
        <v>1</v>
      </c>
      <c r="D8773" s="8">
        <f>SUMIFS(VGSales[Global_Sales],VGSales[Name],A8773)</f>
        <v>0.06</v>
      </c>
    </row>
    <row r="8774" spans="1:4" s="8" customFormat="1" x14ac:dyDescent="0.25">
      <c r="A8774" s="8" t="str">
        <v>Ken to Mahou to Gakuen Mono. 3D</v>
      </c>
      <c r="B8774" s="8" cm="1">
        <f t="array" ref="B8774">SUM(1*(VGSales[Name]=A8774))</f>
        <v>1</v>
      </c>
      <c r="C8774" s="8" cm="1">
        <f t="array" ref="C8774">ROWS(_xlfn.UNIQUE(_xlfn._xlws.FILTER(VGSales[Genre],VGSales[Name]=A8774)))</f>
        <v>1</v>
      </c>
      <c r="D8774" s="8">
        <f>SUMIFS(VGSales[Global_Sales],VGSales[Name],A8774)</f>
        <v>0.06</v>
      </c>
    </row>
    <row r="8775" spans="1:4" s="8" customFormat="1" x14ac:dyDescent="0.25">
      <c r="A8775" s="8" t="str">
        <v>History Great Empires: Rome</v>
      </c>
      <c r="B8775" s="8" cm="1">
        <f t="array" ref="B8775">SUM(1*(VGSales[Name]=A8775))</f>
        <v>1</v>
      </c>
      <c r="C8775" s="8" cm="1">
        <f t="array" ref="C8775">ROWS(_xlfn.UNIQUE(_xlfn._xlws.FILTER(VGSales[Genre],VGSales[Name]=A8775)))</f>
        <v>1</v>
      </c>
      <c r="D8775" s="8">
        <f>SUMIFS(VGSales[Global_Sales],VGSales[Name],A8775)</f>
        <v>0.06</v>
      </c>
    </row>
    <row r="8776" spans="1:4" s="8" customFormat="1" x14ac:dyDescent="0.25">
      <c r="A8776" s="8" t="str">
        <v>Friends: The One with All the Trivia</v>
      </c>
      <c r="B8776" s="8" cm="1">
        <f t="array" ref="B8776">SUM(1*(VGSales[Name]=A8776))</f>
        <v>1</v>
      </c>
      <c r="C8776" s="8" cm="1">
        <f t="array" ref="C8776">ROWS(_xlfn.UNIQUE(_xlfn._xlws.FILTER(VGSales[Genre],VGSales[Name]=A8776)))</f>
        <v>1</v>
      </c>
      <c r="D8776" s="8">
        <f>SUMIFS(VGSales[Global_Sales],VGSales[Name],A8776)</f>
        <v>0.06</v>
      </c>
    </row>
    <row r="8777" spans="1:4" s="8" customFormat="1" x14ac:dyDescent="0.25">
      <c r="A8777" s="8" t="str">
        <v>Mame Goma 2: Uchi no Ko ga Ichiban!</v>
      </c>
      <c r="B8777" s="8" cm="1">
        <f t="array" ref="B8777">SUM(1*(VGSales[Name]=A8777))</f>
        <v>1</v>
      </c>
      <c r="C8777" s="8" cm="1">
        <f t="array" ref="C8777">ROWS(_xlfn.UNIQUE(_xlfn._xlws.FILTER(VGSales[Genre],VGSales[Name]=A8777)))</f>
        <v>1</v>
      </c>
      <c r="D8777" s="8">
        <f>SUMIFS(VGSales[Global_Sales],VGSales[Name],A8777)</f>
        <v>0.06</v>
      </c>
    </row>
    <row r="8778" spans="1:4" s="8" customFormat="1" x14ac:dyDescent="0.25">
      <c r="A8778" s="8" t="str">
        <v>Backyard NFL Football '08</v>
      </c>
      <c r="B8778" s="8" cm="1">
        <f t="array" ref="B8778">SUM(1*(VGSales[Name]=A8778))</f>
        <v>1</v>
      </c>
      <c r="C8778" s="8" cm="1">
        <f t="array" ref="C8778">ROWS(_xlfn.UNIQUE(_xlfn._xlws.FILTER(VGSales[Genre],VGSales[Name]=A8778)))</f>
        <v>1</v>
      </c>
      <c r="D8778" s="8">
        <f>SUMIFS(VGSales[Global_Sales],VGSales[Name],A8778)</f>
        <v>0.06</v>
      </c>
    </row>
    <row r="8779" spans="1:4" s="8" customFormat="1" x14ac:dyDescent="0.25">
      <c r="A8779" s="8" t="str">
        <v>Gunbird</v>
      </c>
      <c r="B8779" s="8" cm="1">
        <f t="array" ref="B8779">SUM(1*(VGSales[Name]=A8779))</f>
        <v>1</v>
      </c>
      <c r="C8779" s="8" cm="1">
        <f t="array" ref="C8779">ROWS(_xlfn.UNIQUE(_xlfn._xlws.FILTER(VGSales[Genre],VGSales[Name]=A8779)))</f>
        <v>1</v>
      </c>
      <c r="D8779" s="8">
        <f>SUMIFS(VGSales[Global_Sales],VGSales[Name],A8779)</f>
        <v>0.06</v>
      </c>
    </row>
    <row r="8780" spans="1:4" s="8" customFormat="1" x14ac:dyDescent="0.25">
      <c r="A8780" s="8" t="str">
        <v>Imagine: Party Planner</v>
      </c>
      <c r="B8780" s="8" cm="1">
        <f t="array" ref="B8780">SUM(1*(VGSales[Name]=A8780))</f>
        <v>1</v>
      </c>
      <c r="C8780" s="8" cm="1">
        <f t="array" ref="C8780">ROWS(_xlfn.UNIQUE(_xlfn._xlws.FILTER(VGSales[Genre],VGSales[Name]=A8780)))</f>
        <v>1</v>
      </c>
      <c r="D8780" s="8">
        <f>SUMIFS(VGSales[Global_Sales],VGSales[Name],A8780)</f>
        <v>0.06</v>
      </c>
    </row>
    <row r="8781" spans="1:4" s="8" customFormat="1" x14ac:dyDescent="0.25">
      <c r="A8781" s="8" t="str">
        <v>Dream C Club Portable</v>
      </c>
      <c r="B8781" s="8" cm="1">
        <f t="array" ref="B8781">SUM(1*(VGSales[Name]=A8781))</f>
        <v>1</v>
      </c>
      <c r="C8781" s="8" cm="1">
        <f t="array" ref="C8781">ROWS(_xlfn.UNIQUE(_xlfn._xlws.FILTER(VGSales[Genre],VGSales[Name]=A8781)))</f>
        <v>1</v>
      </c>
      <c r="D8781" s="8">
        <f>SUMIFS(VGSales[Global_Sales],VGSales[Name],A8781)</f>
        <v>0.06</v>
      </c>
    </row>
    <row r="8782" spans="1:4" s="8" customFormat="1" x14ac:dyDescent="0.25">
      <c r="A8782" s="8" t="str">
        <v>Elemental Gearbolt</v>
      </c>
      <c r="B8782" s="8" cm="1">
        <f t="array" ref="B8782">SUM(1*(VGSales[Name]=A8782))</f>
        <v>1</v>
      </c>
      <c r="C8782" s="8" cm="1">
        <f t="array" ref="C8782">ROWS(_xlfn.UNIQUE(_xlfn._xlws.FILTER(VGSales[Genre],VGSales[Name]=A8782)))</f>
        <v>1</v>
      </c>
      <c r="D8782" s="8">
        <f>SUMIFS(VGSales[Global_Sales],VGSales[Name],A8782)</f>
        <v>0.06</v>
      </c>
    </row>
    <row r="8783" spans="1:4" s="8" customFormat="1" x14ac:dyDescent="0.25">
      <c r="A8783" s="8" t="str">
        <v>WWF Wrestlemania: The Arcade Game</v>
      </c>
      <c r="B8783" s="8" cm="1">
        <f t="array" ref="B8783">SUM(1*(VGSales[Name]=A8783))</f>
        <v>1</v>
      </c>
      <c r="C8783" s="8" cm="1">
        <f t="array" ref="C8783">ROWS(_xlfn.UNIQUE(_xlfn._xlws.FILTER(VGSales[Genre],VGSales[Name]=A8783)))</f>
        <v>1</v>
      </c>
      <c r="D8783" s="8">
        <f>SUMIFS(VGSales[Global_Sales],VGSales[Name],A8783)</f>
        <v>0.06</v>
      </c>
    </row>
    <row r="8784" spans="1:4" s="8" customFormat="1" x14ac:dyDescent="0.25">
      <c r="A8784" s="8" t="str">
        <v>Handball 16</v>
      </c>
      <c r="B8784" s="8" cm="1">
        <f t="array" ref="B8784">SUM(1*(VGSales[Name]=A8784))</f>
        <v>3</v>
      </c>
      <c r="C8784" s="8" cm="1">
        <f t="array" ref="C8784">ROWS(_xlfn.UNIQUE(_xlfn._xlws.FILTER(VGSales[Genre],VGSales[Name]=A8784)))</f>
        <v>1</v>
      </c>
      <c r="D8784" s="8">
        <f>SUMIFS(VGSales[Global_Sales],VGSales[Name],A8784)</f>
        <v>0.12</v>
      </c>
    </row>
    <row r="8785" spans="1:4" s="8" customFormat="1" x14ac:dyDescent="0.25">
      <c r="A8785" s="8" t="str">
        <v>V-Rally 3</v>
      </c>
      <c r="B8785" s="8" cm="1">
        <f t="array" ref="B8785">SUM(1*(VGSales[Name]=A8785))</f>
        <v>3</v>
      </c>
      <c r="C8785" s="8" cm="1">
        <f t="array" ref="C8785">ROWS(_xlfn.UNIQUE(_xlfn._xlws.FILTER(VGSales[Genre],VGSales[Name]=A8785)))</f>
        <v>1</v>
      </c>
      <c r="D8785" s="8">
        <f>SUMIFS(VGSales[Global_Sales],VGSales[Name],A8785)</f>
        <v>0.13</v>
      </c>
    </row>
    <row r="8786" spans="1:4" s="8" customFormat="1" x14ac:dyDescent="0.25">
      <c r="A8786" s="8" t="str">
        <v>Pro Yakyuu Famista 2011</v>
      </c>
      <c r="B8786" s="8" cm="1">
        <f t="array" ref="B8786">SUM(1*(VGSales[Name]=A8786))</f>
        <v>1</v>
      </c>
      <c r="C8786" s="8" cm="1">
        <f t="array" ref="C8786">ROWS(_xlfn.UNIQUE(_xlfn._xlws.FILTER(VGSales[Genre],VGSales[Name]=A8786)))</f>
        <v>1</v>
      </c>
      <c r="D8786" s="8">
        <f>SUMIFS(VGSales[Global_Sales],VGSales[Name],A8786)</f>
        <v>0.06</v>
      </c>
    </row>
    <row r="8787" spans="1:4" s="8" customFormat="1" x14ac:dyDescent="0.25">
      <c r="A8787" s="8" t="str">
        <v>Impact Racing</v>
      </c>
      <c r="B8787" s="8" cm="1">
        <f t="array" ref="B8787">SUM(1*(VGSales[Name]=A8787))</f>
        <v>1</v>
      </c>
      <c r="C8787" s="8" cm="1">
        <f t="array" ref="C8787">ROWS(_xlfn.UNIQUE(_xlfn._xlws.FILTER(VGSales[Genre],VGSales[Name]=A8787)))</f>
        <v>1</v>
      </c>
      <c r="D8787" s="8">
        <f>SUMIFS(VGSales[Global_Sales],VGSales[Name],A8787)</f>
        <v>0.06</v>
      </c>
    </row>
    <row r="8788" spans="1:4" s="8" customFormat="1" x14ac:dyDescent="0.25">
      <c r="A8788" s="8" t="str">
        <v>Sled Shred featuring the Jamaican Bobsled Team</v>
      </c>
      <c r="B8788" s="8" cm="1">
        <f t="array" ref="B8788">SUM(1*(VGSales[Name]=A8788))</f>
        <v>1</v>
      </c>
      <c r="C8788" s="8" cm="1">
        <f t="array" ref="C8788">ROWS(_xlfn.UNIQUE(_xlfn._xlws.FILTER(VGSales[Genre],VGSales[Name]=A8788)))</f>
        <v>1</v>
      </c>
      <c r="D8788" s="8">
        <f>SUMIFS(VGSales[Global_Sales],VGSales[Name],A8788)</f>
        <v>0.06</v>
      </c>
    </row>
    <row r="8789" spans="1:4" s="8" customFormat="1" x14ac:dyDescent="0.25">
      <c r="A8789" s="8" t="str">
        <v>Amazing Island</v>
      </c>
      <c r="B8789" s="8" cm="1">
        <f t="array" ref="B8789">SUM(1*(VGSales[Name]=A8789))</f>
        <v>1</v>
      </c>
      <c r="C8789" s="8" cm="1">
        <f t="array" ref="C8789">ROWS(_xlfn.UNIQUE(_xlfn._xlws.FILTER(VGSales[Genre],VGSales[Name]=A8789)))</f>
        <v>1</v>
      </c>
      <c r="D8789" s="8">
        <f>SUMIFS(VGSales[Global_Sales],VGSales[Name],A8789)</f>
        <v>0.06</v>
      </c>
    </row>
    <row r="8790" spans="1:4" s="8" customFormat="1" x14ac:dyDescent="0.25">
      <c r="A8790" s="8" t="str">
        <v>SeaBlade</v>
      </c>
      <c r="B8790" s="8" cm="1">
        <f t="array" ref="B8790">SUM(1*(VGSales[Name]=A8790))</f>
        <v>1</v>
      </c>
      <c r="C8790" s="8" cm="1">
        <f t="array" ref="C8790">ROWS(_xlfn.UNIQUE(_xlfn._xlws.FILTER(VGSales[Genre],VGSales[Name]=A8790)))</f>
        <v>1</v>
      </c>
      <c r="D8790" s="8">
        <f>SUMIFS(VGSales[Global_Sales],VGSales[Name],A8790)</f>
        <v>0.06</v>
      </c>
    </row>
    <row r="8791" spans="1:4" s="8" customFormat="1" x14ac:dyDescent="0.25">
      <c r="A8791" s="8" t="str">
        <v>Jikkyou Powerful Pro Yakyuu DreamCast Edition</v>
      </c>
      <c r="B8791" s="8" cm="1">
        <f t="array" ref="B8791">SUM(1*(VGSales[Name]=A8791))</f>
        <v>1</v>
      </c>
      <c r="C8791" s="8" cm="1">
        <f t="array" ref="C8791">ROWS(_xlfn.UNIQUE(_xlfn._xlws.FILTER(VGSales[Genre],VGSales[Name]=A8791)))</f>
        <v>1</v>
      </c>
      <c r="D8791" s="8">
        <f>SUMIFS(VGSales[Global_Sales],VGSales[Name],A8791)</f>
        <v>0.06</v>
      </c>
    </row>
    <row r="8792" spans="1:4" s="8" customFormat="1" x14ac:dyDescent="0.25">
      <c r="A8792" s="8" t="str">
        <v>Carmen Sandiego: The Secret of the Stolen Drums</v>
      </c>
      <c r="B8792" s="8" cm="1">
        <f t="array" ref="B8792">SUM(1*(VGSales[Name]=A8792))</f>
        <v>3</v>
      </c>
      <c r="C8792" s="8" cm="1">
        <f t="array" ref="C8792">ROWS(_xlfn.UNIQUE(_xlfn._xlws.FILTER(VGSales[Genre],VGSales[Name]=A8792)))</f>
        <v>1</v>
      </c>
      <c r="D8792" s="8">
        <f>SUMIFS(VGSales[Global_Sales],VGSales[Name],A8792)</f>
        <v>0.1</v>
      </c>
    </row>
    <row r="8793" spans="1:4" s="8" customFormat="1" x14ac:dyDescent="0.25">
      <c r="A8793" s="8" t="str">
        <v>Tokyo Mono Harashi: Karasu no Mori Gakuen Kitan</v>
      </c>
      <c r="B8793" s="8" cm="1">
        <f t="array" ref="B8793">SUM(1*(VGSales[Name]=A8793))</f>
        <v>1</v>
      </c>
      <c r="C8793" s="8" cm="1">
        <f t="array" ref="C8793">ROWS(_xlfn.UNIQUE(_xlfn._xlws.FILTER(VGSales[Genre],VGSales[Name]=A8793)))</f>
        <v>1</v>
      </c>
      <c r="D8793" s="8">
        <f>SUMIFS(VGSales[Global_Sales],VGSales[Name],A8793)</f>
        <v>0.06</v>
      </c>
    </row>
    <row r="8794" spans="1:4" s="8" customFormat="1" x14ac:dyDescent="0.25">
      <c r="A8794" s="8" t="str">
        <v>Activision Hits: Remixed</v>
      </c>
      <c r="B8794" s="8" cm="1">
        <f t="array" ref="B8794">SUM(1*(VGSales[Name]=A8794))</f>
        <v>1</v>
      </c>
      <c r="C8794" s="8" cm="1">
        <f t="array" ref="C8794">ROWS(_xlfn.UNIQUE(_xlfn._xlws.FILTER(VGSales[Genre],VGSales[Name]=A8794)))</f>
        <v>1</v>
      </c>
      <c r="D8794" s="8">
        <f>SUMIFS(VGSales[Global_Sales],VGSales[Name],A8794)</f>
        <v>0.06</v>
      </c>
    </row>
    <row r="8795" spans="1:4" s="8" customFormat="1" x14ac:dyDescent="0.25">
      <c r="A8795" s="8" t="str">
        <v>Death Jr. II: Root of Evil</v>
      </c>
      <c r="B8795" s="8" cm="1">
        <f t="array" ref="B8795">SUM(1*(VGSales[Name]=A8795))</f>
        <v>1</v>
      </c>
      <c r="C8795" s="8" cm="1">
        <f t="array" ref="C8795">ROWS(_xlfn.UNIQUE(_xlfn._xlws.FILTER(VGSales[Genre],VGSales[Name]=A8795)))</f>
        <v>1</v>
      </c>
      <c r="D8795" s="8">
        <f>SUMIFS(VGSales[Global_Sales],VGSales[Name],A8795)</f>
        <v>0.06</v>
      </c>
    </row>
    <row r="8796" spans="1:4" s="8" customFormat="1" x14ac:dyDescent="0.25">
      <c r="A8796" s="8" t="str">
        <v>Hail to the Chimp</v>
      </c>
      <c r="B8796" s="8" cm="1">
        <f t="array" ref="B8796">SUM(1*(VGSales[Name]=A8796))</f>
        <v>2</v>
      </c>
      <c r="C8796" s="8" cm="1">
        <f t="array" ref="C8796">ROWS(_xlfn.UNIQUE(_xlfn._xlws.FILTER(VGSales[Genre],VGSales[Name]=A8796)))</f>
        <v>1</v>
      </c>
      <c r="D8796" s="8">
        <f>SUMIFS(VGSales[Global_Sales],VGSales[Name],A8796)</f>
        <v>0.11</v>
      </c>
    </row>
    <row r="8797" spans="1:4" s="8" customFormat="1" x14ac:dyDescent="0.25">
      <c r="A8797" s="8" t="str">
        <v>MotoGP 4 - Official Game of MotoGP</v>
      </c>
      <c r="B8797" s="8" cm="1">
        <f t="array" ref="B8797">SUM(1*(VGSales[Name]=A8797))</f>
        <v>1</v>
      </c>
      <c r="C8797" s="8" cm="1">
        <f t="array" ref="C8797">ROWS(_xlfn.UNIQUE(_xlfn._xlws.FILTER(VGSales[Genre],VGSales[Name]=A8797)))</f>
        <v>1</v>
      </c>
      <c r="D8797" s="8">
        <f>SUMIFS(VGSales[Global_Sales],VGSales[Name],A8797)</f>
        <v>0.06</v>
      </c>
    </row>
    <row r="8798" spans="1:4" s="8" customFormat="1" x14ac:dyDescent="0.25">
      <c r="A8798" s="8" t="str">
        <v>Kyoukai Senjou no Horizon Portable</v>
      </c>
      <c r="B8798" s="8" cm="1">
        <f t="array" ref="B8798">SUM(1*(VGSales[Name]=A8798))</f>
        <v>1</v>
      </c>
      <c r="C8798" s="8" cm="1">
        <f t="array" ref="C8798">ROWS(_xlfn.UNIQUE(_xlfn._xlws.FILTER(VGSales[Genre],VGSales[Name]=A8798)))</f>
        <v>1</v>
      </c>
      <c r="D8798" s="8">
        <f>SUMIFS(VGSales[Global_Sales],VGSales[Name],A8798)</f>
        <v>0.05</v>
      </c>
    </row>
    <row r="8799" spans="1:4" s="8" customFormat="1" x14ac:dyDescent="0.25">
      <c r="A8799" s="8" t="str">
        <v>4 Elements</v>
      </c>
      <c r="B8799" s="8" cm="1">
        <f t="array" ref="B8799">SUM(1*(VGSales[Name]=A8799))</f>
        <v>1</v>
      </c>
      <c r="C8799" s="8" cm="1">
        <f t="array" ref="C8799">ROWS(_xlfn.UNIQUE(_xlfn._xlws.FILTER(VGSales[Genre],VGSales[Name]=A8799)))</f>
        <v>1</v>
      </c>
      <c r="D8799" s="8">
        <f>SUMIFS(VGSales[Global_Sales],VGSales[Name],A8799)</f>
        <v>0.05</v>
      </c>
    </row>
    <row r="8800" spans="1:4" s="8" customFormat="1" x14ac:dyDescent="0.25">
      <c r="A8800" s="8" t="str">
        <v>Shining Force III: Scenario 2</v>
      </c>
      <c r="B8800" s="8" cm="1">
        <f t="array" ref="B8800">SUM(1*(VGSales[Name]=A8800))</f>
        <v>1</v>
      </c>
      <c r="C8800" s="8" cm="1">
        <f t="array" ref="C8800">ROWS(_xlfn.UNIQUE(_xlfn._xlws.FILTER(VGSales[Genre],VGSales[Name]=A8800)))</f>
        <v>1</v>
      </c>
      <c r="D8800" s="8">
        <f>SUMIFS(VGSales[Global_Sales],VGSales[Name],A8800)</f>
        <v>0.05</v>
      </c>
    </row>
    <row r="8801" spans="1:4" s="8" customFormat="1" x14ac:dyDescent="0.25">
      <c r="A8801" s="8" t="str">
        <v>Airline Tycoon 2</v>
      </c>
      <c r="B8801" s="8" cm="1">
        <f t="array" ref="B8801">SUM(1*(VGSales[Name]=A8801))</f>
        <v>1</v>
      </c>
      <c r="C8801" s="8" cm="1">
        <f t="array" ref="C8801">ROWS(_xlfn.UNIQUE(_xlfn._xlws.FILTER(VGSales[Genre],VGSales[Name]=A8801)))</f>
        <v>1</v>
      </c>
      <c r="D8801" s="8">
        <f>SUMIFS(VGSales[Global_Sales],VGSales[Name],A8801)</f>
        <v>0.05</v>
      </c>
    </row>
    <row r="8802" spans="1:4" s="8" customFormat="1" x14ac:dyDescent="0.25">
      <c r="A8802" s="8" t="str">
        <v>Worms World Party</v>
      </c>
      <c r="B8802" s="8" cm="1">
        <f t="array" ref="B8802">SUM(1*(VGSales[Name]=A8802))</f>
        <v>2</v>
      </c>
      <c r="C8802" s="8" cm="1">
        <f t="array" ref="C8802">ROWS(_xlfn.UNIQUE(_xlfn._xlws.FILTER(VGSales[Genre],VGSales[Name]=A8802)))</f>
        <v>1</v>
      </c>
      <c r="D8802" s="8">
        <f>SUMIFS(VGSales[Global_Sales],VGSales[Name],A8802)</f>
        <v>7.0000000000000007E-2</v>
      </c>
    </row>
    <row r="8803" spans="1:4" s="8" customFormat="1" x14ac:dyDescent="0.25">
      <c r="A8803" s="8" t="str">
        <v>Medabots: Metabee</v>
      </c>
      <c r="B8803" s="8" cm="1">
        <f t="array" ref="B8803">SUM(1*(VGSales[Name]=A8803))</f>
        <v>1</v>
      </c>
      <c r="C8803" s="8" cm="1">
        <f t="array" ref="C8803">ROWS(_xlfn.UNIQUE(_xlfn._xlws.FILTER(VGSales[Genre],VGSales[Name]=A8803)))</f>
        <v>1</v>
      </c>
      <c r="D8803" s="8">
        <f>SUMIFS(VGSales[Global_Sales],VGSales[Name],A8803)</f>
        <v>0.05</v>
      </c>
    </row>
    <row r="8804" spans="1:4" s="8" customFormat="1" x14ac:dyDescent="0.25">
      <c r="A8804" s="8" t="str">
        <v>NHL Legacy</v>
      </c>
      <c r="B8804" s="8" cm="1">
        <f t="array" ref="B8804">SUM(1*(VGSales[Name]=A8804))</f>
        <v>2</v>
      </c>
      <c r="C8804" s="8" cm="1">
        <f t="array" ref="C8804">ROWS(_xlfn.UNIQUE(_xlfn._xlws.FILTER(VGSales[Genre],VGSales[Name]=A8804)))</f>
        <v>1</v>
      </c>
      <c r="D8804" s="8">
        <f>SUMIFS(VGSales[Global_Sales],VGSales[Name],A8804)</f>
        <v>0.09</v>
      </c>
    </row>
    <row r="8805" spans="1:4" s="8" customFormat="1" x14ac:dyDescent="0.25">
      <c r="A8805" s="8" t="str">
        <v>Final Fight: Streetwise</v>
      </c>
      <c r="B8805" s="8" cm="1">
        <f t="array" ref="B8805">SUM(1*(VGSales[Name]=A8805))</f>
        <v>2</v>
      </c>
      <c r="C8805" s="8" cm="1">
        <f t="array" ref="C8805">ROWS(_xlfn.UNIQUE(_xlfn._xlws.FILTER(VGSales[Genre],VGSales[Name]=A8805)))</f>
        <v>1</v>
      </c>
      <c r="D8805" s="8">
        <f>SUMIFS(VGSales[Global_Sales],VGSales[Name],A8805)</f>
        <v>7.0000000000000007E-2</v>
      </c>
    </row>
    <row r="8806" spans="1:4" s="8" customFormat="1" x14ac:dyDescent="0.25">
      <c r="A8806" s="8" t="str">
        <v>Drivers Ed Portable</v>
      </c>
      <c r="B8806" s="8" cm="1">
        <f t="array" ref="B8806">SUM(1*(VGSales[Name]=A8806))</f>
        <v>1</v>
      </c>
      <c r="C8806" s="8" cm="1">
        <f t="array" ref="C8806">ROWS(_xlfn.UNIQUE(_xlfn._xlws.FILTER(VGSales[Genre],VGSales[Name]=A8806)))</f>
        <v>1</v>
      </c>
      <c r="D8806" s="8">
        <f>SUMIFS(VGSales[Global_Sales],VGSales[Name],A8806)</f>
        <v>0.05</v>
      </c>
    </row>
    <row r="8807" spans="1:4" s="8" customFormat="1" x14ac:dyDescent="0.25">
      <c r="A8807" s="8" t="str">
        <v>Rebelstar: Tactical Command</v>
      </c>
      <c r="B8807" s="8" cm="1">
        <f t="array" ref="B8807">SUM(1*(VGSales[Name]=A8807))</f>
        <v>1</v>
      </c>
      <c r="C8807" s="8" cm="1">
        <f t="array" ref="C8807">ROWS(_xlfn.UNIQUE(_xlfn._xlws.FILTER(VGSales[Genre],VGSales[Name]=A8807)))</f>
        <v>1</v>
      </c>
      <c r="D8807" s="8">
        <f>SUMIFS(VGSales[Global_Sales],VGSales[Name],A8807)</f>
        <v>0.05</v>
      </c>
    </row>
    <row r="8808" spans="1:4" s="8" customFormat="1" x14ac:dyDescent="0.25">
      <c r="A8808" s="8" t="str">
        <v>Kamen Rider: Battride War Genesis</v>
      </c>
      <c r="B8808" s="8" cm="1">
        <f t="array" ref="B8808">SUM(1*(VGSales[Name]=A8808))</f>
        <v>3</v>
      </c>
      <c r="C8808" s="8" cm="1">
        <f t="array" ref="C8808">ROWS(_xlfn.UNIQUE(_xlfn._xlws.FILTER(VGSales[Genre],VGSales[Name]=A8808)))</f>
        <v>1</v>
      </c>
      <c r="D8808" s="8">
        <f>SUMIFS(VGSales[Global_Sales],VGSales[Name],A8808)</f>
        <v>0.14000000000000001</v>
      </c>
    </row>
    <row r="8809" spans="1:4" s="8" customFormat="1" x14ac:dyDescent="0.25">
      <c r="A8809" s="8" t="str">
        <v>IL-2 Sturmovik: Cliffs of Dover</v>
      </c>
      <c r="B8809" s="8" cm="1">
        <f t="array" ref="B8809">SUM(1*(VGSales[Name]=A8809))</f>
        <v>1</v>
      </c>
      <c r="C8809" s="8" cm="1">
        <f t="array" ref="C8809">ROWS(_xlfn.UNIQUE(_xlfn._xlws.FILTER(VGSales[Genre],VGSales[Name]=A8809)))</f>
        <v>1</v>
      </c>
      <c r="D8809" s="8">
        <f>SUMIFS(VGSales[Global_Sales],VGSales[Name],A8809)</f>
        <v>0.05</v>
      </c>
    </row>
    <row r="8810" spans="1:4" s="8" customFormat="1" x14ac:dyDescent="0.25">
      <c r="A8810" s="8" t="str">
        <v>Unsolved Crimes</v>
      </c>
      <c r="B8810" s="8" cm="1">
        <f t="array" ref="B8810">SUM(1*(VGSales[Name]=A8810))</f>
        <v>1</v>
      </c>
      <c r="C8810" s="8" cm="1">
        <f t="array" ref="C8810">ROWS(_xlfn.UNIQUE(_xlfn._xlws.FILTER(VGSales[Genre],VGSales[Name]=A8810)))</f>
        <v>1</v>
      </c>
      <c r="D8810" s="8">
        <f>SUMIFS(VGSales[Global_Sales],VGSales[Name],A8810)</f>
        <v>0.05</v>
      </c>
    </row>
    <row r="8811" spans="1:4" s="8" customFormat="1" x14ac:dyDescent="0.25">
      <c r="A8811" s="8" t="str">
        <v>Minna to Kimi no Piramekino!</v>
      </c>
      <c r="B8811" s="8" cm="1">
        <f t="array" ref="B8811">SUM(1*(VGSales[Name]=A8811))</f>
        <v>1</v>
      </c>
      <c r="C8811" s="8" cm="1">
        <f t="array" ref="C8811">ROWS(_xlfn.UNIQUE(_xlfn._xlws.FILTER(VGSales[Genre],VGSales[Name]=A8811)))</f>
        <v>1</v>
      </c>
      <c r="D8811" s="8">
        <f>SUMIFS(VGSales[Global_Sales],VGSales[Name],A8811)</f>
        <v>0.05</v>
      </c>
    </row>
    <row r="8812" spans="1:4" s="8" customFormat="1" x14ac:dyDescent="0.25">
      <c r="A8812" s="8" t="str">
        <v>Bombastic</v>
      </c>
      <c r="B8812" s="8" cm="1">
        <f t="array" ref="B8812">SUM(1*(VGSales[Name]=A8812))</f>
        <v>1</v>
      </c>
      <c r="C8812" s="8" cm="1">
        <f t="array" ref="C8812">ROWS(_xlfn.UNIQUE(_xlfn._xlws.FILTER(VGSales[Genre],VGSales[Name]=A8812)))</f>
        <v>1</v>
      </c>
      <c r="D8812" s="8">
        <f>SUMIFS(VGSales[Global_Sales],VGSales[Name],A8812)</f>
        <v>0.05</v>
      </c>
    </row>
    <row r="8813" spans="1:4" s="8" customFormat="1" x14ac:dyDescent="0.25">
      <c r="A8813" s="8" t="str">
        <v>NHL Powerplay 98</v>
      </c>
      <c r="B8813" s="8" cm="1">
        <f t="array" ref="B8813">SUM(1*(VGSales[Name]=A8813))</f>
        <v>1</v>
      </c>
      <c r="C8813" s="8" cm="1">
        <f t="array" ref="C8813">ROWS(_xlfn.UNIQUE(_xlfn._xlws.FILTER(VGSales[Genre],VGSales[Name]=A8813)))</f>
        <v>1</v>
      </c>
      <c r="D8813" s="8">
        <f>SUMIFS(VGSales[Global_Sales],VGSales[Name],A8813)</f>
        <v>0.05</v>
      </c>
    </row>
    <row r="8814" spans="1:4" s="8" customFormat="1" x14ac:dyDescent="0.25">
      <c r="A8814" s="8" t="str">
        <v>Olympic Soccer: Atlanta 1996</v>
      </c>
      <c r="B8814" s="8" cm="1">
        <f t="array" ref="B8814">SUM(1*(VGSales[Name]=A8814))</f>
        <v>1</v>
      </c>
      <c r="C8814" s="8" cm="1">
        <f t="array" ref="C8814">ROWS(_xlfn.UNIQUE(_xlfn._xlws.FILTER(VGSales[Genre],VGSales[Name]=A8814)))</f>
        <v>1</v>
      </c>
      <c r="D8814" s="8">
        <f>SUMIFS(VGSales[Global_Sales],VGSales[Name],A8814)</f>
        <v>0.05</v>
      </c>
    </row>
    <row r="8815" spans="1:4" s="8" customFormat="1" x14ac:dyDescent="0.25">
      <c r="A8815" s="8" t="str">
        <v>Lernerfolg Vorschule: Capt'n Sharky</v>
      </c>
      <c r="B8815" s="8" cm="1">
        <f t="array" ref="B8815">SUM(1*(VGSales[Name]=A8815))</f>
        <v>1</v>
      </c>
      <c r="C8815" s="8" cm="1">
        <f t="array" ref="C8815">ROWS(_xlfn.UNIQUE(_xlfn._xlws.FILTER(VGSales[Genre],VGSales[Name]=A8815)))</f>
        <v>1</v>
      </c>
      <c r="D8815" s="8">
        <f>SUMIFS(VGSales[Global_Sales],VGSales[Name],A8815)</f>
        <v>0.05</v>
      </c>
    </row>
    <row r="8816" spans="1:4" s="8" customFormat="1" x14ac:dyDescent="0.25">
      <c r="A8816" s="8" t="str">
        <v>Samurai Dou Portable</v>
      </c>
      <c r="B8816" s="8" cm="1">
        <f t="array" ref="B8816">SUM(1*(VGSales[Name]=A8816))</f>
        <v>1</v>
      </c>
      <c r="C8816" s="8" cm="1">
        <f t="array" ref="C8816">ROWS(_xlfn.UNIQUE(_xlfn._xlws.FILTER(VGSales[Genre],VGSales[Name]=A8816)))</f>
        <v>1</v>
      </c>
      <c r="D8816" s="8">
        <f>SUMIFS(VGSales[Global_Sales],VGSales[Name],A8816)</f>
        <v>0.05</v>
      </c>
    </row>
    <row r="8817" spans="1:4" s="8" customFormat="1" x14ac:dyDescent="0.25">
      <c r="A8817" s="8" t="str">
        <v>Princess on Ice</v>
      </c>
      <c r="B8817" s="8" cm="1">
        <f t="array" ref="B8817">SUM(1*(VGSales[Name]=A8817))</f>
        <v>1</v>
      </c>
      <c r="C8817" s="8" cm="1">
        <f t="array" ref="C8817">ROWS(_xlfn.UNIQUE(_xlfn._xlws.FILTER(VGSales[Genre],VGSales[Name]=A8817)))</f>
        <v>1</v>
      </c>
      <c r="D8817" s="8">
        <f>SUMIFS(VGSales[Global_Sales],VGSales[Name],A8817)</f>
        <v>0.05</v>
      </c>
    </row>
    <row r="8818" spans="1:4" s="8" customFormat="1" x14ac:dyDescent="0.25">
      <c r="A8818" s="8" t="str">
        <v>Phantasy Star Online Episode I &amp; II Plus</v>
      </c>
      <c r="B8818" s="8" cm="1">
        <f t="array" ref="B8818">SUM(1*(VGSales[Name]=A8818))</f>
        <v>1</v>
      </c>
      <c r="C8818" s="8" cm="1">
        <f t="array" ref="C8818">ROWS(_xlfn.UNIQUE(_xlfn._xlws.FILTER(VGSales[Genre],VGSales[Name]=A8818)))</f>
        <v>1</v>
      </c>
      <c r="D8818" s="8">
        <f>SUMIFS(VGSales[Global_Sales],VGSales[Name],A8818)</f>
        <v>0.05</v>
      </c>
    </row>
    <row r="8819" spans="1:4" s="8" customFormat="1" x14ac:dyDescent="0.25">
      <c r="A8819" s="8" t="str">
        <v>Front Mission 2089: Border of Madness</v>
      </c>
      <c r="B8819" s="8" cm="1">
        <f t="array" ref="B8819">SUM(1*(VGSales[Name]=A8819))</f>
        <v>1</v>
      </c>
      <c r="C8819" s="8" cm="1">
        <f t="array" ref="C8819">ROWS(_xlfn.UNIQUE(_xlfn._xlws.FILTER(VGSales[Genre],VGSales[Name]=A8819)))</f>
        <v>1</v>
      </c>
      <c r="D8819" s="8">
        <f>SUMIFS(VGSales[Global_Sales],VGSales[Name],A8819)</f>
        <v>0.05</v>
      </c>
    </row>
    <row r="8820" spans="1:4" s="8" customFormat="1" x14ac:dyDescent="0.25">
      <c r="A8820" s="8" t="str">
        <v>Miracle Girls Festival</v>
      </c>
      <c r="B8820" s="8" cm="1">
        <f t="array" ref="B8820">SUM(1*(VGSales[Name]=A8820))</f>
        <v>1</v>
      </c>
      <c r="C8820" s="8" cm="1">
        <f t="array" ref="C8820">ROWS(_xlfn.UNIQUE(_xlfn._xlws.FILTER(VGSales[Genre],VGSales[Name]=A8820)))</f>
        <v>1</v>
      </c>
      <c r="D8820" s="8">
        <f>SUMIFS(VGSales[Global_Sales],VGSales[Name],A8820)</f>
        <v>0.05</v>
      </c>
    </row>
    <row r="8821" spans="1:4" s="8" customFormat="1" x14ac:dyDescent="0.25">
      <c r="A8821" s="8" t="str">
        <v>Dual Hearts</v>
      </c>
      <c r="B8821" s="8" cm="1">
        <f t="array" ref="B8821">SUM(1*(VGSales[Name]=A8821))</f>
        <v>1</v>
      </c>
      <c r="C8821" s="8" cm="1">
        <f t="array" ref="C8821">ROWS(_xlfn.UNIQUE(_xlfn._xlws.FILTER(VGSales[Genre],VGSales[Name]=A8821)))</f>
        <v>1</v>
      </c>
      <c r="D8821" s="8">
        <f>SUMIFS(VGSales[Global_Sales],VGSales[Name],A8821)</f>
        <v>0.05</v>
      </c>
    </row>
    <row r="8822" spans="1:4" s="8" customFormat="1" x14ac:dyDescent="0.25">
      <c r="A8822" s="8" t="str">
        <v>7 Wonders: Treasures of Seven</v>
      </c>
      <c r="B8822" s="8" cm="1">
        <f t="array" ref="B8822">SUM(1*(VGSales[Name]=A8822))</f>
        <v>1</v>
      </c>
      <c r="C8822" s="8" cm="1">
        <f t="array" ref="C8822">ROWS(_xlfn.UNIQUE(_xlfn._xlws.FILTER(VGSales[Genre],VGSales[Name]=A8822)))</f>
        <v>1</v>
      </c>
      <c r="D8822" s="8">
        <f>SUMIFS(VGSales[Global_Sales],VGSales[Name],A8822)</f>
        <v>0.05</v>
      </c>
    </row>
    <row r="8823" spans="1:4" s="8" customFormat="1" x14ac:dyDescent="0.25">
      <c r="A8823" s="8" t="str">
        <v>Saki: Zenkoku-hen</v>
      </c>
      <c r="B8823" s="8" cm="1">
        <f t="array" ref="B8823">SUM(1*(VGSales[Name]=A8823))</f>
        <v>1</v>
      </c>
      <c r="C8823" s="8" cm="1">
        <f t="array" ref="C8823">ROWS(_xlfn.UNIQUE(_xlfn._xlws.FILTER(VGSales[Genre],VGSales[Name]=A8823)))</f>
        <v>1</v>
      </c>
      <c r="D8823" s="8">
        <f>SUMIFS(VGSales[Global_Sales],VGSales[Name],A8823)</f>
        <v>0.05</v>
      </c>
    </row>
    <row r="8824" spans="1:4" s="8" customFormat="1" x14ac:dyDescent="0.25">
      <c r="A8824" s="8" t="str">
        <v>Mister Slime</v>
      </c>
      <c r="B8824" s="8" cm="1">
        <f t="array" ref="B8824">SUM(1*(VGSales[Name]=A8824))</f>
        <v>1</v>
      </c>
      <c r="C8824" s="8" cm="1">
        <f t="array" ref="C8824">ROWS(_xlfn.UNIQUE(_xlfn._xlws.FILTER(VGSales[Genre],VGSales[Name]=A8824)))</f>
        <v>1</v>
      </c>
      <c r="D8824" s="8">
        <f>SUMIFS(VGSales[Global_Sales],VGSales[Name],A8824)</f>
        <v>0.05</v>
      </c>
    </row>
    <row r="8825" spans="1:4" s="8" customFormat="1" x14ac:dyDescent="0.25">
      <c r="A8825" s="8" t="str">
        <v>Shiren the Wanderer 5 Plus: Fortune Tower and the Dice of Fate</v>
      </c>
      <c r="B8825" s="8" cm="1">
        <f t="array" ref="B8825">SUM(1*(VGSales[Name]=A8825))</f>
        <v>1</v>
      </c>
      <c r="C8825" s="8" cm="1">
        <f t="array" ref="C8825">ROWS(_xlfn.UNIQUE(_xlfn._xlws.FILTER(VGSales[Genre],VGSales[Name]=A8825)))</f>
        <v>1</v>
      </c>
      <c r="D8825" s="8">
        <f>SUMIFS(VGSales[Global_Sales],VGSales[Name],A8825)</f>
        <v>0.05</v>
      </c>
    </row>
    <row r="8826" spans="1:4" s="8" customFormat="1" x14ac:dyDescent="0.25">
      <c r="A8826" s="8" t="str">
        <v>Murder, She Wrote</v>
      </c>
      <c r="B8826" s="8" cm="1">
        <f t="array" ref="B8826">SUM(1*(VGSales[Name]=A8826))</f>
        <v>1</v>
      </c>
      <c r="C8826" s="8" cm="1">
        <f t="array" ref="C8826">ROWS(_xlfn.UNIQUE(_xlfn._xlws.FILTER(VGSales[Genre],VGSales[Name]=A8826)))</f>
        <v>1</v>
      </c>
      <c r="D8826" s="8">
        <f>SUMIFS(VGSales[Global_Sales],VGSales[Name],A8826)</f>
        <v>0.05</v>
      </c>
    </row>
    <row r="8827" spans="1:4" s="8" customFormat="1" x14ac:dyDescent="0.25">
      <c r="A8827" s="8" t="str">
        <v>Virtual Villagers: A New Home</v>
      </c>
      <c r="B8827" s="8" cm="1">
        <f t="array" ref="B8827">SUM(1*(VGSales[Name]=A8827))</f>
        <v>1</v>
      </c>
      <c r="C8827" s="8" cm="1">
        <f t="array" ref="C8827">ROWS(_xlfn.UNIQUE(_xlfn._xlws.FILTER(VGSales[Genre],VGSales[Name]=A8827)))</f>
        <v>1</v>
      </c>
      <c r="D8827" s="8">
        <f>SUMIFS(VGSales[Global_Sales],VGSales[Name],A8827)</f>
        <v>0.05</v>
      </c>
    </row>
    <row r="8828" spans="1:4" s="8" customFormat="1" x14ac:dyDescent="0.25">
      <c r="A8828" s="8" t="str">
        <v>Wing Commander: Prophecy</v>
      </c>
      <c r="B8828" s="8" cm="1">
        <f t="array" ref="B8828">SUM(1*(VGSales[Name]=A8828))</f>
        <v>1</v>
      </c>
      <c r="C8828" s="8" cm="1">
        <f t="array" ref="C8828">ROWS(_xlfn.UNIQUE(_xlfn._xlws.FILTER(VGSales[Genre],VGSales[Name]=A8828)))</f>
        <v>1</v>
      </c>
      <c r="D8828" s="8">
        <f>SUMIFS(VGSales[Global_Sales],VGSales[Name],A8828)</f>
        <v>0.05</v>
      </c>
    </row>
    <row r="8829" spans="1:4" s="8" customFormat="1" x14ac:dyDescent="0.25">
      <c r="A8829" s="8" t="str">
        <v>Marc Ecko's Getting Up: Contents Under Pressure</v>
      </c>
      <c r="B8829" s="8" cm="1">
        <f t="array" ref="B8829">SUM(1*(VGSales[Name]=A8829))</f>
        <v>1</v>
      </c>
      <c r="C8829" s="8" cm="1">
        <f t="array" ref="C8829">ROWS(_xlfn.UNIQUE(_xlfn._xlws.FILTER(VGSales[Genre],VGSales[Name]=A8829)))</f>
        <v>1</v>
      </c>
      <c r="D8829" s="8">
        <f>SUMIFS(VGSales[Global_Sales],VGSales[Name],A8829)</f>
        <v>0.05</v>
      </c>
    </row>
    <row r="8830" spans="1:4" s="8" customFormat="1" x14ac:dyDescent="0.25">
      <c r="A8830" s="8" t="str">
        <v>Learn Science</v>
      </c>
      <c r="B8830" s="8" cm="1">
        <f t="array" ref="B8830">SUM(1*(VGSales[Name]=A8830))</f>
        <v>1</v>
      </c>
      <c r="C8830" s="8" cm="1">
        <f t="array" ref="C8830">ROWS(_xlfn.UNIQUE(_xlfn._xlws.FILTER(VGSales[Genre],VGSales[Name]=A8830)))</f>
        <v>1</v>
      </c>
      <c r="D8830" s="8">
        <f>SUMIFS(VGSales[Global_Sales],VGSales[Name],A8830)</f>
        <v>0.05</v>
      </c>
    </row>
    <row r="8831" spans="1:4" s="8" customFormat="1" x14ac:dyDescent="0.25">
      <c r="A8831" s="8" t="str">
        <v>Hakuouki: Reimeiroku</v>
      </c>
      <c r="B8831" s="8" cm="1">
        <f t="array" ref="B8831">SUM(1*(VGSales[Name]=A8831))</f>
        <v>1</v>
      </c>
      <c r="C8831" s="8" cm="1">
        <f t="array" ref="C8831">ROWS(_xlfn.UNIQUE(_xlfn._xlws.FILTER(VGSales[Genre],VGSales[Name]=A8831)))</f>
        <v>1</v>
      </c>
      <c r="D8831" s="8">
        <f>SUMIFS(VGSales[Global_Sales],VGSales[Name],A8831)</f>
        <v>0.05</v>
      </c>
    </row>
    <row r="8832" spans="1:4" s="8" customFormat="1" x14ac:dyDescent="0.25">
      <c r="A8832" s="8" t="str">
        <v>Vertigo</v>
      </c>
      <c r="B8832" s="8" cm="1">
        <f t="array" ref="B8832">SUM(1*(VGSales[Name]=A8832))</f>
        <v>1</v>
      </c>
      <c r="C8832" s="8" cm="1">
        <f t="array" ref="C8832">ROWS(_xlfn.UNIQUE(_xlfn._xlws.FILTER(VGSales[Genre],VGSales[Name]=A8832)))</f>
        <v>1</v>
      </c>
      <c r="D8832" s="8">
        <f>SUMIFS(VGSales[Global_Sales],VGSales[Name],A8832)</f>
        <v>0.05</v>
      </c>
    </row>
    <row r="8833" spans="1:4" s="8" customFormat="1" x14ac:dyDescent="0.25">
      <c r="A8833" s="8" t="str">
        <v>Shin Sangoku Musou 5 Empires</v>
      </c>
      <c r="B8833" s="8" cm="1">
        <f t="array" ref="B8833">SUM(1*(VGSales[Name]=A8833))</f>
        <v>1</v>
      </c>
      <c r="C8833" s="8" cm="1">
        <f t="array" ref="C8833">ROWS(_xlfn.UNIQUE(_xlfn._xlws.FILTER(VGSales[Genre],VGSales[Name]=A8833)))</f>
        <v>1</v>
      </c>
      <c r="D8833" s="8">
        <f>SUMIFS(VGSales[Global_Sales],VGSales[Name],A8833)</f>
        <v>0.05</v>
      </c>
    </row>
    <row r="8834" spans="1:4" s="8" customFormat="1" x14ac:dyDescent="0.25">
      <c r="A8834" s="8" t="str">
        <v>Carve</v>
      </c>
      <c r="B8834" s="8" cm="1">
        <f t="array" ref="B8834">SUM(1*(VGSales[Name]=A8834))</f>
        <v>1</v>
      </c>
      <c r="C8834" s="8" cm="1">
        <f t="array" ref="C8834">ROWS(_xlfn.UNIQUE(_xlfn._xlws.FILTER(VGSales[Genre],VGSales[Name]=A8834)))</f>
        <v>1</v>
      </c>
      <c r="D8834" s="8">
        <f>SUMIFS(VGSales[Global_Sales],VGSales[Name],A8834)</f>
        <v>0.05</v>
      </c>
    </row>
    <row r="8835" spans="1:4" s="8" customFormat="1" x14ac:dyDescent="0.25">
      <c r="A8835" s="8" t="str">
        <v>GachiTora! Abarenbou Kyoushi in High School</v>
      </c>
      <c r="B8835" s="8" cm="1">
        <f t="array" ref="B8835">SUM(1*(VGSales[Name]=A8835))</f>
        <v>1</v>
      </c>
      <c r="C8835" s="8" cm="1">
        <f t="array" ref="C8835">ROWS(_xlfn.UNIQUE(_xlfn._xlws.FILTER(VGSales[Genre],VGSales[Name]=A8835)))</f>
        <v>1</v>
      </c>
      <c r="D8835" s="8">
        <f>SUMIFS(VGSales[Global_Sales],VGSales[Name],A8835)</f>
        <v>0.05</v>
      </c>
    </row>
    <row r="8836" spans="1:4" s="8" customFormat="1" x14ac:dyDescent="0.25">
      <c r="A8836" s="8" t="str">
        <v>WTA Tour Tennis</v>
      </c>
      <c r="B8836" s="8" cm="1">
        <f t="array" ref="B8836">SUM(1*(VGSales[Name]=A8836))</f>
        <v>3</v>
      </c>
      <c r="C8836" s="8" cm="1">
        <f t="array" ref="C8836">ROWS(_xlfn.UNIQUE(_xlfn._xlws.FILTER(VGSales[Genre],VGSales[Name]=A8836)))</f>
        <v>1</v>
      </c>
      <c r="D8836" s="8">
        <f>SUMIFS(VGSales[Global_Sales],VGSales[Name],A8836)</f>
        <v>0.08</v>
      </c>
    </row>
    <row r="8837" spans="1:4" s="8" customFormat="1" x14ac:dyDescent="0.25">
      <c r="A8837" s="8" t="str">
        <v>Bottom of the 9th '99</v>
      </c>
      <c r="B8837" s="8" cm="1">
        <f t="array" ref="B8837">SUM(1*(VGSales[Name]=A8837))</f>
        <v>1</v>
      </c>
      <c r="C8837" s="8" cm="1">
        <f t="array" ref="C8837">ROWS(_xlfn.UNIQUE(_xlfn._xlws.FILTER(VGSales[Genre],VGSales[Name]=A8837)))</f>
        <v>1</v>
      </c>
      <c r="D8837" s="8">
        <f>SUMIFS(VGSales[Global_Sales],VGSales[Name],A8837)</f>
        <v>0.05</v>
      </c>
    </row>
    <row r="8838" spans="1:4" s="8" customFormat="1" x14ac:dyDescent="0.25">
      <c r="A8838" s="8" t="str">
        <v>Reader Rabbit 2nd Grade</v>
      </c>
      <c r="B8838" s="8" cm="1">
        <f t="array" ref="B8838">SUM(1*(VGSales[Name]=A8838))</f>
        <v>1</v>
      </c>
      <c r="C8838" s="8" cm="1">
        <f t="array" ref="C8838">ROWS(_xlfn.UNIQUE(_xlfn._xlws.FILTER(VGSales[Genre],VGSales[Name]=A8838)))</f>
        <v>1</v>
      </c>
      <c r="D8838" s="8">
        <f>SUMIFS(VGSales[Global_Sales],VGSales[Name],A8838)</f>
        <v>0.05</v>
      </c>
    </row>
    <row r="8839" spans="1:4" s="8" customFormat="1" x14ac:dyDescent="0.25">
      <c r="A8839" s="8" t="str">
        <v>Famicom Mini: Dig Dug</v>
      </c>
      <c r="B8839" s="8" cm="1">
        <f t="array" ref="B8839">SUM(1*(VGSales[Name]=A8839))</f>
        <v>1</v>
      </c>
      <c r="C8839" s="8" cm="1">
        <f t="array" ref="C8839">ROWS(_xlfn.UNIQUE(_xlfn._xlws.FILTER(VGSales[Genre],VGSales[Name]=A8839)))</f>
        <v>1</v>
      </c>
      <c r="D8839" s="8">
        <f>SUMIFS(VGSales[Global_Sales],VGSales[Name],A8839)</f>
        <v>0.05</v>
      </c>
    </row>
    <row r="8840" spans="1:4" s="8" customFormat="1" x14ac:dyDescent="0.25">
      <c r="A8840" s="8" t="str">
        <v>Naval Ops: Commander</v>
      </c>
      <c r="B8840" s="8" cm="1">
        <f t="array" ref="B8840">SUM(1*(VGSales[Name]=A8840))</f>
        <v>1</v>
      </c>
      <c r="C8840" s="8" cm="1">
        <f t="array" ref="C8840">ROWS(_xlfn.UNIQUE(_xlfn._xlws.FILTER(VGSales[Genre],VGSales[Name]=A8840)))</f>
        <v>1</v>
      </c>
      <c r="D8840" s="8">
        <f>SUMIFS(VGSales[Global_Sales],VGSales[Name],A8840)</f>
        <v>0.05</v>
      </c>
    </row>
    <row r="8841" spans="1:4" s="8" customFormat="1" x14ac:dyDescent="0.25">
      <c r="A8841" s="8" t="str">
        <v>Defendin' De Penguin</v>
      </c>
      <c r="B8841" s="8" cm="1">
        <f t="array" ref="B8841">SUM(1*(VGSales[Name]=A8841))</f>
        <v>2</v>
      </c>
      <c r="C8841" s="8" cm="1">
        <f t="array" ref="C8841">ROWS(_xlfn.UNIQUE(_xlfn._xlws.FILTER(VGSales[Genre],VGSales[Name]=A8841)))</f>
        <v>1</v>
      </c>
      <c r="D8841" s="8">
        <f>SUMIFS(VGSales[Global_Sales],VGSales[Name],A8841)</f>
        <v>7.0000000000000007E-2</v>
      </c>
    </row>
    <row r="8842" spans="1:4" s="8" customFormat="1" x14ac:dyDescent="0.25">
      <c r="A8842" s="8" t="str">
        <v>Bleach: Blade Battlers</v>
      </c>
      <c r="B8842" s="8" cm="1">
        <f t="array" ref="B8842">SUM(1*(VGSales[Name]=A8842))</f>
        <v>1</v>
      </c>
      <c r="C8842" s="8" cm="1">
        <f t="array" ref="C8842">ROWS(_xlfn.UNIQUE(_xlfn._xlws.FILTER(VGSales[Genre],VGSales[Name]=A8842)))</f>
        <v>1</v>
      </c>
      <c r="D8842" s="8">
        <f>SUMIFS(VGSales[Global_Sales],VGSales[Name],A8842)</f>
        <v>0.05</v>
      </c>
    </row>
    <row r="8843" spans="1:4" s="8" customFormat="1" x14ac:dyDescent="0.25">
      <c r="A8843" s="8" t="str">
        <v>Rez</v>
      </c>
      <c r="B8843" s="8" cm="1">
        <f t="array" ref="B8843">SUM(1*(VGSales[Name]=A8843))</f>
        <v>1</v>
      </c>
      <c r="C8843" s="8" cm="1">
        <f t="array" ref="C8843">ROWS(_xlfn.UNIQUE(_xlfn._xlws.FILTER(VGSales[Genre],VGSales[Name]=A8843)))</f>
        <v>1</v>
      </c>
      <c r="D8843" s="8">
        <f>SUMIFS(VGSales[Global_Sales],VGSales[Name],A8843)</f>
        <v>0.05</v>
      </c>
    </row>
    <row r="8844" spans="1:4" s="8" customFormat="1" x14ac:dyDescent="0.25">
      <c r="A8844" s="8" t="str">
        <v>Goosebumps: The Game</v>
      </c>
      <c r="B8844" s="8" cm="1">
        <f t="array" ref="B8844">SUM(1*(VGSales[Name]=A8844))</f>
        <v>1</v>
      </c>
      <c r="C8844" s="8" cm="1">
        <f t="array" ref="C8844">ROWS(_xlfn.UNIQUE(_xlfn._xlws.FILTER(VGSales[Genre],VGSales[Name]=A8844)))</f>
        <v>1</v>
      </c>
      <c r="D8844" s="8">
        <f>SUMIFS(VGSales[Global_Sales],VGSales[Name],A8844)</f>
        <v>0.05</v>
      </c>
    </row>
    <row r="8845" spans="1:4" s="8" customFormat="1" x14ac:dyDescent="0.25">
      <c r="A8845" s="8" t="str">
        <v>Rockin' Pretty</v>
      </c>
      <c r="B8845" s="8" cm="1">
        <f t="array" ref="B8845">SUM(1*(VGSales[Name]=A8845))</f>
        <v>1</v>
      </c>
      <c r="C8845" s="8" cm="1">
        <f t="array" ref="C8845">ROWS(_xlfn.UNIQUE(_xlfn._xlws.FILTER(VGSales[Genre],VGSales[Name]=A8845)))</f>
        <v>1</v>
      </c>
      <c r="D8845" s="8">
        <f>SUMIFS(VGSales[Global_Sales],VGSales[Name],A8845)</f>
        <v>0.05</v>
      </c>
    </row>
    <row r="8846" spans="1:4" s="8" customFormat="1" x14ac:dyDescent="0.25">
      <c r="A8846" s="8" t="str">
        <v>Jake Power: Policeman</v>
      </c>
      <c r="B8846" s="8" cm="1">
        <f t="array" ref="B8846">SUM(1*(VGSales[Name]=A8846))</f>
        <v>1</v>
      </c>
      <c r="C8846" s="8" cm="1">
        <f t="array" ref="C8846">ROWS(_xlfn.UNIQUE(_xlfn._xlws.FILTER(VGSales[Genre],VGSales[Name]=A8846)))</f>
        <v>1</v>
      </c>
      <c r="D8846" s="8">
        <f>SUMIFS(VGSales[Global_Sales],VGSales[Name],A8846)</f>
        <v>0.05</v>
      </c>
    </row>
    <row r="8847" spans="1:4" s="8" customFormat="1" x14ac:dyDescent="0.25">
      <c r="A8847" s="8" t="str">
        <v>Jissen Pachislot Hisshouhou! Hokuto no Ken DS SE</v>
      </c>
      <c r="B8847" s="8" cm="1">
        <f t="array" ref="B8847">SUM(1*(VGSales[Name]=A8847))</f>
        <v>1</v>
      </c>
      <c r="C8847" s="8" cm="1">
        <f t="array" ref="C8847">ROWS(_xlfn.UNIQUE(_xlfn._xlws.FILTER(VGSales[Genre],VGSales[Name]=A8847)))</f>
        <v>1</v>
      </c>
      <c r="D8847" s="8">
        <f>SUMIFS(VGSales[Global_Sales],VGSales[Name],A8847)</f>
        <v>0.05</v>
      </c>
    </row>
    <row r="8848" spans="1:4" s="8" customFormat="1" x14ac:dyDescent="0.25">
      <c r="A8848" s="8" t="str">
        <v>Lufia: The Ruins of Lore</v>
      </c>
      <c r="B8848" s="8" cm="1">
        <f t="array" ref="B8848">SUM(1*(VGSales[Name]=A8848))</f>
        <v>1</v>
      </c>
      <c r="C8848" s="8" cm="1">
        <f t="array" ref="C8848">ROWS(_xlfn.UNIQUE(_xlfn._xlws.FILTER(VGSales[Genre],VGSales[Name]=A8848)))</f>
        <v>1</v>
      </c>
      <c r="D8848" s="8">
        <f>SUMIFS(VGSales[Global_Sales],VGSales[Name],A8848)</f>
        <v>0.05</v>
      </c>
    </row>
    <row r="8849" spans="1:4" s="8" customFormat="1" x14ac:dyDescent="0.25">
      <c r="A8849" s="8" t="str">
        <v>Major Minor's Majestic March</v>
      </c>
      <c r="B8849" s="8" cm="1">
        <f t="array" ref="B8849">SUM(1*(VGSales[Name]=A8849))</f>
        <v>1</v>
      </c>
      <c r="C8849" s="8" cm="1">
        <f t="array" ref="C8849">ROWS(_xlfn.UNIQUE(_xlfn._xlws.FILTER(VGSales[Genre],VGSales[Name]=A8849)))</f>
        <v>1</v>
      </c>
      <c r="D8849" s="8">
        <f>SUMIFS(VGSales[Global_Sales],VGSales[Name],A8849)</f>
        <v>0.05</v>
      </c>
    </row>
    <row r="8850" spans="1:4" s="8" customFormat="1" x14ac:dyDescent="0.25">
      <c r="A8850" s="8" t="str">
        <v>Shaman King: Soul Fight</v>
      </c>
      <c r="B8850" s="8" cm="1">
        <f t="array" ref="B8850">SUM(1*(VGSales[Name]=A8850))</f>
        <v>1</v>
      </c>
      <c r="C8850" s="8" cm="1">
        <f t="array" ref="C8850">ROWS(_xlfn.UNIQUE(_xlfn._xlws.FILTER(VGSales[Genre],VGSales[Name]=A8850)))</f>
        <v>1</v>
      </c>
      <c r="D8850" s="8">
        <f>SUMIFS(VGSales[Global_Sales],VGSales[Name],A8850)</f>
        <v>0.05</v>
      </c>
    </row>
    <row r="8851" spans="1:4" s="8" customFormat="1" x14ac:dyDescent="0.25">
      <c r="A8851" s="8" t="str">
        <v>Samurai Deeper Kyo</v>
      </c>
      <c r="B8851" s="8" cm="1">
        <f t="array" ref="B8851">SUM(1*(VGSales[Name]=A8851))</f>
        <v>1</v>
      </c>
      <c r="C8851" s="8" cm="1">
        <f t="array" ref="C8851">ROWS(_xlfn.UNIQUE(_xlfn._xlws.FILTER(VGSales[Genre],VGSales[Name]=A8851)))</f>
        <v>1</v>
      </c>
      <c r="D8851" s="8">
        <f>SUMIFS(VGSales[Global_Sales],VGSales[Name],A8851)</f>
        <v>0.05</v>
      </c>
    </row>
    <row r="8852" spans="1:4" s="8" customFormat="1" x14ac:dyDescent="0.25">
      <c r="A8852" s="8" t="str">
        <v>Samantha Swift and the Hidden Roses of Athena</v>
      </c>
      <c r="B8852" s="8" cm="1">
        <f t="array" ref="B8852">SUM(1*(VGSales[Name]=A8852))</f>
        <v>1</v>
      </c>
      <c r="C8852" s="8" cm="1">
        <f t="array" ref="C8852">ROWS(_xlfn.UNIQUE(_xlfn._xlws.FILTER(VGSales[Genre],VGSales[Name]=A8852)))</f>
        <v>1</v>
      </c>
      <c r="D8852" s="8">
        <f>SUMIFS(VGSales[Global_Sales],VGSales[Name],A8852)</f>
        <v>0.05</v>
      </c>
    </row>
    <row r="8853" spans="1:4" s="8" customFormat="1" x14ac:dyDescent="0.25">
      <c r="A8853" s="8" t="str">
        <v>Medabots: Infinity</v>
      </c>
      <c r="B8853" s="8" cm="1">
        <f t="array" ref="B8853">SUM(1*(VGSales[Name]=A8853))</f>
        <v>1</v>
      </c>
      <c r="C8853" s="8" cm="1">
        <f t="array" ref="C8853">ROWS(_xlfn.UNIQUE(_xlfn._xlws.FILTER(VGSales[Genre],VGSales[Name]=A8853)))</f>
        <v>1</v>
      </c>
      <c r="D8853" s="8">
        <f>SUMIFS(VGSales[Global_Sales],VGSales[Name],A8853)</f>
        <v>0.05</v>
      </c>
    </row>
    <row r="8854" spans="1:4" s="8" customFormat="1" x14ac:dyDescent="0.25">
      <c r="A8854" s="8" t="str">
        <v>Jirou Akagawa: Majotachi no Nemuri</v>
      </c>
      <c r="B8854" s="8" cm="1">
        <f t="array" ref="B8854">SUM(1*(VGSales[Name]=A8854))</f>
        <v>1</v>
      </c>
      <c r="C8854" s="8" cm="1">
        <f t="array" ref="C8854">ROWS(_xlfn.UNIQUE(_xlfn._xlws.FILTER(VGSales[Genre],VGSales[Name]=A8854)))</f>
        <v>1</v>
      </c>
      <c r="D8854" s="8">
        <f>SUMIFS(VGSales[Global_Sales],VGSales[Name],A8854)</f>
        <v>0.05</v>
      </c>
    </row>
    <row r="8855" spans="1:4" s="8" customFormat="1" x14ac:dyDescent="0.25">
      <c r="A8855" s="8" t="str">
        <v>Bust-A-Bloc</v>
      </c>
      <c r="B8855" s="8" cm="1">
        <f t="array" ref="B8855">SUM(1*(VGSales[Name]=A8855))</f>
        <v>1</v>
      </c>
      <c r="C8855" s="8" cm="1">
        <f t="array" ref="C8855">ROWS(_xlfn.UNIQUE(_xlfn._xlws.FILTER(VGSales[Genre],VGSales[Name]=A8855)))</f>
        <v>1</v>
      </c>
      <c r="D8855" s="8">
        <f>SUMIFS(VGSales[Global_Sales],VGSales[Name],A8855)</f>
        <v>0.05</v>
      </c>
    </row>
    <row r="8856" spans="1:4" s="8" customFormat="1" x14ac:dyDescent="0.25">
      <c r="A8856" s="8" t="str">
        <v>Sitting Ducks</v>
      </c>
      <c r="B8856" s="8" cm="1">
        <f t="array" ref="B8856">SUM(1*(VGSales[Name]=A8856))</f>
        <v>2</v>
      </c>
      <c r="C8856" s="8" cm="1">
        <f t="array" ref="C8856">ROWS(_xlfn.UNIQUE(_xlfn._xlws.FILTER(VGSales[Genre],VGSales[Name]=A8856)))</f>
        <v>1</v>
      </c>
      <c r="D8856" s="8">
        <f>SUMIFS(VGSales[Global_Sales],VGSales[Name],A8856)</f>
        <v>0.08</v>
      </c>
    </row>
    <row r="8857" spans="1:4" s="8" customFormat="1" x14ac:dyDescent="0.25">
      <c r="A8857" s="8" t="str">
        <v>Animal Planet: Vet Collection</v>
      </c>
      <c r="B8857" s="8" cm="1">
        <f t="array" ref="B8857">SUM(1*(VGSales[Name]=A8857))</f>
        <v>1</v>
      </c>
      <c r="C8857" s="8" cm="1">
        <f t="array" ref="C8857">ROWS(_xlfn.UNIQUE(_xlfn._xlws.FILTER(VGSales[Genre],VGSales[Name]=A8857)))</f>
        <v>1</v>
      </c>
      <c r="D8857" s="8">
        <f>SUMIFS(VGSales[Global_Sales],VGSales[Name],A8857)</f>
        <v>0.05</v>
      </c>
    </row>
    <row r="8858" spans="1:4" s="8" customFormat="1" x14ac:dyDescent="0.25">
      <c r="A8858" s="8" t="str">
        <v>Imagine Animal Doctor Care Center</v>
      </c>
      <c r="B8858" s="8" cm="1">
        <f t="array" ref="B8858">SUM(1*(VGSales[Name]=A8858))</f>
        <v>1</v>
      </c>
      <c r="C8858" s="8" cm="1">
        <f t="array" ref="C8858">ROWS(_xlfn.UNIQUE(_xlfn._xlws.FILTER(VGSales[Genre],VGSales[Name]=A8858)))</f>
        <v>1</v>
      </c>
      <c r="D8858" s="8">
        <f>SUMIFS(VGSales[Global_Sales],VGSales[Name],A8858)</f>
        <v>0.05</v>
      </c>
    </row>
    <row r="8859" spans="1:4" s="8" customFormat="1" x14ac:dyDescent="0.25">
      <c r="A8859" s="8" t="str">
        <v>Uta no Prince-Sama: Music 3</v>
      </c>
      <c r="B8859" s="8" cm="1">
        <f t="array" ref="B8859">SUM(1*(VGSales[Name]=A8859))</f>
        <v>1</v>
      </c>
      <c r="C8859" s="8" cm="1">
        <f t="array" ref="C8859">ROWS(_xlfn.UNIQUE(_xlfn._xlws.FILTER(VGSales[Genre],VGSales[Name]=A8859)))</f>
        <v>1</v>
      </c>
      <c r="D8859" s="8">
        <f>SUMIFS(VGSales[Global_Sales],VGSales[Name],A8859)</f>
        <v>0.05</v>
      </c>
    </row>
    <row r="8860" spans="1:4" s="8" customFormat="1" x14ac:dyDescent="0.25">
      <c r="A8860" s="8" t="str">
        <v>Pretty Cure All Stars Everyone Gather ? Let's Dance!</v>
      </c>
      <c r="B8860" s="8" cm="1">
        <f t="array" ref="B8860">SUM(1*(VGSales[Name]=A8860))</f>
        <v>1</v>
      </c>
      <c r="C8860" s="8" cm="1">
        <f t="array" ref="C8860">ROWS(_xlfn.UNIQUE(_xlfn._xlws.FILTER(VGSales[Genre],VGSales[Name]=A8860)))</f>
        <v>1</v>
      </c>
      <c r="D8860" s="8">
        <f>SUMIFS(VGSales[Global_Sales],VGSales[Name],A8860)</f>
        <v>0.05</v>
      </c>
    </row>
    <row r="8861" spans="1:4" s="8" customFormat="1" x14ac:dyDescent="0.25">
      <c r="A8861" s="8" t="str">
        <v>Mountain Bike Adrenaline</v>
      </c>
      <c r="B8861" s="8" cm="1">
        <f t="array" ref="B8861">SUM(1*(VGSales[Name]=A8861))</f>
        <v>1</v>
      </c>
      <c r="C8861" s="8" cm="1">
        <f t="array" ref="C8861">ROWS(_xlfn.UNIQUE(_xlfn._xlws.FILTER(VGSales[Genre],VGSales[Name]=A8861)))</f>
        <v>1</v>
      </c>
      <c r="D8861" s="8">
        <f>SUMIFS(VGSales[Global_Sales],VGSales[Name],A8861)</f>
        <v>0.05</v>
      </c>
    </row>
    <row r="8862" spans="1:4" s="8" customFormat="1" x14ac:dyDescent="0.25">
      <c r="A8862" s="8" t="str">
        <v>New Prince of Tennis: Go to the Top</v>
      </c>
      <c r="B8862" s="8" cm="1">
        <f t="array" ref="B8862">SUM(1*(VGSales[Name]=A8862))</f>
        <v>1</v>
      </c>
      <c r="C8862" s="8" cm="1">
        <f t="array" ref="C8862">ROWS(_xlfn.UNIQUE(_xlfn._xlws.FILTER(VGSales[Genre],VGSales[Name]=A8862)))</f>
        <v>1</v>
      </c>
      <c r="D8862" s="8">
        <f>SUMIFS(VGSales[Global_Sales],VGSales[Name],A8862)</f>
        <v>0.05</v>
      </c>
    </row>
    <row r="8863" spans="1:4" s="8" customFormat="1" x14ac:dyDescent="0.25">
      <c r="A8863" s="8" t="str">
        <v>Zyuden Sentai Kyoryuger: Game de Gaburincho!!</v>
      </c>
      <c r="B8863" s="8" cm="1">
        <f t="array" ref="B8863">SUM(1*(VGSales[Name]=A8863))</f>
        <v>1</v>
      </c>
      <c r="C8863" s="8" cm="1">
        <f t="array" ref="C8863">ROWS(_xlfn.UNIQUE(_xlfn._xlws.FILTER(VGSales[Genre],VGSales[Name]=A8863)))</f>
        <v>1</v>
      </c>
      <c r="D8863" s="8">
        <f>SUMIFS(VGSales[Global_Sales],VGSales[Name],A8863)</f>
        <v>0.05</v>
      </c>
    </row>
    <row r="8864" spans="1:4" s="8" customFormat="1" x14ac:dyDescent="0.25">
      <c r="A8864" s="8" t="str">
        <v>Nobunaga's Ambition: Sphere of Influence</v>
      </c>
      <c r="B8864" s="8" cm="1">
        <f t="array" ref="B8864">SUM(1*(VGSales[Name]=A8864))</f>
        <v>2</v>
      </c>
      <c r="C8864" s="8" cm="1">
        <f t="array" ref="C8864">ROWS(_xlfn.UNIQUE(_xlfn._xlws.FILTER(VGSales[Genre],VGSales[Name]=A8864)))</f>
        <v>1</v>
      </c>
      <c r="D8864" s="8">
        <f>SUMIFS(VGSales[Global_Sales],VGSales[Name],A8864)</f>
        <v>0.09</v>
      </c>
    </row>
    <row r="8865" spans="1:4" s="8" customFormat="1" x14ac:dyDescent="0.25">
      <c r="A8865" s="8" t="str">
        <v>Hi-Octane: The Track Fights Back!</v>
      </c>
      <c r="B8865" s="8" cm="1">
        <f t="array" ref="B8865">SUM(1*(VGSales[Name]=A8865))</f>
        <v>1</v>
      </c>
      <c r="C8865" s="8" cm="1">
        <f t="array" ref="C8865">ROWS(_xlfn.UNIQUE(_xlfn._xlws.FILTER(VGSales[Genre],VGSales[Name]=A8865)))</f>
        <v>1</v>
      </c>
      <c r="D8865" s="8">
        <f>SUMIFS(VGSales[Global_Sales],VGSales[Name],A8865)</f>
        <v>0.05</v>
      </c>
    </row>
    <row r="8866" spans="1:4" s="8" customFormat="1" x14ac:dyDescent="0.25">
      <c r="A8866" s="8" t="str">
        <v>Black Sigil: Blade of the Exiled</v>
      </c>
      <c r="B8866" s="8" cm="1">
        <f t="array" ref="B8866">SUM(1*(VGSales[Name]=A8866))</f>
        <v>1</v>
      </c>
      <c r="C8866" s="8" cm="1">
        <f t="array" ref="C8866">ROWS(_xlfn.UNIQUE(_xlfn._xlws.FILTER(VGSales[Genre],VGSales[Name]=A8866)))</f>
        <v>1</v>
      </c>
      <c r="D8866" s="8">
        <f>SUMIFS(VGSales[Global_Sales],VGSales[Name],A8866)</f>
        <v>0.05</v>
      </c>
    </row>
    <row r="8867" spans="1:4" s="8" customFormat="1" x14ac:dyDescent="0.25">
      <c r="A8867" s="8" t="str">
        <v>Tour de France 2011</v>
      </c>
      <c r="B8867" s="8" cm="1">
        <f t="array" ref="B8867">SUM(1*(VGSales[Name]=A8867))</f>
        <v>1</v>
      </c>
      <c r="C8867" s="8" cm="1">
        <f t="array" ref="C8867">ROWS(_xlfn.UNIQUE(_xlfn._xlws.FILTER(VGSales[Genre],VGSales[Name]=A8867)))</f>
        <v>1</v>
      </c>
      <c r="D8867" s="8">
        <f>SUMIFS(VGSales[Global_Sales],VGSales[Name],A8867)</f>
        <v>0.05</v>
      </c>
    </row>
    <row r="8868" spans="1:4" s="8" customFormat="1" x14ac:dyDescent="0.25">
      <c r="A8868" s="8" t="str">
        <v>TrackMania Turbo: Build to Race</v>
      </c>
      <c r="B8868" s="8" cm="1">
        <f t="array" ref="B8868">SUM(1*(VGSales[Name]=A8868))</f>
        <v>1</v>
      </c>
      <c r="C8868" s="8" cm="1">
        <f t="array" ref="C8868">ROWS(_xlfn.UNIQUE(_xlfn._xlws.FILTER(VGSales[Genre],VGSales[Name]=A8868)))</f>
        <v>1</v>
      </c>
      <c r="D8868" s="8">
        <f>SUMIFS(VGSales[Global_Sales],VGSales[Name],A8868)</f>
        <v>0.05</v>
      </c>
    </row>
    <row r="8869" spans="1:4" s="8" customFormat="1" x14ac:dyDescent="0.25">
      <c r="A8869" s="8" t="str">
        <v>Domino Rally</v>
      </c>
      <c r="B8869" s="8" cm="1">
        <f t="array" ref="B8869">SUM(1*(VGSales[Name]=A8869))</f>
        <v>1</v>
      </c>
      <c r="C8869" s="8" cm="1">
        <f t="array" ref="C8869">ROWS(_xlfn.UNIQUE(_xlfn._xlws.FILTER(VGSales[Genre],VGSales[Name]=A8869)))</f>
        <v>1</v>
      </c>
      <c r="D8869" s="8">
        <f>SUMIFS(VGSales[Global_Sales],VGSales[Name],A8869)</f>
        <v>0.05</v>
      </c>
    </row>
    <row r="8870" spans="1:4" s="8" customFormat="1" x14ac:dyDescent="0.25">
      <c r="A8870" s="8" t="str">
        <v>Doraemon 2: Nobita no Toizurando Daibouken</v>
      </c>
      <c r="B8870" s="8" cm="1">
        <f t="array" ref="B8870">SUM(1*(VGSales[Name]=A8870))</f>
        <v>1</v>
      </c>
      <c r="C8870" s="8" cm="1">
        <f t="array" ref="C8870">ROWS(_xlfn.UNIQUE(_xlfn._xlws.FILTER(VGSales[Genre],VGSales[Name]=A8870)))</f>
        <v>1</v>
      </c>
      <c r="D8870" s="8">
        <f>SUMIFS(VGSales[Global_Sales],VGSales[Name],A8870)</f>
        <v>0.05</v>
      </c>
    </row>
    <row r="8871" spans="1:4" s="8" customFormat="1" x14ac:dyDescent="0.25">
      <c r="A8871" s="8" t="str">
        <v>Samurai Champloo: Sidetracked</v>
      </c>
      <c r="B8871" s="8" cm="1">
        <f t="array" ref="B8871">SUM(1*(VGSales[Name]=A8871))</f>
        <v>1</v>
      </c>
      <c r="C8871" s="8" cm="1">
        <f t="array" ref="C8871">ROWS(_xlfn.UNIQUE(_xlfn._xlws.FILTER(VGSales[Genre],VGSales[Name]=A8871)))</f>
        <v>1</v>
      </c>
      <c r="D8871" s="8">
        <f>SUMIFS(VGSales[Global_Sales],VGSales[Name],A8871)</f>
        <v>0.05</v>
      </c>
    </row>
    <row r="8872" spans="1:4" s="8" customFormat="1" x14ac:dyDescent="0.25">
      <c r="A8872" s="8" t="str">
        <v>Drill Dozer</v>
      </c>
      <c r="B8872" s="8" cm="1">
        <f t="array" ref="B8872">SUM(1*(VGSales[Name]=A8872))</f>
        <v>1</v>
      </c>
      <c r="C8872" s="8" cm="1">
        <f t="array" ref="C8872">ROWS(_xlfn.UNIQUE(_xlfn._xlws.FILTER(VGSales[Genre],VGSales[Name]=A8872)))</f>
        <v>1</v>
      </c>
      <c r="D8872" s="8">
        <f>SUMIFS(VGSales[Global_Sales],VGSales[Name],A8872)</f>
        <v>0.05</v>
      </c>
    </row>
    <row r="8873" spans="1:4" s="8" customFormat="1" x14ac:dyDescent="0.25">
      <c r="A8873" s="8" t="str">
        <v>Katekyoo Hitman Reborn! DS: Shinuki Max! Vongola Carnival!!</v>
      </c>
      <c r="B8873" s="8" cm="1">
        <f t="array" ref="B8873">SUM(1*(VGSales[Name]=A8873))</f>
        <v>1</v>
      </c>
      <c r="C8873" s="8" cm="1">
        <f t="array" ref="C8873">ROWS(_xlfn.UNIQUE(_xlfn._xlws.FILTER(VGSales[Genre],VGSales[Name]=A8873)))</f>
        <v>1</v>
      </c>
      <c r="D8873" s="8">
        <f>SUMIFS(VGSales[Global_Sales],VGSales[Name],A8873)</f>
        <v>0.05</v>
      </c>
    </row>
    <row r="8874" spans="1:4" s="8" customFormat="1" x14ac:dyDescent="0.25">
      <c r="A8874" s="8" t="str">
        <v>Utawarerumono: Futari no Hakuoro</v>
      </c>
      <c r="B8874" s="8" cm="1">
        <f t="array" ref="B8874">SUM(1*(VGSales[Name]=A8874))</f>
        <v>3</v>
      </c>
      <c r="C8874" s="8" cm="1">
        <f t="array" ref="C8874">ROWS(_xlfn.UNIQUE(_xlfn._xlws.FILTER(VGSales[Genre],VGSales[Name]=A8874)))</f>
        <v>1</v>
      </c>
      <c r="D8874" s="8">
        <f>SUMIFS(VGSales[Global_Sales],VGSales[Name],A8874)</f>
        <v>9.9999999999999992E-2</v>
      </c>
    </row>
    <row r="8875" spans="1:4" s="8" customFormat="1" x14ac:dyDescent="0.25">
      <c r="A8875" s="8" t="str">
        <v>Chaos;Child</v>
      </c>
      <c r="B8875" s="8" cm="1">
        <f t="array" ref="B8875">SUM(1*(VGSales[Name]=A8875))</f>
        <v>3</v>
      </c>
      <c r="C8875" s="8" cm="1">
        <f t="array" ref="C8875">ROWS(_xlfn.UNIQUE(_xlfn._xlws.FILTER(VGSales[Genre],VGSales[Name]=A8875)))</f>
        <v>1</v>
      </c>
      <c r="D8875" s="8">
        <f>SUMIFS(VGSales[Global_Sales],VGSales[Name],A8875)</f>
        <v>7.0000000000000007E-2</v>
      </c>
    </row>
    <row r="8876" spans="1:4" s="8" customFormat="1" x14ac:dyDescent="0.25">
      <c r="A8876" s="8" t="str">
        <v>Fatal Fury: Wild Ambition</v>
      </c>
      <c r="B8876" s="8" cm="1">
        <f t="array" ref="B8876">SUM(1*(VGSales[Name]=A8876))</f>
        <v>1</v>
      </c>
      <c r="C8876" s="8" cm="1">
        <f t="array" ref="C8876">ROWS(_xlfn.UNIQUE(_xlfn._xlws.FILTER(VGSales[Genre],VGSales[Name]=A8876)))</f>
        <v>1</v>
      </c>
      <c r="D8876" s="8">
        <f>SUMIFS(VGSales[Global_Sales],VGSales[Name],A8876)</f>
        <v>0.05</v>
      </c>
    </row>
    <row r="8877" spans="1:4" s="8" customFormat="1" x14ac:dyDescent="0.25">
      <c r="A8877" s="8" t="str">
        <v>Metal Fight Beyblade: Bakugami Susanoh Shuurai!</v>
      </c>
      <c r="B8877" s="8" cm="1">
        <f t="array" ref="B8877">SUM(1*(VGSales[Name]=A8877))</f>
        <v>1</v>
      </c>
      <c r="C8877" s="8" cm="1">
        <f t="array" ref="C8877">ROWS(_xlfn.UNIQUE(_xlfn._xlws.FILTER(VGSales[Genre],VGSales[Name]=A8877)))</f>
        <v>1</v>
      </c>
      <c r="D8877" s="8">
        <f>SUMIFS(VGSales[Global_Sales],VGSales[Name],A8877)</f>
        <v>0.05</v>
      </c>
    </row>
    <row r="8878" spans="1:4" s="8" customFormat="1" x14ac:dyDescent="0.25">
      <c r="A8878" s="8" t="str">
        <v>Dengeki Gakuen RPG: Cross of Venus</v>
      </c>
      <c r="B8878" s="8" cm="1">
        <f t="array" ref="B8878">SUM(1*(VGSales[Name]=A8878))</f>
        <v>1</v>
      </c>
      <c r="C8878" s="8" cm="1">
        <f t="array" ref="C8878">ROWS(_xlfn.UNIQUE(_xlfn._xlws.FILTER(VGSales[Genre],VGSales[Name]=A8878)))</f>
        <v>1</v>
      </c>
      <c r="D8878" s="8">
        <f>SUMIFS(VGSales[Global_Sales],VGSales[Name],A8878)</f>
        <v>0.05</v>
      </c>
    </row>
    <row r="8879" spans="1:4" s="8" customFormat="1" x14ac:dyDescent="0.25">
      <c r="A8879" s="8" t="str">
        <v>Judge Dredd</v>
      </c>
      <c r="B8879" s="8" cm="1">
        <f t="array" ref="B8879">SUM(1*(VGSales[Name]=A8879))</f>
        <v>1</v>
      </c>
      <c r="C8879" s="8" cm="1">
        <f t="array" ref="C8879">ROWS(_xlfn.UNIQUE(_xlfn._xlws.FILTER(VGSales[Genre],VGSales[Name]=A8879)))</f>
        <v>1</v>
      </c>
      <c r="D8879" s="8">
        <f>SUMIFS(VGSales[Global_Sales],VGSales[Name],A8879)</f>
        <v>0.05</v>
      </c>
    </row>
    <row r="8880" spans="1:4" s="8" customFormat="1" x14ac:dyDescent="0.25">
      <c r="A8880" s="8" t="str">
        <v>Minna no Ennichi</v>
      </c>
      <c r="B8880" s="8" cm="1">
        <f t="array" ref="B8880">SUM(1*(VGSales[Name]=A8880))</f>
        <v>1</v>
      </c>
      <c r="C8880" s="8" cm="1">
        <f t="array" ref="C8880">ROWS(_xlfn.UNIQUE(_xlfn._xlws.FILTER(VGSales[Genre],VGSales[Name]=A8880)))</f>
        <v>1</v>
      </c>
      <c r="D8880" s="8">
        <f>SUMIFS(VGSales[Global_Sales],VGSales[Name],A8880)</f>
        <v>0.05</v>
      </c>
    </row>
    <row r="8881" spans="1:4" s="8" customFormat="1" x14ac:dyDescent="0.25">
      <c r="A8881" s="8" t="str">
        <v>Winning Post 8</v>
      </c>
      <c r="B8881" s="8" cm="1">
        <f t="array" ref="B8881">SUM(1*(VGSales[Name]=A8881))</f>
        <v>2</v>
      </c>
      <c r="C8881" s="8" cm="1">
        <f t="array" ref="C8881">ROWS(_xlfn.UNIQUE(_xlfn._xlws.FILTER(VGSales[Genre],VGSales[Name]=A8881)))</f>
        <v>1</v>
      </c>
      <c r="D8881" s="8">
        <f>SUMIFS(VGSales[Global_Sales],VGSales[Name],A8881)</f>
        <v>0.09</v>
      </c>
    </row>
    <row r="8882" spans="1:4" s="8" customFormat="1" x14ac:dyDescent="0.25">
      <c r="A8882" s="8" t="str">
        <v>DoDonPachi Resurrection</v>
      </c>
      <c r="B8882" s="8" cm="1">
        <f t="array" ref="B8882">SUM(1*(VGSales[Name]=A8882))</f>
        <v>1</v>
      </c>
      <c r="C8882" s="8" cm="1">
        <f t="array" ref="C8882">ROWS(_xlfn.UNIQUE(_xlfn._xlws.FILTER(VGSales[Genre],VGSales[Name]=A8882)))</f>
        <v>1</v>
      </c>
      <c r="D8882" s="8">
        <f>SUMIFS(VGSales[Global_Sales],VGSales[Name],A8882)</f>
        <v>0.05</v>
      </c>
    </row>
    <row r="8883" spans="1:4" s="8" customFormat="1" x14ac:dyDescent="0.25">
      <c r="A8883" s="8" t="str">
        <v>Bass Rise</v>
      </c>
      <c r="B8883" s="8" cm="1">
        <f t="array" ref="B8883">SUM(1*(VGSales[Name]=A8883))</f>
        <v>1</v>
      </c>
      <c r="C8883" s="8" cm="1">
        <f t="array" ref="C8883">ROWS(_xlfn.UNIQUE(_xlfn._xlws.FILTER(VGSales[Genre],VGSales[Name]=A8883)))</f>
        <v>1</v>
      </c>
      <c r="D8883" s="8">
        <f>SUMIFS(VGSales[Global_Sales],VGSales[Name],A8883)</f>
        <v>0.05</v>
      </c>
    </row>
    <row r="8884" spans="1:4" s="8" customFormat="1" x14ac:dyDescent="0.25">
      <c r="A8884" s="8" t="str">
        <v>UEFA Champions League 2006-2007</v>
      </c>
      <c r="B8884" s="8" cm="1">
        <f t="array" ref="B8884">SUM(1*(VGSales[Name]=A8884))</f>
        <v>2</v>
      </c>
      <c r="C8884" s="8" cm="1">
        <f t="array" ref="C8884">ROWS(_xlfn.UNIQUE(_xlfn._xlws.FILTER(VGSales[Genre],VGSales[Name]=A8884)))</f>
        <v>1</v>
      </c>
      <c r="D8884" s="8">
        <f>SUMIFS(VGSales[Global_Sales],VGSales[Name],A8884)</f>
        <v>6.0000000000000005E-2</v>
      </c>
    </row>
    <row r="8885" spans="1:4" s="8" customFormat="1" x14ac:dyDescent="0.25">
      <c r="A8885" s="8" t="str">
        <v>Dynamite Headdy</v>
      </c>
      <c r="B8885" s="8" cm="1">
        <f t="array" ref="B8885">SUM(1*(VGSales[Name]=A8885))</f>
        <v>1</v>
      </c>
      <c r="C8885" s="8" cm="1">
        <f t="array" ref="C8885">ROWS(_xlfn.UNIQUE(_xlfn._xlws.FILTER(VGSales[Genre],VGSales[Name]=A8885)))</f>
        <v>1</v>
      </c>
      <c r="D8885" s="8">
        <f>SUMIFS(VGSales[Global_Sales],VGSales[Name],A8885)</f>
        <v>0.05</v>
      </c>
    </row>
    <row r="8886" spans="1:4" s="8" customFormat="1" x14ac:dyDescent="0.25">
      <c r="A8886" s="8" t="str">
        <v>Choujikuu Yousai Macross: Do You Remember Love</v>
      </c>
      <c r="B8886" s="8" cm="1">
        <f t="array" ref="B8886">SUM(1*(VGSales[Name]=A8886))</f>
        <v>1</v>
      </c>
      <c r="C8886" s="8" cm="1">
        <f t="array" ref="C8886">ROWS(_xlfn.UNIQUE(_xlfn._xlws.FILTER(VGSales[Genre],VGSales[Name]=A8886)))</f>
        <v>1</v>
      </c>
      <c r="D8886" s="8">
        <f>SUMIFS(VGSales[Global_Sales],VGSales[Name],A8886)</f>
        <v>0.05</v>
      </c>
    </row>
    <row r="8887" spans="1:4" s="8" customFormat="1" x14ac:dyDescent="0.25">
      <c r="A8887" s="8" t="str">
        <v>Dragon's Lair 3D: Return to the Lair</v>
      </c>
      <c r="B8887" s="8" cm="1">
        <f t="array" ref="B8887">SUM(1*(VGSales[Name]=A8887))</f>
        <v>2</v>
      </c>
      <c r="C8887" s="8" cm="1">
        <f t="array" ref="C8887">ROWS(_xlfn.UNIQUE(_xlfn._xlws.FILTER(VGSales[Genre],VGSales[Name]=A8887)))</f>
        <v>1</v>
      </c>
      <c r="D8887" s="8">
        <f>SUMIFS(VGSales[Global_Sales],VGSales[Name],A8887)</f>
        <v>0.09</v>
      </c>
    </row>
    <row r="8888" spans="1:4" s="8" customFormat="1" x14ac:dyDescent="0.25">
      <c r="A8888" s="8" t="str">
        <v>Growlanser: Heritage of War (jp sales)</v>
      </c>
      <c r="B8888" s="8" cm="1">
        <f t="array" ref="B8888">SUM(1*(VGSales[Name]=A8888))</f>
        <v>1</v>
      </c>
      <c r="C8888" s="8" cm="1">
        <f t="array" ref="C8888">ROWS(_xlfn.UNIQUE(_xlfn._xlws.FILTER(VGSales[Genre],VGSales[Name]=A8888)))</f>
        <v>1</v>
      </c>
      <c r="D8888" s="8">
        <f>SUMIFS(VGSales[Global_Sales],VGSales[Name],A8888)</f>
        <v>0.05</v>
      </c>
    </row>
    <row r="8889" spans="1:4" s="8" customFormat="1" x14ac:dyDescent="0.25">
      <c r="A8889" s="8" t="str">
        <v>Myst IV: Revelation</v>
      </c>
      <c r="B8889" s="8" cm="1">
        <f t="array" ref="B8889">SUM(1*(VGSales[Name]=A8889))</f>
        <v>2</v>
      </c>
      <c r="C8889" s="8" cm="1">
        <f t="array" ref="C8889">ROWS(_xlfn.UNIQUE(_xlfn._xlws.FILTER(VGSales[Genre],VGSales[Name]=A8889)))</f>
        <v>1</v>
      </c>
      <c r="D8889" s="8">
        <f>SUMIFS(VGSales[Global_Sales],VGSales[Name],A8889)</f>
        <v>6.0000000000000005E-2</v>
      </c>
    </row>
    <row r="8890" spans="1:4" s="8" customFormat="1" x14ac:dyDescent="0.25">
      <c r="A8890" s="8" t="str">
        <v>Culdcept Revolt</v>
      </c>
      <c r="B8890" s="8" cm="1">
        <f t="array" ref="B8890">SUM(1*(VGSales[Name]=A8890))</f>
        <v>1</v>
      </c>
      <c r="C8890" s="8" cm="1">
        <f t="array" ref="C8890">ROWS(_xlfn.UNIQUE(_xlfn._xlws.FILTER(VGSales[Genre],VGSales[Name]=A8890)))</f>
        <v>1</v>
      </c>
      <c r="D8890" s="8">
        <f>SUMIFS(VGSales[Global_Sales],VGSales[Name],A8890)</f>
        <v>0.05</v>
      </c>
    </row>
    <row r="8891" spans="1:4" s="8" customFormat="1" x14ac:dyDescent="0.25">
      <c r="A8891" s="8" t="str">
        <v>Sushi Go-Round</v>
      </c>
      <c r="B8891" s="8" cm="1">
        <f t="array" ref="B8891">SUM(1*(VGSales[Name]=A8891))</f>
        <v>2</v>
      </c>
      <c r="C8891" s="8" cm="1">
        <f t="array" ref="C8891">ROWS(_xlfn.UNIQUE(_xlfn._xlws.FILTER(VGSales[Genre],VGSales[Name]=A8891)))</f>
        <v>1</v>
      </c>
      <c r="D8891" s="8">
        <f>SUMIFS(VGSales[Global_Sales],VGSales[Name],A8891)</f>
        <v>0.09</v>
      </c>
    </row>
    <row r="8892" spans="1:4" s="8" customFormat="1" x14ac:dyDescent="0.25">
      <c r="A8892" s="8" t="str">
        <v>Pachinko Wars II</v>
      </c>
      <c r="B8892" s="8" cm="1">
        <f t="array" ref="B8892">SUM(1*(VGSales[Name]=A8892))</f>
        <v>1</v>
      </c>
      <c r="C8892" s="8" cm="1">
        <f t="array" ref="C8892">ROWS(_xlfn.UNIQUE(_xlfn._xlws.FILTER(VGSales[Genre],VGSales[Name]=A8892)))</f>
        <v>1</v>
      </c>
      <c r="D8892" s="8">
        <f>SUMIFS(VGSales[Global_Sales],VGSales[Name],A8892)</f>
        <v>0.05</v>
      </c>
    </row>
    <row r="8893" spans="1:4" s="8" customFormat="1" x14ac:dyDescent="0.25">
      <c r="A8893" s="8" t="str">
        <v>Myth Makers: Orbs of Doom</v>
      </c>
      <c r="B8893" s="8" cm="1">
        <f t="array" ref="B8893">SUM(1*(VGSales[Name]=A8893))</f>
        <v>1</v>
      </c>
      <c r="C8893" s="8" cm="1">
        <f t="array" ref="C8893">ROWS(_xlfn.UNIQUE(_xlfn._xlws.FILTER(VGSales[Genre],VGSales[Name]=A8893)))</f>
        <v>1</v>
      </c>
      <c r="D8893" s="8">
        <f>SUMIFS(VGSales[Global_Sales],VGSales[Name],A8893)</f>
        <v>0.05</v>
      </c>
    </row>
    <row r="8894" spans="1:4" s="8" customFormat="1" x14ac:dyDescent="0.25">
      <c r="A8894" s="8" t="str">
        <v>The Nightmare of Druaga: Fushigino Dungeon</v>
      </c>
      <c r="B8894" s="8" cm="1">
        <f t="array" ref="B8894">SUM(1*(VGSales[Name]=A8894))</f>
        <v>1</v>
      </c>
      <c r="C8894" s="8" cm="1">
        <f t="array" ref="C8894">ROWS(_xlfn.UNIQUE(_xlfn._xlws.FILTER(VGSales[Genre],VGSales[Name]=A8894)))</f>
        <v>1</v>
      </c>
      <c r="D8894" s="8">
        <f>SUMIFS(VGSales[Global_Sales],VGSales[Name],A8894)</f>
        <v>0.05</v>
      </c>
    </row>
    <row r="8895" spans="1:4" s="8" customFormat="1" x14ac:dyDescent="0.25">
      <c r="A8895" s="8" t="str">
        <v>Omega Labyrinth</v>
      </c>
      <c r="B8895" s="8" cm="1">
        <f t="array" ref="B8895">SUM(1*(VGSales[Name]=A8895))</f>
        <v>1</v>
      </c>
      <c r="C8895" s="8" cm="1">
        <f t="array" ref="C8895">ROWS(_xlfn.UNIQUE(_xlfn._xlws.FILTER(VGSales[Genre],VGSales[Name]=A8895)))</f>
        <v>1</v>
      </c>
      <c r="D8895" s="8">
        <f>SUMIFS(VGSales[Global_Sales],VGSales[Name],A8895)</f>
        <v>0.05</v>
      </c>
    </row>
    <row r="8896" spans="1:4" s="8" customFormat="1" x14ac:dyDescent="0.25">
      <c r="A8896" s="8" t="str">
        <v>Air Conflicts: Aces of World War II</v>
      </c>
      <c r="B8896" s="8" cm="1">
        <f t="array" ref="B8896">SUM(1*(VGSales[Name]=A8896))</f>
        <v>1</v>
      </c>
      <c r="C8896" s="8" cm="1">
        <f t="array" ref="C8896">ROWS(_xlfn.UNIQUE(_xlfn._xlws.FILTER(VGSales[Genre],VGSales[Name]=A8896)))</f>
        <v>1</v>
      </c>
      <c r="D8896" s="8">
        <f>SUMIFS(VGSales[Global_Sales],VGSales[Name],A8896)</f>
        <v>0.05</v>
      </c>
    </row>
    <row r="8897" spans="1:4" s="8" customFormat="1" x14ac:dyDescent="0.25">
      <c r="A8897" s="8" t="str">
        <v>Cities in Motion</v>
      </c>
      <c r="B8897" s="8" cm="1">
        <f t="array" ref="B8897">SUM(1*(VGSales[Name]=A8897))</f>
        <v>1</v>
      </c>
      <c r="C8897" s="8" cm="1">
        <f t="array" ref="C8897">ROWS(_xlfn.UNIQUE(_xlfn._xlws.FILTER(VGSales[Genre],VGSales[Name]=A8897)))</f>
        <v>1</v>
      </c>
      <c r="D8897" s="8">
        <f>SUMIFS(VGSales[Global_Sales],VGSales[Name],A8897)</f>
        <v>0.05</v>
      </c>
    </row>
    <row r="8898" spans="1:4" s="8" customFormat="1" x14ac:dyDescent="0.25">
      <c r="A8898" s="8" t="str">
        <v>Virtua Striker 2002</v>
      </c>
      <c r="B8898" s="8" cm="1">
        <f t="array" ref="B8898">SUM(1*(VGSales[Name]=A8898))</f>
        <v>1</v>
      </c>
      <c r="C8898" s="8" cm="1">
        <f t="array" ref="C8898">ROWS(_xlfn.UNIQUE(_xlfn._xlws.FILTER(VGSales[Genre],VGSales[Name]=A8898)))</f>
        <v>1</v>
      </c>
      <c r="D8898" s="8">
        <f>SUMIFS(VGSales[Global_Sales],VGSales[Name],A8898)</f>
        <v>0.05</v>
      </c>
    </row>
    <row r="8899" spans="1:4" s="8" customFormat="1" x14ac:dyDescent="0.25">
      <c r="A8899" s="8" t="str">
        <v>Code Lyoko</v>
      </c>
      <c r="B8899" s="8" cm="1">
        <f t="array" ref="B8899">SUM(1*(VGSales[Name]=A8899))</f>
        <v>1</v>
      </c>
      <c r="C8899" s="8" cm="1">
        <f t="array" ref="C8899">ROWS(_xlfn.UNIQUE(_xlfn._xlws.FILTER(VGSales[Genre],VGSales[Name]=A8899)))</f>
        <v>1</v>
      </c>
      <c r="D8899" s="8">
        <f>SUMIFS(VGSales[Global_Sales],VGSales[Name],A8899)</f>
        <v>0.05</v>
      </c>
    </row>
    <row r="8900" spans="1:4" s="8" customFormat="1" x14ac:dyDescent="0.25">
      <c r="A8900" s="8" t="str">
        <v>Taito Legends Power Up</v>
      </c>
      <c r="B8900" s="8" cm="1">
        <f t="array" ref="B8900">SUM(1*(VGSales[Name]=A8900))</f>
        <v>1</v>
      </c>
      <c r="C8900" s="8" cm="1">
        <f t="array" ref="C8900">ROWS(_xlfn.UNIQUE(_xlfn._xlws.FILTER(VGSales[Genre],VGSales[Name]=A8900)))</f>
        <v>1</v>
      </c>
      <c r="D8900" s="8">
        <f>SUMIFS(VGSales[Global_Sales],VGSales[Name],A8900)</f>
        <v>0.05</v>
      </c>
    </row>
    <row r="8901" spans="1:4" s="8" customFormat="1" x14ac:dyDescent="0.25">
      <c r="A8901" s="8" t="str">
        <v>Fate/Unlimited Codes Portable</v>
      </c>
      <c r="B8901" s="8" cm="1">
        <f t="array" ref="B8901">SUM(1*(VGSales[Name]=A8901))</f>
        <v>1</v>
      </c>
      <c r="C8901" s="8" cm="1">
        <f t="array" ref="C8901">ROWS(_xlfn.UNIQUE(_xlfn._xlws.FILTER(VGSales[Genre],VGSales[Name]=A8901)))</f>
        <v>1</v>
      </c>
      <c r="D8901" s="8">
        <f>SUMIFS(VGSales[Global_Sales],VGSales[Name],A8901)</f>
        <v>0.05</v>
      </c>
    </row>
    <row r="8902" spans="1:4" s="8" customFormat="1" x14ac:dyDescent="0.25">
      <c r="A8902" s="8" t="str">
        <v>Tenchu: Dark Secret</v>
      </c>
      <c r="B8902" s="8" cm="1">
        <f t="array" ref="B8902">SUM(1*(VGSales[Name]=A8902))</f>
        <v>1</v>
      </c>
      <c r="C8902" s="8" cm="1">
        <f t="array" ref="C8902">ROWS(_xlfn.UNIQUE(_xlfn._xlws.FILTER(VGSales[Genre],VGSales[Name]=A8902)))</f>
        <v>1</v>
      </c>
      <c r="D8902" s="8">
        <f>SUMIFS(VGSales[Global_Sales],VGSales[Name],A8902)</f>
        <v>0.05</v>
      </c>
    </row>
    <row r="8903" spans="1:4" s="8" customFormat="1" x14ac:dyDescent="0.25">
      <c r="A8903" s="8" t="str">
        <v>Game no Kanzume Vol 2</v>
      </c>
      <c r="B8903" s="8" cm="1">
        <f t="array" ref="B8903">SUM(1*(VGSales[Name]=A8903))</f>
        <v>1</v>
      </c>
      <c r="C8903" s="8" cm="1">
        <f t="array" ref="C8903">ROWS(_xlfn.UNIQUE(_xlfn._xlws.FILTER(VGSales[Genre],VGSales[Name]=A8903)))</f>
        <v>1</v>
      </c>
      <c r="D8903" s="8">
        <f>SUMIFS(VGSales[Global_Sales],VGSales[Name],A8903)</f>
        <v>0.05</v>
      </c>
    </row>
    <row r="8904" spans="1:4" s="8" customFormat="1" x14ac:dyDescent="0.25">
      <c r="A8904" s="8" t="str">
        <v>Zoo Quest: Puzzle Fun!</v>
      </c>
      <c r="B8904" s="8" cm="1">
        <f t="array" ref="B8904">SUM(1*(VGSales[Name]=A8904))</f>
        <v>1</v>
      </c>
      <c r="C8904" s="8" cm="1">
        <f t="array" ref="C8904">ROWS(_xlfn.UNIQUE(_xlfn._xlws.FILTER(VGSales[Genre],VGSales[Name]=A8904)))</f>
        <v>1</v>
      </c>
      <c r="D8904" s="8">
        <f>SUMIFS(VGSales[Global_Sales],VGSales[Name],A8904)</f>
        <v>0.05</v>
      </c>
    </row>
    <row r="8905" spans="1:4" s="8" customFormat="1" x14ac:dyDescent="0.25">
      <c r="A8905" s="8" t="str">
        <v>JoJo no Kimy? na B?ken Fantomu Buraddo</v>
      </c>
      <c r="B8905" s="8" cm="1">
        <f t="array" ref="B8905">SUM(1*(VGSales[Name]=A8905))</f>
        <v>1</v>
      </c>
      <c r="C8905" s="8" cm="1">
        <f t="array" ref="C8905">ROWS(_xlfn.UNIQUE(_xlfn._xlws.FILTER(VGSales[Genre],VGSales[Name]=A8905)))</f>
        <v>1</v>
      </c>
      <c r="D8905" s="8">
        <f>SUMIFS(VGSales[Global_Sales],VGSales[Name],A8905)</f>
        <v>0.05</v>
      </c>
    </row>
    <row r="8906" spans="1:4" s="8" customFormat="1" x14ac:dyDescent="0.25">
      <c r="A8906" s="8" t="str">
        <v>The Idolmaster 2</v>
      </c>
      <c r="B8906" s="8" cm="1">
        <f t="array" ref="B8906">SUM(1*(VGSales[Name]=A8906))</f>
        <v>1</v>
      </c>
      <c r="C8906" s="8" cm="1">
        <f t="array" ref="C8906">ROWS(_xlfn.UNIQUE(_xlfn._xlws.FILTER(VGSales[Genre],VGSales[Name]=A8906)))</f>
        <v>1</v>
      </c>
      <c r="D8906" s="8">
        <f>SUMIFS(VGSales[Global_Sales],VGSales[Name],A8906)</f>
        <v>0.05</v>
      </c>
    </row>
    <row r="8907" spans="1:4" s="8" customFormat="1" x14ac:dyDescent="0.25">
      <c r="A8907" s="8" t="str">
        <v>PQ2: Practical Intelligence Quotient</v>
      </c>
      <c r="B8907" s="8" cm="1">
        <f t="array" ref="B8907">SUM(1*(VGSales[Name]=A8907))</f>
        <v>1</v>
      </c>
      <c r="C8907" s="8" cm="1">
        <f t="array" ref="C8907">ROWS(_xlfn.UNIQUE(_xlfn._xlws.FILTER(VGSales[Genre],VGSales[Name]=A8907)))</f>
        <v>1</v>
      </c>
      <c r="D8907" s="8">
        <f>SUMIFS(VGSales[Global_Sales],VGSales[Name],A8907)</f>
        <v>0.05</v>
      </c>
    </row>
    <row r="8908" spans="1:4" s="8" customFormat="1" x14ac:dyDescent="0.25">
      <c r="A8908" s="8" t="str">
        <v>Mr Bean's Wacky World of Wii</v>
      </c>
      <c r="B8908" s="8" cm="1">
        <f t="array" ref="B8908">SUM(1*(VGSales[Name]=A8908))</f>
        <v>1</v>
      </c>
      <c r="C8908" s="8" cm="1">
        <f t="array" ref="C8908">ROWS(_xlfn.UNIQUE(_xlfn._xlws.FILTER(VGSales[Genre],VGSales[Name]=A8908)))</f>
        <v>1</v>
      </c>
      <c r="D8908" s="8">
        <f>SUMIFS(VGSales[Global_Sales],VGSales[Name],A8908)</f>
        <v>0.05</v>
      </c>
    </row>
    <row r="8909" spans="1:4" s="8" customFormat="1" x14ac:dyDescent="0.25">
      <c r="A8909" s="8" t="str">
        <v>Powerdrome</v>
      </c>
      <c r="B8909" s="8" cm="1">
        <f t="array" ref="B8909">SUM(1*(VGSales[Name]=A8909))</f>
        <v>2</v>
      </c>
      <c r="C8909" s="8" cm="1">
        <f t="array" ref="C8909">ROWS(_xlfn.UNIQUE(_xlfn._xlws.FILTER(VGSales[Genre],VGSales[Name]=A8909)))</f>
        <v>1</v>
      </c>
      <c r="D8909" s="8">
        <f>SUMIFS(VGSales[Global_Sales],VGSales[Name],A8909)</f>
        <v>6.0000000000000005E-2</v>
      </c>
    </row>
    <row r="8910" spans="1:4" s="8" customFormat="1" x14ac:dyDescent="0.25">
      <c r="A8910" s="8" t="str">
        <v>Dreamer Series: Puppy Trainer</v>
      </c>
      <c r="B8910" s="8" cm="1">
        <f t="array" ref="B8910">SUM(1*(VGSales[Name]=A8910))</f>
        <v>1</v>
      </c>
      <c r="C8910" s="8" cm="1">
        <f t="array" ref="C8910">ROWS(_xlfn.UNIQUE(_xlfn._xlws.FILTER(VGSales[Genre],VGSales[Name]=A8910)))</f>
        <v>1</v>
      </c>
      <c r="D8910" s="8">
        <f>SUMIFS(VGSales[Global_Sales],VGSales[Name],A8910)</f>
        <v>0.05</v>
      </c>
    </row>
    <row r="8911" spans="1:4" s="8" customFormat="1" x14ac:dyDescent="0.25">
      <c r="A8911" s="8" t="str">
        <v>Pro Yakyuu Spirits 5 Kanzenban</v>
      </c>
      <c r="B8911" s="8" cm="1">
        <f t="array" ref="B8911">SUM(1*(VGSales[Name]=A8911))</f>
        <v>2</v>
      </c>
      <c r="C8911" s="8" cm="1">
        <f t="array" ref="C8911">ROWS(_xlfn.UNIQUE(_xlfn._xlws.FILTER(VGSales[Genre],VGSales[Name]=A8911)))</f>
        <v>1</v>
      </c>
      <c r="D8911" s="8">
        <f>SUMIFS(VGSales[Global_Sales],VGSales[Name],A8911)</f>
        <v>0.08</v>
      </c>
    </row>
    <row r="8912" spans="1:4" s="8" customFormat="1" x14ac:dyDescent="0.25">
      <c r="A8912" s="8" t="str">
        <v>Tsumiki: Block Drop Mania</v>
      </c>
      <c r="B8912" s="8" cm="1">
        <f t="array" ref="B8912">SUM(1*(VGSales[Name]=A8912))</f>
        <v>1</v>
      </c>
      <c r="C8912" s="8" cm="1">
        <f t="array" ref="C8912">ROWS(_xlfn.UNIQUE(_xlfn._xlws.FILTER(VGSales[Genre],VGSales[Name]=A8912)))</f>
        <v>1</v>
      </c>
      <c r="D8912" s="8">
        <f>SUMIFS(VGSales[Global_Sales],VGSales[Name],A8912)</f>
        <v>0.05</v>
      </c>
    </row>
    <row r="8913" spans="1:4" s="8" customFormat="1" x14ac:dyDescent="0.25">
      <c r="A8913" s="8" t="str">
        <v>Shin Sangoku Musou 5 Special</v>
      </c>
      <c r="B8913" s="8" cm="1">
        <f t="array" ref="B8913">SUM(1*(VGSales[Name]=A8913))</f>
        <v>1</v>
      </c>
      <c r="C8913" s="8" cm="1">
        <f t="array" ref="C8913">ROWS(_xlfn.UNIQUE(_xlfn._xlws.FILTER(VGSales[Genre],VGSales[Name]=A8913)))</f>
        <v>1</v>
      </c>
      <c r="D8913" s="8">
        <f>SUMIFS(VGSales[Global_Sales],VGSales[Name],A8913)</f>
        <v>0.05</v>
      </c>
    </row>
    <row r="8914" spans="1:4" s="8" customFormat="1" x14ac:dyDescent="0.25">
      <c r="A8914" s="8" t="str">
        <v>Pony Friends: Mini Breeds Edition</v>
      </c>
      <c r="B8914" s="8" cm="1">
        <f t="array" ref="B8914">SUM(1*(VGSales[Name]=A8914))</f>
        <v>1</v>
      </c>
      <c r="C8914" s="8" cm="1">
        <f t="array" ref="C8914">ROWS(_xlfn.UNIQUE(_xlfn._xlws.FILTER(VGSales[Genre],VGSales[Name]=A8914)))</f>
        <v>1</v>
      </c>
      <c r="D8914" s="8">
        <f>SUMIFS(VGSales[Global_Sales],VGSales[Name],A8914)</f>
        <v>0.05</v>
      </c>
    </row>
    <row r="8915" spans="1:4" s="8" customFormat="1" x14ac:dyDescent="0.25">
      <c r="A8915" s="8" t="str">
        <v>Otogi 2: Immortal Warriors</v>
      </c>
      <c r="B8915" s="8" cm="1">
        <f t="array" ref="B8915">SUM(1*(VGSales[Name]=A8915))</f>
        <v>1</v>
      </c>
      <c r="C8915" s="8" cm="1">
        <f t="array" ref="C8915">ROWS(_xlfn.UNIQUE(_xlfn._xlws.FILTER(VGSales[Genre],VGSales[Name]=A8915)))</f>
        <v>1</v>
      </c>
      <c r="D8915" s="8">
        <f>SUMIFS(VGSales[Global_Sales],VGSales[Name],A8915)</f>
        <v>0.05</v>
      </c>
    </row>
    <row r="8916" spans="1:4" s="8" customFormat="1" x14ac:dyDescent="0.25">
      <c r="A8916" s="8" t="str">
        <v>Dead or Alive Xtreme 3: Fortune</v>
      </c>
      <c r="B8916" s="8" cm="1">
        <f t="array" ref="B8916">SUM(1*(VGSales[Name]=A8916))</f>
        <v>1</v>
      </c>
      <c r="C8916" s="8" cm="1">
        <f t="array" ref="C8916">ROWS(_xlfn.UNIQUE(_xlfn._xlws.FILTER(VGSales[Genre],VGSales[Name]=A8916)))</f>
        <v>1</v>
      </c>
      <c r="D8916" s="8">
        <f>SUMIFS(VGSales[Global_Sales],VGSales[Name],A8916)</f>
        <v>0.05</v>
      </c>
    </row>
    <row r="8917" spans="1:4" s="8" customFormat="1" x14ac:dyDescent="0.25">
      <c r="A8917" s="8" t="str">
        <v>Strawberry Shortcake: Strawberryland Games</v>
      </c>
      <c r="B8917" s="8" cm="1">
        <f t="array" ref="B8917">SUM(1*(VGSales[Name]=A8917))</f>
        <v>1</v>
      </c>
      <c r="C8917" s="8" cm="1">
        <f t="array" ref="C8917">ROWS(_xlfn.UNIQUE(_xlfn._xlws.FILTER(VGSales[Genre],VGSales[Name]=A8917)))</f>
        <v>1</v>
      </c>
      <c r="D8917" s="8">
        <f>SUMIFS(VGSales[Global_Sales],VGSales[Name],A8917)</f>
        <v>0.05</v>
      </c>
    </row>
    <row r="8918" spans="1:4" s="8" customFormat="1" x14ac:dyDescent="0.25">
      <c r="A8918" s="8" t="str">
        <v>Koi to Senkyo to Chocolate Portable</v>
      </c>
      <c r="B8918" s="8" cm="1">
        <f t="array" ref="B8918">SUM(1*(VGSales[Name]=A8918))</f>
        <v>1</v>
      </c>
      <c r="C8918" s="8" cm="1">
        <f t="array" ref="C8918">ROWS(_xlfn.UNIQUE(_xlfn._xlws.FILTER(VGSales[Genre],VGSales[Name]=A8918)))</f>
        <v>1</v>
      </c>
      <c r="D8918" s="8">
        <f>SUMIFS(VGSales[Global_Sales],VGSales[Name],A8918)</f>
        <v>0.05</v>
      </c>
    </row>
    <row r="8919" spans="1:4" s="8" customFormat="1" x14ac:dyDescent="0.25">
      <c r="A8919" s="8" t="str">
        <v>Dokapon Journey</v>
      </c>
      <c r="B8919" s="8" cm="1">
        <f t="array" ref="B8919">SUM(1*(VGSales[Name]=A8919))</f>
        <v>1</v>
      </c>
      <c r="C8919" s="8" cm="1">
        <f t="array" ref="C8919">ROWS(_xlfn.UNIQUE(_xlfn._xlws.FILTER(VGSales[Genre],VGSales[Name]=A8919)))</f>
        <v>1</v>
      </c>
      <c r="D8919" s="8">
        <f>SUMIFS(VGSales[Global_Sales],VGSales[Name],A8919)</f>
        <v>0.05</v>
      </c>
    </row>
    <row r="8920" spans="1:4" s="8" customFormat="1" x14ac:dyDescent="0.25">
      <c r="A8920" s="8" t="str">
        <v>Ultra Bust-A-Move</v>
      </c>
      <c r="B8920" s="8" cm="1">
        <f t="array" ref="B8920">SUM(1*(VGSales[Name]=A8920))</f>
        <v>1</v>
      </c>
      <c r="C8920" s="8" cm="1">
        <f t="array" ref="C8920">ROWS(_xlfn.UNIQUE(_xlfn._xlws.FILTER(VGSales[Genre],VGSales[Name]=A8920)))</f>
        <v>1</v>
      </c>
      <c r="D8920" s="8">
        <f>SUMIFS(VGSales[Global_Sales],VGSales[Name],A8920)</f>
        <v>0.05</v>
      </c>
    </row>
    <row r="8921" spans="1:4" s="8" customFormat="1" x14ac:dyDescent="0.25">
      <c r="A8921" s="8" t="str">
        <v>Pony Friends</v>
      </c>
      <c r="B8921" s="8" cm="1">
        <f t="array" ref="B8921">SUM(1*(VGSales[Name]=A8921))</f>
        <v>1</v>
      </c>
      <c r="C8921" s="8" cm="1">
        <f t="array" ref="C8921">ROWS(_xlfn.UNIQUE(_xlfn._xlws.FILTER(VGSales[Genre],VGSales[Name]=A8921)))</f>
        <v>1</v>
      </c>
      <c r="D8921" s="8">
        <f>SUMIFS(VGSales[Global_Sales],VGSales[Name],A8921)</f>
        <v>0.05</v>
      </c>
    </row>
    <row r="8922" spans="1:4" s="8" customFormat="1" x14ac:dyDescent="0.25">
      <c r="A8922" s="8" t="str">
        <v>Ferrari F355 Challenge</v>
      </c>
      <c r="B8922" s="8" cm="1">
        <f t="array" ref="B8922">SUM(1*(VGSales[Name]=A8922))</f>
        <v>1</v>
      </c>
      <c r="C8922" s="8" cm="1">
        <f t="array" ref="C8922">ROWS(_xlfn.UNIQUE(_xlfn._xlws.FILTER(VGSales[Genre],VGSales[Name]=A8922)))</f>
        <v>1</v>
      </c>
      <c r="D8922" s="8">
        <f>SUMIFS(VGSales[Global_Sales],VGSales[Name],A8922)</f>
        <v>0.05</v>
      </c>
    </row>
    <row r="8923" spans="1:4" s="8" customFormat="1" x14ac:dyDescent="0.25">
      <c r="A8923" s="8" t="str">
        <v>MorphX</v>
      </c>
      <c r="B8923" s="8" cm="1">
        <f t="array" ref="B8923">SUM(1*(VGSales[Name]=A8923))</f>
        <v>1</v>
      </c>
      <c r="C8923" s="8" cm="1">
        <f t="array" ref="C8923">ROWS(_xlfn.UNIQUE(_xlfn._xlws.FILTER(VGSales[Genre],VGSales[Name]=A8923)))</f>
        <v>1</v>
      </c>
      <c r="D8923" s="8">
        <f>SUMIFS(VGSales[Global_Sales],VGSales[Name],A8923)</f>
        <v>0.05</v>
      </c>
    </row>
    <row r="8924" spans="1:4" s="8" customFormat="1" x14ac:dyDescent="0.25">
      <c r="A8924" s="8" t="str">
        <v>Stranger of Sword City</v>
      </c>
      <c r="B8924" s="8" cm="1">
        <f t="array" ref="B8924">SUM(1*(VGSales[Name]=A8924))</f>
        <v>1</v>
      </c>
      <c r="C8924" s="8" cm="1">
        <f t="array" ref="C8924">ROWS(_xlfn.UNIQUE(_xlfn._xlws.FILTER(VGSales[Genre],VGSales[Name]=A8924)))</f>
        <v>1</v>
      </c>
      <c r="D8924" s="8">
        <f>SUMIFS(VGSales[Global_Sales],VGSales[Name],A8924)</f>
        <v>0.05</v>
      </c>
    </row>
    <row r="8925" spans="1:4" s="8" customFormat="1" x14ac:dyDescent="0.25">
      <c r="A8925" s="8" t="str">
        <v>Air Traffic Chaos</v>
      </c>
      <c r="B8925" s="8" cm="1">
        <f t="array" ref="B8925">SUM(1*(VGSales[Name]=A8925))</f>
        <v>1</v>
      </c>
      <c r="C8925" s="8" cm="1">
        <f t="array" ref="C8925">ROWS(_xlfn.UNIQUE(_xlfn._xlws.FILTER(VGSales[Genre],VGSales[Name]=A8925)))</f>
        <v>1</v>
      </c>
      <c r="D8925" s="8">
        <f>SUMIFS(VGSales[Global_Sales],VGSales[Name],A8925)</f>
        <v>0.05</v>
      </c>
    </row>
    <row r="8926" spans="1:4" s="8" customFormat="1" x14ac:dyDescent="0.25">
      <c r="A8926" s="8" t="str">
        <v>Battleship / Connect Four / Sorry! / Trouble</v>
      </c>
      <c r="B8926" s="8" cm="1">
        <f t="array" ref="B8926">SUM(1*(VGSales[Name]=A8926))</f>
        <v>1</v>
      </c>
      <c r="C8926" s="8" cm="1">
        <f t="array" ref="C8926">ROWS(_xlfn.UNIQUE(_xlfn._xlws.FILTER(VGSales[Genre],VGSales[Name]=A8926)))</f>
        <v>1</v>
      </c>
      <c r="D8926" s="8">
        <f>SUMIFS(VGSales[Global_Sales],VGSales[Name],A8926)</f>
        <v>0.05</v>
      </c>
    </row>
    <row r="8927" spans="1:4" s="8" customFormat="1" x14ac:dyDescent="0.25">
      <c r="A8927" s="8" t="str">
        <v>Prism: Light the Way</v>
      </c>
      <c r="B8927" s="8" cm="1">
        <f t="array" ref="B8927">SUM(1*(VGSales[Name]=A8927))</f>
        <v>1</v>
      </c>
      <c r="C8927" s="8" cm="1">
        <f t="array" ref="C8927">ROWS(_xlfn.UNIQUE(_xlfn._xlws.FILTER(VGSales[Genre],VGSales[Name]=A8927)))</f>
        <v>1</v>
      </c>
      <c r="D8927" s="8">
        <f>SUMIFS(VGSales[Global_Sales],VGSales[Name],A8927)</f>
        <v>0.05</v>
      </c>
    </row>
    <row r="8928" spans="1:4" s="8" customFormat="1" x14ac:dyDescent="0.25">
      <c r="A8928" s="8" t="str">
        <v>Tiny Toon Adventures: Toonenstein - Dare to Scare</v>
      </c>
      <c r="B8928" s="8" cm="1">
        <f t="array" ref="B8928">SUM(1*(VGSales[Name]=A8928))</f>
        <v>1</v>
      </c>
      <c r="C8928" s="8" cm="1">
        <f t="array" ref="C8928">ROWS(_xlfn.UNIQUE(_xlfn._xlws.FILTER(VGSales[Genre],VGSales[Name]=A8928)))</f>
        <v>1</v>
      </c>
      <c r="D8928" s="8">
        <f>SUMIFS(VGSales[Global_Sales],VGSales[Name],A8928)</f>
        <v>0.05</v>
      </c>
    </row>
    <row r="8929" spans="1:4" s="8" customFormat="1" x14ac:dyDescent="0.25">
      <c r="A8929" s="8" t="str">
        <v>TV Anime: Fairy Tale Gekitou! Madoushi Kessen</v>
      </c>
      <c r="B8929" s="8" cm="1">
        <f t="array" ref="B8929">SUM(1*(VGSales[Name]=A8929))</f>
        <v>1</v>
      </c>
      <c r="C8929" s="8" cm="1">
        <f t="array" ref="C8929">ROWS(_xlfn.UNIQUE(_xlfn._xlws.FILTER(VGSales[Genre],VGSales[Name]=A8929)))</f>
        <v>1</v>
      </c>
      <c r="D8929" s="8">
        <f>SUMIFS(VGSales[Global_Sales],VGSales[Name],A8929)</f>
        <v>0.05</v>
      </c>
    </row>
    <row r="8930" spans="1:4" s="8" customFormat="1" x14ac:dyDescent="0.25">
      <c r="A8930" s="8" t="str">
        <v>Shifters</v>
      </c>
      <c r="B8930" s="8" cm="1">
        <f t="array" ref="B8930">SUM(1*(VGSales[Name]=A8930))</f>
        <v>1</v>
      </c>
      <c r="C8930" s="8" cm="1">
        <f t="array" ref="C8930">ROWS(_xlfn.UNIQUE(_xlfn._xlws.FILTER(VGSales[Genre],VGSales[Name]=A8930)))</f>
        <v>1</v>
      </c>
      <c r="D8930" s="8">
        <f>SUMIFS(VGSales[Global_Sales],VGSales[Name],A8930)</f>
        <v>0.05</v>
      </c>
    </row>
    <row r="8931" spans="1:4" s="8" customFormat="1" x14ac:dyDescent="0.25">
      <c r="A8931" s="8" t="str">
        <v>RPG Tsukuru DS</v>
      </c>
      <c r="B8931" s="8" cm="1">
        <f t="array" ref="B8931">SUM(1*(VGSales[Name]=A8931))</f>
        <v>1</v>
      </c>
      <c r="C8931" s="8" cm="1">
        <f t="array" ref="C8931">ROWS(_xlfn.UNIQUE(_xlfn._xlws.FILTER(VGSales[Genre],VGSales[Name]=A8931)))</f>
        <v>1</v>
      </c>
      <c r="D8931" s="8">
        <f>SUMIFS(VGSales[Global_Sales],VGSales[Name],A8931)</f>
        <v>0.05</v>
      </c>
    </row>
    <row r="8932" spans="1:4" s="8" customFormat="1" x14ac:dyDescent="0.25">
      <c r="A8932" s="8" t="str">
        <v>Earth Defense Force 4.1: The Shadow of New Despair</v>
      </c>
      <c r="B8932" s="8" cm="1">
        <f t="array" ref="B8932">SUM(1*(VGSales[Name]=A8932))</f>
        <v>1</v>
      </c>
      <c r="C8932" s="8" cm="1">
        <f t="array" ref="C8932">ROWS(_xlfn.UNIQUE(_xlfn._xlws.FILTER(VGSales[Genre],VGSales[Name]=A8932)))</f>
        <v>1</v>
      </c>
      <c r="D8932" s="8">
        <f>SUMIFS(VGSales[Global_Sales],VGSales[Name],A8932)</f>
        <v>0.05</v>
      </c>
    </row>
    <row r="8933" spans="1:4" s="8" customFormat="1" x14ac:dyDescent="0.25">
      <c r="A8933" s="8" t="str">
        <v>Dramatic Dungeon: Sakura Wars - Kimi Arugatame</v>
      </c>
      <c r="B8933" s="8" cm="1">
        <f t="array" ref="B8933">SUM(1*(VGSales[Name]=A8933))</f>
        <v>1</v>
      </c>
      <c r="C8933" s="8" cm="1">
        <f t="array" ref="C8933">ROWS(_xlfn.UNIQUE(_xlfn._xlws.FILTER(VGSales[Genre],VGSales[Name]=A8933)))</f>
        <v>1</v>
      </c>
      <c r="D8933" s="8">
        <f>SUMIFS(VGSales[Global_Sales],VGSales[Name],A8933)</f>
        <v>0.05</v>
      </c>
    </row>
    <row r="8934" spans="1:4" s="8" customFormat="1" x14ac:dyDescent="0.25">
      <c r="A8934" s="8" t="str">
        <v>TNA iMPACT: Cross the Line</v>
      </c>
      <c r="B8934" s="8" cm="1">
        <f t="array" ref="B8934">SUM(1*(VGSales[Name]=A8934))</f>
        <v>2</v>
      </c>
      <c r="C8934" s="8" cm="1">
        <f t="array" ref="C8934">ROWS(_xlfn.UNIQUE(_xlfn._xlws.FILTER(VGSales[Genre],VGSales[Name]=A8934)))</f>
        <v>1</v>
      </c>
      <c r="D8934" s="8">
        <f>SUMIFS(VGSales[Global_Sales],VGSales[Name],A8934)</f>
        <v>0.1</v>
      </c>
    </row>
    <row r="8935" spans="1:4" s="8" customFormat="1" x14ac:dyDescent="0.25">
      <c r="A8935" s="8" t="str">
        <v>Lagoon</v>
      </c>
      <c r="B8935" s="8" cm="1">
        <f t="array" ref="B8935">SUM(1*(VGSales[Name]=A8935))</f>
        <v>1</v>
      </c>
      <c r="C8935" s="8" cm="1">
        <f t="array" ref="C8935">ROWS(_xlfn.UNIQUE(_xlfn._xlws.FILTER(VGSales[Genre],VGSales[Name]=A8935)))</f>
        <v>1</v>
      </c>
      <c r="D8935" s="8">
        <f>SUMIFS(VGSales[Global_Sales],VGSales[Name],A8935)</f>
        <v>0.05</v>
      </c>
    </row>
    <row r="8936" spans="1:4" s="8" customFormat="1" x14ac:dyDescent="0.25">
      <c r="A8936" s="8" t="str">
        <v>Nanostray 2</v>
      </c>
      <c r="B8936" s="8" cm="1">
        <f t="array" ref="B8936">SUM(1*(VGSales[Name]=A8936))</f>
        <v>1</v>
      </c>
      <c r="C8936" s="8" cm="1">
        <f t="array" ref="C8936">ROWS(_xlfn.UNIQUE(_xlfn._xlws.FILTER(VGSales[Genre],VGSales[Name]=A8936)))</f>
        <v>1</v>
      </c>
      <c r="D8936" s="8">
        <f>SUMIFS(VGSales[Global_Sales],VGSales[Name],A8936)</f>
        <v>0.05</v>
      </c>
    </row>
    <row r="8937" spans="1:4" s="8" customFormat="1" x14ac:dyDescent="0.25">
      <c r="A8937" s="8" t="str">
        <v>Microsoft Flight Simulator X Acceleration Expansion Pack</v>
      </c>
      <c r="B8937" s="8" cm="1">
        <f t="array" ref="B8937">SUM(1*(VGSales[Name]=A8937))</f>
        <v>1</v>
      </c>
      <c r="C8937" s="8" cm="1">
        <f t="array" ref="C8937">ROWS(_xlfn.UNIQUE(_xlfn._xlws.FILTER(VGSales[Genre],VGSales[Name]=A8937)))</f>
        <v>1</v>
      </c>
      <c r="D8937" s="8">
        <f>SUMIFS(VGSales[Global_Sales],VGSales[Name],A8937)</f>
        <v>0.05</v>
      </c>
    </row>
    <row r="8938" spans="1:4" s="8" customFormat="1" x14ac:dyDescent="0.25">
      <c r="A8938" s="8" t="str">
        <v>Trick x Logic: Season 1</v>
      </c>
      <c r="B8938" s="8" cm="1">
        <f t="array" ref="B8938">SUM(1*(VGSales[Name]=A8938))</f>
        <v>1</v>
      </c>
      <c r="C8938" s="8" cm="1">
        <f t="array" ref="C8938">ROWS(_xlfn.UNIQUE(_xlfn._xlws.FILTER(VGSales[Genre],VGSales[Name]=A8938)))</f>
        <v>1</v>
      </c>
      <c r="D8938" s="8">
        <f>SUMIFS(VGSales[Global_Sales],VGSales[Name],A8938)</f>
        <v>0.05</v>
      </c>
    </row>
    <row r="8939" spans="1:4" s="8" customFormat="1" x14ac:dyDescent="0.25">
      <c r="A8939" s="8" t="str">
        <v>Mawashite Tsunageru Touch Panic</v>
      </c>
      <c r="B8939" s="8" cm="1">
        <f t="array" ref="B8939">SUM(1*(VGSales[Name]=A8939))</f>
        <v>1</v>
      </c>
      <c r="C8939" s="8" cm="1">
        <f t="array" ref="C8939">ROWS(_xlfn.UNIQUE(_xlfn._xlws.FILTER(VGSales[Genre],VGSales[Name]=A8939)))</f>
        <v>1</v>
      </c>
      <c r="D8939" s="8">
        <f>SUMIFS(VGSales[Global_Sales],VGSales[Name],A8939)</f>
        <v>0.05</v>
      </c>
    </row>
    <row r="8940" spans="1:4" s="8" customFormat="1" x14ac:dyDescent="0.25">
      <c r="A8940" s="8" t="str">
        <v>Luminous Arc Infinity</v>
      </c>
      <c r="B8940" s="8" cm="1">
        <f t="array" ref="B8940">SUM(1*(VGSales[Name]=A8940))</f>
        <v>1</v>
      </c>
      <c r="C8940" s="8" cm="1">
        <f t="array" ref="C8940">ROWS(_xlfn.UNIQUE(_xlfn._xlws.FILTER(VGSales[Genre],VGSales[Name]=A8940)))</f>
        <v>1</v>
      </c>
      <c r="D8940" s="8">
        <f>SUMIFS(VGSales[Global_Sales],VGSales[Name],A8940)</f>
        <v>0.05</v>
      </c>
    </row>
    <row r="8941" spans="1:4" s="8" customFormat="1" x14ac:dyDescent="0.25">
      <c r="A8941" s="8" t="str">
        <v>Monster! Bass Fishing</v>
      </c>
      <c r="B8941" s="8" cm="1">
        <f t="array" ref="B8941">SUM(1*(VGSales[Name]=A8941))</f>
        <v>1</v>
      </c>
      <c r="C8941" s="8" cm="1">
        <f t="array" ref="C8941">ROWS(_xlfn.UNIQUE(_xlfn._xlws.FILTER(VGSales[Genre],VGSales[Name]=A8941)))</f>
        <v>1</v>
      </c>
      <c r="D8941" s="8">
        <f>SUMIFS(VGSales[Global_Sales],VGSales[Name],A8941)</f>
        <v>0.05</v>
      </c>
    </row>
    <row r="8942" spans="1:4" s="8" customFormat="1" x14ac:dyDescent="0.25">
      <c r="A8942" s="8" t="str">
        <v>Sigma Star Saga</v>
      </c>
      <c r="B8942" s="8" cm="1">
        <f t="array" ref="B8942">SUM(1*(VGSales[Name]=A8942))</f>
        <v>1</v>
      </c>
      <c r="C8942" s="8" cm="1">
        <f t="array" ref="C8942">ROWS(_xlfn.UNIQUE(_xlfn._xlws.FILTER(VGSales[Genre],VGSales[Name]=A8942)))</f>
        <v>1</v>
      </c>
      <c r="D8942" s="8">
        <f>SUMIFS(VGSales[Global_Sales],VGSales[Name],A8942)</f>
        <v>0.05</v>
      </c>
    </row>
    <row r="8943" spans="1:4" s="8" customFormat="1" x14ac:dyDescent="0.25">
      <c r="A8943" s="8" t="str">
        <v>Assetto Corsa</v>
      </c>
      <c r="B8943" s="8" cm="1">
        <f t="array" ref="B8943">SUM(1*(VGSales[Name]=A8943))</f>
        <v>2</v>
      </c>
      <c r="C8943" s="8" cm="1">
        <f t="array" ref="C8943">ROWS(_xlfn.UNIQUE(_xlfn._xlws.FILTER(VGSales[Genre],VGSales[Name]=A8943)))</f>
        <v>1</v>
      </c>
      <c r="D8943" s="8">
        <f>SUMIFS(VGSales[Global_Sales],VGSales[Name],A8943)</f>
        <v>6.0000000000000005E-2</v>
      </c>
    </row>
    <row r="8944" spans="1:4" s="8" customFormat="1" x14ac:dyDescent="0.25">
      <c r="A8944" s="8" t="str">
        <v>Batman: Gotham City Racer</v>
      </c>
      <c r="B8944" s="8" cm="1">
        <f t="array" ref="B8944">SUM(1*(VGSales[Name]=A8944))</f>
        <v>1</v>
      </c>
      <c r="C8944" s="8" cm="1">
        <f t="array" ref="C8944">ROWS(_xlfn.UNIQUE(_xlfn._xlws.FILTER(VGSales[Genre],VGSales[Name]=A8944)))</f>
        <v>1</v>
      </c>
      <c r="D8944" s="8">
        <f>SUMIFS(VGSales[Global_Sales],VGSales[Name],A8944)</f>
        <v>0.05</v>
      </c>
    </row>
    <row r="8945" spans="1:4" s="8" customFormat="1" x14ac:dyDescent="0.25">
      <c r="A8945" s="8" t="str">
        <v>Sengoku Basara X</v>
      </c>
      <c r="B8945" s="8" cm="1">
        <f t="array" ref="B8945">SUM(1*(VGSales[Name]=A8945))</f>
        <v>1</v>
      </c>
      <c r="C8945" s="8" cm="1">
        <f t="array" ref="C8945">ROWS(_xlfn.UNIQUE(_xlfn._xlws.FILTER(VGSales[Genre],VGSales[Name]=A8945)))</f>
        <v>1</v>
      </c>
      <c r="D8945" s="8">
        <f>SUMIFS(VGSales[Global_Sales],VGSales[Name],A8945)</f>
        <v>0.05</v>
      </c>
    </row>
    <row r="8946" spans="1:4" s="8" customFormat="1" x14ac:dyDescent="0.25">
      <c r="A8946" s="8" t="str">
        <v>Doraemon: Nobita no Kyouryuu 2006 DS</v>
      </c>
      <c r="B8946" s="8" cm="1">
        <f t="array" ref="B8946">SUM(1*(VGSales[Name]=A8946))</f>
        <v>1</v>
      </c>
      <c r="C8946" s="8" cm="1">
        <f t="array" ref="C8946">ROWS(_xlfn.UNIQUE(_xlfn._xlws.FILTER(VGSales[Genre],VGSales[Name]=A8946)))</f>
        <v>1</v>
      </c>
      <c r="D8946" s="8">
        <f>SUMIFS(VGSales[Global_Sales],VGSales[Name],A8946)</f>
        <v>0.05</v>
      </c>
    </row>
    <row r="8947" spans="1:4" s="8" customFormat="1" x14ac:dyDescent="0.25">
      <c r="A8947" s="8" t="str">
        <v>Ontamarama</v>
      </c>
      <c r="B8947" s="8" cm="1">
        <f t="array" ref="B8947">SUM(1*(VGSales[Name]=A8947))</f>
        <v>1</v>
      </c>
      <c r="C8947" s="8" cm="1">
        <f t="array" ref="C8947">ROWS(_xlfn.UNIQUE(_xlfn._xlws.FILTER(VGSales[Genre],VGSales[Name]=A8947)))</f>
        <v>1</v>
      </c>
      <c r="D8947" s="8">
        <f>SUMIFS(VGSales[Global_Sales],VGSales[Name],A8947)</f>
        <v>0.05</v>
      </c>
    </row>
    <row r="8948" spans="1:4" s="8" customFormat="1" x14ac:dyDescent="0.25">
      <c r="A8948" s="8" t="str">
        <v>Hakuoki: Stories of the Shinsengumi</v>
      </c>
      <c r="B8948" s="8" cm="1">
        <f t="array" ref="B8948">SUM(1*(VGSales[Name]=A8948))</f>
        <v>1</v>
      </c>
      <c r="C8948" s="8" cm="1">
        <f t="array" ref="C8948">ROWS(_xlfn.UNIQUE(_xlfn._xlws.FILTER(VGSales[Genre],VGSales[Name]=A8948)))</f>
        <v>1</v>
      </c>
      <c r="D8948" s="8">
        <f>SUMIFS(VGSales[Global_Sales],VGSales[Name],A8948)</f>
        <v>0.05</v>
      </c>
    </row>
    <row r="8949" spans="1:4" s="8" customFormat="1" x14ac:dyDescent="0.25">
      <c r="A8949" s="8" t="str">
        <v>DokiDoki Majo Shinpan!</v>
      </c>
      <c r="B8949" s="8" cm="1">
        <f t="array" ref="B8949">SUM(1*(VGSales[Name]=A8949))</f>
        <v>1</v>
      </c>
      <c r="C8949" s="8" cm="1">
        <f t="array" ref="C8949">ROWS(_xlfn.UNIQUE(_xlfn._xlws.FILTER(VGSales[Genre],VGSales[Name]=A8949)))</f>
        <v>1</v>
      </c>
      <c r="D8949" s="8">
        <f>SUMIFS(VGSales[Global_Sales],VGSales[Name],A8949)</f>
        <v>0.05</v>
      </c>
    </row>
    <row r="8950" spans="1:4" s="8" customFormat="1" x14ac:dyDescent="0.25">
      <c r="A8950" s="8" t="str">
        <v>Starry ? Sky: In Spring</v>
      </c>
      <c r="B8950" s="8" cm="1">
        <f t="array" ref="B8950">SUM(1*(VGSales[Name]=A8950))</f>
        <v>1</v>
      </c>
      <c r="C8950" s="8" cm="1">
        <f t="array" ref="C8950">ROWS(_xlfn.UNIQUE(_xlfn._xlws.FILTER(VGSales[Genre],VGSales[Name]=A8950)))</f>
        <v>1</v>
      </c>
      <c r="D8950" s="8">
        <f>SUMIFS(VGSales[Global_Sales],VGSales[Name],A8950)</f>
        <v>0.05</v>
      </c>
    </row>
    <row r="8951" spans="1:4" s="8" customFormat="1" x14ac:dyDescent="0.25">
      <c r="A8951" s="8" t="str">
        <v>Armored Core: Formula Front Extreme Battle</v>
      </c>
      <c r="B8951" s="8" cm="1">
        <f t="array" ref="B8951">SUM(1*(VGSales[Name]=A8951))</f>
        <v>1</v>
      </c>
      <c r="C8951" s="8" cm="1">
        <f t="array" ref="C8951">ROWS(_xlfn.UNIQUE(_xlfn._xlws.FILTER(VGSales[Genre],VGSales[Name]=A8951)))</f>
        <v>1</v>
      </c>
      <c r="D8951" s="8">
        <f>SUMIFS(VGSales[Global_Sales],VGSales[Name],A8951)</f>
        <v>0.05</v>
      </c>
    </row>
    <row r="8952" spans="1:4" s="8" customFormat="1" x14ac:dyDescent="0.25">
      <c r="A8952" s="8" t="str">
        <v>Downforce</v>
      </c>
      <c r="B8952" s="8" cm="1">
        <f t="array" ref="B8952">SUM(1*(VGSales[Name]=A8952))</f>
        <v>1</v>
      </c>
      <c r="C8952" s="8" cm="1">
        <f t="array" ref="C8952">ROWS(_xlfn.UNIQUE(_xlfn._xlws.FILTER(VGSales[Genre],VGSales[Name]=A8952)))</f>
        <v>1</v>
      </c>
      <c r="D8952" s="8">
        <f>SUMIFS(VGSales[Global_Sales],VGSales[Name],A8952)</f>
        <v>0.05</v>
      </c>
    </row>
    <row r="8953" spans="1:4" s="8" customFormat="1" x14ac:dyDescent="0.25">
      <c r="A8953" s="8" t="str">
        <v>Little Busters! Converted Edition</v>
      </c>
      <c r="B8953" s="8" cm="1">
        <f t="array" ref="B8953">SUM(1*(VGSales[Name]=A8953))</f>
        <v>3</v>
      </c>
      <c r="C8953" s="8" cm="1">
        <f t="array" ref="C8953">ROWS(_xlfn.UNIQUE(_xlfn._xlws.FILTER(VGSales[Genre],VGSales[Name]=A8953)))</f>
        <v>2</v>
      </c>
      <c r="D8953" s="8">
        <f>SUMIFS(VGSales[Global_Sales],VGSales[Name],A8953)</f>
        <v>0.12</v>
      </c>
    </row>
    <row r="8954" spans="1:4" s="8" customFormat="1" x14ac:dyDescent="0.25">
      <c r="A8954" s="8" t="str">
        <v>Tennis no Oji-Sama: 2005 Crystal Drive</v>
      </c>
      <c r="B8954" s="8" cm="1">
        <f t="array" ref="B8954">SUM(1*(VGSales[Name]=A8954))</f>
        <v>1</v>
      </c>
      <c r="C8954" s="8" cm="1">
        <f t="array" ref="C8954">ROWS(_xlfn.UNIQUE(_xlfn._xlws.FILTER(VGSales[Genre],VGSales[Name]=A8954)))</f>
        <v>1</v>
      </c>
      <c r="D8954" s="8">
        <f>SUMIFS(VGSales[Global_Sales],VGSales[Name],A8954)</f>
        <v>0.05</v>
      </c>
    </row>
    <row r="8955" spans="1:4" s="8" customFormat="1" x14ac:dyDescent="0.25">
      <c r="A8955" s="8" t="str">
        <v>Summon Night X: Tears Crown</v>
      </c>
      <c r="B8955" s="8" cm="1">
        <f t="array" ref="B8955">SUM(1*(VGSales[Name]=A8955))</f>
        <v>1</v>
      </c>
      <c r="C8955" s="8" cm="1">
        <f t="array" ref="C8955">ROWS(_xlfn.UNIQUE(_xlfn._xlws.FILTER(VGSales[Genre],VGSales[Name]=A8955)))</f>
        <v>1</v>
      </c>
      <c r="D8955" s="8">
        <f>SUMIFS(VGSales[Global_Sales],VGSales[Name],A8955)</f>
        <v>0.05</v>
      </c>
    </row>
    <row r="8956" spans="1:4" s="8" customFormat="1" x14ac:dyDescent="0.25">
      <c r="A8956" s="8" t="str">
        <v>Taiho Shichauzo!</v>
      </c>
      <c r="B8956" s="8" cm="1">
        <f t="array" ref="B8956">SUM(1*(VGSales[Name]=A8956))</f>
        <v>1</v>
      </c>
      <c r="C8956" s="8" cm="1">
        <f t="array" ref="C8956">ROWS(_xlfn.UNIQUE(_xlfn._xlws.FILTER(VGSales[Genre],VGSales[Name]=A8956)))</f>
        <v>1</v>
      </c>
      <c r="D8956" s="8">
        <f>SUMIFS(VGSales[Global_Sales],VGSales[Name],A8956)</f>
        <v>0.05</v>
      </c>
    </row>
    <row r="8957" spans="1:4" s="8" customFormat="1" x14ac:dyDescent="0.25">
      <c r="A8957" s="8" t="str">
        <v>Battle vs. Chess</v>
      </c>
      <c r="B8957" s="8" cm="1">
        <f t="array" ref="B8957">SUM(1*(VGSales[Name]=A8957))</f>
        <v>3</v>
      </c>
      <c r="C8957" s="8" cm="1">
        <f t="array" ref="C8957">ROWS(_xlfn.UNIQUE(_xlfn._xlws.FILTER(VGSales[Genre],VGSales[Name]=A8957)))</f>
        <v>1</v>
      </c>
      <c r="D8957" s="8">
        <f>SUMIFS(VGSales[Global_Sales],VGSales[Name],A8957)</f>
        <v>0.11</v>
      </c>
    </row>
    <row r="8958" spans="1:4" s="8" customFormat="1" x14ac:dyDescent="0.25">
      <c r="A8958" s="8" t="str">
        <v>Phantom Crash</v>
      </c>
      <c r="B8958" s="8" cm="1">
        <f t="array" ref="B8958">SUM(1*(VGSales[Name]=A8958))</f>
        <v>1</v>
      </c>
      <c r="C8958" s="8" cm="1">
        <f t="array" ref="C8958">ROWS(_xlfn.UNIQUE(_xlfn._xlws.FILTER(VGSales[Genre],VGSales[Name]=A8958)))</f>
        <v>1</v>
      </c>
      <c r="D8958" s="8">
        <f>SUMIFS(VGSales[Global_Sales],VGSales[Name],A8958)</f>
        <v>0.05</v>
      </c>
    </row>
    <row r="8959" spans="1:4" s="8" customFormat="1" x14ac:dyDescent="0.25">
      <c r="A8959" s="8" t="str">
        <v>Men of War: Assault Squad</v>
      </c>
      <c r="B8959" s="8" cm="1">
        <f t="array" ref="B8959">SUM(1*(VGSales[Name]=A8959))</f>
        <v>1</v>
      </c>
      <c r="C8959" s="8" cm="1">
        <f t="array" ref="C8959">ROWS(_xlfn.UNIQUE(_xlfn._xlws.FILTER(VGSales[Genre],VGSales[Name]=A8959)))</f>
        <v>1</v>
      </c>
      <c r="D8959" s="8">
        <f>SUMIFS(VGSales[Global_Sales],VGSales[Name],A8959)</f>
        <v>0.05</v>
      </c>
    </row>
    <row r="8960" spans="1:4" s="8" customFormat="1" x14ac:dyDescent="0.25">
      <c r="A8960" s="8" t="str">
        <v>Fishdom</v>
      </c>
      <c r="B8960" s="8" cm="1">
        <f t="array" ref="B8960">SUM(1*(VGSales[Name]=A8960))</f>
        <v>1</v>
      </c>
      <c r="C8960" s="8" cm="1">
        <f t="array" ref="C8960">ROWS(_xlfn.UNIQUE(_xlfn._xlws.FILTER(VGSales[Genre],VGSales[Name]=A8960)))</f>
        <v>1</v>
      </c>
      <c r="D8960" s="8">
        <f>SUMIFS(VGSales[Global_Sales],VGSales[Name],A8960)</f>
        <v>0.05</v>
      </c>
    </row>
    <row r="8961" spans="1:4" s="8" customFormat="1" x14ac:dyDescent="0.25">
      <c r="A8961" s="8" t="str">
        <v>Yanya Caballista: City Skater</v>
      </c>
      <c r="B8961" s="8" cm="1">
        <f t="array" ref="B8961">SUM(1*(VGSales[Name]=A8961))</f>
        <v>1</v>
      </c>
      <c r="C8961" s="8" cm="1">
        <f t="array" ref="C8961">ROWS(_xlfn.UNIQUE(_xlfn._xlws.FILTER(VGSales[Genre],VGSales[Name]=A8961)))</f>
        <v>1</v>
      </c>
      <c r="D8961" s="8">
        <f>SUMIFS(VGSales[Global_Sales],VGSales[Name],A8961)</f>
        <v>0.05</v>
      </c>
    </row>
    <row r="8962" spans="1:4" s="8" customFormat="1" x14ac:dyDescent="0.25">
      <c r="A8962" s="8" t="str">
        <v>Expendable</v>
      </c>
      <c r="B8962" s="8" cm="1">
        <f t="array" ref="B8962">SUM(1*(VGSales[Name]=A8962))</f>
        <v>1</v>
      </c>
      <c r="C8962" s="8" cm="1">
        <f t="array" ref="C8962">ROWS(_xlfn.UNIQUE(_xlfn._xlws.FILTER(VGSales[Genre],VGSales[Name]=A8962)))</f>
        <v>1</v>
      </c>
      <c r="D8962" s="8">
        <f>SUMIFS(VGSales[Global_Sales],VGSales[Name],A8962)</f>
        <v>0.05</v>
      </c>
    </row>
    <row r="8963" spans="1:4" s="8" customFormat="1" x14ac:dyDescent="0.25">
      <c r="A8963" s="8" t="str">
        <v>Imagine: Artist</v>
      </c>
      <c r="B8963" s="8" cm="1">
        <f t="array" ref="B8963">SUM(1*(VGSales[Name]=A8963))</f>
        <v>1</v>
      </c>
      <c r="C8963" s="8" cm="1">
        <f t="array" ref="C8963">ROWS(_xlfn.UNIQUE(_xlfn._xlws.FILTER(VGSales[Genre],VGSales[Name]=A8963)))</f>
        <v>1</v>
      </c>
      <c r="D8963" s="8">
        <f>SUMIFS(VGSales[Global_Sales],VGSales[Name],A8963)</f>
        <v>0.05</v>
      </c>
    </row>
    <row r="8964" spans="1:4" s="8" customFormat="1" x14ac:dyDescent="0.25">
      <c r="A8964" s="8" t="str">
        <v>Pet Pals: New Leash on Life</v>
      </c>
      <c r="B8964" s="8" cm="1">
        <f t="array" ref="B8964">SUM(1*(VGSales[Name]=A8964))</f>
        <v>1</v>
      </c>
      <c r="C8964" s="8" cm="1">
        <f t="array" ref="C8964">ROWS(_xlfn.UNIQUE(_xlfn._xlws.FILTER(VGSales[Genre],VGSales[Name]=A8964)))</f>
        <v>1</v>
      </c>
      <c r="D8964" s="8">
        <f>SUMIFS(VGSales[Global_Sales],VGSales[Name],A8964)</f>
        <v>0.05</v>
      </c>
    </row>
    <row r="8965" spans="1:4" s="8" customFormat="1" x14ac:dyDescent="0.25">
      <c r="A8965" s="8" t="str">
        <v>The Idolmaster: Gravure For You! Vol. 2</v>
      </c>
      <c r="B8965" s="8" cm="1">
        <f t="array" ref="B8965">SUM(1*(VGSales[Name]=A8965))</f>
        <v>1</v>
      </c>
      <c r="C8965" s="8" cm="1">
        <f t="array" ref="C8965">ROWS(_xlfn.UNIQUE(_xlfn._xlws.FILTER(VGSales[Genre],VGSales[Name]=A8965)))</f>
        <v>1</v>
      </c>
      <c r="D8965" s="8">
        <f>SUMIFS(VGSales[Global_Sales],VGSales[Name],A8965)</f>
        <v>0.05</v>
      </c>
    </row>
    <row r="8966" spans="1:4" s="8" customFormat="1" x14ac:dyDescent="0.25">
      <c r="A8966" s="8" t="str">
        <v>Arthur! Ready to Race</v>
      </c>
      <c r="B8966" s="8" cm="1">
        <f t="array" ref="B8966">SUM(1*(VGSales[Name]=A8966))</f>
        <v>1</v>
      </c>
      <c r="C8966" s="8" cm="1">
        <f t="array" ref="C8966">ROWS(_xlfn.UNIQUE(_xlfn._xlws.FILTER(VGSales[Genre],VGSales[Name]=A8966)))</f>
        <v>1</v>
      </c>
      <c r="D8966" s="8">
        <f>SUMIFS(VGSales[Global_Sales],VGSales[Name],A8966)</f>
        <v>0.05</v>
      </c>
    </row>
    <row r="8967" spans="1:4" s="8" customFormat="1" x14ac:dyDescent="0.25">
      <c r="A8967" s="8" t="str">
        <v>Thunder Force V: Perfect System</v>
      </c>
      <c r="B8967" s="8" cm="1">
        <f t="array" ref="B8967">SUM(1*(VGSales[Name]=A8967))</f>
        <v>1</v>
      </c>
      <c r="C8967" s="8" cm="1">
        <f t="array" ref="C8967">ROWS(_xlfn.UNIQUE(_xlfn._xlws.FILTER(VGSales[Genre],VGSales[Name]=A8967)))</f>
        <v>1</v>
      </c>
      <c r="D8967" s="8">
        <f>SUMIFS(VGSales[Global_Sales],VGSales[Name],A8967)</f>
        <v>0.05</v>
      </c>
    </row>
    <row r="8968" spans="1:4" s="8" customFormat="1" x14ac:dyDescent="0.25">
      <c r="A8968" s="8" t="str">
        <v>The Typing of the Dead</v>
      </c>
      <c r="B8968" s="8" cm="1">
        <f t="array" ref="B8968">SUM(1*(VGSales[Name]=A8968))</f>
        <v>1</v>
      </c>
      <c r="C8968" s="8" cm="1">
        <f t="array" ref="C8968">ROWS(_xlfn.UNIQUE(_xlfn._xlws.FILTER(VGSales[Genre],VGSales[Name]=A8968)))</f>
        <v>1</v>
      </c>
      <c r="D8968" s="8">
        <f>SUMIFS(VGSales[Global_Sales],VGSales[Name],A8968)</f>
        <v>0.05</v>
      </c>
    </row>
    <row r="8969" spans="1:4" s="8" customFormat="1" x14ac:dyDescent="0.25">
      <c r="A8969" s="8" t="str">
        <v>The Idolm@ster: Dearly Stars</v>
      </c>
      <c r="B8969" s="8" cm="1">
        <f t="array" ref="B8969">SUM(1*(VGSales[Name]=A8969))</f>
        <v>1</v>
      </c>
      <c r="C8969" s="8" cm="1">
        <f t="array" ref="C8969">ROWS(_xlfn.UNIQUE(_xlfn._xlws.FILTER(VGSales[Genre],VGSales[Name]=A8969)))</f>
        <v>1</v>
      </c>
      <c r="D8969" s="8">
        <f>SUMIFS(VGSales[Global_Sales],VGSales[Name],A8969)</f>
        <v>0.05</v>
      </c>
    </row>
    <row r="8970" spans="1:4" s="8" customFormat="1" x14ac:dyDescent="0.25">
      <c r="A8970" s="8" t="str">
        <v>Kids Learn Music A+ Edition</v>
      </c>
      <c r="B8970" s="8" cm="1">
        <f t="array" ref="B8970">SUM(1*(VGSales[Name]=A8970))</f>
        <v>1</v>
      </c>
      <c r="C8970" s="8" cm="1">
        <f t="array" ref="C8970">ROWS(_xlfn.UNIQUE(_xlfn._xlws.FILTER(VGSales[Genre],VGSales[Name]=A8970)))</f>
        <v>1</v>
      </c>
      <c r="D8970" s="8">
        <f>SUMIFS(VGSales[Global_Sales],VGSales[Name],A8970)</f>
        <v>0.05</v>
      </c>
    </row>
    <row r="8971" spans="1:4" s="8" customFormat="1" x14ac:dyDescent="0.25">
      <c r="A8971" s="8" t="str">
        <v>Kart Racer</v>
      </c>
      <c r="B8971" s="8" cm="1">
        <f t="array" ref="B8971">SUM(1*(VGSales[Name]=A8971))</f>
        <v>1</v>
      </c>
      <c r="C8971" s="8" cm="1">
        <f t="array" ref="C8971">ROWS(_xlfn.UNIQUE(_xlfn._xlws.FILTER(VGSales[Genre],VGSales[Name]=A8971)))</f>
        <v>1</v>
      </c>
      <c r="D8971" s="8">
        <f>SUMIFS(VGSales[Global_Sales],VGSales[Name],A8971)</f>
        <v>0.05</v>
      </c>
    </row>
    <row r="8972" spans="1:4" s="8" customFormat="1" x14ac:dyDescent="0.25">
      <c r="A8972" s="8" t="str">
        <v>Bakemonogatari Portable</v>
      </c>
      <c r="B8972" s="8" cm="1">
        <f t="array" ref="B8972">SUM(1*(VGSales[Name]=A8972))</f>
        <v>1</v>
      </c>
      <c r="C8972" s="8" cm="1">
        <f t="array" ref="C8972">ROWS(_xlfn.UNIQUE(_xlfn._xlws.FILTER(VGSales[Genre],VGSales[Name]=A8972)))</f>
        <v>1</v>
      </c>
      <c r="D8972" s="8">
        <f>SUMIFS(VGSales[Global_Sales],VGSales[Name],A8972)</f>
        <v>0.05</v>
      </c>
    </row>
    <row r="8973" spans="1:4" s="8" customFormat="1" x14ac:dyDescent="0.25">
      <c r="A8973" s="8" t="str">
        <v>Sam &amp; Max: Beyond Time and Space</v>
      </c>
      <c r="B8973" s="8" cm="1">
        <f t="array" ref="B8973">SUM(1*(VGSales[Name]=A8973))</f>
        <v>1</v>
      </c>
      <c r="C8973" s="8" cm="1">
        <f t="array" ref="C8973">ROWS(_xlfn.UNIQUE(_xlfn._xlws.FILTER(VGSales[Genre],VGSales[Name]=A8973)))</f>
        <v>1</v>
      </c>
      <c r="D8973" s="8">
        <f>SUMIFS(VGSales[Global_Sales],VGSales[Name],A8973)</f>
        <v>0.05</v>
      </c>
    </row>
    <row r="8974" spans="1:4" s="8" customFormat="1" x14ac:dyDescent="0.25">
      <c r="A8974" s="8" t="str">
        <v>Tabi no Yubisashi Kaiwachou DS: DS Series 2 Chuugoku</v>
      </c>
      <c r="B8974" s="8" cm="1">
        <f t="array" ref="B8974">SUM(1*(VGSales[Name]=A8974))</f>
        <v>1</v>
      </c>
      <c r="C8974" s="8" cm="1">
        <f t="array" ref="C8974">ROWS(_xlfn.UNIQUE(_xlfn._xlws.FILTER(VGSales[Genre],VGSales[Name]=A8974)))</f>
        <v>1</v>
      </c>
      <c r="D8974" s="8">
        <f>SUMIFS(VGSales[Global_Sales],VGSales[Name],A8974)</f>
        <v>0.05</v>
      </c>
    </row>
    <row r="8975" spans="1:4" s="8" customFormat="1" x14ac:dyDescent="0.25">
      <c r="A8975" s="8" t="str">
        <v>Bakusou Kyoudai Let's &amp; Go!! Eternal Wings</v>
      </c>
      <c r="B8975" s="8" cm="1">
        <f t="array" ref="B8975">SUM(1*(VGSales[Name]=A8975))</f>
        <v>1</v>
      </c>
      <c r="C8975" s="8" cm="1">
        <f t="array" ref="C8975">ROWS(_xlfn.UNIQUE(_xlfn._xlws.FILTER(VGSales[Genre],VGSales[Name]=A8975)))</f>
        <v>1</v>
      </c>
      <c r="D8975" s="8">
        <f>SUMIFS(VGSales[Global_Sales],VGSales[Name],A8975)</f>
        <v>0.05</v>
      </c>
    </row>
    <row r="8976" spans="1:4" s="8" customFormat="1" x14ac:dyDescent="0.25">
      <c r="A8976" s="8" t="str">
        <v>Caligula</v>
      </c>
      <c r="B8976" s="8" cm="1">
        <f t="array" ref="B8976">SUM(1*(VGSales[Name]=A8976))</f>
        <v>1</v>
      </c>
      <c r="C8976" s="8" cm="1">
        <f t="array" ref="C8976">ROWS(_xlfn.UNIQUE(_xlfn._xlws.FILTER(VGSales[Genre],VGSales[Name]=A8976)))</f>
        <v>1</v>
      </c>
      <c r="D8976" s="8">
        <f>SUMIFS(VGSales[Global_Sales],VGSales[Name],A8976)</f>
        <v>0.05</v>
      </c>
    </row>
    <row r="8977" spans="1:4" s="8" customFormat="1" x14ac:dyDescent="0.25">
      <c r="A8977" s="8" t="str">
        <v>Steins;Gate 0</v>
      </c>
      <c r="B8977" s="8" cm="1">
        <f t="array" ref="B8977">SUM(1*(VGSales[Name]=A8977))</f>
        <v>3</v>
      </c>
      <c r="C8977" s="8" cm="1">
        <f t="array" ref="C8977">ROWS(_xlfn.UNIQUE(_xlfn._xlws.FILTER(VGSales[Genre],VGSales[Name]=A8977)))</f>
        <v>1</v>
      </c>
      <c r="D8977" s="8">
        <f>SUMIFS(VGSales[Global_Sales],VGSales[Name],A8977)</f>
        <v>0.13</v>
      </c>
    </row>
    <row r="8978" spans="1:4" s="8" customFormat="1" x14ac:dyDescent="0.25">
      <c r="A8978" s="8" t="str">
        <v>Keroro Gunsou: Enshuu da Yo! Zenin Shuugou Part 2</v>
      </c>
      <c r="B8978" s="8" cm="1">
        <f t="array" ref="B8978">SUM(1*(VGSales[Name]=A8978))</f>
        <v>1</v>
      </c>
      <c r="C8978" s="8" cm="1">
        <f t="array" ref="C8978">ROWS(_xlfn.UNIQUE(_xlfn._xlws.FILTER(VGSales[Genre],VGSales[Name]=A8978)))</f>
        <v>1</v>
      </c>
      <c r="D8978" s="8">
        <f>SUMIFS(VGSales[Global_Sales],VGSales[Name],A8978)</f>
        <v>0.05</v>
      </c>
    </row>
    <row r="8979" spans="1:4" s="8" customFormat="1" x14ac:dyDescent="0.25">
      <c r="A8979" s="8" t="str">
        <v>NHL Blades of Steel '99</v>
      </c>
      <c r="B8979" s="8" cm="1">
        <f t="array" ref="B8979">SUM(1*(VGSales[Name]=A8979))</f>
        <v>1</v>
      </c>
      <c r="C8979" s="8" cm="1">
        <f t="array" ref="C8979">ROWS(_xlfn.UNIQUE(_xlfn._xlws.FILTER(VGSales[Genre],VGSales[Name]=A8979)))</f>
        <v>1</v>
      </c>
      <c r="D8979" s="8">
        <f>SUMIFS(VGSales[Global_Sales],VGSales[Name],A8979)</f>
        <v>0.05</v>
      </c>
    </row>
    <row r="8980" spans="1:4" s="8" customFormat="1" x14ac:dyDescent="0.25">
      <c r="A8980" s="8" t="str">
        <v>Lips: Deutsche Partyknaller</v>
      </c>
      <c r="B8980" s="8" cm="1">
        <f t="array" ref="B8980">SUM(1*(VGSales[Name]=A8980))</f>
        <v>1</v>
      </c>
      <c r="C8980" s="8" cm="1">
        <f t="array" ref="C8980">ROWS(_xlfn.UNIQUE(_xlfn._xlws.FILTER(VGSales[Genre],VGSales[Name]=A8980)))</f>
        <v>1</v>
      </c>
      <c r="D8980" s="8">
        <f>SUMIFS(VGSales[Global_Sales],VGSales[Name],A8980)</f>
        <v>0.05</v>
      </c>
    </row>
    <row r="8981" spans="1:4" s="8" customFormat="1" x14ac:dyDescent="0.25">
      <c r="A8981" s="8" t="str">
        <v>Apassionata: Die Galanacht der Pferde</v>
      </c>
      <c r="B8981" s="8" cm="1">
        <f t="array" ref="B8981">SUM(1*(VGSales[Name]=A8981))</f>
        <v>1</v>
      </c>
      <c r="C8981" s="8" cm="1">
        <f t="array" ref="C8981">ROWS(_xlfn.UNIQUE(_xlfn._xlws.FILTER(VGSales[Genre],VGSales[Name]=A8981)))</f>
        <v>1</v>
      </c>
      <c r="D8981" s="8">
        <f>SUMIFS(VGSales[Global_Sales],VGSales[Name],A8981)</f>
        <v>0.05</v>
      </c>
    </row>
    <row r="8982" spans="1:4" s="8" customFormat="1" x14ac:dyDescent="0.25">
      <c r="A8982" s="8" t="str">
        <v>Dungeon Raiders</v>
      </c>
      <c r="B8982" s="8" cm="1">
        <f t="array" ref="B8982">SUM(1*(VGSales[Name]=A8982))</f>
        <v>1</v>
      </c>
      <c r="C8982" s="8" cm="1">
        <f t="array" ref="C8982">ROWS(_xlfn.UNIQUE(_xlfn._xlws.FILTER(VGSales[Genre],VGSales[Name]=A8982)))</f>
        <v>1</v>
      </c>
      <c r="D8982" s="8">
        <f>SUMIFS(VGSales[Global_Sales],VGSales[Name],A8982)</f>
        <v>0.05</v>
      </c>
    </row>
    <row r="8983" spans="1:4" s="8" customFormat="1" x14ac:dyDescent="0.25">
      <c r="A8983" s="8" t="str">
        <v>Philosoma</v>
      </c>
      <c r="B8983" s="8" cm="1">
        <f t="array" ref="B8983">SUM(1*(VGSales[Name]=A8983))</f>
        <v>1</v>
      </c>
      <c r="C8983" s="8" cm="1">
        <f t="array" ref="C8983">ROWS(_xlfn.UNIQUE(_xlfn._xlws.FILTER(VGSales[Genre],VGSales[Name]=A8983)))</f>
        <v>1</v>
      </c>
      <c r="D8983" s="8">
        <f>SUMIFS(VGSales[Global_Sales],VGSales[Name],A8983)</f>
        <v>0.05</v>
      </c>
    </row>
    <row r="8984" spans="1:4" s="8" customFormat="1" x14ac:dyDescent="0.25">
      <c r="A8984" s="8" t="str">
        <v>Virtua Fighter CG Portrait Series Vol.5: Wolf Hawkfield</v>
      </c>
      <c r="B8984" s="8" cm="1">
        <f t="array" ref="B8984">SUM(1*(VGSales[Name]=A8984))</f>
        <v>1</v>
      </c>
      <c r="C8984" s="8" cm="1">
        <f t="array" ref="C8984">ROWS(_xlfn.UNIQUE(_xlfn._xlws.FILTER(VGSales[Genre],VGSales[Name]=A8984)))</f>
        <v>1</v>
      </c>
      <c r="D8984" s="8">
        <f>SUMIFS(VGSales[Global_Sales],VGSales[Name],A8984)</f>
        <v>0.05</v>
      </c>
    </row>
    <row r="8985" spans="1:4" s="8" customFormat="1" x14ac:dyDescent="0.25">
      <c r="A8985" s="8" t="str">
        <v>Puyo Pop</v>
      </c>
      <c r="B8985" s="8" cm="1">
        <f t="array" ref="B8985">SUM(1*(VGSales[Name]=A8985))</f>
        <v>1</v>
      </c>
      <c r="C8985" s="8" cm="1">
        <f t="array" ref="C8985">ROWS(_xlfn.UNIQUE(_xlfn._xlws.FILTER(VGSales[Genre],VGSales[Name]=A8985)))</f>
        <v>1</v>
      </c>
      <c r="D8985" s="8">
        <f>SUMIFS(VGSales[Global_Sales],VGSales[Name],A8985)</f>
        <v>0.05</v>
      </c>
    </row>
    <row r="8986" spans="1:4" s="8" customFormat="1" x14ac:dyDescent="0.25">
      <c r="A8986" s="8" t="str">
        <v>Marriage Royale: Prism Story</v>
      </c>
      <c r="B8986" s="8" cm="1">
        <f t="array" ref="B8986">SUM(1*(VGSales[Name]=A8986))</f>
        <v>1</v>
      </c>
      <c r="C8986" s="8" cm="1">
        <f t="array" ref="C8986">ROWS(_xlfn.UNIQUE(_xlfn._xlws.FILTER(VGSales[Genre],VGSales[Name]=A8986)))</f>
        <v>1</v>
      </c>
      <c r="D8986" s="8">
        <f>SUMIFS(VGSales[Global_Sales],VGSales[Name],A8986)</f>
        <v>0.05</v>
      </c>
    </row>
    <row r="8987" spans="1:4" s="8" customFormat="1" x14ac:dyDescent="0.25">
      <c r="A8987" s="8" t="str">
        <v>Super Heroine Chronicle</v>
      </c>
      <c r="B8987" s="8" cm="1">
        <f t="array" ref="B8987">SUM(1*(VGSales[Name]=A8987))</f>
        <v>2</v>
      </c>
      <c r="C8987" s="8" cm="1">
        <f t="array" ref="C8987">ROWS(_xlfn.UNIQUE(_xlfn._xlws.FILTER(VGSales[Genre],VGSales[Name]=A8987)))</f>
        <v>1</v>
      </c>
      <c r="D8987" s="8">
        <f>SUMIFS(VGSales[Global_Sales],VGSales[Name],A8987)</f>
        <v>0.08</v>
      </c>
    </row>
    <row r="8988" spans="1:4" s="8" customFormat="1" x14ac:dyDescent="0.25">
      <c r="A8988" s="8" t="str">
        <v>Kamiwaza</v>
      </c>
      <c r="B8988" s="8" cm="1">
        <f t="array" ref="B8988">SUM(1*(VGSales[Name]=A8988))</f>
        <v>1</v>
      </c>
      <c r="C8988" s="8" cm="1">
        <f t="array" ref="C8988">ROWS(_xlfn.UNIQUE(_xlfn._xlws.FILTER(VGSales[Genre],VGSales[Name]=A8988)))</f>
        <v>1</v>
      </c>
      <c r="D8988" s="8">
        <f>SUMIFS(VGSales[Global_Sales],VGSales[Name],A8988)</f>
        <v>0.05</v>
      </c>
    </row>
    <row r="8989" spans="1:4" s="8" customFormat="1" x14ac:dyDescent="0.25">
      <c r="A8989" s="8" t="str">
        <v>Rave Master</v>
      </c>
      <c r="B8989" s="8" cm="1">
        <f t="array" ref="B8989">SUM(1*(VGSales[Name]=A8989))</f>
        <v>1</v>
      </c>
      <c r="C8989" s="8" cm="1">
        <f t="array" ref="C8989">ROWS(_xlfn.UNIQUE(_xlfn._xlws.FILTER(VGSales[Genre],VGSales[Name]=A8989)))</f>
        <v>1</v>
      </c>
      <c r="D8989" s="8">
        <f>SUMIFS(VGSales[Global_Sales],VGSales[Name],A8989)</f>
        <v>0.05</v>
      </c>
    </row>
    <row r="8990" spans="1:4" s="8" customFormat="1" x14ac:dyDescent="0.25">
      <c r="A8990" s="8" t="str">
        <v>The Technomancer</v>
      </c>
      <c r="B8990" s="8" cm="1">
        <f t="array" ref="B8990">SUM(1*(VGSales[Name]=A8990))</f>
        <v>3</v>
      </c>
      <c r="C8990" s="8" cm="1">
        <f t="array" ref="C8990">ROWS(_xlfn.UNIQUE(_xlfn._xlws.FILTER(VGSales[Genre],VGSales[Name]=A8990)))</f>
        <v>1</v>
      </c>
      <c r="D8990" s="8">
        <f>SUMIFS(VGSales[Global_Sales],VGSales[Name],A8990)</f>
        <v>0.08</v>
      </c>
    </row>
    <row r="8991" spans="1:4" s="8" customFormat="1" x14ac:dyDescent="0.25">
      <c r="A8991" s="8" t="str">
        <v>Kinnikuman Muscle Grand Prix Max</v>
      </c>
      <c r="B8991" s="8" cm="1">
        <f t="array" ref="B8991">SUM(1*(VGSales[Name]=A8991))</f>
        <v>1</v>
      </c>
      <c r="C8991" s="8" cm="1">
        <f t="array" ref="C8991">ROWS(_xlfn.UNIQUE(_xlfn._xlws.FILTER(VGSales[Genre],VGSales[Name]=A8991)))</f>
        <v>1</v>
      </c>
      <c r="D8991" s="8">
        <f>SUMIFS(VGSales[Global_Sales],VGSales[Name],A8991)</f>
        <v>0.05</v>
      </c>
    </row>
    <row r="8992" spans="1:4" s="8" customFormat="1" x14ac:dyDescent="0.25">
      <c r="A8992" s="8" t="str">
        <v>Suzuki Super-Bikes II: Riding Challenge</v>
      </c>
      <c r="B8992" s="8" cm="1">
        <f t="array" ref="B8992">SUM(1*(VGSales[Name]=A8992))</f>
        <v>1</v>
      </c>
      <c r="C8992" s="8" cm="1">
        <f t="array" ref="C8992">ROWS(_xlfn.UNIQUE(_xlfn._xlws.FILTER(VGSales[Genre],VGSales[Name]=A8992)))</f>
        <v>1</v>
      </c>
      <c r="D8992" s="8">
        <f>SUMIFS(VGSales[Global_Sales],VGSales[Name],A8992)</f>
        <v>0.05</v>
      </c>
    </row>
    <row r="8993" spans="1:4" s="8" customFormat="1" x14ac:dyDescent="0.25">
      <c r="A8993" s="8" t="str">
        <v>Jim Henson's Muppets in Spy Muppets: License to Croak</v>
      </c>
      <c r="B8993" s="8" cm="1">
        <f t="array" ref="B8993">SUM(1*(VGSales[Name]=A8993))</f>
        <v>1</v>
      </c>
      <c r="C8993" s="8" cm="1">
        <f t="array" ref="C8993">ROWS(_xlfn.UNIQUE(_xlfn._xlws.FILTER(VGSales[Genre],VGSales[Name]=A8993)))</f>
        <v>1</v>
      </c>
      <c r="D8993" s="8">
        <f>SUMIFS(VGSales[Global_Sales],VGSales[Name],A8993)</f>
        <v>0.05</v>
      </c>
    </row>
    <row r="8994" spans="1:4" s="8" customFormat="1" x14ac:dyDescent="0.25">
      <c r="A8994" s="8" t="str">
        <v>Medal of Honor: European Assault (weekly JP sales)</v>
      </c>
      <c r="B8994" s="8" cm="1">
        <f t="array" ref="B8994">SUM(1*(VGSales[Name]=A8994))</f>
        <v>1</v>
      </c>
      <c r="C8994" s="8" cm="1">
        <f t="array" ref="C8994">ROWS(_xlfn.UNIQUE(_xlfn._xlws.FILTER(VGSales[Genre],VGSales[Name]=A8994)))</f>
        <v>1</v>
      </c>
      <c r="D8994" s="8">
        <f>SUMIFS(VGSales[Global_Sales],VGSales[Name],A8994)</f>
        <v>0.05</v>
      </c>
    </row>
    <row r="8995" spans="1:4" s="8" customFormat="1" x14ac:dyDescent="0.25">
      <c r="A8995" s="8" t="str">
        <v>Super Robot Taisen Neo</v>
      </c>
      <c r="B8995" s="8" cm="1">
        <f t="array" ref="B8995">SUM(1*(VGSales[Name]=A8995))</f>
        <v>1</v>
      </c>
      <c r="C8995" s="8" cm="1">
        <f t="array" ref="C8995">ROWS(_xlfn.UNIQUE(_xlfn._xlws.FILTER(VGSales[Genre],VGSales[Name]=A8995)))</f>
        <v>1</v>
      </c>
      <c r="D8995" s="8">
        <f>SUMIFS(VGSales[Global_Sales],VGSales[Name],A8995)</f>
        <v>0.05</v>
      </c>
    </row>
    <row r="8996" spans="1:4" s="8" customFormat="1" x14ac:dyDescent="0.25">
      <c r="A8996" s="8" t="str">
        <v>OutRun 2006: Coast 2 Coast</v>
      </c>
      <c r="B8996" s="8" cm="1">
        <f t="array" ref="B8996">SUM(1*(VGSales[Name]=A8996))</f>
        <v>2</v>
      </c>
      <c r="C8996" s="8" cm="1">
        <f t="array" ref="C8996">ROWS(_xlfn.UNIQUE(_xlfn._xlws.FILTER(VGSales[Genre],VGSales[Name]=A8996)))</f>
        <v>1</v>
      </c>
      <c r="D8996" s="8">
        <f>SUMIFS(VGSales[Global_Sales],VGSales[Name],A8996)</f>
        <v>0.09</v>
      </c>
    </row>
    <row r="8997" spans="1:4" s="8" customFormat="1" x14ac:dyDescent="0.25">
      <c r="A8997" s="8" t="str">
        <v>Blues Brothers 2000</v>
      </c>
      <c r="B8997" s="8" cm="1">
        <f t="array" ref="B8997">SUM(1*(VGSales[Name]=A8997))</f>
        <v>1</v>
      </c>
      <c r="C8997" s="8" cm="1">
        <f t="array" ref="C8997">ROWS(_xlfn.UNIQUE(_xlfn._xlws.FILTER(VGSales[Genre],VGSales[Name]=A8997)))</f>
        <v>1</v>
      </c>
      <c r="D8997" s="8">
        <f>SUMIFS(VGSales[Global_Sales],VGSales[Name],A8997)</f>
        <v>0.05</v>
      </c>
    </row>
    <row r="8998" spans="1:4" s="8" customFormat="1" x14ac:dyDescent="0.25">
      <c r="A8998" s="8" t="str">
        <v>Metal Max 2 Reloaded</v>
      </c>
      <c r="B8998" s="8" cm="1">
        <f t="array" ref="B8998">SUM(1*(VGSales[Name]=A8998))</f>
        <v>1</v>
      </c>
      <c r="C8998" s="8" cm="1">
        <f t="array" ref="C8998">ROWS(_xlfn.UNIQUE(_xlfn._xlws.FILTER(VGSales[Genre],VGSales[Name]=A8998)))</f>
        <v>1</v>
      </c>
      <c r="D8998" s="8">
        <f>SUMIFS(VGSales[Global_Sales],VGSales[Name],A8998)</f>
        <v>0.05</v>
      </c>
    </row>
    <row r="8999" spans="1:4" s="8" customFormat="1" x14ac:dyDescent="0.25">
      <c r="A8999" s="8" t="str">
        <v>All Star Tennis 99</v>
      </c>
      <c r="B8999" s="8" cm="1">
        <f t="array" ref="B8999">SUM(1*(VGSales[Name]=A8999))</f>
        <v>1</v>
      </c>
      <c r="C8999" s="8" cm="1">
        <f t="array" ref="C8999">ROWS(_xlfn.UNIQUE(_xlfn._xlws.FILTER(VGSales[Genre],VGSales[Name]=A8999)))</f>
        <v>1</v>
      </c>
      <c r="D8999" s="8">
        <f>SUMIFS(VGSales[Global_Sales],VGSales[Name],A8999)</f>
        <v>0.05</v>
      </c>
    </row>
    <row r="9000" spans="1:4" s="8" customFormat="1" x14ac:dyDescent="0.25">
      <c r="A9000" s="8" t="str">
        <v>Hercules: The Legendary Journeys</v>
      </c>
      <c r="B9000" s="8" cm="1">
        <f t="array" ref="B9000">SUM(1*(VGSales[Name]=A9000))</f>
        <v>1</v>
      </c>
      <c r="C9000" s="8" cm="1">
        <f t="array" ref="C9000">ROWS(_xlfn.UNIQUE(_xlfn._xlws.FILTER(VGSales[Genre],VGSales[Name]=A9000)))</f>
        <v>1</v>
      </c>
      <c r="D9000" s="8">
        <f>SUMIFS(VGSales[Global_Sales],VGSales[Name],A9000)</f>
        <v>0.05</v>
      </c>
    </row>
    <row r="9001" spans="1:4" s="8" customFormat="1" x14ac:dyDescent="0.25">
      <c r="A9001" s="8" t="str">
        <v>Dual Heroes</v>
      </c>
      <c r="B9001" s="8" cm="1">
        <f t="array" ref="B9001">SUM(1*(VGSales[Name]=A9001))</f>
        <v>1</v>
      </c>
      <c r="C9001" s="8" cm="1">
        <f t="array" ref="C9001">ROWS(_xlfn.UNIQUE(_xlfn._xlws.FILTER(VGSales[Genre],VGSales[Name]=A9001)))</f>
        <v>1</v>
      </c>
      <c r="D9001" s="8">
        <f>SUMIFS(VGSales[Global_Sales],VGSales[Name],A9001)</f>
        <v>0.05</v>
      </c>
    </row>
    <row r="9002" spans="1:4" s="8" customFormat="1" x14ac:dyDescent="0.25">
      <c r="A9002" s="8" t="str">
        <v>Fighter Destiny 2</v>
      </c>
      <c r="B9002" s="8" cm="1">
        <f t="array" ref="B9002">SUM(1*(VGSales[Name]=A9002))</f>
        <v>1</v>
      </c>
      <c r="C9002" s="8" cm="1">
        <f t="array" ref="C9002">ROWS(_xlfn.UNIQUE(_xlfn._xlws.FILTER(VGSales[Genre],VGSales[Name]=A9002)))</f>
        <v>1</v>
      </c>
      <c r="D9002" s="8">
        <f>SUMIFS(VGSales[Global_Sales],VGSales[Name],A9002)</f>
        <v>0.05</v>
      </c>
    </row>
    <row r="9003" spans="1:4" s="8" customFormat="1" x14ac:dyDescent="0.25">
      <c r="A9003" s="8" t="str">
        <v>Chameleon Twist 2</v>
      </c>
      <c r="B9003" s="8" cm="1">
        <f t="array" ref="B9003">SUM(1*(VGSales[Name]=A9003))</f>
        <v>1</v>
      </c>
      <c r="C9003" s="8" cm="1">
        <f t="array" ref="C9003">ROWS(_xlfn.UNIQUE(_xlfn._xlws.FILTER(VGSales[Genre],VGSales[Name]=A9003)))</f>
        <v>1</v>
      </c>
      <c r="D9003" s="8">
        <f>SUMIFS(VGSales[Global_Sales],VGSales[Name],A9003)</f>
        <v>0.05</v>
      </c>
    </row>
    <row r="9004" spans="1:4" s="8" customFormat="1" x14ac:dyDescent="0.25">
      <c r="A9004" s="8" t="str">
        <v>Nounai Aeshe: IQ Suppli DS 2 - Sukkiri King Ketteisen</v>
      </c>
      <c r="B9004" s="8" cm="1">
        <f t="array" ref="B9004">SUM(1*(VGSales[Name]=A9004))</f>
        <v>1</v>
      </c>
      <c r="C9004" s="8" cm="1">
        <f t="array" ref="C9004">ROWS(_xlfn.UNIQUE(_xlfn._xlws.FILTER(VGSales[Genre],VGSales[Name]=A9004)))</f>
        <v>1</v>
      </c>
      <c r="D9004" s="8">
        <f>SUMIFS(VGSales[Global_Sales],VGSales[Name],A9004)</f>
        <v>0.05</v>
      </c>
    </row>
    <row r="9005" spans="1:4" s="8" customFormat="1" x14ac:dyDescent="0.25">
      <c r="A9005" s="8" t="str">
        <v>PachiPara 14: Fuu to Kumo to Super Umi in Okinawa</v>
      </c>
      <c r="B9005" s="8" cm="1">
        <f t="array" ref="B9005">SUM(1*(VGSales[Name]=A9005))</f>
        <v>1</v>
      </c>
      <c r="C9005" s="8" cm="1">
        <f t="array" ref="C9005">ROWS(_xlfn.UNIQUE(_xlfn._xlws.FILTER(VGSales[Genre],VGSales[Name]=A9005)))</f>
        <v>1</v>
      </c>
      <c r="D9005" s="8">
        <f>SUMIFS(VGSales[Global_Sales],VGSales[Name],A9005)</f>
        <v>0.05</v>
      </c>
    </row>
    <row r="9006" spans="1:4" s="8" customFormat="1" x14ac:dyDescent="0.25">
      <c r="A9006" s="8" t="str">
        <v>Winning Post World</v>
      </c>
      <c r="B9006" s="8" cm="1">
        <f t="array" ref="B9006">SUM(1*(VGSales[Name]=A9006))</f>
        <v>2</v>
      </c>
      <c r="C9006" s="8" cm="1">
        <f t="array" ref="C9006">ROWS(_xlfn.UNIQUE(_xlfn._xlws.FILTER(VGSales[Genre],VGSales[Name]=A9006)))</f>
        <v>1</v>
      </c>
      <c r="D9006" s="8">
        <f>SUMIFS(VGSales[Global_Sales],VGSales[Name],A9006)</f>
        <v>0.08</v>
      </c>
    </row>
    <row r="9007" spans="1:4" s="8" customFormat="1" x14ac:dyDescent="0.25">
      <c r="A9007" s="8" t="str">
        <v>Arx Fatalis</v>
      </c>
      <c r="B9007" s="8" cm="1">
        <f t="array" ref="B9007">SUM(1*(VGSales[Name]=A9007))</f>
        <v>1</v>
      </c>
      <c r="C9007" s="8" cm="1">
        <f t="array" ref="C9007">ROWS(_xlfn.UNIQUE(_xlfn._xlws.FILTER(VGSales[Genre],VGSales[Name]=A9007)))</f>
        <v>1</v>
      </c>
      <c r="D9007" s="8">
        <f>SUMIFS(VGSales[Global_Sales],VGSales[Name],A9007)</f>
        <v>0.05</v>
      </c>
    </row>
    <row r="9008" spans="1:4" s="8" customFormat="1" x14ac:dyDescent="0.25">
      <c r="A9008" s="8" t="str">
        <v>Slam Dunk SD Heat Up!!</v>
      </c>
      <c r="B9008" s="8" cm="1">
        <f t="array" ref="B9008">SUM(1*(VGSales[Name]=A9008))</f>
        <v>1</v>
      </c>
      <c r="C9008" s="8" cm="1">
        <f t="array" ref="C9008">ROWS(_xlfn.UNIQUE(_xlfn._xlws.FILTER(VGSales[Genre],VGSales[Name]=A9008)))</f>
        <v>1</v>
      </c>
      <c r="D9008" s="8">
        <f>SUMIFS(VGSales[Global_Sales],VGSales[Name],A9008)</f>
        <v>0.05</v>
      </c>
    </row>
    <row r="9009" spans="1:4" s="8" customFormat="1" x14ac:dyDescent="0.25">
      <c r="A9009" s="8" t="str">
        <v>My Body Coach</v>
      </c>
      <c r="B9009" s="8" cm="1">
        <f t="array" ref="B9009">SUM(1*(VGSales[Name]=A9009))</f>
        <v>1</v>
      </c>
      <c r="C9009" s="8" cm="1">
        <f t="array" ref="C9009">ROWS(_xlfn.UNIQUE(_xlfn._xlws.FILTER(VGSales[Genre],VGSales[Name]=A9009)))</f>
        <v>1</v>
      </c>
      <c r="D9009" s="8">
        <f>SUMIFS(VGSales[Global_Sales],VGSales[Name],A9009)</f>
        <v>0.05</v>
      </c>
    </row>
    <row r="9010" spans="1:4" s="8" customFormat="1" x14ac:dyDescent="0.25">
      <c r="A9010" s="8" t="str">
        <v>Dead in the Water</v>
      </c>
      <c r="B9010" s="8" cm="1">
        <f t="array" ref="B9010">SUM(1*(VGSales[Name]=A9010))</f>
        <v>1</v>
      </c>
      <c r="C9010" s="8" cm="1">
        <f t="array" ref="C9010">ROWS(_xlfn.UNIQUE(_xlfn._xlws.FILTER(VGSales[Genre],VGSales[Name]=A9010)))</f>
        <v>1</v>
      </c>
      <c r="D9010" s="8">
        <f>SUMIFS(VGSales[Global_Sales],VGSales[Name],A9010)</f>
        <v>0.05</v>
      </c>
    </row>
    <row r="9011" spans="1:4" s="8" customFormat="1" x14ac:dyDescent="0.25">
      <c r="A9011" s="8" t="str">
        <v>Winning Post 7 2013</v>
      </c>
      <c r="B9011" s="8" cm="1">
        <f t="array" ref="B9011">SUM(1*(VGSales[Name]=A9011))</f>
        <v>2</v>
      </c>
      <c r="C9011" s="8" cm="1">
        <f t="array" ref="C9011">ROWS(_xlfn.UNIQUE(_xlfn._xlws.FILTER(VGSales[Genre],VGSales[Name]=A9011)))</f>
        <v>1</v>
      </c>
      <c r="D9011" s="8">
        <f>SUMIFS(VGSales[Global_Sales],VGSales[Name],A9011)</f>
        <v>7.0000000000000007E-2</v>
      </c>
    </row>
    <row r="9012" spans="1:4" s="8" customFormat="1" x14ac:dyDescent="0.25">
      <c r="A9012" s="8" t="str">
        <v>Detective Conan: Prelude from the Past</v>
      </c>
      <c r="B9012" s="8" cm="1">
        <f t="array" ref="B9012">SUM(1*(VGSales[Name]=A9012))</f>
        <v>2</v>
      </c>
      <c r="C9012" s="8" cm="1">
        <f t="array" ref="C9012">ROWS(_xlfn.UNIQUE(_xlfn._xlws.FILTER(VGSales[Genre],VGSales[Name]=A9012)))</f>
        <v>1</v>
      </c>
      <c r="D9012" s="8">
        <f>SUMIFS(VGSales[Global_Sales],VGSales[Name],A9012)</f>
        <v>0.09</v>
      </c>
    </row>
    <row r="9013" spans="1:4" s="8" customFormat="1" x14ac:dyDescent="0.25">
      <c r="A9013" s="8" t="str">
        <v>Dr. Seuss: Green Eggs and Ham</v>
      </c>
      <c r="B9013" s="8" cm="1">
        <f t="array" ref="B9013">SUM(1*(VGSales[Name]=A9013))</f>
        <v>1</v>
      </c>
      <c r="C9013" s="8" cm="1">
        <f t="array" ref="C9013">ROWS(_xlfn.UNIQUE(_xlfn._xlws.FILTER(VGSales[Genre],VGSales[Name]=A9013)))</f>
        <v>1</v>
      </c>
      <c r="D9013" s="8">
        <f>SUMIFS(VGSales[Global_Sales],VGSales[Name],A9013)</f>
        <v>0.05</v>
      </c>
    </row>
    <row r="9014" spans="1:4" s="8" customFormat="1" x14ac:dyDescent="0.25">
      <c r="A9014" s="8" t="str">
        <v>Sea Monsters: A Prehistoric Adventure</v>
      </c>
      <c r="B9014" s="8" cm="1">
        <f t="array" ref="B9014">SUM(1*(VGSales[Name]=A9014))</f>
        <v>2</v>
      </c>
      <c r="C9014" s="8" cm="1">
        <f t="array" ref="C9014">ROWS(_xlfn.UNIQUE(_xlfn._xlws.FILTER(VGSales[Genre],VGSales[Name]=A9014)))</f>
        <v>1</v>
      </c>
      <c r="D9014" s="8">
        <f>SUMIFS(VGSales[Global_Sales],VGSales[Name],A9014)</f>
        <v>6.0000000000000005E-2</v>
      </c>
    </row>
    <row r="9015" spans="1:4" s="8" customFormat="1" x14ac:dyDescent="0.25">
      <c r="A9015" s="8" t="str">
        <v>Guilty Gear Dust Strikers</v>
      </c>
      <c r="B9015" s="8" cm="1">
        <f t="array" ref="B9015">SUM(1*(VGSales[Name]=A9015))</f>
        <v>1</v>
      </c>
      <c r="C9015" s="8" cm="1">
        <f t="array" ref="C9015">ROWS(_xlfn.UNIQUE(_xlfn._xlws.FILTER(VGSales[Genre],VGSales[Name]=A9015)))</f>
        <v>1</v>
      </c>
      <c r="D9015" s="8">
        <f>SUMIFS(VGSales[Global_Sales],VGSales[Name],A9015)</f>
        <v>0.05</v>
      </c>
    </row>
    <row r="9016" spans="1:4" s="8" customFormat="1" x14ac:dyDescent="0.25">
      <c r="A9016" s="8" t="str">
        <v>Odoru Daisousasen The Game: Sensuikan ni Sennyuu Seyo!</v>
      </c>
      <c r="B9016" s="8" cm="1">
        <f t="array" ref="B9016">SUM(1*(VGSales[Name]=A9016))</f>
        <v>1</v>
      </c>
      <c r="C9016" s="8" cm="1">
        <f t="array" ref="C9016">ROWS(_xlfn.UNIQUE(_xlfn._xlws.FILTER(VGSales[Genre],VGSales[Name]=A9016)))</f>
        <v>1</v>
      </c>
      <c r="D9016" s="8">
        <f>SUMIFS(VGSales[Global_Sales],VGSales[Name],A9016)</f>
        <v>0.05</v>
      </c>
    </row>
    <row r="9017" spans="1:4" s="8" customFormat="1" x14ac:dyDescent="0.25">
      <c r="A9017" s="8" t="str">
        <v>George of the Jungle and the Search for the Secret</v>
      </c>
      <c r="B9017" s="8" cm="1">
        <f t="array" ref="B9017">SUM(1*(VGSales[Name]=A9017))</f>
        <v>2</v>
      </c>
      <c r="C9017" s="8" cm="1">
        <f t="array" ref="C9017">ROWS(_xlfn.UNIQUE(_xlfn._xlws.FILTER(VGSales[Genre],VGSales[Name]=A9017)))</f>
        <v>1</v>
      </c>
      <c r="D9017" s="8">
        <f>SUMIFS(VGSales[Global_Sales],VGSales[Name],A9017)</f>
        <v>7.0000000000000007E-2</v>
      </c>
    </row>
    <row r="9018" spans="1:4" s="8" customFormat="1" x14ac:dyDescent="0.25">
      <c r="A9018" s="8" t="str">
        <v>Turbo Turtle Adventure</v>
      </c>
      <c r="B9018" s="8" cm="1">
        <f t="array" ref="B9018">SUM(1*(VGSales[Name]=A9018))</f>
        <v>1</v>
      </c>
      <c r="C9018" s="8" cm="1">
        <f t="array" ref="C9018">ROWS(_xlfn.UNIQUE(_xlfn._xlws.FILTER(VGSales[Genre],VGSales[Name]=A9018)))</f>
        <v>1</v>
      </c>
      <c r="D9018" s="8">
        <f>SUMIFS(VGSales[Global_Sales],VGSales[Name],A9018)</f>
        <v>0.05</v>
      </c>
    </row>
    <row r="9019" spans="1:4" s="8" customFormat="1" x14ac:dyDescent="0.25">
      <c r="A9019" s="8" t="str">
        <v>Warhammer 40,000: Dawn of War</v>
      </c>
      <c r="B9019" s="8" cm="1">
        <f t="array" ref="B9019">SUM(1*(VGSales[Name]=A9019))</f>
        <v>1</v>
      </c>
      <c r="C9019" s="8" cm="1">
        <f t="array" ref="C9019">ROWS(_xlfn.UNIQUE(_xlfn._xlws.FILTER(VGSales[Genre],VGSales[Name]=A9019)))</f>
        <v>1</v>
      </c>
      <c r="D9019" s="8">
        <f>SUMIFS(VGSales[Global_Sales],VGSales[Name],A9019)</f>
        <v>0.05</v>
      </c>
    </row>
    <row r="9020" spans="1:4" s="8" customFormat="1" x14ac:dyDescent="0.25">
      <c r="A9020" s="8" t="str">
        <v>Shinseiki Evangelion 2: Tsukurareshi Sekai - Another Cases</v>
      </c>
      <c r="B9020" s="8" cm="1">
        <f t="array" ref="B9020">SUM(1*(VGSales[Name]=A9020))</f>
        <v>1</v>
      </c>
      <c r="C9020" s="8" cm="1">
        <f t="array" ref="C9020">ROWS(_xlfn.UNIQUE(_xlfn._xlws.FILTER(VGSales[Genre],VGSales[Name]=A9020)))</f>
        <v>1</v>
      </c>
      <c r="D9020" s="8">
        <f>SUMIFS(VGSales[Global_Sales],VGSales[Name],A9020)</f>
        <v>0.05</v>
      </c>
    </row>
    <row r="9021" spans="1:4" s="8" customFormat="1" x14ac:dyDescent="0.25">
      <c r="A9021" s="8" t="str">
        <v>Hisshou 777 Fighter: Pachi Slot Eiyu Densetsu</v>
      </c>
      <c r="B9021" s="8" cm="1">
        <f t="array" ref="B9021">SUM(1*(VGSales[Name]=A9021))</f>
        <v>1</v>
      </c>
      <c r="C9021" s="8" cm="1">
        <f t="array" ref="C9021">ROWS(_xlfn.UNIQUE(_xlfn._xlws.FILTER(VGSales[Genre],VGSales[Name]=A9021)))</f>
        <v>1</v>
      </c>
      <c r="D9021" s="8">
        <f>SUMIFS(VGSales[Global_Sales],VGSales[Name],A9021)</f>
        <v>0.05</v>
      </c>
    </row>
    <row r="9022" spans="1:4" s="8" customFormat="1" x14ac:dyDescent="0.25">
      <c r="A9022" s="8" t="str">
        <v>Corpse Party: Blood Covered - Repeated Fear</v>
      </c>
      <c r="B9022" s="8" cm="1">
        <f t="array" ref="B9022">SUM(1*(VGSales[Name]=A9022))</f>
        <v>2</v>
      </c>
      <c r="C9022" s="8" cm="1">
        <f t="array" ref="C9022">ROWS(_xlfn.UNIQUE(_xlfn._xlws.FILTER(VGSales[Genre],VGSales[Name]=A9022)))</f>
        <v>1</v>
      </c>
      <c r="D9022" s="8">
        <f>SUMIFS(VGSales[Global_Sales],VGSales[Name],A9022)</f>
        <v>0.09</v>
      </c>
    </row>
    <row r="9023" spans="1:4" s="8" customFormat="1" x14ac:dyDescent="0.25">
      <c r="A9023" s="8" t="str">
        <v>The Lost Treasures of Alexandria</v>
      </c>
      <c r="B9023" s="8" cm="1">
        <f t="array" ref="B9023">SUM(1*(VGSales[Name]=A9023))</f>
        <v>1</v>
      </c>
      <c r="C9023" s="8" cm="1">
        <f t="array" ref="C9023">ROWS(_xlfn.UNIQUE(_xlfn._xlws.FILTER(VGSales[Genre],VGSales[Name]=A9023)))</f>
        <v>1</v>
      </c>
      <c r="D9023" s="8">
        <f>SUMIFS(VGSales[Global_Sales],VGSales[Name],A9023)</f>
        <v>0.05</v>
      </c>
    </row>
    <row r="9024" spans="1:4" s="8" customFormat="1" x14ac:dyDescent="0.25">
      <c r="A9024" s="8" t="str">
        <v>Chronicles of the Sword</v>
      </c>
      <c r="B9024" s="8" cm="1">
        <f t="array" ref="B9024">SUM(1*(VGSales[Name]=A9024))</f>
        <v>1</v>
      </c>
      <c r="C9024" s="8" cm="1">
        <f t="array" ref="C9024">ROWS(_xlfn.UNIQUE(_xlfn._xlws.FILTER(VGSales[Genre],VGSales[Name]=A9024)))</f>
        <v>1</v>
      </c>
      <c r="D9024" s="8">
        <f>SUMIFS(VGSales[Global_Sales],VGSales[Name],A9024)</f>
        <v>0.05</v>
      </c>
    </row>
    <row r="9025" spans="1:4" s="8" customFormat="1" x14ac:dyDescent="0.25">
      <c r="A9025" s="8" t="str">
        <v>The Lost Vikings</v>
      </c>
      <c r="B9025" s="8" cm="1">
        <f t="array" ref="B9025">SUM(1*(VGSales[Name]=A9025))</f>
        <v>1</v>
      </c>
      <c r="C9025" s="8" cm="1">
        <f t="array" ref="C9025">ROWS(_xlfn.UNIQUE(_xlfn._xlws.FILTER(VGSales[Genre],VGSales[Name]=A9025)))</f>
        <v>1</v>
      </c>
      <c r="D9025" s="8">
        <f>SUMIFS(VGSales[Global_Sales],VGSales[Name],A9025)</f>
        <v>0.05</v>
      </c>
    </row>
    <row r="9026" spans="1:4" s="8" customFormat="1" x14ac:dyDescent="0.25">
      <c r="A9026" s="8" t="str">
        <v>Keiba Eight Special</v>
      </c>
      <c r="B9026" s="8" cm="1">
        <f t="array" ref="B9026">SUM(1*(VGSales[Name]=A9026))</f>
        <v>1</v>
      </c>
      <c r="C9026" s="8" cm="1">
        <f t="array" ref="C9026">ROWS(_xlfn.UNIQUE(_xlfn._xlws.FILTER(VGSales[Genre],VGSales[Name]=A9026)))</f>
        <v>1</v>
      </c>
      <c r="D9026" s="8">
        <f>SUMIFS(VGSales[Global_Sales],VGSales[Name],A9026)</f>
        <v>0.05</v>
      </c>
    </row>
    <row r="9027" spans="1:4" s="8" customFormat="1" x14ac:dyDescent="0.25">
      <c r="A9027" s="8" t="str">
        <v>Harukanaru Toki no Naka de 3</v>
      </c>
      <c r="B9027" s="8" cm="1">
        <f t="array" ref="B9027">SUM(1*(VGSales[Name]=A9027))</f>
        <v>1</v>
      </c>
      <c r="C9027" s="8" cm="1">
        <f t="array" ref="C9027">ROWS(_xlfn.UNIQUE(_xlfn._xlws.FILTER(VGSales[Genre],VGSales[Name]=A9027)))</f>
        <v>1</v>
      </c>
      <c r="D9027" s="8">
        <f>SUMIFS(VGSales[Global_Sales],VGSales[Name],A9027)</f>
        <v>0.05</v>
      </c>
    </row>
    <row r="9028" spans="1:4" s="8" customFormat="1" x14ac:dyDescent="0.25">
      <c r="A9028" s="8" t="str">
        <v>Reel Fishing: The Great Outdoors</v>
      </c>
      <c r="B9028" s="8" cm="1">
        <f t="array" ref="B9028">SUM(1*(VGSales[Name]=A9028))</f>
        <v>1</v>
      </c>
      <c r="C9028" s="8" cm="1">
        <f t="array" ref="C9028">ROWS(_xlfn.UNIQUE(_xlfn._xlws.FILTER(VGSales[Genre],VGSales[Name]=A9028)))</f>
        <v>1</v>
      </c>
      <c r="D9028" s="8">
        <f>SUMIFS(VGSales[Global_Sales],VGSales[Name],A9028)</f>
        <v>0.05</v>
      </c>
    </row>
    <row r="9029" spans="1:4" s="8" customFormat="1" x14ac:dyDescent="0.25">
      <c r="A9029" s="8" t="str">
        <v>Assassin's Creed: Altair's Chronicles</v>
      </c>
      <c r="B9029" s="8" cm="1">
        <f t="array" ref="B9029">SUM(1*(VGSales[Name]=A9029))</f>
        <v>1</v>
      </c>
      <c r="C9029" s="8" cm="1">
        <f t="array" ref="C9029">ROWS(_xlfn.UNIQUE(_xlfn._xlws.FILTER(VGSales[Genre],VGSales[Name]=A9029)))</f>
        <v>1</v>
      </c>
      <c r="D9029" s="8">
        <f>SUMIFS(VGSales[Global_Sales],VGSales[Name],A9029)</f>
        <v>0.05</v>
      </c>
    </row>
    <row r="9030" spans="1:4" s="8" customFormat="1" x14ac:dyDescent="0.25">
      <c r="A9030" s="8" t="str">
        <v>Pirates vs Ninja Dodgeball</v>
      </c>
      <c r="B9030" s="8" cm="1">
        <f t="array" ref="B9030">SUM(1*(VGSales[Name]=A9030))</f>
        <v>1</v>
      </c>
      <c r="C9030" s="8" cm="1">
        <f t="array" ref="C9030">ROWS(_xlfn.UNIQUE(_xlfn._xlws.FILTER(VGSales[Genre],VGSales[Name]=A9030)))</f>
        <v>1</v>
      </c>
      <c r="D9030" s="8">
        <f>SUMIFS(VGSales[Global_Sales],VGSales[Name],A9030)</f>
        <v>0.05</v>
      </c>
    </row>
    <row r="9031" spans="1:4" s="8" customFormat="1" x14ac:dyDescent="0.25">
      <c r="A9031" s="8" t="str">
        <v>Guild 01</v>
      </c>
      <c r="B9031" s="8" cm="1">
        <f t="array" ref="B9031">SUM(1*(VGSales[Name]=A9031))</f>
        <v>1</v>
      </c>
      <c r="C9031" s="8" cm="1">
        <f t="array" ref="C9031">ROWS(_xlfn.UNIQUE(_xlfn._xlws.FILTER(VGSales[Genre],VGSales[Name]=A9031)))</f>
        <v>1</v>
      </c>
      <c r="D9031" s="8">
        <f>SUMIFS(VGSales[Global_Sales],VGSales[Name],A9031)</f>
        <v>0.05</v>
      </c>
    </row>
    <row r="9032" spans="1:4" s="8" customFormat="1" x14ac:dyDescent="0.25">
      <c r="A9032" s="8" t="str">
        <v>Nike+ Kinect Training</v>
      </c>
      <c r="B9032" s="8" cm="1">
        <f t="array" ref="B9032">SUM(1*(VGSales[Name]=A9032))</f>
        <v>1</v>
      </c>
      <c r="C9032" s="8" cm="1">
        <f t="array" ref="C9032">ROWS(_xlfn.UNIQUE(_xlfn._xlws.FILTER(VGSales[Genre],VGSales[Name]=A9032)))</f>
        <v>1</v>
      </c>
      <c r="D9032" s="8">
        <f>SUMIFS(VGSales[Global_Sales],VGSales[Name],A9032)</f>
        <v>0.05</v>
      </c>
    </row>
    <row r="9033" spans="1:4" s="8" customFormat="1" x14ac:dyDescent="0.25">
      <c r="A9033" s="8" t="str">
        <v>Durarara!! 3-way Standoff</v>
      </c>
      <c r="B9033" s="8" cm="1">
        <f t="array" ref="B9033">SUM(1*(VGSales[Name]=A9033))</f>
        <v>1</v>
      </c>
      <c r="C9033" s="8" cm="1">
        <f t="array" ref="C9033">ROWS(_xlfn.UNIQUE(_xlfn._xlws.FILTER(VGSales[Genre],VGSales[Name]=A9033)))</f>
        <v>1</v>
      </c>
      <c r="D9033" s="8">
        <f>SUMIFS(VGSales[Global_Sales],VGSales[Name],A9033)</f>
        <v>0.05</v>
      </c>
    </row>
    <row r="9034" spans="1:4" s="8" customFormat="1" x14ac:dyDescent="0.25">
      <c r="A9034" s="8" t="str">
        <v>Cartoon Network Racing</v>
      </c>
      <c r="B9034" s="8" cm="1">
        <f t="array" ref="B9034">SUM(1*(VGSales[Name]=A9034))</f>
        <v>1</v>
      </c>
      <c r="C9034" s="8" cm="1">
        <f t="array" ref="C9034">ROWS(_xlfn.UNIQUE(_xlfn._xlws.FILTER(VGSales[Genre],VGSales[Name]=A9034)))</f>
        <v>1</v>
      </c>
      <c r="D9034" s="8">
        <f>SUMIFS(VGSales[Global_Sales],VGSales[Name],A9034)</f>
        <v>0.05</v>
      </c>
    </row>
    <row r="9035" spans="1:4" s="8" customFormat="1" x14ac:dyDescent="0.25">
      <c r="A9035" s="8" t="str">
        <v>Tokimeki Memorial Girl's Side 2nd Kiss</v>
      </c>
      <c r="B9035" s="8" cm="1">
        <f t="array" ref="B9035">SUM(1*(VGSales[Name]=A9035))</f>
        <v>1</v>
      </c>
      <c r="C9035" s="8" cm="1">
        <f t="array" ref="C9035">ROWS(_xlfn.UNIQUE(_xlfn._xlws.FILTER(VGSales[Genre],VGSales[Name]=A9035)))</f>
        <v>1</v>
      </c>
      <c r="D9035" s="8">
        <f>SUMIFS(VGSales[Global_Sales],VGSales[Name],A9035)</f>
        <v>0.05</v>
      </c>
    </row>
    <row r="9036" spans="1:4" s="8" customFormat="1" x14ac:dyDescent="0.25">
      <c r="A9036" s="8" t="str">
        <v>Fushigi no Dungeon: Fuurai no Shiren 3 Portable</v>
      </c>
      <c r="B9036" s="8" cm="1">
        <f t="array" ref="B9036">SUM(1*(VGSales[Name]=A9036))</f>
        <v>1</v>
      </c>
      <c r="C9036" s="8" cm="1">
        <f t="array" ref="C9036">ROWS(_xlfn.UNIQUE(_xlfn._xlws.FILTER(VGSales[Genre],VGSales[Name]=A9036)))</f>
        <v>1</v>
      </c>
      <c r="D9036" s="8">
        <f>SUMIFS(VGSales[Global_Sales],VGSales[Name],A9036)</f>
        <v>0.05</v>
      </c>
    </row>
    <row r="9037" spans="1:4" s="8" customFormat="1" x14ac:dyDescent="0.25">
      <c r="A9037" s="8" t="str">
        <v>Active Life: Magical Carnival</v>
      </c>
      <c r="B9037" s="8" cm="1">
        <f t="array" ref="B9037">SUM(1*(VGSales[Name]=A9037))</f>
        <v>1</v>
      </c>
      <c r="C9037" s="8" cm="1">
        <f t="array" ref="C9037">ROWS(_xlfn.UNIQUE(_xlfn._xlws.FILTER(VGSales[Genre],VGSales[Name]=A9037)))</f>
        <v>1</v>
      </c>
      <c r="D9037" s="8">
        <f>SUMIFS(VGSales[Global_Sales],VGSales[Name],A9037)</f>
        <v>0.05</v>
      </c>
    </row>
    <row r="9038" spans="1:4" s="8" customFormat="1" x14ac:dyDescent="0.25">
      <c r="A9038" s="8" t="str">
        <v>Hokuto no Ken</v>
      </c>
      <c r="B9038" s="8" cm="1">
        <f t="array" ref="B9038">SUM(1*(VGSales[Name]=A9038))</f>
        <v>1</v>
      </c>
      <c r="C9038" s="8" cm="1">
        <f t="array" ref="C9038">ROWS(_xlfn.UNIQUE(_xlfn._xlws.FILTER(VGSales[Genre],VGSales[Name]=A9038)))</f>
        <v>1</v>
      </c>
      <c r="D9038" s="8">
        <f>SUMIFS(VGSales[Global_Sales],VGSales[Name],A9038)</f>
        <v>0.05</v>
      </c>
    </row>
    <row r="9039" spans="1:4" s="8" customFormat="1" x14ac:dyDescent="0.25">
      <c r="A9039" s="8" t="str">
        <v>Yu-Gi-Oh! GX: Spirit Caller (Japan Sales)</v>
      </c>
      <c r="B9039" s="8" cm="1">
        <f t="array" ref="B9039">SUM(1*(VGSales[Name]=A9039))</f>
        <v>1</v>
      </c>
      <c r="C9039" s="8" cm="1">
        <f t="array" ref="C9039">ROWS(_xlfn.UNIQUE(_xlfn._xlws.FILTER(VGSales[Genre],VGSales[Name]=A9039)))</f>
        <v>1</v>
      </c>
      <c r="D9039" s="8">
        <f>SUMIFS(VGSales[Global_Sales],VGSales[Name],A9039)</f>
        <v>0.05</v>
      </c>
    </row>
    <row r="9040" spans="1:4" s="8" customFormat="1" x14ac:dyDescent="0.25">
      <c r="A9040" s="8" t="str">
        <v>Stretch Panic</v>
      </c>
      <c r="B9040" s="8" cm="1">
        <f t="array" ref="B9040">SUM(1*(VGSales[Name]=A9040))</f>
        <v>1</v>
      </c>
      <c r="C9040" s="8" cm="1">
        <f t="array" ref="C9040">ROWS(_xlfn.UNIQUE(_xlfn._xlws.FILTER(VGSales[Genre],VGSales[Name]=A9040)))</f>
        <v>1</v>
      </c>
      <c r="D9040" s="8">
        <f>SUMIFS(VGSales[Global_Sales],VGSales[Name],A9040)</f>
        <v>0.05</v>
      </c>
    </row>
    <row r="9041" spans="1:4" s="8" customFormat="1" x14ac:dyDescent="0.25">
      <c r="A9041" s="8" t="str">
        <v>Empire Earth</v>
      </c>
      <c r="B9041" s="8" cm="1">
        <f t="array" ref="B9041">SUM(1*(VGSales[Name]=A9041))</f>
        <v>1</v>
      </c>
      <c r="C9041" s="8" cm="1">
        <f t="array" ref="C9041">ROWS(_xlfn.UNIQUE(_xlfn._xlws.FILTER(VGSales[Genre],VGSales[Name]=A9041)))</f>
        <v>1</v>
      </c>
      <c r="D9041" s="8">
        <f>SUMIFS(VGSales[Global_Sales],VGSales[Name],A9041)</f>
        <v>0.05</v>
      </c>
    </row>
    <row r="9042" spans="1:4" s="8" customFormat="1" x14ac:dyDescent="0.25">
      <c r="A9042" s="8" t="str">
        <v>Chousoku Henkei Gyrozetter: Albatross no Tsubasa</v>
      </c>
      <c r="B9042" s="8" cm="1">
        <f t="array" ref="B9042">SUM(1*(VGSales[Name]=A9042))</f>
        <v>1</v>
      </c>
      <c r="C9042" s="8" cm="1">
        <f t="array" ref="C9042">ROWS(_xlfn.UNIQUE(_xlfn._xlws.FILTER(VGSales[Genre],VGSales[Name]=A9042)))</f>
        <v>1</v>
      </c>
      <c r="D9042" s="8">
        <f>SUMIFS(VGSales[Global_Sales],VGSales[Name],A9042)</f>
        <v>0.05</v>
      </c>
    </row>
    <row r="9043" spans="1:4" s="8" customFormat="1" x14ac:dyDescent="0.25">
      <c r="A9043" s="8" t="str">
        <v>Baku Baku</v>
      </c>
      <c r="B9043" s="8" cm="1">
        <f t="array" ref="B9043">SUM(1*(VGSales[Name]=A9043))</f>
        <v>1</v>
      </c>
      <c r="C9043" s="8" cm="1">
        <f t="array" ref="C9043">ROWS(_xlfn.UNIQUE(_xlfn._xlws.FILTER(VGSales[Genre],VGSales[Name]=A9043)))</f>
        <v>1</v>
      </c>
      <c r="D9043" s="8">
        <f>SUMIFS(VGSales[Global_Sales],VGSales[Name],A9043)</f>
        <v>0.05</v>
      </c>
    </row>
    <row r="9044" spans="1:4" s="8" customFormat="1" x14ac:dyDescent="0.25">
      <c r="A9044" s="8" t="str">
        <v>Pro Cycling Manager 2016</v>
      </c>
      <c r="B9044" s="8" cm="1">
        <f t="array" ref="B9044">SUM(1*(VGSales[Name]=A9044))</f>
        <v>2</v>
      </c>
      <c r="C9044" s="8" cm="1">
        <f t="array" ref="C9044">ROWS(_xlfn.UNIQUE(_xlfn._xlws.FILTER(VGSales[Genre],VGSales[Name]=A9044)))</f>
        <v>1</v>
      </c>
      <c r="D9044" s="8">
        <f>SUMIFS(VGSales[Global_Sales],VGSales[Name],A9044)</f>
        <v>0.08</v>
      </c>
    </row>
    <row r="9045" spans="1:4" s="8" customFormat="1" x14ac:dyDescent="0.25">
      <c r="A9045" s="8" t="str">
        <v>SD Gundam: Over Galaxian</v>
      </c>
      <c r="B9045" s="8" cm="1">
        <f t="array" ref="B9045">SUM(1*(VGSales[Name]=A9045))</f>
        <v>1</v>
      </c>
      <c r="C9045" s="8" cm="1">
        <f t="array" ref="C9045">ROWS(_xlfn.UNIQUE(_xlfn._xlws.FILTER(VGSales[Genre],VGSales[Name]=A9045)))</f>
        <v>1</v>
      </c>
      <c r="D9045" s="8">
        <f>SUMIFS(VGSales[Global_Sales],VGSales[Name],A9045)</f>
        <v>0.05</v>
      </c>
    </row>
    <row r="9046" spans="1:4" s="8" customFormat="1" x14ac:dyDescent="0.25">
      <c r="A9046" s="8" t="str">
        <v>Smart Kid's Party Fun Pak</v>
      </c>
      <c r="B9046" s="8" cm="1">
        <f t="array" ref="B9046">SUM(1*(VGSales[Name]=A9046))</f>
        <v>1</v>
      </c>
      <c r="C9046" s="8" cm="1">
        <f t="array" ref="C9046">ROWS(_xlfn.UNIQUE(_xlfn._xlws.FILTER(VGSales[Genre],VGSales[Name]=A9046)))</f>
        <v>1</v>
      </c>
      <c r="D9046" s="8">
        <f>SUMIFS(VGSales[Global_Sales],VGSales[Name],A9046)</f>
        <v>0.05</v>
      </c>
    </row>
    <row r="9047" spans="1:4" s="8" customFormat="1" x14ac:dyDescent="0.25">
      <c r="A9047" s="8" t="str">
        <v>BeatMania IIDX 3rd Style</v>
      </c>
      <c r="B9047" s="8" cm="1">
        <f t="array" ref="B9047">SUM(1*(VGSales[Name]=A9047))</f>
        <v>1</v>
      </c>
      <c r="C9047" s="8" cm="1">
        <f t="array" ref="C9047">ROWS(_xlfn.UNIQUE(_xlfn._xlws.FILTER(VGSales[Genre],VGSales[Name]=A9047)))</f>
        <v>1</v>
      </c>
      <c r="D9047" s="8">
        <f>SUMIFS(VGSales[Global_Sales],VGSales[Name],A9047)</f>
        <v>0.05</v>
      </c>
    </row>
    <row r="9048" spans="1:4" s="8" customFormat="1" x14ac:dyDescent="0.25">
      <c r="A9048" s="8" t="str">
        <v>Yu-Gi-Oh! World Championship 2007</v>
      </c>
      <c r="B9048" s="8" cm="1">
        <f t="array" ref="B9048">SUM(1*(VGSales[Name]=A9048))</f>
        <v>1</v>
      </c>
      <c r="C9048" s="8" cm="1">
        <f t="array" ref="C9048">ROWS(_xlfn.UNIQUE(_xlfn._xlws.FILTER(VGSales[Genre],VGSales[Name]=A9048)))</f>
        <v>1</v>
      </c>
      <c r="D9048" s="8">
        <f>SUMIFS(VGSales[Global_Sales],VGSales[Name],A9048)</f>
        <v>0.05</v>
      </c>
    </row>
    <row r="9049" spans="1:4" s="8" customFormat="1" x14ac:dyDescent="0.25">
      <c r="A9049" s="8" t="str">
        <v>Hummer Badlands</v>
      </c>
      <c r="B9049" s="8" cm="1">
        <f t="array" ref="B9049">SUM(1*(VGSales[Name]=A9049))</f>
        <v>2</v>
      </c>
      <c r="C9049" s="8" cm="1">
        <f t="array" ref="C9049">ROWS(_xlfn.UNIQUE(_xlfn._xlws.FILTER(VGSales[Genre],VGSales[Name]=A9049)))</f>
        <v>1</v>
      </c>
      <c r="D9049" s="8">
        <f>SUMIFS(VGSales[Global_Sales],VGSales[Name],A9049)</f>
        <v>7.0000000000000007E-2</v>
      </c>
    </row>
    <row r="9050" spans="1:4" s="8" customFormat="1" x14ac:dyDescent="0.25">
      <c r="A9050" s="8" t="str">
        <v>Freelancer</v>
      </c>
      <c r="B9050" s="8" cm="1">
        <f t="array" ref="B9050">SUM(1*(VGSales[Name]=A9050))</f>
        <v>1</v>
      </c>
      <c r="C9050" s="8" cm="1">
        <f t="array" ref="C9050">ROWS(_xlfn.UNIQUE(_xlfn._xlws.FILTER(VGSales[Genre],VGSales[Name]=A9050)))</f>
        <v>1</v>
      </c>
      <c r="D9050" s="8">
        <f>SUMIFS(VGSales[Global_Sales],VGSales[Name],A9050)</f>
        <v>0.05</v>
      </c>
    </row>
    <row r="9051" spans="1:4" s="8" customFormat="1" x14ac:dyDescent="0.25">
      <c r="A9051" s="8" t="str">
        <v>Woody Woodpecker: Escape from Buzz Buzzard Park</v>
      </c>
      <c r="B9051" s="8" cm="1">
        <f t="array" ref="B9051">SUM(1*(VGSales[Name]=A9051))</f>
        <v>1</v>
      </c>
      <c r="C9051" s="8" cm="1">
        <f t="array" ref="C9051">ROWS(_xlfn.UNIQUE(_xlfn._xlws.FILTER(VGSales[Genre],VGSales[Name]=A9051)))</f>
        <v>1</v>
      </c>
      <c r="D9051" s="8">
        <f>SUMIFS(VGSales[Global_Sales],VGSales[Name],A9051)</f>
        <v>0.05</v>
      </c>
    </row>
    <row r="9052" spans="1:4" s="8" customFormat="1" x14ac:dyDescent="0.25">
      <c r="A9052" s="8" t="str">
        <v>Lupin III: Lupin ni wa Shi o, Zenigata ni wa Koi o</v>
      </c>
      <c r="B9052" s="8" cm="1">
        <f t="array" ref="B9052">SUM(1*(VGSales[Name]=A9052))</f>
        <v>1</v>
      </c>
      <c r="C9052" s="8" cm="1">
        <f t="array" ref="C9052">ROWS(_xlfn.UNIQUE(_xlfn._xlws.FILTER(VGSales[Genre],VGSales[Name]=A9052)))</f>
        <v>1</v>
      </c>
      <c r="D9052" s="8">
        <f>SUMIFS(VGSales[Global_Sales],VGSales[Name],A9052)</f>
        <v>0.05</v>
      </c>
    </row>
    <row r="9053" spans="1:4" s="8" customFormat="1" x14ac:dyDescent="0.25">
      <c r="A9053" s="8" t="str">
        <v>Furu Furu Park</v>
      </c>
      <c r="B9053" s="8" cm="1">
        <f t="array" ref="B9053">SUM(1*(VGSales[Name]=A9053))</f>
        <v>1</v>
      </c>
      <c r="C9053" s="8" cm="1">
        <f t="array" ref="C9053">ROWS(_xlfn.UNIQUE(_xlfn._xlws.FILTER(VGSales[Genre],VGSales[Name]=A9053)))</f>
        <v>1</v>
      </c>
      <c r="D9053" s="8">
        <f>SUMIFS(VGSales[Global_Sales],VGSales[Name],A9053)</f>
        <v>0.05</v>
      </c>
    </row>
    <row r="9054" spans="1:4" s="8" customFormat="1" x14ac:dyDescent="0.25">
      <c r="A9054" s="8" t="str">
        <v>Monster Band</v>
      </c>
      <c r="B9054" s="8" cm="1">
        <f t="array" ref="B9054">SUM(1*(VGSales[Name]=A9054))</f>
        <v>1</v>
      </c>
      <c r="C9054" s="8" cm="1">
        <f t="array" ref="C9054">ROWS(_xlfn.UNIQUE(_xlfn._xlws.FILTER(VGSales[Genre],VGSales[Name]=A9054)))</f>
        <v>1</v>
      </c>
      <c r="D9054" s="8">
        <f>SUMIFS(VGSales[Global_Sales],VGSales[Name],A9054)</f>
        <v>0.05</v>
      </c>
    </row>
    <row r="9055" spans="1:4" s="8" customFormat="1" x14ac:dyDescent="0.25">
      <c r="A9055" s="8" t="str">
        <v>BeatMania IIDX 4th Style: New Songs Collection</v>
      </c>
      <c r="B9055" s="8" cm="1">
        <f t="array" ref="B9055">SUM(1*(VGSales[Name]=A9055))</f>
        <v>1</v>
      </c>
      <c r="C9055" s="8" cm="1">
        <f t="array" ref="C9055">ROWS(_xlfn.UNIQUE(_xlfn._xlws.FILTER(VGSales[Genre],VGSales[Name]=A9055)))</f>
        <v>1</v>
      </c>
      <c r="D9055" s="8">
        <f>SUMIFS(VGSales[Global_Sales],VGSales[Name],A9055)</f>
        <v>0.05</v>
      </c>
    </row>
    <row r="9056" spans="1:4" s="8" customFormat="1" x14ac:dyDescent="0.25">
      <c r="A9056" s="8" t="str">
        <v>Fushigi? Kagaku: Nazotoki Quiz Training - NazoTore</v>
      </c>
      <c r="B9056" s="8" cm="1">
        <f t="array" ref="B9056">SUM(1*(VGSales[Name]=A9056))</f>
        <v>1</v>
      </c>
      <c r="C9056" s="8" cm="1">
        <f t="array" ref="C9056">ROWS(_xlfn.UNIQUE(_xlfn._xlws.FILTER(VGSales[Genre],VGSales[Name]=A9056)))</f>
        <v>1</v>
      </c>
      <c r="D9056" s="8">
        <f>SUMIFS(VGSales[Global_Sales],VGSales[Name],A9056)</f>
        <v>0.05</v>
      </c>
    </row>
    <row r="9057" spans="1:4" s="8" customFormat="1" x14ac:dyDescent="0.25">
      <c r="A9057" s="8" t="str">
        <v>G1 Grand Prix</v>
      </c>
      <c r="B9057" s="8" cm="1">
        <f t="array" ref="B9057">SUM(1*(VGSales[Name]=A9057))</f>
        <v>1</v>
      </c>
      <c r="C9057" s="8" cm="1">
        <f t="array" ref="C9057">ROWS(_xlfn.UNIQUE(_xlfn._xlws.FILTER(VGSales[Genre],VGSales[Name]=A9057)))</f>
        <v>1</v>
      </c>
      <c r="D9057" s="8">
        <f>SUMIFS(VGSales[Global_Sales],VGSales[Name],A9057)</f>
        <v>0.05</v>
      </c>
    </row>
    <row r="9058" spans="1:4" s="8" customFormat="1" x14ac:dyDescent="0.25">
      <c r="A9058" s="8" t="str">
        <v>QUIZ PARTY</v>
      </c>
      <c r="B9058" s="8" cm="1">
        <f t="array" ref="B9058">SUM(1*(VGSales[Name]=A9058))</f>
        <v>1</v>
      </c>
      <c r="C9058" s="8" cm="1">
        <f t="array" ref="C9058">ROWS(_xlfn.UNIQUE(_xlfn._xlws.FILTER(VGSales[Genre],VGSales[Name]=A9058)))</f>
        <v>1</v>
      </c>
      <c r="D9058" s="8">
        <f>SUMIFS(VGSales[Global_Sales],VGSales[Name],A9058)</f>
        <v>0.05</v>
      </c>
    </row>
    <row r="9059" spans="1:4" s="8" customFormat="1" x14ac:dyDescent="0.25">
      <c r="A9059" s="8" t="str">
        <v>Houkago Shounen</v>
      </c>
      <c r="B9059" s="8" cm="1">
        <f t="array" ref="B9059">SUM(1*(VGSales[Name]=A9059))</f>
        <v>1</v>
      </c>
      <c r="C9059" s="8" cm="1">
        <f t="array" ref="C9059">ROWS(_xlfn.UNIQUE(_xlfn._xlws.FILTER(VGSales[Genre],VGSales[Name]=A9059)))</f>
        <v>1</v>
      </c>
      <c r="D9059" s="8">
        <f>SUMIFS(VGSales[Global_Sales],VGSales[Name],A9059)</f>
        <v>0.05</v>
      </c>
    </row>
    <row r="9060" spans="1:4" s="8" customFormat="1" x14ac:dyDescent="0.25">
      <c r="A9060" s="8" t="str">
        <v>Classic Dungeon X2</v>
      </c>
      <c r="B9060" s="8" cm="1">
        <f t="array" ref="B9060">SUM(1*(VGSales[Name]=A9060))</f>
        <v>1</v>
      </c>
      <c r="C9060" s="8" cm="1">
        <f t="array" ref="C9060">ROWS(_xlfn.UNIQUE(_xlfn._xlws.FILTER(VGSales[Genre],VGSales[Name]=A9060)))</f>
        <v>1</v>
      </c>
      <c r="D9060" s="8">
        <f>SUMIFS(VGSales[Global_Sales],VGSales[Name],A9060)</f>
        <v>0.05</v>
      </c>
    </row>
    <row r="9061" spans="1:4" s="8" customFormat="1" x14ac:dyDescent="0.25">
      <c r="A9061" s="8" t="str">
        <v>Pinball Tycoon</v>
      </c>
      <c r="B9061" s="8" cm="1">
        <f t="array" ref="B9061">SUM(1*(VGSales[Name]=A9061))</f>
        <v>1</v>
      </c>
      <c r="C9061" s="8" cm="1">
        <f t="array" ref="C9061">ROWS(_xlfn.UNIQUE(_xlfn._xlws.FILTER(VGSales[Genre],VGSales[Name]=A9061)))</f>
        <v>1</v>
      </c>
      <c r="D9061" s="8">
        <f>SUMIFS(VGSales[Global_Sales],VGSales[Name],A9061)</f>
        <v>0.05</v>
      </c>
    </row>
    <row r="9062" spans="1:4" s="8" customFormat="1" x14ac:dyDescent="0.25">
      <c r="A9062" s="8" t="str">
        <v>Cartoon Network Block Party</v>
      </c>
      <c r="B9062" s="8" cm="1">
        <f t="array" ref="B9062">SUM(1*(VGSales[Name]=A9062))</f>
        <v>1</v>
      </c>
      <c r="C9062" s="8" cm="1">
        <f t="array" ref="C9062">ROWS(_xlfn.UNIQUE(_xlfn._xlws.FILTER(VGSales[Genre],VGSales[Name]=A9062)))</f>
        <v>1</v>
      </c>
      <c r="D9062" s="8">
        <f>SUMIFS(VGSales[Global_Sales],VGSales[Name],A9062)</f>
        <v>0.05</v>
      </c>
    </row>
    <row r="9063" spans="1:4" s="8" customFormat="1" x14ac:dyDescent="0.25">
      <c r="A9063" s="8" t="str">
        <v>Power Spike Pro Beach Volleyball</v>
      </c>
      <c r="B9063" s="8" cm="1">
        <f t="array" ref="B9063">SUM(1*(VGSales[Name]=A9063))</f>
        <v>1</v>
      </c>
      <c r="C9063" s="8" cm="1">
        <f t="array" ref="C9063">ROWS(_xlfn.UNIQUE(_xlfn._xlws.FILTER(VGSales[Genre],VGSales[Name]=A9063)))</f>
        <v>1</v>
      </c>
      <c r="D9063" s="8">
        <f>SUMIFS(VGSales[Global_Sales],VGSales[Name],A9063)</f>
        <v>0.05</v>
      </c>
    </row>
    <row r="9064" spans="1:4" s="8" customFormat="1" x14ac:dyDescent="0.25">
      <c r="A9064" s="8" t="str">
        <v>White Album: Tsuzurareru Fuyu no Omoide</v>
      </c>
      <c r="B9064" s="8" cm="1">
        <f t="array" ref="B9064">SUM(1*(VGSales[Name]=A9064))</f>
        <v>1</v>
      </c>
      <c r="C9064" s="8" cm="1">
        <f t="array" ref="C9064">ROWS(_xlfn.UNIQUE(_xlfn._xlws.FILTER(VGSales[Genre],VGSales[Name]=A9064)))</f>
        <v>1</v>
      </c>
      <c r="D9064" s="8">
        <f>SUMIFS(VGSales[Global_Sales],VGSales[Name],A9064)</f>
        <v>0.05</v>
      </c>
    </row>
    <row r="9065" spans="1:4" s="8" customFormat="1" x14ac:dyDescent="0.25">
      <c r="A9065" s="8" t="str">
        <v>Harukanaru Toki no Naka de: Yumenoukihashi</v>
      </c>
      <c r="B9065" s="8" cm="1">
        <f t="array" ref="B9065">SUM(1*(VGSales[Name]=A9065))</f>
        <v>1</v>
      </c>
      <c r="C9065" s="8" cm="1">
        <f t="array" ref="C9065">ROWS(_xlfn.UNIQUE(_xlfn._xlws.FILTER(VGSales[Genre],VGSales[Name]=A9065)))</f>
        <v>1</v>
      </c>
      <c r="D9065" s="8">
        <f>SUMIFS(VGSales[Global_Sales],VGSales[Name],A9065)</f>
        <v>0.05</v>
      </c>
    </row>
    <row r="9066" spans="1:4" s="8" customFormat="1" x14ac:dyDescent="0.25">
      <c r="A9066" s="8" t="str">
        <v>Shinseiki Evangelion- Eva: Yukai na Nakama Tachi</v>
      </c>
      <c r="B9066" s="8" cm="1">
        <f t="array" ref="B9066">SUM(1*(VGSales[Name]=A9066))</f>
        <v>1</v>
      </c>
      <c r="C9066" s="8" cm="1">
        <f t="array" ref="C9066">ROWS(_xlfn.UNIQUE(_xlfn._xlws.FILTER(VGSales[Genre],VGSales[Name]=A9066)))</f>
        <v>1</v>
      </c>
      <c r="D9066" s="8">
        <f>SUMIFS(VGSales[Global_Sales],VGSales[Name],A9066)</f>
        <v>0.05</v>
      </c>
    </row>
    <row r="9067" spans="1:4" s="8" customFormat="1" x14ac:dyDescent="0.25">
      <c r="A9067" s="8" t="str">
        <v>SD Gundam: Scad Hammers</v>
      </c>
      <c r="B9067" s="8" cm="1">
        <f t="array" ref="B9067">SUM(1*(VGSales[Name]=A9067))</f>
        <v>1</v>
      </c>
      <c r="C9067" s="8" cm="1">
        <f t="array" ref="C9067">ROWS(_xlfn.UNIQUE(_xlfn._xlws.FILTER(VGSales[Genre],VGSales[Name]=A9067)))</f>
        <v>1</v>
      </c>
      <c r="D9067" s="8">
        <f>SUMIFS(VGSales[Global_Sales],VGSales[Name],A9067)</f>
        <v>0.05</v>
      </c>
    </row>
    <row r="9068" spans="1:4" s="8" customFormat="1" x14ac:dyDescent="0.25">
      <c r="A9068" s="8" t="str">
        <v>Spitfire Heroes: Tales of the Royal Air Force</v>
      </c>
      <c r="B9068" s="8" cm="1">
        <f t="array" ref="B9068">SUM(1*(VGSales[Name]=A9068))</f>
        <v>1</v>
      </c>
      <c r="C9068" s="8" cm="1">
        <f t="array" ref="C9068">ROWS(_xlfn.UNIQUE(_xlfn._xlws.FILTER(VGSales[Genre],VGSales[Name]=A9068)))</f>
        <v>1</v>
      </c>
      <c r="D9068" s="8">
        <f>SUMIFS(VGSales[Global_Sales],VGSales[Name],A9068)</f>
        <v>0.05</v>
      </c>
    </row>
    <row r="9069" spans="1:4" s="8" customFormat="1" x14ac:dyDescent="0.25">
      <c r="A9069" s="8" t="str">
        <v>ZooCube</v>
      </c>
      <c r="B9069" s="8" cm="1">
        <f t="array" ref="B9069">SUM(1*(VGSales[Name]=A9069))</f>
        <v>2</v>
      </c>
      <c r="C9069" s="8" cm="1">
        <f t="array" ref="C9069">ROWS(_xlfn.UNIQUE(_xlfn._xlws.FILTER(VGSales[Genre],VGSales[Name]=A9069)))</f>
        <v>1</v>
      </c>
      <c r="D9069" s="8">
        <f>SUMIFS(VGSales[Global_Sales],VGSales[Name],A9069)</f>
        <v>7.0000000000000007E-2</v>
      </c>
    </row>
    <row r="9070" spans="1:4" s="8" customFormat="1" x14ac:dyDescent="0.25">
      <c r="A9070" s="8" t="str">
        <v>Stunt GP</v>
      </c>
      <c r="B9070" s="8" cm="1">
        <f t="array" ref="B9070">SUM(1*(VGSales[Name]=A9070))</f>
        <v>1</v>
      </c>
      <c r="C9070" s="8" cm="1">
        <f t="array" ref="C9070">ROWS(_xlfn.UNIQUE(_xlfn._xlws.FILTER(VGSales[Genre],VGSales[Name]=A9070)))</f>
        <v>1</v>
      </c>
      <c r="D9070" s="8">
        <f>SUMIFS(VGSales[Global_Sales],VGSales[Name],A9070)</f>
        <v>0.05</v>
      </c>
    </row>
    <row r="9071" spans="1:4" s="8" customFormat="1" x14ac:dyDescent="0.25">
      <c r="A9071" s="8" t="str">
        <v>Wicked Monster Blast!</v>
      </c>
      <c r="B9071" s="8" cm="1">
        <f t="array" ref="B9071">SUM(1*(VGSales[Name]=A9071))</f>
        <v>1</v>
      </c>
      <c r="C9071" s="8" cm="1">
        <f t="array" ref="C9071">ROWS(_xlfn.UNIQUE(_xlfn._xlws.FILTER(VGSales[Genre],VGSales[Name]=A9071)))</f>
        <v>1</v>
      </c>
      <c r="D9071" s="8">
        <f>SUMIFS(VGSales[Global_Sales],VGSales[Name],A9071)</f>
        <v>0.05</v>
      </c>
    </row>
    <row r="9072" spans="1:4" s="8" customFormat="1" x14ac:dyDescent="0.25">
      <c r="A9072" s="8" t="str">
        <v>NBA 2K</v>
      </c>
      <c r="B9072" s="8" cm="1">
        <f t="array" ref="B9072">SUM(1*(VGSales[Name]=A9072))</f>
        <v>1</v>
      </c>
      <c r="C9072" s="8" cm="1">
        <f t="array" ref="C9072">ROWS(_xlfn.UNIQUE(_xlfn._xlws.FILTER(VGSales[Genre],VGSales[Name]=A9072)))</f>
        <v>1</v>
      </c>
      <c r="D9072" s="8">
        <f>SUMIFS(VGSales[Global_Sales],VGSales[Name],A9072)</f>
        <v>0.05</v>
      </c>
    </row>
    <row r="9073" spans="1:4" s="8" customFormat="1" x14ac:dyDescent="0.25">
      <c r="A9073" s="8" t="str">
        <v>D.Gray-man: Kami no Shitotachi</v>
      </c>
      <c r="B9073" s="8" cm="1">
        <f t="array" ref="B9073">SUM(1*(VGSales[Name]=A9073))</f>
        <v>1</v>
      </c>
      <c r="C9073" s="8" cm="1">
        <f t="array" ref="C9073">ROWS(_xlfn.UNIQUE(_xlfn._xlws.FILTER(VGSales[Genre],VGSales[Name]=A9073)))</f>
        <v>1</v>
      </c>
      <c r="D9073" s="8">
        <f>SUMIFS(VGSales[Global_Sales],VGSales[Name],A9073)</f>
        <v>0.05</v>
      </c>
    </row>
    <row r="9074" spans="1:4" s="8" customFormat="1" x14ac:dyDescent="0.25">
      <c r="A9074" s="8" t="str">
        <v>Jikkyou Oshaberi Parodius</v>
      </c>
      <c r="B9074" s="8" cm="1">
        <f t="array" ref="B9074">SUM(1*(VGSales[Name]=A9074))</f>
        <v>1</v>
      </c>
      <c r="C9074" s="8" cm="1">
        <f t="array" ref="C9074">ROWS(_xlfn.UNIQUE(_xlfn._xlws.FILTER(VGSales[Genre],VGSales[Name]=A9074)))</f>
        <v>1</v>
      </c>
      <c r="D9074" s="8">
        <f>SUMIFS(VGSales[Global_Sales],VGSales[Name],A9074)</f>
        <v>0.05</v>
      </c>
    </row>
    <row r="9075" spans="1:4" s="8" customFormat="1" x14ac:dyDescent="0.25">
      <c r="A9075" s="8" t="str">
        <v>Super Jinsei Game 2</v>
      </c>
      <c r="B9075" s="8" cm="1">
        <f t="array" ref="B9075">SUM(1*(VGSales[Name]=A9075))</f>
        <v>1</v>
      </c>
      <c r="C9075" s="8" cm="1">
        <f t="array" ref="C9075">ROWS(_xlfn.UNIQUE(_xlfn._xlws.FILTER(VGSales[Genre],VGSales[Name]=A9075)))</f>
        <v>1</v>
      </c>
      <c r="D9075" s="8">
        <f>SUMIFS(VGSales[Global_Sales],VGSales[Name],A9075)</f>
        <v>0.05</v>
      </c>
    </row>
    <row r="9076" spans="1:4" s="8" customFormat="1" x14ac:dyDescent="0.25">
      <c r="A9076" s="8" t="str">
        <v>Winter Sports 3: The Great Tournament</v>
      </c>
      <c r="B9076" s="8" cm="1">
        <f t="array" ref="B9076">SUM(1*(VGSales[Name]=A9076))</f>
        <v>3</v>
      </c>
      <c r="C9076" s="8" cm="1">
        <f t="array" ref="C9076">ROWS(_xlfn.UNIQUE(_xlfn._xlws.FILTER(VGSales[Genre],VGSales[Name]=A9076)))</f>
        <v>1</v>
      </c>
      <c r="D9076" s="8">
        <f>SUMIFS(VGSales[Global_Sales],VGSales[Name],A9076)</f>
        <v>0.11</v>
      </c>
    </row>
    <row r="9077" spans="1:4" s="8" customFormat="1" x14ac:dyDescent="0.25">
      <c r="A9077" s="8" t="str">
        <v>J-League Winning Eleven 2010: Club Championship</v>
      </c>
      <c r="B9077" s="8" cm="1">
        <f t="array" ref="B9077">SUM(1*(VGSales[Name]=A9077))</f>
        <v>1</v>
      </c>
      <c r="C9077" s="8" cm="1">
        <f t="array" ref="C9077">ROWS(_xlfn.UNIQUE(_xlfn._xlws.FILTER(VGSales[Genre],VGSales[Name]=A9077)))</f>
        <v>1</v>
      </c>
      <c r="D9077" s="8">
        <f>SUMIFS(VGSales[Global_Sales],VGSales[Name],A9077)</f>
        <v>0.05</v>
      </c>
    </row>
    <row r="9078" spans="1:4" s="8" customFormat="1" x14ac:dyDescent="0.25">
      <c r="A9078" s="8" t="str">
        <v>Johnny Bazookatone</v>
      </c>
      <c r="B9078" s="8" cm="1">
        <f t="array" ref="B9078">SUM(1*(VGSales[Name]=A9078))</f>
        <v>1</v>
      </c>
      <c r="C9078" s="8" cm="1">
        <f t="array" ref="C9078">ROWS(_xlfn.UNIQUE(_xlfn._xlws.FILTER(VGSales[Genre],VGSales[Name]=A9078)))</f>
        <v>1</v>
      </c>
      <c r="D9078" s="8">
        <f>SUMIFS(VGSales[Global_Sales],VGSales[Name],A9078)</f>
        <v>0.05</v>
      </c>
    </row>
    <row r="9079" spans="1:4" s="8" customFormat="1" x14ac:dyDescent="0.25">
      <c r="A9079" s="8" t="str">
        <v>Beastly Frantic Foto</v>
      </c>
      <c r="B9079" s="8" cm="1">
        <f t="array" ref="B9079">SUM(1*(VGSales[Name]=A9079))</f>
        <v>1</v>
      </c>
      <c r="C9079" s="8" cm="1">
        <f t="array" ref="C9079">ROWS(_xlfn.UNIQUE(_xlfn._xlws.FILTER(VGSales[Genre],VGSales[Name]=A9079)))</f>
        <v>1</v>
      </c>
      <c r="D9079" s="8">
        <f>SUMIFS(VGSales[Global_Sales],VGSales[Name],A9079)</f>
        <v>0.05</v>
      </c>
    </row>
    <row r="9080" spans="1:4" s="8" customFormat="1" x14ac:dyDescent="0.25">
      <c r="A9080" s="8" t="str">
        <v>Neverland Card Battles</v>
      </c>
      <c r="B9080" s="8" cm="1">
        <f t="array" ref="B9080">SUM(1*(VGSales[Name]=A9080))</f>
        <v>1</v>
      </c>
      <c r="C9080" s="8" cm="1">
        <f t="array" ref="C9080">ROWS(_xlfn.UNIQUE(_xlfn._xlws.FILTER(VGSales[Genre],VGSales[Name]=A9080)))</f>
        <v>1</v>
      </c>
      <c r="D9080" s="8">
        <f>SUMIFS(VGSales[Global_Sales],VGSales[Name],A9080)</f>
        <v>0.05</v>
      </c>
    </row>
    <row r="9081" spans="1:4" s="8" customFormat="1" x14ac:dyDescent="0.25">
      <c r="A9081" s="8" t="str">
        <v>Downtown no Gaki no Tsukai Yaarahen de!! Zettai ni Tsukamatte Haikenai Gasu Kurobikari Land</v>
      </c>
      <c r="B9081" s="8" cm="1">
        <f t="array" ref="B9081">SUM(1*(VGSales[Name]=A9081))</f>
        <v>1</v>
      </c>
      <c r="C9081" s="8" cm="1">
        <f t="array" ref="C9081">ROWS(_xlfn.UNIQUE(_xlfn._xlws.FILTER(VGSales[Genre],VGSales[Name]=A9081)))</f>
        <v>1</v>
      </c>
      <c r="D9081" s="8">
        <f>SUMIFS(VGSales[Global_Sales],VGSales[Name],A9081)</f>
        <v>0.05</v>
      </c>
    </row>
    <row r="9082" spans="1:4" s="8" customFormat="1" x14ac:dyDescent="0.25">
      <c r="A9082" s="8" t="str">
        <v>Worms Reloaded</v>
      </c>
      <c r="B9082" s="8" cm="1">
        <f t="array" ref="B9082">SUM(1*(VGSales[Name]=A9082))</f>
        <v>1</v>
      </c>
      <c r="C9082" s="8" cm="1">
        <f t="array" ref="C9082">ROWS(_xlfn.UNIQUE(_xlfn._xlws.FILTER(VGSales[Genre],VGSales[Name]=A9082)))</f>
        <v>1</v>
      </c>
      <c r="D9082" s="8">
        <f>SUMIFS(VGSales[Global_Sales],VGSales[Name],A9082)</f>
        <v>0.05</v>
      </c>
    </row>
    <row r="9083" spans="1:4" s="8" customFormat="1" x14ac:dyDescent="0.25">
      <c r="A9083" s="8" t="str">
        <v>StarCraft</v>
      </c>
      <c r="B9083" s="8" cm="1">
        <f t="array" ref="B9083">SUM(1*(VGSales[Name]=A9083))</f>
        <v>1</v>
      </c>
      <c r="C9083" s="8" cm="1">
        <f t="array" ref="C9083">ROWS(_xlfn.UNIQUE(_xlfn._xlws.FILTER(VGSales[Genre],VGSales[Name]=A9083)))</f>
        <v>1</v>
      </c>
      <c r="D9083" s="8">
        <f>SUMIFS(VGSales[Global_Sales],VGSales[Name],A9083)</f>
        <v>0.05</v>
      </c>
    </row>
    <row r="9084" spans="1:4" s="8" customFormat="1" x14ac:dyDescent="0.25">
      <c r="A9084" s="8" t="str">
        <v>Koihime Musou</v>
      </c>
      <c r="B9084" s="8" cm="1">
        <f t="array" ref="B9084">SUM(1*(VGSales[Name]=A9084))</f>
        <v>1</v>
      </c>
      <c r="C9084" s="8" cm="1">
        <f t="array" ref="C9084">ROWS(_xlfn.UNIQUE(_xlfn._xlws.FILTER(VGSales[Genre],VGSales[Name]=A9084)))</f>
        <v>1</v>
      </c>
      <c r="D9084" s="8">
        <f>SUMIFS(VGSales[Global_Sales],VGSales[Name],A9084)</f>
        <v>0.05</v>
      </c>
    </row>
    <row r="9085" spans="1:4" s="8" customFormat="1" x14ac:dyDescent="0.25">
      <c r="A9085" s="8" t="str">
        <v>Blazing Souls: Accelate</v>
      </c>
      <c r="B9085" s="8" cm="1">
        <f t="array" ref="B9085">SUM(1*(VGSales[Name]=A9085))</f>
        <v>1</v>
      </c>
      <c r="C9085" s="8" cm="1">
        <f t="array" ref="C9085">ROWS(_xlfn.UNIQUE(_xlfn._xlws.FILTER(VGSales[Genre],VGSales[Name]=A9085)))</f>
        <v>1</v>
      </c>
      <c r="D9085" s="8">
        <f>SUMIFS(VGSales[Global_Sales],VGSales[Name],A9085)</f>
        <v>0.05</v>
      </c>
    </row>
    <row r="9086" spans="1:4" s="8" customFormat="1" x14ac:dyDescent="0.25">
      <c r="A9086" s="8" t="str">
        <v>Ms Saga: A New Dawn</v>
      </c>
      <c r="B9086" s="8" cm="1">
        <f t="array" ref="B9086">SUM(1*(VGSales[Name]=A9086))</f>
        <v>1</v>
      </c>
      <c r="C9086" s="8" cm="1">
        <f t="array" ref="C9086">ROWS(_xlfn.UNIQUE(_xlfn._xlws.FILTER(VGSales[Genre],VGSales[Name]=A9086)))</f>
        <v>1</v>
      </c>
      <c r="D9086" s="8">
        <f>SUMIFS(VGSales[Global_Sales],VGSales[Name],A9086)</f>
        <v>0.05</v>
      </c>
    </row>
    <row r="9087" spans="1:4" s="8" customFormat="1" x14ac:dyDescent="0.25">
      <c r="A9087" s="8" t="str">
        <v>Kekkon Zenya</v>
      </c>
      <c r="B9087" s="8" cm="1">
        <f t="array" ref="B9087">SUM(1*(VGSales[Name]=A9087))</f>
        <v>1</v>
      </c>
      <c r="C9087" s="8" cm="1">
        <f t="array" ref="C9087">ROWS(_xlfn.UNIQUE(_xlfn._xlws.FILTER(VGSales[Genre],VGSales[Name]=A9087)))</f>
        <v>1</v>
      </c>
      <c r="D9087" s="8">
        <f>SUMIFS(VGSales[Global_Sales],VGSales[Name],A9087)</f>
        <v>0.05</v>
      </c>
    </row>
    <row r="9088" spans="1:4" s="8" customFormat="1" x14ac:dyDescent="0.25">
      <c r="A9088" s="8" t="str">
        <v>Finny the Fish &amp; the Seven Waters</v>
      </c>
      <c r="B9088" s="8" cm="1">
        <f t="array" ref="B9088">SUM(1*(VGSales[Name]=A9088))</f>
        <v>1</v>
      </c>
      <c r="C9088" s="8" cm="1">
        <f t="array" ref="C9088">ROWS(_xlfn.UNIQUE(_xlfn._xlws.FILTER(VGSales[Genre],VGSales[Name]=A9088)))</f>
        <v>1</v>
      </c>
      <c r="D9088" s="8">
        <f>SUMIFS(VGSales[Global_Sales],VGSales[Name],A9088)</f>
        <v>0.05</v>
      </c>
    </row>
    <row r="9089" spans="1:4" s="8" customFormat="1" x14ac:dyDescent="0.25">
      <c r="A9089" s="8" t="str">
        <v>Next Generation of Chaos</v>
      </c>
      <c r="B9089" s="8" cm="1">
        <f t="array" ref="B9089">SUM(1*(VGSales[Name]=A9089))</f>
        <v>1</v>
      </c>
      <c r="C9089" s="8" cm="1">
        <f t="array" ref="C9089">ROWS(_xlfn.UNIQUE(_xlfn._xlws.FILTER(VGSales[Genre],VGSales[Name]=A9089)))</f>
        <v>1</v>
      </c>
      <c r="D9089" s="8">
        <f>SUMIFS(VGSales[Global_Sales],VGSales[Name],A9089)</f>
        <v>0.05</v>
      </c>
    </row>
    <row r="9090" spans="1:4" s="8" customFormat="1" x14ac:dyDescent="0.25">
      <c r="A9090" s="8" t="str">
        <v>Katekyoo Hitman Reborn! DS: Bongole Shiki Taisen Battle Sugoroku</v>
      </c>
      <c r="B9090" s="8" cm="1">
        <f t="array" ref="B9090">SUM(1*(VGSales[Name]=A9090))</f>
        <v>1</v>
      </c>
      <c r="C9090" s="8" cm="1">
        <f t="array" ref="C9090">ROWS(_xlfn.UNIQUE(_xlfn._xlws.FILTER(VGSales[Genre],VGSales[Name]=A9090)))</f>
        <v>1</v>
      </c>
      <c r="D9090" s="8">
        <f>SUMIFS(VGSales[Global_Sales],VGSales[Name],A9090)</f>
        <v>0.05</v>
      </c>
    </row>
    <row r="9091" spans="1:4" s="8" customFormat="1" x14ac:dyDescent="0.25">
      <c r="A9091" s="8" t="str">
        <v>GrimGrimoire</v>
      </c>
      <c r="B9091" s="8" cm="1">
        <f t="array" ref="B9091">SUM(1*(VGSales[Name]=A9091))</f>
        <v>1</v>
      </c>
      <c r="C9091" s="8" cm="1">
        <f t="array" ref="C9091">ROWS(_xlfn.UNIQUE(_xlfn._xlws.FILTER(VGSales[Genre],VGSales[Name]=A9091)))</f>
        <v>1</v>
      </c>
      <c r="D9091" s="8">
        <f>SUMIFS(VGSales[Global_Sales],VGSales[Name],A9091)</f>
        <v>0.05</v>
      </c>
    </row>
    <row r="9092" spans="1:4" s="8" customFormat="1" x14ac:dyDescent="0.25">
      <c r="A9092" s="8" t="str">
        <v>J-League '96 Dream Stadium</v>
      </c>
      <c r="B9092" s="8" cm="1">
        <f t="array" ref="B9092">SUM(1*(VGSales[Name]=A9092))</f>
        <v>1</v>
      </c>
      <c r="C9092" s="8" cm="1">
        <f t="array" ref="C9092">ROWS(_xlfn.UNIQUE(_xlfn._xlws.FILTER(VGSales[Genre],VGSales[Name]=A9092)))</f>
        <v>1</v>
      </c>
      <c r="D9092" s="8">
        <f>SUMIFS(VGSales[Global_Sales],VGSales[Name],A9092)</f>
        <v>0.05</v>
      </c>
    </row>
    <row r="9093" spans="1:4" s="8" customFormat="1" x14ac:dyDescent="0.25">
      <c r="A9093" s="8" t="str">
        <v>Capcom vs. SNK: Millennium Fight 2000 Pro</v>
      </c>
      <c r="B9093" s="8" cm="1">
        <f t="array" ref="B9093">SUM(1*(VGSales[Name]=A9093))</f>
        <v>1</v>
      </c>
      <c r="C9093" s="8" cm="1">
        <f t="array" ref="C9093">ROWS(_xlfn.UNIQUE(_xlfn._xlws.FILTER(VGSales[Genre],VGSales[Name]=A9093)))</f>
        <v>1</v>
      </c>
      <c r="D9093" s="8">
        <f>SUMIFS(VGSales[Global_Sales],VGSales[Name],A9093)</f>
        <v>0.05</v>
      </c>
    </row>
    <row r="9094" spans="1:4" s="8" customFormat="1" x14ac:dyDescent="0.25">
      <c r="A9094" s="8" t="str">
        <v>Golden Axe: The Duel</v>
      </c>
      <c r="B9094" s="8" cm="1">
        <f t="array" ref="B9094">SUM(1*(VGSales[Name]=A9094))</f>
        <v>1</v>
      </c>
      <c r="C9094" s="8" cm="1">
        <f t="array" ref="C9094">ROWS(_xlfn.UNIQUE(_xlfn._xlws.FILTER(VGSales[Genre],VGSales[Name]=A9094)))</f>
        <v>1</v>
      </c>
      <c r="D9094" s="8">
        <f>SUMIFS(VGSales[Global_Sales],VGSales[Name],A9094)</f>
        <v>0.05</v>
      </c>
    </row>
    <row r="9095" spans="1:4" s="8" customFormat="1" x14ac:dyDescent="0.25">
      <c r="A9095" s="8" t="str">
        <v>Crime Life: Gang Wars</v>
      </c>
      <c r="B9095" s="8" cm="1">
        <f t="array" ref="B9095">SUM(1*(VGSales[Name]=A9095))</f>
        <v>1</v>
      </c>
      <c r="C9095" s="8" cm="1">
        <f t="array" ref="C9095">ROWS(_xlfn.UNIQUE(_xlfn._xlws.FILTER(VGSales[Genre],VGSales[Name]=A9095)))</f>
        <v>1</v>
      </c>
      <c r="D9095" s="8">
        <f>SUMIFS(VGSales[Global_Sales],VGSales[Name],A9095)</f>
        <v>0.05</v>
      </c>
    </row>
    <row r="9096" spans="1:4" s="8" customFormat="1" x14ac:dyDescent="0.25">
      <c r="A9096" s="8" t="str">
        <v>Tokimeki Memorial: Girls Side 1st Love</v>
      </c>
      <c r="B9096" s="8" cm="1">
        <f t="array" ref="B9096">SUM(1*(VGSales[Name]=A9096))</f>
        <v>1</v>
      </c>
      <c r="C9096" s="8" cm="1">
        <f t="array" ref="C9096">ROWS(_xlfn.UNIQUE(_xlfn._xlws.FILTER(VGSales[Genre],VGSales[Name]=A9096)))</f>
        <v>1</v>
      </c>
      <c r="D9096" s="8">
        <f>SUMIFS(VGSales[Global_Sales],VGSales[Name],A9096)</f>
        <v>0.05</v>
      </c>
    </row>
    <row r="9097" spans="1:4" s="8" customFormat="1" x14ac:dyDescent="0.25">
      <c r="A9097" s="8" t="str">
        <v>Rock 'N Roll Racing</v>
      </c>
      <c r="B9097" s="8" cm="1">
        <f t="array" ref="B9097">SUM(1*(VGSales[Name]=A9097))</f>
        <v>1</v>
      </c>
      <c r="C9097" s="8" cm="1">
        <f t="array" ref="C9097">ROWS(_xlfn.UNIQUE(_xlfn._xlws.FILTER(VGSales[Genre],VGSales[Name]=A9097)))</f>
        <v>1</v>
      </c>
      <c r="D9097" s="8">
        <f>SUMIFS(VGSales[Global_Sales],VGSales[Name],A9097)</f>
        <v>0.05</v>
      </c>
    </row>
    <row r="9098" spans="1:4" s="8" customFormat="1" x14ac:dyDescent="0.25">
      <c r="A9098" s="8" t="str">
        <v>Far Cry</v>
      </c>
      <c r="B9098" s="8" cm="1">
        <f t="array" ref="B9098">SUM(1*(VGSales[Name]=A9098))</f>
        <v>1</v>
      </c>
      <c r="C9098" s="8" cm="1">
        <f t="array" ref="C9098">ROWS(_xlfn.UNIQUE(_xlfn._xlws.FILTER(VGSales[Genre],VGSales[Name]=A9098)))</f>
        <v>1</v>
      </c>
      <c r="D9098" s="8">
        <f>SUMIFS(VGSales[Global_Sales],VGSales[Name],A9098)</f>
        <v>0.05</v>
      </c>
    </row>
    <row r="9099" spans="1:4" s="8" customFormat="1" x14ac:dyDescent="0.25">
      <c r="A9099" s="8" t="str">
        <v>Silhouette Mirage</v>
      </c>
      <c r="B9099" s="8" cm="1">
        <f t="array" ref="B9099">SUM(1*(VGSales[Name]=A9099))</f>
        <v>1</v>
      </c>
      <c r="C9099" s="8" cm="1">
        <f t="array" ref="C9099">ROWS(_xlfn.UNIQUE(_xlfn._xlws.FILTER(VGSales[Genre],VGSales[Name]=A9099)))</f>
        <v>1</v>
      </c>
      <c r="D9099" s="8">
        <f>SUMIFS(VGSales[Global_Sales],VGSales[Name],A9099)</f>
        <v>0.05</v>
      </c>
    </row>
    <row r="9100" spans="1:4" s="8" customFormat="1" x14ac:dyDescent="0.25">
      <c r="A9100" s="8" t="str">
        <v>Dynasty Warriors Vol. 2</v>
      </c>
      <c r="B9100" s="8" cm="1">
        <f t="array" ref="B9100">SUM(1*(VGSales[Name]=A9100))</f>
        <v>1</v>
      </c>
      <c r="C9100" s="8" cm="1">
        <f t="array" ref="C9100">ROWS(_xlfn.UNIQUE(_xlfn._xlws.FILTER(VGSales[Genre],VGSales[Name]=A9100)))</f>
        <v>1</v>
      </c>
      <c r="D9100" s="8">
        <f>SUMIFS(VGSales[Global_Sales],VGSales[Name],A9100)</f>
        <v>0.05</v>
      </c>
    </row>
    <row r="9101" spans="1:4" s="8" customFormat="1" x14ac:dyDescent="0.25">
      <c r="A9101" s="8" t="str">
        <v>Treasure Report: Kikai Jikake no Isan</v>
      </c>
      <c r="B9101" s="8" cm="1">
        <f t="array" ref="B9101">SUM(1*(VGSales[Name]=A9101))</f>
        <v>1</v>
      </c>
      <c r="C9101" s="8" cm="1">
        <f t="array" ref="C9101">ROWS(_xlfn.UNIQUE(_xlfn._xlws.FILTER(VGSales[Genre],VGSales[Name]=A9101)))</f>
        <v>1</v>
      </c>
      <c r="D9101" s="8">
        <f>SUMIFS(VGSales[Global_Sales],VGSales[Name],A9101)</f>
        <v>0.05</v>
      </c>
    </row>
    <row r="9102" spans="1:4" s="8" customFormat="1" x14ac:dyDescent="0.25">
      <c r="A9102" s="8" t="str">
        <v>Growlanser VI: Precarious World</v>
      </c>
      <c r="B9102" s="8" cm="1">
        <f t="array" ref="B9102">SUM(1*(VGSales[Name]=A9102))</f>
        <v>1</v>
      </c>
      <c r="C9102" s="8" cm="1">
        <f t="array" ref="C9102">ROWS(_xlfn.UNIQUE(_xlfn._xlws.FILTER(VGSales[Genre],VGSales[Name]=A9102)))</f>
        <v>1</v>
      </c>
      <c r="D9102" s="8">
        <f>SUMIFS(VGSales[Global_Sales],VGSales[Name],A9102)</f>
        <v>0.05</v>
      </c>
    </row>
    <row r="9103" spans="1:4" s="8" customFormat="1" x14ac:dyDescent="0.25">
      <c r="A9103" s="8" t="str">
        <v>Block Kuzushi</v>
      </c>
      <c r="B9103" s="8" cm="1">
        <f t="array" ref="B9103">SUM(1*(VGSales[Name]=A9103))</f>
        <v>1</v>
      </c>
      <c r="C9103" s="8" cm="1">
        <f t="array" ref="C9103">ROWS(_xlfn.UNIQUE(_xlfn._xlws.FILTER(VGSales[Genre],VGSales[Name]=A9103)))</f>
        <v>1</v>
      </c>
      <c r="D9103" s="8">
        <f>SUMIFS(VGSales[Global_Sales],VGSales[Name],A9103)</f>
        <v>0.05</v>
      </c>
    </row>
    <row r="9104" spans="1:4" s="8" customFormat="1" x14ac:dyDescent="0.25">
      <c r="A9104" s="8" t="str">
        <v>Boing! Docomodake DS</v>
      </c>
      <c r="B9104" s="8" cm="1">
        <f t="array" ref="B9104">SUM(1*(VGSales[Name]=A9104))</f>
        <v>1</v>
      </c>
      <c r="C9104" s="8" cm="1">
        <f t="array" ref="C9104">ROWS(_xlfn.UNIQUE(_xlfn._xlws.FILTER(VGSales[Genre],VGSales[Name]=A9104)))</f>
        <v>1</v>
      </c>
      <c r="D9104" s="8">
        <f>SUMIFS(VGSales[Global_Sales],VGSales[Name],A9104)</f>
        <v>0.05</v>
      </c>
    </row>
    <row r="9105" spans="1:4" s="8" customFormat="1" x14ac:dyDescent="0.25">
      <c r="A9105" s="8" t="str">
        <v>American Bass Challenge</v>
      </c>
      <c r="B9105" s="8" cm="1">
        <f t="array" ref="B9105">SUM(1*(VGSales[Name]=A9105))</f>
        <v>1</v>
      </c>
      <c r="C9105" s="8" cm="1">
        <f t="array" ref="C9105">ROWS(_xlfn.UNIQUE(_xlfn._xlws.FILTER(VGSales[Genre],VGSales[Name]=A9105)))</f>
        <v>1</v>
      </c>
      <c r="D9105" s="8">
        <f>SUMIFS(VGSales[Global_Sales],VGSales[Name],A9105)</f>
        <v>0.05</v>
      </c>
    </row>
    <row r="9106" spans="1:4" s="8" customFormat="1" x14ac:dyDescent="0.25">
      <c r="A9106" s="8" t="str">
        <v>Secret Service</v>
      </c>
      <c r="B9106" s="8" cm="1">
        <f t="array" ref="B9106">SUM(1*(VGSales[Name]=A9106))</f>
        <v>1</v>
      </c>
      <c r="C9106" s="8" cm="1">
        <f t="array" ref="C9106">ROWS(_xlfn.UNIQUE(_xlfn._xlws.FILTER(VGSales[Genre],VGSales[Name]=A9106)))</f>
        <v>1</v>
      </c>
      <c r="D9106" s="8">
        <f>SUMIFS(VGSales[Global_Sales],VGSales[Name],A9106)</f>
        <v>0.05</v>
      </c>
    </row>
    <row r="9107" spans="1:4" s="8" customFormat="1" x14ac:dyDescent="0.25">
      <c r="A9107" s="8" t="str">
        <v>Sword Art Online: Game Director's Edition</v>
      </c>
      <c r="B9107" s="8" cm="1">
        <f t="array" ref="B9107">SUM(1*(VGSales[Name]=A9107))</f>
        <v>1</v>
      </c>
      <c r="C9107" s="8" cm="1">
        <f t="array" ref="C9107">ROWS(_xlfn.UNIQUE(_xlfn._xlws.FILTER(VGSales[Genre],VGSales[Name]=A9107)))</f>
        <v>1</v>
      </c>
      <c r="D9107" s="8">
        <f>SUMIFS(VGSales[Global_Sales],VGSales[Name],A9107)</f>
        <v>0.05</v>
      </c>
    </row>
    <row r="9108" spans="1:4" s="8" customFormat="1" x14ac:dyDescent="0.25">
      <c r="A9108" s="8" t="str">
        <v>Ultimate Ghosts 'n Goblins (JP sales)</v>
      </c>
      <c r="B9108" s="8" cm="1">
        <f t="array" ref="B9108">SUM(1*(VGSales[Name]=A9108))</f>
        <v>1</v>
      </c>
      <c r="C9108" s="8" cm="1">
        <f t="array" ref="C9108">ROWS(_xlfn.UNIQUE(_xlfn._xlws.FILTER(VGSales[Genre],VGSales[Name]=A9108)))</f>
        <v>1</v>
      </c>
      <c r="D9108" s="8">
        <f>SUMIFS(VGSales[Global_Sales],VGSales[Name],A9108)</f>
        <v>0.05</v>
      </c>
    </row>
    <row r="9109" spans="1:4" s="8" customFormat="1" x14ac:dyDescent="0.25">
      <c r="A9109" s="8" t="str">
        <v>Rugby 06</v>
      </c>
      <c r="B9109" s="8" cm="1">
        <f t="array" ref="B9109">SUM(1*(VGSales[Name]=A9109))</f>
        <v>2</v>
      </c>
      <c r="C9109" s="8" cm="1">
        <f t="array" ref="C9109">ROWS(_xlfn.UNIQUE(_xlfn._xlws.FILTER(VGSales[Genre],VGSales[Name]=A9109)))</f>
        <v>1</v>
      </c>
      <c r="D9109" s="8">
        <f>SUMIFS(VGSales[Global_Sales],VGSales[Name],A9109)</f>
        <v>7.0000000000000007E-2</v>
      </c>
    </row>
    <row r="9110" spans="1:4" s="8" customFormat="1" x14ac:dyDescent="0.25">
      <c r="A9110" s="8" t="str">
        <v>Fatal Frame II: Crimson Butterfly Director's Cut</v>
      </c>
      <c r="B9110" s="8" cm="1">
        <f t="array" ref="B9110">SUM(1*(VGSales[Name]=A9110))</f>
        <v>1</v>
      </c>
      <c r="C9110" s="8" cm="1">
        <f t="array" ref="C9110">ROWS(_xlfn.UNIQUE(_xlfn._xlws.FILTER(VGSales[Genre],VGSales[Name]=A9110)))</f>
        <v>1</v>
      </c>
      <c r="D9110" s="8">
        <f>SUMIFS(VGSales[Global_Sales],VGSales[Name],A9110)</f>
        <v>0.05</v>
      </c>
    </row>
    <row r="9111" spans="1:4" s="8" customFormat="1" x14ac:dyDescent="0.25">
      <c r="A9111" s="8" t="str">
        <v>Deadliest Catch: Alaskan Storm</v>
      </c>
      <c r="B9111" s="8" cm="1">
        <f t="array" ref="B9111">SUM(1*(VGSales[Name]=A9111))</f>
        <v>1</v>
      </c>
      <c r="C9111" s="8" cm="1">
        <f t="array" ref="C9111">ROWS(_xlfn.UNIQUE(_xlfn._xlws.FILTER(VGSales[Genre],VGSales[Name]=A9111)))</f>
        <v>1</v>
      </c>
      <c r="D9111" s="8">
        <f>SUMIFS(VGSales[Global_Sales],VGSales[Name],A9111)</f>
        <v>0.05</v>
      </c>
    </row>
    <row r="9112" spans="1:4" s="8" customFormat="1" x14ac:dyDescent="0.25">
      <c r="A9112" s="8" t="str">
        <v>Colin McRae Rally 2005</v>
      </c>
      <c r="B9112" s="8" cm="1">
        <f t="array" ref="B9112">SUM(1*(VGSales[Name]=A9112))</f>
        <v>2</v>
      </c>
      <c r="C9112" s="8" cm="1">
        <f t="array" ref="C9112">ROWS(_xlfn.UNIQUE(_xlfn._xlws.FILTER(VGSales[Genre],VGSales[Name]=A9112)))</f>
        <v>1</v>
      </c>
      <c r="D9112" s="8">
        <f>SUMIFS(VGSales[Global_Sales],VGSales[Name],A9112)</f>
        <v>7.0000000000000007E-2</v>
      </c>
    </row>
    <row r="9113" spans="1:4" s="8" customFormat="1" x14ac:dyDescent="0.25">
      <c r="A9113" s="8" t="str">
        <v>Venus &amp; Braves: Majo to Megami to Horobi no Yogen</v>
      </c>
      <c r="B9113" s="8" cm="1">
        <f t="array" ref="B9113">SUM(1*(VGSales[Name]=A9113))</f>
        <v>1</v>
      </c>
      <c r="C9113" s="8" cm="1">
        <f t="array" ref="C9113">ROWS(_xlfn.UNIQUE(_xlfn._xlws.FILTER(VGSales[Genre],VGSales[Name]=A9113)))</f>
        <v>1</v>
      </c>
      <c r="D9113" s="8">
        <f>SUMIFS(VGSales[Global_Sales],VGSales[Name],A9113)</f>
        <v>0.05</v>
      </c>
    </row>
    <row r="9114" spans="1:4" s="8" customFormat="1" x14ac:dyDescent="0.25">
      <c r="A9114" s="8" t="str">
        <v>Ship Simulator Extremes</v>
      </c>
      <c r="B9114" s="8" cm="1">
        <f t="array" ref="B9114">SUM(1*(VGSales[Name]=A9114))</f>
        <v>1</v>
      </c>
      <c r="C9114" s="8" cm="1">
        <f t="array" ref="C9114">ROWS(_xlfn.UNIQUE(_xlfn._xlws.FILTER(VGSales[Genre],VGSales[Name]=A9114)))</f>
        <v>1</v>
      </c>
      <c r="D9114" s="8">
        <f>SUMIFS(VGSales[Global_Sales],VGSales[Name],A9114)</f>
        <v>0.05</v>
      </c>
    </row>
    <row r="9115" spans="1:4" s="8" customFormat="1" x14ac:dyDescent="0.25">
      <c r="A9115" s="8" t="str">
        <v>Zoop</v>
      </c>
      <c r="B9115" s="8" cm="1">
        <f t="array" ref="B9115">SUM(1*(VGSales[Name]=A9115))</f>
        <v>1</v>
      </c>
      <c r="C9115" s="8" cm="1">
        <f t="array" ref="C9115">ROWS(_xlfn.UNIQUE(_xlfn._xlws.FILTER(VGSales[Genre],VGSales[Name]=A9115)))</f>
        <v>1</v>
      </c>
      <c r="D9115" s="8">
        <f>SUMIFS(VGSales[Global_Sales],VGSales[Name],A9115)</f>
        <v>0.05</v>
      </c>
    </row>
    <row r="9116" spans="1:4" s="8" customFormat="1" x14ac:dyDescent="0.25">
      <c r="A9116" s="8" t="str">
        <v>Powerful Golf</v>
      </c>
      <c r="B9116" s="8" cm="1">
        <f t="array" ref="B9116">SUM(1*(VGSales[Name]=A9116))</f>
        <v>1</v>
      </c>
      <c r="C9116" s="8" cm="1">
        <f t="array" ref="C9116">ROWS(_xlfn.UNIQUE(_xlfn._xlws.FILTER(VGSales[Genre],VGSales[Name]=A9116)))</f>
        <v>1</v>
      </c>
      <c r="D9116" s="8">
        <f>SUMIFS(VGSales[Global_Sales],VGSales[Name],A9116)</f>
        <v>0.05</v>
      </c>
    </row>
    <row r="9117" spans="1:4" s="8" customFormat="1" x14ac:dyDescent="0.25">
      <c r="A9117" s="8" t="str">
        <v>Saiyuki: Journey West</v>
      </c>
      <c r="B9117" s="8" cm="1">
        <f t="array" ref="B9117">SUM(1*(VGSales[Name]=A9117))</f>
        <v>1</v>
      </c>
      <c r="C9117" s="8" cm="1">
        <f t="array" ref="C9117">ROWS(_xlfn.UNIQUE(_xlfn._xlws.FILTER(VGSales[Genre],VGSales[Name]=A9117)))</f>
        <v>1</v>
      </c>
      <c r="D9117" s="8">
        <f>SUMIFS(VGSales[Global_Sales],VGSales[Name],A9117)</f>
        <v>0.05</v>
      </c>
    </row>
    <row r="9118" spans="1:4" s="8" customFormat="1" x14ac:dyDescent="0.25">
      <c r="A9118" s="8" t="str">
        <v>Detective Conan: Marionette Symphony</v>
      </c>
      <c r="B9118" s="8" cm="1">
        <f t="array" ref="B9118">SUM(1*(VGSales[Name]=A9118))</f>
        <v>1</v>
      </c>
      <c r="C9118" s="8" cm="1">
        <f t="array" ref="C9118">ROWS(_xlfn.UNIQUE(_xlfn._xlws.FILTER(VGSales[Genre],VGSales[Name]=A9118)))</f>
        <v>1</v>
      </c>
      <c r="D9118" s="8">
        <f>SUMIFS(VGSales[Global_Sales],VGSales[Name],A9118)</f>
        <v>0.05</v>
      </c>
    </row>
    <row r="9119" spans="1:4" s="8" customFormat="1" x14ac:dyDescent="0.25">
      <c r="A9119" s="8" t="str">
        <v>Amnesia Crowd</v>
      </c>
      <c r="B9119" s="8" cm="1">
        <f t="array" ref="B9119">SUM(1*(VGSales[Name]=A9119))</f>
        <v>1</v>
      </c>
      <c r="C9119" s="8" cm="1">
        <f t="array" ref="C9119">ROWS(_xlfn.UNIQUE(_xlfn._xlws.FILTER(VGSales[Genre],VGSales[Name]=A9119)))</f>
        <v>1</v>
      </c>
      <c r="D9119" s="8">
        <f>SUMIFS(VGSales[Global_Sales],VGSales[Name],A9119)</f>
        <v>0.05</v>
      </c>
    </row>
    <row r="9120" spans="1:4" s="8" customFormat="1" x14ac:dyDescent="0.25">
      <c r="A9120" s="8" t="str">
        <v>Pachitte Chonmage Tatsujin 15: Pachinko Fuyu no Sonata 2</v>
      </c>
      <c r="B9120" s="8" cm="1">
        <f t="array" ref="B9120">SUM(1*(VGSales[Name]=A9120))</f>
        <v>1</v>
      </c>
      <c r="C9120" s="8" cm="1">
        <f t="array" ref="C9120">ROWS(_xlfn.UNIQUE(_xlfn._xlws.FILTER(VGSales[Genre],VGSales[Name]=A9120)))</f>
        <v>1</v>
      </c>
      <c r="D9120" s="8">
        <f>SUMIFS(VGSales[Global_Sales],VGSales[Name],A9120)</f>
        <v>0.05</v>
      </c>
    </row>
    <row r="9121" spans="1:4" s="8" customFormat="1" x14ac:dyDescent="0.25">
      <c r="A9121" s="8" t="str">
        <v>VR Soccer '96</v>
      </c>
      <c r="B9121" s="8" cm="1">
        <f t="array" ref="B9121">SUM(1*(VGSales[Name]=A9121))</f>
        <v>1</v>
      </c>
      <c r="C9121" s="8" cm="1">
        <f t="array" ref="C9121">ROWS(_xlfn.UNIQUE(_xlfn._xlws.FILTER(VGSales[Genre],VGSales[Name]=A9121)))</f>
        <v>1</v>
      </c>
      <c r="D9121" s="8">
        <f>SUMIFS(VGSales[Global_Sales],VGSales[Name],A9121)</f>
        <v>0.05</v>
      </c>
    </row>
    <row r="9122" spans="1:4" s="8" customFormat="1" x14ac:dyDescent="0.25">
      <c r="A9122" s="8" t="str">
        <v>Diabolik Lovers</v>
      </c>
      <c r="B9122" s="8" cm="1">
        <f t="array" ref="B9122">SUM(1*(VGSales[Name]=A9122))</f>
        <v>1</v>
      </c>
      <c r="C9122" s="8" cm="1">
        <f t="array" ref="C9122">ROWS(_xlfn.UNIQUE(_xlfn._xlws.FILTER(VGSales[Genre],VGSales[Name]=A9122)))</f>
        <v>1</v>
      </c>
      <c r="D9122" s="8">
        <f>SUMIFS(VGSales[Global_Sales],VGSales[Name],A9122)</f>
        <v>0.05</v>
      </c>
    </row>
    <row r="9123" spans="1:4" s="8" customFormat="1" x14ac:dyDescent="0.25">
      <c r="A9123" s="8" t="str">
        <v>Shugo Chara! 3-tsu no Tamagoto Koisuru Joker</v>
      </c>
      <c r="B9123" s="8" cm="1">
        <f t="array" ref="B9123">SUM(1*(VGSales[Name]=A9123))</f>
        <v>1</v>
      </c>
      <c r="C9123" s="8" cm="1">
        <f t="array" ref="C9123">ROWS(_xlfn.UNIQUE(_xlfn._xlws.FILTER(VGSales[Genre],VGSales[Name]=A9123)))</f>
        <v>1</v>
      </c>
      <c r="D9123" s="8">
        <f>SUMIFS(VGSales[Global_Sales],VGSales[Name],A9123)</f>
        <v>0.05</v>
      </c>
    </row>
    <row r="9124" spans="1:4" s="8" customFormat="1" x14ac:dyDescent="0.25">
      <c r="A9124" s="8" t="str">
        <v>Summoner: A Goddess Reborn</v>
      </c>
      <c r="B9124" s="8" cm="1">
        <f t="array" ref="B9124">SUM(1*(VGSales[Name]=A9124))</f>
        <v>1</v>
      </c>
      <c r="C9124" s="8" cm="1">
        <f t="array" ref="C9124">ROWS(_xlfn.UNIQUE(_xlfn._xlws.FILTER(VGSales[Genre],VGSales[Name]=A9124)))</f>
        <v>1</v>
      </c>
      <c r="D9124" s="8">
        <f>SUMIFS(VGSales[Global_Sales],VGSales[Name],A9124)</f>
        <v>0.05</v>
      </c>
    </row>
    <row r="9125" spans="1:4" s="8" customFormat="1" x14ac:dyDescent="0.25">
      <c r="A9125" s="8" t="str">
        <v>Saints Row: Gat out of Hell</v>
      </c>
      <c r="B9125" s="8" cm="1">
        <f t="array" ref="B9125">SUM(1*(VGSales[Name]=A9125))</f>
        <v>1</v>
      </c>
      <c r="C9125" s="8" cm="1">
        <f t="array" ref="C9125">ROWS(_xlfn.UNIQUE(_xlfn._xlws.FILTER(VGSales[Genre],VGSales[Name]=A9125)))</f>
        <v>1</v>
      </c>
      <c r="D9125" s="8">
        <f>SUMIFS(VGSales[Global_Sales],VGSales[Name],A9125)</f>
        <v>0.05</v>
      </c>
    </row>
    <row r="9126" spans="1:4" s="8" customFormat="1" x14ac:dyDescent="0.25">
      <c r="A9126" s="8" t="str">
        <v>Rock of the Dead</v>
      </c>
      <c r="B9126" s="8" cm="1">
        <f t="array" ref="B9126">SUM(1*(VGSales[Name]=A9126))</f>
        <v>2</v>
      </c>
      <c r="C9126" s="8" cm="1">
        <f t="array" ref="C9126">ROWS(_xlfn.UNIQUE(_xlfn._xlws.FILTER(VGSales[Genre],VGSales[Name]=A9126)))</f>
        <v>1</v>
      </c>
      <c r="D9126" s="8">
        <f>SUMIFS(VGSales[Global_Sales],VGSales[Name],A9126)</f>
        <v>0.1</v>
      </c>
    </row>
    <row r="9127" spans="1:4" s="8" customFormat="1" x14ac:dyDescent="0.25">
      <c r="A9127" s="8" t="str">
        <v>Cesar Millan's Dog Whisperer</v>
      </c>
      <c r="B9127" s="8" cm="1">
        <f t="array" ref="B9127">SUM(1*(VGSales[Name]=A9127))</f>
        <v>1</v>
      </c>
      <c r="C9127" s="8" cm="1">
        <f t="array" ref="C9127">ROWS(_xlfn.UNIQUE(_xlfn._xlws.FILTER(VGSales[Genre],VGSales[Name]=A9127)))</f>
        <v>1</v>
      </c>
      <c r="D9127" s="8">
        <f>SUMIFS(VGSales[Global_Sales],VGSales[Name],A9127)</f>
        <v>0.05</v>
      </c>
    </row>
    <row r="9128" spans="1:4" s="8" customFormat="1" x14ac:dyDescent="0.25">
      <c r="A9128" s="8" t="str">
        <v>Kiniro no Corda 2 Encore</v>
      </c>
      <c r="B9128" s="8" cm="1">
        <f t="array" ref="B9128">SUM(1*(VGSales[Name]=A9128))</f>
        <v>1</v>
      </c>
      <c r="C9128" s="8" cm="1">
        <f t="array" ref="C9128">ROWS(_xlfn.UNIQUE(_xlfn._xlws.FILTER(VGSales[Genre],VGSales[Name]=A9128)))</f>
        <v>1</v>
      </c>
      <c r="D9128" s="8">
        <f>SUMIFS(VGSales[Global_Sales],VGSales[Name],A9128)</f>
        <v>0.05</v>
      </c>
    </row>
    <row r="9129" spans="1:4" s="8" customFormat="1" x14ac:dyDescent="0.25">
      <c r="A9129" s="8" t="str">
        <v>Jewel Quest Mysteries</v>
      </c>
      <c r="B9129" s="8" cm="1">
        <f t="array" ref="B9129">SUM(1*(VGSales[Name]=A9129))</f>
        <v>1</v>
      </c>
      <c r="C9129" s="8" cm="1">
        <f t="array" ref="C9129">ROWS(_xlfn.UNIQUE(_xlfn._xlws.FILTER(VGSales[Genre],VGSales[Name]=A9129)))</f>
        <v>1</v>
      </c>
      <c r="D9129" s="8">
        <f>SUMIFS(VGSales[Global_Sales],VGSales[Name],A9129)</f>
        <v>0.05</v>
      </c>
    </row>
    <row r="9130" spans="1:4" s="8" customFormat="1" x14ac:dyDescent="0.25">
      <c r="A9130" s="8" t="str">
        <v>M&amp;M's Adventure</v>
      </c>
      <c r="B9130" s="8" cm="1">
        <f t="array" ref="B9130">SUM(1*(VGSales[Name]=A9130))</f>
        <v>1</v>
      </c>
      <c r="C9130" s="8" cm="1">
        <f t="array" ref="C9130">ROWS(_xlfn.UNIQUE(_xlfn._xlws.FILTER(VGSales[Genre],VGSales[Name]=A9130)))</f>
        <v>1</v>
      </c>
      <c r="D9130" s="8">
        <f>SUMIFS(VGSales[Global_Sales],VGSales[Name],A9130)</f>
        <v>0.05</v>
      </c>
    </row>
    <row r="9131" spans="1:4" s="8" customFormat="1" x14ac:dyDescent="0.25">
      <c r="A9131" s="8" t="str">
        <v>ESPN Great Outdoor Games Bass 2002</v>
      </c>
      <c r="B9131" s="8" cm="1">
        <f t="array" ref="B9131">SUM(1*(VGSales[Name]=A9131))</f>
        <v>1</v>
      </c>
      <c r="C9131" s="8" cm="1">
        <f t="array" ref="C9131">ROWS(_xlfn.UNIQUE(_xlfn._xlws.FILTER(VGSales[Genre],VGSales[Name]=A9131)))</f>
        <v>1</v>
      </c>
      <c r="D9131" s="8">
        <f>SUMIFS(VGSales[Global_Sales],VGSales[Name],A9131)</f>
        <v>0.05</v>
      </c>
    </row>
    <row r="9132" spans="1:4" s="8" customFormat="1" x14ac:dyDescent="0.25">
      <c r="A9132" s="8" t="str">
        <v>Soul Eater: Plot of Medusa</v>
      </c>
      <c r="B9132" s="8" cm="1">
        <f t="array" ref="B9132">SUM(1*(VGSales[Name]=A9132))</f>
        <v>1</v>
      </c>
      <c r="C9132" s="8" cm="1">
        <f t="array" ref="C9132">ROWS(_xlfn.UNIQUE(_xlfn._xlws.FILTER(VGSales[Genre],VGSales[Name]=A9132)))</f>
        <v>1</v>
      </c>
      <c r="D9132" s="8">
        <f>SUMIFS(VGSales[Global_Sales],VGSales[Name],A9132)</f>
        <v>0.05</v>
      </c>
    </row>
    <row r="9133" spans="1:4" s="8" customFormat="1" x14ac:dyDescent="0.25">
      <c r="A9133" s="8" t="str">
        <v>Gummy Bears Mini Golf</v>
      </c>
      <c r="B9133" s="8" cm="1">
        <f t="array" ref="B9133">SUM(1*(VGSales[Name]=A9133))</f>
        <v>2</v>
      </c>
      <c r="C9133" s="8" cm="1">
        <f t="array" ref="C9133">ROWS(_xlfn.UNIQUE(_xlfn._xlws.FILTER(VGSales[Genre],VGSales[Name]=A9133)))</f>
        <v>1</v>
      </c>
      <c r="D9133" s="8">
        <f>SUMIFS(VGSales[Global_Sales],VGSales[Name],A9133)</f>
        <v>0.09</v>
      </c>
    </row>
    <row r="9134" spans="1:4" s="8" customFormat="1" x14ac:dyDescent="0.25">
      <c r="A9134" s="8" t="str">
        <v>Company of Heroes</v>
      </c>
      <c r="B9134" s="8" cm="1">
        <f t="array" ref="B9134">SUM(1*(VGSales[Name]=A9134))</f>
        <v>1</v>
      </c>
      <c r="C9134" s="8" cm="1">
        <f t="array" ref="C9134">ROWS(_xlfn.UNIQUE(_xlfn._xlws.FILTER(VGSales[Genre],VGSales[Name]=A9134)))</f>
        <v>1</v>
      </c>
      <c r="D9134" s="8">
        <f>SUMIFS(VGSales[Global_Sales],VGSales[Name],A9134)</f>
        <v>0.05</v>
      </c>
    </row>
    <row r="9135" spans="1:4" s="8" customFormat="1" x14ac:dyDescent="0.25">
      <c r="A9135" s="8" t="str">
        <v>Color Cross</v>
      </c>
      <c r="B9135" s="8" cm="1">
        <f t="array" ref="B9135">SUM(1*(VGSales[Name]=A9135))</f>
        <v>1</v>
      </c>
      <c r="C9135" s="8" cm="1">
        <f t="array" ref="C9135">ROWS(_xlfn.UNIQUE(_xlfn._xlws.FILTER(VGSales[Genre],VGSales[Name]=A9135)))</f>
        <v>1</v>
      </c>
      <c r="D9135" s="8">
        <f>SUMIFS(VGSales[Global_Sales],VGSales[Name],A9135)</f>
        <v>0.05</v>
      </c>
    </row>
    <row r="9136" spans="1:4" s="8" customFormat="1" x14ac:dyDescent="0.25">
      <c r="A9136" s="8" t="str">
        <v>Gaist Crusher</v>
      </c>
      <c r="B9136" s="8" cm="1">
        <f t="array" ref="B9136">SUM(1*(VGSales[Name]=A9136))</f>
        <v>1</v>
      </c>
      <c r="C9136" s="8" cm="1">
        <f t="array" ref="C9136">ROWS(_xlfn.UNIQUE(_xlfn._xlws.FILTER(VGSales[Genre],VGSales[Name]=A9136)))</f>
        <v>1</v>
      </c>
      <c r="D9136" s="8">
        <f>SUMIFS(VGSales[Global_Sales],VGSales[Name],A9136)</f>
        <v>0.05</v>
      </c>
    </row>
    <row r="9137" spans="1:4" s="8" customFormat="1" x14ac:dyDescent="0.25">
      <c r="A9137" s="8" t="str">
        <v>Punch King</v>
      </c>
      <c r="B9137" s="8" cm="1">
        <f t="array" ref="B9137">SUM(1*(VGSales[Name]=A9137))</f>
        <v>1</v>
      </c>
      <c r="C9137" s="8" cm="1">
        <f t="array" ref="C9137">ROWS(_xlfn.UNIQUE(_xlfn._xlws.FILTER(VGSales[Genre],VGSales[Name]=A9137)))</f>
        <v>1</v>
      </c>
      <c r="D9137" s="8">
        <f>SUMIFS(VGSales[Global_Sales],VGSales[Name],A9137)</f>
        <v>0.05</v>
      </c>
    </row>
    <row r="9138" spans="1:4" s="8" customFormat="1" x14ac:dyDescent="0.25">
      <c r="A9138" s="8" t="str">
        <v>Silent Hunter: Wolves of the Pacific</v>
      </c>
      <c r="B9138" s="8" cm="1">
        <f t="array" ref="B9138">SUM(1*(VGSales[Name]=A9138))</f>
        <v>1</v>
      </c>
      <c r="C9138" s="8" cm="1">
        <f t="array" ref="C9138">ROWS(_xlfn.UNIQUE(_xlfn._xlws.FILTER(VGSales[Genre],VGSales[Name]=A9138)))</f>
        <v>1</v>
      </c>
      <c r="D9138" s="8">
        <f>SUMIFS(VGSales[Global_Sales],VGSales[Name],A9138)</f>
        <v>0.05</v>
      </c>
    </row>
    <row r="9139" spans="1:4" s="8" customFormat="1" x14ac:dyDescent="0.25">
      <c r="A9139" s="8" t="str">
        <v>World Championship Pool 2004</v>
      </c>
      <c r="B9139" s="8" cm="1">
        <f t="array" ref="B9139">SUM(1*(VGSales[Name]=A9139))</f>
        <v>2</v>
      </c>
      <c r="C9139" s="8" cm="1">
        <f t="array" ref="C9139">ROWS(_xlfn.UNIQUE(_xlfn._xlws.FILTER(VGSales[Genre],VGSales[Name]=A9139)))</f>
        <v>1</v>
      </c>
      <c r="D9139" s="8">
        <f>SUMIFS(VGSales[Global_Sales],VGSales[Name],A9139)</f>
        <v>0.09</v>
      </c>
    </row>
    <row r="9140" spans="1:4" s="8" customFormat="1" x14ac:dyDescent="0.25">
      <c r="A9140" s="8" t="str">
        <v>The Dark Spire</v>
      </c>
      <c r="B9140" s="8" cm="1">
        <f t="array" ref="B9140">SUM(1*(VGSales[Name]=A9140))</f>
        <v>1</v>
      </c>
      <c r="C9140" s="8" cm="1">
        <f t="array" ref="C9140">ROWS(_xlfn.UNIQUE(_xlfn._xlws.FILTER(VGSales[Genre],VGSales[Name]=A9140)))</f>
        <v>1</v>
      </c>
      <c r="D9140" s="8">
        <f>SUMIFS(VGSales[Global_Sales],VGSales[Name],A9140)</f>
        <v>0.05</v>
      </c>
    </row>
    <row r="9141" spans="1:4" s="8" customFormat="1" x14ac:dyDescent="0.25">
      <c r="A9141" s="8" t="str">
        <v>Kakuto Chojin</v>
      </c>
      <c r="B9141" s="8" cm="1">
        <f t="array" ref="B9141">SUM(1*(VGSales[Name]=A9141))</f>
        <v>1</v>
      </c>
      <c r="C9141" s="8" cm="1">
        <f t="array" ref="C9141">ROWS(_xlfn.UNIQUE(_xlfn._xlws.FILTER(VGSales[Genre],VGSales[Name]=A9141)))</f>
        <v>1</v>
      </c>
      <c r="D9141" s="8">
        <f>SUMIFS(VGSales[Global_Sales],VGSales[Name],A9141)</f>
        <v>0.05</v>
      </c>
    </row>
    <row r="9142" spans="1:4" s="8" customFormat="1" x14ac:dyDescent="0.25">
      <c r="A9142" s="8" t="str">
        <v>Beyond Oasis</v>
      </c>
      <c r="B9142" s="8" cm="1">
        <f t="array" ref="B9142">SUM(1*(VGSales[Name]=A9142))</f>
        <v>1</v>
      </c>
      <c r="C9142" s="8" cm="1">
        <f t="array" ref="C9142">ROWS(_xlfn.UNIQUE(_xlfn._xlws.FILTER(VGSales[Genre],VGSales[Name]=A9142)))</f>
        <v>1</v>
      </c>
      <c r="D9142" s="8">
        <f>SUMIFS(VGSales[Global_Sales],VGSales[Name],A9142)</f>
        <v>0.05</v>
      </c>
    </row>
    <row r="9143" spans="1:4" s="8" customFormat="1" x14ac:dyDescent="0.25">
      <c r="A9143" s="8" t="str">
        <v>Forza Motorsport 3: Ultimate Edition</v>
      </c>
      <c r="B9143" s="8" cm="1">
        <f t="array" ref="B9143">SUM(1*(VGSales[Name]=A9143))</f>
        <v>1</v>
      </c>
      <c r="C9143" s="8" cm="1">
        <f t="array" ref="C9143">ROWS(_xlfn.UNIQUE(_xlfn._xlws.FILTER(VGSales[Genre],VGSales[Name]=A9143)))</f>
        <v>1</v>
      </c>
      <c r="D9143" s="8">
        <f>SUMIFS(VGSales[Global_Sales],VGSales[Name],A9143)</f>
        <v>0.05</v>
      </c>
    </row>
    <row r="9144" spans="1:4" s="8" customFormat="1" x14ac:dyDescent="0.25">
      <c r="A9144" s="8" t="str">
        <v>Wii de Asobu Chibi-Robo!</v>
      </c>
      <c r="B9144" s="8" cm="1">
        <f t="array" ref="B9144">SUM(1*(VGSales[Name]=A9144))</f>
        <v>1</v>
      </c>
      <c r="C9144" s="8" cm="1">
        <f t="array" ref="C9144">ROWS(_xlfn.UNIQUE(_xlfn._xlws.FILTER(VGSales[Genre],VGSales[Name]=A9144)))</f>
        <v>1</v>
      </c>
      <c r="D9144" s="8">
        <f>SUMIFS(VGSales[Global_Sales],VGSales[Name],A9144)</f>
        <v>0.05</v>
      </c>
    </row>
    <row r="9145" spans="1:4" s="8" customFormat="1" x14ac:dyDescent="0.25">
      <c r="A9145" s="8" t="str">
        <v>Romance of the Three Kingdoms VI: Awakening of the Dragon</v>
      </c>
      <c r="B9145" s="8" cm="1">
        <f t="array" ref="B9145">SUM(1*(VGSales[Name]=A9145))</f>
        <v>1</v>
      </c>
      <c r="C9145" s="8" cm="1">
        <f t="array" ref="C9145">ROWS(_xlfn.UNIQUE(_xlfn._xlws.FILTER(VGSales[Genre],VGSales[Name]=A9145)))</f>
        <v>1</v>
      </c>
      <c r="D9145" s="8">
        <f>SUMIFS(VGSales[Global_Sales],VGSales[Name],A9145)</f>
        <v>0.05</v>
      </c>
    </row>
    <row r="9146" spans="1:4" s="8" customFormat="1" x14ac:dyDescent="0.25">
      <c r="A9146" s="8" t="str">
        <v>To Heart 2 DX Plus</v>
      </c>
      <c r="B9146" s="8" cm="1">
        <f t="array" ref="B9146">SUM(1*(VGSales[Name]=A9146))</f>
        <v>1</v>
      </c>
      <c r="C9146" s="8" cm="1">
        <f t="array" ref="C9146">ROWS(_xlfn.UNIQUE(_xlfn._xlws.FILTER(VGSales[Genre],VGSales[Name]=A9146)))</f>
        <v>1</v>
      </c>
      <c r="D9146" s="8">
        <f>SUMIFS(VGSales[Global_Sales],VGSales[Name],A9146)</f>
        <v>0.05</v>
      </c>
    </row>
    <row r="9147" spans="1:4" s="8" customFormat="1" x14ac:dyDescent="0.25">
      <c r="A9147" s="8" t="str">
        <v>Star Driver: Kagayaki no Takuto - Ginga Bishounen Densetsu</v>
      </c>
      <c r="B9147" s="8" cm="1">
        <f t="array" ref="B9147">SUM(1*(VGSales[Name]=A9147))</f>
        <v>1</v>
      </c>
      <c r="C9147" s="8" cm="1">
        <f t="array" ref="C9147">ROWS(_xlfn.UNIQUE(_xlfn._xlws.FILTER(VGSales[Genre],VGSales[Name]=A9147)))</f>
        <v>1</v>
      </c>
      <c r="D9147" s="8">
        <f>SUMIFS(VGSales[Global_Sales],VGSales[Name],A9147)</f>
        <v>0.05</v>
      </c>
    </row>
    <row r="9148" spans="1:4" s="8" customFormat="1" x14ac:dyDescent="0.25">
      <c r="A9148" s="8" t="str">
        <v>Naruto: Uzumaki Chronicles 2 (JP sales)</v>
      </c>
      <c r="B9148" s="8" cm="1">
        <f t="array" ref="B9148">SUM(1*(VGSales[Name]=A9148))</f>
        <v>1</v>
      </c>
      <c r="C9148" s="8" cm="1">
        <f t="array" ref="C9148">ROWS(_xlfn.UNIQUE(_xlfn._xlws.FILTER(VGSales[Genre],VGSales[Name]=A9148)))</f>
        <v>1</v>
      </c>
      <c r="D9148" s="8">
        <f>SUMIFS(VGSales[Global_Sales],VGSales[Name],A9148)</f>
        <v>0.05</v>
      </c>
    </row>
    <row r="9149" spans="1:4" s="8" customFormat="1" x14ac:dyDescent="0.25">
      <c r="A9149" s="8" t="str">
        <v>Snoopy vs the Red Baron</v>
      </c>
      <c r="B9149" s="8" cm="1">
        <f t="array" ref="B9149">SUM(1*(VGSales[Name]=A9149))</f>
        <v>1</v>
      </c>
      <c r="C9149" s="8" cm="1">
        <f t="array" ref="C9149">ROWS(_xlfn.UNIQUE(_xlfn._xlws.FILTER(VGSales[Genre],VGSales[Name]=A9149)))</f>
        <v>1</v>
      </c>
      <c r="D9149" s="8">
        <f>SUMIFS(VGSales[Global_Sales],VGSales[Name],A9149)</f>
        <v>0.05</v>
      </c>
    </row>
    <row r="9150" spans="1:4" s="8" customFormat="1" x14ac:dyDescent="0.25">
      <c r="A9150" s="8" t="str">
        <v>Pet Vet: Down Under</v>
      </c>
      <c r="B9150" s="8" cm="1">
        <f t="array" ref="B9150">SUM(1*(VGSales[Name]=A9150))</f>
        <v>1</v>
      </c>
      <c r="C9150" s="8" cm="1">
        <f t="array" ref="C9150">ROWS(_xlfn.UNIQUE(_xlfn._xlws.FILTER(VGSales[Genre],VGSales[Name]=A9150)))</f>
        <v>1</v>
      </c>
      <c r="D9150" s="8">
        <f>SUMIFS(VGSales[Global_Sales],VGSales[Name],A9150)</f>
        <v>0.05</v>
      </c>
    </row>
    <row r="9151" spans="1:4" s="8" customFormat="1" x14ac:dyDescent="0.25">
      <c r="A9151" s="8" t="str">
        <v>Raze's Hell</v>
      </c>
      <c r="B9151" s="8" cm="1">
        <f t="array" ref="B9151">SUM(1*(VGSales[Name]=A9151))</f>
        <v>1</v>
      </c>
      <c r="C9151" s="8" cm="1">
        <f t="array" ref="C9151">ROWS(_xlfn.UNIQUE(_xlfn._xlws.FILTER(VGSales[Genre],VGSales[Name]=A9151)))</f>
        <v>1</v>
      </c>
      <c r="D9151" s="8">
        <f>SUMIFS(VGSales[Global_Sales],VGSales[Name],A9151)</f>
        <v>0.05</v>
      </c>
    </row>
    <row r="9152" spans="1:4" s="8" customFormat="1" x14ac:dyDescent="0.25">
      <c r="A9152" s="8" t="str">
        <v>Rain (2013)</v>
      </c>
      <c r="B9152" s="8" cm="1">
        <f t="array" ref="B9152">SUM(1*(VGSales[Name]=A9152))</f>
        <v>1</v>
      </c>
      <c r="C9152" s="8" cm="1">
        <f t="array" ref="C9152">ROWS(_xlfn.UNIQUE(_xlfn._xlws.FILTER(VGSales[Genre],VGSales[Name]=A9152)))</f>
        <v>1</v>
      </c>
      <c r="D9152" s="8">
        <f>SUMIFS(VGSales[Global_Sales],VGSales[Name],A9152)</f>
        <v>0.05</v>
      </c>
    </row>
    <row r="9153" spans="1:4" s="8" customFormat="1" x14ac:dyDescent="0.25">
      <c r="A9153" s="8" t="str">
        <v>Billy the Wizard: Rocket Broomstick Racing</v>
      </c>
      <c r="B9153" s="8" cm="1">
        <f t="array" ref="B9153">SUM(1*(VGSales[Name]=A9153))</f>
        <v>1</v>
      </c>
      <c r="C9153" s="8" cm="1">
        <f t="array" ref="C9153">ROWS(_xlfn.UNIQUE(_xlfn._xlws.FILTER(VGSales[Genre],VGSales[Name]=A9153)))</f>
        <v>1</v>
      </c>
      <c r="D9153" s="8">
        <f>SUMIFS(VGSales[Global_Sales],VGSales[Name],A9153)</f>
        <v>0.05</v>
      </c>
    </row>
    <row r="9154" spans="1:4" s="8" customFormat="1" x14ac:dyDescent="0.25">
      <c r="A9154" s="8" t="str">
        <v>Pool Party</v>
      </c>
      <c r="B9154" s="8" cm="1">
        <f t="array" ref="B9154">SUM(1*(VGSales[Name]=A9154))</f>
        <v>1</v>
      </c>
      <c r="C9154" s="8" cm="1">
        <f t="array" ref="C9154">ROWS(_xlfn.UNIQUE(_xlfn._xlws.FILTER(VGSales[Genre],VGSales[Name]=A9154)))</f>
        <v>1</v>
      </c>
      <c r="D9154" s="8">
        <f>SUMIFS(VGSales[Global_Sales],VGSales[Name],A9154)</f>
        <v>0.05</v>
      </c>
    </row>
    <row r="9155" spans="1:4" s="8" customFormat="1" x14ac:dyDescent="0.25">
      <c r="A9155" s="8" t="str">
        <v>Microsoft Train Simulator</v>
      </c>
      <c r="B9155" s="8" cm="1">
        <f t="array" ref="B9155">SUM(1*(VGSales[Name]=A9155))</f>
        <v>1</v>
      </c>
      <c r="C9155" s="8" cm="1">
        <f t="array" ref="C9155">ROWS(_xlfn.UNIQUE(_xlfn._xlws.FILTER(VGSales[Genre],VGSales[Name]=A9155)))</f>
        <v>1</v>
      </c>
      <c r="D9155" s="8">
        <f>SUMIFS(VGSales[Global_Sales],VGSales[Name],A9155)</f>
        <v>0.05</v>
      </c>
    </row>
    <row r="9156" spans="1:4" s="8" customFormat="1" x14ac:dyDescent="0.25">
      <c r="A9156" s="8" t="str">
        <v>Shin Megami Tensei NINE</v>
      </c>
      <c r="B9156" s="8" cm="1">
        <f t="array" ref="B9156">SUM(1*(VGSales[Name]=A9156))</f>
        <v>1</v>
      </c>
      <c r="C9156" s="8" cm="1">
        <f t="array" ref="C9156">ROWS(_xlfn.UNIQUE(_xlfn._xlws.FILTER(VGSales[Genre],VGSales[Name]=A9156)))</f>
        <v>1</v>
      </c>
      <c r="D9156" s="8">
        <f>SUMIFS(VGSales[Global_Sales],VGSales[Name],A9156)</f>
        <v>0.05</v>
      </c>
    </row>
    <row r="9157" spans="1:4" s="8" customFormat="1" x14ac:dyDescent="0.25">
      <c r="A9157" s="8" t="str">
        <v>Magic Carpet</v>
      </c>
      <c r="B9157" s="8" cm="1">
        <f t="array" ref="B9157">SUM(1*(VGSales[Name]=A9157))</f>
        <v>1</v>
      </c>
      <c r="C9157" s="8" cm="1">
        <f t="array" ref="C9157">ROWS(_xlfn.UNIQUE(_xlfn._xlws.FILTER(VGSales[Genre],VGSales[Name]=A9157)))</f>
        <v>1</v>
      </c>
      <c r="D9157" s="8">
        <f>SUMIFS(VGSales[Global_Sales],VGSales[Name],A9157)</f>
        <v>0.05</v>
      </c>
    </row>
    <row r="9158" spans="1:4" s="8" customFormat="1" x14ac:dyDescent="0.25">
      <c r="A9158" s="8" t="str">
        <v>Hoshigami: Ruining Blue Earth</v>
      </c>
      <c r="B9158" s="8" cm="1">
        <f t="array" ref="B9158">SUM(1*(VGSales[Name]=A9158))</f>
        <v>1</v>
      </c>
      <c r="C9158" s="8" cm="1">
        <f t="array" ref="C9158">ROWS(_xlfn.UNIQUE(_xlfn._xlws.FILTER(VGSales[Genre],VGSales[Name]=A9158)))</f>
        <v>1</v>
      </c>
      <c r="D9158" s="8">
        <f>SUMIFS(VGSales[Global_Sales],VGSales[Name],A9158)</f>
        <v>0.05</v>
      </c>
    </row>
    <row r="9159" spans="1:4" s="8" customFormat="1" x14ac:dyDescent="0.25">
      <c r="A9159" s="8" t="str">
        <v>GunPey DS</v>
      </c>
      <c r="B9159" s="8" cm="1">
        <f t="array" ref="B9159">SUM(1*(VGSales[Name]=A9159))</f>
        <v>1</v>
      </c>
      <c r="C9159" s="8" cm="1">
        <f t="array" ref="C9159">ROWS(_xlfn.UNIQUE(_xlfn._xlws.FILTER(VGSales[Genre],VGSales[Name]=A9159)))</f>
        <v>1</v>
      </c>
      <c r="D9159" s="8">
        <f>SUMIFS(VGSales[Global_Sales],VGSales[Name],A9159)</f>
        <v>0.05</v>
      </c>
    </row>
    <row r="9160" spans="1:4" s="8" customFormat="1" x14ac:dyDescent="0.25">
      <c r="A9160" s="8" t="str">
        <v>Wing Island</v>
      </c>
      <c r="B9160" s="8" cm="1">
        <f t="array" ref="B9160">SUM(1*(VGSales[Name]=A9160))</f>
        <v>1</v>
      </c>
      <c r="C9160" s="8" cm="1">
        <f t="array" ref="C9160">ROWS(_xlfn.UNIQUE(_xlfn._xlws.FILTER(VGSales[Genre],VGSales[Name]=A9160)))</f>
        <v>1</v>
      </c>
      <c r="D9160" s="8">
        <f>SUMIFS(VGSales[Global_Sales],VGSales[Name],A9160)</f>
        <v>0.05</v>
      </c>
    </row>
    <row r="9161" spans="1:4" s="8" customFormat="1" x14ac:dyDescent="0.25">
      <c r="A9161" s="8" t="str">
        <v>Clever Kids: Creepy Crawlies</v>
      </c>
      <c r="B9161" s="8" cm="1">
        <f t="array" ref="B9161">SUM(1*(VGSales[Name]=A9161))</f>
        <v>1</v>
      </c>
      <c r="C9161" s="8" cm="1">
        <f t="array" ref="C9161">ROWS(_xlfn.UNIQUE(_xlfn._xlws.FILTER(VGSales[Genre],VGSales[Name]=A9161)))</f>
        <v>1</v>
      </c>
      <c r="D9161" s="8">
        <f>SUMIFS(VGSales[Global_Sales],VGSales[Name],A9161)</f>
        <v>0.05</v>
      </c>
    </row>
    <row r="9162" spans="1:4" s="8" customFormat="1" x14ac:dyDescent="0.25">
      <c r="A9162" s="8" t="str">
        <v>NightCaster II: Equinox</v>
      </c>
      <c r="B9162" s="8" cm="1">
        <f t="array" ref="B9162">SUM(1*(VGSales[Name]=A9162))</f>
        <v>1</v>
      </c>
      <c r="C9162" s="8" cm="1">
        <f t="array" ref="C9162">ROWS(_xlfn.UNIQUE(_xlfn._xlws.FILTER(VGSales[Genre],VGSales[Name]=A9162)))</f>
        <v>1</v>
      </c>
      <c r="D9162" s="8">
        <f>SUMIFS(VGSales[Global_Sales],VGSales[Name],A9162)</f>
        <v>0.05</v>
      </c>
    </row>
    <row r="9163" spans="1:4" s="8" customFormat="1" x14ac:dyDescent="0.25">
      <c r="A9163" s="8" t="str">
        <v>Chocobo to Mahou no Ehon: Majo to Shoujo to 5-Jin no Yuusha</v>
      </c>
      <c r="B9163" s="8" cm="1">
        <f t="array" ref="B9163">SUM(1*(VGSales[Name]=A9163))</f>
        <v>1</v>
      </c>
      <c r="C9163" s="8" cm="1">
        <f t="array" ref="C9163">ROWS(_xlfn.UNIQUE(_xlfn._xlws.FILTER(VGSales[Genre],VGSales[Name]=A9163)))</f>
        <v>1</v>
      </c>
      <c r="D9163" s="8">
        <f>SUMIFS(VGSales[Global_Sales],VGSales[Name],A9163)</f>
        <v>0.05</v>
      </c>
    </row>
    <row r="9164" spans="1:4" s="8" customFormat="1" x14ac:dyDescent="0.25">
      <c r="A9164" s="8" t="str">
        <v>Galaxy Racers</v>
      </c>
      <c r="B9164" s="8" cm="1">
        <f t="array" ref="B9164">SUM(1*(VGSales[Name]=A9164))</f>
        <v>1</v>
      </c>
      <c r="C9164" s="8" cm="1">
        <f t="array" ref="C9164">ROWS(_xlfn.UNIQUE(_xlfn._xlws.FILTER(VGSales[Genre],VGSales[Name]=A9164)))</f>
        <v>1</v>
      </c>
      <c r="D9164" s="8">
        <f>SUMIFS(VGSales[Global_Sales],VGSales[Name],A9164)</f>
        <v>0.05</v>
      </c>
    </row>
    <row r="9165" spans="1:4" s="8" customFormat="1" x14ac:dyDescent="0.25">
      <c r="A9165" s="8" t="str">
        <v>Bubble Bobble Revolution</v>
      </c>
      <c r="B9165" s="8" cm="1">
        <f t="array" ref="B9165">SUM(1*(VGSales[Name]=A9165))</f>
        <v>1</v>
      </c>
      <c r="C9165" s="8" cm="1">
        <f t="array" ref="C9165">ROWS(_xlfn.UNIQUE(_xlfn._xlws.FILTER(VGSales[Genre],VGSales[Name]=A9165)))</f>
        <v>1</v>
      </c>
      <c r="D9165" s="8">
        <f>SUMIFS(VGSales[Global_Sales],VGSales[Name],A9165)</f>
        <v>0.05</v>
      </c>
    </row>
    <row r="9166" spans="1:4" s="8" customFormat="1" x14ac:dyDescent="0.25">
      <c r="A9166" s="8" t="str">
        <v>Time Crisis: Project Titan</v>
      </c>
      <c r="B9166" s="8" cm="1">
        <f t="array" ref="B9166">SUM(1*(VGSales[Name]=A9166))</f>
        <v>1</v>
      </c>
      <c r="C9166" s="8" cm="1">
        <f t="array" ref="C9166">ROWS(_xlfn.UNIQUE(_xlfn._xlws.FILTER(VGSales[Genre],VGSales[Name]=A9166)))</f>
        <v>1</v>
      </c>
      <c r="D9166" s="8">
        <f>SUMIFS(VGSales[Global_Sales],VGSales[Name],A9166)</f>
        <v>0.05</v>
      </c>
    </row>
    <row r="9167" spans="1:4" s="8" customFormat="1" x14ac:dyDescent="0.25">
      <c r="A9167" s="8" t="str">
        <v>Ore-Sama Kingdom: Koi no Manga mo Debut o Mokushise! Doki Doki Love Lesson</v>
      </c>
      <c r="B9167" s="8" cm="1">
        <f t="array" ref="B9167">SUM(1*(VGSales[Name]=A9167))</f>
        <v>1</v>
      </c>
      <c r="C9167" s="8" cm="1">
        <f t="array" ref="C9167">ROWS(_xlfn.UNIQUE(_xlfn._xlws.FILTER(VGSales[Genre],VGSales[Name]=A9167)))</f>
        <v>1</v>
      </c>
      <c r="D9167" s="8">
        <f>SUMIFS(VGSales[Global_Sales],VGSales[Name],A9167)</f>
        <v>0.05</v>
      </c>
    </row>
    <row r="9168" spans="1:4" s="8" customFormat="1" x14ac:dyDescent="0.25">
      <c r="A9168" s="8" t="str">
        <v>Crusader: No Remorse</v>
      </c>
      <c r="B9168" s="8" cm="1">
        <f t="array" ref="B9168">SUM(1*(VGSales[Name]=A9168))</f>
        <v>1</v>
      </c>
      <c r="C9168" s="8" cm="1">
        <f t="array" ref="C9168">ROWS(_xlfn.UNIQUE(_xlfn._xlws.FILTER(VGSales[Genre],VGSales[Name]=A9168)))</f>
        <v>1</v>
      </c>
      <c r="D9168" s="8">
        <f>SUMIFS(VGSales[Global_Sales],VGSales[Name],A9168)</f>
        <v>0.05</v>
      </c>
    </row>
    <row r="9169" spans="1:4" s="8" customFormat="1" x14ac:dyDescent="0.25">
      <c r="A9169" s="8" t="str">
        <v>MiniCopter: Adventure Flight</v>
      </c>
      <c r="B9169" s="8" cm="1">
        <f t="array" ref="B9169">SUM(1*(VGSales[Name]=A9169))</f>
        <v>1</v>
      </c>
      <c r="C9169" s="8" cm="1">
        <f t="array" ref="C9169">ROWS(_xlfn.UNIQUE(_xlfn._xlws.FILTER(VGSales[Genre],VGSales[Name]=A9169)))</f>
        <v>1</v>
      </c>
      <c r="D9169" s="8">
        <f>SUMIFS(VGSales[Global_Sales],VGSales[Name],A9169)</f>
        <v>0.05</v>
      </c>
    </row>
    <row r="9170" spans="1:4" s="8" customFormat="1" x14ac:dyDescent="0.25">
      <c r="A9170" s="8" t="str">
        <v>Shaun the Sheep</v>
      </c>
      <c r="B9170" s="8" cm="1">
        <f t="array" ref="B9170">SUM(1*(VGSales[Name]=A9170))</f>
        <v>1</v>
      </c>
      <c r="C9170" s="8" cm="1">
        <f t="array" ref="C9170">ROWS(_xlfn.UNIQUE(_xlfn._xlws.FILTER(VGSales[Genre],VGSales[Name]=A9170)))</f>
        <v>1</v>
      </c>
      <c r="D9170" s="8">
        <f>SUMIFS(VGSales[Global_Sales],VGSales[Name],A9170)</f>
        <v>0.05</v>
      </c>
    </row>
    <row r="9171" spans="1:4" s="8" customFormat="1" x14ac:dyDescent="0.25">
      <c r="A9171" s="8" t="str">
        <v>Fast &amp; Furious: Showdown</v>
      </c>
      <c r="B9171" s="8" cm="1">
        <f t="array" ref="B9171">SUM(1*(VGSales[Name]=A9171))</f>
        <v>2</v>
      </c>
      <c r="C9171" s="8" cm="1">
        <f t="array" ref="C9171">ROWS(_xlfn.UNIQUE(_xlfn._xlws.FILTER(VGSales[Genre],VGSales[Name]=A9171)))</f>
        <v>1</v>
      </c>
      <c r="D9171" s="8">
        <f>SUMIFS(VGSales[Global_Sales],VGSales[Name],A9171)</f>
        <v>0.08</v>
      </c>
    </row>
    <row r="9172" spans="1:4" s="8" customFormat="1" x14ac:dyDescent="0.25">
      <c r="A9172" s="8" t="str">
        <v>Test Drive: Ferrari Legends</v>
      </c>
      <c r="B9172" s="8" cm="1">
        <f t="array" ref="B9172">SUM(1*(VGSales[Name]=A9172))</f>
        <v>2</v>
      </c>
      <c r="C9172" s="8" cm="1">
        <f t="array" ref="C9172">ROWS(_xlfn.UNIQUE(_xlfn._xlws.FILTER(VGSales[Genre],VGSales[Name]=A9172)))</f>
        <v>1</v>
      </c>
      <c r="D9172" s="8">
        <f>SUMIFS(VGSales[Global_Sales],VGSales[Name],A9172)</f>
        <v>0.09</v>
      </c>
    </row>
    <row r="9173" spans="1:4" s="8" customFormat="1" x14ac:dyDescent="0.25">
      <c r="A9173" s="8" t="str">
        <v>FIFA Manager 12</v>
      </c>
      <c r="B9173" s="8" cm="1">
        <f t="array" ref="B9173">SUM(1*(VGSales[Name]=A9173))</f>
        <v>1</v>
      </c>
      <c r="C9173" s="8" cm="1">
        <f t="array" ref="C9173">ROWS(_xlfn.UNIQUE(_xlfn._xlws.FILTER(VGSales[Genre],VGSales[Name]=A9173)))</f>
        <v>1</v>
      </c>
      <c r="D9173" s="8">
        <f>SUMIFS(VGSales[Global_Sales],VGSales[Name],A9173)</f>
        <v>0.05</v>
      </c>
    </row>
    <row r="9174" spans="1:4" s="8" customFormat="1" x14ac:dyDescent="0.25">
      <c r="A9174" s="8" t="str">
        <v>River City Soccer Hooligans</v>
      </c>
      <c r="B9174" s="8" cm="1">
        <f t="array" ref="B9174">SUM(1*(VGSales[Name]=A9174))</f>
        <v>1</v>
      </c>
      <c r="C9174" s="8" cm="1">
        <f t="array" ref="C9174">ROWS(_xlfn.UNIQUE(_xlfn._xlws.FILTER(VGSales[Genre],VGSales[Name]=A9174)))</f>
        <v>1</v>
      </c>
      <c r="D9174" s="8">
        <f>SUMIFS(VGSales[Global_Sales],VGSales[Name],A9174)</f>
        <v>0.05</v>
      </c>
    </row>
    <row r="9175" spans="1:4" s="8" customFormat="1" x14ac:dyDescent="0.25">
      <c r="A9175" s="8" t="str">
        <v>Shin Hayarigami</v>
      </c>
      <c r="B9175" s="8" cm="1">
        <f t="array" ref="B9175">SUM(1*(VGSales[Name]=A9175))</f>
        <v>2</v>
      </c>
      <c r="C9175" s="8" cm="1">
        <f t="array" ref="C9175">ROWS(_xlfn.UNIQUE(_xlfn._xlws.FILTER(VGSales[Genre],VGSales[Name]=A9175)))</f>
        <v>1</v>
      </c>
      <c r="D9175" s="8">
        <f>SUMIFS(VGSales[Global_Sales],VGSales[Name],A9175)</f>
        <v>0.09</v>
      </c>
    </row>
    <row r="9176" spans="1:4" s="8" customFormat="1" x14ac:dyDescent="0.25">
      <c r="A9176" s="8" t="str">
        <v>Turok: Dinosaur Hunter</v>
      </c>
      <c r="B9176" s="8" cm="1">
        <f t="array" ref="B9176">SUM(1*(VGSales[Name]=A9176))</f>
        <v>1</v>
      </c>
      <c r="C9176" s="8" cm="1">
        <f t="array" ref="C9176">ROWS(_xlfn.UNIQUE(_xlfn._xlws.FILTER(VGSales[Genre],VGSales[Name]=A9176)))</f>
        <v>1</v>
      </c>
      <c r="D9176" s="8">
        <f>SUMIFS(VGSales[Global_Sales],VGSales[Name],A9176)</f>
        <v>0.05</v>
      </c>
    </row>
    <row r="9177" spans="1:4" s="8" customFormat="1" x14ac:dyDescent="0.25">
      <c r="A9177" s="8" t="str">
        <v>Taiko no Tatsujin Portable 2</v>
      </c>
      <c r="B9177" s="8" cm="1">
        <f t="array" ref="B9177">SUM(1*(VGSales[Name]=A9177))</f>
        <v>1</v>
      </c>
      <c r="C9177" s="8" cm="1">
        <f t="array" ref="C9177">ROWS(_xlfn.UNIQUE(_xlfn._xlws.FILTER(VGSales[Genre],VGSales[Name]=A9177)))</f>
        <v>1</v>
      </c>
      <c r="D9177" s="8">
        <f>SUMIFS(VGSales[Global_Sales],VGSales[Name],A9177)</f>
        <v>0.05</v>
      </c>
    </row>
    <row r="9178" spans="1:4" s="8" customFormat="1" x14ac:dyDescent="0.25">
      <c r="A9178" s="8" t="str">
        <v>Gitaroo Man</v>
      </c>
      <c r="B9178" s="8" cm="1">
        <f t="array" ref="B9178">SUM(1*(VGSales[Name]=A9178))</f>
        <v>1</v>
      </c>
      <c r="C9178" s="8" cm="1">
        <f t="array" ref="C9178">ROWS(_xlfn.UNIQUE(_xlfn._xlws.FILTER(VGSales[Genre],VGSales[Name]=A9178)))</f>
        <v>1</v>
      </c>
      <c r="D9178" s="8">
        <f>SUMIFS(VGSales[Global_Sales],VGSales[Name],A9178)</f>
        <v>0.05</v>
      </c>
    </row>
    <row r="9179" spans="1:4" s="8" customFormat="1" x14ac:dyDescent="0.25">
      <c r="A9179" s="8" t="str">
        <v>Super Bubble Pop</v>
      </c>
      <c r="B9179" s="8" cm="1">
        <f t="array" ref="B9179">SUM(1*(VGSales[Name]=A9179))</f>
        <v>2</v>
      </c>
      <c r="C9179" s="8" cm="1">
        <f t="array" ref="C9179">ROWS(_xlfn.UNIQUE(_xlfn._xlws.FILTER(VGSales[Genre],VGSales[Name]=A9179)))</f>
        <v>1</v>
      </c>
      <c r="D9179" s="8">
        <f>SUMIFS(VGSales[Global_Sales],VGSales[Name],A9179)</f>
        <v>6.0000000000000005E-2</v>
      </c>
    </row>
    <row r="9180" spans="1:4" s="8" customFormat="1" x14ac:dyDescent="0.25">
      <c r="A9180" s="8" t="str">
        <v>XBLAZE Code: Embryo</v>
      </c>
      <c r="B9180" s="8" cm="1">
        <f t="array" ref="B9180">SUM(1*(VGSales[Name]=A9180))</f>
        <v>2</v>
      </c>
      <c r="C9180" s="8" cm="1">
        <f t="array" ref="C9180">ROWS(_xlfn.UNIQUE(_xlfn._xlws.FILTER(VGSales[Genre],VGSales[Name]=A9180)))</f>
        <v>1</v>
      </c>
      <c r="D9180" s="8">
        <f>SUMIFS(VGSales[Global_Sales],VGSales[Name],A9180)</f>
        <v>0.08</v>
      </c>
    </row>
    <row r="9181" spans="1:4" s="8" customFormat="1" x14ac:dyDescent="0.25">
      <c r="A9181" s="8" t="str">
        <v>Black Mirror 2</v>
      </c>
      <c r="B9181" s="8" cm="1">
        <f t="array" ref="B9181">SUM(1*(VGSales[Name]=A9181))</f>
        <v>1</v>
      </c>
      <c r="C9181" s="8" cm="1">
        <f t="array" ref="C9181">ROWS(_xlfn.UNIQUE(_xlfn._xlws.FILTER(VGSales[Genre],VGSales[Name]=A9181)))</f>
        <v>1</v>
      </c>
      <c r="D9181" s="8">
        <f>SUMIFS(VGSales[Global_Sales],VGSales[Name],A9181)</f>
        <v>0.05</v>
      </c>
    </row>
    <row r="9182" spans="1:4" s="8" customFormat="1" x14ac:dyDescent="0.25">
      <c r="A9182" s="8" t="str">
        <v>Time Travelers</v>
      </c>
      <c r="B9182" s="8" cm="1">
        <f t="array" ref="B9182">SUM(1*(VGSales[Name]=A9182))</f>
        <v>3</v>
      </c>
      <c r="C9182" s="8" cm="1">
        <f t="array" ref="C9182">ROWS(_xlfn.UNIQUE(_xlfn._xlws.FILTER(VGSales[Genre],VGSales[Name]=A9182)))</f>
        <v>1</v>
      </c>
      <c r="D9182" s="8">
        <f>SUMIFS(VGSales[Global_Sales],VGSales[Name],A9182)</f>
        <v>9.9999999999999992E-2</v>
      </c>
    </row>
    <row r="9183" spans="1:4" s="8" customFormat="1" x14ac:dyDescent="0.25">
      <c r="A9183" s="8" t="str">
        <v>Amnesia Later</v>
      </c>
      <c r="B9183" s="8" cm="1">
        <f t="array" ref="B9183">SUM(1*(VGSales[Name]=A9183))</f>
        <v>2</v>
      </c>
      <c r="C9183" s="8" cm="1">
        <f t="array" ref="C9183">ROWS(_xlfn.UNIQUE(_xlfn._xlws.FILTER(VGSales[Genre],VGSales[Name]=A9183)))</f>
        <v>1</v>
      </c>
      <c r="D9183" s="8">
        <f>SUMIFS(VGSales[Global_Sales],VGSales[Name],A9183)</f>
        <v>6.0000000000000005E-2</v>
      </c>
    </row>
    <row r="9184" spans="1:4" s="8" customFormat="1" x14ac:dyDescent="0.25">
      <c r="A9184" s="8" t="str">
        <v>B-Boy</v>
      </c>
      <c r="B9184" s="8" cm="1">
        <f t="array" ref="B9184">SUM(1*(VGSales[Name]=A9184))</f>
        <v>1</v>
      </c>
      <c r="C9184" s="8" cm="1">
        <f t="array" ref="C9184">ROWS(_xlfn.UNIQUE(_xlfn._xlws.FILTER(VGSales[Genre],VGSales[Name]=A9184)))</f>
        <v>1</v>
      </c>
      <c r="D9184" s="8">
        <f>SUMIFS(VGSales[Global_Sales],VGSales[Name],A9184)</f>
        <v>0.05</v>
      </c>
    </row>
    <row r="9185" spans="1:4" s="8" customFormat="1" x14ac:dyDescent="0.25">
      <c r="A9185" s="8" t="str">
        <v>Crazy Chicken: Atlantis Quest</v>
      </c>
      <c r="B9185" s="8" cm="1">
        <f t="array" ref="B9185">SUM(1*(VGSales[Name]=A9185))</f>
        <v>1</v>
      </c>
      <c r="C9185" s="8" cm="1">
        <f t="array" ref="C9185">ROWS(_xlfn.UNIQUE(_xlfn._xlws.FILTER(VGSales[Genre],VGSales[Name]=A9185)))</f>
        <v>1</v>
      </c>
      <c r="D9185" s="8">
        <f>SUMIFS(VGSales[Global_Sales],VGSales[Name],A9185)</f>
        <v>0.05</v>
      </c>
    </row>
    <row r="9186" spans="1:4" s="8" customFormat="1" x14ac:dyDescent="0.25">
      <c r="A9186" s="8" t="str">
        <v>Test Drive Le Mans</v>
      </c>
      <c r="B9186" s="8" cm="1">
        <f t="array" ref="B9186">SUM(1*(VGSales[Name]=A9186))</f>
        <v>1</v>
      </c>
      <c r="C9186" s="8" cm="1">
        <f t="array" ref="C9186">ROWS(_xlfn.UNIQUE(_xlfn._xlws.FILTER(VGSales[Genre],VGSales[Name]=A9186)))</f>
        <v>1</v>
      </c>
      <c r="D9186" s="8">
        <f>SUMIFS(VGSales[Global_Sales],VGSales[Name],A9186)</f>
        <v>0.05</v>
      </c>
    </row>
    <row r="9187" spans="1:4" s="8" customFormat="1" x14ac:dyDescent="0.25">
      <c r="A9187" s="8" t="str">
        <v>Counter Force</v>
      </c>
      <c r="B9187" s="8" cm="1">
        <f t="array" ref="B9187">SUM(1*(VGSales[Name]=A9187))</f>
        <v>1</v>
      </c>
      <c r="C9187" s="8" cm="1">
        <f t="array" ref="C9187">ROWS(_xlfn.UNIQUE(_xlfn._xlws.FILTER(VGSales[Genre],VGSales[Name]=A9187)))</f>
        <v>1</v>
      </c>
      <c r="D9187" s="8">
        <f>SUMIFS(VGSales[Global_Sales],VGSales[Name],A9187)</f>
        <v>0.05</v>
      </c>
    </row>
    <row r="9188" spans="1:4" s="8" customFormat="1" x14ac:dyDescent="0.25">
      <c r="A9188" s="8" t="str">
        <v>Big Air Freestyle</v>
      </c>
      <c r="B9188" s="8" cm="1">
        <f t="array" ref="B9188">SUM(1*(VGSales[Name]=A9188))</f>
        <v>1</v>
      </c>
      <c r="C9188" s="8" cm="1">
        <f t="array" ref="C9188">ROWS(_xlfn.UNIQUE(_xlfn._xlws.FILTER(VGSales[Genre],VGSales[Name]=A9188)))</f>
        <v>1</v>
      </c>
      <c r="D9188" s="8">
        <f>SUMIFS(VGSales[Global_Sales],VGSales[Name],A9188)</f>
        <v>0.05</v>
      </c>
    </row>
    <row r="9189" spans="1:4" s="8" customFormat="1" x14ac:dyDescent="0.25">
      <c r="A9189" s="8" t="str">
        <v>Rimo-Cocoron</v>
      </c>
      <c r="B9189" s="8" cm="1">
        <f t="array" ref="B9189">SUM(1*(VGSales[Name]=A9189))</f>
        <v>1</v>
      </c>
      <c r="C9189" s="8" cm="1">
        <f t="array" ref="C9189">ROWS(_xlfn.UNIQUE(_xlfn._xlws.FILTER(VGSales[Genre],VGSales[Name]=A9189)))</f>
        <v>1</v>
      </c>
      <c r="D9189" s="8">
        <f>SUMIFS(VGSales[Global_Sales],VGSales[Name],A9189)</f>
        <v>0.05</v>
      </c>
    </row>
    <row r="9190" spans="1:4" s="8" customFormat="1" x14ac:dyDescent="0.25">
      <c r="A9190" s="8" t="str">
        <v>Mike Tyson Heavyweight Boxing</v>
      </c>
      <c r="B9190" s="8" cm="1">
        <f t="array" ref="B9190">SUM(1*(VGSales[Name]=A9190))</f>
        <v>1</v>
      </c>
      <c r="C9190" s="8" cm="1">
        <f t="array" ref="C9190">ROWS(_xlfn.UNIQUE(_xlfn._xlws.FILTER(VGSales[Genre],VGSales[Name]=A9190)))</f>
        <v>1</v>
      </c>
      <c r="D9190" s="8">
        <f>SUMIFS(VGSales[Global_Sales],VGSales[Name],A9190)</f>
        <v>0.05</v>
      </c>
    </row>
    <row r="9191" spans="1:4" s="8" customFormat="1" x14ac:dyDescent="0.25">
      <c r="A9191" s="8" t="str">
        <v>To Love-Ru Trouble Darkness: Battle Ecstasy</v>
      </c>
      <c r="B9191" s="8" cm="1">
        <f t="array" ref="B9191">SUM(1*(VGSales[Name]=A9191))</f>
        <v>1</v>
      </c>
      <c r="C9191" s="8" cm="1">
        <f t="array" ref="C9191">ROWS(_xlfn.UNIQUE(_xlfn._xlws.FILTER(VGSales[Genre],VGSales[Name]=A9191)))</f>
        <v>1</v>
      </c>
      <c r="D9191" s="8">
        <f>SUMIFS(VGSales[Global_Sales],VGSales[Name],A9191)</f>
        <v>0.05</v>
      </c>
    </row>
    <row r="9192" spans="1:4" s="8" customFormat="1" x14ac:dyDescent="0.25">
      <c r="A9192" s="8" t="str">
        <v>The Berenstain Bears and the Spooky Old Tree</v>
      </c>
      <c r="B9192" s="8" cm="1">
        <f t="array" ref="B9192">SUM(1*(VGSales[Name]=A9192))</f>
        <v>1</v>
      </c>
      <c r="C9192" s="8" cm="1">
        <f t="array" ref="C9192">ROWS(_xlfn.UNIQUE(_xlfn._xlws.FILTER(VGSales[Genre],VGSales[Name]=A9192)))</f>
        <v>1</v>
      </c>
      <c r="D9192" s="8">
        <f>SUMIFS(VGSales[Global_Sales],VGSales[Name],A9192)</f>
        <v>0.05</v>
      </c>
    </row>
    <row r="9193" spans="1:4" s="8" customFormat="1" x14ac:dyDescent="0.25">
      <c r="A9193" s="8" t="str">
        <v>Lux-Pain</v>
      </c>
      <c r="B9193" s="8" cm="1">
        <f t="array" ref="B9193">SUM(1*(VGSales[Name]=A9193))</f>
        <v>1</v>
      </c>
      <c r="C9193" s="8" cm="1">
        <f t="array" ref="C9193">ROWS(_xlfn.UNIQUE(_xlfn._xlws.FILTER(VGSales[Genre],VGSales[Name]=A9193)))</f>
        <v>1</v>
      </c>
      <c r="D9193" s="8">
        <f>SUMIFS(VGSales[Global_Sales],VGSales[Name],A9193)</f>
        <v>0.05</v>
      </c>
    </row>
    <row r="9194" spans="1:4" s="8" customFormat="1" x14ac:dyDescent="0.25">
      <c r="A9194" s="8" t="str">
        <v>Ford Bold Moves Street Racing</v>
      </c>
      <c r="B9194" s="8" cm="1">
        <f t="array" ref="B9194">SUM(1*(VGSales[Name]=A9194))</f>
        <v>1</v>
      </c>
      <c r="C9194" s="8" cm="1">
        <f t="array" ref="C9194">ROWS(_xlfn.UNIQUE(_xlfn._xlws.FILTER(VGSales[Genre],VGSales[Name]=A9194)))</f>
        <v>1</v>
      </c>
      <c r="D9194" s="8">
        <f>SUMIFS(VGSales[Global_Sales],VGSales[Name],A9194)</f>
        <v>0.05</v>
      </c>
    </row>
    <row r="9195" spans="1:4" s="8" customFormat="1" x14ac:dyDescent="0.25">
      <c r="A9195" s="8" t="str">
        <v>Hakuouki: Bakumatsu Musou Roku</v>
      </c>
      <c r="B9195" s="8" cm="1">
        <f t="array" ref="B9195">SUM(1*(VGSales[Name]=A9195))</f>
        <v>1</v>
      </c>
      <c r="C9195" s="8" cm="1">
        <f t="array" ref="C9195">ROWS(_xlfn.UNIQUE(_xlfn._xlws.FILTER(VGSales[Genre],VGSales[Name]=A9195)))</f>
        <v>1</v>
      </c>
      <c r="D9195" s="8">
        <f>SUMIFS(VGSales[Global_Sales],VGSales[Name],A9195)</f>
        <v>0.05</v>
      </c>
    </row>
    <row r="9196" spans="1:4" s="8" customFormat="1" x14ac:dyDescent="0.25">
      <c r="A9196" s="8" t="str">
        <v>Mahjong 3D: Warriors of the Emperor</v>
      </c>
      <c r="B9196" s="8" cm="1">
        <f t="array" ref="B9196">SUM(1*(VGSales[Name]=A9196))</f>
        <v>1</v>
      </c>
      <c r="C9196" s="8" cm="1">
        <f t="array" ref="C9196">ROWS(_xlfn.UNIQUE(_xlfn._xlws.FILTER(VGSales[Genre],VGSales[Name]=A9196)))</f>
        <v>1</v>
      </c>
      <c r="D9196" s="8">
        <f>SUMIFS(VGSales[Global_Sales],VGSales[Name],A9196)</f>
        <v>0.05</v>
      </c>
    </row>
    <row r="9197" spans="1:4" s="8" customFormat="1" x14ac:dyDescent="0.25">
      <c r="A9197" s="8" t="str">
        <v>Hiiro no Kakera DS</v>
      </c>
      <c r="B9197" s="8" cm="1">
        <f t="array" ref="B9197">SUM(1*(VGSales[Name]=A9197))</f>
        <v>1</v>
      </c>
      <c r="C9197" s="8" cm="1">
        <f t="array" ref="C9197">ROWS(_xlfn.UNIQUE(_xlfn._xlws.FILTER(VGSales[Genre],VGSales[Name]=A9197)))</f>
        <v>1</v>
      </c>
      <c r="D9197" s="8">
        <f>SUMIFS(VGSales[Global_Sales],VGSales[Name],A9197)</f>
        <v>0.05</v>
      </c>
    </row>
    <row r="9198" spans="1:4" s="8" customFormat="1" x14ac:dyDescent="0.25">
      <c r="A9198" s="8" t="str">
        <v>March of the Penguins</v>
      </c>
      <c r="B9198" s="8" cm="1">
        <f t="array" ref="B9198">SUM(1*(VGSales[Name]=A9198))</f>
        <v>1</v>
      </c>
      <c r="C9198" s="8" cm="1">
        <f t="array" ref="C9198">ROWS(_xlfn.UNIQUE(_xlfn._xlws.FILTER(VGSales[Genre],VGSales[Name]=A9198)))</f>
        <v>1</v>
      </c>
      <c r="D9198" s="8">
        <f>SUMIFS(VGSales[Global_Sales],VGSales[Name],A9198)</f>
        <v>0.05</v>
      </c>
    </row>
    <row r="9199" spans="1:4" s="8" customFormat="1" x14ac:dyDescent="0.25">
      <c r="A9199" s="8" t="str">
        <v>Arcana Famiglia: La storia della Aracana Famiglia</v>
      </c>
      <c r="B9199" s="8" cm="1">
        <f t="array" ref="B9199">SUM(1*(VGSales[Name]=A9199))</f>
        <v>1</v>
      </c>
      <c r="C9199" s="8" cm="1">
        <f t="array" ref="C9199">ROWS(_xlfn.UNIQUE(_xlfn._xlws.FILTER(VGSales[Genre],VGSales[Name]=A9199)))</f>
        <v>1</v>
      </c>
      <c r="D9199" s="8">
        <f>SUMIFS(VGSales[Global_Sales],VGSales[Name],A9199)</f>
        <v>0.05</v>
      </c>
    </row>
    <row r="9200" spans="1:4" s="8" customFormat="1" x14ac:dyDescent="0.25">
      <c r="A9200" s="8" t="str">
        <v>Tokyo Ghoul: Jail</v>
      </c>
      <c r="B9200" s="8" cm="1">
        <f t="array" ref="B9200">SUM(1*(VGSales[Name]=A9200))</f>
        <v>1</v>
      </c>
      <c r="C9200" s="8" cm="1">
        <f t="array" ref="C9200">ROWS(_xlfn.UNIQUE(_xlfn._xlws.FILTER(VGSales[Genre],VGSales[Name]=A9200)))</f>
        <v>1</v>
      </c>
      <c r="D9200" s="8">
        <f>SUMIFS(VGSales[Global_Sales],VGSales[Name],A9200)</f>
        <v>0.05</v>
      </c>
    </row>
    <row r="9201" spans="1:4" s="8" customFormat="1" x14ac:dyDescent="0.25">
      <c r="A9201" s="8" t="str">
        <v>City Life: World Edition</v>
      </c>
      <c r="B9201" s="8" cm="1">
        <f t="array" ref="B9201">SUM(1*(VGSales[Name]=A9201))</f>
        <v>1</v>
      </c>
      <c r="C9201" s="8" cm="1">
        <f t="array" ref="C9201">ROWS(_xlfn.UNIQUE(_xlfn._xlws.FILTER(VGSales[Genre],VGSales[Name]=A9201)))</f>
        <v>1</v>
      </c>
      <c r="D9201" s="8">
        <f>SUMIFS(VGSales[Global_Sales],VGSales[Name],A9201)</f>
        <v>0.05</v>
      </c>
    </row>
    <row r="9202" spans="1:4" s="8" customFormat="1" x14ac:dyDescent="0.25">
      <c r="A9202" s="8" t="str">
        <v>The Misadventures of Tron Bonne</v>
      </c>
      <c r="B9202" s="8" cm="1">
        <f t="array" ref="B9202">SUM(1*(VGSales[Name]=A9202))</f>
        <v>1</v>
      </c>
      <c r="C9202" s="8" cm="1">
        <f t="array" ref="C9202">ROWS(_xlfn.UNIQUE(_xlfn._xlws.FILTER(VGSales[Genre],VGSales[Name]=A9202)))</f>
        <v>1</v>
      </c>
      <c r="D9202" s="8">
        <f>SUMIFS(VGSales[Global_Sales],VGSales[Name],A9202)</f>
        <v>0.05</v>
      </c>
    </row>
    <row r="9203" spans="1:4" s="8" customFormat="1" x14ac:dyDescent="0.25">
      <c r="A9203" s="8" t="str">
        <v>Hero Bank 2</v>
      </c>
      <c r="B9203" s="8" cm="1">
        <f t="array" ref="B9203">SUM(1*(VGSales[Name]=A9203))</f>
        <v>1</v>
      </c>
      <c r="C9203" s="8" cm="1">
        <f t="array" ref="C9203">ROWS(_xlfn.UNIQUE(_xlfn._xlws.FILTER(VGSales[Genre],VGSales[Name]=A9203)))</f>
        <v>1</v>
      </c>
      <c r="D9203" s="8">
        <f>SUMIFS(VGSales[Global_Sales],VGSales[Name],A9203)</f>
        <v>0.05</v>
      </c>
    </row>
    <row r="9204" spans="1:4" s="8" customFormat="1" x14ac:dyDescent="0.25">
      <c r="A9204" s="8" t="str">
        <v>Brave Story: New Traveller (jp sales)</v>
      </c>
      <c r="B9204" s="8" cm="1">
        <f t="array" ref="B9204">SUM(1*(VGSales[Name]=A9204))</f>
        <v>1</v>
      </c>
      <c r="C9204" s="8" cm="1">
        <f t="array" ref="C9204">ROWS(_xlfn.UNIQUE(_xlfn._xlws.FILTER(VGSales[Genre],VGSales[Name]=A9204)))</f>
        <v>1</v>
      </c>
      <c r="D9204" s="8">
        <f>SUMIFS(VGSales[Global_Sales],VGSales[Name],A9204)</f>
        <v>0.05</v>
      </c>
    </row>
    <row r="9205" spans="1:4" s="8" customFormat="1" x14ac:dyDescent="0.25">
      <c r="A9205" s="8" t="str">
        <v>Black Jack vs. Matsudajun</v>
      </c>
      <c r="B9205" s="8" cm="1">
        <f t="array" ref="B9205">SUM(1*(VGSales[Name]=A9205))</f>
        <v>1</v>
      </c>
      <c r="C9205" s="8" cm="1">
        <f t="array" ref="C9205">ROWS(_xlfn.UNIQUE(_xlfn._xlws.FILTER(VGSales[Genre],VGSales[Name]=A9205)))</f>
        <v>1</v>
      </c>
      <c r="D9205" s="8">
        <f>SUMIFS(VGSales[Global_Sales],VGSales[Name],A9205)</f>
        <v>0.05</v>
      </c>
    </row>
    <row r="9206" spans="1:4" s="8" customFormat="1" x14ac:dyDescent="0.25">
      <c r="A9206" s="8" t="str">
        <v>Garou Densetsu 3: Road to the Final Victory</v>
      </c>
      <c r="B9206" s="8" cm="1">
        <f t="array" ref="B9206">SUM(1*(VGSales[Name]=A9206))</f>
        <v>1</v>
      </c>
      <c r="C9206" s="8" cm="1">
        <f t="array" ref="C9206">ROWS(_xlfn.UNIQUE(_xlfn._xlws.FILTER(VGSales[Genre],VGSales[Name]=A9206)))</f>
        <v>1</v>
      </c>
      <c r="D9206" s="8">
        <f>SUMIFS(VGSales[Global_Sales],VGSales[Name],A9206)</f>
        <v>0.05</v>
      </c>
    </row>
    <row r="9207" spans="1:4" s="8" customFormat="1" x14ac:dyDescent="0.25">
      <c r="A9207" s="8" t="str">
        <v>Bleach: Soul Carnival</v>
      </c>
      <c r="B9207" s="8" cm="1">
        <f t="array" ref="B9207">SUM(1*(VGSales[Name]=A9207))</f>
        <v>1</v>
      </c>
      <c r="C9207" s="8" cm="1">
        <f t="array" ref="C9207">ROWS(_xlfn.UNIQUE(_xlfn._xlws.FILTER(VGSales[Genre],VGSales[Name]=A9207)))</f>
        <v>1</v>
      </c>
      <c r="D9207" s="8">
        <f>SUMIFS(VGSales[Global_Sales],VGSales[Name],A9207)</f>
        <v>0.05</v>
      </c>
    </row>
    <row r="9208" spans="1:4" s="8" customFormat="1" x14ac:dyDescent="0.25">
      <c r="A9208" s="8" t="str">
        <v>Double Dragon Advance</v>
      </c>
      <c r="B9208" s="8" cm="1">
        <f t="array" ref="B9208">SUM(1*(VGSales[Name]=A9208))</f>
        <v>1</v>
      </c>
      <c r="C9208" s="8" cm="1">
        <f t="array" ref="C9208">ROWS(_xlfn.UNIQUE(_xlfn._xlws.FILTER(VGSales[Genre],VGSales[Name]=A9208)))</f>
        <v>1</v>
      </c>
      <c r="D9208" s="8">
        <f>SUMIFS(VGSales[Global_Sales],VGSales[Name],A9208)</f>
        <v>0.05</v>
      </c>
    </row>
    <row r="9209" spans="1:4" s="8" customFormat="1" x14ac:dyDescent="0.25">
      <c r="A9209" s="8" t="str">
        <v>Inspector Gadget: Gadget's Crazy Maze</v>
      </c>
      <c r="B9209" s="8" cm="1">
        <f t="array" ref="B9209">SUM(1*(VGSales[Name]=A9209))</f>
        <v>1</v>
      </c>
      <c r="C9209" s="8" cm="1">
        <f t="array" ref="C9209">ROWS(_xlfn.UNIQUE(_xlfn._xlws.FILTER(VGSales[Genre],VGSales[Name]=A9209)))</f>
        <v>1</v>
      </c>
      <c r="D9209" s="8">
        <f>SUMIFS(VGSales[Global_Sales],VGSales[Name],A9209)</f>
        <v>0.05</v>
      </c>
    </row>
    <row r="9210" spans="1:4" s="8" customFormat="1" x14ac:dyDescent="0.25">
      <c r="A9210" s="8" t="str">
        <v>World Fantasista</v>
      </c>
      <c r="B9210" s="8" cm="1">
        <f t="array" ref="B9210">SUM(1*(VGSales[Name]=A9210))</f>
        <v>1</v>
      </c>
      <c r="C9210" s="8" cm="1">
        <f t="array" ref="C9210">ROWS(_xlfn.UNIQUE(_xlfn._xlws.FILTER(VGSales[Genre],VGSales[Name]=A9210)))</f>
        <v>1</v>
      </c>
      <c r="D9210" s="8">
        <f>SUMIFS(VGSales[Global_Sales],VGSales[Name],A9210)</f>
        <v>0.05</v>
      </c>
    </row>
    <row r="9211" spans="1:4" s="8" customFormat="1" x14ac:dyDescent="0.25">
      <c r="A9211" s="8" t="str">
        <v>Yager</v>
      </c>
      <c r="B9211" s="8" cm="1">
        <f t="array" ref="B9211">SUM(1*(VGSales[Name]=A9211))</f>
        <v>1</v>
      </c>
      <c r="C9211" s="8" cm="1">
        <f t="array" ref="C9211">ROWS(_xlfn.UNIQUE(_xlfn._xlws.FILTER(VGSales[Genre],VGSales[Name]=A9211)))</f>
        <v>1</v>
      </c>
      <c r="D9211" s="8">
        <f>SUMIFS(VGSales[Global_Sales],VGSales[Name],A9211)</f>
        <v>0.05</v>
      </c>
    </row>
    <row r="9212" spans="1:4" s="8" customFormat="1" x14ac:dyDescent="0.25">
      <c r="A9212" s="8" t="str">
        <v>Tabi no Yubisashi Kaiwachou DS: DS Series 1 Thai</v>
      </c>
      <c r="B9212" s="8" cm="1">
        <f t="array" ref="B9212">SUM(1*(VGSales[Name]=A9212))</f>
        <v>1</v>
      </c>
      <c r="C9212" s="8" cm="1">
        <f t="array" ref="C9212">ROWS(_xlfn.UNIQUE(_xlfn._xlws.FILTER(VGSales[Genre],VGSales[Name]=A9212)))</f>
        <v>1</v>
      </c>
      <c r="D9212" s="8">
        <f>SUMIFS(VGSales[Global_Sales],VGSales[Name],A9212)</f>
        <v>0.05</v>
      </c>
    </row>
    <row r="9213" spans="1:4" s="8" customFormat="1" x14ac:dyDescent="0.25">
      <c r="A9213" s="8" t="str">
        <v>Looney Tunes: Cartoon Conductor</v>
      </c>
      <c r="B9213" s="8" cm="1">
        <f t="array" ref="B9213">SUM(1*(VGSales[Name]=A9213))</f>
        <v>1</v>
      </c>
      <c r="C9213" s="8" cm="1">
        <f t="array" ref="C9213">ROWS(_xlfn.UNIQUE(_xlfn._xlws.FILTER(VGSales[Genre],VGSales[Name]=A9213)))</f>
        <v>1</v>
      </c>
      <c r="D9213" s="8">
        <f>SUMIFS(VGSales[Global_Sales],VGSales[Name],A9213)</f>
        <v>0.05</v>
      </c>
    </row>
    <row r="9214" spans="1:4" s="8" customFormat="1" x14ac:dyDescent="0.25">
      <c r="A9214" s="8" t="str">
        <v>Pool Hall Pro</v>
      </c>
      <c r="B9214" s="8" cm="1">
        <f t="array" ref="B9214">SUM(1*(VGSales[Name]=A9214))</f>
        <v>1</v>
      </c>
      <c r="C9214" s="8" cm="1">
        <f t="array" ref="C9214">ROWS(_xlfn.UNIQUE(_xlfn._xlws.FILTER(VGSales[Genre],VGSales[Name]=A9214)))</f>
        <v>1</v>
      </c>
      <c r="D9214" s="8">
        <f>SUMIFS(VGSales[Global_Sales],VGSales[Name],A9214)</f>
        <v>0.05</v>
      </c>
    </row>
    <row r="9215" spans="1:4" s="8" customFormat="1" x14ac:dyDescent="0.25">
      <c r="A9215" s="8" t="str">
        <v>Nazo Waku Yakata: Oto no Ma ni Ma ni</v>
      </c>
      <c r="B9215" s="8" cm="1">
        <f t="array" ref="B9215">SUM(1*(VGSales[Name]=A9215))</f>
        <v>1</v>
      </c>
      <c r="C9215" s="8" cm="1">
        <f t="array" ref="C9215">ROWS(_xlfn.UNIQUE(_xlfn._xlws.FILTER(VGSales[Genre],VGSales[Name]=A9215)))</f>
        <v>1</v>
      </c>
      <c r="D9215" s="8">
        <f>SUMIFS(VGSales[Global_Sales],VGSales[Name],A9215)</f>
        <v>0.05</v>
      </c>
    </row>
    <row r="9216" spans="1:4" s="8" customFormat="1" x14ac:dyDescent="0.25">
      <c r="A9216" s="8" t="str">
        <v>Choro Q 64 2: Hacha Mecha Grand Prix Race</v>
      </c>
      <c r="B9216" s="8" cm="1">
        <f t="array" ref="B9216">SUM(1*(VGSales[Name]=A9216))</f>
        <v>1</v>
      </c>
      <c r="C9216" s="8" cm="1">
        <f t="array" ref="C9216">ROWS(_xlfn.UNIQUE(_xlfn._xlws.FILTER(VGSales[Genre],VGSales[Name]=A9216)))</f>
        <v>1</v>
      </c>
      <c r="D9216" s="8">
        <f>SUMIFS(VGSales[Global_Sales],VGSales[Name],A9216)</f>
        <v>0.05</v>
      </c>
    </row>
    <row r="9217" spans="1:4" s="8" customFormat="1" x14ac:dyDescent="0.25">
      <c r="A9217" s="8" t="str">
        <v>Mighty No. 9</v>
      </c>
      <c r="B9217" s="8" cm="1">
        <f t="array" ref="B9217">SUM(1*(VGSales[Name]=A9217))</f>
        <v>3</v>
      </c>
      <c r="C9217" s="8" cm="1">
        <f t="array" ref="C9217">ROWS(_xlfn.UNIQUE(_xlfn._xlws.FILTER(VGSales[Genre],VGSales[Name]=A9217)))</f>
        <v>1</v>
      </c>
      <c r="D9217" s="8">
        <f>SUMIFS(VGSales[Global_Sales],VGSales[Name],A9217)</f>
        <v>0.08</v>
      </c>
    </row>
    <row r="9218" spans="1:4" s="8" customFormat="1" x14ac:dyDescent="0.25">
      <c r="A9218" s="8" t="str">
        <v>LEGO Friends</v>
      </c>
      <c r="B9218" s="8" cm="1">
        <f t="array" ref="B9218">SUM(1*(VGSales[Name]=A9218))</f>
        <v>1</v>
      </c>
      <c r="C9218" s="8" cm="1">
        <f t="array" ref="C9218">ROWS(_xlfn.UNIQUE(_xlfn._xlws.FILTER(VGSales[Genre],VGSales[Name]=A9218)))</f>
        <v>1</v>
      </c>
      <c r="D9218" s="8">
        <f>SUMIFS(VGSales[Global_Sales],VGSales[Name],A9218)</f>
        <v>0.05</v>
      </c>
    </row>
    <row r="9219" spans="1:4" s="8" customFormat="1" x14ac:dyDescent="0.25">
      <c r="A9219" s="8" t="str">
        <v>Nanda's Island</v>
      </c>
      <c r="B9219" s="8" cm="1">
        <f t="array" ref="B9219">SUM(1*(VGSales[Name]=A9219))</f>
        <v>1</v>
      </c>
      <c r="C9219" s="8" cm="1">
        <f t="array" ref="C9219">ROWS(_xlfn.UNIQUE(_xlfn._xlws.FILTER(VGSales[Genre],VGSales[Name]=A9219)))</f>
        <v>1</v>
      </c>
      <c r="D9219" s="8">
        <f>SUMIFS(VGSales[Global_Sales],VGSales[Name],A9219)</f>
        <v>0.05</v>
      </c>
    </row>
    <row r="9220" spans="1:4" s="8" customFormat="1" x14ac:dyDescent="0.25">
      <c r="A9220" s="8" t="str">
        <v>Hakuouki SSL: Sweet School Life</v>
      </c>
      <c r="B9220" s="8" cm="1">
        <f t="array" ref="B9220">SUM(1*(VGSales[Name]=A9220))</f>
        <v>1</v>
      </c>
      <c r="C9220" s="8" cm="1">
        <f t="array" ref="C9220">ROWS(_xlfn.UNIQUE(_xlfn._xlws.FILTER(VGSales[Genre],VGSales[Name]=A9220)))</f>
        <v>1</v>
      </c>
      <c r="D9220" s="8">
        <f>SUMIFS(VGSales[Global_Sales],VGSales[Name],A9220)</f>
        <v>0.05</v>
      </c>
    </row>
    <row r="9221" spans="1:4" s="8" customFormat="1" x14ac:dyDescent="0.25">
      <c r="A9221" s="8" t="str">
        <v>Kimi ni Todoke: Tsutaeru Kimochi</v>
      </c>
      <c r="B9221" s="8" cm="1">
        <f t="array" ref="B9221">SUM(1*(VGSales[Name]=A9221))</f>
        <v>1</v>
      </c>
      <c r="C9221" s="8" cm="1">
        <f t="array" ref="C9221">ROWS(_xlfn.UNIQUE(_xlfn._xlws.FILTER(VGSales[Genre],VGSales[Name]=A9221)))</f>
        <v>1</v>
      </c>
      <c r="D9221" s="8">
        <f>SUMIFS(VGSales[Global_Sales],VGSales[Name],A9221)</f>
        <v>0.05</v>
      </c>
    </row>
    <row r="9222" spans="1:4" s="8" customFormat="1" x14ac:dyDescent="0.25">
      <c r="A9222" s="8" t="str">
        <v>Nora to Koku no Koubou: Kiri no Mori no Majo</v>
      </c>
      <c r="B9222" s="8" cm="1">
        <f t="array" ref="B9222">SUM(1*(VGSales[Name]=A9222))</f>
        <v>1</v>
      </c>
      <c r="C9222" s="8" cm="1">
        <f t="array" ref="C9222">ROWS(_xlfn.UNIQUE(_xlfn._xlws.FILTER(VGSales[Genre],VGSales[Name]=A9222)))</f>
        <v>1</v>
      </c>
      <c r="D9222" s="8">
        <f>SUMIFS(VGSales[Global_Sales],VGSales[Name],A9222)</f>
        <v>0.05</v>
      </c>
    </row>
    <row r="9223" spans="1:4" s="8" customFormat="1" x14ac:dyDescent="0.25">
      <c r="A9223" s="8" t="str">
        <v>Short Track Racing: Trading Paint</v>
      </c>
      <c r="B9223" s="8" cm="1">
        <f t="array" ref="B9223">SUM(1*(VGSales[Name]=A9223))</f>
        <v>1</v>
      </c>
      <c r="C9223" s="8" cm="1">
        <f t="array" ref="C9223">ROWS(_xlfn.UNIQUE(_xlfn._xlws.FILTER(VGSales[Genre],VGSales[Name]=A9223)))</f>
        <v>1</v>
      </c>
      <c r="D9223" s="8">
        <f>SUMIFS(VGSales[Global_Sales],VGSales[Name],A9223)</f>
        <v>0.05</v>
      </c>
    </row>
    <row r="9224" spans="1:4" s="8" customFormat="1" x14ac:dyDescent="0.25">
      <c r="A9224" s="8" t="str">
        <v>Game no Kanzume Vol 1</v>
      </c>
      <c r="B9224" s="8" cm="1">
        <f t="array" ref="B9224">SUM(1*(VGSales[Name]=A9224))</f>
        <v>1</v>
      </c>
      <c r="C9224" s="8" cm="1">
        <f t="array" ref="C9224">ROWS(_xlfn.UNIQUE(_xlfn._xlws.FILTER(VGSales[Genre],VGSales[Name]=A9224)))</f>
        <v>1</v>
      </c>
      <c r="D9224" s="8">
        <f>SUMIFS(VGSales[Global_Sales],VGSales[Name],A9224)</f>
        <v>0.05</v>
      </c>
    </row>
    <row r="9225" spans="1:4" s="8" customFormat="1" x14ac:dyDescent="0.25">
      <c r="A9225" s="8" t="str">
        <v>Rat Attack!</v>
      </c>
      <c r="B9225" s="8" cm="1">
        <f t="array" ref="B9225">SUM(1*(VGSales[Name]=A9225))</f>
        <v>2</v>
      </c>
      <c r="C9225" s="8" cm="1">
        <f t="array" ref="C9225">ROWS(_xlfn.UNIQUE(_xlfn._xlws.FILTER(VGSales[Genre],VGSales[Name]=A9225)))</f>
        <v>1</v>
      </c>
      <c r="D9225" s="8">
        <f>SUMIFS(VGSales[Global_Sales],VGSales[Name],A9225)</f>
        <v>0.06</v>
      </c>
    </row>
    <row r="9226" spans="1:4" s="8" customFormat="1" x14ac:dyDescent="0.25">
      <c r="A9226" s="8" t="str">
        <v>Jewel Master: Cradle Of Rome 2</v>
      </c>
      <c r="B9226" s="8" cm="1">
        <f t="array" ref="B9226">SUM(1*(VGSales[Name]=A9226))</f>
        <v>2</v>
      </c>
      <c r="C9226" s="8" cm="1">
        <f t="array" ref="C9226">ROWS(_xlfn.UNIQUE(_xlfn._xlws.FILTER(VGSales[Genre],VGSales[Name]=A9226)))</f>
        <v>1</v>
      </c>
      <c r="D9226" s="8">
        <f>SUMIFS(VGSales[Global_Sales],VGSales[Name],A9226)</f>
        <v>0.06</v>
      </c>
    </row>
    <row r="9227" spans="1:4" s="8" customFormat="1" x14ac:dyDescent="0.25">
      <c r="A9227" s="8" t="str">
        <v>National Geographic Panda (US sales)</v>
      </c>
      <c r="B9227" s="8" cm="1">
        <f t="array" ref="B9227">SUM(1*(VGSales[Name]=A9227))</f>
        <v>1</v>
      </c>
      <c r="C9227" s="8" cm="1">
        <f t="array" ref="C9227">ROWS(_xlfn.UNIQUE(_xlfn._xlws.FILTER(VGSales[Genre],VGSales[Name]=A9227)))</f>
        <v>1</v>
      </c>
      <c r="D9227" s="8">
        <f>SUMIFS(VGSales[Global_Sales],VGSales[Name],A9227)</f>
        <v>0.04</v>
      </c>
    </row>
    <row r="9228" spans="1:4" s="8" customFormat="1" x14ac:dyDescent="0.25">
      <c r="A9228" s="8" t="str">
        <v>Danny Phantom: Urban Jungle</v>
      </c>
      <c r="B9228" s="8" cm="1">
        <f t="array" ref="B9228">SUM(1*(VGSales[Name]=A9228))</f>
        <v>1</v>
      </c>
      <c r="C9228" s="8" cm="1">
        <f t="array" ref="C9228">ROWS(_xlfn.UNIQUE(_xlfn._xlws.FILTER(VGSales[Genre],VGSales[Name]=A9228)))</f>
        <v>1</v>
      </c>
      <c r="D9228" s="8">
        <f>SUMIFS(VGSales[Global_Sales],VGSales[Name],A9228)</f>
        <v>0.04</v>
      </c>
    </row>
    <row r="9229" spans="1:4" s="8" customFormat="1" x14ac:dyDescent="0.25">
      <c r="A9229" s="8" t="str">
        <v>Sotsugyou II: Neo Generation</v>
      </c>
      <c r="B9229" s="8" cm="1">
        <f t="array" ref="B9229">SUM(1*(VGSales[Name]=A9229))</f>
        <v>1</v>
      </c>
      <c r="C9229" s="8" cm="1">
        <f t="array" ref="C9229">ROWS(_xlfn.UNIQUE(_xlfn._xlws.FILTER(VGSales[Genre],VGSales[Name]=A9229)))</f>
        <v>1</v>
      </c>
      <c r="D9229" s="8">
        <f>SUMIFS(VGSales[Global_Sales],VGSales[Name],A9229)</f>
        <v>0.04</v>
      </c>
    </row>
    <row r="9230" spans="1:4" s="8" customFormat="1" x14ac:dyDescent="0.25">
      <c r="A9230" s="8" t="str">
        <v>Summon Night Craft Sword Monogatari: Hajimari no Ishi</v>
      </c>
      <c r="B9230" s="8" cm="1">
        <f t="array" ref="B9230">SUM(1*(VGSales[Name]=A9230))</f>
        <v>1</v>
      </c>
      <c r="C9230" s="8" cm="1">
        <f t="array" ref="C9230">ROWS(_xlfn.UNIQUE(_xlfn._xlws.FILTER(VGSales[Genre],VGSales[Name]=A9230)))</f>
        <v>1</v>
      </c>
      <c r="D9230" s="8">
        <f>SUMIFS(VGSales[Global_Sales],VGSales[Name],A9230)</f>
        <v>0.04</v>
      </c>
    </row>
    <row r="9231" spans="1:4" s="8" customFormat="1" x14ac:dyDescent="0.25">
      <c r="A9231" s="8" t="str">
        <v>The King of Fighters 2002: Unlimited Match</v>
      </c>
      <c r="B9231" s="8" cm="1">
        <f t="array" ref="B9231">SUM(1*(VGSales[Name]=A9231))</f>
        <v>1</v>
      </c>
      <c r="C9231" s="8" cm="1">
        <f t="array" ref="C9231">ROWS(_xlfn.UNIQUE(_xlfn._xlws.FILTER(VGSales[Genre],VGSales[Name]=A9231)))</f>
        <v>1</v>
      </c>
      <c r="D9231" s="8">
        <f>SUMIFS(VGSales[Global_Sales],VGSales[Name],A9231)</f>
        <v>0.04</v>
      </c>
    </row>
    <row r="9232" spans="1:4" s="8" customFormat="1" x14ac:dyDescent="0.25">
      <c r="A9232" s="8" t="str">
        <v>Art of Fighting Anthology</v>
      </c>
      <c r="B9232" s="8" cm="1">
        <f t="array" ref="B9232">SUM(1*(VGSales[Name]=A9232))</f>
        <v>1</v>
      </c>
      <c r="C9232" s="8" cm="1">
        <f t="array" ref="C9232">ROWS(_xlfn.UNIQUE(_xlfn._xlws.FILTER(VGSales[Genre],VGSales[Name]=A9232)))</f>
        <v>1</v>
      </c>
      <c r="D9232" s="8">
        <f>SUMIFS(VGSales[Global_Sales],VGSales[Name],A9232)</f>
        <v>0.04</v>
      </c>
    </row>
    <row r="9233" spans="1:4" s="8" customFormat="1" x14ac:dyDescent="0.25">
      <c r="A9233" s="8" t="str">
        <v>Rapala Trophies</v>
      </c>
      <c r="B9233" s="8" cm="1">
        <f t="array" ref="B9233">SUM(1*(VGSales[Name]=A9233))</f>
        <v>1</v>
      </c>
      <c r="C9233" s="8" cm="1">
        <f t="array" ref="C9233">ROWS(_xlfn.UNIQUE(_xlfn._xlws.FILTER(VGSales[Genre],VGSales[Name]=A9233)))</f>
        <v>1</v>
      </c>
      <c r="D9233" s="8">
        <f>SUMIFS(VGSales[Global_Sales],VGSales[Name],A9233)</f>
        <v>0.04</v>
      </c>
    </row>
    <row r="9234" spans="1:4" s="8" customFormat="1" x14ac:dyDescent="0.25">
      <c r="A9234" s="8" t="str">
        <v>Phoenix Wright: Revived Turnabout</v>
      </c>
      <c r="B9234" s="8" cm="1">
        <f t="array" ref="B9234">SUM(1*(VGSales[Name]=A9234))</f>
        <v>1</v>
      </c>
      <c r="C9234" s="8" cm="1">
        <f t="array" ref="C9234">ROWS(_xlfn.UNIQUE(_xlfn._xlws.FILTER(VGSales[Genre],VGSales[Name]=A9234)))</f>
        <v>1</v>
      </c>
      <c r="D9234" s="8">
        <f>SUMIFS(VGSales[Global_Sales],VGSales[Name],A9234)</f>
        <v>0.04</v>
      </c>
    </row>
    <row r="9235" spans="1:4" s="8" customFormat="1" x14ac:dyDescent="0.25">
      <c r="A9235" s="8" t="str">
        <v>Mana Khemia: Alchemists of Al-Revis (JP sales)</v>
      </c>
      <c r="B9235" s="8" cm="1">
        <f t="array" ref="B9235">SUM(1*(VGSales[Name]=A9235))</f>
        <v>1</v>
      </c>
      <c r="C9235" s="8" cm="1">
        <f t="array" ref="C9235">ROWS(_xlfn.UNIQUE(_xlfn._xlws.FILTER(VGSales[Genre],VGSales[Name]=A9235)))</f>
        <v>1</v>
      </c>
      <c r="D9235" s="8">
        <f>SUMIFS(VGSales[Global_Sales],VGSales[Name],A9235)</f>
        <v>0.04</v>
      </c>
    </row>
    <row r="9236" spans="1:4" s="8" customFormat="1" x14ac:dyDescent="0.25">
      <c r="A9236" s="8" t="str">
        <v>Runaway: A Twist of Fate</v>
      </c>
      <c r="B9236" s="8" cm="1">
        <f t="array" ref="B9236">SUM(1*(VGSales[Name]=A9236))</f>
        <v>2</v>
      </c>
      <c r="C9236" s="8" cm="1">
        <f t="array" ref="C9236">ROWS(_xlfn.UNIQUE(_xlfn._xlws.FILTER(VGSales[Genre],VGSales[Name]=A9236)))</f>
        <v>1</v>
      </c>
      <c r="D9236" s="8">
        <f>SUMIFS(VGSales[Global_Sales],VGSales[Name],A9236)</f>
        <v>0.06</v>
      </c>
    </row>
    <row r="9237" spans="1:4" s="8" customFormat="1" x14ac:dyDescent="0.25">
      <c r="A9237" s="8" t="str">
        <v>Cheer We Go!</v>
      </c>
      <c r="B9237" s="8" cm="1">
        <f t="array" ref="B9237">SUM(1*(VGSales[Name]=A9237))</f>
        <v>1</v>
      </c>
      <c r="C9237" s="8" cm="1">
        <f t="array" ref="C9237">ROWS(_xlfn.UNIQUE(_xlfn._xlws.FILTER(VGSales[Genre],VGSales[Name]=A9237)))</f>
        <v>1</v>
      </c>
      <c r="D9237" s="8">
        <f>SUMIFS(VGSales[Global_Sales],VGSales[Name],A9237)</f>
        <v>0.04</v>
      </c>
    </row>
    <row r="9238" spans="1:4" s="8" customFormat="1" x14ac:dyDescent="0.25">
      <c r="A9238" s="8" t="str">
        <v>Virtua Fighter CG Portrait Series Vol.6: Lau Chan</v>
      </c>
      <c r="B9238" s="8" cm="1">
        <f t="array" ref="B9238">SUM(1*(VGSales[Name]=A9238))</f>
        <v>1</v>
      </c>
      <c r="C9238" s="8" cm="1">
        <f t="array" ref="C9238">ROWS(_xlfn.UNIQUE(_xlfn._xlws.FILTER(VGSales[Genre],VGSales[Name]=A9238)))</f>
        <v>1</v>
      </c>
      <c r="D9238" s="8">
        <f>SUMIFS(VGSales[Global_Sales],VGSales[Name],A9238)</f>
        <v>0.04</v>
      </c>
    </row>
    <row r="9239" spans="1:4" s="8" customFormat="1" x14ac:dyDescent="0.25">
      <c r="A9239" s="8" t="str">
        <v>Tomoyo After: It's a Wonderful Life CS Edition</v>
      </c>
      <c r="B9239" s="8" cm="1">
        <f t="array" ref="B9239">SUM(1*(VGSales[Name]=A9239))</f>
        <v>2</v>
      </c>
      <c r="C9239" s="8" cm="1">
        <f t="array" ref="C9239">ROWS(_xlfn.UNIQUE(_xlfn._xlws.FILTER(VGSales[Genre],VGSales[Name]=A9239)))</f>
        <v>1</v>
      </c>
      <c r="D9239" s="8">
        <f>SUMIFS(VGSales[Global_Sales],VGSales[Name],A9239)</f>
        <v>0.05</v>
      </c>
    </row>
    <row r="9240" spans="1:4" s="8" customFormat="1" x14ac:dyDescent="0.25">
      <c r="A9240" s="8" t="str">
        <v>Guilty Gear XX Accent Core</v>
      </c>
      <c r="B9240" s="8" cm="1">
        <f t="array" ref="B9240">SUM(1*(VGSales[Name]=A9240))</f>
        <v>2</v>
      </c>
      <c r="C9240" s="8" cm="1">
        <f t="array" ref="C9240">ROWS(_xlfn.UNIQUE(_xlfn._xlws.FILTER(VGSales[Genre],VGSales[Name]=A9240)))</f>
        <v>1</v>
      </c>
      <c r="D9240" s="8">
        <f>SUMIFS(VGSales[Global_Sales],VGSales[Name],A9240)</f>
        <v>0.08</v>
      </c>
    </row>
    <row r="9241" spans="1:4" s="8" customFormat="1" x14ac:dyDescent="0.25">
      <c r="A9241" s="8" t="str">
        <v>Nihon Pro Mahjong Kishikai Kanshuu: Pro Ni Naru Mahjong DS</v>
      </c>
      <c r="B9241" s="8" cm="1">
        <f t="array" ref="B9241">SUM(1*(VGSales[Name]=A9241))</f>
        <v>1</v>
      </c>
      <c r="C9241" s="8" cm="1">
        <f t="array" ref="C9241">ROWS(_xlfn.UNIQUE(_xlfn._xlws.FILTER(VGSales[Genre],VGSales[Name]=A9241)))</f>
        <v>1</v>
      </c>
      <c r="D9241" s="8">
        <f>SUMIFS(VGSales[Global_Sales],VGSales[Name],A9241)</f>
        <v>0.04</v>
      </c>
    </row>
    <row r="9242" spans="1:4" s="8" customFormat="1" x14ac:dyDescent="0.25">
      <c r="A9242" s="8" t="str">
        <v>Millipede / Super Breakout / Lunar Lander</v>
      </c>
      <c r="B9242" s="8" cm="1">
        <f t="array" ref="B9242">SUM(1*(VGSales[Name]=A9242))</f>
        <v>1</v>
      </c>
      <c r="C9242" s="8" cm="1">
        <f t="array" ref="C9242">ROWS(_xlfn.UNIQUE(_xlfn._xlws.FILTER(VGSales[Genre],VGSales[Name]=A9242)))</f>
        <v>1</v>
      </c>
      <c r="D9242" s="8">
        <f>SUMIFS(VGSales[Global_Sales],VGSales[Name],A9242)</f>
        <v>0.04</v>
      </c>
    </row>
    <row r="9243" spans="1:4" s="8" customFormat="1" x14ac:dyDescent="0.25">
      <c r="A9243" s="8" t="str">
        <v>World Trigger: Borderless Mission</v>
      </c>
      <c r="B9243" s="8" cm="1">
        <f t="array" ref="B9243">SUM(1*(VGSales[Name]=A9243))</f>
        <v>1</v>
      </c>
      <c r="C9243" s="8" cm="1">
        <f t="array" ref="C9243">ROWS(_xlfn.UNIQUE(_xlfn._xlws.FILTER(VGSales[Genre],VGSales[Name]=A9243)))</f>
        <v>1</v>
      </c>
      <c r="D9243" s="8">
        <f>SUMIFS(VGSales[Global_Sales],VGSales[Name],A9243)</f>
        <v>0.04</v>
      </c>
    </row>
    <row r="9244" spans="1:4" s="8" customFormat="1" x14ac:dyDescent="0.25">
      <c r="A9244" s="8" t="str">
        <v>Assault Rigs</v>
      </c>
      <c r="B9244" s="8" cm="1">
        <f t="array" ref="B9244">SUM(1*(VGSales[Name]=A9244))</f>
        <v>1</v>
      </c>
      <c r="C9244" s="8" cm="1">
        <f t="array" ref="C9244">ROWS(_xlfn.UNIQUE(_xlfn._xlws.FILTER(VGSales[Genre],VGSales[Name]=A9244)))</f>
        <v>1</v>
      </c>
      <c r="D9244" s="8">
        <f>SUMIFS(VGSales[Global_Sales],VGSales[Name],A9244)</f>
        <v>0.04</v>
      </c>
    </row>
    <row r="9245" spans="1:4" s="8" customFormat="1" x14ac:dyDescent="0.25">
      <c r="A9245" s="8" t="str">
        <v>World Championship Spelling</v>
      </c>
      <c r="B9245" s="8" cm="1">
        <f t="array" ref="B9245">SUM(1*(VGSales[Name]=A9245))</f>
        <v>1</v>
      </c>
      <c r="C9245" s="8" cm="1">
        <f t="array" ref="C9245">ROWS(_xlfn.UNIQUE(_xlfn._xlws.FILTER(VGSales[Genre],VGSales[Name]=A9245)))</f>
        <v>1</v>
      </c>
      <c r="D9245" s="8">
        <f>SUMIFS(VGSales[Global_Sales],VGSales[Name],A9245)</f>
        <v>0.04</v>
      </c>
    </row>
    <row r="9246" spans="1:4" s="8" customFormat="1" x14ac:dyDescent="0.25">
      <c r="A9246" s="8" t="str">
        <v>Yes! PreCure 5</v>
      </c>
      <c r="B9246" s="8" cm="1">
        <f t="array" ref="B9246">SUM(1*(VGSales[Name]=A9246))</f>
        <v>1</v>
      </c>
      <c r="C9246" s="8" cm="1">
        <f t="array" ref="C9246">ROWS(_xlfn.UNIQUE(_xlfn._xlws.FILTER(VGSales[Genre],VGSales[Name]=A9246)))</f>
        <v>1</v>
      </c>
      <c r="D9246" s="8">
        <f>SUMIFS(VGSales[Global_Sales],VGSales[Name],A9246)</f>
        <v>0.04</v>
      </c>
    </row>
    <row r="9247" spans="1:4" s="8" customFormat="1" x14ac:dyDescent="0.25">
      <c r="A9247" s="8" t="str">
        <v>Exist Archive: The Other Side of the Sky</v>
      </c>
      <c r="B9247" s="8" cm="1">
        <f t="array" ref="B9247">SUM(1*(VGSales[Name]=A9247))</f>
        <v>2</v>
      </c>
      <c r="C9247" s="8" cm="1">
        <f t="array" ref="C9247">ROWS(_xlfn.UNIQUE(_xlfn._xlws.FILTER(VGSales[Genre],VGSales[Name]=A9247)))</f>
        <v>1</v>
      </c>
      <c r="D9247" s="8">
        <f>SUMIFS(VGSales[Global_Sales],VGSales[Name],A9247)</f>
        <v>7.0000000000000007E-2</v>
      </c>
    </row>
    <row r="9248" spans="1:4" s="8" customFormat="1" x14ac:dyDescent="0.25">
      <c r="A9248" s="8" t="str">
        <v>Honda ATV Fever</v>
      </c>
      <c r="B9248" s="8" cm="1">
        <f t="array" ref="B9248">SUM(1*(VGSales[Name]=A9248))</f>
        <v>2</v>
      </c>
      <c r="C9248" s="8" cm="1">
        <f t="array" ref="C9248">ROWS(_xlfn.UNIQUE(_xlfn._xlws.FILTER(VGSales[Genre],VGSales[Name]=A9248)))</f>
        <v>1</v>
      </c>
      <c r="D9248" s="8">
        <f>SUMIFS(VGSales[Global_Sales],VGSales[Name],A9248)</f>
        <v>0.05</v>
      </c>
    </row>
    <row r="9249" spans="1:4" s="8" customFormat="1" x14ac:dyDescent="0.25">
      <c r="A9249" s="8" t="str">
        <v>Operation Flashpoint: Elite</v>
      </c>
      <c r="B9249" s="8" cm="1">
        <f t="array" ref="B9249">SUM(1*(VGSales[Name]=A9249))</f>
        <v>1</v>
      </c>
      <c r="C9249" s="8" cm="1">
        <f t="array" ref="C9249">ROWS(_xlfn.UNIQUE(_xlfn._xlws.FILTER(VGSales[Genre],VGSales[Name]=A9249)))</f>
        <v>1</v>
      </c>
      <c r="D9249" s="8">
        <f>SUMIFS(VGSales[Global_Sales],VGSales[Name],A9249)</f>
        <v>0.04</v>
      </c>
    </row>
    <row r="9250" spans="1:4" s="8" customFormat="1" x14ac:dyDescent="0.25">
      <c r="A9250" s="8" t="str">
        <v>Nobunaga's Ambition: Sphere of Influence - Sengoku Risshiden</v>
      </c>
      <c r="B9250" s="8" cm="1">
        <f t="array" ref="B9250">SUM(1*(VGSales[Name]=A9250))</f>
        <v>3</v>
      </c>
      <c r="C9250" s="8" cm="1">
        <f t="array" ref="C9250">ROWS(_xlfn.UNIQUE(_xlfn._xlws.FILTER(VGSales[Genre],VGSales[Name]=A9250)))</f>
        <v>1</v>
      </c>
      <c r="D9250" s="8">
        <f>SUMIFS(VGSales[Global_Sales],VGSales[Name],A9250)</f>
        <v>0.11</v>
      </c>
    </row>
    <row r="9251" spans="1:4" s="8" customFormat="1" x14ac:dyDescent="0.25">
      <c r="A9251" s="8" t="str">
        <v>Roswell Conspiracies: Aliens, Myths &amp; Legends</v>
      </c>
      <c r="B9251" s="8" cm="1">
        <f t="array" ref="B9251">SUM(1*(VGSales[Name]=A9251))</f>
        <v>1</v>
      </c>
      <c r="C9251" s="8" cm="1">
        <f t="array" ref="C9251">ROWS(_xlfn.UNIQUE(_xlfn._xlws.FILTER(VGSales[Genre],VGSales[Name]=A9251)))</f>
        <v>1</v>
      </c>
      <c r="D9251" s="8">
        <f>SUMIFS(VGSales[Global_Sales],VGSales[Name],A9251)</f>
        <v>0.04</v>
      </c>
    </row>
    <row r="9252" spans="1:4" s="8" customFormat="1" x14ac:dyDescent="0.25">
      <c r="A9252" s="8" t="str">
        <v>Sekai no Gohan Shaberu! DS Oryouri Navi</v>
      </c>
      <c r="B9252" s="8" cm="1">
        <f t="array" ref="B9252">SUM(1*(VGSales[Name]=A9252))</f>
        <v>1</v>
      </c>
      <c r="C9252" s="8" cm="1">
        <f t="array" ref="C9252">ROWS(_xlfn.UNIQUE(_xlfn._xlws.FILTER(VGSales[Genre],VGSales[Name]=A9252)))</f>
        <v>1</v>
      </c>
      <c r="D9252" s="8">
        <f>SUMIFS(VGSales[Global_Sales],VGSales[Name],A9252)</f>
        <v>0.04</v>
      </c>
    </row>
    <row r="9253" spans="1:4" s="8" customFormat="1" x14ac:dyDescent="0.25">
      <c r="A9253" s="8" t="str">
        <v>Rugby Challenge 3</v>
      </c>
      <c r="B9253" s="8" cm="1">
        <f t="array" ref="B9253">SUM(1*(VGSales[Name]=A9253))</f>
        <v>4</v>
      </c>
      <c r="C9253" s="8" cm="1">
        <f t="array" ref="C9253">ROWS(_xlfn.UNIQUE(_xlfn._xlws.FILTER(VGSales[Genre],VGSales[Name]=A9253)))</f>
        <v>1</v>
      </c>
      <c r="D9253" s="8">
        <f>SUMIFS(VGSales[Global_Sales],VGSales[Name],A9253)</f>
        <v>0.11</v>
      </c>
    </row>
    <row r="9254" spans="1:4" s="8" customFormat="1" x14ac:dyDescent="0.25">
      <c r="A9254" s="8" t="str">
        <v>Boktai 2: Solar Boy Django</v>
      </c>
      <c r="B9254" s="8" cm="1">
        <f t="array" ref="B9254">SUM(1*(VGSales[Name]=A9254))</f>
        <v>1</v>
      </c>
      <c r="C9254" s="8" cm="1">
        <f t="array" ref="C9254">ROWS(_xlfn.UNIQUE(_xlfn._xlws.FILTER(VGSales[Genre],VGSales[Name]=A9254)))</f>
        <v>1</v>
      </c>
      <c r="D9254" s="8">
        <f>SUMIFS(VGSales[Global_Sales],VGSales[Name],A9254)</f>
        <v>0.04</v>
      </c>
    </row>
    <row r="9255" spans="1:4" s="8" customFormat="1" x14ac:dyDescent="0.25">
      <c r="A9255" s="8" t="str">
        <v>Praetorians</v>
      </c>
      <c r="B9255" s="8" cm="1">
        <f t="array" ref="B9255">SUM(1*(VGSales[Name]=A9255))</f>
        <v>1</v>
      </c>
      <c r="C9255" s="8" cm="1">
        <f t="array" ref="C9255">ROWS(_xlfn.UNIQUE(_xlfn._xlws.FILTER(VGSales[Genre],VGSales[Name]=A9255)))</f>
        <v>1</v>
      </c>
      <c r="D9255" s="8">
        <f>SUMIFS(VGSales[Global_Sales],VGSales[Name],A9255)</f>
        <v>0.04</v>
      </c>
    </row>
    <row r="9256" spans="1:4" s="8" customFormat="1" x14ac:dyDescent="0.25">
      <c r="A9256" s="8" t="str">
        <v>Nobunaga's Ambition (3DS)</v>
      </c>
      <c r="B9256" s="8" cm="1">
        <f t="array" ref="B9256">SUM(1*(VGSales[Name]=A9256))</f>
        <v>1</v>
      </c>
      <c r="C9256" s="8" cm="1">
        <f t="array" ref="C9256">ROWS(_xlfn.UNIQUE(_xlfn._xlws.FILTER(VGSales[Genre],VGSales[Name]=A9256)))</f>
        <v>1</v>
      </c>
      <c r="D9256" s="8">
        <f>SUMIFS(VGSales[Global_Sales],VGSales[Name],A9256)</f>
        <v>0.04</v>
      </c>
    </row>
    <row r="9257" spans="1:4" s="8" customFormat="1" x14ac:dyDescent="0.25">
      <c r="A9257" s="8" t="str">
        <v>Angelique Duet</v>
      </c>
      <c r="B9257" s="8" cm="1">
        <f t="array" ref="B9257">SUM(1*(VGSales[Name]=A9257))</f>
        <v>1</v>
      </c>
      <c r="C9257" s="8" cm="1">
        <f t="array" ref="C9257">ROWS(_xlfn.UNIQUE(_xlfn._xlws.FILTER(VGSales[Genre],VGSales[Name]=A9257)))</f>
        <v>1</v>
      </c>
      <c r="D9257" s="8">
        <f>SUMIFS(VGSales[Global_Sales],VGSales[Name],A9257)</f>
        <v>0.04</v>
      </c>
    </row>
    <row r="9258" spans="1:4" s="8" customFormat="1" x14ac:dyDescent="0.25">
      <c r="A9258" s="8" t="str">
        <v>Shin Fortune Quest: Sokutaku no Kishi</v>
      </c>
      <c r="B9258" s="8" cm="1">
        <f t="array" ref="B9258">SUM(1*(VGSales[Name]=A9258))</f>
        <v>1</v>
      </c>
      <c r="C9258" s="8" cm="1">
        <f t="array" ref="C9258">ROWS(_xlfn.UNIQUE(_xlfn._xlws.FILTER(VGSales[Genre],VGSales[Name]=A9258)))</f>
        <v>1</v>
      </c>
      <c r="D9258" s="8">
        <f>SUMIFS(VGSales[Global_Sales],VGSales[Name],A9258)</f>
        <v>0.04</v>
      </c>
    </row>
    <row r="9259" spans="1:4" s="8" customFormat="1" x14ac:dyDescent="0.25">
      <c r="A9259" s="8" t="str">
        <v>Crushed Baseball</v>
      </c>
      <c r="B9259" s="8" cm="1">
        <f t="array" ref="B9259">SUM(1*(VGSales[Name]=A9259))</f>
        <v>1</v>
      </c>
      <c r="C9259" s="8" cm="1">
        <f t="array" ref="C9259">ROWS(_xlfn.UNIQUE(_xlfn._xlws.FILTER(VGSales[Genre],VGSales[Name]=A9259)))</f>
        <v>1</v>
      </c>
      <c r="D9259" s="8">
        <f>SUMIFS(VGSales[Global_Sales],VGSales[Name],A9259)</f>
        <v>0.04</v>
      </c>
    </row>
    <row r="9260" spans="1:4" s="8" customFormat="1" x14ac:dyDescent="0.25">
      <c r="A9260" s="8" t="str">
        <v>Dark Arena</v>
      </c>
      <c r="B9260" s="8" cm="1">
        <f t="array" ref="B9260">SUM(1*(VGSales[Name]=A9260))</f>
        <v>1</v>
      </c>
      <c r="C9260" s="8" cm="1">
        <f t="array" ref="C9260">ROWS(_xlfn.UNIQUE(_xlfn._xlws.FILTER(VGSales[Genre],VGSales[Name]=A9260)))</f>
        <v>1</v>
      </c>
      <c r="D9260" s="8">
        <f>SUMIFS(VGSales[Global_Sales],VGSales[Name],A9260)</f>
        <v>0.04</v>
      </c>
    </row>
    <row r="9261" spans="1:4" s="8" customFormat="1" x14ac:dyDescent="0.25">
      <c r="A9261" s="8" t="str">
        <v>Just Sing! Vol. 2</v>
      </c>
      <c r="B9261" s="8" cm="1">
        <f t="array" ref="B9261">SUM(1*(VGSales[Name]=A9261))</f>
        <v>1</v>
      </c>
      <c r="C9261" s="8" cm="1">
        <f t="array" ref="C9261">ROWS(_xlfn.UNIQUE(_xlfn._xlws.FILTER(VGSales[Genre],VGSales[Name]=A9261)))</f>
        <v>1</v>
      </c>
      <c r="D9261" s="8">
        <f>SUMIFS(VGSales[Global_Sales],VGSales[Name],A9261)</f>
        <v>0.04</v>
      </c>
    </row>
    <row r="9262" spans="1:4" s="8" customFormat="1" x14ac:dyDescent="0.25">
      <c r="A9262" s="8" t="str">
        <v>IL-2 Sturmovik: 1946</v>
      </c>
      <c r="B9262" s="8" cm="1">
        <f t="array" ref="B9262">SUM(1*(VGSales[Name]=A9262))</f>
        <v>1</v>
      </c>
      <c r="C9262" s="8" cm="1">
        <f t="array" ref="C9262">ROWS(_xlfn.UNIQUE(_xlfn._xlws.FILTER(VGSales[Genre],VGSales[Name]=A9262)))</f>
        <v>1</v>
      </c>
      <c r="D9262" s="8">
        <f>SUMIFS(VGSales[Global_Sales],VGSales[Name],A9262)</f>
        <v>0.04</v>
      </c>
    </row>
    <row r="9263" spans="1:4" s="8" customFormat="1" x14ac:dyDescent="0.25">
      <c r="A9263" s="8" t="str">
        <v>Jerry Rice and Nitus' Dog Football</v>
      </c>
      <c r="B9263" s="8" cm="1">
        <f t="array" ref="B9263">SUM(1*(VGSales[Name]=A9263))</f>
        <v>1</v>
      </c>
      <c r="C9263" s="8" cm="1">
        <f t="array" ref="C9263">ROWS(_xlfn.UNIQUE(_xlfn._xlws.FILTER(VGSales[Genre],VGSales[Name]=A9263)))</f>
        <v>1</v>
      </c>
      <c r="D9263" s="8">
        <f>SUMIFS(VGSales[Global_Sales],VGSales[Name],A9263)</f>
        <v>0.04</v>
      </c>
    </row>
    <row r="9264" spans="1:4" s="8" customFormat="1" x14ac:dyDescent="0.25">
      <c r="A9264" s="8" t="str">
        <v>TOCA Race Driver 2</v>
      </c>
      <c r="B9264" s="8" cm="1">
        <f t="array" ref="B9264">SUM(1*(VGSales[Name]=A9264))</f>
        <v>1</v>
      </c>
      <c r="C9264" s="8" cm="1">
        <f t="array" ref="C9264">ROWS(_xlfn.UNIQUE(_xlfn._xlws.FILTER(VGSales[Genre],VGSales[Name]=A9264)))</f>
        <v>1</v>
      </c>
      <c r="D9264" s="8">
        <f>SUMIFS(VGSales[Global_Sales],VGSales[Name],A9264)</f>
        <v>0.04</v>
      </c>
    </row>
    <row r="9265" spans="1:4" s="8" customFormat="1" x14ac:dyDescent="0.25">
      <c r="A9265" s="8" t="str">
        <v>I.Q. Remix+: Intelligent Qube</v>
      </c>
      <c r="B9265" s="8" cm="1">
        <f t="array" ref="B9265">SUM(1*(VGSales[Name]=A9265))</f>
        <v>1</v>
      </c>
      <c r="C9265" s="8" cm="1">
        <f t="array" ref="C9265">ROWS(_xlfn.UNIQUE(_xlfn._xlws.FILTER(VGSales[Genre],VGSales[Name]=A9265)))</f>
        <v>1</v>
      </c>
      <c r="D9265" s="8">
        <f>SUMIFS(VGSales[Global_Sales],VGSales[Name],A9265)</f>
        <v>0.04</v>
      </c>
    </row>
    <row r="9266" spans="1:4" s="8" customFormat="1" x14ac:dyDescent="0.25">
      <c r="A9266" s="8" t="str">
        <v>Sébastien Loeb Rally Evo</v>
      </c>
      <c r="B9266" s="8" cm="1">
        <f t="array" ref="B9266">SUM(1*(VGSales[Name]=A9266))</f>
        <v>2</v>
      </c>
      <c r="C9266" s="8" cm="1">
        <f t="array" ref="C9266">ROWS(_xlfn.UNIQUE(_xlfn._xlws.FILTER(VGSales[Genre],VGSales[Name]=A9266)))</f>
        <v>1</v>
      </c>
      <c r="D9266" s="8">
        <f>SUMIFS(VGSales[Global_Sales],VGSales[Name],A9266)</f>
        <v>0.05</v>
      </c>
    </row>
    <row r="9267" spans="1:4" s="8" customFormat="1" x14ac:dyDescent="0.25">
      <c r="A9267" s="8" t="str">
        <v>Growlanser</v>
      </c>
      <c r="B9267" s="8" cm="1">
        <f t="array" ref="B9267">SUM(1*(VGSales[Name]=A9267))</f>
        <v>1</v>
      </c>
      <c r="C9267" s="8" cm="1">
        <f t="array" ref="C9267">ROWS(_xlfn.UNIQUE(_xlfn._xlws.FILTER(VGSales[Genre],VGSales[Name]=A9267)))</f>
        <v>1</v>
      </c>
      <c r="D9267" s="8">
        <f>SUMIFS(VGSales[Global_Sales],VGSales[Name],A9267)</f>
        <v>0.04</v>
      </c>
    </row>
    <row r="9268" spans="1:4" s="8" customFormat="1" x14ac:dyDescent="0.25">
      <c r="A9268" s="8" t="str">
        <v>Trollz: Hair Affair!</v>
      </c>
      <c r="B9268" s="8" cm="1">
        <f t="array" ref="B9268">SUM(1*(VGSales[Name]=A9268))</f>
        <v>1</v>
      </c>
      <c r="C9268" s="8" cm="1">
        <f t="array" ref="C9268">ROWS(_xlfn.UNIQUE(_xlfn._xlws.FILTER(VGSales[Genre],VGSales[Name]=A9268)))</f>
        <v>1</v>
      </c>
      <c r="D9268" s="8">
        <f>SUMIFS(VGSales[Global_Sales],VGSales[Name],A9268)</f>
        <v>0.04</v>
      </c>
    </row>
    <row r="9269" spans="1:4" s="8" customFormat="1" x14ac:dyDescent="0.25">
      <c r="A9269" s="8" t="str">
        <v>Daito Giken Koushiki Pachi-Slot Simulator: Shake II</v>
      </c>
      <c r="B9269" s="8" cm="1">
        <f t="array" ref="B9269">SUM(1*(VGSales[Name]=A9269))</f>
        <v>1</v>
      </c>
      <c r="C9269" s="8" cm="1">
        <f t="array" ref="C9269">ROWS(_xlfn.UNIQUE(_xlfn._xlws.FILTER(VGSales[Genre],VGSales[Name]=A9269)))</f>
        <v>1</v>
      </c>
      <c r="D9269" s="8">
        <f>SUMIFS(VGSales[Global_Sales],VGSales[Name],A9269)</f>
        <v>0.04</v>
      </c>
    </row>
    <row r="9270" spans="1:4" s="8" customFormat="1" x14ac:dyDescent="0.25">
      <c r="A9270" s="8" t="str">
        <v>Grand Slam</v>
      </c>
      <c r="B9270" s="8" cm="1">
        <f t="array" ref="B9270">SUM(1*(VGSales[Name]=A9270))</f>
        <v>1</v>
      </c>
      <c r="C9270" s="8" cm="1">
        <f t="array" ref="C9270">ROWS(_xlfn.UNIQUE(_xlfn._xlws.FILTER(VGSales[Genre],VGSales[Name]=A9270)))</f>
        <v>1</v>
      </c>
      <c r="D9270" s="8">
        <f>SUMIFS(VGSales[Global_Sales],VGSales[Name],A9270)</f>
        <v>0.04</v>
      </c>
    </row>
    <row r="9271" spans="1:4" s="8" customFormat="1" x14ac:dyDescent="0.25">
      <c r="A9271" s="8" t="str">
        <v>Chou Gekijoban Keroro Gunsou: Gekishin Dragon Warriors de Arimasu!</v>
      </c>
      <c r="B9271" s="8" cm="1">
        <f t="array" ref="B9271">SUM(1*(VGSales[Name]=A9271))</f>
        <v>1</v>
      </c>
      <c r="C9271" s="8" cm="1">
        <f t="array" ref="C9271">ROWS(_xlfn.UNIQUE(_xlfn._xlws.FILTER(VGSales[Genre],VGSales[Name]=A9271)))</f>
        <v>1</v>
      </c>
      <c r="D9271" s="8">
        <f>SUMIFS(VGSales[Global_Sales],VGSales[Name],A9271)</f>
        <v>0.04</v>
      </c>
    </row>
    <row r="9272" spans="1:4" s="8" customFormat="1" x14ac:dyDescent="0.25">
      <c r="A9272" s="8" t="str">
        <v>The King of Fighters 2000</v>
      </c>
      <c r="B9272" s="8" cm="1">
        <f t="array" ref="B9272">SUM(1*(VGSales[Name]=A9272))</f>
        <v>1</v>
      </c>
      <c r="C9272" s="8" cm="1">
        <f t="array" ref="C9272">ROWS(_xlfn.UNIQUE(_xlfn._xlws.FILTER(VGSales[Genre],VGSales[Name]=A9272)))</f>
        <v>1</v>
      </c>
      <c r="D9272" s="8">
        <f>SUMIFS(VGSales[Global_Sales],VGSales[Name],A9272)</f>
        <v>0.04</v>
      </c>
    </row>
    <row r="9273" spans="1:4" s="8" customFormat="1" x14ac:dyDescent="0.25">
      <c r="A9273" s="8" t="str">
        <v>M&amp;M's Beach Party</v>
      </c>
      <c r="B9273" s="8" cm="1">
        <f t="array" ref="B9273">SUM(1*(VGSales[Name]=A9273))</f>
        <v>1</v>
      </c>
      <c r="C9273" s="8" cm="1">
        <f t="array" ref="C9273">ROWS(_xlfn.UNIQUE(_xlfn._xlws.FILTER(VGSales[Genre],VGSales[Name]=A9273)))</f>
        <v>1</v>
      </c>
      <c r="D9273" s="8">
        <f>SUMIFS(VGSales[Global_Sales],VGSales[Name],A9273)</f>
        <v>0.04</v>
      </c>
    </row>
    <row r="9274" spans="1:4" s="8" customFormat="1" x14ac:dyDescent="0.25">
      <c r="A9274" s="8" t="str">
        <v>Dead Head Fred</v>
      </c>
      <c r="B9274" s="8" cm="1">
        <f t="array" ref="B9274">SUM(1*(VGSales[Name]=A9274))</f>
        <v>1</v>
      </c>
      <c r="C9274" s="8" cm="1">
        <f t="array" ref="C9274">ROWS(_xlfn.UNIQUE(_xlfn._xlws.FILTER(VGSales[Genre],VGSales[Name]=A9274)))</f>
        <v>1</v>
      </c>
      <c r="D9274" s="8">
        <f>SUMIFS(VGSales[Global_Sales],VGSales[Name],A9274)</f>
        <v>0.04</v>
      </c>
    </row>
    <row r="9275" spans="1:4" s="8" customFormat="1" x14ac:dyDescent="0.25">
      <c r="A9275" s="8" t="str">
        <v>D.C.F.S.: Da Capo Four Seasons</v>
      </c>
      <c r="B9275" s="8" cm="1">
        <f t="array" ref="B9275">SUM(1*(VGSales[Name]=A9275))</f>
        <v>1</v>
      </c>
      <c r="C9275" s="8" cm="1">
        <f t="array" ref="C9275">ROWS(_xlfn.UNIQUE(_xlfn._xlws.FILTER(VGSales[Genre],VGSales[Name]=A9275)))</f>
        <v>1</v>
      </c>
      <c r="D9275" s="8">
        <f>SUMIFS(VGSales[Global_Sales],VGSales[Name],A9275)</f>
        <v>0.04</v>
      </c>
    </row>
    <row r="9276" spans="1:4" s="8" customFormat="1" x14ac:dyDescent="0.25">
      <c r="A9276" s="8" t="str">
        <v>Hyperdimension Neptunia mk2</v>
      </c>
      <c r="B9276" s="8" cm="1">
        <f t="array" ref="B9276">SUM(1*(VGSales[Name]=A9276))</f>
        <v>2</v>
      </c>
      <c r="C9276" s="8" cm="1">
        <f t="array" ref="C9276">ROWS(_xlfn.UNIQUE(_xlfn._xlws.FILTER(VGSales[Genre],VGSales[Name]=A9276)))</f>
        <v>1</v>
      </c>
      <c r="D9276" s="8">
        <f>SUMIFS(VGSales[Global_Sales],VGSales[Name],A9276)</f>
        <v>0.05</v>
      </c>
    </row>
    <row r="9277" spans="1:4" s="8" customFormat="1" x14ac:dyDescent="0.25">
      <c r="A9277" s="8" t="str">
        <v>Hanayori Danshi: Koi Seyo Onago</v>
      </c>
      <c r="B9277" s="8" cm="1">
        <f t="array" ref="B9277">SUM(1*(VGSales[Name]=A9277))</f>
        <v>1</v>
      </c>
      <c r="C9277" s="8" cm="1">
        <f t="array" ref="C9277">ROWS(_xlfn.UNIQUE(_xlfn._xlws.FILTER(VGSales[Genre],VGSales[Name]=A9277)))</f>
        <v>1</v>
      </c>
      <c r="D9277" s="8">
        <f>SUMIFS(VGSales[Global_Sales],VGSales[Name],A9277)</f>
        <v>0.04</v>
      </c>
    </row>
    <row r="9278" spans="1:4" s="8" customFormat="1" x14ac:dyDescent="0.25">
      <c r="A9278" s="8" t="str">
        <v>Minna ga Shuyaku no NHK Kouhaku Quiz Kassen</v>
      </c>
      <c r="B9278" s="8" cm="1">
        <f t="array" ref="B9278">SUM(1*(VGSales[Name]=A9278))</f>
        <v>1</v>
      </c>
      <c r="C9278" s="8" cm="1">
        <f t="array" ref="C9278">ROWS(_xlfn.UNIQUE(_xlfn._xlws.FILTER(VGSales[Genre],VGSales[Name]=A9278)))</f>
        <v>1</v>
      </c>
      <c r="D9278" s="8">
        <f>SUMIFS(VGSales[Global_Sales],VGSales[Name],A9278)</f>
        <v>0.04</v>
      </c>
    </row>
    <row r="9279" spans="1:4" s="8" customFormat="1" x14ac:dyDescent="0.25">
      <c r="A9279" s="8" t="str">
        <v>Sonic the Hedgehog 2 (8-bit)</v>
      </c>
      <c r="B9279" s="8" cm="1">
        <f t="array" ref="B9279">SUM(1*(VGSales[Name]=A9279))</f>
        <v>1</v>
      </c>
      <c r="C9279" s="8" cm="1">
        <f t="array" ref="C9279">ROWS(_xlfn.UNIQUE(_xlfn._xlws.FILTER(VGSales[Genre],VGSales[Name]=A9279)))</f>
        <v>1</v>
      </c>
      <c r="D9279" s="8">
        <f>SUMIFS(VGSales[Global_Sales],VGSales[Name],A9279)</f>
        <v>0.04</v>
      </c>
    </row>
    <row r="9280" spans="1:4" s="8" customFormat="1" x14ac:dyDescent="0.25">
      <c r="A9280" s="8" t="str">
        <v>Rogue Trooper</v>
      </c>
      <c r="B9280" s="8" cm="1">
        <f t="array" ref="B9280">SUM(1*(VGSales[Name]=A9280))</f>
        <v>2</v>
      </c>
      <c r="C9280" s="8" cm="1">
        <f t="array" ref="C9280">ROWS(_xlfn.UNIQUE(_xlfn._xlws.FILTER(VGSales[Genre],VGSales[Name]=A9280)))</f>
        <v>1</v>
      </c>
      <c r="D9280" s="8">
        <f>SUMIFS(VGSales[Global_Sales],VGSales[Name],A9280)</f>
        <v>0.06</v>
      </c>
    </row>
    <row r="9281" spans="1:4" s="8" customFormat="1" x14ac:dyDescent="0.25">
      <c r="A9281" s="8" t="str">
        <v>Spy Fiction</v>
      </c>
      <c r="B9281" s="8" cm="1">
        <f t="array" ref="B9281">SUM(1*(VGSales[Name]=A9281))</f>
        <v>1</v>
      </c>
      <c r="C9281" s="8" cm="1">
        <f t="array" ref="C9281">ROWS(_xlfn.UNIQUE(_xlfn._xlws.FILTER(VGSales[Genre],VGSales[Name]=A9281)))</f>
        <v>1</v>
      </c>
      <c r="D9281" s="8">
        <f>SUMIFS(VGSales[Global_Sales],VGSales[Name],A9281)</f>
        <v>0.04</v>
      </c>
    </row>
    <row r="9282" spans="1:4" s="8" customFormat="1" x14ac:dyDescent="0.25">
      <c r="A9282" s="8" t="str">
        <v>R.B.I. Baseball 2016</v>
      </c>
      <c r="B9282" s="8" cm="1">
        <f t="array" ref="B9282">SUM(1*(VGSales[Name]=A9282))</f>
        <v>1</v>
      </c>
      <c r="C9282" s="8" cm="1">
        <f t="array" ref="C9282">ROWS(_xlfn.UNIQUE(_xlfn._xlws.FILTER(VGSales[Genre],VGSales[Name]=A9282)))</f>
        <v>1</v>
      </c>
      <c r="D9282" s="8">
        <f>SUMIFS(VGSales[Global_Sales],VGSales[Name],A9282)</f>
        <v>0.04</v>
      </c>
    </row>
    <row r="9283" spans="1:4" s="8" customFormat="1" x14ac:dyDescent="0.25">
      <c r="A9283" s="8" t="str">
        <v>Justice League: Chronicles</v>
      </c>
      <c r="B9283" s="8" cm="1">
        <f t="array" ref="B9283">SUM(1*(VGSales[Name]=A9283))</f>
        <v>1</v>
      </c>
      <c r="C9283" s="8" cm="1">
        <f t="array" ref="C9283">ROWS(_xlfn.UNIQUE(_xlfn._xlws.FILTER(VGSales[Genre],VGSales[Name]=A9283)))</f>
        <v>1</v>
      </c>
      <c r="D9283" s="8">
        <f>SUMIFS(VGSales[Global_Sales],VGSales[Name],A9283)</f>
        <v>0.04</v>
      </c>
    </row>
    <row r="9284" spans="1:4" s="8" customFormat="1" x14ac:dyDescent="0.25">
      <c r="A9284" s="8" t="str">
        <v>Doko Demo Issho: Let's Gakkou!</v>
      </c>
      <c r="B9284" s="8" cm="1">
        <f t="array" ref="B9284">SUM(1*(VGSales[Name]=A9284))</f>
        <v>1</v>
      </c>
      <c r="C9284" s="8" cm="1">
        <f t="array" ref="C9284">ROWS(_xlfn.UNIQUE(_xlfn._xlws.FILTER(VGSales[Genre],VGSales[Name]=A9284)))</f>
        <v>1</v>
      </c>
      <c r="D9284" s="8">
        <f>SUMIFS(VGSales[Global_Sales],VGSales[Name],A9284)</f>
        <v>0.04</v>
      </c>
    </row>
    <row r="9285" spans="1:4" s="8" customFormat="1" x14ac:dyDescent="0.25">
      <c r="A9285" s="8" t="str">
        <v>Monster Trux Arenas: Special Edition</v>
      </c>
      <c r="B9285" s="8" cm="1">
        <f t="array" ref="B9285">SUM(1*(VGSales[Name]=A9285))</f>
        <v>1</v>
      </c>
      <c r="C9285" s="8" cm="1">
        <f t="array" ref="C9285">ROWS(_xlfn.UNIQUE(_xlfn._xlws.FILTER(VGSales[Genre],VGSales[Name]=A9285)))</f>
        <v>1</v>
      </c>
      <c r="D9285" s="8">
        <f>SUMIFS(VGSales[Global_Sales],VGSales[Name],A9285)</f>
        <v>0.04</v>
      </c>
    </row>
    <row r="9286" spans="1:4" s="8" customFormat="1" x14ac:dyDescent="0.25">
      <c r="A9286" s="8" t="str">
        <v>B's-LOG Party♪</v>
      </c>
      <c r="B9286" s="8" cm="1">
        <f t="array" ref="B9286">SUM(1*(VGSales[Name]=A9286))</f>
        <v>1</v>
      </c>
      <c r="C9286" s="8" cm="1">
        <f t="array" ref="C9286">ROWS(_xlfn.UNIQUE(_xlfn._xlws.FILTER(VGSales[Genre],VGSales[Name]=A9286)))</f>
        <v>1</v>
      </c>
      <c r="D9286" s="8">
        <f>SUMIFS(VGSales[Global_Sales],VGSales[Name],A9286)</f>
        <v>0.04</v>
      </c>
    </row>
    <row r="9287" spans="1:4" s="8" customFormat="1" x14ac:dyDescent="0.25">
      <c r="A9287" s="8" t="str">
        <v>Dai Senryaku VII: Modern Military Tactics</v>
      </c>
      <c r="B9287" s="8" cm="1">
        <f t="array" ref="B9287">SUM(1*(VGSales[Name]=A9287))</f>
        <v>1</v>
      </c>
      <c r="C9287" s="8" cm="1">
        <f t="array" ref="C9287">ROWS(_xlfn.UNIQUE(_xlfn._xlws.FILTER(VGSales[Genre],VGSales[Name]=A9287)))</f>
        <v>1</v>
      </c>
      <c r="D9287" s="8">
        <f>SUMIFS(VGSales[Global_Sales],VGSales[Name],A9287)</f>
        <v>0.04</v>
      </c>
    </row>
    <row r="9288" spans="1:4" s="8" customFormat="1" x14ac:dyDescent="0.25">
      <c r="A9288" s="8" t="str">
        <v>White Album 2: Shiawase no Mukougawa</v>
      </c>
      <c r="B9288" s="8" cm="1">
        <f t="array" ref="B9288">SUM(1*(VGSales[Name]=A9288))</f>
        <v>2</v>
      </c>
      <c r="C9288" s="8" cm="1">
        <f t="array" ref="C9288">ROWS(_xlfn.UNIQUE(_xlfn._xlws.FILTER(VGSales[Genre],VGSales[Name]=A9288)))</f>
        <v>1</v>
      </c>
      <c r="D9288" s="8">
        <f>SUMIFS(VGSales[Global_Sales],VGSales[Name],A9288)</f>
        <v>0.06</v>
      </c>
    </row>
    <row r="9289" spans="1:4" s="8" customFormat="1" x14ac:dyDescent="0.25">
      <c r="A9289" s="8" t="str">
        <v>Painkiller: Hell &amp; Damnation</v>
      </c>
      <c r="B9289" s="8" cm="1">
        <f t="array" ref="B9289">SUM(1*(VGSales[Name]=A9289))</f>
        <v>2</v>
      </c>
      <c r="C9289" s="8" cm="1">
        <f t="array" ref="C9289">ROWS(_xlfn.UNIQUE(_xlfn._xlws.FILTER(VGSales[Genre],VGSales[Name]=A9289)))</f>
        <v>1</v>
      </c>
      <c r="D9289" s="8">
        <f>SUMIFS(VGSales[Global_Sales],VGSales[Name],A9289)</f>
        <v>0.06</v>
      </c>
    </row>
    <row r="9290" spans="1:4" s="8" customFormat="1" x14ac:dyDescent="0.25">
      <c r="A9290" s="8" t="str">
        <v>Go Go Ackman 3</v>
      </c>
      <c r="B9290" s="8" cm="1">
        <f t="array" ref="B9290">SUM(1*(VGSales[Name]=A9290))</f>
        <v>1</v>
      </c>
      <c r="C9290" s="8" cm="1">
        <f t="array" ref="C9290">ROWS(_xlfn.UNIQUE(_xlfn._xlws.FILTER(VGSales[Genre],VGSales[Name]=A9290)))</f>
        <v>1</v>
      </c>
      <c r="D9290" s="8">
        <f>SUMIFS(VGSales[Global_Sales],VGSales[Name],A9290)</f>
        <v>0.04</v>
      </c>
    </row>
    <row r="9291" spans="1:4" s="8" customFormat="1" x14ac:dyDescent="0.25">
      <c r="A9291" s="8" t="str">
        <v>Advance Guardian Heroes</v>
      </c>
      <c r="B9291" s="8" cm="1">
        <f t="array" ref="B9291">SUM(1*(VGSales[Name]=A9291))</f>
        <v>1</v>
      </c>
      <c r="C9291" s="8" cm="1">
        <f t="array" ref="C9291">ROWS(_xlfn.UNIQUE(_xlfn._xlws.FILTER(VGSales[Genre],VGSales[Name]=A9291)))</f>
        <v>1</v>
      </c>
      <c r="D9291" s="8">
        <f>SUMIFS(VGSales[Global_Sales],VGSales[Name],A9291)</f>
        <v>0.04</v>
      </c>
    </row>
    <row r="9292" spans="1:4" s="8" customFormat="1" x14ac:dyDescent="0.25">
      <c r="A9292" s="8" t="str">
        <v>Casual Mania!</v>
      </c>
      <c r="B9292" s="8" cm="1">
        <f t="array" ref="B9292">SUM(1*(VGSales[Name]=A9292))</f>
        <v>1</v>
      </c>
      <c r="C9292" s="8" cm="1">
        <f t="array" ref="C9292">ROWS(_xlfn.UNIQUE(_xlfn._xlws.FILTER(VGSales[Genre],VGSales[Name]=A9292)))</f>
        <v>1</v>
      </c>
      <c r="D9292" s="8">
        <f>SUMIFS(VGSales[Global_Sales],VGSales[Name],A9292)</f>
        <v>0.04</v>
      </c>
    </row>
    <row r="9293" spans="1:4" s="8" customFormat="1" x14ac:dyDescent="0.25">
      <c r="A9293" s="8" t="str">
        <v>Castle of Shikigami III</v>
      </c>
      <c r="B9293" s="8" cm="1">
        <f t="array" ref="B9293">SUM(1*(VGSales[Name]=A9293))</f>
        <v>1</v>
      </c>
      <c r="C9293" s="8" cm="1">
        <f t="array" ref="C9293">ROWS(_xlfn.UNIQUE(_xlfn._xlws.FILTER(VGSales[Genre],VGSales[Name]=A9293)))</f>
        <v>1</v>
      </c>
      <c r="D9293" s="8">
        <f>SUMIFS(VGSales[Global_Sales],VGSales[Name],A9293)</f>
        <v>0.04</v>
      </c>
    </row>
    <row r="9294" spans="1:4" s="8" customFormat="1" x14ac:dyDescent="0.25">
      <c r="A9294" s="8" t="str">
        <v>Star X</v>
      </c>
      <c r="B9294" s="8" cm="1">
        <f t="array" ref="B9294">SUM(1*(VGSales[Name]=A9294))</f>
        <v>1</v>
      </c>
      <c r="C9294" s="8" cm="1">
        <f t="array" ref="C9294">ROWS(_xlfn.UNIQUE(_xlfn._xlws.FILTER(VGSales[Genre],VGSales[Name]=A9294)))</f>
        <v>1</v>
      </c>
      <c r="D9294" s="8">
        <f>SUMIFS(VGSales[Global_Sales],VGSales[Name],A9294)</f>
        <v>0.04</v>
      </c>
    </row>
    <row r="9295" spans="1:4" s="8" customFormat="1" x14ac:dyDescent="0.25">
      <c r="A9295" s="8" t="str">
        <v>Jewel Quest 5: The Sleepless Star</v>
      </c>
      <c r="B9295" s="8" cm="1">
        <f t="array" ref="B9295">SUM(1*(VGSales[Name]=A9295))</f>
        <v>2</v>
      </c>
      <c r="C9295" s="8" cm="1">
        <f t="array" ref="C9295">ROWS(_xlfn.UNIQUE(_xlfn._xlws.FILTER(VGSales[Genre],VGSales[Name]=A9295)))</f>
        <v>1</v>
      </c>
      <c r="D9295" s="8">
        <f>SUMIFS(VGSales[Global_Sales],VGSales[Name],A9295)</f>
        <v>7.0000000000000007E-2</v>
      </c>
    </row>
    <row r="9296" spans="1:4" s="8" customFormat="1" x14ac:dyDescent="0.25">
      <c r="A9296" s="8" t="str">
        <v>The King of Fighters Kyo</v>
      </c>
      <c r="B9296" s="8" cm="1">
        <f t="array" ref="B9296">SUM(1*(VGSales[Name]=A9296))</f>
        <v>1</v>
      </c>
      <c r="C9296" s="8" cm="1">
        <f t="array" ref="C9296">ROWS(_xlfn.UNIQUE(_xlfn._xlws.FILTER(VGSales[Genre],VGSales[Name]=A9296)))</f>
        <v>1</v>
      </c>
      <c r="D9296" s="8">
        <f>SUMIFS(VGSales[Global_Sales],VGSales[Name],A9296)</f>
        <v>0.04</v>
      </c>
    </row>
    <row r="9297" spans="1:4" s="8" customFormat="1" x14ac:dyDescent="0.25">
      <c r="A9297" s="8" t="str">
        <v>Yowamushi Pedal</v>
      </c>
      <c r="B9297" s="8" cm="1">
        <f t="array" ref="B9297">SUM(1*(VGSales[Name]=A9297))</f>
        <v>1</v>
      </c>
      <c r="C9297" s="8" cm="1">
        <f t="array" ref="C9297">ROWS(_xlfn.UNIQUE(_xlfn._xlws.FILTER(VGSales[Genre],VGSales[Name]=A9297)))</f>
        <v>1</v>
      </c>
      <c r="D9297" s="8">
        <f>SUMIFS(VGSales[Global_Sales],VGSales[Name],A9297)</f>
        <v>0.04</v>
      </c>
    </row>
    <row r="9298" spans="1:4" s="8" customFormat="1" x14ac:dyDescent="0.25">
      <c r="A9298" s="8" t="str">
        <v>WarTech: Senko no Ronde</v>
      </c>
      <c r="B9298" s="8" cm="1">
        <f t="array" ref="B9298">SUM(1*(VGSales[Name]=A9298))</f>
        <v>1</v>
      </c>
      <c r="C9298" s="8" cm="1">
        <f t="array" ref="C9298">ROWS(_xlfn.UNIQUE(_xlfn._xlws.FILTER(VGSales[Genre],VGSales[Name]=A9298)))</f>
        <v>1</v>
      </c>
      <c r="D9298" s="8">
        <f>SUMIFS(VGSales[Global_Sales],VGSales[Name],A9298)</f>
        <v>0.04</v>
      </c>
    </row>
    <row r="9299" spans="1:4" s="8" customFormat="1" x14ac:dyDescent="0.25">
      <c r="A9299" s="8" t="str">
        <v>Record of Agarest War: Marriage</v>
      </c>
      <c r="B9299" s="8" cm="1">
        <f t="array" ref="B9299">SUM(1*(VGSales[Name]=A9299))</f>
        <v>1</v>
      </c>
      <c r="C9299" s="8" cm="1">
        <f t="array" ref="C9299">ROWS(_xlfn.UNIQUE(_xlfn._xlws.FILTER(VGSales[Genre],VGSales[Name]=A9299)))</f>
        <v>1</v>
      </c>
      <c r="D9299" s="8">
        <f>SUMIFS(VGSales[Global_Sales],VGSales[Name],A9299)</f>
        <v>0.04</v>
      </c>
    </row>
    <row r="9300" spans="1:4" s="8" customFormat="1" x14ac:dyDescent="0.25">
      <c r="A9300" s="8" t="str">
        <v>San-X Land: Theme Park de Asobou!</v>
      </c>
      <c r="B9300" s="8" cm="1">
        <f t="array" ref="B9300">SUM(1*(VGSales[Name]=A9300))</f>
        <v>1</v>
      </c>
      <c r="C9300" s="8" cm="1">
        <f t="array" ref="C9300">ROWS(_xlfn.UNIQUE(_xlfn._xlws.FILTER(VGSales[Genre],VGSales[Name]=A9300)))</f>
        <v>1</v>
      </c>
      <c r="D9300" s="8">
        <f>SUMIFS(VGSales[Global_Sales],VGSales[Name],A9300)</f>
        <v>0.04</v>
      </c>
    </row>
    <row r="9301" spans="1:4" s="8" customFormat="1" x14ac:dyDescent="0.25">
      <c r="A9301" s="8" t="str">
        <v>Corpse Party: Book of Shadows</v>
      </c>
      <c r="B9301" s="8" cm="1">
        <f t="array" ref="B9301">SUM(1*(VGSales[Name]=A9301))</f>
        <v>1</v>
      </c>
      <c r="C9301" s="8" cm="1">
        <f t="array" ref="C9301">ROWS(_xlfn.UNIQUE(_xlfn._xlws.FILTER(VGSales[Genre],VGSales[Name]=A9301)))</f>
        <v>1</v>
      </c>
      <c r="D9301" s="8">
        <f>SUMIFS(VGSales[Global_Sales],VGSales[Name],A9301)</f>
        <v>0.04</v>
      </c>
    </row>
    <row r="9302" spans="1:4" s="8" customFormat="1" x14ac:dyDescent="0.25">
      <c r="A9302" s="8" t="str">
        <v>Tennis no Oji-Sama: DokiDoki Survival - Sanroku no Mystic</v>
      </c>
      <c r="B9302" s="8" cm="1">
        <f t="array" ref="B9302">SUM(1*(VGSales[Name]=A9302))</f>
        <v>1</v>
      </c>
      <c r="C9302" s="8" cm="1">
        <f t="array" ref="C9302">ROWS(_xlfn.UNIQUE(_xlfn._xlws.FILTER(VGSales[Genre],VGSales[Name]=A9302)))</f>
        <v>1</v>
      </c>
      <c r="D9302" s="8">
        <f>SUMIFS(VGSales[Global_Sales],VGSales[Name],A9302)</f>
        <v>0.04</v>
      </c>
    </row>
    <row r="9303" spans="1:4" s="8" customFormat="1" x14ac:dyDescent="0.25">
      <c r="A9303" s="8" t="str">
        <v>Starry ? Sky: After Spring</v>
      </c>
      <c r="B9303" s="8" cm="1">
        <f t="array" ref="B9303">SUM(1*(VGSales[Name]=A9303))</f>
        <v>1</v>
      </c>
      <c r="C9303" s="8" cm="1">
        <f t="array" ref="C9303">ROWS(_xlfn.UNIQUE(_xlfn._xlws.FILTER(VGSales[Genre],VGSales[Name]=A9303)))</f>
        <v>1</v>
      </c>
      <c r="D9303" s="8">
        <f>SUMIFS(VGSales[Global_Sales],VGSales[Name],A9303)</f>
        <v>0.04</v>
      </c>
    </row>
    <row r="9304" spans="1:4" s="8" customFormat="1" x14ac:dyDescent="0.25">
      <c r="A9304" s="8" t="str">
        <v>Naruto Shippuden: Dairansen! Kage Bunshin Emaki</v>
      </c>
      <c r="B9304" s="8" cm="1">
        <f t="array" ref="B9304">SUM(1*(VGSales[Name]=A9304))</f>
        <v>1</v>
      </c>
      <c r="C9304" s="8" cm="1">
        <f t="array" ref="C9304">ROWS(_xlfn.UNIQUE(_xlfn._xlws.FILTER(VGSales[Genre],VGSales[Name]=A9304)))</f>
        <v>1</v>
      </c>
      <c r="D9304" s="8">
        <f>SUMIFS(VGSales[Global_Sales],VGSales[Name],A9304)</f>
        <v>0.04</v>
      </c>
    </row>
    <row r="9305" spans="1:4" s="8" customFormat="1" x14ac:dyDescent="0.25">
      <c r="A9305" s="8" t="str">
        <v>Mechanic Escape</v>
      </c>
      <c r="B9305" s="8" cm="1">
        <f t="array" ref="B9305">SUM(1*(VGSales[Name]=A9305))</f>
        <v>1</v>
      </c>
      <c r="C9305" s="8" cm="1">
        <f t="array" ref="C9305">ROWS(_xlfn.UNIQUE(_xlfn._xlws.FILTER(VGSales[Genre],VGSales[Name]=A9305)))</f>
        <v>1</v>
      </c>
      <c r="D9305" s="8">
        <f>SUMIFS(VGSales[Global_Sales],VGSales[Name],A9305)</f>
        <v>0.04</v>
      </c>
    </row>
    <row r="9306" spans="1:4" s="8" customFormat="1" x14ac:dyDescent="0.25">
      <c r="A9306" s="8" t="str">
        <v>Twilight Syndrome: Kinjiratera Toshi Densetsu</v>
      </c>
      <c r="B9306" s="8" cm="1">
        <f t="array" ref="B9306">SUM(1*(VGSales[Name]=A9306))</f>
        <v>1</v>
      </c>
      <c r="C9306" s="8" cm="1">
        <f t="array" ref="C9306">ROWS(_xlfn.UNIQUE(_xlfn._xlws.FILTER(VGSales[Genre],VGSales[Name]=A9306)))</f>
        <v>1</v>
      </c>
      <c r="D9306" s="8">
        <f>SUMIFS(VGSales[Global_Sales],VGSales[Name],A9306)</f>
        <v>0.04</v>
      </c>
    </row>
    <row r="9307" spans="1:4" s="8" customFormat="1" x14ac:dyDescent="0.25">
      <c r="A9307" s="8" t="str">
        <v>True Love Story 3</v>
      </c>
      <c r="B9307" s="8" cm="1">
        <f t="array" ref="B9307">SUM(1*(VGSales[Name]=A9307))</f>
        <v>1</v>
      </c>
      <c r="C9307" s="8" cm="1">
        <f t="array" ref="C9307">ROWS(_xlfn.UNIQUE(_xlfn._xlws.FILTER(VGSales[Genre],VGSales[Name]=A9307)))</f>
        <v>1</v>
      </c>
      <c r="D9307" s="8">
        <f>SUMIFS(VGSales[Global_Sales],VGSales[Name],A9307)</f>
        <v>0.04</v>
      </c>
    </row>
    <row r="9308" spans="1:4" s="8" customFormat="1" x14ac:dyDescent="0.25">
      <c r="A9308" s="8" t="str">
        <v>Blood Will Tell: Tezuka Osamu's Dororo</v>
      </c>
      <c r="B9308" s="8" cm="1">
        <f t="array" ref="B9308">SUM(1*(VGSales[Name]=A9308))</f>
        <v>1</v>
      </c>
      <c r="C9308" s="8" cm="1">
        <f t="array" ref="C9308">ROWS(_xlfn.UNIQUE(_xlfn._xlws.FILTER(VGSales[Genre],VGSales[Name]=A9308)))</f>
        <v>1</v>
      </c>
      <c r="D9308" s="8">
        <f>SUMIFS(VGSales[Global_Sales],VGSales[Name],A9308)</f>
        <v>0.04</v>
      </c>
    </row>
    <row r="9309" spans="1:4" s="8" customFormat="1" x14ac:dyDescent="0.25">
      <c r="A9309" s="8" t="str">
        <v>The Kore Gang</v>
      </c>
      <c r="B9309" s="8" cm="1">
        <f t="array" ref="B9309">SUM(1*(VGSales[Name]=A9309))</f>
        <v>1</v>
      </c>
      <c r="C9309" s="8" cm="1">
        <f t="array" ref="C9309">ROWS(_xlfn.UNIQUE(_xlfn._xlws.FILTER(VGSales[Genre],VGSales[Name]=A9309)))</f>
        <v>1</v>
      </c>
      <c r="D9309" s="8">
        <f>SUMIFS(VGSales[Global_Sales],VGSales[Name],A9309)</f>
        <v>0.04</v>
      </c>
    </row>
    <row r="9310" spans="1:4" s="8" customFormat="1" x14ac:dyDescent="0.25">
      <c r="A9310" s="8" t="str">
        <v>Red Ninja: End of Honor</v>
      </c>
      <c r="B9310" s="8" cm="1">
        <f t="array" ref="B9310">SUM(1*(VGSales[Name]=A9310))</f>
        <v>2</v>
      </c>
      <c r="C9310" s="8" cm="1">
        <f t="array" ref="C9310">ROWS(_xlfn.UNIQUE(_xlfn._xlws.FILTER(VGSales[Genre],VGSales[Name]=A9310)))</f>
        <v>1</v>
      </c>
      <c r="D9310" s="8">
        <f>SUMIFS(VGSales[Global_Sales],VGSales[Name],A9310)</f>
        <v>0.06</v>
      </c>
    </row>
    <row r="9311" spans="1:4" s="8" customFormat="1" x14ac:dyDescent="0.25">
      <c r="A9311" s="8" t="str">
        <v>Kanuchi: Shiroki Tsubasa no Shou</v>
      </c>
      <c r="B9311" s="8" cm="1">
        <f t="array" ref="B9311">SUM(1*(VGSales[Name]=A9311))</f>
        <v>1</v>
      </c>
      <c r="C9311" s="8" cm="1">
        <f t="array" ref="C9311">ROWS(_xlfn.UNIQUE(_xlfn._xlws.FILTER(VGSales[Genre],VGSales[Name]=A9311)))</f>
        <v>1</v>
      </c>
      <c r="D9311" s="8">
        <f>SUMIFS(VGSales[Global_Sales],VGSales[Name],A9311)</f>
        <v>0.04</v>
      </c>
    </row>
    <row r="9312" spans="1:4" s="8" customFormat="1" x14ac:dyDescent="0.25">
      <c r="A9312" s="8" t="str">
        <v>Summer Athletics 2009</v>
      </c>
      <c r="B9312" s="8" cm="1">
        <f t="array" ref="B9312">SUM(1*(VGSales[Name]=A9312))</f>
        <v>1</v>
      </c>
      <c r="C9312" s="8" cm="1">
        <f t="array" ref="C9312">ROWS(_xlfn.UNIQUE(_xlfn._xlws.FILTER(VGSales[Genre],VGSales[Name]=A9312)))</f>
        <v>1</v>
      </c>
      <c r="D9312" s="8">
        <f>SUMIFS(VGSales[Global_Sales],VGSales[Name],A9312)</f>
        <v>0.04</v>
      </c>
    </row>
    <row r="9313" spans="1:4" s="8" customFormat="1" x14ac:dyDescent="0.25">
      <c r="A9313" s="8" t="str">
        <v>SX Superstar</v>
      </c>
      <c r="B9313" s="8" cm="1">
        <f t="array" ref="B9313">SUM(1*(VGSales[Name]=A9313))</f>
        <v>2</v>
      </c>
      <c r="C9313" s="8" cm="1">
        <f t="array" ref="C9313">ROWS(_xlfn.UNIQUE(_xlfn._xlws.FILTER(VGSales[Genre],VGSales[Name]=A9313)))</f>
        <v>1</v>
      </c>
      <c r="D9313" s="8">
        <f>SUMIFS(VGSales[Global_Sales],VGSales[Name],A9313)</f>
        <v>7.0000000000000007E-2</v>
      </c>
    </row>
    <row r="9314" spans="1:4" s="8" customFormat="1" x14ac:dyDescent="0.25">
      <c r="A9314" s="8" t="str">
        <v>Katekyoo Hitman Reborn! Battle Arena</v>
      </c>
      <c r="B9314" s="8" cm="1">
        <f t="array" ref="B9314">SUM(1*(VGSales[Name]=A9314))</f>
        <v>1</v>
      </c>
      <c r="C9314" s="8" cm="1">
        <f t="array" ref="C9314">ROWS(_xlfn.UNIQUE(_xlfn._xlws.FILTER(VGSales[Genre],VGSales[Name]=A9314)))</f>
        <v>1</v>
      </c>
      <c r="D9314" s="8">
        <f>SUMIFS(VGSales[Global_Sales],VGSales[Name],A9314)</f>
        <v>0.04</v>
      </c>
    </row>
    <row r="9315" spans="1:4" s="8" customFormat="1" x14ac:dyDescent="0.25">
      <c r="A9315" s="8" t="str">
        <v>Saint Seiya: The Hades</v>
      </c>
      <c r="B9315" s="8" cm="1">
        <f t="array" ref="B9315">SUM(1*(VGSales[Name]=A9315))</f>
        <v>1</v>
      </c>
      <c r="C9315" s="8" cm="1">
        <f t="array" ref="C9315">ROWS(_xlfn.UNIQUE(_xlfn._xlws.FILTER(VGSales[Genre],VGSales[Name]=A9315)))</f>
        <v>1</v>
      </c>
      <c r="D9315" s="8">
        <f>SUMIFS(VGSales[Global_Sales],VGSales[Name],A9315)</f>
        <v>0.04</v>
      </c>
    </row>
    <row r="9316" spans="1:4" s="8" customFormat="1" x14ac:dyDescent="0.25">
      <c r="A9316" s="8" t="str">
        <v>Saki Portable</v>
      </c>
      <c r="B9316" s="8" cm="1">
        <f t="array" ref="B9316">SUM(1*(VGSales[Name]=A9316))</f>
        <v>1</v>
      </c>
      <c r="C9316" s="8" cm="1">
        <f t="array" ref="C9316">ROWS(_xlfn.UNIQUE(_xlfn._xlws.FILTER(VGSales[Genre],VGSales[Name]=A9316)))</f>
        <v>1</v>
      </c>
      <c r="D9316" s="8">
        <f>SUMIFS(VGSales[Global_Sales],VGSales[Name],A9316)</f>
        <v>0.04</v>
      </c>
    </row>
    <row r="9317" spans="1:4" s="8" customFormat="1" x14ac:dyDescent="0.25">
      <c r="A9317" s="8" t="str">
        <v>Riding Stables: The Whitakers present Milton and Friends</v>
      </c>
      <c r="B9317" s="8" cm="1">
        <f t="array" ref="B9317">SUM(1*(VGSales[Name]=A9317))</f>
        <v>1</v>
      </c>
      <c r="C9317" s="8" cm="1">
        <f t="array" ref="C9317">ROWS(_xlfn.UNIQUE(_xlfn._xlws.FILTER(VGSales[Genre],VGSales[Name]=A9317)))</f>
        <v>1</v>
      </c>
      <c r="D9317" s="8">
        <f>SUMIFS(VGSales[Global_Sales],VGSales[Name],A9317)</f>
        <v>0.04</v>
      </c>
    </row>
    <row r="9318" spans="1:4" s="8" customFormat="1" x14ac:dyDescent="0.25">
      <c r="A9318" s="8" t="str">
        <v>Naruto Shippuuden: Shinobi Retsuden III</v>
      </c>
      <c r="B9318" s="8" cm="1">
        <f t="array" ref="B9318">SUM(1*(VGSales[Name]=A9318))</f>
        <v>1</v>
      </c>
      <c r="C9318" s="8" cm="1">
        <f t="array" ref="C9318">ROWS(_xlfn.UNIQUE(_xlfn._xlws.FILTER(VGSales[Genre],VGSales[Name]=A9318)))</f>
        <v>1</v>
      </c>
      <c r="D9318" s="8">
        <f>SUMIFS(VGSales[Global_Sales],VGSales[Name],A9318)</f>
        <v>0.04</v>
      </c>
    </row>
    <row r="9319" spans="1:4" s="8" customFormat="1" x14ac:dyDescent="0.25">
      <c r="A9319" s="8" t="str">
        <v>Metal Gear Solid: Digital Graphic Novel</v>
      </c>
      <c r="B9319" s="8" cm="1">
        <f t="array" ref="B9319">SUM(1*(VGSales[Name]=A9319))</f>
        <v>1</v>
      </c>
      <c r="C9319" s="8" cm="1">
        <f t="array" ref="C9319">ROWS(_xlfn.UNIQUE(_xlfn._xlws.FILTER(VGSales[Genre],VGSales[Name]=A9319)))</f>
        <v>1</v>
      </c>
      <c r="D9319" s="8">
        <f>SUMIFS(VGSales[Global_Sales],VGSales[Name],A9319)</f>
        <v>0.04</v>
      </c>
    </row>
    <row r="9320" spans="1:4" s="8" customFormat="1" x14ac:dyDescent="0.25">
      <c r="A9320" s="8" t="str">
        <v>Free Running</v>
      </c>
      <c r="B9320" s="8" cm="1">
        <f t="array" ref="B9320">SUM(1*(VGSales[Name]=A9320))</f>
        <v>1</v>
      </c>
      <c r="C9320" s="8" cm="1">
        <f t="array" ref="C9320">ROWS(_xlfn.UNIQUE(_xlfn._xlws.FILTER(VGSales[Genre],VGSales[Name]=A9320)))</f>
        <v>1</v>
      </c>
      <c r="D9320" s="8">
        <f>SUMIFS(VGSales[Global_Sales],VGSales[Name],A9320)</f>
        <v>0.04</v>
      </c>
    </row>
    <row r="9321" spans="1:4" s="8" customFormat="1" x14ac:dyDescent="0.25">
      <c r="A9321" s="8" t="str">
        <v>Ore no Imouto ga Konna ni Kawaii Wake ga Nai Happy EnD</v>
      </c>
      <c r="B9321" s="8" cm="1">
        <f t="array" ref="B9321">SUM(1*(VGSales[Name]=A9321))</f>
        <v>1</v>
      </c>
      <c r="C9321" s="8" cm="1">
        <f t="array" ref="C9321">ROWS(_xlfn.UNIQUE(_xlfn._xlws.FILTER(VGSales[Genre],VGSales[Name]=A9321)))</f>
        <v>1</v>
      </c>
      <c r="D9321" s="8">
        <f>SUMIFS(VGSales[Global_Sales],VGSales[Name],A9321)</f>
        <v>0.04</v>
      </c>
    </row>
    <row r="9322" spans="1:4" s="8" customFormat="1" x14ac:dyDescent="0.25">
      <c r="A9322" s="8" t="str">
        <v>SPRay</v>
      </c>
      <c r="B9322" s="8" cm="1">
        <f t="array" ref="B9322">SUM(1*(VGSales[Name]=A9322))</f>
        <v>1</v>
      </c>
      <c r="C9322" s="8" cm="1">
        <f t="array" ref="C9322">ROWS(_xlfn.UNIQUE(_xlfn._xlws.FILTER(VGSales[Genre],VGSales[Name]=A9322)))</f>
        <v>1</v>
      </c>
      <c r="D9322" s="8">
        <f>SUMIFS(VGSales[Global_Sales],VGSales[Name],A9322)</f>
        <v>0.04</v>
      </c>
    </row>
    <row r="9323" spans="1:4" s="8" customFormat="1" x14ac:dyDescent="0.25">
      <c r="A9323" s="8" t="str">
        <v>No Rules: Get Phat</v>
      </c>
      <c r="B9323" s="8" cm="1">
        <f t="array" ref="B9323">SUM(1*(VGSales[Name]=A9323))</f>
        <v>1</v>
      </c>
      <c r="C9323" s="8" cm="1">
        <f t="array" ref="C9323">ROWS(_xlfn.UNIQUE(_xlfn._xlws.FILTER(VGSales[Genre],VGSales[Name]=A9323)))</f>
        <v>1</v>
      </c>
      <c r="D9323" s="8">
        <f>SUMIFS(VGSales[Global_Sales],VGSales[Name],A9323)</f>
        <v>0.04</v>
      </c>
    </row>
    <row r="9324" spans="1:4" s="8" customFormat="1" x14ac:dyDescent="0.25">
      <c r="A9324" s="8" t="str">
        <v>Battle Rage</v>
      </c>
      <c r="B9324" s="8" cm="1">
        <f t="array" ref="B9324">SUM(1*(VGSales[Name]=A9324))</f>
        <v>1</v>
      </c>
      <c r="C9324" s="8" cm="1">
        <f t="array" ref="C9324">ROWS(_xlfn.UNIQUE(_xlfn._xlws.FILTER(VGSales[Genre],VGSales[Name]=A9324)))</f>
        <v>1</v>
      </c>
      <c r="D9324" s="8">
        <f>SUMIFS(VGSales[Global_Sales],VGSales[Name],A9324)</f>
        <v>0.04</v>
      </c>
    </row>
    <row r="9325" spans="1:4" s="8" customFormat="1" x14ac:dyDescent="0.25">
      <c r="A9325" s="8" t="str">
        <v>Zombi Daisuki</v>
      </c>
      <c r="B9325" s="8" cm="1">
        <f t="array" ref="B9325">SUM(1*(VGSales[Name]=A9325))</f>
        <v>1</v>
      </c>
      <c r="C9325" s="8" cm="1">
        <f t="array" ref="C9325">ROWS(_xlfn.UNIQUE(_xlfn._xlws.FILTER(VGSales[Genre],VGSales[Name]=A9325)))</f>
        <v>1</v>
      </c>
      <c r="D9325" s="8">
        <f>SUMIFS(VGSales[Global_Sales],VGSales[Name],A9325)</f>
        <v>0.04</v>
      </c>
    </row>
    <row r="9326" spans="1:4" s="8" customFormat="1" x14ac:dyDescent="0.25">
      <c r="A9326" s="8" t="str">
        <v>Card Fight!! Vanguard G: Stride to Victory!!</v>
      </c>
      <c r="B9326" s="8" cm="1">
        <f t="array" ref="B9326">SUM(1*(VGSales[Name]=A9326))</f>
        <v>1</v>
      </c>
      <c r="C9326" s="8" cm="1">
        <f t="array" ref="C9326">ROWS(_xlfn.UNIQUE(_xlfn._xlws.FILTER(VGSales[Genre],VGSales[Name]=A9326)))</f>
        <v>1</v>
      </c>
      <c r="D9326" s="8">
        <f>SUMIFS(VGSales[Global_Sales],VGSales[Name],A9326)</f>
        <v>0.04</v>
      </c>
    </row>
    <row r="9327" spans="1:4" s="8" customFormat="1" x14ac:dyDescent="0.25">
      <c r="A9327" s="8" t="str">
        <v>Negima!? Chou Mahora Taisen Kattoiin, Keiyaku Shikkou Dechai masuu</v>
      </c>
      <c r="B9327" s="8" cm="1">
        <f t="array" ref="B9327">SUM(1*(VGSales[Name]=A9327))</f>
        <v>1</v>
      </c>
      <c r="C9327" s="8" cm="1">
        <f t="array" ref="C9327">ROWS(_xlfn.UNIQUE(_xlfn._xlws.FILTER(VGSales[Genre],VGSales[Name]=A9327)))</f>
        <v>1</v>
      </c>
      <c r="D9327" s="8">
        <f>SUMIFS(VGSales[Global_Sales],VGSales[Name],A9327)</f>
        <v>0.04</v>
      </c>
    </row>
    <row r="9328" spans="1:4" s="8" customFormat="1" x14ac:dyDescent="0.25">
      <c r="A9328" s="8" t="str">
        <v>Doraemon: Shin Nobita no Daimakyou Peko to 5-nin no Tankenta</v>
      </c>
      <c r="B9328" s="8" cm="1">
        <f t="array" ref="B9328">SUM(1*(VGSales[Name]=A9328))</f>
        <v>1</v>
      </c>
      <c r="C9328" s="8" cm="1">
        <f t="array" ref="C9328">ROWS(_xlfn.UNIQUE(_xlfn._xlws.FILTER(VGSales[Genre],VGSales[Name]=A9328)))</f>
        <v>1</v>
      </c>
      <c r="D9328" s="8">
        <f>SUMIFS(VGSales[Global_Sales],VGSales[Name],A9328)</f>
        <v>0.04</v>
      </c>
    </row>
    <row r="9329" spans="1:4" s="8" customFormat="1" x14ac:dyDescent="0.25">
      <c r="A9329" s="8" t="str">
        <v>Challenge Me: Maths Workout</v>
      </c>
      <c r="B9329" s="8" cm="1">
        <f t="array" ref="B9329">SUM(1*(VGSales[Name]=A9329))</f>
        <v>1</v>
      </c>
      <c r="C9329" s="8" cm="1">
        <f t="array" ref="C9329">ROWS(_xlfn.UNIQUE(_xlfn._xlws.FILTER(VGSales[Genre],VGSales[Name]=A9329)))</f>
        <v>1</v>
      </c>
      <c r="D9329" s="8">
        <f>SUMIFS(VGSales[Global_Sales],VGSales[Name],A9329)</f>
        <v>0.04</v>
      </c>
    </row>
    <row r="9330" spans="1:4" s="8" customFormat="1" x14ac:dyDescent="0.25">
      <c r="A9330" s="8" t="str">
        <v>The Invincible Iron Man</v>
      </c>
      <c r="B9330" s="8" cm="1">
        <f t="array" ref="B9330">SUM(1*(VGSales[Name]=A9330))</f>
        <v>1</v>
      </c>
      <c r="C9330" s="8" cm="1">
        <f t="array" ref="C9330">ROWS(_xlfn.UNIQUE(_xlfn._xlws.FILTER(VGSales[Genre],VGSales[Name]=A9330)))</f>
        <v>1</v>
      </c>
      <c r="D9330" s="8">
        <f>SUMIFS(VGSales[Global_Sales],VGSales[Name],A9330)</f>
        <v>0.04</v>
      </c>
    </row>
    <row r="9331" spans="1:4" s="8" customFormat="1" x14ac:dyDescent="0.25">
      <c r="A9331" s="8" t="str">
        <v>Refrain no Chika Meikyuu to Majo no Ryodan</v>
      </c>
      <c r="B9331" s="8" cm="1">
        <f t="array" ref="B9331">SUM(1*(VGSales[Name]=A9331))</f>
        <v>1</v>
      </c>
      <c r="C9331" s="8" cm="1">
        <f t="array" ref="C9331">ROWS(_xlfn.UNIQUE(_xlfn._xlws.FILTER(VGSales[Genre],VGSales[Name]=A9331)))</f>
        <v>1</v>
      </c>
      <c r="D9331" s="8">
        <f>SUMIFS(VGSales[Global_Sales],VGSales[Name],A9331)</f>
        <v>0.04</v>
      </c>
    </row>
    <row r="9332" spans="1:4" s="8" customFormat="1" x14ac:dyDescent="0.25">
      <c r="A9332" s="8" t="str">
        <v>Dance Dance Revolution Disney Mix</v>
      </c>
      <c r="B9332" s="8" cm="1">
        <f t="array" ref="B9332">SUM(1*(VGSales[Name]=A9332))</f>
        <v>1</v>
      </c>
      <c r="C9332" s="8" cm="1">
        <f t="array" ref="C9332">ROWS(_xlfn.UNIQUE(_xlfn._xlws.FILTER(VGSales[Genre],VGSales[Name]=A9332)))</f>
        <v>1</v>
      </c>
      <c r="D9332" s="8">
        <f>SUMIFS(VGSales[Global_Sales],VGSales[Name],A9332)</f>
        <v>0.04</v>
      </c>
    </row>
    <row r="9333" spans="1:4" s="8" customFormat="1" x14ac:dyDescent="0.25">
      <c r="A9333" s="8" t="str">
        <v>Maken Shao: Demon Sword</v>
      </c>
      <c r="B9333" s="8" cm="1">
        <f t="array" ref="B9333">SUM(1*(VGSales[Name]=A9333))</f>
        <v>1</v>
      </c>
      <c r="C9333" s="8" cm="1">
        <f t="array" ref="C9333">ROWS(_xlfn.UNIQUE(_xlfn._xlws.FILTER(VGSales[Genre],VGSales[Name]=A9333)))</f>
        <v>1</v>
      </c>
      <c r="D9333" s="8">
        <f>SUMIFS(VGSales[Global_Sales],VGSales[Name],A9333)</f>
        <v>0.04</v>
      </c>
    </row>
    <row r="9334" spans="1:4" s="8" customFormat="1" x14ac:dyDescent="0.25">
      <c r="A9334" s="8" t="str">
        <v>Playmobil Top Agents</v>
      </c>
      <c r="B9334" s="8" cm="1">
        <f t="array" ref="B9334">SUM(1*(VGSales[Name]=A9334))</f>
        <v>1</v>
      </c>
      <c r="C9334" s="8" cm="1">
        <f t="array" ref="C9334">ROWS(_xlfn.UNIQUE(_xlfn._xlws.FILTER(VGSales[Genre],VGSales[Name]=A9334)))</f>
        <v>1</v>
      </c>
      <c r="D9334" s="8">
        <f>SUMIFS(VGSales[Global_Sales],VGSales[Name],A9334)</f>
        <v>0.04</v>
      </c>
    </row>
    <row r="9335" spans="1:4" s="8" customFormat="1" x14ac:dyDescent="0.25">
      <c r="A9335" s="8" t="str">
        <v>The Monkey King: The Legend Begins</v>
      </c>
      <c r="B9335" s="8" cm="1">
        <f t="array" ref="B9335">SUM(1*(VGSales[Name]=A9335))</f>
        <v>1</v>
      </c>
      <c r="C9335" s="8" cm="1">
        <f t="array" ref="C9335">ROWS(_xlfn.UNIQUE(_xlfn._xlws.FILTER(VGSales[Genre],VGSales[Name]=A9335)))</f>
        <v>1</v>
      </c>
      <c r="D9335" s="8">
        <f>SUMIFS(VGSales[Global_Sales],VGSales[Name],A9335)</f>
        <v>0.04</v>
      </c>
    </row>
    <row r="9336" spans="1:4" s="8" customFormat="1" x14ac:dyDescent="0.25">
      <c r="A9336" s="8" t="str">
        <v>Super Robot Taisen OG Infinite Battle</v>
      </c>
      <c r="B9336" s="8" cm="1">
        <f t="array" ref="B9336">SUM(1*(VGSales[Name]=A9336))</f>
        <v>1</v>
      </c>
      <c r="C9336" s="8" cm="1">
        <f t="array" ref="C9336">ROWS(_xlfn.UNIQUE(_xlfn._xlws.FILTER(VGSales[Genre],VGSales[Name]=A9336)))</f>
        <v>1</v>
      </c>
      <c r="D9336" s="8">
        <f>SUMIFS(VGSales[Global_Sales],VGSales[Name],A9336)</f>
        <v>0.04</v>
      </c>
    </row>
    <row r="9337" spans="1:4" s="8" customFormat="1" x14ac:dyDescent="0.25">
      <c r="A9337" s="8" t="str">
        <v>BeatMania IIDX 16: Empress + Premium Best</v>
      </c>
      <c r="B9337" s="8" cm="1">
        <f t="array" ref="B9337">SUM(1*(VGSales[Name]=A9337))</f>
        <v>1</v>
      </c>
      <c r="C9337" s="8" cm="1">
        <f t="array" ref="C9337">ROWS(_xlfn.UNIQUE(_xlfn._xlws.FILTER(VGSales[Genre],VGSales[Name]=A9337)))</f>
        <v>1</v>
      </c>
      <c r="D9337" s="8">
        <f>SUMIFS(VGSales[Global_Sales],VGSales[Name],A9337)</f>
        <v>0.04</v>
      </c>
    </row>
    <row r="9338" spans="1:4" s="8" customFormat="1" x14ac:dyDescent="0.25">
      <c r="A9338" s="8" t="str">
        <v>FIFA Soccer 2003 (weekly jp sales)</v>
      </c>
      <c r="B9338" s="8" cm="1">
        <f t="array" ref="B9338">SUM(1*(VGSales[Name]=A9338))</f>
        <v>1</v>
      </c>
      <c r="C9338" s="8" cm="1">
        <f t="array" ref="C9338">ROWS(_xlfn.UNIQUE(_xlfn._xlws.FILTER(VGSales[Genre],VGSales[Name]=A9338)))</f>
        <v>1</v>
      </c>
      <c r="D9338" s="8">
        <f>SUMIFS(VGSales[Global_Sales],VGSales[Name],A9338)</f>
        <v>0.04</v>
      </c>
    </row>
    <row r="9339" spans="1:4" s="8" customFormat="1" x14ac:dyDescent="0.25">
      <c r="A9339" s="8" t="str">
        <v>Emergency Room: Real Life Rescues</v>
      </c>
      <c r="B9339" s="8" cm="1">
        <f t="array" ref="B9339">SUM(1*(VGSales[Name]=A9339))</f>
        <v>1</v>
      </c>
      <c r="C9339" s="8" cm="1">
        <f t="array" ref="C9339">ROWS(_xlfn.UNIQUE(_xlfn._xlws.FILTER(VGSales[Genre],VGSales[Name]=A9339)))</f>
        <v>1</v>
      </c>
      <c r="D9339" s="8">
        <f>SUMIFS(VGSales[Global_Sales],VGSales[Name],A9339)</f>
        <v>0.04</v>
      </c>
    </row>
    <row r="9340" spans="1:4" s="8" customFormat="1" x14ac:dyDescent="0.25">
      <c r="A9340" s="8" t="str">
        <v>High Heat Baseball 2002</v>
      </c>
      <c r="B9340" s="8" cm="1">
        <f t="array" ref="B9340">SUM(1*(VGSales[Name]=A9340))</f>
        <v>1</v>
      </c>
      <c r="C9340" s="8" cm="1">
        <f t="array" ref="C9340">ROWS(_xlfn.UNIQUE(_xlfn._xlws.FILTER(VGSales[Genre],VGSales[Name]=A9340)))</f>
        <v>1</v>
      </c>
      <c r="D9340" s="8">
        <f>SUMIFS(VGSales[Global_Sales],VGSales[Name],A9340)</f>
        <v>0.04</v>
      </c>
    </row>
    <row r="9341" spans="1:4" s="8" customFormat="1" x14ac:dyDescent="0.25">
      <c r="A9341" s="8" t="str">
        <v>Puyo Pop Fever</v>
      </c>
      <c r="B9341" s="8" cm="1">
        <f t="array" ref="B9341">SUM(1*(VGSales[Name]=A9341))</f>
        <v>2</v>
      </c>
      <c r="C9341" s="8" cm="1">
        <f t="array" ref="C9341">ROWS(_xlfn.UNIQUE(_xlfn._xlws.FILTER(VGSales[Genre],VGSales[Name]=A9341)))</f>
        <v>1</v>
      </c>
      <c r="D9341" s="8">
        <f>SUMIFS(VGSales[Global_Sales],VGSales[Name],A9341)</f>
        <v>0.05</v>
      </c>
    </row>
    <row r="9342" spans="1:4" s="8" customFormat="1" x14ac:dyDescent="0.25">
      <c r="A9342" s="8" t="str">
        <v>Hana to Ikimo no Rittai Zukan</v>
      </c>
      <c r="B9342" s="8" cm="1">
        <f t="array" ref="B9342">SUM(1*(VGSales[Name]=A9342))</f>
        <v>1</v>
      </c>
      <c r="C9342" s="8" cm="1">
        <f t="array" ref="C9342">ROWS(_xlfn.UNIQUE(_xlfn._xlws.FILTER(VGSales[Genre],VGSales[Name]=A9342)))</f>
        <v>1</v>
      </c>
      <c r="D9342" s="8">
        <f>SUMIFS(VGSales[Global_Sales],VGSales[Name],A9342)</f>
        <v>0.04</v>
      </c>
    </row>
    <row r="9343" spans="1:4" s="8" customFormat="1" x14ac:dyDescent="0.25">
      <c r="A9343" s="8" t="str">
        <v>Bloody Roar Extreme</v>
      </c>
      <c r="B9343" s="8" cm="1">
        <f t="array" ref="B9343">SUM(1*(VGSales[Name]=A9343))</f>
        <v>1</v>
      </c>
      <c r="C9343" s="8" cm="1">
        <f t="array" ref="C9343">ROWS(_xlfn.UNIQUE(_xlfn._xlws.FILTER(VGSales[Genre],VGSales[Name]=A9343)))</f>
        <v>1</v>
      </c>
      <c r="D9343" s="8">
        <f>SUMIFS(VGSales[Global_Sales],VGSales[Name],A9343)</f>
        <v>0.04</v>
      </c>
    </row>
    <row r="9344" spans="1:4" s="8" customFormat="1" x14ac:dyDescent="0.25">
      <c r="A9344" s="8" t="str">
        <v>Platinum Sudoku</v>
      </c>
      <c r="B9344" s="8" cm="1">
        <f t="array" ref="B9344">SUM(1*(VGSales[Name]=A9344))</f>
        <v>1</v>
      </c>
      <c r="C9344" s="8" cm="1">
        <f t="array" ref="C9344">ROWS(_xlfn.UNIQUE(_xlfn._xlws.FILTER(VGSales[Genre],VGSales[Name]=A9344)))</f>
        <v>1</v>
      </c>
      <c r="D9344" s="8">
        <f>SUMIFS(VGSales[Global_Sales],VGSales[Name],A9344)</f>
        <v>0.04</v>
      </c>
    </row>
    <row r="9345" spans="1:4" s="8" customFormat="1" x14ac:dyDescent="0.25">
      <c r="A9345" s="8" t="str">
        <v>Tennis Masters Series 2003</v>
      </c>
      <c r="B9345" s="8" cm="1">
        <f t="array" ref="B9345">SUM(1*(VGSales[Name]=A9345))</f>
        <v>1</v>
      </c>
      <c r="C9345" s="8" cm="1">
        <f t="array" ref="C9345">ROWS(_xlfn.UNIQUE(_xlfn._xlws.FILTER(VGSales[Genre],VGSales[Name]=A9345)))</f>
        <v>1</v>
      </c>
      <c r="D9345" s="8">
        <f>SUMIFS(VGSales[Global_Sales],VGSales[Name],A9345)</f>
        <v>0.04</v>
      </c>
    </row>
    <row r="9346" spans="1:4" s="8" customFormat="1" x14ac:dyDescent="0.25">
      <c r="A9346" s="8" t="str">
        <v>The Sims Deluxe</v>
      </c>
      <c r="B9346" s="8" cm="1">
        <f t="array" ref="B9346">SUM(1*(VGSales[Name]=A9346))</f>
        <v>1</v>
      </c>
      <c r="C9346" s="8" cm="1">
        <f t="array" ref="C9346">ROWS(_xlfn.UNIQUE(_xlfn._xlws.FILTER(VGSales[Genre],VGSales[Name]=A9346)))</f>
        <v>1</v>
      </c>
      <c r="D9346" s="8">
        <f>SUMIFS(VGSales[Global_Sales],VGSales[Name],A9346)</f>
        <v>0.04</v>
      </c>
    </row>
    <row r="9347" spans="1:4" s="8" customFormat="1" x14ac:dyDescent="0.25">
      <c r="A9347" s="8" t="str">
        <v>Port Royale 2</v>
      </c>
      <c r="B9347" s="8" cm="1">
        <f t="array" ref="B9347">SUM(1*(VGSales[Name]=A9347))</f>
        <v>1</v>
      </c>
      <c r="C9347" s="8" cm="1">
        <f t="array" ref="C9347">ROWS(_xlfn.UNIQUE(_xlfn._xlws.FILTER(VGSales[Genre],VGSales[Name]=A9347)))</f>
        <v>1</v>
      </c>
      <c r="D9347" s="8">
        <f>SUMIFS(VGSales[Global_Sales],VGSales[Name],A9347)</f>
        <v>0.04</v>
      </c>
    </row>
    <row r="9348" spans="1:4" s="8" customFormat="1" x14ac:dyDescent="0.25">
      <c r="A9348" s="8" t="str">
        <v>Duke Nukem Trilogy: Critical Mass</v>
      </c>
      <c r="B9348" s="8" cm="1">
        <f t="array" ref="B9348">SUM(1*(VGSales[Name]=A9348))</f>
        <v>1</v>
      </c>
      <c r="C9348" s="8" cm="1">
        <f t="array" ref="C9348">ROWS(_xlfn.UNIQUE(_xlfn._xlws.FILTER(VGSales[Genre],VGSales[Name]=A9348)))</f>
        <v>1</v>
      </c>
      <c r="D9348" s="8">
        <f>SUMIFS(VGSales[Global_Sales],VGSales[Name],A9348)</f>
        <v>0.04</v>
      </c>
    </row>
    <row r="9349" spans="1:4" s="8" customFormat="1" x14ac:dyDescent="0.25">
      <c r="A9349" s="8" t="str">
        <v>Pocket Pool</v>
      </c>
      <c r="B9349" s="8" cm="1">
        <f t="array" ref="B9349">SUM(1*(VGSales[Name]=A9349))</f>
        <v>1</v>
      </c>
      <c r="C9349" s="8" cm="1">
        <f t="array" ref="C9349">ROWS(_xlfn.UNIQUE(_xlfn._xlws.FILTER(VGSales[Genre],VGSales[Name]=A9349)))</f>
        <v>1</v>
      </c>
      <c r="D9349" s="8">
        <f>SUMIFS(VGSales[Global_Sales],VGSales[Name],A9349)</f>
        <v>0.04</v>
      </c>
    </row>
    <row r="9350" spans="1:4" s="8" customFormat="1" x14ac:dyDescent="0.25">
      <c r="A9350" s="8" t="str">
        <v>Jissen Pachislot Hisshouhou! Hokuto no Ken DS</v>
      </c>
      <c r="B9350" s="8" cm="1">
        <f t="array" ref="B9350">SUM(1*(VGSales[Name]=A9350))</f>
        <v>1</v>
      </c>
      <c r="C9350" s="8" cm="1">
        <f t="array" ref="C9350">ROWS(_xlfn.UNIQUE(_xlfn._xlws.FILTER(VGSales[Genre],VGSales[Name]=A9350)))</f>
        <v>1</v>
      </c>
      <c r="D9350" s="8">
        <f>SUMIFS(VGSales[Global_Sales],VGSales[Name],A9350)</f>
        <v>0.04</v>
      </c>
    </row>
    <row r="9351" spans="1:4" s="8" customFormat="1" x14ac:dyDescent="0.25">
      <c r="A9351" s="8" t="str">
        <v>Lise no Atelier: Ordre no Renkinjutsushi</v>
      </c>
      <c r="B9351" s="8" cm="1">
        <f t="array" ref="B9351">SUM(1*(VGSales[Name]=A9351))</f>
        <v>1</v>
      </c>
      <c r="C9351" s="8" cm="1">
        <f t="array" ref="C9351">ROWS(_xlfn.UNIQUE(_xlfn._xlws.FILTER(VGSales[Genre],VGSales[Name]=A9351)))</f>
        <v>1</v>
      </c>
      <c r="D9351" s="8">
        <f>SUMIFS(VGSales[Global_Sales],VGSales[Name],A9351)</f>
        <v>0.04</v>
      </c>
    </row>
    <row r="9352" spans="1:4" s="8" customFormat="1" x14ac:dyDescent="0.25">
      <c r="A9352" s="8" t="str">
        <v>Black &amp; White</v>
      </c>
      <c r="B9352" s="8" cm="1">
        <f t="array" ref="B9352">SUM(1*(VGSales[Name]=A9352))</f>
        <v>1</v>
      </c>
      <c r="C9352" s="8" cm="1">
        <f t="array" ref="C9352">ROWS(_xlfn.UNIQUE(_xlfn._xlws.FILTER(VGSales[Genre],VGSales[Name]=A9352)))</f>
        <v>1</v>
      </c>
      <c r="D9352" s="8">
        <f>SUMIFS(VGSales[Global_Sales],VGSales[Name],A9352)</f>
        <v>0.04</v>
      </c>
    </row>
    <row r="9353" spans="1:4" s="8" customFormat="1" x14ac:dyDescent="0.25">
      <c r="A9353" s="8" t="str">
        <v>The Cube</v>
      </c>
      <c r="B9353" s="8" cm="1">
        <f t="array" ref="B9353">SUM(1*(VGSales[Name]=A9353))</f>
        <v>1</v>
      </c>
      <c r="C9353" s="8" cm="1">
        <f t="array" ref="C9353">ROWS(_xlfn.UNIQUE(_xlfn._xlws.FILTER(VGSales[Genre],VGSales[Name]=A9353)))</f>
        <v>1</v>
      </c>
      <c r="D9353" s="8">
        <f>SUMIFS(VGSales[Global_Sales],VGSales[Name],A9353)</f>
        <v>0.04</v>
      </c>
    </row>
    <row r="9354" spans="1:4" s="8" customFormat="1" x14ac:dyDescent="0.25">
      <c r="A9354" s="8" t="str">
        <v>Company of Heroes: Tales of Valor</v>
      </c>
      <c r="B9354" s="8" cm="1">
        <f t="array" ref="B9354">SUM(1*(VGSales[Name]=A9354))</f>
        <v>1</v>
      </c>
      <c r="C9354" s="8" cm="1">
        <f t="array" ref="C9354">ROWS(_xlfn.UNIQUE(_xlfn._xlws.FILTER(VGSales[Genre],VGSales[Name]=A9354)))</f>
        <v>1</v>
      </c>
      <c r="D9354" s="8">
        <f>SUMIFS(VGSales[Global_Sales],VGSales[Name],A9354)</f>
        <v>0.04</v>
      </c>
    </row>
    <row r="9355" spans="1:4" s="8" customFormat="1" x14ac:dyDescent="0.25">
      <c r="A9355" s="8" t="str">
        <v>Myth Makers: Trixie in Toyland</v>
      </c>
      <c r="B9355" s="8" cm="1">
        <f t="array" ref="B9355">SUM(1*(VGSales[Name]=A9355))</f>
        <v>1</v>
      </c>
      <c r="C9355" s="8" cm="1">
        <f t="array" ref="C9355">ROWS(_xlfn.UNIQUE(_xlfn._xlws.FILTER(VGSales[Genre],VGSales[Name]=A9355)))</f>
        <v>1</v>
      </c>
      <c r="D9355" s="8">
        <f>SUMIFS(VGSales[Global_Sales],VGSales[Name],A9355)</f>
        <v>0.04</v>
      </c>
    </row>
    <row r="9356" spans="1:4" s="8" customFormat="1" x14ac:dyDescent="0.25">
      <c r="A9356" s="8" t="str">
        <v>Amnesia</v>
      </c>
      <c r="B9356" s="8" cm="1">
        <f t="array" ref="B9356">SUM(1*(VGSales[Name]=A9356))</f>
        <v>1</v>
      </c>
      <c r="C9356" s="8" cm="1">
        <f t="array" ref="C9356">ROWS(_xlfn.UNIQUE(_xlfn._xlws.FILTER(VGSales[Genre],VGSales[Name]=A9356)))</f>
        <v>1</v>
      </c>
      <c r="D9356" s="8">
        <f>SUMIFS(VGSales[Global_Sales],VGSales[Name],A9356)</f>
        <v>0.04</v>
      </c>
    </row>
    <row r="9357" spans="1:4" s="8" customFormat="1" x14ac:dyDescent="0.25">
      <c r="A9357" s="8" t="str">
        <v>Tabi no Yubisashi Kaiwachou DS: DS Series 5 Deutsch</v>
      </c>
      <c r="B9357" s="8" cm="1">
        <f t="array" ref="B9357">SUM(1*(VGSales[Name]=A9357))</f>
        <v>1</v>
      </c>
      <c r="C9357" s="8" cm="1">
        <f t="array" ref="C9357">ROWS(_xlfn.UNIQUE(_xlfn._xlws.FILTER(VGSales[Genre],VGSales[Name]=A9357)))</f>
        <v>1</v>
      </c>
      <c r="D9357" s="8">
        <f>SUMIFS(VGSales[Global_Sales],VGSales[Name],A9357)</f>
        <v>0.04</v>
      </c>
    </row>
    <row r="9358" spans="1:4" s="8" customFormat="1" x14ac:dyDescent="0.25">
      <c r="A9358" s="8" t="str">
        <v>Fashion Week Jr. Designer</v>
      </c>
      <c r="B9358" s="8" cm="1">
        <f t="array" ref="B9358">SUM(1*(VGSales[Name]=A9358))</f>
        <v>1</v>
      </c>
      <c r="C9358" s="8" cm="1">
        <f t="array" ref="C9358">ROWS(_xlfn.UNIQUE(_xlfn._xlws.FILTER(VGSales[Genre],VGSales[Name]=A9358)))</f>
        <v>1</v>
      </c>
      <c r="D9358" s="8">
        <f>SUMIFS(VGSales[Global_Sales],VGSales[Name],A9358)</f>
        <v>0.04</v>
      </c>
    </row>
    <row r="9359" spans="1:4" s="8" customFormat="1" x14ac:dyDescent="0.25">
      <c r="A9359" s="8" t="str">
        <v>Jewel Quest Mysteries 2: Trail of the Midnight Heart</v>
      </c>
      <c r="B9359" s="8" cm="1">
        <f t="array" ref="B9359">SUM(1*(VGSales[Name]=A9359))</f>
        <v>1</v>
      </c>
      <c r="C9359" s="8" cm="1">
        <f t="array" ref="C9359">ROWS(_xlfn.UNIQUE(_xlfn._xlws.FILTER(VGSales[Genre],VGSales[Name]=A9359)))</f>
        <v>1</v>
      </c>
      <c r="D9359" s="8">
        <f>SUMIFS(VGSales[Global_Sales],VGSales[Name],A9359)</f>
        <v>0.04</v>
      </c>
    </row>
    <row r="9360" spans="1:4" s="8" customFormat="1" x14ac:dyDescent="0.25">
      <c r="A9360" s="8" t="str">
        <v>Sherlock Holmes: Secret of The Silver Earring</v>
      </c>
      <c r="B9360" s="8" cm="1">
        <f t="array" ref="B9360">SUM(1*(VGSales[Name]=A9360))</f>
        <v>1</v>
      </c>
      <c r="C9360" s="8" cm="1">
        <f t="array" ref="C9360">ROWS(_xlfn.UNIQUE(_xlfn._xlws.FILTER(VGSales[Genre],VGSales[Name]=A9360)))</f>
        <v>1</v>
      </c>
      <c r="D9360" s="8">
        <f>SUMIFS(VGSales[Global_Sales],VGSales[Name],A9360)</f>
        <v>0.04</v>
      </c>
    </row>
    <row r="9361" spans="1:4" s="8" customFormat="1" x14ac:dyDescent="0.25">
      <c r="A9361" s="8" t="str">
        <v>Great Battle Full Blast</v>
      </c>
      <c r="B9361" s="8" cm="1">
        <f t="array" ref="B9361">SUM(1*(VGSales[Name]=A9361))</f>
        <v>1</v>
      </c>
      <c r="C9361" s="8" cm="1">
        <f t="array" ref="C9361">ROWS(_xlfn.UNIQUE(_xlfn._xlws.FILTER(VGSales[Genre],VGSales[Name]=A9361)))</f>
        <v>1</v>
      </c>
      <c r="D9361" s="8">
        <f>SUMIFS(VGSales[Global_Sales],VGSales[Name],A9361)</f>
        <v>0.04</v>
      </c>
    </row>
    <row r="9362" spans="1:4" s="8" customFormat="1" x14ac:dyDescent="0.25">
      <c r="A9362" s="8" t="str">
        <v>Hitman (2016)</v>
      </c>
      <c r="B9362" s="8" cm="1">
        <f t="array" ref="B9362">SUM(1*(VGSales[Name]=A9362))</f>
        <v>2</v>
      </c>
      <c r="C9362" s="8" cm="1">
        <f t="array" ref="C9362">ROWS(_xlfn.UNIQUE(_xlfn._xlws.FILTER(VGSales[Genre],VGSales[Name]=A9362)))</f>
        <v>1</v>
      </c>
      <c r="D9362" s="8">
        <f>SUMIFS(VGSales[Global_Sales],VGSales[Name],A9362)</f>
        <v>0.05</v>
      </c>
    </row>
    <row r="9363" spans="1:4" s="8" customFormat="1" x14ac:dyDescent="0.25">
      <c r="A9363" s="8" t="str">
        <v>Doki Doki! PreCure Narikiri Life!</v>
      </c>
      <c r="B9363" s="8" cm="1">
        <f t="array" ref="B9363">SUM(1*(VGSales[Name]=A9363))</f>
        <v>1</v>
      </c>
      <c r="C9363" s="8" cm="1">
        <f t="array" ref="C9363">ROWS(_xlfn.UNIQUE(_xlfn._xlws.FILTER(VGSales[Genre],VGSales[Name]=A9363)))</f>
        <v>1</v>
      </c>
      <c r="D9363" s="8">
        <f>SUMIFS(VGSales[Global_Sales],VGSales[Name],A9363)</f>
        <v>0.04</v>
      </c>
    </row>
    <row r="9364" spans="1:4" s="8" customFormat="1" x14ac:dyDescent="0.25">
      <c r="A9364" s="8" t="str">
        <v>Gravity Falls: Legend of the Gnome Gemulets</v>
      </c>
      <c r="B9364" s="8" cm="1">
        <f t="array" ref="B9364">SUM(1*(VGSales[Name]=A9364))</f>
        <v>1</v>
      </c>
      <c r="C9364" s="8" cm="1">
        <f t="array" ref="C9364">ROWS(_xlfn.UNIQUE(_xlfn._xlws.FILTER(VGSales[Genre],VGSales[Name]=A9364)))</f>
        <v>1</v>
      </c>
      <c r="D9364" s="8">
        <f>SUMIFS(VGSales[Global_Sales],VGSales[Name],A9364)</f>
        <v>0.04</v>
      </c>
    </row>
    <row r="9365" spans="1:4" s="8" customFormat="1" x14ac:dyDescent="0.25">
      <c r="A9365" s="8" t="str">
        <v>Watashi no Relaxuma</v>
      </c>
      <c r="B9365" s="8" cm="1">
        <f t="array" ref="B9365">SUM(1*(VGSales[Name]=A9365))</f>
        <v>1</v>
      </c>
      <c r="C9365" s="8" cm="1">
        <f t="array" ref="C9365">ROWS(_xlfn.UNIQUE(_xlfn._xlws.FILTER(VGSales[Genre],VGSales[Name]=A9365)))</f>
        <v>1</v>
      </c>
      <c r="D9365" s="8">
        <f>SUMIFS(VGSales[Global_Sales],VGSales[Name],A9365)</f>
        <v>0.04</v>
      </c>
    </row>
    <row r="9366" spans="1:4" s="8" customFormat="1" x14ac:dyDescent="0.25">
      <c r="A9366" s="8" t="str">
        <v>Phantom Kingdom Portable</v>
      </c>
      <c r="B9366" s="8" cm="1">
        <f t="array" ref="B9366">SUM(1*(VGSales[Name]=A9366))</f>
        <v>1</v>
      </c>
      <c r="C9366" s="8" cm="1">
        <f t="array" ref="C9366">ROWS(_xlfn.UNIQUE(_xlfn._xlws.FILTER(VGSales[Genre],VGSales[Name]=A9366)))</f>
        <v>1</v>
      </c>
      <c r="D9366" s="8">
        <f>SUMIFS(VGSales[Global_Sales],VGSales[Name],A9366)</f>
        <v>0.04</v>
      </c>
    </row>
    <row r="9367" spans="1:4" s="8" customFormat="1" x14ac:dyDescent="0.25">
      <c r="A9367" s="8" t="str">
        <v>Way of the Samurai 2 Portable</v>
      </c>
      <c r="B9367" s="8" cm="1">
        <f t="array" ref="B9367">SUM(1*(VGSales[Name]=A9367))</f>
        <v>1</v>
      </c>
      <c r="C9367" s="8" cm="1">
        <f t="array" ref="C9367">ROWS(_xlfn.UNIQUE(_xlfn._xlws.FILTER(VGSales[Genre],VGSales[Name]=A9367)))</f>
        <v>1</v>
      </c>
      <c r="D9367" s="8">
        <f>SUMIFS(VGSales[Global_Sales],VGSales[Name],A9367)</f>
        <v>0.04</v>
      </c>
    </row>
    <row r="9368" spans="1:4" s="8" customFormat="1" x14ac:dyDescent="0.25">
      <c r="A9368" s="8" t="str">
        <v>Heroes of Might and Magic V</v>
      </c>
      <c r="B9368" s="8" cm="1">
        <f t="array" ref="B9368">SUM(1*(VGSales[Name]=A9368))</f>
        <v>1</v>
      </c>
      <c r="C9368" s="8" cm="1">
        <f t="array" ref="C9368">ROWS(_xlfn.UNIQUE(_xlfn._xlws.FILTER(VGSales[Genre],VGSales[Name]=A9368)))</f>
        <v>1</v>
      </c>
      <c r="D9368" s="8">
        <f>SUMIFS(VGSales[Global_Sales],VGSales[Name],A9368)</f>
        <v>0.04</v>
      </c>
    </row>
    <row r="9369" spans="1:4" s="8" customFormat="1" x14ac:dyDescent="0.25">
      <c r="A9369" s="8" t="str">
        <v>Mazes of Fate DS</v>
      </c>
      <c r="B9369" s="8" cm="1">
        <f t="array" ref="B9369">SUM(1*(VGSales[Name]=A9369))</f>
        <v>1</v>
      </c>
      <c r="C9369" s="8" cm="1">
        <f t="array" ref="C9369">ROWS(_xlfn.UNIQUE(_xlfn._xlws.FILTER(VGSales[Genre],VGSales[Name]=A9369)))</f>
        <v>1</v>
      </c>
      <c r="D9369" s="8">
        <f>SUMIFS(VGSales[Global_Sales],VGSales[Name],A9369)</f>
        <v>0.04</v>
      </c>
    </row>
    <row r="9370" spans="1:4" s="8" customFormat="1" x14ac:dyDescent="0.25">
      <c r="A9370" s="8" t="str">
        <v>Code Geass: Hangyaku no Lelouch R2 - Banjou no Geass Gekijou</v>
      </c>
      <c r="B9370" s="8" cm="1">
        <f t="array" ref="B9370">SUM(1*(VGSales[Name]=A9370))</f>
        <v>1</v>
      </c>
      <c r="C9370" s="8" cm="1">
        <f t="array" ref="C9370">ROWS(_xlfn.UNIQUE(_xlfn._xlws.FILTER(VGSales[Genre],VGSales[Name]=A9370)))</f>
        <v>1</v>
      </c>
      <c r="D9370" s="8">
        <f>SUMIFS(VGSales[Global_Sales],VGSales[Name],A9370)</f>
        <v>0.04</v>
      </c>
    </row>
    <row r="9371" spans="1:4" s="8" customFormat="1" x14ac:dyDescent="0.25">
      <c r="A9371" s="8" t="str">
        <v>Mortimer Beckett and the Secrets of Spooky Manor</v>
      </c>
      <c r="B9371" s="8" cm="1">
        <f t="array" ref="B9371">SUM(1*(VGSales[Name]=A9371))</f>
        <v>1</v>
      </c>
      <c r="C9371" s="8" cm="1">
        <f t="array" ref="C9371">ROWS(_xlfn.UNIQUE(_xlfn._xlws.FILTER(VGSales[Genre],VGSales[Name]=A9371)))</f>
        <v>1</v>
      </c>
      <c r="D9371" s="8">
        <f>SUMIFS(VGSales[Global_Sales],VGSales[Name],A9371)</f>
        <v>0.04</v>
      </c>
    </row>
    <row r="9372" spans="1:4" s="8" customFormat="1" x14ac:dyDescent="0.25">
      <c r="A9372" s="8" t="str">
        <v>Farm Frenzy 3</v>
      </c>
      <c r="B9372" s="8" cm="1">
        <f t="array" ref="B9372">SUM(1*(VGSales[Name]=A9372))</f>
        <v>2</v>
      </c>
      <c r="C9372" s="8" cm="1">
        <f t="array" ref="C9372">ROWS(_xlfn.UNIQUE(_xlfn._xlws.FILTER(VGSales[Genre],VGSales[Name]=A9372)))</f>
        <v>1</v>
      </c>
      <c r="D9372" s="8">
        <f>SUMIFS(VGSales[Global_Sales],VGSales[Name],A9372)</f>
        <v>7.0000000000000007E-2</v>
      </c>
    </row>
    <row r="9373" spans="1:4" s="8" customFormat="1" x14ac:dyDescent="0.25">
      <c r="A9373" s="8" t="str">
        <v>Unison: Rebels of Rhythm &amp; Dance</v>
      </c>
      <c r="B9373" s="8" cm="1">
        <f t="array" ref="B9373">SUM(1*(VGSales[Name]=A9373))</f>
        <v>1</v>
      </c>
      <c r="C9373" s="8" cm="1">
        <f t="array" ref="C9373">ROWS(_xlfn.UNIQUE(_xlfn._xlws.FILTER(VGSales[Genre],VGSales[Name]=A9373)))</f>
        <v>1</v>
      </c>
      <c r="D9373" s="8">
        <f>SUMIFS(VGSales[Global_Sales],VGSales[Name],A9373)</f>
        <v>0.04</v>
      </c>
    </row>
    <row r="9374" spans="1:4" s="8" customFormat="1" x14ac:dyDescent="0.25">
      <c r="A9374" s="8" t="str">
        <v>WTF: Work Time Fun</v>
      </c>
      <c r="B9374" s="8" cm="1">
        <f t="array" ref="B9374">SUM(1*(VGSales[Name]=A9374))</f>
        <v>1</v>
      </c>
      <c r="C9374" s="8" cm="1">
        <f t="array" ref="C9374">ROWS(_xlfn.UNIQUE(_xlfn._xlws.FILTER(VGSales[Genre],VGSales[Name]=A9374)))</f>
        <v>1</v>
      </c>
      <c r="D9374" s="8">
        <f>SUMIFS(VGSales[Global_Sales],VGSales[Name],A9374)</f>
        <v>0.04</v>
      </c>
    </row>
    <row r="9375" spans="1:4" s="8" customFormat="1" x14ac:dyDescent="0.25">
      <c r="A9375" s="8" t="str">
        <v>Tennis no Oji-Sama: DokiDoki Survival - Umibe no Secret</v>
      </c>
      <c r="B9375" s="8" cm="1">
        <f t="array" ref="B9375">SUM(1*(VGSales[Name]=A9375))</f>
        <v>1</v>
      </c>
      <c r="C9375" s="8" cm="1">
        <f t="array" ref="C9375">ROWS(_xlfn.UNIQUE(_xlfn._xlws.FILTER(VGSales[Genre],VGSales[Name]=A9375)))</f>
        <v>1</v>
      </c>
      <c r="D9375" s="8">
        <f>SUMIFS(VGSales[Global_Sales],VGSales[Name],A9375)</f>
        <v>0.04</v>
      </c>
    </row>
    <row r="9376" spans="1:4" s="8" customFormat="1" x14ac:dyDescent="0.25">
      <c r="A9376" s="8" t="str">
        <v>B.L.U.E.: Legend of Water</v>
      </c>
      <c r="B9376" s="8" cm="1">
        <f t="array" ref="B9376">SUM(1*(VGSales[Name]=A9376))</f>
        <v>1</v>
      </c>
      <c r="C9376" s="8" cm="1">
        <f t="array" ref="C9376">ROWS(_xlfn.UNIQUE(_xlfn._xlws.FILTER(VGSales[Genre],VGSales[Name]=A9376)))</f>
        <v>1</v>
      </c>
      <c r="D9376" s="8">
        <f>SUMIFS(VGSales[Global_Sales],VGSales[Name],A9376)</f>
        <v>0.04</v>
      </c>
    </row>
    <row r="9377" spans="1:4" s="8" customFormat="1" x14ac:dyDescent="0.25">
      <c r="A9377" s="8" t="str">
        <v>Dark Half</v>
      </c>
      <c r="B9377" s="8" cm="1">
        <f t="array" ref="B9377">SUM(1*(VGSales[Name]=A9377))</f>
        <v>1</v>
      </c>
      <c r="C9377" s="8" cm="1">
        <f t="array" ref="C9377">ROWS(_xlfn.UNIQUE(_xlfn._xlws.FILTER(VGSales[Genre],VGSales[Name]=A9377)))</f>
        <v>1</v>
      </c>
      <c r="D9377" s="8">
        <f>SUMIFS(VGSales[Global_Sales],VGSales[Name],A9377)</f>
        <v>0.04</v>
      </c>
    </row>
    <row r="9378" spans="1:4" s="8" customFormat="1" x14ac:dyDescent="0.25">
      <c r="A9378" s="8" t="str">
        <v>Luxor: Pharaoh's Challenge</v>
      </c>
      <c r="B9378" s="8" cm="1">
        <f t="array" ref="B9378">SUM(1*(VGSales[Name]=A9378))</f>
        <v>2</v>
      </c>
      <c r="C9378" s="8" cm="1">
        <f t="array" ref="C9378">ROWS(_xlfn.UNIQUE(_xlfn._xlws.FILTER(VGSales[Genre],VGSales[Name]=A9378)))</f>
        <v>1</v>
      </c>
      <c r="D9378" s="8">
        <f>SUMIFS(VGSales[Global_Sales],VGSales[Name],A9378)</f>
        <v>0.05</v>
      </c>
    </row>
    <row r="9379" spans="1:4" s="8" customFormat="1" x14ac:dyDescent="0.25">
      <c r="A9379" s="8" t="str">
        <v>Nitroplus Blasterz: Heroines Infinite Duel</v>
      </c>
      <c r="B9379" s="8" cm="1">
        <f t="array" ref="B9379">SUM(1*(VGSales[Name]=A9379))</f>
        <v>2</v>
      </c>
      <c r="C9379" s="8" cm="1">
        <f t="array" ref="C9379">ROWS(_xlfn.UNIQUE(_xlfn._xlws.FILTER(VGSales[Genre],VGSales[Name]=A9379)))</f>
        <v>1</v>
      </c>
      <c r="D9379" s="8">
        <f>SUMIFS(VGSales[Global_Sales],VGSales[Name],A9379)</f>
        <v>0.05</v>
      </c>
    </row>
    <row r="9380" spans="1:4" s="8" customFormat="1" x14ac:dyDescent="0.25">
      <c r="A9380" s="8" t="str">
        <v>Imperial Glory</v>
      </c>
      <c r="B9380" s="8" cm="1">
        <f t="array" ref="B9380">SUM(1*(VGSales[Name]=A9380))</f>
        <v>1</v>
      </c>
      <c r="C9380" s="8" cm="1">
        <f t="array" ref="C9380">ROWS(_xlfn.UNIQUE(_xlfn._xlws.FILTER(VGSales[Genre],VGSales[Name]=A9380)))</f>
        <v>1</v>
      </c>
      <c r="D9380" s="8">
        <f>SUMIFS(VGSales[Global_Sales],VGSales[Name],A9380)</f>
        <v>0.04</v>
      </c>
    </row>
    <row r="9381" spans="1:4" s="8" customFormat="1" x14ac:dyDescent="0.25">
      <c r="A9381" s="8" t="str">
        <v>Lionel Trains: On Track</v>
      </c>
      <c r="B9381" s="8" cm="1">
        <f t="array" ref="B9381">SUM(1*(VGSales[Name]=A9381))</f>
        <v>1</v>
      </c>
      <c r="C9381" s="8" cm="1">
        <f t="array" ref="C9381">ROWS(_xlfn.UNIQUE(_xlfn._xlws.FILTER(VGSales[Genre],VGSales[Name]=A9381)))</f>
        <v>1</v>
      </c>
      <c r="D9381" s="8">
        <f>SUMIFS(VGSales[Global_Sales],VGSales[Name],A9381)</f>
        <v>0.04</v>
      </c>
    </row>
    <row r="9382" spans="1:4" s="8" customFormat="1" x14ac:dyDescent="0.25">
      <c r="A9382" s="8" t="str">
        <v>Hayate no Gotoku! Ojousama Produce Daisakusen Boku Iro ni Somare! Gakkou-Hen</v>
      </c>
      <c r="B9382" s="8" cm="1">
        <f t="array" ref="B9382">SUM(1*(VGSales[Name]=A9382))</f>
        <v>1</v>
      </c>
      <c r="C9382" s="8" cm="1">
        <f t="array" ref="C9382">ROWS(_xlfn.UNIQUE(_xlfn._xlws.FILTER(VGSales[Genre],VGSales[Name]=A9382)))</f>
        <v>1</v>
      </c>
      <c r="D9382" s="8">
        <f>SUMIFS(VGSales[Global_Sales],VGSales[Name],A9382)</f>
        <v>0.04</v>
      </c>
    </row>
    <row r="9383" spans="1:4" s="8" customFormat="1" x14ac:dyDescent="0.25">
      <c r="A9383" s="8" t="str">
        <v>Shukufuku no Campanella Portable</v>
      </c>
      <c r="B9383" s="8" cm="1">
        <f t="array" ref="B9383">SUM(1*(VGSales[Name]=A9383))</f>
        <v>1</v>
      </c>
      <c r="C9383" s="8" cm="1">
        <f t="array" ref="C9383">ROWS(_xlfn.UNIQUE(_xlfn._xlws.FILTER(VGSales[Genre],VGSales[Name]=A9383)))</f>
        <v>1</v>
      </c>
      <c r="D9383" s="8">
        <f>SUMIFS(VGSales[Global_Sales],VGSales[Name],A9383)</f>
        <v>0.04</v>
      </c>
    </row>
    <row r="9384" spans="1:4" s="8" customFormat="1" x14ac:dyDescent="0.25">
      <c r="A9384" s="8" t="str">
        <v>Sonic PC Collection</v>
      </c>
      <c r="B9384" s="8" cm="1">
        <f t="array" ref="B9384">SUM(1*(VGSales[Name]=A9384))</f>
        <v>1</v>
      </c>
      <c r="C9384" s="8" cm="1">
        <f t="array" ref="C9384">ROWS(_xlfn.UNIQUE(_xlfn._xlws.FILTER(VGSales[Genre],VGSales[Name]=A9384)))</f>
        <v>1</v>
      </c>
      <c r="D9384" s="8">
        <f>SUMIFS(VGSales[Global_Sales],VGSales[Name],A9384)</f>
        <v>0.04</v>
      </c>
    </row>
    <row r="9385" spans="1:4" s="8" customFormat="1" x14ac:dyDescent="0.25">
      <c r="A9385" s="8" t="str">
        <v>Horses 3D</v>
      </c>
      <c r="B9385" s="8" cm="1">
        <f t="array" ref="B9385">SUM(1*(VGSales[Name]=A9385))</f>
        <v>1</v>
      </c>
      <c r="C9385" s="8" cm="1">
        <f t="array" ref="C9385">ROWS(_xlfn.UNIQUE(_xlfn._xlws.FILTER(VGSales[Genre],VGSales[Name]=A9385)))</f>
        <v>1</v>
      </c>
      <c r="D9385" s="8">
        <f>SUMIFS(VGSales[Global_Sales],VGSales[Name],A9385)</f>
        <v>0.04</v>
      </c>
    </row>
    <row r="9386" spans="1:4" s="8" customFormat="1" x14ac:dyDescent="0.25">
      <c r="A9386" s="8" t="str">
        <v>Chaos;Head - Love Chu*Chu!</v>
      </c>
      <c r="B9386" s="8" cm="1">
        <f t="array" ref="B9386">SUM(1*(VGSales[Name]=A9386))</f>
        <v>2</v>
      </c>
      <c r="C9386" s="8" cm="1">
        <f t="array" ref="C9386">ROWS(_xlfn.UNIQUE(_xlfn._xlws.FILTER(VGSales[Genre],VGSales[Name]=A9386)))</f>
        <v>1</v>
      </c>
      <c r="D9386" s="8">
        <f>SUMIFS(VGSales[Global_Sales],VGSales[Name],A9386)</f>
        <v>7.0000000000000007E-2</v>
      </c>
    </row>
    <row r="9387" spans="1:4" s="8" customFormat="1" x14ac:dyDescent="0.25">
      <c r="A9387" s="8" t="str">
        <v>Paws &amp; Claws: Regal Resort</v>
      </c>
      <c r="B9387" s="8" cm="1">
        <f t="array" ref="B9387">SUM(1*(VGSales[Name]=A9387))</f>
        <v>1</v>
      </c>
      <c r="C9387" s="8" cm="1">
        <f t="array" ref="C9387">ROWS(_xlfn.UNIQUE(_xlfn._xlws.FILTER(VGSales[Genre],VGSales[Name]=A9387)))</f>
        <v>1</v>
      </c>
      <c r="D9387" s="8">
        <f>SUMIFS(VGSales[Global_Sales],VGSales[Name],A9387)</f>
        <v>0.04</v>
      </c>
    </row>
    <row r="9388" spans="1:4" s="8" customFormat="1" x14ac:dyDescent="0.25">
      <c r="A9388" s="8" t="str">
        <v>12Riven: The Psi-Climinal of Integral</v>
      </c>
      <c r="B9388" s="8" cm="1">
        <f t="array" ref="B9388">SUM(1*(VGSales[Name]=A9388))</f>
        <v>1</v>
      </c>
      <c r="C9388" s="8" cm="1">
        <f t="array" ref="C9388">ROWS(_xlfn.UNIQUE(_xlfn._xlws.FILTER(VGSales[Genre],VGSales[Name]=A9388)))</f>
        <v>1</v>
      </c>
      <c r="D9388" s="8">
        <f>SUMIFS(VGSales[Global_Sales],VGSales[Name],A9388)</f>
        <v>0.04</v>
      </c>
    </row>
    <row r="9389" spans="1:4" s="8" customFormat="1" x14ac:dyDescent="0.25">
      <c r="A9389" s="8" t="str">
        <v>Battle Spirits: Digital Starter</v>
      </c>
      <c r="B9389" s="8" cm="1">
        <f t="array" ref="B9389">SUM(1*(VGSales[Name]=A9389))</f>
        <v>1</v>
      </c>
      <c r="C9389" s="8" cm="1">
        <f t="array" ref="C9389">ROWS(_xlfn.UNIQUE(_xlfn._xlws.FILTER(VGSales[Genre],VGSales[Name]=A9389)))</f>
        <v>1</v>
      </c>
      <c r="D9389" s="8">
        <f>SUMIFS(VGSales[Global_Sales],VGSales[Name],A9389)</f>
        <v>0.04</v>
      </c>
    </row>
    <row r="9390" spans="1:4" s="8" customFormat="1" x14ac:dyDescent="0.25">
      <c r="A9390" s="8" t="str">
        <v>Rise of Nations</v>
      </c>
      <c r="B9390" s="8" cm="1">
        <f t="array" ref="B9390">SUM(1*(VGSales[Name]=A9390))</f>
        <v>1</v>
      </c>
      <c r="C9390" s="8" cm="1">
        <f t="array" ref="C9390">ROWS(_xlfn.UNIQUE(_xlfn._xlws.FILTER(VGSales[Genre],VGSales[Name]=A9390)))</f>
        <v>1</v>
      </c>
      <c r="D9390" s="8">
        <f>SUMIFS(VGSales[Global_Sales],VGSales[Name],A9390)</f>
        <v>0.04</v>
      </c>
    </row>
    <row r="9391" spans="1:4" s="8" customFormat="1" x14ac:dyDescent="0.25">
      <c r="A9391" s="8" t="str">
        <v>Deadliest Warrior: Ancient Combat</v>
      </c>
      <c r="B9391" s="8" cm="1">
        <f t="array" ref="B9391">SUM(1*(VGSales[Name]=A9391))</f>
        <v>2</v>
      </c>
      <c r="C9391" s="8" cm="1">
        <f t="array" ref="C9391">ROWS(_xlfn.UNIQUE(_xlfn._xlws.FILTER(VGSales[Genre],VGSales[Name]=A9391)))</f>
        <v>1</v>
      </c>
      <c r="D9391" s="8">
        <f>SUMIFS(VGSales[Global_Sales],VGSales[Name],A9391)</f>
        <v>0.08</v>
      </c>
    </row>
    <row r="9392" spans="1:4" s="8" customFormat="1" x14ac:dyDescent="0.25">
      <c r="A9392" s="8" t="str">
        <v>WarJetz</v>
      </c>
      <c r="B9392" s="8" cm="1">
        <f t="array" ref="B9392">SUM(1*(VGSales[Name]=A9392))</f>
        <v>1</v>
      </c>
      <c r="C9392" s="8" cm="1">
        <f t="array" ref="C9392">ROWS(_xlfn.UNIQUE(_xlfn._xlws.FILTER(VGSales[Genre],VGSales[Name]=A9392)))</f>
        <v>1</v>
      </c>
      <c r="D9392" s="8">
        <f>SUMIFS(VGSales[Global_Sales],VGSales[Name],A9392)</f>
        <v>0.04</v>
      </c>
    </row>
    <row r="9393" spans="1:4" s="8" customFormat="1" x14ac:dyDescent="0.25">
      <c r="A9393" s="8" t="str">
        <v>Breeding Stud 2</v>
      </c>
      <c r="B9393" s="8" cm="1">
        <f t="array" ref="B9393">SUM(1*(VGSales[Name]=A9393))</f>
        <v>1</v>
      </c>
      <c r="C9393" s="8" cm="1">
        <f t="array" ref="C9393">ROWS(_xlfn.UNIQUE(_xlfn._xlws.FILTER(VGSales[Genre],VGSales[Name]=A9393)))</f>
        <v>1</v>
      </c>
      <c r="D9393" s="8">
        <f>SUMIFS(VGSales[Global_Sales],VGSales[Name],A9393)</f>
        <v>0.04</v>
      </c>
    </row>
    <row r="9394" spans="1:4" s="8" customFormat="1" x14ac:dyDescent="0.25">
      <c r="A9394" s="8" t="str">
        <v>Banushi Life Game: Winner's Circle</v>
      </c>
      <c r="B9394" s="8" cm="1">
        <f t="array" ref="B9394">SUM(1*(VGSales[Name]=A9394))</f>
        <v>1</v>
      </c>
      <c r="C9394" s="8" cm="1">
        <f t="array" ref="C9394">ROWS(_xlfn.UNIQUE(_xlfn._xlws.FILTER(VGSales[Genre],VGSales[Name]=A9394)))</f>
        <v>1</v>
      </c>
      <c r="D9394" s="8">
        <f>SUMIFS(VGSales[Global_Sales],VGSales[Name],A9394)</f>
        <v>0.04</v>
      </c>
    </row>
    <row r="9395" spans="1:4" s="8" customFormat="1" x14ac:dyDescent="0.25">
      <c r="A9395" s="8" t="str">
        <v>Gakuen Hetalia Portable</v>
      </c>
      <c r="B9395" s="8" cm="1">
        <f t="array" ref="B9395">SUM(1*(VGSales[Name]=A9395))</f>
        <v>1</v>
      </c>
      <c r="C9395" s="8" cm="1">
        <f t="array" ref="C9395">ROWS(_xlfn.UNIQUE(_xlfn._xlws.FILTER(VGSales[Genre],VGSales[Name]=A9395)))</f>
        <v>1</v>
      </c>
      <c r="D9395" s="8">
        <f>SUMIFS(VGSales[Global_Sales],VGSales[Name],A9395)</f>
        <v>0.04</v>
      </c>
    </row>
    <row r="9396" spans="1:4" s="8" customFormat="1" x14ac:dyDescent="0.25">
      <c r="A9396" s="8" t="str">
        <v>Gitaroo Man Lives!</v>
      </c>
      <c r="B9396" s="8" cm="1">
        <f t="array" ref="B9396">SUM(1*(VGSales[Name]=A9396))</f>
        <v>1</v>
      </c>
      <c r="C9396" s="8" cm="1">
        <f t="array" ref="C9396">ROWS(_xlfn.UNIQUE(_xlfn._xlws.FILTER(VGSales[Genre],VGSales[Name]=A9396)))</f>
        <v>1</v>
      </c>
      <c r="D9396" s="8">
        <f>SUMIFS(VGSales[Global_Sales],VGSales[Name],A9396)</f>
        <v>0.04</v>
      </c>
    </row>
    <row r="9397" spans="1:4" s="8" customFormat="1" x14ac:dyDescent="0.25">
      <c r="A9397" s="8" t="str">
        <v>Chibi Maruko-Chan DS: Maru-Chan no Machi</v>
      </c>
      <c r="B9397" s="8" cm="1">
        <f t="array" ref="B9397">SUM(1*(VGSales[Name]=A9397))</f>
        <v>1</v>
      </c>
      <c r="C9397" s="8" cm="1">
        <f t="array" ref="C9397">ROWS(_xlfn.UNIQUE(_xlfn._xlws.FILTER(VGSales[Genre],VGSales[Name]=A9397)))</f>
        <v>1</v>
      </c>
      <c r="D9397" s="8">
        <f>SUMIFS(VGSales[Global_Sales],VGSales[Name],A9397)</f>
        <v>0.04</v>
      </c>
    </row>
    <row r="9398" spans="1:4" s="8" customFormat="1" x14ac:dyDescent="0.25">
      <c r="A9398" s="8" t="str">
        <v>Company of Heroes: Opposing Fronts</v>
      </c>
      <c r="B9398" s="8" cm="1">
        <f t="array" ref="B9398">SUM(1*(VGSales[Name]=A9398))</f>
        <v>1</v>
      </c>
      <c r="C9398" s="8" cm="1">
        <f t="array" ref="C9398">ROWS(_xlfn.UNIQUE(_xlfn._xlws.FILTER(VGSales[Genre],VGSales[Name]=A9398)))</f>
        <v>1</v>
      </c>
      <c r="D9398" s="8">
        <f>SUMIFS(VGSales[Global_Sales],VGSales[Name],A9398)</f>
        <v>0.04</v>
      </c>
    </row>
    <row r="9399" spans="1:4" s="8" customFormat="1" x14ac:dyDescent="0.25">
      <c r="A9399" s="8" t="str">
        <v>Novastorm</v>
      </c>
      <c r="B9399" s="8" cm="1">
        <f t="array" ref="B9399">SUM(1*(VGSales[Name]=A9399))</f>
        <v>1</v>
      </c>
      <c r="C9399" s="8" cm="1">
        <f t="array" ref="C9399">ROWS(_xlfn.UNIQUE(_xlfn._xlws.FILTER(VGSales[Genre],VGSales[Name]=A9399)))</f>
        <v>1</v>
      </c>
      <c r="D9399" s="8">
        <f>SUMIFS(VGSales[Global_Sales],VGSales[Name],A9399)</f>
        <v>0.04</v>
      </c>
    </row>
    <row r="9400" spans="1:4" s="8" customFormat="1" x14ac:dyDescent="0.25">
      <c r="A9400" s="8" t="str">
        <v>PopCap Arcade Vol 1</v>
      </c>
      <c r="B9400" s="8" cm="1">
        <f t="array" ref="B9400">SUM(1*(VGSales[Name]=A9400))</f>
        <v>1</v>
      </c>
      <c r="C9400" s="8" cm="1">
        <f t="array" ref="C9400">ROWS(_xlfn.UNIQUE(_xlfn._xlws.FILTER(VGSales[Genre],VGSales[Name]=A9400)))</f>
        <v>1</v>
      </c>
      <c r="D9400" s="8">
        <f>SUMIFS(VGSales[Global_Sales],VGSales[Name],A9400)</f>
        <v>0.04</v>
      </c>
    </row>
    <row r="9401" spans="1:4" s="8" customFormat="1" x14ac:dyDescent="0.25">
      <c r="A9401" s="8" t="str">
        <v>Dead Ball Zone</v>
      </c>
      <c r="B9401" s="8" cm="1">
        <f t="array" ref="B9401">SUM(1*(VGSales[Name]=A9401))</f>
        <v>1</v>
      </c>
      <c r="C9401" s="8" cm="1">
        <f t="array" ref="C9401">ROWS(_xlfn.UNIQUE(_xlfn._xlws.FILTER(VGSales[Genre],VGSales[Name]=A9401)))</f>
        <v>1</v>
      </c>
      <c r="D9401" s="8">
        <f>SUMIFS(VGSales[Global_Sales],VGSales[Name],A9401)</f>
        <v>0.04</v>
      </c>
    </row>
    <row r="9402" spans="1:4" s="8" customFormat="1" x14ac:dyDescent="0.25">
      <c r="A9402" s="8" t="str">
        <v>Men of War: Vietnam</v>
      </c>
      <c r="B9402" s="8" cm="1">
        <f t="array" ref="B9402">SUM(1*(VGSales[Name]=A9402))</f>
        <v>1</v>
      </c>
      <c r="C9402" s="8" cm="1">
        <f t="array" ref="C9402">ROWS(_xlfn.UNIQUE(_xlfn._xlws.FILTER(VGSales[Genre],VGSales[Name]=A9402)))</f>
        <v>1</v>
      </c>
      <c r="D9402" s="8">
        <f>SUMIFS(VGSales[Global_Sales],VGSales[Name],A9402)</f>
        <v>0.04</v>
      </c>
    </row>
    <row r="9403" spans="1:4" s="8" customFormat="1" x14ac:dyDescent="0.25">
      <c r="A9403" s="8" t="str">
        <v>NBA In The Zone '99</v>
      </c>
      <c r="B9403" s="8" cm="1">
        <f t="array" ref="B9403">SUM(1*(VGSales[Name]=A9403))</f>
        <v>1</v>
      </c>
      <c r="C9403" s="8" cm="1">
        <f t="array" ref="C9403">ROWS(_xlfn.UNIQUE(_xlfn._xlws.FILTER(VGSales[Genre],VGSales[Name]=A9403)))</f>
        <v>1</v>
      </c>
      <c r="D9403" s="8">
        <f>SUMIFS(VGSales[Global_Sales],VGSales[Name],A9403)</f>
        <v>0.04</v>
      </c>
    </row>
    <row r="9404" spans="1:4" s="8" customFormat="1" x14ac:dyDescent="0.25">
      <c r="A9404" s="8" t="str">
        <v>Winning Post World 2010</v>
      </c>
      <c r="B9404" s="8" cm="1">
        <f t="array" ref="B9404">SUM(1*(VGSales[Name]=A9404))</f>
        <v>1</v>
      </c>
      <c r="C9404" s="8" cm="1">
        <f t="array" ref="C9404">ROWS(_xlfn.UNIQUE(_xlfn._xlws.FILTER(VGSales[Genre],VGSales[Name]=A9404)))</f>
        <v>1</v>
      </c>
      <c r="D9404" s="8">
        <f>SUMIFS(VGSales[Global_Sales],VGSales[Name],A9404)</f>
        <v>0.04</v>
      </c>
    </row>
    <row r="9405" spans="1:4" s="8" customFormat="1" x14ac:dyDescent="0.25">
      <c r="A9405" s="8" t="str">
        <v>Do-Konjou Shougakussei: Bon Bita - Hadaka no Choujou Ketsusen!! Bita vs. Dokuro Dei!</v>
      </c>
      <c r="B9405" s="8" cm="1">
        <f t="array" ref="B9405">SUM(1*(VGSales[Name]=A9405))</f>
        <v>1</v>
      </c>
      <c r="C9405" s="8" cm="1">
        <f t="array" ref="C9405">ROWS(_xlfn.UNIQUE(_xlfn._xlws.FILTER(VGSales[Genre],VGSales[Name]=A9405)))</f>
        <v>1</v>
      </c>
      <c r="D9405" s="8">
        <f>SUMIFS(VGSales[Global_Sales],VGSales[Name],A9405)</f>
        <v>0.04</v>
      </c>
    </row>
    <row r="9406" spans="1:4" s="8" customFormat="1" x14ac:dyDescent="0.25">
      <c r="A9406" s="8" t="str">
        <v>SWAT: Target Liberty</v>
      </c>
      <c r="B9406" s="8" cm="1">
        <f t="array" ref="B9406">SUM(1*(VGSales[Name]=A9406))</f>
        <v>1</v>
      </c>
      <c r="C9406" s="8" cm="1">
        <f t="array" ref="C9406">ROWS(_xlfn.UNIQUE(_xlfn._xlws.FILTER(VGSales[Genre],VGSales[Name]=A9406)))</f>
        <v>1</v>
      </c>
      <c r="D9406" s="8">
        <f>SUMIFS(VGSales[Global_Sales],VGSales[Name],A9406)</f>
        <v>0.04</v>
      </c>
    </row>
    <row r="9407" spans="1:4" s="8" customFormat="1" x14ac:dyDescent="0.25">
      <c r="A9407" s="8" t="str">
        <v>Haunted Casino</v>
      </c>
      <c r="B9407" s="8" cm="1">
        <f t="array" ref="B9407">SUM(1*(VGSales[Name]=A9407))</f>
        <v>1</v>
      </c>
      <c r="C9407" s="8" cm="1">
        <f t="array" ref="C9407">ROWS(_xlfn.UNIQUE(_xlfn._xlws.FILTER(VGSales[Genre],VGSales[Name]=A9407)))</f>
        <v>1</v>
      </c>
      <c r="D9407" s="8">
        <f>SUMIFS(VGSales[Global_Sales],VGSales[Name],A9407)</f>
        <v>0.04</v>
      </c>
    </row>
    <row r="9408" spans="1:4" s="8" customFormat="1" x14ac:dyDescent="0.25">
      <c r="A9408" s="8" t="str">
        <v>Ou to Maou to 7-nin no Himegimitachi: Shin Ousama Monogatari</v>
      </c>
      <c r="B9408" s="8" cm="1">
        <f t="array" ref="B9408">SUM(1*(VGSales[Name]=A9408))</f>
        <v>1</v>
      </c>
      <c r="C9408" s="8" cm="1">
        <f t="array" ref="C9408">ROWS(_xlfn.UNIQUE(_xlfn._xlws.FILTER(VGSales[Genre],VGSales[Name]=A9408)))</f>
        <v>1</v>
      </c>
      <c r="D9408" s="8">
        <f>SUMIFS(VGSales[Global_Sales],VGSales[Name],A9408)</f>
        <v>0.04</v>
      </c>
    </row>
    <row r="9409" spans="1:4" s="8" customFormat="1" x14ac:dyDescent="0.25">
      <c r="A9409" s="8" t="str">
        <v>Aeon Flux</v>
      </c>
      <c r="B9409" s="8" cm="1">
        <f t="array" ref="B9409">SUM(1*(VGSales[Name]=A9409))</f>
        <v>2</v>
      </c>
      <c r="C9409" s="8" cm="1">
        <f t="array" ref="C9409">ROWS(_xlfn.UNIQUE(_xlfn._xlws.FILTER(VGSales[Genre],VGSales[Name]=A9409)))</f>
        <v>1</v>
      </c>
      <c r="D9409" s="8">
        <f>SUMIFS(VGSales[Global_Sales],VGSales[Name],A9409)</f>
        <v>0.05</v>
      </c>
    </row>
    <row r="9410" spans="1:4" s="8" customFormat="1" x14ac:dyDescent="0.25">
      <c r="A9410" s="8" t="str">
        <v>Summer Challenge: Athletics Tournament</v>
      </c>
      <c r="B9410" s="8" cm="1">
        <f t="array" ref="B9410">SUM(1*(VGSales[Name]=A9410))</f>
        <v>2</v>
      </c>
      <c r="C9410" s="8" cm="1">
        <f t="array" ref="C9410">ROWS(_xlfn.UNIQUE(_xlfn._xlws.FILTER(VGSales[Genre],VGSales[Name]=A9410)))</f>
        <v>1</v>
      </c>
      <c r="D9410" s="8">
        <f>SUMIFS(VGSales[Global_Sales],VGSales[Name],A9410)</f>
        <v>0.06</v>
      </c>
    </row>
    <row r="9411" spans="1:4" s="8" customFormat="1" x14ac:dyDescent="0.25">
      <c r="A9411" s="8" t="str">
        <v>S.Y.K Renshouden Portable</v>
      </c>
      <c r="B9411" s="8" cm="1">
        <f t="array" ref="B9411">SUM(1*(VGSales[Name]=A9411))</f>
        <v>1</v>
      </c>
      <c r="C9411" s="8" cm="1">
        <f t="array" ref="C9411">ROWS(_xlfn.UNIQUE(_xlfn._xlws.FILTER(VGSales[Genre],VGSales[Name]=A9411)))</f>
        <v>1</v>
      </c>
      <c r="D9411" s="8">
        <f>SUMIFS(VGSales[Global_Sales],VGSales[Name],A9411)</f>
        <v>0.04</v>
      </c>
    </row>
    <row r="9412" spans="1:4" s="8" customFormat="1" x14ac:dyDescent="0.25">
      <c r="A9412" s="8" t="str">
        <v>Metal Max Returns</v>
      </c>
      <c r="B9412" s="8" cm="1">
        <f t="array" ref="B9412">SUM(1*(VGSales[Name]=A9412))</f>
        <v>1</v>
      </c>
      <c r="C9412" s="8" cm="1">
        <f t="array" ref="C9412">ROWS(_xlfn.UNIQUE(_xlfn._xlws.FILTER(VGSales[Genre],VGSales[Name]=A9412)))</f>
        <v>1</v>
      </c>
      <c r="D9412" s="8">
        <f>SUMIFS(VGSales[Global_Sales],VGSales[Name],A9412)</f>
        <v>0.04</v>
      </c>
    </row>
    <row r="9413" spans="1:4" s="8" customFormat="1" x14ac:dyDescent="0.25">
      <c r="A9413" s="8" t="str">
        <v>Shattered Union</v>
      </c>
      <c r="B9413" s="8" cm="1">
        <f t="array" ref="B9413">SUM(1*(VGSales[Name]=A9413))</f>
        <v>1</v>
      </c>
      <c r="C9413" s="8" cm="1">
        <f t="array" ref="C9413">ROWS(_xlfn.UNIQUE(_xlfn._xlws.FILTER(VGSales[Genre],VGSales[Name]=A9413)))</f>
        <v>1</v>
      </c>
      <c r="D9413" s="8">
        <f>SUMIFS(VGSales[Global_Sales],VGSales[Name],A9413)</f>
        <v>0.04</v>
      </c>
    </row>
    <row r="9414" spans="1:4" s="8" customFormat="1" x14ac:dyDescent="0.25">
      <c r="A9414" s="8" t="str">
        <v>Off-Road Drive</v>
      </c>
      <c r="B9414" s="8" cm="1">
        <f t="array" ref="B9414">SUM(1*(VGSales[Name]=A9414))</f>
        <v>1</v>
      </c>
      <c r="C9414" s="8" cm="1">
        <f t="array" ref="C9414">ROWS(_xlfn.UNIQUE(_xlfn._xlws.FILTER(VGSales[Genre],VGSales[Name]=A9414)))</f>
        <v>1</v>
      </c>
      <c r="D9414" s="8">
        <f>SUMIFS(VGSales[Global_Sales],VGSales[Name],A9414)</f>
        <v>0.04</v>
      </c>
    </row>
    <row r="9415" spans="1:4" s="8" customFormat="1" x14ac:dyDescent="0.25">
      <c r="A9415" s="8" t="str">
        <v>Hanaoni: Yume no Tsudzuki</v>
      </c>
      <c r="B9415" s="8" cm="1">
        <f t="array" ref="B9415">SUM(1*(VGSales[Name]=A9415))</f>
        <v>1</v>
      </c>
      <c r="C9415" s="8" cm="1">
        <f t="array" ref="C9415">ROWS(_xlfn.UNIQUE(_xlfn._xlws.FILTER(VGSales[Genre],VGSales[Name]=A9415)))</f>
        <v>1</v>
      </c>
      <c r="D9415" s="8">
        <f>SUMIFS(VGSales[Global_Sales],VGSales[Name],A9415)</f>
        <v>0.04</v>
      </c>
    </row>
    <row r="9416" spans="1:4" s="8" customFormat="1" x14ac:dyDescent="0.25">
      <c r="A9416" s="8" t="str">
        <v>Harley-Davidson: Road Trip</v>
      </c>
      <c r="B9416" s="8" cm="1">
        <f t="array" ref="B9416">SUM(1*(VGSales[Name]=A9416))</f>
        <v>1</v>
      </c>
      <c r="C9416" s="8" cm="1">
        <f t="array" ref="C9416">ROWS(_xlfn.UNIQUE(_xlfn._xlws.FILTER(VGSales[Genre],VGSales[Name]=A9416)))</f>
        <v>1</v>
      </c>
      <c r="D9416" s="8">
        <f>SUMIFS(VGSales[Global_Sales],VGSales[Name],A9416)</f>
        <v>0.04</v>
      </c>
    </row>
    <row r="9417" spans="1:4" s="8" customFormat="1" x14ac:dyDescent="0.25">
      <c r="A9417" s="8" t="str">
        <v>Gal*Gun</v>
      </c>
      <c r="B9417" s="8" cm="1">
        <f t="array" ref="B9417">SUM(1*(VGSales[Name]=A9417))</f>
        <v>1</v>
      </c>
      <c r="C9417" s="8" cm="1">
        <f t="array" ref="C9417">ROWS(_xlfn.UNIQUE(_xlfn._xlws.FILTER(VGSales[Genre],VGSales[Name]=A9417)))</f>
        <v>1</v>
      </c>
      <c r="D9417" s="8">
        <f>SUMIFS(VGSales[Global_Sales],VGSales[Name],A9417)</f>
        <v>0.06</v>
      </c>
    </row>
    <row r="9418" spans="1:4" s="8" customFormat="1" x14ac:dyDescent="0.25">
      <c r="A9418" s="8" t="str">
        <v>GoGo's Crazy Bones</v>
      </c>
      <c r="B9418" s="8" cm="1">
        <f t="array" ref="B9418">SUM(1*(VGSales[Name]=A9418))</f>
        <v>1</v>
      </c>
      <c r="C9418" s="8" cm="1">
        <f t="array" ref="C9418">ROWS(_xlfn.UNIQUE(_xlfn._xlws.FILTER(VGSales[Genre],VGSales[Name]=A9418)))</f>
        <v>1</v>
      </c>
      <c r="D9418" s="8">
        <f>SUMIFS(VGSales[Global_Sales],VGSales[Name],A9418)</f>
        <v>0.04</v>
      </c>
    </row>
    <row r="9419" spans="1:4" s="8" customFormat="1" x14ac:dyDescent="0.25">
      <c r="A9419" s="8" t="str">
        <v>MLB 2K12 / NBA 2K12 Combo Pack</v>
      </c>
      <c r="B9419" s="8" cm="1">
        <f t="array" ref="B9419">SUM(1*(VGSales[Name]=A9419))</f>
        <v>1</v>
      </c>
      <c r="C9419" s="8" cm="1">
        <f t="array" ref="C9419">ROWS(_xlfn.UNIQUE(_xlfn._xlws.FILTER(VGSales[Genre],VGSales[Name]=A9419)))</f>
        <v>1</v>
      </c>
      <c r="D9419" s="8">
        <f>SUMIFS(VGSales[Global_Sales],VGSales[Name],A9419)</f>
        <v>0.04</v>
      </c>
    </row>
    <row r="9420" spans="1:4" s="8" customFormat="1" x14ac:dyDescent="0.25">
      <c r="A9420" s="8" t="str">
        <v>Ookami Kakushi</v>
      </c>
      <c r="B9420" s="8" cm="1">
        <f t="array" ref="B9420">SUM(1*(VGSales[Name]=A9420))</f>
        <v>1</v>
      </c>
      <c r="C9420" s="8" cm="1">
        <f t="array" ref="C9420">ROWS(_xlfn.UNIQUE(_xlfn._xlws.FILTER(VGSales[Genre],VGSales[Name]=A9420)))</f>
        <v>1</v>
      </c>
      <c r="D9420" s="8">
        <f>SUMIFS(VGSales[Global_Sales],VGSales[Name],A9420)</f>
        <v>0.04</v>
      </c>
    </row>
    <row r="9421" spans="1:4" s="8" customFormat="1" x14ac:dyDescent="0.25">
      <c r="A9421" s="8" t="str">
        <v>Zen-Nippon GT Senshuken</v>
      </c>
      <c r="B9421" s="8" cm="1">
        <f t="array" ref="B9421">SUM(1*(VGSales[Name]=A9421))</f>
        <v>1</v>
      </c>
      <c r="C9421" s="8" cm="1">
        <f t="array" ref="C9421">ROWS(_xlfn.UNIQUE(_xlfn._xlws.FILTER(VGSales[Genre],VGSales[Name]=A9421)))</f>
        <v>1</v>
      </c>
      <c r="D9421" s="8">
        <f>SUMIFS(VGSales[Global_Sales],VGSales[Name],A9421)</f>
        <v>0.04</v>
      </c>
    </row>
    <row r="9422" spans="1:4" s="8" customFormat="1" x14ac:dyDescent="0.25">
      <c r="A9422" s="8" t="str">
        <v>North American Hunting Extravaganza 2</v>
      </c>
      <c r="B9422" s="8" cm="1">
        <f t="array" ref="B9422">SUM(1*(VGSales[Name]=A9422))</f>
        <v>1</v>
      </c>
      <c r="C9422" s="8" cm="1">
        <f t="array" ref="C9422">ROWS(_xlfn.UNIQUE(_xlfn._xlws.FILTER(VGSales[Genre],VGSales[Name]=A9422)))</f>
        <v>1</v>
      </c>
      <c r="D9422" s="8">
        <f>SUMIFS(VGSales[Global_Sales],VGSales[Name],A9422)</f>
        <v>0.04</v>
      </c>
    </row>
    <row r="9423" spans="1:4" s="8" customFormat="1" x14ac:dyDescent="0.25">
      <c r="A9423" s="8" t="str">
        <v>City Builder</v>
      </c>
      <c r="B9423" s="8" cm="1">
        <f t="array" ref="B9423">SUM(1*(VGSales[Name]=A9423))</f>
        <v>1</v>
      </c>
      <c r="C9423" s="8" cm="1">
        <f t="array" ref="C9423">ROWS(_xlfn.UNIQUE(_xlfn._xlws.FILTER(VGSales[Genre],VGSales[Name]=A9423)))</f>
        <v>1</v>
      </c>
      <c r="D9423" s="8">
        <f>SUMIFS(VGSales[Global_Sales],VGSales[Name],A9423)</f>
        <v>0.04</v>
      </c>
    </row>
    <row r="9424" spans="1:4" s="8" customFormat="1" x14ac:dyDescent="0.25">
      <c r="A9424" s="8" t="str">
        <v>PD Ultraman Battle Collection 64</v>
      </c>
      <c r="B9424" s="8" cm="1">
        <f t="array" ref="B9424">SUM(1*(VGSales[Name]=A9424))</f>
        <v>1</v>
      </c>
      <c r="C9424" s="8" cm="1">
        <f t="array" ref="C9424">ROWS(_xlfn.UNIQUE(_xlfn._xlws.FILTER(VGSales[Genre],VGSales[Name]=A9424)))</f>
        <v>1</v>
      </c>
      <c r="D9424" s="8">
        <f>SUMIFS(VGSales[Global_Sales],VGSales[Name],A9424)</f>
        <v>0.04</v>
      </c>
    </row>
    <row r="9425" spans="1:4" s="8" customFormat="1" x14ac:dyDescent="0.25">
      <c r="A9425" s="8" t="str">
        <v>Monaco Grand Prix</v>
      </c>
      <c r="B9425" s="8" cm="1">
        <f t="array" ref="B9425">SUM(1*(VGSales[Name]=A9425))</f>
        <v>1</v>
      </c>
      <c r="C9425" s="8" cm="1">
        <f t="array" ref="C9425">ROWS(_xlfn.UNIQUE(_xlfn._xlws.FILTER(VGSales[Genre],VGSales[Name]=A9425)))</f>
        <v>1</v>
      </c>
      <c r="D9425" s="8">
        <f>SUMIFS(VGSales[Global_Sales],VGSales[Name],A9425)</f>
        <v>0.04</v>
      </c>
    </row>
    <row r="9426" spans="1:4" s="8" customFormat="1" x14ac:dyDescent="0.25">
      <c r="A9426" s="8" t="str">
        <v>Rally Challenge 2000</v>
      </c>
      <c r="B9426" s="8" cm="1">
        <f t="array" ref="B9426">SUM(1*(VGSales[Name]=A9426))</f>
        <v>1</v>
      </c>
      <c r="C9426" s="8" cm="1">
        <f t="array" ref="C9426">ROWS(_xlfn.UNIQUE(_xlfn._xlws.FILTER(VGSales[Genre],VGSales[Name]=A9426)))</f>
        <v>1</v>
      </c>
      <c r="D9426" s="8">
        <f>SUMIFS(VGSales[Global_Sales],VGSales[Name],A9426)</f>
        <v>0.04</v>
      </c>
    </row>
    <row r="9427" spans="1:4" s="8" customFormat="1" x14ac:dyDescent="0.25">
      <c r="A9427" s="8" t="str">
        <v>Looney Tunes Duck Dodgers Starring: Daffy Duck</v>
      </c>
      <c r="B9427" s="8" cm="1">
        <f t="array" ref="B9427">SUM(1*(VGSales[Name]=A9427))</f>
        <v>1</v>
      </c>
      <c r="C9427" s="8" cm="1">
        <f t="array" ref="C9427">ROWS(_xlfn.UNIQUE(_xlfn._xlws.FILTER(VGSales[Genre],VGSales[Name]=A9427)))</f>
        <v>1</v>
      </c>
      <c r="D9427" s="8">
        <f>SUMIFS(VGSales[Global_Sales],VGSales[Name],A9427)</f>
        <v>0.04</v>
      </c>
    </row>
    <row r="9428" spans="1:4" s="8" customFormat="1" x14ac:dyDescent="0.25">
      <c r="A9428" s="8" t="str">
        <v>Superman: Countdown to Apokolips</v>
      </c>
      <c r="B9428" s="8" cm="1">
        <f t="array" ref="B9428">SUM(1*(VGSales[Name]=A9428))</f>
        <v>1</v>
      </c>
      <c r="C9428" s="8" cm="1">
        <f t="array" ref="C9428">ROWS(_xlfn.UNIQUE(_xlfn._xlws.FILTER(VGSales[Genre],VGSales[Name]=A9428)))</f>
        <v>1</v>
      </c>
      <c r="D9428" s="8">
        <f>SUMIFS(VGSales[Global_Sales],VGSales[Name],A9428)</f>
        <v>0.04</v>
      </c>
    </row>
    <row r="9429" spans="1:4" s="8" customFormat="1" x14ac:dyDescent="0.25">
      <c r="A9429" s="8" t="str">
        <v>Deadly Arts</v>
      </c>
      <c r="B9429" s="8" cm="1">
        <f t="array" ref="B9429">SUM(1*(VGSales[Name]=A9429))</f>
        <v>1</v>
      </c>
      <c r="C9429" s="8" cm="1">
        <f t="array" ref="C9429">ROWS(_xlfn.UNIQUE(_xlfn._xlws.FILTER(VGSales[Genre],VGSales[Name]=A9429)))</f>
        <v>1</v>
      </c>
      <c r="D9429" s="8">
        <f>SUMIFS(VGSales[Global_Sales],VGSales[Name],A9429)</f>
        <v>0.04</v>
      </c>
    </row>
    <row r="9430" spans="1:4" s="8" customFormat="1" x14ac:dyDescent="0.25">
      <c r="A9430" s="8" t="str">
        <v>Kikou Heidan J-Phoenix 2</v>
      </c>
      <c r="B9430" s="8" cm="1">
        <f t="array" ref="B9430">SUM(1*(VGSales[Name]=A9430))</f>
        <v>1</v>
      </c>
      <c r="C9430" s="8" cm="1">
        <f t="array" ref="C9430">ROWS(_xlfn.UNIQUE(_xlfn._xlws.FILTER(VGSales[Genre],VGSales[Name]=A9430)))</f>
        <v>1</v>
      </c>
      <c r="D9430" s="8">
        <f>SUMIFS(VGSales[Global_Sales],VGSales[Name],A9430)</f>
        <v>0.04</v>
      </c>
    </row>
    <row r="9431" spans="1:4" s="8" customFormat="1" x14ac:dyDescent="0.25">
      <c r="A9431" s="8" t="str">
        <v>Sengoku Musou 3 Z Special</v>
      </c>
      <c r="B9431" s="8" cm="1">
        <f t="array" ref="B9431">SUM(1*(VGSales[Name]=A9431))</f>
        <v>1</v>
      </c>
      <c r="C9431" s="8" cm="1">
        <f t="array" ref="C9431">ROWS(_xlfn.UNIQUE(_xlfn._xlws.FILTER(VGSales[Genre],VGSales[Name]=A9431)))</f>
        <v>1</v>
      </c>
      <c r="D9431" s="8">
        <f>SUMIFS(VGSales[Global_Sales],VGSales[Name],A9431)</f>
        <v>0.04</v>
      </c>
    </row>
    <row r="9432" spans="1:4" s="8" customFormat="1" x14ac:dyDescent="0.25">
      <c r="A9432" s="8" t="str">
        <v>Harukanaru Toki no Naka de 5</v>
      </c>
      <c r="B9432" s="8" cm="1">
        <f t="array" ref="B9432">SUM(1*(VGSales[Name]=A9432))</f>
        <v>1</v>
      </c>
      <c r="C9432" s="8" cm="1">
        <f t="array" ref="C9432">ROWS(_xlfn.UNIQUE(_xlfn._xlws.FILTER(VGSales[Genre],VGSales[Name]=A9432)))</f>
        <v>1</v>
      </c>
      <c r="D9432" s="8">
        <f>SUMIFS(VGSales[Global_Sales],VGSales[Name],A9432)</f>
        <v>0.04</v>
      </c>
    </row>
    <row r="9433" spans="1:4" s="8" customFormat="1" x14ac:dyDescent="0.25">
      <c r="A9433" s="8" t="str">
        <v>Meteos: Disney Magic</v>
      </c>
      <c r="B9433" s="8" cm="1">
        <f t="array" ref="B9433">SUM(1*(VGSales[Name]=A9433))</f>
        <v>1</v>
      </c>
      <c r="C9433" s="8" cm="1">
        <f t="array" ref="C9433">ROWS(_xlfn.UNIQUE(_xlfn._xlws.FILTER(VGSales[Genre],VGSales[Name]=A9433)))</f>
        <v>1</v>
      </c>
      <c r="D9433" s="8">
        <f>SUMIFS(VGSales[Global_Sales],VGSales[Name],A9433)</f>
        <v>0.04</v>
      </c>
    </row>
    <row r="9434" spans="1:4" s="8" customFormat="1" x14ac:dyDescent="0.25">
      <c r="A9434" s="8" t="str">
        <v>Worms 4: Mayhem</v>
      </c>
      <c r="B9434" s="8" cm="1">
        <f t="array" ref="B9434">SUM(1*(VGSales[Name]=A9434))</f>
        <v>1</v>
      </c>
      <c r="C9434" s="8" cm="1">
        <f t="array" ref="C9434">ROWS(_xlfn.UNIQUE(_xlfn._xlws.FILTER(VGSales[Genre],VGSales[Name]=A9434)))</f>
        <v>1</v>
      </c>
      <c r="D9434" s="8">
        <f>SUMIFS(VGSales[Global_Sales],VGSales[Name],A9434)</f>
        <v>0.04</v>
      </c>
    </row>
    <row r="9435" spans="1:4" s="8" customFormat="1" x14ac:dyDescent="0.25">
      <c r="A9435" s="8" t="str">
        <v>Super Black Bass Fishing</v>
      </c>
      <c r="B9435" s="8" cm="1">
        <f t="array" ref="B9435">SUM(1*(VGSales[Name]=A9435))</f>
        <v>1</v>
      </c>
      <c r="C9435" s="8" cm="1">
        <f t="array" ref="C9435">ROWS(_xlfn.UNIQUE(_xlfn._xlws.FILTER(VGSales[Genre],VGSales[Name]=A9435)))</f>
        <v>1</v>
      </c>
      <c r="D9435" s="8">
        <f>SUMIFS(VGSales[Global_Sales],VGSales[Name],A9435)</f>
        <v>0.04</v>
      </c>
    </row>
    <row r="9436" spans="1:4" s="8" customFormat="1" x14ac:dyDescent="0.25">
      <c r="A9436" s="8" t="str">
        <v>Point Blank 2</v>
      </c>
      <c r="B9436" s="8" cm="1">
        <f t="array" ref="B9436">SUM(1*(VGSales[Name]=A9436))</f>
        <v>1</v>
      </c>
      <c r="C9436" s="8" cm="1">
        <f t="array" ref="C9436">ROWS(_xlfn.UNIQUE(_xlfn._xlws.FILTER(VGSales[Genre],VGSales[Name]=A9436)))</f>
        <v>1</v>
      </c>
      <c r="D9436" s="8">
        <f>SUMIFS(VGSales[Global_Sales],VGSales[Name],A9436)</f>
        <v>0.04</v>
      </c>
    </row>
    <row r="9437" spans="1:4" s="8" customFormat="1" x14ac:dyDescent="0.25">
      <c r="A9437" s="8" t="str">
        <v>Saru! Get You! Pipo Saru Senki</v>
      </c>
      <c r="B9437" s="8" cm="1">
        <f t="array" ref="B9437">SUM(1*(VGSales[Name]=A9437))</f>
        <v>1</v>
      </c>
      <c r="C9437" s="8" cm="1">
        <f t="array" ref="C9437">ROWS(_xlfn.UNIQUE(_xlfn._xlws.FILTER(VGSales[Genre],VGSales[Name]=A9437)))</f>
        <v>1</v>
      </c>
      <c r="D9437" s="8">
        <f>SUMIFS(VGSales[Global_Sales],VGSales[Name],A9437)</f>
        <v>0.04</v>
      </c>
    </row>
    <row r="9438" spans="1:4" s="8" customFormat="1" x14ac:dyDescent="0.25">
      <c r="A9438" s="8" t="str">
        <v>Infamous: First Light</v>
      </c>
      <c r="B9438" s="8" cm="1">
        <f t="array" ref="B9438">SUM(1*(VGSales[Name]=A9438))</f>
        <v>1</v>
      </c>
      <c r="C9438" s="8" cm="1">
        <f t="array" ref="C9438">ROWS(_xlfn.UNIQUE(_xlfn._xlws.FILTER(VGSales[Genre],VGSales[Name]=A9438)))</f>
        <v>1</v>
      </c>
      <c r="D9438" s="8">
        <f>SUMIFS(VGSales[Global_Sales],VGSales[Name],A9438)</f>
        <v>0.04</v>
      </c>
    </row>
    <row r="9439" spans="1:4" s="8" customFormat="1" x14ac:dyDescent="0.25">
      <c r="A9439" s="8" t="str">
        <v>J.League Pro Soccer Club o Tsukurou! 8 Euro Plus</v>
      </c>
      <c r="B9439" s="8" cm="1">
        <f t="array" ref="B9439">SUM(1*(VGSales[Name]=A9439))</f>
        <v>1</v>
      </c>
      <c r="C9439" s="8" cm="1">
        <f t="array" ref="C9439">ROWS(_xlfn.UNIQUE(_xlfn._xlws.FILTER(VGSales[Genre],VGSales[Name]=A9439)))</f>
        <v>1</v>
      </c>
      <c r="D9439" s="8">
        <f>SUMIFS(VGSales[Global_Sales],VGSales[Name],A9439)</f>
        <v>0.04</v>
      </c>
    </row>
    <row r="9440" spans="1:4" s="8" customFormat="1" x14ac:dyDescent="0.25">
      <c r="A9440" s="8" t="str">
        <v>Imabikisou</v>
      </c>
      <c r="B9440" s="8" cm="1">
        <f t="array" ref="B9440">SUM(1*(VGSales[Name]=A9440))</f>
        <v>1</v>
      </c>
      <c r="C9440" s="8" cm="1">
        <f t="array" ref="C9440">ROWS(_xlfn.UNIQUE(_xlfn._xlws.FILTER(VGSales[Genre],VGSales[Name]=A9440)))</f>
        <v>1</v>
      </c>
      <c r="D9440" s="8">
        <f>SUMIFS(VGSales[Global_Sales],VGSales[Name],A9440)</f>
        <v>0.04</v>
      </c>
    </row>
    <row r="9441" spans="1:4" s="8" customFormat="1" x14ac:dyDescent="0.25">
      <c r="A9441" s="8" t="str">
        <v>Logic Machines</v>
      </c>
      <c r="B9441" s="8" cm="1">
        <f t="array" ref="B9441">SUM(1*(VGSales[Name]=A9441))</f>
        <v>1</v>
      </c>
      <c r="C9441" s="8" cm="1">
        <f t="array" ref="C9441">ROWS(_xlfn.UNIQUE(_xlfn._xlws.FILTER(VGSales[Genre],VGSales[Name]=A9441)))</f>
        <v>1</v>
      </c>
      <c r="D9441" s="8">
        <f>SUMIFS(VGSales[Global_Sales],VGSales[Name],A9441)</f>
        <v>0.04</v>
      </c>
    </row>
    <row r="9442" spans="1:4" s="8" customFormat="1" x14ac:dyDescent="0.25">
      <c r="A9442" s="8" t="str">
        <v>Hakuouki: Reimeiroku Portable</v>
      </c>
      <c r="B9442" s="8" cm="1">
        <f t="array" ref="B9442">SUM(1*(VGSales[Name]=A9442))</f>
        <v>1</v>
      </c>
      <c r="C9442" s="8" cm="1">
        <f t="array" ref="C9442">ROWS(_xlfn.UNIQUE(_xlfn._xlws.FILTER(VGSales[Genre],VGSales[Name]=A9442)))</f>
        <v>1</v>
      </c>
      <c r="D9442" s="8">
        <f>SUMIFS(VGSales[Global_Sales],VGSales[Name],A9442)</f>
        <v>0.04</v>
      </c>
    </row>
    <row r="9443" spans="1:4" s="8" customFormat="1" x14ac:dyDescent="0.25">
      <c r="A9443" s="8" t="str">
        <v>Sega Ages 2500 Series Vol. 33: Fantasy Zone Complete Collection</v>
      </c>
      <c r="B9443" s="8" cm="1">
        <f t="array" ref="B9443">SUM(1*(VGSales[Name]=A9443))</f>
        <v>1</v>
      </c>
      <c r="C9443" s="8" cm="1">
        <f t="array" ref="C9443">ROWS(_xlfn.UNIQUE(_xlfn._xlws.FILTER(VGSales[Genre],VGSales[Name]=A9443)))</f>
        <v>1</v>
      </c>
      <c r="D9443" s="8">
        <f>SUMIFS(VGSales[Global_Sales],VGSales[Name],A9443)</f>
        <v>0.04</v>
      </c>
    </row>
    <row r="9444" spans="1:4" s="8" customFormat="1" x14ac:dyDescent="0.25">
      <c r="A9444" s="8" t="str">
        <v>Antz Extreme Racing</v>
      </c>
      <c r="B9444" s="8" cm="1">
        <f t="array" ref="B9444">SUM(1*(VGSales[Name]=A9444))</f>
        <v>2</v>
      </c>
      <c r="C9444" s="8" cm="1">
        <f t="array" ref="C9444">ROWS(_xlfn.UNIQUE(_xlfn._xlws.FILTER(VGSales[Genre],VGSales[Name]=A9444)))</f>
        <v>1</v>
      </c>
      <c r="D9444" s="8">
        <f>SUMIFS(VGSales[Global_Sales],VGSales[Name],A9444)</f>
        <v>0.06</v>
      </c>
    </row>
    <row r="9445" spans="1:4" s="8" customFormat="1" x14ac:dyDescent="0.25">
      <c r="A9445" s="8" t="str">
        <v>Motto TOEIC Test DS Training</v>
      </c>
      <c r="B9445" s="8" cm="1">
        <f t="array" ref="B9445">SUM(1*(VGSales[Name]=A9445))</f>
        <v>1</v>
      </c>
      <c r="C9445" s="8" cm="1">
        <f t="array" ref="C9445">ROWS(_xlfn.UNIQUE(_xlfn._xlws.FILTER(VGSales[Genre],VGSales[Name]=A9445)))</f>
        <v>1</v>
      </c>
      <c r="D9445" s="8">
        <f>SUMIFS(VGSales[Global_Sales],VGSales[Name],A9445)</f>
        <v>0.04</v>
      </c>
    </row>
    <row r="9446" spans="1:4" s="8" customFormat="1" x14ac:dyDescent="0.25">
      <c r="A9446" s="8" t="str">
        <v>Super Robot Gakuen</v>
      </c>
      <c r="B9446" s="8" cm="1">
        <f t="array" ref="B9446">SUM(1*(VGSales[Name]=A9446))</f>
        <v>1</v>
      </c>
      <c r="C9446" s="8" cm="1">
        <f t="array" ref="C9446">ROWS(_xlfn.UNIQUE(_xlfn._xlws.FILTER(VGSales[Genre],VGSales[Name]=A9446)))</f>
        <v>1</v>
      </c>
      <c r="D9446" s="8">
        <f>SUMIFS(VGSales[Global_Sales],VGSales[Name],A9446)</f>
        <v>0.04</v>
      </c>
    </row>
    <row r="9447" spans="1:4" s="8" customFormat="1" x14ac:dyDescent="0.25">
      <c r="A9447" s="8" t="str">
        <v>Atelier Iris 3: Grand Phantasm (JP Sales)</v>
      </c>
      <c r="B9447" s="8" cm="1">
        <f t="array" ref="B9447">SUM(1*(VGSales[Name]=A9447))</f>
        <v>1</v>
      </c>
      <c r="C9447" s="8" cm="1">
        <f t="array" ref="C9447">ROWS(_xlfn.UNIQUE(_xlfn._xlws.FILTER(VGSales[Genre],VGSales[Name]=A9447)))</f>
        <v>1</v>
      </c>
      <c r="D9447" s="8">
        <f>SUMIFS(VGSales[Global_Sales],VGSales[Name],A9447)</f>
        <v>0.04</v>
      </c>
    </row>
    <row r="9448" spans="1:4" s="8" customFormat="1" x14ac:dyDescent="0.25">
      <c r="A9448" s="8" t="str">
        <v>Dolly Kanon Dokidoki Tokimeki Himitsu no Ongaku Katsudou Start Desu!!</v>
      </c>
      <c r="B9448" s="8" cm="1">
        <f t="array" ref="B9448">SUM(1*(VGSales[Name]=A9448))</f>
        <v>1</v>
      </c>
      <c r="C9448" s="8" cm="1">
        <f t="array" ref="C9448">ROWS(_xlfn.UNIQUE(_xlfn._xlws.FILTER(VGSales[Genre],VGSales[Name]=A9448)))</f>
        <v>1</v>
      </c>
      <c r="D9448" s="8">
        <f>SUMIFS(VGSales[Global_Sales],VGSales[Name],A9448)</f>
        <v>0.04</v>
      </c>
    </row>
    <row r="9449" spans="1:4" s="8" customFormat="1" x14ac:dyDescent="0.25">
      <c r="A9449" s="8" t="str">
        <v>Empire Earth III</v>
      </c>
      <c r="B9449" s="8" cm="1">
        <f t="array" ref="B9449">SUM(1*(VGSales[Name]=A9449))</f>
        <v>1</v>
      </c>
      <c r="C9449" s="8" cm="1">
        <f t="array" ref="C9449">ROWS(_xlfn.UNIQUE(_xlfn._xlws.FILTER(VGSales[Genre],VGSales[Name]=A9449)))</f>
        <v>1</v>
      </c>
      <c r="D9449" s="8">
        <f>SUMIFS(VGSales[Global_Sales],VGSales[Name],A9449)</f>
        <v>0.04</v>
      </c>
    </row>
    <row r="9450" spans="1:4" s="8" customFormat="1" x14ac:dyDescent="0.25">
      <c r="A9450" s="8" t="str">
        <v>Mike Tyson Boxing</v>
      </c>
      <c r="B9450" s="8" cm="1">
        <f t="array" ref="B9450">SUM(1*(VGSales[Name]=A9450))</f>
        <v>1</v>
      </c>
      <c r="C9450" s="8" cm="1">
        <f t="array" ref="C9450">ROWS(_xlfn.UNIQUE(_xlfn._xlws.FILTER(VGSales[Genre],VGSales[Name]=A9450)))</f>
        <v>1</v>
      </c>
      <c r="D9450" s="8">
        <f>SUMIFS(VGSales[Global_Sales],VGSales[Name],A9450)</f>
        <v>0.04</v>
      </c>
    </row>
    <row r="9451" spans="1:4" s="8" customFormat="1" x14ac:dyDescent="0.25">
      <c r="A9451" s="8" t="str">
        <v>Jojo's Fashion Show: Design in a Dash!</v>
      </c>
      <c r="B9451" s="8" cm="1">
        <f t="array" ref="B9451">SUM(1*(VGSales[Name]=A9451))</f>
        <v>1</v>
      </c>
      <c r="C9451" s="8" cm="1">
        <f t="array" ref="C9451">ROWS(_xlfn.UNIQUE(_xlfn._xlws.FILTER(VGSales[Genre],VGSales[Name]=A9451)))</f>
        <v>1</v>
      </c>
      <c r="D9451" s="8">
        <f>SUMIFS(VGSales[Global_Sales],VGSales[Name],A9451)</f>
        <v>0.04</v>
      </c>
    </row>
    <row r="9452" spans="1:4" s="8" customFormat="1" x14ac:dyDescent="0.25">
      <c r="A9452" s="8" t="str">
        <v>Go Diego Go!: Safari Rescue</v>
      </c>
      <c r="B9452" s="8" cm="1">
        <f t="array" ref="B9452">SUM(1*(VGSales[Name]=A9452))</f>
        <v>1</v>
      </c>
      <c r="C9452" s="8" cm="1">
        <f t="array" ref="C9452">ROWS(_xlfn.UNIQUE(_xlfn._xlws.FILTER(VGSales[Genre],VGSales[Name]=A9452)))</f>
        <v>1</v>
      </c>
      <c r="D9452" s="8">
        <f>SUMIFS(VGSales[Global_Sales],VGSales[Name],A9452)</f>
        <v>0.04</v>
      </c>
    </row>
    <row r="9453" spans="1:4" s="8" customFormat="1" x14ac:dyDescent="0.25">
      <c r="A9453" s="8" t="str">
        <v>Deal or No Deal: Special Edition</v>
      </c>
      <c r="B9453" s="8" cm="1">
        <f t="array" ref="B9453">SUM(1*(VGSales[Name]=A9453))</f>
        <v>1</v>
      </c>
      <c r="C9453" s="8" cm="1">
        <f t="array" ref="C9453">ROWS(_xlfn.UNIQUE(_xlfn._xlws.FILTER(VGSales[Genre],VGSales[Name]=A9453)))</f>
        <v>1</v>
      </c>
      <c r="D9453" s="8">
        <f>SUMIFS(VGSales[Global_Sales],VGSales[Name],A9453)</f>
        <v>0.04</v>
      </c>
    </row>
    <row r="9454" spans="1:4" s="8" customFormat="1" x14ac:dyDescent="0.25">
      <c r="A9454" s="8" t="str">
        <v>Clannad</v>
      </c>
      <c r="B9454" s="8" cm="1">
        <f t="array" ref="B9454">SUM(1*(VGSales[Name]=A9454))</f>
        <v>4</v>
      </c>
      <c r="C9454" s="8" cm="1">
        <f t="array" ref="C9454">ROWS(_xlfn.UNIQUE(_xlfn._xlws.FILTER(VGSales[Genre],VGSales[Name]=A9454)))</f>
        <v>1</v>
      </c>
      <c r="D9454" s="8">
        <f>SUMIFS(VGSales[Global_Sales],VGSales[Name],A9454)</f>
        <v>0.14000000000000001</v>
      </c>
    </row>
    <row r="9455" spans="1:4" s="8" customFormat="1" x14ac:dyDescent="0.25">
      <c r="A9455" s="8" t="str">
        <v>Fisherman's Challenge</v>
      </c>
      <c r="B9455" s="8" cm="1">
        <f t="array" ref="B9455">SUM(1*(VGSales[Name]=A9455))</f>
        <v>1</v>
      </c>
      <c r="C9455" s="8" cm="1">
        <f t="array" ref="C9455">ROWS(_xlfn.UNIQUE(_xlfn._xlws.FILTER(VGSales[Genre],VGSales[Name]=A9455)))</f>
        <v>1</v>
      </c>
      <c r="D9455" s="8">
        <f>SUMIFS(VGSales[Global_Sales],VGSales[Name],A9455)</f>
        <v>0.04</v>
      </c>
    </row>
    <row r="9456" spans="1:4" s="8" customFormat="1" x14ac:dyDescent="0.25">
      <c r="A9456" s="8" t="str">
        <v>Katekyoo Hitman Reborn! Battle Arena 2 - Spirits Burst</v>
      </c>
      <c r="B9456" s="8" cm="1">
        <f t="array" ref="B9456">SUM(1*(VGSales[Name]=A9456))</f>
        <v>1</v>
      </c>
      <c r="C9456" s="8" cm="1">
        <f t="array" ref="C9456">ROWS(_xlfn.UNIQUE(_xlfn._xlws.FILTER(VGSales[Genre],VGSales[Name]=A9456)))</f>
        <v>1</v>
      </c>
      <c r="D9456" s="8">
        <f>SUMIFS(VGSales[Global_Sales],VGSales[Name],A9456)</f>
        <v>0.04</v>
      </c>
    </row>
    <row r="9457" spans="1:4" s="8" customFormat="1" x14ac:dyDescent="0.25">
      <c r="A9457" s="8" t="str">
        <v>Akko ni Omakase! Brain Shock</v>
      </c>
      <c r="B9457" s="8" cm="1">
        <f t="array" ref="B9457">SUM(1*(VGSales[Name]=A9457))</f>
        <v>1</v>
      </c>
      <c r="C9457" s="8" cm="1">
        <f t="array" ref="C9457">ROWS(_xlfn.UNIQUE(_xlfn._xlws.FILTER(VGSales[Genre],VGSales[Name]=A9457)))</f>
        <v>1</v>
      </c>
      <c r="D9457" s="8">
        <f>SUMIFS(VGSales[Global_Sales],VGSales[Name],A9457)</f>
        <v>0.04</v>
      </c>
    </row>
    <row r="9458" spans="1:4" s="8" customFormat="1" x14ac:dyDescent="0.25">
      <c r="A9458" s="8" t="str">
        <v>Guild Wars Trilogy</v>
      </c>
      <c r="B9458" s="8" cm="1">
        <f t="array" ref="B9458">SUM(1*(VGSales[Name]=A9458))</f>
        <v>1</v>
      </c>
      <c r="C9458" s="8" cm="1">
        <f t="array" ref="C9458">ROWS(_xlfn.UNIQUE(_xlfn._xlws.FILTER(VGSales[Genre],VGSales[Name]=A9458)))</f>
        <v>1</v>
      </c>
      <c r="D9458" s="8">
        <f>SUMIFS(VGSales[Global_Sales],VGSales[Name],A9458)</f>
        <v>0.04</v>
      </c>
    </row>
    <row r="9459" spans="1:4" s="8" customFormat="1" x14ac:dyDescent="0.25">
      <c r="A9459" s="8" t="str">
        <v>Patrician IV</v>
      </c>
      <c r="B9459" s="8" cm="1">
        <f t="array" ref="B9459">SUM(1*(VGSales[Name]=A9459))</f>
        <v>1</v>
      </c>
      <c r="C9459" s="8" cm="1">
        <f t="array" ref="C9459">ROWS(_xlfn.UNIQUE(_xlfn._xlws.FILTER(VGSales[Genre],VGSales[Name]=A9459)))</f>
        <v>1</v>
      </c>
      <c r="D9459" s="8">
        <f>SUMIFS(VGSales[Global_Sales],VGSales[Name],A9459)</f>
        <v>0.04</v>
      </c>
    </row>
    <row r="9460" spans="1:4" s="8" customFormat="1" x14ac:dyDescent="0.25">
      <c r="A9460" s="8" t="str">
        <v>King of Fighters: Maximum Impact Regulation A</v>
      </c>
      <c r="B9460" s="8" cm="1">
        <f t="array" ref="B9460">SUM(1*(VGSales[Name]=A9460))</f>
        <v>1</v>
      </c>
      <c r="C9460" s="8" cm="1">
        <f t="array" ref="C9460">ROWS(_xlfn.UNIQUE(_xlfn._xlws.FILTER(VGSales[Genre],VGSales[Name]=A9460)))</f>
        <v>1</v>
      </c>
      <c r="D9460" s="8">
        <f>SUMIFS(VGSales[Global_Sales],VGSales[Name],A9460)</f>
        <v>0.04</v>
      </c>
    </row>
    <row r="9461" spans="1:4" s="8" customFormat="1" x14ac:dyDescent="0.25">
      <c r="A9461" s="8" t="str">
        <v>Who Wants to be a Millionaire: 1st Edition</v>
      </c>
      <c r="B9461" s="8" cm="1">
        <f t="array" ref="B9461">SUM(1*(VGSales[Name]=A9461))</f>
        <v>2</v>
      </c>
      <c r="C9461" s="8" cm="1">
        <f t="array" ref="C9461">ROWS(_xlfn.UNIQUE(_xlfn._xlws.FILTER(VGSales[Genre],VGSales[Name]=A9461)))</f>
        <v>1</v>
      </c>
      <c r="D9461" s="8">
        <f>SUMIFS(VGSales[Global_Sales],VGSales[Name],A9461)</f>
        <v>7.0000000000000007E-2</v>
      </c>
    </row>
    <row r="9462" spans="1:4" s="8" customFormat="1" x14ac:dyDescent="0.25">
      <c r="A9462" s="8" t="str">
        <v>Date A Live: Rine Utopia</v>
      </c>
      <c r="B9462" s="8" cm="1">
        <f t="array" ref="B9462">SUM(1*(VGSales[Name]=A9462))</f>
        <v>1</v>
      </c>
      <c r="C9462" s="8" cm="1">
        <f t="array" ref="C9462">ROWS(_xlfn.UNIQUE(_xlfn._xlws.FILTER(VGSales[Genre],VGSales[Name]=A9462)))</f>
        <v>1</v>
      </c>
      <c r="D9462" s="8">
        <f>SUMIFS(VGSales[Global_Sales],VGSales[Name],A9462)</f>
        <v>0.04</v>
      </c>
    </row>
    <row r="9463" spans="1:4" s="8" customFormat="1" x14ac:dyDescent="0.25">
      <c r="A9463" s="8" t="str">
        <v>Durarara!! 3way Standoff: Alley</v>
      </c>
      <c r="B9463" s="8" cm="1">
        <f t="array" ref="B9463">SUM(1*(VGSales[Name]=A9463))</f>
        <v>1</v>
      </c>
      <c r="C9463" s="8" cm="1">
        <f t="array" ref="C9463">ROWS(_xlfn.UNIQUE(_xlfn._xlws.FILTER(VGSales[Genre],VGSales[Name]=A9463)))</f>
        <v>1</v>
      </c>
      <c r="D9463" s="8">
        <f>SUMIFS(VGSales[Global_Sales],VGSales[Name],A9463)</f>
        <v>0.04</v>
      </c>
    </row>
    <row r="9464" spans="1:4" s="8" customFormat="1" x14ac:dyDescent="0.25">
      <c r="A9464" s="8" t="str">
        <v>Fritz Chess</v>
      </c>
      <c r="B9464" s="8" cm="1">
        <f t="array" ref="B9464">SUM(1*(VGSales[Name]=A9464))</f>
        <v>3</v>
      </c>
      <c r="C9464" s="8" cm="1">
        <f t="array" ref="C9464">ROWS(_xlfn.UNIQUE(_xlfn._xlws.FILTER(VGSales[Genre],VGSales[Name]=A9464)))</f>
        <v>1</v>
      </c>
      <c r="D9464" s="8">
        <f>SUMIFS(VGSales[Global_Sales],VGSales[Name],A9464)</f>
        <v>0.08</v>
      </c>
    </row>
    <row r="9465" spans="1:4" s="8" customFormat="1" x14ac:dyDescent="0.25">
      <c r="A9465" s="8" t="str">
        <v>Famicom Mini: Clu Clu Land</v>
      </c>
      <c r="B9465" s="8" cm="1">
        <f t="array" ref="B9465">SUM(1*(VGSales[Name]=A9465))</f>
        <v>1</v>
      </c>
      <c r="C9465" s="8" cm="1">
        <f t="array" ref="C9465">ROWS(_xlfn.UNIQUE(_xlfn._xlws.FILTER(VGSales[Genre],VGSales[Name]=A9465)))</f>
        <v>1</v>
      </c>
      <c r="D9465" s="8">
        <f>SUMIFS(VGSales[Global_Sales],VGSales[Name],A9465)</f>
        <v>0.04</v>
      </c>
    </row>
    <row r="9466" spans="1:4" s="8" customFormat="1" x14ac:dyDescent="0.25">
      <c r="A9466" s="8" t="str">
        <v>Metal Slug XX</v>
      </c>
      <c r="B9466" s="8" cm="1">
        <f t="array" ref="B9466">SUM(1*(VGSales[Name]=A9466))</f>
        <v>1</v>
      </c>
      <c r="C9466" s="8" cm="1">
        <f t="array" ref="C9466">ROWS(_xlfn.UNIQUE(_xlfn._xlws.FILTER(VGSales[Genre],VGSales[Name]=A9466)))</f>
        <v>1</v>
      </c>
      <c r="D9466" s="8">
        <f>SUMIFS(VGSales[Global_Sales],VGSales[Name],A9466)</f>
        <v>0.04</v>
      </c>
    </row>
    <row r="9467" spans="1:4" s="8" customFormat="1" x14ac:dyDescent="0.25">
      <c r="A9467" s="8" t="str">
        <v>Sacred Blaze</v>
      </c>
      <c r="B9467" s="8" cm="1">
        <f t="array" ref="B9467">SUM(1*(VGSales[Name]=A9467))</f>
        <v>1</v>
      </c>
      <c r="C9467" s="8" cm="1">
        <f t="array" ref="C9467">ROWS(_xlfn.UNIQUE(_xlfn._xlws.FILTER(VGSales[Genre],VGSales[Name]=A9467)))</f>
        <v>1</v>
      </c>
      <c r="D9467" s="8">
        <f>SUMIFS(VGSales[Global_Sales],VGSales[Name],A9467)</f>
        <v>0.04</v>
      </c>
    </row>
    <row r="9468" spans="1:4" s="8" customFormat="1" x14ac:dyDescent="0.25">
      <c r="A9468" s="8" t="str">
        <v>Rollin' Rascals</v>
      </c>
      <c r="B9468" s="8" cm="1">
        <f t="array" ref="B9468">SUM(1*(VGSales[Name]=A9468))</f>
        <v>1</v>
      </c>
      <c r="C9468" s="8" cm="1">
        <f t="array" ref="C9468">ROWS(_xlfn.UNIQUE(_xlfn._xlws.FILTER(VGSales[Genre],VGSales[Name]=A9468)))</f>
        <v>1</v>
      </c>
      <c r="D9468" s="8">
        <f>SUMIFS(VGSales[Global_Sales],VGSales[Name],A9468)</f>
        <v>0.04</v>
      </c>
    </row>
    <row r="9469" spans="1:4" s="8" customFormat="1" x14ac:dyDescent="0.25">
      <c r="A9469" s="8" t="str">
        <v>Haneru no Tobira DS: Tanshuku Tetsudou no Yoru</v>
      </c>
      <c r="B9469" s="8" cm="1">
        <f t="array" ref="B9469">SUM(1*(VGSales[Name]=A9469))</f>
        <v>1</v>
      </c>
      <c r="C9469" s="8" cm="1">
        <f t="array" ref="C9469">ROWS(_xlfn.UNIQUE(_xlfn._xlws.FILTER(VGSales[Genre],VGSales[Name]=A9469)))</f>
        <v>1</v>
      </c>
      <c r="D9469" s="8">
        <f>SUMIFS(VGSales[Global_Sales],VGSales[Name],A9469)</f>
        <v>0.04</v>
      </c>
    </row>
    <row r="9470" spans="1:4" s="8" customFormat="1" x14ac:dyDescent="0.25">
      <c r="A9470" s="8" t="str">
        <v>Thoroughbred Breeder II Plus</v>
      </c>
      <c r="B9470" s="8" cm="1">
        <f t="array" ref="B9470">SUM(1*(VGSales[Name]=A9470))</f>
        <v>1</v>
      </c>
      <c r="C9470" s="8" cm="1">
        <f t="array" ref="C9470">ROWS(_xlfn.UNIQUE(_xlfn._xlws.FILTER(VGSales[Genre],VGSales[Name]=A9470)))</f>
        <v>1</v>
      </c>
      <c r="D9470" s="8">
        <f>SUMIFS(VGSales[Global_Sales],VGSales[Name],A9470)</f>
        <v>0.04</v>
      </c>
    </row>
    <row r="9471" spans="1:4" s="8" customFormat="1" x14ac:dyDescent="0.25">
      <c r="A9471" s="8" t="str">
        <v>Pure Pinball</v>
      </c>
      <c r="B9471" s="8" cm="1">
        <f t="array" ref="B9471">SUM(1*(VGSales[Name]=A9471))</f>
        <v>1</v>
      </c>
      <c r="C9471" s="8" cm="1">
        <f t="array" ref="C9471">ROWS(_xlfn.UNIQUE(_xlfn._xlws.FILTER(VGSales[Genre],VGSales[Name]=A9471)))</f>
        <v>1</v>
      </c>
      <c r="D9471" s="8">
        <f>SUMIFS(VGSales[Global_Sales],VGSales[Name],A9471)</f>
        <v>0.04</v>
      </c>
    </row>
    <row r="9472" spans="1:4" s="8" customFormat="1" x14ac:dyDescent="0.25">
      <c r="A9472" s="8" t="str">
        <v>Hanaoni: Koisomeru Koku - Eikyuu no Shirushi</v>
      </c>
      <c r="B9472" s="8" cm="1">
        <f t="array" ref="B9472">SUM(1*(VGSales[Name]=A9472))</f>
        <v>1</v>
      </c>
      <c r="C9472" s="8" cm="1">
        <f t="array" ref="C9472">ROWS(_xlfn.UNIQUE(_xlfn._xlws.FILTER(VGSales[Genre],VGSales[Name]=A9472)))</f>
        <v>1</v>
      </c>
      <c r="D9472" s="8">
        <f>SUMIFS(VGSales[Global_Sales],VGSales[Name],A9472)</f>
        <v>0.04</v>
      </c>
    </row>
    <row r="9473" spans="1:4" s="8" customFormat="1" x14ac:dyDescent="0.25">
      <c r="A9473" s="8" t="str">
        <v>Zac to Ombra: Maboroshi no Yuuenchi</v>
      </c>
      <c r="B9473" s="8" cm="1">
        <f t="array" ref="B9473">SUM(1*(VGSales[Name]=A9473))</f>
        <v>1</v>
      </c>
      <c r="C9473" s="8" cm="1">
        <f t="array" ref="C9473">ROWS(_xlfn.UNIQUE(_xlfn._xlws.FILTER(VGSales[Genre],VGSales[Name]=A9473)))</f>
        <v>1</v>
      </c>
      <c r="D9473" s="8">
        <f>SUMIFS(VGSales[Global_Sales],VGSales[Name],A9473)</f>
        <v>0.04</v>
      </c>
    </row>
    <row r="9474" spans="1:4" s="8" customFormat="1" x14ac:dyDescent="0.25">
      <c r="A9474" s="8" t="str">
        <v>Daikaijuu Battle: Ultra Coliseum DX - Ultra Senshi Daishuuketsu</v>
      </c>
      <c r="B9474" s="8" cm="1">
        <f t="array" ref="B9474">SUM(1*(VGSales[Name]=A9474))</f>
        <v>1</v>
      </c>
      <c r="C9474" s="8" cm="1">
        <f t="array" ref="C9474">ROWS(_xlfn.UNIQUE(_xlfn._xlws.FILTER(VGSales[Genre],VGSales[Name]=A9474)))</f>
        <v>1</v>
      </c>
      <c r="D9474" s="8">
        <f>SUMIFS(VGSales[Global_Sales],VGSales[Name],A9474)</f>
        <v>0.04</v>
      </c>
    </row>
    <row r="9475" spans="1:4" s="8" customFormat="1" x14ac:dyDescent="0.25">
      <c r="A9475" s="8" t="str">
        <v>Phantom Breaker</v>
      </c>
      <c r="B9475" s="8" cm="1">
        <f t="array" ref="B9475">SUM(1*(VGSales[Name]=A9475))</f>
        <v>1</v>
      </c>
      <c r="C9475" s="8" cm="1">
        <f t="array" ref="C9475">ROWS(_xlfn.UNIQUE(_xlfn._xlws.FILTER(VGSales[Genre],VGSales[Name]=A9475)))</f>
        <v>1</v>
      </c>
      <c r="D9475" s="8">
        <f>SUMIFS(VGSales[Global_Sales],VGSales[Name],A9475)</f>
        <v>0.04</v>
      </c>
    </row>
    <row r="9476" spans="1:4" s="8" customFormat="1" x14ac:dyDescent="0.25">
      <c r="A9476" s="8" t="str">
        <v>Brothers In Arms DS</v>
      </c>
      <c r="B9476" s="8" cm="1">
        <f t="array" ref="B9476">SUM(1*(VGSales[Name]=A9476))</f>
        <v>1</v>
      </c>
      <c r="C9476" s="8" cm="1">
        <f t="array" ref="C9476">ROWS(_xlfn.UNIQUE(_xlfn._xlws.FILTER(VGSales[Genre],VGSales[Name]=A9476)))</f>
        <v>1</v>
      </c>
      <c r="D9476" s="8">
        <f>SUMIFS(VGSales[Global_Sales],VGSales[Name],A9476)</f>
        <v>0.04</v>
      </c>
    </row>
    <row r="9477" spans="1:4" s="8" customFormat="1" x14ac:dyDescent="0.25">
      <c r="A9477" s="8" t="str">
        <v>Valhalla Knights 2: Battle Stance</v>
      </c>
      <c r="B9477" s="8" cm="1">
        <f t="array" ref="B9477">SUM(1*(VGSales[Name]=A9477))</f>
        <v>1</v>
      </c>
      <c r="C9477" s="8" cm="1">
        <f t="array" ref="C9477">ROWS(_xlfn.UNIQUE(_xlfn._xlws.FILTER(VGSales[Genre],VGSales[Name]=A9477)))</f>
        <v>1</v>
      </c>
      <c r="D9477" s="8">
        <f>SUMIFS(VGSales[Global_Sales],VGSales[Name],A9477)</f>
        <v>0.04</v>
      </c>
    </row>
    <row r="9478" spans="1:4" s="8" customFormat="1" x14ac:dyDescent="0.25">
      <c r="A9478" s="8" t="str">
        <v>99 no Namida</v>
      </c>
      <c r="B9478" s="8" cm="1">
        <f t="array" ref="B9478">SUM(1*(VGSales[Name]=A9478))</f>
        <v>1</v>
      </c>
      <c r="C9478" s="8" cm="1">
        <f t="array" ref="C9478">ROWS(_xlfn.UNIQUE(_xlfn._xlws.FILTER(VGSales[Genre],VGSales[Name]=A9478)))</f>
        <v>1</v>
      </c>
      <c r="D9478" s="8">
        <f>SUMIFS(VGSales[Global_Sales],VGSales[Name],A9478)</f>
        <v>0.04</v>
      </c>
    </row>
    <row r="9479" spans="1:4" s="8" customFormat="1" x14ac:dyDescent="0.25">
      <c r="A9479" s="8" t="str">
        <v>Cyber Troopers Virtual-On Marz</v>
      </c>
      <c r="B9479" s="8" cm="1">
        <f t="array" ref="B9479">SUM(1*(VGSales[Name]=A9479))</f>
        <v>1</v>
      </c>
      <c r="C9479" s="8" cm="1">
        <f t="array" ref="C9479">ROWS(_xlfn.UNIQUE(_xlfn._xlws.FILTER(VGSales[Genre],VGSales[Name]=A9479)))</f>
        <v>1</v>
      </c>
      <c r="D9479" s="8">
        <f>SUMIFS(VGSales[Global_Sales],VGSales[Name],A9479)</f>
        <v>0.04</v>
      </c>
    </row>
    <row r="9480" spans="1:4" s="8" customFormat="1" x14ac:dyDescent="0.25">
      <c r="A9480" s="8" t="str">
        <v>Headhunter: Redemption</v>
      </c>
      <c r="B9480" s="8" cm="1">
        <f t="array" ref="B9480">SUM(1*(VGSales[Name]=A9480))</f>
        <v>2</v>
      </c>
      <c r="C9480" s="8" cm="1">
        <f t="array" ref="C9480">ROWS(_xlfn.UNIQUE(_xlfn._xlws.FILTER(VGSales[Genre],VGSales[Name]=A9480)))</f>
        <v>1</v>
      </c>
      <c r="D9480" s="8">
        <f>SUMIFS(VGSales[Global_Sales],VGSales[Name],A9480)</f>
        <v>0.06</v>
      </c>
    </row>
    <row r="9481" spans="1:4" s="8" customFormat="1" x14ac:dyDescent="0.25">
      <c r="A9481" s="8" t="str">
        <v>Ookami to Koushinryou: Boku to Horo no Ichinen</v>
      </c>
      <c r="B9481" s="8" cm="1">
        <f t="array" ref="B9481">SUM(1*(VGSales[Name]=A9481))</f>
        <v>1</v>
      </c>
      <c r="C9481" s="8" cm="1">
        <f t="array" ref="C9481">ROWS(_xlfn.UNIQUE(_xlfn._xlws.FILTER(VGSales[Genre],VGSales[Name]=A9481)))</f>
        <v>1</v>
      </c>
      <c r="D9481" s="8">
        <f>SUMIFS(VGSales[Global_Sales],VGSales[Name],A9481)</f>
        <v>0.04</v>
      </c>
    </row>
    <row r="9482" spans="1:4" s="8" customFormat="1" x14ac:dyDescent="0.25">
      <c r="A9482" s="8" t="str">
        <v>Bomberman: Act Zero</v>
      </c>
      <c r="B9482" s="8" cm="1">
        <f t="array" ref="B9482">SUM(1*(VGSales[Name]=A9482))</f>
        <v>1</v>
      </c>
      <c r="C9482" s="8" cm="1">
        <f t="array" ref="C9482">ROWS(_xlfn.UNIQUE(_xlfn._xlws.FILTER(VGSales[Genre],VGSales[Name]=A9482)))</f>
        <v>1</v>
      </c>
      <c r="D9482" s="8">
        <f>SUMIFS(VGSales[Global_Sales],VGSales[Name],A9482)</f>
        <v>0.04</v>
      </c>
    </row>
    <row r="9483" spans="1:4" s="8" customFormat="1" x14ac:dyDescent="0.25">
      <c r="A9483" s="8" t="str">
        <v>The Chase: Felix Meets Felicity</v>
      </c>
      <c r="B9483" s="8" cm="1">
        <f t="array" ref="B9483">SUM(1*(VGSales[Name]=A9483))</f>
        <v>1</v>
      </c>
      <c r="C9483" s="8" cm="1">
        <f t="array" ref="C9483">ROWS(_xlfn.UNIQUE(_xlfn._xlws.FILTER(VGSales[Genre],VGSales[Name]=A9483)))</f>
        <v>1</v>
      </c>
      <c r="D9483" s="8">
        <f>SUMIFS(VGSales[Global_Sales],VGSales[Name],A9483)</f>
        <v>0.04</v>
      </c>
    </row>
    <row r="9484" spans="1:4" s="8" customFormat="1" x14ac:dyDescent="0.25">
      <c r="A9484" s="8" t="str">
        <v>Stoked: Big Air Edition</v>
      </c>
      <c r="B9484" s="8" cm="1">
        <f t="array" ref="B9484">SUM(1*(VGSales[Name]=A9484))</f>
        <v>1</v>
      </c>
      <c r="C9484" s="8" cm="1">
        <f t="array" ref="C9484">ROWS(_xlfn.UNIQUE(_xlfn._xlws.FILTER(VGSales[Genre],VGSales[Name]=A9484)))</f>
        <v>1</v>
      </c>
      <c r="D9484" s="8">
        <f>SUMIFS(VGSales[Global_Sales],VGSales[Name],A9484)</f>
        <v>0.04</v>
      </c>
    </row>
    <row r="9485" spans="1:4" s="8" customFormat="1" x14ac:dyDescent="0.25">
      <c r="A9485" s="8" t="str">
        <v>Syndicate Wars</v>
      </c>
      <c r="B9485" s="8" cm="1">
        <f t="array" ref="B9485">SUM(1*(VGSales[Name]=A9485))</f>
        <v>1</v>
      </c>
      <c r="C9485" s="8" cm="1">
        <f t="array" ref="C9485">ROWS(_xlfn.UNIQUE(_xlfn._xlws.FILTER(VGSales[Genre],VGSales[Name]=A9485)))</f>
        <v>1</v>
      </c>
      <c r="D9485" s="8">
        <f>SUMIFS(VGSales[Global_Sales],VGSales[Name],A9485)</f>
        <v>0.04</v>
      </c>
    </row>
    <row r="9486" spans="1:4" s="8" customFormat="1" x14ac:dyDescent="0.25">
      <c r="A9486" s="8" t="str">
        <v>Draglade (JP sales)</v>
      </c>
      <c r="B9486" s="8" cm="1">
        <f t="array" ref="B9486">SUM(1*(VGSales[Name]=A9486))</f>
        <v>1</v>
      </c>
      <c r="C9486" s="8" cm="1">
        <f t="array" ref="C9486">ROWS(_xlfn.UNIQUE(_xlfn._xlws.FILTER(VGSales[Genre],VGSales[Name]=A9486)))</f>
        <v>1</v>
      </c>
      <c r="D9486" s="8">
        <f>SUMIFS(VGSales[Global_Sales],VGSales[Name],A9486)</f>
        <v>0.04</v>
      </c>
    </row>
    <row r="9487" spans="1:4" s="8" customFormat="1" x14ac:dyDescent="0.25">
      <c r="A9487" s="8" t="str">
        <v>Herc's Adventures</v>
      </c>
      <c r="B9487" s="8" cm="1">
        <f t="array" ref="B9487">SUM(1*(VGSales[Name]=A9487))</f>
        <v>1</v>
      </c>
      <c r="C9487" s="8" cm="1">
        <f t="array" ref="C9487">ROWS(_xlfn.UNIQUE(_xlfn._xlws.FILTER(VGSales[Genre],VGSales[Name]=A9487)))</f>
        <v>1</v>
      </c>
      <c r="D9487" s="8">
        <f>SUMIFS(VGSales[Global_Sales],VGSales[Name],A9487)</f>
        <v>0.04</v>
      </c>
    </row>
    <row r="9488" spans="1:4" s="8" customFormat="1" x14ac:dyDescent="0.25">
      <c r="A9488" s="8" t="str">
        <v>Tiger Woods PGA Tour Golf</v>
      </c>
      <c r="B9488" s="8" cm="1">
        <f t="array" ref="B9488">SUM(1*(VGSales[Name]=A9488))</f>
        <v>1</v>
      </c>
      <c r="C9488" s="8" cm="1">
        <f t="array" ref="C9488">ROWS(_xlfn.UNIQUE(_xlfn._xlws.FILTER(VGSales[Genre],VGSales[Name]=A9488)))</f>
        <v>1</v>
      </c>
      <c r="D9488" s="8">
        <f>SUMIFS(VGSales[Global_Sales],VGSales[Name],A9488)</f>
        <v>0.04</v>
      </c>
    </row>
    <row r="9489" spans="1:4" s="8" customFormat="1" x14ac:dyDescent="0.25">
      <c r="A9489" s="8" t="str">
        <v>Twin Strike: Operation Thunder</v>
      </c>
      <c r="B9489" s="8" cm="1">
        <f t="array" ref="B9489">SUM(1*(VGSales[Name]=A9489))</f>
        <v>1</v>
      </c>
      <c r="C9489" s="8" cm="1">
        <f t="array" ref="C9489">ROWS(_xlfn.UNIQUE(_xlfn._xlws.FILTER(VGSales[Genre],VGSales[Name]=A9489)))</f>
        <v>1</v>
      </c>
      <c r="D9489" s="8">
        <f>SUMIFS(VGSales[Global_Sales],VGSales[Name],A9489)</f>
        <v>0.04</v>
      </c>
    </row>
    <row r="9490" spans="1:4" s="8" customFormat="1" x14ac:dyDescent="0.25">
      <c r="A9490" s="8" t="str">
        <v>All Points Bulletin</v>
      </c>
      <c r="B9490" s="8" cm="1">
        <f t="array" ref="B9490">SUM(1*(VGSales[Name]=A9490))</f>
        <v>1</v>
      </c>
      <c r="C9490" s="8" cm="1">
        <f t="array" ref="C9490">ROWS(_xlfn.UNIQUE(_xlfn._xlws.FILTER(VGSales[Genre],VGSales[Name]=A9490)))</f>
        <v>1</v>
      </c>
      <c r="D9490" s="8">
        <f>SUMIFS(VGSales[Global_Sales],VGSales[Name],A9490)</f>
        <v>0.04</v>
      </c>
    </row>
    <row r="9491" spans="1:4" s="8" customFormat="1" x14ac:dyDescent="0.25">
      <c r="A9491" s="8" t="str">
        <v>The Movies</v>
      </c>
      <c r="B9491" s="8" cm="1">
        <f t="array" ref="B9491">SUM(1*(VGSales[Name]=A9491))</f>
        <v>1</v>
      </c>
      <c r="C9491" s="8" cm="1">
        <f t="array" ref="C9491">ROWS(_xlfn.UNIQUE(_xlfn._xlws.FILTER(VGSales[Genre],VGSales[Name]=A9491)))</f>
        <v>1</v>
      </c>
      <c r="D9491" s="8">
        <f>SUMIFS(VGSales[Global_Sales],VGSales[Name],A9491)</f>
        <v>0.04</v>
      </c>
    </row>
    <row r="9492" spans="1:4" s="8" customFormat="1" x14ac:dyDescent="0.25">
      <c r="A9492" s="8" t="str">
        <v>SuperCar Challenge</v>
      </c>
      <c r="B9492" s="8" cm="1">
        <f t="array" ref="B9492">SUM(1*(VGSales[Name]=A9492))</f>
        <v>1</v>
      </c>
      <c r="C9492" s="8" cm="1">
        <f t="array" ref="C9492">ROWS(_xlfn.UNIQUE(_xlfn._xlws.FILTER(VGSales[Genre],VGSales[Name]=A9492)))</f>
        <v>1</v>
      </c>
      <c r="D9492" s="8">
        <f>SUMIFS(VGSales[Global_Sales],VGSales[Name],A9492)</f>
        <v>0.04</v>
      </c>
    </row>
    <row r="9493" spans="1:4" s="8" customFormat="1" x14ac:dyDescent="0.25">
      <c r="A9493" s="8" t="str">
        <v>Dreamfall: The Longest Journey</v>
      </c>
      <c r="B9493" s="8" cm="1">
        <f t="array" ref="B9493">SUM(1*(VGSales[Name]=A9493))</f>
        <v>1</v>
      </c>
      <c r="C9493" s="8" cm="1">
        <f t="array" ref="C9493">ROWS(_xlfn.UNIQUE(_xlfn._xlws.FILTER(VGSales[Genre],VGSales[Name]=A9493)))</f>
        <v>1</v>
      </c>
      <c r="D9493" s="8">
        <f>SUMIFS(VGSales[Global_Sales],VGSales[Name],A9493)</f>
        <v>0.04</v>
      </c>
    </row>
    <row r="9494" spans="1:4" s="8" customFormat="1" x14ac:dyDescent="0.25">
      <c r="A9494" s="8" t="str">
        <v>The Sims 4: Spa Day</v>
      </c>
      <c r="B9494" s="8" cm="1">
        <f t="array" ref="B9494">SUM(1*(VGSales[Name]=A9494))</f>
        <v>1</v>
      </c>
      <c r="C9494" s="8" cm="1">
        <f t="array" ref="C9494">ROWS(_xlfn.UNIQUE(_xlfn._xlws.FILTER(VGSales[Genre],VGSales[Name]=A9494)))</f>
        <v>1</v>
      </c>
      <c r="D9494" s="8">
        <f>SUMIFS(VGSales[Global_Sales],VGSales[Name],A9494)</f>
        <v>0.04</v>
      </c>
    </row>
    <row r="9495" spans="1:4" s="8" customFormat="1" x14ac:dyDescent="0.25">
      <c r="A9495" s="8" t="str">
        <v>Tokimeki Mahjong Paradise: Koi no Tenpai Beat</v>
      </c>
      <c r="B9495" s="8" cm="1">
        <f t="array" ref="B9495">SUM(1*(VGSales[Name]=A9495))</f>
        <v>1</v>
      </c>
      <c r="C9495" s="8" cm="1">
        <f t="array" ref="C9495">ROWS(_xlfn.UNIQUE(_xlfn._xlws.FILTER(VGSales[Genre],VGSales[Name]=A9495)))</f>
        <v>1</v>
      </c>
      <c r="D9495" s="8">
        <f>SUMIFS(VGSales[Global_Sales],VGSales[Name],A9495)</f>
        <v>0.04</v>
      </c>
    </row>
    <row r="9496" spans="1:4" s="8" customFormat="1" x14ac:dyDescent="0.25">
      <c r="A9496" s="8" t="str">
        <v>Yuki Yuna is a Hero: Memory of the Forest</v>
      </c>
      <c r="B9496" s="8" cm="1">
        <f t="array" ref="B9496">SUM(1*(VGSales[Name]=A9496))</f>
        <v>1</v>
      </c>
      <c r="C9496" s="8" cm="1">
        <f t="array" ref="C9496">ROWS(_xlfn.UNIQUE(_xlfn._xlws.FILTER(VGSales[Genre],VGSales[Name]=A9496)))</f>
        <v>1</v>
      </c>
      <c r="D9496" s="8">
        <f>SUMIFS(VGSales[Global_Sales],VGSales[Name],A9496)</f>
        <v>0.04</v>
      </c>
    </row>
    <row r="9497" spans="1:4" s="8" customFormat="1" x14ac:dyDescent="0.25">
      <c r="A9497" s="8" t="str">
        <v>Kidou Gekidan Haro Ichiza Gundam Mahjong DS: Oyaji nimo Agarareta koto nai noni!</v>
      </c>
      <c r="B9497" s="8" cm="1">
        <f t="array" ref="B9497">SUM(1*(VGSales[Name]=A9497))</f>
        <v>1</v>
      </c>
      <c r="C9497" s="8" cm="1">
        <f t="array" ref="C9497">ROWS(_xlfn.UNIQUE(_xlfn._xlws.FILTER(VGSales[Genre],VGSales[Name]=A9497)))</f>
        <v>1</v>
      </c>
      <c r="D9497" s="8">
        <f>SUMIFS(VGSales[Global_Sales],VGSales[Name],A9497)</f>
        <v>0.04</v>
      </c>
    </row>
    <row r="9498" spans="1:4" s="8" customFormat="1" x14ac:dyDescent="0.25">
      <c r="A9498" s="8" t="str">
        <v>Blue Roses: Yousei to Aoi Hitomi no Senshitachi</v>
      </c>
      <c r="B9498" s="8" cm="1">
        <f t="array" ref="B9498">SUM(1*(VGSales[Name]=A9498))</f>
        <v>1</v>
      </c>
      <c r="C9498" s="8" cm="1">
        <f t="array" ref="C9498">ROWS(_xlfn.UNIQUE(_xlfn._xlws.FILTER(VGSales[Genre],VGSales[Name]=A9498)))</f>
        <v>1</v>
      </c>
      <c r="D9498" s="8">
        <f>SUMIFS(VGSales[Global_Sales],VGSales[Name],A9498)</f>
        <v>0.04</v>
      </c>
    </row>
    <row r="9499" spans="1:4" s="8" customFormat="1" x14ac:dyDescent="0.25">
      <c r="A9499" s="8" t="str">
        <v>Zatch Bell! Mamodo Fury</v>
      </c>
      <c r="B9499" s="8" cm="1">
        <f t="array" ref="B9499">SUM(1*(VGSales[Name]=A9499))</f>
        <v>1</v>
      </c>
      <c r="C9499" s="8" cm="1">
        <f t="array" ref="C9499">ROWS(_xlfn.UNIQUE(_xlfn._xlws.FILTER(VGSales[Genre],VGSales[Name]=A9499)))</f>
        <v>1</v>
      </c>
      <c r="D9499" s="8">
        <f>SUMIFS(VGSales[Global_Sales],VGSales[Name],A9499)</f>
        <v>0.04</v>
      </c>
    </row>
    <row r="9500" spans="1:4" s="8" customFormat="1" x14ac:dyDescent="0.25">
      <c r="A9500" s="8" t="str">
        <v>Haikyu!! Cross Team Match!</v>
      </c>
      <c r="B9500" s="8" cm="1">
        <f t="array" ref="B9500">SUM(1*(VGSales[Name]=A9500))</f>
        <v>1</v>
      </c>
      <c r="C9500" s="8" cm="1">
        <f t="array" ref="C9500">ROWS(_xlfn.UNIQUE(_xlfn._xlws.FILTER(VGSales[Genre],VGSales[Name]=A9500)))</f>
        <v>1</v>
      </c>
      <c r="D9500" s="8">
        <f>SUMIFS(VGSales[Global_Sales],VGSales[Name],A9500)</f>
        <v>0.04</v>
      </c>
    </row>
    <row r="9501" spans="1:4" s="8" customFormat="1" x14ac:dyDescent="0.25">
      <c r="A9501" s="8" t="str">
        <v>NHL Blades of Steel 2000</v>
      </c>
      <c r="B9501" s="8" cm="1">
        <f t="array" ref="B9501">SUM(1*(VGSales[Name]=A9501))</f>
        <v>1</v>
      </c>
      <c r="C9501" s="8" cm="1">
        <f t="array" ref="C9501">ROWS(_xlfn.UNIQUE(_xlfn._xlws.FILTER(VGSales[Genre],VGSales[Name]=A9501)))</f>
        <v>1</v>
      </c>
      <c r="D9501" s="8">
        <f>SUMIFS(VGSales[Global_Sales],VGSales[Name],A9501)</f>
        <v>0.04</v>
      </c>
    </row>
    <row r="9502" spans="1:4" s="8" customFormat="1" x14ac:dyDescent="0.25">
      <c r="A9502" s="8" t="str">
        <v>Outlaw Volleyball Remixed</v>
      </c>
      <c r="B9502" s="8" cm="1">
        <f t="array" ref="B9502">SUM(1*(VGSales[Name]=A9502))</f>
        <v>1</v>
      </c>
      <c r="C9502" s="8" cm="1">
        <f t="array" ref="C9502">ROWS(_xlfn.UNIQUE(_xlfn._xlws.FILTER(VGSales[Genre],VGSales[Name]=A9502)))</f>
        <v>1</v>
      </c>
      <c r="D9502" s="8">
        <f>SUMIFS(VGSales[Global_Sales],VGSales[Name],A9502)</f>
        <v>0.04</v>
      </c>
    </row>
    <row r="9503" spans="1:4" s="8" customFormat="1" x14ac:dyDescent="0.25">
      <c r="A9503" s="8" t="str">
        <v>The Adventures of Darwin</v>
      </c>
      <c r="B9503" s="8" cm="1">
        <f t="array" ref="B9503">SUM(1*(VGSales[Name]=A9503))</f>
        <v>1</v>
      </c>
      <c r="C9503" s="8" cm="1">
        <f t="array" ref="C9503">ROWS(_xlfn.UNIQUE(_xlfn._xlws.FILTER(VGSales[Genre],VGSales[Name]=A9503)))</f>
        <v>1</v>
      </c>
      <c r="D9503" s="8">
        <f>SUMIFS(VGSales[Global_Sales],VGSales[Name],A9503)</f>
        <v>0.04</v>
      </c>
    </row>
    <row r="9504" spans="1:4" s="8" customFormat="1" x14ac:dyDescent="0.25">
      <c r="A9504" s="8" t="str">
        <v>Supreme Commander: Forged Alliance</v>
      </c>
      <c r="B9504" s="8" cm="1">
        <f t="array" ref="B9504">SUM(1*(VGSales[Name]=A9504))</f>
        <v>1</v>
      </c>
      <c r="C9504" s="8" cm="1">
        <f t="array" ref="C9504">ROWS(_xlfn.UNIQUE(_xlfn._xlws.FILTER(VGSales[Genre],VGSales[Name]=A9504)))</f>
        <v>1</v>
      </c>
      <c r="D9504" s="8">
        <f>SUMIFS(VGSales[Global_Sales],VGSales[Name],A9504)</f>
        <v>0.04</v>
      </c>
    </row>
    <row r="9505" spans="1:4" s="8" customFormat="1" x14ac:dyDescent="0.25">
      <c r="A9505" s="8" t="str">
        <v>Klonoa Heroes: Densetsu no Star Medal</v>
      </c>
      <c r="B9505" s="8" cm="1">
        <f t="array" ref="B9505">SUM(1*(VGSales[Name]=A9505))</f>
        <v>1</v>
      </c>
      <c r="C9505" s="8" cm="1">
        <f t="array" ref="C9505">ROWS(_xlfn.UNIQUE(_xlfn._xlws.FILTER(VGSales[Genre],VGSales[Name]=A9505)))</f>
        <v>1</v>
      </c>
      <c r="D9505" s="8">
        <f>SUMIFS(VGSales[Global_Sales],VGSales[Name],A9505)</f>
        <v>0.04</v>
      </c>
    </row>
    <row r="9506" spans="1:4" s="8" customFormat="1" x14ac:dyDescent="0.25">
      <c r="A9506" s="8" t="str">
        <v>Hyperdimension Neptunia Victory II</v>
      </c>
      <c r="B9506" s="8" cm="1">
        <f t="array" ref="B9506">SUM(1*(VGSales[Name]=A9506))</f>
        <v>1</v>
      </c>
      <c r="C9506" s="8" cm="1">
        <f t="array" ref="C9506">ROWS(_xlfn.UNIQUE(_xlfn._xlws.FILTER(VGSales[Genre],VGSales[Name]=A9506)))</f>
        <v>1</v>
      </c>
      <c r="D9506" s="8">
        <f>SUMIFS(VGSales[Global_Sales],VGSales[Name],A9506)</f>
        <v>0.04</v>
      </c>
    </row>
    <row r="9507" spans="1:4" s="8" customFormat="1" x14ac:dyDescent="0.25">
      <c r="A9507" s="8" t="str">
        <v>Pajama Sam: You are What You Eat From Your Head to Your Feet</v>
      </c>
      <c r="B9507" s="8" cm="1">
        <f t="array" ref="B9507">SUM(1*(VGSales[Name]=A9507))</f>
        <v>1</v>
      </c>
      <c r="C9507" s="8" cm="1">
        <f t="array" ref="C9507">ROWS(_xlfn.UNIQUE(_xlfn._xlws.FILTER(VGSales[Genre],VGSales[Name]=A9507)))</f>
        <v>1</v>
      </c>
      <c r="D9507" s="8">
        <f>SUMIFS(VGSales[Global_Sales],VGSales[Name],A9507)</f>
        <v>0.04</v>
      </c>
    </row>
    <row r="9508" spans="1:4" s="8" customFormat="1" x14ac:dyDescent="0.25">
      <c r="A9508" s="8" t="str">
        <v>Sid Meier's Railroads!</v>
      </c>
      <c r="B9508" s="8" cm="1">
        <f t="array" ref="B9508">SUM(1*(VGSales[Name]=A9508))</f>
        <v>1</v>
      </c>
      <c r="C9508" s="8" cm="1">
        <f t="array" ref="C9508">ROWS(_xlfn.UNIQUE(_xlfn._xlws.FILTER(VGSales[Genre],VGSales[Name]=A9508)))</f>
        <v>1</v>
      </c>
      <c r="D9508" s="8">
        <f>SUMIFS(VGSales[Global_Sales],VGSales[Name],A9508)</f>
        <v>0.04</v>
      </c>
    </row>
    <row r="9509" spans="1:4" s="8" customFormat="1" x14ac:dyDescent="0.25">
      <c r="A9509" s="8" t="str">
        <v>Jig-A-Pix: Pets</v>
      </c>
      <c r="B9509" s="8" cm="1">
        <f t="array" ref="B9509">SUM(1*(VGSales[Name]=A9509))</f>
        <v>1</v>
      </c>
      <c r="C9509" s="8" cm="1">
        <f t="array" ref="C9509">ROWS(_xlfn.UNIQUE(_xlfn._xlws.FILTER(VGSales[Genre],VGSales[Name]=A9509)))</f>
        <v>1</v>
      </c>
      <c r="D9509" s="8">
        <f>SUMIFS(VGSales[Global_Sales],VGSales[Name],A9509)</f>
        <v>0.04</v>
      </c>
    </row>
    <row r="9510" spans="1:4" s="8" customFormat="1" x14ac:dyDescent="0.25">
      <c r="A9510" s="8" t="str">
        <v>Warhammer: Dark Omen</v>
      </c>
      <c r="B9510" s="8" cm="1">
        <f t="array" ref="B9510">SUM(1*(VGSales[Name]=A9510))</f>
        <v>1</v>
      </c>
      <c r="C9510" s="8" cm="1">
        <f t="array" ref="C9510">ROWS(_xlfn.UNIQUE(_xlfn._xlws.FILTER(VGSales[Genre],VGSales[Name]=A9510)))</f>
        <v>1</v>
      </c>
      <c r="D9510" s="8">
        <f>SUMIFS(VGSales[Global_Sales],VGSales[Name],A9510)</f>
        <v>0.04</v>
      </c>
    </row>
    <row r="9511" spans="1:4" s="8" customFormat="1" x14ac:dyDescent="0.25">
      <c r="A9511" s="8" t="str">
        <v>Mobile Suit Gundam: Mokuba no Kiseki</v>
      </c>
      <c r="B9511" s="8" cm="1">
        <f t="array" ref="B9511">SUM(1*(VGSales[Name]=A9511))</f>
        <v>1</v>
      </c>
      <c r="C9511" s="8" cm="1">
        <f t="array" ref="C9511">ROWS(_xlfn.UNIQUE(_xlfn._xlws.FILTER(VGSales[Genre],VGSales[Name]=A9511)))</f>
        <v>1</v>
      </c>
      <c r="D9511" s="8">
        <f>SUMIFS(VGSales[Global_Sales],VGSales[Name],A9511)</f>
        <v>0.04</v>
      </c>
    </row>
    <row r="9512" spans="1:4" s="8" customFormat="1" x14ac:dyDescent="0.25">
      <c r="A9512" s="8" t="str">
        <v>Denki Blocks!</v>
      </c>
      <c r="B9512" s="8" cm="1">
        <f t="array" ref="B9512">SUM(1*(VGSales[Name]=A9512))</f>
        <v>1</v>
      </c>
      <c r="C9512" s="8" cm="1">
        <f t="array" ref="C9512">ROWS(_xlfn.UNIQUE(_xlfn._xlws.FILTER(VGSales[Genre],VGSales[Name]=A9512)))</f>
        <v>1</v>
      </c>
      <c r="D9512" s="8">
        <f>SUMIFS(VGSales[Global_Sales],VGSales[Name],A9512)</f>
        <v>0.04</v>
      </c>
    </row>
    <row r="9513" spans="1:4" s="8" customFormat="1" x14ac:dyDescent="0.25">
      <c r="A9513" s="8" t="str">
        <v>A Ressha de Ikou DS</v>
      </c>
      <c r="B9513" s="8" cm="1">
        <f t="array" ref="B9513">SUM(1*(VGSales[Name]=A9513))</f>
        <v>1</v>
      </c>
      <c r="C9513" s="8" cm="1">
        <f t="array" ref="C9513">ROWS(_xlfn.UNIQUE(_xlfn._xlws.FILTER(VGSales[Genre],VGSales[Name]=A9513)))</f>
        <v>1</v>
      </c>
      <c r="D9513" s="8">
        <f>SUMIFS(VGSales[Global_Sales],VGSales[Name],A9513)</f>
        <v>0.04</v>
      </c>
    </row>
    <row r="9514" spans="1:4" s="8" customFormat="1" x14ac:dyDescent="0.25">
      <c r="A9514" s="8" t="str">
        <v>Harukanaru Toki no Naka de 4: Aizouban</v>
      </c>
      <c r="B9514" s="8" cm="1">
        <f t="array" ref="B9514">SUM(1*(VGSales[Name]=A9514))</f>
        <v>1</v>
      </c>
      <c r="C9514" s="8" cm="1">
        <f t="array" ref="C9514">ROWS(_xlfn.UNIQUE(_xlfn._xlws.FILTER(VGSales[Genre],VGSales[Name]=A9514)))</f>
        <v>1</v>
      </c>
      <c r="D9514" s="8">
        <f>SUMIFS(VGSales[Global_Sales],VGSales[Name],A9514)</f>
        <v>0.04</v>
      </c>
    </row>
    <row r="9515" spans="1:4" s="8" customFormat="1" x14ac:dyDescent="0.25">
      <c r="A9515" s="8" t="str">
        <v>Tsurugi no Machi no Ihoujin: Kuro no Kyuuden</v>
      </c>
      <c r="B9515" s="8" cm="1">
        <f t="array" ref="B9515">SUM(1*(VGSales[Name]=A9515))</f>
        <v>1</v>
      </c>
      <c r="C9515" s="8" cm="1">
        <f t="array" ref="C9515">ROWS(_xlfn.UNIQUE(_xlfn._xlws.FILTER(VGSales[Genre],VGSales[Name]=A9515)))</f>
        <v>1</v>
      </c>
      <c r="D9515" s="8">
        <f>SUMIFS(VGSales[Global_Sales],VGSales[Name],A9515)</f>
        <v>0.04</v>
      </c>
    </row>
    <row r="9516" spans="1:4" s="8" customFormat="1" x14ac:dyDescent="0.25">
      <c r="A9516" s="8" t="str">
        <v>Ballistic</v>
      </c>
      <c r="B9516" s="8" cm="1">
        <f t="array" ref="B9516">SUM(1*(VGSales[Name]=A9516))</f>
        <v>1</v>
      </c>
      <c r="C9516" s="8" cm="1">
        <f t="array" ref="C9516">ROWS(_xlfn.UNIQUE(_xlfn._xlws.FILTER(VGSales[Genre],VGSales[Name]=A9516)))</f>
        <v>1</v>
      </c>
      <c r="D9516" s="8">
        <f>SUMIFS(VGSales[Global_Sales],VGSales[Name],A9516)</f>
        <v>0.04</v>
      </c>
    </row>
    <row r="9517" spans="1:4" s="8" customFormat="1" x14ac:dyDescent="0.25">
      <c r="A9517" s="8" t="str">
        <v>Paddington: Adventures in London</v>
      </c>
      <c r="B9517" s="8" cm="1">
        <f t="array" ref="B9517">SUM(1*(VGSales[Name]=A9517))</f>
        <v>1</v>
      </c>
      <c r="C9517" s="8" cm="1">
        <f t="array" ref="C9517">ROWS(_xlfn.UNIQUE(_xlfn._xlws.FILTER(VGSales[Genre],VGSales[Name]=A9517)))</f>
        <v>1</v>
      </c>
      <c r="D9517" s="8">
        <f>SUMIFS(VGSales[Global_Sales],VGSales[Name],A9517)</f>
        <v>0.04</v>
      </c>
    </row>
    <row r="9518" spans="1:4" s="8" customFormat="1" x14ac:dyDescent="0.25">
      <c r="A9518" s="8" t="str">
        <v>Caesar IV</v>
      </c>
      <c r="B9518" s="8" cm="1">
        <f t="array" ref="B9518">SUM(1*(VGSales[Name]=A9518))</f>
        <v>1</v>
      </c>
      <c r="C9518" s="8" cm="1">
        <f t="array" ref="C9518">ROWS(_xlfn.UNIQUE(_xlfn._xlws.FILTER(VGSales[Genre],VGSales[Name]=A9518)))</f>
        <v>1</v>
      </c>
      <c r="D9518" s="8">
        <f>SUMIFS(VGSales[Global_Sales],VGSales[Name],A9518)</f>
        <v>0.04</v>
      </c>
    </row>
    <row r="9519" spans="1:4" s="8" customFormat="1" x14ac:dyDescent="0.25">
      <c r="A9519" s="8" t="str">
        <v>Sega Rally 2006</v>
      </c>
      <c r="B9519" s="8" cm="1">
        <f t="array" ref="B9519">SUM(1*(VGSales[Name]=A9519))</f>
        <v>1</v>
      </c>
      <c r="C9519" s="8" cm="1">
        <f t="array" ref="C9519">ROWS(_xlfn.UNIQUE(_xlfn._xlws.FILTER(VGSales[Genre],VGSales[Name]=A9519)))</f>
        <v>1</v>
      </c>
      <c r="D9519" s="8">
        <f>SUMIFS(VGSales[Global_Sales],VGSales[Name],A9519)</f>
        <v>0.04</v>
      </c>
    </row>
    <row r="9520" spans="1:4" s="8" customFormat="1" x14ac:dyDescent="0.25">
      <c r="A9520" s="8" t="str">
        <v>Gundam Battle Online</v>
      </c>
      <c r="B9520" s="8" cm="1">
        <f t="array" ref="B9520">SUM(1*(VGSales[Name]=A9520))</f>
        <v>1</v>
      </c>
      <c r="C9520" s="8" cm="1">
        <f t="array" ref="C9520">ROWS(_xlfn.UNIQUE(_xlfn._xlws.FILTER(VGSales[Genre],VGSales[Name]=A9520)))</f>
        <v>1</v>
      </c>
      <c r="D9520" s="8">
        <f>SUMIFS(VGSales[Global_Sales],VGSales[Name],A9520)</f>
        <v>0.04</v>
      </c>
    </row>
    <row r="9521" spans="1:4" s="8" customFormat="1" x14ac:dyDescent="0.25">
      <c r="A9521" s="8" t="str">
        <v>Shonen Jump's One Piece: Grand Adventure</v>
      </c>
      <c r="B9521" s="8" cm="1">
        <f t="array" ref="B9521">SUM(1*(VGSales[Name]=A9521))</f>
        <v>2</v>
      </c>
      <c r="C9521" s="8" cm="1">
        <f t="array" ref="C9521">ROWS(_xlfn.UNIQUE(_xlfn._xlws.FILTER(VGSales[Genre],VGSales[Name]=A9521)))</f>
        <v>1</v>
      </c>
      <c r="D9521" s="8">
        <f>SUMIFS(VGSales[Global_Sales],VGSales[Name],A9521)</f>
        <v>0.06</v>
      </c>
    </row>
    <row r="9522" spans="1:4" s="8" customFormat="1" x14ac:dyDescent="0.25">
      <c r="A9522" s="8" t="str">
        <v>Holly Hobbie &amp; Friends</v>
      </c>
      <c r="B9522" s="8" cm="1">
        <f t="array" ref="B9522">SUM(1*(VGSales[Name]=A9522))</f>
        <v>1</v>
      </c>
      <c r="C9522" s="8" cm="1">
        <f t="array" ref="C9522">ROWS(_xlfn.UNIQUE(_xlfn._xlws.FILTER(VGSales[Genre],VGSales[Name]=A9522)))</f>
        <v>1</v>
      </c>
      <c r="D9522" s="8">
        <f>SUMIFS(VGSales[Global_Sales],VGSales[Name],A9522)</f>
        <v>0.04</v>
      </c>
    </row>
    <row r="9523" spans="1:4" s="8" customFormat="1" x14ac:dyDescent="0.25">
      <c r="A9523" s="8" t="str">
        <v>Kevin Van Dam: Big Bass Challenge</v>
      </c>
      <c r="B9523" s="8" cm="1">
        <f t="array" ref="B9523">SUM(1*(VGSales[Name]=A9523))</f>
        <v>1</v>
      </c>
      <c r="C9523" s="8" cm="1">
        <f t="array" ref="C9523">ROWS(_xlfn.UNIQUE(_xlfn._xlws.FILTER(VGSales[Genre],VGSales[Name]=A9523)))</f>
        <v>1</v>
      </c>
      <c r="D9523" s="8">
        <f>SUMIFS(VGSales[Global_Sales],VGSales[Name],A9523)</f>
        <v>0.04</v>
      </c>
    </row>
    <row r="9524" spans="1:4" s="8" customFormat="1" x14ac:dyDescent="0.25">
      <c r="A9524" s="8" t="str">
        <v>Stolen</v>
      </c>
      <c r="B9524" s="8" cm="1">
        <f t="array" ref="B9524">SUM(1*(VGSales[Name]=A9524))</f>
        <v>1</v>
      </c>
      <c r="C9524" s="8" cm="1">
        <f t="array" ref="C9524">ROWS(_xlfn.UNIQUE(_xlfn._xlws.FILTER(VGSales[Genre],VGSales[Name]=A9524)))</f>
        <v>1</v>
      </c>
      <c r="D9524" s="8">
        <f>SUMIFS(VGSales[Global_Sales],VGSales[Name],A9524)</f>
        <v>0.04</v>
      </c>
    </row>
    <row r="9525" spans="1:4" s="8" customFormat="1" x14ac:dyDescent="0.25">
      <c r="A9525" s="8" t="str">
        <v>Glacier2</v>
      </c>
      <c r="B9525" s="8" cm="1">
        <f t="array" ref="B9525">SUM(1*(VGSales[Name]=A9525))</f>
        <v>1</v>
      </c>
      <c r="C9525" s="8" cm="1">
        <f t="array" ref="C9525">ROWS(_xlfn.UNIQUE(_xlfn._xlws.FILTER(VGSales[Genre],VGSales[Name]=A9525)))</f>
        <v>1</v>
      </c>
      <c r="D9525" s="8">
        <f>SUMIFS(VGSales[Global_Sales],VGSales[Name],A9525)</f>
        <v>0.04</v>
      </c>
    </row>
    <row r="9526" spans="1:4" s="8" customFormat="1" x14ac:dyDescent="0.25">
      <c r="A9526" s="8" t="str">
        <v>Memories Off 6: T-Wave</v>
      </c>
      <c r="B9526" s="8" cm="1">
        <f t="array" ref="B9526">SUM(1*(VGSales[Name]=A9526))</f>
        <v>1</v>
      </c>
      <c r="C9526" s="8" cm="1">
        <f t="array" ref="C9526">ROWS(_xlfn.UNIQUE(_xlfn._xlws.FILTER(VGSales[Genre],VGSales[Name]=A9526)))</f>
        <v>1</v>
      </c>
      <c r="D9526" s="8">
        <f>SUMIFS(VGSales[Global_Sales],VGSales[Name],A9526)</f>
        <v>0.04</v>
      </c>
    </row>
    <row r="9527" spans="1:4" s="8" customFormat="1" x14ac:dyDescent="0.25">
      <c r="A9527" s="8" t="str">
        <v>Superstars V8 Racing</v>
      </c>
      <c r="B9527" s="8" cm="1">
        <f t="array" ref="B9527">SUM(1*(VGSales[Name]=A9527))</f>
        <v>2</v>
      </c>
      <c r="C9527" s="8" cm="1">
        <f t="array" ref="C9527">ROWS(_xlfn.UNIQUE(_xlfn._xlws.FILTER(VGSales[Genre],VGSales[Name]=A9527)))</f>
        <v>1</v>
      </c>
      <c r="D9527" s="8">
        <f>SUMIFS(VGSales[Global_Sales],VGSales[Name],A9527)</f>
        <v>0.05</v>
      </c>
    </row>
    <row r="9528" spans="1:4" s="8" customFormat="1" x14ac:dyDescent="0.25">
      <c r="A9528" s="8" t="str">
        <v>Bullet Girls 2</v>
      </c>
      <c r="B9528" s="8" cm="1">
        <f t="array" ref="B9528">SUM(1*(VGSales[Name]=A9528))</f>
        <v>1</v>
      </c>
      <c r="C9528" s="8" cm="1">
        <f t="array" ref="C9528">ROWS(_xlfn.UNIQUE(_xlfn._xlws.FILTER(VGSales[Genre],VGSales[Name]=A9528)))</f>
        <v>1</v>
      </c>
      <c r="D9528" s="8">
        <f>SUMIFS(VGSales[Global_Sales],VGSales[Name],A9528)</f>
        <v>0.04</v>
      </c>
    </row>
    <row r="9529" spans="1:4" s="8" customFormat="1" x14ac:dyDescent="0.25">
      <c r="A9529" s="8" t="str">
        <v>Famicom Remix Best Choice</v>
      </c>
      <c r="B9529" s="8" cm="1">
        <f t="array" ref="B9529">SUM(1*(VGSales[Name]=A9529))</f>
        <v>1</v>
      </c>
      <c r="C9529" s="8" cm="1">
        <f t="array" ref="C9529">ROWS(_xlfn.UNIQUE(_xlfn._xlws.FILTER(VGSales[Genre],VGSales[Name]=A9529)))</f>
        <v>1</v>
      </c>
      <c r="D9529" s="8">
        <f>SUMIFS(VGSales[Global_Sales],VGSales[Name],A9529)</f>
        <v>0.04</v>
      </c>
    </row>
    <row r="9530" spans="1:4" s="8" customFormat="1" x14ac:dyDescent="0.25">
      <c r="A9530" s="8" t="str">
        <v>Sleepover Party</v>
      </c>
      <c r="B9530" s="8" cm="1">
        <f t="array" ref="B9530">SUM(1*(VGSales[Name]=A9530))</f>
        <v>1</v>
      </c>
      <c r="C9530" s="8" cm="1">
        <f t="array" ref="C9530">ROWS(_xlfn.UNIQUE(_xlfn._xlws.FILTER(VGSales[Genre],VGSales[Name]=A9530)))</f>
        <v>1</v>
      </c>
      <c r="D9530" s="8">
        <f>SUMIFS(VGSales[Global_Sales],VGSales[Name],A9530)</f>
        <v>0.04</v>
      </c>
    </row>
    <row r="9531" spans="1:4" s="8" customFormat="1" x14ac:dyDescent="0.25">
      <c r="A9531" s="8" t="str">
        <v>100 Classic Games</v>
      </c>
      <c r="B9531" s="8" cm="1">
        <f t="array" ref="B9531">SUM(1*(VGSales[Name]=A9531))</f>
        <v>1</v>
      </c>
      <c r="C9531" s="8" cm="1">
        <f t="array" ref="C9531">ROWS(_xlfn.UNIQUE(_xlfn._xlws.FILTER(VGSales[Genre],VGSales[Name]=A9531)))</f>
        <v>1</v>
      </c>
      <c r="D9531" s="8">
        <f>SUMIFS(VGSales[Global_Sales],VGSales[Name],A9531)</f>
        <v>0.04</v>
      </c>
    </row>
    <row r="9532" spans="1:4" s="8" customFormat="1" x14ac:dyDescent="0.25">
      <c r="A9532" s="8" t="str">
        <v>Ide Yosuke no Mahjong Kazoku</v>
      </c>
      <c r="B9532" s="8" cm="1">
        <f t="array" ref="B9532">SUM(1*(VGSales[Name]=A9532))</f>
        <v>1</v>
      </c>
      <c r="C9532" s="8" cm="1">
        <f t="array" ref="C9532">ROWS(_xlfn.UNIQUE(_xlfn._xlws.FILTER(VGSales[Genre],VGSales[Name]=A9532)))</f>
        <v>1</v>
      </c>
      <c r="D9532" s="8">
        <f>SUMIFS(VGSales[Global_Sales],VGSales[Name],A9532)</f>
        <v>0.04</v>
      </c>
    </row>
    <row r="9533" spans="1:4" s="8" customFormat="1" x14ac:dyDescent="0.25">
      <c r="A9533" s="8" t="str">
        <v>Richard Burns Rally</v>
      </c>
      <c r="B9533" s="8" cm="1">
        <f t="array" ref="B9533">SUM(1*(VGSales[Name]=A9533))</f>
        <v>1</v>
      </c>
      <c r="C9533" s="8" cm="1">
        <f t="array" ref="C9533">ROWS(_xlfn.UNIQUE(_xlfn._xlws.FILTER(VGSales[Genre],VGSales[Name]=A9533)))</f>
        <v>1</v>
      </c>
      <c r="D9533" s="8">
        <f>SUMIFS(VGSales[Global_Sales],VGSales[Name],A9533)</f>
        <v>0.04</v>
      </c>
    </row>
    <row r="9534" spans="1:4" s="8" customFormat="1" x14ac:dyDescent="0.25">
      <c r="A9534" s="8" t="str">
        <v>Quiz Mobile Gundam: Toi Senshi DX</v>
      </c>
      <c r="B9534" s="8" cm="1">
        <f t="array" ref="B9534">SUM(1*(VGSales[Name]=A9534))</f>
        <v>1</v>
      </c>
      <c r="C9534" s="8" cm="1">
        <f t="array" ref="C9534">ROWS(_xlfn.UNIQUE(_xlfn._xlws.FILTER(VGSales[Genre],VGSales[Name]=A9534)))</f>
        <v>1</v>
      </c>
      <c r="D9534" s="8">
        <f>SUMIFS(VGSales[Global_Sales],VGSales[Name],A9534)</f>
        <v>0.04</v>
      </c>
    </row>
    <row r="9535" spans="1:4" s="8" customFormat="1" x14ac:dyDescent="0.25">
      <c r="A9535" s="8" t="str">
        <v>R-Type Command (correct US sales)</v>
      </c>
      <c r="B9535" s="8" cm="1">
        <f t="array" ref="B9535">SUM(1*(VGSales[Name]=A9535))</f>
        <v>1</v>
      </c>
      <c r="C9535" s="8" cm="1">
        <f t="array" ref="C9535">ROWS(_xlfn.UNIQUE(_xlfn._xlws.FILTER(VGSales[Genre],VGSales[Name]=A9535)))</f>
        <v>1</v>
      </c>
      <c r="D9535" s="8">
        <f>SUMIFS(VGSales[Global_Sales],VGSales[Name],A9535)</f>
        <v>0.04</v>
      </c>
    </row>
    <row r="9536" spans="1:4" s="8" customFormat="1" x14ac:dyDescent="0.25">
      <c r="A9536" s="8" t="str">
        <v>E.T. The Extra-Terrestrial: Interplanetary Mission</v>
      </c>
      <c r="B9536" s="8" cm="1">
        <f t="array" ref="B9536">SUM(1*(VGSales[Name]=A9536))</f>
        <v>1</v>
      </c>
      <c r="C9536" s="8" cm="1">
        <f t="array" ref="C9536">ROWS(_xlfn.UNIQUE(_xlfn._xlws.FILTER(VGSales[Genre],VGSales[Name]=A9536)))</f>
        <v>1</v>
      </c>
      <c r="D9536" s="8">
        <f>SUMIFS(VGSales[Global_Sales],VGSales[Name],A9536)</f>
        <v>0.04</v>
      </c>
    </row>
    <row r="9537" spans="1:4" s="8" customFormat="1" x14ac:dyDescent="0.25">
      <c r="A9537" s="8" t="str">
        <v>Story Hour: Fairy Tales</v>
      </c>
      <c r="B9537" s="8" cm="1">
        <f t="array" ref="B9537">SUM(1*(VGSales[Name]=A9537))</f>
        <v>1</v>
      </c>
      <c r="C9537" s="8" cm="1">
        <f t="array" ref="C9537">ROWS(_xlfn.UNIQUE(_xlfn._xlws.FILTER(VGSales[Genre],VGSales[Name]=A9537)))</f>
        <v>1</v>
      </c>
      <c r="D9537" s="8">
        <f>SUMIFS(VGSales[Global_Sales],VGSales[Name],A9537)</f>
        <v>0.04</v>
      </c>
    </row>
    <row r="9538" spans="1:4" s="8" customFormat="1" x14ac:dyDescent="0.25">
      <c r="A9538" s="8" t="str">
        <v>Dynasty Warriors Vol. 2 (JP sales)</v>
      </c>
      <c r="B9538" s="8" cm="1">
        <f t="array" ref="B9538">SUM(1*(VGSales[Name]=A9538))</f>
        <v>1</v>
      </c>
      <c r="C9538" s="8" cm="1">
        <f t="array" ref="C9538">ROWS(_xlfn.UNIQUE(_xlfn._xlws.FILTER(VGSales[Genre],VGSales[Name]=A9538)))</f>
        <v>1</v>
      </c>
      <c r="D9538" s="8">
        <f>SUMIFS(VGSales[Global_Sales],VGSales[Name],A9538)</f>
        <v>0.04</v>
      </c>
    </row>
    <row r="9539" spans="1:4" s="8" customFormat="1" x14ac:dyDescent="0.25">
      <c r="A9539" s="8" t="str">
        <v>Countdown Vampires</v>
      </c>
      <c r="B9539" s="8" cm="1">
        <f t="array" ref="B9539">SUM(1*(VGSales[Name]=A9539))</f>
        <v>1</v>
      </c>
      <c r="C9539" s="8" cm="1">
        <f t="array" ref="C9539">ROWS(_xlfn.UNIQUE(_xlfn._xlws.FILTER(VGSales[Genre],VGSales[Name]=A9539)))</f>
        <v>1</v>
      </c>
      <c r="D9539" s="8">
        <f>SUMIFS(VGSales[Global_Sales],VGSales[Name],A9539)</f>
        <v>0.04</v>
      </c>
    </row>
    <row r="9540" spans="1:4" s="8" customFormat="1" x14ac:dyDescent="0.25">
      <c r="A9540" s="8" t="str">
        <v>Crypt Killer</v>
      </c>
      <c r="B9540" s="8" cm="1">
        <f t="array" ref="B9540">SUM(1*(VGSales[Name]=A9540))</f>
        <v>1</v>
      </c>
      <c r="C9540" s="8" cm="1">
        <f t="array" ref="C9540">ROWS(_xlfn.UNIQUE(_xlfn._xlws.FILTER(VGSales[Genre],VGSales[Name]=A9540)))</f>
        <v>1</v>
      </c>
      <c r="D9540" s="8">
        <f>SUMIFS(VGSales[Global_Sales],VGSales[Name],A9540)</f>
        <v>0.04</v>
      </c>
    </row>
    <row r="9541" spans="1:4" s="8" customFormat="1" x14ac:dyDescent="0.25">
      <c r="A9541" s="8" t="str">
        <v>Tokumei Sentai Go-Busters</v>
      </c>
      <c r="B9541" s="8" cm="1">
        <f t="array" ref="B9541">SUM(1*(VGSales[Name]=A9541))</f>
        <v>1</v>
      </c>
      <c r="C9541" s="8" cm="1">
        <f t="array" ref="C9541">ROWS(_xlfn.UNIQUE(_xlfn._xlws.FILTER(VGSales[Genre],VGSales[Name]=A9541)))</f>
        <v>1</v>
      </c>
      <c r="D9541" s="8">
        <f>SUMIFS(VGSales[Global_Sales],VGSales[Name],A9541)</f>
        <v>0.04</v>
      </c>
    </row>
    <row r="9542" spans="1:4" s="8" customFormat="1" x14ac:dyDescent="0.25">
      <c r="A9542" s="8" t="str">
        <v>Dramatic Soccer Game: Nippon Daihyou Senshu Ninarou!</v>
      </c>
      <c r="B9542" s="8" cm="1">
        <f t="array" ref="B9542">SUM(1*(VGSales[Name]=A9542))</f>
        <v>1</v>
      </c>
      <c r="C9542" s="8" cm="1">
        <f t="array" ref="C9542">ROWS(_xlfn.UNIQUE(_xlfn._xlws.FILTER(VGSales[Genre],VGSales[Name]=A9542)))</f>
        <v>1</v>
      </c>
      <c r="D9542" s="8">
        <f>SUMIFS(VGSales[Global_Sales],VGSales[Name],A9542)</f>
        <v>0.04</v>
      </c>
    </row>
    <row r="9543" spans="1:4" s="8" customFormat="1" x14ac:dyDescent="0.25">
      <c r="A9543" s="8" t="str">
        <v>The Treasures of Montezuma</v>
      </c>
      <c r="B9543" s="8" cm="1">
        <f t="array" ref="B9543">SUM(1*(VGSales[Name]=A9543))</f>
        <v>1</v>
      </c>
      <c r="C9543" s="8" cm="1">
        <f t="array" ref="C9543">ROWS(_xlfn.UNIQUE(_xlfn._xlws.FILTER(VGSales[Genre],VGSales[Name]=A9543)))</f>
        <v>1</v>
      </c>
      <c r="D9543" s="8">
        <f>SUMIFS(VGSales[Global_Sales],VGSales[Name],A9543)</f>
        <v>0.04</v>
      </c>
    </row>
    <row r="9544" spans="1:4" s="8" customFormat="1" x14ac:dyDescent="0.25">
      <c r="A9544" s="8" t="str">
        <v>Battle Hunter</v>
      </c>
      <c r="B9544" s="8" cm="1">
        <f t="array" ref="B9544">SUM(1*(VGSales[Name]=A9544))</f>
        <v>1</v>
      </c>
      <c r="C9544" s="8" cm="1">
        <f t="array" ref="C9544">ROWS(_xlfn.UNIQUE(_xlfn._xlws.FILTER(VGSales[Genre],VGSales[Name]=A9544)))</f>
        <v>1</v>
      </c>
      <c r="D9544" s="8">
        <f>SUMIFS(VGSales[Global_Sales],VGSales[Name],A9544)</f>
        <v>0.04</v>
      </c>
    </row>
    <row r="9545" spans="1:4" s="8" customFormat="1" x14ac:dyDescent="0.25">
      <c r="A9545" s="8" t="str">
        <v>PO'ed</v>
      </c>
      <c r="B9545" s="8" cm="1">
        <f t="array" ref="B9545">SUM(1*(VGSales[Name]=A9545))</f>
        <v>1</v>
      </c>
      <c r="C9545" s="8" cm="1">
        <f t="array" ref="C9545">ROWS(_xlfn.UNIQUE(_xlfn._xlws.FILTER(VGSales[Genre],VGSales[Name]=A9545)))</f>
        <v>1</v>
      </c>
      <c r="D9545" s="8">
        <f>SUMIFS(VGSales[Global_Sales],VGSales[Name],A9545)</f>
        <v>0.04</v>
      </c>
    </row>
    <row r="9546" spans="1:4" s="8" customFormat="1" x14ac:dyDescent="0.25">
      <c r="A9546" s="8" t="str">
        <v>Heathcliff! Frantic Foto</v>
      </c>
      <c r="B9546" s="8" cm="1">
        <f t="array" ref="B9546">SUM(1*(VGSales[Name]=A9546))</f>
        <v>1</v>
      </c>
      <c r="C9546" s="8" cm="1">
        <f t="array" ref="C9546">ROWS(_xlfn.UNIQUE(_xlfn._xlws.FILTER(VGSales[Genre],VGSales[Name]=A9546)))</f>
        <v>1</v>
      </c>
      <c r="D9546" s="8">
        <f>SUMIFS(VGSales[Global_Sales],VGSales[Name],A9546)</f>
        <v>0.04</v>
      </c>
    </row>
    <row r="9547" spans="1:4" s="8" customFormat="1" x14ac:dyDescent="0.25">
      <c r="A9547" s="8" t="str">
        <v>Adidas Power Soccer</v>
      </c>
      <c r="B9547" s="8" cm="1">
        <f t="array" ref="B9547">SUM(1*(VGSales[Name]=A9547))</f>
        <v>1</v>
      </c>
      <c r="C9547" s="8" cm="1">
        <f t="array" ref="C9547">ROWS(_xlfn.UNIQUE(_xlfn._xlws.FILTER(VGSales[Genre],VGSales[Name]=A9547)))</f>
        <v>1</v>
      </c>
      <c r="D9547" s="8">
        <f>SUMIFS(VGSales[Global_Sales],VGSales[Name],A9547)</f>
        <v>0.04</v>
      </c>
    </row>
    <row r="9548" spans="1:4" s="8" customFormat="1" x14ac:dyDescent="0.25">
      <c r="A9548" s="8" t="str">
        <v>Secret Files 2: Puritas Cordis</v>
      </c>
      <c r="B9548" s="8" cm="1">
        <f t="array" ref="B9548">SUM(1*(VGSales[Name]=A9548))</f>
        <v>3</v>
      </c>
      <c r="C9548" s="8" cm="1">
        <f t="array" ref="C9548">ROWS(_xlfn.UNIQUE(_xlfn._xlws.FILTER(VGSales[Genre],VGSales[Name]=A9548)))</f>
        <v>1</v>
      </c>
      <c r="D9548" s="8">
        <f>SUMIFS(VGSales[Global_Sales],VGSales[Name],A9548)</f>
        <v>0.08</v>
      </c>
    </row>
    <row r="9549" spans="1:4" s="8" customFormat="1" x14ac:dyDescent="0.25">
      <c r="A9549" s="8" t="str">
        <v>Darklight Conflict</v>
      </c>
      <c r="B9549" s="8" cm="1">
        <f t="array" ref="B9549">SUM(1*(VGSales[Name]=A9549))</f>
        <v>1</v>
      </c>
      <c r="C9549" s="8" cm="1">
        <f t="array" ref="C9549">ROWS(_xlfn.UNIQUE(_xlfn._xlws.FILTER(VGSales[Genre],VGSales[Name]=A9549)))</f>
        <v>1</v>
      </c>
      <c r="D9549" s="8">
        <f>SUMIFS(VGSales[Global_Sales],VGSales[Name],A9549)</f>
        <v>0.04</v>
      </c>
    </row>
    <row r="9550" spans="1:4" s="8" customFormat="1" x14ac:dyDescent="0.25">
      <c r="A9550" s="8" t="str">
        <v>Dragon Ball: Advanced Adventure</v>
      </c>
      <c r="B9550" s="8" cm="1">
        <f t="array" ref="B9550">SUM(1*(VGSales[Name]=A9550))</f>
        <v>1</v>
      </c>
      <c r="C9550" s="8" cm="1">
        <f t="array" ref="C9550">ROWS(_xlfn.UNIQUE(_xlfn._xlws.FILTER(VGSales[Genre],VGSales[Name]=A9550)))</f>
        <v>1</v>
      </c>
      <c r="D9550" s="8">
        <f>SUMIFS(VGSales[Global_Sales],VGSales[Name],A9550)</f>
        <v>0.04</v>
      </c>
    </row>
    <row r="9551" spans="1:4" s="8" customFormat="1" x14ac:dyDescent="0.25">
      <c r="A9551" s="8" t="str">
        <v>Art of Fighting 3: The Path of the Warrior</v>
      </c>
      <c r="B9551" s="8" cm="1">
        <f t="array" ref="B9551">SUM(1*(VGSales[Name]=A9551))</f>
        <v>1</v>
      </c>
      <c r="C9551" s="8" cm="1">
        <f t="array" ref="C9551">ROWS(_xlfn.UNIQUE(_xlfn._xlws.FILTER(VGSales[Genre],VGSales[Name]=A9551)))</f>
        <v>1</v>
      </c>
      <c r="D9551" s="8">
        <f>SUMIFS(VGSales[Global_Sales],VGSales[Name],A9551)</f>
        <v>0.04</v>
      </c>
    </row>
    <row r="9552" spans="1:4" s="8" customFormat="1" x14ac:dyDescent="0.25">
      <c r="A9552" s="8" t="str">
        <v>Rabbids Land</v>
      </c>
      <c r="B9552" s="8" cm="1">
        <f t="array" ref="B9552">SUM(1*(VGSales[Name]=A9552))</f>
        <v>1</v>
      </c>
      <c r="C9552" s="8" cm="1">
        <f t="array" ref="C9552">ROWS(_xlfn.UNIQUE(_xlfn._xlws.FILTER(VGSales[Genre],VGSales[Name]=A9552)))</f>
        <v>1</v>
      </c>
      <c r="D9552" s="8">
        <f>SUMIFS(VGSales[Global_Sales],VGSales[Name],A9552)</f>
        <v>0.04</v>
      </c>
    </row>
    <row r="9553" spans="1:4" s="8" customFormat="1" x14ac:dyDescent="0.25">
      <c r="A9553" s="8" t="str">
        <v>Civilization Beyond Earth: Rising Tide</v>
      </c>
      <c r="B9553" s="8" cm="1">
        <f t="array" ref="B9553">SUM(1*(VGSales[Name]=A9553))</f>
        <v>1</v>
      </c>
      <c r="C9553" s="8" cm="1">
        <f t="array" ref="C9553">ROWS(_xlfn.UNIQUE(_xlfn._xlws.FILTER(VGSales[Genre],VGSales[Name]=A9553)))</f>
        <v>1</v>
      </c>
      <c r="D9553" s="8">
        <f>SUMIFS(VGSales[Global_Sales],VGSales[Name],A9553)</f>
        <v>0.04</v>
      </c>
    </row>
    <row r="9554" spans="1:4" s="8" customFormat="1" x14ac:dyDescent="0.25">
      <c r="A9554" s="8" t="str">
        <v>The Ripping Friends</v>
      </c>
      <c r="B9554" s="8" cm="1">
        <f t="array" ref="B9554">SUM(1*(VGSales[Name]=A9554))</f>
        <v>1</v>
      </c>
      <c r="C9554" s="8" cm="1">
        <f t="array" ref="C9554">ROWS(_xlfn.UNIQUE(_xlfn._xlws.FILTER(VGSales[Genre],VGSales[Name]=A9554)))</f>
        <v>1</v>
      </c>
      <c r="D9554" s="8">
        <f>SUMIFS(VGSales[Global_Sales],VGSales[Name],A9554)</f>
        <v>0.04</v>
      </c>
    </row>
    <row r="9555" spans="1:4" s="8" customFormat="1" x14ac:dyDescent="0.25">
      <c r="A9555" s="8" t="str">
        <v>Konami Arcade Classics</v>
      </c>
      <c r="B9555" s="8" cm="1">
        <f t="array" ref="B9555">SUM(1*(VGSales[Name]=A9555))</f>
        <v>1</v>
      </c>
      <c r="C9555" s="8" cm="1">
        <f t="array" ref="C9555">ROWS(_xlfn.UNIQUE(_xlfn._xlws.FILTER(VGSales[Genre],VGSales[Name]=A9555)))</f>
        <v>1</v>
      </c>
      <c r="D9555" s="8">
        <f>SUMIFS(VGSales[Global_Sales],VGSales[Name],A9555)</f>
        <v>0.04</v>
      </c>
    </row>
    <row r="9556" spans="1:4" s="8" customFormat="1" x14ac:dyDescent="0.25">
      <c r="A9556" s="8" t="str">
        <v>Hunter x Hunter: Wonder Adventure</v>
      </c>
      <c r="B9556" s="8" cm="1">
        <f t="array" ref="B9556">SUM(1*(VGSales[Name]=A9556))</f>
        <v>1</v>
      </c>
      <c r="C9556" s="8" cm="1">
        <f t="array" ref="C9556">ROWS(_xlfn.UNIQUE(_xlfn._xlws.FILTER(VGSales[Genre],VGSales[Name]=A9556)))</f>
        <v>1</v>
      </c>
      <c r="D9556" s="8">
        <f>SUMIFS(VGSales[Global_Sales],VGSales[Name],A9556)</f>
        <v>0.04</v>
      </c>
    </row>
    <row r="9557" spans="1:4" s="8" customFormat="1" x14ac:dyDescent="0.25">
      <c r="A9557" s="8" t="str">
        <v>Super Army War</v>
      </c>
      <c r="B9557" s="8" cm="1">
        <f t="array" ref="B9557">SUM(1*(VGSales[Name]=A9557))</f>
        <v>1</v>
      </c>
      <c r="C9557" s="8" cm="1">
        <f t="array" ref="C9557">ROWS(_xlfn.UNIQUE(_xlfn._xlws.FILTER(VGSales[Genre],VGSales[Name]=A9557)))</f>
        <v>1</v>
      </c>
      <c r="D9557" s="8">
        <f>SUMIFS(VGSales[Global_Sales],VGSales[Name],A9557)</f>
        <v>0.04</v>
      </c>
    </row>
    <row r="9558" spans="1:4" s="8" customFormat="1" x14ac:dyDescent="0.25">
      <c r="A9558" s="8" t="str">
        <v>Ao no Exorcist: Genkoku no Labyrinth</v>
      </c>
      <c r="B9558" s="8" cm="1">
        <f t="array" ref="B9558">SUM(1*(VGSales[Name]=A9558))</f>
        <v>1</v>
      </c>
      <c r="C9558" s="8" cm="1">
        <f t="array" ref="C9558">ROWS(_xlfn.UNIQUE(_xlfn._xlws.FILTER(VGSales[Genre],VGSales[Name]=A9558)))</f>
        <v>1</v>
      </c>
      <c r="D9558" s="8">
        <f>SUMIFS(VGSales[Global_Sales],VGSales[Name],A9558)</f>
        <v>0.04</v>
      </c>
    </row>
    <row r="9559" spans="1:4" s="8" customFormat="1" x14ac:dyDescent="0.25">
      <c r="A9559" s="8" t="str">
        <v>Echo Night Beyond</v>
      </c>
      <c r="B9559" s="8" cm="1">
        <f t="array" ref="B9559">SUM(1*(VGSales[Name]=A9559))</f>
        <v>1</v>
      </c>
      <c r="C9559" s="8" cm="1">
        <f t="array" ref="C9559">ROWS(_xlfn.UNIQUE(_xlfn._xlws.FILTER(VGSales[Genre],VGSales[Name]=A9559)))</f>
        <v>1</v>
      </c>
      <c r="D9559" s="8">
        <f>SUMIFS(VGSales[Global_Sales],VGSales[Name],A9559)</f>
        <v>0.04</v>
      </c>
    </row>
    <row r="9560" spans="1:4" s="8" customFormat="1" x14ac:dyDescent="0.25">
      <c r="A9560" s="8" t="str">
        <v>Minna no Chizu</v>
      </c>
      <c r="B9560" s="8" cm="1">
        <f t="array" ref="B9560">SUM(1*(VGSales[Name]=A9560))</f>
        <v>1</v>
      </c>
      <c r="C9560" s="8" cm="1">
        <f t="array" ref="C9560">ROWS(_xlfn.UNIQUE(_xlfn._xlws.FILTER(VGSales[Genre],VGSales[Name]=A9560)))</f>
        <v>1</v>
      </c>
      <c r="D9560" s="8">
        <f>SUMIFS(VGSales[Global_Sales],VGSales[Name],A9560)</f>
        <v>0.04</v>
      </c>
    </row>
    <row r="9561" spans="1:4" s="8" customFormat="1" x14ac:dyDescent="0.25">
      <c r="A9561" s="8" t="str">
        <v>Taikou Risshiden V</v>
      </c>
      <c r="B9561" s="8" cm="1">
        <f t="array" ref="B9561">SUM(1*(VGSales[Name]=A9561))</f>
        <v>1</v>
      </c>
      <c r="C9561" s="8" cm="1">
        <f t="array" ref="C9561">ROWS(_xlfn.UNIQUE(_xlfn._xlws.FILTER(VGSales[Genre],VGSales[Name]=A9561)))</f>
        <v>1</v>
      </c>
      <c r="D9561" s="8">
        <f>SUMIFS(VGSales[Global_Sales],VGSales[Name],A9561)</f>
        <v>0.04</v>
      </c>
    </row>
    <row r="9562" spans="1:4" s="8" customFormat="1" x14ac:dyDescent="0.25">
      <c r="A9562" s="8" t="str">
        <v>Train Simulator 2016</v>
      </c>
      <c r="B9562" s="8" cm="1">
        <f t="array" ref="B9562">SUM(1*(VGSales[Name]=A9562))</f>
        <v>1</v>
      </c>
      <c r="C9562" s="8" cm="1">
        <f t="array" ref="C9562">ROWS(_xlfn.UNIQUE(_xlfn._xlws.FILTER(VGSales[Genre],VGSales[Name]=A9562)))</f>
        <v>1</v>
      </c>
      <c r="D9562" s="8">
        <f>SUMIFS(VGSales[Global_Sales],VGSales[Name],A9562)</f>
        <v>0.04</v>
      </c>
    </row>
    <row r="9563" spans="1:4" s="8" customFormat="1" x14ac:dyDescent="0.25">
      <c r="A9563" s="8" t="str">
        <v>Suzumiya Haruhi no Tsuisou</v>
      </c>
      <c r="B9563" s="8" cm="1">
        <f t="array" ref="B9563">SUM(1*(VGSales[Name]=A9563))</f>
        <v>2</v>
      </c>
      <c r="C9563" s="8" cm="1">
        <f t="array" ref="C9563">ROWS(_xlfn.UNIQUE(_xlfn._xlws.FILTER(VGSales[Genre],VGSales[Name]=A9563)))</f>
        <v>1</v>
      </c>
      <c r="D9563" s="8">
        <f>SUMIFS(VGSales[Global_Sales],VGSales[Name],A9563)</f>
        <v>7.0000000000000007E-2</v>
      </c>
    </row>
    <row r="9564" spans="1:4" s="8" customFormat="1" x14ac:dyDescent="0.25">
      <c r="A9564" s="8" t="str">
        <v>Greg Hastings' Tournament Paintball Max'd</v>
      </c>
      <c r="B9564" s="8" cm="1">
        <f t="array" ref="B9564">SUM(1*(VGSales[Name]=A9564))</f>
        <v>3</v>
      </c>
      <c r="C9564" s="8" cm="1">
        <f t="array" ref="C9564">ROWS(_xlfn.UNIQUE(_xlfn._xlws.FILTER(VGSales[Genre],VGSales[Name]=A9564)))</f>
        <v>1</v>
      </c>
      <c r="D9564" s="8">
        <f>SUMIFS(VGSales[Global_Sales],VGSales[Name],A9564)</f>
        <v>0.08</v>
      </c>
    </row>
    <row r="9565" spans="1:4" s="8" customFormat="1" x14ac:dyDescent="0.25">
      <c r="A9565" s="8" t="str">
        <v>The Idolm@ster: Must Songs - Red Board / Blue Board</v>
      </c>
      <c r="B9565" s="8" cm="1">
        <f t="array" ref="B9565">SUM(1*(VGSales[Name]=A9565))</f>
        <v>1</v>
      </c>
      <c r="C9565" s="8" cm="1">
        <f t="array" ref="C9565">ROWS(_xlfn.UNIQUE(_xlfn._xlws.FILTER(VGSales[Genre],VGSales[Name]=A9565)))</f>
        <v>1</v>
      </c>
      <c r="D9565" s="8">
        <f>SUMIFS(VGSales[Global_Sales],VGSales[Name],A9565)</f>
        <v>0.04</v>
      </c>
    </row>
    <row r="9566" spans="1:4" s="8" customFormat="1" x14ac:dyDescent="0.25">
      <c r="A9566" s="8" t="str">
        <v>Jikkyou World Soccer 2002</v>
      </c>
      <c r="B9566" s="8" cm="1">
        <f t="array" ref="B9566">SUM(1*(VGSales[Name]=A9566))</f>
        <v>1</v>
      </c>
      <c r="C9566" s="8" cm="1">
        <f t="array" ref="C9566">ROWS(_xlfn.UNIQUE(_xlfn._xlws.FILTER(VGSales[Genre],VGSales[Name]=A9566)))</f>
        <v>1</v>
      </c>
      <c r="D9566" s="8">
        <f>SUMIFS(VGSales[Global_Sales],VGSales[Name],A9566)</f>
        <v>0.04</v>
      </c>
    </row>
    <row r="9567" spans="1:4" s="8" customFormat="1" x14ac:dyDescent="0.25">
      <c r="A9567" s="8" t="str">
        <v>Tenshou Gakuen Gekkouroku</v>
      </c>
      <c r="B9567" s="8" cm="1">
        <f t="array" ref="B9567">SUM(1*(VGSales[Name]=A9567))</f>
        <v>1</v>
      </c>
      <c r="C9567" s="8" cm="1">
        <f t="array" ref="C9567">ROWS(_xlfn.UNIQUE(_xlfn._xlws.FILTER(VGSales[Genre],VGSales[Name]=A9567)))</f>
        <v>1</v>
      </c>
      <c r="D9567" s="8">
        <f>SUMIFS(VGSales[Global_Sales],VGSales[Name],A9567)</f>
        <v>0.04</v>
      </c>
    </row>
    <row r="9568" spans="1:4" s="8" customFormat="1" x14ac:dyDescent="0.25">
      <c r="A9568" s="8" t="str">
        <v>Aquanaut's Holiday: Kakusareta Kiroku</v>
      </c>
      <c r="B9568" s="8" cm="1">
        <f t="array" ref="B9568">SUM(1*(VGSales[Name]=A9568))</f>
        <v>1</v>
      </c>
      <c r="C9568" s="8" cm="1">
        <f t="array" ref="C9568">ROWS(_xlfn.UNIQUE(_xlfn._xlws.FILTER(VGSales[Genre],VGSales[Name]=A9568)))</f>
        <v>1</v>
      </c>
      <c r="D9568" s="8">
        <f>SUMIFS(VGSales[Global_Sales],VGSales[Name],A9568)</f>
        <v>0.04</v>
      </c>
    </row>
    <row r="9569" spans="1:4" s="8" customFormat="1" x14ac:dyDescent="0.25">
      <c r="A9569" s="8" t="str">
        <v>Real Soccer 2008</v>
      </c>
      <c r="B9569" s="8" cm="1">
        <f t="array" ref="B9569">SUM(1*(VGSales[Name]=A9569))</f>
        <v>1</v>
      </c>
      <c r="C9569" s="8" cm="1">
        <f t="array" ref="C9569">ROWS(_xlfn.UNIQUE(_xlfn._xlws.FILTER(VGSales[Genre],VGSales[Name]=A9569)))</f>
        <v>1</v>
      </c>
      <c r="D9569" s="8">
        <f>SUMIFS(VGSales[Global_Sales],VGSales[Name],A9569)</f>
        <v>0.04</v>
      </c>
    </row>
    <row r="9570" spans="1:4" s="8" customFormat="1" x14ac:dyDescent="0.25">
      <c r="A9570" s="8" t="str">
        <v>Little Red Riding Hood's Zombie BBQ</v>
      </c>
      <c r="B9570" s="8" cm="1">
        <f t="array" ref="B9570">SUM(1*(VGSales[Name]=A9570))</f>
        <v>1</v>
      </c>
      <c r="C9570" s="8" cm="1">
        <f t="array" ref="C9570">ROWS(_xlfn.UNIQUE(_xlfn._xlws.FILTER(VGSales[Genre],VGSales[Name]=A9570)))</f>
        <v>1</v>
      </c>
      <c r="D9570" s="8">
        <f>SUMIFS(VGSales[Global_Sales],VGSales[Name],A9570)</f>
        <v>0.04</v>
      </c>
    </row>
    <row r="9571" spans="1:4" s="8" customFormat="1" x14ac:dyDescent="0.25">
      <c r="A9571" s="8" t="str">
        <v>Texas Hold 'Em Poker DS</v>
      </c>
      <c r="B9571" s="8" cm="1">
        <f t="array" ref="B9571">SUM(1*(VGSales[Name]=A9571))</f>
        <v>1</v>
      </c>
      <c r="C9571" s="8" cm="1">
        <f t="array" ref="C9571">ROWS(_xlfn.UNIQUE(_xlfn._xlws.FILTER(VGSales[Genre],VGSales[Name]=A9571)))</f>
        <v>1</v>
      </c>
      <c r="D9571" s="8">
        <f>SUMIFS(VGSales[Global_Sales],VGSales[Name],A9571)</f>
        <v>0.04</v>
      </c>
    </row>
    <row r="9572" spans="1:4" s="8" customFormat="1" x14ac:dyDescent="0.25">
      <c r="A9572" s="8" t="str">
        <v>APB Reloaded</v>
      </c>
      <c r="B9572" s="8" cm="1">
        <f t="array" ref="B9572">SUM(1*(VGSales[Name]=A9572))</f>
        <v>1</v>
      </c>
      <c r="C9572" s="8" cm="1">
        <f t="array" ref="C9572">ROWS(_xlfn.UNIQUE(_xlfn._xlws.FILTER(VGSales[Genre],VGSales[Name]=A9572)))</f>
        <v>1</v>
      </c>
      <c r="D9572" s="8">
        <f>SUMIFS(VGSales[Global_Sales],VGSales[Name],A9572)</f>
        <v>0.04</v>
      </c>
    </row>
    <row r="9573" spans="1:4" s="8" customFormat="1" x14ac:dyDescent="0.25">
      <c r="A9573" s="8" t="str">
        <v>Railroad Tycoon 3</v>
      </c>
      <c r="B9573" s="8" cm="1">
        <f t="array" ref="B9573">SUM(1*(VGSales[Name]=A9573))</f>
        <v>1</v>
      </c>
      <c r="C9573" s="8" cm="1">
        <f t="array" ref="C9573">ROWS(_xlfn.UNIQUE(_xlfn._xlws.FILTER(VGSales[Genre],VGSales[Name]=A9573)))</f>
        <v>1</v>
      </c>
      <c r="D9573" s="8">
        <f>SUMIFS(VGSales[Global_Sales],VGSales[Name],A9573)</f>
        <v>0.04</v>
      </c>
    </row>
    <row r="9574" spans="1:4" s="8" customFormat="1" x14ac:dyDescent="0.25">
      <c r="A9574" s="8" t="str">
        <v>Magical Starsign (JP sales)</v>
      </c>
      <c r="B9574" s="8" cm="1">
        <f t="array" ref="B9574">SUM(1*(VGSales[Name]=A9574))</f>
        <v>1</v>
      </c>
      <c r="C9574" s="8" cm="1">
        <f t="array" ref="C9574">ROWS(_xlfn.UNIQUE(_xlfn._xlws.FILTER(VGSales[Genre],VGSales[Name]=A9574)))</f>
        <v>1</v>
      </c>
      <c r="D9574" s="8">
        <f>SUMIFS(VGSales[Global_Sales],VGSales[Name],A9574)</f>
        <v>0.04</v>
      </c>
    </row>
    <row r="9575" spans="1:4" s="8" customFormat="1" x14ac:dyDescent="0.25">
      <c r="A9575" s="8" t="str">
        <v>DT Carnage</v>
      </c>
      <c r="B9575" s="8" cm="1">
        <f t="array" ref="B9575">SUM(1*(VGSales[Name]=A9575))</f>
        <v>1</v>
      </c>
      <c r="C9575" s="8" cm="1">
        <f t="array" ref="C9575">ROWS(_xlfn.UNIQUE(_xlfn._xlws.FILTER(VGSales[Genre],VGSales[Name]=A9575)))</f>
        <v>1</v>
      </c>
      <c r="D9575" s="8">
        <f>SUMIFS(VGSales[Global_Sales],VGSales[Name],A9575)</f>
        <v>0.04</v>
      </c>
    </row>
    <row r="9576" spans="1:4" s="8" customFormat="1" x14ac:dyDescent="0.25">
      <c r="A9576" s="8" t="str">
        <v>Teenage Zombies: Invasion of the Alien Brain Thingys</v>
      </c>
      <c r="B9576" s="8" cm="1">
        <f t="array" ref="B9576">SUM(1*(VGSales[Name]=A9576))</f>
        <v>1</v>
      </c>
      <c r="C9576" s="8" cm="1">
        <f t="array" ref="C9576">ROWS(_xlfn.UNIQUE(_xlfn._xlws.FILTER(VGSales[Genre],VGSales[Name]=A9576)))</f>
        <v>1</v>
      </c>
      <c r="D9576" s="8">
        <f>SUMIFS(VGSales[Global_Sales],VGSales[Name],A9576)</f>
        <v>0.04</v>
      </c>
    </row>
    <row r="9577" spans="1:4" s="8" customFormat="1" x14ac:dyDescent="0.25">
      <c r="A9577" s="8" t="str">
        <v>Rugby 08</v>
      </c>
      <c r="B9577" s="8" cm="1">
        <f t="array" ref="B9577">SUM(1*(VGSales[Name]=A9577))</f>
        <v>1</v>
      </c>
      <c r="C9577" s="8" cm="1">
        <f t="array" ref="C9577">ROWS(_xlfn.UNIQUE(_xlfn._xlws.FILTER(VGSales[Genre],VGSales[Name]=A9577)))</f>
        <v>1</v>
      </c>
      <c r="D9577" s="8">
        <f>SUMIFS(VGSales[Global_Sales],VGSales[Name],A9577)</f>
        <v>0.04</v>
      </c>
    </row>
    <row r="9578" spans="1:4" s="8" customFormat="1" x14ac:dyDescent="0.25">
      <c r="A9578" s="8" t="str">
        <v>GoPets: Vacation Island</v>
      </c>
      <c r="B9578" s="8" cm="1">
        <f t="array" ref="B9578">SUM(1*(VGSales[Name]=A9578))</f>
        <v>1</v>
      </c>
      <c r="C9578" s="8" cm="1">
        <f t="array" ref="C9578">ROWS(_xlfn.UNIQUE(_xlfn._xlws.FILTER(VGSales[Genre],VGSales[Name]=A9578)))</f>
        <v>1</v>
      </c>
      <c r="D9578" s="8">
        <f>SUMIFS(VGSales[Global_Sales],VGSales[Name],A9578)</f>
        <v>0.04</v>
      </c>
    </row>
    <row r="9579" spans="1:4" s="8" customFormat="1" x14ac:dyDescent="0.25">
      <c r="A9579" s="8" t="str">
        <v>Pia Carrot e Youkoso!! 2.5</v>
      </c>
      <c r="B9579" s="8" cm="1">
        <f t="array" ref="B9579">SUM(1*(VGSales[Name]=A9579))</f>
        <v>1</v>
      </c>
      <c r="C9579" s="8" cm="1">
        <f t="array" ref="C9579">ROWS(_xlfn.UNIQUE(_xlfn._xlws.FILTER(VGSales[Genre],VGSales[Name]=A9579)))</f>
        <v>1</v>
      </c>
      <c r="D9579" s="8">
        <f>SUMIFS(VGSales[Global_Sales],VGSales[Name],A9579)</f>
        <v>0.04</v>
      </c>
    </row>
    <row r="9580" spans="1:4" s="8" customFormat="1" x14ac:dyDescent="0.25">
      <c r="A9580" s="8" t="str">
        <v>Cy Girls</v>
      </c>
      <c r="B9580" s="8" cm="1">
        <f t="array" ref="B9580">SUM(1*(VGSales[Name]=A9580))</f>
        <v>1</v>
      </c>
      <c r="C9580" s="8" cm="1">
        <f t="array" ref="C9580">ROWS(_xlfn.UNIQUE(_xlfn._xlws.FILTER(VGSales[Genre],VGSales[Name]=A9580)))</f>
        <v>1</v>
      </c>
      <c r="D9580" s="8">
        <f>SUMIFS(VGSales[Global_Sales],VGSales[Name],A9580)</f>
        <v>0.04</v>
      </c>
    </row>
    <row r="9581" spans="1:4" s="8" customFormat="1" x14ac:dyDescent="0.25">
      <c r="A9581" s="8" t="str">
        <v>The Sum of All Fears</v>
      </c>
      <c r="B9581" s="8" cm="1">
        <f t="array" ref="B9581">SUM(1*(VGSales[Name]=A9581))</f>
        <v>2</v>
      </c>
      <c r="C9581" s="8" cm="1">
        <f t="array" ref="C9581">ROWS(_xlfn.UNIQUE(_xlfn._xlws.FILTER(VGSales[Genre],VGSales[Name]=A9581)))</f>
        <v>1</v>
      </c>
      <c r="D9581" s="8">
        <f>SUMIFS(VGSales[Global_Sales],VGSales[Name],A9581)</f>
        <v>7.0000000000000007E-2</v>
      </c>
    </row>
    <row r="9582" spans="1:4" s="8" customFormat="1" x14ac:dyDescent="0.25">
      <c r="A9582" s="8" t="str">
        <v>Da Capo I &amp; II Plus Situation Portable</v>
      </c>
      <c r="B9582" s="8" cm="1">
        <f t="array" ref="B9582">SUM(1*(VGSales[Name]=A9582))</f>
        <v>1</v>
      </c>
      <c r="C9582" s="8" cm="1">
        <f t="array" ref="C9582">ROWS(_xlfn.UNIQUE(_xlfn._xlws.FILTER(VGSales[Genre],VGSales[Name]=A9582)))</f>
        <v>1</v>
      </c>
      <c r="D9582" s="8">
        <f>SUMIFS(VGSales[Global_Sales],VGSales[Name],A9582)</f>
        <v>0.04</v>
      </c>
    </row>
    <row r="9583" spans="1:4" s="8" customFormat="1" x14ac:dyDescent="0.25">
      <c r="A9583" s="8" t="str">
        <v>Hisshou Pachinko*Pachi-Slot Kouryaku Series DS Vol. 5: Shinseiki Evangelion - Tamashii no Kiseki</v>
      </c>
      <c r="B9583" s="8" cm="1">
        <f t="array" ref="B9583">SUM(1*(VGSales[Name]=A9583))</f>
        <v>1</v>
      </c>
      <c r="C9583" s="8" cm="1">
        <f t="array" ref="C9583">ROWS(_xlfn.UNIQUE(_xlfn._xlws.FILTER(VGSales[Genre],VGSales[Name]=A9583)))</f>
        <v>1</v>
      </c>
      <c r="D9583" s="8">
        <f>SUMIFS(VGSales[Global_Sales],VGSales[Name],A9583)</f>
        <v>0.04</v>
      </c>
    </row>
    <row r="9584" spans="1:4" s="8" customFormat="1" x14ac:dyDescent="0.25">
      <c r="A9584" s="8" t="str">
        <v>Bubble Bobble Double Shot</v>
      </c>
      <c r="B9584" s="8" cm="1">
        <f t="array" ref="B9584">SUM(1*(VGSales[Name]=A9584))</f>
        <v>1</v>
      </c>
      <c r="C9584" s="8" cm="1">
        <f t="array" ref="C9584">ROWS(_xlfn.UNIQUE(_xlfn._xlws.FILTER(VGSales[Genre],VGSales[Name]=A9584)))</f>
        <v>1</v>
      </c>
      <c r="D9584" s="8">
        <f>SUMIFS(VGSales[Global_Sales],VGSales[Name],A9584)</f>
        <v>0.04</v>
      </c>
    </row>
    <row r="9585" spans="1:4" s="8" customFormat="1" x14ac:dyDescent="0.25">
      <c r="A9585" s="8" t="str">
        <v>Monster Hunter Frontier Online: Season 9.0</v>
      </c>
      <c r="B9585" s="8" cm="1">
        <f t="array" ref="B9585">SUM(1*(VGSales[Name]=A9585))</f>
        <v>1</v>
      </c>
      <c r="C9585" s="8" cm="1">
        <f t="array" ref="C9585">ROWS(_xlfn.UNIQUE(_xlfn._xlws.FILTER(VGSales[Genre],VGSales[Name]=A9585)))</f>
        <v>1</v>
      </c>
      <c r="D9585" s="8">
        <f>SUMIFS(VGSales[Global_Sales],VGSales[Name],A9585)</f>
        <v>0.04</v>
      </c>
    </row>
    <row r="9586" spans="1:4" s="8" customFormat="1" x14ac:dyDescent="0.25">
      <c r="A9586" s="8" t="str">
        <v>C.O.R.E.</v>
      </c>
      <c r="B9586" s="8" cm="1">
        <f t="array" ref="B9586">SUM(1*(VGSales[Name]=A9586))</f>
        <v>1</v>
      </c>
      <c r="C9586" s="8" cm="1">
        <f t="array" ref="C9586">ROWS(_xlfn.UNIQUE(_xlfn._xlws.FILTER(VGSales[Genre],VGSales[Name]=A9586)))</f>
        <v>1</v>
      </c>
      <c r="D9586" s="8">
        <f>SUMIFS(VGSales[Global_Sales],VGSales[Name],A9586)</f>
        <v>0.04</v>
      </c>
    </row>
    <row r="9587" spans="1:4" s="8" customFormat="1" x14ac:dyDescent="0.25">
      <c r="A9587" s="8" t="str">
        <v>Garfield: The Search for Pooky</v>
      </c>
      <c r="B9587" s="8" cm="1">
        <f t="array" ref="B9587">SUM(1*(VGSales[Name]=A9587))</f>
        <v>1</v>
      </c>
      <c r="C9587" s="8" cm="1">
        <f t="array" ref="C9587">ROWS(_xlfn.UNIQUE(_xlfn._xlws.FILTER(VGSales[Genre],VGSales[Name]=A9587)))</f>
        <v>1</v>
      </c>
      <c r="D9587" s="8">
        <f>SUMIFS(VGSales[Global_Sales],VGSales[Name],A9587)</f>
        <v>0.04</v>
      </c>
    </row>
    <row r="9588" spans="1:4" s="8" customFormat="1" x14ac:dyDescent="0.25">
      <c r="A9588" s="8" t="str">
        <v>Galaxy Fight</v>
      </c>
      <c r="B9588" s="8" cm="1">
        <f t="array" ref="B9588">SUM(1*(VGSales[Name]=A9588))</f>
        <v>1</v>
      </c>
      <c r="C9588" s="8" cm="1">
        <f t="array" ref="C9588">ROWS(_xlfn.UNIQUE(_xlfn._xlws.FILTER(VGSales[Genre],VGSales[Name]=A9588)))</f>
        <v>1</v>
      </c>
      <c r="D9588" s="8">
        <f>SUMIFS(VGSales[Global_Sales],VGSales[Name],A9588)</f>
        <v>0.04</v>
      </c>
    </row>
    <row r="9589" spans="1:4" s="8" customFormat="1" x14ac:dyDescent="0.25">
      <c r="A9589" s="8" t="str">
        <v>Chaos Wars</v>
      </c>
      <c r="B9589" s="8" cm="1">
        <f t="array" ref="B9589">SUM(1*(VGSales[Name]=A9589))</f>
        <v>1</v>
      </c>
      <c r="C9589" s="8" cm="1">
        <f t="array" ref="C9589">ROWS(_xlfn.UNIQUE(_xlfn._xlws.FILTER(VGSales[Genre],VGSales[Name]=A9589)))</f>
        <v>1</v>
      </c>
      <c r="D9589" s="8">
        <f>SUMIFS(VGSales[Global_Sales],VGSales[Name],A9589)</f>
        <v>0.04</v>
      </c>
    </row>
    <row r="9590" spans="1:4" s="8" customFormat="1" x14ac:dyDescent="0.25">
      <c r="A9590" s="8" t="str">
        <v>Steambot Chronicles</v>
      </c>
      <c r="B9590" s="8" cm="1">
        <f t="array" ref="B9590">SUM(1*(VGSales[Name]=A9590))</f>
        <v>1</v>
      </c>
      <c r="C9590" s="8" cm="1">
        <f t="array" ref="C9590">ROWS(_xlfn.UNIQUE(_xlfn._xlws.FILTER(VGSales[Genre],VGSales[Name]=A9590)))</f>
        <v>1</v>
      </c>
      <c r="D9590" s="8">
        <f>SUMIFS(VGSales[Global_Sales],VGSales[Name],A9590)</f>
        <v>0.04</v>
      </c>
    </row>
    <row r="9591" spans="1:4" s="8" customFormat="1" x14ac:dyDescent="0.25">
      <c r="A9591" s="8" t="str">
        <v>Toki no Kizuna: Sekigahara Kitan</v>
      </c>
      <c r="B9591" s="8" cm="1">
        <f t="array" ref="B9591">SUM(1*(VGSales[Name]=A9591))</f>
        <v>1</v>
      </c>
      <c r="C9591" s="8" cm="1">
        <f t="array" ref="C9591">ROWS(_xlfn.UNIQUE(_xlfn._xlws.FILTER(VGSales[Genre],VGSales[Name]=A9591)))</f>
        <v>1</v>
      </c>
      <c r="D9591" s="8">
        <f>SUMIFS(VGSales[Global_Sales],VGSales[Name],A9591)</f>
        <v>0.04</v>
      </c>
    </row>
    <row r="9592" spans="1:4" s="8" customFormat="1" x14ac:dyDescent="0.25">
      <c r="A9592" s="8" t="str">
        <v>Mr. Driller</v>
      </c>
      <c r="B9592" s="8" cm="1">
        <f t="array" ref="B9592">SUM(1*(VGSales[Name]=A9592))</f>
        <v>1</v>
      </c>
      <c r="C9592" s="8" cm="1">
        <f t="array" ref="C9592">ROWS(_xlfn.UNIQUE(_xlfn._xlws.FILTER(VGSales[Genre],VGSales[Name]=A9592)))</f>
        <v>1</v>
      </c>
      <c r="D9592" s="8">
        <f>SUMIFS(VGSales[Global_Sales],VGSales[Name],A9592)</f>
        <v>0.04</v>
      </c>
    </row>
    <row r="9593" spans="1:4" s="8" customFormat="1" x14ac:dyDescent="0.25">
      <c r="A9593" s="8" t="str">
        <v>Norn9: Norn + Nonette</v>
      </c>
      <c r="B9593" s="8" cm="1">
        <f t="array" ref="B9593">SUM(1*(VGSales[Name]=A9593))</f>
        <v>1</v>
      </c>
      <c r="C9593" s="8" cm="1">
        <f t="array" ref="C9593">ROWS(_xlfn.UNIQUE(_xlfn._xlws.FILTER(VGSales[Genre],VGSales[Name]=A9593)))</f>
        <v>1</v>
      </c>
      <c r="D9593" s="8">
        <f>SUMIFS(VGSales[Global_Sales],VGSales[Name],A9593)</f>
        <v>0.04</v>
      </c>
    </row>
    <row r="9594" spans="1:4" s="8" customFormat="1" x14ac:dyDescent="0.25">
      <c r="A9594" s="8" t="str">
        <v>Super Hero Generation</v>
      </c>
      <c r="B9594" s="8" cm="1">
        <f t="array" ref="B9594">SUM(1*(VGSales[Name]=A9594))</f>
        <v>2</v>
      </c>
      <c r="C9594" s="8" cm="1">
        <f t="array" ref="C9594">ROWS(_xlfn.UNIQUE(_xlfn._xlws.FILTER(VGSales[Genre],VGSales[Name]=A9594)))</f>
        <v>1</v>
      </c>
      <c r="D9594" s="8">
        <f>SUMIFS(VGSales[Global_Sales],VGSales[Name],A9594)</f>
        <v>7.0000000000000007E-2</v>
      </c>
    </row>
    <row r="9595" spans="1:4" s="8" customFormat="1" x14ac:dyDescent="0.25">
      <c r="A9595" s="8" t="str">
        <v>Simple DS Series Vol. 15: The Kanshikikan 2 - Aratanaru 8-tsu no Jiken wo Touch seyo</v>
      </c>
      <c r="B9595" s="8" cm="1">
        <f t="array" ref="B9595">SUM(1*(VGSales[Name]=A9595))</f>
        <v>1</v>
      </c>
      <c r="C9595" s="8" cm="1">
        <f t="array" ref="C9595">ROWS(_xlfn.UNIQUE(_xlfn._xlws.FILTER(VGSales[Genre],VGSales[Name]=A9595)))</f>
        <v>1</v>
      </c>
      <c r="D9595" s="8">
        <f>SUMIFS(VGSales[Global_Sales],VGSales[Name],A9595)</f>
        <v>0.04</v>
      </c>
    </row>
    <row r="9596" spans="1:4" s="8" customFormat="1" x14ac:dyDescent="0.25">
      <c r="A9596" s="8" t="str">
        <v>Gumby vs. the Astrobots</v>
      </c>
      <c r="B9596" s="8" cm="1">
        <f t="array" ref="B9596">SUM(1*(VGSales[Name]=A9596))</f>
        <v>1</v>
      </c>
      <c r="C9596" s="8" cm="1">
        <f t="array" ref="C9596">ROWS(_xlfn.UNIQUE(_xlfn._xlws.FILTER(VGSales[Genre],VGSales[Name]=A9596)))</f>
        <v>1</v>
      </c>
      <c r="D9596" s="8">
        <f>SUMIFS(VGSales[Global_Sales],VGSales[Name],A9596)</f>
        <v>0.04</v>
      </c>
    </row>
    <row r="9597" spans="1:4" s="8" customFormat="1" x14ac:dyDescent="0.25">
      <c r="A9597" s="8" t="str">
        <v>Trine 2</v>
      </c>
      <c r="B9597" s="8" cm="1">
        <f t="array" ref="B9597">SUM(1*(VGSales[Name]=A9597))</f>
        <v>2</v>
      </c>
      <c r="C9597" s="8" cm="1">
        <f t="array" ref="C9597">ROWS(_xlfn.UNIQUE(_xlfn._xlws.FILTER(VGSales[Genre],VGSales[Name]=A9597)))</f>
        <v>1</v>
      </c>
      <c r="D9597" s="8">
        <f>SUMIFS(VGSales[Global_Sales],VGSales[Name],A9597)</f>
        <v>7.0000000000000007E-2</v>
      </c>
    </row>
    <row r="9598" spans="1:4" s="8" customFormat="1" x14ac:dyDescent="0.25">
      <c r="A9598" s="8" t="str">
        <v>Doraemon: Shin Nobita no Nihon Tanjou</v>
      </c>
      <c r="B9598" s="8" cm="1">
        <f t="array" ref="B9598">SUM(1*(VGSales[Name]=A9598))</f>
        <v>1</v>
      </c>
      <c r="C9598" s="8" cm="1">
        <f t="array" ref="C9598">ROWS(_xlfn.UNIQUE(_xlfn._xlws.FILTER(VGSales[Genre],VGSales[Name]=A9598)))</f>
        <v>1</v>
      </c>
      <c r="D9598" s="8">
        <f>SUMIFS(VGSales[Global_Sales],VGSales[Name],A9598)</f>
        <v>0.04</v>
      </c>
    </row>
    <row r="9599" spans="1:4" s="8" customFormat="1" x14ac:dyDescent="0.25">
      <c r="A9599" s="8" t="str">
        <v>Hisshou Pachinko*Pachi-Slot Kouryaku Series Vol. 13: Shinseiki Evangelion - Yakusoku no Toki</v>
      </c>
      <c r="B9599" s="8" cm="1">
        <f t="array" ref="B9599">SUM(1*(VGSales[Name]=A9599))</f>
        <v>1</v>
      </c>
      <c r="C9599" s="8" cm="1">
        <f t="array" ref="C9599">ROWS(_xlfn.UNIQUE(_xlfn._xlws.FILTER(VGSales[Genre],VGSales[Name]=A9599)))</f>
        <v>1</v>
      </c>
      <c r="D9599" s="8">
        <f>SUMIFS(VGSales[Global_Sales],VGSales[Name],A9599)</f>
        <v>0.04</v>
      </c>
    </row>
    <row r="9600" spans="1:4" s="8" customFormat="1" x14ac:dyDescent="0.25">
      <c r="A9600" s="8" t="str">
        <v>Worms: Ultimate Mayhem</v>
      </c>
      <c r="B9600" s="8" cm="1">
        <f t="array" ref="B9600">SUM(1*(VGSales[Name]=A9600))</f>
        <v>1</v>
      </c>
      <c r="C9600" s="8" cm="1">
        <f t="array" ref="C9600">ROWS(_xlfn.UNIQUE(_xlfn._xlws.FILTER(VGSales[Genre],VGSales[Name]=A9600)))</f>
        <v>1</v>
      </c>
      <c r="D9600" s="8">
        <f>SUMIFS(VGSales[Global_Sales],VGSales[Name],A9600)</f>
        <v>0.04</v>
      </c>
    </row>
    <row r="9601" spans="1:4" s="8" customFormat="1" x14ac:dyDescent="0.25">
      <c r="A9601" s="8" t="str">
        <v>Chaos;Head Noah</v>
      </c>
      <c r="B9601" s="8" cm="1">
        <f t="array" ref="B9601">SUM(1*(VGSales[Name]=A9601))</f>
        <v>3</v>
      </c>
      <c r="C9601" s="8" cm="1">
        <f t="array" ref="C9601">ROWS(_xlfn.UNIQUE(_xlfn._xlws.FILTER(VGSales[Genre],VGSales[Name]=A9601)))</f>
        <v>1</v>
      </c>
      <c r="D9601" s="8">
        <f>SUMIFS(VGSales[Global_Sales],VGSales[Name],A9601)</f>
        <v>6.9999999999999993E-2</v>
      </c>
    </row>
    <row r="9602" spans="1:4" s="8" customFormat="1" x14ac:dyDescent="0.25">
      <c r="A9602" s="8" t="str">
        <v>Tears to Tiara Anecdotes: The Secret of Avalon</v>
      </c>
      <c r="B9602" s="8" cm="1">
        <f t="array" ref="B9602">SUM(1*(VGSales[Name]=A9602))</f>
        <v>1</v>
      </c>
      <c r="C9602" s="8" cm="1">
        <f t="array" ref="C9602">ROWS(_xlfn.UNIQUE(_xlfn._xlws.FILTER(VGSales[Genre],VGSales[Name]=A9602)))</f>
        <v>1</v>
      </c>
      <c r="D9602" s="8">
        <f>SUMIFS(VGSales[Global_Sales],VGSales[Name],A9602)</f>
        <v>0.04</v>
      </c>
    </row>
    <row r="9603" spans="1:4" s="8" customFormat="1" x14ac:dyDescent="0.25">
      <c r="A9603" s="8" t="str">
        <v>Legasista</v>
      </c>
      <c r="B9603" s="8" cm="1">
        <f t="array" ref="B9603">SUM(1*(VGSales[Name]=A9603))</f>
        <v>1</v>
      </c>
      <c r="C9603" s="8" cm="1">
        <f t="array" ref="C9603">ROWS(_xlfn.UNIQUE(_xlfn._xlws.FILTER(VGSales[Genre],VGSales[Name]=A9603)))</f>
        <v>1</v>
      </c>
      <c r="D9603" s="8">
        <f>SUMIFS(VGSales[Global_Sales],VGSales[Name],A9603)</f>
        <v>0.04</v>
      </c>
    </row>
    <row r="9604" spans="1:4" s="8" customFormat="1" x14ac:dyDescent="0.25">
      <c r="A9604" s="8" t="str">
        <v>Fatal Fury: Battle Archives Volume 1</v>
      </c>
      <c r="B9604" s="8" cm="1">
        <f t="array" ref="B9604">SUM(1*(VGSales[Name]=A9604))</f>
        <v>1</v>
      </c>
      <c r="C9604" s="8" cm="1">
        <f t="array" ref="C9604">ROWS(_xlfn.UNIQUE(_xlfn._xlws.FILTER(VGSales[Genre],VGSales[Name]=A9604)))</f>
        <v>1</v>
      </c>
      <c r="D9604" s="8">
        <f>SUMIFS(VGSales[Global_Sales],VGSales[Name],A9604)</f>
        <v>0.04</v>
      </c>
    </row>
    <row r="9605" spans="1:4" s="8" customFormat="1" x14ac:dyDescent="0.25">
      <c r="A9605" s="8" t="str">
        <v>The Night of the Rabbit</v>
      </c>
      <c r="B9605" s="8" cm="1">
        <f t="array" ref="B9605">SUM(1*(VGSales[Name]=A9605))</f>
        <v>1</v>
      </c>
      <c r="C9605" s="8" cm="1">
        <f t="array" ref="C9605">ROWS(_xlfn.UNIQUE(_xlfn._xlws.FILTER(VGSales[Genre],VGSales[Name]=A9605)))</f>
        <v>1</v>
      </c>
      <c r="D9605" s="8">
        <f>SUMIFS(VGSales[Global_Sales],VGSales[Name],A9605)</f>
        <v>0.04</v>
      </c>
    </row>
    <row r="9606" spans="1:4" s="8" customFormat="1" x14ac:dyDescent="0.25">
      <c r="A9606" s="8" t="str">
        <v>Harukanaru Toki no Naka de 3: Unmei no Meikyuu Aizouban</v>
      </c>
      <c r="B9606" s="8" cm="1">
        <f t="array" ref="B9606">SUM(1*(VGSales[Name]=A9606))</f>
        <v>1</v>
      </c>
      <c r="C9606" s="8" cm="1">
        <f t="array" ref="C9606">ROWS(_xlfn.UNIQUE(_xlfn._xlws.FILTER(VGSales[Genre],VGSales[Name]=A9606)))</f>
        <v>1</v>
      </c>
      <c r="D9606" s="8">
        <f>SUMIFS(VGSales[Global_Sales],VGSales[Name],A9606)</f>
        <v>0.04</v>
      </c>
    </row>
    <row r="9607" spans="1:4" s="8" customFormat="1" x14ac:dyDescent="0.25">
      <c r="A9607" s="8" t="str">
        <v>Music Maker: Rockstar</v>
      </c>
      <c r="B9607" s="8" cm="1">
        <f t="array" ref="B9607">SUM(1*(VGSales[Name]=A9607))</f>
        <v>1</v>
      </c>
      <c r="C9607" s="8" cm="1">
        <f t="array" ref="C9607">ROWS(_xlfn.UNIQUE(_xlfn._xlws.FILTER(VGSales[Genre],VGSales[Name]=A9607)))</f>
        <v>1</v>
      </c>
      <c r="D9607" s="8">
        <f>SUMIFS(VGSales[Global_Sales],VGSales[Name],A9607)</f>
        <v>0.04</v>
      </c>
    </row>
    <row r="9608" spans="1:4" s="8" customFormat="1" x14ac:dyDescent="0.25">
      <c r="A9608" s="8" t="str">
        <v>Fading Shadows</v>
      </c>
      <c r="B9608" s="8" cm="1">
        <f t="array" ref="B9608">SUM(1*(VGSales[Name]=A9608))</f>
        <v>1</v>
      </c>
      <c r="C9608" s="8" cm="1">
        <f t="array" ref="C9608">ROWS(_xlfn.UNIQUE(_xlfn._xlws.FILTER(VGSales[Genre],VGSales[Name]=A9608)))</f>
        <v>1</v>
      </c>
      <c r="D9608" s="8">
        <f>SUMIFS(VGSales[Global_Sales],VGSales[Name],A9608)</f>
        <v>0.04</v>
      </c>
    </row>
    <row r="9609" spans="1:4" s="8" customFormat="1" x14ac:dyDescent="0.25">
      <c r="A9609" s="8" t="str">
        <v>Formula 1 06</v>
      </c>
      <c r="B9609" s="8" cm="1">
        <f t="array" ref="B9609">SUM(1*(VGSales[Name]=A9609))</f>
        <v>1</v>
      </c>
      <c r="C9609" s="8" cm="1">
        <f t="array" ref="C9609">ROWS(_xlfn.UNIQUE(_xlfn._xlws.FILTER(VGSales[Genre],VGSales[Name]=A9609)))</f>
        <v>1</v>
      </c>
      <c r="D9609" s="8">
        <f>SUMIFS(VGSales[Global_Sales],VGSales[Name],A9609)</f>
        <v>0.04</v>
      </c>
    </row>
    <row r="9610" spans="1:4" s="8" customFormat="1" x14ac:dyDescent="0.25">
      <c r="A9610" s="8" t="str">
        <v>Without Warning</v>
      </c>
      <c r="B9610" s="8" cm="1">
        <f t="array" ref="B9610">SUM(1*(VGSales[Name]=A9610))</f>
        <v>2</v>
      </c>
      <c r="C9610" s="8" cm="1">
        <f t="array" ref="C9610">ROWS(_xlfn.UNIQUE(_xlfn._xlws.FILTER(VGSales[Genre],VGSales[Name]=A9610)))</f>
        <v>1</v>
      </c>
      <c r="D9610" s="8">
        <f>SUMIFS(VGSales[Global_Sales],VGSales[Name],A9610)</f>
        <v>0.06</v>
      </c>
    </row>
    <row r="9611" spans="1:4" s="8" customFormat="1" x14ac:dyDescent="0.25">
      <c r="A9611" s="8" t="str">
        <v>Minna de Jibun no Setsumeisho: B-Kata, A-Kata, AB-Kata, O-Kata</v>
      </c>
      <c r="B9611" s="8" cm="1">
        <f t="array" ref="B9611">SUM(1*(VGSales[Name]=A9611))</f>
        <v>1</v>
      </c>
      <c r="C9611" s="8" cm="1">
        <f t="array" ref="C9611">ROWS(_xlfn.UNIQUE(_xlfn._xlws.FILTER(VGSales[Genre],VGSales[Name]=A9611)))</f>
        <v>1</v>
      </c>
      <c r="D9611" s="8">
        <f>SUMIFS(VGSales[Global_Sales],VGSales[Name],A9611)</f>
        <v>0.04</v>
      </c>
    </row>
    <row r="9612" spans="1:4" s="8" customFormat="1" x14ac:dyDescent="0.25">
      <c r="A9612" s="8" t="str">
        <v>Age of Mythology: The Titans</v>
      </c>
      <c r="B9612" s="8" cm="1">
        <f t="array" ref="B9612">SUM(1*(VGSales[Name]=A9612))</f>
        <v>1</v>
      </c>
      <c r="C9612" s="8" cm="1">
        <f t="array" ref="C9612">ROWS(_xlfn.UNIQUE(_xlfn._xlws.FILTER(VGSales[Genre],VGSales[Name]=A9612)))</f>
        <v>1</v>
      </c>
      <c r="D9612" s="8">
        <f>SUMIFS(VGSales[Global_Sales],VGSales[Name],A9612)</f>
        <v>0.04</v>
      </c>
    </row>
    <row r="9613" spans="1:4" s="8" customFormat="1" x14ac:dyDescent="0.25">
      <c r="A9613" s="8" t="str">
        <v>Fighting Vipers 2</v>
      </c>
      <c r="B9613" s="8" cm="1">
        <f t="array" ref="B9613">SUM(1*(VGSales[Name]=A9613))</f>
        <v>1</v>
      </c>
      <c r="C9613" s="8" cm="1">
        <f t="array" ref="C9613">ROWS(_xlfn.UNIQUE(_xlfn._xlws.FILTER(VGSales[Genre],VGSales[Name]=A9613)))</f>
        <v>1</v>
      </c>
      <c r="D9613" s="8">
        <f>SUMIFS(VGSales[Global_Sales],VGSales[Name],A9613)</f>
        <v>0.04</v>
      </c>
    </row>
    <row r="9614" spans="1:4" s="8" customFormat="1" x14ac:dyDescent="0.25">
      <c r="A9614" s="8" t="str">
        <v>12-Sai. Koisuru Diary</v>
      </c>
      <c r="B9614" s="8" cm="1">
        <f t="array" ref="B9614">SUM(1*(VGSales[Name]=A9614))</f>
        <v>1</v>
      </c>
      <c r="C9614" s="8" cm="1">
        <f t="array" ref="C9614">ROWS(_xlfn.UNIQUE(_xlfn._xlws.FILTER(VGSales[Genre],VGSales[Name]=A9614)))</f>
        <v>1</v>
      </c>
      <c r="D9614" s="8">
        <f>SUMIFS(VGSales[Global_Sales],VGSales[Name],A9614)</f>
        <v>0.04</v>
      </c>
    </row>
    <row r="9615" spans="1:4" s="8" customFormat="1" x14ac:dyDescent="0.25">
      <c r="A9615" s="8" t="str">
        <v>Castlevania: Lords of Shadow - Reverie</v>
      </c>
      <c r="B9615" s="8" cm="1">
        <f t="array" ref="B9615">SUM(1*(VGSales[Name]=A9615))</f>
        <v>2</v>
      </c>
      <c r="C9615" s="8" cm="1">
        <f t="array" ref="C9615">ROWS(_xlfn.UNIQUE(_xlfn._xlws.FILTER(VGSales[Genre],VGSales[Name]=A9615)))</f>
        <v>1</v>
      </c>
      <c r="D9615" s="8">
        <f>SUMIFS(VGSales[Global_Sales],VGSales[Name],A9615)</f>
        <v>0.06</v>
      </c>
    </row>
    <row r="9616" spans="1:4" s="8" customFormat="1" x14ac:dyDescent="0.25">
      <c r="A9616" s="8" t="str">
        <v>Napoleon Dynamite: The Game</v>
      </c>
      <c r="B9616" s="8" cm="1">
        <f t="array" ref="B9616">SUM(1*(VGSales[Name]=A9616))</f>
        <v>2</v>
      </c>
      <c r="C9616" s="8" cm="1">
        <f t="array" ref="C9616">ROWS(_xlfn.UNIQUE(_xlfn._xlws.FILTER(VGSales[Genre],VGSales[Name]=A9616)))</f>
        <v>1</v>
      </c>
      <c r="D9616" s="8">
        <f>SUMIFS(VGSales[Global_Sales],VGSales[Name],A9616)</f>
        <v>7.0000000000000007E-2</v>
      </c>
    </row>
    <row r="9617" spans="1:4" s="8" customFormat="1" x14ac:dyDescent="0.25">
      <c r="A9617" s="8" t="str">
        <v>Beatdown: Fists of Vengeance</v>
      </c>
      <c r="B9617" s="8" cm="1">
        <f t="array" ref="B9617">SUM(1*(VGSales[Name]=A9617))</f>
        <v>1</v>
      </c>
      <c r="C9617" s="8" cm="1">
        <f t="array" ref="C9617">ROWS(_xlfn.UNIQUE(_xlfn._xlws.FILTER(VGSales[Genre],VGSales[Name]=A9617)))</f>
        <v>1</v>
      </c>
      <c r="D9617" s="8">
        <f>SUMIFS(VGSales[Global_Sales],VGSales[Name],A9617)</f>
        <v>0.04</v>
      </c>
    </row>
    <row r="9618" spans="1:4" s="8" customFormat="1" x14ac:dyDescent="0.25">
      <c r="A9618" s="8" t="str">
        <v>Enchanted Arms (JP sales)</v>
      </c>
      <c r="B9618" s="8" cm="1">
        <f t="array" ref="B9618">SUM(1*(VGSales[Name]=A9618))</f>
        <v>2</v>
      </c>
      <c r="C9618" s="8" cm="1">
        <f t="array" ref="C9618">ROWS(_xlfn.UNIQUE(_xlfn._xlws.FILTER(VGSales[Genre],VGSales[Name]=A9618)))</f>
        <v>1</v>
      </c>
      <c r="D9618" s="8">
        <f>SUMIFS(VGSales[Global_Sales],VGSales[Name],A9618)</f>
        <v>0.06</v>
      </c>
    </row>
    <row r="9619" spans="1:4" s="8" customFormat="1" x14ac:dyDescent="0.25">
      <c r="A9619" s="8" t="str">
        <v>Monster Force</v>
      </c>
      <c r="B9619" s="8" cm="1">
        <f t="array" ref="B9619">SUM(1*(VGSales[Name]=A9619))</f>
        <v>1</v>
      </c>
      <c r="C9619" s="8" cm="1">
        <f t="array" ref="C9619">ROWS(_xlfn.UNIQUE(_xlfn._xlws.FILTER(VGSales[Genre],VGSales[Name]=A9619)))</f>
        <v>1</v>
      </c>
      <c r="D9619" s="8">
        <f>SUMIFS(VGSales[Global_Sales],VGSales[Name],A9619)</f>
        <v>0.04</v>
      </c>
    </row>
    <row r="9620" spans="1:4" s="8" customFormat="1" x14ac:dyDescent="0.25">
      <c r="A9620" s="8" t="str">
        <v>World of Goo</v>
      </c>
      <c r="B9620" s="8" cm="1">
        <f t="array" ref="B9620">SUM(1*(VGSales[Name]=A9620))</f>
        <v>1</v>
      </c>
      <c r="C9620" s="8" cm="1">
        <f t="array" ref="C9620">ROWS(_xlfn.UNIQUE(_xlfn._xlws.FILTER(VGSales[Genre],VGSales[Name]=A9620)))</f>
        <v>1</v>
      </c>
      <c r="D9620" s="8">
        <f>SUMIFS(VGSales[Global_Sales],VGSales[Name],A9620)</f>
        <v>0.04</v>
      </c>
    </row>
    <row r="9621" spans="1:4" s="8" customFormat="1" x14ac:dyDescent="0.25">
      <c r="A9621" s="8" t="str">
        <v>Onsei Kanjou Sokuteiki: Kokoro Scan</v>
      </c>
      <c r="B9621" s="8" cm="1">
        <f t="array" ref="B9621">SUM(1*(VGSales[Name]=A9621))</f>
        <v>1</v>
      </c>
      <c r="C9621" s="8" cm="1">
        <f t="array" ref="C9621">ROWS(_xlfn.UNIQUE(_xlfn._xlws.FILTER(VGSales[Genre],VGSales[Name]=A9621)))</f>
        <v>1</v>
      </c>
      <c r="D9621" s="8">
        <f>SUMIFS(VGSales[Global_Sales],VGSales[Name],A9621)</f>
        <v>0.04</v>
      </c>
    </row>
    <row r="9622" spans="1:4" s="8" customFormat="1" x14ac:dyDescent="0.25">
      <c r="A9622" s="8" t="str">
        <v>Clock Zero: Shuuen no Ichibyou Portable</v>
      </c>
      <c r="B9622" s="8" cm="1">
        <f t="array" ref="B9622">SUM(1*(VGSales[Name]=A9622))</f>
        <v>1</v>
      </c>
      <c r="C9622" s="8" cm="1">
        <f t="array" ref="C9622">ROWS(_xlfn.UNIQUE(_xlfn._xlws.FILTER(VGSales[Genre],VGSales[Name]=A9622)))</f>
        <v>1</v>
      </c>
      <c r="D9622" s="8">
        <f>SUMIFS(VGSales[Global_Sales],VGSales[Name],A9622)</f>
        <v>0.04</v>
      </c>
    </row>
    <row r="9623" spans="1:4" s="8" customFormat="1" x14ac:dyDescent="0.25">
      <c r="A9623" s="8" t="str">
        <v>San Goku Shi DS 3</v>
      </c>
      <c r="B9623" s="8" cm="1">
        <f t="array" ref="B9623">SUM(1*(VGSales[Name]=A9623))</f>
        <v>1</v>
      </c>
      <c r="C9623" s="8" cm="1">
        <f t="array" ref="C9623">ROWS(_xlfn.UNIQUE(_xlfn._xlws.FILTER(VGSales[Genre],VGSales[Name]=A9623)))</f>
        <v>1</v>
      </c>
      <c r="D9623" s="8">
        <f>SUMIFS(VGSales[Global_Sales],VGSales[Name],A9623)</f>
        <v>0.04</v>
      </c>
    </row>
    <row r="9624" spans="1:4" s="8" customFormat="1" x14ac:dyDescent="0.25">
      <c r="A9624" s="8" t="str">
        <v>Trick x Logic: Season 2</v>
      </c>
      <c r="B9624" s="8" cm="1">
        <f t="array" ref="B9624">SUM(1*(VGSales[Name]=A9624))</f>
        <v>1</v>
      </c>
      <c r="C9624" s="8" cm="1">
        <f t="array" ref="C9624">ROWS(_xlfn.UNIQUE(_xlfn._xlws.FILTER(VGSales[Genre],VGSales[Name]=A9624)))</f>
        <v>1</v>
      </c>
      <c r="D9624" s="8">
        <f>SUMIFS(VGSales[Global_Sales],VGSales[Name],A9624)</f>
        <v>0.04</v>
      </c>
    </row>
    <row r="9625" spans="1:4" s="8" customFormat="1" x14ac:dyDescent="0.25">
      <c r="A9625" s="8" t="str">
        <v>Challenge Me: Word Puzzles</v>
      </c>
      <c r="B9625" s="8" cm="1">
        <f t="array" ref="B9625">SUM(1*(VGSales[Name]=A9625))</f>
        <v>1</v>
      </c>
      <c r="C9625" s="8" cm="1">
        <f t="array" ref="C9625">ROWS(_xlfn.UNIQUE(_xlfn._xlws.FILTER(VGSales[Genre],VGSales[Name]=A9625)))</f>
        <v>1</v>
      </c>
      <c r="D9625" s="8">
        <f>SUMIFS(VGSales[Global_Sales],VGSales[Name],A9625)</f>
        <v>0.04</v>
      </c>
    </row>
    <row r="9626" spans="1:4" s="8" customFormat="1" x14ac:dyDescent="0.25">
      <c r="A9626" s="8" t="str">
        <v>Hakuouki: Zuisouroku</v>
      </c>
      <c r="B9626" s="8" cm="1">
        <f t="array" ref="B9626">SUM(1*(VGSales[Name]=A9626))</f>
        <v>1</v>
      </c>
      <c r="C9626" s="8" cm="1">
        <f t="array" ref="C9626">ROWS(_xlfn.UNIQUE(_xlfn._xlws.FILTER(VGSales[Genre],VGSales[Name]=A9626)))</f>
        <v>1</v>
      </c>
      <c r="D9626" s="8">
        <f>SUMIFS(VGSales[Global_Sales],VGSales[Name],A9626)</f>
        <v>0.04</v>
      </c>
    </row>
    <row r="9627" spans="1:4" s="8" customFormat="1" x14ac:dyDescent="0.25">
      <c r="A9627" s="8" t="str">
        <v>World in Conflict</v>
      </c>
      <c r="B9627" s="8" cm="1">
        <f t="array" ref="B9627">SUM(1*(VGSales[Name]=A9627))</f>
        <v>1</v>
      </c>
      <c r="C9627" s="8" cm="1">
        <f t="array" ref="C9627">ROWS(_xlfn.UNIQUE(_xlfn._xlws.FILTER(VGSales[Genre],VGSales[Name]=A9627)))</f>
        <v>1</v>
      </c>
      <c r="D9627" s="8">
        <f>SUMIFS(VGSales[Global_Sales],VGSales[Name],A9627)</f>
        <v>0.04</v>
      </c>
    </row>
    <row r="9628" spans="1:4" s="8" customFormat="1" x14ac:dyDescent="0.25">
      <c r="A9628" s="8" t="str">
        <v>Derby Tsuku 5: Derby Uma o Tsukurou!</v>
      </c>
      <c r="B9628" s="8" cm="1">
        <f t="array" ref="B9628">SUM(1*(VGSales[Name]=A9628))</f>
        <v>1</v>
      </c>
      <c r="C9628" s="8" cm="1">
        <f t="array" ref="C9628">ROWS(_xlfn.UNIQUE(_xlfn._xlws.FILTER(VGSales[Genre],VGSales[Name]=A9628)))</f>
        <v>1</v>
      </c>
      <c r="D9628" s="8">
        <f>SUMIFS(VGSales[Global_Sales],VGSales[Name],A9628)</f>
        <v>0.04</v>
      </c>
    </row>
    <row r="9629" spans="1:4" s="8" customFormat="1" x14ac:dyDescent="0.25">
      <c r="A9629" s="8" t="str">
        <v>S.T.A.L.K.E.R.: Clear Sky</v>
      </c>
      <c r="B9629" s="8" cm="1">
        <f t="array" ref="B9629">SUM(1*(VGSales[Name]=A9629))</f>
        <v>1</v>
      </c>
      <c r="C9629" s="8" cm="1">
        <f t="array" ref="C9629">ROWS(_xlfn.UNIQUE(_xlfn._xlws.FILTER(VGSales[Genre],VGSales[Name]=A9629)))</f>
        <v>1</v>
      </c>
      <c r="D9629" s="8">
        <f>SUMIFS(VGSales[Global_Sales],VGSales[Name],A9629)</f>
        <v>0.04</v>
      </c>
    </row>
    <row r="9630" spans="1:4" s="8" customFormat="1" x14ac:dyDescent="0.25">
      <c r="A9630" s="8" t="str">
        <v>SD Gundam Force: Showdown!</v>
      </c>
      <c r="B9630" s="8" cm="1">
        <f t="array" ref="B9630">SUM(1*(VGSales[Name]=A9630))</f>
        <v>1</v>
      </c>
      <c r="C9630" s="8" cm="1">
        <f t="array" ref="C9630">ROWS(_xlfn.UNIQUE(_xlfn._xlws.FILTER(VGSales[Genre],VGSales[Name]=A9630)))</f>
        <v>1</v>
      </c>
      <c r="D9630" s="8">
        <f>SUMIFS(VGSales[Global_Sales],VGSales[Name],A9630)</f>
        <v>0.04</v>
      </c>
    </row>
    <row r="9631" spans="1:4" s="8" customFormat="1" x14ac:dyDescent="0.25">
      <c r="A9631" s="8" t="str">
        <v>Ray Gigant</v>
      </c>
      <c r="B9631" s="8" cm="1">
        <f t="array" ref="B9631">SUM(1*(VGSales[Name]=A9631))</f>
        <v>1</v>
      </c>
      <c r="C9631" s="8" cm="1">
        <f t="array" ref="C9631">ROWS(_xlfn.UNIQUE(_xlfn._xlws.FILTER(VGSales[Genre],VGSales[Name]=A9631)))</f>
        <v>1</v>
      </c>
      <c r="D9631" s="8">
        <f>SUMIFS(VGSales[Global_Sales],VGSales[Name],A9631)</f>
        <v>0.04</v>
      </c>
    </row>
    <row r="9632" spans="1:4" s="8" customFormat="1" x14ac:dyDescent="0.25">
      <c r="A9632" s="8" t="str">
        <v>Negima!? 3-Jikanme ~Koi to Mahou to Sekaiju Densetsu~</v>
      </c>
      <c r="B9632" s="8" cm="1">
        <f t="array" ref="B9632">SUM(1*(VGSales[Name]=A9632))</f>
        <v>1</v>
      </c>
      <c r="C9632" s="8" cm="1">
        <f t="array" ref="C9632">ROWS(_xlfn.UNIQUE(_xlfn._xlws.FILTER(VGSales[Genre],VGSales[Name]=A9632)))</f>
        <v>1</v>
      </c>
      <c r="D9632" s="8">
        <f>SUMIFS(VGSales[Global_Sales],VGSales[Name],A9632)</f>
        <v>0</v>
      </c>
    </row>
    <row r="9633" spans="1:4" s="8" customFormat="1" x14ac:dyDescent="0.25">
      <c r="A9633" s="8" t="str">
        <v>Flow: Urban Dance Uprising</v>
      </c>
      <c r="B9633" s="8" cm="1">
        <f t="array" ref="B9633">SUM(1*(VGSales[Name]=A9633))</f>
        <v>1</v>
      </c>
      <c r="C9633" s="8" cm="1">
        <f t="array" ref="C9633">ROWS(_xlfn.UNIQUE(_xlfn._xlws.FILTER(VGSales[Genre],VGSales[Name]=A9633)))</f>
        <v>1</v>
      </c>
      <c r="D9633" s="8">
        <f>SUMIFS(VGSales[Global_Sales],VGSales[Name],A9633)</f>
        <v>0.04</v>
      </c>
    </row>
    <row r="9634" spans="1:4" s="8" customFormat="1" x14ac:dyDescent="0.25">
      <c r="A9634" s="8" t="str">
        <v>Ailu de Puzzle</v>
      </c>
      <c r="B9634" s="8" cm="1">
        <f t="array" ref="B9634">SUM(1*(VGSales[Name]=A9634))</f>
        <v>1</v>
      </c>
      <c r="C9634" s="8" cm="1">
        <f t="array" ref="C9634">ROWS(_xlfn.UNIQUE(_xlfn._xlws.FILTER(VGSales[Genre],VGSales[Name]=A9634)))</f>
        <v>1</v>
      </c>
      <c r="D9634" s="8">
        <f>SUMIFS(VGSales[Global_Sales],VGSales[Name],A9634)</f>
        <v>0.04</v>
      </c>
    </row>
    <row r="9635" spans="1:4" s="8" customFormat="1" x14ac:dyDescent="0.25">
      <c r="A9635" s="8" t="str">
        <v>World in Conflict: Complete Edition</v>
      </c>
      <c r="B9635" s="8" cm="1">
        <f t="array" ref="B9635">SUM(1*(VGSales[Name]=A9635))</f>
        <v>1</v>
      </c>
      <c r="C9635" s="8" cm="1">
        <f t="array" ref="C9635">ROWS(_xlfn.UNIQUE(_xlfn._xlws.FILTER(VGSales[Genre],VGSales[Name]=A9635)))</f>
        <v>1</v>
      </c>
      <c r="D9635" s="8">
        <f>SUMIFS(VGSales[Global_Sales],VGSales[Name],A9635)</f>
        <v>0.04</v>
      </c>
    </row>
    <row r="9636" spans="1:4" s="8" customFormat="1" x14ac:dyDescent="0.25">
      <c r="A9636" s="8" t="str">
        <v>True Pinball</v>
      </c>
      <c r="B9636" s="8" cm="1">
        <f t="array" ref="B9636">SUM(1*(VGSales[Name]=A9636))</f>
        <v>1</v>
      </c>
      <c r="C9636" s="8" cm="1">
        <f t="array" ref="C9636">ROWS(_xlfn.UNIQUE(_xlfn._xlws.FILTER(VGSales[Genre],VGSales[Name]=A9636)))</f>
        <v>1</v>
      </c>
      <c r="D9636" s="8">
        <f>SUMIFS(VGSales[Global_Sales],VGSales[Name],A9636)</f>
        <v>0.04</v>
      </c>
    </row>
    <row r="9637" spans="1:4" s="8" customFormat="1" x14ac:dyDescent="0.25">
      <c r="A9637" s="8" t="str">
        <v>Jane's Hotel</v>
      </c>
      <c r="B9637" s="8" cm="1">
        <f t="array" ref="B9637">SUM(1*(VGSales[Name]=A9637))</f>
        <v>1</v>
      </c>
      <c r="C9637" s="8" cm="1">
        <f t="array" ref="C9637">ROWS(_xlfn.UNIQUE(_xlfn._xlws.FILTER(VGSales[Genre],VGSales[Name]=A9637)))</f>
        <v>1</v>
      </c>
      <c r="D9637" s="8">
        <f>SUMIFS(VGSales[Global_Sales],VGSales[Name],A9637)</f>
        <v>0.04</v>
      </c>
    </row>
    <row r="9638" spans="1:4" s="8" customFormat="1" x14ac:dyDescent="0.25">
      <c r="A9638" s="8" t="str">
        <v>Stadium Games</v>
      </c>
      <c r="B9638" s="8" cm="1">
        <f t="array" ref="B9638">SUM(1*(VGSales[Name]=A9638))</f>
        <v>1</v>
      </c>
      <c r="C9638" s="8" cm="1">
        <f t="array" ref="C9638">ROWS(_xlfn.UNIQUE(_xlfn._xlws.FILTER(VGSales[Genre],VGSales[Name]=A9638)))</f>
        <v>1</v>
      </c>
      <c r="D9638" s="8">
        <f>SUMIFS(VGSales[Global_Sales],VGSales[Name],A9638)</f>
        <v>0.04</v>
      </c>
    </row>
    <row r="9639" spans="1:4" s="8" customFormat="1" x14ac:dyDescent="0.25">
      <c r="A9639" s="8" t="str">
        <v>Power Play Pool</v>
      </c>
      <c r="B9639" s="8" cm="1">
        <f t="array" ref="B9639">SUM(1*(VGSales[Name]=A9639))</f>
        <v>1</v>
      </c>
      <c r="C9639" s="8" cm="1">
        <f t="array" ref="C9639">ROWS(_xlfn.UNIQUE(_xlfn._xlws.FILTER(VGSales[Genre],VGSales[Name]=A9639)))</f>
        <v>1</v>
      </c>
      <c r="D9639" s="8">
        <f>SUMIFS(VGSales[Global_Sales],VGSales[Name],A9639)</f>
        <v>0.04</v>
      </c>
    </row>
    <row r="9640" spans="1:4" s="8" customFormat="1" x14ac:dyDescent="0.25">
      <c r="A9640" s="8" t="str">
        <v>J-League Pro Striker 2</v>
      </c>
      <c r="B9640" s="8" cm="1">
        <f t="array" ref="B9640">SUM(1*(VGSales[Name]=A9640))</f>
        <v>1</v>
      </c>
      <c r="C9640" s="8" cm="1">
        <f t="array" ref="C9640">ROWS(_xlfn.UNIQUE(_xlfn._xlws.FILTER(VGSales[Genre],VGSales[Name]=A9640)))</f>
        <v>1</v>
      </c>
      <c r="D9640" s="8">
        <f>SUMIFS(VGSales[Global_Sales],VGSales[Name],A9640)</f>
        <v>0.04</v>
      </c>
    </row>
    <row r="9641" spans="1:4" s="8" customFormat="1" x14ac:dyDescent="0.25">
      <c r="A9641" s="8" t="str">
        <v>Caesar III</v>
      </c>
      <c r="B9641" s="8" cm="1">
        <f t="array" ref="B9641">SUM(1*(VGSales[Name]=A9641))</f>
        <v>1</v>
      </c>
      <c r="C9641" s="8" cm="1">
        <f t="array" ref="C9641">ROWS(_xlfn.UNIQUE(_xlfn._xlws.FILTER(VGSales[Genre],VGSales[Name]=A9641)))</f>
        <v>1</v>
      </c>
      <c r="D9641" s="8">
        <f>SUMIFS(VGSales[Global_Sales],VGSales[Name],A9641)</f>
        <v>0.04</v>
      </c>
    </row>
    <row r="9642" spans="1:4" s="8" customFormat="1" x14ac:dyDescent="0.25">
      <c r="A9642" s="8" t="str">
        <v>Super Robot Taisen: Scramble Commander the 2nd</v>
      </c>
      <c r="B9642" s="8" cm="1">
        <f t="array" ref="B9642">SUM(1*(VGSales[Name]=A9642))</f>
        <v>1</v>
      </c>
      <c r="C9642" s="8" cm="1">
        <f t="array" ref="C9642">ROWS(_xlfn.UNIQUE(_xlfn._xlws.FILTER(VGSales[Genre],VGSales[Name]=A9642)))</f>
        <v>1</v>
      </c>
      <c r="D9642" s="8">
        <f>SUMIFS(VGSales[Global_Sales],VGSales[Name],A9642)</f>
        <v>0.04</v>
      </c>
    </row>
    <row r="9643" spans="1:4" s="8" customFormat="1" x14ac:dyDescent="0.25">
      <c r="A9643" s="8" t="str">
        <v>Mahjong Taikai</v>
      </c>
      <c r="B9643" s="8" cm="1">
        <f t="array" ref="B9643">SUM(1*(VGSales[Name]=A9643))</f>
        <v>1</v>
      </c>
      <c r="C9643" s="8" cm="1">
        <f t="array" ref="C9643">ROWS(_xlfn.UNIQUE(_xlfn._xlws.FILTER(VGSales[Genre],VGSales[Name]=A9643)))</f>
        <v>1</v>
      </c>
      <c r="D9643" s="8">
        <f>SUMIFS(VGSales[Global_Sales],VGSales[Name],A9643)</f>
        <v>0.04</v>
      </c>
    </row>
    <row r="9644" spans="1:4" s="8" customFormat="1" x14ac:dyDescent="0.25">
      <c r="A9644" s="8" t="str">
        <v>Espgaluda II Black Label</v>
      </c>
      <c r="B9644" s="8" cm="1">
        <f t="array" ref="B9644">SUM(1*(VGSales[Name]=A9644))</f>
        <v>1</v>
      </c>
      <c r="C9644" s="8" cm="1">
        <f t="array" ref="C9644">ROWS(_xlfn.UNIQUE(_xlfn._xlws.FILTER(VGSales[Genre],VGSales[Name]=A9644)))</f>
        <v>1</v>
      </c>
      <c r="D9644" s="8">
        <f>SUMIFS(VGSales[Global_Sales],VGSales[Name],A9644)</f>
        <v>0.04</v>
      </c>
    </row>
    <row r="9645" spans="1:4" s="8" customFormat="1" x14ac:dyDescent="0.25">
      <c r="A9645" s="8" t="str">
        <v>Hot Potato!</v>
      </c>
      <c r="B9645" s="8" cm="1">
        <f t="array" ref="B9645">SUM(1*(VGSales[Name]=A9645))</f>
        <v>1</v>
      </c>
      <c r="C9645" s="8" cm="1">
        <f t="array" ref="C9645">ROWS(_xlfn.UNIQUE(_xlfn._xlws.FILTER(VGSales[Genre],VGSales[Name]=A9645)))</f>
        <v>1</v>
      </c>
      <c r="D9645" s="8">
        <f>SUMIFS(VGSales[Global_Sales],VGSales[Name],A9645)</f>
        <v>0.04</v>
      </c>
    </row>
    <row r="9646" spans="1:4" s="8" customFormat="1" x14ac:dyDescent="0.25">
      <c r="A9646" s="8" t="str">
        <v>Kiniro no Corda 2 f</v>
      </c>
      <c r="B9646" s="8" cm="1">
        <f t="array" ref="B9646">SUM(1*(VGSales[Name]=A9646))</f>
        <v>1</v>
      </c>
      <c r="C9646" s="8" cm="1">
        <f t="array" ref="C9646">ROWS(_xlfn.UNIQUE(_xlfn._xlws.FILTER(VGSales[Genre],VGSales[Name]=A9646)))</f>
        <v>1</v>
      </c>
      <c r="D9646" s="8">
        <f>SUMIFS(VGSales[Global_Sales],VGSales[Name],A9646)</f>
        <v>0.04</v>
      </c>
    </row>
    <row r="9647" spans="1:4" s="8" customFormat="1" x14ac:dyDescent="0.25">
      <c r="A9647" s="8" t="str">
        <v>Swords</v>
      </c>
      <c r="B9647" s="8" cm="1">
        <f t="array" ref="B9647">SUM(1*(VGSales[Name]=A9647))</f>
        <v>1</v>
      </c>
      <c r="C9647" s="8" cm="1">
        <f t="array" ref="C9647">ROWS(_xlfn.UNIQUE(_xlfn._xlws.FILTER(VGSales[Genre],VGSales[Name]=A9647)))</f>
        <v>1</v>
      </c>
      <c r="D9647" s="8">
        <f>SUMIFS(VGSales[Global_Sales],VGSales[Name],A9647)</f>
        <v>0.04</v>
      </c>
    </row>
    <row r="9648" spans="1:4" s="8" customFormat="1" x14ac:dyDescent="0.25">
      <c r="A9648" s="8" t="str">
        <v>Deception III: Dark Delusion</v>
      </c>
      <c r="B9648" s="8" cm="1">
        <f t="array" ref="B9648">SUM(1*(VGSales[Name]=A9648))</f>
        <v>1</v>
      </c>
      <c r="C9648" s="8" cm="1">
        <f t="array" ref="C9648">ROWS(_xlfn.UNIQUE(_xlfn._xlws.FILTER(VGSales[Genre],VGSales[Name]=A9648)))</f>
        <v>1</v>
      </c>
      <c r="D9648" s="8">
        <f>SUMIFS(VGSales[Global_Sales],VGSales[Name],A9648)</f>
        <v>0.04</v>
      </c>
    </row>
    <row r="9649" spans="1:4" s="8" customFormat="1" x14ac:dyDescent="0.25">
      <c r="A9649" s="8" t="str">
        <v>Gothic Universe</v>
      </c>
      <c r="B9649" s="8" cm="1">
        <f t="array" ref="B9649">SUM(1*(VGSales[Name]=A9649))</f>
        <v>1</v>
      </c>
      <c r="C9649" s="8" cm="1">
        <f t="array" ref="C9649">ROWS(_xlfn.UNIQUE(_xlfn._xlws.FILTER(VGSales[Genre],VGSales[Name]=A9649)))</f>
        <v>1</v>
      </c>
      <c r="D9649" s="8">
        <f>SUMIFS(VGSales[Global_Sales],VGSales[Name],A9649)</f>
        <v>0.04</v>
      </c>
    </row>
    <row r="9650" spans="1:4" s="8" customFormat="1" x14ac:dyDescent="0.25">
      <c r="A9650" s="8" t="str">
        <v>Ultimate Game Room</v>
      </c>
      <c r="B9650" s="8" cm="1">
        <f t="array" ref="B9650">SUM(1*(VGSales[Name]=A9650))</f>
        <v>1</v>
      </c>
      <c r="C9650" s="8" cm="1">
        <f t="array" ref="C9650">ROWS(_xlfn.UNIQUE(_xlfn._xlws.FILTER(VGSales[Genre],VGSales[Name]=A9650)))</f>
        <v>1</v>
      </c>
      <c r="D9650" s="8">
        <f>SUMIFS(VGSales[Global_Sales],VGSales[Name],A9650)</f>
        <v>0.04</v>
      </c>
    </row>
    <row r="9651" spans="1:4" s="8" customFormat="1" x14ac:dyDescent="0.25">
      <c r="A9651" s="8" t="str">
        <v>Nobunaga's Ambition II</v>
      </c>
      <c r="B9651" s="8" cm="1">
        <f t="array" ref="B9651">SUM(1*(VGSales[Name]=A9651))</f>
        <v>1</v>
      </c>
      <c r="C9651" s="8" cm="1">
        <f t="array" ref="C9651">ROWS(_xlfn.UNIQUE(_xlfn._xlws.FILTER(VGSales[Genre],VGSales[Name]=A9651)))</f>
        <v>1</v>
      </c>
      <c r="D9651" s="8">
        <f>SUMIFS(VGSales[Global_Sales],VGSales[Name],A9651)</f>
        <v>0.04</v>
      </c>
    </row>
    <row r="9652" spans="1:4" s="8" customFormat="1" x14ac:dyDescent="0.25">
      <c r="A9652" s="8" t="str">
        <v>DarkStar One</v>
      </c>
      <c r="B9652" s="8" cm="1">
        <f t="array" ref="B9652">SUM(1*(VGSales[Name]=A9652))</f>
        <v>1</v>
      </c>
      <c r="C9652" s="8" cm="1">
        <f t="array" ref="C9652">ROWS(_xlfn.UNIQUE(_xlfn._xlws.FILTER(VGSales[Genre],VGSales[Name]=A9652)))</f>
        <v>1</v>
      </c>
      <c r="D9652" s="8">
        <f>SUMIFS(VGSales[Global_Sales],VGSales[Name],A9652)</f>
        <v>0.04</v>
      </c>
    </row>
    <row r="9653" spans="1:4" s="8" customFormat="1" x14ac:dyDescent="0.25">
      <c r="A9653" s="8" t="str">
        <v>Half-Minute Hero 2</v>
      </c>
      <c r="B9653" s="8" cm="1">
        <f t="array" ref="B9653">SUM(1*(VGSales[Name]=A9653))</f>
        <v>1</v>
      </c>
      <c r="C9653" s="8" cm="1">
        <f t="array" ref="C9653">ROWS(_xlfn.UNIQUE(_xlfn._xlws.FILTER(VGSales[Genre],VGSales[Name]=A9653)))</f>
        <v>1</v>
      </c>
      <c r="D9653" s="8">
        <f>SUMIFS(VGSales[Global_Sales],VGSales[Name],A9653)</f>
        <v>0.04</v>
      </c>
    </row>
    <row r="9654" spans="1:4" s="8" customFormat="1" x14ac:dyDescent="0.25">
      <c r="A9654" s="8" t="str">
        <v>Clockwork Empires</v>
      </c>
      <c r="B9654" s="8" cm="1">
        <f t="array" ref="B9654">SUM(1*(VGSales[Name]=A9654))</f>
        <v>1</v>
      </c>
      <c r="C9654" s="8" cm="1">
        <f t="array" ref="C9654">ROWS(_xlfn.UNIQUE(_xlfn._xlws.FILTER(VGSales[Genre],VGSales[Name]=A9654)))</f>
        <v>1</v>
      </c>
      <c r="D9654" s="8">
        <f>SUMIFS(VGSales[Global_Sales],VGSales[Name],A9654)</f>
        <v>0.04</v>
      </c>
    </row>
    <row r="9655" spans="1:4" s="8" customFormat="1" x14ac:dyDescent="0.25">
      <c r="A9655" s="8" t="str">
        <v>Monster Kingdom: Jewel Summoner</v>
      </c>
      <c r="B9655" s="8" cm="1">
        <f t="array" ref="B9655">SUM(1*(VGSales[Name]=A9655))</f>
        <v>1</v>
      </c>
      <c r="C9655" s="8" cm="1">
        <f t="array" ref="C9655">ROWS(_xlfn.UNIQUE(_xlfn._xlws.FILTER(VGSales[Genre],VGSales[Name]=A9655)))</f>
        <v>1</v>
      </c>
      <c r="D9655" s="8">
        <f>SUMIFS(VGSales[Global_Sales],VGSales[Name],A9655)</f>
        <v>0.04</v>
      </c>
    </row>
    <row r="9656" spans="1:4" s="8" customFormat="1" x14ac:dyDescent="0.25">
      <c r="A9656" s="8" t="str">
        <v>Cook Wars</v>
      </c>
      <c r="B9656" s="8" cm="1">
        <f t="array" ref="B9656">SUM(1*(VGSales[Name]=A9656))</f>
        <v>1</v>
      </c>
      <c r="C9656" s="8" cm="1">
        <f t="array" ref="C9656">ROWS(_xlfn.UNIQUE(_xlfn._xlws.FILTER(VGSales[Genre],VGSales[Name]=A9656)))</f>
        <v>1</v>
      </c>
      <c r="D9656" s="8">
        <f>SUMIFS(VGSales[Global_Sales],VGSales[Name],A9656)</f>
        <v>0.04</v>
      </c>
    </row>
    <row r="9657" spans="1:4" s="8" customFormat="1" x14ac:dyDescent="0.25">
      <c r="A9657" s="8" t="str">
        <v>Kuroshitsuji: Phantom &amp; Ghost</v>
      </c>
      <c r="B9657" s="8" cm="1">
        <f t="array" ref="B9657">SUM(1*(VGSales[Name]=A9657))</f>
        <v>1</v>
      </c>
      <c r="C9657" s="8" cm="1">
        <f t="array" ref="C9657">ROWS(_xlfn.UNIQUE(_xlfn._xlws.FILTER(VGSales[Genre],VGSales[Name]=A9657)))</f>
        <v>1</v>
      </c>
      <c r="D9657" s="8">
        <f>SUMIFS(VGSales[Global_Sales],VGSales[Name],A9657)</f>
        <v>0.04</v>
      </c>
    </row>
    <row r="9658" spans="1:4" s="8" customFormat="1" x14ac:dyDescent="0.25">
      <c r="A9658" s="8" t="str">
        <v>Petz: Catz Playground</v>
      </c>
      <c r="B9658" s="8" cm="1">
        <f t="array" ref="B9658">SUM(1*(VGSales[Name]=A9658))</f>
        <v>1</v>
      </c>
      <c r="C9658" s="8" cm="1">
        <f t="array" ref="C9658">ROWS(_xlfn.UNIQUE(_xlfn._xlws.FILTER(VGSales[Genre],VGSales[Name]=A9658)))</f>
        <v>1</v>
      </c>
      <c r="D9658" s="8">
        <f>SUMIFS(VGSales[Global_Sales],VGSales[Name],A9658)</f>
        <v>0.04</v>
      </c>
    </row>
    <row r="9659" spans="1:4" s="8" customFormat="1" x14ac:dyDescent="0.25">
      <c r="A9659" s="8" t="str">
        <v>Pirates: Duels on the High Seas</v>
      </c>
      <c r="B9659" s="8" cm="1">
        <f t="array" ref="B9659">SUM(1*(VGSales[Name]=A9659))</f>
        <v>1</v>
      </c>
      <c r="C9659" s="8" cm="1">
        <f t="array" ref="C9659">ROWS(_xlfn.UNIQUE(_xlfn._xlws.FILTER(VGSales[Genre],VGSales[Name]=A9659)))</f>
        <v>1</v>
      </c>
      <c r="D9659" s="8">
        <f>SUMIFS(VGSales[Global_Sales],VGSales[Name],A9659)</f>
        <v>0.04</v>
      </c>
    </row>
    <row r="9660" spans="1:4" s="8" customFormat="1" x14ac:dyDescent="0.25">
      <c r="A9660" s="8" t="str">
        <v>Fushigi no Dungeon: Fuurai no Shiren 5 - Fortune Tower to Unmei no Dice</v>
      </c>
      <c r="B9660" s="8" cm="1">
        <f t="array" ref="B9660">SUM(1*(VGSales[Name]=A9660))</f>
        <v>1</v>
      </c>
      <c r="C9660" s="8" cm="1">
        <f t="array" ref="C9660">ROWS(_xlfn.UNIQUE(_xlfn._xlws.FILTER(VGSales[Genre],VGSales[Name]=A9660)))</f>
        <v>1</v>
      </c>
      <c r="D9660" s="8">
        <f>SUMIFS(VGSales[Global_Sales],VGSales[Name],A9660)</f>
        <v>0.04</v>
      </c>
    </row>
    <row r="9661" spans="1:4" s="8" customFormat="1" x14ac:dyDescent="0.25">
      <c r="A9661" s="8" t="str">
        <v>Sins of a Solar Empire: Trinity</v>
      </c>
      <c r="B9661" s="8" cm="1">
        <f t="array" ref="B9661">SUM(1*(VGSales[Name]=A9661))</f>
        <v>1</v>
      </c>
      <c r="C9661" s="8" cm="1">
        <f t="array" ref="C9661">ROWS(_xlfn.UNIQUE(_xlfn._xlws.FILTER(VGSales[Genre],VGSales[Name]=A9661)))</f>
        <v>1</v>
      </c>
      <c r="D9661" s="8">
        <f>SUMIFS(VGSales[Global_Sales],VGSales[Name],A9661)</f>
        <v>0.04</v>
      </c>
    </row>
    <row r="9662" spans="1:4" s="8" customFormat="1" x14ac:dyDescent="0.25">
      <c r="A9662" s="8" t="str">
        <v>Shin Koihime Musou: Otome Ryouran * Sangokushi Engi - Shu-Hen</v>
      </c>
      <c r="B9662" s="8" cm="1">
        <f t="array" ref="B9662">SUM(1*(VGSales[Name]=A9662))</f>
        <v>1</v>
      </c>
      <c r="C9662" s="8" cm="1">
        <f t="array" ref="C9662">ROWS(_xlfn.UNIQUE(_xlfn._xlws.FILTER(VGSales[Genre],VGSales[Name]=A9662)))</f>
        <v>1</v>
      </c>
      <c r="D9662" s="8">
        <f>SUMIFS(VGSales[Global_Sales],VGSales[Name],A9662)</f>
        <v>0.04</v>
      </c>
    </row>
    <row r="9663" spans="1:4" s="8" customFormat="1" x14ac:dyDescent="0.25">
      <c r="A9663" s="8" t="str">
        <v>Mahjong 300</v>
      </c>
      <c r="B9663" s="8" cm="1">
        <f t="array" ref="B9663">SUM(1*(VGSales[Name]=A9663))</f>
        <v>1</v>
      </c>
      <c r="C9663" s="8" cm="1">
        <f t="array" ref="C9663">ROWS(_xlfn.UNIQUE(_xlfn._xlws.FILTER(VGSales[Genre],VGSales[Name]=A9663)))</f>
        <v>1</v>
      </c>
      <c r="D9663" s="8">
        <f>SUMIFS(VGSales[Global_Sales],VGSales[Name],A9663)</f>
        <v>0.04</v>
      </c>
    </row>
    <row r="9664" spans="1:4" s="8" customFormat="1" x14ac:dyDescent="0.25">
      <c r="A9664" s="8" t="str">
        <v>Sega Arcade Gallery</v>
      </c>
      <c r="B9664" s="8" cm="1">
        <f t="array" ref="B9664">SUM(1*(VGSales[Name]=A9664))</f>
        <v>1</v>
      </c>
      <c r="C9664" s="8" cm="1">
        <f t="array" ref="C9664">ROWS(_xlfn.UNIQUE(_xlfn._xlws.FILTER(VGSales[Genre],VGSales[Name]=A9664)))</f>
        <v>1</v>
      </c>
      <c r="D9664" s="8">
        <f>SUMIFS(VGSales[Global_Sales],VGSales[Name],A9664)</f>
        <v>0.04</v>
      </c>
    </row>
    <row r="9665" spans="1:4" s="8" customFormat="1" x14ac:dyDescent="0.25">
      <c r="A9665" s="8" t="str">
        <v>Crazy Machines</v>
      </c>
      <c r="B9665" s="8" cm="1">
        <f t="array" ref="B9665">SUM(1*(VGSales[Name]=A9665))</f>
        <v>2</v>
      </c>
      <c r="C9665" s="8" cm="1">
        <f t="array" ref="C9665">ROWS(_xlfn.UNIQUE(_xlfn._xlws.FILTER(VGSales[Genre],VGSales[Name]=A9665)))</f>
        <v>1</v>
      </c>
      <c r="D9665" s="8">
        <f>SUMIFS(VGSales[Global_Sales],VGSales[Name],A9665)</f>
        <v>0.06</v>
      </c>
    </row>
    <row r="9666" spans="1:4" s="8" customFormat="1" x14ac:dyDescent="0.25">
      <c r="A9666" s="8" t="str">
        <v>Astrology DS</v>
      </c>
      <c r="B9666" s="8" cm="1">
        <f t="array" ref="B9666">SUM(1*(VGSales[Name]=A9666))</f>
        <v>1</v>
      </c>
      <c r="C9666" s="8" cm="1">
        <f t="array" ref="C9666">ROWS(_xlfn.UNIQUE(_xlfn._xlws.FILTER(VGSales[Genre],VGSales[Name]=A9666)))</f>
        <v>1</v>
      </c>
      <c r="D9666" s="8">
        <f>SUMIFS(VGSales[Global_Sales],VGSales[Name],A9666)</f>
        <v>0.04</v>
      </c>
    </row>
    <row r="9667" spans="1:4" s="8" customFormat="1" x14ac:dyDescent="0.25">
      <c r="A9667" s="8" t="str">
        <v>My World, My Way (US sales)</v>
      </c>
      <c r="B9667" s="8" cm="1">
        <f t="array" ref="B9667">SUM(1*(VGSales[Name]=A9667))</f>
        <v>1</v>
      </c>
      <c r="C9667" s="8" cm="1">
        <f t="array" ref="C9667">ROWS(_xlfn.UNIQUE(_xlfn._xlws.FILTER(VGSales[Genre],VGSales[Name]=A9667)))</f>
        <v>1</v>
      </c>
      <c r="D9667" s="8">
        <f>SUMIFS(VGSales[Global_Sales],VGSales[Name],A9667)</f>
        <v>0.04</v>
      </c>
    </row>
    <row r="9668" spans="1:4" s="8" customFormat="1" x14ac:dyDescent="0.25">
      <c r="A9668" s="8" t="str">
        <v>Planescape: Torment</v>
      </c>
      <c r="B9668" s="8" cm="1">
        <f t="array" ref="B9668">SUM(1*(VGSales[Name]=A9668))</f>
        <v>1</v>
      </c>
      <c r="C9668" s="8" cm="1">
        <f t="array" ref="C9668">ROWS(_xlfn.UNIQUE(_xlfn._xlws.FILTER(VGSales[Genre],VGSales[Name]=A9668)))</f>
        <v>1</v>
      </c>
      <c r="D9668" s="8">
        <f>SUMIFS(VGSales[Global_Sales],VGSales[Name],A9668)</f>
        <v>0.04</v>
      </c>
    </row>
    <row r="9669" spans="1:4" s="8" customFormat="1" x14ac:dyDescent="0.25">
      <c r="A9669" s="8" t="str">
        <v>Tao Adventure: Curse Demon</v>
      </c>
      <c r="B9669" s="8" cm="1">
        <f t="array" ref="B9669">SUM(1*(VGSales[Name]=A9669))</f>
        <v>1</v>
      </c>
      <c r="C9669" s="8" cm="1">
        <f t="array" ref="C9669">ROWS(_xlfn.UNIQUE(_xlfn._xlws.FILTER(VGSales[Genre],VGSales[Name]=A9669)))</f>
        <v>1</v>
      </c>
      <c r="D9669" s="8">
        <f>SUMIFS(VGSales[Global_Sales],VGSales[Name],A9669)</f>
        <v>0.04</v>
      </c>
    </row>
    <row r="9670" spans="1:4" s="8" customFormat="1" x14ac:dyDescent="0.25">
      <c r="A9670" s="8" t="str">
        <v>Aegis of Earth: Protonovus Assault</v>
      </c>
      <c r="B9670" s="8" cm="1">
        <f t="array" ref="B9670">SUM(1*(VGSales[Name]=A9670))</f>
        <v>3</v>
      </c>
      <c r="C9670" s="8" cm="1">
        <f t="array" ref="C9670">ROWS(_xlfn.UNIQUE(_xlfn._xlws.FILTER(VGSales[Genre],VGSales[Name]=A9670)))</f>
        <v>1</v>
      </c>
      <c r="D9670" s="8">
        <f>SUMIFS(VGSales[Global_Sales],VGSales[Name],A9670)</f>
        <v>9.0000000000000011E-2</v>
      </c>
    </row>
    <row r="9671" spans="1:4" s="8" customFormat="1" x14ac:dyDescent="0.25">
      <c r="A9671" s="8" t="str">
        <v>Double Value!: ATV Thunder Ridge Riders / Monster Trucks Mayhem</v>
      </c>
      <c r="B9671" s="8" cm="1">
        <f t="array" ref="B9671">SUM(1*(VGSales[Name]=A9671))</f>
        <v>1</v>
      </c>
      <c r="C9671" s="8" cm="1">
        <f t="array" ref="C9671">ROWS(_xlfn.UNIQUE(_xlfn._xlws.FILTER(VGSales[Genre],VGSales[Name]=A9671)))</f>
        <v>1</v>
      </c>
      <c r="D9671" s="8">
        <f>SUMIFS(VGSales[Global_Sales],VGSales[Name],A9671)</f>
        <v>0.04</v>
      </c>
    </row>
    <row r="9672" spans="1:4" s="8" customFormat="1" x14ac:dyDescent="0.25">
      <c r="A9672" s="8" t="str">
        <v>A Game of Thrones: Genesis</v>
      </c>
      <c r="B9672" s="8" cm="1">
        <f t="array" ref="B9672">SUM(1*(VGSales[Name]=A9672))</f>
        <v>1</v>
      </c>
      <c r="C9672" s="8" cm="1">
        <f t="array" ref="C9672">ROWS(_xlfn.UNIQUE(_xlfn._xlws.FILTER(VGSales[Genre],VGSales[Name]=A9672)))</f>
        <v>1</v>
      </c>
      <c r="D9672" s="8">
        <f>SUMIFS(VGSales[Global_Sales],VGSales[Name],A9672)</f>
        <v>0.04</v>
      </c>
    </row>
    <row r="9673" spans="1:4" s="8" customFormat="1" x14ac:dyDescent="0.25">
      <c r="A9673" s="8" t="str">
        <v>Hotel Giant 2</v>
      </c>
      <c r="B9673" s="8" cm="1">
        <f t="array" ref="B9673">SUM(1*(VGSales[Name]=A9673))</f>
        <v>1</v>
      </c>
      <c r="C9673" s="8" cm="1">
        <f t="array" ref="C9673">ROWS(_xlfn.UNIQUE(_xlfn._xlws.FILTER(VGSales[Genre],VGSales[Name]=A9673)))</f>
        <v>1</v>
      </c>
      <c r="D9673" s="8">
        <f>SUMIFS(VGSales[Global_Sales],VGSales[Name],A9673)</f>
        <v>0.04</v>
      </c>
    </row>
    <row r="9674" spans="1:4" s="8" customFormat="1" x14ac:dyDescent="0.25">
      <c r="A9674" s="8" t="str">
        <v>NHRA Drag Racing: Countdown to the Championship</v>
      </c>
      <c r="B9674" s="8" cm="1">
        <f t="array" ref="B9674">SUM(1*(VGSales[Name]=A9674))</f>
        <v>2</v>
      </c>
      <c r="C9674" s="8" cm="1">
        <f t="array" ref="C9674">ROWS(_xlfn.UNIQUE(_xlfn._xlws.FILTER(VGSales[Genre],VGSales[Name]=A9674)))</f>
        <v>1</v>
      </c>
      <c r="D9674" s="8">
        <f>SUMIFS(VGSales[Global_Sales],VGSales[Name],A9674)</f>
        <v>7.0000000000000007E-2</v>
      </c>
    </row>
    <row r="9675" spans="1:4" s="8" customFormat="1" x14ac:dyDescent="0.25">
      <c r="A9675" s="8" t="str">
        <v>Black Stone: Magic &amp; Steel</v>
      </c>
      <c r="B9675" s="8" cm="1">
        <f t="array" ref="B9675">SUM(1*(VGSales[Name]=A9675))</f>
        <v>1</v>
      </c>
      <c r="C9675" s="8" cm="1">
        <f t="array" ref="C9675">ROWS(_xlfn.UNIQUE(_xlfn._xlws.FILTER(VGSales[Genre],VGSales[Name]=A9675)))</f>
        <v>1</v>
      </c>
      <c r="D9675" s="8">
        <f>SUMIFS(VGSales[Global_Sales],VGSales[Name],A9675)</f>
        <v>0.04</v>
      </c>
    </row>
    <row r="9676" spans="1:4" s="8" customFormat="1" x14ac:dyDescent="0.25">
      <c r="A9676" s="8" t="str">
        <v>Puyo Pop Fever(us sales)</v>
      </c>
      <c r="B9676" s="8" cm="1">
        <f t="array" ref="B9676">SUM(1*(VGSales[Name]=A9676))</f>
        <v>1</v>
      </c>
      <c r="C9676" s="8" cm="1">
        <f t="array" ref="C9676">ROWS(_xlfn.UNIQUE(_xlfn._xlws.FILTER(VGSales[Genre],VGSales[Name]=A9676)))</f>
        <v>1</v>
      </c>
      <c r="D9676" s="8">
        <f>SUMIFS(VGSales[Global_Sales],VGSales[Name],A9676)</f>
        <v>0.04</v>
      </c>
    </row>
    <row r="9677" spans="1:4" s="8" customFormat="1" x14ac:dyDescent="0.25">
      <c r="A9677" s="8" t="str">
        <v>Assassin's Creed Chronicles: China</v>
      </c>
      <c r="B9677" s="8" cm="1">
        <f t="array" ref="B9677">SUM(1*(VGSales[Name]=A9677))</f>
        <v>1</v>
      </c>
      <c r="C9677" s="8" cm="1">
        <f t="array" ref="C9677">ROWS(_xlfn.UNIQUE(_xlfn._xlws.FILTER(VGSales[Genre],VGSales[Name]=A9677)))</f>
        <v>1</v>
      </c>
      <c r="D9677" s="8">
        <f>SUMIFS(VGSales[Global_Sales],VGSales[Name],A9677)</f>
        <v>0.04</v>
      </c>
    </row>
    <row r="9678" spans="1:4" s="8" customFormat="1" x14ac:dyDescent="0.25">
      <c r="A9678" s="8" t="str">
        <v>Harukanaru Toki no Naka de: Maihitoyo</v>
      </c>
      <c r="B9678" s="8" cm="1">
        <f t="array" ref="B9678">SUM(1*(VGSales[Name]=A9678))</f>
        <v>1</v>
      </c>
      <c r="C9678" s="8" cm="1">
        <f t="array" ref="C9678">ROWS(_xlfn.UNIQUE(_xlfn._xlws.FILTER(VGSales[Genre],VGSales[Name]=A9678)))</f>
        <v>1</v>
      </c>
      <c r="D9678" s="8">
        <f>SUMIFS(VGSales[Global_Sales],VGSales[Name],A9678)</f>
        <v>0.04</v>
      </c>
    </row>
    <row r="9679" spans="1:4" s="8" customFormat="1" x14ac:dyDescent="0.25">
      <c r="A9679" s="8" t="str">
        <v>Painkiller: Hell Wars</v>
      </c>
      <c r="B9679" s="8" cm="1">
        <f t="array" ref="B9679">SUM(1*(VGSales[Name]=A9679))</f>
        <v>1</v>
      </c>
      <c r="C9679" s="8" cm="1">
        <f t="array" ref="C9679">ROWS(_xlfn.UNIQUE(_xlfn._xlws.FILTER(VGSales[Genre],VGSales[Name]=A9679)))</f>
        <v>1</v>
      </c>
      <c r="D9679" s="8">
        <f>SUMIFS(VGSales[Global_Sales],VGSales[Name],A9679)</f>
        <v>0.04</v>
      </c>
    </row>
    <row r="9680" spans="1:4" s="8" customFormat="1" x14ac:dyDescent="0.25">
      <c r="A9680" s="8" t="str">
        <v>Housekeeping</v>
      </c>
      <c r="B9680" s="8" cm="1">
        <f t="array" ref="B9680">SUM(1*(VGSales[Name]=A9680))</f>
        <v>1</v>
      </c>
      <c r="C9680" s="8" cm="1">
        <f t="array" ref="C9680">ROWS(_xlfn.UNIQUE(_xlfn._xlws.FILTER(VGSales[Genre],VGSales[Name]=A9680)))</f>
        <v>1</v>
      </c>
      <c r="D9680" s="8">
        <f>SUMIFS(VGSales[Global_Sales],VGSales[Name],A9680)</f>
        <v>0.04</v>
      </c>
    </row>
    <row r="9681" spans="1:4" s="8" customFormat="1" x14ac:dyDescent="0.25">
      <c r="A9681" s="8" t="str">
        <v>FunkMaster Flex's Digital Hitz Factory</v>
      </c>
      <c r="B9681" s="8" cm="1">
        <f t="array" ref="B9681">SUM(1*(VGSales[Name]=A9681))</f>
        <v>1</v>
      </c>
      <c r="C9681" s="8" cm="1">
        <f t="array" ref="C9681">ROWS(_xlfn.UNIQUE(_xlfn._xlws.FILTER(VGSales[Genre],VGSales[Name]=A9681)))</f>
        <v>1</v>
      </c>
      <c r="D9681" s="8">
        <f>SUMIFS(VGSales[Global_Sales],VGSales[Name],A9681)</f>
        <v>0.04</v>
      </c>
    </row>
    <row r="9682" spans="1:4" s="8" customFormat="1" x14ac:dyDescent="0.25">
      <c r="A9682" s="8" t="str">
        <v>Sangoku Koi Senki: Otome no Heihou!</v>
      </c>
      <c r="B9682" s="8" cm="1">
        <f t="array" ref="B9682">SUM(1*(VGSales[Name]=A9682))</f>
        <v>2</v>
      </c>
      <c r="C9682" s="8" cm="1">
        <f t="array" ref="C9682">ROWS(_xlfn.UNIQUE(_xlfn._xlws.FILTER(VGSales[Genre],VGSales[Name]=A9682)))</f>
        <v>1</v>
      </c>
      <c r="D9682" s="8">
        <f>SUMIFS(VGSales[Global_Sales],VGSales[Name],A9682)</f>
        <v>0.05</v>
      </c>
    </row>
    <row r="9683" spans="1:4" s="8" customFormat="1" x14ac:dyDescent="0.25">
      <c r="A9683" s="8" t="str">
        <v>Batman: A Telltale Game Series</v>
      </c>
      <c r="B9683" s="8" cm="1">
        <f t="array" ref="B9683">SUM(1*(VGSales[Name]=A9683))</f>
        <v>2</v>
      </c>
      <c r="C9683" s="8" cm="1">
        <f t="array" ref="C9683">ROWS(_xlfn.UNIQUE(_xlfn._xlws.FILTER(VGSales[Genre],VGSales[Name]=A9683)))</f>
        <v>1</v>
      </c>
      <c r="D9683" s="8">
        <f>SUMIFS(VGSales[Global_Sales],VGSales[Name],A9683)</f>
        <v>0.05</v>
      </c>
    </row>
    <row r="9684" spans="1:4" s="8" customFormat="1" x14ac:dyDescent="0.25">
      <c r="A9684" s="8" t="str">
        <v>Castlevania Bloodlines</v>
      </c>
      <c r="B9684" s="8" cm="1">
        <f t="array" ref="B9684">SUM(1*(VGSales[Name]=A9684))</f>
        <v>1</v>
      </c>
      <c r="C9684" s="8" cm="1">
        <f t="array" ref="C9684">ROWS(_xlfn.UNIQUE(_xlfn._xlws.FILTER(VGSales[Genre],VGSales[Name]=A9684)))</f>
        <v>1</v>
      </c>
      <c r="D9684" s="8">
        <f>SUMIFS(VGSales[Global_Sales],VGSales[Name],A9684)</f>
        <v>0.04</v>
      </c>
    </row>
    <row r="9685" spans="1:4" s="8" customFormat="1" x14ac:dyDescent="0.25">
      <c r="A9685" s="8" t="str">
        <v>Hakuouki: Zuisouroku DS</v>
      </c>
      <c r="B9685" s="8" cm="1">
        <f t="array" ref="B9685">SUM(1*(VGSales[Name]=A9685))</f>
        <v>1</v>
      </c>
      <c r="C9685" s="8" cm="1">
        <f t="array" ref="C9685">ROWS(_xlfn.UNIQUE(_xlfn._xlws.FILTER(VGSales[Genre],VGSales[Name]=A9685)))</f>
        <v>1</v>
      </c>
      <c r="D9685" s="8">
        <f>SUMIFS(VGSales[Global_Sales],VGSales[Name],A9685)</f>
        <v>0.04</v>
      </c>
    </row>
    <row r="9686" spans="1:4" s="8" customFormat="1" x14ac:dyDescent="0.25">
      <c r="A9686" s="8" t="str">
        <v>Might &amp; Magic X: Legacy</v>
      </c>
      <c r="B9686" s="8" cm="1">
        <f t="array" ref="B9686">SUM(1*(VGSales[Name]=A9686))</f>
        <v>1</v>
      </c>
      <c r="C9686" s="8" cm="1">
        <f t="array" ref="C9686">ROWS(_xlfn.UNIQUE(_xlfn._xlws.FILTER(VGSales[Genre],VGSales[Name]=A9686)))</f>
        <v>1</v>
      </c>
      <c r="D9686" s="8">
        <f>SUMIFS(VGSales[Global_Sales],VGSales[Name],A9686)</f>
        <v>0.04</v>
      </c>
    </row>
    <row r="9687" spans="1:4" s="8" customFormat="1" x14ac:dyDescent="0.25">
      <c r="A9687" s="8" t="str">
        <v>Luminous Arc 3</v>
      </c>
      <c r="B9687" s="8" cm="1">
        <f t="array" ref="B9687">SUM(1*(VGSales[Name]=A9687))</f>
        <v>1</v>
      </c>
      <c r="C9687" s="8" cm="1">
        <f t="array" ref="C9687">ROWS(_xlfn.UNIQUE(_xlfn._xlws.FILTER(VGSales[Genre],VGSales[Name]=A9687)))</f>
        <v>1</v>
      </c>
      <c r="D9687" s="8">
        <f>SUMIFS(VGSales[Global_Sales],VGSales[Name],A9687)</f>
        <v>0.04</v>
      </c>
    </row>
    <row r="9688" spans="1:4" s="8" customFormat="1" x14ac:dyDescent="0.25">
      <c r="A9688" s="8" t="str">
        <v>Rebel Raiders: Operation Nighthawk</v>
      </c>
      <c r="B9688" s="8" cm="1">
        <f t="array" ref="B9688">SUM(1*(VGSales[Name]=A9688))</f>
        <v>1</v>
      </c>
      <c r="C9688" s="8" cm="1">
        <f t="array" ref="C9688">ROWS(_xlfn.UNIQUE(_xlfn._xlws.FILTER(VGSales[Genre],VGSales[Name]=A9688)))</f>
        <v>1</v>
      </c>
      <c r="D9688" s="8">
        <f>SUMIFS(VGSales[Global_Sales],VGSales[Name],A9688)</f>
        <v>0.03</v>
      </c>
    </row>
    <row r="9689" spans="1:4" s="8" customFormat="1" x14ac:dyDescent="0.25">
      <c r="A9689" s="8" t="str">
        <v>Turbo: Super Stunt Squad</v>
      </c>
      <c r="B9689" s="8" cm="1">
        <f t="array" ref="B9689">SUM(1*(VGSales[Name]=A9689))</f>
        <v>6</v>
      </c>
      <c r="C9689" s="8" cm="1">
        <f t="array" ref="C9689">ROWS(_xlfn.UNIQUE(_xlfn._xlws.FILTER(VGSales[Genre],VGSales[Name]=A9689)))</f>
        <v>1</v>
      </c>
      <c r="D9689" s="8">
        <f>SUMIFS(VGSales[Global_Sales],VGSales[Name],A9689)</f>
        <v>0.13</v>
      </c>
    </row>
    <row r="9690" spans="1:4" s="8" customFormat="1" x14ac:dyDescent="0.25">
      <c r="A9690" s="8" t="str">
        <v>Zenkoku Dekotora Matsuri</v>
      </c>
      <c r="B9690" s="8" cm="1">
        <f t="array" ref="B9690">SUM(1*(VGSales[Name]=A9690))</f>
        <v>1</v>
      </c>
      <c r="C9690" s="8" cm="1">
        <f t="array" ref="C9690">ROWS(_xlfn.UNIQUE(_xlfn._xlws.FILTER(VGSales[Genre],VGSales[Name]=A9690)))</f>
        <v>1</v>
      </c>
      <c r="D9690" s="8">
        <f>SUMIFS(VGSales[Global_Sales],VGSales[Name],A9690)</f>
        <v>0.03</v>
      </c>
    </row>
    <row r="9691" spans="1:4" s="8" customFormat="1" x14ac:dyDescent="0.25">
      <c r="A9691" s="8" t="str">
        <v>Alienators: Evolution Continues</v>
      </c>
      <c r="B9691" s="8" cm="1">
        <f t="array" ref="B9691">SUM(1*(VGSales[Name]=A9691))</f>
        <v>1</v>
      </c>
      <c r="C9691" s="8" cm="1">
        <f t="array" ref="C9691">ROWS(_xlfn.UNIQUE(_xlfn._xlws.FILTER(VGSales[Genre],VGSales[Name]=A9691)))</f>
        <v>1</v>
      </c>
      <c r="D9691" s="8">
        <f>SUMIFS(VGSales[Global_Sales],VGSales[Name],A9691)</f>
        <v>0.03</v>
      </c>
    </row>
    <row r="9692" spans="1:4" s="8" customFormat="1" x14ac:dyDescent="0.25">
      <c r="A9692" s="8" t="str">
        <v>Onechanbara Z Kagura</v>
      </c>
      <c r="B9692" s="8" cm="1">
        <f t="array" ref="B9692">SUM(1*(VGSales[Name]=A9692))</f>
        <v>2</v>
      </c>
      <c r="C9692" s="8" cm="1">
        <f t="array" ref="C9692">ROWS(_xlfn.UNIQUE(_xlfn._xlws.FILTER(VGSales[Genre],VGSales[Name]=A9692)))</f>
        <v>1</v>
      </c>
      <c r="D9692" s="8">
        <f>SUMIFS(VGSales[Global_Sales],VGSales[Name],A9692)</f>
        <v>0.06</v>
      </c>
    </row>
    <row r="9693" spans="1:4" s="8" customFormat="1" x14ac:dyDescent="0.25">
      <c r="A9693" s="8" t="str">
        <v>Marines: Modern Urban Combat</v>
      </c>
      <c r="B9693" s="8" cm="1">
        <f t="array" ref="B9693">SUM(1*(VGSales[Name]=A9693))</f>
        <v>1</v>
      </c>
      <c r="C9693" s="8" cm="1">
        <f t="array" ref="C9693">ROWS(_xlfn.UNIQUE(_xlfn._xlws.FILTER(VGSales[Genre],VGSales[Name]=A9693)))</f>
        <v>1</v>
      </c>
      <c r="D9693" s="8">
        <f>SUMIFS(VGSales[Global_Sales],VGSales[Name],A9693)</f>
        <v>0.03</v>
      </c>
    </row>
    <row r="9694" spans="1:4" s="8" customFormat="1" x14ac:dyDescent="0.25">
      <c r="A9694" s="8" t="str">
        <v>DoraMoji: Nobita no Kanji Daisakusen</v>
      </c>
      <c r="B9694" s="8" cm="1">
        <f t="array" ref="B9694">SUM(1*(VGSales[Name]=A9694))</f>
        <v>1</v>
      </c>
      <c r="C9694" s="8" cm="1">
        <f t="array" ref="C9694">ROWS(_xlfn.UNIQUE(_xlfn._xlws.FILTER(VGSales[Genre],VGSales[Name]=A9694)))</f>
        <v>1</v>
      </c>
      <c r="D9694" s="8">
        <f>SUMIFS(VGSales[Global_Sales],VGSales[Name],A9694)</f>
        <v>0.03</v>
      </c>
    </row>
    <row r="9695" spans="1:4" s="8" customFormat="1" x14ac:dyDescent="0.25">
      <c r="A9695" s="8" t="str">
        <v>Gekiatsu!! Pachi Game Tamashi: CR Evangelion - Hajimari no Fukuin</v>
      </c>
      <c r="B9695" s="8" cm="1">
        <f t="array" ref="B9695">SUM(1*(VGSales[Name]=A9695))</f>
        <v>1</v>
      </c>
      <c r="C9695" s="8" cm="1">
        <f t="array" ref="C9695">ROWS(_xlfn.UNIQUE(_xlfn._xlws.FILTER(VGSales[Genre],VGSales[Name]=A9695)))</f>
        <v>1</v>
      </c>
      <c r="D9695" s="8">
        <f>SUMIFS(VGSales[Global_Sales],VGSales[Name],A9695)</f>
        <v>0.03</v>
      </c>
    </row>
    <row r="9696" spans="1:4" s="8" customFormat="1" x14ac:dyDescent="0.25">
      <c r="A9696" s="8" t="str">
        <v>Supreme Ruler: Cold War</v>
      </c>
      <c r="B9696" s="8" cm="1">
        <f t="array" ref="B9696">SUM(1*(VGSales[Name]=A9696))</f>
        <v>1</v>
      </c>
      <c r="C9696" s="8" cm="1">
        <f t="array" ref="C9696">ROWS(_xlfn.UNIQUE(_xlfn._xlws.FILTER(VGSales[Genre],VGSales[Name]=A9696)))</f>
        <v>1</v>
      </c>
      <c r="D9696" s="8">
        <f>SUMIFS(VGSales[Global_Sales],VGSales[Name],A9696)</f>
        <v>0.03</v>
      </c>
    </row>
    <row r="9697" spans="1:4" s="8" customFormat="1" x14ac:dyDescent="0.25">
      <c r="A9697" s="8" t="str">
        <v>Travel Coach: Europe 1</v>
      </c>
      <c r="B9697" s="8" cm="1">
        <f t="array" ref="B9697">SUM(1*(VGSales[Name]=A9697))</f>
        <v>1</v>
      </c>
      <c r="C9697" s="8" cm="1">
        <f t="array" ref="C9697">ROWS(_xlfn.UNIQUE(_xlfn._xlws.FILTER(VGSales[Genre],VGSales[Name]=A9697)))</f>
        <v>1</v>
      </c>
      <c r="D9697" s="8">
        <f>SUMIFS(VGSales[Global_Sales],VGSales[Name],A9697)</f>
        <v>0.03</v>
      </c>
    </row>
    <row r="9698" spans="1:4" s="8" customFormat="1" x14ac:dyDescent="0.25">
      <c r="A9698" s="8" t="str">
        <v>The Idolmaster: Gravure For You! Vol. 4</v>
      </c>
      <c r="B9698" s="8" cm="1">
        <f t="array" ref="B9698">SUM(1*(VGSales[Name]=A9698))</f>
        <v>1</v>
      </c>
      <c r="C9698" s="8" cm="1">
        <f t="array" ref="C9698">ROWS(_xlfn.UNIQUE(_xlfn._xlws.FILTER(VGSales[Genre],VGSales[Name]=A9698)))</f>
        <v>1</v>
      </c>
      <c r="D9698" s="8">
        <f>SUMIFS(VGSales[Global_Sales],VGSales[Name],A9698)</f>
        <v>0.03</v>
      </c>
    </row>
    <row r="9699" spans="1:4" s="8" customFormat="1" x14ac:dyDescent="0.25">
      <c r="A9699" s="8" t="str">
        <v>Katekyoo Hitman Reborn! DS: Fate of Heat II - Unmei no Futari</v>
      </c>
      <c r="B9699" s="8" cm="1">
        <f t="array" ref="B9699">SUM(1*(VGSales[Name]=A9699))</f>
        <v>1</v>
      </c>
      <c r="C9699" s="8" cm="1">
        <f t="array" ref="C9699">ROWS(_xlfn.UNIQUE(_xlfn._xlws.FILTER(VGSales[Genre],VGSales[Name]=A9699)))</f>
        <v>1</v>
      </c>
      <c r="D9699" s="8">
        <f>SUMIFS(VGSales[Global_Sales],VGSales[Name],A9699)</f>
        <v>0.03</v>
      </c>
    </row>
    <row r="9700" spans="1:4" s="8" customFormat="1" x14ac:dyDescent="0.25">
      <c r="A9700" s="8" t="str">
        <v>Asterix &amp; Obelix: Kick Buttix</v>
      </c>
      <c r="B9700" s="8" cm="1">
        <f t="array" ref="B9700">SUM(1*(VGSales[Name]=A9700))</f>
        <v>1</v>
      </c>
      <c r="C9700" s="8" cm="1">
        <f t="array" ref="C9700">ROWS(_xlfn.UNIQUE(_xlfn._xlws.FILTER(VGSales[Genre],VGSales[Name]=A9700)))</f>
        <v>1</v>
      </c>
      <c r="D9700" s="8">
        <f>SUMIFS(VGSales[Global_Sales],VGSales[Name],A9700)</f>
        <v>0.03</v>
      </c>
    </row>
    <row r="9701" spans="1:4" s="8" customFormat="1" x14ac:dyDescent="0.25">
      <c r="A9701" s="8" t="str">
        <v>Radiant Silvergun</v>
      </c>
      <c r="B9701" s="8" cm="1">
        <f t="array" ref="B9701">SUM(1*(VGSales[Name]=A9701))</f>
        <v>1</v>
      </c>
      <c r="C9701" s="8" cm="1">
        <f t="array" ref="C9701">ROWS(_xlfn.UNIQUE(_xlfn._xlws.FILTER(VGSales[Genre],VGSales[Name]=A9701)))</f>
        <v>1</v>
      </c>
      <c r="D9701" s="8">
        <f>SUMIFS(VGSales[Global_Sales],VGSales[Name],A9701)</f>
        <v>0.03</v>
      </c>
    </row>
    <row r="9702" spans="1:4" s="8" customFormat="1" x14ac:dyDescent="0.25">
      <c r="A9702" s="8" t="str">
        <v>Bounty Hounds</v>
      </c>
      <c r="B9702" s="8" cm="1">
        <f t="array" ref="B9702">SUM(1*(VGSales[Name]=A9702))</f>
        <v>1</v>
      </c>
      <c r="C9702" s="8" cm="1">
        <f t="array" ref="C9702">ROWS(_xlfn.UNIQUE(_xlfn._xlws.FILTER(VGSales[Genre],VGSales[Name]=A9702)))</f>
        <v>1</v>
      </c>
      <c r="D9702" s="8">
        <f>SUMIFS(VGSales[Global_Sales],VGSales[Name],A9702)</f>
        <v>0.03</v>
      </c>
    </row>
    <row r="9703" spans="1:4" s="8" customFormat="1" x14ac:dyDescent="0.25">
      <c r="A9703" s="8" t="str">
        <v>Care Bears - Care Quest</v>
      </c>
      <c r="B9703" s="8" cm="1">
        <f t="array" ref="B9703">SUM(1*(VGSales[Name]=A9703))</f>
        <v>1</v>
      </c>
      <c r="C9703" s="8" cm="1">
        <f t="array" ref="C9703">ROWS(_xlfn.UNIQUE(_xlfn._xlws.FILTER(VGSales[Genre],VGSales[Name]=A9703)))</f>
        <v>1</v>
      </c>
      <c r="D9703" s="8">
        <f>SUMIFS(VGSales[Global_Sales],VGSales[Name],A9703)</f>
        <v>0.03</v>
      </c>
    </row>
    <row r="9704" spans="1:4" s="8" customFormat="1" x14ac:dyDescent="0.25">
      <c r="A9704" s="8" t="str">
        <v>Cooking Mama: My Sweets Shop</v>
      </c>
      <c r="B9704" s="8" cm="1">
        <f t="array" ref="B9704">SUM(1*(VGSales[Name]=A9704))</f>
        <v>1</v>
      </c>
      <c r="C9704" s="8" cm="1">
        <f t="array" ref="C9704">ROWS(_xlfn.UNIQUE(_xlfn._xlws.FILTER(VGSales[Genre],VGSales[Name]=A9704)))</f>
        <v>1</v>
      </c>
      <c r="D9704" s="8">
        <f>SUMIFS(VGSales[Global_Sales],VGSales[Name],A9704)</f>
        <v>0.03</v>
      </c>
    </row>
    <row r="9705" spans="1:4" s="8" customFormat="1" x14ac:dyDescent="0.25">
      <c r="A9705" s="8" t="str">
        <v>Championship Manager Season 01/02</v>
      </c>
      <c r="B9705" s="8" cm="1">
        <f t="array" ref="B9705">SUM(1*(VGSales[Name]=A9705))</f>
        <v>1</v>
      </c>
      <c r="C9705" s="8" cm="1">
        <f t="array" ref="C9705">ROWS(_xlfn.UNIQUE(_xlfn._xlws.FILTER(VGSales[Genre],VGSales[Name]=A9705)))</f>
        <v>1</v>
      </c>
      <c r="D9705" s="8">
        <f>SUMIFS(VGSales[Global_Sales],VGSales[Name],A9705)</f>
        <v>0.03</v>
      </c>
    </row>
    <row r="9706" spans="1:4" s="8" customFormat="1" x14ac:dyDescent="0.25">
      <c r="A9706" s="8" t="str">
        <v>Even in a Game Listen to Me Girls. I Am Your Father!</v>
      </c>
      <c r="B9706" s="8" cm="1">
        <f t="array" ref="B9706">SUM(1*(VGSales[Name]=A9706))</f>
        <v>1</v>
      </c>
      <c r="C9706" s="8" cm="1">
        <f t="array" ref="C9706">ROWS(_xlfn.UNIQUE(_xlfn._xlws.FILTER(VGSales[Genre],VGSales[Name]=A9706)))</f>
        <v>1</v>
      </c>
      <c r="D9706" s="8">
        <f>SUMIFS(VGSales[Global_Sales],VGSales[Name],A9706)</f>
        <v>0.03</v>
      </c>
    </row>
    <row r="9707" spans="1:4" s="8" customFormat="1" x14ac:dyDescent="0.25">
      <c r="A9707" s="8" t="str">
        <v>Tokyo Majin Gakuen: Kenfuuchou</v>
      </c>
      <c r="B9707" s="8" cm="1">
        <f t="array" ref="B9707">SUM(1*(VGSales[Name]=A9707))</f>
        <v>1</v>
      </c>
      <c r="C9707" s="8" cm="1">
        <f t="array" ref="C9707">ROWS(_xlfn.UNIQUE(_xlfn._xlws.FILTER(VGSales[Genre],VGSales[Name]=A9707)))</f>
        <v>1</v>
      </c>
      <c r="D9707" s="8">
        <f>SUMIFS(VGSales[Global_Sales],VGSales[Name],A9707)</f>
        <v>0.03</v>
      </c>
    </row>
    <row r="9708" spans="1:4" s="8" customFormat="1" x14ac:dyDescent="0.25">
      <c r="A9708" s="8" t="str">
        <v>Boboboubo Boubobo: Ougi 87.5 Bakuretsu Hanage Shinken</v>
      </c>
      <c r="B9708" s="8" cm="1">
        <f t="array" ref="B9708">SUM(1*(VGSales[Name]=A9708))</f>
        <v>1</v>
      </c>
      <c r="C9708" s="8" cm="1">
        <f t="array" ref="C9708">ROWS(_xlfn.UNIQUE(_xlfn._xlws.FILTER(VGSales[Genre],VGSales[Name]=A9708)))</f>
        <v>1</v>
      </c>
      <c r="D9708" s="8">
        <f>SUMIFS(VGSales[Global_Sales],VGSales[Name],A9708)</f>
        <v>0.03</v>
      </c>
    </row>
    <row r="9709" spans="1:4" s="8" customFormat="1" x14ac:dyDescent="0.25">
      <c r="A9709" s="8" t="str">
        <v>Zatch Bell! Electric Arena</v>
      </c>
      <c r="B9709" s="8" cm="1">
        <f t="array" ref="B9709">SUM(1*(VGSales[Name]=A9709))</f>
        <v>1</v>
      </c>
      <c r="C9709" s="8" cm="1">
        <f t="array" ref="C9709">ROWS(_xlfn.UNIQUE(_xlfn._xlws.FILTER(VGSales[Genre],VGSales[Name]=A9709)))</f>
        <v>1</v>
      </c>
      <c r="D9709" s="8">
        <f>SUMIFS(VGSales[Global_Sales],VGSales[Name],A9709)</f>
        <v>0.03</v>
      </c>
    </row>
    <row r="9710" spans="1:4" s="8" customFormat="1" x14ac:dyDescent="0.25">
      <c r="A9710" s="8" t="str">
        <v>Boulder Dash: Rocks!</v>
      </c>
      <c r="B9710" s="8" cm="1">
        <f t="array" ref="B9710">SUM(1*(VGSales[Name]=A9710))</f>
        <v>1</v>
      </c>
      <c r="C9710" s="8" cm="1">
        <f t="array" ref="C9710">ROWS(_xlfn.UNIQUE(_xlfn._xlws.FILTER(VGSales[Genre],VGSales[Name]=A9710)))</f>
        <v>1</v>
      </c>
      <c r="D9710" s="8">
        <f>SUMIFS(VGSales[Global_Sales],VGSales[Name],A9710)</f>
        <v>0.03</v>
      </c>
    </row>
    <row r="9711" spans="1:4" s="8" customFormat="1" x14ac:dyDescent="0.25">
      <c r="A9711" s="8" t="str">
        <v>The Void</v>
      </c>
      <c r="B9711" s="8" cm="1">
        <f t="array" ref="B9711">SUM(1*(VGSales[Name]=A9711))</f>
        <v>1</v>
      </c>
      <c r="C9711" s="8" cm="1">
        <f t="array" ref="C9711">ROWS(_xlfn.UNIQUE(_xlfn._xlws.FILTER(VGSales[Genre],VGSales[Name]=A9711)))</f>
        <v>1</v>
      </c>
      <c r="D9711" s="8">
        <f>SUMIFS(VGSales[Global_Sales],VGSales[Name],A9711)</f>
        <v>0.03</v>
      </c>
    </row>
    <row r="9712" spans="1:4" s="8" customFormat="1" x14ac:dyDescent="0.25">
      <c r="A9712" s="8" t="str">
        <v>Daito Giken Premium Pachi-Slot Collection: Yoshimune</v>
      </c>
      <c r="B9712" s="8" cm="1">
        <f t="array" ref="B9712">SUM(1*(VGSales[Name]=A9712))</f>
        <v>1</v>
      </c>
      <c r="C9712" s="8" cm="1">
        <f t="array" ref="C9712">ROWS(_xlfn.UNIQUE(_xlfn._xlws.FILTER(VGSales[Genre],VGSales[Name]=A9712)))</f>
        <v>1</v>
      </c>
      <c r="D9712" s="8">
        <f>SUMIFS(VGSales[Global_Sales],VGSales[Name],A9712)</f>
        <v>0.03</v>
      </c>
    </row>
    <row r="9713" spans="1:4" s="8" customFormat="1" x14ac:dyDescent="0.25">
      <c r="A9713" s="8" t="str">
        <v>Maximum Racing: Drag &amp; Stock Racer</v>
      </c>
      <c r="B9713" s="8" cm="1">
        <f t="array" ref="B9713">SUM(1*(VGSales[Name]=A9713))</f>
        <v>1</v>
      </c>
      <c r="C9713" s="8" cm="1">
        <f t="array" ref="C9713">ROWS(_xlfn.UNIQUE(_xlfn._xlws.FILTER(VGSales[Genre],VGSales[Name]=A9713)))</f>
        <v>1</v>
      </c>
      <c r="D9713" s="8">
        <f>SUMIFS(VGSales[Global_Sales],VGSales[Name],A9713)</f>
        <v>0.03</v>
      </c>
    </row>
    <row r="9714" spans="1:4" s="8" customFormat="1" x14ac:dyDescent="0.25">
      <c r="A9714" s="8" t="str">
        <v>Sky Dancers</v>
      </c>
      <c r="B9714" s="8" cm="1">
        <f t="array" ref="B9714">SUM(1*(VGSales[Name]=A9714))</f>
        <v>1</v>
      </c>
      <c r="C9714" s="8" cm="1">
        <f t="array" ref="C9714">ROWS(_xlfn.UNIQUE(_xlfn._xlws.FILTER(VGSales[Genre],VGSales[Name]=A9714)))</f>
        <v>1</v>
      </c>
      <c r="D9714" s="8">
        <f>SUMIFS(VGSales[Global_Sales],VGSales[Name],A9714)</f>
        <v>0.03</v>
      </c>
    </row>
    <row r="9715" spans="1:4" s="8" customFormat="1" x14ac:dyDescent="0.25">
      <c r="A9715" s="8" t="str">
        <v>Resident Evil 4 HD</v>
      </c>
      <c r="B9715" s="8" cm="1">
        <f t="array" ref="B9715">SUM(1*(VGSales[Name]=A9715))</f>
        <v>2</v>
      </c>
      <c r="C9715" s="8" cm="1">
        <f t="array" ref="C9715">ROWS(_xlfn.UNIQUE(_xlfn._xlws.FILTER(VGSales[Genre],VGSales[Name]=A9715)))</f>
        <v>1</v>
      </c>
      <c r="D9715" s="8">
        <f>SUMIFS(VGSales[Global_Sales],VGSales[Name],A9715)</f>
        <v>0.04</v>
      </c>
    </row>
    <row r="9716" spans="1:4" s="8" customFormat="1" x14ac:dyDescent="0.25">
      <c r="A9716" s="8" t="str">
        <v>Clever Kids: Pirates</v>
      </c>
      <c r="B9716" s="8" cm="1">
        <f t="array" ref="B9716">SUM(1*(VGSales[Name]=A9716))</f>
        <v>1</v>
      </c>
      <c r="C9716" s="8" cm="1">
        <f t="array" ref="C9716">ROWS(_xlfn.UNIQUE(_xlfn._xlws.FILTER(VGSales[Genre],VGSales[Name]=A9716)))</f>
        <v>1</v>
      </c>
      <c r="D9716" s="8">
        <f>SUMIFS(VGSales[Global_Sales],VGSales[Name],A9716)</f>
        <v>0.03</v>
      </c>
    </row>
    <row r="9717" spans="1:4" s="8" customFormat="1" x14ac:dyDescent="0.25">
      <c r="A9717" s="8" t="str">
        <v>Tour de France 2014</v>
      </c>
      <c r="B9717" s="8" cm="1">
        <f t="array" ref="B9717">SUM(1*(VGSales[Name]=A9717))</f>
        <v>2</v>
      </c>
      <c r="C9717" s="8" cm="1">
        <f t="array" ref="C9717">ROWS(_xlfn.UNIQUE(_xlfn._xlws.FILTER(VGSales[Genre],VGSales[Name]=A9717)))</f>
        <v>1</v>
      </c>
      <c r="D9717" s="8">
        <f>SUMIFS(VGSales[Global_Sales],VGSales[Name],A9717)</f>
        <v>0.05</v>
      </c>
    </row>
    <row r="9718" spans="1:4" s="8" customFormat="1" x14ac:dyDescent="0.25">
      <c r="A9718" s="8" t="str">
        <v>Gekiatsu!! Pachi Game Tamashi Max: Evangelion 7 x Seimei no Kodou</v>
      </c>
      <c r="B9718" s="8" cm="1">
        <f t="array" ref="B9718">SUM(1*(VGSales[Name]=A9718))</f>
        <v>1</v>
      </c>
      <c r="C9718" s="8" cm="1">
        <f t="array" ref="C9718">ROWS(_xlfn.UNIQUE(_xlfn._xlws.FILTER(VGSales[Genre],VGSales[Name]=A9718)))</f>
        <v>1</v>
      </c>
      <c r="D9718" s="8">
        <f>SUMIFS(VGSales[Global_Sales],VGSales[Name],A9718)</f>
        <v>0.03</v>
      </c>
    </row>
    <row r="9719" spans="1:4" s="8" customFormat="1" x14ac:dyDescent="0.25">
      <c r="A9719" s="8" t="str">
        <v>The Legend of Heroes: Trails in the Sky SC Evolution</v>
      </c>
      <c r="B9719" s="8" cm="1">
        <f t="array" ref="B9719">SUM(1*(VGSales[Name]=A9719))</f>
        <v>1</v>
      </c>
      <c r="C9719" s="8" cm="1">
        <f t="array" ref="C9719">ROWS(_xlfn.UNIQUE(_xlfn._xlws.FILTER(VGSales[Genre],VGSales[Name]=A9719)))</f>
        <v>1</v>
      </c>
      <c r="D9719" s="8">
        <f>SUMIFS(VGSales[Global_Sales],VGSales[Name],A9719)</f>
        <v>0.03</v>
      </c>
    </row>
    <row r="9720" spans="1:4" s="8" customFormat="1" x14ac:dyDescent="0.25">
      <c r="A9720" s="8" t="str">
        <v>Wangan Midnight</v>
      </c>
      <c r="B9720" s="8" cm="1">
        <f t="array" ref="B9720">SUM(1*(VGSales[Name]=A9720))</f>
        <v>1</v>
      </c>
      <c r="C9720" s="8" cm="1">
        <f t="array" ref="C9720">ROWS(_xlfn.UNIQUE(_xlfn._xlws.FILTER(VGSales[Genre],VGSales[Name]=A9720)))</f>
        <v>1</v>
      </c>
      <c r="D9720" s="8">
        <f>SUMIFS(VGSales[Global_Sales],VGSales[Name],A9720)</f>
        <v>0.03</v>
      </c>
    </row>
    <row r="9721" spans="1:4" s="8" customFormat="1" x14ac:dyDescent="0.25">
      <c r="A9721" s="8" t="str">
        <v>ESPN NBA 2Night 2002</v>
      </c>
      <c r="B9721" s="8" cm="1">
        <f t="array" ref="B9721">SUM(1*(VGSales[Name]=A9721))</f>
        <v>2</v>
      </c>
      <c r="C9721" s="8" cm="1">
        <f t="array" ref="C9721">ROWS(_xlfn.UNIQUE(_xlfn._xlws.FILTER(VGSales[Genre],VGSales[Name]=A9721)))</f>
        <v>1</v>
      </c>
      <c r="D9721" s="8">
        <f>SUMIFS(VGSales[Global_Sales],VGSales[Name],A9721)</f>
        <v>0.04</v>
      </c>
    </row>
    <row r="9722" spans="1:4" s="8" customFormat="1" x14ac:dyDescent="0.25">
      <c r="A9722" s="8" t="str">
        <v>Kekkaishi: Kokubourou no Kage</v>
      </c>
      <c r="B9722" s="8" cm="1">
        <f t="array" ref="B9722">SUM(1*(VGSales[Name]=A9722))</f>
        <v>1</v>
      </c>
      <c r="C9722" s="8" cm="1">
        <f t="array" ref="C9722">ROWS(_xlfn.UNIQUE(_xlfn._xlws.FILTER(VGSales[Genre],VGSales[Name]=A9722)))</f>
        <v>1</v>
      </c>
      <c r="D9722" s="8">
        <f>SUMIFS(VGSales[Global_Sales],VGSales[Name],A9722)</f>
        <v>0.03</v>
      </c>
    </row>
    <row r="9723" spans="1:4" s="8" customFormat="1" x14ac:dyDescent="0.25">
      <c r="A9723" s="8" t="str">
        <v>Trap Gunner: Countdown to Oblivion</v>
      </c>
      <c r="B9723" s="8" cm="1">
        <f t="array" ref="B9723">SUM(1*(VGSales[Name]=A9723))</f>
        <v>1</v>
      </c>
      <c r="C9723" s="8" cm="1">
        <f t="array" ref="C9723">ROWS(_xlfn.UNIQUE(_xlfn._xlws.FILTER(VGSales[Genre],VGSales[Name]=A9723)))</f>
        <v>1</v>
      </c>
      <c r="D9723" s="8">
        <f>SUMIFS(VGSales[Global_Sales],VGSales[Name],A9723)</f>
        <v>0.03</v>
      </c>
    </row>
    <row r="9724" spans="1:4" s="8" customFormat="1" x14ac:dyDescent="0.25">
      <c r="A9724" s="8" t="str">
        <v>Mame Goma: Shiro to Kuro no Meikyuu</v>
      </c>
      <c r="B9724" s="8" cm="1">
        <f t="array" ref="B9724">SUM(1*(VGSales[Name]=A9724))</f>
        <v>1</v>
      </c>
      <c r="C9724" s="8" cm="1">
        <f t="array" ref="C9724">ROWS(_xlfn.UNIQUE(_xlfn._xlws.FILTER(VGSales[Genre],VGSales[Name]=A9724)))</f>
        <v>1</v>
      </c>
      <c r="D9724" s="8">
        <f>SUMIFS(VGSales[Global_Sales],VGSales[Name],A9724)</f>
        <v>0.03</v>
      </c>
    </row>
    <row r="9725" spans="1:4" s="8" customFormat="1" x14ac:dyDescent="0.25">
      <c r="A9725" s="8" t="str">
        <v>Simple DS Series Vol. 8: The Kanshikikan - Kinkyuu Shutsudou!! Jiken Genba wo Touch Seyo</v>
      </c>
      <c r="B9725" s="8" cm="1">
        <f t="array" ref="B9725">SUM(1*(VGSales[Name]=A9725))</f>
        <v>1</v>
      </c>
      <c r="C9725" s="8" cm="1">
        <f t="array" ref="C9725">ROWS(_xlfn.UNIQUE(_xlfn._xlws.FILTER(VGSales[Genre],VGSales[Name]=A9725)))</f>
        <v>1</v>
      </c>
      <c r="D9725" s="8">
        <f>SUMIFS(VGSales[Global_Sales],VGSales[Name],A9725)</f>
        <v>0.03</v>
      </c>
    </row>
    <row r="9726" spans="1:4" s="8" customFormat="1" x14ac:dyDescent="0.25">
      <c r="A9726" s="8" t="str">
        <v>Harukanaru Toki no Naka de Yumenoukihashi Special</v>
      </c>
      <c r="B9726" s="8" cm="1">
        <f t="array" ref="B9726">SUM(1*(VGSales[Name]=A9726))</f>
        <v>1</v>
      </c>
      <c r="C9726" s="8" cm="1">
        <f t="array" ref="C9726">ROWS(_xlfn.UNIQUE(_xlfn._xlws.FILTER(VGSales[Genre],VGSales[Name]=A9726)))</f>
        <v>1</v>
      </c>
      <c r="D9726" s="8">
        <f>SUMIFS(VGSales[Global_Sales],VGSales[Name],A9726)</f>
        <v>0.03</v>
      </c>
    </row>
    <row r="9727" spans="1:4" s="8" customFormat="1" x14ac:dyDescent="0.25">
      <c r="A9727" s="8" t="str">
        <v>Rise of Nations: Rise of Legends</v>
      </c>
      <c r="B9727" s="8" cm="1">
        <f t="array" ref="B9727">SUM(1*(VGSales[Name]=A9727))</f>
        <v>1</v>
      </c>
      <c r="C9727" s="8" cm="1">
        <f t="array" ref="C9727">ROWS(_xlfn.UNIQUE(_xlfn._xlws.FILTER(VGSales[Genre],VGSales[Name]=A9727)))</f>
        <v>1</v>
      </c>
      <c r="D9727" s="8">
        <f>SUMIFS(VGSales[Global_Sales],VGSales[Name],A9727)</f>
        <v>0.03</v>
      </c>
    </row>
    <row r="9728" spans="1:4" s="8" customFormat="1" x14ac:dyDescent="0.25">
      <c r="A9728" s="8" t="str">
        <v>Sabre Wulf</v>
      </c>
      <c r="B9728" s="8" cm="1">
        <f t="array" ref="B9728">SUM(1*(VGSales[Name]=A9728))</f>
        <v>1</v>
      </c>
      <c r="C9728" s="8" cm="1">
        <f t="array" ref="C9728">ROWS(_xlfn.UNIQUE(_xlfn._xlws.FILTER(VGSales[Genre],VGSales[Name]=A9728)))</f>
        <v>1</v>
      </c>
      <c r="D9728" s="8">
        <f>SUMIFS(VGSales[Global_Sales],VGSales[Name],A9728)</f>
        <v>0.03</v>
      </c>
    </row>
    <row r="9729" spans="1:4" s="8" customFormat="1" x14ac:dyDescent="0.25">
      <c r="A9729" s="8" t="str">
        <v>Tsuyo Kiss: Mighty Heart</v>
      </c>
      <c r="B9729" s="8" cm="1">
        <f t="array" ref="B9729">SUM(1*(VGSales[Name]=A9729))</f>
        <v>1</v>
      </c>
      <c r="C9729" s="8" cm="1">
        <f t="array" ref="C9729">ROWS(_xlfn.UNIQUE(_xlfn._xlws.FILTER(VGSales[Genre],VGSales[Name]=A9729)))</f>
        <v>1</v>
      </c>
      <c r="D9729" s="8">
        <f>SUMIFS(VGSales[Global_Sales],VGSales[Name],A9729)</f>
        <v>0.03</v>
      </c>
    </row>
    <row r="9730" spans="1:4" s="8" customFormat="1" x14ac:dyDescent="0.25">
      <c r="A9730" s="8" t="str">
        <v>Zoo Tycoon</v>
      </c>
      <c r="B9730" s="8" cm="1">
        <f t="array" ref="B9730">SUM(1*(VGSales[Name]=A9730))</f>
        <v>1</v>
      </c>
      <c r="C9730" s="8" cm="1">
        <f t="array" ref="C9730">ROWS(_xlfn.UNIQUE(_xlfn._xlws.FILTER(VGSales[Genre],VGSales[Name]=A9730)))</f>
        <v>1</v>
      </c>
      <c r="D9730" s="8">
        <f>SUMIFS(VGSales[Global_Sales],VGSales[Name],A9730)</f>
        <v>0.03</v>
      </c>
    </row>
    <row r="9731" spans="1:4" s="8" customFormat="1" x14ac:dyDescent="0.25">
      <c r="A9731" s="8" t="str">
        <v>Gacharoku</v>
      </c>
      <c r="B9731" s="8" cm="1">
        <f t="array" ref="B9731">SUM(1*(VGSales[Name]=A9731))</f>
        <v>1</v>
      </c>
      <c r="C9731" s="8" cm="1">
        <f t="array" ref="C9731">ROWS(_xlfn.UNIQUE(_xlfn._xlws.FILTER(VGSales[Genre],VGSales[Name]=A9731)))</f>
        <v>1</v>
      </c>
      <c r="D9731" s="8">
        <f>SUMIFS(VGSales[Global_Sales],VGSales[Name],A9731)</f>
        <v>0.03</v>
      </c>
    </row>
    <row r="9732" spans="1:4" s="8" customFormat="1" x14ac:dyDescent="0.25">
      <c r="A9732" s="8" t="str">
        <v>Cake Mania: Baker's Challenge</v>
      </c>
      <c r="B9732" s="8" cm="1">
        <f t="array" ref="B9732">SUM(1*(VGSales[Name]=A9732))</f>
        <v>2</v>
      </c>
      <c r="C9732" s="8" cm="1">
        <f t="array" ref="C9732">ROWS(_xlfn.UNIQUE(_xlfn._xlws.FILTER(VGSales[Genre],VGSales[Name]=A9732)))</f>
        <v>1</v>
      </c>
      <c r="D9732" s="8">
        <f>SUMIFS(VGSales[Global_Sales],VGSales[Name],A9732)</f>
        <v>0.06</v>
      </c>
    </row>
    <row r="9733" spans="1:4" s="8" customFormat="1" x14ac:dyDescent="0.25">
      <c r="A9733" s="8" t="str">
        <v>Zoo Vet: Endangered Animals</v>
      </c>
      <c r="B9733" s="8" cm="1">
        <f t="array" ref="B9733">SUM(1*(VGSales[Name]=A9733))</f>
        <v>1</v>
      </c>
      <c r="C9733" s="8" cm="1">
        <f t="array" ref="C9733">ROWS(_xlfn.UNIQUE(_xlfn._xlws.FILTER(VGSales[Genre],VGSales[Name]=A9733)))</f>
        <v>1</v>
      </c>
      <c r="D9733" s="8">
        <f>SUMIFS(VGSales[Global_Sales],VGSales[Name],A9733)</f>
        <v>0.03</v>
      </c>
    </row>
    <row r="9734" spans="1:4" s="8" customFormat="1" x14ac:dyDescent="0.25">
      <c r="A9734" s="8" t="str">
        <v>Deer Drive: Legends</v>
      </c>
      <c r="B9734" s="8" cm="1">
        <f t="array" ref="B9734">SUM(1*(VGSales[Name]=A9734))</f>
        <v>1</v>
      </c>
      <c r="C9734" s="8" cm="1">
        <f t="array" ref="C9734">ROWS(_xlfn.UNIQUE(_xlfn._xlws.FILTER(VGSales[Genre],VGSales[Name]=A9734)))</f>
        <v>1</v>
      </c>
      <c r="D9734" s="8">
        <f>SUMIFS(VGSales[Global_Sales],VGSales[Name],A9734)</f>
        <v>0.03</v>
      </c>
    </row>
    <row r="9735" spans="1:4" s="8" customFormat="1" x14ac:dyDescent="0.25">
      <c r="A9735" s="8" t="str">
        <v>Criminal Girls 2</v>
      </c>
      <c r="B9735" s="8" cm="1">
        <f t="array" ref="B9735">SUM(1*(VGSales[Name]=A9735))</f>
        <v>1</v>
      </c>
      <c r="C9735" s="8" cm="1">
        <f t="array" ref="C9735">ROWS(_xlfn.UNIQUE(_xlfn._xlws.FILTER(VGSales[Genre],VGSales[Name]=A9735)))</f>
        <v>1</v>
      </c>
      <c r="D9735" s="8">
        <f>SUMIFS(VGSales[Global_Sales],VGSales[Name],A9735)</f>
        <v>0.03</v>
      </c>
    </row>
    <row r="9736" spans="1:4" s="8" customFormat="1" x14ac:dyDescent="0.25">
      <c r="A9736" s="8" t="str">
        <v>SD Gundam G Generation: Gather Beat 2</v>
      </c>
      <c r="B9736" s="8" cm="1">
        <f t="array" ref="B9736">SUM(1*(VGSales[Name]=A9736))</f>
        <v>1</v>
      </c>
      <c r="C9736" s="8" cm="1">
        <f t="array" ref="C9736">ROWS(_xlfn.UNIQUE(_xlfn._xlws.FILTER(VGSales[Genre],VGSales[Name]=A9736)))</f>
        <v>1</v>
      </c>
      <c r="D9736" s="8">
        <f>SUMIFS(VGSales[Global_Sales],VGSales[Name],A9736)</f>
        <v>0.03</v>
      </c>
    </row>
    <row r="9737" spans="1:4" s="8" customFormat="1" x14ac:dyDescent="0.25">
      <c r="A9737" s="8" t="str">
        <v>Original Story from Fairy Tail: Gekitotsu! Kardia Daiseidou</v>
      </c>
      <c r="B9737" s="8" cm="1">
        <f t="array" ref="B9737">SUM(1*(VGSales[Name]=A9737))</f>
        <v>1</v>
      </c>
      <c r="C9737" s="8" cm="1">
        <f t="array" ref="C9737">ROWS(_xlfn.UNIQUE(_xlfn._xlws.FILTER(VGSales[Genre],VGSales[Name]=A9737)))</f>
        <v>1</v>
      </c>
      <c r="D9737" s="8">
        <f>SUMIFS(VGSales[Global_Sales],VGSales[Name],A9737)</f>
        <v>0.03</v>
      </c>
    </row>
    <row r="9738" spans="1:4" s="8" customFormat="1" x14ac:dyDescent="0.25">
      <c r="A9738" s="8" t="str">
        <v>Diabolik Lovers: Dark Fate</v>
      </c>
      <c r="B9738" s="8" cm="1">
        <f t="array" ref="B9738">SUM(1*(VGSales[Name]=A9738))</f>
        <v>1</v>
      </c>
      <c r="C9738" s="8" cm="1">
        <f t="array" ref="C9738">ROWS(_xlfn.UNIQUE(_xlfn._xlws.FILTER(VGSales[Genre],VGSales[Name]=A9738)))</f>
        <v>1</v>
      </c>
      <c r="D9738" s="8">
        <f>SUMIFS(VGSales[Global_Sales],VGSales[Name],A9738)</f>
        <v>0.03</v>
      </c>
    </row>
    <row r="9739" spans="1:4" s="8" customFormat="1" x14ac:dyDescent="0.25">
      <c r="A9739" s="8" t="str">
        <v>Battle Engine Aquila</v>
      </c>
      <c r="B9739" s="8" cm="1">
        <f t="array" ref="B9739">SUM(1*(VGSales[Name]=A9739))</f>
        <v>2</v>
      </c>
      <c r="C9739" s="8" cm="1">
        <f t="array" ref="C9739">ROWS(_xlfn.UNIQUE(_xlfn._xlws.FILTER(VGSales[Genre],VGSales[Name]=A9739)))</f>
        <v>1</v>
      </c>
      <c r="D9739" s="8">
        <f>SUMIFS(VGSales[Global_Sales],VGSales[Name],A9739)</f>
        <v>0.05</v>
      </c>
    </row>
    <row r="9740" spans="1:4" s="8" customFormat="1" x14ac:dyDescent="0.25">
      <c r="A9740" s="8" t="str">
        <v>Astonishia Story</v>
      </c>
      <c r="B9740" s="8" cm="1">
        <f t="array" ref="B9740">SUM(1*(VGSales[Name]=A9740))</f>
        <v>1</v>
      </c>
      <c r="C9740" s="8" cm="1">
        <f t="array" ref="C9740">ROWS(_xlfn.UNIQUE(_xlfn._xlws.FILTER(VGSales[Genre],VGSales[Name]=A9740)))</f>
        <v>1</v>
      </c>
      <c r="D9740" s="8">
        <f>SUMIFS(VGSales[Global_Sales],VGSales[Name],A9740)</f>
        <v>0.03</v>
      </c>
    </row>
    <row r="9741" spans="1:4" s="8" customFormat="1" x14ac:dyDescent="0.25">
      <c r="A9741" s="8" t="str">
        <v>Special Forces: Nemesis Strike</v>
      </c>
      <c r="B9741" s="8" cm="1">
        <f t="array" ref="B9741">SUM(1*(VGSales[Name]=A9741))</f>
        <v>1</v>
      </c>
      <c r="C9741" s="8" cm="1">
        <f t="array" ref="C9741">ROWS(_xlfn.UNIQUE(_xlfn._xlws.FILTER(VGSales[Genre],VGSales[Name]=A9741)))</f>
        <v>1</v>
      </c>
      <c r="D9741" s="8">
        <f>SUMIFS(VGSales[Global_Sales],VGSales[Name],A9741)</f>
        <v>0.03</v>
      </c>
    </row>
    <row r="9742" spans="1:4" s="8" customFormat="1" x14ac:dyDescent="0.25">
      <c r="A9742" s="8" t="str">
        <v>Women's Volleyball Championship</v>
      </c>
      <c r="B9742" s="8" cm="1">
        <f t="array" ref="B9742">SUM(1*(VGSales[Name]=A9742))</f>
        <v>1</v>
      </c>
      <c r="C9742" s="8" cm="1">
        <f t="array" ref="C9742">ROWS(_xlfn.UNIQUE(_xlfn._xlws.FILTER(VGSales[Genre],VGSales[Name]=A9742)))</f>
        <v>1</v>
      </c>
      <c r="D9742" s="8">
        <f>SUMIFS(VGSales[Global_Sales],VGSales[Name],A9742)</f>
        <v>0.03</v>
      </c>
    </row>
    <row r="9743" spans="1:4" s="8" customFormat="1" x14ac:dyDescent="0.25">
      <c r="A9743" s="8" t="str">
        <v>Junior Island Adventure</v>
      </c>
      <c r="B9743" s="8" cm="1">
        <f t="array" ref="B9743">SUM(1*(VGSales[Name]=A9743))</f>
        <v>1</v>
      </c>
      <c r="C9743" s="8" cm="1">
        <f t="array" ref="C9743">ROWS(_xlfn.UNIQUE(_xlfn._xlws.FILTER(VGSales[Genre],VGSales[Name]=A9743)))</f>
        <v>1</v>
      </c>
      <c r="D9743" s="8">
        <f>SUMIFS(VGSales[Global_Sales],VGSales[Name],A9743)</f>
        <v>0.03</v>
      </c>
    </row>
    <row r="9744" spans="1:4" s="8" customFormat="1" x14ac:dyDescent="0.25">
      <c r="A9744" s="8" t="str">
        <v>Jikkyou Powerful Pro Yakyuu Wii Ketteiban</v>
      </c>
      <c r="B9744" s="8" cm="1">
        <f t="array" ref="B9744">SUM(1*(VGSales[Name]=A9744))</f>
        <v>1</v>
      </c>
      <c r="C9744" s="8" cm="1">
        <f t="array" ref="C9744">ROWS(_xlfn.UNIQUE(_xlfn._xlws.FILTER(VGSales[Genre],VGSales[Name]=A9744)))</f>
        <v>1</v>
      </c>
      <c r="D9744" s="8">
        <f>SUMIFS(VGSales[Global_Sales],VGSales[Name],A9744)</f>
        <v>0.03</v>
      </c>
    </row>
    <row r="9745" spans="1:4" s="8" customFormat="1" x14ac:dyDescent="0.25">
      <c r="A9745" s="8" t="str">
        <v>Rakushou! Pachi-Slot Sengen 5: Rio Paradise</v>
      </c>
      <c r="B9745" s="8" cm="1">
        <f t="array" ref="B9745">SUM(1*(VGSales[Name]=A9745))</f>
        <v>1</v>
      </c>
      <c r="C9745" s="8" cm="1">
        <f t="array" ref="C9745">ROWS(_xlfn.UNIQUE(_xlfn._xlws.FILTER(VGSales[Genre],VGSales[Name]=A9745)))</f>
        <v>1</v>
      </c>
      <c r="D9745" s="8">
        <f>SUMIFS(VGSales[Global_Sales],VGSales[Name],A9745)</f>
        <v>0.03</v>
      </c>
    </row>
    <row r="9746" spans="1:4" s="8" customFormat="1" x14ac:dyDescent="0.25">
      <c r="A9746" s="8" t="str">
        <v>Sacra Terra: Angelic Night</v>
      </c>
      <c r="B9746" s="8" cm="1">
        <f t="array" ref="B9746">SUM(1*(VGSales[Name]=A9746))</f>
        <v>1</v>
      </c>
      <c r="C9746" s="8" cm="1">
        <f t="array" ref="C9746">ROWS(_xlfn.UNIQUE(_xlfn._xlws.FILTER(VGSales[Genre],VGSales[Name]=A9746)))</f>
        <v>1</v>
      </c>
      <c r="D9746" s="8">
        <f>SUMIFS(VGSales[Global_Sales],VGSales[Name],A9746)</f>
        <v>0.03</v>
      </c>
    </row>
    <row r="9747" spans="1:4" s="8" customFormat="1" x14ac:dyDescent="0.25">
      <c r="A9747" s="8" t="str">
        <v>Battle Assault 3 featuring Gundam Seed</v>
      </c>
      <c r="B9747" s="8" cm="1">
        <f t="array" ref="B9747">SUM(1*(VGSales[Name]=A9747))</f>
        <v>1</v>
      </c>
      <c r="C9747" s="8" cm="1">
        <f t="array" ref="C9747">ROWS(_xlfn.UNIQUE(_xlfn._xlws.FILTER(VGSales[Genre],VGSales[Name]=A9747)))</f>
        <v>1</v>
      </c>
      <c r="D9747" s="8">
        <f>SUMIFS(VGSales[Global_Sales],VGSales[Name],A9747)</f>
        <v>0.03</v>
      </c>
    </row>
    <row r="9748" spans="1:4" s="8" customFormat="1" x14ac:dyDescent="0.25">
      <c r="A9748" s="8" t="str">
        <v>Crimson Tears</v>
      </c>
      <c r="B9748" s="8" cm="1">
        <f t="array" ref="B9748">SUM(1*(VGSales[Name]=A9748))</f>
        <v>1</v>
      </c>
      <c r="C9748" s="8" cm="1">
        <f t="array" ref="C9748">ROWS(_xlfn.UNIQUE(_xlfn._xlws.FILTER(VGSales[Genre],VGSales[Name]=A9748)))</f>
        <v>1</v>
      </c>
      <c r="D9748" s="8">
        <f>SUMIFS(VGSales[Global_Sales],VGSales[Name],A9748)</f>
        <v>0.03</v>
      </c>
    </row>
    <row r="9749" spans="1:4" s="8" customFormat="1" x14ac:dyDescent="0.25">
      <c r="A9749" s="8" t="str">
        <v>Hayate no Gotoku! Ojousama Produce Daisakusen Boku Iro ni Somare! Oyashiki-Hen</v>
      </c>
      <c r="B9749" s="8" cm="1">
        <f t="array" ref="B9749">SUM(1*(VGSales[Name]=A9749))</f>
        <v>1</v>
      </c>
      <c r="C9749" s="8" cm="1">
        <f t="array" ref="C9749">ROWS(_xlfn.UNIQUE(_xlfn._xlws.FILTER(VGSales[Genre],VGSales[Name]=A9749)))</f>
        <v>1</v>
      </c>
      <c r="D9749" s="8">
        <f>SUMIFS(VGSales[Global_Sales],VGSales[Name],A9749)</f>
        <v>0.03</v>
      </c>
    </row>
    <row r="9750" spans="1:4" s="8" customFormat="1" x14ac:dyDescent="0.25">
      <c r="A9750" s="8" t="str">
        <v>Batman Forever: The Arcade Game</v>
      </c>
      <c r="B9750" s="8" cm="1">
        <f t="array" ref="B9750">SUM(1*(VGSales[Name]=A9750))</f>
        <v>1</v>
      </c>
      <c r="C9750" s="8" cm="1">
        <f t="array" ref="C9750">ROWS(_xlfn.UNIQUE(_xlfn._xlws.FILTER(VGSales[Genre],VGSales[Name]=A9750)))</f>
        <v>1</v>
      </c>
      <c r="D9750" s="8">
        <f>SUMIFS(VGSales[Global_Sales],VGSales[Name],A9750)</f>
        <v>0.03</v>
      </c>
    </row>
    <row r="9751" spans="1:4" s="8" customFormat="1" x14ac:dyDescent="0.25">
      <c r="A9751" s="8" t="str">
        <v>Romance of the Three Kingdoms (3DS)</v>
      </c>
      <c r="B9751" s="8" cm="1">
        <f t="array" ref="B9751">SUM(1*(VGSales[Name]=A9751))</f>
        <v>1</v>
      </c>
      <c r="C9751" s="8" cm="1">
        <f t="array" ref="C9751">ROWS(_xlfn.UNIQUE(_xlfn._xlws.FILTER(VGSales[Genre],VGSales[Name]=A9751)))</f>
        <v>1</v>
      </c>
      <c r="D9751" s="8">
        <f>SUMIFS(VGSales[Global_Sales],VGSales[Name],A9751)</f>
        <v>0.03</v>
      </c>
    </row>
    <row r="9752" spans="1:4" s="8" customFormat="1" x14ac:dyDescent="0.25">
      <c r="A9752" s="8" t="str">
        <v>Electroplankton</v>
      </c>
      <c r="B9752" s="8" cm="1">
        <f t="array" ref="B9752">SUM(1*(VGSales[Name]=A9752))</f>
        <v>1</v>
      </c>
      <c r="C9752" s="8" cm="1">
        <f t="array" ref="C9752">ROWS(_xlfn.UNIQUE(_xlfn._xlws.FILTER(VGSales[Genre],VGSales[Name]=A9752)))</f>
        <v>1</v>
      </c>
      <c r="D9752" s="8">
        <f>SUMIFS(VGSales[Global_Sales],VGSales[Name],A9752)</f>
        <v>0.03</v>
      </c>
    </row>
    <row r="9753" spans="1:4" s="8" customFormat="1" x14ac:dyDescent="0.25">
      <c r="A9753" s="8" t="str">
        <v>Makai Senki Disgaea 4: Fuuka &amp; Desco-hen Hajime Mashita</v>
      </c>
      <c r="B9753" s="8" cm="1">
        <f t="array" ref="B9753">SUM(1*(VGSales[Name]=A9753))</f>
        <v>1</v>
      </c>
      <c r="C9753" s="8" cm="1">
        <f t="array" ref="C9753">ROWS(_xlfn.UNIQUE(_xlfn._xlws.FILTER(VGSales[Genre],VGSales[Name]=A9753)))</f>
        <v>1</v>
      </c>
      <c r="D9753" s="8">
        <f>SUMIFS(VGSales[Global_Sales],VGSales[Name],A9753)</f>
        <v>0.03</v>
      </c>
    </row>
    <row r="9754" spans="1:4" s="8" customFormat="1" x14ac:dyDescent="0.25">
      <c r="A9754" s="8" t="str">
        <v>Mashiro Iro Symphony: *mutsu-no-hana</v>
      </c>
      <c r="B9754" s="8" cm="1">
        <f t="array" ref="B9754">SUM(1*(VGSales[Name]=A9754))</f>
        <v>1</v>
      </c>
      <c r="C9754" s="8" cm="1">
        <f t="array" ref="C9754">ROWS(_xlfn.UNIQUE(_xlfn._xlws.FILTER(VGSales[Genre],VGSales[Name]=A9754)))</f>
        <v>1</v>
      </c>
      <c r="D9754" s="8">
        <f>SUMIFS(VGSales[Global_Sales],VGSales[Name],A9754)</f>
        <v>0.03</v>
      </c>
    </row>
    <row r="9755" spans="1:4" s="8" customFormat="1" x14ac:dyDescent="0.25">
      <c r="A9755" s="8" t="str">
        <v>Monster Guardians</v>
      </c>
      <c r="B9755" s="8" cm="1">
        <f t="array" ref="B9755">SUM(1*(VGSales[Name]=A9755))</f>
        <v>1</v>
      </c>
      <c r="C9755" s="8" cm="1">
        <f t="array" ref="C9755">ROWS(_xlfn.UNIQUE(_xlfn._xlws.FILTER(VGSales[Genre],VGSales[Name]=A9755)))</f>
        <v>1</v>
      </c>
      <c r="D9755" s="8">
        <f>SUMIFS(VGSales[Global_Sales],VGSales[Name],A9755)</f>
        <v>0.03</v>
      </c>
    </row>
    <row r="9756" spans="1:4" s="8" customFormat="1" x14ac:dyDescent="0.25">
      <c r="A9756" s="8" t="str">
        <v>Sunday vs Magazine Shuuketsu! Choujou Daikessen</v>
      </c>
      <c r="B9756" s="8" cm="1">
        <f t="array" ref="B9756">SUM(1*(VGSales[Name]=A9756))</f>
        <v>1</v>
      </c>
      <c r="C9756" s="8" cm="1">
        <f t="array" ref="C9756">ROWS(_xlfn.UNIQUE(_xlfn._xlws.FILTER(VGSales[Genre],VGSales[Name]=A9756)))</f>
        <v>1</v>
      </c>
      <c r="D9756" s="8">
        <f>SUMIFS(VGSales[Global_Sales],VGSales[Name],A9756)</f>
        <v>0.03</v>
      </c>
    </row>
    <row r="9757" spans="1:4" s="8" customFormat="1" x14ac:dyDescent="0.25">
      <c r="A9757" s="8" t="str">
        <v>An American Tail: Fievel's Gold Rush</v>
      </c>
      <c r="B9757" s="8" cm="1">
        <f t="array" ref="B9757">SUM(1*(VGSales[Name]=A9757))</f>
        <v>1</v>
      </c>
      <c r="C9757" s="8" cm="1">
        <f t="array" ref="C9757">ROWS(_xlfn.UNIQUE(_xlfn._xlws.FILTER(VGSales[Genre],VGSales[Name]=A9757)))</f>
        <v>1</v>
      </c>
      <c r="D9757" s="8">
        <f>SUMIFS(VGSales[Global_Sales],VGSales[Name],A9757)</f>
        <v>0.03</v>
      </c>
    </row>
    <row r="9758" spans="1:4" s="8" customFormat="1" x14ac:dyDescent="0.25">
      <c r="A9758" s="8" t="str">
        <v>Dead or Alive Xtreme 3: Venus</v>
      </c>
      <c r="B9758" s="8" cm="1">
        <f t="array" ref="B9758">SUM(1*(VGSales[Name]=A9758))</f>
        <v>1</v>
      </c>
      <c r="C9758" s="8" cm="1">
        <f t="array" ref="C9758">ROWS(_xlfn.UNIQUE(_xlfn._xlws.FILTER(VGSales[Genre],VGSales[Name]=A9758)))</f>
        <v>1</v>
      </c>
      <c r="D9758" s="8">
        <f>SUMIFS(VGSales[Global_Sales],VGSales[Name],A9758)</f>
        <v>0.03</v>
      </c>
    </row>
    <row r="9759" spans="1:4" s="8" customFormat="1" x14ac:dyDescent="0.25">
      <c r="A9759" s="8" t="str">
        <v>Diabolik Lovers: More Blood</v>
      </c>
      <c r="B9759" s="8" cm="1">
        <f t="array" ref="B9759">SUM(1*(VGSales[Name]=A9759))</f>
        <v>2</v>
      </c>
      <c r="C9759" s="8" cm="1">
        <f t="array" ref="C9759">ROWS(_xlfn.UNIQUE(_xlfn._xlws.FILTER(VGSales[Genre],VGSales[Name]=A9759)))</f>
        <v>1</v>
      </c>
      <c r="D9759" s="8">
        <f>SUMIFS(VGSales[Global_Sales],VGSales[Name],A9759)</f>
        <v>0.05</v>
      </c>
    </row>
    <row r="9760" spans="1:4" s="8" customFormat="1" x14ac:dyDescent="0.25">
      <c r="A9760" s="8" t="str">
        <v>Magna Carta Portable</v>
      </c>
      <c r="B9760" s="8" cm="1">
        <f t="array" ref="B9760">SUM(1*(VGSales[Name]=A9760))</f>
        <v>1</v>
      </c>
      <c r="C9760" s="8" cm="1">
        <f t="array" ref="C9760">ROWS(_xlfn.UNIQUE(_xlfn._xlws.FILTER(VGSales[Genre],VGSales[Name]=A9760)))</f>
        <v>1</v>
      </c>
      <c r="D9760" s="8">
        <f>SUMIFS(VGSales[Global_Sales],VGSales[Name],A9760)</f>
        <v>0.03</v>
      </c>
    </row>
    <row r="9761" spans="1:4" s="8" customFormat="1" x14ac:dyDescent="0.25">
      <c r="A9761" s="8" t="str">
        <v>Crazy Chicken: Star Karts</v>
      </c>
      <c r="B9761" s="8" cm="1">
        <f t="array" ref="B9761">SUM(1*(VGSales[Name]=A9761))</f>
        <v>1</v>
      </c>
      <c r="C9761" s="8" cm="1">
        <f t="array" ref="C9761">ROWS(_xlfn.UNIQUE(_xlfn._xlws.FILTER(VGSales[Genre],VGSales[Name]=A9761)))</f>
        <v>1</v>
      </c>
      <c r="D9761" s="8">
        <f>SUMIFS(VGSales[Global_Sales],VGSales[Name],A9761)</f>
        <v>0.03</v>
      </c>
    </row>
    <row r="9762" spans="1:4" s="8" customFormat="1" x14ac:dyDescent="0.25">
      <c r="A9762" s="8" t="str">
        <v>Detective Conan: Phantom Rhapsody</v>
      </c>
      <c r="B9762" s="8" cm="1">
        <f t="array" ref="B9762">SUM(1*(VGSales[Name]=A9762))</f>
        <v>1</v>
      </c>
      <c r="C9762" s="8" cm="1">
        <f t="array" ref="C9762">ROWS(_xlfn.UNIQUE(_xlfn._xlws.FILTER(VGSales[Genre],VGSales[Name]=A9762)))</f>
        <v>1</v>
      </c>
      <c r="D9762" s="8">
        <f>SUMIFS(VGSales[Global_Sales],VGSales[Name],A9762)</f>
        <v>0.03</v>
      </c>
    </row>
    <row r="9763" spans="1:4" s="8" customFormat="1" x14ac:dyDescent="0.25">
      <c r="A9763" s="8" t="str">
        <v>Super Dodgeball Brawlers (jp sales)</v>
      </c>
      <c r="B9763" s="8" cm="1">
        <f t="array" ref="B9763">SUM(1*(VGSales[Name]=A9763))</f>
        <v>1</v>
      </c>
      <c r="C9763" s="8" cm="1">
        <f t="array" ref="C9763">ROWS(_xlfn.UNIQUE(_xlfn._xlws.FILTER(VGSales[Genre],VGSales[Name]=A9763)))</f>
        <v>1</v>
      </c>
      <c r="D9763" s="8">
        <f>SUMIFS(VGSales[Global_Sales],VGSales[Name],A9763)</f>
        <v>0.03</v>
      </c>
    </row>
    <row r="9764" spans="1:4" s="8" customFormat="1" x14ac:dyDescent="0.25">
      <c r="A9764" s="8" t="str">
        <v>Makai Senki Disgaea Portable: Tsuushin Taisen Hajime Mashita</v>
      </c>
      <c r="B9764" s="8" cm="1">
        <f t="array" ref="B9764">SUM(1*(VGSales[Name]=A9764))</f>
        <v>1</v>
      </c>
      <c r="C9764" s="8" cm="1">
        <f t="array" ref="C9764">ROWS(_xlfn.UNIQUE(_xlfn._xlws.FILTER(VGSales[Genre],VGSales[Name]=A9764)))</f>
        <v>1</v>
      </c>
      <c r="D9764" s="8">
        <f>SUMIFS(VGSales[Global_Sales],VGSales[Name],A9764)</f>
        <v>0.03</v>
      </c>
    </row>
    <row r="9765" spans="1:4" s="8" customFormat="1" x14ac:dyDescent="0.25">
      <c r="A9765" s="8" t="str">
        <v>M&amp;Ms Shell Shocked</v>
      </c>
      <c r="B9765" s="8" cm="1">
        <f t="array" ref="B9765">SUM(1*(VGSales[Name]=A9765))</f>
        <v>1</v>
      </c>
      <c r="C9765" s="8" cm="1">
        <f t="array" ref="C9765">ROWS(_xlfn.UNIQUE(_xlfn._xlws.FILTER(VGSales[Genre],VGSales[Name]=A9765)))</f>
        <v>1</v>
      </c>
      <c r="D9765" s="8">
        <f>SUMIFS(VGSales[Global_Sales],VGSales[Name],A9765)</f>
        <v>0.03</v>
      </c>
    </row>
    <row r="9766" spans="1:4" s="8" customFormat="1" x14ac:dyDescent="0.25">
      <c r="A9766" s="8" t="str">
        <v>RACE On</v>
      </c>
      <c r="B9766" s="8" cm="1">
        <f t="array" ref="B9766">SUM(1*(VGSales[Name]=A9766))</f>
        <v>1</v>
      </c>
      <c r="C9766" s="8" cm="1">
        <f t="array" ref="C9766">ROWS(_xlfn.UNIQUE(_xlfn._xlws.FILTER(VGSales[Genre],VGSales[Name]=A9766)))</f>
        <v>1</v>
      </c>
      <c r="D9766" s="8">
        <f>SUMIFS(VGSales[Global_Sales],VGSales[Name],A9766)</f>
        <v>0.03</v>
      </c>
    </row>
    <row r="9767" spans="1:4" s="8" customFormat="1" x14ac:dyDescent="0.25">
      <c r="A9767" s="8" t="str">
        <v>K-On! After School Live!! HD Ver.</v>
      </c>
      <c r="B9767" s="8" cm="1">
        <f t="array" ref="B9767">SUM(1*(VGSales[Name]=A9767))</f>
        <v>1</v>
      </c>
      <c r="C9767" s="8" cm="1">
        <f t="array" ref="C9767">ROWS(_xlfn.UNIQUE(_xlfn._xlws.FILTER(VGSales[Genre],VGSales[Name]=A9767)))</f>
        <v>1</v>
      </c>
      <c r="D9767" s="8">
        <f>SUMIFS(VGSales[Global_Sales],VGSales[Name],A9767)</f>
        <v>0.03</v>
      </c>
    </row>
    <row r="9768" spans="1:4" s="8" customFormat="1" x14ac:dyDescent="0.25">
      <c r="A9768" s="8" t="str">
        <v>Metal Gear Solid: The Essential Collection (JP sales)</v>
      </c>
      <c r="B9768" s="8" cm="1">
        <f t="array" ref="B9768">SUM(1*(VGSales[Name]=A9768))</f>
        <v>1</v>
      </c>
      <c r="C9768" s="8" cm="1">
        <f t="array" ref="C9768">ROWS(_xlfn.UNIQUE(_xlfn._xlws.FILTER(VGSales[Genre],VGSales[Name]=A9768)))</f>
        <v>1</v>
      </c>
      <c r="D9768" s="8">
        <f>SUMIFS(VGSales[Global_Sales],VGSales[Name],A9768)</f>
        <v>0.03</v>
      </c>
    </row>
    <row r="9769" spans="1:4" s="8" customFormat="1" x14ac:dyDescent="0.25">
      <c r="A9769" s="8" t="str">
        <v>3D Baseball</v>
      </c>
      <c r="B9769" s="8" cm="1">
        <f t="array" ref="B9769">SUM(1*(VGSales[Name]=A9769))</f>
        <v>1</v>
      </c>
      <c r="C9769" s="8" cm="1">
        <f t="array" ref="C9769">ROWS(_xlfn.UNIQUE(_xlfn._xlws.FILTER(VGSales[Genre],VGSales[Name]=A9769)))</f>
        <v>1</v>
      </c>
      <c r="D9769" s="8">
        <f>SUMIFS(VGSales[Global_Sales],VGSales[Name],A9769)</f>
        <v>0.03</v>
      </c>
    </row>
    <row r="9770" spans="1:4" s="8" customFormat="1" x14ac:dyDescent="0.25">
      <c r="A9770" s="8" t="str">
        <v>Pachitte Chonmage Tatsujin 12: Pachinko Ultraman</v>
      </c>
      <c r="B9770" s="8" cm="1">
        <f t="array" ref="B9770">SUM(1*(VGSales[Name]=A9770))</f>
        <v>1</v>
      </c>
      <c r="C9770" s="8" cm="1">
        <f t="array" ref="C9770">ROWS(_xlfn.UNIQUE(_xlfn._xlws.FILTER(VGSales[Genre],VGSales[Name]=A9770)))</f>
        <v>1</v>
      </c>
      <c r="D9770" s="8">
        <f>SUMIFS(VGSales[Global_Sales],VGSales[Name],A9770)</f>
        <v>0.03</v>
      </c>
    </row>
    <row r="9771" spans="1:4" s="8" customFormat="1" x14ac:dyDescent="0.25">
      <c r="A9771" s="8" t="str">
        <v>First Queen: Ornic Senki</v>
      </c>
      <c r="B9771" s="8" cm="1">
        <f t="array" ref="B9771">SUM(1*(VGSales[Name]=A9771))</f>
        <v>1</v>
      </c>
      <c r="C9771" s="8" cm="1">
        <f t="array" ref="C9771">ROWS(_xlfn.UNIQUE(_xlfn._xlws.FILTER(VGSales[Genre],VGSales[Name]=A9771)))</f>
        <v>1</v>
      </c>
      <c r="D9771" s="8">
        <f>SUMIFS(VGSales[Global_Sales],VGSales[Name],A9771)</f>
        <v>0.03</v>
      </c>
    </row>
    <row r="9772" spans="1:4" s="8" customFormat="1" x14ac:dyDescent="0.25">
      <c r="A9772" s="8" t="str">
        <v>Dream C Club Zero</v>
      </c>
      <c r="B9772" s="8" cm="1">
        <f t="array" ref="B9772">SUM(1*(VGSales[Name]=A9772))</f>
        <v>1</v>
      </c>
      <c r="C9772" s="8" cm="1">
        <f t="array" ref="C9772">ROWS(_xlfn.UNIQUE(_xlfn._xlws.FILTER(VGSales[Genre],VGSales[Name]=A9772)))</f>
        <v>1</v>
      </c>
      <c r="D9772" s="8">
        <f>SUMIFS(VGSales[Global_Sales],VGSales[Name],A9772)</f>
        <v>0.03</v>
      </c>
    </row>
    <row r="9773" spans="1:4" s="8" customFormat="1" x14ac:dyDescent="0.25">
      <c r="A9773" s="8" t="str">
        <v>Shining Stars</v>
      </c>
      <c r="B9773" s="8" cm="1">
        <f t="array" ref="B9773">SUM(1*(VGSales[Name]=A9773))</f>
        <v>1</v>
      </c>
      <c r="C9773" s="8" cm="1">
        <f t="array" ref="C9773">ROWS(_xlfn.UNIQUE(_xlfn._xlws.FILTER(VGSales[Genre],VGSales[Name]=A9773)))</f>
        <v>1</v>
      </c>
      <c r="D9773" s="8">
        <f>SUMIFS(VGSales[Global_Sales],VGSales[Name],A9773)</f>
        <v>0.03</v>
      </c>
    </row>
    <row r="9774" spans="1:4" s="8" customFormat="1" x14ac:dyDescent="0.25">
      <c r="A9774" s="8" t="str">
        <v>Tail Concerto</v>
      </c>
      <c r="B9774" s="8" cm="1">
        <f t="array" ref="B9774">SUM(1*(VGSales[Name]=A9774))</f>
        <v>1</v>
      </c>
      <c r="C9774" s="8" cm="1">
        <f t="array" ref="C9774">ROWS(_xlfn.UNIQUE(_xlfn._xlws.FILTER(VGSales[Genre],VGSales[Name]=A9774)))</f>
        <v>1</v>
      </c>
      <c r="D9774" s="8">
        <f>SUMIFS(VGSales[Global_Sales],VGSales[Name],A9774)</f>
        <v>0.03</v>
      </c>
    </row>
    <row r="9775" spans="1:4" s="8" customFormat="1" x14ac:dyDescent="0.25">
      <c r="A9775" s="8" t="str">
        <v>James Pond: Codename Robocod</v>
      </c>
      <c r="B9775" s="8" cm="1">
        <f t="array" ref="B9775">SUM(1*(VGSales[Name]=A9775))</f>
        <v>1</v>
      </c>
      <c r="C9775" s="8" cm="1">
        <f t="array" ref="C9775">ROWS(_xlfn.UNIQUE(_xlfn._xlws.FILTER(VGSales[Genre],VGSales[Name]=A9775)))</f>
        <v>1</v>
      </c>
      <c r="D9775" s="8">
        <f>SUMIFS(VGSales[Global_Sales],VGSales[Name],A9775)</f>
        <v>0.03</v>
      </c>
    </row>
    <row r="9776" spans="1:4" s="8" customFormat="1" x14ac:dyDescent="0.25">
      <c r="A9776" s="8" t="str">
        <v>Yumi's Odd Odyssey</v>
      </c>
      <c r="B9776" s="8" cm="1">
        <f t="array" ref="B9776">SUM(1*(VGSales[Name]=A9776))</f>
        <v>1</v>
      </c>
      <c r="C9776" s="8" cm="1">
        <f t="array" ref="C9776">ROWS(_xlfn.UNIQUE(_xlfn._xlws.FILTER(VGSales[Genre],VGSales[Name]=A9776)))</f>
        <v>1</v>
      </c>
      <c r="D9776" s="8">
        <f>SUMIFS(VGSales[Global_Sales],VGSales[Name],A9776)</f>
        <v>0.03</v>
      </c>
    </row>
    <row r="9777" spans="1:4" s="8" customFormat="1" x14ac:dyDescent="0.25">
      <c r="A9777" s="8" t="str">
        <v>Night Head: The Labyrinth</v>
      </c>
      <c r="B9777" s="8" cm="1">
        <f t="array" ref="B9777">SUM(1*(VGSales[Name]=A9777))</f>
        <v>1</v>
      </c>
      <c r="C9777" s="8" cm="1">
        <f t="array" ref="C9777">ROWS(_xlfn.UNIQUE(_xlfn._xlws.FILTER(VGSales[Genre],VGSales[Name]=A9777)))</f>
        <v>1</v>
      </c>
      <c r="D9777" s="8">
        <f>SUMIFS(VGSales[Global_Sales],VGSales[Name],A9777)</f>
        <v>0.03</v>
      </c>
    </row>
    <row r="9778" spans="1:4" s="8" customFormat="1" x14ac:dyDescent="0.25">
      <c r="A9778" s="8" t="str">
        <v>JoJo's Bizarre Adventure: Eyes of Heaven</v>
      </c>
      <c r="B9778" s="8" cm="1">
        <f t="array" ref="B9778">SUM(1*(VGSales[Name]=A9778))</f>
        <v>2</v>
      </c>
      <c r="C9778" s="8" cm="1">
        <f t="array" ref="C9778">ROWS(_xlfn.UNIQUE(_xlfn._xlws.FILTER(VGSales[Genre],VGSales[Name]=A9778)))</f>
        <v>1</v>
      </c>
      <c r="D9778" s="8">
        <f>SUMIFS(VGSales[Global_Sales],VGSales[Name],A9778)</f>
        <v>0.06</v>
      </c>
    </row>
    <row r="9779" spans="1:4" s="8" customFormat="1" x14ac:dyDescent="0.25">
      <c r="A9779" s="8" t="str">
        <v>Angler's Club: Ultimate Bass Fishing 3D</v>
      </c>
      <c r="B9779" s="8" cm="1">
        <f t="array" ref="B9779">SUM(1*(VGSales[Name]=A9779))</f>
        <v>1</v>
      </c>
      <c r="C9779" s="8" cm="1">
        <f t="array" ref="C9779">ROWS(_xlfn.UNIQUE(_xlfn._xlws.FILTER(VGSales[Genre],VGSales[Name]=A9779)))</f>
        <v>1</v>
      </c>
      <c r="D9779" s="8">
        <f>SUMIFS(VGSales[Global_Sales],VGSales[Name],A9779)</f>
        <v>0.03</v>
      </c>
    </row>
    <row r="9780" spans="1:4" s="8" customFormat="1" x14ac:dyDescent="0.25">
      <c r="A9780" s="8" t="str">
        <v>Utawarerumono Portable</v>
      </c>
      <c r="B9780" s="8" cm="1">
        <f t="array" ref="B9780">SUM(1*(VGSales[Name]=A9780))</f>
        <v>1</v>
      </c>
      <c r="C9780" s="8" cm="1">
        <f t="array" ref="C9780">ROWS(_xlfn.UNIQUE(_xlfn._xlws.FILTER(VGSales[Genre],VGSales[Name]=A9780)))</f>
        <v>1</v>
      </c>
      <c r="D9780" s="8">
        <f>SUMIFS(VGSales[Global_Sales],VGSales[Name],A9780)</f>
        <v>0.03</v>
      </c>
    </row>
    <row r="9781" spans="1:4" s="8" customFormat="1" x14ac:dyDescent="0.25">
      <c r="A9781" s="8" t="str">
        <v>Gaia Saver Hero Saidai no Sakusen</v>
      </c>
      <c r="B9781" s="8" cm="1">
        <f t="array" ref="B9781">SUM(1*(VGSales[Name]=A9781))</f>
        <v>1</v>
      </c>
      <c r="C9781" s="8" cm="1">
        <f t="array" ref="C9781">ROWS(_xlfn.UNIQUE(_xlfn._xlws.FILTER(VGSales[Genre],VGSales[Name]=A9781)))</f>
        <v>1</v>
      </c>
      <c r="D9781" s="8">
        <f>SUMIFS(VGSales[Global_Sales],VGSales[Name],A9781)</f>
        <v>0.03</v>
      </c>
    </row>
    <row r="9782" spans="1:4" s="8" customFormat="1" x14ac:dyDescent="0.25">
      <c r="A9782" s="8" t="str">
        <v>EverBlue 2</v>
      </c>
      <c r="B9782" s="8" cm="1">
        <f t="array" ref="B9782">SUM(1*(VGSales[Name]=A9782))</f>
        <v>1</v>
      </c>
      <c r="C9782" s="8" cm="1">
        <f t="array" ref="C9782">ROWS(_xlfn.UNIQUE(_xlfn._xlws.FILTER(VGSales[Genre],VGSales[Name]=A9782)))</f>
        <v>1</v>
      </c>
      <c r="D9782" s="8">
        <f>SUMIFS(VGSales[Global_Sales],VGSales[Name],A9782)</f>
        <v>0.03</v>
      </c>
    </row>
    <row r="9783" spans="1:4" s="8" customFormat="1" x14ac:dyDescent="0.25">
      <c r="A9783" s="8" t="str">
        <v>Emma at the Farm</v>
      </c>
      <c r="B9783" s="8" cm="1">
        <f t="array" ref="B9783">SUM(1*(VGSales[Name]=A9783))</f>
        <v>1</v>
      </c>
      <c r="C9783" s="8" cm="1">
        <f t="array" ref="C9783">ROWS(_xlfn.UNIQUE(_xlfn._xlws.FILTER(VGSales[Genre],VGSales[Name]=A9783)))</f>
        <v>1</v>
      </c>
      <c r="D9783" s="8">
        <f>SUMIFS(VGSales[Global_Sales],VGSales[Name],A9783)</f>
        <v>0.03</v>
      </c>
    </row>
    <row r="9784" spans="1:4" s="8" customFormat="1" x14ac:dyDescent="0.25">
      <c r="A9784" s="8" t="str">
        <v>NASCAR Heat Evolution</v>
      </c>
      <c r="B9784" s="8" cm="1">
        <f t="array" ref="B9784">SUM(1*(VGSales[Name]=A9784))</f>
        <v>2</v>
      </c>
      <c r="C9784" s="8" cm="1">
        <f t="array" ref="C9784">ROWS(_xlfn.UNIQUE(_xlfn._xlws.FILTER(VGSales[Genre],VGSales[Name]=A9784)))</f>
        <v>1</v>
      </c>
      <c r="D9784" s="8">
        <f>SUMIFS(VGSales[Global_Sales],VGSales[Name],A9784)</f>
        <v>0.05</v>
      </c>
    </row>
    <row r="9785" spans="1:4" s="8" customFormat="1" x14ac:dyDescent="0.25">
      <c r="A9785" s="8" t="str">
        <v>Higurashi no Naku Koro ni Kizuna: Dai-San-Kan - Rasen</v>
      </c>
      <c r="B9785" s="8" cm="1">
        <f t="array" ref="B9785">SUM(1*(VGSales[Name]=A9785))</f>
        <v>1</v>
      </c>
      <c r="C9785" s="8" cm="1">
        <f t="array" ref="C9785">ROWS(_xlfn.UNIQUE(_xlfn._xlws.FILTER(VGSales[Genre],VGSales[Name]=A9785)))</f>
        <v>1</v>
      </c>
      <c r="D9785" s="8">
        <f>SUMIFS(VGSales[Global_Sales],VGSales[Name],A9785)</f>
        <v>0.03</v>
      </c>
    </row>
    <row r="9786" spans="1:4" s="8" customFormat="1" x14ac:dyDescent="0.25">
      <c r="A9786" s="8" t="str">
        <v>The Sims 2: Glamour Life Stuff</v>
      </c>
      <c r="B9786" s="8" cm="1">
        <f t="array" ref="B9786">SUM(1*(VGSales[Name]=A9786))</f>
        <v>1</v>
      </c>
      <c r="C9786" s="8" cm="1">
        <f t="array" ref="C9786">ROWS(_xlfn.UNIQUE(_xlfn._xlws.FILTER(VGSales[Genre],VGSales[Name]=A9786)))</f>
        <v>1</v>
      </c>
      <c r="D9786" s="8">
        <f>SUMIFS(VGSales[Global_Sales],VGSales[Name],A9786)</f>
        <v>0.03</v>
      </c>
    </row>
    <row r="9787" spans="1:4" s="8" customFormat="1" x14ac:dyDescent="0.25">
      <c r="A9787" s="8" t="str">
        <v>Safari Adventures: Africa</v>
      </c>
      <c r="B9787" s="8" cm="1">
        <f t="array" ref="B9787">SUM(1*(VGSales[Name]=A9787))</f>
        <v>2</v>
      </c>
      <c r="C9787" s="8" cm="1">
        <f t="array" ref="C9787">ROWS(_xlfn.UNIQUE(_xlfn._xlws.FILTER(VGSales[Genre],VGSales[Name]=A9787)))</f>
        <v>1</v>
      </c>
      <c r="D9787" s="8">
        <f>SUMIFS(VGSales[Global_Sales],VGSales[Name],A9787)</f>
        <v>0.06</v>
      </c>
    </row>
    <row r="9788" spans="1:4" s="8" customFormat="1" x14ac:dyDescent="0.25">
      <c r="A9788" s="8" t="str">
        <v>Yumeiro Patissiere: My Sweets Cooking</v>
      </c>
      <c r="B9788" s="8" cm="1">
        <f t="array" ref="B9788">SUM(1*(VGSales[Name]=A9788))</f>
        <v>1</v>
      </c>
      <c r="C9788" s="8" cm="1">
        <f t="array" ref="C9788">ROWS(_xlfn.UNIQUE(_xlfn._xlws.FILTER(VGSales[Genre],VGSales[Name]=A9788)))</f>
        <v>1</v>
      </c>
      <c r="D9788" s="8">
        <f>SUMIFS(VGSales[Global_Sales],VGSales[Name],A9788)</f>
        <v>0.03</v>
      </c>
    </row>
    <row r="9789" spans="1:4" s="8" customFormat="1" x14ac:dyDescent="0.25">
      <c r="A9789" s="8" t="str">
        <v>Daito Giken Koushiki Pachi-Slot Simulator: Yoshimune Portable</v>
      </c>
      <c r="B9789" s="8" cm="1">
        <f t="array" ref="B9789">SUM(1*(VGSales[Name]=A9789))</f>
        <v>1</v>
      </c>
      <c r="C9789" s="8" cm="1">
        <f t="array" ref="C9789">ROWS(_xlfn.UNIQUE(_xlfn._xlws.FILTER(VGSales[Genre],VGSales[Name]=A9789)))</f>
        <v>1</v>
      </c>
      <c r="D9789" s="8">
        <f>SUMIFS(VGSales[Global_Sales],VGSales[Name],A9789)</f>
        <v>0.03</v>
      </c>
    </row>
    <row r="9790" spans="1:4" s="8" customFormat="1" x14ac:dyDescent="0.25">
      <c r="A9790" s="8" t="str">
        <v>Maximum Racing: GP Classic Racing</v>
      </c>
      <c r="B9790" s="8" cm="1">
        <f t="array" ref="B9790">SUM(1*(VGSales[Name]=A9790))</f>
        <v>1</v>
      </c>
      <c r="C9790" s="8" cm="1">
        <f t="array" ref="C9790">ROWS(_xlfn.UNIQUE(_xlfn._xlws.FILTER(VGSales[Genre],VGSales[Name]=A9790)))</f>
        <v>1</v>
      </c>
      <c r="D9790" s="8">
        <f>SUMIFS(VGSales[Global_Sales],VGSales[Name],A9790)</f>
        <v>0.03</v>
      </c>
    </row>
    <row r="9791" spans="1:4" s="8" customFormat="1" x14ac:dyDescent="0.25">
      <c r="A9791" s="8" t="str">
        <v>Rugby League Live 3</v>
      </c>
      <c r="B9791" s="8" cm="1">
        <f t="array" ref="B9791">SUM(1*(VGSales[Name]=A9791))</f>
        <v>4</v>
      </c>
      <c r="C9791" s="8" cm="1">
        <f t="array" ref="C9791">ROWS(_xlfn.UNIQUE(_xlfn._xlws.FILTER(VGSales[Genre],VGSales[Name]=A9791)))</f>
        <v>1</v>
      </c>
      <c r="D9791" s="8">
        <f>SUMIFS(VGSales[Global_Sales],VGSales[Name],A9791)</f>
        <v>0.09</v>
      </c>
    </row>
    <row r="9792" spans="1:4" s="8" customFormat="1" x14ac:dyDescent="0.25">
      <c r="A9792" s="8" t="str">
        <v>PowerSlave</v>
      </c>
      <c r="B9792" s="8" cm="1">
        <f t="array" ref="B9792">SUM(1*(VGSales[Name]=A9792))</f>
        <v>1</v>
      </c>
      <c r="C9792" s="8" cm="1">
        <f t="array" ref="C9792">ROWS(_xlfn.UNIQUE(_xlfn._xlws.FILTER(VGSales[Genre],VGSales[Name]=A9792)))</f>
        <v>1</v>
      </c>
      <c r="D9792" s="8">
        <f>SUMIFS(VGSales[Global_Sales],VGSales[Name],A9792)</f>
        <v>0.03</v>
      </c>
    </row>
    <row r="9793" spans="1:4" s="8" customFormat="1" x14ac:dyDescent="0.25">
      <c r="A9793" s="8" t="str">
        <v>Project Gotham Racing 2 (JP weekly sales)</v>
      </c>
      <c r="B9793" s="8" cm="1">
        <f t="array" ref="B9793">SUM(1*(VGSales[Name]=A9793))</f>
        <v>1</v>
      </c>
      <c r="C9793" s="8" cm="1">
        <f t="array" ref="C9793">ROWS(_xlfn.UNIQUE(_xlfn._xlws.FILTER(VGSales[Genre],VGSales[Name]=A9793)))</f>
        <v>1</v>
      </c>
      <c r="D9793" s="8">
        <f>SUMIFS(VGSales[Global_Sales],VGSales[Name],A9793)</f>
        <v>0.03</v>
      </c>
    </row>
    <row r="9794" spans="1:4" s="8" customFormat="1" x14ac:dyDescent="0.25">
      <c r="A9794" s="8" t="str">
        <v>Ukiyo no Shishi</v>
      </c>
      <c r="B9794" s="8" cm="1">
        <f t="array" ref="B9794">SUM(1*(VGSales[Name]=A9794))</f>
        <v>1</v>
      </c>
      <c r="C9794" s="8" cm="1">
        <f t="array" ref="C9794">ROWS(_xlfn.UNIQUE(_xlfn._xlws.FILTER(VGSales[Genre],VGSales[Name]=A9794)))</f>
        <v>1</v>
      </c>
      <c r="D9794" s="8">
        <f>SUMIFS(VGSales[Global_Sales],VGSales[Name],A9794)</f>
        <v>0.03</v>
      </c>
    </row>
    <row r="9795" spans="1:4" s="8" customFormat="1" x14ac:dyDescent="0.25">
      <c r="A9795" s="8" t="str">
        <v>The Binding of Isaac</v>
      </c>
      <c r="B9795" s="8" cm="1">
        <f t="array" ref="B9795">SUM(1*(VGSales[Name]=A9795))</f>
        <v>1</v>
      </c>
      <c r="C9795" s="8" cm="1">
        <f t="array" ref="C9795">ROWS(_xlfn.UNIQUE(_xlfn._xlws.FILTER(VGSales[Genre],VGSales[Name]=A9795)))</f>
        <v>1</v>
      </c>
      <c r="D9795" s="8">
        <f>SUMIFS(VGSales[Global_Sales],VGSales[Name],A9795)</f>
        <v>0.03</v>
      </c>
    </row>
    <row r="9796" spans="1:4" s="8" customFormat="1" x14ac:dyDescent="0.25">
      <c r="A9796" s="8" t="str">
        <v>CT Special Forces</v>
      </c>
      <c r="B9796" s="8" cm="1">
        <f t="array" ref="B9796">SUM(1*(VGSales[Name]=A9796))</f>
        <v>1</v>
      </c>
      <c r="C9796" s="8" cm="1">
        <f t="array" ref="C9796">ROWS(_xlfn.UNIQUE(_xlfn._xlws.FILTER(VGSales[Genre],VGSales[Name]=A9796)))</f>
        <v>1</v>
      </c>
      <c r="D9796" s="8">
        <f>SUMIFS(VGSales[Global_Sales],VGSales[Name],A9796)</f>
        <v>0.03</v>
      </c>
    </row>
    <row r="9797" spans="1:4" s="8" customFormat="1" x14ac:dyDescent="0.25">
      <c r="A9797" s="8" t="str">
        <v>FIFA World Cup: Germany 2006</v>
      </c>
      <c r="B9797" s="8" cm="1">
        <f t="array" ref="B9797">SUM(1*(VGSales[Name]=A9797))</f>
        <v>1</v>
      </c>
      <c r="C9797" s="8" cm="1">
        <f t="array" ref="C9797">ROWS(_xlfn.UNIQUE(_xlfn._xlws.FILTER(VGSales[Genre],VGSales[Name]=A9797)))</f>
        <v>1</v>
      </c>
      <c r="D9797" s="8">
        <f>SUMIFS(VGSales[Global_Sales],VGSales[Name],A9797)</f>
        <v>0.03</v>
      </c>
    </row>
    <row r="9798" spans="1:4" s="8" customFormat="1" x14ac:dyDescent="0.25">
      <c r="A9798" s="8" t="str">
        <v>Jewel Master: Cradle of Rome</v>
      </c>
      <c r="B9798" s="8" cm="1">
        <f t="array" ref="B9798">SUM(1*(VGSales[Name]=A9798))</f>
        <v>1</v>
      </c>
      <c r="C9798" s="8" cm="1">
        <f t="array" ref="C9798">ROWS(_xlfn.UNIQUE(_xlfn._xlws.FILTER(VGSales[Genre],VGSales[Name]=A9798)))</f>
        <v>1</v>
      </c>
      <c r="D9798" s="8">
        <f>SUMIFS(VGSales[Global_Sales],VGSales[Name],A9798)</f>
        <v>0.03</v>
      </c>
    </row>
    <row r="9799" spans="1:4" s="8" customFormat="1" x14ac:dyDescent="0.25">
      <c r="A9799" s="8" t="str">
        <v>Beastly</v>
      </c>
      <c r="B9799" s="8" cm="1">
        <f t="array" ref="B9799">SUM(1*(VGSales[Name]=A9799))</f>
        <v>1</v>
      </c>
      <c r="C9799" s="8" cm="1">
        <f t="array" ref="C9799">ROWS(_xlfn.UNIQUE(_xlfn._xlws.FILTER(VGSales[Genre],VGSales[Name]=A9799)))</f>
        <v>1</v>
      </c>
      <c r="D9799" s="8">
        <f>SUMIFS(VGSales[Global_Sales],VGSales[Name],A9799)</f>
        <v>0.03</v>
      </c>
    </row>
    <row r="9800" spans="1:4" s="8" customFormat="1" x14ac:dyDescent="0.25">
      <c r="A9800" s="8" t="str">
        <v>Crash Time: Autobahn Pusuit</v>
      </c>
      <c r="B9800" s="8" cm="1">
        <f t="array" ref="B9800">SUM(1*(VGSales[Name]=A9800))</f>
        <v>1</v>
      </c>
      <c r="C9800" s="8" cm="1">
        <f t="array" ref="C9800">ROWS(_xlfn.UNIQUE(_xlfn._xlws.FILTER(VGSales[Genre],VGSales[Name]=A9800)))</f>
        <v>1</v>
      </c>
      <c r="D9800" s="8">
        <f>SUMIFS(VGSales[Global_Sales],VGSales[Name],A9800)</f>
        <v>0.03</v>
      </c>
    </row>
    <row r="9801" spans="1:4" s="8" customFormat="1" x14ac:dyDescent="0.25">
      <c r="A9801" s="8" t="str">
        <v>Earthworm Jim 2</v>
      </c>
      <c r="B9801" s="8" cm="1">
        <f t="array" ref="B9801">SUM(1*(VGSales[Name]=A9801))</f>
        <v>1</v>
      </c>
      <c r="C9801" s="8" cm="1">
        <f t="array" ref="C9801">ROWS(_xlfn.UNIQUE(_xlfn._xlws.FILTER(VGSales[Genre],VGSales[Name]=A9801)))</f>
        <v>1</v>
      </c>
      <c r="D9801" s="8">
        <f>SUMIFS(VGSales[Global_Sales],VGSales[Name],A9801)</f>
        <v>0.03</v>
      </c>
    </row>
    <row r="9802" spans="1:4" s="8" customFormat="1" x14ac:dyDescent="0.25">
      <c r="A9802" s="8" t="str">
        <v>Garfield: A Tale of Two Kitties</v>
      </c>
      <c r="B9802" s="8" cm="1">
        <f t="array" ref="B9802">SUM(1*(VGSales[Name]=A9802))</f>
        <v>1</v>
      </c>
      <c r="C9802" s="8" cm="1">
        <f t="array" ref="C9802">ROWS(_xlfn.UNIQUE(_xlfn._xlws.FILTER(VGSales[Genre],VGSales[Name]=A9802)))</f>
        <v>1</v>
      </c>
      <c r="D9802" s="8">
        <f>SUMIFS(VGSales[Global_Sales],VGSales[Name],A9802)</f>
        <v>0.03</v>
      </c>
    </row>
    <row r="9803" spans="1:4" s="8" customFormat="1" x14ac:dyDescent="0.25">
      <c r="A9803" s="8" t="str">
        <v>Tamagotchi no Doki Doki Dream Omisecchi</v>
      </c>
      <c r="B9803" s="8" cm="1">
        <f t="array" ref="B9803">SUM(1*(VGSales[Name]=A9803))</f>
        <v>1</v>
      </c>
      <c r="C9803" s="8" cm="1">
        <f t="array" ref="C9803">ROWS(_xlfn.UNIQUE(_xlfn._xlws.FILTER(VGSales[Genre],VGSales[Name]=A9803)))</f>
        <v>1</v>
      </c>
      <c r="D9803" s="8">
        <f>SUMIFS(VGSales[Global_Sales],VGSales[Name],A9803)</f>
        <v>0.03</v>
      </c>
    </row>
    <row r="9804" spans="1:4" s="8" customFormat="1" x14ac:dyDescent="0.25">
      <c r="A9804" s="8" t="str">
        <v>Toushin Toshi</v>
      </c>
      <c r="B9804" s="8" cm="1">
        <f t="array" ref="B9804">SUM(1*(VGSales[Name]=A9804))</f>
        <v>1</v>
      </c>
      <c r="C9804" s="8" cm="1">
        <f t="array" ref="C9804">ROWS(_xlfn.UNIQUE(_xlfn._xlws.FILTER(VGSales[Genre],VGSales[Name]=A9804)))</f>
        <v>1</v>
      </c>
      <c r="D9804" s="8">
        <f>SUMIFS(VGSales[Global_Sales],VGSales[Name],A9804)</f>
        <v>0.03</v>
      </c>
    </row>
    <row r="9805" spans="1:4" s="8" customFormat="1" x14ac:dyDescent="0.25">
      <c r="A9805" s="8" t="str">
        <v>Suujin Taisen</v>
      </c>
      <c r="B9805" s="8" cm="1">
        <f t="array" ref="B9805">SUM(1*(VGSales[Name]=A9805))</f>
        <v>1</v>
      </c>
      <c r="C9805" s="8" cm="1">
        <f t="array" ref="C9805">ROWS(_xlfn.UNIQUE(_xlfn._xlws.FILTER(VGSales[Genre],VGSales[Name]=A9805)))</f>
        <v>1</v>
      </c>
      <c r="D9805" s="8">
        <f>SUMIFS(VGSales[Global_Sales],VGSales[Name],A9805)</f>
        <v>0.03</v>
      </c>
    </row>
    <row r="9806" spans="1:4" s="8" customFormat="1" x14ac:dyDescent="0.25">
      <c r="A9806" s="8" t="str">
        <v>Street Supremacy</v>
      </c>
      <c r="B9806" s="8" cm="1">
        <f t="array" ref="B9806">SUM(1*(VGSales[Name]=A9806))</f>
        <v>1</v>
      </c>
      <c r="C9806" s="8" cm="1">
        <f t="array" ref="C9806">ROWS(_xlfn.UNIQUE(_xlfn._xlws.FILTER(VGSales[Genre],VGSales[Name]=A9806)))</f>
        <v>1</v>
      </c>
      <c r="D9806" s="8">
        <f>SUMIFS(VGSales[Global_Sales],VGSales[Name],A9806)</f>
        <v>0.03</v>
      </c>
    </row>
    <row r="9807" spans="1:4" s="8" customFormat="1" x14ac:dyDescent="0.25">
      <c r="A9807" s="8" t="str">
        <v>Combat Mission: Shock Force</v>
      </c>
      <c r="B9807" s="8" cm="1">
        <f t="array" ref="B9807">SUM(1*(VGSales[Name]=A9807))</f>
        <v>1</v>
      </c>
      <c r="C9807" s="8" cm="1">
        <f t="array" ref="C9807">ROWS(_xlfn.UNIQUE(_xlfn._xlws.FILTER(VGSales[Genre],VGSales[Name]=A9807)))</f>
        <v>1</v>
      </c>
      <c r="D9807" s="8">
        <f>SUMIFS(VGSales[Global_Sales],VGSales[Name],A9807)</f>
        <v>0.03</v>
      </c>
    </row>
    <row r="9808" spans="1:4" s="8" customFormat="1" x14ac:dyDescent="0.25">
      <c r="A9808" s="8" t="str">
        <v>Rome: Total War - Gold Edition</v>
      </c>
      <c r="B9808" s="8" cm="1">
        <f t="array" ref="B9808">SUM(1*(VGSales[Name]=A9808))</f>
        <v>1</v>
      </c>
      <c r="C9808" s="8" cm="1">
        <f t="array" ref="C9808">ROWS(_xlfn.UNIQUE(_xlfn._xlws.FILTER(VGSales[Genre],VGSales[Name]=A9808)))</f>
        <v>1</v>
      </c>
      <c r="D9808" s="8">
        <f>SUMIFS(VGSales[Global_Sales],VGSales[Name],A9808)</f>
        <v>0.03</v>
      </c>
    </row>
    <row r="9809" spans="1:4" s="8" customFormat="1" x14ac:dyDescent="0.25">
      <c r="A9809" s="8" t="str">
        <v>House M.D.</v>
      </c>
      <c r="B9809" s="8" cm="1">
        <f t="array" ref="B9809">SUM(1*(VGSales[Name]=A9809))</f>
        <v>1</v>
      </c>
      <c r="C9809" s="8" cm="1">
        <f t="array" ref="C9809">ROWS(_xlfn.UNIQUE(_xlfn._xlws.FILTER(VGSales[Genre],VGSales[Name]=A9809)))</f>
        <v>1</v>
      </c>
      <c r="D9809" s="8">
        <f>SUMIFS(VGSales[Global_Sales],VGSales[Name],A9809)</f>
        <v>0.03</v>
      </c>
    </row>
    <row r="9810" spans="1:4" s="8" customFormat="1" x14ac:dyDescent="0.25">
      <c r="A9810" s="8" t="str">
        <v>Mystery Case Files: Ravenhearst</v>
      </c>
      <c r="B9810" s="8" cm="1">
        <f t="array" ref="B9810">SUM(1*(VGSales[Name]=A9810))</f>
        <v>1</v>
      </c>
      <c r="C9810" s="8" cm="1">
        <f t="array" ref="C9810">ROWS(_xlfn.UNIQUE(_xlfn._xlws.FILTER(VGSales[Genre],VGSales[Name]=A9810)))</f>
        <v>1</v>
      </c>
      <c r="D9810" s="8">
        <f>SUMIFS(VGSales[Global_Sales],VGSales[Name],A9810)</f>
        <v>0.03</v>
      </c>
    </row>
    <row r="9811" spans="1:4" s="8" customFormat="1" x14ac:dyDescent="0.25">
      <c r="A9811" s="8" t="str">
        <v>YoKai Watch Dance: Just Dance Special Version</v>
      </c>
      <c r="B9811" s="8" cm="1">
        <f t="array" ref="B9811">SUM(1*(VGSales[Name]=A9811))</f>
        <v>1</v>
      </c>
      <c r="C9811" s="8" cm="1">
        <f t="array" ref="C9811">ROWS(_xlfn.UNIQUE(_xlfn._xlws.FILTER(VGSales[Genre],VGSales[Name]=A9811)))</f>
        <v>1</v>
      </c>
      <c r="D9811" s="8">
        <f>SUMIFS(VGSales[Global_Sales],VGSales[Name],A9811)</f>
        <v>0.03</v>
      </c>
    </row>
    <row r="9812" spans="1:4" s="8" customFormat="1" x14ac:dyDescent="0.25">
      <c r="A9812" s="8" t="str">
        <v>River King: Mystic Valley (jp sales)</v>
      </c>
      <c r="B9812" s="8" cm="1">
        <f t="array" ref="B9812">SUM(1*(VGSales[Name]=A9812))</f>
        <v>1</v>
      </c>
      <c r="C9812" s="8" cm="1">
        <f t="array" ref="C9812">ROWS(_xlfn.UNIQUE(_xlfn._xlws.FILTER(VGSales[Genre],VGSales[Name]=A9812)))</f>
        <v>1</v>
      </c>
      <c r="D9812" s="8">
        <f>SUMIFS(VGSales[Global_Sales],VGSales[Name],A9812)</f>
        <v>0.03</v>
      </c>
    </row>
    <row r="9813" spans="1:4" s="8" customFormat="1" x14ac:dyDescent="0.25">
      <c r="A9813" s="8" t="str">
        <v>Jig-A-Pix: Wild World</v>
      </c>
      <c r="B9813" s="8" cm="1">
        <f t="array" ref="B9813">SUM(1*(VGSales[Name]=A9813))</f>
        <v>1</v>
      </c>
      <c r="C9813" s="8" cm="1">
        <f t="array" ref="C9813">ROWS(_xlfn.UNIQUE(_xlfn._xlws.FILTER(VGSales[Genre],VGSales[Name]=A9813)))</f>
        <v>1</v>
      </c>
      <c r="D9813" s="8">
        <f>SUMIFS(VGSales[Global_Sales],VGSales[Name],A9813)</f>
        <v>0.03</v>
      </c>
    </row>
    <row r="9814" spans="1:4" s="8" customFormat="1" x14ac:dyDescent="0.25">
      <c r="A9814" s="8" t="str">
        <v>Best Friends Tonight</v>
      </c>
      <c r="B9814" s="8" cm="1">
        <f t="array" ref="B9814">SUM(1*(VGSales[Name]=A9814))</f>
        <v>1</v>
      </c>
      <c r="C9814" s="8" cm="1">
        <f t="array" ref="C9814">ROWS(_xlfn.UNIQUE(_xlfn._xlws.FILTER(VGSales[Genre],VGSales[Name]=A9814)))</f>
        <v>1</v>
      </c>
      <c r="D9814" s="8">
        <f>SUMIFS(VGSales[Global_Sales],VGSales[Name],A9814)</f>
        <v>0.03</v>
      </c>
    </row>
    <row r="9815" spans="1:4" s="8" customFormat="1" x14ac:dyDescent="0.25">
      <c r="A9815" s="8" t="str">
        <v>Beyond the Labyrinth</v>
      </c>
      <c r="B9815" s="8" cm="1">
        <f t="array" ref="B9815">SUM(1*(VGSales[Name]=A9815))</f>
        <v>1</v>
      </c>
      <c r="C9815" s="8" cm="1">
        <f t="array" ref="C9815">ROWS(_xlfn.UNIQUE(_xlfn._xlws.FILTER(VGSales[Genre],VGSales[Name]=A9815)))</f>
        <v>1</v>
      </c>
      <c r="D9815" s="8">
        <f>SUMIFS(VGSales[Global_Sales],VGSales[Name],A9815)</f>
        <v>0.03</v>
      </c>
    </row>
    <row r="9816" spans="1:4" s="8" customFormat="1" x14ac:dyDescent="0.25">
      <c r="A9816" s="8" t="str">
        <v>Living Legends: Frozen Beauty</v>
      </c>
      <c r="B9816" s="8" cm="1">
        <f t="array" ref="B9816">SUM(1*(VGSales[Name]=A9816))</f>
        <v>1</v>
      </c>
      <c r="C9816" s="8" cm="1">
        <f t="array" ref="C9816">ROWS(_xlfn.UNIQUE(_xlfn._xlws.FILTER(VGSales[Genre],VGSales[Name]=A9816)))</f>
        <v>1</v>
      </c>
      <c r="D9816" s="8">
        <f>SUMIFS(VGSales[Global_Sales],VGSales[Name],A9816)</f>
        <v>0.03</v>
      </c>
    </row>
    <row r="9817" spans="1:4" s="8" customFormat="1" x14ac:dyDescent="0.25">
      <c r="A9817" s="8" t="str">
        <v>.hack: Sekai no Mukou ni + Versus</v>
      </c>
      <c r="B9817" s="8" cm="1">
        <f t="array" ref="B9817">SUM(1*(VGSales[Name]=A9817))</f>
        <v>1</v>
      </c>
      <c r="C9817" s="8" cm="1">
        <f t="array" ref="C9817">ROWS(_xlfn.UNIQUE(_xlfn._xlws.FILTER(VGSales[Genre],VGSales[Name]=A9817)))</f>
        <v>1</v>
      </c>
      <c r="D9817" s="8">
        <f>SUMIFS(VGSales[Global_Sales],VGSales[Name],A9817)</f>
        <v>0.03</v>
      </c>
    </row>
    <row r="9818" spans="1:4" s="8" customFormat="1" x14ac:dyDescent="0.25">
      <c r="A9818" s="8" t="str">
        <v>Sea Park Tycoon</v>
      </c>
      <c r="B9818" s="8" cm="1">
        <f t="array" ref="B9818">SUM(1*(VGSales[Name]=A9818))</f>
        <v>1</v>
      </c>
      <c r="C9818" s="8" cm="1">
        <f t="array" ref="C9818">ROWS(_xlfn.UNIQUE(_xlfn._xlws.FILTER(VGSales[Genre],VGSales[Name]=A9818)))</f>
        <v>1</v>
      </c>
      <c r="D9818" s="8">
        <f>SUMIFS(VGSales[Global_Sales],VGSales[Name],A9818)</f>
        <v>0.03</v>
      </c>
    </row>
    <row r="9819" spans="1:4" s="8" customFormat="1" x14ac:dyDescent="0.25">
      <c r="A9819" s="8" t="str">
        <v>Disney Sports Soccer</v>
      </c>
      <c r="B9819" s="8" cm="1">
        <f t="array" ref="B9819">SUM(1*(VGSales[Name]=A9819))</f>
        <v>2</v>
      </c>
      <c r="C9819" s="8" cm="1">
        <f t="array" ref="C9819">ROWS(_xlfn.UNIQUE(_xlfn._xlws.FILTER(VGSales[Genre],VGSales[Name]=A9819)))</f>
        <v>1</v>
      </c>
      <c r="D9819" s="8">
        <f>SUMIFS(VGSales[Global_Sales],VGSales[Name],A9819)</f>
        <v>0.06</v>
      </c>
    </row>
    <row r="9820" spans="1:4" s="8" customFormat="1" x14ac:dyDescent="0.25">
      <c r="A9820" s="8" t="str">
        <v>Cooking Mama 5: Bon Appetit!</v>
      </c>
      <c r="B9820" s="8" cm="1">
        <f t="array" ref="B9820">SUM(1*(VGSales[Name]=A9820))</f>
        <v>1</v>
      </c>
      <c r="C9820" s="8" cm="1">
        <f t="array" ref="C9820">ROWS(_xlfn.UNIQUE(_xlfn._xlws.FILTER(VGSales[Genre],VGSales[Name]=A9820)))</f>
        <v>1</v>
      </c>
      <c r="D9820" s="8">
        <f>SUMIFS(VGSales[Global_Sales],VGSales[Name],A9820)</f>
        <v>0.03</v>
      </c>
    </row>
    <row r="9821" spans="1:4" s="8" customFormat="1" x14ac:dyDescent="0.25">
      <c r="A9821" s="8" t="str">
        <v>Mame Goma: Honobo no Nikki</v>
      </c>
      <c r="B9821" s="8" cm="1">
        <f t="array" ref="B9821">SUM(1*(VGSales[Name]=A9821))</f>
        <v>1</v>
      </c>
      <c r="C9821" s="8" cm="1">
        <f t="array" ref="C9821">ROWS(_xlfn.UNIQUE(_xlfn._xlws.FILTER(VGSales[Genre],VGSales[Name]=A9821)))</f>
        <v>1</v>
      </c>
      <c r="D9821" s="8">
        <f>SUMIFS(VGSales[Global_Sales],VGSales[Name],A9821)</f>
        <v>0.03</v>
      </c>
    </row>
    <row r="9822" spans="1:4" s="8" customFormat="1" x14ac:dyDescent="0.25">
      <c r="A9822" s="8" t="str">
        <v>Nancy Drew: Alibi In Ashes</v>
      </c>
      <c r="B9822" s="8" cm="1">
        <f t="array" ref="B9822">SUM(1*(VGSales[Name]=A9822))</f>
        <v>1</v>
      </c>
      <c r="C9822" s="8" cm="1">
        <f t="array" ref="C9822">ROWS(_xlfn.UNIQUE(_xlfn._xlws.FILTER(VGSales[Genre],VGSales[Name]=A9822)))</f>
        <v>1</v>
      </c>
      <c r="D9822" s="8">
        <f>SUMIFS(VGSales[Global_Sales],VGSales[Name],A9822)</f>
        <v>0.03</v>
      </c>
    </row>
    <row r="9823" spans="1:4" s="8" customFormat="1" x14ac:dyDescent="0.25">
      <c r="A9823" s="8" t="str">
        <v>Ultimate Block Party</v>
      </c>
      <c r="B9823" s="8" cm="1">
        <f t="array" ref="B9823">SUM(1*(VGSales[Name]=A9823))</f>
        <v>1</v>
      </c>
      <c r="C9823" s="8" cm="1">
        <f t="array" ref="C9823">ROWS(_xlfn.UNIQUE(_xlfn._xlws.FILTER(VGSales[Genre],VGSales[Name]=A9823)))</f>
        <v>1</v>
      </c>
      <c r="D9823" s="8">
        <f>SUMIFS(VGSales[Global_Sales],VGSales[Name],A9823)</f>
        <v>0.03</v>
      </c>
    </row>
    <row r="9824" spans="1:4" s="8" customFormat="1" x14ac:dyDescent="0.25">
      <c r="A9824" s="8" t="str">
        <v>Disney's Hide &amp; Sneak</v>
      </c>
      <c r="B9824" s="8" cm="1">
        <f t="array" ref="B9824">SUM(1*(VGSales[Name]=A9824))</f>
        <v>1</v>
      </c>
      <c r="C9824" s="8" cm="1">
        <f t="array" ref="C9824">ROWS(_xlfn.UNIQUE(_xlfn._xlws.FILTER(VGSales[Genre],VGSales[Name]=A9824)))</f>
        <v>1</v>
      </c>
      <c r="D9824" s="8">
        <f>SUMIFS(VGSales[Global_Sales],VGSales[Name],A9824)</f>
        <v>0.03</v>
      </c>
    </row>
    <row r="9825" spans="1:4" s="8" customFormat="1" x14ac:dyDescent="0.25">
      <c r="A9825" s="8" t="str">
        <v>Nobunaga no Yabou: Kakushin with Power-Up Kit</v>
      </c>
      <c r="B9825" s="8" cm="1">
        <f t="array" ref="B9825">SUM(1*(VGSales[Name]=A9825))</f>
        <v>1</v>
      </c>
      <c r="C9825" s="8" cm="1">
        <f t="array" ref="C9825">ROWS(_xlfn.UNIQUE(_xlfn._xlws.FILTER(VGSales[Genre],VGSales[Name]=A9825)))</f>
        <v>1</v>
      </c>
      <c r="D9825" s="8">
        <f>SUMIFS(VGSales[Global_Sales],VGSales[Name],A9825)</f>
        <v>0.03</v>
      </c>
    </row>
    <row r="9826" spans="1:4" s="8" customFormat="1" x14ac:dyDescent="0.25">
      <c r="A9826" s="8" t="str">
        <v>Raw Danger!</v>
      </c>
      <c r="B9826" s="8" cm="1">
        <f t="array" ref="B9826">SUM(1*(VGSales[Name]=A9826))</f>
        <v>1</v>
      </c>
      <c r="C9826" s="8" cm="1">
        <f t="array" ref="C9826">ROWS(_xlfn.UNIQUE(_xlfn._xlws.FILTER(VGSales[Genre],VGSales[Name]=A9826)))</f>
        <v>1</v>
      </c>
      <c r="D9826" s="8">
        <f>SUMIFS(VGSales[Global_Sales],VGSales[Name],A9826)</f>
        <v>0.03</v>
      </c>
    </row>
    <row r="9827" spans="1:4" s="8" customFormat="1" x14ac:dyDescent="0.25">
      <c r="A9827" s="8" t="str">
        <v>Arthur and the Invisibles</v>
      </c>
      <c r="B9827" s="8" cm="1">
        <f t="array" ref="B9827">SUM(1*(VGSales[Name]=A9827))</f>
        <v>1</v>
      </c>
      <c r="C9827" s="8" cm="1">
        <f t="array" ref="C9827">ROWS(_xlfn.UNIQUE(_xlfn._xlws.FILTER(VGSales[Genre],VGSales[Name]=A9827)))</f>
        <v>1</v>
      </c>
      <c r="D9827" s="8">
        <f>SUMIFS(VGSales[Global_Sales],VGSales[Name],A9827)</f>
        <v>0.03</v>
      </c>
    </row>
    <row r="9828" spans="1:4" s="8" customFormat="1" x14ac:dyDescent="0.25">
      <c r="A9828" s="8" t="str">
        <v>Flipper Critters</v>
      </c>
      <c r="B9828" s="8" cm="1">
        <f t="array" ref="B9828">SUM(1*(VGSales[Name]=A9828))</f>
        <v>1</v>
      </c>
      <c r="C9828" s="8" cm="1">
        <f t="array" ref="C9828">ROWS(_xlfn.UNIQUE(_xlfn._xlws.FILTER(VGSales[Genre],VGSales[Name]=A9828)))</f>
        <v>1</v>
      </c>
      <c r="D9828" s="8">
        <f>SUMIFS(VGSales[Global_Sales],VGSales[Name],A9828)</f>
        <v>0.03</v>
      </c>
    </row>
    <row r="9829" spans="1:4" s="8" customFormat="1" x14ac:dyDescent="0.25">
      <c r="A9829" s="8" t="str">
        <v>Medarot 9: Kabuto Ver. / Kuwagata Ver.</v>
      </c>
      <c r="B9829" s="8" cm="1">
        <f t="array" ref="B9829">SUM(1*(VGSales[Name]=A9829))</f>
        <v>1</v>
      </c>
      <c r="C9829" s="8" cm="1">
        <f t="array" ref="C9829">ROWS(_xlfn.UNIQUE(_xlfn._xlws.FILTER(VGSales[Genre],VGSales[Name]=A9829)))</f>
        <v>1</v>
      </c>
      <c r="D9829" s="8">
        <f>SUMIFS(VGSales[Global_Sales],VGSales[Name],A9829)</f>
        <v>0.03</v>
      </c>
    </row>
    <row r="9830" spans="1:4" s="8" customFormat="1" x14ac:dyDescent="0.25">
      <c r="A9830" s="8" t="str">
        <v>Monster Rancher Hop-A-Bout</v>
      </c>
      <c r="B9830" s="8" cm="1">
        <f t="array" ref="B9830">SUM(1*(VGSales[Name]=A9830))</f>
        <v>1</v>
      </c>
      <c r="C9830" s="8" cm="1">
        <f t="array" ref="C9830">ROWS(_xlfn.UNIQUE(_xlfn._xlws.FILTER(VGSales[Genre],VGSales[Name]=A9830)))</f>
        <v>1</v>
      </c>
      <c r="D9830" s="8">
        <f>SUMIFS(VGSales[Global_Sales],VGSales[Name],A9830)</f>
        <v>0.03</v>
      </c>
    </row>
    <row r="9831" spans="1:4" s="8" customFormat="1" x14ac:dyDescent="0.25">
      <c r="A9831" s="8" t="str">
        <v>Foto Showdown</v>
      </c>
      <c r="B9831" s="8" cm="1">
        <f t="array" ref="B9831">SUM(1*(VGSales[Name]=A9831))</f>
        <v>1</v>
      </c>
      <c r="C9831" s="8" cm="1">
        <f t="array" ref="C9831">ROWS(_xlfn.UNIQUE(_xlfn._xlws.FILTER(VGSales[Genre],VGSales[Name]=A9831)))</f>
        <v>1</v>
      </c>
      <c r="D9831" s="8">
        <f>SUMIFS(VGSales[Global_Sales],VGSales[Name],A9831)</f>
        <v>0.03</v>
      </c>
    </row>
    <row r="9832" spans="1:4" s="8" customFormat="1" x14ac:dyDescent="0.25">
      <c r="A9832" s="8" t="str">
        <v>Custom Beat Battle: Draglade 2</v>
      </c>
      <c r="B9832" s="8" cm="1">
        <f t="array" ref="B9832">SUM(1*(VGSales[Name]=A9832))</f>
        <v>1</v>
      </c>
      <c r="C9832" s="8" cm="1">
        <f t="array" ref="C9832">ROWS(_xlfn.UNIQUE(_xlfn._xlws.FILTER(VGSales[Genre],VGSales[Name]=A9832)))</f>
        <v>1</v>
      </c>
      <c r="D9832" s="8">
        <f>SUMIFS(VGSales[Global_Sales],VGSales[Name],A9832)</f>
        <v>0.03</v>
      </c>
    </row>
    <row r="9833" spans="1:4" s="8" customFormat="1" x14ac:dyDescent="0.25">
      <c r="A9833" s="8" t="str">
        <v>Gotouchi Kenkei DS</v>
      </c>
      <c r="B9833" s="8" cm="1">
        <f t="array" ref="B9833">SUM(1*(VGSales[Name]=A9833))</f>
        <v>1</v>
      </c>
      <c r="C9833" s="8" cm="1">
        <f t="array" ref="C9833">ROWS(_xlfn.UNIQUE(_xlfn._xlws.FILTER(VGSales[Genre],VGSales[Name]=A9833)))</f>
        <v>1</v>
      </c>
      <c r="D9833" s="8">
        <f>SUMIFS(VGSales[Global_Sales],VGSales[Name],A9833)</f>
        <v>0.03</v>
      </c>
    </row>
    <row r="9834" spans="1:4" s="8" customFormat="1" x14ac:dyDescent="0.25">
      <c r="A9834" s="8" t="str">
        <v>Bikkuriman Daijiten</v>
      </c>
      <c r="B9834" s="8" cm="1">
        <f t="array" ref="B9834">SUM(1*(VGSales[Name]=A9834))</f>
        <v>1</v>
      </c>
      <c r="C9834" s="8" cm="1">
        <f t="array" ref="C9834">ROWS(_xlfn.UNIQUE(_xlfn._xlws.FILTER(VGSales[Genre],VGSales[Name]=A9834)))</f>
        <v>1</v>
      </c>
      <c r="D9834" s="8">
        <f>SUMIFS(VGSales[Global_Sales],VGSales[Name],A9834)</f>
        <v>0.03</v>
      </c>
    </row>
    <row r="9835" spans="1:4" s="8" customFormat="1" x14ac:dyDescent="0.25">
      <c r="A9835" s="8" t="str">
        <v>Accel World: Ginyoku no Kakusei</v>
      </c>
      <c r="B9835" s="8" cm="1">
        <f t="array" ref="B9835">SUM(1*(VGSales[Name]=A9835))</f>
        <v>2</v>
      </c>
      <c r="C9835" s="8" cm="1">
        <f t="array" ref="C9835">ROWS(_xlfn.UNIQUE(_xlfn._xlws.FILTER(VGSales[Genre],VGSales[Name]=A9835)))</f>
        <v>1</v>
      </c>
      <c r="D9835" s="8">
        <f>SUMIFS(VGSales[Global_Sales],VGSales[Name],A9835)</f>
        <v>0.06</v>
      </c>
    </row>
    <row r="9836" spans="1:4" s="8" customFormat="1" x14ac:dyDescent="0.25">
      <c r="A9836" s="8" t="str">
        <v>Elf Bowling 1 &amp; 2</v>
      </c>
      <c r="B9836" s="8" cm="1">
        <f t="array" ref="B9836">SUM(1*(VGSales[Name]=A9836))</f>
        <v>2</v>
      </c>
      <c r="C9836" s="8" cm="1">
        <f t="array" ref="C9836">ROWS(_xlfn.UNIQUE(_xlfn._xlws.FILTER(VGSales[Genre],VGSales[Name]=A9836)))</f>
        <v>1</v>
      </c>
      <c r="D9836" s="8">
        <f>SUMIFS(VGSales[Global_Sales],VGSales[Name],A9836)</f>
        <v>0.05</v>
      </c>
    </row>
    <row r="9837" spans="1:4" s="8" customFormat="1" x14ac:dyDescent="0.25">
      <c r="A9837" s="8" t="str">
        <v>Men of War</v>
      </c>
      <c r="B9837" s="8" cm="1">
        <f t="array" ref="B9837">SUM(1*(VGSales[Name]=A9837))</f>
        <v>1</v>
      </c>
      <c r="C9837" s="8" cm="1">
        <f t="array" ref="C9837">ROWS(_xlfn.UNIQUE(_xlfn._xlws.FILTER(VGSales[Genre],VGSales[Name]=A9837)))</f>
        <v>1</v>
      </c>
      <c r="D9837" s="8">
        <f>SUMIFS(VGSales[Global_Sales],VGSales[Name],A9837)</f>
        <v>0.03</v>
      </c>
    </row>
    <row r="9838" spans="1:4" s="8" customFormat="1" x14ac:dyDescent="0.25">
      <c r="A9838" s="8" t="str">
        <v>Toy Shop</v>
      </c>
      <c r="B9838" s="8" cm="1">
        <f t="array" ref="B9838">SUM(1*(VGSales[Name]=A9838))</f>
        <v>1</v>
      </c>
      <c r="C9838" s="8" cm="1">
        <f t="array" ref="C9838">ROWS(_xlfn.UNIQUE(_xlfn._xlws.FILTER(VGSales[Genre],VGSales[Name]=A9838)))</f>
        <v>1</v>
      </c>
      <c r="D9838" s="8">
        <f>SUMIFS(VGSales[Global_Sales],VGSales[Name],A9838)</f>
        <v>0.03</v>
      </c>
    </row>
    <row r="9839" spans="1:4" s="8" customFormat="1" x14ac:dyDescent="0.25">
      <c r="A9839" s="8" t="str">
        <v>Metroid Prime: Federation Force</v>
      </c>
      <c r="B9839" s="8" cm="1">
        <f t="array" ref="B9839">SUM(1*(VGSales[Name]=A9839))</f>
        <v>1</v>
      </c>
      <c r="C9839" s="8" cm="1">
        <f t="array" ref="C9839">ROWS(_xlfn.UNIQUE(_xlfn._xlws.FILTER(VGSales[Genre],VGSales[Name]=A9839)))</f>
        <v>1</v>
      </c>
      <c r="D9839" s="8">
        <f>SUMIFS(VGSales[Global_Sales],VGSales[Name],A9839)</f>
        <v>0.03</v>
      </c>
    </row>
    <row r="9840" spans="1:4" s="8" customFormat="1" x14ac:dyDescent="0.25">
      <c r="A9840" s="8" t="str">
        <v>GunGriffon: Allied Strike</v>
      </c>
      <c r="B9840" s="8" cm="1">
        <f t="array" ref="B9840">SUM(1*(VGSales[Name]=A9840))</f>
        <v>1</v>
      </c>
      <c r="C9840" s="8" cm="1">
        <f t="array" ref="C9840">ROWS(_xlfn.UNIQUE(_xlfn._xlws.FILTER(VGSales[Genre],VGSales[Name]=A9840)))</f>
        <v>1</v>
      </c>
      <c r="D9840" s="8">
        <f>SUMIFS(VGSales[Global_Sales],VGSales[Name],A9840)</f>
        <v>0.03</v>
      </c>
    </row>
    <row r="9841" spans="1:4" s="8" customFormat="1" x14ac:dyDescent="0.25">
      <c r="A9841" s="8" t="str">
        <v>Vitamin X Evolution</v>
      </c>
      <c r="B9841" s="8" cm="1">
        <f t="array" ref="B9841">SUM(1*(VGSales[Name]=A9841))</f>
        <v>1</v>
      </c>
      <c r="C9841" s="8" cm="1">
        <f t="array" ref="C9841">ROWS(_xlfn.UNIQUE(_xlfn._xlws.FILTER(VGSales[Genre],VGSales[Name]=A9841)))</f>
        <v>1</v>
      </c>
      <c r="D9841" s="8">
        <f>SUMIFS(VGSales[Global_Sales],VGSales[Name],A9841)</f>
        <v>0.03</v>
      </c>
    </row>
    <row r="9842" spans="1:4" s="8" customFormat="1" x14ac:dyDescent="0.25">
      <c r="A9842" s="8" t="str">
        <v>Saru! Get You! SaruSaru Daisakusen</v>
      </c>
      <c r="B9842" s="8" cm="1">
        <f t="array" ref="B9842">SUM(1*(VGSales[Name]=A9842))</f>
        <v>1</v>
      </c>
      <c r="C9842" s="8" cm="1">
        <f t="array" ref="C9842">ROWS(_xlfn.UNIQUE(_xlfn._xlws.FILTER(VGSales[Genre],VGSales[Name]=A9842)))</f>
        <v>1</v>
      </c>
      <c r="D9842" s="8">
        <f>SUMIFS(VGSales[Global_Sales],VGSales[Name],A9842)</f>
        <v>0.03</v>
      </c>
    </row>
    <row r="9843" spans="1:4" s="8" customFormat="1" x14ac:dyDescent="0.25">
      <c r="A9843" s="8" t="str">
        <v>Sonic Boom: Fire &amp; Ice</v>
      </c>
      <c r="B9843" s="8" cm="1">
        <f t="array" ref="B9843">SUM(1*(VGSales[Name]=A9843))</f>
        <v>1</v>
      </c>
      <c r="C9843" s="8" cm="1">
        <f t="array" ref="C9843">ROWS(_xlfn.UNIQUE(_xlfn._xlws.FILTER(VGSales[Genre],VGSales[Name]=A9843)))</f>
        <v>1</v>
      </c>
      <c r="D9843" s="8">
        <f>SUMIFS(VGSales[Global_Sales],VGSales[Name],A9843)</f>
        <v>0.03</v>
      </c>
    </row>
    <row r="9844" spans="1:4" s="8" customFormat="1" x14ac:dyDescent="0.25">
      <c r="A9844" s="8" t="str">
        <v>The Flintstones: Big Trouble in Bedrock</v>
      </c>
      <c r="B9844" s="8" cm="1">
        <f t="array" ref="B9844">SUM(1*(VGSales[Name]=A9844))</f>
        <v>1</v>
      </c>
      <c r="C9844" s="8" cm="1">
        <f t="array" ref="C9844">ROWS(_xlfn.UNIQUE(_xlfn._xlws.FILTER(VGSales[Genre],VGSales[Name]=A9844)))</f>
        <v>1</v>
      </c>
      <c r="D9844" s="8">
        <f>SUMIFS(VGSales[Global_Sales],VGSales[Name],A9844)</f>
        <v>0.03</v>
      </c>
    </row>
    <row r="9845" spans="1:4" s="8" customFormat="1" x14ac:dyDescent="0.25">
      <c r="A9845" s="8" t="str">
        <v>Hallowed Legends: Samhain</v>
      </c>
      <c r="B9845" s="8" cm="1">
        <f t="array" ref="B9845">SUM(1*(VGSales[Name]=A9845))</f>
        <v>1</v>
      </c>
      <c r="C9845" s="8" cm="1">
        <f t="array" ref="C9845">ROWS(_xlfn.UNIQUE(_xlfn._xlws.FILTER(VGSales[Genre],VGSales[Name]=A9845)))</f>
        <v>1</v>
      </c>
      <c r="D9845" s="8">
        <f>SUMIFS(VGSales[Global_Sales],VGSales[Name],A9845)</f>
        <v>0.03</v>
      </c>
    </row>
    <row r="9846" spans="1:4" s="8" customFormat="1" x14ac:dyDescent="0.25">
      <c r="A9846" s="8" t="str">
        <v>Captain Morgane and the Golden Turtle</v>
      </c>
      <c r="B9846" s="8" cm="1">
        <f t="array" ref="B9846">SUM(1*(VGSales[Name]=A9846))</f>
        <v>4</v>
      </c>
      <c r="C9846" s="8" cm="1">
        <f t="array" ref="C9846">ROWS(_xlfn.UNIQUE(_xlfn._xlws.FILTER(VGSales[Genre],VGSales[Name]=A9846)))</f>
        <v>1</v>
      </c>
      <c r="D9846" s="8">
        <f>SUMIFS(VGSales[Global_Sales],VGSales[Name],A9846)</f>
        <v>9.9999999999999992E-2</v>
      </c>
    </row>
    <row r="9847" spans="1:4" s="8" customFormat="1" x14ac:dyDescent="0.25">
      <c r="A9847" s="8" t="str">
        <v>Sekai no Hate Made Itte Q! Chinjuu Hunter Mono no Daibouken</v>
      </c>
      <c r="B9847" s="8" cm="1">
        <f t="array" ref="B9847">SUM(1*(VGSales[Name]=A9847))</f>
        <v>1</v>
      </c>
      <c r="C9847" s="8" cm="1">
        <f t="array" ref="C9847">ROWS(_xlfn.UNIQUE(_xlfn._xlws.FILTER(VGSales[Genre],VGSales[Name]=A9847)))</f>
        <v>1</v>
      </c>
      <c r="D9847" s="8">
        <f>SUMIFS(VGSales[Global_Sales],VGSales[Name],A9847)</f>
        <v>0.03</v>
      </c>
    </row>
    <row r="9848" spans="1:4" s="8" customFormat="1" x14ac:dyDescent="0.25">
      <c r="A9848" s="8" t="str">
        <v>Silverlicious</v>
      </c>
      <c r="B9848" s="8" cm="1">
        <f t="array" ref="B9848">SUM(1*(VGSales[Name]=A9848))</f>
        <v>1</v>
      </c>
      <c r="C9848" s="8" cm="1">
        <f t="array" ref="C9848">ROWS(_xlfn.UNIQUE(_xlfn._xlws.FILTER(VGSales[Genre],VGSales[Name]=A9848)))</f>
        <v>1</v>
      </c>
      <c r="D9848" s="8">
        <f>SUMIFS(VGSales[Global_Sales],VGSales[Name],A9848)</f>
        <v>0.03</v>
      </c>
    </row>
    <row r="9849" spans="1:4" s="8" customFormat="1" x14ac:dyDescent="0.25">
      <c r="A9849" s="8" t="str">
        <v>Majesty 2: The Fantasy Kingdom Sim</v>
      </c>
      <c r="B9849" s="8" cm="1">
        <f t="array" ref="B9849">SUM(1*(VGSales[Name]=A9849))</f>
        <v>2</v>
      </c>
      <c r="C9849" s="8" cm="1">
        <f t="array" ref="C9849">ROWS(_xlfn.UNIQUE(_xlfn._xlws.FILTER(VGSales[Genre],VGSales[Name]=A9849)))</f>
        <v>1</v>
      </c>
      <c r="D9849" s="8">
        <f>SUMIFS(VGSales[Global_Sales],VGSales[Name],A9849)</f>
        <v>0.05</v>
      </c>
    </row>
    <row r="9850" spans="1:4" s="8" customFormat="1" x14ac:dyDescent="0.25">
      <c r="A9850" s="8" t="str">
        <v>Gakusen Toshi Asterisk Festa: Houka Kenran</v>
      </c>
      <c r="B9850" s="8" cm="1">
        <f t="array" ref="B9850">SUM(1*(VGSales[Name]=A9850))</f>
        <v>1</v>
      </c>
      <c r="C9850" s="8" cm="1">
        <f t="array" ref="C9850">ROWS(_xlfn.UNIQUE(_xlfn._xlws.FILTER(VGSales[Genre],VGSales[Name]=A9850)))</f>
        <v>1</v>
      </c>
      <c r="D9850" s="8">
        <f>SUMIFS(VGSales[Global_Sales],VGSales[Name],A9850)</f>
        <v>0.03</v>
      </c>
    </row>
    <row r="9851" spans="1:4" s="8" customFormat="1" x14ac:dyDescent="0.25">
      <c r="A9851" s="8" t="str">
        <v>BeatMania IIDX 14 Gold</v>
      </c>
      <c r="B9851" s="8" cm="1">
        <f t="array" ref="B9851">SUM(1*(VGSales[Name]=A9851))</f>
        <v>1</v>
      </c>
      <c r="C9851" s="8" cm="1">
        <f t="array" ref="C9851">ROWS(_xlfn.UNIQUE(_xlfn._xlws.FILTER(VGSales[Genre],VGSales[Name]=A9851)))</f>
        <v>1</v>
      </c>
      <c r="D9851" s="8">
        <f>SUMIFS(VGSales[Global_Sales],VGSales[Name],A9851)</f>
        <v>0.03</v>
      </c>
    </row>
    <row r="9852" spans="1:4" s="8" customFormat="1" x14ac:dyDescent="0.25">
      <c r="A9852" s="8" t="str">
        <v>PopCap Arcade Vol 2</v>
      </c>
      <c r="B9852" s="8" cm="1">
        <f t="array" ref="B9852">SUM(1*(VGSales[Name]=A9852))</f>
        <v>1</v>
      </c>
      <c r="C9852" s="8" cm="1">
        <f t="array" ref="C9852">ROWS(_xlfn.UNIQUE(_xlfn._xlws.FILTER(VGSales[Genre],VGSales[Name]=A9852)))</f>
        <v>1</v>
      </c>
      <c r="D9852" s="8">
        <f>SUMIFS(VGSales[Global_Sales],VGSales[Name],A9852)</f>
        <v>0.03</v>
      </c>
    </row>
    <row r="9853" spans="1:4" s="8" customFormat="1" x14ac:dyDescent="0.25">
      <c r="A9853" s="8" t="str">
        <v>Toriko: Ultimate Survival</v>
      </c>
      <c r="B9853" s="8" cm="1">
        <f t="array" ref="B9853">SUM(1*(VGSales[Name]=A9853))</f>
        <v>1</v>
      </c>
      <c r="C9853" s="8" cm="1">
        <f t="array" ref="C9853">ROWS(_xlfn.UNIQUE(_xlfn._xlws.FILTER(VGSales[Genre],VGSales[Name]=A9853)))</f>
        <v>1</v>
      </c>
      <c r="D9853" s="8">
        <f>SUMIFS(VGSales[Global_Sales],VGSales[Name],A9853)</f>
        <v>0.03</v>
      </c>
    </row>
    <row r="9854" spans="1:4" s="8" customFormat="1" x14ac:dyDescent="0.25">
      <c r="A9854" s="8" t="str">
        <v>Big Ichigeki! Pachi-Slot Taikouryku Universal Museum</v>
      </c>
      <c r="B9854" s="8" cm="1">
        <f t="array" ref="B9854">SUM(1*(VGSales[Name]=A9854))</f>
        <v>1</v>
      </c>
      <c r="C9854" s="8" cm="1">
        <f t="array" ref="C9854">ROWS(_xlfn.UNIQUE(_xlfn._xlws.FILTER(VGSales[Genre],VGSales[Name]=A9854)))</f>
        <v>1</v>
      </c>
      <c r="D9854" s="8">
        <f>SUMIFS(VGSales[Global_Sales],VGSales[Name],A9854)</f>
        <v>0.03</v>
      </c>
    </row>
    <row r="9855" spans="1:4" s="8" customFormat="1" x14ac:dyDescent="0.25">
      <c r="A9855" s="8" t="str">
        <v>Vegas Casino</v>
      </c>
      <c r="B9855" s="8" cm="1">
        <f t="array" ref="B9855">SUM(1*(VGSales[Name]=A9855))</f>
        <v>1</v>
      </c>
      <c r="C9855" s="8" cm="1">
        <f t="array" ref="C9855">ROWS(_xlfn.UNIQUE(_xlfn._xlws.FILTER(VGSales[Genre],VGSales[Name]=A9855)))</f>
        <v>1</v>
      </c>
      <c r="D9855" s="8">
        <f>SUMIFS(VGSales[Global_Sales],VGSales[Name],A9855)</f>
        <v>0.03</v>
      </c>
    </row>
    <row r="9856" spans="1:4" s="8" customFormat="1" x14ac:dyDescent="0.25">
      <c r="A9856" s="8" t="str">
        <v>Madou Monogatari</v>
      </c>
      <c r="B9856" s="8" cm="1">
        <f t="array" ref="B9856">SUM(1*(VGSales[Name]=A9856))</f>
        <v>1</v>
      </c>
      <c r="C9856" s="8" cm="1">
        <f t="array" ref="C9856">ROWS(_xlfn.UNIQUE(_xlfn._xlws.FILTER(VGSales[Genre],VGSales[Name]=A9856)))</f>
        <v>1</v>
      </c>
      <c r="D9856" s="8">
        <f>SUMIFS(VGSales[Global_Sales],VGSales[Name],A9856)</f>
        <v>0.03</v>
      </c>
    </row>
    <row r="9857" spans="1:4" s="8" customFormat="1" x14ac:dyDescent="0.25">
      <c r="A9857" s="8" t="str">
        <v>Smart Girl's Winter Wonderland</v>
      </c>
      <c r="B9857" s="8" cm="1">
        <f t="array" ref="B9857">SUM(1*(VGSales[Name]=A9857))</f>
        <v>1</v>
      </c>
      <c r="C9857" s="8" cm="1">
        <f t="array" ref="C9857">ROWS(_xlfn.UNIQUE(_xlfn._xlws.FILTER(VGSales[Genre],VGSales[Name]=A9857)))</f>
        <v>1</v>
      </c>
      <c r="D9857" s="8">
        <f>SUMIFS(VGSales[Global_Sales],VGSales[Name],A9857)</f>
        <v>0.03</v>
      </c>
    </row>
    <row r="9858" spans="1:4" s="8" customFormat="1" x14ac:dyDescent="0.25">
      <c r="A9858" s="8" t="str">
        <v>Tork: Prehistoric Punk</v>
      </c>
      <c r="B9858" s="8" cm="1">
        <f t="array" ref="B9858">SUM(1*(VGSales[Name]=A9858))</f>
        <v>1</v>
      </c>
      <c r="C9858" s="8" cm="1">
        <f t="array" ref="C9858">ROWS(_xlfn.UNIQUE(_xlfn._xlws.FILTER(VGSales[Genre],VGSales[Name]=A9858)))</f>
        <v>1</v>
      </c>
      <c r="D9858" s="8">
        <f>SUMIFS(VGSales[Global_Sales],VGSales[Name],A9858)</f>
        <v>0.03</v>
      </c>
    </row>
    <row r="9859" spans="1:4" s="8" customFormat="1" x14ac:dyDescent="0.25">
      <c r="A9859" s="8" t="str">
        <v>Togainu no Chi: True Blood</v>
      </c>
      <c r="B9859" s="8" cm="1">
        <f t="array" ref="B9859">SUM(1*(VGSales[Name]=A9859))</f>
        <v>1</v>
      </c>
      <c r="C9859" s="8" cm="1">
        <f t="array" ref="C9859">ROWS(_xlfn.UNIQUE(_xlfn._xlws.FILTER(VGSales[Genre],VGSales[Name]=A9859)))</f>
        <v>1</v>
      </c>
      <c r="D9859" s="8">
        <f>SUMIFS(VGSales[Global_Sales],VGSales[Name],A9859)</f>
        <v>0.03</v>
      </c>
    </row>
    <row r="9860" spans="1:4" s="8" customFormat="1" x14ac:dyDescent="0.25">
      <c r="A9860" s="8" t="str">
        <v>Onna no Ko to Misshitsu ni Itara **shichau Kamoshirenai</v>
      </c>
      <c r="B9860" s="8" cm="1">
        <f t="array" ref="B9860">SUM(1*(VGSales[Name]=A9860))</f>
        <v>1</v>
      </c>
      <c r="C9860" s="8" cm="1">
        <f t="array" ref="C9860">ROWS(_xlfn.UNIQUE(_xlfn._xlws.FILTER(VGSales[Genre],VGSales[Name]=A9860)))</f>
        <v>1</v>
      </c>
      <c r="D9860" s="8">
        <f>SUMIFS(VGSales[Global_Sales],VGSales[Name],A9860)</f>
        <v>0.03</v>
      </c>
    </row>
    <row r="9861" spans="1:4" s="8" customFormat="1" x14ac:dyDescent="0.25">
      <c r="A9861" s="8" t="str">
        <v>Chicken Shoot 2</v>
      </c>
      <c r="B9861" s="8" cm="1">
        <f t="array" ref="B9861">SUM(1*(VGSales[Name]=A9861))</f>
        <v>1</v>
      </c>
      <c r="C9861" s="8" cm="1">
        <f t="array" ref="C9861">ROWS(_xlfn.UNIQUE(_xlfn._xlws.FILTER(VGSales[Genre],VGSales[Name]=A9861)))</f>
        <v>1</v>
      </c>
      <c r="D9861" s="8">
        <f>SUMIFS(VGSales[Global_Sales],VGSales[Name],A9861)</f>
        <v>0.03</v>
      </c>
    </row>
    <row r="9862" spans="1:4" s="8" customFormat="1" x14ac:dyDescent="0.25">
      <c r="A9862" s="8" t="str">
        <v>Neverwinter Nights</v>
      </c>
      <c r="B9862" s="8" cm="1">
        <f t="array" ref="B9862">SUM(1*(VGSales[Name]=A9862))</f>
        <v>1</v>
      </c>
      <c r="C9862" s="8" cm="1">
        <f t="array" ref="C9862">ROWS(_xlfn.UNIQUE(_xlfn._xlws.FILTER(VGSales[Genre],VGSales[Name]=A9862)))</f>
        <v>1</v>
      </c>
      <c r="D9862" s="8">
        <f>SUMIFS(VGSales[Global_Sales],VGSales[Name],A9862)</f>
        <v>0.03</v>
      </c>
    </row>
    <row r="9863" spans="1:4" s="8" customFormat="1" x14ac:dyDescent="0.25">
      <c r="A9863" s="8" t="str">
        <v>East India Company Collection</v>
      </c>
      <c r="B9863" s="8" cm="1">
        <f t="array" ref="B9863">SUM(1*(VGSales[Name]=A9863))</f>
        <v>1</v>
      </c>
      <c r="C9863" s="8" cm="1">
        <f t="array" ref="C9863">ROWS(_xlfn.UNIQUE(_xlfn._xlws.FILTER(VGSales[Genre],VGSales[Name]=A9863)))</f>
        <v>1</v>
      </c>
      <c r="D9863" s="8">
        <f>SUMIFS(VGSales[Global_Sales],VGSales[Name],A9863)</f>
        <v>0.03</v>
      </c>
    </row>
    <row r="9864" spans="1:4" s="8" customFormat="1" x14ac:dyDescent="0.25">
      <c r="A9864" s="8" t="str">
        <v>The Inner World</v>
      </c>
      <c r="B9864" s="8" cm="1">
        <f t="array" ref="B9864">SUM(1*(VGSales[Name]=A9864))</f>
        <v>1</v>
      </c>
      <c r="C9864" s="8" cm="1">
        <f t="array" ref="C9864">ROWS(_xlfn.UNIQUE(_xlfn._xlws.FILTER(VGSales[Genre],VGSales[Name]=A9864)))</f>
        <v>1</v>
      </c>
      <c r="D9864" s="8">
        <f>SUMIFS(VGSales[Global_Sales],VGSales[Name],A9864)</f>
        <v>0.03</v>
      </c>
    </row>
    <row r="9865" spans="1:4" s="8" customFormat="1" x14ac:dyDescent="0.25">
      <c r="A9865" s="8" t="str">
        <v>Pachinko Kamen Rider: Shocker Zenmetsu Daisakusen</v>
      </c>
      <c r="B9865" s="8" cm="1">
        <f t="array" ref="B9865">SUM(1*(VGSales[Name]=A9865))</f>
        <v>1</v>
      </c>
      <c r="C9865" s="8" cm="1">
        <f t="array" ref="C9865">ROWS(_xlfn.UNIQUE(_xlfn._xlws.FILTER(VGSales[Genre],VGSales[Name]=A9865)))</f>
        <v>1</v>
      </c>
      <c r="D9865" s="8">
        <f>SUMIFS(VGSales[Global_Sales],VGSales[Name],A9865)</f>
        <v>0.03</v>
      </c>
    </row>
    <row r="9866" spans="1:4" s="8" customFormat="1" x14ac:dyDescent="0.25">
      <c r="A9866" s="8" t="str">
        <v>Underground Pool</v>
      </c>
      <c r="B9866" s="8" cm="1">
        <f t="array" ref="B9866">SUM(1*(VGSales[Name]=A9866))</f>
        <v>1</v>
      </c>
      <c r="C9866" s="8" cm="1">
        <f t="array" ref="C9866">ROWS(_xlfn.UNIQUE(_xlfn._xlws.FILTER(VGSales[Genre],VGSales[Name]=A9866)))</f>
        <v>1</v>
      </c>
      <c r="D9866" s="8">
        <f>SUMIFS(VGSales[Global_Sales],VGSales[Name],A9866)</f>
        <v>0.03</v>
      </c>
    </row>
    <row r="9867" spans="1:4" s="8" customFormat="1" x14ac:dyDescent="0.25">
      <c r="A9867" s="8" t="str">
        <v>Classic Dungeon: Fuyoku no Masoujin</v>
      </c>
      <c r="B9867" s="8" cm="1">
        <f t="array" ref="B9867">SUM(1*(VGSales[Name]=A9867))</f>
        <v>1</v>
      </c>
      <c r="C9867" s="8" cm="1">
        <f t="array" ref="C9867">ROWS(_xlfn.UNIQUE(_xlfn._xlws.FILTER(VGSales[Genre],VGSales[Name]=A9867)))</f>
        <v>1</v>
      </c>
      <c r="D9867" s="8">
        <f>SUMIFS(VGSales[Global_Sales],VGSales[Name],A9867)</f>
        <v>0.03</v>
      </c>
    </row>
    <row r="9868" spans="1:4" s="8" customFormat="1" x14ac:dyDescent="0.25">
      <c r="A9868" s="8" t="str">
        <v>Alter Ego</v>
      </c>
      <c r="B9868" s="8" cm="1">
        <f t="array" ref="B9868">SUM(1*(VGSales[Name]=A9868))</f>
        <v>1</v>
      </c>
      <c r="C9868" s="8" cm="1">
        <f t="array" ref="C9868">ROWS(_xlfn.UNIQUE(_xlfn._xlws.FILTER(VGSales[Genre],VGSales[Name]=A9868)))</f>
        <v>1</v>
      </c>
      <c r="D9868" s="8">
        <f>SUMIFS(VGSales[Global_Sales],VGSales[Name],A9868)</f>
        <v>0.03</v>
      </c>
    </row>
    <row r="9869" spans="1:4" s="8" customFormat="1" x14ac:dyDescent="0.25">
      <c r="A9869" s="8" t="str">
        <v>Rampo</v>
      </c>
      <c r="B9869" s="8" cm="1">
        <f t="array" ref="B9869">SUM(1*(VGSales[Name]=A9869))</f>
        <v>1</v>
      </c>
      <c r="C9869" s="8" cm="1">
        <f t="array" ref="C9869">ROWS(_xlfn.UNIQUE(_xlfn._xlws.FILTER(VGSales[Genre],VGSales[Name]=A9869)))</f>
        <v>1</v>
      </c>
      <c r="D9869" s="8">
        <f>SUMIFS(VGSales[Global_Sales],VGSales[Name],A9869)</f>
        <v>0.03</v>
      </c>
    </row>
    <row r="9870" spans="1:4" s="8" customFormat="1" x14ac:dyDescent="0.25">
      <c r="A9870" s="8" t="str">
        <v>River City Super Sports Challenge</v>
      </c>
      <c r="B9870" s="8" cm="1">
        <f t="array" ref="B9870">SUM(1*(VGSales[Name]=A9870))</f>
        <v>1</v>
      </c>
      <c r="C9870" s="8" cm="1">
        <f t="array" ref="C9870">ROWS(_xlfn.UNIQUE(_xlfn._xlws.FILTER(VGSales[Genre],VGSales[Name]=A9870)))</f>
        <v>1</v>
      </c>
      <c r="D9870" s="8">
        <f>SUMIFS(VGSales[Global_Sales],VGSales[Name],A9870)</f>
        <v>0.03</v>
      </c>
    </row>
    <row r="9871" spans="1:4" s="8" customFormat="1" x14ac:dyDescent="0.25">
      <c r="A9871" s="8" t="str">
        <v>My Pet Shop (JP sales)</v>
      </c>
      <c r="B9871" s="8" cm="1">
        <f t="array" ref="B9871">SUM(1*(VGSales[Name]=A9871))</f>
        <v>1</v>
      </c>
      <c r="C9871" s="8" cm="1">
        <f t="array" ref="C9871">ROWS(_xlfn.UNIQUE(_xlfn._xlws.FILTER(VGSales[Genre],VGSales[Name]=A9871)))</f>
        <v>1</v>
      </c>
      <c r="D9871" s="8">
        <f>SUMIFS(VGSales[Global_Sales],VGSales[Name],A9871)</f>
        <v>0.03</v>
      </c>
    </row>
    <row r="9872" spans="1:4" s="8" customFormat="1" x14ac:dyDescent="0.25">
      <c r="A9872" s="8" t="str">
        <v>Exstetra</v>
      </c>
      <c r="B9872" s="8" cm="1">
        <f t="array" ref="B9872">SUM(1*(VGSales[Name]=A9872))</f>
        <v>2</v>
      </c>
      <c r="C9872" s="8" cm="1">
        <f t="array" ref="C9872">ROWS(_xlfn.UNIQUE(_xlfn._xlws.FILTER(VGSales[Genre],VGSales[Name]=A9872)))</f>
        <v>1</v>
      </c>
      <c r="D9872" s="8">
        <f>SUMIFS(VGSales[Global_Sales],VGSales[Name],A9872)</f>
        <v>0.04</v>
      </c>
    </row>
    <row r="9873" spans="1:4" s="8" customFormat="1" x14ac:dyDescent="0.25">
      <c r="A9873" s="8" t="str">
        <v>Konami Classics Series: Arcade Hits</v>
      </c>
      <c r="B9873" s="8" cm="1">
        <f t="array" ref="B9873">SUM(1*(VGSales[Name]=A9873))</f>
        <v>1</v>
      </c>
      <c r="C9873" s="8" cm="1">
        <f t="array" ref="C9873">ROWS(_xlfn.UNIQUE(_xlfn._xlws.FILTER(VGSales[Genre],VGSales[Name]=A9873)))</f>
        <v>1</v>
      </c>
      <c r="D9873" s="8">
        <f>SUMIFS(VGSales[Global_Sales],VGSales[Name],A9873)</f>
        <v>0.03</v>
      </c>
    </row>
    <row r="9874" spans="1:4" s="8" customFormat="1" x14ac:dyDescent="0.25">
      <c r="A9874" s="8" t="str">
        <v>Gokujou!! Mecha Mote Iinchou: MM My Best Friend!</v>
      </c>
      <c r="B9874" s="8" cm="1">
        <f t="array" ref="B9874">SUM(1*(VGSales[Name]=A9874))</f>
        <v>1</v>
      </c>
      <c r="C9874" s="8" cm="1">
        <f t="array" ref="C9874">ROWS(_xlfn.UNIQUE(_xlfn._xlws.FILTER(VGSales[Genre],VGSales[Name]=A9874)))</f>
        <v>1</v>
      </c>
      <c r="D9874" s="8">
        <f>SUMIFS(VGSales[Global_Sales],VGSales[Name],A9874)</f>
        <v>0.03</v>
      </c>
    </row>
    <row r="9875" spans="1:4" s="8" customFormat="1" x14ac:dyDescent="0.25">
      <c r="A9875" s="8" t="str">
        <v>SingStar Chartbreaker</v>
      </c>
      <c r="B9875" s="8" cm="1">
        <f t="array" ref="B9875">SUM(1*(VGSales[Name]=A9875))</f>
        <v>1</v>
      </c>
      <c r="C9875" s="8" cm="1">
        <f t="array" ref="C9875">ROWS(_xlfn.UNIQUE(_xlfn._xlws.FILTER(VGSales[Genre],VGSales[Name]=A9875)))</f>
        <v>1</v>
      </c>
      <c r="D9875" s="8">
        <f>SUMIFS(VGSales[Global_Sales],VGSales[Name],A9875)</f>
        <v>0.03</v>
      </c>
    </row>
    <row r="9876" spans="1:4" s="8" customFormat="1" x14ac:dyDescent="0.25">
      <c r="A9876" s="8" t="str">
        <v>Hiiro no Kakera 2: Hisui no Shizuku</v>
      </c>
      <c r="B9876" s="8" cm="1">
        <f t="array" ref="B9876">SUM(1*(VGSales[Name]=A9876))</f>
        <v>1</v>
      </c>
      <c r="C9876" s="8" cm="1">
        <f t="array" ref="C9876">ROWS(_xlfn.UNIQUE(_xlfn._xlws.FILTER(VGSales[Genre],VGSales[Name]=A9876)))</f>
        <v>1</v>
      </c>
      <c r="D9876" s="8">
        <f>SUMIFS(VGSales[Global_Sales],VGSales[Name],A9876)</f>
        <v>0.03</v>
      </c>
    </row>
    <row r="9877" spans="1:4" s="8" customFormat="1" x14ac:dyDescent="0.25">
      <c r="A9877" s="8" t="str">
        <v>Sorcery Saga: The Curse of the Great Curry God</v>
      </c>
      <c r="B9877" s="8" cm="1">
        <f t="array" ref="B9877">SUM(1*(VGSales[Name]=A9877))</f>
        <v>1</v>
      </c>
      <c r="C9877" s="8" cm="1">
        <f t="array" ref="C9877">ROWS(_xlfn.UNIQUE(_xlfn._xlws.FILTER(VGSales[Genre],VGSales[Name]=A9877)))</f>
        <v>1</v>
      </c>
      <c r="D9877" s="8">
        <f>SUMIFS(VGSales[Global_Sales],VGSales[Name],A9877)</f>
        <v>0.03</v>
      </c>
    </row>
    <row r="9878" spans="1:4" s="8" customFormat="1" x14ac:dyDescent="0.25">
      <c r="A9878" s="8" t="str">
        <v>SingStar Fussballhits</v>
      </c>
      <c r="B9878" s="8" cm="1">
        <f t="array" ref="B9878">SUM(1*(VGSales[Name]=A9878))</f>
        <v>1</v>
      </c>
      <c r="C9878" s="8" cm="1">
        <f t="array" ref="C9878">ROWS(_xlfn.UNIQUE(_xlfn._xlws.FILTER(VGSales[Genre],VGSales[Name]=A9878)))</f>
        <v>1</v>
      </c>
      <c r="D9878" s="8">
        <f>SUMIFS(VGSales[Global_Sales],VGSales[Name],A9878)</f>
        <v>0.03</v>
      </c>
    </row>
    <row r="9879" spans="1:4" s="8" customFormat="1" x14ac:dyDescent="0.25">
      <c r="A9879" s="8" t="str">
        <v>A Good Librarian Like a Good Shepherd: Library Party</v>
      </c>
      <c r="B9879" s="8" cm="1">
        <f t="array" ref="B9879">SUM(1*(VGSales[Name]=A9879))</f>
        <v>1</v>
      </c>
      <c r="C9879" s="8" cm="1">
        <f t="array" ref="C9879">ROWS(_xlfn.UNIQUE(_xlfn._xlws.FILTER(VGSales[Genre],VGSales[Name]=A9879)))</f>
        <v>1</v>
      </c>
      <c r="D9879" s="8">
        <f>SUMIFS(VGSales[Global_Sales],VGSales[Name],A9879)</f>
        <v>0.03</v>
      </c>
    </row>
    <row r="9880" spans="1:4" s="8" customFormat="1" x14ac:dyDescent="0.25">
      <c r="A9880" s="8" t="str">
        <v>Dance Factory</v>
      </c>
      <c r="B9880" s="8" cm="1">
        <f t="array" ref="B9880">SUM(1*(VGSales[Name]=A9880))</f>
        <v>1</v>
      </c>
      <c r="C9880" s="8" cm="1">
        <f t="array" ref="C9880">ROWS(_xlfn.UNIQUE(_xlfn._xlws.FILTER(VGSales[Genre],VGSales[Name]=A9880)))</f>
        <v>1</v>
      </c>
      <c r="D9880" s="8">
        <f>SUMIFS(VGSales[Global_Sales],VGSales[Name],A9880)</f>
        <v>0.03</v>
      </c>
    </row>
    <row r="9881" spans="1:4" s="8" customFormat="1" x14ac:dyDescent="0.25">
      <c r="A9881" s="8" t="str">
        <v>Montessori Music</v>
      </c>
      <c r="B9881" s="8" cm="1">
        <f t="array" ref="B9881">SUM(1*(VGSales[Name]=A9881))</f>
        <v>1</v>
      </c>
      <c r="C9881" s="8" cm="1">
        <f t="array" ref="C9881">ROWS(_xlfn.UNIQUE(_xlfn._xlws.FILTER(VGSales[Genre],VGSales[Name]=A9881)))</f>
        <v>1</v>
      </c>
      <c r="D9881" s="8">
        <f>SUMIFS(VGSales[Global_Sales],VGSales[Name],A9881)</f>
        <v>0.03</v>
      </c>
    </row>
    <row r="9882" spans="1:4" s="8" customFormat="1" x14ac:dyDescent="0.25">
      <c r="A9882" s="8" t="str">
        <v>Totally Spies!</v>
      </c>
      <c r="B9882" s="8" cm="1">
        <f t="array" ref="B9882">SUM(1*(VGSales[Name]=A9882))</f>
        <v>1</v>
      </c>
      <c r="C9882" s="8" cm="1">
        <f t="array" ref="C9882">ROWS(_xlfn.UNIQUE(_xlfn._xlws.FILTER(VGSales[Genre],VGSales[Name]=A9882)))</f>
        <v>1</v>
      </c>
      <c r="D9882" s="8">
        <f>SUMIFS(VGSales[Global_Sales],VGSales[Name],A9882)</f>
        <v>0.03</v>
      </c>
    </row>
    <row r="9883" spans="1:4" s="8" customFormat="1" x14ac:dyDescent="0.25">
      <c r="A9883" s="8" t="str">
        <v>DragonHeart: Fire &amp; Steel</v>
      </c>
      <c r="B9883" s="8" cm="1">
        <f t="array" ref="B9883">SUM(1*(VGSales[Name]=A9883))</f>
        <v>1</v>
      </c>
      <c r="C9883" s="8" cm="1">
        <f t="array" ref="C9883">ROWS(_xlfn.UNIQUE(_xlfn._xlws.FILTER(VGSales[Genre],VGSales[Name]=A9883)))</f>
        <v>1</v>
      </c>
      <c r="D9883" s="8">
        <f>SUMIFS(VGSales[Global_Sales],VGSales[Name],A9883)</f>
        <v>0.03</v>
      </c>
    </row>
    <row r="9884" spans="1:4" s="8" customFormat="1" x14ac:dyDescent="0.25">
      <c r="A9884" s="8" t="str">
        <v>Nishijin Pachinko Monogatari 2</v>
      </c>
      <c r="B9884" s="8" cm="1">
        <f t="array" ref="B9884">SUM(1*(VGSales[Name]=A9884))</f>
        <v>1</v>
      </c>
      <c r="C9884" s="8" cm="1">
        <f t="array" ref="C9884">ROWS(_xlfn.UNIQUE(_xlfn._xlws.FILTER(VGSales[Genre],VGSales[Name]=A9884)))</f>
        <v>1</v>
      </c>
      <c r="D9884" s="8">
        <f>SUMIFS(VGSales[Global_Sales],VGSales[Name],A9884)</f>
        <v>0.03</v>
      </c>
    </row>
    <row r="9885" spans="1:4" s="8" customFormat="1" x14ac:dyDescent="0.25">
      <c r="A9885" s="8" t="str">
        <v>Gal Gun: Double Peace</v>
      </c>
      <c r="B9885" s="8" cm="1">
        <f t="array" ref="B9885">SUM(1*(VGSales[Name]=A9885))</f>
        <v>1</v>
      </c>
      <c r="C9885" s="8" cm="1">
        <f t="array" ref="C9885">ROWS(_xlfn.UNIQUE(_xlfn._xlws.FILTER(VGSales[Genre],VGSales[Name]=A9885)))</f>
        <v>1</v>
      </c>
      <c r="D9885" s="8">
        <f>SUMIFS(VGSales[Global_Sales],VGSales[Name],A9885)</f>
        <v>0.03</v>
      </c>
    </row>
    <row r="9886" spans="1:4" s="8" customFormat="1" x14ac:dyDescent="0.25">
      <c r="A9886" s="8" t="str">
        <v>PriPara &amp; Pretty Rhythm: PriPara de Tsukaeru Oshare Item 1450!</v>
      </c>
      <c r="B9886" s="8" cm="1">
        <f t="array" ref="B9886">SUM(1*(VGSales[Name]=A9886))</f>
        <v>1</v>
      </c>
      <c r="C9886" s="8" cm="1">
        <f t="array" ref="C9886">ROWS(_xlfn.UNIQUE(_xlfn._xlws.FILTER(VGSales[Genre],VGSales[Name]=A9886)))</f>
        <v>1</v>
      </c>
      <c r="D9886" s="8">
        <f>SUMIFS(VGSales[Global_Sales],VGSales[Name],A9886)</f>
        <v>0.03</v>
      </c>
    </row>
    <row r="9887" spans="1:4" s="8" customFormat="1" x14ac:dyDescent="0.25">
      <c r="A9887" s="8" t="str">
        <v>The Legend of Heroes III: Song of the Ocean</v>
      </c>
      <c r="B9887" s="8" cm="1">
        <f t="array" ref="B9887">SUM(1*(VGSales[Name]=A9887))</f>
        <v>1</v>
      </c>
      <c r="C9887" s="8" cm="1">
        <f t="array" ref="C9887">ROWS(_xlfn.UNIQUE(_xlfn._xlws.FILTER(VGSales[Genre],VGSales[Name]=A9887)))</f>
        <v>1</v>
      </c>
      <c r="D9887" s="8">
        <f>SUMIFS(VGSales[Global_Sales],VGSales[Name],A9887)</f>
        <v>0.03</v>
      </c>
    </row>
    <row r="9888" spans="1:4" s="8" customFormat="1" x14ac:dyDescent="0.25">
      <c r="A9888" s="8" t="str">
        <v>Dungeon Maker: Hunting Ground</v>
      </c>
      <c r="B9888" s="8" cm="1">
        <f t="array" ref="B9888">SUM(1*(VGSales[Name]=A9888))</f>
        <v>1</v>
      </c>
      <c r="C9888" s="8" cm="1">
        <f t="array" ref="C9888">ROWS(_xlfn.UNIQUE(_xlfn._xlws.FILTER(VGSales[Genre],VGSales[Name]=A9888)))</f>
        <v>1</v>
      </c>
      <c r="D9888" s="8">
        <f>SUMIFS(VGSales[Global_Sales],VGSales[Name],A9888)</f>
        <v>0.03</v>
      </c>
    </row>
    <row r="9889" spans="1:4" s="8" customFormat="1" x14ac:dyDescent="0.25">
      <c r="A9889" s="8" t="str">
        <v>Mushihimesama Futari Ver 1.5</v>
      </c>
      <c r="B9889" s="8" cm="1">
        <f t="array" ref="B9889">SUM(1*(VGSales[Name]=A9889))</f>
        <v>1</v>
      </c>
      <c r="C9889" s="8" cm="1">
        <f t="array" ref="C9889">ROWS(_xlfn.UNIQUE(_xlfn._xlws.FILTER(VGSales[Genre],VGSales[Name]=A9889)))</f>
        <v>1</v>
      </c>
      <c r="D9889" s="8">
        <f>SUMIFS(VGSales[Global_Sales],VGSales[Name],A9889)</f>
        <v>0.03</v>
      </c>
    </row>
    <row r="9890" spans="1:4" s="8" customFormat="1" x14ac:dyDescent="0.25">
      <c r="A9890" s="8" t="str">
        <v>Lock On: Modern Air Combat</v>
      </c>
      <c r="B9890" s="8" cm="1">
        <f t="array" ref="B9890">SUM(1*(VGSales[Name]=A9890))</f>
        <v>1</v>
      </c>
      <c r="C9890" s="8" cm="1">
        <f t="array" ref="C9890">ROWS(_xlfn.UNIQUE(_xlfn._xlws.FILTER(VGSales[Genre],VGSales[Name]=A9890)))</f>
        <v>1</v>
      </c>
      <c r="D9890" s="8">
        <f>SUMIFS(VGSales[Global_Sales],VGSales[Name],A9890)</f>
        <v>0.03</v>
      </c>
    </row>
    <row r="9891" spans="1:4" s="8" customFormat="1" x14ac:dyDescent="0.25">
      <c r="A9891" s="8" t="str">
        <v>Toaru Majutsu no Kagaku no Ensemble</v>
      </c>
      <c r="B9891" s="8" cm="1">
        <f t="array" ref="B9891">SUM(1*(VGSales[Name]=A9891))</f>
        <v>1</v>
      </c>
      <c r="C9891" s="8" cm="1">
        <f t="array" ref="C9891">ROWS(_xlfn.UNIQUE(_xlfn._xlws.FILTER(VGSales[Genre],VGSales[Name]=A9891)))</f>
        <v>1</v>
      </c>
      <c r="D9891" s="8">
        <f>SUMIFS(VGSales[Global_Sales],VGSales[Name],A9891)</f>
        <v>0.03</v>
      </c>
    </row>
    <row r="9892" spans="1:4" s="8" customFormat="1" x14ac:dyDescent="0.25">
      <c r="A9892" s="8" t="str">
        <v>Super Meat Boy: Ultra Edition!</v>
      </c>
      <c r="B9892" s="8" cm="1">
        <f t="array" ref="B9892">SUM(1*(VGSales[Name]=A9892))</f>
        <v>1</v>
      </c>
      <c r="C9892" s="8" cm="1">
        <f t="array" ref="C9892">ROWS(_xlfn.UNIQUE(_xlfn._xlws.FILTER(VGSales[Genre],VGSales[Name]=A9892)))</f>
        <v>1</v>
      </c>
      <c r="D9892" s="8">
        <f>SUMIFS(VGSales[Global_Sales],VGSales[Name],A9892)</f>
        <v>0.03</v>
      </c>
    </row>
    <row r="9893" spans="1:4" s="8" customFormat="1" x14ac:dyDescent="0.25">
      <c r="A9893" s="8" t="str">
        <v>Brothers Conflict: Brilliant Blue</v>
      </c>
      <c r="B9893" s="8" cm="1">
        <f t="array" ref="B9893">SUM(1*(VGSales[Name]=A9893))</f>
        <v>1</v>
      </c>
      <c r="C9893" s="8" cm="1">
        <f t="array" ref="C9893">ROWS(_xlfn.UNIQUE(_xlfn._xlws.FILTER(VGSales[Genre],VGSales[Name]=A9893)))</f>
        <v>1</v>
      </c>
      <c r="D9893" s="8">
        <f>SUMIFS(VGSales[Global_Sales],VGSales[Name],A9893)</f>
        <v>0.03</v>
      </c>
    </row>
    <row r="9894" spans="1:4" s="8" customFormat="1" x14ac:dyDescent="0.25">
      <c r="A9894" s="8" t="str">
        <v>Hajime no Ippo: The Fighting! (2014)</v>
      </c>
      <c r="B9894" s="8" cm="1">
        <f t="array" ref="B9894">SUM(1*(VGSales[Name]=A9894))</f>
        <v>1</v>
      </c>
      <c r="C9894" s="8" cm="1">
        <f t="array" ref="C9894">ROWS(_xlfn.UNIQUE(_xlfn._xlws.FILTER(VGSales[Genre],VGSales[Name]=A9894)))</f>
        <v>1</v>
      </c>
      <c r="D9894" s="8">
        <f>SUMIFS(VGSales[Global_Sales],VGSales[Name],A9894)</f>
        <v>0.03</v>
      </c>
    </row>
    <row r="9895" spans="1:4" s="8" customFormat="1" x14ac:dyDescent="0.25">
      <c r="A9895" s="8" t="str">
        <v>Eyeshield 21: Field Saikyou no Senshi Tachi</v>
      </c>
      <c r="B9895" s="8" cm="1">
        <f t="array" ref="B9895">SUM(1*(VGSales[Name]=A9895))</f>
        <v>1</v>
      </c>
      <c r="C9895" s="8" cm="1">
        <f t="array" ref="C9895">ROWS(_xlfn.UNIQUE(_xlfn._xlws.FILTER(VGSales[Genre],VGSales[Name]=A9895)))</f>
        <v>1</v>
      </c>
      <c r="D9895" s="8">
        <f>SUMIFS(VGSales[Global_Sales],VGSales[Name],A9895)</f>
        <v>0.03</v>
      </c>
    </row>
    <row r="9896" spans="1:4" s="8" customFormat="1" x14ac:dyDescent="0.25">
      <c r="A9896" s="8" t="str">
        <v>Fullmetal Alchemist: Brotherhood</v>
      </c>
      <c r="B9896" s="8" cm="1">
        <f t="array" ref="B9896">SUM(1*(VGSales[Name]=A9896))</f>
        <v>1</v>
      </c>
      <c r="C9896" s="8" cm="1">
        <f t="array" ref="C9896">ROWS(_xlfn.UNIQUE(_xlfn._xlws.FILTER(VGSales[Genre],VGSales[Name]=A9896)))</f>
        <v>1</v>
      </c>
      <c r="D9896" s="8">
        <f>SUMIFS(VGSales[Global_Sales],VGSales[Name],A9896)</f>
        <v>0.03</v>
      </c>
    </row>
    <row r="9897" spans="1:4" s="8" customFormat="1" x14ac:dyDescent="0.25">
      <c r="A9897" s="8" t="str">
        <v>To LoveRu Trouble: Waku Waku! Rinkangakkou-Hen</v>
      </c>
      <c r="B9897" s="8" cm="1">
        <f t="array" ref="B9897">SUM(1*(VGSales[Name]=A9897))</f>
        <v>1</v>
      </c>
      <c r="C9897" s="8" cm="1">
        <f t="array" ref="C9897">ROWS(_xlfn.UNIQUE(_xlfn._xlws.FILTER(VGSales[Genre],VGSales[Name]=A9897)))</f>
        <v>1</v>
      </c>
      <c r="D9897" s="8">
        <f>SUMIFS(VGSales[Global_Sales],VGSales[Name],A9897)</f>
        <v>0.03</v>
      </c>
    </row>
    <row r="9898" spans="1:4" s="8" customFormat="1" x14ac:dyDescent="0.25">
      <c r="A9898" s="8" t="str">
        <v>Medabots 9: Metabee / Rokusho</v>
      </c>
      <c r="B9898" s="8" cm="1">
        <f t="array" ref="B9898">SUM(1*(VGSales[Name]=A9898))</f>
        <v>1</v>
      </c>
      <c r="C9898" s="8" cm="1">
        <f t="array" ref="C9898">ROWS(_xlfn.UNIQUE(_xlfn._xlws.FILTER(VGSales[Genre],VGSales[Name]=A9898)))</f>
        <v>1</v>
      </c>
      <c r="D9898" s="8">
        <f>SUMIFS(VGSales[Global_Sales],VGSales[Name],A9898)</f>
        <v>0.03</v>
      </c>
    </row>
    <row r="9899" spans="1:4" s="8" customFormat="1" x14ac:dyDescent="0.25">
      <c r="A9899" s="8" t="str">
        <v>Doodle Hex</v>
      </c>
      <c r="B9899" s="8" cm="1">
        <f t="array" ref="B9899">SUM(1*(VGSales[Name]=A9899))</f>
        <v>1</v>
      </c>
      <c r="C9899" s="8" cm="1">
        <f t="array" ref="C9899">ROWS(_xlfn.UNIQUE(_xlfn._xlws.FILTER(VGSales[Genre],VGSales[Name]=A9899)))</f>
        <v>1</v>
      </c>
      <c r="D9899" s="8">
        <f>SUMIFS(VGSales[Global_Sales],VGSales[Name],A9899)</f>
        <v>0.03</v>
      </c>
    </row>
    <row r="9900" spans="1:4" s="8" customFormat="1" x14ac:dyDescent="0.25">
      <c r="A9900" s="8" t="str">
        <v>Homeworld 2</v>
      </c>
      <c r="B9900" s="8" cm="1">
        <f t="array" ref="B9900">SUM(1*(VGSales[Name]=A9900))</f>
        <v>1</v>
      </c>
      <c r="C9900" s="8" cm="1">
        <f t="array" ref="C9900">ROWS(_xlfn.UNIQUE(_xlfn._xlws.FILTER(VGSales[Genre],VGSales[Name]=A9900)))</f>
        <v>1</v>
      </c>
      <c r="D9900" s="8">
        <f>SUMIFS(VGSales[Global_Sales],VGSales[Name],A9900)</f>
        <v>0.03</v>
      </c>
    </row>
    <row r="9901" spans="1:4" s="8" customFormat="1" x14ac:dyDescent="0.25">
      <c r="A9901" s="8" t="str">
        <v>Hakuoki Zuisouroku Omokage Hana</v>
      </c>
      <c r="B9901" s="8" cm="1">
        <f t="array" ref="B9901">SUM(1*(VGSales[Name]=A9901))</f>
        <v>1</v>
      </c>
      <c r="C9901" s="8" cm="1">
        <f t="array" ref="C9901">ROWS(_xlfn.UNIQUE(_xlfn._xlws.FILTER(VGSales[Genre],VGSales[Name]=A9901)))</f>
        <v>1</v>
      </c>
      <c r="D9901" s="8">
        <f>SUMIFS(VGSales[Global_Sales],VGSales[Name],A9901)</f>
        <v>0.03</v>
      </c>
    </row>
    <row r="9902" spans="1:4" s="8" customFormat="1" x14ac:dyDescent="0.25">
      <c r="A9902" s="8" t="str">
        <v>Hearts of Iron IV</v>
      </c>
      <c r="B9902" s="8" cm="1">
        <f t="array" ref="B9902">SUM(1*(VGSales[Name]=A9902))</f>
        <v>1</v>
      </c>
      <c r="C9902" s="8" cm="1">
        <f t="array" ref="C9902">ROWS(_xlfn.UNIQUE(_xlfn._xlws.FILTER(VGSales[Genre],VGSales[Name]=A9902)))</f>
        <v>1</v>
      </c>
      <c r="D9902" s="8">
        <f>SUMIFS(VGSales[Global_Sales],VGSales[Name],A9902)</f>
        <v>0.03</v>
      </c>
    </row>
    <row r="9903" spans="1:4" s="8" customFormat="1" x14ac:dyDescent="0.25">
      <c r="A9903" s="8" t="str">
        <v>thinkSMART FAMILY!</v>
      </c>
      <c r="B9903" s="8" cm="1">
        <f t="array" ref="B9903">SUM(1*(VGSales[Name]=A9903))</f>
        <v>1</v>
      </c>
      <c r="C9903" s="8" cm="1">
        <f t="array" ref="C9903">ROWS(_xlfn.UNIQUE(_xlfn._xlws.FILTER(VGSales[Genre],VGSales[Name]=A9903)))</f>
        <v>1</v>
      </c>
      <c r="D9903" s="8">
        <f>SUMIFS(VGSales[Global_Sales],VGSales[Name],A9903)</f>
        <v>0.03</v>
      </c>
    </row>
    <row r="9904" spans="1:4" s="8" customFormat="1" x14ac:dyDescent="0.25">
      <c r="A9904" s="8" t="str">
        <v>Last Escort: Club Katze</v>
      </c>
      <c r="B9904" s="8" cm="1">
        <f t="array" ref="B9904">SUM(1*(VGSales[Name]=A9904))</f>
        <v>2</v>
      </c>
      <c r="C9904" s="8" cm="1">
        <f t="array" ref="C9904">ROWS(_xlfn.UNIQUE(_xlfn._xlws.FILTER(VGSales[Genre],VGSales[Name]=A9904)))</f>
        <v>1</v>
      </c>
      <c r="D9904" s="8">
        <f>SUMIFS(VGSales[Global_Sales],VGSales[Name],A9904)</f>
        <v>0.04</v>
      </c>
    </row>
    <row r="9905" spans="1:4" s="8" customFormat="1" x14ac:dyDescent="0.25">
      <c r="A9905" s="8" t="str">
        <v>Shin Koihime Musou: Otome Ryouran * Sangokushi Engi - Wei-Hen</v>
      </c>
      <c r="B9905" s="8" cm="1">
        <f t="array" ref="B9905">SUM(1*(VGSales[Name]=A9905))</f>
        <v>1</v>
      </c>
      <c r="C9905" s="8" cm="1">
        <f t="array" ref="C9905">ROWS(_xlfn.UNIQUE(_xlfn._xlws.FILTER(VGSales[Genre],VGSales[Name]=A9905)))</f>
        <v>1</v>
      </c>
      <c r="D9905" s="8">
        <f>SUMIFS(VGSales[Global_Sales],VGSales[Name],A9905)</f>
        <v>0.03</v>
      </c>
    </row>
    <row r="9906" spans="1:4" s="8" customFormat="1" x14ac:dyDescent="0.25">
      <c r="A9906" s="8" t="str">
        <v>Otometeki Koi Kakumei * Love Revo</v>
      </c>
      <c r="B9906" s="8" cm="1">
        <f t="array" ref="B9906">SUM(1*(VGSales[Name]=A9906))</f>
        <v>1</v>
      </c>
      <c r="C9906" s="8" cm="1">
        <f t="array" ref="C9906">ROWS(_xlfn.UNIQUE(_xlfn._xlws.FILTER(VGSales[Genre],VGSales[Name]=A9906)))</f>
        <v>1</v>
      </c>
      <c r="D9906" s="8">
        <f>SUMIFS(VGSales[Global_Sales],VGSales[Name],A9906)</f>
        <v>0.03</v>
      </c>
    </row>
    <row r="9907" spans="1:4" s="8" customFormat="1" x14ac:dyDescent="0.25">
      <c r="A9907" s="8" t="str">
        <v>Phantasy Star Online 2 Episode 4: Deluxe Package</v>
      </c>
      <c r="B9907" s="8" cm="1">
        <f t="array" ref="B9907">SUM(1*(VGSales[Name]=A9907))</f>
        <v>2</v>
      </c>
      <c r="C9907" s="8" cm="1">
        <f t="array" ref="C9907">ROWS(_xlfn.UNIQUE(_xlfn._xlws.FILTER(VGSales[Genre],VGSales[Name]=A9907)))</f>
        <v>1</v>
      </c>
      <c r="D9907" s="8">
        <f>SUMIFS(VGSales[Global_Sales],VGSales[Name],A9907)</f>
        <v>0.04</v>
      </c>
    </row>
    <row r="9908" spans="1:4" s="8" customFormat="1" x14ac:dyDescent="0.25">
      <c r="A9908" s="8" t="str">
        <v>Timmy Time</v>
      </c>
      <c r="B9908" s="8" cm="1">
        <f t="array" ref="B9908">SUM(1*(VGSales[Name]=A9908))</f>
        <v>1</v>
      </c>
      <c r="C9908" s="8" cm="1">
        <f t="array" ref="C9908">ROWS(_xlfn.UNIQUE(_xlfn._xlws.FILTER(VGSales[Genre],VGSales[Name]=A9908)))</f>
        <v>1</v>
      </c>
      <c r="D9908" s="8">
        <f>SUMIFS(VGSales[Global_Sales],VGSales[Name],A9908)</f>
        <v>0.03</v>
      </c>
    </row>
    <row r="9909" spans="1:4" s="8" customFormat="1" x14ac:dyDescent="0.25">
      <c r="A9909" s="8" t="str">
        <v>Infinite Stratos 2: Ignition Hearts</v>
      </c>
      <c r="B9909" s="8" cm="1">
        <f t="array" ref="B9909">SUM(1*(VGSales[Name]=A9909))</f>
        <v>2</v>
      </c>
      <c r="C9909" s="8" cm="1">
        <f t="array" ref="C9909">ROWS(_xlfn.UNIQUE(_xlfn._xlws.FILTER(VGSales[Genre],VGSales[Name]=A9909)))</f>
        <v>1</v>
      </c>
      <c r="D9909" s="8">
        <f>SUMIFS(VGSales[Global_Sales],VGSales[Name],A9909)</f>
        <v>0.06</v>
      </c>
    </row>
    <row r="9910" spans="1:4" s="8" customFormat="1" x14ac:dyDescent="0.25">
      <c r="A9910" s="8" t="str">
        <v>Airship Q</v>
      </c>
      <c r="B9910" s="8" cm="1">
        <f t="array" ref="B9910">SUM(1*(VGSales[Name]=A9910))</f>
        <v>1</v>
      </c>
      <c r="C9910" s="8" cm="1">
        <f t="array" ref="C9910">ROWS(_xlfn.UNIQUE(_xlfn._xlws.FILTER(VGSales[Genre],VGSales[Name]=A9910)))</f>
        <v>1</v>
      </c>
      <c r="D9910" s="8">
        <f>SUMIFS(VGSales[Global_Sales],VGSales[Name],A9910)</f>
        <v>0.03</v>
      </c>
    </row>
    <row r="9911" spans="1:4" s="8" customFormat="1" x14ac:dyDescent="0.25">
      <c r="A9911" s="8" t="str">
        <v>Otomedius Gorgeous</v>
      </c>
      <c r="B9911" s="8" cm="1">
        <f t="array" ref="B9911">SUM(1*(VGSales[Name]=A9911))</f>
        <v>1</v>
      </c>
      <c r="C9911" s="8" cm="1">
        <f t="array" ref="C9911">ROWS(_xlfn.UNIQUE(_xlfn._xlws.FILTER(VGSales[Genre],VGSales[Name]=A9911)))</f>
        <v>1</v>
      </c>
      <c r="D9911" s="8">
        <f>SUMIFS(VGSales[Global_Sales],VGSales[Name],A9911)</f>
        <v>0.03</v>
      </c>
    </row>
    <row r="9912" spans="1:4" s="8" customFormat="1" x14ac:dyDescent="0.25">
      <c r="A9912" s="8" t="str">
        <v>Jikandia: The Timeless Land</v>
      </c>
      <c r="B9912" s="8" cm="1">
        <f t="array" ref="B9912">SUM(1*(VGSales[Name]=A9912))</f>
        <v>1</v>
      </c>
      <c r="C9912" s="8" cm="1">
        <f t="array" ref="C9912">ROWS(_xlfn.UNIQUE(_xlfn._xlws.FILTER(VGSales[Genre],VGSales[Name]=A9912)))</f>
        <v>1</v>
      </c>
      <c r="D9912" s="8">
        <f>SUMIFS(VGSales[Global_Sales],VGSales[Name],A9912)</f>
        <v>0.03</v>
      </c>
    </row>
    <row r="9913" spans="1:4" s="8" customFormat="1" x14ac:dyDescent="0.25">
      <c r="A9913" s="8" t="str">
        <v>Egg Mania: Eggstreme Madness</v>
      </c>
      <c r="B9913" s="8" cm="1">
        <f t="array" ref="B9913">SUM(1*(VGSales[Name]=A9913))</f>
        <v>3</v>
      </c>
      <c r="C9913" s="8" cm="1">
        <f t="array" ref="C9913">ROWS(_xlfn.UNIQUE(_xlfn._xlws.FILTER(VGSales[Genre],VGSales[Name]=A9913)))</f>
        <v>1</v>
      </c>
      <c r="D9913" s="8">
        <f>SUMIFS(VGSales[Global_Sales],VGSales[Name],A9913)</f>
        <v>0.05</v>
      </c>
    </row>
    <row r="9914" spans="1:4" s="8" customFormat="1" x14ac:dyDescent="0.25">
      <c r="A9914" s="8" t="str">
        <v>Boot Camp Academy</v>
      </c>
      <c r="B9914" s="8" cm="1">
        <f t="array" ref="B9914">SUM(1*(VGSales[Name]=A9914))</f>
        <v>1</v>
      </c>
      <c r="C9914" s="8" cm="1">
        <f t="array" ref="C9914">ROWS(_xlfn.UNIQUE(_xlfn._xlws.FILTER(VGSales[Genre],VGSales[Name]=A9914)))</f>
        <v>1</v>
      </c>
      <c r="D9914" s="8">
        <f>SUMIFS(VGSales[Global_Sales],VGSales[Name],A9914)</f>
        <v>0.03</v>
      </c>
    </row>
    <row r="9915" spans="1:4" s="8" customFormat="1" x14ac:dyDescent="0.25">
      <c r="A9915" s="8" t="str">
        <v>Zero Escape: Virtue's Last Reward</v>
      </c>
      <c r="B9915" s="8" cm="1">
        <f t="array" ref="B9915">SUM(1*(VGSales[Name]=A9915))</f>
        <v>1</v>
      </c>
      <c r="C9915" s="8" cm="1">
        <f t="array" ref="C9915">ROWS(_xlfn.UNIQUE(_xlfn._xlws.FILTER(VGSales[Genre],VGSales[Name]=A9915)))</f>
        <v>1</v>
      </c>
      <c r="D9915" s="8">
        <f>SUMIFS(VGSales[Global_Sales],VGSales[Name],A9915)</f>
        <v>0.03</v>
      </c>
    </row>
    <row r="9916" spans="1:4" s="8" customFormat="1" x14ac:dyDescent="0.25">
      <c r="A9916" s="8" t="str">
        <v>Darkstalkers Resurrection</v>
      </c>
      <c r="B9916" s="8" cm="1">
        <f t="array" ref="B9916">SUM(1*(VGSales[Name]=A9916))</f>
        <v>1</v>
      </c>
      <c r="C9916" s="8" cm="1">
        <f t="array" ref="C9916">ROWS(_xlfn.UNIQUE(_xlfn._xlws.FILTER(VGSales[Genre],VGSales[Name]=A9916)))</f>
        <v>1</v>
      </c>
      <c r="D9916" s="8">
        <f>SUMIFS(VGSales[Global_Sales],VGSales[Name],A9916)</f>
        <v>0.03</v>
      </c>
    </row>
    <row r="9917" spans="1:4" s="8" customFormat="1" x14ac:dyDescent="0.25">
      <c r="A9917" s="8" t="str">
        <v>Take On Helicopters</v>
      </c>
      <c r="B9917" s="8" cm="1">
        <f t="array" ref="B9917">SUM(1*(VGSales[Name]=A9917))</f>
        <v>1</v>
      </c>
      <c r="C9917" s="8" cm="1">
        <f t="array" ref="C9917">ROWS(_xlfn.UNIQUE(_xlfn._xlws.FILTER(VGSales[Genre],VGSales[Name]=A9917)))</f>
        <v>1</v>
      </c>
      <c r="D9917" s="8">
        <f>SUMIFS(VGSales[Global_Sales],VGSales[Name],A9917)</f>
        <v>0.03</v>
      </c>
    </row>
    <row r="9918" spans="1:4" s="8" customFormat="1" x14ac:dyDescent="0.25">
      <c r="A9918" s="8" t="str">
        <v>Highschool Terra Story</v>
      </c>
      <c r="B9918" s="8" cm="1">
        <f t="array" ref="B9918">SUM(1*(VGSales[Name]=A9918))</f>
        <v>1</v>
      </c>
      <c r="C9918" s="8" cm="1">
        <f t="array" ref="C9918">ROWS(_xlfn.UNIQUE(_xlfn._xlws.FILTER(VGSales[Genre],VGSales[Name]=A9918)))</f>
        <v>1</v>
      </c>
      <c r="D9918" s="8">
        <f>SUMIFS(VGSales[Global_Sales],VGSales[Name],A9918)</f>
        <v>0.03</v>
      </c>
    </row>
    <row r="9919" spans="1:4" s="8" customFormat="1" x14ac:dyDescent="0.25">
      <c r="A9919" s="8" t="str">
        <v>Emergency! Disaster Rescue Squad</v>
      </c>
      <c r="B9919" s="8" cm="1">
        <f t="array" ref="B9919">SUM(1*(VGSales[Name]=A9919))</f>
        <v>1</v>
      </c>
      <c r="C9919" s="8" cm="1">
        <f t="array" ref="C9919">ROWS(_xlfn.UNIQUE(_xlfn._xlws.FILTER(VGSales[Genre],VGSales[Name]=A9919)))</f>
        <v>1</v>
      </c>
      <c r="D9919" s="8">
        <f>SUMIFS(VGSales[Global_Sales],VGSales[Name],A9919)</f>
        <v>0.03</v>
      </c>
    </row>
    <row r="9920" spans="1:4" s="8" customFormat="1" x14ac:dyDescent="0.25">
      <c r="A9920" s="8" t="str">
        <v>Empire Earth II</v>
      </c>
      <c r="B9920" s="8" cm="1">
        <f t="array" ref="B9920">SUM(1*(VGSales[Name]=A9920))</f>
        <v>1</v>
      </c>
      <c r="C9920" s="8" cm="1">
        <f t="array" ref="C9920">ROWS(_xlfn.UNIQUE(_xlfn._xlws.FILTER(VGSales[Genre],VGSales[Name]=A9920)))</f>
        <v>1</v>
      </c>
      <c r="D9920" s="8">
        <f>SUMIFS(VGSales[Global_Sales],VGSales[Name],A9920)</f>
        <v>0.03</v>
      </c>
    </row>
    <row r="9921" spans="1:4" s="8" customFormat="1" x14ac:dyDescent="0.25">
      <c r="A9921" s="8" t="str">
        <v>Suggoi! Arcana Heart 2</v>
      </c>
      <c r="B9921" s="8" cm="1">
        <f t="array" ref="B9921">SUM(1*(VGSales[Name]=A9921))</f>
        <v>1</v>
      </c>
      <c r="C9921" s="8" cm="1">
        <f t="array" ref="C9921">ROWS(_xlfn.UNIQUE(_xlfn._xlws.FILTER(VGSales[Genre],VGSales[Name]=A9921)))</f>
        <v>1</v>
      </c>
      <c r="D9921" s="8">
        <f>SUMIFS(VGSales[Global_Sales],VGSales[Name],A9921)</f>
        <v>0.03</v>
      </c>
    </row>
    <row r="9922" spans="1:4" s="8" customFormat="1" x14ac:dyDescent="0.25">
      <c r="A9922" s="8" t="str">
        <v>Mother Goose no Himitsu no Yakata</v>
      </c>
      <c r="B9922" s="8" cm="1">
        <f t="array" ref="B9922">SUM(1*(VGSales[Name]=A9922))</f>
        <v>1</v>
      </c>
      <c r="C9922" s="8" cm="1">
        <f t="array" ref="C9922">ROWS(_xlfn.UNIQUE(_xlfn._xlws.FILTER(VGSales[Genre],VGSales[Name]=A9922)))</f>
        <v>1</v>
      </c>
      <c r="D9922" s="8">
        <f>SUMIFS(VGSales[Global_Sales],VGSales[Name],A9922)</f>
        <v>0.03</v>
      </c>
    </row>
    <row r="9923" spans="1:4" s="8" customFormat="1" x14ac:dyDescent="0.25">
      <c r="A9923" s="8" t="str">
        <v>Winning Post 7 2009</v>
      </c>
      <c r="B9923" s="8" cm="1">
        <f t="array" ref="B9923">SUM(1*(VGSales[Name]=A9923))</f>
        <v>1</v>
      </c>
      <c r="C9923" s="8" cm="1">
        <f t="array" ref="C9923">ROWS(_xlfn.UNIQUE(_xlfn._xlws.FILTER(VGSales[Genre],VGSales[Name]=A9923)))</f>
        <v>1</v>
      </c>
      <c r="D9923" s="8">
        <f>SUMIFS(VGSales[Global_Sales],VGSales[Name],A9923)</f>
        <v>0.03</v>
      </c>
    </row>
    <row r="9924" spans="1:4" s="8" customFormat="1" x14ac:dyDescent="0.25">
      <c r="A9924" s="8" t="str">
        <v>Knights of Honor</v>
      </c>
      <c r="B9924" s="8" cm="1">
        <f t="array" ref="B9924">SUM(1*(VGSales[Name]=A9924))</f>
        <v>1</v>
      </c>
      <c r="C9924" s="8" cm="1">
        <f t="array" ref="C9924">ROWS(_xlfn.UNIQUE(_xlfn._xlws.FILTER(VGSales[Genre],VGSales[Name]=A9924)))</f>
        <v>1</v>
      </c>
      <c r="D9924" s="8">
        <f>SUMIFS(VGSales[Global_Sales],VGSales[Name],A9924)</f>
        <v>0.03</v>
      </c>
    </row>
    <row r="9925" spans="1:4" s="8" customFormat="1" x14ac:dyDescent="0.25">
      <c r="A9925" s="8" t="str">
        <v>Puzzle &amp; Action: Tant-R</v>
      </c>
      <c r="B9925" s="8" cm="1">
        <f t="array" ref="B9925">SUM(1*(VGSales[Name]=A9925))</f>
        <v>1</v>
      </c>
      <c r="C9925" s="8" cm="1">
        <f t="array" ref="C9925">ROWS(_xlfn.UNIQUE(_xlfn._xlws.FILTER(VGSales[Genre],VGSales[Name]=A9925)))</f>
        <v>1</v>
      </c>
      <c r="D9925" s="8">
        <f>SUMIFS(VGSales[Global_Sales],VGSales[Name],A9925)</f>
        <v>0.03</v>
      </c>
    </row>
    <row r="9926" spans="1:4" s="8" customFormat="1" x14ac:dyDescent="0.25">
      <c r="A9926" s="8" t="str">
        <v>Away: Shuffle Dungeon</v>
      </c>
      <c r="B9926" s="8" cm="1">
        <f t="array" ref="B9926">SUM(1*(VGSales[Name]=A9926))</f>
        <v>1</v>
      </c>
      <c r="C9926" s="8" cm="1">
        <f t="array" ref="C9926">ROWS(_xlfn.UNIQUE(_xlfn._xlws.FILTER(VGSales[Genre],VGSales[Name]=A9926)))</f>
        <v>1</v>
      </c>
      <c r="D9926" s="8">
        <f>SUMIFS(VGSales[Global_Sales],VGSales[Name],A9926)</f>
        <v>0.03</v>
      </c>
    </row>
    <row r="9927" spans="1:4" s="8" customFormat="1" x14ac:dyDescent="0.25">
      <c r="A9927" s="8" t="str">
        <v>Bubble Bobble Evolution</v>
      </c>
      <c r="B9927" s="8" cm="1">
        <f t="array" ref="B9927">SUM(1*(VGSales[Name]=A9927))</f>
        <v>1</v>
      </c>
      <c r="C9927" s="8" cm="1">
        <f t="array" ref="C9927">ROWS(_xlfn.UNIQUE(_xlfn._xlws.FILTER(VGSales[Genre],VGSales[Name]=A9927)))</f>
        <v>1</v>
      </c>
      <c r="D9927" s="8">
        <f>SUMIFS(VGSales[Global_Sales],VGSales[Name],A9927)</f>
        <v>0.03</v>
      </c>
    </row>
    <row r="9928" spans="1:4" s="8" customFormat="1" x14ac:dyDescent="0.25">
      <c r="A9928" s="8" t="str">
        <v>Codename: Panzers Cold War</v>
      </c>
      <c r="B9928" s="8" cm="1">
        <f t="array" ref="B9928">SUM(1*(VGSales[Name]=A9928))</f>
        <v>1</v>
      </c>
      <c r="C9928" s="8" cm="1">
        <f t="array" ref="C9928">ROWS(_xlfn.UNIQUE(_xlfn._xlws.FILTER(VGSales[Genre],VGSales[Name]=A9928)))</f>
        <v>1</v>
      </c>
      <c r="D9928" s="8">
        <f>SUMIFS(VGSales[Global_Sales],VGSales[Name],A9928)</f>
        <v>0.03</v>
      </c>
    </row>
    <row r="9929" spans="1:4" s="8" customFormat="1" x14ac:dyDescent="0.25">
      <c r="A9929" s="8" t="str">
        <v>Kekkaishi: Kokubourou Shuurai</v>
      </c>
      <c r="B9929" s="8" cm="1">
        <f t="array" ref="B9929">SUM(1*(VGSales[Name]=A9929))</f>
        <v>1</v>
      </c>
      <c r="C9929" s="8" cm="1">
        <f t="array" ref="C9929">ROWS(_xlfn.UNIQUE(_xlfn._xlws.FILTER(VGSales[Genre],VGSales[Name]=A9929)))</f>
        <v>1</v>
      </c>
      <c r="D9929" s="8">
        <f>SUMIFS(VGSales[Global_Sales],VGSales[Name],A9929)</f>
        <v>0.03</v>
      </c>
    </row>
    <row r="9930" spans="1:4" s="8" customFormat="1" x14ac:dyDescent="0.25">
      <c r="A9930" s="8" t="str">
        <v>Shugo Chara! Amunonijiro Chara Change</v>
      </c>
      <c r="B9930" s="8" cm="1">
        <f t="array" ref="B9930">SUM(1*(VGSales[Name]=A9930))</f>
        <v>1</v>
      </c>
      <c r="C9930" s="8" cm="1">
        <f t="array" ref="C9930">ROWS(_xlfn.UNIQUE(_xlfn._xlws.FILTER(VGSales[Genre],VGSales[Name]=A9930)))</f>
        <v>1</v>
      </c>
      <c r="D9930" s="8">
        <f>SUMIFS(VGSales[Global_Sales],VGSales[Name],A9930)</f>
        <v>0.03</v>
      </c>
    </row>
    <row r="9931" spans="1:4" s="8" customFormat="1" x14ac:dyDescent="0.25">
      <c r="A9931" s="8" t="str">
        <v>Galleon: Islands of Mystery</v>
      </c>
      <c r="B9931" s="8" cm="1">
        <f t="array" ref="B9931">SUM(1*(VGSales[Name]=A9931))</f>
        <v>1</v>
      </c>
      <c r="C9931" s="8" cm="1">
        <f t="array" ref="C9931">ROWS(_xlfn.UNIQUE(_xlfn._xlws.FILTER(VGSales[Genre],VGSales[Name]=A9931)))</f>
        <v>1</v>
      </c>
      <c r="D9931" s="8">
        <f>SUMIFS(VGSales[Global_Sales],VGSales[Name],A9931)</f>
        <v>0.03</v>
      </c>
    </row>
    <row r="9932" spans="1:4" s="8" customFormat="1" x14ac:dyDescent="0.25">
      <c r="A9932" s="8" t="str">
        <v>Renai 0 Kilometer</v>
      </c>
      <c r="B9932" s="8" cm="1">
        <f t="array" ref="B9932">SUM(1*(VGSales[Name]=A9932))</f>
        <v>1</v>
      </c>
      <c r="C9932" s="8" cm="1">
        <f t="array" ref="C9932">ROWS(_xlfn.UNIQUE(_xlfn._xlws.FILTER(VGSales[Genre],VGSales[Name]=A9932)))</f>
        <v>1</v>
      </c>
      <c r="D9932" s="8">
        <f>SUMIFS(VGSales[Global_Sales],VGSales[Name],A9932)</f>
        <v>0.03</v>
      </c>
    </row>
    <row r="9933" spans="1:4" s="8" customFormat="1" x14ac:dyDescent="0.25">
      <c r="A9933" s="8" t="str">
        <v>World Sports Competition</v>
      </c>
      <c r="B9933" s="8" cm="1">
        <f t="array" ref="B9933">SUM(1*(VGSales[Name]=A9933))</f>
        <v>1</v>
      </c>
      <c r="C9933" s="8" cm="1">
        <f t="array" ref="C9933">ROWS(_xlfn.UNIQUE(_xlfn._xlws.FILTER(VGSales[Genre],VGSales[Name]=A9933)))</f>
        <v>1</v>
      </c>
      <c r="D9933" s="8">
        <f>SUMIFS(VGSales[Global_Sales],VGSales[Name],A9933)</f>
        <v>0.03</v>
      </c>
    </row>
    <row r="9934" spans="1:4" s="8" customFormat="1" x14ac:dyDescent="0.25">
      <c r="A9934" s="8" t="str">
        <v>Tantei Jinguuji Saburo DS: Kienai Kokoro</v>
      </c>
      <c r="B9934" s="8" cm="1">
        <f t="array" ref="B9934">SUM(1*(VGSales[Name]=A9934))</f>
        <v>1</v>
      </c>
      <c r="C9934" s="8" cm="1">
        <f t="array" ref="C9934">ROWS(_xlfn.UNIQUE(_xlfn._xlws.FILTER(VGSales[Genre],VGSales[Name]=A9934)))</f>
        <v>1</v>
      </c>
      <c r="D9934" s="8">
        <f>SUMIFS(VGSales[Global_Sales],VGSales[Name],A9934)</f>
        <v>0.03</v>
      </c>
    </row>
    <row r="9935" spans="1:4" s="8" customFormat="1" x14ac:dyDescent="0.25">
      <c r="A9935" s="8" t="str">
        <v>Far East of Eden Shinden</v>
      </c>
      <c r="B9935" s="8" cm="1">
        <f t="array" ref="B9935">SUM(1*(VGSales[Name]=A9935))</f>
        <v>1</v>
      </c>
      <c r="C9935" s="8" cm="1">
        <f t="array" ref="C9935">ROWS(_xlfn.UNIQUE(_xlfn._xlws.FILTER(VGSales[Genre],VGSales[Name]=A9935)))</f>
        <v>1</v>
      </c>
      <c r="D9935" s="8">
        <f>SUMIFS(VGSales[Global_Sales],VGSales[Name],A9935)</f>
        <v>0.03</v>
      </c>
    </row>
    <row r="9936" spans="1:4" s="8" customFormat="1" x14ac:dyDescent="0.25">
      <c r="A9936" s="8" t="str">
        <v>Sunny Garcia Surfing</v>
      </c>
      <c r="B9936" s="8" cm="1">
        <f t="array" ref="B9936">SUM(1*(VGSales[Name]=A9936))</f>
        <v>1</v>
      </c>
      <c r="C9936" s="8" cm="1">
        <f t="array" ref="C9936">ROWS(_xlfn.UNIQUE(_xlfn._xlws.FILTER(VGSales[Genre],VGSales[Name]=A9936)))</f>
        <v>1</v>
      </c>
      <c r="D9936" s="8">
        <f>SUMIFS(VGSales[Global_Sales],VGSales[Name],A9936)</f>
        <v>0.03</v>
      </c>
    </row>
    <row r="9937" spans="1:4" s="8" customFormat="1" x14ac:dyDescent="0.25">
      <c r="A9937" s="8" t="str">
        <v>MotorHead</v>
      </c>
      <c r="B9937" s="8" cm="1">
        <f t="array" ref="B9937">SUM(1*(VGSales[Name]=A9937))</f>
        <v>1</v>
      </c>
      <c r="C9937" s="8" cm="1">
        <f t="array" ref="C9937">ROWS(_xlfn.UNIQUE(_xlfn._xlws.FILTER(VGSales[Genre],VGSales[Name]=A9937)))</f>
        <v>1</v>
      </c>
      <c r="D9937" s="8">
        <f>SUMIFS(VGSales[Global_Sales],VGSales[Name],A9937)</f>
        <v>0.03</v>
      </c>
    </row>
    <row r="9938" spans="1:4" s="8" customFormat="1" x14ac:dyDescent="0.25">
      <c r="A9938" s="8" t="str">
        <v>Alia's Carnival! Sacrament</v>
      </c>
      <c r="B9938" s="8" cm="1">
        <f t="array" ref="B9938">SUM(1*(VGSales[Name]=A9938))</f>
        <v>1</v>
      </c>
      <c r="C9938" s="8" cm="1">
        <f t="array" ref="C9938">ROWS(_xlfn.UNIQUE(_xlfn._xlws.FILTER(VGSales[Genre],VGSales[Name]=A9938)))</f>
        <v>1</v>
      </c>
      <c r="D9938" s="8">
        <f>SUMIFS(VGSales[Global_Sales],VGSales[Name],A9938)</f>
        <v>0.03</v>
      </c>
    </row>
    <row r="9939" spans="1:4" s="8" customFormat="1" x14ac:dyDescent="0.25">
      <c r="A9939" s="8" t="str">
        <v>Nacho Libre</v>
      </c>
      <c r="B9939" s="8" cm="1">
        <f t="array" ref="B9939">SUM(1*(VGSales[Name]=A9939))</f>
        <v>1</v>
      </c>
      <c r="C9939" s="8" cm="1">
        <f t="array" ref="C9939">ROWS(_xlfn.UNIQUE(_xlfn._xlws.FILTER(VGSales[Genre],VGSales[Name]=A9939)))</f>
        <v>1</v>
      </c>
      <c r="D9939" s="8">
        <f>SUMIFS(VGSales[Global_Sales],VGSales[Name],A9939)</f>
        <v>0.03</v>
      </c>
    </row>
    <row r="9940" spans="1:4" s="8" customFormat="1" x14ac:dyDescent="0.25">
      <c r="A9940" s="8" t="str">
        <v>StormLover</v>
      </c>
      <c r="B9940" s="8" cm="1">
        <f t="array" ref="B9940">SUM(1*(VGSales[Name]=A9940))</f>
        <v>1</v>
      </c>
      <c r="C9940" s="8" cm="1">
        <f t="array" ref="C9940">ROWS(_xlfn.UNIQUE(_xlfn._xlws.FILTER(VGSales[Genre],VGSales[Name]=A9940)))</f>
        <v>1</v>
      </c>
      <c r="D9940" s="8">
        <f>SUMIFS(VGSales[Global_Sales],VGSales[Name],A9940)</f>
        <v>0.03</v>
      </c>
    </row>
    <row r="9941" spans="1:4" s="8" customFormat="1" x14ac:dyDescent="0.25">
      <c r="A9941" s="8" t="str">
        <v>Gensou Suikoden I &amp; II</v>
      </c>
      <c r="B9941" s="8" cm="1">
        <f t="array" ref="B9941">SUM(1*(VGSales[Name]=A9941))</f>
        <v>1</v>
      </c>
      <c r="C9941" s="8" cm="1">
        <f t="array" ref="C9941">ROWS(_xlfn.UNIQUE(_xlfn._xlws.FILTER(VGSales[Genre],VGSales[Name]=A9941)))</f>
        <v>1</v>
      </c>
      <c r="D9941" s="8">
        <f>SUMIFS(VGSales[Global_Sales],VGSales[Name],A9941)</f>
        <v>0.03</v>
      </c>
    </row>
    <row r="9942" spans="1:4" s="8" customFormat="1" x14ac:dyDescent="0.25">
      <c r="A9942" s="8" t="str">
        <v>Gloria Union</v>
      </c>
      <c r="B9942" s="8" cm="1">
        <f t="array" ref="B9942">SUM(1*(VGSales[Name]=A9942))</f>
        <v>1</v>
      </c>
      <c r="C9942" s="8" cm="1">
        <f t="array" ref="C9942">ROWS(_xlfn.UNIQUE(_xlfn._xlws.FILTER(VGSales[Genre],VGSales[Name]=A9942)))</f>
        <v>1</v>
      </c>
      <c r="D9942" s="8">
        <f>SUMIFS(VGSales[Global_Sales],VGSales[Name],A9942)</f>
        <v>0.03</v>
      </c>
    </row>
    <row r="9943" spans="1:4" s="8" customFormat="1" x14ac:dyDescent="0.25">
      <c r="A9943" s="8" t="str">
        <v>Ebikore Photo Kano Kiss</v>
      </c>
      <c r="B9943" s="8" cm="1">
        <f t="array" ref="B9943">SUM(1*(VGSales[Name]=A9943))</f>
        <v>1</v>
      </c>
      <c r="C9943" s="8" cm="1">
        <f t="array" ref="C9943">ROWS(_xlfn.UNIQUE(_xlfn._xlws.FILTER(VGSales[Genre],VGSales[Name]=A9943)))</f>
        <v>1</v>
      </c>
      <c r="D9943" s="8">
        <f>SUMIFS(VGSales[Global_Sales],VGSales[Name],A9943)</f>
        <v>0.03</v>
      </c>
    </row>
    <row r="9944" spans="1:4" s="8" customFormat="1" x14ac:dyDescent="0.25">
      <c r="A9944" s="8" t="str">
        <v>Bad Apple Wars</v>
      </c>
      <c r="B9944" s="8" cm="1">
        <f t="array" ref="B9944">SUM(1*(VGSales[Name]=A9944))</f>
        <v>1</v>
      </c>
      <c r="C9944" s="8" cm="1">
        <f t="array" ref="C9944">ROWS(_xlfn.UNIQUE(_xlfn._xlws.FILTER(VGSales[Genre],VGSales[Name]=A9944)))</f>
        <v>1</v>
      </c>
      <c r="D9944" s="8">
        <f>SUMIFS(VGSales[Global_Sales],VGSales[Name],A9944)</f>
        <v>0.03</v>
      </c>
    </row>
    <row r="9945" spans="1:4" s="8" customFormat="1" x14ac:dyDescent="0.25">
      <c r="A9945" s="8" t="str">
        <v>Eyeshield 21: DevilBats DevilDays</v>
      </c>
      <c r="B9945" s="8" cm="1">
        <f t="array" ref="B9945">SUM(1*(VGSales[Name]=A9945))</f>
        <v>1</v>
      </c>
      <c r="C9945" s="8" cm="1">
        <f t="array" ref="C9945">ROWS(_xlfn.UNIQUE(_xlfn._xlws.FILTER(VGSales[Genre],VGSales[Name]=A9945)))</f>
        <v>1</v>
      </c>
      <c r="D9945" s="8">
        <f>SUMIFS(VGSales[Global_Sales],VGSales[Name],A9945)</f>
        <v>0.03</v>
      </c>
    </row>
    <row r="9946" spans="1:4" s="8" customFormat="1" x14ac:dyDescent="0.25">
      <c r="A9946" s="8" t="str">
        <v>Jyuzaengi: Engetsu Sangokuden</v>
      </c>
      <c r="B9946" s="8" cm="1">
        <f t="array" ref="B9946">SUM(1*(VGSales[Name]=A9946))</f>
        <v>1</v>
      </c>
      <c r="C9946" s="8" cm="1">
        <f t="array" ref="C9946">ROWS(_xlfn.UNIQUE(_xlfn._xlws.FILTER(VGSales[Genre],VGSales[Name]=A9946)))</f>
        <v>1</v>
      </c>
      <c r="D9946" s="8">
        <f>SUMIFS(VGSales[Global_Sales],VGSales[Name],A9946)</f>
        <v>0.03</v>
      </c>
    </row>
    <row r="9947" spans="1:4" s="8" customFormat="1" x14ac:dyDescent="0.25">
      <c r="A9947" s="8" t="str">
        <v>Shin Sangoku Musou Online: Kamishou Ranbu</v>
      </c>
      <c r="B9947" s="8" cm="1">
        <f t="array" ref="B9947">SUM(1*(VGSales[Name]=A9947))</f>
        <v>1</v>
      </c>
      <c r="C9947" s="8" cm="1">
        <f t="array" ref="C9947">ROWS(_xlfn.UNIQUE(_xlfn._xlws.FILTER(VGSales[Genre],VGSales[Name]=A9947)))</f>
        <v>1</v>
      </c>
      <c r="D9947" s="8">
        <f>SUMIFS(VGSales[Global_Sales],VGSales[Name],A9947)</f>
        <v>0.03</v>
      </c>
    </row>
    <row r="9948" spans="1:4" s="8" customFormat="1" x14ac:dyDescent="0.25">
      <c r="A9948" s="8" t="str">
        <v>Dancing Blade II: Tears of Eden</v>
      </c>
      <c r="B9948" s="8" cm="1">
        <f t="array" ref="B9948">SUM(1*(VGSales[Name]=A9948))</f>
        <v>1</v>
      </c>
      <c r="C9948" s="8" cm="1">
        <f t="array" ref="C9948">ROWS(_xlfn.UNIQUE(_xlfn._xlws.FILTER(VGSales[Genre],VGSales[Name]=A9948)))</f>
        <v>1</v>
      </c>
      <c r="D9948" s="8">
        <f>SUMIFS(VGSales[Global_Sales],VGSales[Name],A9948)</f>
        <v>0.03</v>
      </c>
    </row>
    <row r="9949" spans="1:4" s="8" customFormat="1" x14ac:dyDescent="0.25">
      <c r="A9949" s="8" t="str">
        <v>Kokoro no Kokoron</v>
      </c>
      <c r="B9949" s="8" cm="1">
        <f t="array" ref="B9949">SUM(1*(VGSales[Name]=A9949))</f>
        <v>1</v>
      </c>
      <c r="C9949" s="8" cm="1">
        <f t="array" ref="C9949">ROWS(_xlfn.UNIQUE(_xlfn._xlws.FILTER(VGSales[Genre],VGSales[Name]=A9949)))</f>
        <v>1</v>
      </c>
      <c r="D9949" s="8">
        <f>SUMIFS(VGSales[Global_Sales],VGSales[Name],A9949)</f>
        <v>0.03</v>
      </c>
    </row>
    <row r="9950" spans="1:4" s="8" customFormat="1" x14ac:dyDescent="0.25">
      <c r="A9950" s="8" t="str">
        <v>Hiiro no Kakera 3: Aoikuro no Kusabi</v>
      </c>
      <c r="B9950" s="8" cm="1">
        <f t="array" ref="B9950">SUM(1*(VGSales[Name]=A9950))</f>
        <v>1</v>
      </c>
      <c r="C9950" s="8" cm="1">
        <f t="array" ref="C9950">ROWS(_xlfn.UNIQUE(_xlfn._xlws.FILTER(VGSales[Genre],VGSales[Name]=A9950)))</f>
        <v>1</v>
      </c>
      <c r="D9950" s="8">
        <f>SUMIFS(VGSales[Global_Sales],VGSales[Name],A9950)</f>
        <v>0.03</v>
      </c>
    </row>
    <row r="9951" spans="1:4" s="8" customFormat="1" x14ac:dyDescent="0.25">
      <c r="A9951" s="8" t="str">
        <v>BeatMania IIDX 13: DistorteD</v>
      </c>
      <c r="B9951" s="8" cm="1">
        <f t="array" ref="B9951">SUM(1*(VGSales[Name]=A9951))</f>
        <v>1</v>
      </c>
      <c r="C9951" s="8" cm="1">
        <f t="array" ref="C9951">ROWS(_xlfn.UNIQUE(_xlfn._xlws.FILTER(VGSales[Genre],VGSales[Name]=A9951)))</f>
        <v>1</v>
      </c>
      <c r="D9951" s="8">
        <f>SUMIFS(VGSales[Global_Sales],VGSales[Name],A9951)</f>
        <v>0.03</v>
      </c>
    </row>
    <row r="9952" spans="1:4" s="8" customFormat="1" x14ac:dyDescent="0.25">
      <c r="A9952" s="8" t="str">
        <v>Go! Go! Hypergrind</v>
      </c>
      <c r="B9952" s="8" cm="1">
        <f t="array" ref="B9952">SUM(1*(VGSales[Name]=A9952))</f>
        <v>1</v>
      </c>
      <c r="C9952" s="8" cm="1">
        <f t="array" ref="C9952">ROWS(_xlfn.UNIQUE(_xlfn._xlws.FILTER(VGSales[Genre],VGSales[Name]=A9952)))</f>
        <v>1</v>
      </c>
      <c r="D9952" s="8">
        <f>SUMIFS(VGSales[Global_Sales],VGSales[Name],A9952)</f>
        <v>0.03</v>
      </c>
    </row>
    <row r="9953" spans="1:4" s="8" customFormat="1" x14ac:dyDescent="0.25">
      <c r="A9953" s="8" t="str">
        <v>Keshisasu-Kun: Battle Kas-tival</v>
      </c>
      <c r="B9953" s="8" cm="1">
        <f t="array" ref="B9953">SUM(1*(VGSales[Name]=A9953))</f>
        <v>1</v>
      </c>
      <c r="C9953" s="8" cm="1">
        <f t="array" ref="C9953">ROWS(_xlfn.UNIQUE(_xlfn._xlws.FILTER(VGSales[Genre],VGSales[Name]=A9953)))</f>
        <v>1</v>
      </c>
      <c r="D9953" s="8">
        <f>SUMIFS(VGSales[Global_Sales],VGSales[Name],A9953)</f>
        <v>0.03</v>
      </c>
    </row>
    <row r="9954" spans="1:4" s="8" customFormat="1" x14ac:dyDescent="0.25">
      <c r="A9954" s="8" t="str">
        <v>Kaidan Restaurant: Zoku! Shin Menu 100-Sen</v>
      </c>
      <c r="B9954" s="8" cm="1">
        <f t="array" ref="B9954">SUM(1*(VGSales[Name]=A9954))</f>
        <v>1</v>
      </c>
      <c r="C9954" s="8" cm="1">
        <f t="array" ref="C9954">ROWS(_xlfn.UNIQUE(_xlfn._xlws.FILTER(VGSales[Genre],VGSales[Name]=A9954)))</f>
        <v>1</v>
      </c>
      <c r="D9954" s="8">
        <f>SUMIFS(VGSales[Global_Sales],VGSales[Name],A9954)</f>
        <v>0.03</v>
      </c>
    </row>
    <row r="9955" spans="1:4" s="8" customFormat="1" x14ac:dyDescent="0.25">
      <c r="A9955" s="8" t="str">
        <v>Hot Pixel</v>
      </c>
      <c r="B9955" s="8" cm="1">
        <f t="array" ref="B9955">SUM(1*(VGSales[Name]=A9955))</f>
        <v>1</v>
      </c>
      <c r="C9955" s="8" cm="1">
        <f t="array" ref="C9955">ROWS(_xlfn.UNIQUE(_xlfn._xlws.FILTER(VGSales[Genre],VGSales[Name]=A9955)))</f>
        <v>1</v>
      </c>
      <c r="D9955" s="8">
        <f>SUMIFS(VGSales[Global_Sales],VGSales[Name],A9955)</f>
        <v>0.03</v>
      </c>
    </row>
    <row r="9956" spans="1:4" s="8" customFormat="1" x14ac:dyDescent="0.25">
      <c r="A9956" s="8" t="str">
        <v>Peak Performance</v>
      </c>
      <c r="B9956" s="8" cm="1">
        <f t="array" ref="B9956">SUM(1*(VGSales[Name]=A9956))</f>
        <v>1</v>
      </c>
      <c r="C9956" s="8" cm="1">
        <f t="array" ref="C9956">ROWS(_xlfn.UNIQUE(_xlfn._xlws.FILTER(VGSales[Genre],VGSales[Name]=A9956)))</f>
        <v>1</v>
      </c>
      <c r="D9956" s="8">
        <f>SUMIFS(VGSales[Global_Sales],VGSales[Name],A9956)</f>
        <v>0.03</v>
      </c>
    </row>
    <row r="9957" spans="1:4" s="8" customFormat="1" x14ac:dyDescent="0.25">
      <c r="A9957" s="8" t="str">
        <v>Dance Dance Revolution: Hottest Party 5</v>
      </c>
      <c r="B9957" s="8" cm="1">
        <f t="array" ref="B9957">SUM(1*(VGSales[Name]=A9957))</f>
        <v>1</v>
      </c>
      <c r="C9957" s="8" cm="1">
        <f t="array" ref="C9957">ROWS(_xlfn.UNIQUE(_xlfn._xlws.FILTER(VGSales[Genre],VGSales[Name]=A9957)))</f>
        <v>1</v>
      </c>
      <c r="D9957" s="8">
        <f>SUMIFS(VGSales[Global_Sales],VGSales[Name],A9957)</f>
        <v>0.03</v>
      </c>
    </row>
    <row r="9958" spans="1:4" s="8" customFormat="1" x14ac:dyDescent="0.25">
      <c r="A9958" s="8" t="str">
        <v>Who Wants to be a Millionaire: 2nd Edition</v>
      </c>
      <c r="B9958" s="8" cm="1">
        <f t="array" ref="B9958">SUM(1*(VGSales[Name]=A9958))</f>
        <v>2</v>
      </c>
      <c r="C9958" s="8" cm="1">
        <f t="array" ref="C9958">ROWS(_xlfn.UNIQUE(_xlfn._xlws.FILTER(VGSales[Genre],VGSales[Name]=A9958)))</f>
        <v>1</v>
      </c>
      <c r="D9958" s="8">
        <f>SUMIFS(VGSales[Global_Sales],VGSales[Name],A9958)</f>
        <v>0.04</v>
      </c>
    </row>
    <row r="9959" spans="1:4" s="8" customFormat="1" x14ac:dyDescent="0.25">
      <c r="A9959" s="8" t="str">
        <v>Kyokugen Dasshutsu ADV: Zennin Shiboudesu</v>
      </c>
      <c r="B9959" s="8" cm="1">
        <f t="array" ref="B9959">SUM(1*(VGSales[Name]=A9959))</f>
        <v>2</v>
      </c>
      <c r="C9959" s="8" cm="1">
        <f t="array" ref="C9959">ROWS(_xlfn.UNIQUE(_xlfn._xlws.FILTER(VGSales[Genre],VGSales[Name]=A9959)))</f>
        <v>1</v>
      </c>
      <c r="D9959" s="8">
        <f>SUMIFS(VGSales[Global_Sales],VGSales[Name],A9959)</f>
        <v>0.06</v>
      </c>
    </row>
    <row r="9960" spans="1:4" s="8" customFormat="1" x14ac:dyDescent="0.25">
      <c r="A9960" s="8" t="str">
        <v>DokiDoki Majo Shinpan! 2</v>
      </c>
      <c r="B9960" s="8" cm="1">
        <f t="array" ref="B9960">SUM(1*(VGSales[Name]=A9960))</f>
        <v>1</v>
      </c>
      <c r="C9960" s="8" cm="1">
        <f t="array" ref="C9960">ROWS(_xlfn.UNIQUE(_xlfn._xlws.FILTER(VGSales[Genre],VGSales[Name]=A9960)))</f>
        <v>1</v>
      </c>
      <c r="D9960" s="8">
        <f>SUMIFS(VGSales[Global_Sales],VGSales[Name],A9960)</f>
        <v>0.03</v>
      </c>
    </row>
    <row r="9961" spans="1:4" s="8" customFormat="1" x14ac:dyDescent="0.25">
      <c r="A9961" s="8" t="str">
        <v>S.L.A.I.: Steel Lancer Arena International</v>
      </c>
      <c r="B9961" s="8" cm="1">
        <f t="array" ref="B9961">SUM(1*(VGSales[Name]=A9961))</f>
        <v>1</v>
      </c>
      <c r="C9961" s="8" cm="1">
        <f t="array" ref="C9961">ROWS(_xlfn.UNIQUE(_xlfn._xlws.FILTER(VGSales[Genre],VGSales[Name]=A9961)))</f>
        <v>1</v>
      </c>
      <c r="D9961" s="8">
        <f>SUMIFS(VGSales[Global_Sales],VGSales[Name],A9961)</f>
        <v>0.03</v>
      </c>
    </row>
    <row r="9962" spans="1:4" s="8" customFormat="1" x14ac:dyDescent="0.25">
      <c r="A9962" s="8" t="str">
        <v>Pet Alien: An Intergalactic Puzzlepalooza</v>
      </c>
      <c r="B9962" s="8" cm="1">
        <f t="array" ref="B9962">SUM(1*(VGSales[Name]=A9962))</f>
        <v>1</v>
      </c>
      <c r="C9962" s="8" cm="1">
        <f t="array" ref="C9962">ROWS(_xlfn.UNIQUE(_xlfn._xlws.FILTER(VGSales[Genre],VGSales[Name]=A9962)))</f>
        <v>1</v>
      </c>
      <c r="D9962" s="8">
        <f>SUMIFS(VGSales[Global_Sales],VGSales[Name],A9962)</f>
        <v>0.03</v>
      </c>
    </row>
    <row r="9963" spans="1:4" s="8" customFormat="1" x14ac:dyDescent="0.25">
      <c r="A9963" s="8" t="str">
        <v>Blokus Portable: Steambot Championship</v>
      </c>
      <c r="B9963" s="8" cm="1">
        <f t="array" ref="B9963">SUM(1*(VGSales[Name]=A9963))</f>
        <v>1</v>
      </c>
      <c r="C9963" s="8" cm="1">
        <f t="array" ref="C9963">ROWS(_xlfn.UNIQUE(_xlfn._xlws.FILTER(VGSales[Genre],VGSales[Name]=A9963)))</f>
        <v>1</v>
      </c>
      <c r="D9963" s="8">
        <f>SUMIFS(VGSales[Global_Sales],VGSales[Name],A9963)</f>
        <v>0.03</v>
      </c>
    </row>
    <row r="9964" spans="1:4" s="8" customFormat="1" x14ac:dyDescent="0.25">
      <c r="A9964" s="8" t="str">
        <v>Renai Revenge</v>
      </c>
      <c r="B9964" s="8" cm="1">
        <f t="array" ref="B9964">SUM(1*(VGSales[Name]=A9964))</f>
        <v>1</v>
      </c>
      <c r="C9964" s="8" cm="1">
        <f t="array" ref="C9964">ROWS(_xlfn.UNIQUE(_xlfn._xlws.FILTER(VGSales[Genre],VGSales[Name]=A9964)))</f>
        <v>1</v>
      </c>
      <c r="D9964" s="8">
        <f>SUMIFS(VGSales[Global_Sales],VGSales[Name],A9964)</f>
        <v>0.03</v>
      </c>
    </row>
    <row r="9965" spans="1:4" s="8" customFormat="1" x14ac:dyDescent="0.25">
      <c r="A9965" s="8" t="str">
        <v>Zoboomafoo: Leapin' Lemurs!</v>
      </c>
      <c r="B9965" s="8" cm="1">
        <f t="array" ref="B9965">SUM(1*(VGSales[Name]=A9965))</f>
        <v>1</v>
      </c>
      <c r="C9965" s="8" cm="1">
        <f t="array" ref="C9965">ROWS(_xlfn.UNIQUE(_xlfn._xlws.FILTER(VGSales[Genre],VGSales[Name]=A9965)))</f>
        <v>1</v>
      </c>
      <c r="D9965" s="8">
        <f>SUMIFS(VGSales[Global_Sales],VGSales[Name],A9965)</f>
        <v>0.03</v>
      </c>
    </row>
    <row r="9966" spans="1:4" s="8" customFormat="1" x14ac:dyDescent="0.25">
      <c r="A9966" s="8" t="str">
        <v>Atelier Shallie Plus: Alchemists of the Dusk Sea</v>
      </c>
      <c r="B9966" s="8" cm="1">
        <f t="array" ref="B9966">SUM(1*(VGSales[Name]=A9966))</f>
        <v>1</v>
      </c>
      <c r="C9966" s="8" cm="1">
        <f t="array" ref="C9966">ROWS(_xlfn.UNIQUE(_xlfn._xlws.FILTER(VGSales[Genre],VGSales[Name]=A9966)))</f>
        <v>1</v>
      </c>
      <c r="D9966" s="8">
        <f>SUMIFS(VGSales[Global_Sales],VGSales[Name],A9966)</f>
        <v>0.03</v>
      </c>
    </row>
    <row r="9967" spans="1:4" s="8" customFormat="1" x14ac:dyDescent="0.25">
      <c r="A9967" s="8" t="str">
        <v>Dennou Senki Virtual-On Force</v>
      </c>
      <c r="B9967" s="8" cm="1">
        <f t="array" ref="B9967">SUM(1*(VGSales[Name]=A9967))</f>
        <v>1</v>
      </c>
      <c r="C9967" s="8" cm="1">
        <f t="array" ref="C9967">ROWS(_xlfn.UNIQUE(_xlfn._xlws.FILTER(VGSales[Genre],VGSales[Name]=A9967)))</f>
        <v>1</v>
      </c>
      <c r="D9967" s="8">
        <f>SUMIFS(VGSales[Global_Sales],VGSales[Name],A9967)</f>
        <v>0.03</v>
      </c>
    </row>
    <row r="9968" spans="1:4" s="8" customFormat="1" x14ac:dyDescent="0.25">
      <c r="A9968" s="8" t="str">
        <v>Sins of a Solar Empire</v>
      </c>
      <c r="B9968" s="8" cm="1">
        <f t="array" ref="B9968">SUM(1*(VGSales[Name]=A9968))</f>
        <v>1</v>
      </c>
      <c r="C9968" s="8" cm="1">
        <f t="array" ref="C9968">ROWS(_xlfn.UNIQUE(_xlfn._xlws.FILTER(VGSales[Genre],VGSales[Name]=A9968)))</f>
        <v>1</v>
      </c>
      <c r="D9968" s="8">
        <f>SUMIFS(VGSales[Global_Sales],VGSales[Name],A9968)</f>
        <v>0.03</v>
      </c>
    </row>
    <row r="9969" spans="1:4" s="8" customFormat="1" x14ac:dyDescent="0.25">
      <c r="A9969" s="8" t="str">
        <v>Graffiti Kingdom</v>
      </c>
      <c r="B9969" s="8" cm="1">
        <f t="array" ref="B9969">SUM(1*(VGSales[Name]=A9969))</f>
        <v>1</v>
      </c>
      <c r="C9969" s="8" cm="1">
        <f t="array" ref="C9969">ROWS(_xlfn.UNIQUE(_xlfn._xlws.FILTER(VGSales[Genre],VGSales[Name]=A9969)))</f>
        <v>1</v>
      </c>
      <c r="D9969" s="8">
        <f>SUMIFS(VGSales[Global_Sales],VGSales[Name],A9969)</f>
        <v>0.03</v>
      </c>
    </row>
    <row r="9970" spans="1:4" s="8" customFormat="1" x14ac:dyDescent="0.25">
      <c r="A9970" s="8" t="str">
        <v>Langrisser: Re:Incarnation Tensei</v>
      </c>
      <c r="B9970" s="8" cm="1">
        <f t="array" ref="B9970">SUM(1*(VGSales[Name]=A9970))</f>
        <v>1</v>
      </c>
      <c r="C9970" s="8" cm="1">
        <f t="array" ref="C9970">ROWS(_xlfn.UNIQUE(_xlfn._xlws.FILTER(VGSales[Genre],VGSales[Name]=A9970)))</f>
        <v>1</v>
      </c>
      <c r="D9970" s="8">
        <f>SUMIFS(VGSales[Global_Sales],VGSales[Name],A9970)</f>
        <v>0.03</v>
      </c>
    </row>
    <row r="9971" spans="1:4" s="8" customFormat="1" x14ac:dyDescent="0.25">
      <c r="A9971" s="8" t="str">
        <v>Nettou! Powerful Koushien</v>
      </c>
      <c r="B9971" s="8" cm="1">
        <f t="array" ref="B9971">SUM(1*(VGSales[Name]=A9971))</f>
        <v>1</v>
      </c>
      <c r="C9971" s="8" cm="1">
        <f t="array" ref="C9971">ROWS(_xlfn.UNIQUE(_xlfn._xlws.FILTER(VGSales[Genre],VGSales[Name]=A9971)))</f>
        <v>1</v>
      </c>
      <c r="D9971" s="8">
        <f>SUMIFS(VGSales[Global_Sales],VGSales[Name],A9971)</f>
        <v>0.03</v>
      </c>
    </row>
    <row r="9972" spans="1:4" s="8" customFormat="1" x14ac:dyDescent="0.25">
      <c r="A9972" s="8" t="str">
        <v>Great Edo Blacksmith</v>
      </c>
      <c r="B9972" s="8" cm="1">
        <f t="array" ref="B9972">SUM(1*(VGSales[Name]=A9972))</f>
        <v>1</v>
      </c>
      <c r="C9972" s="8" cm="1">
        <f t="array" ref="C9972">ROWS(_xlfn.UNIQUE(_xlfn._xlws.FILTER(VGSales[Genre],VGSales[Name]=A9972)))</f>
        <v>1</v>
      </c>
      <c r="D9972" s="8">
        <f>SUMIFS(VGSales[Global_Sales],VGSales[Name],A9972)</f>
        <v>0.03</v>
      </c>
    </row>
    <row r="9973" spans="1:4" s="8" customFormat="1" x14ac:dyDescent="0.25">
      <c r="A9973" s="8" t="str">
        <v>Armored Core SL: Silent Line Portable</v>
      </c>
      <c r="B9973" s="8" cm="1">
        <f t="array" ref="B9973">SUM(1*(VGSales[Name]=A9973))</f>
        <v>1</v>
      </c>
      <c r="C9973" s="8" cm="1">
        <f t="array" ref="C9973">ROWS(_xlfn.UNIQUE(_xlfn._xlws.FILTER(VGSales[Genre],VGSales[Name]=A9973)))</f>
        <v>1</v>
      </c>
      <c r="D9973" s="8">
        <f>SUMIFS(VGSales[Global_Sales],VGSales[Name],A9973)</f>
        <v>0.03</v>
      </c>
    </row>
    <row r="9974" spans="1:4" s="8" customFormat="1" x14ac:dyDescent="0.25">
      <c r="A9974" s="8" t="str">
        <v>To LoveRu Trouble: Doki Doki! Rinkaigakkou-Hen</v>
      </c>
      <c r="B9974" s="8" cm="1">
        <f t="array" ref="B9974">SUM(1*(VGSales[Name]=A9974))</f>
        <v>1</v>
      </c>
      <c r="C9974" s="8" cm="1">
        <f t="array" ref="C9974">ROWS(_xlfn.UNIQUE(_xlfn._xlws.FILTER(VGSales[Genre],VGSales[Name]=A9974)))</f>
        <v>1</v>
      </c>
      <c r="D9974" s="8">
        <f>SUMIFS(VGSales[Global_Sales],VGSales[Name],A9974)</f>
        <v>0.03</v>
      </c>
    </row>
    <row r="9975" spans="1:4" s="8" customFormat="1" x14ac:dyDescent="0.25">
      <c r="A9975" s="8" t="str">
        <v>Lethal Enforcers I &amp; II</v>
      </c>
      <c r="B9975" s="8" cm="1">
        <f t="array" ref="B9975">SUM(1*(VGSales[Name]=A9975))</f>
        <v>1</v>
      </c>
      <c r="C9975" s="8" cm="1">
        <f t="array" ref="C9975">ROWS(_xlfn.UNIQUE(_xlfn._xlws.FILTER(VGSales[Genre],VGSales[Name]=A9975)))</f>
        <v>1</v>
      </c>
      <c r="D9975" s="8">
        <f>SUMIFS(VGSales[Global_Sales],VGSales[Name],A9975)</f>
        <v>0.03</v>
      </c>
    </row>
    <row r="9976" spans="1:4" s="8" customFormat="1" x14ac:dyDescent="0.25">
      <c r="A9976" s="8" t="str">
        <v>Klonoa 2: Dream Champ Tournament</v>
      </c>
      <c r="B9976" s="8" cm="1">
        <f t="array" ref="B9976">SUM(1*(VGSales[Name]=A9976))</f>
        <v>1</v>
      </c>
      <c r="C9976" s="8" cm="1">
        <f t="array" ref="C9976">ROWS(_xlfn.UNIQUE(_xlfn._xlws.FILTER(VGSales[Genre],VGSales[Name]=A9976)))</f>
        <v>1</v>
      </c>
      <c r="D9976" s="8">
        <f>SUMIFS(VGSales[Global_Sales],VGSales[Name],A9976)</f>
        <v>0.03</v>
      </c>
    </row>
    <row r="9977" spans="1:4" s="8" customFormat="1" x14ac:dyDescent="0.25">
      <c r="A9977" s="8" t="str">
        <v>Shantae and the Pirate's Curse</v>
      </c>
      <c r="B9977" s="8" cm="1">
        <f t="array" ref="B9977">SUM(1*(VGSales[Name]=A9977))</f>
        <v>1</v>
      </c>
      <c r="C9977" s="8" cm="1">
        <f t="array" ref="C9977">ROWS(_xlfn.UNIQUE(_xlfn._xlws.FILTER(VGSales[Genre],VGSales[Name]=A9977)))</f>
        <v>1</v>
      </c>
      <c r="D9977" s="8">
        <f>SUMIFS(VGSales[Global_Sales],VGSales[Name],A9977)</f>
        <v>0.03</v>
      </c>
    </row>
    <row r="9978" spans="1:4" s="8" customFormat="1" x14ac:dyDescent="0.25">
      <c r="A9978" s="8" t="str">
        <v>Minna no Golf Jou Vol.1</v>
      </c>
      <c r="B9978" s="8" cm="1">
        <f t="array" ref="B9978">SUM(1*(VGSales[Name]=A9978))</f>
        <v>1</v>
      </c>
      <c r="C9978" s="8" cm="1">
        <f t="array" ref="C9978">ROWS(_xlfn.UNIQUE(_xlfn._xlws.FILTER(VGSales[Genre],VGSales[Name]=A9978)))</f>
        <v>1</v>
      </c>
      <c r="D9978" s="8">
        <f>SUMIFS(VGSales[Global_Sales],VGSales[Name],A9978)</f>
        <v>0.03</v>
      </c>
    </row>
    <row r="9979" spans="1:4" s="8" customFormat="1" x14ac:dyDescent="0.25">
      <c r="A9979" s="8" t="str">
        <v>The Peanuts Movie: Snoopy's Grand Adventure</v>
      </c>
      <c r="B9979" s="8" cm="1">
        <f t="array" ref="B9979">SUM(1*(VGSales[Name]=A9979))</f>
        <v>3</v>
      </c>
      <c r="C9979" s="8" cm="1">
        <f t="array" ref="C9979">ROWS(_xlfn.UNIQUE(_xlfn._xlws.FILTER(VGSales[Genre],VGSales[Name]=A9979)))</f>
        <v>1</v>
      </c>
      <c r="D9979" s="8">
        <f>SUMIFS(VGSales[Global_Sales],VGSales[Name],A9979)</f>
        <v>0.09</v>
      </c>
    </row>
    <row r="9980" spans="1:4" s="8" customFormat="1" x14ac:dyDescent="0.25">
      <c r="A9980" s="8" t="str">
        <v>Power Rangers Super Megaforce</v>
      </c>
      <c r="B9980" s="8" cm="1">
        <f t="array" ref="B9980">SUM(1*(VGSales[Name]=A9980))</f>
        <v>1</v>
      </c>
      <c r="C9980" s="8" cm="1">
        <f t="array" ref="C9980">ROWS(_xlfn.UNIQUE(_xlfn._xlws.FILTER(VGSales[Genre],VGSales[Name]=A9980)))</f>
        <v>1</v>
      </c>
      <c r="D9980" s="8">
        <f>SUMIFS(VGSales[Global_Sales],VGSales[Name],A9980)</f>
        <v>0.03</v>
      </c>
    </row>
    <row r="9981" spans="1:4" s="8" customFormat="1" x14ac:dyDescent="0.25">
      <c r="A9981" s="8" t="str">
        <v>Cabela's Big Game Hunter: Pro Hunts</v>
      </c>
      <c r="B9981" s="8" cm="1">
        <f t="array" ref="B9981">SUM(1*(VGSales[Name]=A9981))</f>
        <v>3</v>
      </c>
      <c r="C9981" s="8" cm="1">
        <f t="array" ref="C9981">ROWS(_xlfn.UNIQUE(_xlfn._xlws.FILTER(VGSales[Genre],VGSales[Name]=A9981)))</f>
        <v>1</v>
      </c>
      <c r="D9981" s="8">
        <f>SUMIFS(VGSales[Global_Sales],VGSales[Name],A9981)</f>
        <v>0.08</v>
      </c>
    </row>
    <row r="9982" spans="1:4" s="8" customFormat="1" x14ac:dyDescent="0.25">
      <c r="A9982" s="8" t="str">
        <v>Super Collapse! II</v>
      </c>
      <c r="B9982" s="8" cm="1">
        <f t="array" ref="B9982">SUM(1*(VGSales[Name]=A9982))</f>
        <v>1</v>
      </c>
      <c r="C9982" s="8" cm="1">
        <f t="array" ref="C9982">ROWS(_xlfn.UNIQUE(_xlfn._xlws.FILTER(VGSales[Genre],VGSales[Name]=A9982)))</f>
        <v>1</v>
      </c>
      <c r="D9982" s="8">
        <f>SUMIFS(VGSales[Global_Sales],VGSales[Name],A9982)</f>
        <v>0.03</v>
      </c>
    </row>
    <row r="9983" spans="1:4" s="8" customFormat="1" x14ac:dyDescent="0.25">
      <c r="A9983" s="8" t="str">
        <v>Ducati World Racing Challenge</v>
      </c>
      <c r="B9983" s="8" cm="1">
        <f t="array" ref="B9983">SUM(1*(VGSales[Name]=A9983))</f>
        <v>1</v>
      </c>
      <c r="C9983" s="8" cm="1">
        <f t="array" ref="C9983">ROWS(_xlfn.UNIQUE(_xlfn._xlws.FILTER(VGSales[Genre],VGSales[Name]=A9983)))</f>
        <v>1</v>
      </c>
      <c r="D9983" s="8">
        <f>SUMIFS(VGSales[Global_Sales],VGSales[Name],A9983)</f>
        <v>0.03</v>
      </c>
    </row>
    <row r="9984" spans="1:4" s="8" customFormat="1" x14ac:dyDescent="0.25">
      <c r="A9984" s="8" t="str">
        <v>Pop'n Music 14 Fever!</v>
      </c>
      <c r="B9984" s="8" cm="1">
        <f t="array" ref="B9984">SUM(1*(VGSales[Name]=A9984))</f>
        <v>1</v>
      </c>
      <c r="C9984" s="8" cm="1">
        <f t="array" ref="C9984">ROWS(_xlfn.UNIQUE(_xlfn._xlws.FILTER(VGSales[Genre],VGSales[Name]=A9984)))</f>
        <v>1</v>
      </c>
      <c r="D9984" s="8">
        <f>SUMIFS(VGSales[Global_Sales],VGSales[Name],A9984)</f>
        <v>0.03</v>
      </c>
    </row>
    <row r="9985" spans="1:4" s="8" customFormat="1" x14ac:dyDescent="0.25">
      <c r="A9985" s="8" t="str">
        <v>Golden Nugget Casino / Texas Hold 'Em Double Pack</v>
      </c>
      <c r="B9985" s="8" cm="1">
        <f t="array" ref="B9985">SUM(1*(VGSales[Name]=A9985))</f>
        <v>1</v>
      </c>
      <c r="C9985" s="8" cm="1">
        <f t="array" ref="C9985">ROWS(_xlfn.UNIQUE(_xlfn._xlws.FILTER(VGSales[Genre],VGSales[Name]=A9985)))</f>
        <v>1</v>
      </c>
      <c r="D9985" s="8">
        <f>SUMIFS(VGSales[Global_Sales],VGSales[Name],A9985)</f>
        <v>0.03</v>
      </c>
    </row>
    <row r="9986" spans="1:4" s="8" customFormat="1" x14ac:dyDescent="0.25">
      <c r="A9986" s="8" t="str">
        <v>Judie no Atelier: Guramnat no Renkinjutsu - Toraware no Morito</v>
      </c>
      <c r="B9986" s="8" cm="1">
        <f t="array" ref="B9986">SUM(1*(VGSales[Name]=A9986))</f>
        <v>1</v>
      </c>
      <c r="C9986" s="8" cm="1">
        <f t="array" ref="C9986">ROWS(_xlfn.UNIQUE(_xlfn._xlws.FILTER(VGSales[Genre],VGSales[Name]=A9986)))</f>
        <v>1</v>
      </c>
      <c r="D9986" s="8">
        <f>SUMIFS(VGSales[Global_Sales],VGSales[Name],A9986)</f>
        <v>0.03</v>
      </c>
    </row>
    <row r="9987" spans="1:4" s="8" customFormat="1" x14ac:dyDescent="0.25">
      <c r="A9987" s="8" t="str">
        <v>Lux-Pain (JP sales)</v>
      </c>
      <c r="B9987" s="8" cm="1">
        <f t="array" ref="B9987">SUM(1*(VGSales[Name]=A9987))</f>
        <v>1</v>
      </c>
      <c r="C9987" s="8" cm="1">
        <f t="array" ref="C9987">ROWS(_xlfn.UNIQUE(_xlfn._xlws.FILTER(VGSales[Genre],VGSales[Name]=A9987)))</f>
        <v>1</v>
      </c>
      <c r="D9987" s="8">
        <f>SUMIFS(VGSales[Global_Sales],VGSales[Name],A9987)</f>
        <v>0.03</v>
      </c>
    </row>
    <row r="9988" spans="1:4" s="8" customFormat="1" x14ac:dyDescent="0.25">
      <c r="A9988" s="8" t="str">
        <v>Senko no Ronde DUO</v>
      </c>
      <c r="B9988" s="8" cm="1">
        <f t="array" ref="B9988">SUM(1*(VGSales[Name]=A9988))</f>
        <v>1</v>
      </c>
      <c r="C9988" s="8" cm="1">
        <f t="array" ref="C9988">ROWS(_xlfn.UNIQUE(_xlfn._xlws.FILTER(VGSales[Genre],VGSales[Name]=A9988)))</f>
        <v>1</v>
      </c>
      <c r="D9988" s="8">
        <f>SUMIFS(VGSales[Global_Sales],VGSales[Name],A9988)</f>
        <v>0.03</v>
      </c>
    </row>
    <row r="9989" spans="1:4" s="8" customFormat="1" x14ac:dyDescent="0.25">
      <c r="A9989" s="8" t="str">
        <v>Starshot: Space Circus Fever</v>
      </c>
      <c r="B9989" s="8" cm="1">
        <f t="array" ref="B9989">SUM(1*(VGSales[Name]=A9989))</f>
        <v>1</v>
      </c>
      <c r="C9989" s="8" cm="1">
        <f t="array" ref="C9989">ROWS(_xlfn.UNIQUE(_xlfn._xlws.FILTER(VGSales[Genre],VGSales[Name]=A9989)))</f>
        <v>1</v>
      </c>
      <c r="D9989" s="8">
        <f>SUMIFS(VGSales[Global_Sales],VGSales[Name],A9989)</f>
        <v>0.03</v>
      </c>
    </row>
    <row r="9990" spans="1:4" s="8" customFormat="1" x14ac:dyDescent="0.25">
      <c r="A9990" s="8" t="str">
        <v>Charlie Blasts Territory</v>
      </c>
      <c r="B9990" s="8" cm="1">
        <f t="array" ref="B9990">SUM(1*(VGSales[Name]=A9990))</f>
        <v>1</v>
      </c>
      <c r="C9990" s="8" cm="1">
        <f t="array" ref="C9990">ROWS(_xlfn.UNIQUE(_xlfn._xlws.FILTER(VGSales[Genre],VGSales[Name]=A9990)))</f>
        <v>1</v>
      </c>
      <c r="D9990" s="8">
        <f>SUMIFS(VGSales[Global_Sales],VGSales[Name],A9990)</f>
        <v>0.03</v>
      </c>
    </row>
    <row r="9991" spans="1:4" s="8" customFormat="1" x14ac:dyDescent="0.25">
      <c r="A9991" s="8" t="str">
        <v>Big Mountain 2000</v>
      </c>
      <c r="B9991" s="8" cm="1">
        <f t="array" ref="B9991">SUM(1*(VGSales[Name]=A9991))</f>
        <v>1</v>
      </c>
      <c r="C9991" s="8" cm="1">
        <f t="array" ref="C9991">ROWS(_xlfn.UNIQUE(_xlfn._xlws.FILTER(VGSales[Genre],VGSales[Name]=A9991)))</f>
        <v>1</v>
      </c>
      <c r="D9991" s="8">
        <f>SUMIFS(VGSales[Global_Sales],VGSales[Name],A9991)</f>
        <v>0.03</v>
      </c>
    </row>
    <row r="9992" spans="1:4" s="8" customFormat="1" x14ac:dyDescent="0.25">
      <c r="A9992" s="8" t="str">
        <v>Tokimeki Memorial Girl's Side 1st Love Plus</v>
      </c>
      <c r="B9992" s="8" cm="1">
        <f t="array" ref="B9992">SUM(1*(VGSales[Name]=A9992))</f>
        <v>1</v>
      </c>
      <c r="C9992" s="8" cm="1">
        <f t="array" ref="C9992">ROWS(_xlfn.UNIQUE(_xlfn._xlws.FILTER(VGSales[Genre],VGSales[Name]=A9992)))</f>
        <v>1</v>
      </c>
      <c r="D9992" s="8">
        <f>SUMIFS(VGSales[Global_Sales],VGSales[Name],A9992)</f>
        <v>0.03</v>
      </c>
    </row>
    <row r="9993" spans="1:4" s="8" customFormat="1" x14ac:dyDescent="0.25">
      <c r="A9993" s="8" t="str">
        <v>CIMA: The Enemy</v>
      </c>
      <c r="B9993" s="8" cm="1">
        <f t="array" ref="B9993">SUM(1*(VGSales[Name]=A9993))</f>
        <v>1</v>
      </c>
      <c r="C9993" s="8" cm="1">
        <f t="array" ref="C9993">ROWS(_xlfn.UNIQUE(_xlfn._xlws.FILTER(VGSales[Genre],VGSales[Name]=A9993)))</f>
        <v>1</v>
      </c>
      <c r="D9993" s="8">
        <f>SUMIFS(VGSales[Global_Sales],VGSales[Name],A9993)</f>
        <v>0.03</v>
      </c>
    </row>
    <row r="9994" spans="1:4" s="8" customFormat="1" x14ac:dyDescent="0.25">
      <c r="A9994" s="8" t="str">
        <v>Katekyoo Hitman Reborn! Kizuna no Tag Battle</v>
      </c>
      <c r="B9994" s="8" cm="1">
        <f t="array" ref="B9994">SUM(1*(VGSales[Name]=A9994))</f>
        <v>1</v>
      </c>
      <c r="C9994" s="8" cm="1">
        <f t="array" ref="C9994">ROWS(_xlfn.UNIQUE(_xlfn._xlws.FILTER(VGSales[Genre],VGSales[Name]=A9994)))</f>
        <v>1</v>
      </c>
      <c r="D9994" s="8">
        <f>SUMIFS(VGSales[Global_Sales],VGSales[Name],A9994)</f>
        <v>0.03</v>
      </c>
    </row>
    <row r="9995" spans="1:4" s="8" customFormat="1" x14ac:dyDescent="0.25">
      <c r="A9995" s="8" t="str">
        <v>Code Geass: Hangyaku no Lelouch</v>
      </c>
      <c r="B9995" s="8" cm="1">
        <f t="array" ref="B9995">SUM(1*(VGSales[Name]=A9995))</f>
        <v>1</v>
      </c>
      <c r="C9995" s="8" cm="1">
        <f t="array" ref="C9995">ROWS(_xlfn.UNIQUE(_xlfn._xlws.FILTER(VGSales[Genre],VGSales[Name]=A9995)))</f>
        <v>1</v>
      </c>
      <c r="D9995" s="8">
        <f>SUMIFS(VGSales[Global_Sales],VGSales[Name],A9995)</f>
        <v>0.03</v>
      </c>
    </row>
    <row r="9996" spans="1:4" s="8" customFormat="1" x14ac:dyDescent="0.25">
      <c r="A9996" s="8" t="str">
        <v>GTR Evolution</v>
      </c>
      <c r="B9996" s="8" cm="1">
        <f t="array" ref="B9996">SUM(1*(VGSales[Name]=A9996))</f>
        <v>1</v>
      </c>
      <c r="C9996" s="8" cm="1">
        <f t="array" ref="C9996">ROWS(_xlfn.UNIQUE(_xlfn._xlws.FILTER(VGSales[Genre],VGSales[Name]=A9996)))</f>
        <v>1</v>
      </c>
      <c r="D9996" s="8">
        <f>SUMIFS(VGSales[Global_Sales],VGSales[Name],A9996)</f>
        <v>0.03</v>
      </c>
    </row>
    <row r="9997" spans="1:4" s="8" customFormat="1" x14ac:dyDescent="0.25">
      <c r="A9997" s="8" t="str">
        <v>Hudson x GReeeeN Live!? DeeeeS!?</v>
      </c>
      <c r="B9997" s="8" cm="1">
        <f t="array" ref="B9997">SUM(1*(VGSales[Name]=A9997))</f>
        <v>1</v>
      </c>
      <c r="C9997" s="8" cm="1">
        <f t="array" ref="C9997">ROWS(_xlfn.UNIQUE(_xlfn._xlws.FILTER(VGSales[Genre],VGSales[Name]=A9997)))</f>
        <v>1</v>
      </c>
      <c r="D9997" s="8">
        <f>SUMIFS(VGSales[Global_Sales],VGSales[Name],A9997)</f>
        <v>0.03</v>
      </c>
    </row>
    <row r="9998" spans="1:4" s="8" customFormat="1" x14ac:dyDescent="0.25">
      <c r="A9998" s="8" t="str">
        <v>Daibakushou: Jinsei Gekijou</v>
      </c>
      <c r="B9998" s="8" cm="1">
        <f t="array" ref="B9998">SUM(1*(VGSales[Name]=A9998))</f>
        <v>1</v>
      </c>
      <c r="C9998" s="8" cm="1">
        <f t="array" ref="C9998">ROWS(_xlfn.UNIQUE(_xlfn._xlws.FILTER(VGSales[Genre],VGSales[Name]=A9998)))</f>
        <v>1</v>
      </c>
      <c r="D9998" s="8">
        <f>SUMIFS(VGSales[Global_Sales],VGSales[Name],A9998)</f>
        <v>0.03</v>
      </c>
    </row>
    <row r="9999" spans="1:4" s="8" customFormat="1" x14ac:dyDescent="0.25">
      <c r="A9999" s="8" t="str">
        <v>Marble Madness / Klax</v>
      </c>
      <c r="B9999" s="8" cm="1">
        <f t="array" ref="B9999">SUM(1*(VGSales[Name]=A9999))</f>
        <v>1</v>
      </c>
      <c r="C9999" s="8" cm="1">
        <f t="array" ref="C9999">ROWS(_xlfn.UNIQUE(_xlfn._xlws.FILTER(VGSales[Genre],VGSales[Name]=A9999)))</f>
        <v>1</v>
      </c>
      <c r="D9999" s="8">
        <f>SUMIFS(VGSales[Global_Sales],VGSales[Name],A9999)</f>
        <v>0.03</v>
      </c>
    </row>
    <row r="10000" spans="1:4" s="8" customFormat="1" x14ac:dyDescent="0.25">
      <c r="A10000" s="8" t="str">
        <v>Downstream Panic!</v>
      </c>
      <c r="B10000" s="8" cm="1">
        <f t="array" ref="B10000">SUM(1*(VGSales[Name]=A10000))</f>
        <v>1</v>
      </c>
      <c r="C10000" s="8" cm="1">
        <f t="array" ref="C10000">ROWS(_xlfn.UNIQUE(_xlfn._xlws.FILTER(VGSales[Genre],VGSales[Name]=A10000)))</f>
        <v>1</v>
      </c>
      <c r="D10000" s="8">
        <f>SUMIFS(VGSales[Global_Sales],VGSales[Name],A10000)</f>
        <v>0.03</v>
      </c>
    </row>
    <row r="10001" spans="1:4" s="8" customFormat="1" x14ac:dyDescent="0.25">
      <c r="A10001" s="8" t="str">
        <v>DJ Max Portable 3</v>
      </c>
      <c r="B10001" s="8" cm="1">
        <f t="array" ref="B10001">SUM(1*(VGSales[Name]=A10001))</f>
        <v>1</v>
      </c>
      <c r="C10001" s="8" cm="1">
        <f t="array" ref="C10001">ROWS(_xlfn.UNIQUE(_xlfn._xlws.FILTER(VGSales[Genre],VGSales[Name]=A10001)))</f>
        <v>1</v>
      </c>
      <c r="D10001" s="8">
        <f>SUMIFS(VGSales[Global_Sales],VGSales[Name],A10001)</f>
        <v>0.03</v>
      </c>
    </row>
    <row r="10002" spans="1:4" s="8" customFormat="1" x14ac:dyDescent="0.25">
      <c r="A10002" s="8" t="str">
        <v>Suzumiya Haruhi no Chokuretsu</v>
      </c>
      <c r="B10002" s="8" cm="1">
        <f t="array" ref="B10002">SUM(1*(VGSales[Name]=A10002))</f>
        <v>1</v>
      </c>
      <c r="C10002" s="8" cm="1">
        <f t="array" ref="C10002">ROWS(_xlfn.UNIQUE(_xlfn._xlws.FILTER(VGSales[Genre],VGSales[Name]=A10002)))</f>
        <v>1</v>
      </c>
      <c r="D10002" s="8">
        <f>SUMIFS(VGSales[Global_Sales],VGSales[Name],A10002)</f>
        <v>0.03</v>
      </c>
    </row>
    <row r="10003" spans="1:4" s="8" customFormat="1" x14ac:dyDescent="0.25">
      <c r="A10003" s="8" t="str">
        <v>The Idolmaster: Gravure For You! Vol. 5</v>
      </c>
      <c r="B10003" s="8" cm="1">
        <f t="array" ref="B10003">SUM(1*(VGSales[Name]=A10003))</f>
        <v>1</v>
      </c>
      <c r="C10003" s="8" cm="1">
        <f t="array" ref="C10003">ROWS(_xlfn.UNIQUE(_xlfn._xlws.FILTER(VGSales[Genre],VGSales[Name]=A10003)))</f>
        <v>1</v>
      </c>
      <c r="D10003" s="8">
        <f>SUMIFS(VGSales[Global_Sales],VGSales[Name],A10003)</f>
        <v>0.03</v>
      </c>
    </row>
    <row r="10004" spans="1:4" s="8" customFormat="1" x14ac:dyDescent="0.25">
      <c r="A10004" s="8" t="str">
        <v>S.Y.K Renshouden</v>
      </c>
      <c r="B10004" s="8" cm="1">
        <f t="array" ref="B10004">SUM(1*(VGSales[Name]=A10004))</f>
        <v>1</v>
      </c>
      <c r="C10004" s="8" cm="1">
        <f t="array" ref="C10004">ROWS(_xlfn.UNIQUE(_xlfn._xlws.FILTER(VGSales[Genre],VGSales[Name]=A10004)))</f>
        <v>1</v>
      </c>
      <c r="D10004" s="8">
        <f>SUMIFS(VGSales[Global_Sales],VGSales[Name],A10004)</f>
        <v>0.03</v>
      </c>
    </row>
    <row r="10005" spans="1:4" s="8" customFormat="1" x14ac:dyDescent="0.25">
      <c r="A10005" s="8" t="str">
        <v>Casino Chaos With Las Vegas Players Collection</v>
      </c>
      <c r="B10005" s="8" cm="1">
        <f t="array" ref="B10005">SUM(1*(VGSales[Name]=A10005))</f>
        <v>1</v>
      </c>
      <c r="C10005" s="8" cm="1">
        <f t="array" ref="C10005">ROWS(_xlfn.UNIQUE(_xlfn._xlws.FILTER(VGSales[Genre],VGSales[Name]=A10005)))</f>
        <v>1</v>
      </c>
      <c r="D10005" s="8">
        <f>SUMIFS(VGSales[Global_Sales],VGSales[Name],A10005)</f>
        <v>0.03</v>
      </c>
    </row>
    <row r="10006" spans="1:4" s="8" customFormat="1" x14ac:dyDescent="0.25">
      <c r="A10006" s="8" t="str">
        <v>Hiiro no Kakera: Shin Tamayori Hime Denshou - Piece of Future</v>
      </c>
      <c r="B10006" s="8" cm="1">
        <f t="array" ref="B10006">SUM(1*(VGSales[Name]=A10006))</f>
        <v>1</v>
      </c>
      <c r="C10006" s="8" cm="1">
        <f t="array" ref="C10006">ROWS(_xlfn.UNIQUE(_xlfn._xlws.FILTER(VGSales[Genre],VGSales[Name]=A10006)))</f>
        <v>1</v>
      </c>
      <c r="D10006" s="8">
        <f>SUMIFS(VGSales[Global_Sales],VGSales[Name],A10006)</f>
        <v>0.03</v>
      </c>
    </row>
    <row r="10007" spans="1:4" s="8" customFormat="1" x14ac:dyDescent="0.25">
      <c r="A10007" s="8" t="str">
        <v>Konpeki no Kantai</v>
      </c>
      <c r="B10007" s="8" cm="1">
        <f t="array" ref="B10007">SUM(1*(VGSales[Name]=A10007))</f>
        <v>1</v>
      </c>
      <c r="C10007" s="8" cm="1">
        <f t="array" ref="C10007">ROWS(_xlfn.UNIQUE(_xlfn._xlws.FILTER(VGSales[Genre],VGSales[Name]=A10007)))</f>
        <v>1</v>
      </c>
      <c r="D10007" s="8">
        <f>SUMIFS(VGSales[Global_Sales],VGSales[Name],A10007)</f>
        <v>0.03</v>
      </c>
    </row>
    <row r="10008" spans="1:4" s="8" customFormat="1" x14ac:dyDescent="0.25">
      <c r="A10008" s="8" t="str">
        <v>D.C.I.F.: Da Capo Innocent Finale</v>
      </c>
      <c r="B10008" s="8" cm="1">
        <f t="array" ref="B10008">SUM(1*(VGSales[Name]=A10008))</f>
        <v>1</v>
      </c>
      <c r="C10008" s="8" cm="1">
        <f t="array" ref="C10008">ROWS(_xlfn.UNIQUE(_xlfn._xlws.FILTER(VGSales[Genre],VGSales[Name]=A10008)))</f>
        <v>1</v>
      </c>
      <c r="D10008" s="8">
        <f>SUMIFS(VGSales[Global_Sales],VGSales[Name],A10008)</f>
        <v>0.03</v>
      </c>
    </row>
    <row r="10009" spans="1:4" s="8" customFormat="1" x14ac:dyDescent="0.25">
      <c r="A10009" s="8" t="str">
        <v>Galaxy Angel II: Mugen Kairou no Kagi</v>
      </c>
      <c r="B10009" s="8" cm="1">
        <f t="array" ref="B10009">SUM(1*(VGSales[Name]=A10009))</f>
        <v>1</v>
      </c>
      <c r="C10009" s="8" cm="1">
        <f t="array" ref="C10009">ROWS(_xlfn.UNIQUE(_xlfn._xlws.FILTER(VGSales[Genre],VGSales[Name]=A10009)))</f>
        <v>1</v>
      </c>
      <c r="D10009" s="8">
        <f>SUMIFS(VGSales[Global_Sales],VGSales[Name],A10009)</f>
        <v>0.03</v>
      </c>
    </row>
    <row r="10010" spans="1:4" s="8" customFormat="1" x14ac:dyDescent="0.25">
      <c r="A10010" s="8" t="str">
        <v>Nectaris: Military Madness</v>
      </c>
      <c r="B10010" s="8" cm="1">
        <f t="array" ref="B10010">SUM(1*(VGSales[Name]=A10010))</f>
        <v>1</v>
      </c>
      <c r="C10010" s="8" cm="1">
        <f t="array" ref="C10010">ROWS(_xlfn.UNIQUE(_xlfn._xlws.FILTER(VGSales[Genre],VGSales[Name]=A10010)))</f>
        <v>1</v>
      </c>
      <c r="D10010" s="8">
        <f>SUMIFS(VGSales[Global_Sales],VGSales[Name],A10010)</f>
        <v>0.03</v>
      </c>
    </row>
    <row r="10011" spans="1:4" s="8" customFormat="1" x14ac:dyDescent="0.25">
      <c r="A10011" s="8" t="str">
        <v>Tenka-bito</v>
      </c>
      <c r="B10011" s="8" cm="1">
        <f t="array" ref="B10011">SUM(1*(VGSales[Name]=A10011))</f>
        <v>1</v>
      </c>
      <c r="C10011" s="8" cm="1">
        <f t="array" ref="C10011">ROWS(_xlfn.UNIQUE(_xlfn._xlws.FILTER(VGSales[Genre],VGSales[Name]=A10011)))</f>
        <v>1</v>
      </c>
      <c r="D10011" s="8">
        <f>SUMIFS(VGSales[Global_Sales],VGSales[Name],A10011)</f>
        <v>0.03</v>
      </c>
    </row>
    <row r="10012" spans="1:4" s="8" customFormat="1" x14ac:dyDescent="0.25">
      <c r="A10012" s="8" t="str">
        <v>BRAHMA Force: The Assault on Beltlogger 9</v>
      </c>
      <c r="B10012" s="8" cm="1">
        <f t="array" ref="B10012">SUM(1*(VGSales[Name]=A10012))</f>
        <v>1</v>
      </c>
      <c r="C10012" s="8" cm="1">
        <f t="array" ref="C10012">ROWS(_xlfn.UNIQUE(_xlfn._xlws.FILTER(VGSales[Genre],VGSales[Name]=A10012)))</f>
        <v>1</v>
      </c>
      <c r="D10012" s="8">
        <f>SUMIFS(VGSales[Global_Sales],VGSales[Name],A10012)</f>
        <v>0.03</v>
      </c>
    </row>
    <row r="10013" spans="1:4" s="8" customFormat="1" x14ac:dyDescent="0.25">
      <c r="A10013" s="8" t="str">
        <v>Petz: Dolphinz Encounter</v>
      </c>
      <c r="B10013" s="8" cm="1">
        <f t="array" ref="B10013">SUM(1*(VGSales[Name]=A10013))</f>
        <v>1</v>
      </c>
      <c r="C10013" s="8" cm="1">
        <f t="array" ref="C10013">ROWS(_xlfn.UNIQUE(_xlfn._xlws.FILTER(VGSales[Genre],VGSales[Name]=A10013)))</f>
        <v>1</v>
      </c>
      <c r="D10013" s="8">
        <f>SUMIFS(VGSales[Global_Sales],VGSales[Name],A10013)</f>
        <v>0.03</v>
      </c>
    </row>
    <row r="10014" spans="1:4" s="8" customFormat="1" x14ac:dyDescent="0.25">
      <c r="A10014" s="8" t="str">
        <v>Katekyoo Hitman Reborn! DS: Ore ga Boss! Saikyou Family Taisen</v>
      </c>
      <c r="B10014" s="8" cm="1">
        <f t="array" ref="B10014">SUM(1*(VGSales[Name]=A10014))</f>
        <v>1</v>
      </c>
      <c r="C10014" s="8" cm="1">
        <f t="array" ref="C10014">ROWS(_xlfn.UNIQUE(_xlfn._xlws.FILTER(VGSales[Genre],VGSales[Name]=A10014)))</f>
        <v>1</v>
      </c>
      <c r="D10014" s="8">
        <f>SUMIFS(VGSales[Global_Sales],VGSales[Name],A10014)</f>
        <v>0.03</v>
      </c>
    </row>
    <row r="10015" spans="1:4" s="8" customFormat="1" x14ac:dyDescent="0.25">
      <c r="A10015" s="8" t="str">
        <v>Samurai Spirits: Tenkaichi Kenkakuden</v>
      </c>
      <c r="B10015" s="8" cm="1">
        <f t="array" ref="B10015">SUM(1*(VGSales[Name]=A10015))</f>
        <v>1</v>
      </c>
      <c r="C10015" s="8" cm="1">
        <f t="array" ref="C10015">ROWS(_xlfn.UNIQUE(_xlfn._xlws.FILTER(VGSales[Genre],VGSales[Name]=A10015)))</f>
        <v>1</v>
      </c>
      <c r="D10015" s="8">
        <f>SUMIFS(VGSales[Global_Sales],VGSales[Name],A10015)</f>
        <v>0.03</v>
      </c>
    </row>
    <row r="10016" spans="1:4" s="8" customFormat="1" x14ac:dyDescent="0.25">
      <c r="A10016" s="8" t="str">
        <v>Robo Pit</v>
      </c>
      <c r="B10016" s="8" cm="1">
        <f t="array" ref="B10016">SUM(1*(VGSales[Name]=A10016))</f>
        <v>1</v>
      </c>
      <c r="C10016" s="8" cm="1">
        <f t="array" ref="C10016">ROWS(_xlfn.UNIQUE(_xlfn._xlws.FILTER(VGSales[Genre],VGSales[Name]=A10016)))</f>
        <v>1</v>
      </c>
      <c r="D10016" s="8">
        <f>SUMIFS(VGSales[Global_Sales],VGSales[Name],A10016)</f>
        <v>0.03</v>
      </c>
    </row>
    <row r="10017" spans="1:4" s="8" customFormat="1" x14ac:dyDescent="0.25">
      <c r="A10017" s="8" t="str">
        <v>Emily Archer and the Curse of Tutankhamun</v>
      </c>
      <c r="B10017" s="8" cm="1">
        <f t="array" ref="B10017">SUM(1*(VGSales[Name]=A10017))</f>
        <v>1</v>
      </c>
      <c r="C10017" s="8" cm="1">
        <f t="array" ref="C10017">ROWS(_xlfn.UNIQUE(_xlfn._xlws.FILTER(VGSales[Genre],VGSales[Name]=A10017)))</f>
        <v>1</v>
      </c>
      <c r="D10017" s="8">
        <f>SUMIFS(VGSales[Global_Sales],VGSales[Name],A10017)</f>
        <v>0.03</v>
      </c>
    </row>
    <row r="10018" spans="1:4" s="8" customFormat="1" x14ac:dyDescent="0.25">
      <c r="A10018" s="8" t="str">
        <v>Story Hour: Adventures</v>
      </c>
      <c r="B10018" s="8" cm="1">
        <f t="array" ref="B10018">SUM(1*(VGSales[Name]=A10018))</f>
        <v>1</v>
      </c>
      <c r="C10018" s="8" cm="1">
        <f t="array" ref="C10018">ROWS(_xlfn.UNIQUE(_xlfn._xlws.FILTER(VGSales[Genre],VGSales[Name]=A10018)))</f>
        <v>1</v>
      </c>
      <c r="D10018" s="8">
        <f>SUMIFS(VGSales[Global_Sales],VGSales[Name],A10018)</f>
        <v>0.03</v>
      </c>
    </row>
    <row r="10019" spans="1:4" s="8" customFormat="1" x14ac:dyDescent="0.25">
      <c r="A10019" s="8" t="str">
        <v>Braid</v>
      </c>
      <c r="B10019" s="8" cm="1">
        <f t="array" ref="B10019">SUM(1*(VGSales[Name]=A10019))</f>
        <v>1</v>
      </c>
      <c r="C10019" s="8" cm="1">
        <f t="array" ref="C10019">ROWS(_xlfn.UNIQUE(_xlfn._xlws.FILTER(VGSales[Genre],VGSales[Name]=A10019)))</f>
        <v>1</v>
      </c>
      <c r="D10019" s="8">
        <f>SUMIFS(VGSales[Global_Sales],VGSales[Name],A10019)</f>
        <v>0.03</v>
      </c>
    </row>
    <row r="10020" spans="1:4" s="8" customFormat="1" x14ac:dyDescent="0.25">
      <c r="A10020" s="8" t="str">
        <v>Muv-Luv Alternative: Total Eclipse</v>
      </c>
      <c r="B10020" s="8" cm="1">
        <f t="array" ref="B10020">SUM(1*(VGSales[Name]=A10020))</f>
        <v>1</v>
      </c>
      <c r="C10020" s="8" cm="1">
        <f t="array" ref="C10020">ROWS(_xlfn.UNIQUE(_xlfn._xlws.FILTER(VGSales[Genre],VGSales[Name]=A10020)))</f>
        <v>1</v>
      </c>
      <c r="D10020" s="8">
        <f>SUMIFS(VGSales[Global_Sales],VGSales[Name],A10020)</f>
        <v>0.03</v>
      </c>
    </row>
    <row r="10021" spans="1:4" s="8" customFormat="1" x14ac:dyDescent="0.25">
      <c r="A10021" s="8" t="str">
        <v>R-Type III: The Third Lightning</v>
      </c>
      <c r="B10021" s="8" cm="1">
        <f t="array" ref="B10021">SUM(1*(VGSales[Name]=A10021))</f>
        <v>1</v>
      </c>
      <c r="C10021" s="8" cm="1">
        <f t="array" ref="C10021">ROWS(_xlfn.UNIQUE(_xlfn._xlws.FILTER(VGSales[Genre],VGSales[Name]=A10021)))</f>
        <v>1</v>
      </c>
      <c r="D10021" s="8">
        <f>SUMIFS(VGSales[Global_Sales],VGSales[Name],A10021)</f>
        <v>0.03</v>
      </c>
    </row>
    <row r="10022" spans="1:4" s="8" customFormat="1" x14ac:dyDescent="0.25">
      <c r="A10022" s="8" t="str">
        <v>Hakuouki</v>
      </c>
      <c r="B10022" s="8" cm="1">
        <f t="array" ref="B10022">SUM(1*(VGSales[Name]=A10022))</f>
        <v>1</v>
      </c>
      <c r="C10022" s="8" cm="1">
        <f t="array" ref="C10022">ROWS(_xlfn.UNIQUE(_xlfn._xlws.FILTER(VGSales[Genre],VGSales[Name]=A10022)))</f>
        <v>1</v>
      </c>
      <c r="D10022" s="8">
        <f>SUMIFS(VGSales[Global_Sales],VGSales[Name],A10022)</f>
        <v>0.03</v>
      </c>
    </row>
    <row r="10023" spans="1:4" s="8" customFormat="1" x14ac:dyDescent="0.25">
      <c r="A10023" s="8" t="str">
        <v>Princess Natasha: Student, Secret Agent, Princess</v>
      </c>
      <c r="B10023" s="8" cm="1">
        <f t="array" ref="B10023">SUM(1*(VGSales[Name]=A10023))</f>
        <v>1</v>
      </c>
      <c r="C10023" s="8" cm="1">
        <f t="array" ref="C10023">ROWS(_xlfn.UNIQUE(_xlfn._xlws.FILTER(VGSales[Genre],VGSales[Name]=A10023)))</f>
        <v>1</v>
      </c>
      <c r="D10023" s="8">
        <f>SUMIFS(VGSales[Global_Sales],VGSales[Name],A10023)</f>
        <v>0.03</v>
      </c>
    </row>
    <row r="10024" spans="1:4" s="8" customFormat="1" x14ac:dyDescent="0.25">
      <c r="A10024" s="8" t="str">
        <v>Atomic Betty</v>
      </c>
      <c r="B10024" s="8" cm="1">
        <f t="array" ref="B10024">SUM(1*(VGSales[Name]=A10024))</f>
        <v>1</v>
      </c>
      <c r="C10024" s="8" cm="1">
        <f t="array" ref="C10024">ROWS(_xlfn.UNIQUE(_xlfn._xlws.FILTER(VGSales[Genre],VGSales[Name]=A10024)))</f>
        <v>1</v>
      </c>
      <c r="D10024" s="8">
        <f>SUMIFS(VGSales[Global_Sales],VGSales[Name],A10024)</f>
        <v>0.03</v>
      </c>
    </row>
    <row r="10025" spans="1:4" s="8" customFormat="1" x14ac:dyDescent="0.25">
      <c r="A10025" s="8" t="str">
        <v>Monster Hunter Frontier Online: Season 10</v>
      </c>
      <c r="B10025" s="8" cm="1">
        <f t="array" ref="B10025">SUM(1*(VGSales[Name]=A10025))</f>
        <v>1</v>
      </c>
      <c r="C10025" s="8" cm="1">
        <f t="array" ref="C10025">ROWS(_xlfn.UNIQUE(_xlfn._xlws.FILTER(VGSales[Genre],VGSales[Name]=A10025)))</f>
        <v>1</v>
      </c>
      <c r="D10025" s="8">
        <f>SUMIFS(VGSales[Global_Sales],VGSales[Name],A10025)</f>
        <v>0.03</v>
      </c>
    </row>
    <row r="10026" spans="1:4" s="8" customFormat="1" x14ac:dyDescent="0.25">
      <c r="A10026" s="8" t="str">
        <v>Street Jam Basketball</v>
      </c>
      <c r="B10026" s="8" cm="1">
        <f t="array" ref="B10026">SUM(1*(VGSales[Name]=A10026))</f>
        <v>1</v>
      </c>
      <c r="C10026" s="8" cm="1">
        <f t="array" ref="C10026">ROWS(_xlfn.UNIQUE(_xlfn._xlws.FILTER(VGSales[Genre],VGSales[Name]=A10026)))</f>
        <v>1</v>
      </c>
      <c r="D10026" s="8">
        <f>SUMIFS(VGSales[Global_Sales],VGSales[Name],A10026)</f>
        <v>0.03</v>
      </c>
    </row>
    <row r="10027" spans="1:4" s="8" customFormat="1" x14ac:dyDescent="0.25">
      <c r="A10027" s="8" t="str">
        <v>Master of Monsters: Disciples of Gaia</v>
      </c>
      <c r="B10027" s="8" cm="1">
        <f t="array" ref="B10027">SUM(1*(VGSales[Name]=A10027))</f>
        <v>1</v>
      </c>
      <c r="C10027" s="8" cm="1">
        <f t="array" ref="C10027">ROWS(_xlfn.UNIQUE(_xlfn._xlws.FILTER(VGSales[Genre],VGSales[Name]=A10027)))</f>
        <v>1</v>
      </c>
      <c r="D10027" s="8">
        <f>SUMIFS(VGSales[Global_Sales],VGSales[Name],A10027)</f>
        <v>0.03</v>
      </c>
    </row>
    <row r="10028" spans="1:4" s="8" customFormat="1" x14ac:dyDescent="0.25">
      <c r="A10028" s="8" t="str">
        <v>Armored Core: Last Raven Portable</v>
      </c>
      <c r="B10028" s="8" cm="1">
        <f t="array" ref="B10028">SUM(1*(VGSales[Name]=A10028))</f>
        <v>1</v>
      </c>
      <c r="C10028" s="8" cm="1">
        <f t="array" ref="C10028">ROWS(_xlfn.UNIQUE(_xlfn._xlws.FILTER(VGSales[Genre],VGSales[Name]=A10028)))</f>
        <v>1</v>
      </c>
      <c r="D10028" s="8">
        <f>SUMIFS(VGSales[Global_Sales],VGSales[Name],A10028)</f>
        <v>0.03</v>
      </c>
    </row>
    <row r="10029" spans="1:4" s="8" customFormat="1" x14ac:dyDescent="0.25">
      <c r="A10029" s="8" t="str">
        <v>Commander: Conquest of the Americas</v>
      </c>
      <c r="B10029" s="8" cm="1">
        <f t="array" ref="B10029">SUM(1*(VGSales[Name]=A10029))</f>
        <v>1</v>
      </c>
      <c r="C10029" s="8" cm="1">
        <f t="array" ref="C10029">ROWS(_xlfn.UNIQUE(_xlfn._xlws.FILTER(VGSales[Genre],VGSales[Name]=A10029)))</f>
        <v>1</v>
      </c>
      <c r="D10029" s="8">
        <f>SUMIFS(VGSales[Global_Sales],VGSales[Name],A10029)</f>
        <v>0.03</v>
      </c>
    </row>
    <row r="10030" spans="1:4" s="8" customFormat="1" x14ac:dyDescent="0.25">
      <c r="A10030" s="8" t="str">
        <v>Virtual Pool: Tournament Edition</v>
      </c>
      <c r="B10030" s="8" cm="1">
        <f t="array" ref="B10030">SUM(1*(VGSales[Name]=A10030))</f>
        <v>1</v>
      </c>
      <c r="C10030" s="8" cm="1">
        <f t="array" ref="C10030">ROWS(_xlfn.UNIQUE(_xlfn._xlws.FILTER(VGSales[Genre],VGSales[Name]=A10030)))</f>
        <v>1</v>
      </c>
      <c r="D10030" s="8">
        <f>SUMIFS(VGSales[Global_Sales],VGSales[Name],A10030)</f>
        <v>0.03</v>
      </c>
    </row>
    <row r="10031" spans="1:4" s="8" customFormat="1" x14ac:dyDescent="0.25">
      <c r="A10031" s="8" t="str">
        <v>Kung Fu Panda: Showdown of Legendary Legends</v>
      </c>
      <c r="B10031" s="8" cm="1">
        <f t="array" ref="B10031">SUM(1*(VGSales[Name]=A10031))</f>
        <v>3</v>
      </c>
      <c r="C10031" s="8" cm="1">
        <f t="array" ref="C10031">ROWS(_xlfn.UNIQUE(_xlfn._xlws.FILTER(VGSales[Genre],VGSales[Name]=A10031)))</f>
        <v>1</v>
      </c>
      <c r="D10031" s="8">
        <f>SUMIFS(VGSales[Global_Sales],VGSales[Name],A10031)</f>
        <v>7.0000000000000007E-2</v>
      </c>
    </row>
    <row r="10032" spans="1:4" s="8" customFormat="1" x14ac:dyDescent="0.25">
      <c r="A10032" s="8" t="str">
        <v>Nippon no Asoko de</v>
      </c>
      <c r="B10032" s="8" cm="1">
        <f t="array" ref="B10032">SUM(1*(VGSales[Name]=A10032))</f>
        <v>1</v>
      </c>
      <c r="C10032" s="8" cm="1">
        <f t="array" ref="C10032">ROWS(_xlfn.UNIQUE(_xlfn._xlws.FILTER(VGSales[Genre],VGSales[Name]=A10032)))</f>
        <v>1</v>
      </c>
      <c r="D10032" s="8">
        <f>SUMIFS(VGSales[Global_Sales],VGSales[Name],A10032)</f>
        <v>0.03</v>
      </c>
    </row>
    <row r="10033" spans="1:4" s="8" customFormat="1" x14ac:dyDescent="0.25">
      <c r="A10033" s="8" t="str">
        <v>MapleStory DS</v>
      </c>
      <c r="B10033" s="8" cm="1">
        <f t="array" ref="B10033">SUM(1*(VGSales[Name]=A10033))</f>
        <v>1</v>
      </c>
      <c r="C10033" s="8" cm="1">
        <f t="array" ref="C10033">ROWS(_xlfn.UNIQUE(_xlfn._xlws.FILTER(VGSales[Genre],VGSales[Name]=A10033)))</f>
        <v>1</v>
      </c>
      <c r="D10033" s="8">
        <f>SUMIFS(VGSales[Global_Sales],VGSales[Name],A10033)</f>
        <v>0.03</v>
      </c>
    </row>
    <row r="10034" spans="1:4" s="8" customFormat="1" x14ac:dyDescent="0.25">
      <c r="A10034" s="8" t="str">
        <v>Phantasy Star Online 2: Episode 3 Deluxe Package</v>
      </c>
      <c r="B10034" s="8" cm="1">
        <f t="array" ref="B10034">SUM(1*(VGSales[Name]=A10034))</f>
        <v>1</v>
      </c>
      <c r="C10034" s="8" cm="1">
        <f t="array" ref="C10034">ROWS(_xlfn.UNIQUE(_xlfn._xlws.FILTER(VGSales[Genre],VGSales[Name]=A10034)))</f>
        <v>1</v>
      </c>
      <c r="D10034" s="8">
        <f>SUMIFS(VGSales[Global_Sales],VGSales[Name],A10034)</f>
        <v>0.03</v>
      </c>
    </row>
    <row r="10035" spans="1:4" s="8" customFormat="1" x14ac:dyDescent="0.25">
      <c r="A10035" s="8" t="str">
        <v>Let's Dance with Mel B</v>
      </c>
      <c r="B10035" s="8" cm="1">
        <f t="array" ref="B10035">SUM(1*(VGSales[Name]=A10035))</f>
        <v>3</v>
      </c>
      <c r="C10035" s="8" cm="1">
        <f t="array" ref="C10035">ROWS(_xlfn.UNIQUE(_xlfn._xlws.FILTER(VGSales[Genre],VGSales[Name]=A10035)))</f>
        <v>1</v>
      </c>
      <c r="D10035" s="8">
        <f>SUMIFS(VGSales[Global_Sales],VGSales[Name],A10035)</f>
        <v>0.08</v>
      </c>
    </row>
    <row r="10036" spans="1:4" s="8" customFormat="1" x14ac:dyDescent="0.25">
      <c r="A10036" s="8" t="str">
        <v>Popeye: Rush for Spinach</v>
      </c>
      <c r="B10036" s="8" cm="1">
        <f t="array" ref="B10036">SUM(1*(VGSales[Name]=A10036))</f>
        <v>1</v>
      </c>
      <c r="C10036" s="8" cm="1">
        <f t="array" ref="C10036">ROWS(_xlfn.UNIQUE(_xlfn._xlws.FILTER(VGSales[Genre],VGSales[Name]=A10036)))</f>
        <v>1</v>
      </c>
      <c r="D10036" s="8">
        <f>SUMIFS(VGSales[Global_Sales],VGSales[Name],A10036)</f>
        <v>0.03</v>
      </c>
    </row>
    <row r="10037" spans="1:4" s="8" customFormat="1" x14ac:dyDescent="0.25">
      <c r="A10037" s="8" t="str">
        <v>Beyblade Evolution</v>
      </c>
      <c r="B10037" s="8" cm="1">
        <f t="array" ref="B10037">SUM(1*(VGSales[Name]=A10037))</f>
        <v>1</v>
      </c>
      <c r="C10037" s="8" cm="1">
        <f t="array" ref="C10037">ROWS(_xlfn.UNIQUE(_xlfn._xlws.FILTER(VGSales[Genre],VGSales[Name]=A10037)))</f>
        <v>1</v>
      </c>
      <c r="D10037" s="8">
        <f>SUMIFS(VGSales[Global_Sales],VGSales[Name],A10037)</f>
        <v>0.03</v>
      </c>
    </row>
    <row r="10038" spans="1:4" s="8" customFormat="1" x14ac:dyDescent="0.25">
      <c r="A10038" s="8" t="str">
        <v>Blue Breaker: Ken Yorimo Hohoemi o</v>
      </c>
      <c r="B10038" s="8" cm="1">
        <f t="array" ref="B10038">SUM(1*(VGSales[Name]=A10038))</f>
        <v>1</v>
      </c>
      <c r="C10038" s="8" cm="1">
        <f t="array" ref="C10038">ROWS(_xlfn.UNIQUE(_xlfn._xlws.FILTER(VGSales[Genre],VGSales[Name]=A10038)))</f>
        <v>1</v>
      </c>
      <c r="D10038" s="8">
        <f>SUMIFS(VGSales[Global_Sales],VGSales[Name],A10038)</f>
        <v>0.03</v>
      </c>
    </row>
    <row r="10039" spans="1:4" s="8" customFormat="1" x14ac:dyDescent="0.25">
      <c r="A10039" s="8" t="str">
        <v>BeatMania IIDX 15: DJ Troopers</v>
      </c>
      <c r="B10039" s="8" cm="1">
        <f t="array" ref="B10039">SUM(1*(VGSales[Name]=A10039))</f>
        <v>1</v>
      </c>
      <c r="C10039" s="8" cm="1">
        <f t="array" ref="C10039">ROWS(_xlfn.UNIQUE(_xlfn._xlws.FILTER(VGSales[Genre],VGSales[Name]=A10039)))</f>
        <v>1</v>
      </c>
      <c r="D10039" s="8">
        <f>SUMIFS(VGSales[Global_Sales],VGSales[Name],A10039)</f>
        <v>0.03</v>
      </c>
    </row>
    <row r="10040" spans="1:4" s="8" customFormat="1" x14ac:dyDescent="0.25">
      <c r="A10040" s="8" t="str">
        <v>Heathcliff! The Fast and the Furriest</v>
      </c>
      <c r="B10040" s="8" cm="1">
        <f t="array" ref="B10040">SUM(1*(VGSales[Name]=A10040))</f>
        <v>1</v>
      </c>
      <c r="C10040" s="8" cm="1">
        <f t="array" ref="C10040">ROWS(_xlfn.UNIQUE(_xlfn._xlws.FILTER(VGSales[Genre],VGSales[Name]=A10040)))</f>
        <v>1</v>
      </c>
      <c r="D10040" s="8">
        <f>SUMIFS(VGSales[Global_Sales],VGSales[Name],A10040)</f>
        <v>0.03</v>
      </c>
    </row>
    <row r="10041" spans="1:4" s="8" customFormat="1" x14ac:dyDescent="0.25">
      <c r="A10041" s="8" t="str">
        <v>Hyperdimension Neptunia Vs. Sega Hard Girls: Yume no Gattai Special</v>
      </c>
      <c r="B10041" s="8" cm="1">
        <f t="array" ref="B10041">SUM(1*(VGSales[Name]=A10041))</f>
        <v>1</v>
      </c>
      <c r="C10041" s="8" cm="1">
        <f t="array" ref="C10041">ROWS(_xlfn.UNIQUE(_xlfn._xlws.FILTER(VGSales[Genre],VGSales[Name]=A10041)))</f>
        <v>1</v>
      </c>
      <c r="D10041" s="8">
        <f>SUMIFS(VGSales[Global_Sales],VGSales[Name],A10041)</f>
        <v>0.03</v>
      </c>
    </row>
    <row r="10042" spans="1:4" s="8" customFormat="1" x14ac:dyDescent="0.25">
      <c r="A10042" s="8" t="str">
        <v>Planet of the Apes</v>
      </c>
      <c r="B10042" s="8" cm="1">
        <f t="array" ref="B10042">SUM(1*(VGSales[Name]=A10042))</f>
        <v>1</v>
      </c>
      <c r="C10042" s="8" cm="1">
        <f t="array" ref="C10042">ROWS(_xlfn.UNIQUE(_xlfn._xlws.FILTER(VGSales[Genre],VGSales[Name]=A10042)))</f>
        <v>1</v>
      </c>
      <c r="D10042" s="8">
        <f>SUMIFS(VGSales[Global_Sales],VGSales[Name],A10042)</f>
        <v>0.03</v>
      </c>
    </row>
    <row r="10043" spans="1:4" s="8" customFormat="1" x14ac:dyDescent="0.25">
      <c r="A10043" s="8" t="str">
        <v>Gekiatsu!! Pachi Game Tamashi Vol. 1: CR Evangelion - Shinjitsu no Tsubasa</v>
      </c>
      <c r="B10043" s="8" cm="1">
        <f t="array" ref="B10043">SUM(1*(VGSales[Name]=A10043))</f>
        <v>1</v>
      </c>
      <c r="C10043" s="8" cm="1">
        <f t="array" ref="C10043">ROWS(_xlfn.UNIQUE(_xlfn._xlws.FILTER(VGSales[Genre],VGSales[Name]=A10043)))</f>
        <v>1</v>
      </c>
      <c r="D10043" s="8">
        <f>SUMIFS(VGSales[Global_Sales],VGSales[Name],A10043)</f>
        <v>0.03</v>
      </c>
    </row>
    <row r="10044" spans="1:4" s="8" customFormat="1" x14ac:dyDescent="0.25">
      <c r="A10044" s="8" t="str">
        <v>Worms</v>
      </c>
      <c r="B10044" s="8" cm="1">
        <f t="array" ref="B10044">SUM(1*(VGSales[Name]=A10044))</f>
        <v>2</v>
      </c>
      <c r="C10044" s="8" cm="1">
        <f t="array" ref="C10044">ROWS(_xlfn.UNIQUE(_xlfn._xlws.FILTER(VGSales[Genre],VGSales[Name]=A10044)))</f>
        <v>1</v>
      </c>
      <c r="D10044" s="8">
        <f>SUMIFS(VGSales[Global_Sales],VGSales[Name],A10044)</f>
        <v>0.05</v>
      </c>
    </row>
    <row r="10045" spans="1:4" s="8" customFormat="1" x14ac:dyDescent="0.25">
      <c r="A10045" s="8" t="str">
        <v>Drake &amp; Josh: Talent Showdown</v>
      </c>
      <c r="B10045" s="8" cm="1">
        <f t="array" ref="B10045">SUM(1*(VGSales[Name]=A10045))</f>
        <v>1</v>
      </c>
      <c r="C10045" s="8" cm="1">
        <f t="array" ref="C10045">ROWS(_xlfn.UNIQUE(_xlfn._xlws.FILTER(VGSales[Genre],VGSales[Name]=A10045)))</f>
        <v>1</v>
      </c>
      <c r="D10045" s="8">
        <f>SUMIFS(VGSales[Global_Sales],VGSales[Name],A10045)</f>
        <v>0.03</v>
      </c>
    </row>
    <row r="10046" spans="1:4" s="8" customFormat="1" x14ac:dyDescent="0.25">
      <c r="A10046" s="8" t="str">
        <v>Winx Club: Rockstars</v>
      </c>
      <c r="B10046" s="8" cm="1">
        <f t="array" ref="B10046">SUM(1*(VGSales[Name]=A10046))</f>
        <v>1</v>
      </c>
      <c r="C10046" s="8" cm="1">
        <f t="array" ref="C10046">ROWS(_xlfn.UNIQUE(_xlfn._xlws.FILTER(VGSales[Genre],VGSales[Name]=A10046)))</f>
        <v>1</v>
      </c>
      <c r="D10046" s="8">
        <f>SUMIFS(VGSales[Global_Sales],VGSales[Name],A10046)</f>
        <v>0.03</v>
      </c>
    </row>
    <row r="10047" spans="1:4" s="8" customFormat="1" x14ac:dyDescent="0.25">
      <c r="A10047" s="8" t="str">
        <v>Hissatsu Pachinko Collection 3</v>
      </c>
      <c r="B10047" s="8" cm="1">
        <f t="array" ref="B10047">SUM(1*(VGSales[Name]=A10047))</f>
        <v>1</v>
      </c>
      <c r="C10047" s="8" cm="1">
        <f t="array" ref="C10047">ROWS(_xlfn.UNIQUE(_xlfn._xlws.FILTER(VGSales[Genre],VGSales[Name]=A10047)))</f>
        <v>1</v>
      </c>
      <c r="D10047" s="8">
        <f>SUMIFS(VGSales[Global_Sales],VGSales[Name],A10047)</f>
        <v>0.03</v>
      </c>
    </row>
    <row r="10048" spans="1:4" s="8" customFormat="1" x14ac:dyDescent="0.25">
      <c r="A10048" s="8" t="str">
        <v>Oumagatoki: Kaidan Romance</v>
      </c>
      <c r="B10048" s="8" cm="1">
        <f t="array" ref="B10048">SUM(1*(VGSales[Name]=A10048))</f>
        <v>1</v>
      </c>
      <c r="C10048" s="8" cm="1">
        <f t="array" ref="C10048">ROWS(_xlfn.UNIQUE(_xlfn._xlws.FILTER(VGSales[Genre],VGSales[Name]=A10048)))</f>
        <v>1</v>
      </c>
      <c r="D10048" s="8">
        <f>SUMIFS(VGSales[Global_Sales],VGSales[Name],A10048)</f>
        <v>0.03</v>
      </c>
    </row>
    <row r="10049" spans="1:4" s="8" customFormat="1" x14ac:dyDescent="0.25">
      <c r="A10049" s="8" t="str">
        <v>Jack Keane</v>
      </c>
      <c r="B10049" s="8" cm="1">
        <f t="array" ref="B10049">SUM(1*(VGSales[Name]=A10049))</f>
        <v>1</v>
      </c>
      <c r="C10049" s="8" cm="1">
        <f t="array" ref="C10049">ROWS(_xlfn.UNIQUE(_xlfn._xlws.FILTER(VGSales[Genre],VGSales[Name]=A10049)))</f>
        <v>1</v>
      </c>
      <c r="D10049" s="8">
        <f>SUMIFS(VGSales[Global_Sales],VGSales[Name],A10049)</f>
        <v>0.03</v>
      </c>
    </row>
    <row r="10050" spans="1:4" s="8" customFormat="1" x14ac:dyDescent="0.25">
      <c r="A10050" s="8" t="str">
        <v>Mahjong Kakutou Club: Zenkoku Taisenban</v>
      </c>
      <c r="B10050" s="8" cm="1">
        <f t="array" ref="B10050">SUM(1*(VGSales[Name]=A10050))</f>
        <v>1</v>
      </c>
      <c r="C10050" s="8" cm="1">
        <f t="array" ref="C10050">ROWS(_xlfn.UNIQUE(_xlfn._xlws.FILTER(VGSales[Genre],VGSales[Name]=A10050)))</f>
        <v>1</v>
      </c>
      <c r="D10050" s="8">
        <f>SUMIFS(VGSales[Global_Sales],VGSales[Name],A10050)</f>
        <v>0.03</v>
      </c>
    </row>
    <row r="10051" spans="1:4" s="8" customFormat="1" x14ac:dyDescent="0.25">
      <c r="A10051" s="8" t="str">
        <v>Hayate no Gotoku! Nightmare Paradise</v>
      </c>
      <c r="B10051" s="8" cm="1">
        <f t="array" ref="B10051">SUM(1*(VGSales[Name]=A10051))</f>
        <v>1</v>
      </c>
      <c r="C10051" s="8" cm="1">
        <f t="array" ref="C10051">ROWS(_xlfn.UNIQUE(_xlfn._xlws.FILTER(VGSales[Genre],VGSales[Name]=A10051)))</f>
        <v>1</v>
      </c>
      <c r="D10051" s="8">
        <f>SUMIFS(VGSales[Global_Sales],VGSales[Name],A10051)</f>
        <v>0.03</v>
      </c>
    </row>
    <row r="10052" spans="1:4" s="8" customFormat="1" x14ac:dyDescent="0.25">
      <c r="A10052" s="8" t="str">
        <v>Nanashi no Game Me</v>
      </c>
      <c r="B10052" s="8" cm="1">
        <f t="array" ref="B10052">SUM(1*(VGSales[Name]=A10052))</f>
        <v>1</v>
      </c>
      <c r="C10052" s="8" cm="1">
        <f t="array" ref="C10052">ROWS(_xlfn.UNIQUE(_xlfn._xlws.FILTER(VGSales[Genre],VGSales[Name]=A10052)))</f>
        <v>1</v>
      </c>
      <c r="D10052" s="8">
        <f>SUMIFS(VGSales[Global_Sales],VGSales[Name],A10052)</f>
        <v>0.03</v>
      </c>
    </row>
    <row r="10053" spans="1:4" s="8" customFormat="1" x14ac:dyDescent="0.25">
      <c r="A10053" s="8" t="str">
        <v>Heroes of Hellas 2: Olympia</v>
      </c>
      <c r="B10053" s="8" cm="1">
        <f t="array" ref="B10053">SUM(1*(VGSales[Name]=A10053))</f>
        <v>1</v>
      </c>
      <c r="C10053" s="8" cm="1">
        <f t="array" ref="C10053">ROWS(_xlfn.UNIQUE(_xlfn._xlws.FILTER(VGSales[Genre],VGSales[Name]=A10053)))</f>
        <v>1</v>
      </c>
      <c r="D10053" s="8">
        <f>SUMIFS(VGSales[Global_Sales],VGSales[Name],A10053)</f>
        <v>0.03</v>
      </c>
    </row>
    <row r="10054" spans="1:4" s="8" customFormat="1" x14ac:dyDescent="0.25">
      <c r="A10054" s="8" t="str">
        <v>Higurashi no Naku Koro ni Iki</v>
      </c>
      <c r="B10054" s="8" cm="1">
        <f t="array" ref="B10054">SUM(1*(VGSales[Name]=A10054))</f>
        <v>2</v>
      </c>
      <c r="C10054" s="8" cm="1">
        <f t="array" ref="C10054">ROWS(_xlfn.UNIQUE(_xlfn._xlws.FILTER(VGSales[Genre],VGSales[Name]=A10054)))</f>
        <v>1</v>
      </c>
      <c r="D10054" s="8">
        <f>SUMIFS(VGSales[Global_Sales],VGSales[Name],A10054)</f>
        <v>0.04</v>
      </c>
    </row>
    <row r="10055" spans="1:4" s="8" customFormat="1" x14ac:dyDescent="0.25">
      <c r="A10055" s="8" t="str">
        <v>HappinessCharge PreCure! Kawarun Collection</v>
      </c>
      <c r="B10055" s="8" cm="1">
        <f t="array" ref="B10055">SUM(1*(VGSales[Name]=A10055))</f>
        <v>1</v>
      </c>
      <c r="C10055" s="8" cm="1">
        <f t="array" ref="C10055">ROWS(_xlfn.UNIQUE(_xlfn._xlws.FILTER(VGSales[Genre],VGSales[Name]=A10055)))</f>
        <v>1</v>
      </c>
      <c r="D10055" s="8">
        <f>SUMIFS(VGSales[Global_Sales],VGSales[Name],A10055)</f>
        <v>0.03</v>
      </c>
    </row>
    <row r="10056" spans="1:4" s="8" customFormat="1" x14ac:dyDescent="0.25">
      <c r="A10056" s="8" t="str">
        <v>DICE: DNA Integrated Cybernetic Enterprises</v>
      </c>
      <c r="B10056" s="8" cm="1">
        <f t="array" ref="B10056">SUM(1*(VGSales[Name]=A10056))</f>
        <v>1</v>
      </c>
      <c r="C10056" s="8" cm="1">
        <f t="array" ref="C10056">ROWS(_xlfn.UNIQUE(_xlfn._xlws.FILTER(VGSales[Genre],VGSales[Name]=A10056)))</f>
        <v>1</v>
      </c>
      <c r="D10056" s="8">
        <f>SUMIFS(VGSales[Global_Sales],VGSales[Name],A10056)</f>
        <v>0.03</v>
      </c>
    </row>
    <row r="10057" spans="1:4" s="8" customFormat="1" x14ac:dyDescent="0.25">
      <c r="A10057" s="8" t="str">
        <v>Battlefield 1942: The WW II Anthology</v>
      </c>
      <c r="B10057" s="8" cm="1">
        <f t="array" ref="B10057">SUM(1*(VGSales[Name]=A10057))</f>
        <v>1</v>
      </c>
      <c r="C10057" s="8" cm="1">
        <f t="array" ref="C10057">ROWS(_xlfn.UNIQUE(_xlfn._xlws.FILTER(VGSales[Genre],VGSales[Name]=A10057)))</f>
        <v>1</v>
      </c>
      <c r="D10057" s="8">
        <f>SUMIFS(VGSales[Global_Sales],VGSales[Name],A10057)</f>
        <v>0.03</v>
      </c>
    </row>
    <row r="10058" spans="1:4" s="8" customFormat="1" x14ac:dyDescent="0.25">
      <c r="A10058" s="8" t="str">
        <v>Treasure Gaust: Gaust Diver Crimson Red / Deep Purple</v>
      </c>
      <c r="B10058" s="8" cm="1">
        <f t="array" ref="B10058">SUM(1*(VGSales[Name]=A10058))</f>
        <v>1</v>
      </c>
      <c r="C10058" s="8" cm="1">
        <f t="array" ref="C10058">ROWS(_xlfn.UNIQUE(_xlfn._xlws.FILTER(VGSales[Genre],VGSales[Name]=A10058)))</f>
        <v>1</v>
      </c>
      <c r="D10058" s="8">
        <f>SUMIFS(VGSales[Global_Sales],VGSales[Name],A10058)</f>
        <v>0.03</v>
      </c>
    </row>
    <row r="10059" spans="1:4" s="8" customFormat="1" x14ac:dyDescent="0.25">
      <c r="A10059" s="8" t="str">
        <v>Megpoid the Music#</v>
      </c>
      <c r="B10059" s="8" cm="1">
        <f t="array" ref="B10059">SUM(1*(VGSales[Name]=A10059))</f>
        <v>1</v>
      </c>
      <c r="C10059" s="8" cm="1">
        <f t="array" ref="C10059">ROWS(_xlfn.UNIQUE(_xlfn._xlws.FILTER(VGSales[Genre],VGSales[Name]=A10059)))</f>
        <v>1</v>
      </c>
      <c r="D10059" s="8">
        <f>SUMIFS(VGSales[Global_Sales],VGSales[Name],A10059)</f>
        <v>0.03</v>
      </c>
    </row>
    <row r="10060" spans="1:4" s="8" customFormat="1" x14ac:dyDescent="0.25">
      <c r="A10060" s="8" t="str">
        <v>Rugby League Live</v>
      </c>
      <c r="B10060" s="8" cm="1">
        <f t="array" ref="B10060">SUM(1*(VGSales[Name]=A10060))</f>
        <v>2</v>
      </c>
      <c r="C10060" s="8" cm="1">
        <f t="array" ref="C10060">ROWS(_xlfn.UNIQUE(_xlfn._xlws.FILTER(VGSales[Genre],VGSales[Name]=A10060)))</f>
        <v>1</v>
      </c>
      <c r="D10060" s="8">
        <f>SUMIFS(VGSales[Global_Sales],VGSales[Name],A10060)</f>
        <v>0.06</v>
      </c>
    </row>
    <row r="10061" spans="1:4" s="8" customFormat="1" x14ac:dyDescent="0.25">
      <c r="A10061" s="8" t="str">
        <v>Grid Runner</v>
      </c>
      <c r="B10061" s="8" cm="1">
        <f t="array" ref="B10061">SUM(1*(VGSales[Name]=A10061))</f>
        <v>1</v>
      </c>
      <c r="C10061" s="8" cm="1">
        <f t="array" ref="C10061">ROWS(_xlfn.UNIQUE(_xlfn._xlws.FILTER(VGSales[Genre],VGSales[Name]=A10061)))</f>
        <v>1</v>
      </c>
      <c r="D10061" s="8">
        <f>SUMIFS(VGSales[Global_Sales],VGSales[Name],A10061)</f>
        <v>0.03</v>
      </c>
    </row>
    <row r="10062" spans="1:4" s="8" customFormat="1" x14ac:dyDescent="0.25">
      <c r="A10062" s="8" t="str">
        <v>Saihai no Yukue</v>
      </c>
      <c r="B10062" s="8" cm="1">
        <f t="array" ref="B10062">SUM(1*(VGSales[Name]=A10062))</f>
        <v>1</v>
      </c>
      <c r="C10062" s="8" cm="1">
        <f t="array" ref="C10062">ROWS(_xlfn.UNIQUE(_xlfn._xlws.FILTER(VGSales[Genre],VGSales[Name]=A10062)))</f>
        <v>1</v>
      </c>
      <c r="D10062" s="8">
        <f>SUMIFS(VGSales[Global_Sales],VGSales[Name],A10062)</f>
        <v>0.03</v>
      </c>
    </row>
    <row r="10063" spans="1:4" s="8" customFormat="1" x14ac:dyDescent="0.25">
      <c r="A10063" s="8" t="str">
        <v>Metal Dungeon</v>
      </c>
      <c r="B10063" s="8" cm="1">
        <f t="array" ref="B10063">SUM(1*(VGSales[Name]=A10063))</f>
        <v>1</v>
      </c>
      <c r="C10063" s="8" cm="1">
        <f t="array" ref="C10063">ROWS(_xlfn.UNIQUE(_xlfn._xlws.FILTER(VGSales[Genre],VGSales[Name]=A10063)))</f>
        <v>1</v>
      </c>
      <c r="D10063" s="8">
        <f>SUMIFS(VGSales[Global_Sales],VGSales[Name],A10063)</f>
        <v>0.03</v>
      </c>
    </row>
    <row r="10064" spans="1:4" s="8" customFormat="1" x14ac:dyDescent="0.25">
      <c r="A10064" s="8" t="str">
        <v>Guitar Freaks V &amp; DrumMania V</v>
      </c>
      <c r="B10064" s="8" cm="1">
        <f t="array" ref="B10064">SUM(1*(VGSales[Name]=A10064))</f>
        <v>1</v>
      </c>
      <c r="C10064" s="8" cm="1">
        <f t="array" ref="C10064">ROWS(_xlfn.UNIQUE(_xlfn._xlws.FILTER(VGSales[Genre],VGSales[Name]=A10064)))</f>
        <v>1</v>
      </c>
      <c r="D10064" s="8">
        <f>SUMIFS(VGSales[Global_Sales],VGSales[Name],A10064)</f>
        <v>0.03</v>
      </c>
    </row>
    <row r="10065" spans="1:4" s="8" customFormat="1" x14ac:dyDescent="0.25">
      <c r="A10065" s="8" t="str">
        <v>Tago Akira no Atama no Taisou Dai-1-Shuu: Nazotoki Sekai Isshuu Ryokou</v>
      </c>
      <c r="B10065" s="8" cm="1">
        <f t="array" ref="B10065">SUM(1*(VGSales[Name]=A10065))</f>
        <v>1</v>
      </c>
      <c r="C10065" s="8" cm="1">
        <f t="array" ref="C10065">ROWS(_xlfn.UNIQUE(_xlfn._xlws.FILTER(VGSales[Genre],VGSales[Name]=A10065)))</f>
        <v>1</v>
      </c>
      <c r="D10065" s="8">
        <f>SUMIFS(VGSales[Global_Sales],VGSales[Name],A10065)</f>
        <v>0.03</v>
      </c>
    </row>
    <row r="10066" spans="1:4" s="8" customFormat="1" x14ac:dyDescent="0.25">
      <c r="A10066" s="8" t="str">
        <v>Gekido Advance: Kintaro's Revenge</v>
      </c>
      <c r="B10066" s="8" cm="1">
        <f t="array" ref="B10066">SUM(1*(VGSales[Name]=A10066))</f>
        <v>1</v>
      </c>
      <c r="C10066" s="8" cm="1">
        <f t="array" ref="C10066">ROWS(_xlfn.UNIQUE(_xlfn._xlws.FILTER(VGSales[Genre],VGSales[Name]=A10066)))</f>
        <v>1</v>
      </c>
      <c r="D10066" s="8">
        <f>SUMIFS(VGSales[Global_Sales],VGSales[Name],A10066)</f>
        <v>0.03</v>
      </c>
    </row>
    <row r="10067" spans="1:4" s="8" customFormat="1" x14ac:dyDescent="0.25">
      <c r="A10067" s="8" t="str">
        <v>OZMAFIA!! -vivace-</v>
      </c>
      <c r="B10067" s="8" cm="1">
        <f t="array" ref="B10067">SUM(1*(VGSales[Name]=A10067))</f>
        <v>1</v>
      </c>
      <c r="C10067" s="8" cm="1">
        <f t="array" ref="C10067">ROWS(_xlfn.UNIQUE(_xlfn._xlws.FILTER(VGSales[Genre],VGSales[Name]=A10067)))</f>
        <v>1</v>
      </c>
      <c r="D10067" s="8">
        <f>SUMIFS(VGSales[Global_Sales],VGSales[Name],A10067)</f>
        <v>0.03</v>
      </c>
    </row>
    <row r="10068" spans="1:4" s="8" customFormat="1" x14ac:dyDescent="0.25">
      <c r="A10068" s="8" t="str">
        <v>Girls Only</v>
      </c>
      <c r="B10068" s="8" cm="1">
        <f t="array" ref="B10068">SUM(1*(VGSales[Name]=A10068))</f>
        <v>1</v>
      </c>
      <c r="C10068" s="8" cm="1">
        <f t="array" ref="C10068">ROWS(_xlfn.UNIQUE(_xlfn._xlws.FILTER(VGSales[Genre],VGSales[Name]=A10068)))</f>
        <v>1</v>
      </c>
      <c r="D10068" s="8">
        <f>SUMIFS(VGSales[Global_Sales],VGSales[Name],A10068)</f>
        <v>0.03</v>
      </c>
    </row>
    <row r="10069" spans="1:4" s="8" customFormat="1" x14ac:dyDescent="0.25">
      <c r="A10069" s="8" t="str">
        <v>Power Poke Dash</v>
      </c>
      <c r="B10069" s="8" cm="1">
        <f t="array" ref="B10069">SUM(1*(VGSales[Name]=A10069))</f>
        <v>1</v>
      </c>
      <c r="C10069" s="8" cm="1">
        <f t="array" ref="C10069">ROWS(_xlfn.UNIQUE(_xlfn._xlws.FILTER(VGSales[Genre],VGSales[Name]=A10069)))</f>
        <v>1</v>
      </c>
      <c r="D10069" s="8">
        <f>SUMIFS(VGSales[Global_Sales],VGSales[Name],A10069)</f>
        <v>0.03</v>
      </c>
    </row>
    <row r="10070" spans="1:4" s="8" customFormat="1" x14ac:dyDescent="0.25">
      <c r="A10070" s="8" t="str">
        <v>Hisshou Pachinko*Pachi-Slot Kouryaku Series DS Vol. 4: Shinseiki Evangelion - Saigo no Mono</v>
      </c>
      <c r="B10070" s="8" cm="1">
        <f t="array" ref="B10070">SUM(1*(VGSales[Name]=A10070))</f>
        <v>1</v>
      </c>
      <c r="C10070" s="8" cm="1">
        <f t="array" ref="C10070">ROWS(_xlfn.UNIQUE(_xlfn._xlws.FILTER(VGSales[Genre],VGSales[Name]=A10070)))</f>
        <v>1</v>
      </c>
      <c r="D10070" s="8">
        <f>SUMIFS(VGSales[Global_Sales],VGSales[Name],A10070)</f>
        <v>0.03</v>
      </c>
    </row>
    <row r="10071" spans="1:4" s="8" customFormat="1" x14ac:dyDescent="0.25">
      <c r="A10071" s="8" t="str">
        <v>Detective Opera: Milky Holmes 2</v>
      </c>
      <c r="B10071" s="8" cm="1">
        <f t="array" ref="B10071">SUM(1*(VGSales[Name]=A10071))</f>
        <v>1</v>
      </c>
      <c r="C10071" s="8" cm="1">
        <f t="array" ref="C10071">ROWS(_xlfn.UNIQUE(_xlfn._xlws.FILTER(VGSales[Genre],VGSales[Name]=A10071)))</f>
        <v>1</v>
      </c>
      <c r="D10071" s="8">
        <f>SUMIFS(VGSales[Global_Sales],VGSales[Name],A10071)</f>
        <v>0.03</v>
      </c>
    </row>
    <row r="10072" spans="1:4" s="8" customFormat="1" x14ac:dyDescent="0.25">
      <c r="A10072" s="8" t="str">
        <v>Turn It Around</v>
      </c>
      <c r="B10072" s="8" cm="1">
        <f t="array" ref="B10072">SUM(1*(VGSales[Name]=A10072))</f>
        <v>1</v>
      </c>
      <c r="C10072" s="8" cm="1">
        <f t="array" ref="C10072">ROWS(_xlfn.UNIQUE(_xlfn._xlws.FILTER(VGSales[Genre],VGSales[Name]=A10072)))</f>
        <v>1</v>
      </c>
      <c r="D10072" s="8">
        <f>SUMIFS(VGSales[Global_Sales],VGSales[Name],A10072)</f>
        <v>0.03</v>
      </c>
    </row>
    <row r="10073" spans="1:4" s="8" customFormat="1" x14ac:dyDescent="0.25">
      <c r="A10073" s="8" t="str">
        <v>Blaze Union: Story to Reach the Future</v>
      </c>
      <c r="B10073" s="8" cm="1">
        <f t="array" ref="B10073">SUM(1*(VGSales[Name]=A10073))</f>
        <v>1</v>
      </c>
      <c r="C10073" s="8" cm="1">
        <f t="array" ref="C10073">ROWS(_xlfn.UNIQUE(_xlfn._xlws.FILTER(VGSales[Genre],VGSales[Name]=A10073)))</f>
        <v>1</v>
      </c>
      <c r="D10073" s="8">
        <f>SUMIFS(VGSales[Global_Sales],VGSales[Name],A10073)</f>
        <v>0.03</v>
      </c>
    </row>
    <row r="10074" spans="1:4" s="8" customFormat="1" x14ac:dyDescent="0.25">
      <c r="A10074" s="8" t="str">
        <v>Medabots Girls Mission: Metabee Ver. / Rokusho Ver.</v>
      </c>
      <c r="B10074" s="8" cm="1">
        <f t="array" ref="B10074">SUM(1*(VGSales[Name]=A10074))</f>
        <v>1</v>
      </c>
      <c r="C10074" s="8" cm="1">
        <f t="array" ref="C10074">ROWS(_xlfn.UNIQUE(_xlfn._xlws.FILTER(VGSales[Genre],VGSales[Name]=A10074)))</f>
        <v>1</v>
      </c>
      <c r="D10074" s="8">
        <f>SUMIFS(VGSales[Global_Sales],VGSales[Name],A10074)</f>
        <v>0.03</v>
      </c>
    </row>
    <row r="10075" spans="1:4" s="8" customFormat="1" x14ac:dyDescent="0.25">
      <c r="A10075" s="8" t="str">
        <v>Race Driver 2006</v>
      </c>
      <c r="B10075" s="8" cm="1">
        <f t="array" ref="B10075">SUM(1*(VGSales[Name]=A10075))</f>
        <v>1</v>
      </c>
      <c r="C10075" s="8" cm="1">
        <f t="array" ref="C10075">ROWS(_xlfn.UNIQUE(_xlfn._xlws.FILTER(VGSales[Genre],VGSales[Name]=A10075)))</f>
        <v>1</v>
      </c>
      <c r="D10075" s="8">
        <f>SUMIFS(VGSales[Global_Sales],VGSales[Name],A10075)</f>
        <v>0.03</v>
      </c>
    </row>
    <row r="10076" spans="1:4" s="8" customFormat="1" x14ac:dyDescent="0.25">
      <c r="A10076" s="8" t="str">
        <v>Higurashi no Naku Koro ni Kizuna: Dai-Yon-Kan - Kizuna</v>
      </c>
      <c r="B10076" s="8" cm="1">
        <f t="array" ref="B10076">SUM(1*(VGSales[Name]=A10076))</f>
        <v>1</v>
      </c>
      <c r="C10076" s="8" cm="1">
        <f t="array" ref="C10076">ROWS(_xlfn.UNIQUE(_xlfn._xlws.FILTER(VGSales[Genre],VGSales[Name]=A10076)))</f>
        <v>1</v>
      </c>
      <c r="D10076" s="8">
        <f>SUMIFS(VGSales[Global_Sales],VGSales[Name],A10076)</f>
        <v>0.03</v>
      </c>
    </row>
    <row r="10077" spans="1:4" s="8" customFormat="1" x14ac:dyDescent="0.25">
      <c r="A10077" s="8" t="str">
        <v>Buffy the Vampire Slayer: Wrath of the Darkhul King</v>
      </c>
      <c r="B10077" s="8" cm="1">
        <f t="array" ref="B10077">SUM(1*(VGSales[Name]=A10077))</f>
        <v>1</v>
      </c>
      <c r="C10077" s="8" cm="1">
        <f t="array" ref="C10077">ROWS(_xlfn.UNIQUE(_xlfn._xlws.FILTER(VGSales[Genre],VGSales[Name]=A10077)))</f>
        <v>1</v>
      </c>
      <c r="D10077" s="8">
        <f>SUMIFS(VGSales[Global_Sales],VGSales[Name],A10077)</f>
        <v>0.03</v>
      </c>
    </row>
    <row r="10078" spans="1:4" s="8" customFormat="1" x14ac:dyDescent="0.25">
      <c r="A10078" s="8" t="str">
        <v>My Hero Academia: Battle for All</v>
      </c>
      <c r="B10078" s="8" cm="1">
        <f t="array" ref="B10078">SUM(1*(VGSales[Name]=A10078))</f>
        <v>1</v>
      </c>
      <c r="C10078" s="8" cm="1">
        <f t="array" ref="C10078">ROWS(_xlfn.UNIQUE(_xlfn._xlws.FILTER(VGSales[Genre],VGSales[Name]=A10078)))</f>
        <v>1</v>
      </c>
      <c r="D10078" s="8">
        <f>SUMIFS(VGSales[Global_Sales],VGSales[Name],A10078)</f>
        <v>0.03</v>
      </c>
    </row>
    <row r="10079" spans="1:4" s="8" customFormat="1" x14ac:dyDescent="0.25">
      <c r="A10079" s="8" t="str">
        <v>Nisekoi: Yomeiri!?</v>
      </c>
      <c r="B10079" s="8" cm="1">
        <f t="array" ref="B10079">SUM(1*(VGSales[Name]=A10079))</f>
        <v>1</v>
      </c>
      <c r="C10079" s="8" cm="1">
        <f t="array" ref="C10079">ROWS(_xlfn.UNIQUE(_xlfn._xlws.FILTER(VGSales[Genre],VGSales[Name]=A10079)))</f>
        <v>1</v>
      </c>
      <c r="D10079" s="8">
        <f>SUMIFS(VGSales[Global_Sales],VGSales[Name],A10079)</f>
        <v>0.03</v>
      </c>
    </row>
    <row r="10080" spans="1:4" s="8" customFormat="1" x14ac:dyDescent="0.25">
      <c r="A10080" s="8" t="str">
        <v>New Tokyo Legacy: Operation Babel</v>
      </c>
      <c r="B10080" s="8" cm="1">
        <f t="array" ref="B10080">SUM(1*(VGSales[Name]=A10080))</f>
        <v>1</v>
      </c>
      <c r="C10080" s="8" cm="1">
        <f t="array" ref="C10080">ROWS(_xlfn.UNIQUE(_xlfn._xlws.FILTER(VGSales[Genre],VGSales[Name]=A10080)))</f>
        <v>1</v>
      </c>
      <c r="D10080" s="8">
        <f>SUMIFS(VGSales[Global_Sales],VGSales[Name],A10080)</f>
        <v>0.03</v>
      </c>
    </row>
    <row r="10081" spans="1:4" s="8" customFormat="1" x14ac:dyDescent="0.25">
      <c r="A10081" s="8" t="str">
        <v>Gekiatsu!! Pachi Game Tamashi Vol. 2: CR Evangelion - Shinjitsu no Tsubasa</v>
      </c>
      <c r="B10081" s="8" cm="1">
        <f t="array" ref="B10081">SUM(1*(VGSales[Name]=A10081))</f>
        <v>1</v>
      </c>
      <c r="C10081" s="8" cm="1">
        <f t="array" ref="C10081">ROWS(_xlfn.UNIQUE(_xlfn._xlws.FILTER(VGSales[Genre],VGSales[Name]=A10081)))</f>
        <v>1</v>
      </c>
      <c r="D10081" s="8">
        <f>SUMIFS(VGSales[Global_Sales],VGSales[Name],A10081)</f>
        <v>0.03</v>
      </c>
    </row>
    <row r="10082" spans="1:4" s="8" customFormat="1" x14ac:dyDescent="0.25">
      <c r="A10082" s="8" t="str">
        <v>Triple Pack: Xbox Live Arcade Compilation</v>
      </c>
      <c r="B10082" s="8" cm="1">
        <f t="array" ref="B10082">SUM(1*(VGSales[Name]=A10082))</f>
        <v>1</v>
      </c>
      <c r="C10082" s="8" cm="1">
        <f t="array" ref="C10082">ROWS(_xlfn.UNIQUE(_xlfn._xlws.FILTER(VGSales[Genre],VGSales[Name]=A10082)))</f>
        <v>1</v>
      </c>
      <c r="D10082" s="8">
        <f>SUMIFS(VGSales[Global_Sales],VGSales[Name],A10082)</f>
        <v>0.03</v>
      </c>
    </row>
    <row r="10083" spans="1:4" s="8" customFormat="1" x14ac:dyDescent="0.25">
      <c r="A10083" s="8" t="str">
        <v>101-in-1 Sports Party Megamix</v>
      </c>
      <c r="B10083" s="8" cm="1">
        <f t="array" ref="B10083">SUM(1*(VGSales[Name]=A10083))</f>
        <v>1</v>
      </c>
      <c r="C10083" s="8" cm="1">
        <f t="array" ref="C10083">ROWS(_xlfn.UNIQUE(_xlfn._xlws.FILTER(VGSales[Genre],VGSales[Name]=A10083)))</f>
        <v>1</v>
      </c>
      <c r="D10083" s="8">
        <f>SUMIFS(VGSales[Global_Sales],VGSales[Name],A10083)</f>
        <v>0.03</v>
      </c>
    </row>
    <row r="10084" spans="1:4" s="8" customFormat="1" x14ac:dyDescent="0.25">
      <c r="A10084" s="8" t="str">
        <v>Roadsters</v>
      </c>
      <c r="B10084" s="8" cm="1">
        <f t="array" ref="B10084">SUM(1*(VGSales[Name]=A10084))</f>
        <v>1</v>
      </c>
      <c r="C10084" s="8" cm="1">
        <f t="array" ref="C10084">ROWS(_xlfn.UNIQUE(_xlfn._xlws.FILTER(VGSales[Genre],VGSales[Name]=A10084)))</f>
        <v>1</v>
      </c>
      <c r="D10084" s="8">
        <f>SUMIFS(VGSales[Global_Sales],VGSales[Name],A10084)</f>
        <v>0.03</v>
      </c>
    </row>
    <row r="10085" spans="1:4" s="8" customFormat="1" x14ac:dyDescent="0.25">
      <c r="A10085" s="8" t="str">
        <v>DeathSmiles II</v>
      </c>
      <c r="B10085" s="8" cm="1">
        <f t="array" ref="B10085">SUM(1*(VGSales[Name]=A10085))</f>
        <v>1</v>
      </c>
      <c r="C10085" s="8" cm="1">
        <f t="array" ref="C10085">ROWS(_xlfn.UNIQUE(_xlfn._xlws.FILTER(VGSales[Genre],VGSales[Name]=A10085)))</f>
        <v>1</v>
      </c>
      <c r="D10085" s="8">
        <f>SUMIFS(VGSales[Global_Sales],VGSales[Name],A10085)</f>
        <v>0.03</v>
      </c>
    </row>
    <row r="10086" spans="1:4" s="8" customFormat="1" x14ac:dyDescent="0.25">
      <c r="A10086" s="8" t="str">
        <v>Calcio Bit</v>
      </c>
      <c r="B10086" s="8" cm="1">
        <f t="array" ref="B10086">SUM(1*(VGSales[Name]=A10086))</f>
        <v>1</v>
      </c>
      <c r="C10086" s="8" cm="1">
        <f t="array" ref="C10086">ROWS(_xlfn.UNIQUE(_xlfn._xlws.FILTER(VGSales[Genre],VGSales[Name]=A10086)))</f>
        <v>1</v>
      </c>
      <c r="D10086" s="8">
        <f>SUMIFS(VGSales[Global_Sales],VGSales[Name],A10086)</f>
        <v>0.03</v>
      </c>
    </row>
    <row r="10087" spans="1:4" s="8" customFormat="1" x14ac:dyDescent="0.25">
      <c r="A10087" s="8" t="str">
        <v>Whiteout</v>
      </c>
      <c r="B10087" s="8" cm="1">
        <f t="array" ref="B10087">SUM(1*(VGSales[Name]=A10087))</f>
        <v>2</v>
      </c>
      <c r="C10087" s="8" cm="1">
        <f t="array" ref="C10087">ROWS(_xlfn.UNIQUE(_xlfn._xlws.FILTER(VGSales[Genre],VGSales[Name]=A10087)))</f>
        <v>1</v>
      </c>
      <c r="D10087" s="8">
        <f>SUMIFS(VGSales[Global_Sales],VGSales[Name],A10087)</f>
        <v>0.05</v>
      </c>
    </row>
    <row r="10088" spans="1:4" s="8" customFormat="1" x14ac:dyDescent="0.25">
      <c r="A10088" s="8" t="str">
        <v>Hyakumanton no Bara Bara</v>
      </c>
      <c r="B10088" s="8" cm="1">
        <f t="array" ref="B10088">SUM(1*(VGSales[Name]=A10088))</f>
        <v>1</v>
      </c>
      <c r="C10088" s="8" cm="1">
        <f t="array" ref="C10088">ROWS(_xlfn.UNIQUE(_xlfn._xlws.FILTER(VGSales[Genre],VGSales[Name]=A10088)))</f>
        <v>1</v>
      </c>
      <c r="D10088" s="8">
        <f>SUMIFS(VGSales[Global_Sales],VGSales[Name],A10088)</f>
        <v>0.03</v>
      </c>
    </row>
    <row r="10089" spans="1:4" s="8" customFormat="1" x14ac:dyDescent="0.25">
      <c r="A10089" s="8" t="str">
        <v>Galaxy Angel II: Zettairyouiki no Tobira</v>
      </c>
      <c r="B10089" s="8" cm="1">
        <f t="array" ref="B10089">SUM(1*(VGSales[Name]=A10089))</f>
        <v>1</v>
      </c>
      <c r="C10089" s="8" cm="1">
        <f t="array" ref="C10089">ROWS(_xlfn.UNIQUE(_xlfn._xlws.FILTER(VGSales[Genre],VGSales[Name]=A10089)))</f>
        <v>1</v>
      </c>
      <c r="D10089" s="8">
        <f>SUMIFS(VGSales[Global_Sales],VGSales[Name],A10089)</f>
        <v>0.03</v>
      </c>
    </row>
    <row r="10090" spans="1:4" s="8" customFormat="1" x14ac:dyDescent="0.25">
      <c r="A10090" s="8" t="str">
        <v>The Great Mystery Hidden Object Package 5</v>
      </c>
      <c r="B10090" s="8" cm="1">
        <f t="array" ref="B10090">SUM(1*(VGSales[Name]=A10090))</f>
        <v>1</v>
      </c>
      <c r="C10090" s="8" cm="1">
        <f t="array" ref="C10090">ROWS(_xlfn.UNIQUE(_xlfn._xlws.FILTER(VGSales[Genre],VGSales[Name]=A10090)))</f>
        <v>1</v>
      </c>
      <c r="D10090" s="8">
        <f>SUMIFS(VGSales[Global_Sales],VGSales[Name],A10090)</f>
        <v>0.03</v>
      </c>
    </row>
    <row r="10091" spans="1:4" s="8" customFormat="1" x14ac:dyDescent="0.25">
      <c r="A10091" s="8" t="str">
        <v>1000 Cooking Recipes from ELLE à table</v>
      </c>
      <c r="B10091" s="8" cm="1">
        <f t="array" ref="B10091">SUM(1*(VGSales[Name]=A10091))</f>
        <v>1</v>
      </c>
      <c r="C10091" s="8" cm="1">
        <f t="array" ref="C10091">ROWS(_xlfn.UNIQUE(_xlfn._xlws.FILTER(VGSales[Genre],VGSales[Name]=A10091)))</f>
        <v>1</v>
      </c>
      <c r="D10091" s="8">
        <f>SUMIFS(VGSales[Global_Sales],VGSales[Name],A10091)</f>
        <v>0.03</v>
      </c>
    </row>
    <row r="10092" spans="1:4" s="8" customFormat="1" x14ac:dyDescent="0.25">
      <c r="A10092" s="8" t="str">
        <v>Hajime no Ippo: The Fighting</v>
      </c>
      <c r="B10092" s="8" cm="1">
        <f t="array" ref="B10092">SUM(1*(VGSales[Name]=A10092))</f>
        <v>1</v>
      </c>
      <c r="C10092" s="8" cm="1">
        <f t="array" ref="C10092">ROWS(_xlfn.UNIQUE(_xlfn._xlws.FILTER(VGSales[Genre],VGSales[Name]=A10092)))</f>
        <v>1</v>
      </c>
      <c r="D10092" s="8">
        <f>SUMIFS(VGSales[Global_Sales],VGSales[Name],A10092)</f>
        <v>0.03</v>
      </c>
    </row>
    <row r="10093" spans="1:4" s="8" customFormat="1" x14ac:dyDescent="0.25">
      <c r="A10093" s="8" t="str">
        <v>Stellaris</v>
      </c>
      <c r="B10093" s="8" cm="1">
        <f t="array" ref="B10093">SUM(1*(VGSales[Name]=A10093))</f>
        <v>1</v>
      </c>
      <c r="C10093" s="8" cm="1">
        <f t="array" ref="C10093">ROWS(_xlfn.UNIQUE(_xlfn._xlws.FILTER(VGSales[Genre],VGSales[Name]=A10093)))</f>
        <v>1</v>
      </c>
      <c r="D10093" s="8">
        <f>SUMIFS(VGSales[Global_Sales],VGSales[Name],A10093)</f>
        <v>0.03</v>
      </c>
    </row>
    <row r="10094" spans="1:4" s="8" customFormat="1" x14ac:dyDescent="0.25">
      <c r="A10094" s="8" t="str">
        <v>Spectral Souls: Resurrection of the Ethereal Empires</v>
      </c>
      <c r="B10094" s="8" cm="1">
        <f t="array" ref="B10094">SUM(1*(VGSales[Name]=A10094))</f>
        <v>1</v>
      </c>
      <c r="C10094" s="8" cm="1">
        <f t="array" ref="C10094">ROWS(_xlfn.UNIQUE(_xlfn._xlws.FILTER(VGSales[Genre],VGSales[Name]=A10094)))</f>
        <v>1</v>
      </c>
      <c r="D10094" s="8">
        <f>SUMIFS(VGSales[Global_Sales],VGSales[Name],A10094)</f>
        <v>0.03</v>
      </c>
    </row>
    <row r="10095" spans="1:4" s="8" customFormat="1" x14ac:dyDescent="0.25">
      <c r="A10095" s="8" t="str">
        <v>Sokukoku no Kusabi: Hiiro no Kakera 3 Portable</v>
      </c>
      <c r="B10095" s="8" cm="1">
        <f t="array" ref="B10095">SUM(1*(VGSales[Name]=A10095))</f>
        <v>1</v>
      </c>
      <c r="C10095" s="8" cm="1">
        <f t="array" ref="C10095">ROWS(_xlfn.UNIQUE(_xlfn._xlws.FILTER(VGSales[Genre],VGSales[Name]=A10095)))</f>
        <v>1</v>
      </c>
      <c r="D10095" s="8">
        <f>SUMIFS(VGSales[Global_Sales],VGSales[Name],A10095)</f>
        <v>0.03</v>
      </c>
    </row>
    <row r="10096" spans="1:4" s="8" customFormat="1" x14ac:dyDescent="0.25">
      <c r="A10096" s="8" t="str">
        <v>Syberia II</v>
      </c>
      <c r="B10096" s="8" cm="1">
        <f t="array" ref="B10096">SUM(1*(VGSales[Name]=A10096))</f>
        <v>2</v>
      </c>
      <c r="C10096" s="8" cm="1">
        <f t="array" ref="C10096">ROWS(_xlfn.UNIQUE(_xlfn._xlws.FILTER(VGSales[Genre],VGSales[Name]=A10096)))</f>
        <v>1</v>
      </c>
      <c r="D10096" s="8">
        <f>SUMIFS(VGSales[Global_Sales],VGSales[Name],A10096)</f>
        <v>0.05</v>
      </c>
    </row>
    <row r="10097" spans="1:4" s="8" customFormat="1" x14ac:dyDescent="0.25">
      <c r="A10097" s="8" t="str">
        <v>PopCap Hits! Vol 2</v>
      </c>
      <c r="B10097" s="8" cm="1">
        <f t="array" ref="B10097">SUM(1*(VGSales[Name]=A10097))</f>
        <v>1</v>
      </c>
      <c r="C10097" s="8" cm="1">
        <f t="array" ref="C10097">ROWS(_xlfn.UNIQUE(_xlfn._xlws.FILTER(VGSales[Genre],VGSales[Name]=A10097)))</f>
        <v>1</v>
      </c>
      <c r="D10097" s="8">
        <f>SUMIFS(VGSales[Global_Sales],VGSales[Name],A10097)</f>
        <v>0.03</v>
      </c>
    </row>
    <row r="10098" spans="1:4" s="8" customFormat="1" x14ac:dyDescent="0.25">
      <c r="A10098" s="8" t="str">
        <v>Ao no Kanata no Four Rhythm</v>
      </c>
      <c r="B10098" s="8" cm="1">
        <f t="array" ref="B10098">SUM(1*(VGSales[Name]=A10098))</f>
        <v>1</v>
      </c>
      <c r="C10098" s="8" cm="1">
        <f t="array" ref="C10098">ROWS(_xlfn.UNIQUE(_xlfn._xlws.FILTER(VGSales[Genre],VGSales[Name]=A10098)))</f>
        <v>1</v>
      </c>
      <c r="D10098" s="8">
        <f>SUMIFS(VGSales[Global_Sales],VGSales[Name],A10098)</f>
        <v>0.03</v>
      </c>
    </row>
    <row r="10099" spans="1:4" s="8" customFormat="1" x14ac:dyDescent="0.25">
      <c r="A10099" s="8" t="str">
        <v>Motor Trend presents Lotus Challenge</v>
      </c>
      <c r="B10099" s="8" cm="1">
        <f t="array" ref="B10099">SUM(1*(VGSales[Name]=A10099))</f>
        <v>1</v>
      </c>
      <c r="C10099" s="8" cm="1">
        <f t="array" ref="C10099">ROWS(_xlfn.UNIQUE(_xlfn._xlws.FILTER(VGSales[Genre],VGSales[Name]=A10099)))</f>
        <v>1</v>
      </c>
      <c r="D10099" s="8">
        <f>SUMIFS(VGSales[Global_Sales],VGSales[Name],A10099)</f>
        <v>0.03</v>
      </c>
    </row>
    <row r="10100" spans="1:4" s="8" customFormat="1" x14ac:dyDescent="0.25">
      <c r="A10100" s="8" t="str">
        <v>Mystery Trackers: The Void</v>
      </c>
      <c r="B10100" s="8" cm="1">
        <f t="array" ref="B10100">SUM(1*(VGSales[Name]=A10100))</f>
        <v>1</v>
      </c>
      <c r="C10100" s="8" cm="1">
        <f t="array" ref="C10100">ROWS(_xlfn.UNIQUE(_xlfn._xlws.FILTER(VGSales[Genre],VGSales[Name]=A10100)))</f>
        <v>1</v>
      </c>
      <c r="D10100" s="8">
        <f>SUMIFS(VGSales[Global_Sales],VGSales[Name],A10100)</f>
        <v>0.03</v>
      </c>
    </row>
    <row r="10101" spans="1:4" s="8" customFormat="1" x14ac:dyDescent="0.25">
      <c r="A10101" s="8" t="str">
        <v>Bleach DS 4th: Flame Bringer</v>
      </c>
      <c r="B10101" s="8" cm="1">
        <f t="array" ref="B10101">SUM(1*(VGSales[Name]=A10101))</f>
        <v>1</v>
      </c>
      <c r="C10101" s="8" cm="1">
        <f t="array" ref="C10101">ROWS(_xlfn.UNIQUE(_xlfn._xlws.FILTER(VGSales[Genre],VGSales[Name]=A10101)))</f>
        <v>1</v>
      </c>
      <c r="D10101" s="8">
        <f>SUMIFS(VGSales[Global_Sales],VGSales[Name],A10101)</f>
        <v>0.03</v>
      </c>
    </row>
    <row r="10102" spans="1:4" s="8" customFormat="1" x14ac:dyDescent="0.25">
      <c r="A10102" s="8" t="str">
        <v>Pacific Liberator</v>
      </c>
      <c r="B10102" s="8" cm="1">
        <f t="array" ref="B10102">SUM(1*(VGSales[Name]=A10102))</f>
        <v>1</v>
      </c>
      <c r="C10102" s="8" cm="1">
        <f t="array" ref="C10102">ROWS(_xlfn.UNIQUE(_xlfn._xlws.FILTER(VGSales[Genre],VGSales[Name]=A10102)))</f>
        <v>1</v>
      </c>
      <c r="D10102" s="8">
        <f>SUMIFS(VGSales[Global_Sales],VGSales[Name],A10102)</f>
        <v>0.03</v>
      </c>
    </row>
    <row r="10103" spans="1:4" s="8" customFormat="1" x14ac:dyDescent="0.25">
      <c r="A10103" s="8" t="str">
        <v>Botanicula</v>
      </c>
      <c r="B10103" s="8" cm="1">
        <f t="array" ref="B10103">SUM(1*(VGSales[Name]=A10103))</f>
        <v>1</v>
      </c>
      <c r="C10103" s="8" cm="1">
        <f t="array" ref="C10103">ROWS(_xlfn.UNIQUE(_xlfn._xlws.FILTER(VGSales[Genre],VGSales[Name]=A10103)))</f>
        <v>1</v>
      </c>
      <c r="D10103" s="8">
        <f>SUMIFS(VGSales[Global_Sales],VGSales[Name],A10103)</f>
        <v>0.03</v>
      </c>
    </row>
    <row r="10104" spans="1:4" s="8" customFormat="1" x14ac:dyDescent="0.25">
      <c r="A10104" s="8" t="str">
        <v>Parfait</v>
      </c>
      <c r="B10104" s="8" cm="1">
        <f t="array" ref="B10104">SUM(1*(VGSales[Name]=A10104))</f>
        <v>1</v>
      </c>
      <c r="C10104" s="8" cm="1">
        <f t="array" ref="C10104">ROWS(_xlfn.UNIQUE(_xlfn._xlws.FILTER(VGSales[Genre],VGSales[Name]=A10104)))</f>
        <v>1</v>
      </c>
      <c r="D10104" s="8">
        <f>SUMIFS(VGSales[Global_Sales],VGSales[Name],A10104)</f>
        <v>0.03</v>
      </c>
    </row>
    <row r="10105" spans="1:4" s="8" customFormat="1" x14ac:dyDescent="0.25">
      <c r="A10105" s="8" t="str">
        <v>Tago Akira no Atama no Taisou Dai-2-Shuu: Ginga Oudan Nazotoki Adventure</v>
      </c>
      <c r="B10105" s="8" cm="1">
        <f t="array" ref="B10105">SUM(1*(VGSales[Name]=A10105))</f>
        <v>1</v>
      </c>
      <c r="C10105" s="8" cm="1">
        <f t="array" ref="C10105">ROWS(_xlfn.UNIQUE(_xlfn._xlws.FILTER(VGSales[Genre],VGSales[Name]=A10105)))</f>
        <v>1</v>
      </c>
      <c r="D10105" s="8">
        <f>SUMIFS(VGSales[Global_Sales],VGSales[Name],A10105)</f>
        <v>0.03</v>
      </c>
    </row>
    <row r="10106" spans="1:4" s="8" customFormat="1" x14ac:dyDescent="0.25">
      <c r="A10106" s="8" t="str">
        <v>The King of Fighters Portable '94~'98: Chapter of Orochi</v>
      </c>
      <c r="B10106" s="8" cm="1">
        <f t="array" ref="B10106">SUM(1*(VGSales[Name]=A10106))</f>
        <v>1</v>
      </c>
      <c r="C10106" s="8" cm="1">
        <f t="array" ref="C10106">ROWS(_xlfn.UNIQUE(_xlfn._xlws.FILTER(VGSales[Genre],VGSales[Name]=A10106)))</f>
        <v>1</v>
      </c>
      <c r="D10106" s="8">
        <f>SUMIFS(VGSales[Global_Sales],VGSales[Name],A10106)</f>
        <v>0.03</v>
      </c>
    </row>
    <row r="10107" spans="1:4" s="8" customFormat="1" x14ac:dyDescent="0.25">
      <c r="A10107" s="8" t="str">
        <v>Nisenochigiri: Omoide no Saki e</v>
      </c>
      <c r="B10107" s="8" cm="1">
        <f t="array" ref="B10107">SUM(1*(VGSales[Name]=A10107))</f>
        <v>1</v>
      </c>
      <c r="C10107" s="8" cm="1">
        <f t="array" ref="C10107">ROWS(_xlfn.UNIQUE(_xlfn._xlws.FILTER(VGSales[Genre],VGSales[Name]=A10107)))</f>
        <v>1</v>
      </c>
      <c r="D10107" s="8">
        <f>SUMIFS(VGSales[Global_Sales],VGSales[Name],A10107)</f>
        <v>0.03</v>
      </c>
    </row>
    <row r="10108" spans="1:4" s="8" customFormat="1" x14ac:dyDescent="0.25">
      <c r="A10108" s="8" t="str">
        <v>Age of Conan: Rise of the Godslayer</v>
      </c>
      <c r="B10108" s="8" cm="1">
        <f t="array" ref="B10108">SUM(1*(VGSales[Name]=A10108))</f>
        <v>1</v>
      </c>
      <c r="C10108" s="8" cm="1">
        <f t="array" ref="C10108">ROWS(_xlfn.UNIQUE(_xlfn._xlws.FILTER(VGSales[Genre],VGSales[Name]=A10108)))</f>
        <v>1</v>
      </c>
      <c r="D10108" s="8">
        <f>SUMIFS(VGSales[Global_Sales],VGSales[Name],A10108)</f>
        <v>0.03</v>
      </c>
    </row>
    <row r="10109" spans="1:4" s="8" customFormat="1" x14ac:dyDescent="0.25">
      <c r="A10109" s="8" t="str">
        <v>Battlefield Vietnam</v>
      </c>
      <c r="B10109" s="8" cm="1">
        <f t="array" ref="B10109">SUM(1*(VGSales[Name]=A10109))</f>
        <v>1</v>
      </c>
      <c r="C10109" s="8" cm="1">
        <f t="array" ref="C10109">ROWS(_xlfn.UNIQUE(_xlfn._xlws.FILTER(VGSales[Genre],VGSales[Name]=A10109)))</f>
        <v>1</v>
      </c>
      <c r="D10109" s="8">
        <f>SUMIFS(VGSales[Global_Sales],VGSales[Name],A10109)</f>
        <v>0.03</v>
      </c>
    </row>
    <row r="10110" spans="1:4" s="8" customFormat="1" x14ac:dyDescent="0.25">
      <c r="A10110" s="8" t="str">
        <v>In Cold Blood</v>
      </c>
      <c r="B10110" s="8" cm="1">
        <f t="array" ref="B10110">SUM(1*(VGSales[Name]=A10110))</f>
        <v>1</v>
      </c>
      <c r="C10110" s="8" cm="1">
        <f t="array" ref="C10110">ROWS(_xlfn.UNIQUE(_xlfn._xlws.FILTER(VGSales[Genre],VGSales[Name]=A10110)))</f>
        <v>1</v>
      </c>
      <c r="D10110" s="8">
        <f>SUMIFS(VGSales[Global_Sales],VGSales[Name],A10110)</f>
        <v>0.03</v>
      </c>
    </row>
    <row r="10111" spans="1:4" s="8" customFormat="1" x14ac:dyDescent="0.25">
      <c r="A10111" s="8" t="str">
        <v>Mega Minis Volume 2</v>
      </c>
      <c r="B10111" s="8" cm="1">
        <f t="array" ref="B10111">SUM(1*(VGSales[Name]=A10111))</f>
        <v>1</v>
      </c>
      <c r="C10111" s="8" cm="1">
        <f t="array" ref="C10111">ROWS(_xlfn.UNIQUE(_xlfn._xlws.FILTER(VGSales[Genre],VGSales[Name]=A10111)))</f>
        <v>1</v>
      </c>
      <c r="D10111" s="8">
        <f>SUMIFS(VGSales[Global_Sales],VGSales[Name],A10111)</f>
        <v>0.03</v>
      </c>
    </row>
    <row r="10112" spans="1:4" s="8" customFormat="1" x14ac:dyDescent="0.25">
      <c r="A10112" s="8" t="str">
        <v>Kamigami no Asobi</v>
      </c>
      <c r="B10112" s="8" cm="1">
        <f t="array" ref="B10112">SUM(1*(VGSales[Name]=A10112))</f>
        <v>1</v>
      </c>
      <c r="C10112" s="8" cm="1">
        <f t="array" ref="C10112">ROWS(_xlfn.UNIQUE(_xlfn._xlws.FILTER(VGSales[Genre],VGSales[Name]=A10112)))</f>
        <v>1</v>
      </c>
      <c r="D10112" s="8">
        <f>SUMIFS(VGSales[Global_Sales],VGSales[Name],A10112)</f>
        <v>0.03</v>
      </c>
    </row>
    <row r="10113" spans="1:4" s="8" customFormat="1" x14ac:dyDescent="0.25">
      <c r="A10113" s="8" t="str">
        <v>Kong: King of Atlantis</v>
      </c>
      <c r="B10113" s="8" cm="1">
        <f t="array" ref="B10113">SUM(1*(VGSales[Name]=A10113))</f>
        <v>1</v>
      </c>
      <c r="C10113" s="8" cm="1">
        <f t="array" ref="C10113">ROWS(_xlfn.UNIQUE(_xlfn._xlws.FILTER(VGSales[Genre],VGSales[Name]=A10113)))</f>
        <v>1</v>
      </c>
      <c r="D10113" s="8">
        <f>SUMIFS(VGSales[Global_Sales],VGSales[Name],A10113)</f>
        <v>0.03</v>
      </c>
    </row>
    <row r="10114" spans="1:4" s="8" customFormat="1" x14ac:dyDescent="0.25">
      <c r="A10114" s="8" t="str">
        <v>Kidou Senshi V Gundam</v>
      </c>
      <c r="B10114" s="8" cm="1">
        <f t="array" ref="B10114">SUM(1*(VGSales[Name]=A10114))</f>
        <v>1</v>
      </c>
      <c r="C10114" s="8" cm="1">
        <f t="array" ref="C10114">ROWS(_xlfn.UNIQUE(_xlfn._xlws.FILTER(VGSales[Genre],VGSales[Name]=A10114)))</f>
        <v>1</v>
      </c>
      <c r="D10114" s="8">
        <f>SUMIFS(VGSales[Global_Sales],VGSales[Name],A10114)</f>
        <v>0.03</v>
      </c>
    </row>
    <row r="10115" spans="1:4" s="8" customFormat="1" x14ac:dyDescent="0.25">
      <c r="A10115" s="8" t="str">
        <v>Ganbare Goemon: Toukai Douchuu Ooedo Tengurigaeshi no Maki</v>
      </c>
      <c r="B10115" s="8" cm="1">
        <f t="array" ref="B10115">SUM(1*(VGSales[Name]=A10115))</f>
        <v>1</v>
      </c>
      <c r="C10115" s="8" cm="1">
        <f t="array" ref="C10115">ROWS(_xlfn.UNIQUE(_xlfn._xlws.FILTER(VGSales[Genre],VGSales[Name]=A10115)))</f>
        <v>1</v>
      </c>
      <c r="D10115" s="8">
        <f>SUMIFS(VGSales[Global_Sales],VGSales[Name],A10115)</f>
        <v>0.03</v>
      </c>
    </row>
    <row r="10116" spans="1:4" s="8" customFormat="1" x14ac:dyDescent="0.25">
      <c r="A10116" s="8" t="str">
        <v>The Settlers II 10th Anniversary</v>
      </c>
      <c r="B10116" s="8" cm="1">
        <f t="array" ref="B10116">SUM(1*(VGSales[Name]=A10116))</f>
        <v>1</v>
      </c>
      <c r="C10116" s="8" cm="1">
        <f t="array" ref="C10116">ROWS(_xlfn.UNIQUE(_xlfn._xlws.FILTER(VGSales[Genre],VGSales[Name]=A10116)))</f>
        <v>1</v>
      </c>
      <c r="D10116" s="8">
        <f>SUMIFS(VGSales[Global_Sales],VGSales[Name],A10116)</f>
        <v>0.03</v>
      </c>
    </row>
    <row r="10117" spans="1:4" s="8" customFormat="1" x14ac:dyDescent="0.25">
      <c r="A10117" s="8" t="str">
        <v>Wrestle Angels: Survivor 2</v>
      </c>
      <c r="B10117" s="8" cm="1">
        <f t="array" ref="B10117">SUM(1*(VGSales[Name]=A10117))</f>
        <v>1</v>
      </c>
      <c r="C10117" s="8" cm="1">
        <f t="array" ref="C10117">ROWS(_xlfn.UNIQUE(_xlfn._xlws.FILTER(VGSales[Genre],VGSales[Name]=A10117)))</f>
        <v>1</v>
      </c>
      <c r="D10117" s="8">
        <f>SUMIFS(VGSales[Global_Sales],VGSales[Name],A10117)</f>
        <v>0.03</v>
      </c>
    </row>
    <row r="10118" spans="1:4" s="8" customFormat="1" x14ac:dyDescent="0.25">
      <c r="A10118" s="8" t="str">
        <v>Betty Boop's Double Shift</v>
      </c>
      <c r="B10118" s="8" cm="1">
        <f t="array" ref="B10118">SUM(1*(VGSales[Name]=A10118))</f>
        <v>1</v>
      </c>
      <c r="C10118" s="8" cm="1">
        <f t="array" ref="C10118">ROWS(_xlfn.UNIQUE(_xlfn._xlws.FILTER(VGSales[Genre],VGSales[Name]=A10118)))</f>
        <v>1</v>
      </c>
      <c r="D10118" s="8">
        <f>SUMIFS(VGSales[Global_Sales],VGSales[Name],A10118)</f>
        <v>0.03</v>
      </c>
    </row>
    <row r="10119" spans="1:4" s="8" customFormat="1" x14ac:dyDescent="0.25">
      <c r="A10119" s="8" t="str">
        <v>Warhammer: Mark of Chaos</v>
      </c>
      <c r="B10119" s="8" cm="1">
        <f t="array" ref="B10119">SUM(1*(VGSales[Name]=A10119))</f>
        <v>1</v>
      </c>
      <c r="C10119" s="8" cm="1">
        <f t="array" ref="C10119">ROWS(_xlfn.UNIQUE(_xlfn._xlws.FILTER(VGSales[Genre],VGSales[Name]=A10119)))</f>
        <v>1</v>
      </c>
      <c r="D10119" s="8">
        <f>SUMIFS(VGSales[Global_Sales],VGSales[Name],A10119)</f>
        <v>0.03</v>
      </c>
    </row>
    <row r="10120" spans="1:4" s="8" customFormat="1" x14ac:dyDescent="0.25">
      <c r="A10120" s="8" t="str">
        <v>Tsuku Monogatari</v>
      </c>
      <c r="B10120" s="8" cm="1">
        <f t="array" ref="B10120">SUM(1*(VGSales[Name]=A10120))</f>
        <v>1</v>
      </c>
      <c r="C10120" s="8" cm="1">
        <f t="array" ref="C10120">ROWS(_xlfn.UNIQUE(_xlfn._xlws.FILTER(VGSales[Genre],VGSales[Name]=A10120)))</f>
        <v>1</v>
      </c>
      <c r="D10120" s="8">
        <f>SUMIFS(VGSales[Global_Sales],VGSales[Name],A10120)</f>
        <v>0.03</v>
      </c>
    </row>
    <row r="10121" spans="1:4" s="8" customFormat="1" x14ac:dyDescent="0.25">
      <c r="A10121" s="8" t="str">
        <v>Vitamin Z</v>
      </c>
      <c r="B10121" s="8" cm="1">
        <f t="array" ref="B10121">SUM(1*(VGSales[Name]=A10121))</f>
        <v>1</v>
      </c>
      <c r="C10121" s="8" cm="1">
        <f t="array" ref="C10121">ROWS(_xlfn.UNIQUE(_xlfn._xlws.FILTER(VGSales[Genre],VGSales[Name]=A10121)))</f>
        <v>1</v>
      </c>
      <c r="D10121" s="8">
        <f>SUMIFS(VGSales[Global_Sales],VGSales[Name],A10121)</f>
        <v>0.03</v>
      </c>
    </row>
    <row r="10122" spans="1:4" s="8" customFormat="1" x14ac:dyDescent="0.25">
      <c r="A10122" s="8" t="str">
        <v>Kaitou Tenshi Twin Angel: Toki to Sekai no Meikyuu</v>
      </c>
      <c r="B10122" s="8" cm="1">
        <f t="array" ref="B10122">SUM(1*(VGSales[Name]=A10122))</f>
        <v>1</v>
      </c>
      <c r="C10122" s="8" cm="1">
        <f t="array" ref="C10122">ROWS(_xlfn.UNIQUE(_xlfn._xlws.FILTER(VGSales[Genre],VGSales[Name]=A10122)))</f>
        <v>1</v>
      </c>
      <c r="D10122" s="8">
        <f>SUMIFS(VGSales[Global_Sales],VGSales[Name],A10122)</f>
        <v>0.03</v>
      </c>
    </row>
    <row r="10123" spans="1:4" s="8" customFormat="1" x14ac:dyDescent="0.25">
      <c r="A10123" s="8" t="str">
        <v>Shin Koihime Musou: Otome Ryouran * Sangokushi Engi - Wu-Hen</v>
      </c>
      <c r="B10123" s="8" cm="1">
        <f t="array" ref="B10123">SUM(1*(VGSales[Name]=A10123))</f>
        <v>1</v>
      </c>
      <c r="C10123" s="8" cm="1">
        <f t="array" ref="C10123">ROWS(_xlfn.UNIQUE(_xlfn._xlws.FILTER(VGSales[Genre],VGSales[Name]=A10123)))</f>
        <v>1</v>
      </c>
      <c r="D10123" s="8">
        <f>SUMIFS(VGSales[Global_Sales],VGSales[Name],A10123)</f>
        <v>0.03</v>
      </c>
    </row>
    <row r="10124" spans="1:4" s="8" customFormat="1" x14ac:dyDescent="0.25">
      <c r="A10124" s="8" t="str">
        <v>Harukanaru Toki no Naka de 5: Kazahanaki</v>
      </c>
      <c r="B10124" s="8" cm="1">
        <f t="array" ref="B10124">SUM(1*(VGSales[Name]=A10124))</f>
        <v>1</v>
      </c>
      <c r="C10124" s="8" cm="1">
        <f t="array" ref="C10124">ROWS(_xlfn.UNIQUE(_xlfn._xlws.FILTER(VGSales[Genre],VGSales[Name]=A10124)))</f>
        <v>1</v>
      </c>
      <c r="D10124" s="8">
        <f>SUMIFS(VGSales[Global_Sales],VGSales[Name],A10124)</f>
        <v>0.03</v>
      </c>
    </row>
    <row r="10125" spans="1:4" s="8" customFormat="1" x14ac:dyDescent="0.25">
      <c r="A10125" s="8" t="str">
        <v>Nobunaga no Yabou DS 2</v>
      </c>
      <c r="B10125" s="8" cm="1">
        <f t="array" ref="B10125">SUM(1*(VGSales[Name]=A10125))</f>
        <v>1</v>
      </c>
      <c r="C10125" s="8" cm="1">
        <f t="array" ref="C10125">ROWS(_xlfn.UNIQUE(_xlfn._xlws.FILTER(VGSales[Genre],VGSales[Name]=A10125)))</f>
        <v>1</v>
      </c>
      <c r="D10125" s="8">
        <f>SUMIFS(VGSales[Global_Sales],VGSales[Name],A10125)</f>
        <v>0.03</v>
      </c>
    </row>
    <row r="10126" spans="1:4" s="8" customFormat="1" x14ac:dyDescent="0.25">
      <c r="A10126" s="8" t="str">
        <v>The IdolM@ster: Gravure For You! Vol. 6</v>
      </c>
      <c r="B10126" s="8" cm="1">
        <f t="array" ref="B10126">SUM(1*(VGSales[Name]=A10126))</f>
        <v>1</v>
      </c>
      <c r="C10126" s="8" cm="1">
        <f t="array" ref="C10126">ROWS(_xlfn.UNIQUE(_xlfn._xlws.FILTER(VGSales[Genre],VGSales[Name]=A10126)))</f>
        <v>1</v>
      </c>
      <c r="D10126" s="8">
        <f>SUMIFS(VGSales[Global_Sales],VGSales[Name],A10126)</f>
        <v>0.03</v>
      </c>
    </row>
    <row r="10127" spans="1:4" s="8" customFormat="1" x14ac:dyDescent="0.25">
      <c r="A10127" s="8" t="str">
        <v>Ghostbusters (2016)</v>
      </c>
      <c r="B10127" s="8" cm="1">
        <f t="array" ref="B10127">SUM(1*(VGSales[Name]=A10127))</f>
        <v>2</v>
      </c>
      <c r="C10127" s="8" cm="1">
        <f t="array" ref="C10127">ROWS(_xlfn.UNIQUE(_xlfn._xlws.FILTER(VGSales[Genre],VGSales[Name]=A10127)))</f>
        <v>1</v>
      </c>
      <c r="D10127" s="8">
        <f>SUMIFS(VGSales[Global_Sales],VGSales[Name],A10127)</f>
        <v>0.05</v>
      </c>
    </row>
    <row r="10128" spans="1:4" s="8" customFormat="1" x14ac:dyDescent="0.25">
      <c r="A10128" s="8" t="str">
        <v>Secrets of the Titanic</v>
      </c>
      <c r="B10128" s="8" cm="1">
        <f t="array" ref="B10128">SUM(1*(VGSales[Name]=A10128))</f>
        <v>1</v>
      </c>
      <c r="C10128" s="8" cm="1">
        <f t="array" ref="C10128">ROWS(_xlfn.UNIQUE(_xlfn._xlws.FILTER(VGSales[Genre],VGSales[Name]=A10128)))</f>
        <v>1</v>
      </c>
      <c r="D10128" s="8">
        <f>SUMIFS(VGSales[Global_Sales],VGSales[Name],A10128)</f>
        <v>0.03</v>
      </c>
    </row>
    <row r="10129" spans="1:4" s="8" customFormat="1" x14ac:dyDescent="0.25">
      <c r="A10129" s="8" t="str">
        <v>Metal Saga: Hagane no Kisetsu</v>
      </c>
      <c r="B10129" s="8" cm="1">
        <f t="array" ref="B10129">SUM(1*(VGSales[Name]=A10129))</f>
        <v>1</v>
      </c>
      <c r="C10129" s="8" cm="1">
        <f t="array" ref="C10129">ROWS(_xlfn.UNIQUE(_xlfn._xlws.FILTER(VGSales[Genre],VGSales[Name]=A10129)))</f>
        <v>1</v>
      </c>
      <c r="D10129" s="8">
        <f>SUMIFS(VGSales[Global_Sales],VGSales[Name],A10129)</f>
        <v>0.03</v>
      </c>
    </row>
    <row r="10130" spans="1:4" s="8" customFormat="1" x14ac:dyDescent="0.25">
      <c r="A10130" s="8" t="str">
        <v>Animaniacs: The Great Edgar Hunt</v>
      </c>
      <c r="B10130" s="8" cm="1">
        <f t="array" ref="B10130">SUM(1*(VGSales[Name]=A10130))</f>
        <v>1</v>
      </c>
      <c r="C10130" s="8" cm="1">
        <f t="array" ref="C10130">ROWS(_xlfn.UNIQUE(_xlfn._xlws.FILTER(VGSales[Genre],VGSales[Name]=A10130)))</f>
        <v>1</v>
      </c>
      <c r="D10130" s="8">
        <f>SUMIFS(VGSales[Global_Sales],VGSales[Name],A10130)</f>
        <v>0.03</v>
      </c>
    </row>
    <row r="10131" spans="1:4" s="8" customFormat="1" x14ac:dyDescent="0.25">
      <c r="A10131" s="8" t="str">
        <v>Harukanaru Toki no Naka de 6</v>
      </c>
      <c r="B10131" s="8" cm="1">
        <f t="array" ref="B10131">SUM(1*(VGSales[Name]=A10131))</f>
        <v>2</v>
      </c>
      <c r="C10131" s="8" cm="1">
        <f t="array" ref="C10131">ROWS(_xlfn.UNIQUE(_xlfn._xlws.FILTER(VGSales[Genre],VGSales[Name]=A10131)))</f>
        <v>1</v>
      </c>
      <c r="D10131" s="8">
        <f>SUMIFS(VGSales[Global_Sales],VGSales[Name],A10131)</f>
        <v>0.05</v>
      </c>
    </row>
    <row r="10132" spans="1:4" s="8" customFormat="1" x14ac:dyDescent="0.25">
      <c r="A10132" s="8" t="str">
        <v>Dream Club Zero Portable</v>
      </c>
      <c r="B10132" s="8" cm="1">
        <f t="array" ref="B10132">SUM(1*(VGSales[Name]=A10132))</f>
        <v>1</v>
      </c>
      <c r="C10132" s="8" cm="1">
        <f t="array" ref="C10132">ROWS(_xlfn.UNIQUE(_xlfn._xlws.FILTER(VGSales[Genre],VGSales[Name]=A10132)))</f>
        <v>1</v>
      </c>
      <c r="D10132" s="8">
        <f>SUMIFS(VGSales[Global_Sales],VGSales[Name],A10132)</f>
        <v>0.03</v>
      </c>
    </row>
    <row r="10133" spans="1:4" s="8" customFormat="1" x14ac:dyDescent="0.25">
      <c r="A10133" s="8" t="str">
        <v>Cossacks: European Wars</v>
      </c>
      <c r="B10133" s="8" cm="1">
        <f t="array" ref="B10133">SUM(1*(VGSales[Name]=A10133))</f>
        <v>1</v>
      </c>
      <c r="C10133" s="8" cm="1">
        <f t="array" ref="C10133">ROWS(_xlfn.UNIQUE(_xlfn._xlws.FILTER(VGSales[Genre],VGSales[Name]=A10133)))</f>
        <v>1</v>
      </c>
      <c r="D10133" s="8">
        <f>SUMIFS(VGSales[Global_Sales],VGSales[Name],A10133)</f>
        <v>0.03</v>
      </c>
    </row>
    <row r="10134" spans="1:4" s="8" customFormat="1" x14ac:dyDescent="0.25">
      <c r="A10134" s="8" t="str">
        <v>The Island of Dr. Frankenstein</v>
      </c>
      <c r="B10134" s="8" cm="1">
        <f t="array" ref="B10134">SUM(1*(VGSales[Name]=A10134))</f>
        <v>1</v>
      </c>
      <c r="C10134" s="8" cm="1">
        <f t="array" ref="C10134">ROWS(_xlfn.UNIQUE(_xlfn._xlws.FILTER(VGSales[Genre],VGSales[Name]=A10134)))</f>
        <v>1</v>
      </c>
      <c r="D10134" s="8">
        <f>SUMIFS(VGSales[Global_Sales],VGSales[Name],A10134)</f>
        <v>0.03</v>
      </c>
    </row>
    <row r="10135" spans="1:4" s="8" customFormat="1" x14ac:dyDescent="0.25">
      <c r="A10135" s="8" t="str">
        <v>TV Total Events</v>
      </c>
      <c r="B10135" s="8" cm="1">
        <f t="array" ref="B10135">SUM(1*(VGSales[Name]=A10135))</f>
        <v>1</v>
      </c>
      <c r="C10135" s="8" cm="1">
        <f t="array" ref="C10135">ROWS(_xlfn.UNIQUE(_xlfn._xlws.FILTER(VGSales[Genre],VGSales[Name]=A10135)))</f>
        <v>1</v>
      </c>
      <c r="D10135" s="8">
        <f>SUMIFS(VGSales[Global_Sales],VGSales[Name],A10135)</f>
        <v>0.03</v>
      </c>
    </row>
    <row r="10136" spans="1:4" s="8" customFormat="1" x14ac:dyDescent="0.25">
      <c r="A10136" s="8" t="str">
        <v>Battle Arena Toshinden URA</v>
      </c>
      <c r="B10136" s="8" cm="1">
        <f t="array" ref="B10136">SUM(1*(VGSales[Name]=A10136))</f>
        <v>1</v>
      </c>
      <c r="C10136" s="8" cm="1">
        <f t="array" ref="C10136">ROWS(_xlfn.UNIQUE(_xlfn._xlws.FILTER(VGSales[Genre],VGSales[Name]=A10136)))</f>
        <v>1</v>
      </c>
      <c r="D10136" s="8">
        <f>SUMIFS(VGSales[Global_Sales],VGSales[Name],A10136)</f>
        <v>0.03</v>
      </c>
    </row>
    <row r="10137" spans="1:4" s="8" customFormat="1" x14ac:dyDescent="0.25">
      <c r="A10137" s="8" t="str">
        <v>Darius Burst: Chronicle Saviours</v>
      </c>
      <c r="B10137" s="8" cm="1">
        <f t="array" ref="B10137">SUM(1*(VGSales[Name]=A10137))</f>
        <v>1</v>
      </c>
      <c r="C10137" s="8" cm="1">
        <f t="array" ref="C10137">ROWS(_xlfn.UNIQUE(_xlfn._xlws.FILTER(VGSales[Genre],VGSales[Name]=A10137)))</f>
        <v>1</v>
      </c>
      <c r="D10137" s="8">
        <f>SUMIFS(VGSales[Global_Sales],VGSales[Name],A10137)</f>
        <v>0.03</v>
      </c>
    </row>
    <row r="10138" spans="1:4" s="8" customFormat="1" x14ac:dyDescent="0.25">
      <c r="A10138" s="8" t="str">
        <v>Labyrinth Cross Blood: Infinity</v>
      </c>
      <c r="B10138" s="8" cm="1">
        <f t="array" ref="B10138">SUM(1*(VGSales[Name]=A10138))</f>
        <v>1</v>
      </c>
      <c r="C10138" s="8" cm="1">
        <f t="array" ref="C10138">ROWS(_xlfn.UNIQUE(_xlfn._xlws.FILTER(VGSales[Genre],VGSales[Name]=A10138)))</f>
        <v>1</v>
      </c>
      <c r="D10138" s="8">
        <f>SUMIFS(VGSales[Global_Sales],VGSales[Name],A10138)</f>
        <v>0.03</v>
      </c>
    </row>
    <row r="10139" spans="1:4" s="8" customFormat="1" x14ac:dyDescent="0.25">
      <c r="A10139" s="8" t="str">
        <v>Prince of Persia (2008)</v>
      </c>
      <c r="B10139" s="8" cm="1">
        <f t="array" ref="B10139">SUM(1*(VGSales[Name]=A10139))</f>
        <v>1</v>
      </c>
      <c r="C10139" s="8" cm="1">
        <f t="array" ref="C10139">ROWS(_xlfn.UNIQUE(_xlfn._xlws.FILTER(VGSales[Genre],VGSales[Name]=A10139)))</f>
        <v>1</v>
      </c>
      <c r="D10139" s="8">
        <f>SUMIFS(VGSales[Global_Sales],VGSales[Name],A10139)</f>
        <v>0.03</v>
      </c>
    </row>
    <row r="10140" spans="1:4" s="8" customFormat="1" x14ac:dyDescent="0.25">
      <c r="A10140" s="8" t="str">
        <v>Super Duper Sumos</v>
      </c>
      <c r="B10140" s="8" cm="1">
        <f t="array" ref="B10140">SUM(1*(VGSales[Name]=A10140))</f>
        <v>1</v>
      </c>
      <c r="C10140" s="8" cm="1">
        <f t="array" ref="C10140">ROWS(_xlfn.UNIQUE(_xlfn._xlws.FILTER(VGSales[Genre],VGSales[Name]=A10140)))</f>
        <v>1</v>
      </c>
      <c r="D10140" s="8">
        <f>SUMIFS(VGSales[Global_Sales],VGSales[Name],A10140)</f>
        <v>0.03</v>
      </c>
    </row>
    <row r="10141" spans="1:4" s="8" customFormat="1" x14ac:dyDescent="0.25">
      <c r="A10141" s="8" t="str">
        <v>HotBrain</v>
      </c>
      <c r="B10141" s="8" cm="1">
        <f t="array" ref="B10141">SUM(1*(VGSales[Name]=A10141))</f>
        <v>1</v>
      </c>
      <c r="C10141" s="8" cm="1">
        <f t="array" ref="C10141">ROWS(_xlfn.UNIQUE(_xlfn._xlws.FILTER(VGSales[Genre],VGSales[Name]=A10141)))</f>
        <v>1</v>
      </c>
      <c r="D10141" s="8">
        <f>SUMIFS(VGSales[Global_Sales],VGSales[Name],A10141)</f>
        <v>0.03</v>
      </c>
    </row>
    <row r="10142" spans="1:4" s="8" customFormat="1" x14ac:dyDescent="0.25">
      <c r="A10142" s="8" t="str">
        <v>UK Truck Simulator</v>
      </c>
      <c r="B10142" s="8" cm="1">
        <f t="array" ref="B10142">SUM(1*(VGSales[Name]=A10142))</f>
        <v>1</v>
      </c>
      <c r="C10142" s="8" cm="1">
        <f t="array" ref="C10142">ROWS(_xlfn.UNIQUE(_xlfn._xlws.FILTER(VGSales[Genre],VGSales[Name]=A10142)))</f>
        <v>1</v>
      </c>
      <c r="D10142" s="8">
        <f>SUMIFS(VGSales[Global_Sales],VGSales[Name],A10142)</f>
        <v>0.03</v>
      </c>
    </row>
    <row r="10143" spans="1:4" s="8" customFormat="1" x14ac:dyDescent="0.25">
      <c r="A10143" s="8" t="str">
        <v>Gudetama: Hanjuku de Tanomuwa</v>
      </c>
      <c r="B10143" s="8" cm="1">
        <f t="array" ref="B10143">SUM(1*(VGSales[Name]=A10143))</f>
        <v>1</v>
      </c>
      <c r="C10143" s="8" cm="1">
        <f t="array" ref="C10143">ROWS(_xlfn.UNIQUE(_xlfn._xlws.FILTER(VGSales[Genre],VGSales[Name]=A10143)))</f>
        <v>1</v>
      </c>
      <c r="D10143" s="8">
        <f>SUMIFS(VGSales[Global_Sales],VGSales[Name],A10143)</f>
        <v>0.03</v>
      </c>
    </row>
    <row r="10144" spans="1:4" s="8" customFormat="1" x14ac:dyDescent="0.25">
      <c r="A10144" s="8" t="str">
        <v>MechAssault: Phantom War</v>
      </c>
      <c r="B10144" s="8" cm="1">
        <f t="array" ref="B10144">SUM(1*(VGSales[Name]=A10144))</f>
        <v>1</v>
      </c>
      <c r="C10144" s="8" cm="1">
        <f t="array" ref="C10144">ROWS(_xlfn.UNIQUE(_xlfn._xlws.FILTER(VGSales[Genre],VGSales[Name]=A10144)))</f>
        <v>1</v>
      </c>
      <c r="D10144" s="8">
        <f>SUMIFS(VGSales[Global_Sales],VGSales[Name],A10144)</f>
        <v>0.03</v>
      </c>
    </row>
    <row r="10145" spans="1:4" s="8" customFormat="1" x14ac:dyDescent="0.25">
      <c r="A10145" s="8" t="str">
        <v>Magicka</v>
      </c>
      <c r="B10145" s="8" cm="1">
        <f t="array" ref="B10145">SUM(1*(VGSales[Name]=A10145))</f>
        <v>1</v>
      </c>
      <c r="C10145" s="8" cm="1">
        <f t="array" ref="C10145">ROWS(_xlfn.UNIQUE(_xlfn._xlws.FILTER(VGSales[Genre],VGSales[Name]=A10145)))</f>
        <v>1</v>
      </c>
      <c r="D10145" s="8">
        <f>SUMIFS(VGSales[Global_Sales],VGSales[Name],A10145)</f>
        <v>0.03</v>
      </c>
    </row>
    <row r="10146" spans="1:4" s="8" customFormat="1" x14ac:dyDescent="0.25">
      <c r="A10146" s="8" t="str">
        <v>Moto Racer DS</v>
      </c>
      <c r="B10146" s="8" cm="1">
        <f t="array" ref="B10146">SUM(1*(VGSales[Name]=A10146))</f>
        <v>1</v>
      </c>
      <c r="C10146" s="8" cm="1">
        <f t="array" ref="C10146">ROWS(_xlfn.UNIQUE(_xlfn._xlws.FILTER(VGSales[Genre],VGSales[Name]=A10146)))</f>
        <v>1</v>
      </c>
      <c r="D10146" s="8">
        <f>SUMIFS(VGSales[Global_Sales],VGSales[Name],A10146)</f>
        <v>0.03</v>
      </c>
    </row>
    <row r="10147" spans="1:4" s="8" customFormat="1" x14ac:dyDescent="0.25">
      <c r="A10147" s="8" t="str">
        <v>The Last Guy</v>
      </c>
      <c r="B10147" s="8" cm="1">
        <f t="array" ref="B10147">SUM(1*(VGSales[Name]=A10147))</f>
        <v>1</v>
      </c>
      <c r="C10147" s="8" cm="1">
        <f t="array" ref="C10147">ROWS(_xlfn.UNIQUE(_xlfn._xlws.FILTER(VGSales[Genre],VGSales[Name]=A10147)))</f>
        <v>1</v>
      </c>
      <c r="D10147" s="8">
        <f>SUMIFS(VGSales[Global_Sales],VGSales[Name],A10147)</f>
        <v>0.03</v>
      </c>
    </row>
    <row r="10148" spans="1:4" s="8" customFormat="1" x14ac:dyDescent="0.25">
      <c r="A10148" s="8" t="str">
        <v>Akane Iro ni Somaru Saka Parallel</v>
      </c>
      <c r="B10148" s="8" cm="1">
        <f t="array" ref="B10148">SUM(1*(VGSales[Name]=A10148))</f>
        <v>1</v>
      </c>
      <c r="C10148" s="8" cm="1">
        <f t="array" ref="C10148">ROWS(_xlfn.UNIQUE(_xlfn._xlws.FILTER(VGSales[Genre],VGSales[Name]=A10148)))</f>
        <v>1</v>
      </c>
      <c r="D10148" s="8">
        <f>SUMIFS(VGSales[Global_Sales],VGSales[Name],A10148)</f>
        <v>0.03</v>
      </c>
    </row>
    <row r="10149" spans="1:4" s="8" customFormat="1" x14ac:dyDescent="0.25">
      <c r="A10149" s="8" t="str">
        <v>Otome wa Oanesama ni Koi Shiteru Portable: 2-Jin no Elder</v>
      </c>
      <c r="B10149" s="8" cm="1">
        <f t="array" ref="B10149">SUM(1*(VGSales[Name]=A10149))</f>
        <v>1</v>
      </c>
      <c r="C10149" s="8" cm="1">
        <f t="array" ref="C10149">ROWS(_xlfn.UNIQUE(_xlfn._xlws.FILTER(VGSales[Genre],VGSales[Name]=A10149)))</f>
        <v>1</v>
      </c>
      <c r="D10149" s="8">
        <f>SUMIFS(VGSales[Global_Sales],VGSales[Name],A10149)</f>
        <v>0.03</v>
      </c>
    </row>
    <row r="10150" spans="1:4" s="8" customFormat="1" x14ac:dyDescent="0.25">
      <c r="A10150" s="8" t="str">
        <v>Monster Hunter Frontier Online: Forward 1</v>
      </c>
      <c r="B10150" s="8" cm="1">
        <f t="array" ref="B10150">SUM(1*(VGSales[Name]=A10150))</f>
        <v>1</v>
      </c>
      <c r="C10150" s="8" cm="1">
        <f t="array" ref="C10150">ROWS(_xlfn.UNIQUE(_xlfn._xlws.FILTER(VGSales[Genre],VGSales[Name]=A10150)))</f>
        <v>1</v>
      </c>
      <c r="D10150" s="8">
        <f>SUMIFS(VGSales[Global_Sales],VGSales[Name],A10150)</f>
        <v>0.03</v>
      </c>
    </row>
    <row r="10151" spans="1:4" s="8" customFormat="1" x14ac:dyDescent="0.25">
      <c r="A10151" s="8" t="str">
        <v>X3: Terran Conflict</v>
      </c>
      <c r="B10151" s="8" cm="1">
        <f t="array" ref="B10151">SUM(1*(VGSales[Name]=A10151))</f>
        <v>1</v>
      </c>
      <c r="C10151" s="8" cm="1">
        <f t="array" ref="C10151">ROWS(_xlfn.UNIQUE(_xlfn._xlws.FILTER(VGSales[Genre],VGSales[Name]=A10151)))</f>
        <v>1</v>
      </c>
      <c r="D10151" s="8">
        <f>SUMIFS(VGSales[Global_Sales],VGSales[Name],A10151)</f>
        <v>0.03</v>
      </c>
    </row>
    <row r="10152" spans="1:4" s="8" customFormat="1" x14ac:dyDescent="0.25">
      <c r="A10152" s="8" t="str">
        <v>Timeshock! Pro Pinball</v>
      </c>
      <c r="B10152" s="8" cm="1">
        <f t="array" ref="B10152">SUM(1*(VGSales[Name]=A10152))</f>
        <v>1</v>
      </c>
      <c r="C10152" s="8" cm="1">
        <f t="array" ref="C10152">ROWS(_xlfn.UNIQUE(_xlfn._xlws.FILTER(VGSales[Genre],VGSales[Name]=A10152)))</f>
        <v>1</v>
      </c>
      <c r="D10152" s="8">
        <f>SUMIFS(VGSales[Global_Sales],VGSales[Name],A10152)</f>
        <v>0.03</v>
      </c>
    </row>
    <row r="10153" spans="1:4" s="8" customFormat="1" x14ac:dyDescent="0.25">
      <c r="A10153" s="8" t="str">
        <v>D1 Professional Drift Grand Prix Series</v>
      </c>
      <c r="B10153" s="8" cm="1">
        <f t="array" ref="B10153">SUM(1*(VGSales[Name]=A10153))</f>
        <v>1</v>
      </c>
      <c r="C10153" s="8" cm="1">
        <f t="array" ref="C10153">ROWS(_xlfn.UNIQUE(_xlfn._xlws.FILTER(VGSales[Genre],VGSales[Name]=A10153)))</f>
        <v>1</v>
      </c>
      <c r="D10153" s="8">
        <f>SUMIFS(VGSales[Global_Sales],VGSales[Name],A10153)</f>
        <v>0.03</v>
      </c>
    </row>
    <row r="10154" spans="1:4" s="8" customFormat="1" x14ac:dyDescent="0.25">
      <c r="A10154" s="8" t="str">
        <v>Starry ? Sky: In Winter</v>
      </c>
      <c r="B10154" s="8" cm="1">
        <f t="array" ref="B10154">SUM(1*(VGSales[Name]=A10154))</f>
        <v>1</v>
      </c>
      <c r="C10154" s="8" cm="1">
        <f t="array" ref="C10154">ROWS(_xlfn.UNIQUE(_xlfn._xlws.FILTER(VGSales[Genre],VGSales[Name]=A10154)))</f>
        <v>1</v>
      </c>
      <c r="D10154" s="8">
        <f>SUMIFS(VGSales[Global_Sales],VGSales[Name],A10154)</f>
        <v>0.03</v>
      </c>
    </row>
    <row r="10155" spans="1:4" s="8" customFormat="1" x14ac:dyDescent="0.25">
      <c r="A10155" s="8" t="str">
        <v>Little Bears</v>
      </c>
      <c r="B10155" s="8" cm="1">
        <f t="array" ref="B10155">SUM(1*(VGSales[Name]=A10155))</f>
        <v>1</v>
      </c>
      <c r="C10155" s="8" cm="1">
        <f t="array" ref="C10155">ROWS(_xlfn.UNIQUE(_xlfn._xlws.FILTER(VGSales[Genre],VGSales[Name]=A10155)))</f>
        <v>1</v>
      </c>
      <c r="D10155" s="8">
        <f>SUMIFS(VGSales[Global_Sales],VGSales[Name],A10155)</f>
        <v>0.03</v>
      </c>
    </row>
    <row r="10156" spans="1:4" s="8" customFormat="1" x14ac:dyDescent="0.25">
      <c r="A10156" s="8" t="str">
        <v>Rush Hour</v>
      </c>
      <c r="B10156" s="8" cm="1">
        <f t="array" ref="B10156">SUM(1*(VGSales[Name]=A10156))</f>
        <v>1</v>
      </c>
      <c r="C10156" s="8" cm="1">
        <f t="array" ref="C10156">ROWS(_xlfn.UNIQUE(_xlfn._xlws.FILTER(VGSales[Genre],VGSales[Name]=A10156)))</f>
        <v>1</v>
      </c>
      <c r="D10156" s="8">
        <f>SUMIFS(VGSales[Global_Sales],VGSales[Name],A10156)</f>
        <v>0.03</v>
      </c>
    </row>
    <row r="10157" spans="1:4" s="8" customFormat="1" x14ac:dyDescent="0.25">
      <c r="A10157" s="8" t="str">
        <v>Pro Cast Sports Fishing</v>
      </c>
      <c r="B10157" s="8" cm="1">
        <f t="array" ref="B10157">SUM(1*(VGSales[Name]=A10157))</f>
        <v>1</v>
      </c>
      <c r="C10157" s="8" cm="1">
        <f t="array" ref="C10157">ROWS(_xlfn.UNIQUE(_xlfn._xlws.FILTER(VGSales[Genre],VGSales[Name]=A10157)))</f>
        <v>1</v>
      </c>
      <c r="D10157" s="8">
        <f>SUMIFS(VGSales[Global_Sales],VGSales[Name],A10157)</f>
        <v>0.03</v>
      </c>
    </row>
    <row r="10158" spans="1:4" s="8" customFormat="1" x14ac:dyDescent="0.25">
      <c r="A10158" s="8" t="str">
        <v>Gintama: Banji Oku Chuubu!</v>
      </c>
      <c r="B10158" s="8" cm="1">
        <f t="array" ref="B10158">SUM(1*(VGSales[Name]=A10158))</f>
        <v>1</v>
      </c>
      <c r="C10158" s="8" cm="1">
        <f t="array" ref="C10158">ROWS(_xlfn.UNIQUE(_xlfn._xlws.FILTER(VGSales[Genre],VGSales[Name]=A10158)))</f>
        <v>1</v>
      </c>
      <c r="D10158" s="8">
        <f>SUMIFS(VGSales[Global_Sales],VGSales[Name],A10158)</f>
        <v>0.03</v>
      </c>
    </row>
    <row r="10159" spans="1:4" s="8" customFormat="1" x14ac:dyDescent="0.25">
      <c r="A10159" s="8" t="str">
        <v>Saka Agari Hurricane Portable</v>
      </c>
      <c r="B10159" s="8" cm="1">
        <f t="array" ref="B10159">SUM(1*(VGSales[Name]=A10159))</f>
        <v>1</v>
      </c>
      <c r="C10159" s="8" cm="1">
        <f t="array" ref="C10159">ROWS(_xlfn.UNIQUE(_xlfn._xlws.FILTER(VGSales[Genre],VGSales[Name]=A10159)))</f>
        <v>1</v>
      </c>
      <c r="D10159" s="8">
        <f>SUMIFS(VGSales[Global_Sales],VGSales[Name],A10159)</f>
        <v>0.03</v>
      </c>
    </row>
    <row r="10160" spans="1:4" s="8" customFormat="1" x14ac:dyDescent="0.25">
      <c r="A10160" s="8" t="str">
        <v>Negima!? Dream Tactic Yumemiru Otome Princess</v>
      </c>
      <c r="B10160" s="8" cm="1">
        <f t="array" ref="B10160">SUM(1*(VGSales[Name]=A10160))</f>
        <v>1</v>
      </c>
      <c r="C10160" s="8" cm="1">
        <f t="array" ref="C10160">ROWS(_xlfn.UNIQUE(_xlfn._xlws.FILTER(VGSales[Genre],VGSales[Name]=A10160)))</f>
        <v>1</v>
      </c>
      <c r="D10160" s="8">
        <f>SUMIFS(VGSales[Global_Sales],VGSales[Name],A10160)</f>
        <v>0.03</v>
      </c>
    </row>
    <row r="10161" spans="1:4" s="8" customFormat="1" x14ac:dyDescent="0.25">
      <c r="A10161" s="8" t="str">
        <v>King Arthur II</v>
      </c>
      <c r="B10161" s="8" cm="1">
        <f t="array" ref="B10161">SUM(1*(VGSales[Name]=A10161))</f>
        <v>1</v>
      </c>
      <c r="C10161" s="8" cm="1">
        <f t="array" ref="C10161">ROWS(_xlfn.UNIQUE(_xlfn._xlws.FILTER(VGSales[Genre],VGSales[Name]=A10161)))</f>
        <v>1</v>
      </c>
      <c r="D10161" s="8">
        <f>SUMIFS(VGSales[Global_Sales],VGSales[Name],A10161)</f>
        <v>0.03</v>
      </c>
    </row>
    <row r="10162" spans="1:4" s="8" customFormat="1" x14ac:dyDescent="0.25">
      <c r="A10162" s="8" t="str">
        <v>Dakar 2: The World's Ultimate Rally</v>
      </c>
      <c r="B10162" s="8" cm="1">
        <f t="array" ref="B10162">SUM(1*(VGSales[Name]=A10162))</f>
        <v>2</v>
      </c>
      <c r="C10162" s="8" cm="1">
        <f t="array" ref="C10162">ROWS(_xlfn.UNIQUE(_xlfn._xlws.FILTER(VGSales[Genre],VGSales[Name]=A10162)))</f>
        <v>1</v>
      </c>
      <c r="D10162" s="8">
        <f>SUMIFS(VGSales[Global_Sales],VGSales[Name],A10162)</f>
        <v>0.05</v>
      </c>
    </row>
    <row r="10163" spans="1:4" s="8" customFormat="1" x14ac:dyDescent="0.25">
      <c r="A10163" s="8" t="str">
        <v>Jewel Match 2</v>
      </c>
      <c r="B10163" s="8" cm="1">
        <f t="array" ref="B10163">SUM(1*(VGSales[Name]=A10163))</f>
        <v>1</v>
      </c>
      <c r="C10163" s="8" cm="1">
        <f t="array" ref="C10163">ROWS(_xlfn.UNIQUE(_xlfn._xlws.FILTER(VGSales[Genre],VGSales[Name]=A10163)))</f>
        <v>1</v>
      </c>
      <c r="D10163" s="8">
        <f>SUMIFS(VGSales[Global_Sales],VGSales[Name],A10163)</f>
        <v>0.03</v>
      </c>
    </row>
    <row r="10164" spans="1:4" s="8" customFormat="1" x14ac:dyDescent="0.25">
      <c r="A10164" s="8" t="str">
        <v>Hanayaka Kana, Ware ga Ichizoku Twin Pack</v>
      </c>
      <c r="B10164" s="8" cm="1">
        <f t="array" ref="B10164">SUM(1*(VGSales[Name]=A10164))</f>
        <v>1</v>
      </c>
      <c r="C10164" s="8" cm="1">
        <f t="array" ref="C10164">ROWS(_xlfn.UNIQUE(_xlfn._xlws.FILTER(VGSales[Genre],VGSales[Name]=A10164)))</f>
        <v>1</v>
      </c>
      <c r="D10164" s="8">
        <f>SUMIFS(VGSales[Global_Sales],VGSales[Name],A10164)</f>
        <v>0.03</v>
      </c>
    </row>
    <row r="10165" spans="1:4" s="8" customFormat="1" x14ac:dyDescent="0.25">
      <c r="A10165" s="8" t="str">
        <v>Guild Wars: Nightfall</v>
      </c>
      <c r="B10165" s="8" cm="1">
        <f t="array" ref="B10165">SUM(1*(VGSales[Name]=A10165))</f>
        <v>1</v>
      </c>
      <c r="C10165" s="8" cm="1">
        <f t="array" ref="C10165">ROWS(_xlfn.UNIQUE(_xlfn._xlws.FILTER(VGSales[Genre],VGSales[Name]=A10165)))</f>
        <v>1</v>
      </c>
      <c r="D10165" s="8">
        <f>SUMIFS(VGSales[Global_Sales],VGSales[Name],A10165)</f>
        <v>0.03</v>
      </c>
    </row>
    <row r="10166" spans="1:4" s="8" customFormat="1" x14ac:dyDescent="0.25">
      <c r="A10166" s="8" t="str">
        <v>Dave Mirra Freestyle BMX 3</v>
      </c>
      <c r="B10166" s="8" cm="1">
        <f t="array" ref="B10166">SUM(1*(VGSales[Name]=A10166))</f>
        <v>1</v>
      </c>
      <c r="C10166" s="8" cm="1">
        <f t="array" ref="C10166">ROWS(_xlfn.UNIQUE(_xlfn._xlws.FILTER(VGSales[Genre],VGSales[Name]=A10166)))</f>
        <v>1</v>
      </c>
      <c r="D10166" s="8">
        <f>SUMIFS(VGSales[Global_Sales],VGSales[Name],A10166)</f>
        <v>0.03</v>
      </c>
    </row>
    <row r="10167" spans="1:4" s="8" customFormat="1" x14ac:dyDescent="0.25">
      <c r="A10167" s="8" t="str">
        <v>My Animal Centre</v>
      </c>
      <c r="B10167" s="8" cm="1">
        <f t="array" ref="B10167">SUM(1*(VGSales[Name]=A10167))</f>
        <v>1</v>
      </c>
      <c r="C10167" s="8" cm="1">
        <f t="array" ref="C10167">ROWS(_xlfn.UNIQUE(_xlfn._xlws.FILTER(VGSales[Genre],VGSales[Name]=A10167)))</f>
        <v>1</v>
      </c>
      <c r="D10167" s="8">
        <f>SUMIFS(VGSales[Global_Sales],VGSales[Name],A10167)</f>
        <v>0.03</v>
      </c>
    </row>
    <row r="10168" spans="1:4" s="8" customFormat="1" x14ac:dyDescent="0.25">
      <c r="A10168" s="8" t="str">
        <v>Eco Creatures: Save The Forest</v>
      </c>
      <c r="B10168" s="8" cm="1">
        <f t="array" ref="B10168">SUM(1*(VGSales[Name]=A10168))</f>
        <v>1</v>
      </c>
      <c r="C10168" s="8" cm="1">
        <f t="array" ref="C10168">ROWS(_xlfn.UNIQUE(_xlfn._xlws.FILTER(VGSales[Genre],VGSales[Name]=A10168)))</f>
        <v>1</v>
      </c>
      <c r="D10168" s="8">
        <f>SUMIFS(VGSales[Global_Sales],VGSales[Name],A10168)</f>
        <v>0.03</v>
      </c>
    </row>
    <row r="10169" spans="1:4" s="8" customFormat="1" x14ac:dyDescent="0.25">
      <c r="A10169" s="8" t="str">
        <v>Kintaihi Shounen no Jiken: Kyakusen Eris-Gou no Sangeki</v>
      </c>
      <c r="B10169" s="8" cm="1">
        <f t="array" ref="B10169">SUM(1*(VGSales[Name]=A10169))</f>
        <v>1</v>
      </c>
      <c r="C10169" s="8" cm="1">
        <f t="array" ref="C10169">ROWS(_xlfn.UNIQUE(_xlfn._xlws.FILTER(VGSales[Genre],VGSales[Name]=A10169)))</f>
        <v>1</v>
      </c>
      <c r="D10169" s="8">
        <f>SUMIFS(VGSales[Global_Sales],VGSales[Name],A10169)</f>
        <v>0.03</v>
      </c>
    </row>
    <row r="10170" spans="1:4" s="8" customFormat="1" x14ac:dyDescent="0.25">
      <c r="A10170" s="8" t="str">
        <v>Kaizoku Sentai Gokaiger: Atsumete Henshin! 35 Sentai!</v>
      </c>
      <c r="B10170" s="8" cm="1">
        <f t="array" ref="B10170">SUM(1*(VGSales[Name]=A10170))</f>
        <v>1</v>
      </c>
      <c r="C10170" s="8" cm="1">
        <f t="array" ref="C10170">ROWS(_xlfn.UNIQUE(_xlfn._xlws.FILTER(VGSales[Genre],VGSales[Name]=A10170)))</f>
        <v>1</v>
      </c>
      <c r="D10170" s="8">
        <f>SUMIFS(VGSales[Global_Sales],VGSales[Name],A10170)</f>
        <v>0.03</v>
      </c>
    </row>
    <row r="10171" spans="1:4" s="8" customFormat="1" x14ac:dyDescent="0.25">
      <c r="A10171" s="8" t="str">
        <v>Dragon Tamer: Sound Spirit</v>
      </c>
      <c r="B10171" s="8" cm="1">
        <f t="array" ref="B10171">SUM(1*(VGSales[Name]=A10171))</f>
        <v>1</v>
      </c>
      <c r="C10171" s="8" cm="1">
        <f t="array" ref="C10171">ROWS(_xlfn.UNIQUE(_xlfn._xlws.FILTER(VGSales[Genre],VGSales[Name]=A10171)))</f>
        <v>1</v>
      </c>
      <c r="D10171" s="8">
        <f>SUMIFS(VGSales[Global_Sales],VGSales[Name],A10171)</f>
        <v>0.03</v>
      </c>
    </row>
    <row r="10172" spans="1:4" s="8" customFormat="1" x14ac:dyDescent="0.25">
      <c r="A10172" s="8" t="str">
        <v>La Pucelle: Ragnarok</v>
      </c>
      <c r="B10172" s="8" cm="1">
        <f t="array" ref="B10172">SUM(1*(VGSales[Name]=A10172))</f>
        <v>1</v>
      </c>
      <c r="C10172" s="8" cm="1">
        <f t="array" ref="C10172">ROWS(_xlfn.UNIQUE(_xlfn._xlws.FILTER(VGSales[Genre],VGSales[Name]=A10172)))</f>
        <v>1</v>
      </c>
      <c r="D10172" s="8">
        <f>SUMIFS(VGSales[Global_Sales],VGSales[Name],A10172)</f>
        <v>0.03</v>
      </c>
    </row>
    <row r="10173" spans="1:4" s="8" customFormat="1" x14ac:dyDescent="0.25">
      <c r="A10173" s="8" t="str">
        <v>Kiniro no Corda 2 f Encore</v>
      </c>
      <c r="B10173" s="8" cm="1">
        <f t="array" ref="B10173">SUM(1*(VGSales[Name]=A10173))</f>
        <v>1</v>
      </c>
      <c r="C10173" s="8" cm="1">
        <f t="array" ref="C10173">ROWS(_xlfn.UNIQUE(_xlfn._xlws.FILTER(VGSales[Genre],VGSales[Name]=A10173)))</f>
        <v>1</v>
      </c>
      <c r="D10173" s="8">
        <f>SUMIFS(VGSales[Global_Sales],VGSales[Name],A10173)</f>
        <v>0.03</v>
      </c>
    </row>
    <row r="10174" spans="1:4" s="8" customFormat="1" x14ac:dyDescent="0.25">
      <c r="A10174" s="8" t="str">
        <v>Darius II</v>
      </c>
      <c r="B10174" s="8" cm="1">
        <f t="array" ref="B10174">SUM(1*(VGSales[Name]=A10174))</f>
        <v>1</v>
      </c>
      <c r="C10174" s="8" cm="1">
        <f t="array" ref="C10174">ROWS(_xlfn.UNIQUE(_xlfn._xlws.FILTER(VGSales[Genre],VGSales[Name]=A10174)))</f>
        <v>1</v>
      </c>
      <c r="D10174" s="8">
        <f>SUMIFS(VGSales[Global_Sales],VGSales[Name],A10174)</f>
        <v>0.03</v>
      </c>
    </row>
    <row r="10175" spans="1:4" s="8" customFormat="1" x14ac:dyDescent="0.25">
      <c r="A10175" s="8" t="str">
        <v>RollerCoaster Tycoon 2: Triple Thrill Pack</v>
      </c>
      <c r="B10175" s="8" cm="1">
        <f t="array" ref="B10175">SUM(1*(VGSales[Name]=A10175))</f>
        <v>1</v>
      </c>
      <c r="C10175" s="8" cm="1">
        <f t="array" ref="C10175">ROWS(_xlfn.UNIQUE(_xlfn._xlws.FILTER(VGSales[Genre],VGSales[Name]=A10175)))</f>
        <v>1</v>
      </c>
      <c r="D10175" s="8">
        <f>SUMIFS(VGSales[Global_Sales],VGSales[Name],A10175)</f>
        <v>0.03</v>
      </c>
    </row>
    <row r="10176" spans="1:4" s="8" customFormat="1" x14ac:dyDescent="0.25">
      <c r="A10176" s="8" t="str">
        <v>Bleach: Soul Carnival 2</v>
      </c>
      <c r="B10176" s="8" cm="1">
        <f t="array" ref="B10176">SUM(1*(VGSales[Name]=A10176))</f>
        <v>1</v>
      </c>
      <c r="C10176" s="8" cm="1">
        <f t="array" ref="C10176">ROWS(_xlfn.UNIQUE(_xlfn._xlws.FILTER(VGSales[Genre],VGSales[Name]=A10176)))</f>
        <v>1</v>
      </c>
      <c r="D10176" s="8">
        <f>SUMIFS(VGSales[Global_Sales],VGSales[Name],A10176)</f>
        <v>0.03</v>
      </c>
    </row>
    <row r="10177" spans="1:4" s="8" customFormat="1" x14ac:dyDescent="0.25">
      <c r="A10177" s="8" t="str">
        <v>ParaParaParadise</v>
      </c>
      <c r="B10177" s="8" cm="1">
        <f t="array" ref="B10177">SUM(1*(VGSales[Name]=A10177))</f>
        <v>1</v>
      </c>
      <c r="C10177" s="8" cm="1">
        <f t="array" ref="C10177">ROWS(_xlfn.UNIQUE(_xlfn._xlws.FILTER(VGSales[Genre],VGSales[Name]=A10177)))</f>
        <v>1</v>
      </c>
      <c r="D10177" s="8">
        <f>SUMIFS(VGSales[Global_Sales],VGSales[Name],A10177)</f>
        <v>0.03</v>
      </c>
    </row>
    <row r="10178" spans="1:4" s="8" customFormat="1" x14ac:dyDescent="0.25">
      <c r="A10178" s="8" t="str">
        <v>Tiger &amp; Bunny: On-Air Jack!</v>
      </c>
      <c r="B10178" s="8" cm="1">
        <f t="array" ref="B10178">SUM(1*(VGSales[Name]=A10178))</f>
        <v>1</v>
      </c>
      <c r="C10178" s="8" cm="1">
        <f t="array" ref="C10178">ROWS(_xlfn.UNIQUE(_xlfn._xlws.FILTER(VGSales[Genre],VGSales[Name]=A10178)))</f>
        <v>1</v>
      </c>
      <c r="D10178" s="8">
        <f>SUMIFS(VGSales[Global_Sales],VGSales[Name],A10178)</f>
        <v>0.03</v>
      </c>
    </row>
    <row r="10179" spans="1:4" s="8" customFormat="1" x14ac:dyDescent="0.25">
      <c r="A10179" s="8" t="str">
        <v>Eureka Seven AO: Jungfrau no Hanabanatachi</v>
      </c>
      <c r="B10179" s="8" cm="1">
        <f t="array" ref="B10179">SUM(1*(VGSales[Name]=A10179))</f>
        <v>1</v>
      </c>
      <c r="C10179" s="8" cm="1">
        <f t="array" ref="C10179">ROWS(_xlfn.UNIQUE(_xlfn._xlws.FILTER(VGSales[Genre],VGSales[Name]=A10179)))</f>
        <v>1</v>
      </c>
      <c r="D10179" s="8">
        <f>SUMIFS(VGSales[Global_Sales],VGSales[Name],A10179)</f>
        <v>0.03</v>
      </c>
    </row>
    <row r="10180" spans="1:4" s="8" customFormat="1" x14ac:dyDescent="0.25">
      <c r="A10180" s="8" t="str">
        <v>Warship Gunner 2</v>
      </c>
      <c r="B10180" s="8" cm="1">
        <f t="array" ref="B10180">SUM(1*(VGSales[Name]=A10180))</f>
        <v>1</v>
      </c>
      <c r="C10180" s="8" cm="1">
        <f t="array" ref="C10180">ROWS(_xlfn.UNIQUE(_xlfn._xlws.FILTER(VGSales[Genre],VGSales[Name]=A10180)))</f>
        <v>1</v>
      </c>
      <c r="D10180" s="8">
        <f>SUMIFS(VGSales[Global_Sales],VGSales[Name],A10180)</f>
        <v>0.03</v>
      </c>
    </row>
    <row r="10181" spans="1:4" s="8" customFormat="1" x14ac:dyDescent="0.25">
      <c r="A10181" s="8" t="str">
        <v>Gotcha Force</v>
      </c>
      <c r="B10181" s="8" cm="1">
        <f t="array" ref="B10181">SUM(1*(VGSales[Name]=A10181))</f>
        <v>1</v>
      </c>
      <c r="C10181" s="8" cm="1">
        <f t="array" ref="C10181">ROWS(_xlfn.UNIQUE(_xlfn._xlws.FILTER(VGSales[Genre],VGSales[Name]=A10181)))</f>
        <v>1</v>
      </c>
      <c r="D10181" s="8">
        <f>SUMIFS(VGSales[Global_Sales],VGSales[Name],A10181)</f>
        <v>0.03</v>
      </c>
    </row>
    <row r="10182" spans="1:4" s="8" customFormat="1" x14ac:dyDescent="0.25">
      <c r="A10182" s="8" t="str">
        <v>The Battle of Yuu Yuu Hakusho: Shitou! Ankoku Bujutsukai! 120%</v>
      </c>
      <c r="B10182" s="8" cm="1">
        <f t="array" ref="B10182">SUM(1*(VGSales[Name]=A10182))</f>
        <v>1</v>
      </c>
      <c r="C10182" s="8" cm="1">
        <f t="array" ref="C10182">ROWS(_xlfn.UNIQUE(_xlfn._xlws.FILTER(VGSales[Genre],VGSales[Name]=A10182)))</f>
        <v>1</v>
      </c>
      <c r="D10182" s="8">
        <f>SUMIFS(VGSales[Global_Sales],VGSales[Name],A10182)</f>
        <v>0.03</v>
      </c>
    </row>
    <row r="10183" spans="1:4" s="8" customFormat="1" x14ac:dyDescent="0.25">
      <c r="A10183" s="8" t="str">
        <v>CID The Dummy</v>
      </c>
      <c r="B10183" s="8" cm="1">
        <f t="array" ref="B10183">SUM(1*(VGSales[Name]=A10183))</f>
        <v>2</v>
      </c>
      <c r="C10183" s="8" cm="1">
        <f t="array" ref="C10183">ROWS(_xlfn.UNIQUE(_xlfn._xlws.FILTER(VGSales[Genre],VGSales[Name]=A10183)))</f>
        <v>1</v>
      </c>
      <c r="D10183" s="8">
        <f>SUMIFS(VGSales[Global_Sales],VGSales[Name],A10183)</f>
        <v>0.06</v>
      </c>
    </row>
    <row r="10184" spans="1:4" s="8" customFormat="1" x14ac:dyDescent="0.25">
      <c r="A10184" s="8" t="str">
        <v>Xblaze: Lost Memories</v>
      </c>
      <c r="B10184" s="8" cm="1">
        <f t="array" ref="B10184">SUM(1*(VGSales[Name]=A10184))</f>
        <v>2</v>
      </c>
      <c r="C10184" s="8" cm="1">
        <f t="array" ref="C10184">ROWS(_xlfn.UNIQUE(_xlfn._xlws.FILTER(VGSales[Genre],VGSales[Name]=A10184)))</f>
        <v>1</v>
      </c>
      <c r="D10184" s="8">
        <f>SUMIFS(VGSales[Global_Sales],VGSales[Name],A10184)</f>
        <v>0.05</v>
      </c>
    </row>
    <row r="10185" spans="1:4" s="8" customFormat="1" x14ac:dyDescent="0.25">
      <c r="A10185" s="8" t="str">
        <v>The Perfect Golf</v>
      </c>
      <c r="B10185" s="8" cm="1">
        <f t="array" ref="B10185">SUM(1*(VGSales[Name]=A10185))</f>
        <v>1</v>
      </c>
      <c r="C10185" s="8" cm="1">
        <f t="array" ref="C10185">ROWS(_xlfn.UNIQUE(_xlfn._xlws.FILTER(VGSales[Genre],VGSales[Name]=A10185)))</f>
        <v>1</v>
      </c>
      <c r="D10185" s="8">
        <f>SUMIFS(VGSales[Global_Sales],VGSales[Name],A10185)</f>
        <v>0.03</v>
      </c>
    </row>
    <row r="10186" spans="1:4" s="8" customFormat="1" x14ac:dyDescent="0.25">
      <c r="A10186" s="8" t="str">
        <v>Let's Sing 2016</v>
      </c>
      <c r="B10186" s="8" cm="1">
        <f t="array" ref="B10186">SUM(1*(VGSales[Name]=A10186))</f>
        <v>1</v>
      </c>
      <c r="C10186" s="8" cm="1">
        <f t="array" ref="C10186">ROWS(_xlfn.UNIQUE(_xlfn._xlws.FILTER(VGSales[Genre],VGSales[Name]=A10186)))</f>
        <v>1</v>
      </c>
      <c r="D10186" s="8">
        <f>SUMIFS(VGSales[Global_Sales],VGSales[Name],A10186)</f>
        <v>0.03</v>
      </c>
    </row>
    <row r="10187" spans="1:4" s="8" customFormat="1" x14ac:dyDescent="0.25">
      <c r="A10187" s="8" t="str">
        <v>Wrestle Kingdom</v>
      </c>
      <c r="B10187" s="8" cm="1">
        <f t="array" ref="B10187">SUM(1*(VGSales[Name]=A10187))</f>
        <v>1</v>
      </c>
      <c r="C10187" s="8" cm="1">
        <f t="array" ref="C10187">ROWS(_xlfn.UNIQUE(_xlfn._xlws.FILTER(VGSales[Genre],VGSales[Name]=A10187)))</f>
        <v>1</v>
      </c>
      <c r="D10187" s="8">
        <f>SUMIFS(VGSales[Global_Sales],VGSales[Name],A10187)</f>
        <v>0.03</v>
      </c>
    </row>
    <row r="10188" spans="1:4" s="8" customFormat="1" x14ac:dyDescent="0.25">
      <c r="A10188" s="8" t="str">
        <v>Demon Driver: Time to Burn Rubber!</v>
      </c>
      <c r="B10188" s="8" cm="1">
        <f t="array" ref="B10188">SUM(1*(VGSales[Name]=A10188))</f>
        <v>1</v>
      </c>
      <c r="C10188" s="8" cm="1">
        <f t="array" ref="C10188">ROWS(_xlfn.UNIQUE(_xlfn._xlws.FILTER(VGSales[Genre],VGSales[Name]=A10188)))</f>
        <v>1</v>
      </c>
      <c r="D10188" s="8">
        <f>SUMIFS(VGSales[Global_Sales],VGSales[Name],A10188)</f>
        <v>0.03</v>
      </c>
    </row>
    <row r="10189" spans="1:4" s="8" customFormat="1" x14ac:dyDescent="0.25">
      <c r="A10189" s="8" t="str">
        <v>Bigfoot King of Crush</v>
      </c>
      <c r="B10189" s="8" cm="1">
        <f t="array" ref="B10189">SUM(1*(VGSales[Name]=A10189))</f>
        <v>1</v>
      </c>
      <c r="C10189" s="8" cm="1">
        <f t="array" ref="C10189">ROWS(_xlfn.UNIQUE(_xlfn._xlws.FILTER(VGSales[Genre],VGSales[Name]=A10189)))</f>
        <v>1</v>
      </c>
      <c r="D10189" s="8">
        <f>SUMIFS(VGSales[Global_Sales],VGSales[Name],A10189)</f>
        <v>0.03</v>
      </c>
    </row>
    <row r="10190" spans="1:4" s="8" customFormat="1" x14ac:dyDescent="0.25">
      <c r="A10190" s="8" t="str">
        <v>Mahou Sensei Negima! Kagai Jugyou ~Otome no Dokidoki Beachside~</v>
      </c>
      <c r="B10190" s="8" cm="1">
        <f t="array" ref="B10190">SUM(1*(VGSales[Name]=A10190))</f>
        <v>1</v>
      </c>
      <c r="C10190" s="8" cm="1">
        <f t="array" ref="C10190">ROWS(_xlfn.UNIQUE(_xlfn._xlws.FILTER(VGSales[Genre],VGSales[Name]=A10190)))</f>
        <v>1</v>
      </c>
      <c r="D10190" s="8">
        <f>SUMIFS(VGSales[Global_Sales],VGSales[Name],A10190)</f>
        <v>0.03</v>
      </c>
    </row>
    <row r="10191" spans="1:4" s="8" customFormat="1" x14ac:dyDescent="0.25">
      <c r="A10191" s="8" t="str">
        <v>Nekketsu Kouha Kunio-Kun SP: Rantou Kyousoukyoku</v>
      </c>
      <c r="B10191" s="8" cm="1">
        <f t="array" ref="B10191">SUM(1*(VGSales[Name]=A10191))</f>
        <v>1</v>
      </c>
      <c r="C10191" s="8" cm="1">
        <f t="array" ref="C10191">ROWS(_xlfn.UNIQUE(_xlfn._xlws.FILTER(VGSales[Genre],VGSales[Name]=A10191)))</f>
        <v>1</v>
      </c>
      <c r="D10191" s="8">
        <f>SUMIFS(VGSales[Global_Sales],VGSales[Name],A10191)</f>
        <v>0.03</v>
      </c>
    </row>
    <row r="10192" spans="1:4" s="8" customFormat="1" x14ac:dyDescent="0.25">
      <c r="A10192" s="8" t="str">
        <v>The Sims 2: Bon Voyage</v>
      </c>
      <c r="B10192" s="8" cm="1">
        <f t="array" ref="B10192">SUM(1*(VGSales[Name]=A10192))</f>
        <v>1</v>
      </c>
      <c r="C10192" s="8" cm="1">
        <f t="array" ref="C10192">ROWS(_xlfn.UNIQUE(_xlfn._xlws.FILTER(VGSales[Genre],VGSales[Name]=A10192)))</f>
        <v>1</v>
      </c>
      <c r="D10192" s="8">
        <f>SUMIFS(VGSales[Global_Sales],VGSales[Name],A10192)</f>
        <v>0.03</v>
      </c>
    </row>
    <row r="10193" spans="1:4" s="8" customFormat="1" x14ac:dyDescent="0.25">
      <c r="A10193" s="8" t="str">
        <v>Brothers Conflict: Passion Pink</v>
      </c>
      <c r="B10193" s="8" cm="1">
        <f t="array" ref="B10193">SUM(1*(VGSales[Name]=A10193))</f>
        <v>1</v>
      </c>
      <c r="C10193" s="8" cm="1">
        <f t="array" ref="C10193">ROWS(_xlfn.UNIQUE(_xlfn._xlws.FILTER(VGSales[Genre],VGSales[Name]=A10193)))</f>
        <v>1</v>
      </c>
      <c r="D10193" s="8">
        <f>SUMIFS(VGSales[Global_Sales],VGSales[Name],A10193)</f>
        <v>0.03</v>
      </c>
    </row>
    <row r="10194" spans="1:4" s="8" customFormat="1" x14ac:dyDescent="0.25">
      <c r="A10194" s="8" t="str">
        <v>Kuryuu Youma Gakuenki Recharge</v>
      </c>
      <c r="B10194" s="8" cm="1">
        <f t="array" ref="B10194">SUM(1*(VGSales[Name]=A10194))</f>
        <v>1</v>
      </c>
      <c r="C10194" s="8" cm="1">
        <f t="array" ref="C10194">ROWS(_xlfn.UNIQUE(_xlfn._xlws.FILTER(VGSales[Genre],VGSales[Name]=A10194)))</f>
        <v>1</v>
      </c>
      <c r="D10194" s="8">
        <f>SUMIFS(VGSales[Global_Sales],VGSales[Name],A10194)</f>
        <v>0.03</v>
      </c>
    </row>
    <row r="10195" spans="1:4" s="8" customFormat="1" x14ac:dyDescent="0.25">
      <c r="A10195" s="8" t="str">
        <v>My Frogger: Toy Trials</v>
      </c>
      <c r="B10195" s="8" cm="1">
        <f t="array" ref="B10195">SUM(1*(VGSales[Name]=A10195))</f>
        <v>1</v>
      </c>
      <c r="C10195" s="8" cm="1">
        <f t="array" ref="C10195">ROWS(_xlfn.UNIQUE(_xlfn._xlws.FILTER(VGSales[Genre],VGSales[Name]=A10195)))</f>
        <v>1</v>
      </c>
      <c r="D10195" s="8">
        <f>SUMIFS(VGSales[Global_Sales],VGSales[Name],A10195)</f>
        <v>0.03</v>
      </c>
    </row>
    <row r="10196" spans="1:4" s="8" customFormat="1" x14ac:dyDescent="0.25">
      <c r="A10196" s="8" t="str">
        <v>Jet Grind Radio</v>
      </c>
      <c r="B10196" s="8" cm="1">
        <f t="array" ref="B10196">SUM(1*(VGSales[Name]=A10196))</f>
        <v>1</v>
      </c>
      <c r="C10196" s="8" cm="1">
        <f t="array" ref="C10196">ROWS(_xlfn.UNIQUE(_xlfn._xlws.FILTER(VGSales[Genre],VGSales[Name]=A10196)))</f>
        <v>1</v>
      </c>
      <c r="D10196" s="8">
        <f>SUMIFS(VGSales[Global_Sales],VGSales[Name],A10196)</f>
        <v>0.03</v>
      </c>
    </row>
    <row r="10197" spans="1:4" s="8" customFormat="1" x14ac:dyDescent="0.25">
      <c r="A10197" s="8" t="str">
        <v>Strike Witches: Aoi no Dengekisen - Shin Taichou Funtousuru!</v>
      </c>
      <c r="B10197" s="8" cm="1">
        <f t="array" ref="B10197">SUM(1*(VGSales[Name]=A10197))</f>
        <v>1</v>
      </c>
      <c r="C10197" s="8" cm="1">
        <f t="array" ref="C10197">ROWS(_xlfn.UNIQUE(_xlfn._xlws.FILTER(VGSales[Genre],VGSales[Name]=A10197)))</f>
        <v>1</v>
      </c>
      <c r="D10197" s="8">
        <f>SUMIFS(VGSales[Global_Sales],VGSales[Name],A10197)</f>
        <v>0.03</v>
      </c>
    </row>
    <row r="10198" spans="1:4" s="8" customFormat="1" x14ac:dyDescent="0.25">
      <c r="A10198" s="8" t="str">
        <v>3DS Classic Collection</v>
      </c>
      <c r="B10198" s="8" cm="1">
        <f t="array" ref="B10198">SUM(1*(VGSales[Name]=A10198))</f>
        <v>1</v>
      </c>
      <c r="C10198" s="8" cm="1">
        <f t="array" ref="C10198">ROWS(_xlfn.UNIQUE(_xlfn._xlws.FILTER(VGSales[Genre],VGSales[Name]=A10198)))</f>
        <v>1</v>
      </c>
      <c r="D10198" s="8">
        <f>SUMIFS(VGSales[Global_Sales],VGSales[Name],A10198)</f>
        <v>0.03</v>
      </c>
    </row>
    <row r="10199" spans="1:4" s="8" customFormat="1" x14ac:dyDescent="0.25">
      <c r="A10199" s="8" t="str">
        <v>The Adventures of Lomax</v>
      </c>
      <c r="B10199" s="8" cm="1">
        <f t="array" ref="B10199">SUM(1*(VGSales[Name]=A10199))</f>
        <v>1</v>
      </c>
      <c r="C10199" s="8" cm="1">
        <f t="array" ref="C10199">ROWS(_xlfn.UNIQUE(_xlfn._xlws.FILTER(VGSales[Genre],VGSales[Name]=A10199)))</f>
        <v>1</v>
      </c>
      <c r="D10199" s="8">
        <f>SUMIFS(VGSales[Global_Sales],VGSales[Name],A10199)</f>
        <v>0.03</v>
      </c>
    </row>
    <row r="10200" spans="1:4" s="8" customFormat="1" x14ac:dyDescent="0.25">
      <c r="A10200" s="8" t="str">
        <v>Neverwinter Nights Diamond</v>
      </c>
      <c r="B10200" s="8" cm="1">
        <f t="array" ref="B10200">SUM(1*(VGSales[Name]=A10200))</f>
        <v>1</v>
      </c>
      <c r="C10200" s="8" cm="1">
        <f t="array" ref="C10200">ROWS(_xlfn.UNIQUE(_xlfn._xlws.FILTER(VGSales[Genre],VGSales[Name]=A10200)))</f>
        <v>1</v>
      </c>
      <c r="D10200" s="8">
        <f>SUMIFS(VGSales[Global_Sales],VGSales[Name],A10200)</f>
        <v>0.03</v>
      </c>
    </row>
    <row r="10201" spans="1:4" s="8" customFormat="1" x14ac:dyDescent="0.25">
      <c r="A10201" s="8" t="str">
        <v>Divinity II: Flames of Vengeance</v>
      </c>
      <c r="B10201" s="8" cm="1">
        <f t="array" ref="B10201">SUM(1*(VGSales[Name]=A10201))</f>
        <v>1</v>
      </c>
      <c r="C10201" s="8" cm="1">
        <f t="array" ref="C10201">ROWS(_xlfn.UNIQUE(_xlfn._xlws.FILTER(VGSales[Genre],VGSales[Name]=A10201)))</f>
        <v>1</v>
      </c>
      <c r="D10201" s="8">
        <f>SUMIFS(VGSales[Global_Sales],VGSales[Name],A10201)</f>
        <v>0.03</v>
      </c>
    </row>
    <row r="10202" spans="1:4" s="8" customFormat="1" x14ac:dyDescent="0.25">
      <c r="A10202" s="8" t="str">
        <v>Under the Skin</v>
      </c>
      <c r="B10202" s="8" cm="1">
        <f t="array" ref="B10202">SUM(1*(VGSales[Name]=A10202))</f>
        <v>1</v>
      </c>
      <c r="C10202" s="8" cm="1">
        <f t="array" ref="C10202">ROWS(_xlfn.UNIQUE(_xlfn._xlws.FILTER(VGSales[Genre],VGSales[Name]=A10202)))</f>
        <v>1</v>
      </c>
      <c r="D10202" s="8">
        <f>SUMIFS(VGSales[Global_Sales],VGSales[Name],A10202)</f>
        <v>0.03</v>
      </c>
    </row>
    <row r="10203" spans="1:4" s="8" customFormat="1" x14ac:dyDescent="0.25">
      <c r="A10203" s="8" t="str">
        <v>Battlefield 2142</v>
      </c>
      <c r="B10203" s="8" cm="1">
        <f t="array" ref="B10203">SUM(1*(VGSales[Name]=A10203))</f>
        <v>1</v>
      </c>
      <c r="C10203" s="8" cm="1">
        <f t="array" ref="C10203">ROWS(_xlfn.UNIQUE(_xlfn._xlws.FILTER(VGSales[Genre],VGSales[Name]=A10203)))</f>
        <v>1</v>
      </c>
      <c r="D10203" s="8">
        <f>SUMIFS(VGSales[Global_Sales],VGSales[Name],A10203)</f>
        <v>0.03</v>
      </c>
    </row>
    <row r="10204" spans="1:4" s="8" customFormat="1" x14ac:dyDescent="0.25">
      <c r="A10204" s="8" t="str">
        <v>Kabu Trader Shun</v>
      </c>
      <c r="B10204" s="8" cm="1">
        <f t="array" ref="B10204">SUM(1*(VGSales[Name]=A10204))</f>
        <v>1</v>
      </c>
      <c r="C10204" s="8" cm="1">
        <f t="array" ref="C10204">ROWS(_xlfn.UNIQUE(_xlfn._xlws.FILTER(VGSales[Genre],VGSales[Name]=A10204)))</f>
        <v>1</v>
      </c>
      <c r="D10204" s="8">
        <f>SUMIFS(VGSales[Global_Sales],VGSales[Name],A10204)</f>
        <v>0.03</v>
      </c>
    </row>
    <row r="10205" spans="1:4" s="8" customFormat="1" x14ac:dyDescent="0.25">
      <c r="A10205" s="8" t="str">
        <v>Poy Poy</v>
      </c>
      <c r="B10205" s="8" cm="1">
        <f t="array" ref="B10205">SUM(1*(VGSales[Name]=A10205))</f>
        <v>1</v>
      </c>
      <c r="C10205" s="8" cm="1">
        <f t="array" ref="C10205">ROWS(_xlfn.UNIQUE(_xlfn._xlws.FILTER(VGSales[Genre],VGSales[Name]=A10205)))</f>
        <v>1</v>
      </c>
      <c r="D10205" s="8">
        <f>SUMIFS(VGSales[Global_Sales],VGSales[Name],A10205)</f>
        <v>0.03</v>
      </c>
    </row>
    <row r="10206" spans="1:4" s="8" customFormat="1" x14ac:dyDescent="0.25">
      <c r="A10206" s="8" t="str">
        <v>Hermie Hopperhead: Scrap Panic</v>
      </c>
      <c r="B10206" s="8" cm="1">
        <f t="array" ref="B10206">SUM(1*(VGSales[Name]=A10206))</f>
        <v>1</v>
      </c>
      <c r="C10206" s="8" cm="1">
        <f t="array" ref="C10206">ROWS(_xlfn.UNIQUE(_xlfn._xlws.FILTER(VGSales[Genre],VGSales[Name]=A10206)))</f>
        <v>1</v>
      </c>
      <c r="D10206" s="8">
        <f>SUMIFS(VGSales[Global_Sales],VGSales[Name],A10206)</f>
        <v>0.03</v>
      </c>
    </row>
    <row r="10207" spans="1:4" s="8" customFormat="1" x14ac:dyDescent="0.25">
      <c r="A10207" s="8" t="str">
        <v>DrumMania 7th Mix</v>
      </c>
      <c r="B10207" s="8" cm="1">
        <f t="array" ref="B10207">SUM(1*(VGSales[Name]=A10207))</f>
        <v>1</v>
      </c>
      <c r="C10207" s="8" cm="1">
        <f t="array" ref="C10207">ROWS(_xlfn.UNIQUE(_xlfn._xlws.FILTER(VGSales[Genre],VGSales[Name]=A10207)))</f>
        <v>1</v>
      </c>
      <c r="D10207" s="8">
        <f>SUMIFS(VGSales[Global_Sales],VGSales[Name],A10207)</f>
        <v>0.03</v>
      </c>
    </row>
    <row r="10208" spans="1:4" s="8" customFormat="1" x14ac:dyDescent="0.25">
      <c r="A10208" s="8" t="str">
        <v>Runabout 3: Neo Age</v>
      </c>
      <c r="B10208" s="8" cm="1">
        <f t="array" ref="B10208">SUM(1*(VGSales[Name]=A10208))</f>
        <v>1</v>
      </c>
      <c r="C10208" s="8" cm="1">
        <f t="array" ref="C10208">ROWS(_xlfn.UNIQUE(_xlfn._xlws.FILTER(VGSales[Genre],VGSales[Name]=A10208)))</f>
        <v>1</v>
      </c>
      <c r="D10208" s="8">
        <f>SUMIFS(VGSales[Global_Sales],VGSales[Name],A10208)</f>
        <v>0.03</v>
      </c>
    </row>
    <row r="10209" spans="1:4" s="8" customFormat="1" x14ac:dyDescent="0.25">
      <c r="A10209" s="8" t="str">
        <v>AMNESIA World</v>
      </c>
      <c r="B10209" s="8" cm="1">
        <f t="array" ref="B10209">SUM(1*(VGSales[Name]=A10209))</f>
        <v>1</v>
      </c>
      <c r="C10209" s="8" cm="1">
        <f t="array" ref="C10209">ROWS(_xlfn.UNIQUE(_xlfn._xlws.FILTER(VGSales[Genre],VGSales[Name]=A10209)))</f>
        <v>1</v>
      </c>
      <c r="D10209" s="8">
        <f>SUMIFS(VGSales[Global_Sales],VGSales[Name],A10209)</f>
        <v>0.03</v>
      </c>
    </row>
    <row r="10210" spans="1:4" s="8" customFormat="1" x14ac:dyDescent="0.25">
      <c r="A10210" s="8" t="str">
        <v>My Ballet Studio</v>
      </c>
      <c r="B10210" s="8" cm="1">
        <f t="array" ref="B10210">SUM(1*(VGSales[Name]=A10210))</f>
        <v>2</v>
      </c>
      <c r="C10210" s="8" cm="1">
        <f t="array" ref="C10210">ROWS(_xlfn.UNIQUE(_xlfn._xlws.FILTER(VGSales[Genre],VGSales[Name]=A10210)))</f>
        <v>1</v>
      </c>
      <c r="D10210" s="8">
        <f>SUMIFS(VGSales[Global_Sales],VGSales[Name],A10210)</f>
        <v>0.05</v>
      </c>
    </row>
    <row r="10211" spans="1:4" s="8" customFormat="1" x14ac:dyDescent="0.25">
      <c r="A10211" s="8" t="str">
        <v>Guild Wars</v>
      </c>
      <c r="B10211" s="8" cm="1">
        <f t="array" ref="B10211">SUM(1*(VGSales[Name]=A10211))</f>
        <v>1</v>
      </c>
      <c r="C10211" s="8" cm="1">
        <f t="array" ref="C10211">ROWS(_xlfn.UNIQUE(_xlfn._xlws.FILTER(VGSales[Genre],VGSales[Name]=A10211)))</f>
        <v>1</v>
      </c>
      <c r="D10211" s="8">
        <f>SUMIFS(VGSales[Global_Sales],VGSales[Name],A10211)</f>
        <v>0.03</v>
      </c>
    </row>
    <row r="10212" spans="1:4" s="8" customFormat="1" x14ac:dyDescent="0.25">
      <c r="A10212" s="8" t="str">
        <v>Clannad: Mitsumi Mamoru Sakamichi de - Gekan</v>
      </c>
      <c r="B10212" s="8" cm="1">
        <f t="array" ref="B10212">SUM(1*(VGSales[Name]=A10212))</f>
        <v>1</v>
      </c>
      <c r="C10212" s="8" cm="1">
        <f t="array" ref="C10212">ROWS(_xlfn.UNIQUE(_xlfn._xlws.FILTER(VGSales[Genre],VGSales[Name]=A10212)))</f>
        <v>1</v>
      </c>
      <c r="D10212" s="8">
        <f>SUMIFS(VGSales[Global_Sales],VGSales[Name],A10212)</f>
        <v>0.03</v>
      </c>
    </row>
    <row r="10213" spans="1:4" s="8" customFormat="1" x14ac:dyDescent="0.25">
      <c r="A10213" s="8" t="str">
        <v>Sengoku Efuda Yuugi: Hototogisu Tairan</v>
      </c>
      <c r="B10213" s="8" cm="1">
        <f t="array" ref="B10213">SUM(1*(VGSales[Name]=A10213))</f>
        <v>1</v>
      </c>
      <c r="C10213" s="8" cm="1">
        <f t="array" ref="C10213">ROWS(_xlfn.UNIQUE(_xlfn._xlws.FILTER(VGSales[Genre],VGSales[Name]=A10213)))</f>
        <v>1</v>
      </c>
      <c r="D10213" s="8">
        <f>SUMIFS(VGSales[Global_Sales],VGSales[Name],A10213)</f>
        <v>0.03</v>
      </c>
    </row>
    <row r="10214" spans="1:4" s="8" customFormat="1" x14ac:dyDescent="0.25">
      <c r="A10214" s="8" t="str">
        <v>Ookiku Furikabutte: Honto no Ace ni Nareru kamo</v>
      </c>
      <c r="B10214" s="8" cm="1">
        <f t="array" ref="B10214">SUM(1*(VGSales[Name]=A10214))</f>
        <v>1</v>
      </c>
      <c r="C10214" s="8" cm="1">
        <f t="array" ref="C10214">ROWS(_xlfn.UNIQUE(_xlfn._xlws.FILTER(VGSales[Genre],VGSales[Name]=A10214)))</f>
        <v>1</v>
      </c>
      <c r="D10214" s="8">
        <f>SUMIFS(VGSales[Global_Sales],VGSales[Name],A10214)</f>
        <v>0.03</v>
      </c>
    </row>
    <row r="10215" spans="1:4" s="8" customFormat="1" x14ac:dyDescent="0.25">
      <c r="A10215" s="8" t="str">
        <v>Touch Shot! Love Application</v>
      </c>
      <c r="B10215" s="8" cm="1">
        <f t="array" ref="B10215">SUM(1*(VGSales[Name]=A10215))</f>
        <v>1</v>
      </c>
      <c r="C10215" s="8" cm="1">
        <f t="array" ref="C10215">ROWS(_xlfn.UNIQUE(_xlfn._xlws.FILTER(VGSales[Genre],VGSales[Name]=A10215)))</f>
        <v>1</v>
      </c>
      <c r="D10215" s="8">
        <f>SUMIFS(VGSales[Global_Sales],VGSales[Name],A10215)</f>
        <v>0.03</v>
      </c>
    </row>
    <row r="10216" spans="1:4" s="8" customFormat="1" x14ac:dyDescent="0.25">
      <c r="A10216" s="8" t="str">
        <v>Nanotek Warrior</v>
      </c>
      <c r="B10216" s="8" cm="1">
        <f t="array" ref="B10216">SUM(1*(VGSales[Name]=A10216))</f>
        <v>1</v>
      </c>
      <c r="C10216" s="8" cm="1">
        <f t="array" ref="C10216">ROWS(_xlfn.UNIQUE(_xlfn._xlws.FILTER(VGSales[Genre],VGSales[Name]=A10216)))</f>
        <v>1</v>
      </c>
      <c r="D10216" s="8">
        <f>SUMIFS(VGSales[Global_Sales],VGSales[Name],A10216)</f>
        <v>0.03</v>
      </c>
    </row>
    <row r="10217" spans="1:4" s="8" customFormat="1" x14ac:dyDescent="0.25">
      <c r="A10217" s="8" t="str">
        <v>Galileo</v>
      </c>
      <c r="B10217" s="8" cm="1">
        <f t="array" ref="B10217">SUM(1*(VGSales[Name]=A10217))</f>
        <v>1</v>
      </c>
      <c r="C10217" s="8" cm="1">
        <f t="array" ref="C10217">ROWS(_xlfn.UNIQUE(_xlfn._xlws.FILTER(VGSales[Genre],VGSales[Name]=A10217)))</f>
        <v>1</v>
      </c>
      <c r="D10217" s="8">
        <f>SUMIFS(VGSales[Global_Sales],VGSales[Name],A10217)</f>
        <v>0.03</v>
      </c>
    </row>
    <row r="10218" spans="1:4" s="8" customFormat="1" x14ac:dyDescent="0.25">
      <c r="A10218" s="8" t="str">
        <v>Captain Tsubasa J: The Way to World Youth</v>
      </c>
      <c r="B10218" s="8" cm="1">
        <f t="array" ref="B10218">SUM(1*(VGSales[Name]=A10218))</f>
        <v>1</v>
      </c>
      <c r="C10218" s="8" cm="1">
        <f t="array" ref="C10218">ROWS(_xlfn.UNIQUE(_xlfn._xlws.FILTER(VGSales[Genre],VGSales[Name]=A10218)))</f>
        <v>1</v>
      </c>
      <c r="D10218" s="8">
        <f>SUMIFS(VGSales[Global_Sales],VGSales[Name],A10218)</f>
        <v>0.03</v>
      </c>
    </row>
    <row r="10219" spans="1:4" s="8" customFormat="1" x14ac:dyDescent="0.25">
      <c r="A10219" s="8" t="str">
        <v>Alien Breed Trilogy</v>
      </c>
      <c r="B10219" s="8" cm="1">
        <f t="array" ref="B10219">SUM(1*(VGSales[Name]=A10219))</f>
        <v>1</v>
      </c>
      <c r="C10219" s="8" cm="1">
        <f t="array" ref="C10219">ROWS(_xlfn.UNIQUE(_xlfn._xlws.FILTER(VGSales[Genre],VGSales[Name]=A10219)))</f>
        <v>1</v>
      </c>
      <c r="D10219" s="8">
        <f>SUMIFS(VGSales[Global_Sales],VGSales[Name],A10219)</f>
        <v>0.03</v>
      </c>
    </row>
    <row r="10220" spans="1:4" s="8" customFormat="1" x14ac:dyDescent="0.25">
      <c r="A10220" s="8" t="str">
        <v>Himoutou! Umaru-Chan: Himoutou Ikusei Keikaku</v>
      </c>
      <c r="B10220" s="8" cm="1">
        <f t="array" ref="B10220">SUM(1*(VGSales[Name]=A10220))</f>
        <v>1</v>
      </c>
      <c r="C10220" s="8" cm="1">
        <f t="array" ref="C10220">ROWS(_xlfn.UNIQUE(_xlfn._xlws.FILTER(VGSales[Genre],VGSales[Name]=A10220)))</f>
        <v>1</v>
      </c>
      <c r="D10220" s="8">
        <f>SUMIFS(VGSales[Global_Sales],VGSales[Name],A10220)</f>
        <v>0.03</v>
      </c>
    </row>
    <row r="10221" spans="1:4" s="8" customFormat="1" x14ac:dyDescent="0.25">
      <c r="A10221" s="8" t="str">
        <v>Sengoku Basara: Sanada Yukimura-Den</v>
      </c>
      <c r="B10221" s="8" cm="1">
        <f t="array" ref="B10221">SUM(1*(VGSales[Name]=A10221))</f>
        <v>2</v>
      </c>
      <c r="C10221" s="8" cm="1">
        <f t="array" ref="C10221">ROWS(_xlfn.UNIQUE(_xlfn._xlws.FILTER(VGSales[Genre],VGSales[Name]=A10221)))</f>
        <v>1</v>
      </c>
      <c r="D10221" s="8">
        <f>SUMIFS(VGSales[Global_Sales],VGSales[Name],A10221)</f>
        <v>0.05</v>
      </c>
    </row>
    <row r="10222" spans="1:4" s="8" customFormat="1" x14ac:dyDescent="0.25">
      <c r="A10222" s="8" t="str">
        <v>Kisuato</v>
      </c>
      <c r="B10222" s="8" cm="1">
        <f t="array" ref="B10222">SUM(1*(VGSales[Name]=A10222))</f>
        <v>1</v>
      </c>
      <c r="C10222" s="8" cm="1">
        <f t="array" ref="C10222">ROWS(_xlfn.UNIQUE(_xlfn._xlws.FILTER(VGSales[Genre],VGSales[Name]=A10222)))</f>
        <v>1</v>
      </c>
      <c r="D10222" s="8">
        <f>SUMIFS(VGSales[Global_Sales],VGSales[Name],A10222)</f>
        <v>0.03</v>
      </c>
    </row>
    <row r="10223" spans="1:4" s="8" customFormat="1" x14ac:dyDescent="0.25">
      <c r="A10223" s="8" t="str">
        <v>Renegade Racers</v>
      </c>
      <c r="B10223" s="8" cm="1">
        <f t="array" ref="B10223">SUM(1*(VGSales[Name]=A10223))</f>
        <v>1</v>
      </c>
      <c r="C10223" s="8" cm="1">
        <f t="array" ref="C10223">ROWS(_xlfn.UNIQUE(_xlfn._xlws.FILTER(VGSales[Genre],VGSales[Name]=A10223)))</f>
        <v>1</v>
      </c>
      <c r="D10223" s="8">
        <f>SUMIFS(VGSales[Global_Sales],VGSales[Name],A10223)</f>
        <v>0.03</v>
      </c>
    </row>
    <row r="10224" spans="1:4" s="8" customFormat="1" x14ac:dyDescent="0.25">
      <c r="A10224" s="8" t="str">
        <v>The Legend of Korra (3DS)</v>
      </c>
      <c r="B10224" s="8" cm="1">
        <f t="array" ref="B10224">SUM(1*(VGSales[Name]=A10224))</f>
        <v>1</v>
      </c>
      <c r="C10224" s="8" cm="1">
        <f t="array" ref="C10224">ROWS(_xlfn.UNIQUE(_xlfn._xlws.FILTER(VGSales[Genre],VGSales[Name]=A10224)))</f>
        <v>1</v>
      </c>
      <c r="D10224" s="8">
        <f>SUMIFS(VGSales[Global_Sales],VGSales[Name],A10224)</f>
        <v>0.03</v>
      </c>
    </row>
    <row r="10225" spans="1:4" s="8" customFormat="1" x14ac:dyDescent="0.25">
      <c r="A10225" s="8" t="str">
        <v>AniMates!</v>
      </c>
      <c r="B10225" s="8" cm="1">
        <f t="array" ref="B10225">SUM(1*(VGSales[Name]=A10225))</f>
        <v>1</v>
      </c>
      <c r="C10225" s="8" cm="1">
        <f t="array" ref="C10225">ROWS(_xlfn.UNIQUE(_xlfn._xlws.FILTER(VGSales[Genre],VGSales[Name]=A10225)))</f>
        <v>1</v>
      </c>
      <c r="D10225" s="8">
        <f>SUMIFS(VGSales[Global_Sales],VGSales[Name],A10225)</f>
        <v>0.03</v>
      </c>
    </row>
    <row r="10226" spans="1:4" s="8" customFormat="1" x14ac:dyDescent="0.25">
      <c r="A10226" s="8" t="str">
        <v>Monster High 13 Wishes</v>
      </c>
      <c r="B10226" s="8" cm="1">
        <f t="array" ref="B10226">SUM(1*(VGSales[Name]=A10226))</f>
        <v>2</v>
      </c>
      <c r="C10226" s="8" cm="1">
        <f t="array" ref="C10226">ROWS(_xlfn.UNIQUE(_xlfn._xlws.FILTER(VGSales[Genre],VGSales[Name]=A10226)))</f>
        <v>1</v>
      </c>
      <c r="D10226" s="8">
        <f>SUMIFS(VGSales[Global_Sales],VGSales[Name],A10226)</f>
        <v>0.05</v>
      </c>
    </row>
    <row r="10227" spans="1:4" s="8" customFormat="1" x14ac:dyDescent="0.25">
      <c r="A10227" s="8" t="str">
        <v>Franklin the Turtle</v>
      </c>
      <c r="B10227" s="8" cm="1">
        <f t="array" ref="B10227">SUM(1*(VGSales[Name]=A10227))</f>
        <v>1</v>
      </c>
      <c r="C10227" s="8" cm="1">
        <f t="array" ref="C10227">ROWS(_xlfn.UNIQUE(_xlfn._xlws.FILTER(VGSales[Genre],VGSales[Name]=A10227)))</f>
        <v>1</v>
      </c>
      <c r="D10227" s="8">
        <f>SUMIFS(VGSales[Global_Sales],VGSales[Name],A10227)</f>
        <v>0.03</v>
      </c>
    </row>
    <row r="10228" spans="1:4" s="8" customFormat="1" x14ac:dyDescent="0.25">
      <c r="A10228" s="8" t="str">
        <v>Catan</v>
      </c>
      <c r="B10228" s="8" cm="1">
        <f t="array" ref="B10228">SUM(1*(VGSales[Name]=A10228))</f>
        <v>1</v>
      </c>
      <c r="C10228" s="8" cm="1">
        <f t="array" ref="C10228">ROWS(_xlfn.UNIQUE(_xlfn._xlws.FILTER(VGSales[Genre],VGSales[Name]=A10228)))</f>
        <v>1</v>
      </c>
      <c r="D10228" s="8">
        <f>SUMIFS(VGSales[Global_Sales],VGSales[Name],A10228)</f>
        <v>0.03</v>
      </c>
    </row>
    <row r="10229" spans="1:4" s="8" customFormat="1" x14ac:dyDescent="0.25">
      <c r="A10229" s="8" t="str">
        <v>Gauntlet / Rampart</v>
      </c>
      <c r="B10229" s="8" cm="1">
        <f t="array" ref="B10229">SUM(1*(VGSales[Name]=A10229))</f>
        <v>1</v>
      </c>
      <c r="C10229" s="8" cm="1">
        <f t="array" ref="C10229">ROWS(_xlfn.UNIQUE(_xlfn._xlws.FILTER(VGSales[Genre],VGSales[Name]=A10229)))</f>
        <v>1</v>
      </c>
      <c r="D10229" s="8">
        <f>SUMIFS(VGSales[Global_Sales],VGSales[Name],A10229)</f>
        <v>0.03</v>
      </c>
    </row>
    <row r="10230" spans="1:4" s="8" customFormat="1" x14ac:dyDescent="0.25">
      <c r="A10230" s="8" t="str">
        <v>Age of Empires III: Gold Edition</v>
      </c>
      <c r="B10230" s="8" cm="1">
        <f t="array" ref="B10230">SUM(1*(VGSales[Name]=A10230))</f>
        <v>1</v>
      </c>
      <c r="C10230" s="8" cm="1">
        <f t="array" ref="C10230">ROWS(_xlfn.UNIQUE(_xlfn._xlws.FILTER(VGSales[Genre],VGSales[Name]=A10230)))</f>
        <v>1</v>
      </c>
      <c r="D10230" s="8">
        <f>SUMIFS(VGSales[Global_Sales],VGSales[Name],A10230)</f>
        <v>0.03</v>
      </c>
    </row>
    <row r="10231" spans="1:4" s="8" customFormat="1" x14ac:dyDescent="0.25">
      <c r="A10231" s="8" t="str">
        <v>Dream Girl Premier</v>
      </c>
      <c r="B10231" s="8" cm="1">
        <f t="array" ref="B10231">SUM(1*(VGSales[Name]=A10231))</f>
        <v>1</v>
      </c>
      <c r="C10231" s="8" cm="1">
        <f t="array" ref="C10231">ROWS(_xlfn.UNIQUE(_xlfn._xlws.FILTER(VGSales[Genre],VGSales[Name]=A10231)))</f>
        <v>1</v>
      </c>
      <c r="D10231" s="8">
        <f>SUMIFS(VGSales[Global_Sales],VGSales[Name],A10231)</f>
        <v>0.03</v>
      </c>
    </row>
    <row r="10232" spans="1:4" s="8" customFormat="1" x14ac:dyDescent="0.25">
      <c r="A10232" s="8" t="str">
        <v>River King: Wonderful Journey</v>
      </c>
      <c r="B10232" s="8" cm="1">
        <f t="array" ref="B10232">SUM(1*(VGSales[Name]=A10232))</f>
        <v>1</v>
      </c>
      <c r="C10232" s="8" cm="1">
        <f t="array" ref="C10232">ROWS(_xlfn.UNIQUE(_xlfn._xlws.FILTER(VGSales[Genre],VGSales[Name]=A10232)))</f>
        <v>1</v>
      </c>
      <c r="D10232" s="8">
        <f>SUMIFS(VGSales[Global_Sales],VGSales[Name],A10232)</f>
        <v>0.03</v>
      </c>
    </row>
    <row r="10233" spans="1:4" s="8" customFormat="1" x14ac:dyDescent="0.25">
      <c r="A10233" s="8" t="str">
        <v>Senran Kagura: Bon Appétit!</v>
      </c>
      <c r="B10233" s="8" cm="1">
        <f t="array" ref="B10233">SUM(1*(VGSales[Name]=A10233))</f>
        <v>1</v>
      </c>
      <c r="C10233" s="8" cm="1">
        <f t="array" ref="C10233">ROWS(_xlfn.UNIQUE(_xlfn._xlws.FILTER(VGSales[Genre],VGSales[Name]=A10233)))</f>
        <v>1</v>
      </c>
      <c r="D10233" s="8">
        <f>SUMIFS(VGSales[Global_Sales],VGSales[Name],A10233)</f>
        <v>0.03</v>
      </c>
    </row>
    <row r="10234" spans="1:4" s="8" customFormat="1" x14ac:dyDescent="0.25">
      <c r="A10234" s="8" t="str">
        <v>Ducati Moto</v>
      </c>
      <c r="B10234" s="8" cm="1">
        <f t="array" ref="B10234">SUM(1*(VGSales[Name]=A10234))</f>
        <v>1</v>
      </c>
      <c r="C10234" s="8" cm="1">
        <f t="array" ref="C10234">ROWS(_xlfn.UNIQUE(_xlfn._xlws.FILTER(VGSales[Genre],VGSales[Name]=A10234)))</f>
        <v>1</v>
      </c>
      <c r="D10234" s="8">
        <f>SUMIFS(VGSales[Global_Sales],VGSales[Name],A10234)</f>
        <v>0.03</v>
      </c>
    </row>
    <row r="10235" spans="1:4" s="8" customFormat="1" x14ac:dyDescent="0.25">
      <c r="A10235" s="8" t="str">
        <v>Justice League Heroes: The Flash</v>
      </c>
      <c r="B10235" s="8" cm="1">
        <f t="array" ref="B10235">SUM(1*(VGSales[Name]=A10235))</f>
        <v>1</v>
      </c>
      <c r="C10235" s="8" cm="1">
        <f t="array" ref="C10235">ROWS(_xlfn.UNIQUE(_xlfn._xlws.FILTER(VGSales[Genre],VGSales[Name]=A10235)))</f>
        <v>1</v>
      </c>
      <c r="D10235" s="8">
        <f>SUMIFS(VGSales[Global_Sales],VGSales[Name],A10235)</f>
        <v>0.03</v>
      </c>
    </row>
    <row r="10236" spans="1:4" s="8" customFormat="1" x14ac:dyDescent="0.25">
      <c r="A10236" s="8" t="str">
        <v>Pop Cutie! Street Fashion Simulation (JP sales)</v>
      </c>
      <c r="B10236" s="8" cm="1">
        <f t="array" ref="B10236">SUM(1*(VGSales[Name]=A10236))</f>
        <v>1</v>
      </c>
      <c r="C10236" s="8" cm="1">
        <f t="array" ref="C10236">ROWS(_xlfn.UNIQUE(_xlfn._xlws.FILTER(VGSales[Genre],VGSales[Name]=A10236)))</f>
        <v>1</v>
      </c>
      <c r="D10236" s="8">
        <f>SUMIFS(VGSales[Global_Sales],VGSales[Name],A10236)</f>
        <v>0.03</v>
      </c>
    </row>
    <row r="10237" spans="1:4" s="8" customFormat="1" x14ac:dyDescent="0.25">
      <c r="A10237" s="8" t="str">
        <v>Kawasaki Snowmobiles</v>
      </c>
      <c r="B10237" s="8" cm="1">
        <f t="array" ref="B10237">SUM(1*(VGSales[Name]=A10237))</f>
        <v>1</v>
      </c>
      <c r="C10237" s="8" cm="1">
        <f t="array" ref="C10237">ROWS(_xlfn.UNIQUE(_xlfn._xlws.FILTER(VGSales[Genre],VGSales[Name]=A10237)))</f>
        <v>1</v>
      </c>
      <c r="D10237" s="8">
        <f>SUMIFS(VGSales[Global_Sales],VGSales[Name],A10237)</f>
        <v>0.03</v>
      </c>
    </row>
    <row r="10238" spans="1:4" s="8" customFormat="1" x14ac:dyDescent="0.25">
      <c r="A10238" s="8" t="str">
        <v>Dungeon Siege II</v>
      </c>
      <c r="B10238" s="8" cm="1">
        <f t="array" ref="B10238">SUM(1*(VGSales[Name]=A10238))</f>
        <v>1</v>
      </c>
      <c r="C10238" s="8" cm="1">
        <f t="array" ref="C10238">ROWS(_xlfn.UNIQUE(_xlfn._xlws.FILTER(VGSales[Genre],VGSales[Name]=A10238)))</f>
        <v>1</v>
      </c>
      <c r="D10238" s="8">
        <f>SUMIFS(VGSales[Global_Sales],VGSales[Name],A10238)</f>
        <v>0.03</v>
      </c>
    </row>
    <row r="10239" spans="1:4" s="8" customFormat="1" x14ac:dyDescent="0.25">
      <c r="A10239" s="8" t="str">
        <v>Bae Yong-joon to Manabu Kankokugo DS</v>
      </c>
      <c r="B10239" s="8" cm="1">
        <f t="array" ref="B10239">SUM(1*(VGSales[Name]=A10239))</f>
        <v>1</v>
      </c>
      <c r="C10239" s="8" cm="1">
        <f t="array" ref="C10239">ROWS(_xlfn.UNIQUE(_xlfn._xlws.FILTER(VGSales[Genre],VGSales[Name]=A10239)))</f>
        <v>1</v>
      </c>
      <c r="D10239" s="8">
        <f>SUMIFS(VGSales[Global_Sales],VGSales[Name],A10239)</f>
        <v>0.03</v>
      </c>
    </row>
    <row r="10240" spans="1:4" s="8" customFormat="1" x14ac:dyDescent="0.25">
      <c r="A10240" s="8" t="str">
        <v>World War II Combat: Road To Berlin</v>
      </c>
      <c r="B10240" s="8" cm="1">
        <f t="array" ref="B10240">SUM(1*(VGSales[Name]=A10240))</f>
        <v>1</v>
      </c>
      <c r="C10240" s="8" cm="1">
        <f t="array" ref="C10240">ROWS(_xlfn.UNIQUE(_xlfn._xlws.FILTER(VGSales[Genre],VGSales[Name]=A10240)))</f>
        <v>1</v>
      </c>
      <c r="D10240" s="8">
        <f>SUMIFS(VGSales[Global_Sales],VGSales[Name],A10240)</f>
        <v>0.03</v>
      </c>
    </row>
    <row r="10241" spans="1:4" s="8" customFormat="1" x14ac:dyDescent="0.25">
      <c r="A10241" s="8" t="str">
        <v>Metal Saga</v>
      </c>
      <c r="B10241" s="8" cm="1">
        <f t="array" ref="B10241">SUM(1*(VGSales[Name]=A10241))</f>
        <v>1</v>
      </c>
      <c r="C10241" s="8" cm="1">
        <f t="array" ref="C10241">ROWS(_xlfn.UNIQUE(_xlfn._xlws.FILTER(VGSales[Genre],VGSales[Name]=A10241)))</f>
        <v>1</v>
      </c>
      <c r="D10241" s="8">
        <f>SUMIFS(VGSales[Global_Sales],VGSales[Name],A10241)</f>
        <v>0.03</v>
      </c>
    </row>
    <row r="10242" spans="1:4" s="8" customFormat="1" x14ac:dyDescent="0.25">
      <c r="A10242" s="8" t="str">
        <v>Imagine: Sweet 16</v>
      </c>
      <c r="B10242" s="8" cm="1">
        <f t="array" ref="B10242">SUM(1*(VGSales[Name]=A10242))</f>
        <v>1</v>
      </c>
      <c r="C10242" s="8" cm="1">
        <f t="array" ref="C10242">ROWS(_xlfn.UNIQUE(_xlfn._xlws.FILTER(VGSales[Genre],VGSales[Name]=A10242)))</f>
        <v>1</v>
      </c>
      <c r="D10242" s="8">
        <f>SUMIFS(VGSales[Global_Sales],VGSales[Name],A10242)</f>
        <v>0.03</v>
      </c>
    </row>
    <row r="10243" spans="1:4" s="8" customFormat="1" x14ac:dyDescent="0.25">
      <c r="A10243" s="8" t="str">
        <v>SWAT 4</v>
      </c>
      <c r="B10243" s="8" cm="1">
        <f t="array" ref="B10243">SUM(1*(VGSales[Name]=A10243))</f>
        <v>1</v>
      </c>
      <c r="C10243" s="8" cm="1">
        <f t="array" ref="C10243">ROWS(_xlfn.UNIQUE(_xlfn._xlws.FILTER(VGSales[Genre],VGSales[Name]=A10243)))</f>
        <v>1</v>
      </c>
      <c r="D10243" s="8">
        <f>SUMIFS(VGSales[Global_Sales],VGSales[Name],A10243)</f>
        <v>0.03</v>
      </c>
    </row>
    <row r="10244" spans="1:4" s="8" customFormat="1" x14ac:dyDescent="0.25">
      <c r="A10244" s="8" t="str">
        <v>Last Escort 2: Shinya no Amai Toge</v>
      </c>
      <c r="B10244" s="8" cm="1">
        <f t="array" ref="B10244">SUM(1*(VGSales[Name]=A10244))</f>
        <v>1</v>
      </c>
      <c r="C10244" s="8" cm="1">
        <f t="array" ref="C10244">ROWS(_xlfn.UNIQUE(_xlfn._xlws.FILTER(VGSales[Genre],VGSales[Name]=A10244)))</f>
        <v>1</v>
      </c>
      <c r="D10244" s="8">
        <f>SUMIFS(VGSales[Global_Sales],VGSales[Name],A10244)</f>
        <v>0.03</v>
      </c>
    </row>
    <row r="10245" spans="1:4" s="8" customFormat="1" x14ac:dyDescent="0.25">
      <c r="A10245" s="8" t="str">
        <v>Pop'n Music 13 Carnival</v>
      </c>
      <c r="B10245" s="8" cm="1">
        <f t="array" ref="B10245">SUM(1*(VGSales[Name]=A10245))</f>
        <v>1</v>
      </c>
      <c r="C10245" s="8" cm="1">
        <f t="array" ref="C10245">ROWS(_xlfn.UNIQUE(_xlfn._xlws.FILTER(VGSales[Genre],VGSales[Name]=A10245)))</f>
        <v>1</v>
      </c>
      <c r="D10245" s="8">
        <f>SUMIFS(VGSales[Global_Sales],VGSales[Name],A10245)</f>
        <v>0.03</v>
      </c>
    </row>
    <row r="10246" spans="1:4" s="8" customFormat="1" x14ac:dyDescent="0.25">
      <c r="A10246" s="8" t="str">
        <v>Magicka Collection</v>
      </c>
      <c r="B10246" s="8" cm="1">
        <f t="array" ref="B10246">SUM(1*(VGSales[Name]=A10246))</f>
        <v>1</v>
      </c>
      <c r="C10246" s="8" cm="1">
        <f t="array" ref="C10246">ROWS(_xlfn.UNIQUE(_xlfn._xlws.FILTER(VGSales[Genre],VGSales[Name]=A10246)))</f>
        <v>1</v>
      </c>
      <c r="D10246" s="8">
        <f>SUMIFS(VGSales[Global_Sales],VGSales[Name],A10246)</f>
        <v>0.03</v>
      </c>
    </row>
    <row r="10247" spans="1:4" s="8" customFormat="1" x14ac:dyDescent="0.25">
      <c r="A10247" s="8" t="str">
        <v>Tokushu Houdoubu</v>
      </c>
      <c r="B10247" s="8" cm="1">
        <f t="array" ref="B10247">SUM(1*(VGSales[Name]=A10247))</f>
        <v>1</v>
      </c>
      <c r="C10247" s="8" cm="1">
        <f t="array" ref="C10247">ROWS(_xlfn.UNIQUE(_xlfn._xlws.FILTER(VGSales[Genre],VGSales[Name]=A10247)))</f>
        <v>1</v>
      </c>
      <c r="D10247" s="8">
        <f>SUMIFS(VGSales[Global_Sales],VGSales[Name],A10247)</f>
        <v>0.03</v>
      </c>
    </row>
    <row r="10248" spans="1:4" s="8" customFormat="1" x14ac:dyDescent="0.25">
      <c r="A10248" s="8" t="str">
        <v>My DoItAll</v>
      </c>
      <c r="B10248" s="8" cm="1">
        <f t="array" ref="B10248">SUM(1*(VGSales[Name]=A10248))</f>
        <v>1</v>
      </c>
      <c r="C10248" s="8" cm="1">
        <f t="array" ref="C10248">ROWS(_xlfn.UNIQUE(_xlfn._xlws.FILTER(VGSales[Genre],VGSales[Name]=A10248)))</f>
        <v>1</v>
      </c>
      <c r="D10248" s="8">
        <f>SUMIFS(VGSales[Global_Sales],VGSales[Name],A10248)</f>
        <v>0.03</v>
      </c>
    </row>
    <row r="10249" spans="1:4" s="8" customFormat="1" x14ac:dyDescent="0.25">
      <c r="A10249" s="8" t="str">
        <v>Legacy of Ys: Books I &amp; II</v>
      </c>
      <c r="B10249" s="8" cm="1">
        <f t="array" ref="B10249">SUM(1*(VGSales[Name]=A10249))</f>
        <v>1</v>
      </c>
      <c r="C10249" s="8" cm="1">
        <f t="array" ref="C10249">ROWS(_xlfn.UNIQUE(_xlfn._xlws.FILTER(VGSales[Genre],VGSales[Name]=A10249)))</f>
        <v>1</v>
      </c>
      <c r="D10249" s="8">
        <f>SUMIFS(VGSales[Global_Sales],VGSales[Name],A10249)</f>
        <v>0.03</v>
      </c>
    </row>
    <row r="10250" spans="1:4" s="8" customFormat="1" x14ac:dyDescent="0.25">
      <c r="A10250" s="8" t="str">
        <v>Shakugan no Shana</v>
      </c>
      <c r="B10250" s="8" cm="1">
        <f t="array" ref="B10250">SUM(1*(VGSales[Name]=A10250))</f>
        <v>1</v>
      </c>
      <c r="C10250" s="8" cm="1">
        <f t="array" ref="C10250">ROWS(_xlfn.UNIQUE(_xlfn._xlws.FILTER(VGSales[Genre],VGSales[Name]=A10250)))</f>
        <v>1</v>
      </c>
      <c r="D10250" s="8">
        <f>SUMIFS(VGSales[Global_Sales],VGSales[Name],A10250)</f>
        <v>0.03</v>
      </c>
    </row>
    <row r="10251" spans="1:4" s="8" customFormat="1" x14ac:dyDescent="0.25">
      <c r="A10251" s="8" t="str">
        <v>Monster Mayhem: Build and Battle</v>
      </c>
      <c r="B10251" s="8" cm="1">
        <f t="array" ref="B10251">SUM(1*(VGSales[Name]=A10251))</f>
        <v>2</v>
      </c>
      <c r="C10251" s="8" cm="1">
        <f t="array" ref="C10251">ROWS(_xlfn.UNIQUE(_xlfn._xlws.FILTER(VGSales[Genre],VGSales[Name]=A10251)))</f>
        <v>1</v>
      </c>
      <c r="D10251" s="8">
        <f>SUMIFS(VGSales[Global_Sales],VGSales[Name],A10251)</f>
        <v>0.05</v>
      </c>
    </row>
    <row r="10252" spans="1:4" s="8" customFormat="1" x14ac:dyDescent="0.25">
      <c r="A10252" s="8" t="str">
        <v>I Heart Geeks</v>
      </c>
      <c r="B10252" s="8" cm="1">
        <f t="array" ref="B10252">SUM(1*(VGSales[Name]=A10252))</f>
        <v>1</v>
      </c>
      <c r="C10252" s="8" cm="1">
        <f t="array" ref="C10252">ROWS(_xlfn.UNIQUE(_xlfn._xlws.FILTER(VGSales[Genre],VGSales[Name]=A10252)))</f>
        <v>1</v>
      </c>
      <c r="D10252" s="8">
        <f>SUMIFS(VGSales[Global_Sales],VGSales[Name],A10252)</f>
        <v>0.03</v>
      </c>
    </row>
    <row r="10253" spans="1:4" s="8" customFormat="1" x14ac:dyDescent="0.25">
      <c r="A10253" s="8" t="str">
        <v>Hokuto no Ken: Hokuto Shinken Denshousha no Michi</v>
      </c>
      <c r="B10253" s="8" cm="1">
        <f t="array" ref="B10253">SUM(1*(VGSales[Name]=A10253))</f>
        <v>1</v>
      </c>
      <c r="C10253" s="8" cm="1">
        <f t="array" ref="C10253">ROWS(_xlfn.UNIQUE(_xlfn._xlws.FILTER(VGSales[Genre],VGSales[Name]=A10253)))</f>
        <v>1</v>
      </c>
      <c r="D10253" s="8">
        <f>SUMIFS(VGSales[Global_Sales],VGSales[Name],A10253)</f>
        <v>0.03</v>
      </c>
    </row>
    <row r="10254" spans="1:4" s="8" customFormat="1" x14ac:dyDescent="0.25">
      <c r="A10254" s="8" t="str">
        <v>The King of Fighters: Maximum Impact - Maniax</v>
      </c>
      <c r="B10254" s="8" cm="1">
        <f t="array" ref="B10254">SUM(1*(VGSales[Name]=A10254))</f>
        <v>1</v>
      </c>
      <c r="C10254" s="8" cm="1">
        <f t="array" ref="C10254">ROWS(_xlfn.UNIQUE(_xlfn._xlws.FILTER(VGSales[Genre],VGSales[Name]=A10254)))</f>
        <v>1</v>
      </c>
      <c r="D10254" s="8">
        <f>SUMIFS(VGSales[Global_Sales],VGSales[Name],A10254)</f>
        <v>0.03</v>
      </c>
    </row>
    <row r="10255" spans="1:4" s="8" customFormat="1" x14ac:dyDescent="0.25">
      <c r="A10255" s="8" t="str">
        <v>Wand of Fortune 2: Jikuu ni Shizumu Mokushiroku</v>
      </c>
      <c r="B10255" s="8" cm="1">
        <f t="array" ref="B10255">SUM(1*(VGSales[Name]=A10255))</f>
        <v>1</v>
      </c>
      <c r="C10255" s="8" cm="1">
        <f t="array" ref="C10255">ROWS(_xlfn.UNIQUE(_xlfn._xlws.FILTER(VGSales[Genre],VGSales[Name]=A10255)))</f>
        <v>1</v>
      </c>
      <c r="D10255" s="8">
        <f>SUMIFS(VGSales[Global_Sales],VGSales[Name],A10255)</f>
        <v>0.03</v>
      </c>
    </row>
    <row r="10256" spans="1:4" s="8" customFormat="1" x14ac:dyDescent="0.25">
      <c r="A10256" s="8" t="str">
        <v>Hankou Shashin</v>
      </c>
      <c r="B10256" s="8" cm="1">
        <f t="array" ref="B10256">SUM(1*(VGSales[Name]=A10256))</f>
        <v>1</v>
      </c>
      <c r="C10256" s="8" cm="1">
        <f t="array" ref="C10256">ROWS(_xlfn.UNIQUE(_xlfn._xlws.FILTER(VGSales[Genre],VGSales[Name]=A10256)))</f>
        <v>1</v>
      </c>
      <c r="D10256" s="8">
        <f>SUMIFS(VGSales[Global_Sales],VGSales[Name],A10256)</f>
        <v>0.03</v>
      </c>
    </row>
    <row r="10257" spans="1:4" s="8" customFormat="1" x14ac:dyDescent="0.25">
      <c r="A10257" s="8" t="str">
        <v>MeiQ no Chika Ni Shisu: A Maze to Eradicate Them All</v>
      </c>
      <c r="B10257" s="8" cm="1">
        <f t="array" ref="B10257">SUM(1*(VGSales[Name]=A10257))</f>
        <v>1</v>
      </c>
      <c r="C10257" s="8" cm="1">
        <f t="array" ref="C10257">ROWS(_xlfn.UNIQUE(_xlfn._xlws.FILTER(VGSales[Genre],VGSales[Name]=A10257)))</f>
        <v>1</v>
      </c>
      <c r="D10257" s="8">
        <f>SUMIFS(VGSales[Global_Sales],VGSales[Name],A10257)</f>
        <v>0.03</v>
      </c>
    </row>
    <row r="10258" spans="1:4" s="8" customFormat="1" x14ac:dyDescent="0.25">
      <c r="A10258" s="8" t="str">
        <v>Marker Man Adventures</v>
      </c>
      <c r="B10258" s="8" cm="1">
        <f t="array" ref="B10258">SUM(1*(VGSales[Name]=A10258))</f>
        <v>1</v>
      </c>
      <c r="C10258" s="8" cm="1">
        <f t="array" ref="C10258">ROWS(_xlfn.UNIQUE(_xlfn._xlws.FILTER(VGSales[Genre],VGSales[Name]=A10258)))</f>
        <v>1</v>
      </c>
      <c r="D10258" s="8">
        <f>SUMIFS(VGSales[Global_Sales],VGSales[Name],A10258)</f>
        <v>0.03</v>
      </c>
    </row>
    <row r="10259" spans="1:4" s="8" customFormat="1" x14ac:dyDescent="0.25">
      <c r="A10259" s="8" t="str">
        <v>Capcom Digital Collection</v>
      </c>
      <c r="B10259" s="8" cm="1">
        <f t="array" ref="B10259">SUM(1*(VGSales[Name]=A10259))</f>
        <v>1</v>
      </c>
      <c r="C10259" s="8" cm="1">
        <f t="array" ref="C10259">ROWS(_xlfn.UNIQUE(_xlfn._xlws.FILTER(VGSales[Genre],VGSales[Name]=A10259)))</f>
        <v>1</v>
      </c>
      <c r="D10259" s="8">
        <f>SUMIFS(VGSales[Global_Sales],VGSales[Name],A10259)</f>
        <v>0.03</v>
      </c>
    </row>
    <row r="10260" spans="1:4" s="8" customFormat="1" x14ac:dyDescent="0.25">
      <c r="A10260" s="8" t="str">
        <v>Monster Hunter Frontier Online: Forward 2</v>
      </c>
      <c r="B10260" s="8" cm="1">
        <f t="array" ref="B10260">SUM(1*(VGSales[Name]=A10260))</f>
        <v>1</v>
      </c>
      <c r="C10260" s="8" cm="1">
        <f t="array" ref="C10260">ROWS(_xlfn.UNIQUE(_xlfn._xlws.FILTER(VGSales[Genre],VGSales[Name]=A10260)))</f>
        <v>1</v>
      </c>
      <c r="D10260" s="8">
        <f>SUMIFS(VGSales[Global_Sales],VGSales[Name],A10260)</f>
        <v>0.03</v>
      </c>
    </row>
    <row r="10261" spans="1:4" s="8" customFormat="1" x14ac:dyDescent="0.25">
      <c r="A10261" s="8" t="str">
        <v>Moyashimon DS</v>
      </c>
      <c r="B10261" s="8" cm="1">
        <f t="array" ref="B10261">SUM(1*(VGSales[Name]=A10261))</f>
        <v>1</v>
      </c>
      <c r="C10261" s="8" cm="1">
        <f t="array" ref="C10261">ROWS(_xlfn.UNIQUE(_xlfn._xlws.FILTER(VGSales[Genre],VGSales[Name]=A10261)))</f>
        <v>1</v>
      </c>
      <c r="D10261" s="8">
        <f>SUMIFS(VGSales[Global_Sales],VGSales[Name],A10261)</f>
        <v>0.03</v>
      </c>
    </row>
    <row r="10262" spans="1:4" s="8" customFormat="1" x14ac:dyDescent="0.25">
      <c r="A10262" s="8" t="str">
        <v>A Ressha de Gyoukou 2001</v>
      </c>
      <c r="B10262" s="8" cm="1">
        <f t="array" ref="B10262">SUM(1*(VGSales[Name]=A10262))</f>
        <v>1</v>
      </c>
      <c r="C10262" s="8" cm="1">
        <f t="array" ref="C10262">ROWS(_xlfn.UNIQUE(_xlfn._xlws.FILTER(VGSales[Genre],VGSales[Name]=A10262)))</f>
        <v>1</v>
      </c>
      <c r="D10262" s="8">
        <f>SUMIFS(VGSales[Global_Sales],VGSales[Name],A10262)</f>
        <v>0.03</v>
      </c>
    </row>
    <row r="10263" spans="1:4" s="8" customFormat="1" x14ac:dyDescent="0.25">
      <c r="A10263" s="8" t="str">
        <v>Diabolik Lovers: Lunatic Parade</v>
      </c>
      <c r="B10263" s="8" cm="1">
        <f t="array" ref="B10263">SUM(1*(VGSales[Name]=A10263))</f>
        <v>1</v>
      </c>
      <c r="C10263" s="8" cm="1">
        <f t="array" ref="C10263">ROWS(_xlfn.UNIQUE(_xlfn._xlws.FILTER(VGSales[Genre],VGSales[Name]=A10263)))</f>
        <v>1</v>
      </c>
      <c r="D10263" s="8">
        <f>SUMIFS(VGSales[Global_Sales],VGSales[Name],A10263)</f>
        <v>0.03</v>
      </c>
    </row>
    <row r="10264" spans="1:4" s="8" customFormat="1" x14ac:dyDescent="0.25">
      <c r="A10264" s="8" t="str">
        <v>Neverwinter Nights 2</v>
      </c>
      <c r="B10264" s="8" cm="1">
        <f t="array" ref="B10264">SUM(1*(VGSales[Name]=A10264))</f>
        <v>1</v>
      </c>
      <c r="C10264" s="8" cm="1">
        <f t="array" ref="C10264">ROWS(_xlfn.UNIQUE(_xlfn._xlws.FILTER(VGSales[Genre],VGSales[Name]=A10264)))</f>
        <v>1</v>
      </c>
      <c r="D10264" s="8">
        <f>SUMIFS(VGSales[Global_Sales],VGSales[Name],A10264)</f>
        <v>0.03</v>
      </c>
    </row>
    <row r="10265" spans="1:4" s="8" customFormat="1" x14ac:dyDescent="0.25">
      <c r="A10265" s="8" t="str">
        <v>Starry ? Sky: In Autumn</v>
      </c>
      <c r="B10265" s="8" cm="1">
        <f t="array" ref="B10265">SUM(1*(VGSales[Name]=A10265))</f>
        <v>1</v>
      </c>
      <c r="C10265" s="8" cm="1">
        <f t="array" ref="C10265">ROWS(_xlfn.UNIQUE(_xlfn._xlws.FILTER(VGSales[Genre],VGSales[Name]=A10265)))</f>
        <v>1</v>
      </c>
      <c r="D10265" s="8">
        <f>SUMIFS(VGSales[Global_Sales],VGSales[Name],A10265)</f>
        <v>0.03</v>
      </c>
    </row>
    <row r="10266" spans="1:4" s="8" customFormat="1" x14ac:dyDescent="0.25">
      <c r="A10266" s="8" t="str">
        <v>Battlefield 1942</v>
      </c>
      <c r="B10266" s="8" cm="1">
        <f t="array" ref="B10266">SUM(1*(VGSales[Name]=A10266))</f>
        <v>1</v>
      </c>
      <c r="C10266" s="8" cm="1">
        <f t="array" ref="C10266">ROWS(_xlfn.UNIQUE(_xlfn._xlws.FILTER(VGSales[Genre],VGSales[Name]=A10266)))</f>
        <v>1</v>
      </c>
      <c r="D10266" s="8">
        <f>SUMIFS(VGSales[Global_Sales],VGSales[Name],A10266)</f>
        <v>0.03</v>
      </c>
    </row>
    <row r="10267" spans="1:4" s="8" customFormat="1" x14ac:dyDescent="0.25">
      <c r="A10267" s="8" t="str">
        <v>Pitball</v>
      </c>
      <c r="B10267" s="8" cm="1">
        <f t="array" ref="B10267">SUM(1*(VGSales[Name]=A10267))</f>
        <v>1</v>
      </c>
      <c r="C10267" s="8" cm="1">
        <f t="array" ref="C10267">ROWS(_xlfn.UNIQUE(_xlfn._xlws.FILTER(VGSales[Genre],VGSales[Name]=A10267)))</f>
        <v>1</v>
      </c>
      <c r="D10267" s="8">
        <f>SUMIFS(VGSales[Global_Sales],VGSales[Name],A10267)</f>
        <v>0.03</v>
      </c>
    </row>
    <row r="10268" spans="1:4" s="8" customFormat="1" x14ac:dyDescent="0.25">
      <c r="A10268" s="8" t="str">
        <v>Combat Wings: The Great Battles of WWII</v>
      </c>
      <c r="B10268" s="8" cm="1">
        <f t="array" ref="B10268">SUM(1*(VGSales[Name]=A10268))</f>
        <v>1</v>
      </c>
      <c r="C10268" s="8" cm="1">
        <f t="array" ref="C10268">ROWS(_xlfn.UNIQUE(_xlfn._xlws.FILTER(VGSales[Genre],VGSales[Name]=A10268)))</f>
        <v>1</v>
      </c>
      <c r="D10268" s="8">
        <f>SUMIFS(VGSales[Global_Sales],VGSales[Name],A10268)</f>
        <v>0.03</v>
      </c>
    </row>
    <row r="10269" spans="1:4" s="8" customFormat="1" x14ac:dyDescent="0.25">
      <c r="A10269" s="8" t="str">
        <v>D.C. III: Da Capo III</v>
      </c>
      <c r="B10269" s="8" cm="1">
        <f t="array" ref="B10269">SUM(1*(VGSales[Name]=A10269))</f>
        <v>1</v>
      </c>
      <c r="C10269" s="8" cm="1">
        <f t="array" ref="C10269">ROWS(_xlfn.UNIQUE(_xlfn._xlws.FILTER(VGSales[Genre],VGSales[Name]=A10269)))</f>
        <v>1</v>
      </c>
      <c r="D10269" s="8">
        <f>SUMIFS(VGSales[Global_Sales],VGSales[Name],A10269)</f>
        <v>0.03</v>
      </c>
    </row>
    <row r="10270" spans="1:4" s="8" customFormat="1" x14ac:dyDescent="0.25">
      <c r="A10270" s="8" t="str">
        <v>Judge Dredd: Dredd Vs Death</v>
      </c>
      <c r="B10270" s="8" cm="1">
        <f t="array" ref="B10270">SUM(1*(VGSales[Name]=A10270))</f>
        <v>2</v>
      </c>
      <c r="C10270" s="8" cm="1">
        <f t="array" ref="C10270">ROWS(_xlfn.UNIQUE(_xlfn._xlws.FILTER(VGSales[Genre],VGSales[Name]=A10270)))</f>
        <v>1</v>
      </c>
      <c r="D10270" s="8">
        <f>SUMIFS(VGSales[Global_Sales],VGSales[Name],A10270)</f>
        <v>0.05</v>
      </c>
    </row>
    <row r="10271" spans="1:4" s="8" customFormat="1" x14ac:dyDescent="0.25">
      <c r="A10271" s="8" t="str">
        <v>Ocean Commander</v>
      </c>
      <c r="B10271" s="8" cm="1">
        <f t="array" ref="B10271">SUM(1*(VGSales[Name]=A10271))</f>
        <v>1</v>
      </c>
      <c r="C10271" s="8" cm="1">
        <f t="array" ref="C10271">ROWS(_xlfn.UNIQUE(_xlfn._xlws.FILTER(VGSales[Genre],VGSales[Name]=A10271)))</f>
        <v>1</v>
      </c>
      <c r="D10271" s="8">
        <f>SUMIFS(VGSales[Global_Sales],VGSales[Name],A10271)</f>
        <v>0.03</v>
      </c>
    </row>
    <row r="10272" spans="1:4" s="8" customFormat="1" x14ac:dyDescent="0.25">
      <c r="A10272" s="8" t="str">
        <v>Wand of Fortune 2 FD: Kimi ni Sasageru Epilogue</v>
      </c>
      <c r="B10272" s="8" cm="1">
        <f t="array" ref="B10272">SUM(1*(VGSales[Name]=A10272))</f>
        <v>1</v>
      </c>
      <c r="C10272" s="8" cm="1">
        <f t="array" ref="C10272">ROWS(_xlfn.UNIQUE(_xlfn._xlws.FILTER(VGSales[Genre],VGSales[Name]=A10272)))</f>
        <v>1</v>
      </c>
      <c r="D10272" s="8">
        <f>SUMIFS(VGSales[Global_Sales],VGSales[Name],A10272)</f>
        <v>0.03</v>
      </c>
    </row>
    <row r="10273" spans="1:4" s="8" customFormat="1" x14ac:dyDescent="0.25">
      <c r="A10273" s="8" t="str">
        <v>God Eater Off Shot: Lindow-hen Twin Pack &amp; Animation Vol. 2</v>
      </c>
      <c r="B10273" s="8" cm="1">
        <f t="array" ref="B10273">SUM(1*(VGSales[Name]=A10273))</f>
        <v>1</v>
      </c>
      <c r="C10273" s="8" cm="1">
        <f t="array" ref="C10273">ROWS(_xlfn.UNIQUE(_xlfn._xlws.FILTER(VGSales[Genre],VGSales[Name]=A10273)))</f>
        <v>1</v>
      </c>
      <c r="D10273" s="8">
        <f>SUMIFS(VGSales[Global_Sales],VGSales[Name],A10273)</f>
        <v>0.03</v>
      </c>
    </row>
    <row r="10274" spans="1:4" s="8" customFormat="1" x14ac:dyDescent="0.25">
      <c r="A10274" s="8" t="str">
        <v>Tank Beat</v>
      </c>
      <c r="B10274" s="8" cm="1">
        <f t="array" ref="B10274">SUM(1*(VGSales[Name]=A10274))</f>
        <v>1</v>
      </c>
      <c r="C10274" s="8" cm="1">
        <f t="array" ref="C10274">ROWS(_xlfn.UNIQUE(_xlfn._xlws.FILTER(VGSales[Genre],VGSales[Name]=A10274)))</f>
        <v>1</v>
      </c>
      <c r="D10274" s="8">
        <f>SUMIFS(VGSales[Global_Sales],VGSales[Name],A10274)</f>
        <v>0.03</v>
      </c>
    </row>
    <row r="10275" spans="1:4" s="8" customFormat="1" x14ac:dyDescent="0.25">
      <c r="A10275" s="8" t="str">
        <v>Tenkaichi * Sengoku Lovers</v>
      </c>
      <c r="B10275" s="8" cm="1">
        <f t="array" ref="B10275">SUM(1*(VGSales[Name]=A10275))</f>
        <v>1</v>
      </c>
      <c r="C10275" s="8" cm="1">
        <f t="array" ref="C10275">ROWS(_xlfn.UNIQUE(_xlfn._xlws.FILTER(VGSales[Genre],VGSales[Name]=A10275)))</f>
        <v>1</v>
      </c>
      <c r="D10275" s="8">
        <f>SUMIFS(VGSales[Global_Sales],VGSales[Name],A10275)</f>
        <v>0.03</v>
      </c>
    </row>
    <row r="10276" spans="1:4" s="8" customFormat="1" x14ac:dyDescent="0.25">
      <c r="A10276" s="8" t="str">
        <v>Daito Giken Koushiki Pachi-Slot Simulator Hihouden: Taiyou o Motomeru Monotachi</v>
      </c>
      <c r="B10276" s="8" cm="1">
        <f t="array" ref="B10276">SUM(1*(VGSales[Name]=A10276))</f>
        <v>1</v>
      </c>
      <c r="C10276" s="8" cm="1">
        <f t="array" ref="C10276">ROWS(_xlfn.UNIQUE(_xlfn._xlws.FILTER(VGSales[Genre],VGSales[Name]=A10276)))</f>
        <v>1</v>
      </c>
      <c r="D10276" s="8">
        <f>SUMIFS(VGSales[Global_Sales],VGSales[Name],A10276)</f>
        <v>0.03</v>
      </c>
    </row>
    <row r="10277" spans="1:4" s="8" customFormat="1" x14ac:dyDescent="0.25">
      <c r="A10277" s="8" t="str">
        <v>Jissen Pachi-Slot Hisshouhou! Hokuto no Ken 2</v>
      </c>
      <c r="B10277" s="8" cm="1">
        <f t="array" ref="B10277">SUM(1*(VGSales[Name]=A10277))</f>
        <v>1</v>
      </c>
      <c r="C10277" s="8" cm="1">
        <f t="array" ref="C10277">ROWS(_xlfn.UNIQUE(_xlfn._xlws.FILTER(VGSales[Genre],VGSales[Name]=A10277)))</f>
        <v>1</v>
      </c>
      <c r="D10277" s="8">
        <f>SUMIFS(VGSales[Global_Sales],VGSales[Name],A10277)</f>
        <v>0.03</v>
      </c>
    </row>
    <row r="10278" spans="1:4" s="8" customFormat="1" x14ac:dyDescent="0.25">
      <c r="A10278" s="8" t="str">
        <v>Bode Miller Alpine Skiing</v>
      </c>
      <c r="B10278" s="8" cm="1">
        <f t="array" ref="B10278">SUM(1*(VGSales[Name]=A10278))</f>
        <v>1</v>
      </c>
      <c r="C10278" s="8" cm="1">
        <f t="array" ref="C10278">ROWS(_xlfn.UNIQUE(_xlfn._xlws.FILTER(VGSales[Genre],VGSales[Name]=A10278)))</f>
        <v>1</v>
      </c>
      <c r="D10278" s="8">
        <f>SUMIFS(VGSales[Global_Sales],VGSales[Name],A10278)</f>
        <v>0.03</v>
      </c>
    </row>
    <row r="10279" spans="1:4" s="8" customFormat="1" x14ac:dyDescent="0.25">
      <c r="A10279" s="8" t="str">
        <v>Mahou Sensei Negima! Private Lesson 2: Ojama Shimasu Parasite de Chu</v>
      </c>
      <c r="B10279" s="8" cm="1">
        <f t="array" ref="B10279">SUM(1*(VGSales[Name]=A10279))</f>
        <v>1</v>
      </c>
      <c r="C10279" s="8" cm="1">
        <f t="array" ref="C10279">ROWS(_xlfn.UNIQUE(_xlfn._xlws.FILTER(VGSales[Genre],VGSales[Name]=A10279)))</f>
        <v>1</v>
      </c>
      <c r="D10279" s="8">
        <f>SUMIFS(VGSales[Global_Sales],VGSales[Name],A10279)</f>
        <v>0.03</v>
      </c>
    </row>
    <row r="10280" spans="1:4" s="8" customFormat="1" x14ac:dyDescent="0.25">
      <c r="A10280" s="8" t="str">
        <v>R-Type Delta</v>
      </c>
      <c r="B10280" s="8" cm="1">
        <f t="array" ref="B10280">SUM(1*(VGSales[Name]=A10280))</f>
        <v>1</v>
      </c>
      <c r="C10280" s="8" cm="1">
        <f t="array" ref="C10280">ROWS(_xlfn.UNIQUE(_xlfn._xlws.FILTER(VGSales[Genre],VGSales[Name]=A10280)))</f>
        <v>1</v>
      </c>
      <c r="D10280" s="8">
        <f>SUMIFS(VGSales[Global_Sales],VGSales[Name],A10280)</f>
        <v>0.03</v>
      </c>
    </row>
    <row r="10281" spans="1:4" s="8" customFormat="1" x14ac:dyDescent="0.25">
      <c r="A10281" s="8" t="str">
        <v>Angelique: Maren no Rokukishi</v>
      </c>
      <c r="B10281" s="8" cm="1">
        <f t="array" ref="B10281">SUM(1*(VGSales[Name]=A10281))</f>
        <v>1</v>
      </c>
      <c r="C10281" s="8" cm="1">
        <f t="array" ref="C10281">ROWS(_xlfn.UNIQUE(_xlfn._xlws.FILTER(VGSales[Genre],VGSales[Name]=A10281)))</f>
        <v>1</v>
      </c>
      <c r="D10281" s="8">
        <f>SUMIFS(VGSales[Global_Sales],VGSales[Name],A10281)</f>
        <v>0.03</v>
      </c>
    </row>
    <row r="10282" spans="1:4" s="8" customFormat="1" x14ac:dyDescent="0.25">
      <c r="A10282" s="8" t="str">
        <v>Soul Eater: Battle Resonance</v>
      </c>
      <c r="B10282" s="8" cm="1">
        <f t="array" ref="B10282">SUM(1*(VGSales[Name]=A10282))</f>
        <v>1</v>
      </c>
      <c r="C10282" s="8" cm="1">
        <f t="array" ref="C10282">ROWS(_xlfn.UNIQUE(_xlfn._xlws.FILTER(VGSales[Genre],VGSales[Name]=A10282)))</f>
        <v>1</v>
      </c>
      <c r="D10282" s="8">
        <f>SUMIFS(VGSales[Global_Sales],VGSales[Name],A10282)</f>
        <v>0.03</v>
      </c>
    </row>
    <row r="10283" spans="1:4" s="8" customFormat="1" x14ac:dyDescent="0.25">
      <c r="A10283" s="8" t="str">
        <v>Psycho-Pass: Mandatory Happiness</v>
      </c>
      <c r="B10283" s="8" cm="1">
        <f t="array" ref="B10283">SUM(1*(VGSales[Name]=A10283))</f>
        <v>2</v>
      </c>
      <c r="C10283" s="8" cm="1">
        <f t="array" ref="C10283">ROWS(_xlfn.UNIQUE(_xlfn._xlws.FILTER(VGSales[Genre],VGSales[Name]=A10283)))</f>
        <v>1</v>
      </c>
      <c r="D10283" s="8">
        <f>SUMIFS(VGSales[Global_Sales],VGSales[Name],A10283)</f>
        <v>0.05</v>
      </c>
    </row>
    <row r="10284" spans="1:4" s="8" customFormat="1" x14ac:dyDescent="0.25">
      <c r="A10284" s="8" t="str">
        <v>Hisshou Pachinko*Pachi-slot Kouryaku Series DS Vol. 3: Shinseiki Evangelion - Yakusoku no Toki</v>
      </c>
      <c r="B10284" s="8" cm="1">
        <f t="array" ref="B10284">SUM(1*(VGSales[Name]=A10284))</f>
        <v>1</v>
      </c>
      <c r="C10284" s="8" cm="1">
        <f t="array" ref="C10284">ROWS(_xlfn.UNIQUE(_xlfn._xlws.FILTER(VGSales[Genre],VGSales[Name]=A10284)))</f>
        <v>1</v>
      </c>
      <c r="D10284" s="8">
        <f>SUMIFS(VGSales[Global_Sales],VGSales[Name],A10284)</f>
        <v>0.03</v>
      </c>
    </row>
    <row r="10285" spans="1:4" s="8" customFormat="1" x14ac:dyDescent="0.25">
      <c r="A10285" s="8" t="str">
        <v>The Great Battle Gaiden 2: Matsuri da Wasshoi</v>
      </c>
      <c r="B10285" s="8" cm="1">
        <f t="array" ref="B10285">SUM(1*(VGSales[Name]=A10285))</f>
        <v>1</v>
      </c>
      <c r="C10285" s="8" cm="1">
        <f t="array" ref="C10285">ROWS(_xlfn.UNIQUE(_xlfn._xlws.FILTER(VGSales[Genre],VGSales[Name]=A10285)))</f>
        <v>1</v>
      </c>
      <c r="D10285" s="8">
        <f>SUMIFS(VGSales[Global_Sales],VGSales[Name],A10285)</f>
        <v>0.03</v>
      </c>
    </row>
    <row r="10286" spans="1:4" s="8" customFormat="1" x14ac:dyDescent="0.25">
      <c r="A10286" s="8" t="str">
        <v>Shinseiki Evangelion Ayanami Ikusei Keikaku DS with Asuka Hokan Keikaku</v>
      </c>
      <c r="B10286" s="8" cm="1">
        <f t="array" ref="B10286">SUM(1*(VGSales[Name]=A10286))</f>
        <v>1</v>
      </c>
      <c r="C10286" s="8" cm="1">
        <f t="array" ref="C10286">ROWS(_xlfn.UNIQUE(_xlfn._xlws.FILTER(VGSales[Genre],VGSales[Name]=A10286)))</f>
        <v>1</v>
      </c>
      <c r="D10286" s="8">
        <f>SUMIFS(VGSales[Global_Sales],VGSales[Name],A10286)</f>
        <v>0.03</v>
      </c>
    </row>
    <row r="10287" spans="1:4" s="8" customFormat="1" x14ac:dyDescent="0.25">
      <c r="A10287" s="8" t="str">
        <v>Rock 'N' Roll Adventures</v>
      </c>
      <c r="B10287" s="8" cm="1">
        <f t="array" ref="B10287">SUM(1*(VGSales[Name]=A10287))</f>
        <v>1</v>
      </c>
      <c r="C10287" s="8" cm="1">
        <f t="array" ref="C10287">ROWS(_xlfn.UNIQUE(_xlfn._xlws.FILTER(VGSales[Genre],VGSales[Name]=A10287)))</f>
        <v>1</v>
      </c>
      <c r="D10287" s="8">
        <f>SUMIFS(VGSales[Global_Sales],VGSales[Name],A10287)</f>
        <v>0.03</v>
      </c>
    </row>
    <row r="10288" spans="1:4" s="8" customFormat="1" x14ac:dyDescent="0.25">
      <c r="A10288" s="8" t="str">
        <v>Doki Oki</v>
      </c>
      <c r="B10288" s="8" cm="1">
        <f t="array" ref="B10288">SUM(1*(VGSales[Name]=A10288))</f>
        <v>1</v>
      </c>
      <c r="C10288" s="8" cm="1">
        <f t="array" ref="C10288">ROWS(_xlfn.UNIQUE(_xlfn._xlws.FILTER(VGSales[Genre],VGSales[Name]=A10288)))</f>
        <v>1</v>
      </c>
      <c r="D10288" s="8">
        <f>SUMIFS(VGSales[Global_Sales],VGSales[Name],A10288)</f>
        <v>0.03</v>
      </c>
    </row>
    <row r="10289" spans="1:4" s="8" customFormat="1" x14ac:dyDescent="0.25">
      <c r="A10289" s="8" t="str">
        <v>Gakuen Alice: WakuWaku * Happy Friends</v>
      </c>
      <c r="B10289" s="8" cm="1">
        <f t="array" ref="B10289">SUM(1*(VGSales[Name]=A10289))</f>
        <v>1</v>
      </c>
      <c r="C10289" s="8" cm="1">
        <f t="array" ref="C10289">ROWS(_xlfn.UNIQUE(_xlfn._xlws.FILTER(VGSales[Genre],VGSales[Name]=A10289)))</f>
        <v>1</v>
      </c>
      <c r="D10289" s="8">
        <f>SUMIFS(VGSales[Global_Sales],VGSales[Name],A10289)</f>
        <v>0.03</v>
      </c>
    </row>
    <row r="10290" spans="1:4" s="8" customFormat="1" x14ac:dyDescent="0.25">
      <c r="A10290" s="8" t="str">
        <v>Konohana 2: Todoke Kanai Requiem</v>
      </c>
      <c r="B10290" s="8" cm="1">
        <f t="array" ref="B10290">SUM(1*(VGSales[Name]=A10290))</f>
        <v>1</v>
      </c>
      <c r="C10290" s="8" cm="1">
        <f t="array" ref="C10290">ROWS(_xlfn.UNIQUE(_xlfn._xlws.FILTER(VGSales[Genre],VGSales[Name]=A10290)))</f>
        <v>1</v>
      </c>
      <c r="D10290" s="8">
        <f>SUMIFS(VGSales[Global_Sales],VGSales[Name],A10290)</f>
        <v>0.03</v>
      </c>
    </row>
    <row r="10291" spans="1:4" s="8" customFormat="1" x14ac:dyDescent="0.25">
      <c r="A10291" s="8" t="str">
        <v>Derby Time 2006</v>
      </c>
      <c r="B10291" s="8" cm="1">
        <f t="array" ref="B10291">SUM(1*(VGSales[Name]=A10291))</f>
        <v>1</v>
      </c>
      <c r="C10291" s="8" cm="1">
        <f t="array" ref="C10291">ROWS(_xlfn.UNIQUE(_xlfn._xlws.FILTER(VGSales[Genre],VGSales[Name]=A10291)))</f>
        <v>1</v>
      </c>
      <c r="D10291" s="8">
        <f>SUMIFS(VGSales[Global_Sales],VGSales[Name],A10291)</f>
        <v>0.03</v>
      </c>
    </row>
    <row r="10292" spans="1:4" s="8" customFormat="1" x14ac:dyDescent="0.25">
      <c r="A10292" s="8" t="str">
        <v>Yuusha Shisu.</v>
      </c>
      <c r="B10292" s="8" cm="1">
        <f t="array" ref="B10292">SUM(1*(VGSales[Name]=A10292))</f>
        <v>1</v>
      </c>
      <c r="C10292" s="8" cm="1">
        <f t="array" ref="C10292">ROWS(_xlfn.UNIQUE(_xlfn._xlws.FILTER(VGSales[Genre],VGSales[Name]=A10292)))</f>
        <v>1</v>
      </c>
      <c r="D10292" s="8">
        <f>SUMIFS(VGSales[Global_Sales],VGSales[Name],A10292)</f>
        <v>0.02</v>
      </c>
    </row>
    <row r="10293" spans="1:4" s="8" customFormat="1" x14ac:dyDescent="0.25">
      <c r="A10293" s="8" t="str">
        <v>Senjou no Waltz</v>
      </c>
      <c r="B10293" s="8" cm="1">
        <f t="array" ref="B10293">SUM(1*(VGSales[Name]=A10293))</f>
        <v>1</v>
      </c>
      <c r="C10293" s="8" cm="1">
        <f t="array" ref="C10293">ROWS(_xlfn.UNIQUE(_xlfn._xlws.FILTER(VGSales[Genre],VGSales[Name]=A10293)))</f>
        <v>1</v>
      </c>
      <c r="D10293" s="8">
        <f>SUMIFS(VGSales[Global_Sales],VGSales[Name],A10293)</f>
        <v>0.02</v>
      </c>
    </row>
    <row r="10294" spans="1:4" s="8" customFormat="1" x14ac:dyDescent="0.25">
      <c r="A10294" s="8" t="str">
        <v>Chuck E. Cheese's Sports Games</v>
      </c>
      <c r="B10294" s="8" cm="1">
        <f t="array" ref="B10294">SUM(1*(VGSales[Name]=A10294))</f>
        <v>1</v>
      </c>
      <c r="C10294" s="8" cm="1">
        <f t="array" ref="C10294">ROWS(_xlfn.UNIQUE(_xlfn._xlws.FILTER(VGSales[Genre],VGSales[Name]=A10294)))</f>
        <v>1</v>
      </c>
      <c r="D10294" s="8">
        <f>SUMIFS(VGSales[Global_Sales],VGSales[Name],A10294)</f>
        <v>0.02</v>
      </c>
    </row>
    <row r="10295" spans="1:4" s="8" customFormat="1" x14ac:dyDescent="0.25">
      <c r="A10295" s="8" t="str">
        <v>Stronghold 2 Deluxe</v>
      </c>
      <c r="B10295" s="8" cm="1">
        <f t="array" ref="B10295">SUM(1*(VGSales[Name]=A10295))</f>
        <v>1</v>
      </c>
      <c r="C10295" s="8" cm="1">
        <f t="array" ref="C10295">ROWS(_xlfn.UNIQUE(_xlfn._xlws.FILTER(VGSales[Genre],VGSales[Name]=A10295)))</f>
        <v>1</v>
      </c>
      <c r="D10295" s="8">
        <f>SUMIFS(VGSales[Global_Sales],VGSales[Name],A10295)</f>
        <v>0.02</v>
      </c>
    </row>
    <row r="10296" spans="1:4" s="8" customFormat="1" x14ac:dyDescent="0.25">
      <c r="A10296" s="8" t="str">
        <v>MAPLUS: Portable Navi 3</v>
      </c>
      <c r="B10296" s="8" cm="1">
        <f t="array" ref="B10296">SUM(1*(VGSales[Name]=A10296))</f>
        <v>1</v>
      </c>
      <c r="C10296" s="8" cm="1">
        <f t="array" ref="C10296">ROWS(_xlfn.UNIQUE(_xlfn._xlws.FILTER(VGSales[Genre],VGSales[Name]=A10296)))</f>
        <v>1</v>
      </c>
      <c r="D10296" s="8">
        <f>SUMIFS(VGSales[Global_Sales],VGSales[Name],A10296)</f>
        <v>0.02</v>
      </c>
    </row>
    <row r="10297" spans="1:4" s="8" customFormat="1" x14ac:dyDescent="0.25">
      <c r="A10297" s="8" t="str">
        <v>DEATH NOTE: L o Tsugu Mono</v>
      </c>
      <c r="B10297" s="8" cm="1">
        <f t="array" ref="B10297">SUM(1*(VGSales[Name]=A10297))</f>
        <v>1</v>
      </c>
      <c r="C10297" s="8" cm="1">
        <f t="array" ref="C10297">ROWS(_xlfn.UNIQUE(_xlfn._xlws.FILTER(VGSales[Genre],VGSales[Name]=A10297)))</f>
        <v>1</v>
      </c>
      <c r="D10297" s="8">
        <f>SUMIFS(VGSales[Global_Sales],VGSales[Name],A10297)</f>
        <v>0.02</v>
      </c>
    </row>
    <row r="10298" spans="1:4" s="8" customFormat="1" x14ac:dyDescent="0.25">
      <c r="A10298" s="8" t="str">
        <v>Puppet Show 3: Lost Town</v>
      </c>
      <c r="B10298" s="8" cm="1">
        <f t="array" ref="B10298">SUM(1*(VGSales[Name]=A10298))</f>
        <v>1</v>
      </c>
      <c r="C10298" s="8" cm="1">
        <f t="array" ref="C10298">ROWS(_xlfn.UNIQUE(_xlfn._xlws.FILTER(VGSales[Genre],VGSales[Name]=A10298)))</f>
        <v>1</v>
      </c>
      <c r="D10298" s="8">
        <f>SUMIFS(VGSales[Global_Sales],VGSales[Name],A10298)</f>
        <v>0.02</v>
      </c>
    </row>
    <row r="10299" spans="1:4" s="8" customFormat="1" x14ac:dyDescent="0.25">
      <c r="A10299" s="8" t="str">
        <v>Star Wars: Empire at War - Forces of Corruption</v>
      </c>
      <c r="B10299" s="8" cm="1">
        <f t="array" ref="B10299">SUM(1*(VGSales[Name]=A10299))</f>
        <v>1</v>
      </c>
      <c r="C10299" s="8" cm="1">
        <f t="array" ref="C10299">ROWS(_xlfn.UNIQUE(_xlfn._xlws.FILTER(VGSales[Genre],VGSales[Name]=A10299)))</f>
        <v>1</v>
      </c>
      <c r="D10299" s="8">
        <f>SUMIFS(VGSales[Global_Sales],VGSales[Name],A10299)</f>
        <v>0.02</v>
      </c>
    </row>
    <row r="10300" spans="1:4" s="8" customFormat="1" x14ac:dyDescent="0.25">
      <c r="A10300" s="8" t="str">
        <v>Spy Hunter / Super Sprint</v>
      </c>
      <c r="B10300" s="8" cm="1">
        <f t="array" ref="B10300">SUM(1*(VGSales[Name]=A10300))</f>
        <v>1</v>
      </c>
      <c r="C10300" s="8" cm="1">
        <f t="array" ref="C10300">ROWS(_xlfn.UNIQUE(_xlfn._xlws.FILTER(VGSales[Genre],VGSales[Name]=A10300)))</f>
        <v>1</v>
      </c>
      <c r="D10300" s="8">
        <f>SUMIFS(VGSales[Global_Sales],VGSales[Name],A10300)</f>
        <v>0.02</v>
      </c>
    </row>
    <row r="10301" spans="1:4" s="8" customFormat="1" x14ac:dyDescent="0.25">
      <c r="A10301" s="8" t="str">
        <v>Otometeki Koi Kakumei * Love Revo! Portable</v>
      </c>
      <c r="B10301" s="8" cm="1">
        <f t="array" ref="B10301">SUM(1*(VGSales[Name]=A10301))</f>
        <v>1</v>
      </c>
      <c r="C10301" s="8" cm="1">
        <f t="array" ref="C10301">ROWS(_xlfn.UNIQUE(_xlfn._xlws.FILTER(VGSales[Genre],VGSales[Name]=A10301)))</f>
        <v>1</v>
      </c>
      <c r="D10301" s="8">
        <f>SUMIFS(VGSales[Global_Sales],VGSales[Name],A10301)</f>
        <v>0.02</v>
      </c>
    </row>
    <row r="10302" spans="1:4" s="8" customFormat="1" x14ac:dyDescent="0.25">
      <c r="A10302" s="8" t="str">
        <v>Clover no Kuni no Alice: Wonderful Wonder World</v>
      </c>
      <c r="B10302" s="8" cm="1">
        <f t="array" ref="B10302">SUM(1*(VGSales[Name]=A10302))</f>
        <v>2</v>
      </c>
      <c r="C10302" s="8" cm="1">
        <f t="array" ref="C10302">ROWS(_xlfn.UNIQUE(_xlfn._xlws.FILTER(VGSales[Genre],VGSales[Name]=A10302)))</f>
        <v>1</v>
      </c>
      <c r="D10302" s="8">
        <f>SUMIFS(VGSales[Global_Sales],VGSales[Name],A10302)</f>
        <v>0.04</v>
      </c>
    </row>
    <row r="10303" spans="1:4" s="8" customFormat="1" x14ac:dyDescent="0.25">
      <c r="A10303" s="8" t="str">
        <v>Room Zoom: Race for Impact</v>
      </c>
      <c r="B10303" s="8" cm="1">
        <f t="array" ref="B10303">SUM(1*(VGSales[Name]=A10303))</f>
        <v>1</v>
      </c>
      <c r="C10303" s="8" cm="1">
        <f t="array" ref="C10303">ROWS(_xlfn.UNIQUE(_xlfn._xlws.FILTER(VGSales[Genre],VGSales[Name]=A10303)))</f>
        <v>1</v>
      </c>
      <c r="D10303" s="8">
        <f>SUMIFS(VGSales[Global_Sales],VGSales[Name],A10303)</f>
        <v>0.02</v>
      </c>
    </row>
    <row r="10304" spans="1:4" s="8" customFormat="1" x14ac:dyDescent="0.25">
      <c r="A10304" s="8" t="str">
        <v>Yahari Game Demo Ore no Seishun Love-Kome Hamachi Gatteiru</v>
      </c>
      <c r="B10304" s="8" cm="1">
        <f t="array" ref="B10304">SUM(1*(VGSales[Name]=A10304))</f>
        <v>1</v>
      </c>
      <c r="C10304" s="8" cm="1">
        <f t="array" ref="C10304">ROWS(_xlfn.UNIQUE(_xlfn._xlws.FILTER(VGSales[Genre],VGSales[Name]=A10304)))</f>
        <v>1</v>
      </c>
      <c r="D10304" s="8">
        <f>SUMIFS(VGSales[Global_Sales],VGSales[Name],A10304)</f>
        <v>0.02</v>
      </c>
    </row>
    <row r="10305" spans="1:4" s="8" customFormat="1" x14ac:dyDescent="0.25">
      <c r="A10305" s="8" t="str">
        <v>Tube Slider</v>
      </c>
      <c r="B10305" s="8" cm="1">
        <f t="array" ref="B10305">SUM(1*(VGSales[Name]=A10305))</f>
        <v>1</v>
      </c>
      <c r="C10305" s="8" cm="1">
        <f t="array" ref="C10305">ROWS(_xlfn.UNIQUE(_xlfn._xlws.FILTER(VGSales[Genre],VGSales[Name]=A10305)))</f>
        <v>1</v>
      </c>
      <c r="D10305" s="8">
        <f>SUMIFS(VGSales[Global_Sales],VGSales[Name],A10305)</f>
        <v>0.02</v>
      </c>
    </row>
    <row r="10306" spans="1:4" s="8" customFormat="1" x14ac:dyDescent="0.25">
      <c r="A10306" s="8" t="str">
        <v>Ghost Pirates of Vooju Island</v>
      </c>
      <c r="B10306" s="8" cm="1">
        <f t="array" ref="B10306">SUM(1*(VGSales[Name]=A10306))</f>
        <v>1</v>
      </c>
      <c r="C10306" s="8" cm="1">
        <f t="array" ref="C10306">ROWS(_xlfn.UNIQUE(_xlfn._xlws.FILTER(VGSales[Genre],VGSales[Name]=A10306)))</f>
        <v>1</v>
      </c>
      <c r="D10306" s="8">
        <f>SUMIFS(VGSales[Global_Sales],VGSales[Name],A10306)</f>
        <v>0.02</v>
      </c>
    </row>
    <row r="10307" spans="1:4" s="8" customFormat="1" x14ac:dyDescent="0.25">
      <c r="A10307" s="8" t="str">
        <v>America Oudan Ultra-Quiz</v>
      </c>
      <c r="B10307" s="8" cm="1">
        <f t="array" ref="B10307">SUM(1*(VGSales[Name]=A10307))</f>
        <v>1</v>
      </c>
      <c r="C10307" s="8" cm="1">
        <f t="array" ref="C10307">ROWS(_xlfn.UNIQUE(_xlfn._xlws.FILTER(VGSales[Genre],VGSales[Name]=A10307)))</f>
        <v>1</v>
      </c>
      <c r="D10307" s="8">
        <f>SUMIFS(VGSales[Global_Sales],VGSales[Name],A10307)</f>
        <v>0.02</v>
      </c>
    </row>
    <row r="10308" spans="1:4" s="8" customFormat="1" x14ac:dyDescent="0.25">
      <c r="A10308" s="8" t="str">
        <v>DoDonPachi Dai-Oujou: Black Label Extra</v>
      </c>
      <c r="B10308" s="8" cm="1">
        <f t="array" ref="B10308">SUM(1*(VGSales[Name]=A10308))</f>
        <v>1</v>
      </c>
      <c r="C10308" s="8" cm="1">
        <f t="array" ref="C10308">ROWS(_xlfn.UNIQUE(_xlfn._xlws.FILTER(VGSales[Genre],VGSales[Name]=A10308)))</f>
        <v>1</v>
      </c>
      <c r="D10308" s="8">
        <f>SUMIFS(VGSales[Global_Sales],VGSales[Name],A10308)</f>
        <v>0.02</v>
      </c>
    </row>
    <row r="10309" spans="1:4" s="8" customFormat="1" x14ac:dyDescent="0.25">
      <c r="A10309" s="8" t="str">
        <v>Mind Your Language: Learn English! / French! / German! / Spanish! /Japanese!</v>
      </c>
      <c r="B10309" s="8" cm="1">
        <f t="array" ref="B10309">SUM(1*(VGSales[Name]=A10309))</f>
        <v>1</v>
      </c>
      <c r="C10309" s="8" cm="1">
        <f t="array" ref="C10309">ROWS(_xlfn.UNIQUE(_xlfn._xlws.FILTER(VGSales[Genre],VGSales[Name]=A10309)))</f>
        <v>1</v>
      </c>
      <c r="D10309" s="8">
        <f>SUMIFS(VGSales[Global_Sales],VGSales[Name],A10309)</f>
        <v>0.02</v>
      </c>
    </row>
    <row r="10310" spans="1:4" s="8" customFormat="1" x14ac:dyDescent="0.25">
      <c r="A10310" s="8" t="str">
        <v>ParaWorld</v>
      </c>
      <c r="B10310" s="8" cm="1">
        <f t="array" ref="B10310">SUM(1*(VGSales[Name]=A10310))</f>
        <v>1</v>
      </c>
      <c r="C10310" s="8" cm="1">
        <f t="array" ref="C10310">ROWS(_xlfn.UNIQUE(_xlfn._xlws.FILTER(VGSales[Genre],VGSales[Name]=A10310)))</f>
        <v>1</v>
      </c>
      <c r="D10310" s="8">
        <f>SUMIFS(VGSales[Global_Sales],VGSales[Name],A10310)</f>
        <v>0.02</v>
      </c>
    </row>
    <row r="10311" spans="1:4" s="8" customFormat="1" x14ac:dyDescent="0.25">
      <c r="A10311" s="8" t="str">
        <v>Tropico Reloaded</v>
      </c>
      <c r="B10311" s="8" cm="1">
        <f t="array" ref="B10311">SUM(1*(VGSales[Name]=A10311))</f>
        <v>1</v>
      </c>
      <c r="C10311" s="8" cm="1">
        <f t="array" ref="C10311">ROWS(_xlfn.UNIQUE(_xlfn._xlws.FILTER(VGSales[Genre],VGSales[Name]=A10311)))</f>
        <v>1</v>
      </c>
      <c r="D10311" s="8">
        <f>SUMIFS(VGSales[Global_Sales],VGSales[Name],A10311)</f>
        <v>0.02</v>
      </c>
    </row>
    <row r="10312" spans="1:4" s="8" customFormat="1" x14ac:dyDescent="0.25">
      <c r="A10312" s="8" t="str">
        <v>Shinseiki Evangelion: Battle Orchestra</v>
      </c>
      <c r="B10312" s="8" cm="1">
        <f t="array" ref="B10312">SUM(1*(VGSales[Name]=A10312))</f>
        <v>1</v>
      </c>
      <c r="C10312" s="8" cm="1">
        <f t="array" ref="C10312">ROWS(_xlfn.UNIQUE(_xlfn._xlws.FILTER(VGSales[Genre],VGSales[Name]=A10312)))</f>
        <v>1</v>
      </c>
      <c r="D10312" s="8">
        <f>SUMIFS(VGSales[Global_Sales],VGSales[Name],A10312)</f>
        <v>0.02</v>
      </c>
    </row>
    <row r="10313" spans="1:4" s="8" customFormat="1" x14ac:dyDescent="0.25">
      <c r="A10313" s="8" t="str">
        <v>Pharaoh</v>
      </c>
      <c r="B10313" s="8" cm="1">
        <f t="array" ref="B10313">SUM(1*(VGSales[Name]=A10313))</f>
        <v>1</v>
      </c>
      <c r="C10313" s="8" cm="1">
        <f t="array" ref="C10313">ROWS(_xlfn.UNIQUE(_xlfn._xlws.FILTER(VGSales[Genre],VGSales[Name]=A10313)))</f>
        <v>1</v>
      </c>
      <c r="D10313" s="8">
        <f>SUMIFS(VGSales[Global_Sales],VGSales[Name],A10313)</f>
        <v>0.02</v>
      </c>
    </row>
    <row r="10314" spans="1:4" s="8" customFormat="1" x14ac:dyDescent="0.25">
      <c r="A10314" s="8" t="str">
        <v>Vampire Mansion: Linda Hyde</v>
      </c>
      <c r="B10314" s="8" cm="1">
        <f t="array" ref="B10314">SUM(1*(VGSales[Name]=A10314))</f>
        <v>1</v>
      </c>
      <c r="C10314" s="8" cm="1">
        <f t="array" ref="C10314">ROWS(_xlfn.UNIQUE(_xlfn._xlws.FILTER(VGSales[Genre],VGSales[Name]=A10314)))</f>
        <v>1</v>
      </c>
      <c r="D10314" s="8">
        <f>SUMIFS(VGSales[Global_Sales],VGSales[Name],A10314)</f>
        <v>0.02</v>
      </c>
    </row>
    <row r="10315" spans="1:4" s="8" customFormat="1" x14ac:dyDescent="0.25">
      <c r="A10315" s="8" t="str">
        <v>Yes! Precure 5 Go Go Zenin Shu Go! Dream Festival</v>
      </c>
      <c r="B10315" s="8" cm="1">
        <f t="array" ref="B10315">SUM(1*(VGSales[Name]=A10315))</f>
        <v>1</v>
      </c>
      <c r="C10315" s="8" cm="1">
        <f t="array" ref="C10315">ROWS(_xlfn.UNIQUE(_xlfn._xlws.FILTER(VGSales[Genre],VGSales[Name]=A10315)))</f>
        <v>1</v>
      </c>
      <c r="D10315" s="8">
        <f>SUMIFS(VGSales[Global_Sales],VGSales[Name],A10315)</f>
        <v>0.02</v>
      </c>
    </row>
    <row r="10316" spans="1:4" s="8" customFormat="1" x14ac:dyDescent="0.25">
      <c r="A10316" s="8" t="str">
        <v>Battlefield 2: Modern Combat(JP sales)</v>
      </c>
      <c r="B10316" s="8" cm="1">
        <f t="array" ref="B10316">SUM(1*(VGSales[Name]=A10316))</f>
        <v>1</v>
      </c>
      <c r="C10316" s="8" cm="1">
        <f t="array" ref="C10316">ROWS(_xlfn.UNIQUE(_xlfn._xlws.FILTER(VGSales[Genre],VGSales[Name]=A10316)))</f>
        <v>1</v>
      </c>
      <c r="D10316" s="8">
        <f>SUMIFS(VGSales[Global_Sales],VGSales[Name],A10316)</f>
        <v>0.02</v>
      </c>
    </row>
    <row r="10317" spans="1:4" s="8" customFormat="1" x14ac:dyDescent="0.25">
      <c r="A10317" s="8" t="str">
        <v>The Idolmaster: Gravure For You! Vol.7</v>
      </c>
      <c r="B10317" s="8" cm="1">
        <f t="array" ref="B10317">SUM(1*(VGSales[Name]=A10317))</f>
        <v>1</v>
      </c>
      <c r="C10317" s="8" cm="1">
        <f t="array" ref="C10317">ROWS(_xlfn.UNIQUE(_xlfn._xlws.FILTER(VGSales[Genre],VGSales[Name]=A10317)))</f>
        <v>1</v>
      </c>
      <c r="D10317" s="8">
        <f>SUMIFS(VGSales[Global_Sales],VGSales[Name],A10317)</f>
        <v>0.02</v>
      </c>
    </row>
    <row r="10318" spans="1:4" s="8" customFormat="1" x14ac:dyDescent="0.25">
      <c r="A10318" s="8" t="str">
        <v>Stake: Fortune Fighters</v>
      </c>
      <c r="B10318" s="8" cm="1">
        <f t="array" ref="B10318">SUM(1*(VGSales[Name]=A10318))</f>
        <v>1</v>
      </c>
      <c r="C10318" s="8" cm="1">
        <f t="array" ref="C10318">ROWS(_xlfn.UNIQUE(_xlfn._xlws.FILTER(VGSales[Genre],VGSales[Name]=A10318)))</f>
        <v>1</v>
      </c>
      <c r="D10318" s="8">
        <f>SUMIFS(VGSales[Global_Sales],VGSales[Name],A10318)</f>
        <v>0.02</v>
      </c>
    </row>
    <row r="10319" spans="1:4" s="8" customFormat="1" x14ac:dyDescent="0.25">
      <c r="A10319" s="8" t="str">
        <v>Serious Sam Advance</v>
      </c>
      <c r="B10319" s="8" cm="1">
        <f t="array" ref="B10319">SUM(1*(VGSales[Name]=A10319))</f>
        <v>1</v>
      </c>
      <c r="C10319" s="8" cm="1">
        <f t="array" ref="C10319">ROWS(_xlfn.UNIQUE(_xlfn._xlws.FILTER(VGSales[Genre],VGSales[Name]=A10319)))</f>
        <v>1</v>
      </c>
      <c r="D10319" s="8">
        <f>SUMIFS(VGSales[Global_Sales],VGSales[Name],A10319)</f>
        <v>0.02</v>
      </c>
    </row>
    <row r="10320" spans="1:4" s="8" customFormat="1" x14ac:dyDescent="0.25">
      <c r="A10320" s="8" t="str">
        <v>The Settlers: Rise of an Empire</v>
      </c>
      <c r="B10320" s="8" cm="1">
        <f t="array" ref="B10320">SUM(1*(VGSales[Name]=A10320))</f>
        <v>1</v>
      </c>
      <c r="C10320" s="8" cm="1">
        <f t="array" ref="C10320">ROWS(_xlfn.UNIQUE(_xlfn._xlws.FILTER(VGSales[Genre],VGSales[Name]=A10320)))</f>
        <v>1</v>
      </c>
      <c r="D10320" s="8">
        <f>SUMIFS(VGSales[Global_Sales],VGSales[Name],A10320)</f>
        <v>0.02</v>
      </c>
    </row>
    <row r="10321" spans="1:4" s="8" customFormat="1" x14ac:dyDescent="0.25">
      <c r="A10321" s="8" t="str">
        <v>Umineko no Naku Koro ni San: Shinjitsu to Gensou no Yasoukyoku</v>
      </c>
      <c r="B10321" s="8" cm="1">
        <f t="array" ref="B10321">SUM(1*(VGSales[Name]=A10321))</f>
        <v>1</v>
      </c>
      <c r="C10321" s="8" cm="1">
        <f t="array" ref="C10321">ROWS(_xlfn.UNIQUE(_xlfn._xlws.FILTER(VGSales[Genre],VGSales[Name]=A10321)))</f>
        <v>1</v>
      </c>
      <c r="D10321" s="8">
        <f>SUMIFS(VGSales[Global_Sales],VGSales[Name],A10321)</f>
        <v>0.02</v>
      </c>
    </row>
    <row r="10322" spans="1:4" s="8" customFormat="1" x14ac:dyDescent="0.25">
      <c r="A10322" s="8" t="str">
        <v>Pop'n Music 12 Iroha</v>
      </c>
      <c r="B10322" s="8" cm="1">
        <f t="array" ref="B10322">SUM(1*(VGSales[Name]=A10322))</f>
        <v>1</v>
      </c>
      <c r="C10322" s="8" cm="1">
        <f t="array" ref="C10322">ROWS(_xlfn.UNIQUE(_xlfn._xlws.FILTER(VGSales[Genre],VGSales[Name]=A10322)))</f>
        <v>1</v>
      </c>
      <c r="D10322" s="8">
        <f>SUMIFS(VGSales[Global_Sales],VGSales[Name],A10322)</f>
        <v>0.02</v>
      </c>
    </row>
    <row r="10323" spans="1:4" s="8" customFormat="1" x14ac:dyDescent="0.25">
      <c r="A10323" s="8" t="str">
        <v>BeatMania IIDX 11: IIDX Red</v>
      </c>
      <c r="B10323" s="8" cm="1">
        <f t="array" ref="B10323">SUM(1*(VGSales[Name]=A10323))</f>
        <v>1</v>
      </c>
      <c r="C10323" s="8" cm="1">
        <f t="array" ref="C10323">ROWS(_xlfn.UNIQUE(_xlfn._xlws.FILTER(VGSales[Genre],VGSales[Name]=A10323)))</f>
        <v>1</v>
      </c>
      <c r="D10323" s="8">
        <f>SUMIFS(VGSales[Global_Sales],VGSales[Name],A10323)</f>
        <v>0.02</v>
      </c>
    </row>
    <row r="10324" spans="1:4" s="8" customFormat="1" x14ac:dyDescent="0.25">
      <c r="A10324" s="8" t="str">
        <v>Warhammer Online: Age of Reckoning</v>
      </c>
      <c r="B10324" s="8" cm="1">
        <f t="array" ref="B10324">SUM(1*(VGSales[Name]=A10324))</f>
        <v>1</v>
      </c>
      <c r="C10324" s="8" cm="1">
        <f t="array" ref="C10324">ROWS(_xlfn.UNIQUE(_xlfn._xlws.FILTER(VGSales[Genre],VGSales[Name]=A10324)))</f>
        <v>1</v>
      </c>
      <c r="D10324" s="8">
        <f>SUMIFS(VGSales[Global_Sales],VGSales[Name],A10324)</f>
        <v>0.02</v>
      </c>
    </row>
    <row r="10325" spans="1:4" s="8" customFormat="1" x14ac:dyDescent="0.25">
      <c r="A10325" s="8" t="str">
        <v>Road Trip: The Arcade Edition</v>
      </c>
      <c r="B10325" s="8" cm="1">
        <f t="array" ref="B10325">SUM(1*(VGSales[Name]=A10325))</f>
        <v>1</v>
      </c>
      <c r="C10325" s="8" cm="1">
        <f t="array" ref="C10325">ROWS(_xlfn.UNIQUE(_xlfn._xlws.FILTER(VGSales[Genre],VGSales[Name]=A10325)))</f>
        <v>1</v>
      </c>
      <c r="D10325" s="8">
        <f>SUMIFS(VGSales[Global_Sales],VGSales[Name],A10325)</f>
        <v>0.02</v>
      </c>
    </row>
    <row r="10326" spans="1:4" s="8" customFormat="1" x14ac:dyDescent="0.25">
      <c r="A10326" s="8" t="str">
        <v>Juusanshi Engi Engetsu Sangokuden 2</v>
      </c>
      <c r="B10326" s="8" cm="1">
        <f t="array" ref="B10326">SUM(1*(VGSales[Name]=A10326))</f>
        <v>1</v>
      </c>
      <c r="C10326" s="8" cm="1">
        <f t="array" ref="C10326">ROWS(_xlfn.UNIQUE(_xlfn._xlws.FILTER(VGSales[Genre],VGSales[Name]=A10326)))</f>
        <v>1</v>
      </c>
      <c r="D10326" s="8">
        <f>SUMIFS(VGSales[Global_Sales],VGSales[Name],A10326)</f>
        <v>0.02</v>
      </c>
    </row>
    <row r="10327" spans="1:4" s="8" customFormat="1" x14ac:dyDescent="0.25">
      <c r="A10327" s="8" t="str">
        <v>Virtua Tennis: World Tour (jp sales)</v>
      </c>
      <c r="B10327" s="8" cm="1">
        <f t="array" ref="B10327">SUM(1*(VGSales[Name]=A10327))</f>
        <v>1</v>
      </c>
      <c r="C10327" s="8" cm="1">
        <f t="array" ref="C10327">ROWS(_xlfn.UNIQUE(_xlfn._xlws.FILTER(VGSales[Genre],VGSales[Name]=A10327)))</f>
        <v>1</v>
      </c>
      <c r="D10327" s="8">
        <f>SUMIFS(VGSales[Global_Sales],VGSales[Name],A10327)</f>
        <v>0.02</v>
      </c>
    </row>
    <row r="10328" spans="1:4" s="8" customFormat="1" x14ac:dyDescent="0.25">
      <c r="A10328" s="8" t="str">
        <v>Ano Hi Mita Hana no Namae o Bokutachi wa Mada Shiranai</v>
      </c>
      <c r="B10328" s="8" cm="1">
        <f t="array" ref="B10328">SUM(1*(VGSales[Name]=A10328))</f>
        <v>1</v>
      </c>
      <c r="C10328" s="8" cm="1">
        <f t="array" ref="C10328">ROWS(_xlfn.UNIQUE(_xlfn._xlws.FILTER(VGSales[Genre],VGSales[Name]=A10328)))</f>
        <v>1</v>
      </c>
      <c r="D10328" s="8">
        <f>SUMIFS(VGSales[Global_Sales],VGSales[Name],A10328)</f>
        <v>0.02</v>
      </c>
    </row>
    <row r="10329" spans="1:4" s="8" customFormat="1" x14ac:dyDescent="0.25">
      <c r="A10329" s="8" t="str">
        <v>Cold War</v>
      </c>
      <c r="B10329" s="8" cm="1">
        <f t="array" ref="B10329">SUM(1*(VGSales[Name]=A10329))</f>
        <v>1</v>
      </c>
      <c r="C10329" s="8" cm="1">
        <f t="array" ref="C10329">ROWS(_xlfn.UNIQUE(_xlfn._xlws.FILTER(VGSales[Genre],VGSales[Name]=A10329)))</f>
        <v>1</v>
      </c>
      <c r="D10329" s="8">
        <f>SUMIFS(VGSales[Global_Sales],VGSales[Name],A10329)</f>
        <v>0.02</v>
      </c>
    </row>
    <row r="10330" spans="1:4" s="8" customFormat="1" x14ac:dyDescent="0.25">
      <c r="A10330" s="8" t="str">
        <v>Steel Battalion: Line of Contact</v>
      </c>
      <c r="B10330" s="8" cm="1">
        <f t="array" ref="B10330">SUM(1*(VGSales[Name]=A10330))</f>
        <v>1</v>
      </c>
      <c r="C10330" s="8" cm="1">
        <f t="array" ref="C10330">ROWS(_xlfn.UNIQUE(_xlfn._xlws.FILTER(VGSales[Genre],VGSales[Name]=A10330)))</f>
        <v>1</v>
      </c>
      <c r="D10330" s="8">
        <f>SUMIFS(VGSales[Global_Sales],VGSales[Name],A10330)</f>
        <v>0.02</v>
      </c>
    </row>
    <row r="10331" spans="1:4" s="8" customFormat="1" x14ac:dyDescent="0.25">
      <c r="A10331" s="8" t="str">
        <v>Naruto Shippuden: Ultimate Ninja Storm Collection</v>
      </c>
      <c r="B10331" s="8" cm="1">
        <f t="array" ref="B10331">SUM(1*(VGSales[Name]=A10331))</f>
        <v>1</v>
      </c>
      <c r="C10331" s="8" cm="1">
        <f t="array" ref="C10331">ROWS(_xlfn.UNIQUE(_xlfn._xlws.FILTER(VGSales[Genre],VGSales[Name]=A10331)))</f>
        <v>1</v>
      </c>
      <c r="D10331" s="8">
        <f>SUMIFS(VGSales[Global_Sales],VGSales[Name],A10331)</f>
        <v>0.02</v>
      </c>
    </row>
    <row r="10332" spans="1:4" s="8" customFormat="1" x14ac:dyDescent="0.25">
      <c r="A10332" s="8" t="str">
        <v>Ken to Mahou to Gakuen Mono. 2G</v>
      </c>
      <c r="B10332" s="8" cm="1">
        <f t="array" ref="B10332">SUM(1*(VGSales[Name]=A10332))</f>
        <v>1</v>
      </c>
      <c r="C10332" s="8" cm="1">
        <f t="array" ref="C10332">ROWS(_xlfn.UNIQUE(_xlfn._xlws.FILTER(VGSales[Genre],VGSales[Name]=A10332)))</f>
        <v>1</v>
      </c>
      <c r="D10332" s="8">
        <f>SUMIFS(VGSales[Global_Sales],VGSales[Name],A10332)</f>
        <v>0.02</v>
      </c>
    </row>
    <row r="10333" spans="1:4" s="8" customFormat="1" x14ac:dyDescent="0.25">
      <c r="A10333" s="8" t="str">
        <v>Kami Naru Kimi to</v>
      </c>
      <c r="B10333" s="8" cm="1">
        <f t="array" ref="B10333">SUM(1*(VGSales[Name]=A10333))</f>
        <v>1</v>
      </c>
      <c r="C10333" s="8" cm="1">
        <f t="array" ref="C10333">ROWS(_xlfn.UNIQUE(_xlfn._xlws.FILTER(VGSales[Genre],VGSales[Name]=A10333)))</f>
        <v>1</v>
      </c>
      <c r="D10333" s="8">
        <f>SUMIFS(VGSales[Global_Sales],VGSales[Name],A10333)</f>
        <v>0.02</v>
      </c>
    </row>
    <row r="10334" spans="1:4" s="8" customFormat="1" x14ac:dyDescent="0.25">
      <c r="A10334" s="8" t="str">
        <v>Spy Hunter: Nowhere To Run</v>
      </c>
      <c r="B10334" s="8" cm="1">
        <f t="array" ref="B10334">SUM(1*(VGSales[Name]=A10334))</f>
        <v>1</v>
      </c>
      <c r="C10334" s="8" cm="1">
        <f t="array" ref="C10334">ROWS(_xlfn.UNIQUE(_xlfn._xlws.FILTER(VGSales[Genre],VGSales[Name]=A10334)))</f>
        <v>1</v>
      </c>
      <c r="D10334" s="8">
        <f>SUMIFS(VGSales[Global_Sales],VGSales[Name],A10334)</f>
        <v>0.02</v>
      </c>
    </row>
    <row r="10335" spans="1:4" s="8" customFormat="1" x14ac:dyDescent="0.25">
      <c r="A10335" s="8" t="str">
        <v>Ikki Tousen: Eloquent Fist</v>
      </c>
      <c r="B10335" s="8" cm="1">
        <f t="array" ref="B10335">SUM(1*(VGSales[Name]=A10335))</f>
        <v>1</v>
      </c>
      <c r="C10335" s="8" cm="1">
        <f t="array" ref="C10335">ROWS(_xlfn.UNIQUE(_xlfn._xlws.FILTER(VGSales[Genre],VGSales[Name]=A10335)))</f>
        <v>1</v>
      </c>
      <c r="D10335" s="8">
        <f>SUMIFS(VGSales[Global_Sales],VGSales[Name],A10335)</f>
        <v>0.02</v>
      </c>
    </row>
    <row r="10336" spans="1:4" s="8" customFormat="1" x14ac:dyDescent="0.25">
      <c r="A10336" s="8" t="str">
        <v>Disney's Magical Quest 3 Starring Mickey and Donald</v>
      </c>
      <c r="B10336" s="8" cm="1">
        <f t="array" ref="B10336">SUM(1*(VGSales[Name]=A10336))</f>
        <v>1</v>
      </c>
      <c r="C10336" s="8" cm="1">
        <f t="array" ref="C10336">ROWS(_xlfn.UNIQUE(_xlfn._xlws.FILTER(VGSales[Genre],VGSales[Name]=A10336)))</f>
        <v>1</v>
      </c>
      <c r="D10336" s="8">
        <f>SUMIFS(VGSales[Global_Sales],VGSales[Name],A10336)</f>
        <v>0.02</v>
      </c>
    </row>
    <row r="10337" spans="1:4" s="8" customFormat="1" x14ac:dyDescent="0.25">
      <c r="A10337" s="8" t="str">
        <v>Chili Con Carnage</v>
      </c>
      <c r="B10337" s="8" cm="1">
        <f t="array" ref="B10337">SUM(1*(VGSales[Name]=A10337))</f>
        <v>1</v>
      </c>
      <c r="C10337" s="8" cm="1">
        <f t="array" ref="C10337">ROWS(_xlfn.UNIQUE(_xlfn._xlws.FILTER(VGSales[Genre],VGSales[Name]=A10337)))</f>
        <v>1</v>
      </c>
      <c r="D10337" s="8">
        <f>SUMIFS(VGSales[Global_Sales],VGSales[Name],A10337)</f>
        <v>0.02</v>
      </c>
    </row>
    <row r="10338" spans="1:4" s="8" customFormat="1" x14ac:dyDescent="0.25">
      <c r="A10338" s="8" t="str">
        <v>Bus Simulator 16</v>
      </c>
      <c r="B10338" s="8" cm="1">
        <f t="array" ref="B10338">SUM(1*(VGSales[Name]=A10338))</f>
        <v>1</v>
      </c>
      <c r="C10338" s="8" cm="1">
        <f t="array" ref="C10338">ROWS(_xlfn.UNIQUE(_xlfn._xlws.FILTER(VGSales[Genre],VGSales[Name]=A10338)))</f>
        <v>1</v>
      </c>
      <c r="D10338" s="8">
        <f>SUMIFS(VGSales[Global_Sales],VGSales[Name],A10338)</f>
        <v>0.02</v>
      </c>
    </row>
    <row r="10339" spans="1:4" s="8" customFormat="1" x14ac:dyDescent="0.25">
      <c r="A10339" s="8" t="str">
        <v>Rengoku II:  The Stairway To H.E.A.V.E.N.</v>
      </c>
      <c r="B10339" s="8" cm="1">
        <f t="array" ref="B10339">SUM(1*(VGSales[Name]=A10339))</f>
        <v>1</v>
      </c>
      <c r="C10339" s="8" cm="1">
        <f t="array" ref="C10339">ROWS(_xlfn.UNIQUE(_xlfn._xlws.FILTER(VGSales[Genre],VGSales[Name]=A10339)))</f>
        <v>1</v>
      </c>
      <c r="D10339" s="8">
        <f>SUMIFS(VGSales[Global_Sales],VGSales[Name],A10339)</f>
        <v>0.02</v>
      </c>
    </row>
    <row r="10340" spans="1:4" s="8" customFormat="1" x14ac:dyDescent="0.25">
      <c r="A10340" s="8" t="str">
        <v>Teddy Together</v>
      </c>
      <c r="B10340" s="8" cm="1">
        <f t="array" ref="B10340">SUM(1*(VGSales[Name]=A10340))</f>
        <v>1</v>
      </c>
      <c r="C10340" s="8" cm="1">
        <f t="array" ref="C10340">ROWS(_xlfn.UNIQUE(_xlfn._xlws.FILTER(VGSales[Genre],VGSales[Name]=A10340)))</f>
        <v>1</v>
      </c>
      <c r="D10340" s="8">
        <f>SUMIFS(VGSales[Global_Sales],VGSales[Name],A10340)</f>
        <v>0.02</v>
      </c>
    </row>
    <row r="10341" spans="1:4" s="8" customFormat="1" x14ac:dyDescent="0.25">
      <c r="A10341" s="8" t="str">
        <v>Pony Luv</v>
      </c>
      <c r="B10341" s="8" cm="1">
        <f t="array" ref="B10341">SUM(1*(VGSales[Name]=A10341))</f>
        <v>1</v>
      </c>
      <c r="C10341" s="8" cm="1">
        <f t="array" ref="C10341">ROWS(_xlfn.UNIQUE(_xlfn._xlws.FILTER(VGSales[Genre],VGSales[Name]=A10341)))</f>
        <v>1</v>
      </c>
      <c r="D10341" s="8">
        <f>SUMIFS(VGSales[Global_Sales],VGSales[Name],A10341)</f>
        <v>0.02</v>
      </c>
    </row>
    <row r="10342" spans="1:4" s="8" customFormat="1" x14ac:dyDescent="0.25">
      <c r="A10342" s="8" t="str">
        <v>Strike Witches 2: Iyasu Naosu Punipunisuru</v>
      </c>
      <c r="B10342" s="8" cm="1">
        <f t="array" ref="B10342">SUM(1*(VGSales[Name]=A10342))</f>
        <v>1</v>
      </c>
      <c r="C10342" s="8" cm="1">
        <f t="array" ref="C10342">ROWS(_xlfn.UNIQUE(_xlfn._xlws.FILTER(VGSales[Genre],VGSales[Name]=A10342)))</f>
        <v>1</v>
      </c>
      <c r="D10342" s="8">
        <f>SUMIFS(VGSales[Global_Sales],VGSales[Name],A10342)</f>
        <v>0.02</v>
      </c>
    </row>
    <row r="10343" spans="1:4" s="8" customFormat="1" x14ac:dyDescent="0.25">
      <c r="A10343" s="8" t="str">
        <v>Omega Quintet</v>
      </c>
      <c r="B10343" s="8" cm="1">
        <f t="array" ref="B10343">SUM(1*(VGSales[Name]=A10343))</f>
        <v>1</v>
      </c>
      <c r="C10343" s="8" cm="1">
        <f t="array" ref="C10343">ROWS(_xlfn.UNIQUE(_xlfn._xlws.FILTER(VGSales[Genre],VGSales[Name]=A10343)))</f>
        <v>1</v>
      </c>
      <c r="D10343" s="8">
        <f>SUMIFS(VGSales[Global_Sales],VGSales[Name],A10343)</f>
        <v>0.02</v>
      </c>
    </row>
    <row r="10344" spans="1:4" s="8" customFormat="1" x14ac:dyDescent="0.25">
      <c r="A10344" s="8" t="str">
        <v>TV Anime Idolm@ster: Cinderella Girls G4U! Pack Vol.1</v>
      </c>
      <c r="B10344" s="8" cm="1">
        <f t="array" ref="B10344">SUM(1*(VGSales[Name]=A10344))</f>
        <v>1</v>
      </c>
      <c r="C10344" s="8" cm="1">
        <f t="array" ref="C10344">ROWS(_xlfn.UNIQUE(_xlfn._xlws.FILTER(VGSales[Genre],VGSales[Name]=A10344)))</f>
        <v>1</v>
      </c>
      <c r="D10344" s="8">
        <f>SUMIFS(VGSales[Global_Sales],VGSales[Name],A10344)</f>
        <v>0.02</v>
      </c>
    </row>
    <row r="10345" spans="1:4" s="8" customFormat="1" x14ac:dyDescent="0.25">
      <c r="A10345" s="8" t="str">
        <v>Demigod</v>
      </c>
      <c r="B10345" s="8" cm="1">
        <f t="array" ref="B10345">SUM(1*(VGSales[Name]=A10345))</f>
        <v>1</v>
      </c>
      <c r="C10345" s="8" cm="1">
        <f t="array" ref="C10345">ROWS(_xlfn.UNIQUE(_xlfn._xlws.FILTER(VGSales[Genre],VGSales[Name]=A10345)))</f>
        <v>1</v>
      </c>
      <c r="D10345" s="8">
        <f>SUMIFS(VGSales[Global_Sales],VGSales[Name],A10345)</f>
        <v>0.02</v>
      </c>
    </row>
    <row r="10346" spans="1:4" s="8" customFormat="1" x14ac:dyDescent="0.25">
      <c r="A10346" s="8" t="str">
        <v>Bunmei Haruka: Aoiza Ibunroku</v>
      </c>
      <c r="B10346" s="8" cm="1">
        <f t="array" ref="B10346">SUM(1*(VGSales[Name]=A10346))</f>
        <v>1</v>
      </c>
      <c r="C10346" s="8" cm="1">
        <f t="array" ref="C10346">ROWS(_xlfn.UNIQUE(_xlfn._xlws.FILTER(VGSales[Genre],VGSales[Name]=A10346)))</f>
        <v>1</v>
      </c>
      <c r="D10346" s="8">
        <f>SUMIFS(VGSales[Global_Sales],VGSales[Name],A10346)</f>
        <v>0.02</v>
      </c>
    </row>
    <row r="10347" spans="1:4" s="8" customFormat="1" x14ac:dyDescent="0.25">
      <c r="A10347" s="8" t="str">
        <v>TV Anime Idolm@ster: Cinderella Girls G4U! Pack Vol.6</v>
      </c>
      <c r="B10347" s="8" cm="1">
        <f t="array" ref="B10347">SUM(1*(VGSales[Name]=A10347))</f>
        <v>1</v>
      </c>
      <c r="C10347" s="8" cm="1">
        <f t="array" ref="C10347">ROWS(_xlfn.UNIQUE(_xlfn._xlws.FILTER(VGSales[Genre],VGSales[Name]=A10347)))</f>
        <v>1</v>
      </c>
      <c r="D10347" s="8">
        <f>SUMIFS(VGSales[Global_Sales],VGSales[Name],A10347)</f>
        <v>0.02</v>
      </c>
    </row>
    <row r="10348" spans="1:4" s="8" customFormat="1" x14ac:dyDescent="0.25">
      <c r="A10348" s="8" t="str">
        <v>Blade Arcus from Shining EX</v>
      </c>
      <c r="B10348" s="8" cm="1">
        <f t="array" ref="B10348">SUM(1*(VGSales[Name]=A10348))</f>
        <v>2</v>
      </c>
      <c r="C10348" s="8" cm="1">
        <f t="array" ref="C10348">ROWS(_xlfn.UNIQUE(_xlfn._xlws.FILTER(VGSales[Genre],VGSales[Name]=A10348)))</f>
        <v>1</v>
      </c>
      <c r="D10348" s="8">
        <f>SUMIFS(VGSales[Global_Sales],VGSales[Name],A10348)</f>
        <v>0.04</v>
      </c>
    </row>
    <row r="10349" spans="1:4" s="8" customFormat="1" x14ac:dyDescent="0.25">
      <c r="A10349" s="8" t="str">
        <v>Vantage Master Portable</v>
      </c>
      <c r="B10349" s="8" cm="1">
        <f t="array" ref="B10349">SUM(1*(VGSales[Name]=A10349))</f>
        <v>1</v>
      </c>
      <c r="C10349" s="8" cm="1">
        <f t="array" ref="C10349">ROWS(_xlfn.UNIQUE(_xlfn._xlws.FILTER(VGSales[Genre],VGSales[Name]=A10349)))</f>
        <v>1</v>
      </c>
      <c r="D10349" s="8">
        <f>SUMIFS(VGSales[Global_Sales],VGSales[Name],A10349)</f>
        <v>0.02</v>
      </c>
    </row>
    <row r="10350" spans="1:4" s="8" customFormat="1" x14ac:dyDescent="0.25">
      <c r="A10350" s="8" t="str">
        <v>Lilpri DS: Hime-Chen! Apple Pink</v>
      </c>
      <c r="B10350" s="8" cm="1">
        <f t="array" ref="B10350">SUM(1*(VGSales[Name]=A10350))</f>
        <v>1</v>
      </c>
      <c r="C10350" s="8" cm="1">
        <f t="array" ref="C10350">ROWS(_xlfn.UNIQUE(_xlfn._xlws.FILTER(VGSales[Genre],VGSales[Name]=A10350)))</f>
        <v>1</v>
      </c>
      <c r="D10350" s="8">
        <f>SUMIFS(VGSales[Global_Sales],VGSales[Name],A10350)</f>
        <v>0.02</v>
      </c>
    </row>
    <row r="10351" spans="1:4" s="8" customFormat="1" x14ac:dyDescent="0.25">
      <c r="A10351" s="8" t="str">
        <v>Star Trek Online</v>
      </c>
      <c r="B10351" s="8" cm="1">
        <f t="array" ref="B10351">SUM(1*(VGSales[Name]=A10351))</f>
        <v>1</v>
      </c>
      <c r="C10351" s="8" cm="1">
        <f t="array" ref="C10351">ROWS(_xlfn.UNIQUE(_xlfn._xlws.FILTER(VGSales[Genre],VGSales[Name]=A10351)))</f>
        <v>1</v>
      </c>
      <c r="D10351" s="8">
        <f>SUMIFS(VGSales[Global_Sales],VGSales[Name],A10351)</f>
        <v>0.02</v>
      </c>
    </row>
    <row r="10352" spans="1:4" s="8" customFormat="1" x14ac:dyDescent="0.25">
      <c r="A10352" s="8" t="str">
        <v>Rapala for Kinect</v>
      </c>
      <c r="B10352" s="8" cm="1">
        <f t="array" ref="B10352">SUM(1*(VGSales[Name]=A10352))</f>
        <v>1</v>
      </c>
      <c r="C10352" s="8" cm="1">
        <f t="array" ref="C10352">ROWS(_xlfn.UNIQUE(_xlfn._xlws.FILTER(VGSales[Genre],VGSales[Name]=A10352)))</f>
        <v>1</v>
      </c>
      <c r="D10352" s="8">
        <f>SUMIFS(VGSales[Global_Sales],VGSales[Name],A10352)</f>
        <v>0.02</v>
      </c>
    </row>
    <row r="10353" spans="1:4" s="8" customFormat="1" x14ac:dyDescent="0.25">
      <c r="A10353" s="8" t="str">
        <v>Hisshou Pachinko*Pachi-Slot Kouryaku Series DS Vol. 1: Shinseiki Evangelion - Magokoro o, Kimi ni</v>
      </c>
      <c r="B10353" s="8" cm="1">
        <f t="array" ref="B10353">SUM(1*(VGSales[Name]=A10353))</f>
        <v>1</v>
      </c>
      <c r="C10353" s="8" cm="1">
        <f t="array" ref="C10353">ROWS(_xlfn.UNIQUE(_xlfn._xlws.FILTER(VGSales[Genre],VGSales[Name]=A10353)))</f>
        <v>1</v>
      </c>
      <c r="D10353" s="8">
        <f>SUMIFS(VGSales[Global_Sales],VGSales[Name],A10353)</f>
        <v>0.02</v>
      </c>
    </row>
    <row r="10354" spans="1:4" s="8" customFormat="1" x14ac:dyDescent="0.25">
      <c r="A10354" s="8" t="str">
        <v>Diabolik Lovers: Vandead Carnival</v>
      </c>
      <c r="B10354" s="8" cm="1">
        <f t="array" ref="B10354">SUM(1*(VGSales[Name]=A10354))</f>
        <v>1</v>
      </c>
      <c r="C10354" s="8" cm="1">
        <f t="array" ref="C10354">ROWS(_xlfn.UNIQUE(_xlfn._xlws.FILTER(VGSales[Genre],VGSales[Name]=A10354)))</f>
        <v>1</v>
      </c>
      <c r="D10354" s="8">
        <f>SUMIFS(VGSales[Global_Sales],VGSales[Name],A10354)</f>
        <v>0.02</v>
      </c>
    </row>
    <row r="10355" spans="1:4" s="8" customFormat="1" x14ac:dyDescent="0.25">
      <c r="A10355" s="8" t="str">
        <v>O.M.G. 26 - Our Mini Games</v>
      </c>
      <c r="B10355" s="8" cm="1">
        <f t="array" ref="B10355">SUM(1*(VGSales[Name]=A10355))</f>
        <v>1</v>
      </c>
      <c r="C10355" s="8" cm="1">
        <f t="array" ref="C10355">ROWS(_xlfn.UNIQUE(_xlfn._xlws.FILTER(VGSales[Genre],VGSales[Name]=A10355)))</f>
        <v>1</v>
      </c>
      <c r="D10355" s="8">
        <f>SUMIFS(VGSales[Global_Sales],VGSales[Name],A10355)</f>
        <v>0.02</v>
      </c>
    </row>
    <row r="10356" spans="1:4" s="8" customFormat="1" x14ac:dyDescent="0.25">
      <c r="A10356" s="8" t="str">
        <v>AMF Xtreme Bowling</v>
      </c>
      <c r="B10356" s="8" cm="1">
        <f t="array" ref="B10356">SUM(1*(VGSales[Name]=A10356))</f>
        <v>1</v>
      </c>
      <c r="C10356" s="8" cm="1">
        <f t="array" ref="C10356">ROWS(_xlfn.UNIQUE(_xlfn._xlws.FILTER(VGSales[Genre],VGSales[Name]=A10356)))</f>
        <v>1</v>
      </c>
      <c r="D10356" s="8">
        <f>SUMIFS(VGSales[Global_Sales],VGSales[Name],A10356)</f>
        <v>0.02</v>
      </c>
    </row>
    <row r="10357" spans="1:4" s="8" customFormat="1" x14ac:dyDescent="0.25">
      <c r="A10357" s="8" t="str">
        <v>Bomberman Fantasy Race</v>
      </c>
      <c r="B10357" s="8" cm="1">
        <f t="array" ref="B10357">SUM(1*(VGSales[Name]=A10357))</f>
        <v>1</v>
      </c>
      <c r="C10357" s="8" cm="1">
        <f t="array" ref="C10357">ROWS(_xlfn.UNIQUE(_xlfn._xlws.FILTER(VGSales[Genre],VGSales[Name]=A10357)))</f>
        <v>1</v>
      </c>
      <c r="D10357" s="8">
        <f>SUMIFS(VGSales[Global_Sales],VGSales[Name],A10357)</f>
        <v>0.02</v>
      </c>
    </row>
    <row r="10358" spans="1:4" s="8" customFormat="1" x14ac:dyDescent="0.25">
      <c r="A10358" s="8" t="str">
        <v>Carnage Heart EXA</v>
      </c>
      <c r="B10358" s="8" cm="1">
        <f t="array" ref="B10358">SUM(1*(VGSales[Name]=A10358))</f>
        <v>1</v>
      </c>
      <c r="C10358" s="8" cm="1">
        <f t="array" ref="C10358">ROWS(_xlfn.UNIQUE(_xlfn._xlws.FILTER(VGSales[Genre],VGSales[Name]=A10358)))</f>
        <v>1</v>
      </c>
      <c r="D10358" s="8">
        <f>SUMIFS(VGSales[Global_Sales],VGSales[Name],A10358)</f>
        <v>0.02</v>
      </c>
    </row>
    <row r="10359" spans="1:4" s="8" customFormat="1" x14ac:dyDescent="0.25">
      <c r="A10359" s="8" t="str">
        <v>Tropico 4: Modern Times</v>
      </c>
      <c r="B10359" s="8" cm="1">
        <f t="array" ref="B10359">SUM(1*(VGSales[Name]=A10359))</f>
        <v>1</v>
      </c>
      <c r="C10359" s="8" cm="1">
        <f t="array" ref="C10359">ROWS(_xlfn.UNIQUE(_xlfn._xlws.FILTER(VGSales[Genre],VGSales[Name]=A10359)))</f>
        <v>1</v>
      </c>
      <c r="D10359" s="8">
        <f>SUMIFS(VGSales[Global_Sales],VGSales[Name],A10359)</f>
        <v>0.02</v>
      </c>
    </row>
    <row r="10360" spans="1:4" s="8" customFormat="1" x14ac:dyDescent="0.25">
      <c r="A10360" s="8" t="str">
        <v>Europa Universalis III Complete</v>
      </c>
      <c r="B10360" s="8" cm="1">
        <f t="array" ref="B10360">SUM(1*(VGSales[Name]=A10360))</f>
        <v>1</v>
      </c>
      <c r="C10360" s="8" cm="1">
        <f t="array" ref="C10360">ROWS(_xlfn.UNIQUE(_xlfn._xlws.FILTER(VGSales[Genre],VGSales[Name]=A10360)))</f>
        <v>1</v>
      </c>
      <c r="D10360" s="8">
        <f>SUMIFS(VGSales[Global_Sales],VGSales[Name],A10360)</f>
        <v>0.02</v>
      </c>
    </row>
    <row r="10361" spans="1:4" s="8" customFormat="1" x14ac:dyDescent="0.25">
      <c r="A10361" s="8" t="str">
        <v>Bugriders: The Race of Kings</v>
      </c>
      <c r="B10361" s="8" cm="1">
        <f t="array" ref="B10361">SUM(1*(VGSales[Name]=A10361))</f>
        <v>1</v>
      </c>
      <c r="C10361" s="8" cm="1">
        <f t="array" ref="C10361">ROWS(_xlfn.UNIQUE(_xlfn._xlws.FILTER(VGSales[Genre],VGSales[Name]=A10361)))</f>
        <v>1</v>
      </c>
      <c r="D10361" s="8">
        <f>SUMIFS(VGSales[Global_Sales],VGSales[Name],A10361)</f>
        <v>0.02</v>
      </c>
    </row>
    <row r="10362" spans="1:4" s="8" customFormat="1" x14ac:dyDescent="0.25">
      <c r="A10362" s="8" t="str">
        <v>Bust-A-Move</v>
      </c>
      <c r="B10362" s="8" cm="1">
        <f t="array" ref="B10362">SUM(1*(VGSales[Name]=A10362))</f>
        <v>1</v>
      </c>
      <c r="C10362" s="8" cm="1">
        <f t="array" ref="C10362">ROWS(_xlfn.UNIQUE(_xlfn._xlws.FILTER(VGSales[Genre],VGSales[Name]=A10362)))</f>
        <v>1</v>
      </c>
      <c r="D10362" s="8">
        <f>SUMIFS(VGSales[Global_Sales],VGSales[Name],A10362)</f>
        <v>0.02</v>
      </c>
    </row>
    <row r="10363" spans="1:4" s="8" customFormat="1" x14ac:dyDescent="0.25">
      <c r="A10363" s="8" t="str">
        <v>Wii de Asobu: Metroid Prime</v>
      </c>
      <c r="B10363" s="8" cm="1">
        <f t="array" ref="B10363">SUM(1*(VGSales[Name]=A10363))</f>
        <v>2</v>
      </c>
      <c r="C10363" s="8" cm="1">
        <f t="array" ref="C10363">ROWS(_xlfn.UNIQUE(_xlfn._xlws.FILTER(VGSales[Genre],VGSales[Name]=A10363)))</f>
        <v>1</v>
      </c>
      <c r="D10363" s="8">
        <f>SUMIFS(VGSales[Global_Sales],VGSales[Name],A10363)</f>
        <v>0.04</v>
      </c>
    </row>
    <row r="10364" spans="1:4" s="8" customFormat="1" x14ac:dyDescent="0.25">
      <c r="A10364" s="8" t="str">
        <v>Payout Poker &amp; Casino</v>
      </c>
      <c r="B10364" s="8" cm="1">
        <f t="array" ref="B10364">SUM(1*(VGSales[Name]=A10364))</f>
        <v>1</v>
      </c>
      <c r="C10364" s="8" cm="1">
        <f t="array" ref="C10364">ROWS(_xlfn.UNIQUE(_xlfn._xlws.FILTER(VGSales[Genre],VGSales[Name]=A10364)))</f>
        <v>1</v>
      </c>
      <c r="D10364" s="8">
        <f>SUMIFS(VGSales[Global_Sales],VGSales[Name],A10364)</f>
        <v>0.02</v>
      </c>
    </row>
    <row r="10365" spans="1:4" s="8" customFormat="1" x14ac:dyDescent="0.25">
      <c r="A10365" s="8" t="str">
        <v>Wangan Midnight Portable</v>
      </c>
      <c r="B10365" s="8" cm="1">
        <f t="array" ref="B10365">SUM(1*(VGSales[Name]=A10365))</f>
        <v>1</v>
      </c>
      <c r="C10365" s="8" cm="1">
        <f t="array" ref="C10365">ROWS(_xlfn.UNIQUE(_xlfn._xlws.FILTER(VGSales[Genre],VGSales[Name]=A10365)))</f>
        <v>1</v>
      </c>
      <c r="D10365" s="8">
        <f>SUMIFS(VGSales[Global_Sales],VGSales[Name],A10365)</f>
        <v>0.02</v>
      </c>
    </row>
    <row r="10366" spans="1:4" s="8" customFormat="1" x14ac:dyDescent="0.25">
      <c r="A10366" s="8" t="str">
        <v>Cross Ange: Tenshi to Ryuu no Rondo tr.</v>
      </c>
      <c r="B10366" s="8" cm="1">
        <f t="array" ref="B10366">SUM(1*(VGSales[Name]=A10366))</f>
        <v>1</v>
      </c>
      <c r="C10366" s="8" cm="1">
        <f t="array" ref="C10366">ROWS(_xlfn.UNIQUE(_xlfn._xlws.FILTER(VGSales[Genre],VGSales[Name]=A10366)))</f>
        <v>1</v>
      </c>
      <c r="D10366" s="8">
        <f>SUMIFS(VGSales[Global_Sales],VGSales[Name],A10366)</f>
        <v>0.02</v>
      </c>
    </row>
    <row r="10367" spans="1:4" s="8" customFormat="1" x14ac:dyDescent="0.25">
      <c r="A10367" s="8" t="str">
        <v>Canvas 2</v>
      </c>
      <c r="B10367" s="8" cm="1">
        <f t="array" ref="B10367">SUM(1*(VGSales[Name]=A10367))</f>
        <v>1</v>
      </c>
      <c r="C10367" s="8" cm="1">
        <f t="array" ref="C10367">ROWS(_xlfn.UNIQUE(_xlfn._xlws.FILTER(VGSales[Genre],VGSales[Name]=A10367)))</f>
        <v>1</v>
      </c>
      <c r="D10367" s="8">
        <f>SUMIFS(VGSales[Global_Sales],VGSales[Name],A10367)</f>
        <v>0.02</v>
      </c>
    </row>
    <row r="10368" spans="1:4" s="8" customFormat="1" x14ac:dyDescent="0.25">
      <c r="A10368" s="8" t="str">
        <v>Memories Off: Sorekara Again</v>
      </c>
      <c r="B10368" s="8" cm="1">
        <f t="array" ref="B10368">SUM(1*(VGSales[Name]=A10368))</f>
        <v>1</v>
      </c>
      <c r="C10368" s="8" cm="1">
        <f t="array" ref="C10368">ROWS(_xlfn.UNIQUE(_xlfn._xlws.FILTER(VGSales[Genre],VGSales[Name]=A10368)))</f>
        <v>1</v>
      </c>
      <c r="D10368" s="8">
        <f>SUMIFS(VGSales[Global_Sales],VGSales[Name],A10368)</f>
        <v>0.02</v>
      </c>
    </row>
    <row r="10369" spans="1:4" s="8" customFormat="1" x14ac:dyDescent="0.25">
      <c r="A10369" s="8" t="str">
        <v>11eyes: CrossOver</v>
      </c>
      <c r="B10369" s="8" cm="1">
        <f t="array" ref="B10369">SUM(1*(VGSales[Name]=A10369))</f>
        <v>2</v>
      </c>
      <c r="C10369" s="8" cm="1">
        <f t="array" ref="C10369">ROWS(_xlfn.UNIQUE(_xlfn._xlws.FILTER(VGSales[Genre],VGSales[Name]=A10369)))</f>
        <v>1</v>
      </c>
      <c r="D10369" s="8">
        <f>SUMIFS(VGSales[Global_Sales],VGSales[Name],A10369)</f>
        <v>0.04</v>
      </c>
    </row>
    <row r="10370" spans="1:4" s="8" customFormat="1" x14ac:dyDescent="0.25">
      <c r="A10370" s="8" t="str">
        <v>Kenka Bancho Otome</v>
      </c>
      <c r="B10370" s="8" cm="1">
        <f t="array" ref="B10370">SUM(1*(VGSales[Name]=A10370))</f>
        <v>1</v>
      </c>
      <c r="C10370" s="8" cm="1">
        <f t="array" ref="C10370">ROWS(_xlfn.UNIQUE(_xlfn._xlws.FILTER(VGSales[Genre],VGSales[Name]=A10370)))</f>
        <v>1</v>
      </c>
      <c r="D10370" s="8">
        <f>SUMIFS(VGSales[Global_Sales],VGSales[Name],A10370)</f>
        <v>0.02</v>
      </c>
    </row>
    <row r="10371" spans="1:4" s="8" customFormat="1" x14ac:dyDescent="0.25">
      <c r="A10371" s="8" t="str">
        <v>Supermodel Makeover by Lauren Luke</v>
      </c>
      <c r="B10371" s="8" cm="1">
        <f t="array" ref="B10371">SUM(1*(VGSales[Name]=A10371))</f>
        <v>1</v>
      </c>
      <c r="C10371" s="8" cm="1">
        <f t="array" ref="C10371">ROWS(_xlfn.UNIQUE(_xlfn._xlws.FILTER(VGSales[Genre],VGSales[Name]=A10371)))</f>
        <v>1</v>
      </c>
      <c r="D10371" s="8">
        <f>SUMIFS(VGSales[Global_Sales],VGSales[Name],A10371)</f>
        <v>0.02</v>
      </c>
    </row>
    <row r="10372" spans="1:4" s="8" customFormat="1" x14ac:dyDescent="0.25">
      <c r="A10372" s="8" t="str">
        <v>Serious Sam HD: Gold Edition</v>
      </c>
      <c r="B10372" s="8" cm="1">
        <f t="array" ref="B10372">SUM(1*(VGSales[Name]=A10372))</f>
        <v>2</v>
      </c>
      <c r="C10372" s="8" cm="1">
        <f t="array" ref="C10372">ROWS(_xlfn.UNIQUE(_xlfn._xlws.FILTER(VGSales[Genre],VGSales[Name]=A10372)))</f>
        <v>1</v>
      </c>
      <c r="D10372" s="8">
        <f>SUMIFS(VGSales[Global_Sales],VGSales[Name],A10372)</f>
        <v>0.04</v>
      </c>
    </row>
    <row r="10373" spans="1:4" s="8" customFormat="1" x14ac:dyDescent="0.25">
      <c r="A10373" s="8" t="str">
        <v>Peter Pan in Disney's Return to Never Land</v>
      </c>
      <c r="B10373" s="8" cm="1">
        <f t="array" ref="B10373">SUM(1*(VGSales[Name]=A10373))</f>
        <v>1</v>
      </c>
      <c r="C10373" s="8" cm="1">
        <f t="array" ref="C10373">ROWS(_xlfn.UNIQUE(_xlfn._xlws.FILTER(VGSales[Genre],VGSales[Name]=A10373)))</f>
        <v>1</v>
      </c>
      <c r="D10373" s="8">
        <f>SUMIFS(VGSales[Global_Sales],VGSales[Name],A10373)</f>
        <v>0.02</v>
      </c>
    </row>
    <row r="10374" spans="1:4" s="8" customFormat="1" x14ac:dyDescent="0.25">
      <c r="A10374" s="8" t="str">
        <v>Ferrari Challenge Trofeo Pirelli Deluxe</v>
      </c>
      <c r="B10374" s="8" cm="1">
        <f t="array" ref="B10374">SUM(1*(VGSales[Name]=A10374))</f>
        <v>1</v>
      </c>
      <c r="C10374" s="8" cm="1">
        <f t="array" ref="C10374">ROWS(_xlfn.UNIQUE(_xlfn._xlws.FILTER(VGSales[Genre],VGSales[Name]=A10374)))</f>
        <v>1</v>
      </c>
      <c r="D10374" s="8">
        <f>SUMIFS(VGSales[Global_Sales],VGSales[Name],A10374)</f>
        <v>0.02</v>
      </c>
    </row>
    <row r="10375" spans="1:4" s="8" customFormat="1" x14ac:dyDescent="0.25">
      <c r="A10375" s="8" t="str">
        <v>Xenosaga I·II</v>
      </c>
      <c r="B10375" s="8" cm="1">
        <f t="array" ref="B10375">SUM(1*(VGSales[Name]=A10375))</f>
        <v>1</v>
      </c>
      <c r="C10375" s="8" cm="1">
        <f t="array" ref="C10375">ROWS(_xlfn.UNIQUE(_xlfn._xlws.FILTER(VGSales[Genre],VGSales[Name]=A10375)))</f>
        <v>1</v>
      </c>
      <c r="D10375" s="8">
        <f>SUMIFS(VGSales[Global_Sales],VGSales[Name],A10375)</f>
        <v>0.02</v>
      </c>
    </row>
    <row r="10376" spans="1:4" s="8" customFormat="1" x14ac:dyDescent="0.25">
      <c r="A10376" s="8" t="str">
        <v>SimCity Societies</v>
      </c>
      <c r="B10376" s="8" cm="1">
        <f t="array" ref="B10376">SUM(1*(VGSales[Name]=A10376))</f>
        <v>1</v>
      </c>
      <c r="C10376" s="8" cm="1">
        <f t="array" ref="C10376">ROWS(_xlfn.UNIQUE(_xlfn._xlws.FILTER(VGSales[Genre],VGSales[Name]=A10376)))</f>
        <v>1</v>
      </c>
      <c r="D10376" s="8">
        <f>SUMIFS(VGSales[Global_Sales],VGSales[Name],A10376)</f>
        <v>0.02</v>
      </c>
    </row>
    <row r="10377" spans="1:4" s="8" customFormat="1" x14ac:dyDescent="0.25">
      <c r="A10377" s="8" t="str">
        <v>Mesaze!! Tsuri Master: Sekai ni Challenge! Hen</v>
      </c>
      <c r="B10377" s="8" cm="1">
        <f t="array" ref="B10377">SUM(1*(VGSales[Name]=A10377))</f>
        <v>1</v>
      </c>
      <c r="C10377" s="8" cm="1">
        <f t="array" ref="C10377">ROWS(_xlfn.UNIQUE(_xlfn._xlws.FILTER(VGSales[Genre],VGSales[Name]=A10377)))</f>
        <v>1</v>
      </c>
      <c r="D10377" s="8">
        <f>SUMIFS(VGSales[Global_Sales],VGSales[Name],A10377)</f>
        <v>0.02</v>
      </c>
    </row>
    <row r="10378" spans="1:4" s="8" customFormat="1" x14ac:dyDescent="0.25">
      <c r="A10378" s="8" t="str">
        <v>TV Anime Idolm@ster: Cinderella Girls G4U! Pack Vol.9</v>
      </c>
      <c r="B10378" s="8" cm="1">
        <f t="array" ref="B10378">SUM(1*(VGSales[Name]=A10378))</f>
        <v>1</v>
      </c>
      <c r="C10378" s="8" cm="1">
        <f t="array" ref="C10378">ROWS(_xlfn.UNIQUE(_xlfn._xlws.FILTER(VGSales[Genre],VGSales[Name]=A10378)))</f>
        <v>1</v>
      </c>
      <c r="D10378" s="8">
        <f>SUMIFS(VGSales[Global_Sales],VGSales[Name],A10378)</f>
        <v>0.02</v>
      </c>
    </row>
    <row r="10379" spans="1:4" s="8" customFormat="1" x14ac:dyDescent="0.25">
      <c r="A10379" s="8" t="str">
        <v>Fishdom 2 Deluxe</v>
      </c>
      <c r="B10379" s="8" cm="1">
        <f t="array" ref="B10379">SUM(1*(VGSales[Name]=A10379))</f>
        <v>1</v>
      </c>
      <c r="C10379" s="8" cm="1">
        <f t="array" ref="C10379">ROWS(_xlfn.UNIQUE(_xlfn._xlws.FILTER(VGSales[Genre],VGSales[Name]=A10379)))</f>
        <v>1</v>
      </c>
      <c r="D10379" s="8">
        <f>SUMIFS(VGSales[Global_Sales],VGSales[Name],A10379)</f>
        <v>0.02</v>
      </c>
    </row>
    <row r="10380" spans="1:4" s="8" customFormat="1" x14ac:dyDescent="0.25">
      <c r="A10380" s="8" t="str">
        <v>Kuusen II</v>
      </c>
      <c r="B10380" s="8" cm="1">
        <f t="array" ref="B10380">SUM(1*(VGSales[Name]=A10380))</f>
        <v>1</v>
      </c>
      <c r="C10380" s="8" cm="1">
        <f t="array" ref="C10380">ROWS(_xlfn.UNIQUE(_xlfn._xlws.FILTER(VGSales[Genre],VGSales[Name]=A10380)))</f>
        <v>1</v>
      </c>
      <c r="D10380" s="8">
        <f>SUMIFS(VGSales[Global_Sales],VGSales[Name],A10380)</f>
        <v>0.02</v>
      </c>
    </row>
    <row r="10381" spans="1:4" s="8" customFormat="1" x14ac:dyDescent="0.25">
      <c r="A10381" s="8" t="str">
        <v>Cross Channel: In Memory of All People</v>
      </c>
      <c r="B10381" s="8" cm="1">
        <f t="array" ref="B10381">SUM(1*(VGSales[Name]=A10381))</f>
        <v>1</v>
      </c>
      <c r="C10381" s="8" cm="1">
        <f t="array" ref="C10381">ROWS(_xlfn.UNIQUE(_xlfn._xlws.FILTER(VGSales[Genre],VGSales[Name]=A10381)))</f>
        <v>1</v>
      </c>
      <c r="D10381" s="8">
        <f>SUMIFS(VGSales[Global_Sales],VGSales[Name],A10381)</f>
        <v>0.02</v>
      </c>
    </row>
    <row r="10382" spans="1:4" s="8" customFormat="1" x14ac:dyDescent="0.25">
      <c r="A10382" s="8" t="str">
        <v>Bomberman Story DS</v>
      </c>
      <c r="B10382" s="8" cm="1">
        <f t="array" ref="B10382">SUM(1*(VGSales[Name]=A10382))</f>
        <v>1</v>
      </c>
      <c r="C10382" s="8" cm="1">
        <f t="array" ref="C10382">ROWS(_xlfn.UNIQUE(_xlfn._xlws.FILTER(VGSales[Genre],VGSales[Name]=A10382)))</f>
        <v>1</v>
      </c>
      <c r="D10382" s="8">
        <f>SUMIFS(VGSales[Global_Sales],VGSales[Name],A10382)</f>
        <v>0.02</v>
      </c>
    </row>
    <row r="10383" spans="1:4" s="8" customFormat="1" x14ac:dyDescent="0.25">
      <c r="A10383" s="8" t="str">
        <v>Clannad: Mitsumi Mamoru Sakamichi de - Joukan</v>
      </c>
      <c r="B10383" s="8" cm="1">
        <f t="array" ref="B10383">SUM(1*(VGSales[Name]=A10383))</f>
        <v>1</v>
      </c>
      <c r="C10383" s="8" cm="1">
        <f t="array" ref="C10383">ROWS(_xlfn.UNIQUE(_xlfn._xlws.FILTER(VGSales[Genre],VGSales[Name]=A10383)))</f>
        <v>1</v>
      </c>
      <c r="D10383" s="8">
        <f>SUMIFS(VGSales[Global_Sales],VGSales[Name],A10383)</f>
        <v>0.02</v>
      </c>
    </row>
    <row r="10384" spans="1:4" s="8" customFormat="1" x14ac:dyDescent="0.25">
      <c r="A10384" s="8" t="str">
        <v>Are You Alice?</v>
      </c>
      <c r="B10384" s="8" cm="1">
        <f t="array" ref="B10384">SUM(1*(VGSales[Name]=A10384))</f>
        <v>1</v>
      </c>
      <c r="C10384" s="8" cm="1">
        <f t="array" ref="C10384">ROWS(_xlfn.UNIQUE(_xlfn._xlws.FILTER(VGSales[Genre],VGSales[Name]=A10384)))</f>
        <v>1</v>
      </c>
      <c r="D10384" s="8">
        <f>SUMIFS(VGSales[Global_Sales],VGSales[Name],A10384)</f>
        <v>0.02</v>
      </c>
    </row>
    <row r="10385" spans="1:4" s="8" customFormat="1" x14ac:dyDescent="0.25">
      <c r="A10385" s="8" t="str">
        <v>Stronghold Crusader Extreme</v>
      </c>
      <c r="B10385" s="8" cm="1">
        <f t="array" ref="B10385">SUM(1*(VGSales[Name]=A10385))</f>
        <v>1</v>
      </c>
      <c r="C10385" s="8" cm="1">
        <f t="array" ref="C10385">ROWS(_xlfn.UNIQUE(_xlfn._xlws.FILTER(VGSales[Genre],VGSales[Name]=A10385)))</f>
        <v>1</v>
      </c>
      <c r="D10385" s="8">
        <f>SUMIFS(VGSales[Global_Sales],VGSales[Name],A10385)</f>
        <v>0.02</v>
      </c>
    </row>
    <row r="10386" spans="1:4" s="8" customFormat="1" x14ac:dyDescent="0.25">
      <c r="A10386" s="8" t="str">
        <v>Kensei: Sacred Fist</v>
      </c>
      <c r="B10386" s="8" cm="1">
        <f t="array" ref="B10386">SUM(1*(VGSales[Name]=A10386))</f>
        <v>1</v>
      </c>
      <c r="C10386" s="8" cm="1">
        <f t="array" ref="C10386">ROWS(_xlfn.UNIQUE(_xlfn._xlws.FILTER(VGSales[Genre],VGSales[Name]=A10386)))</f>
        <v>1</v>
      </c>
      <c r="D10386" s="8">
        <f>SUMIFS(VGSales[Global_Sales],VGSales[Name],A10386)</f>
        <v>0.02</v>
      </c>
    </row>
    <row r="10387" spans="1:4" s="8" customFormat="1" x14ac:dyDescent="0.25">
      <c r="A10387" s="8" t="str">
        <v>Okashi na Shima no Peter Pan: Sweet Never Land</v>
      </c>
      <c r="B10387" s="8" cm="1">
        <f t="array" ref="B10387">SUM(1*(VGSales[Name]=A10387))</f>
        <v>1</v>
      </c>
      <c r="C10387" s="8" cm="1">
        <f t="array" ref="C10387">ROWS(_xlfn.UNIQUE(_xlfn._xlws.FILTER(VGSales[Genre],VGSales[Name]=A10387)))</f>
        <v>1</v>
      </c>
      <c r="D10387" s="8">
        <f>SUMIFS(VGSales[Global_Sales],VGSales[Name],A10387)</f>
        <v>0.02</v>
      </c>
    </row>
    <row r="10388" spans="1:4" s="8" customFormat="1" x14ac:dyDescent="0.25">
      <c r="A10388" s="8" t="str">
        <v>Urakata Hakuoki</v>
      </c>
      <c r="B10388" s="8" cm="1">
        <f t="array" ref="B10388">SUM(1*(VGSales[Name]=A10388))</f>
        <v>1</v>
      </c>
      <c r="C10388" s="8" cm="1">
        <f t="array" ref="C10388">ROWS(_xlfn.UNIQUE(_xlfn._xlws.FILTER(VGSales[Genre],VGSales[Name]=A10388)))</f>
        <v>1</v>
      </c>
      <c r="D10388" s="8">
        <f>SUMIFS(VGSales[Global_Sales],VGSales[Name],A10388)</f>
        <v>0.02</v>
      </c>
    </row>
    <row r="10389" spans="1:4" s="8" customFormat="1" x14ac:dyDescent="0.25">
      <c r="A10389" s="8" t="str">
        <v>Cities XL 2011</v>
      </c>
      <c r="B10389" s="8" cm="1">
        <f t="array" ref="B10389">SUM(1*(VGSales[Name]=A10389))</f>
        <v>1</v>
      </c>
      <c r="C10389" s="8" cm="1">
        <f t="array" ref="C10389">ROWS(_xlfn.UNIQUE(_xlfn._xlws.FILTER(VGSales[Genre],VGSales[Name]=A10389)))</f>
        <v>1</v>
      </c>
      <c r="D10389" s="8">
        <f>SUMIFS(VGSales[Global_Sales],VGSales[Name],A10389)</f>
        <v>0.02</v>
      </c>
    </row>
    <row r="10390" spans="1:4" s="8" customFormat="1" x14ac:dyDescent="0.25">
      <c r="A10390" s="8" t="str">
        <v>Gift: Prism</v>
      </c>
      <c r="B10390" s="8" cm="1">
        <f t="array" ref="B10390">SUM(1*(VGSales[Name]=A10390))</f>
        <v>1</v>
      </c>
      <c r="C10390" s="8" cm="1">
        <f t="array" ref="C10390">ROWS(_xlfn.UNIQUE(_xlfn._xlws.FILTER(VGSales[Genre],VGSales[Name]=A10390)))</f>
        <v>1</v>
      </c>
      <c r="D10390" s="8">
        <f>SUMIFS(VGSales[Global_Sales],VGSales[Name],A10390)</f>
        <v>0.02</v>
      </c>
    </row>
    <row r="10391" spans="1:4" s="8" customFormat="1" x14ac:dyDescent="0.25">
      <c r="A10391" s="8" t="str">
        <v>Shanghai: True Valor</v>
      </c>
      <c r="B10391" s="8" cm="1">
        <f t="array" ref="B10391">SUM(1*(VGSales[Name]=A10391))</f>
        <v>1</v>
      </c>
      <c r="C10391" s="8" cm="1">
        <f t="array" ref="C10391">ROWS(_xlfn.UNIQUE(_xlfn._xlws.FILTER(VGSales[Genre],VGSales[Name]=A10391)))</f>
        <v>1</v>
      </c>
      <c r="D10391" s="8">
        <f>SUMIFS(VGSales[Global_Sales],VGSales[Name],A10391)</f>
        <v>0.02</v>
      </c>
    </row>
    <row r="10392" spans="1:4" s="8" customFormat="1" x14ac:dyDescent="0.25">
      <c r="A10392" s="8" t="str">
        <v>Tokyo Xanadu eX+</v>
      </c>
      <c r="B10392" s="8" cm="1">
        <f t="array" ref="B10392">SUM(1*(VGSales[Name]=A10392))</f>
        <v>1</v>
      </c>
      <c r="C10392" s="8" cm="1">
        <f t="array" ref="C10392">ROWS(_xlfn.UNIQUE(_xlfn._xlws.FILTER(VGSales[Genre],VGSales[Name]=A10392)))</f>
        <v>1</v>
      </c>
      <c r="D10392" s="8">
        <f>SUMIFS(VGSales[Global_Sales],VGSales[Name],A10392)</f>
        <v>0.02</v>
      </c>
    </row>
    <row r="10393" spans="1:4" s="8" customFormat="1" x14ac:dyDescent="0.25">
      <c r="A10393" s="8" t="str">
        <v>Major Dream: Major DS Dream Baseball</v>
      </c>
      <c r="B10393" s="8" cm="1">
        <f t="array" ref="B10393">SUM(1*(VGSales[Name]=A10393))</f>
        <v>1</v>
      </c>
      <c r="C10393" s="8" cm="1">
        <f t="array" ref="C10393">ROWS(_xlfn.UNIQUE(_xlfn._xlws.FILTER(VGSales[Genre],VGSales[Name]=A10393)))</f>
        <v>1</v>
      </c>
      <c r="D10393" s="8">
        <f>SUMIFS(VGSales[Global_Sales],VGSales[Name],A10393)</f>
        <v>0.02</v>
      </c>
    </row>
    <row r="10394" spans="1:4" s="8" customFormat="1" x14ac:dyDescent="0.25">
      <c r="A10394" s="8" t="str">
        <v>Thunderbirds</v>
      </c>
      <c r="B10394" s="8" cm="1">
        <f t="array" ref="B10394">SUM(1*(VGSales[Name]=A10394))</f>
        <v>1</v>
      </c>
      <c r="C10394" s="8" cm="1">
        <f t="array" ref="C10394">ROWS(_xlfn.UNIQUE(_xlfn._xlws.FILTER(VGSales[Genre],VGSales[Name]=A10394)))</f>
        <v>1</v>
      </c>
      <c r="D10394" s="8">
        <f>SUMIFS(VGSales[Global_Sales],VGSales[Name],A10394)</f>
        <v>0.02</v>
      </c>
    </row>
    <row r="10395" spans="1:4" s="8" customFormat="1" x14ac:dyDescent="0.25">
      <c r="A10395" s="8" t="str">
        <v>Winning Post 8 2015</v>
      </c>
      <c r="B10395" s="8" cm="1">
        <f t="array" ref="B10395">SUM(1*(VGSales[Name]=A10395))</f>
        <v>2</v>
      </c>
      <c r="C10395" s="8" cm="1">
        <f t="array" ref="C10395">ROWS(_xlfn.UNIQUE(_xlfn._xlws.FILTER(VGSales[Genre],VGSales[Name]=A10395)))</f>
        <v>1</v>
      </c>
      <c r="D10395" s="8">
        <f>SUMIFS(VGSales[Global_Sales],VGSales[Name],A10395)</f>
        <v>0.04</v>
      </c>
    </row>
    <row r="10396" spans="1:4" s="8" customFormat="1" x14ac:dyDescent="0.25">
      <c r="A10396" s="8" t="str">
        <v>Vitamin Z Revolution</v>
      </c>
      <c r="B10396" s="8" cm="1">
        <f t="array" ref="B10396">SUM(1*(VGSales[Name]=A10396))</f>
        <v>1</v>
      </c>
      <c r="C10396" s="8" cm="1">
        <f t="array" ref="C10396">ROWS(_xlfn.UNIQUE(_xlfn._xlws.FILTER(VGSales[Genre],VGSales[Name]=A10396)))</f>
        <v>1</v>
      </c>
      <c r="D10396" s="8">
        <f>SUMIFS(VGSales[Global_Sales],VGSales[Name],A10396)</f>
        <v>0.02</v>
      </c>
    </row>
    <row r="10397" spans="1:4" s="8" customFormat="1" x14ac:dyDescent="0.25">
      <c r="A10397" s="8" t="str">
        <v>Aria: The Origination ~Aoi Wakusei no El Cielo~</v>
      </c>
      <c r="B10397" s="8" cm="1">
        <f t="array" ref="B10397">SUM(1*(VGSales[Name]=A10397))</f>
        <v>1</v>
      </c>
      <c r="C10397" s="8" cm="1">
        <f t="array" ref="C10397">ROWS(_xlfn.UNIQUE(_xlfn._xlws.FILTER(VGSales[Genre],VGSales[Name]=A10397)))</f>
        <v>1</v>
      </c>
      <c r="D10397" s="8">
        <f>SUMIFS(VGSales[Global_Sales],VGSales[Name],A10397)</f>
        <v>0.02</v>
      </c>
    </row>
    <row r="10398" spans="1:4" s="8" customFormat="1" x14ac:dyDescent="0.25">
      <c r="A10398" s="8" t="str">
        <v>Inkheart</v>
      </c>
      <c r="B10398" s="8" cm="1">
        <f t="array" ref="B10398">SUM(1*(VGSales[Name]=A10398))</f>
        <v>1</v>
      </c>
      <c r="C10398" s="8" cm="1">
        <f t="array" ref="C10398">ROWS(_xlfn.UNIQUE(_xlfn._xlws.FILTER(VGSales[Genre],VGSales[Name]=A10398)))</f>
        <v>1</v>
      </c>
      <c r="D10398" s="8">
        <f>SUMIFS(VGSales[Global_Sales],VGSales[Name],A10398)</f>
        <v>0.02</v>
      </c>
    </row>
    <row r="10399" spans="1:4" s="8" customFormat="1" x14ac:dyDescent="0.25">
      <c r="A10399" s="8" t="str">
        <v>Lunatic Dawn Tempest</v>
      </c>
      <c r="B10399" s="8" cm="1">
        <f t="array" ref="B10399">SUM(1*(VGSales[Name]=A10399))</f>
        <v>1</v>
      </c>
      <c r="C10399" s="8" cm="1">
        <f t="array" ref="C10399">ROWS(_xlfn.UNIQUE(_xlfn._xlws.FILTER(VGSales[Genre],VGSales[Name]=A10399)))</f>
        <v>1</v>
      </c>
      <c r="D10399" s="8">
        <f>SUMIFS(VGSales[Global_Sales],VGSales[Name],A10399)</f>
        <v>0.02</v>
      </c>
    </row>
    <row r="10400" spans="1:4" s="8" customFormat="1" x14ac:dyDescent="0.25">
      <c r="A10400" s="8" t="str">
        <v>Ceville</v>
      </c>
      <c r="B10400" s="8" cm="1">
        <f t="array" ref="B10400">SUM(1*(VGSales[Name]=A10400))</f>
        <v>1</v>
      </c>
      <c r="C10400" s="8" cm="1">
        <f t="array" ref="C10400">ROWS(_xlfn.UNIQUE(_xlfn._xlws.FILTER(VGSales[Genre],VGSales[Name]=A10400)))</f>
        <v>1</v>
      </c>
      <c r="D10400" s="8">
        <f>SUMIFS(VGSales[Global_Sales],VGSales[Name],A10400)</f>
        <v>0.02</v>
      </c>
    </row>
    <row r="10401" spans="1:4" s="8" customFormat="1" x14ac:dyDescent="0.25">
      <c r="A10401" s="8" t="str">
        <v>Strike Witches: Shirogane no Tsubasa</v>
      </c>
      <c r="B10401" s="8" cm="1">
        <f t="array" ref="B10401">SUM(1*(VGSales[Name]=A10401))</f>
        <v>2</v>
      </c>
      <c r="C10401" s="8" cm="1">
        <f t="array" ref="C10401">ROWS(_xlfn.UNIQUE(_xlfn._xlws.FILTER(VGSales[Genre],VGSales[Name]=A10401)))</f>
        <v>1</v>
      </c>
      <c r="D10401" s="8">
        <f>SUMIFS(VGSales[Global_Sales],VGSales[Name],A10401)</f>
        <v>0.04</v>
      </c>
    </row>
    <row r="10402" spans="1:4" s="8" customFormat="1" x14ac:dyDescent="0.25">
      <c r="A10402" s="8" t="str">
        <v>Totally Spies! 2: Undercover</v>
      </c>
      <c r="B10402" s="8" cm="1">
        <f t="array" ref="B10402">SUM(1*(VGSales[Name]=A10402))</f>
        <v>1</v>
      </c>
      <c r="C10402" s="8" cm="1">
        <f t="array" ref="C10402">ROWS(_xlfn.UNIQUE(_xlfn._xlws.FILTER(VGSales[Genre],VGSales[Name]=A10402)))</f>
        <v>1</v>
      </c>
      <c r="D10402" s="8">
        <f>SUMIFS(VGSales[Global_Sales],VGSales[Name],A10402)</f>
        <v>0.02</v>
      </c>
    </row>
    <row r="10403" spans="1:4" s="8" customFormat="1" x14ac:dyDescent="0.25">
      <c r="A10403" s="8" t="str">
        <v>Luxor: The Wrath of Set</v>
      </c>
      <c r="B10403" s="8" cm="1">
        <f t="array" ref="B10403">SUM(1*(VGSales[Name]=A10403))</f>
        <v>1</v>
      </c>
      <c r="C10403" s="8" cm="1">
        <f t="array" ref="C10403">ROWS(_xlfn.UNIQUE(_xlfn._xlws.FILTER(VGSales[Genre],VGSales[Name]=A10403)))</f>
        <v>1</v>
      </c>
      <c r="D10403" s="8">
        <f>SUMIFS(VGSales[Global_Sales],VGSales[Name],A10403)</f>
        <v>0.02</v>
      </c>
    </row>
    <row r="10404" spans="1:4" s="8" customFormat="1" x14ac:dyDescent="0.25">
      <c r="A10404" s="8" t="str">
        <v>Natalie Brooks: Mystery at Hillcrest High</v>
      </c>
      <c r="B10404" s="8" cm="1">
        <f t="array" ref="B10404">SUM(1*(VGSales[Name]=A10404))</f>
        <v>1</v>
      </c>
      <c r="C10404" s="8" cm="1">
        <f t="array" ref="C10404">ROWS(_xlfn.UNIQUE(_xlfn._xlws.FILTER(VGSales[Genre],VGSales[Name]=A10404)))</f>
        <v>1</v>
      </c>
      <c r="D10404" s="8">
        <f>SUMIFS(VGSales[Global_Sales],VGSales[Name],A10404)</f>
        <v>0.02</v>
      </c>
    </row>
    <row r="10405" spans="1:4" s="8" customFormat="1" x14ac:dyDescent="0.25">
      <c r="A10405" s="8" t="str">
        <v>Board Game: Top Shop</v>
      </c>
      <c r="B10405" s="8" cm="1">
        <f t="array" ref="B10405">SUM(1*(VGSales[Name]=A10405))</f>
        <v>1</v>
      </c>
      <c r="C10405" s="8" cm="1">
        <f t="array" ref="C10405">ROWS(_xlfn.UNIQUE(_xlfn._xlws.FILTER(VGSales[Genre],VGSales[Name]=A10405)))</f>
        <v>1</v>
      </c>
      <c r="D10405" s="8">
        <f>SUMIFS(VGSales[Global_Sales],VGSales[Name],A10405)</f>
        <v>0.02</v>
      </c>
    </row>
    <row r="10406" spans="1:4" s="8" customFormat="1" x14ac:dyDescent="0.25">
      <c r="A10406" s="8" t="str">
        <v>NANA: Live Staff Daiboshuu! Shoshinsha Kangei</v>
      </c>
      <c r="B10406" s="8" cm="1">
        <f t="array" ref="B10406">SUM(1*(VGSales[Name]=A10406))</f>
        <v>1</v>
      </c>
      <c r="C10406" s="8" cm="1">
        <f t="array" ref="C10406">ROWS(_xlfn.UNIQUE(_xlfn._xlws.FILTER(VGSales[Genre],VGSales[Name]=A10406)))</f>
        <v>1</v>
      </c>
      <c r="D10406" s="8">
        <f>SUMIFS(VGSales[Global_Sales],VGSales[Name],A10406)</f>
        <v>0.02</v>
      </c>
    </row>
    <row r="10407" spans="1:4" s="8" customFormat="1" x14ac:dyDescent="0.25">
      <c r="A10407" s="8" t="str">
        <v>Xia-Xia</v>
      </c>
      <c r="B10407" s="8" cm="1">
        <f t="array" ref="B10407">SUM(1*(VGSales[Name]=A10407))</f>
        <v>1</v>
      </c>
      <c r="C10407" s="8" cm="1">
        <f t="array" ref="C10407">ROWS(_xlfn.UNIQUE(_xlfn._xlws.FILTER(VGSales[Genre],VGSales[Name]=A10407)))</f>
        <v>1</v>
      </c>
      <c r="D10407" s="8">
        <f>SUMIFS(VGSales[Global_Sales],VGSales[Name],A10407)</f>
        <v>0.02</v>
      </c>
    </row>
    <row r="10408" spans="1:4" s="8" customFormat="1" x14ac:dyDescent="0.25">
      <c r="A10408" s="8" t="str">
        <v>Cocoto Magic Circus</v>
      </c>
      <c r="B10408" s="8" cm="1">
        <f t="array" ref="B10408">SUM(1*(VGSales[Name]=A10408))</f>
        <v>1</v>
      </c>
      <c r="C10408" s="8" cm="1">
        <f t="array" ref="C10408">ROWS(_xlfn.UNIQUE(_xlfn._xlws.FILTER(VGSales[Genre],VGSales[Name]=A10408)))</f>
        <v>1</v>
      </c>
      <c r="D10408" s="8">
        <f>SUMIFS(VGSales[Global_Sales],VGSales[Name],A10408)</f>
        <v>0.02</v>
      </c>
    </row>
    <row r="10409" spans="1:4" s="8" customFormat="1" x14ac:dyDescent="0.25">
      <c r="A10409" s="8" t="str">
        <v>Zero no Tsukaima: Shou-akuma to Harukaze no Concerto</v>
      </c>
      <c r="B10409" s="8" cm="1">
        <f t="array" ref="B10409">SUM(1*(VGSales[Name]=A10409))</f>
        <v>1</v>
      </c>
      <c r="C10409" s="8" cm="1">
        <f t="array" ref="C10409">ROWS(_xlfn.UNIQUE(_xlfn._xlws.FILTER(VGSales[Genre],VGSales[Name]=A10409)))</f>
        <v>1</v>
      </c>
      <c r="D10409" s="8">
        <f>SUMIFS(VGSales[Global_Sales],VGSales[Name],A10409)</f>
        <v>0.02</v>
      </c>
    </row>
    <row r="10410" spans="1:4" s="8" customFormat="1" x14ac:dyDescent="0.25">
      <c r="A10410" s="8" t="str">
        <v>Dunamis 15</v>
      </c>
      <c r="B10410" s="8" cm="1">
        <f t="array" ref="B10410">SUM(1*(VGSales[Name]=A10410))</f>
        <v>2</v>
      </c>
      <c r="C10410" s="8" cm="1">
        <f t="array" ref="C10410">ROWS(_xlfn.UNIQUE(_xlfn._xlws.FILTER(VGSales[Genre],VGSales[Name]=A10410)))</f>
        <v>1</v>
      </c>
      <c r="D10410" s="8">
        <f>SUMIFS(VGSales[Global_Sales],VGSales[Name],A10410)</f>
        <v>0.04</v>
      </c>
    </row>
    <row r="10411" spans="1:4" s="8" customFormat="1" x14ac:dyDescent="0.25">
      <c r="A10411" s="8" t="str">
        <v>DemiKids: Dark Version</v>
      </c>
      <c r="B10411" s="8" cm="1">
        <f t="array" ref="B10411">SUM(1*(VGSales[Name]=A10411))</f>
        <v>1</v>
      </c>
      <c r="C10411" s="8" cm="1">
        <f t="array" ref="C10411">ROWS(_xlfn.UNIQUE(_xlfn._xlws.FILTER(VGSales[Genre],VGSales[Name]=A10411)))</f>
        <v>1</v>
      </c>
      <c r="D10411" s="8">
        <f>SUMIFS(VGSales[Global_Sales],VGSales[Name],A10411)</f>
        <v>0.02</v>
      </c>
    </row>
    <row r="10412" spans="1:4" s="8" customFormat="1" x14ac:dyDescent="0.25">
      <c r="A10412" s="8" t="str">
        <v>Mage Knight: Destiny's Soldier</v>
      </c>
      <c r="B10412" s="8" cm="1">
        <f t="array" ref="B10412">SUM(1*(VGSales[Name]=A10412))</f>
        <v>1</v>
      </c>
      <c r="C10412" s="8" cm="1">
        <f t="array" ref="C10412">ROWS(_xlfn.UNIQUE(_xlfn._xlws.FILTER(VGSales[Genre],VGSales[Name]=A10412)))</f>
        <v>1</v>
      </c>
      <c r="D10412" s="8">
        <f>SUMIFS(VGSales[Global_Sales],VGSales[Name],A10412)</f>
        <v>0.02</v>
      </c>
    </row>
    <row r="10413" spans="1:4" s="8" customFormat="1" x14ac:dyDescent="0.25">
      <c r="A10413" s="8" t="str">
        <v>GT Legends</v>
      </c>
      <c r="B10413" s="8" cm="1">
        <f t="array" ref="B10413">SUM(1*(VGSales[Name]=A10413))</f>
        <v>1</v>
      </c>
      <c r="C10413" s="8" cm="1">
        <f t="array" ref="C10413">ROWS(_xlfn.UNIQUE(_xlfn._xlws.FILTER(VGSales[Genre],VGSales[Name]=A10413)))</f>
        <v>1</v>
      </c>
      <c r="D10413" s="8">
        <f>SUMIFS(VGSales[Global_Sales],VGSales[Name],A10413)</f>
        <v>0.02</v>
      </c>
    </row>
    <row r="10414" spans="1:4" s="8" customFormat="1" x14ac:dyDescent="0.25">
      <c r="A10414" s="8" t="str">
        <v>Blender Bros.</v>
      </c>
      <c r="B10414" s="8" cm="1">
        <f t="array" ref="B10414">SUM(1*(VGSales[Name]=A10414))</f>
        <v>1</v>
      </c>
      <c r="C10414" s="8" cm="1">
        <f t="array" ref="C10414">ROWS(_xlfn.UNIQUE(_xlfn._xlws.FILTER(VGSales[Genre],VGSales[Name]=A10414)))</f>
        <v>1</v>
      </c>
      <c r="D10414" s="8">
        <f>SUMIFS(VGSales[Global_Sales],VGSales[Name],A10414)</f>
        <v>0.02</v>
      </c>
    </row>
    <row r="10415" spans="1:4" s="8" customFormat="1" x14ac:dyDescent="0.25">
      <c r="A10415" s="8" t="str">
        <v>Suzumiya Haruhi no Heiretsu</v>
      </c>
      <c r="B10415" s="8" cm="1">
        <f t="array" ref="B10415">SUM(1*(VGSales[Name]=A10415))</f>
        <v>1</v>
      </c>
      <c r="C10415" s="8" cm="1">
        <f t="array" ref="C10415">ROWS(_xlfn.UNIQUE(_xlfn._xlws.FILTER(VGSales[Genre],VGSales[Name]=A10415)))</f>
        <v>1</v>
      </c>
      <c r="D10415" s="8">
        <f>SUMIFS(VGSales[Global_Sales],VGSales[Name],A10415)</f>
        <v>0.02</v>
      </c>
    </row>
    <row r="10416" spans="1:4" s="8" customFormat="1" x14ac:dyDescent="0.25">
      <c r="A10416" s="8" t="str">
        <v>DemiKids: Light Version</v>
      </c>
      <c r="B10416" s="8" cm="1">
        <f t="array" ref="B10416">SUM(1*(VGSales[Name]=A10416))</f>
        <v>1</v>
      </c>
      <c r="C10416" s="8" cm="1">
        <f t="array" ref="C10416">ROWS(_xlfn.UNIQUE(_xlfn._xlws.FILTER(VGSales[Genre],VGSales[Name]=A10416)))</f>
        <v>1</v>
      </c>
      <c r="D10416" s="8">
        <f>SUMIFS(VGSales[Global_Sales],VGSales[Name],A10416)</f>
        <v>0.02</v>
      </c>
    </row>
    <row r="10417" spans="1:4" s="8" customFormat="1" x14ac:dyDescent="0.25">
      <c r="A10417" s="8" t="str">
        <v>Nanatsuiro * Drops Pure!!</v>
      </c>
      <c r="B10417" s="8" cm="1">
        <f t="array" ref="B10417">SUM(1*(VGSales[Name]=A10417))</f>
        <v>1</v>
      </c>
      <c r="C10417" s="8" cm="1">
        <f t="array" ref="C10417">ROWS(_xlfn.UNIQUE(_xlfn._xlws.FILTER(VGSales[Genre],VGSales[Name]=A10417)))</f>
        <v>1</v>
      </c>
      <c r="D10417" s="8">
        <f>SUMIFS(VGSales[Global_Sales],VGSales[Name],A10417)</f>
        <v>0.02</v>
      </c>
    </row>
    <row r="10418" spans="1:4" s="8" customFormat="1" x14ac:dyDescent="0.25">
      <c r="A10418" s="8" t="str">
        <v>Pe-Jongju to Manabu Kankokugo DS: Test-Hen</v>
      </c>
      <c r="B10418" s="8" cm="1">
        <f t="array" ref="B10418">SUM(1*(VGSales[Name]=A10418))</f>
        <v>1</v>
      </c>
      <c r="C10418" s="8" cm="1">
        <f t="array" ref="C10418">ROWS(_xlfn.UNIQUE(_xlfn._xlws.FILTER(VGSales[Genre],VGSales[Name]=A10418)))</f>
        <v>1</v>
      </c>
      <c r="D10418" s="8">
        <f>SUMIFS(VGSales[Global_Sales],VGSales[Name],A10418)</f>
        <v>0.02</v>
      </c>
    </row>
    <row r="10419" spans="1:4" s="8" customFormat="1" x14ac:dyDescent="0.25">
      <c r="A10419" s="8" t="str">
        <v>Escape the Emerald Star</v>
      </c>
      <c r="B10419" s="8" cm="1">
        <f t="array" ref="B10419">SUM(1*(VGSales[Name]=A10419))</f>
        <v>1</v>
      </c>
      <c r="C10419" s="8" cm="1">
        <f t="array" ref="C10419">ROWS(_xlfn.UNIQUE(_xlfn._xlws.FILTER(VGSales[Genre],VGSales[Name]=A10419)))</f>
        <v>1</v>
      </c>
      <c r="D10419" s="8">
        <f>SUMIFS(VGSales[Global_Sales],VGSales[Name],A10419)</f>
        <v>0.02</v>
      </c>
    </row>
    <row r="10420" spans="1:4" s="8" customFormat="1" x14ac:dyDescent="0.25">
      <c r="A10420" s="8" t="str">
        <v>La Corda d'Oro 4</v>
      </c>
      <c r="B10420" s="8" cm="1">
        <f t="array" ref="B10420">SUM(1*(VGSales[Name]=A10420))</f>
        <v>1</v>
      </c>
      <c r="C10420" s="8" cm="1">
        <f t="array" ref="C10420">ROWS(_xlfn.UNIQUE(_xlfn._xlws.FILTER(VGSales[Genre],VGSales[Name]=A10420)))</f>
        <v>1</v>
      </c>
      <c r="D10420" s="8">
        <f>SUMIFS(VGSales[Global_Sales],VGSales[Name],A10420)</f>
        <v>0.02</v>
      </c>
    </row>
    <row r="10421" spans="1:4" s="8" customFormat="1" x14ac:dyDescent="0.25">
      <c r="A10421" s="8" t="str">
        <v>Thomas and Friends: Steaming around Sodor</v>
      </c>
      <c r="B10421" s="8" cm="1">
        <f t="array" ref="B10421">SUM(1*(VGSales[Name]=A10421))</f>
        <v>1</v>
      </c>
      <c r="C10421" s="8" cm="1">
        <f t="array" ref="C10421">ROWS(_xlfn.UNIQUE(_xlfn._xlws.FILTER(VGSales[Genre],VGSales[Name]=A10421)))</f>
        <v>1</v>
      </c>
      <c r="D10421" s="8">
        <f>SUMIFS(VGSales[Global_Sales],VGSales[Name],A10421)</f>
        <v>0.02</v>
      </c>
    </row>
    <row r="10422" spans="1:4" s="8" customFormat="1" x14ac:dyDescent="0.25">
      <c r="A10422" s="8" t="str">
        <v>Falcon 4.0: Allied Force</v>
      </c>
      <c r="B10422" s="8" cm="1">
        <f t="array" ref="B10422">SUM(1*(VGSales[Name]=A10422))</f>
        <v>1</v>
      </c>
      <c r="C10422" s="8" cm="1">
        <f t="array" ref="C10422">ROWS(_xlfn.UNIQUE(_xlfn._xlws.FILTER(VGSales[Genre],VGSales[Name]=A10422)))</f>
        <v>1</v>
      </c>
      <c r="D10422" s="8">
        <f>SUMIFS(VGSales[Global_Sales],VGSales[Name],A10422)</f>
        <v>0.02</v>
      </c>
    </row>
    <row r="10423" spans="1:4" s="8" customFormat="1" x14ac:dyDescent="0.25">
      <c r="A10423" s="8" t="str">
        <v>Bottom of the 9th '97</v>
      </c>
      <c r="B10423" s="8" cm="1">
        <f t="array" ref="B10423">SUM(1*(VGSales[Name]=A10423))</f>
        <v>1</v>
      </c>
      <c r="C10423" s="8" cm="1">
        <f t="array" ref="C10423">ROWS(_xlfn.UNIQUE(_xlfn._xlws.FILTER(VGSales[Genre],VGSales[Name]=A10423)))</f>
        <v>1</v>
      </c>
      <c r="D10423" s="8">
        <f>SUMIFS(VGSales[Global_Sales],VGSales[Name],A10423)</f>
        <v>0.02</v>
      </c>
    </row>
    <row r="10424" spans="1:4" s="8" customFormat="1" x14ac:dyDescent="0.25">
      <c r="A10424" s="8" t="str">
        <v>Shaman King: Chou Senjiryokketsu 3</v>
      </c>
      <c r="B10424" s="8" cm="1">
        <f t="array" ref="B10424">SUM(1*(VGSales[Name]=A10424))</f>
        <v>1</v>
      </c>
      <c r="C10424" s="8" cm="1">
        <f t="array" ref="C10424">ROWS(_xlfn.UNIQUE(_xlfn._xlws.FILTER(VGSales[Genre],VGSales[Name]=A10424)))</f>
        <v>1</v>
      </c>
      <c r="D10424" s="8">
        <f>SUMIFS(VGSales[Global_Sales],VGSales[Name],A10424)</f>
        <v>0.02</v>
      </c>
    </row>
    <row r="10425" spans="1:4" s="8" customFormat="1" x14ac:dyDescent="0.25">
      <c r="A10425" s="8" t="str">
        <v>HatsuKare * Renai Debut Sengen!</v>
      </c>
      <c r="B10425" s="8" cm="1">
        <f t="array" ref="B10425">SUM(1*(VGSales[Name]=A10425))</f>
        <v>1</v>
      </c>
      <c r="C10425" s="8" cm="1">
        <f t="array" ref="C10425">ROWS(_xlfn.UNIQUE(_xlfn._xlws.FILTER(VGSales[Genre],VGSales[Name]=A10425)))</f>
        <v>1</v>
      </c>
      <c r="D10425" s="8">
        <f>SUMIFS(VGSales[Global_Sales],VGSales[Name],A10425)</f>
        <v>0.02</v>
      </c>
    </row>
    <row r="10426" spans="1:4" s="8" customFormat="1" x14ac:dyDescent="0.25">
      <c r="A10426" s="8" t="str">
        <v>Treasure Chase</v>
      </c>
      <c r="B10426" s="8" cm="1">
        <f t="array" ref="B10426">SUM(1*(VGSales[Name]=A10426))</f>
        <v>1</v>
      </c>
      <c r="C10426" s="8" cm="1">
        <f t="array" ref="C10426">ROWS(_xlfn.UNIQUE(_xlfn._xlws.FILTER(VGSales[Genre],VGSales[Name]=A10426)))</f>
        <v>1</v>
      </c>
      <c r="D10426" s="8">
        <f>SUMIFS(VGSales[Global_Sales],VGSales[Name],A10426)</f>
        <v>0.02</v>
      </c>
    </row>
    <row r="10427" spans="1:4" s="8" customFormat="1" x14ac:dyDescent="0.25">
      <c r="A10427" s="8" t="str">
        <v>Unreal Anthology</v>
      </c>
      <c r="B10427" s="8" cm="1">
        <f t="array" ref="B10427">SUM(1*(VGSales[Name]=A10427))</f>
        <v>1</v>
      </c>
      <c r="C10427" s="8" cm="1">
        <f t="array" ref="C10427">ROWS(_xlfn.UNIQUE(_xlfn._xlws.FILTER(VGSales[Genre],VGSales[Name]=A10427)))</f>
        <v>1</v>
      </c>
      <c r="D10427" s="8">
        <f>SUMIFS(VGSales[Global_Sales],VGSales[Name],A10427)</f>
        <v>0.02</v>
      </c>
    </row>
    <row r="10428" spans="1:4" s="8" customFormat="1" x14ac:dyDescent="0.25">
      <c r="A10428" s="8" t="str">
        <v>X3: Terran War Pack</v>
      </c>
      <c r="B10428" s="8" cm="1">
        <f t="array" ref="B10428">SUM(1*(VGSales[Name]=A10428))</f>
        <v>1</v>
      </c>
      <c r="C10428" s="8" cm="1">
        <f t="array" ref="C10428">ROWS(_xlfn.UNIQUE(_xlfn._xlws.FILTER(VGSales[Genre],VGSales[Name]=A10428)))</f>
        <v>1</v>
      </c>
      <c r="D10428" s="8">
        <f>SUMIFS(VGSales[Global_Sales],VGSales[Name],A10428)</f>
        <v>0.02</v>
      </c>
    </row>
    <row r="10429" spans="1:4" s="8" customFormat="1" x14ac:dyDescent="0.25">
      <c r="A10429" s="8" t="str">
        <v>Prison Architect</v>
      </c>
      <c r="B10429" s="8" cm="1">
        <f t="array" ref="B10429">SUM(1*(VGSales[Name]=A10429))</f>
        <v>1</v>
      </c>
      <c r="C10429" s="8" cm="1">
        <f t="array" ref="C10429">ROWS(_xlfn.UNIQUE(_xlfn._xlws.FILTER(VGSales[Genre],VGSales[Name]=A10429)))</f>
        <v>1</v>
      </c>
      <c r="D10429" s="8">
        <f>SUMIFS(VGSales[Global_Sales],VGSales[Name],A10429)</f>
        <v>0.02</v>
      </c>
    </row>
    <row r="10430" spans="1:4" s="8" customFormat="1" x14ac:dyDescent="0.25">
      <c r="A10430" s="8" t="str">
        <v>G1 Jockey Wii</v>
      </c>
      <c r="B10430" s="8" cm="1">
        <f t="array" ref="B10430">SUM(1*(VGSales[Name]=A10430))</f>
        <v>1</v>
      </c>
      <c r="C10430" s="8" cm="1">
        <f t="array" ref="C10430">ROWS(_xlfn.UNIQUE(_xlfn._xlws.FILTER(VGSales[Genre],VGSales[Name]=A10430)))</f>
        <v>1</v>
      </c>
      <c r="D10430" s="8">
        <f>SUMIFS(VGSales[Global_Sales],VGSales[Name],A10430)</f>
        <v>0.02</v>
      </c>
    </row>
    <row r="10431" spans="1:4" s="8" customFormat="1" x14ac:dyDescent="0.25">
      <c r="A10431" s="8" t="str">
        <v>Kingdom: Ikkitousen no Ken</v>
      </c>
      <c r="B10431" s="8" cm="1">
        <f t="array" ref="B10431">SUM(1*(VGSales[Name]=A10431))</f>
        <v>1</v>
      </c>
      <c r="C10431" s="8" cm="1">
        <f t="array" ref="C10431">ROWS(_xlfn.UNIQUE(_xlfn._xlws.FILTER(VGSales[Genre],VGSales[Name]=A10431)))</f>
        <v>1</v>
      </c>
      <c r="D10431" s="8">
        <f>SUMIFS(VGSales[Global_Sales],VGSales[Name],A10431)</f>
        <v>0.02</v>
      </c>
    </row>
    <row r="10432" spans="1:4" s="8" customFormat="1" x14ac:dyDescent="0.25">
      <c r="A10432" s="8" t="str">
        <v>Wrestle Kingdom 2: Pro Wrestling Sekai Taisen</v>
      </c>
      <c r="B10432" s="8" cm="1">
        <f t="array" ref="B10432">SUM(1*(VGSales[Name]=A10432))</f>
        <v>1</v>
      </c>
      <c r="C10432" s="8" cm="1">
        <f t="array" ref="C10432">ROWS(_xlfn.UNIQUE(_xlfn._xlws.FILTER(VGSales[Genre],VGSales[Name]=A10432)))</f>
        <v>1</v>
      </c>
      <c r="D10432" s="8">
        <f>SUMIFS(VGSales[Global_Sales],VGSales[Name],A10432)</f>
        <v>0.02</v>
      </c>
    </row>
    <row r="10433" spans="1:4" s="8" customFormat="1" x14ac:dyDescent="0.25">
      <c r="A10433" s="8" t="str">
        <v>RayCrisis: Series Termination</v>
      </c>
      <c r="B10433" s="8" cm="1">
        <f t="array" ref="B10433">SUM(1*(VGSales[Name]=A10433))</f>
        <v>1</v>
      </c>
      <c r="C10433" s="8" cm="1">
        <f t="array" ref="C10433">ROWS(_xlfn.UNIQUE(_xlfn._xlws.FILTER(VGSales[Genre],VGSales[Name]=A10433)))</f>
        <v>1</v>
      </c>
      <c r="D10433" s="8">
        <f>SUMIFS(VGSales[Global_Sales],VGSales[Name],A10433)</f>
        <v>0.02</v>
      </c>
    </row>
    <row r="10434" spans="1:4" s="8" customFormat="1" x14ac:dyDescent="0.25">
      <c r="A10434" s="8" t="str">
        <v>Bejeweled 2 Deluxe</v>
      </c>
      <c r="B10434" s="8" cm="1">
        <f t="array" ref="B10434">SUM(1*(VGSales[Name]=A10434))</f>
        <v>1</v>
      </c>
      <c r="C10434" s="8" cm="1">
        <f t="array" ref="C10434">ROWS(_xlfn.UNIQUE(_xlfn._xlws.FILTER(VGSales[Genre],VGSales[Name]=A10434)))</f>
        <v>1</v>
      </c>
      <c r="D10434" s="8">
        <f>SUMIFS(VGSales[Global_Sales],VGSales[Name],A10434)</f>
        <v>0.02</v>
      </c>
    </row>
    <row r="10435" spans="1:4" s="8" customFormat="1" x14ac:dyDescent="0.25">
      <c r="A10435" s="8" t="str">
        <v>Ikki Tousen: Shining Dragon</v>
      </c>
      <c r="B10435" s="8" cm="1">
        <f t="array" ref="B10435">SUM(1*(VGSales[Name]=A10435))</f>
        <v>1</v>
      </c>
      <c r="C10435" s="8" cm="1">
        <f t="array" ref="C10435">ROWS(_xlfn.UNIQUE(_xlfn._xlws.FILTER(VGSales[Genre],VGSales[Name]=A10435)))</f>
        <v>1</v>
      </c>
      <c r="D10435" s="8">
        <f>SUMIFS(VGSales[Global_Sales],VGSales[Name],A10435)</f>
        <v>0.02</v>
      </c>
    </row>
    <row r="10436" spans="1:4" s="8" customFormat="1" x14ac:dyDescent="0.25">
      <c r="A10436" s="8" t="str">
        <v>Kimi ga Aruji de Shitsuji ga Ore de: Oshie Nikki</v>
      </c>
      <c r="B10436" s="8" cm="1">
        <f t="array" ref="B10436">SUM(1*(VGSales[Name]=A10436))</f>
        <v>1</v>
      </c>
      <c r="C10436" s="8" cm="1">
        <f t="array" ref="C10436">ROWS(_xlfn.UNIQUE(_xlfn._xlws.FILTER(VGSales[Genre],VGSales[Name]=A10436)))</f>
        <v>1</v>
      </c>
      <c r="D10436" s="8">
        <f>SUMIFS(VGSales[Global_Sales],VGSales[Name],A10436)</f>
        <v>0.02</v>
      </c>
    </row>
    <row r="10437" spans="1:4" s="8" customFormat="1" x14ac:dyDescent="0.25">
      <c r="A10437" s="8" t="str">
        <v>Toxic Grind</v>
      </c>
      <c r="B10437" s="8" cm="1">
        <f t="array" ref="B10437">SUM(1*(VGSales[Name]=A10437))</f>
        <v>1</v>
      </c>
      <c r="C10437" s="8" cm="1">
        <f t="array" ref="C10437">ROWS(_xlfn.UNIQUE(_xlfn._xlws.FILTER(VGSales[Genre],VGSales[Name]=A10437)))</f>
        <v>1</v>
      </c>
      <c r="D10437" s="8">
        <f>SUMIFS(VGSales[Global_Sales],VGSales[Name],A10437)</f>
        <v>0.02</v>
      </c>
    </row>
    <row r="10438" spans="1:4" s="8" customFormat="1" x14ac:dyDescent="0.25">
      <c r="A10438" s="8" t="str">
        <v>Kawasaki Jet Ski</v>
      </c>
      <c r="B10438" s="8" cm="1">
        <f t="array" ref="B10438">SUM(1*(VGSales[Name]=A10438))</f>
        <v>1</v>
      </c>
      <c r="C10438" s="8" cm="1">
        <f t="array" ref="C10438">ROWS(_xlfn.UNIQUE(_xlfn._xlws.FILTER(VGSales[Genre],VGSales[Name]=A10438)))</f>
        <v>1</v>
      </c>
      <c r="D10438" s="8">
        <f>SUMIFS(VGSales[Global_Sales],VGSales[Name],A10438)</f>
        <v>0.02</v>
      </c>
    </row>
    <row r="10439" spans="1:4" s="8" customFormat="1" x14ac:dyDescent="0.25">
      <c r="A10439" s="8" t="str">
        <v>Genkai Tokki: Seven Pirates</v>
      </c>
      <c r="B10439" s="8" cm="1">
        <f t="array" ref="B10439">SUM(1*(VGSales[Name]=A10439))</f>
        <v>1</v>
      </c>
      <c r="C10439" s="8" cm="1">
        <f t="array" ref="C10439">ROWS(_xlfn.UNIQUE(_xlfn._xlws.FILTER(VGSales[Genre],VGSales[Name]=A10439)))</f>
        <v>1</v>
      </c>
      <c r="D10439" s="8">
        <f>SUMIFS(VGSales[Global_Sales],VGSales[Name],A10439)</f>
        <v>0.02</v>
      </c>
    </row>
    <row r="10440" spans="1:4" s="8" customFormat="1" x14ac:dyDescent="0.25">
      <c r="A10440" s="8" t="str">
        <v>ScrapLand</v>
      </c>
      <c r="B10440" s="8" cm="1">
        <f t="array" ref="B10440">SUM(1*(VGSales[Name]=A10440))</f>
        <v>1</v>
      </c>
      <c r="C10440" s="8" cm="1">
        <f t="array" ref="C10440">ROWS(_xlfn.UNIQUE(_xlfn._xlws.FILTER(VGSales[Genre],VGSales[Name]=A10440)))</f>
        <v>1</v>
      </c>
      <c r="D10440" s="8">
        <f>SUMIFS(VGSales[Global_Sales],VGSales[Name],A10440)</f>
        <v>0.02</v>
      </c>
    </row>
    <row r="10441" spans="1:4" s="8" customFormat="1" x14ac:dyDescent="0.25">
      <c r="A10441" s="8" t="str">
        <v>Daito Giken Koushiki Pachi-Slot Simulator: Hihouden - Fuujirareta Megami Portable</v>
      </c>
      <c r="B10441" s="8" cm="1">
        <f t="array" ref="B10441">SUM(1*(VGSales[Name]=A10441))</f>
        <v>1</v>
      </c>
      <c r="C10441" s="8" cm="1">
        <f t="array" ref="C10441">ROWS(_xlfn.UNIQUE(_xlfn._xlws.FILTER(VGSales[Genre],VGSales[Name]=A10441)))</f>
        <v>1</v>
      </c>
      <c r="D10441" s="8">
        <f>SUMIFS(VGSales[Global_Sales],VGSales[Name],A10441)</f>
        <v>0.02</v>
      </c>
    </row>
    <row r="10442" spans="1:4" s="8" customFormat="1" x14ac:dyDescent="0.25">
      <c r="A10442" s="8" t="str">
        <v>Geten no Hana</v>
      </c>
      <c r="B10442" s="8" cm="1">
        <f t="array" ref="B10442">SUM(1*(VGSales[Name]=A10442))</f>
        <v>1</v>
      </c>
      <c r="C10442" s="8" cm="1">
        <f t="array" ref="C10442">ROWS(_xlfn.UNIQUE(_xlfn._xlws.FILTER(VGSales[Genre],VGSales[Name]=A10442)))</f>
        <v>1</v>
      </c>
      <c r="D10442" s="8">
        <f>SUMIFS(VGSales[Global_Sales],VGSales[Name],A10442)</f>
        <v>0.02</v>
      </c>
    </row>
    <row r="10443" spans="1:4" s="8" customFormat="1" x14ac:dyDescent="0.25">
      <c r="A10443" s="8" t="str">
        <v>Harukanaru Toki no Naka de 3 with Izayoiki Aizouban</v>
      </c>
      <c r="B10443" s="8" cm="1">
        <f t="array" ref="B10443">SUM(1*(VGSales[Name]=A10443))</f>
        <v>1</v>
      </c>
      <c r="C10443" s="8" cm="1">
        <f t="array" ref="C10443">ROWS(_xlfn.UNIQUE(_xlfn._xlws.FILTER(VGSales[Genre],VGSales[Name]=A10443)))</f>
        <v>1</v>
      </c>
      <c r="D10443" s="8">
        <f>SUMIFS(VGSales[Global_Sales],VGSales[Name],A10443)</f>
        <v>0.02</v>
      </c>
    </row>
    <row r="10444" spans="1:4" s="8" customFormat="1" x14ac:dyDescent="0.25">
      <c r="A10444" s="8" t="str">
        <v>Brave: The Video Game</v>
      </c>
      <c r="B10444" s="8" cm="1">
        <f t="array" ref="B10444">SUM(1*(VGSales[Name]=A10444))</f>
        <v>2</v>
      </c>
      <c r="C10444" s="8" cm="1">
        <f t="array" ref="C10444">ROWS(_xlfn.UNIQUE(_xlfn._xlws.FILTER(VGSales[Genre],VGSales[Name]=A10444)))</f>
        <v>1</v>
      </c>
      <c r="D10444" s="8">
        <f>SUMIFS(VGSales[Global_Sales],VGSales[Name],A10444)</f>
        <v>0.04</v>
      </c>
    </row>
    <row r="10445" spans="1:4" s="8" customFormat="1" x14ac:dyDescent="0.25">
      <c r="A10445" s="8" t="str">
        <v>D.Gray-man: Sousha no Shikaku</v>
      </c>
      <c r="B10445" s="8" cm="1">
        <f t="array" ref="B10445">SUM(1*(VGSales[Name]=A10445))</f>
        <v>1</v>
      </c>
      <c r="C10445" s="8" cm="1">
        <f t="array" ref="C10445">ROWS(_xlfn.UNIQUE(_xlfn._xlws.FILTER(VGSales[Genre],VGSales[Name]=A10445)))</f>
        <v>1</v>
      </c>
      <c r="D10445" s="8">
        <f>SUMIFS(VGSales[Global_Sales],VGSales[Name],A10445)</f>
        <v>0.02</v>
      </c>
    </row>
    <row r="10446" spans="1:4" s="8" customFormat="1" x14ac:dyDescent="0.25">
      <c r="A10446" s="8" t="str">
        <v>Indianapolis 500 Evolution</v>
      </c>
      <c r="B10446" s="8" cm="1">
        <f t="array" ref="B10446">SUM(1*(VGSales[Name]=A10446))</f>
        <v>1</v>
      </c>
      <c r="C10446" s="8" cm="1">
        <f t="array" ref="C10446">ROWS(_xlfn.UNIQUE(_xlfn._xlws.FILTER(VGSales[Genre],VGSales[Name]=A10446)))</f>
        <v>1</v>
      </c>
      <c r="D10446" s="8">
        <f>SUMIFS(VGSales[Global_Sales],VGSales[Name],A10446)</f>
        <v>0.02</v>
      </c>
    </row>
    <row r="10447" spans="1:4" s="8" customFormat="1" x14ac:dyDescent="0.25">
      <c r="A10447" s="8" t="str">
        <v>Ookami to Koushinryou: Omiowataru Kaze</v>
      </c>
      <c r="B10447" s="8" cm="1">
        <f t="array" ref="B10447">SUM(1*(VGSales[Name]=A10447))</f>
        <v>1</v>
      </c>
      <c r="C10447" s="8" cm="1">
        <f t="array" ref="C10447">ROWS(_xlfn.UNIQUE(_xlfn._xlws.FILTER(VGSales[Genre],VGSales[Name]=A10447)))</f>
        <v>1</v>
      </c>
      <c r="D10447" s="8">
        <f>SUMIFS(VGSales[Global_Sales],VGSales[Name],A10447)</f>
        <v>0.02</v>
      </c>
    </row>
    <row r="10448" spans="1:4" s="8" customFormat="1" x14ac:dyDescent="0.25">
      <c r="A10448" s="8" t="str">
        <v>School Days LxH</v>
      </c>
      <c r="B10448" s="8" cm="1">
        <f t="array" ref="B10448">SUM(1*(VGSales[Name]=A10448))</f>
        <v>1</v>
      </c>
      <c r="C10448" s="8" cm="1">
        <f t="array" ref="C10448">ROWS(_xlfn.UNIQUE(_xlfn._xlws.FILTER(VGSales[Genre],VGSales[Name]=A10448)))</f>
        <v>1</v>
      </c>
      <c r="D10448" s="8">
        <f>SUMIFS(VGSales[Global_Sales],VGSales[Name],A10448)</f>
        <v>0.02</v>
      </c>
    </row>
    <row r="10449" spans="1:4" s="8" customFormat="1" x14ac:dyDescent="0.25">
      <c r="A10449" s="8" t="str">
        <v>Neo Angelique</v>
      </c>
      <c r="B10449" s="8" cm="1">
        <f t="array" ref="B10449">SUM(1*(VGSales[Name]=A10449))</f>
        <v>1</v>
      </c>
      <c r="C10449" s="8" cm="1">
        <f t="array" ref="C10449">ROWS(_xlfn.UNIQUE(_xlfn._xlws.FILTER(VGSales[Genre],VGSales[Name]=A10449)))</f>
        <v>1</v>
      </c>
      <c r="D10449" s="8">
        <f>SUMIFS(VGSales[Global_Sales],VGSales[Name],A10449)</f>
        <v>0.02</v>
      </c>
    </row>
    <row r="10450" spans="1:4" s="8" customFormat="1" x14ac:dyDescent="0.25">
      <c r="A10450" s="8" t="str">
        <v>Big Idea's VeggieTales: LarryBoy and the Bad Apple</v>
      </c>
      <c r="B10450" s="8" cm="1">
        <f t="array" ref="B10450">SUM(1*(VGSales[Name]=A10450))</f>
        <v>2</v>
      </c>
      <c r="C10450" s="8" cm="1">
        <f t="array" ref="C10450">ROWS(_xlfn.UNIQUE(_xlfn._xlws.FILTER(VGSales[Genre],VGSales[Name]=A10450)))</f>
        <v>1</v>
      </c>
      <c r="D10450" s="8">
        <f>SUMIFS(VGSales[Global_Sales],VGSales[Name],A10450)</f>
        <v>0.04</v>
      </c>
    </row>
    <row r="10451" spans="1:4" s="8" customFormat="1" x14ac:dyDescent="0.25">
      <c r="A10451" s="8" t="str">
        <v>Namco Museum Battle Collection (JP sales)</v>
      </c>
      <c r="B10451" s="8" cm="1">
        <f t="array" ref="B10451">SUM(1*(VGSales[Name]=A10451))</f>
        <v>1</v>
      </c>
      <c r="C10451" s="8" cm="1">
        <f t="array" ref="C10451">ROWS(_xlfn.UNIQUE(_xlfn._xlws.FILTER(VGSales[Genre],VGSales[Name]=A10451)))</f>
        <v>1</v>
      </c>
      <c r="D10451" s="8">
        <f>SUMIFS(VGSales[Global_Sales],VGSales[Name],A10451)</f>
        <v>0.02</v>
      </c>
    </row>
    <row r="10452" spans="1:4" s="8" customFormat="1" x14ac:dyDescent="0.25">
      <c r="A10452" s="8" t="str">
        <v>Brandish: The Dark Revenant</v>
      </c>
      <c r="B10452" s="8" cm="1">
        <f t="array" ref="B10452">SUM(1*(VGSales[Name]=A10452))</f>
        <v>1</v>
      </c>
      <c r="C10452" s="8" cm="1">
        <f t="array" ref="C10452">ROWS(_xlfn.UNIQUE(_xlfn._xlws.FILTER(VGSales[Genre],VGSales[Name]=A10452)))</f>
        <v>1</v>
      </c>
      <c r="D10452" s="8">
        <f>SUMIFS(VGSales[Global_Sales],VGSales[Name],A10452)</f>
        <v>0.02</v>
      </c>
    </row>
    <row r="10453" spans="1:4" s="8" customFormat="1" x14ac:dyDescent="0.25">
      <c r="A10453" s="8" t="str">
        <v>Summon Night: Swordcraft Story</v>
      </c>
      <c r="B10453" s="8" cm="1">
        <f t="array" ref="B10453">SUM(1*(VGSales[Name]=A10453))</f>
        <v>1</v>
      </c>
      <c r="C10453" s="8" cm="1">
        <f t="array" ref="C10453">ROWS(_xlfn.UNIQUE(_xlfn._xlws.FILTER(VGSales[Genre],VGSales[Name]=A10453)))</f>
        <v>1</v>
      </c>
      <c r="D10453" s="8">
        <f>SUMIFS(VGSales[Global_Sales],VGSales[Name],A10453)</f>
        <v>0.02</v>
      </c>
    </row>
    <row r="10454" spans="1:4" s="8" customFormat="1" x14ac:dyDescent="0.25">
      <c r="A10454" s="8" t="str">
        <v>Samurai Shodown V</v>
      </c>
      <c r="B10454" s="8" cm="1">
        <f t="array" ref="B10454">SUM(1*(VGSales[Name]=A10454))</f>
        <v>1</v>
      </c>
      <c r="C10454" s="8" cm="1">
        <f t="array" ref="C10454">ROWS(_xlfn.UNIQUE(_xlfn._xlws.FILTER(VGSales[Genre],VGSales[Name]=A10454)))</f>
        <v>1</v>
      </c>
      <c r="D10454" s="8">
        <f>SUMIFS(VGSales[Global_Sales],VGSales[Name],A10454)</f>
        <v>0.02</v>
      </c>
    </row>
    <row r="10455" spans="1:4" s="8" customFormat="1" x14ac:dyDescent="0.25">
      <c r="A10455" s="8" t="str">
        <v>Pro Fishing Challenge</v>
      </c>
      <c r="B10455" s="8" cm="1">
        <f t="array" ref="B10455">SUM(1*(VGSales[Name]=A10455))</f>
        <v>1</v>
      </c>
      <c r="C10455" s="8" cm="1">
        <f t="array" ref="C10455">ROWS(_xlfn.UNIQUE(_xlfn._xlws.FILTER(VGSales[Genre],VGSales[Name]=A10455)))</f>
        <v>1</v>
      </c>
      <c r="D10455" s="8">
        <f>SUMIFS(VGSales[Global_Sales],VGSales[Name],A10455)</f>
        <v>0.02</v>
      </c>
    </row>
    <row r="10456" spans="1:4" s="8" customFormat="1" x14ac:dyDescent="0.25">
      <c r="A10456" s="8" t="str">
        <v>Minna no Chizu 2</v>
      </c>
      <c r="B10456" s="8" cm="1">
        <f t="array" ref="B10456">SUM(1*(VGSales[Name]=A10456))</f>
        <v>1</v>
      </c>
      <c r="C10456" s="8" cm="1">
        <f t="array" ref="C10456">ROWS(_xlfn.UNIQUE(_xlfn._xlws.FILTER(VGSales[Genre],VGSales[Name]=A10456)))</f>
        <v>1</v>
      </c>
      <c r="D10456" s="8">
        <f>SUMIFS(VGSales[Global_Sales],VGSales[Name],A10456)</f>
        <v>0.02</v>
      </c>
    </row>
    <row r="10457" spans="1:4" s="8" customFormat="1" x14ac:dyDescent="0.25">
      <c r="A10457" s="8" t="str">
        <v>Franklin's Great Adventures</v>
      </c>
      <c r="B10457" s="8" cm="1">
        <f t="array" ref="B10457">SUM(1*(VGSales[Name]=A10457))</f>
        <v>1</v>
      </c>
      <c r="C10457" s="8" cm="1">
        <f t="array" ref="C10457">ROWS(_xlfn.UNIQUE(_xlfn._xlws.FILTER(VGSales[Genre],VGSales[Name]=A10457)))</f>
        <v>1</v>
      </c>
      <c r="D10457" s="8">
        <f>SUMIFS(VGSales[Global_Sales],VGSales[Name],A10457)</f>
        <v>0.02</v>
      </c>
    </row>
    <row r="10458" spans="1:4" s="8" customFormat="1" x14ac:dyDescent="0.25">
      <c r="A10458" s="8" t="str">
        <v>Princess Saver! Eternal Love for My Lady</v>
      </c>
      <c r="B10458" s="8" cm="1">
        <f t="array" ref="B10458">SUM(1*(VGSales[Name]=A10458))</f>
        <v>1</v>
      </c>
      <c r="C10458" s="8" cm="1">
        <f t="array" ref="C10458">ROWS(_xlfn.UNIQUE(_xlfn._xlws.FILTER(VGSales[Genre],VGSales[Name]=A10458)))</f>
        <v>1</v>
      </c>
      <c r="D10458" s="8">
        <f>SUMIFS(VGSales[Global_Sales],VGSales[Name],A10458)</f>
        <v>0.02</v>
      </c>
    </row>
    <row r="10459" spans="1:4" s="8" customFormat="1" x14ac:dyDescent="0.25">
      <c r="A10459" s="8" t="str">
        <v>To Love-Ru Trouble: Darkness - True Princess</v>
      </c>
      <c r="B10459" s="8" cm="1">
        <f t="array" ref="B10459">SUM(1*(VGSales[Name]=A10459))</f>
        <v>1</v>
      </c>
      <c r="C10459" s="8" cm="1">
        <f t="array" ref="C10459">ROWS(_xlfn.UNIQUE(_xlfn._xlws.FILTER(VGSales[Genre],VGSales[Name]=A10459)))</f>
        <v>1</v>
      </c>
      <c r="D10459" s="8">
        <f>SUMIFS(VGSales[Global_Sales],VGSales[Name],A10459)</f>
        <v>0.02</v>
      </c>
    </row>
    <row r="10460" spans="1:4" s="8" customFormat="1" x14ac:dyDescent="0.25">
      <c r="A10460" s="8" t="str">
        <v>Tokyo Mew Mew</v>
      </c>
      <c r="B10460" s="8" cm="1">
        <f t="array" ref="B10460">SUM(1*(VGSales[Name]=A10460))</f>
        <v>1</v>
      </c>
      <c r="C10460" s="8" cm="1">
        <f t="array" ref="C10460">ROWS(_xlfn.UNIQUE(_xlfn._xlws.FILTER(VGSales[Genre],VGSales[Name]=A10460)))</f>
        <v>1</v>
      </c>
      <c r="D10460" s="8">
        <f>SUMIFS(VGSales[Global_Sales],VGSales[Name],A10460)</f>
        <v>0.02</v>
      </c>
    </row>
    <row r="10461" spans="1:4" s="8" customFormat="1" x14ac:dyDescent="0.25">
      <c r="A10461" s="8" t="str">
        <v>Jitsumei Jikkyou Keiba Dream Classic 2002</v>
      </c>
      <c r="B10461" s="8" cm="1">
        <f t="array" ref="B10461">SUM(1*(VGSales[Name]=A10461))</f>
        <v>1</v>
      </c>
      <c r="C10461" s="8" cm="1">
        <f t="array" ref="C10461">ROWS(_xlfn.UNIQUE(_xlfn._xlws.FILTER(VGSales[Genre],VGSales[Name]=A10461)))</f>
        <v>1</v>
      </c>
      <c r="D10461" s="8">
        <f>SUMIFS(VGSales[Global_Sales],VGSales[Name],A10461)</f>
        <v>0.02</v>
      </c>
    </row>
    <row r="10462" spans="1:4" s="8" customFormat="1" x14ac:dyDescent="0.25">
      <c r="A10462" s="8" t="str">
        <v>Interactive Storybook DS Series 3</v>
      </c>
      <c r="B10462" s="8" cm="1">
        <f t="array" ref="B10462">SUM(1*(VGSales[Name]=A10462))</f>
        <v>1</v>
      </c>
      <c r="C10462" s="8" cm="1">
        <f t="array" ref="C10462">ROWS(_xlfn.UNIQUE(_xlfn._xlws.FILTER(VGSales[Genre],VGSales[Name]=A10462)))</f>
        <v>1</v>
      </c>
      <c r="D10462" s="8">
        <f>SUMIFS(VGSales[Global_Sales],VGSales[Name],A10462)</f>
        <v>0.02</v>
      </c>
    </row>
    <row r="10463" spans="1:4" s="8" customFormat="1" x14ac:dyDescent="0.25">
      <c r="A10463" s="8" t="str">
        <v>Moujuutsukai to Oujisama: Snow Bride Portable</v>
      </c>
      <c r="B10463" s="8" cm="1">
        <f t="array" ref="B10463">SUM(1*(VGSales[Name]=A10463))</f>
        <v>1</v>
      </c>
      <c r="C10463" s="8" cm="1">
        <f t="array" ref="C10463">ROWS(_xlfn.UNIQUE(_xlfn._xlws.FILTER(VGSales[Genre],VGSales[Name]=A10463)))</f>
        <v>1</v>
      </c>
      <c r="D10463" s="8">
        <f>SUMIFS(VGSales[Global_Sales],VGSales[Name],A10463)</f>
        <v>0.02</v>
      </c>
    </row>
    <row r="10464" spans="1:4" s="8" customFormat="1" x14ac:dyDescent="0.25">
      <c r="A10464" s="8" t="str">
        <v>Twinkle * Crusaders GoGo!</v>
      </c>
      <c r="B10464" s="8" cm="1">
        <f t="array" ref="B10464">SUM(1*(VGSales[Name]=A10464))</f>
        <v>1</v>
      </c>
      <c r="C10464" s="8" cm="1">
        <f t="array" ref="C10464">ROWS(_xlfn.UNIQUE(_xlfn._xlws.FILTER(VGSales[Genre],VGSales[Name]=A10464)))</f>
        <v>1</v>
      </c>
      <c r="D10464" s="8">
        <f>SUMIFS(VGSales[Global_Sales],VGSales[Name],A10464)</f>
        <v>0.02</v>
      </c>
    </row>
    <row r="10465" spans="1:4" s="8" customFormat="1" x14ac:dyDescent="0.25">
      <c r="A10465" s="8" t="str">
        <v>Rule of Rose</v>
      </c>
      <c r="B10465" s="8" cm="1">
        <f t="array" ref="B10465">SUM(1*(VGSales[Name]=A10465))</f>
        <v>1</v>
      </c>
      <c r="C10465" s="8" cm="1">
        <f t="array" ref="C10465">ROWS(_xlfn.UNIQUE(_xlfn._xlws.FILTER(VGSales[Genre],VGSales[Name]=A10465)))</f>
        <v>1</v>
      </c>
      <c r="D10465" s="8">
        <f>SUMIFS(VGSales[Global_Sales],VGSales[Name],A10465)</f>
        <v>0.02</v>
      </c>
    </row>
    <row r="10466" spans="1:4" s="8" customFormat="1" x14ac:dyDescent="0.25">
      <c r="A10466" s="8" t="str">
        <v>Homeworld</v>
      </c>
      <c r="B10466" s="8" cm="1">
        <f t="array" ref="B10466">SUM(1*(VGSales[Name]=A10466))</f>
        <v>1</v>
      </c>
      <c r="C10466" s="8" cm="1">
        <f t="array" ref="C10466">ROWS(_xlfn.UNIQUE(_xlfn._xlws.FILTER(VGSales[Genre],VGSales[Name]=A10466)))</f>
        <v>1</v>
      </c>
      <c r="D10466" s="8">
        <f>SUMIFS(VGSales[Global_Sales],VGSales[Name],A10466)</f>
        <v>0.02</v>
      </c>
    </row>
    <row r="10467" spans="1:4" s="8" customFormat="1" x14ac:dyDescent="0.25">
      <c r="A10467" s="8" t="str">
        <v>Uta Kumi 575</v>
      </c>
      <c r="B10467" s="8" cm="1">
        <f t="array" ref="B10467">SUM(1*(VGSales[Name]=A10467))</f>
        <v>1</v>
      </c>
      <c r="C10467" s="8" cm="1">
        <f t="array" ref="C10467">ROWS(_xlfn.UNIQUE(_xlfn._xlws.FILTER(VGSales[Genre],VGSales[Name]=A10467)))</f>
        <v>1</v>
      </c>
      <c r="D10467" s="8">
        <f>SUMIFS(VGSales[Global_Sales],VGSales[Name],A10467)</f>
        <v>0.02</v>
      </c>
    </row>
    <row r="10468" spans="1:4" s="8" customFormat="1" x14ac:dyDescent="0.25">
      <c r="A10468" s="8" t="str">
        <v>Invizimals: The Lost Kingdom</v>
      </c>
      <c r="B10468" s="8" cm="1">
        <f t="array" ref="B10468">SUM(1*(VGSales[Name]=A10468))</f>
        <v>1</v>
      </c>
      <c r="C10468" s="8" cm="1">
        <f t="array" ref="C10468">ROWS(_xlfn.UNIQUE(_xlfn._xlws.FILTER(VGSales[Genre],VGSales[Name]=A10468)))</f>
        <v>1</v>
      </c>
      <c r="D10468" s="8">
        <f>SUMIFS(VGSales[Global_Sales],VGSales[Name],A10468)</f>
        <v>0.02</v>
      </c>
    </row>
    <row r="10469" spans="1:4" s="8" customFormat="1" x14ac:dyDescent="0.25">
      <c r="A10469" s="8" t="str">
        <v>IL-2 Sturmovik: Forgotten Battles</v>
      </c>
      <c r="B10469" s="8" cm="1">
        <f t="array" ref="B10469">SUM(1*(VGSales[Name]=A10469))</f>
        <v>1</v>
      </c>
      <c r="C10469" s="8" cm="1">
        <f t="array" ref="C10469">ROWS(_xlfn.UNIQUE(_xlfn._xlws.FILTER(VGSales[Genre],VGSales[Name]=A10469)))</f>
        <v>1</v>
      </c>
      <c r="D10469" s="8">
        <f>SUMIFS(VGSales[Global_Sales],VGSales[Name],A10469)</f>
        <v>0.02</v>
      </c>
    </row>
    <row r="10470" spans="1:4" s="8" customFormat="1" x14ac:dyDescent="0.25">
      <c r="A10470" s="8" t="str">
        <v>The Professor's Brain Trainer: Logic</v>
      </c>
      <c r="B10470" s="8" cm="1">
        <f t="array" ref="B10470">SUM(1*(VGSales[Name]=A10470))</f>
        <v>1</v>
      </c>
      <c r="C10470" s="8" cm="1">
        <f t="array" ref="C10470">ROWS(_xlfn.UNIQUE(_xlfn._xlws.FILTER(VGSales[Genre],VGSales[Name]=A10470)))</f>
        <v>1</v>
      </c>
      <c r="D10470" s="8">
        <f>SUMIFS(VGSales[Global_Sales],VGSales[Name],A10470)</f>
        <v>0.02</v>
      </c>
    </row>
    <row r="10471" spans="1:4" s="8" customFormat="1" x14ac:dyDescent="0.25">
      <c r="A10471" s="8" t="str">
        <v>Hisshou Pachinko * Pachi-Slot Kouryaku Series Portable Vol. 2: CR Evangelion - Hajimari no Fukuin</v>
      </c>
      <c r="B10471" s="8" cm="1">
        <f t="array" ref="B10471">SUM(1*(VGSales[Name]=A10471))</f>
        <v>1</v>
      </c>
      <c r="C10471" s="8" cm="1">
        <f t="array" ref="C10471">ROWS(_xlfn.UNIQUE(_xlfn._xlws.FILTER(VGSales[Genre],VGSales[Name]=A10471)))</f>
        <v>1</v>
      </c>
      <c r="D10471" s="8">
        <f>SUMIFS(VGSales[Global_Sales],VGSales[Name],A10471)</f>
        <v>0.02</v>
      </c>
    </row>
    <row r="10472" spans="1:4" s="8" customFormat="1" x14ac:dyDescent="0.25">
      <c r="A10472" s="8" t="str">
        <v>Balls of Fury</v>
      </c>
      <c r="B10472" s="8" cm="1">
        <f t="array" ref="B10472">SUM(1*(VGSales[Name]=A10472))</f>
        <v>2</v>
      </c>
      <c r="C10472" s="8" cm="1">
        <f t="array" ref="C10472">ROWS(_xlfn.UNIQUE(_xlfn._xlws.FILTER(VGSales[Genre],VGSales[Name]=A10472)))</f>
        <v>1</v>
      </c>
      <c r="D10472" s="8">
        <f>SUMIFS(VGSales[Global_Sales],VGSales[Name],A10472)</f>
        <v>0.04</v>
      </c>
    </row>
    <row r="10473" spans="1:4" s="8" customFormat="1" x14ac:dyDescent="0.25">
      <c r="A10473" s="8" t="str">
        <v>18 Wheels of Steel: Extreme Trucker</v>
      </c>
      <c r="B10473" s="8" cm="1">
        <f t="array" ref="B10473">SUM(1*(VGSales[Name]=A10473))</f>
        <v>1</v>
      </c>
      <c r="C10473" s="8" cm="1">
        <f t="array" ref="C10473">ROWS(_xlfn.UNIQUE(_xlfn._xlws.FILTER(VGSales[Genre],VGSales[Name]=A10473)))</f>
        <v>1</v>
      </c>
      <c r="D10473" s="8">
        <f>SUMIFS(VGSales[Global_Sales],VGSales[Name],A10473)</f>
        <v>0.02</v>
      </c>
    </row>
    <row r="10474" spans="1:4" s="8" customFormat="1" x14ac:dyDescent="0.25">
      <c r="A10474" s="8" t="str">
        <v>Veggy World</v>
      </c>
      <c r="B10474" s="8" cm="1">
        <f t="array" ref="B10474">SUM(1*(VGSales[Name]=A10474))</f>
        <v>1</v>
      </c>
      <c r="C10474" s="8" cm="1">
        <f t="array" ref="C10474">ROWS(_xlfn.UNIQUE(_xlfn._xlws.FILTER(VGSales[Genre],VGSales[Name]=A10474)))</f>
        <v>1</v>
      </c>
      <c r="D10474" s="8">
        <f>SUMIFS(VGSales[Global_Sales],VGSales[Name],A10474)</f>
        <v>0.02</v>
      </c>
    </row>
    <row r="10475" spans="1:4" s="8" customFormat="1" x14ac:dyDescent="0.25">
      <c r="A10475" s="8" t="str">
        <v>Ukiyo no Roushi</v>
      </c>
      <c r="B10475" s="8" cm="1">
        <f t="array" ref="B10475">SUM(1*(VGSales[Name]=A10475))</f>
        <v>1</v>
      </c>
      <c r="C10475" s="8" cm="1">
        <f t="array" ref="C10475">ROWS(_xlfn.UNIQUE(_xlfn._xlws.FILTER(VGSales[Genre],VGSales[Name]=A10475)))</f>
        <v>1</v>
      </c>
      <c r="D10475" s="8">
        <f>SUMIFS(VGSales[Global_Sales],VGSales[Name],A10475)</f>
        <v>0.02</v>
      </c>
    </row>
    <row r="10476" spans="1:4" s="8" customFormat="1" x14ac:dyDescent="0.25">
      <c r="A10476" s="8" t="str">
        <v>SBK: Snowboard Kids</v>
      </c>
      <c r="B10476" s="8" cm="1">
        <f t="array" ref="B10476">SUM(1*(VGSales[Name]=A10476))</f>
        <v>1</v>
      </c>
      <c r="C10476" s="8" cm="1">
        <f t="array" ref="C10476">ROWS(_xlfn.UNIQUE(_xlfn._xlws.FILTER(VGSales[Genre],VGSales[Name]=A10476)))</f>
        <v>1</v>
      </c>
      <c r="D10476" s="8">
        <f>SUMIFS(VGSales[Global_Sales],VGSales[Name],A10476)</f>
        <v>0.02</v>
      </c>
    </row>
    <row r="10477" spans="1:4" s="8" customFormat="1" x14ac:dyDescent="0.25">
      <c r="A10477" s="8" t="str">
        <v>Warriors of the Lost Empire (JP sales)</v>
      </c>
      <c r="B10477" s="8" cm="1">
        <f t="array" ref="B10477">SUM(1*(VGSales[Name]=A10477))</f>
        <v>1</v>
      </c>
      <c r="C10477" s="8" cm="1">
        <f t="array" ref="C10477">ROWS(_xlfn.UNIQUE(_xlfn._xlws.FILTER(VGSales[Genre],VGSales[Name]=A10477)))</f>
        <v>1</v>
      </c>
      <c r="D10477" s="8">
        <f>SUMIFS(VGSales[Global_Sales],VGSales[Name],A10477)</f>
        <v>0.02</v>
      </c>
    </row>
    <row r="10478" spans="1:4" s="8" customFormat="1" x14ac:dyDescent="0.25">
      <c r="A10478" s="8" t="str">
        <v>Jojo's Bizarre Adventure</v>
      </c>
      <c r="B10478" s="8" cm="1">
        <f t="array" ref="B10478">SUM(1*(VGSales[Name]=A10478))</f>
        <v>1</v>
      </c>
      <c r="C10478" s="8" cm="1">
        <f t="array" ref="C10478">ROWS(_xlfn.UNIQUE(_xlfn._xlws.FILTER(VGSales[Genre],VGSales[Name]=A10478)))</f>
        <v>1</v>
      </c>
      <c r="D10478" s="8">
        <f>SUMIFS(VGSales[Global_Sales],VGSales[Name],A10478)</f>
        <v>0.02</v>
      </c>
    </row>
    <row r="10479" spans="1:4" s="8" customFormat="1" x14ac:dyDescent="0.25">
      <c r="A10479" s="8" t="str">
        <v>Cities in Motion Collection</v>
      </c>
      <c r="B10479" s="8" cm="1">
        <f t="array" ref="B10479">SUM(1*(VGSales[Name]=A10479))</f>
        <v>1</v>
      </c>
      <c r="C10479" s="8" cm="1">
        <f t="array" ref="C10479">ROWS(_xlfn.UNIQUE(_xlfn._xlws.FILTER(VGSales[Genre],VGSales[Name]=A10479)))</f>
        <v>1</v>
      </c>
      <c r="D10479" s="8">
        <f>SUMIFS(VGSales[Global_Sales],VGSales[Name],A10479)</f>
        <v>0.02</v>
      </c>
    </row>
    <row r="10480" spans="1:4" s="8" customFormat="1" x14ac:dyDescent="0.25">
      <c r="A10480" s="8" t="str">
        <v>Evolution Snowboarding</v>
      </c>
      <c r="B10480" s="8" cm="1">
        <f t="array" ref="B10480">SUM(1*(VGSales[Name]=A10480))</f>
        <v>1</v>
      </c>
      <c r="C10480" s="8" cm="1">
        <f t="array" ref="C10480">ROWS(_xlfn.UNIQUE(_xlfn._xlws.FILTER(VGSales[Genre],VGSales[Name]=A10480)))</f>
        <v>1</v>
      </c>
      <c r="D10480" s="8">
        <f>SUMIFS(VGSales[Global_Sales],VGSales[Name],A10480)</f>
        <v>0.02</v>
      </c>
    </row>
    <row r="10481" spans="1:4" s="8" customFormat="1" x14ac:dyDescent="0.25">
      <c r="A10481" s="8" t="str">
        <v>Jissen Pachinko Hisshouhou! CR Sakura Taisen</v>
      </c>
      <c r="B10481" s="8" cm="1">
        <f t="array" ref="B10481">SUM(1*(VGSales[Name]=A10481))</f>
        <v>1</v>
      </c>
      <c r="C10481" s="8" cm="1">
        <f t="array" ref="C10481">ROWS(_xlfn.UNIQUE(_xlfn._xlws.FILTER(VGSales[Genre],VGSales[Name]=A10481)))</f>
        <v>1</v>
      </c>
      <c r="D10481" s="8">
        <f>SUMIFS(VGSales[Global_Sales],VGSales[Name],A10481)</f>
        <v>0.02</v>
      </c>
    </row>
    <row r="10482" spans="1:4" s="8" customFormat="1" x14ac:dyDescent="0.25">
      <c r="A10482" s="8" t="str">
        <v>Freedom Wings</v>
      </c>
      <c r="B10482" s="8" cm="1">
        <f t="array" ref="B10482">SUM(1*(VGSales[Name]=A10482))</f>
        <v>1</v>
      </c>
      <c r="C10482" s="8" cm="1">
        <f t="array" ref="C10482">ROWS(_xlfn.UNIQUE(_xlfn._xlws.FILTER(VGSales[Genre],VGSales[Name]=A10482)))</f>
        <v>1</v>
      </c>
      <c r="D10482" s="8">
        <f>SUMIFS(VGSales[Global_Sales],VGSales[Name],A10482)</f>
        <v>0.02</v>
      </c>
    </row>
    <row r="10483" spans="1:4" s="8" customFormat="1" x14ac:dyDescent="0.25">
      <c r="A10483" s="8" t="str">
        <v>Super Nazo Puyo Tsuu: Ruruu no Tetsuwan Hanjyouki</v>
      </c>
      <c r="B10483" s="8" cm="1">
        <f t="array" ref="B10483">SUM(1*(VGSales[Name]=A10483))</f>
        <v>1</v>
      </c>
      <c r="C10483" s="8" cm="1">
        <f t="array" ref="C10483">ROWS(_xlfn.UNIQUE(_xlfn._xlws.FILTER(VGSales[Genre],VGSales[Name]=A10483)))</f>
        <v>1</v>
      </c>
      <c r="D10483" s="8">
        <f>SUMIFS(VGSales[Global_Sales],VGSales[Name],A10483)</f>
        <v>0.02</v>
      </c>
    </row>
    <row r="10484" spans="1:4" s="8" customFormat="1" x14ac:dyDescent="0.25">
      <c r="A10484" s="8" t="str">
        <v>Zillions of Enemy X: Zetsukai no Crusade</v>
      </c>
      <c r="B10484" s="8" cm="1">
        <f t="array" ref="B10484">SUM(1*(VGSales[Name]=A10484))</f>
        <v>1</v>
      </c>
      <c r="C10484" s="8" cm="1">
        <f t="array" ref="C10484">ROWS(_xlfn.UNIQUE(_xlfn._xlws.FILTER(VGSales[Genre],VGSales[Name]=A10484)))</f>
        <v>1</v>
      </c>
      <c r="D10484" s="8">
        <f>SUMIFS(VGSales[Global_Sales],VGSales[Name],A10484)</f>
        <v>0.02</v>
      </c>
    </row>
    <row r="10485" spans="1:4" s="8" customFormat="1" x14ac:dyDescent="0.25">
      <c r="A10485" s="8" t="str">
        <v>Dream Chronicles</v>
      </c>
      <c r="B10485" s="8" cm="1">
        <f t="array" ref="B10485">SUM(1*(VGSales[Name]=A10485))</f>
        <v>1</v>
      </c>
      <c r="C10485" s="8" cm="1">
        <f t="array" ref="C10485">ROWS(_xlfn.UNIQUE(_xlfn._xlws.FILTER(VGSales[Genre],VGSales[Name]=A10485)))</f>
        <v>1</v>
      </c>
      <c r="D10485" s="8">
        <f>SUMIFS(VGSales[Global_Sales],VGSales[Name],A10485)</f>
        <v>0.02</v>
      </c>
    </row>
    <row r="10486" spans="1:4" s="8" customFormat="1" x14ac:dyDescent="0.25">
      <c r="A10486" s="8" t="str">
        <v>The Settlers IV</v>
      </c>
      <c r="B10486" s="8" cm="1">
        <f t="array" ref="B10486">SUM(1*(VGSales[Name]=A10486))</f>
        <v>1</v>
      </c>
      <c r="C10486" s="8" cm="1">
        <f t="array" ref="C10486">ROWS(_xlfn.UNIQUE(_xlfn._xlws.FILTER(VGSales[Genre],VGSales[Name]=A10486)))</f>
        <v>1</v>
      </c>
      <c r="D10486" s="8">
        <f>SUMIFS(VGSales[Global_Sales],VGSales[Name],A10486)</f>
        <v>0.02</v>
      </c>
    </row>
    <row r="10487" spans="1:4" s="8" customFormat="1" x14ac:dyDescent="0.25">
      <c r="A10487" s="8" t="str">
        <v>Happiness! De-Lucks</v>
      </c>
      <c r="B10487" s="8" cm="1">
        <f t="array" ref="B10487">SUM(1*(VGSales[Name]=A10487))</f>
        <v>1</v>
      </c>
      <c r="C10487" s="8" cm="1">
        <f t="array" ref="C10487">ROWS(_xlfn.UNIQUE(_xlfn._xlws.FILTER(VGSales[Genre],VGSales[Name]=A10487)))</f>
        <v>1</v>
      </c>
      <c r="D10487" s="8">
        <f>SUMIFS(VGSales[Global_Sales],VGSales[Name],A10487)</f>
        <v>0.02</v>
      </c>
    </row>
    <row r="10488" spans="1:4" s="8" customFormat="1" x14ac:dyDescent="0.25">
      <c r="A10488" s="8" t="str">
        <v>Mount &amp; Blade</v>
      </c>
      <c r="B10488" s="8" cm="1">
        <f t="array" ref="B10488">SUM(1*(VGSales[Name]=A10488))</f>
        <v>1</v>
      </c>
      <c r="C10488" s="8" cm="1">
        <f t="array" ref="C10488">ROWS(_xlfn.UNIQUE(_xlfn._xlws.FILTER(VGSales[Genre],VGSales[Name]=A10488)))</f>
        <v>1</v>
      </c>
      <c r="D10488" s="8">
        <f>SUMIFS(VGSales[Global_Sales],VGSales[Name],A10488)</f>
        <v>0.02</v>
      </c>
    </row>
    <row r="10489" spans="1:4" s="8" customFormat="1" x14ac:dyDescent="0.25">
      <c r="A10489" s="8" t="str">
        <v>Doki Majo Plus</v>
      </c>
      <c r="B10489" s="8" cm="1">
        <f t="array" ref="B10489">SUM(1*(VGSales[Name]=A10489))</f>
        <v>1</v>
      </c>
      <c r="C10489" s="8" cm="1">
        <f t="array" ref="C10489">ROWS(_xlfn.UNIQUE(_xlfn._xlws.FILTER(VGSales[Genre],VGSales[Name]=A10489)))</f>
        <v>1</v>
      </c>
      <c r="D10489" s="8">
        <f>SUMIFS(VGSales[Global_Sales],VGSales[Name],A10489)</f>
        <v>0.02</v>
      </c>
    </row>
    <row r="10490" spans="1:4" s="8" customFormat="1" x14ac:dyDescent="0.25">
      <c r="A10490" s="8" t="str">
        <v>Eureka Seven Vol. 2: The New Vision</v>
      </c>
      <c r="B10490" s="8" cm="1">
        <f t="array" ref="B10490">SUM(1*(VGSales[Name]=A10490))</f>
        <v>1</v>
      </c>
      <c r="C10490" s="8" cm="1">
        <f t="array" ref="C10490">ROWS(_xlfn.UNIQUE(_xlfn._xlws.FILTER(VGSales[Genre],VGSales[Name]=A10490)))</f>
        <v>1</v>
      </c>
      <c r="D10490" s="8">
        <f>SUMIFS(VGSales[Global_Sales],VGSales[Name],A10490)</f>
        <v>0.02</v>
      </c>
    </row>
    <row r="10491" spans="1:4" s="8" customFormat="1" x14ac:dyDescent="0.25">
      <c r="A10491" s="8" t="str">
        <v>Love Once: Mermaid's Tears</v>
      </c>
      <c r="B10491" s="8" cm="1">
        <f t="array" ref="B10491">SUM(1*(VGSales[Name]=A10491))</f>
        <v>1</v>
      </c>
      <c r="C10491" s="8" cm="1">
        <f t="array" ref="C10491">ROWS(_xlfn.UNIQUE(_xlfn._xlws.FILTER(VGSales[Genre],VGSales[Name]=A10491)))</f>
        <v>1</v>
      </c>
      <c r="D10491" s="8">
        <f>SUMIFS(VGSales[Global_Sales],VGSales[Name],A10491)</f>
        <v>0.02</v>
      </c>
    </row>
    <row r="10492" spans="1:4" s="8" customFormat="1" x14ac:dyDescent="0.25">
      <c r="A10492" s="8" t="str">
        <v>Mata Hari: Betrayal is only a Kiss Away</v>
      </c>
      <c r="B10492" s="8" cm="1">
        <f t="array" ref="B10492">SUM(1*(VGSales[Name]=A10492))</f>
        <v>1</v>
      </c>
      <c r="C10492" s="8" cm="1">
        <f t="array" ref="C10492">ROWS(_xlfn.UNIQUE(_xlfn._xlws.FILTER(VGSales[Genre],VGSales[Name]=A10492)))</f>
        <v>1</v>
      </c>
      <c r="D10492" s="8">
        <f>SUMIFS(VGSales[Global_Sales],VGSales[Name],A10492)</f>
        <v>0.02</v>
      </c>
    </row>
    <row r="10493" spans="1:4" s="8" customFormat="1" x14ac:dyDescent="0.25">
      <c r="A10493" s="8" t="str">
        <v>Simple 2500 Series Portable!! Vol. 12: The Hohei 2: Senyuu yo, Sakini Ike</v>
      </c>
      <c r="B10493" s="8" cm="1">
        <f t="array" ref="B10493">SUM(1*(VGSales[Name]=A10493))</f>
        <v>1</v>
      </c>
      <c r="C10493" s="8" cm="1">
        <f t="array" ref="C10493">ROWS(_xlfn.UNIQUE(_xlfn._xlws.FILTER(VGSales[Genre],VGSales[Name]=A10493)))</f>
        <v>1</v>
      </c>
      <c r="D10493" s="8">
        <f>SUMIFS(VGSales[Global_Sales],VGSales[Name],A10493)</f>
        <v>0.02</v>
      </c>
    </row>
    <row r="10494" spans="1:4" s="8" customFormat="1" x14ac:dyDescent="0.25">
      <c r="A10494" s="8" t="str">
        <v>Maximum Capacity: Hotel Giant</v>
      </c>
      <c r="B10494" s="8" cm="1">
        <f t="array" ref="B10494">SUM(1*(VGSales[Name]=A10494))</f>
        <v>1</v>
      </c>
      <c r="C10494" s="8" cm="1">
        <f t="array" ref="C10494">ROWS(_xlfn.UNIQUE(_xlfn._xlws.FILTER(VGSales[Genre],VGSales[Name]=A10494)))</f>
        <v>1</v>
      </c>
      <c r="D10494" s="8">
        <f>SUMIFS(VGSales[Global_Sales],VGSales[Name],A10494)</f>
        <v>0.02</v>
      </c>
    </row>
    <row r="10495" spans="1:4" s="8" customFormat="1" x14ac:dyDescent="0.25">
      <c r="A10495" s="8" t="str">
        <v>Sengoku Otome: Legend Battle</v>
      </c>
      <c r="B10495" s="8" cm="1">
        <f t="array" ref="B10495">SUM(1*(VGSales[Name]=A10495))</f>
        <v>1</v>
      </c>
      <c r="C10495" s="8" cm="1">
        <f t="array" ref="C10495">ROWS(_xlfn.UNIQUE(_xlfn._xlws.FILTER(VGSales[Genre],VGSales[Name]=A10495)))</f>
        <v>1</v>
      </c>
      <c r="D10495" s="8">
        <f>SUMIFS(VGSales[Global_Sales],VGSales[Name],A10495)</f>
        <v>0.02</v>
      </c>
    </row>
    <row r="10496" spans="1:4" s="8" customFormat="1" x14ac:dyDescent="0.25">
      <c r="A10496" s="8" t="str">
        <v>Shippuu Mahou Daisakusen: Kingdom-Grandprix</v>
      </c>
      <c r="B10496" s="8" cm="1">
        <f t="array" ref="B10496">SUM(1*(VGSales[Name]=A10496))</f>
        <v>1</v>
      </c>
      <c r="C10496" s="8" cm="1">
        <f t="array" ref="C10496">ROWS(_xlfn.UNIQUE(_xlfn._xlws.FILTER(VGSales[Genre],VGSales[Name]=A10496)))</f>
        <v>1</v>
      </c>
      <c r="D10496" s="8">
        <f>SUMIFS(VGSales[Global_Sales],VGSales[Name],A10496)</f>
        <v>0.02</v>
      </c>
    </row>
    <row r="10497" spans="1:4" s="8" customFormat="1" x14ac:dyDescent="0.25">
      <c r="A10497" s="8" t="str">
        <v>Yamasa Digi Portable: Matsuri no Tatsujin - Win-Chan no Natsumatsuri</v>
      </c>
      <c r="B10497" s="8" cm="1">
        <f t="array" ref="B10497">SUM(1*(VGSales[Name]=A10497))</f>
        <v>1</v>
      </c>
      <c r="C10497" s="8" cm="1">
        <f t="array" ref="C10497">ROWS(_xlfn.UNIQUE(_xlfn._xlws.FILTER(VGSales[Genre],VGSales[Name]=A10497)))</f>
        <v>1</v>
      </c>
      <c r="D10497" s="8">
        <f>SUMIFS(VGSales[Global_Sales],VGSales[Name],A10497)</f>
        <v>0.02</v>
      </c>
    </row>
    <row r="10498" spans="1:4" s="8" customFormat="1" x14ac:dyDescent="0.25">
      <c r="A10498" s="8" t="str">
        <v>Quiz Present Variety Q-Sama!! DS: Pressure Study x Atama Gai Kunaru Drill SP</v>
      </c>
      <c r="B10498" s="8" cm="1">
        <f t="array" ref="B10498">SUM(1*(VGSales[Name]=A10498))</f>
        <v>1</v>
      </c>
      <c r="C10498" s="8" cm="1">
        <f t="array" ref="C10498">ROWS(_xlfn.UNIQUE(_xlfn._xlws.FILTER(VGSales[Genre],VGSales[Name]=A10498)))</f>
        <v>1</v>
      </c>
      <c r="D10498" s="8">
        <f>SUMIFS(VGSales[Global_Sales],VGSales[Name],A10498)</f>
        <v>0.02</v>
      </c>
    </row>
    <row r="10499" spans="1:4" s="8" customFormat="1" x14ac:dyDescent="0.25">
      <c r="A10499" s="8" t="str">
        <v>Heart no Kuni no Alice Anniversary Ver.: Wonderful Wonder World</v>
      </c>
      <c r="B10499" s="8" cm="1">
        <f t="array" ref="B10499">SUM(1*(VGSales[Name]=A10499))</f>
        <v>1</v>
      </c>
      <c r="C10499" s="8" cm="1">
        <f t="array" ref="C10499">ROWS(_xlfn.UNIQUE(_xlfn._xlws.FILTER(VGSales[Genre],VGSales[Name]=A10499)))</f>
        <v>1</v>
      </c>
      <c r="D10499" s="8">
        <f>SUMIFS(VGSales[Global_Sales],VGSales[Name],A10499)</f>
        <v>0.02</v>
      </c>
    </row>
    <row r="10500" spans="1:4" s="8" customFormat="1" x14ac:dyDescent="0.25">
      <c r="A10500" s="8" t="str">
        <v>PachiPara 15: Super Umi Monogatari in Okinawa 2</v>
      </c>
      <c r="B10500" s="8" cm="1">
        <f t="array" ref="B10500">SUM(1*(VGSales[Name]=A10500))</f>
        <v>1</v>
      </c>
      <c r="C10500" s="8" cm="1">
        <f t="array" ref="C10500">ROWS(_xlfn.UNIQUE(_xlfn._xlws.FILTER(VGSales[Genre],VGSales[Name]=A10500)))</f>
        <v>1</v>
      </c>
      <c r="D10500" s="8">
        <f>SUMIFS(VGSales[Global_Sales],VGSales[Name],A10500)</f>
        <v>0.02</v>
      </c>
    </row>
    <row r="10501" spans="1:4" s="8" customFormat="1" x14ac:dyDescent="0.25">
      <c r="A10501" s="8" t="str">
        <v>Motto! SoniComi</v>
      </c>
      <c r="B10501" s="8" cm="1">
        <f t="array" ref="B10501">SUM(1*(VGSales[Name]=A10501))</f>
        <v>1</v>
      </c>
      <c r="C10501" s="8" cm="1">
        <f t="array" ref="C10501">ROWS(_xlfn.UNIQUE(_xlfn._xlws.FILTER(VGSales[Genre],VGSales[Name]=A10501)))</f>
        <v>1</v>
      </c>
      <c r="D10501" s="8">
        <f>SUMIFS(VGSales[Global_Sales],VGSales[Name],A10501)</f>
        <v>0.02</v>
      </c>
    </row>
    <row r="10502" spans="1:4" s="8" customFormat="1" x14ac:dyDescent="0.25">
      <c r="A10502" s="8" t="str">
        <v>Let's Play Flight Attendant</v>
      </c>
      <c r="B10502" s="8" cm="1">
        <f t="array" ref="B10502">SUM(1*(VGSales[Name]=A10502))</f>
        <v>1</v>
      </c>
      <c r="C10502" s="8" cm="1">
        <f t="array" ref="C10502">ROWS(_xlfn.UNIQUE(_xlfn._xlws.FILTER(VGSales[Genre],VGSales[Name]=A10502)))</f>
        <v>1</v>
      </c>
      <c r="D10502" s="8">
        <f>SUMIFS(VGSales[Global_Sales],VGSales[Name],A10502)</f>
        <v>0.02</v>
      </c>
    </row>
    <row r="10503" spans="1:4" s="8" customFormat="1" x14ac:dyDescent="0.25">
      <c r="A10503" s="8" t="str">
        <v>Akai Ito DS</v>
      </c>
      <c r="B10503" s="8" cm="1">
        <f t="array" ref="B10503">SUM(1*(VGSales[Name]=A10503))</f>
        <v>1</v>
      </c>
      <c r="C10503" s="8" cm="1">
        <f t="array" ref="C10503">ROWS(_xlfn.UNIQUE(_xlfn._xlws.FILTER(VGSales[Genre],VGSales[Name]=A10503)))</f>
        <v>1</v>
      </c>
      <c r="D10503" s="8">
        <f>SUMIFS(VGSales[Global_Sales],VGSales[Name],A10503)</f>
        <v>0.02</v>
      </c>
    </row>
    <row r="10504" spans="1:4" s="8" customFormat="1" x14ac:dyDescent="0.25">
      <c r="A10504" s="8" t="str">
        <v>Knight's Apprentice: Memorick's Adventures</v>
      </c>
      <c r="B10504" s="8" cm="1">
        <f t="array" ref="B10504">SUM(1*(VGSales[Name]=A10504))</f>
        <v>1</v>
      </c>
      <c r="C10504" s="8" cm="1">
        <f t="array" ref="C10504">ROWS(_xlfn.UNIQUE(_xlfn._xlws.FILTER(VGSales[Genre],VGSales[Name]=A10504)))</f>
        <v>1</v>
      </c>
      <c r="D10504" s="8">
        <f>SUMIFS(VGSales[Global_Sales],VGSales[Name],A10504)</f>
        <v>0.02</v>
      </c>
    </row>
    <row r="10505" spans="1:4" s="8" customFormat="1" x14ac:dyDescent="0.25">
      <c r="A10505" s="8" t="str">
        <v>Saint</v>
      </c>
      <c r="B10505" s="8" cm="1">
        <f t="array" ref="B10505">SUM(1*(VGSales[Name]=A10505))</f>
        <v>1</v>
      </c>
      <c r="C10505" s="8" cm="1">
        <f t="array" ref="C10505">ROWS(_xlfn.UNIQUE(_xlfn._xlws.FILTER(VGSales[Genre],VGSales[Name]=A10505)))</f>
        <v>1</v>
      </c>
      <c r="D10505" s="8">
        <f>SUMIFS(VGSales[Global_Sales],VGSales[Name],A10505)</f>
        <v>0.02</v>
      </c>
    </row>
    <row r="10506" spans="1:4" s="8" customFormat="1" x14ac:dyDescent="0.25">
      <c r="A10506" s="8" t="str">
        <v>Natsuiro no Sunadokei</v>
      </c>
      <c r="B10506" s="8" cm="1">
        <f t="array" ref="B10506">SUM(1*(VGSales[Name]=A10506))</f>
        <v>1</v>
      </c>
      <c r="C10506" s="8" cm="1">
        <f t="array" ref="C10506">ROWS(_xlfn.UNIQUE(_xlfn._xlws.FILTER(VGSales[Genre],VGSales[Name]=A10506)))</f>
        <v>1</v>
      </c>
      <c r="D10506" s="8">
        <f>SUMIFS(VGSales[Global_Sales],VGSales[Name],A10506)</f>
        <v>0.02</v>
      </c>
    </row>
    <row r="10507" spans="1:4" s="8" customFormat="1" x14ac:dyDescent="0.25">
      <c r="A10507" s="8" t="str">
        <v>Jissen Pachi-Slot Hisshouhou! Mister Magic Neo</v>
      </c>
      <c r="B10507" s="8" cm="1">
        <f t="array" ref="B10507">SUM(1*(VGSales[Name]=A10507))</f>
        <v>1</v>
      </c>
      <c r="C10507" s="8" cm="1">
        <f t="array" ref="C10507">ROWS(_xlfn.UNIQUE(_xlfn._xlws.FILTER(VGSales[Genre],VGSales[Name]=A10507)))</f>
        <v>1</v>
      </c>
      <c r="D10507" s="8">
        <f>SUMIFS(VGSales[Global_Sales],VGSales[Name],A10507)</f>
        <v>0.02</v>
      </c>
    </row>
    <row r="10508" spans="1:4" s="8" customFormat="1" x14ac:dyDescent="0.25">
      <c r="A10508" s="8" t="str">
        <v>Tale of a Hero</v>
      </c>
      <c r="B10508" s="8" cm="1">
        <f t="array" ref="B10508">SUM(1*(VGSales[Name]=A10508))</f>
        <v>1</v>
      </c>
      <c r="C10508" s="8" cm="1">
        <f t="array" ref="C10508">ROWS(_xlfn.UNIQUE(_xlfn._xlws.FILTER(VGSales[Genre],VGSales[Name]=A10508)))</f>
        <v>1</v>
      </c>
      <c r="D10508" s="8">
        <f>SUMIFS(VGSales[Global_Sales],VGSales[Name],A10508)</f>
        <v>0.02</v>
      </c>
    </row>
    <row r="10509" spans="1:4" s="8" customFormat="1" x14ac:dyDescent="0.25">
      <c r="A10509" s="8" t="str">
        <v>Ballblazer Champions</v>
      </c>
      <c r="B10509" s="8" cm="1">
        <f t="array" ref="B10509">SUM(1*(VGSales[Name]=A10509))</f>
        <v>1</v>
      </c>
      <c r="C10509" s="8" cm="1">
        <f t="array" ref="C10509">ROWS(_xlfn.UNIQUE(_xlfn._xlws.FILTER(VGSales[Genre],VGSales[Name]=A10509)))</f>
        <v>1</v>
      </c>
      <c r="D10509" s="8">
        <f>SUMIFS(VGSales[Global_Sales],VGSales[Name],A10509)</f>
        <v>0.02</v>
      </c>
    </row>
    <row r="10510" spans="1:4" s="8" customFormat="1" x14ac:dyDescent="0.25">
      <c r="A10510" s="8" t="str">
        <v>Steal Princess</v>
      </c>
      <c r="B10510" s="8" cm="1">
        <f t="array" ref="B10510">SUM(1*(VGSales[Name]=A10510))</f>
        <v>1</v>
      </c>
      <c r="C10510" s="8" cm="1">
        <f t="array" ref="C10510">ROWS(_xlfn.UNIQUE(_xlfn._xlws.FILTER(VGSales[Genre],VGSales[Name]=A10510)))</f>
        <v>1</v>
      </c>
      <c r="D10510" s="8">
        <f>SUMIFS(VGSales[Global_Sales],VGSales[Name],A10510)</f>
        <v>0.02</v>
      </c>
    </row>
    <row r="10511" spans="1:4" s="8" customFormat="1" x14ac:dyDescent="0.25">
      <c r="A10511" s="8" t="str">
        <v>So Blonde</v>
      </c>
      <c r="B10511" s="8" cm="1">
        <f t="array" ref="B10511">SUM(1*(VGSales[Name]=A10511))</f>
        <v>1</v>
      </c>
      <c r="C10511" s="8" cm="1">
        <f t="array" ref="C10511">ROWS(_xlfn.UNIQUE(_xlfn._xlws.FILTER(VGSales[Genre],VGSales[Name]=A10511)))</f>
        <v>1</v>
      </c>
      <c r="D10511" s="8">
        <f>SUMIFS(VGSales[Global_Sales],VGSales[Name],A10511)</f>
        <v>0.02</v>
      </c>
    </row>
    <row r="10512" spans="1:4" s="8" customFormat="1" x14ac:dyDescent="0.25">
      <c r="A10512" s="8" t="str">
        <v>Koisuru Otome to Shugo no Tate: The Shield of AIGIS</v>
      </c>
      <c r="B10512" s="8" cm="1">
        <f t="array" ref="B10512">SUM(1*(VGSales[Name]=A10512))</f>
        <v>1</v>
      </c>
      <c r="C10512" s="8" cm="1">
        <f t="array" ref="C10512">ROWS(_xlfn.UNIQUE(_xlfn._xlws.FILTER(VGSales[Genre],VGSales[Name]=A10512)))</f>
        <v>1</v>
      </c>
      <c r="D10512" s="8">
        <f>SUMIFS(VGSales[Global_Sales],VGSales[Name],A10512)</f>
        <v>0.02</v>
      </c>
    </row>
    <row r="10513" spans="1:4" s="8" customFormat="1" x14ac:dyDescent="0.25">
      <c r="A10513" s="8" t="str">
        <v>Casper's Scare School: Classroom Capers</v>
      </c>
      <c r="B10513" s="8" cm="1">
        <f t="array" ref="B10513">SUM(1*(VGSales[Name]=A10513))</f>
        <v>1</v>
      </c>
      <c r="C10513" s="8" cm="1">
        <f t="array" ref="C10513">ROWS(_xlfn.UNIQUE(_xlfn._xlws.FILTER(VGSales[Genre],VGSales[Name]=A10513)))</f>
        <v>1</v>
      </c>
      <c r="D10513" s="8">
        <f>SUMIFS(VGSales[Global_Sales],VGSales[Name],A10513)</f>
        <v>0.02</v>
      </c>
    </row>
    <row r="10514" spans="1:4" s="8" customFormat="1" x14ac:dyDescent="0.25">
      <c r="A10514" s="8" t="str">
        <v>Moujuutsukai to Oujisama Portable</v>
      </c>
      <c r="B10514" s="8" cm="1">
        <f t="array" ref="B10514">SUM(1*(VGSales[Name]=A10514))</f>
        <v>1</v>
      </c>
      <c r="C10514" s="8" cm="1">
        <f t="array" ref="C10514">ROWS(_xlfn.UNIQUE(_xlfn._xlws.FILTER(VGSales[Genre],VGSales[Name]=A10514)))</f>
        <v>1</v>
      </c>
      <c r="D10514" s="8">
        <f>SUMIFS(VGSales[Global_Sales],VGSales[Name],A10514)</f>
        <v>0.02</v>
      </c>
    </row>
    <row r="10515" spans="1:4" s="8" customFormat="1" x14ac:dyDescent="0.25">
      <c r="A10515" s="8" t="str">
        <v>Galaxy Angel II: Eigou Kaiki no Koku</v>
      </c>
      <c r="B10515" s="8" cm="1">
        <f t="array" ref="B10515">SUM(1*(VGSales[Name]=A10515))</f>
        <v>1</v>
      </c>
      <c r="C10515" s="8" cm="1">
        <f t="array" ref="C10515">ROWS(_xlfn.UNIQUE(_xlfn._xlws.FILTER(VGSales[Genre],VGSales[Name]=A10515)))</f>
        <v>1</v>
      </c>
      <c r="D10515" s="8">
        <f>SUMIFS(VGSales[Global_Sales],VGSales[Name],A10515)</f>
        <v>0.02</v>
      </c>
    </row>
    <row r="10516" spans="1:4" s="8" customFormat="1" x14ac:dyDescent="0.25">
      <c r="A10516" s="8" t="str">
        <v>Genroh</v>
      </c>
      <c r="B10516" s="8" cm="1">
        <f t="array" ref="B10516">SUM(1*(VGSales[Name]=A10516))</f>
        <v>1</v>
      </c>
      <c r="C10516" s="8" cm="1">
        <f t="array" ref="C10516">ROWS(_xlfn.UNIQUE(_xlfn._xlws.FILTER(VGSales[Genre],VGSales[Name]=A10516)))</f>
        <v>1</v>
      </c>
      <c r="D10516" s="8">
        <f>SUMIFS(VGSales[Global_Sales],VGSales[Name],A10516)</f>
        <v>0.02</v>
      </c>
    </row>
    <row r="10517" spans="1:4" s="8" customFormat="1" x14ac:dyDescent="0.25">
      <c r="A10517" s="8" t="str">
        <v>Otome wa Oanesama Boku ni Koi Shiteru Portable</v>
      </c>
      <c r="B10517" s="8" cm="1">
        <f t="array" ref="B10517">SUM(1*(VGSales[Name]=A10517))</f>
        <v>1</v>
      </c>
      <c r="C10517" s="8" cm="1">
        <f t="array" ref="C10517">ROWS(_xlfn.UNIQUE(_xlfn._xlws.FILTER(VGSales[Genre],VGSales[Name]=A10517)))</f>
        <v>1</v>
      </c>
      <c r="D10517" s="8">
        <f>SUMIFS(VGSales[Global_Sales],VGSales[Name],A10517)</f>
        <v>0.02</v>
      </c>
    </row>
    <row r="10518" spans="1:4" s="8" customFormat="1" x14ac:dyDescent="0.25">
      <c r="A10518" s="8" t="str">
        <v>Iron Phoenix</v>
      </c>
      <c r="B10518" s="8" cm="1">
        <f t="array" ref="B10518">SUM(1*(VGSales[Name]=A10518))</f>
        <v>1</v>
      </c>
      <c r="C10518" s="8" cm="1">
        <f t="array" ref="C10518">ROWS(_xlfn.UNIQUE(_xlfn._xlws.FILTER(VGSales[Genre],VGSales[Name]=A10518)))</f>
        <v>1</v>
      </c>
      <c r="D10518" s="8">
        <f>SUMIFS(VGSales[Global_Sales],VGSales[Name],A10518)</f>
        <v>0.02</v>
      </c>
    </row>
    <row r="10519" spans="1:4" s="8" customFormat="1" x14ac:dyDescent="0.25">
      <c r="A10519" s="8" t="str">
        <v>Legend: Hand of God</v>
      </c>
      <c r="B10519" s="8" cm="1">
        <f t="array" ref="B10519">SUM(1*(VGSales[Name]=A10519))</f>
        <v>1</v>
      </c>
      <c r="C10519" s="8" cm="1">
        <f t="array" ref="C10519">ROWS(_xlfn.UNIQUE(_xlfn._xlws.FILTER(VGSales[Genre],VGSales[Name]=A10519)))</f>
        <v>1</v>
      </c>
      <c r="D10519" s="8">
        <f>SUMIFS(VGSales[Global_Sales],VGSales[Name],A10519)</f>
        <v>0.02</v>
      </c>
    </row>
    <row r="10520" spans="1:4" s="8" customFormat="1" x14ac:dyDescent="0.25">
      <c r="A10520" s="8" t="str">
        <v>Geon Cube</v>
      </c>
      <c r="B10520" s="8" cm="1">
        <f t="array" ref="B10520">SUM(1*(VGSales[Name]=A10520))</f>
        <v>1</v>
      </c>
      <c r="C10520" s="8" cm="1">
        <f t="array" ref="C10520">ROWS(_xlfn.UNIQUE(_xlfn._xlws.FILTER(VGSales[Genre],VGSales[Name]=A10520)))</f>
        <v>1</v>
      </c>
      <c r="D10520" s="8">
        <f>SUMIFS(VGSales[Global_Sales],VGSales[Name],A10520)</f>
        <v>0.02</v>
      </c>
    </row>
    <row r="10521" spans="1:4" s="8" customFormat="1" x14ac:dyDescent="0.25">
      <c r="A10521" s="8" t="str">
        <v>Tennis no Oji-Sama: Driving Smash! Side King</v>
      </c>
      <c r="B10521" s="8" cm="1">
        <f t="array" ref="B10521">SUM(1*(VGSales[Name]=A10521))</f>
        <v>1</v>
      </c>
      <c r="C10521" s="8" cm="1">
        <f t="array" ref="C10521">ROWS(_xlfn.UNIQUE(_xlfn._xlws.FILTER(VGSales[Genre],VGSales[Name]=A10521)))</f>
        <v>1</v>
      </c>
      <c r="D10521" s="8">
        <f>SUMIFS(VGSales[Global_Sales],VGSales[Name],A10521)</f>
        <v>0.02</v>
      </c>
    </row>
    <row r="10522" spans="1:4" s="8" customFormat="1" x14ac:dyDescent="0.25">
      <c r="A10522" s="8" t="str">
        <v>Kuon</v>
      </c>
      <c r="B10522" s="8" cm="1">
        <f t="array" ref="B10522">SUM(1*(VGSales[Name]=A10522))</f>
        <v>1</v>
      </c>
      <c r="C10522" s="8" cm="1">
        <f t="array" ref="C10522">ROWS(_xlfn.UNIQUE(_xlfn._xlws.FILTER(VGSales[Genre],VGSales[Name]=A10522)))</f>
        <v>1</v>
      </c>
      <c r="D10522" s="8">
        <f>SUMIFS(VGSales[Global_Sales],VGSales[Name],A10522)</f>
        <v>0.02</v>
      </c>
    </row>
    <row r="10523" spans="1:4" s="8" customFormat="1" x14ac:dyDescent="0.25">
      <c r="A10523" s="8" t="str">
        <v>Kannou Mukashi Banashi Portable</v>
      </c>
      <c r="B10523" s="8" cm="1">
        <f t="array" ref="B10523">SUM(1*(VGSales[Name]=A10523))</f>
        <v>1</v>
      </c>
      <c r="C10523" s="8" cm="1">
        <f t="array" ref="C10523">ROWS(_xlfn.UNIQUE(_xlfn._xlws.FILTER(VGSales[Genre],VGSales[Name]=A10523)))</f>
        <v>1</v>
      </c>
      <c r="D10523" s="8">
        <f>SUMIFS(VGSales[Global_Sales],VGSales[Name],A10523)</f>
        <v>0.02</v>
      </c>
    </row>
    <row r="10524" spans="1:4" s="8" customFormat="1" x14ac:dyDescent="0.25">
      <c r="A10524" s="8" t="str">
        <v>Umineko no Naku Koro ni: Majo to Suiri no Rinbukyoku</v>
      </c>
      <c r="B10524" s="8" cm="1">
        <f t="array" ref="B10524">SUM(1*(VGSales[Name]=A10524))</f>
        <v>1</v>
      </c>
      <c r="C10524" s="8" cm="1">
        <f t="array" ref="C10524">ROWS(_xlfn.UNIQUE(_xlfn._xlws.FILTER(VGSales[Genre],VGSales[Name]=A10524)))</f>
        <v>1</v>
      </c>
      <c r="D10524" s="8">
        <f>SUMIFS(VGSales[Global_Sales],VGSales[Name],A10524)</f>
        <v>0.02</v>
      </c>
    </row>
    <row r="10525" spans="1:4" s="8" customFormat="1" x14ac:dyDescent="0.25">
      <c r="A10525" s="8" t="str">
        <v>Triple Crown Championship Snowboarding</v>
      </c>
      <c r="B10525" s="8" cm="1">
        <f t="array" ref="B10525">SUM(1*(VGSales[Name]=A10525))</f>
        <v>1</v>
      </c>
      <c r="C10525" s="8" cm="1">
        <f t="array" ref="C10525">ROWS(_xlfn.UNIQUE(_xlfn._xlws.FILTER(VGSales[Genre],VGSales[Name]=A10525)))</f>
        <v>1</v>
      </c>
      <c r="D10525" s="8">
        <f>SUMIFS(VGSales[Global_Sales],VGSales[Name],A10525)</f>
        <v>0.02</v>
      </c>
    </row>
    <row r="10526" spans="1:4" s="8" customFormat="1" x14ac:dyDescent="0.25">
      <c r="A10526" s="8" t="str">
        <v>UnchainBlades EXXiV</v>
      </c>
      <c r="B10526" s="8" cm="1">
        <f t="array" ref="B10526">SUM(1*(VGSales[Name]=A10526))</f>
        <v>2</v>
      </c>
      <c r="C10526" s="8" cm="1">
        <f t="array" ref="C10526">ROWS(_xlfn.UNIQUE(_xlfn._xlws.FILTER(VGSales[Genre],VGSales[Name]=A10526)))</f>
        <v>1</v>
      </c>
      <c r="D10526" s="8">
        <f>SUMIFS(VGSales[Global_Sales],VGSales[Name],A10526)</f>
        <v>0.04</v>
      </c>
    </row>
    <row r="10527" spans="1:4" s="8" customFormat="1" x14ac:dyDescent="0.25">
      <c r="A10527" s="8" t="str">
        <v>Fallout Trilogy</v>
      </c>
      <c r="B10527" s="8" cm="1">
        <f t="array" ref="B10527">SUM(1*(VGSales[Name]=A10527))</f>
        <v>1</v>
      </c>
      <c r="C10527" s="8" cm="1">
        <f t="array" ref="C10527">ROWS(_xlfn.UNIQUE(_xlfn._xlws.FILTER(VGSales[Genre],VGSales[Name]=A10527)))</f>
        <v>1</v>
      </c>
      <c r="D10527" s="8">
        <f>SUMIFS(VGSales[Global_Sales],VGSales[Name],A10527)</f>
        <v>0.02</v>
      </c>
    </row>
    <row r="10528" spans="1:4" s="8" customFormat="1" x14ac:dyDescent="0.25">
      <c r="A10528" s="8" t="str">
        <v>The Sims: Complete Collection</v>
      </c>
      <c r="B10528" s="8" cm="1">
        <f t="array" ref="B10528">SUM(1*(VGSales[Name]=A10528))</f>
        <v>1</v>
      </c>
      <c r="C10528" s="8" cm="1">
        <f t="array" ref="C10528">ROWS(_xlfn.UNIQUE(_xlfn._xlws.FILTER(VGSales[Genre],VGSales[Name]=A10528)))</f>
        <v>1</v>
      </c>
      <c r="D10528" s="8">
        <f>SUMIFS(VGSales[Global_Sales],VGSales[Name],A10528)</f>
        <v>0.02</v>
      </c>
    </row>
    <row r="10529" spans="1:4" s="8" customFormat="1" x14ac:dyDescent="0.25">
      <c r="A10529" s="8" t="str">
        <v>Command &amp; Conquer 3: Deluxe Edition</v>
      </c>
      <c r="B10529" s="8" cm="1">
        <f t="array" ref="B10529">SUM(1*(VGSales[Name]=A10529))</f>
        <v>1</v>
      </c>
      <c r="C10529" s="8" cm="1">
        <f t="array" ref="C10529">ROWS(_xlfn.UNIQUE(_xlfn._xlws.FILTER(VGSales[Genre],VGSales[Name]=A10529)))</f>
        <v>1</v>
      </c>
      <c r="D10529" s="8">
        <f>SUMIFS(VGSales[Global_Sales],VGSales[Name],A10529)</f>
        <v>0.02</v>
      </c>
    </row>
    <row r="10530" spans="1:4" s="8" customFormat="1" x14ac:dyDescent="0.25">
      <c r="A10530" s="8" t="str">
        <v>Dance! It's Your Stage</v>
      </c>
      <c r="B10530" s="8" cm="1">
        <f t="array" ref="B10530">SUM(1*(VGSales[Name]=A10530))</f>
        <v>2</v>
      </c>
      <c r="C10530" s="8" cm="1">
        <f t="array" ref="C10530">ROWS(_xlfn.UNIQUE(_xlfn._xlws.FILTER(VGSales[Genre],VGSales[Name]=A10530)))</f>
        <v>1</v>
      </c>
      <c r="D10530" s="8">
        <f>SUMIFS(VGSales[Global_Sales],VGSales[Name],A10530)</f>
        <v>0.04</v>
      </c>
    </row>
    <row r="10531" spans="1:4" s="8" customFormat="1" x14ac:dyDescent="0.25">
      <c r="A10531" s="8" t="str">
        <v>Sacred Gold</v>
      </c>
      <c r="B10531" s="8" cm="1">
        <f t="array" ref="B10531">SUM(1*(VGSales[Name]=A10531))</f>
        <v>1</v>
      </c>
      <c r="C10531" s="8" cm="1">
        <f t="array" ref="C10531">ROWS(_xlfn.UNIQUE(_xlfn._xlws.FILTER(VGSales[Genre],VGSales[Name]=A10531)))</f>
        <v>1</v>
      </c>
      <c r="D10531" s="8">
        <f>SUMIFS(VGSales[Global_Sales],VGSales[Name],A10531)</f>
        <v>0.02</v>
      </c>
    </row>
    <row r="10532" spans="1:4" s="8" customFormat="1" x14ac:dyDescent="0.25">
      <c r="A10532" s="8" t="str">
        <v>Dies Irae: Amantes Amentes</v>
      </c>
      <c r="B10532" s="8" cm="1">
        <f t="array" ref="B10532">SUM(1*(VGSales[Name]=A10532))</f>
        <v>1</v>
      </c>
      <c r="C10532" s="8" cm="1">
        <f t="array" ref="C10532">ROWS(_xlfn.UNIQUE(_xlfn._xlws.FILTER(VGSales[Genre],VGSales[Name]=A10532)))</f>
        <v>1</v>
      </c>
      <c r="D10532" s="8">
        <f>SUMIFS(VGSales[Global_Sales],VGSales[Name],A10532)</f>
        <v>0.02</v>
      </c>
    </row>
    <row r="10533" spans="1:4" s="8" customFormat="1" x14ac:dyDescent="0.25">
      <c r="A10533" s="8" t="str">
        <v>Mind over Matter</v>
      </c>
      <c r="B10533" s="8" cm="1">
        <f t="array" ref="B10533">SUM(1*(VGSales[Name]=A10533))</f>
        <v>1</v>
      </c>
      <c r="C10533" s="8" cm="1">
        <f t="array" ref="C10533">ROWS(_xlfn.UNIQUE(_xlfn._xlws.FILTER(VGSales[Genre],VGSales[Name]=A10533)))</f>
        <v>1</v>
      </c>
      <c r="D10533" s="8">
        <f>SUMIFS(VGSales[Global_Sales],VGSales[Name],A10533)</f>
        <v>0.02</v>
      </c>
    </row>
    <row r="10534" spans="1:4" s="8" customFormat="1" x14ac:dyDescent="0.25">
      <c r="A10534" s="8" t="str">
        <v>The Idolmaster: Gravure For You! Vol.9</v>
      </c>
      <c r="B10534" s="8" cm="1">
        <f t="array" ref="B10534">SUM(1*(VGSales[Name]=A10534))</f>
        <v>1</v>
      </c>
      <c r="C10534" s="8" cm="1">
        <f t="array" ref="C10534">ROWS(_xlfn.UNIQUE(_xlfn._xlws.FILTER(VGSales[Genre],VGSales[Name]=A10534)))</f>
        <v>1</v>
      </c>
      <c r="D10534" s="8">
        <f>SUMIFS(VGSales[Global_Sales],VGSales[Name],A10534)</f>
        <v>0.02</v>
      </c>
    </row>
    <row r="10535" spans="1:4" s="8" customFormat="1" x14ac:dyDescent="0.25">
      <c r="A10535" s="8" t="str">
        <v>Discovery Kids: Snake Safari</v>
      </c>
      <c r="B10535" s="8" cm="1">
        <f t="array" ref="B10535">SUM(1*(VGSales[Name]=A10535))</f>
        <v>1</v>
      </c>
      <c r="C10535" s="8" cm="1">
        <f t="array" ref="C10535">ROWS(_xlfn.UNIQUE(_xlfn._xlws.FILTER(VGSales[Genre],VGSales[Name]=A10535)))</f>
        <v>1</v>
      </c>
      <c r="D10535" s="8">
        <f>SUMIFS(VGSales[Global_Sales],VGSales[Name],A10535)</f>
        <v>0.02</v>
      </c>
    </row>
    <row r="10536" spans="1:4" s="8" customFormat="1" x14ac:dyDescent="0.25">
      <c r="A10536" s="8" t="str">
        <v>Ryu-koku</v>
      </c>
      <c r="B10536" s="8" cm="1">
        <f t="array" ref="B10536">SUM(1*(VGSales[Name]=A10536))</f>
        <v>1</v>
      </c>
      <c r="C10536" s="8" cm="1">
        <f t="array" ref="C10536">ROWS(_xlfn.UNIQUE(_xlfn._xlws.FILTER(VGSales[Genre],VGSales[Name]=A10536)))</f>
        <v>1</v>
      </c>
      <c r="D10536" s="8">
        <f>SUMIFS(VGSales[Global_Sales],VGSales[Name],A10536)</f>
        <v>0.02</v>
      </c>
    </row>
    <row r="10537" spans="1:4" s="8" customFormat="1" x14ac:dyDescent="0.25">
      <c r="A10537" s="8" t="str">
        <v>Maji de Manabu: LEC de Ukaru - DS Hishou Boki 3-Kyuu</v>
      </c>
      <c r="B10537" s="8" cm="1">
        <f t="array" ref="B10537">SUM(1*(VGSales[Name]=A10537))</f>
        <v>1</v>
      </c>
      <c r="C10537" s="8" cm="1">
        <f t="array" ref="C10537">ROWS(_xlfn.UNIQUE(_xlfn._xlws.FILTER(VGSales[Genre],VGSales[Name]=A10537)))</f>
        <v>1</v>
      </c>
      <c r="D10537" s="8">
        <f>SUMIFS(VGSales[Global_Sales],VGSales[Name],A10537)</f>
        <v>0.02</v>
      </c>
    </row>
    <row r="10538" spans="1:4" s="8" customFormat="1" x14ac:dyDescent="0.25">
      <c r="A10538" s="8" t="str">
        <v>Group S Challenge</v>
      </c>
      <c r="B10538" s="8" cm="1">
        <f t="array" ref="B10538">SUM(1*(VGSales[Name]=A10538))</f>
        <v>1</v>
      </c>
      <c r="C10538" s="8" cm="1">
        <f t="array" ref="C10538">ROWS(_xlfn.UNIQUE(_xlfn._xlws.FILTER(VGSales[Genre],VGSales[Name]=A10538)))</f>
        <v>1</v>
      </c>
      <c r="D10538" s="8">
        <f>SUMIFS(VGSales[Global_Sales],VGSales[Name],A10538)</f>
        <v>0.02</v>
      </c>
    </row>
    <row r="10539" spans="1:4" s="8" customFormat="1" x14ac:dyDescent="0.25">
      <c r="A10539" s="8" t="str">
        <v>GunParade Orchestra: Midori no Shou</v>
      </c>
      <c r="B10539" s="8" cm="1">
        <f t="array" ref="B10539">SUM(1*(VGSales[Name]=A10539))</f>
        <v>1</v>
      </c>
      <c r="C10539" s="8" cm="1">
        <f t="array" ref="C10539">ROWS(_xlfn.UNIQUE(_xlfn._xlws.FILTER(VGSales[Genre],VGSales[Name]=A10539)))</f>
        <v>1</v>
      </c>
      <c r="D10539" s="8">
        <f>SUMIFS(VGSales[Global_Sales],VGSales[Name],A10539)</f>
        <v>0.02</v>
      </c>
    </row>
    <row r="10540" spans="1:4" s="8" customFormat="1" x14ac:dyDescent="0.25">
      <c r="A10540" s="8" t="str">
        <v>Shooter: Starfighter Sanvein</v>
      </c>
      <c r="B10540" s="8" cm="1">
        <f t="array" ref="B10540">SUM(1*(VGSales[Name]=A10540))</f>
        <v>1</v>
      </c>
      <c r="C10540" s="8" cm="1">
        <f t="array" ref="C10540">ROWS(_xlfn.UNIQUE(_xlfn._xlws.FILTER(VGSales[Genre],VGSales[Name]=A10540)))</f>
        <v>1</v>
      </c>
      <c r="D10540" s="8">
        <f>SUMIFS(VGSales[Global_Sales],VGSales[Name],A10540)</f>
        <v>0.02</v>
      </c>
    </row>
    <row r="10541" spans="1:4" s="8" customFormat="1" x14ac:dyDescent="0.25">
      <c r="A10541" s="8" t="str">
        <v>Sakura Wars 1 &amp; 2</v>
      </c>
      <c r="B10541" s="8" cm="1">
        <f t="array" ref="B10541">SUM(1*(VGSales[Name]=A10541))</f>
        <v>1</v>
      </c>
      <c r="C10541" s="8" cm="1">
        <f t="array" ref="C10541">ROWS(_xlfn.UNIQUE(_xlfn._xlws.FILTER(VGSales[Genre],VGSales[Name]=A10541)))</f>
        <v>1</v>
      </c>
      <c r="D10541" s="8">
        <f>SUMIFS(VGSales[Global_Sales],VGSales[Name],A10541)</f>
        <v>0.02</v>
      </c>
    </row>
    <row r="10542" spans="1:4" s="8" customFormat="1" x14ac:dyDescent="0.25">
      <c r="A10542" s="8" t="str">
        <v>Kao Challengers</v>
      </c>
      <c r="B10542" s="8" cm="1">
        <f t="array" ref="B10542">SUM(1*(VGSales[Name]=A10542))</f>
        <v>1</v>
      </c>
      <c r="C10542" s="8" cm="1">
        <f t="array" ref="C10542">ROWS(_xlfn.UNIQUE(_xlfn._xlws.FILTER(VGSales[Genre],VGSales[Name]=A10542)))</f>
        <v>1</v>
      </c>
      <c r="D10542" s="8">
        <f>SUMIFS(VGSales[Global_Sales],VGSales[Name],A10542)</f>
        <v>0.02</v>
      </c>
    </row>
    <row r="10543" spans="1:4" s="8" customFormat="1" x14ac:dyDescent="0.25">
      <c r="A10543" s="8" t="str">
        <v>Order of War</v>
      </c>
      <c r="B10543" s="8" cm="1">
        <f t="array" ref="B10543">SUM(1*(VGSales[Name]=A10543))</f>
        <v>1</v>
      </c>
      <c r="C10543" s="8" cm="1">
        <f t="array" ref="C10543">ROWS(_xlfn.UNIQUE(_xlfn._xlws.FILTER(VGSales[Genre],VGSales[Name]=A10543)))</f>
        <v>1</v>
      </c>
      <c r="D10543" s="8">
        <f>SUMIFS(VGSales[Global_Sales],VGSales[Name],A10543)</f>
        <v>0.02</v>
      </c>
    </row>
    <row r="10544" spans="1:4" s="8" customFormat="1" x14ac:dyDescent="0.25">
      <c r="A10544" s="8" t="str">
        <v>Painkiller</v>
      </c>
      <c r="B10544" s="8" cm="1">
        <f t="array" ref="B10544">SUM(1*(VGSales[Name]=A10544))</f>
        <v>1</v>
      </c>
      <c r="C10544" s="8" cm="1">
        <f t="array" ref="C10544">ROWS(_xlfn.UNIQUE(_xlfn._xlws.FILTER(VGSales[Genre],VGSales[Name]=A10544)))</f>
        <v>1</v>
      </c>
      <c r="D10544" s="8">
        <f>SUMIFS(VGSales[Global_Sales],VGSales[Name],A10544)</f>
        <v>0.02</v>
      </c>
    </row>
    <row r="10545" spans="1:4" s="8" customFormat="1" x14ac:dyDescent="0.25">
      <c r="A10545" s="8" t="str">
        <v>Date A Live: Arusu Install</v>
      </c>
      <c r="B10545" s="8" cm="1">
        <f t="array" ref="B10545">SUM(1*(VGSales[Name]=A10545))</f>
        <v>1</v>
      </c>
      <c r="C10545" s="8" cm="1">
        <f t="array" ref="C10545">ROWS(_xlfn.UNIQUE(_xlfn._xlws.FILTER(VGSales[Genre],VGSales[Name]=A10545)))</f>
        <v>1</v>
      </c>
      <c r="D10545" s="8">
        <f>SUMIFS(VGSales[Global_Sales],VGSales[Name],A10545)</f>
        <v>0.02</v>
      </c>
    </row>
    <row r="10546" spans="1:4" s="8" customFormat="1" x14ac:dyDescent="0.25">
      <c r="A10546" s="8" t="str">
        <v>Canimal Triple</v>
      </c>
      <c r="B10546" s="8" cm="1">
        <f t="array" ref="B10546">SUM(1*(VGSales[Name]=A10546))</f>
        <v>1</v>
      </c>
      <c r="C10546" s="8" cm="1">
        <f t="array" ref="C10546">ROWS(_xlfn.UNIQUE(_xlfn._xlws.FILTER(VGSales[Genre],VGSales[Name]=A10546)))</f>
        <v>1</v>
      </c>
      <c r="D10546" s="8">
        <f>SUMIFS(VGSales[Global_Sales],VGSales[Name],A10546)</f>
        <v>0.02</v>
      </c>
    </row>
    <row r="10547" spans="1:4" s="8" customFormat="1" x14ac:dyDescent="0.25">
      <c r="A10547" s="8" t="str">
        <v>Tengen Toppa Gurren-Lagann</v>
      </c>
      <c r="B10547" s="8" cm="1">
        <f t="array" ref="B10547">SUM(1*(VGSales[Name]=A10547))</f>
        <v>1</v>
      </c>
      <c r="C10547" s="8" cm="1">
        <f t="array" ref="C10547">ROWS(_xlfn.UNIQUE(_xlfn._xlws.FILTER(VGSales[Genre],VGSales[Name]=A10547)))</f>
        <v>1</v>
      </c>
      <c r="D10547" s="8">
        <f>SUMIFS(VGSales[Global_Sales],VGSales[Name],A10547)</f>
        <v>0.02</v>
      </c>
    </row>
    <row r="10548" spans="1:4" s="8" customFormat="1" x14ac:dyDescent="0.25">
      <c r="A10548" s="8" t="str">
        <v>Sugoi Hebereke</v>
      </c>
      <c r="B10548" s="8" cm="1">
        <f t="array" ref="B10548">SUM(1*(VGSales[Name]=A10548))</f>
        <v>1</v>
      </c>
      <c r="C10548" s="8" cm="1">
        <f t="array" ref="C10548">ROWS(_xlfn.UNIQUE(_xlfn._xlws.FILTER(VGSales[Genre],VGSales[Name]=A10548)))</f>
        <v>1</v>
      </c>
      <c r="D10548" s="8">
        <f>SUMIFS(VGSales[Global_Sales],VGSales[Name],A10548)</f>
        <v>0.02</v>
      </c>
    </row>
    <row r="10549" spans="1:4" s="8" customFormat="1" x14ac:dyDescent="0.25">
      <c r="A10549" s="8" t="str">
        <v>Pebble Beach Golf Links</v>
      </c>
      <c r="B10549" s="8" cm="1">
        <f t="array" ref="B10549">SUM(1*(VGSales[Name]=A10549))</f>
        <v>1</v>
      </c>
      <c r="C10549" s="8" cm="1">
        <f t="array" ref="C10549">ROWS(_xlfn.UNIQUE(_xlfn._xlws.FILTER(VGSales[Genre],VGSales[Name]=A10549)))</f>
        <v>1</v>
      </c>
      <c r="D10549" s="8">
        <f>SUMIFS(VGSales[Global_Sales],VGSales[Name],A10549)</f>
        <v>0.02</v>
      </c>
    </row>
    <row r="10550" spans="1:4" s="8" customFormat="1" x14ac:dyDescent="0.25">
      <c r="A10550" s="8" t="str">
        <v>Jelly Belly: Ballistic Beans</v>
      </c>
      <c r="B10550" s="8" cm="1">
        <f t="array" ref="B10550">SUM(1*(VGSales[Name]=A10550))</f>
        <v>1</v>
      </c>
      <c r="C10550" s="8" cm="1">
        <f t="array" ref="C10550">ROWS(_xlfn.UNIQUE(_xlfn._xlws.FILTER(VGSales[Genre],VGSales[Name]=A10550)))</f>
        <v>1</v>
      </c>
      <c r="D10550" s="8">
        <f>SUMIFS(VGSales[Global_Sales],VGSales[Name],A10550)</f>
        <v>0.02</v>
      </c>
    </row>
    <row r="10551" spans="1:4" s="8" customFormat="1" x14ac:dyDescent="0.25">
      <c r="A10551" s="8" t="str">
        <v>PopCap Hits!</v>
      </c>
      <c r="B10551" s="8" cm="1">
        <f t="array" ref="B10551">SUM(1*(VGSales[Name]=A10551))</f>
        <v>1</v>
      </c>
      <c r="C10551" s="8" cm="1">
        <f t="array" ref="C10551">ROWS(_xlfn.UNIQUE(_xlfn._xlws.FILTER(VGSales[Genre],VGSales[Name]=A10551)))</f>
        <v>1</v>
      </c>
      <c r="D10551" s="8">
        <f>SUMIFS(VGSales[Global_Sales],VGSales[Name],A10551)</f>
        <v>0.02</v>
      </c>
    </row>
    <row r="10552" spans="1:4" s="8" customFormat="1" x14ac:dyDescent="0.25">
      <c r="A10552" s="8" t="str">
        <v>Higurashi Daybreak Portable Mega Edition</v>
      </c>
      <c r="B10552" s="8" cm="1">
        <f t="array" ref="B10552">SUM(1*(VGSales[Name]=A10552))</f>
        <v>1</v>
      </c>
      <c r="C10552" s="8" cm="1">
        <f t="array" ref="C10552">ROWS(_xlfn.UNIQUE(_xlfn._xlws.FILTER(VGSales[Genre],VGSales[Name]=A10552)))</f>
        <v>1</v>
      </c>
      <c r="D10552" s="8">
        <f>SUMIFS(VGSales[Global_Sales],VGSales[Name],A10552)</f>
        <v>0.02</v>
      </c>
    </row>
    <row r="10553" spans="1:4" s="8" customFormat="1" x14ac:dyDescent="0.25">
      <c r="A10553" s="8" t="str">
        <v>Dragon's Lair</v>
      </c>
      <c r="B10553" s="8" cm="1">
        <f t="array" ref="B10553">SUM(1*(VGSales[Name]=A10553))</f>
        <v>1</v>
      </c>
      <c r="C10553" s="8" cm="1">
        <f t="array" ref="C10553">ROWS(_xlfn.UNIQUE(_xlfn._xlws.FILTER(VGSales[Genre],VGSales[Name]=A10553)))</f>
        <v>1</v>
      </c>
      <c r="D10553" s="8">
        <f>SUMIFS(VGSales[Global_Sales],VGSales[Name],A10553)</f>
        <v>0.02</v>
      </c>
    </row>
    <row r="10554" spans="1:4" s="8" customFormat="1" x14ac:dyDescent="0.25">
      <c r="A10554" s="8" t="str">
        <v>Shinken de Watashi ni Koi Shinasai! R</v>
      </c>
      <c r="B10554" s="8" cm="1">
        <f t="array" ref="B10554">SUM(1*(VGSales[Name]=A10554))</f>
        <v>1</v>
      </c>
      <c r="C10554" s="8" cm="1">
        <f t="array" ref="C10554">ROWS(_xlfn.UNIQUE(_xlfn._xlws.FILTER(VGSales[Genre],VGSales[Name]=A10554)))</f>
        <v>1</v>
      </c>
      <c r="D10554" s="8">
        <f>SUMIFS(VGSales[Global_Sales],VGSales[Name],A10554)</f>
        <v>0.02</v>
      </c>
    </row>
    <row r="10555" spans="1:4" s="8" customFormat="1" x14ac:dyDescent="0.25">
      <c r="A10555" s="8" t="str">
        <v>Shiratsuyu no Kai</v>
      </c>
      <c r="B10555" s="8" cm="1">
        <f t="array" ref="B10555">SUM(1*(VGSales[Name]=A10555))</f>
        <v>1</v>
      </c>
      <c r="C10555" s="8" cm="1">
        <f t="array" ref="C10555">ROWS(_xlfn.UNIQUE(_xlfn._xlws.FILTER(VGSales[Genre],VGSales[Name]=A10555)))</f>
        <v>1</v>
      </c>
      <c r="D10555" s="8">
        <f>SUMIFS(VGSales[Global_Sales],VGSales[Name],A10555)</f>
        <v>0.02</v>
      </c>
    </row>
    <row r="10556" spans="1:4" s="8" customFormat="1" x14ac:dyDescent="0.25">
      <c r="A10556" s="8" t="str">
        <v>Dungeon Defenders</v>
      </c>
      <c r="B10556" s="8" cm="1">
        <f t="array" ref="B10556">SUM(1*(VGSales[Name]=A10556))</f>
        <v>1</v>
      </c>
      <c r="C10556" s="8" cm="1">
        <f t="array" ref="C10556">ROWS(_xlfn.UNIQUE(_xlfn._xlws.FILTER(VGSales[Genre],VGSales[Name]=A10556)))</f>
        <v>1</v>
      </c>
      <c r="D10556" s="8">
        <f>SUMIFS(VGSales[Global_Sales],VGSales[Name],A10556)</f>
        <v>0.02</v>
      </c>
    </row>
    <row r="10557" spans="1:4" s="8" customFormat="1" x14ac:dyDescent="0.25">
      <c r="A10557" s="8" t="str">
        <v>World Neverland 2in1 Portable: Olerud Kingdom &amp; Republic of Pluto</v>
      </c>
      <c r="B10557" s="8" cm="1">
        <f t="array" ref="B10557">SUM(1*(VGSales[Name]=A10557))</f>
        <v>1</v>
      </c>
      <c r="C10557" s="8" cm="1">
        <f t="array" ref="C10557">ROWS(_xlfn.UNIQUE(_xlfn._xlws.FILTER(VGSales[Genre],VGSales[Name]=A10557)))</f>
        <v>1</v>
      </c>
      <c r="D10557" s="8">
        <f>SUMIFS(VGSales[Global_Sales],VGSales[Name],A10557)</f>
        <v>0.02</v>
      </c>
    </row>
    <row r="10558" spans="1:4" s="8" customFormat="1" x14ac:dyDescent="0.25">
      <c r="A10558" s="8" t="str">
        <v>Command &amp; Conquer: The First Decade</v>
      </c>
      <c r="B10558" s="8" cm="1">
        <f t="array" ref="B10558">SUM(1*(VGSales[Name]=A10558))</f>
        <v>1</v>
      </c>
      <c r="C10558" s="8" cm="1">
        <f t="array" ref="C10558">ROWS(_xlfn.UNIQUE(_xlfn._xlws.FILTER(VGSales[Genre],VGSales[Name]=A10558)))</f>
        <v>1</v>
      </c>
      <c r="D10558" s="8">
        <f>SUMIFS(VGSales[Global_Sales],VGSales[Name],A10558)</f>
        <v>0.02</v>
      </c>
    </row>
    <row r="10559" spans="1:4" s="8" customFormat="1" x14ac:dyDescent="0.25">
      <c r="A10559" s="8" t="str">
        <v>Taito Legends 2</v>
      </c>
      <c r="B10559" s="8" cm="1">
        <f t="array" ref="B10559">SUM(1*(VGSales[Name]=A10559))</f>
        <v>1</v>
      </c>
      <c r="C10559" s="8" cm="1">
        <f t="array" ref="C10559">ROWS(_xlfn.UNIQUE(_xlfn._xlws.FILTER(VGSales[Genre],VGSales[Name]=A10559)))</f>
        <v>1</v>
      </c>
      <c r="D10559" s="8">
        <f>SUMIFS(VGSales[Global_Sales],VGSales[Name],A10559)</f>
        <v>0.02</v>
      </c>
    </row>
    <row r="10560" spans="1:4" s="8" customFormat="1" x14ac:dyDescent="0.25">
      <c r="A10560" s="8" t="str">
        <v>World Championship Poker featuring Howard Lederer: All In</v>
      </c>
      <c r="B10560" s="8" cm="1">
        <f t="array" ref="B10560">SUM(1*(VGSales[Name]=A10560))</f>
        <v>1</v>
      </c>
      <c r="C10560" s="8" cm="1">
        <f t="array" ref="C10560">ROWS(_xlfn.UNIQUE(_xlfn._xlws.FILTER(VGSales[Genre],VGSales[Name]=A10560)))</f>
        <v>1</v>
      </c>
      <c r="D10560" s="8">
        <f>SUMIFS(VGSales[Global_Sales],VGSales[Name],A10560)</f>
        <v>0.02</v>
      </c>
    </row>
    <row r="10561" spans="1:4" s="8" customFormat="1" x14ac:dyDescent="0.25">
      <c r="A10561" s="8" t="str">
        <v>Renai Banchou: Inochi Meishi, Koiseyo Otome! Love is Power!!!</v>
      </c>
      <c r="B10561" s="8" cm="1">
        <f t="array" ref="B10561">SUM(1*(VGSales[Name]=A10561))</f>
        <v>1</v>
      </c>
      <c r="C10561" s="8" cm="1">
        <f t="array" ref="C10561">ROWS(_xlfn.UNIQUE(_xlfn._xlws.FILTER(VGSales[Genre],VGSales[Name]=A10561)))</f>
        <v>1</v>
      </c>
      <c r="D10561" s="8">
        <f>SUMIFS(VGSales[Global_Sales],VGSales[Name],A10561)</f>
        <v>0.02</v>
      </c>
    </row>
    <row r="10562" spans="1:4" s="8" customFormat="1" x14ac:dyDescent="0.25">
      <c r="A10562" s="8" t="str">
        <v>Jinsei Game Wii</v>
      </c>
      <c r="B10562" s="8" cm="1">
        <f t="array" ref="B10562">SUM(1*(VGSales[Name]=A10562))</f>
        <v>1</v>
      </c>
      <c r="C10562" s="8" cm="1">
        <f t="array" ref="C10562">ROWS(_xlfn.UNIQUE(_xlfn._xlws.FILTER(VGSales[Genre],VGSales[Name]=A10562)))</f>
        <v>1</v>
      </c>
      <c r="D10562" s="8">
        <f>SUMIFS(VGSales[Global_Sales],VGSales[Name],A10562)</f>
        <v>0.02</v>
      </c>
    </row>
    <row r="10563" spans="1:4" s="8" customFormat="1" x14ac:dyDescent="0.25">
      <c r="A10563" s="8" t="str">
        <v>Heavy Fire: The Chosen Few 3D</v>
      </c>
      <c r="B10563" s="8" cm="1">
        <f t="array" ref="B10563">SUM(1*(VGSales[Name]=A10563))</f>
        <v>1</v>
      </c>
      <c r="C10563" s="8" cm="1">
        <f t="array" ref="C10563">ROWS(_xlfn.UNIQUE(_xlfn._xlws.FILTER(VGSales[Genre],VGSales[Name]=A10563)))</f>
        <v>1</v>
      </c>
      <c r="D10563" s="8">
        <f>SUMIFS(VGSales[Global_Sales],VGSales[Name],A10563)</f>
        <v>0.02</v>
      </c>
    </row>
    <row r="10564" spans="1:4" s="8" customFormat="1" x14ac:dyDescent="0.25">
      <c r="A10564" s="8" t="str">
        <v>Motto Hayaku! Seikaku Ni! Suu Sense Keisan Ryuoku Up Training - SuuTore</v>
      </c>
      <c r="B10564" s="8" cm="1">
        <f t="array" ref="B10564">SUM(1*(VGSales[Name]=A10564))</f>
        <v>1</v>
      </c>
      <c r="C10564" s="8" cm="1">
        <f t="array" ref="C10564">ROWS(_xlfn.UNIQUE(_xlfn._xlws.FILTER(VGSales[Genre],VGSales[Name]=A10564)))</f>
        <v>1</v>
      </c>
      <c r="D10564" s="8">
        <f>SUMIFS(VGSales[Global_Sales],VGSales[Name],A10564)</f>
        <v>0.02</v>
      </c>
    </row>
    <row r="10565" spans="1:4" s="8" customFormat="1" x14ac:dyDescent="0.25">
      <c r="A10565" s="8" t="str">
        <v>Hyakka Hyakurou: Sengoku Ninpoujou</v>
      </c>
      <c r="B10565" s="8" cm="1">
        <f t="array" ref="B10565">SUM(1*(VGSales[Name]=A10565))</f>
        <v>1</v>
      </c>
      <c r="C10565" s="8" cm="1">
        <f t="array" ref="C10565">ROWS(_xlfn.UNIQUE(_xlfn._xlws.FILTER(VGSales[Genre],VGSales[Name]=A10565)))</f>
        <v>1</v>
      </c>
      <c r="D10565" s="8">
        <f>SUMIFS(VGSales[Global_Sales],VGSales[Name],A10565)</f>
        <v>0.02</v>
      </c>
    </row>
    <row r="10566" spans="1:4" s="8" customFormat="1" x14ac:dyDescent="0.25">
      <c r="A10566" s="8" t="str">
        <v>Jake Hunter: Detective Chronicles</v>
      </c>
      <c r="B10566" s="8" cm="1">
        <f t="array" ref="B10566">SUM(1*(VGSales[Name]=A10566))</f>
        <v>1</v>
      </c>
      <c r="C10566" s="8" cm="1">
        <f t="array" ref="C10566">ROWS(_xlfn.UNIQUE(_xlfn._xlws.FILTER(VGSales[Genre],VGSales[Name]=A10566)))</f>
        <v>1</v>
      </c>
      <c r="D10566" s="8">
        <f>SUMIFS(VGSales[Global_Sales],VGSales[Name],A10566)</f>
        <v>0.02</v>
      </c>
    </row>
    <row r="10567" spans="1:4" s="8" customFormat="1" x14ac:dyDescent="0.25">
      <c r="A10567" s="8" t="str">
        <v>Gekka Ryouran Romance</v>
      </c>
      <c r="B10567" s="8" cm="1">
        <f t="array" ref="B10567">SUM(1*(VGSales[Name]=A10567))</f>
        <v>1</v>
      </c>
      <c r="C10567" s="8" cm="1">
        <f t="array" ref="C10567">ROWS(_xlfn.UNIQUE(_xlfn._xlws.FILTER(VGSales[Genre],VGSales[Name]=A10567)))</f>
        <v>1</v>
      </c>
      <c r="D10567" s="8">
        <f>SUMIFS(VGSales[Global_Sales],VGSales[Name],A10567)</f>
        <v>0.02</v>
      </c>
    </row>
    <row r="10568" spans="1:4" s="8" customFormat="1" x14ac:dyDescent="0.25">
      <c r="A10568" s="8" t="str">
        <v>Guess the Logos</v>
      </c>
      <c r="B10568" s="8" cm="1">
        <f t="array" ref="B10568">SUM(1*(VGSales[Name]=A10568))</f>
        <v>1</v>
      </c>
      <c r="C10568" s="8" cm="1">
        <f t="array" ref="C10568">ROWS(_xlfn.UNIQUE(_xlfn._xlws.FILTER(VGSales[Genre],VGSales[Name]=A10568)))</f>
        <v>1</v>
      </c>
      <c r="D10568" s="8">
        <f>SUMIFS(VGSales[Global_Sales],VGSales[Name],A10568)</f>
        <v>0.02</v>
      </c>
    </row>
    <row r="10569" spans="1:4" s="8" customFormat="1" x14ac:dyDescent="0.25">
      <c r="A10569" s="8" t="str">
        <v>Ore no Yome: Anata Dake no Hanayome</v>
      </c>
      <c r="B10569" s="8" cm="1">
        <f t="array" ref="B10569">SUM(1*(VGSales[Name]=A10569))</f>
        <v>1</v>
      </c>
      <c r="C10569" s="8" cm="1">
        <f t="array" ref="C10569">ROWS(_xlfn.UNIQUE(_xlfn._xlws.FILTER(VGSales[Genre],VGSales[Name]=A10569)))</f>
        <v>1</v>
      </c>
      <c r="D10569" s="8">
        <f>SUMIFS(VGSales[Global_Sales],VGSales[Name],A10569)</f>
        <v>0.02</v>
      </c>
    </row>
    <row r="10570" spans="1:4" s="8" customFormat="1" x14ac:dyDescent="0.25">
      <c r="A10570" s="8" t="str">
        <v>Crime Scene</v>
      </c>
      <c r="B10570" s="8" cm="1">
        <f t="array" ref="B10570">SUM(1*(VGSales[Name]=A10570))</f>
        <v>1</v>
      </c>
      <c r="C10570" s="8" cm="1">
        <f t="array" ref="C10570">ROWS(_xlfn.UNIQUE(_xlfn._xlws.FILTER(VGSales[Genre],VGSales[Name]=A10570)))</f>
        <v>1</v>
      </c>
      <c r="D10570" s="8">
        <f>SUMIFS(VGSales[Global_Sales],VGSales[Name],A10570)</f>
        <v>0.02</v>
      </c>
    </row>
    <row r="10571" spans="1:4" s="8" customFormat="1" x14ac:dyDescent="0.25">
      <c r="A10571" s="8" t="str">
        <v>Military History: Commander - Europe at War</v>
      </c>
      <c r="B10571" s="8" cm="1">
        <f t="array" ref="B10571">SUM(1*(VGSales[Name]=A10571))</f>
        <v>2</v>
      </c>
      <c r="C10571" s="8" cm="1">
        <f t="array" ref="C10571">ROWS(_xlfn.UNIQUE(_xlfn._xlws.FILTER(VGSales[Genre],VGSales[Name]=A10571)))</f>
        <v>1</v>
      </c>
      <c r="D10571" s="8">
        <f>SUMIFS(VGSales[Global_Sales],VGSales[Name],A10571)</f>
        <v>0.03</v>
      </c>
    </row>
    <row r="10572" spans="1:4" s="8" customFormat="1" x14ac:dyDescent="0.25">
      <c r="A10572" s="8" t="str">
        <v>NightTruth: Explanation of the Paranormal - The Making of Nighttruth: Voice Selection</v>
      </c>
      <c r="B10572" s="8" cm="1">
        <f t="array" ref="B10572">SUM(1*(VGSales[Name]=A10572))</f>
        <v>1</v>
      </c>
      <c r="C10572" s="8" cm="1">
        <f t="array" ref="C10572">ROWS(_xlfn.UNIQUE(_xlfn._xlws.FILTER(VGSales[Genre],VGSales[Name]=A10572)))</f>
        <v>1</v>
      </c>
      <c r="D10572" s="8">
        <f>SUMIFS(VGSales[Global_Sales],VGSales[Name],A10572)</f>
        <v>0.02</v>
      </c>
    </row>
    <row r="10573" spans="1:4" s="8" customFormat="1" x14ac:dyDescent="0.25">
      <c r="A10573" s="8" t="str">
        <v>Final Approach 2: 1st Priority</v>
      </c>
      <c r="B10573" s="8" cm="1">
        <f t="array" ref="B10573">SUM(1*(VGSales[Name]=A10573))</f>
        <v>1</v>
      </c>
      <c r="C10573" s="8" cm="1">
        <f t="array" ref="C10573">ROWS(_xlfn.UNIQUE(_xlfn._xlws.FILTER(VGSales[Genre],VGSales[Name]=A10573)))</f>
        <v>1</v>
      </c>
      <c r="D10573" s="8">
        <f>SUMIFS(VGSales[Global_Sales],VGSales[Name],A10573)</f>
        <v>0.02</v>
      </c>
    </row>
    <row r="10574" spans="1:4" s="8" customFormat="1" x14ac:dyDescent="0.25">
      <c r="A10574" s="8" t="str">
        <v>Gochuumon wa Usagi Desu ka?? Wonderful Party!</v>
      </c>
      <c r="B10574" s="8" cm="1">
        <f t="array" ref="B10574">SUM(1*(VGSales[Name]=A10574))</f>
        <v>1</v>
      </c>
      <c r="C10574" s="8" cm="1">
        <f t="array" ref="C10574">ROWS(_xlfn.UNIQUE(_xlfn._xlws.FILTER(VGSales[Genre],VGSales[Name]=A10574)))</f>
        <v>1</v>
      </c>
      <c r="D10574" s="8">
        <f>SUMIFS(VGSales[Global_Sales],VGSales[Name],A10574)</f>
        <v>0.02</v>
      </c>
    </row>
    <row r="10575" spans="1:4" s="8" customFormat="1" x14ac:dyDescent="0.25">
      <c r="A10575" s="8" t="str">
        <v>Moujuutsukai to Oujisama: Snow Bride</v>
      </c>
      <c r="B10575" s="8" cm="1">
        <f t="array" ref="B10575">SUM(1*(VGSales[Name]=A10575))</f>
        <v>1</v>
      </c>
      <c r="C10575" s="8" cm="1">
        <f t="array" ref="C10575">ROWS(_xlfn.UNIQUE(_xlfn._xlws.FILTER(VGSales[Genre],VGSales[Name]=A10575)))</f>
        <v>1</v>
      </c>
      <c r="D10575" s="8">
        <f>SUMIFS(VGSales[Global_Sales],VGSales[Name],A10575)</f>
        <v>0.02</v>
      </c>
    </row>
    <row r="10576" spans="1:4" s="8" customFormat="1" x14ac:dyDescent="0.25">
      <c r="A10576" s="8" t="str">
        <v>Detective Jinguuji Saburo: Ronde Revenge</v>
      </c>
      <c r="B10576" s="8" cm="1">
        <f t="array" ref="B10576">SUM(1*(VGSales[Name]=A10576))</f>
        <v>1</v>
      </c>
      <c r="C10576" s="8" cm="1">
        <f t="array" ref="C10576">ROWS(_xlfn.UNIQUE(_xlfn._xlws.FILTER(VGSales[Genre],VGSales[Name]=A10576)))</f>
        <v>1</v>
      </c>
      <c r="D10576" s="8">
        <f>SUMIFS(VGSales[Global_Sales],VGSales[Name],A10576)</f>
        <v>0.02</v>
      </c>
    </row>
    <row r="10577" spans="1:4" s="8" customFormat="1" x14ac:dyDescent="0.25">
      <c r="A10577" s="8" t="str">
        <v>Meitantei Evangelion</v>
      </c>
      <c r="B10577" s="8" cm="1">
        <f t="array" ref="B10577">SUM(1*(VGSales[Name]=A10577))</f>
        <v>1</v>
      </c>
      <c r="C10577" s="8" cm="1">
        <f t="array" ref="C10577">ROWS(_xlfn.UNIQUE(_xlfn._xlws.FILTER(VGSales[Genre],VGSales[Name]=A10577)))</f>
        <v>1</v>
      </c>
      <c r="D10577" s="8">
        <f>SUMIFS(VGSales[Global_Sales],VGSales[Name],A10577)</f>
        <v>0.02</v>
      </c>
    </row>
    <row r="10578" spans="1:4" s="8" customFormat="1" x14ac:dyDescent="0.25">
      <c r="A10578" s="8" t="str">
        <v>Tsuyo Kiss 2 Portable</v>
      </c>
      <c r="B10578" s="8" cm="1">
        <f t="array" ref="B10578">SUM(1*(VGSales[Name]=A10578))</f>
        <v>1</v>
      </c>
      <c r="C10578" s="8" cm="1">
        <f t="array" ref="C10578">ROWS(_xlfn.UNIQUE(_xlfn._xlws.FILTER(VGSales[Genre],VGSales[Name]=A10578)))</f>
        <v>1</v>
      </c>
      <c r="D10578" s="8">
        <f>SUMIFS(VGSales[Global_Sales],VGSales[Name],A10578)</f>
        <v>0.02</v>
      </c>
    </row>
    <row r="10579" spans="1:4" s="8" customFormat="1" x14ac:dyDescent="0.25">
      <c r="A10579" s="8" t="str">
        <v>Butt-Ugly Martians: Zoom or Doom!</v>
      </c>
      <c r="B10579" s="8" cm="1">
        <f t="array" ref="B10579">SUM(1*(VGSales[Name]=A10579))</f>
        <v>1</v>
      </c>
      <c r="C10579" s="8" cm="1">
        <f t="array" ref="C10579">ROWS(_xlfn.UNIQUE(_xlfn._xlws.FILTER(VGSales[Genre],VGSales[Name]=A10579)))</f>
        <v>1</v>
      </c>
      <c r="D10579" s="8">
        <f>SUMIFS(VGSales[Global_Sales],VGSales[Name],A10579)</f>
        <v>0.02</v>
      </c>
    </row>
    <row r="10580" spans="1:4" s="8" customFormat="1" x14ac:dyDescent="0.25">
      <c r="A10580" s="8" t="str">
        <v>Mar Heaven: Karudea no Akuma</v>
      </c>
      <c r="B10580" s="8" cm="1">
        <f t="array" ref="B10580">SUM(1*(VGSales[Name]=A10580))</f>
        <v>1</v>
      </c>
      <c r="C10580" s="8" cm="1">
        <f t="array" ref="C10580">ROWS(_xlfn.UNIQUE(_xlfn._xlws.FILTER(VGSales[Genre],VGSales[Name]=A10580)))</f>
        <v>1</v>
      </c>
      <c r="D10580" s="8">
        <f>SUMIFS(VGSales[Global_Sales],VGSales[Name],A10580)</f>
        <v>0.02</v>
      </c>
    </row>
    <row r="10581" spans="1:4" s="8" customFormat="1" x14ac:dyDescent="0.25">
      <c r="A10581" s="8" t="str">
        <v>Brain Dead 13</v>
      </c>
      <c r="B10581" s="8" cm="1">
        <f t="array" ref="B10581">SUM(1*(VGSales[Name]=A10581))</f>
        <v>1</v>
      </c>
      <c r="C10581" s="8" cm="1">
        <f t="array" ref="C10581">ROWS(_xlfn.UNIQUE(_xlfn._xlws.FILTER(VGSales[Genre],VGSales[Name]=A10581)))</f>
        <v>1</v>
      </c>
      <c r="D10581" s="8">
        <f>SUMIFS(VGSales[Global_Sales],VGSales[Name],A10581)</f>
        <v>0.02</v>
      </c>
    </row>
    <row r="10582" spans="1:4" s="8" customFormat="1" x14ac:dyDescent="0.25">
      <c r="A10582" s="8" t="str">
        <v>Hoppie</v>
      </c>
      <c r="B10582" s="8" cm="1">
        <f t="array" ref="B10582">SUM(1*(VGSales[Name]=A10582))</f>
        <v>1</v>
      </c>
      <c r="C10582" s="8" cm="1">
        <f t="array" ref="C10582">ROWS(_xlfn.UNIQUE(_xlfn._xlws.FILTER(VGSales[Genre],VGSales[Name]=A10582)))</f>
        <v>1</v>
      </c>
      <c r="D10582" s="8">
        <f>SUMIFS(VGSales[Global_Sales],VGSales[Name],A10582)</f>
        <v>0.02</v>
      </c>
    </row>
    <row r="10583" spans="1:4" s="8" customFormat="1" x14ac:dyDescent="0.25">
      <c r="A10583" s="8" t="str">
        <v>Rugby League Team Manager 2015</v>
      </c>
      <c r="B10583" s="8" cm="1">
        <f t="array" ref="B10583">SUM(1*(VGSales[Name]=A10583))</f>
        <v>1</v>
      </c>
      <c r="C10583" s="8" cm="1">
        <f t="array" ref="C10583">ROWS(_xlfn.UNIQUE(_xlfn._xlws.FILTER(VGSales[Genre],VGSales[Name]=A10583)))</f>
        <v>1</v>
      </c>
      <c r="D10583" s="8">
        <f>SUMIFS(VGSales[Global_Sales],VGSales[Name],A10583)</f>
        <v>0.02</v>
      </c>
    </row>
    <row r="10584" spans="1:4" s="8" customFormat="1" x14ac:dyDescent="0.25">
      <c r="A10584" s="8" t="str">
        <v>Shaberu! DS Oryouri Navi: Marugoto Teikoku Hotel: Saikouhou no Ryouri-chou ga Oshieru Katei Ryouri</v>
      </c>
      <c r="B10584" s="8" cm="1">
        <f t="array" ref="B10584">SUM(1*(VGSales[Name]=A10584))</f>
        <v>1</v>
      </c>
      <c r="C10584" s="8" cm="1">
        <f t="array" ref="C10584">ROWS(_xlfn.UNIQUE(_xlfn._xlws.FILTER(VGSales[Genre],VGSales[Name]=A10584)))</f>
        <v>1</v>
      </c>
      <c r="D10584" s="8">
        <f>SUMIFS(VGSales[Global_Sales],VGSales[Name],A10584)</f>
        <v>0.02</v>
      </c>
    </row>
    <row r="10585" spans="1:4" s="8" customFormat="1" x14ac:dyDescent="0.25">
      <c r="A10585" s="8" t="str">
        <v>The Lord of the Rings Online: Mines of Moria</v>
      </c>
      <c r="B10585" s="8" cm="1">
        <f t="array" ref="B10585">SUM(1*(VGSales[Name]=A10585))</f>
        <v>1</v>
      </c>
      <c r="C10585" s="8" cm="1">
        <f t="array" ref="C10585">ROWS(_xlfn.UNIQUE(_xlfn._xlws.FILTER(VGSales[Genre],VGSales[Name]=A10585)))</f>
        <v>1</v>
      </c>
      <c r="D10585" s="8">
        <f>SUMIFS(VGSales[Global_Sales],VGSales[Name],A10585)</f>
        <v>0.02</v>
      </c>
    </row>
    <row r="10586" spans="1:4" s="8" customFormat="1" x14ac:dyDescent="0.25">
      <c r="A10586" s="8" t="str">
        <v>T.A.C. Heroes : Big Red One</v>
      </c>
      <c r="B10586" s="8" cm="1">
        <f t="array" ref="B10586">SUM(1*(VGSales[Name]=A10586))</f>
        <v>1</v>
      </c>
      <c r="C10586" s="8" cm="1">
        <f t="array" ref="C10586">ROWS(_xlfn.UNIQUE(_xlfn._xlws.FILTER(VGSales[Genre],VGSales[Name]=A10586)))</f>
        <v>1</v>
      </c>
      <c r="D10586" s="8">
        <f>SUMIFS(VGSales[Global_Sales],VGSales[Name],A10586)</f>
        <v>0.02</v>
      </c>
    </row>
    <row r="10587" spans="1:4" s="8" customFormat="1" x14ac:dyDescent="0.25">
      <c r="A10587" s="8" t="str">
        <v>War Leaders: Clash of Nations</v>
      </c>
      <c r="B10587" s="8" cm="1">
        <f t="array" ref="B10587">SUM(1*(VGSales[Name]=A10587))</f>
        <v>1</v>
      </c>
      <c r="C10587" s="8" cm="1">
        <f t="array" ref="C10587">ROWS(_xlfn.UNIQUE(_xlfn._xlws.FILTER(VGSales[Genre],VGSales[Name]=A10587)))</f>
        <v>1</v>
      </c>
      <c r="D10587" s="8">
        <f>SUMIFS(VGSales[Global_Sales],VGSales[Name],A10587)</f>
        <v>0.02</v>
      </c>
    </row>
    <row r="10588" spans="1:4" s="8" customFormat="1" x14ac:dyDescent="0.25">
      <c r="A10588" s="8" t="str">
        <v>Dungeons &amp; Dragons: Shadow over Mystara</v>
      </c>
      <c r="B10588" s="8" cm="1">
        <f t="array" ref="B10588">SUM(1*(VGSales[Name]=A10588))</f>
        <v>1</v>
      </c>
      <c r="C10588" s="8" cm="1">
        <f t="array" ref="C10588">ROWS(_xlfn.UNIQUE(_xlfn._xlws.FILTER(VGSales[Genre],VGSales[Name]=A10588)))</f>
        <v>1</v>
      </c>
      <c r="D10588" s="8">
        <f>SUMIFS(VGSales[Global_Sales],VGSales[Name],A10588)</f>
        <v>0.02</v>
      </c>
    </row>
    <row r="10589" spans="1:4" s="8" customFormat="1" x14ac:dyDescent="0.25">
      <c r="A10589" s="8" t="str">
        <v>The King of Fighters NeoWave</v>
      </c>
      <c r="B10589" s="8" cm="1">
        <f t="array" ref="B10589">SUM(1*(VGSales[Name]=A10589))</f>
        <v>1</v>
      </c>
      <c r="C10589" s="8" cm="1">
        <f t="array" ref="C10589">ROWS(_xlfn.UNIQUE(_xlfn._xlws.FILTER(VGSales[Genre],VGSales[Name]=A10589)))</f>
        <v>1</v>
      </c>
      <c r="D10589" s="8">
        <f>SUMIFS(VGSales[Global_Sales],VGSales[Name],A10589)</f>
        <v>0.02</v>
      </c>
    </row>
    <row r="10590" spans="1:4" s="8" customFormat="1" x14ac:dyDescent="0.25">
      <c r="A10590" s="8" t="str">
        <v>Super PickUps</v>
      </c>
      <c r="B10590" s="8" cm="1">
        <f t="array" ref="B10590">SUM(1*(VGSales[Name]=A10590))</f>
        <v>2</v>
      </c>
      <c r="C10590" s="8" cm="1">
        <f t="array" ref="C10590">ROWS(_xlfn.UNIQUE(_xlfn._xlws.FILTER(VGSales[Genre],VGSales[Name]=A10590)))</f>
        <v>1</v>
      </c>
      <c r="D10590" s="8">
        <f>SUMIFS(VGSales[Global_Sales],VGSales[Name],A10590)</f>
        <v>0.03</v>
      </c>
    </row>
    <row r="10591" spans="1:4" s="8" customFormat="1" x14ac:dyDescent="0.25">
      <c r="A10591" s="8" t="str">
        <v>Aquanaut's Holiday</v>
      </c>
      <c r="B10591" s="8" cm="1">
        <f t="array" ref="B10591">SUM(1*(VGSales[Name]=A10591))</f>
        <v>1</v>
      </c>
      <c r="C10591" s="8" cm="1">
        <f t="array" ref="C10591">ROWS(_xlfn.UNIQUE(_xlfn._xlws.FILTER(VGSales[Genre],VGSales[Name]=A10591)))</f>
        <v>1</v>
      </c>
      <c r="D10591" s="8">
        <f>SUMIFS(VGSales[Global_Sales],VGSales[Name],A10591)</f>
        <v>0.02</v>
      </c>
    </row>
    <row r="10592" spans="1:4" s="8" customFormat="1" x14ac:dyDescent="0.25">
      <c r="A10592" s="8" t="str">
        <v>Negima!? Chou Mahora Taisen Chuu: Checkiin Zenin Shuugou! Yappari Onsen Kichaimashitaa</v>
      </c>
      <c r="B10592" s="8" cm="1">
        <f t="array" ref="B10592">SUM(1*(VGSales[Name]=A10592))</f>
        <v>1</v>
      </c>
      <c r="C10592" s="8" cm="1">
        <f t="array" ref="C10592">ROWS(_xlfn.UNIQUE(_xlfn._xlws.FILTER(VGSales[Genre],VGSales[Name]=A10592)))</f>
        <v>1</v>
      </c>
      <c r="D10592" s="8">
        <f>SUMIFS(VGSales[Global_Sales],VGSales[Name],A10592)</f>
        <v>0.02</v>
      </c>
    </row>
    <row r="10593" spans="1:4" s="8" customFormat="1" x14ac:dyDescent="0.25">
      <c r="A10593" s="8" t="str">
        <v>Hot 'n' Cold</v>
      </c>
      <c r="B10593" s="8" cm="1">
        <f t="array" ref="B10593">SUM(1*(VGSales[Name]=A10593))</f>
        <v>1</v>
      </c>
      <c r="C10593" s="8" cm="1">
        <f t="array" ref="C10593">ROWS(_xlfn.UNIQUE(_xlfn._xlws.FILTER(VGSales[Genre],VGSales[Name]=A10593)))</f>
        <v>1</v>
      </c>
      <c r="D10593" s="8">
        <f>SUMIFS(VGSales[Global_Sales],VGSales[Name],A10593)</f>
        <v>0.02</v>
      </c>
    </row>
    <row r="10594" spans="1:4" s="8" customFormat="1" x14ac:dyDescent="0.25">
      <c r="A10594" s="8" t="str">
        <v>Nisenochigiri</v>
      </c>
      <c r="B10594" s="8" cm="1">
        <f t="array" ref="B10594">SUM(1*(VGSales[Name]=A10594))</f>
        <v>1</v>
      </c>
      <c r="C10594" s="8" cm="1">
        <f t="array" ref="C10594">ROWS(_xlfn.UNIQUE(_xlfn._xlws.FILTER(VGSales[Genre],VGSales[Name]=A10594)))</f>
        <v>1</v>
      </c>
      <c r="D10594" s="8">
        <f>SUMIFS(VGSales[Global_Sales],VGSales[Name],A10594)</f>
        <v>0.02</v>
      </c>
    </row>
    <row r="10595" spans="1:4" s="8" customFormat="1" x14ac:dyDescent="0.25">
      <c r="A10595" s="8" t="str">
        <v>Kikou Heidan J-Phoenix: Cobalt Shoutaihen</v>
      </c>
      <c r="B10595" s="8" cm="1">
        <f t="array" ref="B10595">SUM(1*(VGSales[Name]=A10595))</f>
        <v>1</v>
      </c>
      <c r="C10595" s="8" cm="1">
        <f t="array" ref="C10595">ROWS(_xlfn.UNIQUE(_xlfn._xlws.FILTER(VGSales[Genre],VGSales[Name]=A10595)))</f>
        <v>1</v>
      </c>
      <c r="D10595" s="8">
        <f>SUMIFS(VGSales[Global_Sales],VGSales[Name],A10595)</f>
        <v>0.02</v>
      </c>
    </row>
    <row r="10596" spans="1:4" s="8" customFormat="1" x14ac:dyDescent="0.25">
      <c r="A10596" s="8" t="str">
        <v>Last Escort</v>
      </c>
      <c r="B10596" s="8" cm="1">
        <f t="array" ref="B10596">SUM(1*(VGSales[Name]=A10596))</f>
        <v>1</v>
      </c>
      <c r="C10596" s="8" cm="1">
        <f t="array" ref="C10596">ROWS(_xlfn.UNIQUE(_xlfn._xlws.FILTER(VGSales[Genre],VGSales[Name]=A10596)))</f>
        <v>1</v>
      </c>
      <c r="D10596" s="8">
        <f>SUMIFS(VGSales[Global_Sales],VGSales[Name],A10596)</f>
        <v>0.02</v>
      </c>
    </row>
    <row r="10597" spans="1:4" s="8" customFormat="1" x14ac:dyDescent="0.25">
      <c r="A10597" s="8" t="str">
        <v>Meikyuu Cross Blood: Reloaded</v>
      </c>
      <c r="B10597" s="8" cm="1">
        <f t="array" ref="B10597">SUM(1*(VGSales[Name]=A10597))</f>
        <v>1</v>
      </c>
      <c r="C10597" s="8" cm="1">
        <f t="array" ref="C10597">ROWS(_xlfn.UNIQUE(_xlfn._xlws.FILTER(VGSales[Genre],VGSales[Name]=A10597)))</f>
        <v>1</v>
      </c>
      <c r="D10597" s="8">
        <f>SUMIFS(VGSales[Global_Sales],VGSales[Name],A10597)</f>
        <v>0.02</v>
      </c>
    </row>
    <row r="10598" spans="1:4" s="8" customFormat="1" x14ac:dyDescent="0.25">
      <c r="A10598" s="8" t="str">
        <v>Livly Garden</v>
      </c>
      <c r="B10598" s="8" cm="1">
        <f t="array" ref="B10598">SUM(1*(VGSales[Name]=A10598))</f>
        <v>1</v>
      </c>
      <c r="C10598" s="8" cm="1">
        <f t="array" ref="C10598">ROWS(_xlfn.UNIQUE(_xlfn._xlws.FILTER(VGSales[Genre],VGSales[Name]=A10598)))</f>
        <v>1</v>
      </c>
      <c r="D10598" s="8">
        <f>SUMIFS(VGSales[Global_Sales],VGSales[Name],A10598)</f>
        <v>0.02</v>
      </c>
    </row>
    <row r="10599" spans="1:4" s="8" customFormat="1" x14ac:dyDescent="0.25">
      <c r="A10599" s="8" t="str">
        <v>Nicktoons Collection: Game Boy Advance Video Volume 3</v>
      </c>
      <c r="B10599" s="8" cm="1">
        <f t="array" ref="B10599">SUM(1*(VGSales[Name]=A10599))</f>
        <v>1</v>
      </c>
      <c r="C10599" s="8" cm="1">
        <f t="array" ref="C10599">ROWS(_xlfn.UNIQUE(_xlfn._xlws.FILTER(VGSales[Genre],VGSales[Name]=A10599)))</f>
        <v>1</v>
      </c>
      <c r="D10599" s="8">
        <f>SUMIFS(VGSales[Global_Sales],VGSales[Name],A10599)</f>
        <v>0.02</v>
      </c>
    </row>
    <row r="10600" spans="1:4" s="8" customFormat="1" x14ac:dyDescent="0.25">
      <c r="A10600" s="8" t="str">
        <v>Elminage III: Ankoku no Shito to Yaiyou no Kyuuden</v>
      </c>
      <c r="B10600" s="8" cm="1">
        <f t="array" ref="B10600">SUM(1*(VGSales[Name]=A10600))</f>
        <v>1</v>
      </c>
      <c r="C10600" s="8" cm="1">
        <f t="array" ref="C10600">ROWS(_xlfn.UNIQUE(_xlfn._xlws.FILTER(VGSales[Genre],VGSales[Name]=A10600)))</f>
        <v>1</v>
      </c>
      <c r="D10600" s="8">
        <f>SUMIFS(VGSales[Global_Sales],VGSales[Name],A10600)</f>
        <v>0.02</v>
      </c>
    </row>
    <row r="10601" spans="1:4" s="8" customFormat="1" x14ac:dyDescent="0.25">
      <c r="A10601" s="8" t="str">
        <v>Commando: Steel Disaster</v>
      </c>
      <c r="B10601" s="8" cm="1">
        <f t="array" ref="B10601">SUM(1*(VGSales[Name]=A10601))</f>
        <v>1</v>
      </c>
      <c r="C10601" s="8" cm="1">
        <f t="array" ref="C10601">ROWS(_xlfn.UNIQUE(_xlfn._xlws.FILTER(VGSales[Genre],VGSales[Name]=A10601)))</f>
        <v>1</v>
      </c>
      <c r="D10601" s="8">
        <f>SUMIFS(VGSales[Global_Sales],VGSales[Name],A10601)</f>
        <v>0.02</v>
      </c>
    </row>
    <row r="10602" spans="1:4" s="8" customFormat="1" x14ac:dyDescent="0.25">
      <c r="A10602" s="8" t="str">
        <v>Aria: The Natural ~Tooi Yume no Mirage~</v>
      </c>
      <c r="B10602" s="8" cm="1">
        <f t="array" ref="B10602">SUM(1*(VGSales[Name]=A10602))</f>
        <v>1</v>
      </c>
      <c r="C10602" s="8" cm="1">
        <f t="array" ref="C10602">ROWS(_xlfn.UNIQUE(_xlfn._xlws.FILTER(VGSales[Genre],VGSales[Name]=A10602)))</f>
        <v>1</v>
      </c>
      <c r="D10602" s="8">
        <f>SUMIFS(VGSales[Global_Sales],VGSales[Name],A10602)</f>
        <v>0.02</v>
      </c>
    </row>
    <row r="10603" spans="1:4" s="8" customFormat="1" x14ac:dyDescent="0.25">
      <c r="A10603" s="8" t="str">
        <v>Hellgate: London</v>
      </c>
      <c r="B10603" s="8" cm="1">
        <f t="array" ref="B10603">SUM(1*(VGSales[Name]=A10603))</f>
        <v>1</v>
      </c>
      <c r="C10603" s="8" cm="1">
        <f t="array" ref="C10603">ROWS(_xlfn.UNIQUE(_xlfn._xlws.FILTER(VGSales[Genre],VGSales[Name]=A10603)))</f>
        <v>1</v>
      </c>
      <c r="D10603" s="8">
        <f>SUMIFS(VGSales[Global_Sales],VGSales[Name],A10603)</f>
        <v>0.02</v>
      </c>
    </row>
    <row r="10604" spans="1:4" s="8" customFormat="1" x14ac:dyDescent="0.25">
      <c r="A10604" s="8" t="str">
        <v>Katekyoo Hitman Reborn! Dream Hyper Battle! Wii</v>
      </c>
      <c r="B10604" s="8" cm="1">
        <f t="array" ref="B10604">SUM(1*(VGSales[Name]=A10604))</f>
        <v>1</v>
      </c>
      <c r="C10604" s="8" cm="1">
        <f t="array" ref="C10604">ROWS(_xlfn.UNIQUE(_xlfn._xlws.FILTER(VGSales[Genre],VGSales[Name]=A10604)))</f>
        <v>1</v>
      </c>
      <c r="D10604" s="8">
        <f>SUMIFS(VGSales[Global_Sales],VGSales[Name],A10604)</f>
        <v>0.02</v>
      </c>
    </row>
    <row r="10605" spans="1:4" s="8" customFormat="1" x14ac:dyDescent="0.25">
      <c r="A10605" s="8" t="str">
        <v>The Awakened Fate Ultimatum</v>
      </c>
      <c r="B10605" s="8" cm="1">
        <f t="array" ref="B10605">SUM(1*(VGSales[Name]=A10605))</f>
        <v>1</v>
      </c>
      <c r="C10605" s="8" cm="1">
        <f t="array" ref="C10605">ROWS(_xlfn.UNIQUE(_xlfn._xlws.FILTER(VGSales[Genre],VGSales[Name]=A10605)))</f>
        <v>1</v>
      </c>
      <c r="D10605" s="8">
        <f>SUMIFS(VGSales[Global_Sales],VGSales[Name],A10605)</f>
        <v>0.02</v>
      </c>
    </row>
    <row r="10606" spans="1:4" s="8" customFormat="1" x14ac:dyDescent="0.25">
      <c r="A10606" s="8" t="str">
        <v>Gal Gun</v>
      </c>
      <c r="B10606" s="8" cm="1">
        <f t="array" ref="B10606">SUM(1*(VGSales[Name]=A10606))</f>
        <v>1</v>
      </c>
      <c r="C10606" s="8" cm="1">
        <f t="array" ref="C10606">ROWS(_xlfn.UNIQUE(_xlfn._xlws.FILTER(VGSales[Genre],VGSales[Name]=A10606)))</f>
        <v>1</v>
      </c>
      <c r="D10606" s="8">
        <f>SUMIFS(VGSales[Global_Sales],VGSales[Name],A10606)</f>
        <v>0.02</v>
      </c>
    </row>
    <row r="10607" spans="1:4" s="8" customFormat="1" x14ac:dyDescent="0.25">
      <c r="A10607" s="8" t="str">
        <v>Chuck E. Cheese's Super Collection</v>
      </c>
      <c r="B10607" s="8" cm="1">
        <f t="array" ref="B10607">SUM(1*(VGSales[Name]=A10607))</f>
        <v>1</v>
      </c>
      <c r="C10607" s="8" cm="1">
        <f t="array" ref="C10607">ROWS(_xlfn.UNIQUE(_xlfn._xlws.FILTER(VGSales[Genre],VGSales[Name]=A10607)))</f>
        <v>1</v>
      </c>
      <c r="D10607" s="8">
        <f>SUMIFS(VGSales[Global_Sales],VGSales[Name],A10607)</f>
        <v>0.02</v>
      </c>
    </row>
    <row r="10608" spans="1:4" s="8" customFormat="1" x14ac:dyDescent="0.25">
      <c r="A10608" s="8" t="str">
        <v>Hakuouki: Yuugi Roku DS</v>
      </c>
      <c r="B10608" s="8" cm="1">
        <f t="array" ref="B10608">SUM(1*(VGSales[Name]=A10608))</f>
        <v>1</v>
      </c>
      <c r="C10608" s="8" cm="1">
        <f t="array" ref="C10608">ROWS(_xlfn.UNIQUE(_xlfn._xlws.FILTER(VGSales[Genre],VGSales[Name]=A10608)))</f>
        <v>1</v>
      </c>
      <c r="D10608" s="8">
        <f>SUMIFS(VGSales[Global_Sales],VGSales[Name],A10608)</f>
        <v>0.02</v>
      </c>
    </row>
    <row r="10609" spans="1:4" s="8" customFormat="1" x14ac:dyDescent="0.25">
      <c r="A10609" s="8" t="str">
        <v>Mystery Tales 2: The Spirit Mask</v>
      </c>
      <c r="B10609" s="8" cm="1">
        <f t="array" ref="B10609">SUM(1*(VGSales[Name]=A10609))</f>
        <v>1</v>
      </c>
      <c r="C10609" s="8" cm="1">
        <f t="array" ref="C10609">ROWS(_xlfn.UNIQUE(_xlfn._xlws.FILTER(VGSales[Genre],VGSales[Name]=A10609)))</f>
        <v>1</v>
      </c>
      <c r="D10609" s="8">
        <f>SUMIFS(VGSales[Global_Sales],VGSales[Name],A10609)</f>
        <v>0.02</v>
      </c>
    </row>
    <row r="10610" spans="1:4" s="8" customFormat="1" x14ac:dyDescent="0.25">
      <c r="A10610" s="8" t="str">
        <v>Shonen Jump's Shaman King: Master of Spirits 2</v>
      </c>
      <c r="B10610" s="8" cm="1">
        <f t="array" ref="B10610">SUM(1*(VGSales[Name]=A10610))</f>
        <v>1</v>
      </c>
      <c r="C10610" s="8" cm="1">
        <f t="array" ref="C10610">ROWS(_xlfn.UNIQUE(_xlfn._xlws.FILTER(VGSales[Genre],VGSales[Name]=A10610)))</f>
        <v>1</v>
      </c>
      <c r="D10610" s="8">
        <f>SUMIFS(VGSales[Global_Sales],VGSales[Name],A10610)</f>
        <v>0.02</v>
      </c>
    </row>
    <row r="10611" spans="1:4" s="8" customFormat="1" x14ac:dyDescent="0.25">
      <c r="A10611" s="8" t="str">
        <v>Toki no Kizuna: Hanayui Tsuzuri</v>
      </c>
      <c r="B10611" s="8" cm="1">
        <f t="array" ref="B10611">SUM(1*(VGSales[Name]=A10611))</f>
        <v>1</v>
      </c>
      <c r="C10611" s="8" cm="1">
        <f t="array" ref="C10611">ROWS(_xlfn.UNIQUE(_xlfn._xlws.FILTER(VGSales[Genre],VGSales[Name]=A10611)))</f>
        <v>1</v>
      </c>
      <c r="D10611" s="8">
        <f>SUMIFS(VGSales[Global_Sales],VGSales[Name],A10611)</f>
        <v>0.02</v>
      </c>
    </row>
    <row r="10612" spans="1:4" s="8" customFormat="1" x14ac:dyDescent="0.25">
      <c r="A10612" s="8" t="str">
        <v>Rinne no Lagrange: Kamogawa Days</v>
      </c>
      <c r="B10612" s="8" cm="1">
        <f t="array" ref="B10612">SUM(1*(VGSales[Name]=A10612))</f>
        <v>1</v>
      </c>
      <c r="C10612" s="8" cm="1">
        <f t="array" ref="C10612">ROWS(_xlfn.UNIQUE(_xlfn._xlws.FILTER(VGSales[Genre],VGSales[Name]=A10612)))</f>
        <v>1</v>
      </c>
      <c r="D10612" s="8">
        <f>SUMIFS(VGSales[Global_Sales],VGSales[Name],A10612)</f>
        <v>0.02</v>
      </c>
    </row>
    <row r="10613" spans="1:4" s="8" customFormat="1" x14ac:dyDescent="0.25">
      <c r="A10613" s="8" t="str">
        <v>Airport Simulator</v>
      </c>
      <c r="B10613" s="8" cm="1">
        <f t="array" ref="B10613">SUM(1*(VGSales[Name]=A10613))</f>
        <v>1</v>
      </c>
      <c r="C10613" s="8" cm="1">
        <f t="array" ref="C10613">ROWS(_xlfn.UNIQUE(_xlfn._xlws.FILTER(VGSales[Genre],VGSales[Name]=A10613)))</f>
        <v>1</v>
      </c>
      <c r="D10613" s="8">
        <f>SUMIFS(VGSales[Global_Sales],VGSales[Name],A10613)</f>
        <v>0.02</v>
      </c>
    </row>
    <row r="10614" spans="1:4" s="8" customFormat="1" x14ac:dyDescent="0.25">
      <c r="A10614" s="8" t="str">
        <v>Casper's Scare School: Spooky Sports Day</v>
      </c>
      <c r="B10614" s="8" cm="1">
        <f t="array" ref="B10614">SUM(1*(VGSales[Name]=A10614))</f>
        <v>2</v>
      </c>
      <c r="C10614" s="8" cm="1">
        <f t="array" ref="C10614">ROWS(_xlfn.UNIQUE(_xlfn._xlws.FILTER(VGSales[Genre],VGSales[Name]=A10614)))</f>
        <v>1</v>
      </c>
      <c r="D10614" s="8">
        <f>SUMIFS(VGSales[Global_Sales],VGSales[Name],A10614)</f>
        <v>0.04</v>
      </c>
    </row>
    <row r="10615" spans="1:4" s="8" customFormat="1" x14ac:dyDescent="0.25">
      <c r="A10615" s="8" t="str">
        <v>Code R</v>
      </c>
      <c r="B10615" s="8" cm="1">
        <f t="array" ref="B10615">SUM(1*(VGSales[Name]=A10615))</f>
        <v>1</v>
      </c>
      <c r="C10615" s="8" cm="1">
        <f t="array" ref="C10615">ROWS(_xlfn.UNIQUE(_xlfn._xlws.FILTER(VGSales[Genre],VGSales[Name]=A10615)))</f>
        <v>1</v>
      </c>
      <c r="D10615" s="8">
        <f>SUMIFS(VGSales[Global_Sales],VGSales[Name],A10615)</f>
        <v>0.02</v>
      </c>
    </row>
    <row r="10616" spans="1:4" s="8" customFormat="1" x14ac:dyDescent="0.25">
      <c r="A10616" s="8" t="str">
        <v>The Idolmaster: Gravure For You! Vol.8</v>
      </c>
      <c r="B10616" s="8" cm="1">
        <f t="array" ref="B10616">SUM(1*(VGSales[Name]=A10616))</f>
        <v>1</v>
      </c>
      <c r="C10616" s="8" cm="1">
        <f t="array" ref="C10616">ROWS(_xlfn.UNIQUE(_xlfn._xlws.FILTER(VGSales[Genre],VGSales[Name]=A10616)))</f>
        <v>1</v>
      </c>
      <c r="D10616" s="8">
        <f>SUMIFS(VGSales[Global_Sales],VGSales[Name],A10616)</f>
        <v>0.02</v>
      </c>
    </row>
    <row r="10617" spans="1:4" s="8" customFormat="1" x14ac:dyDescent="0.25">
      <c r="A10617" s="8" t="str">
        <v>Disney Sports Football</v>
      </c>
      <c r="B10617" s="8" cm="1">
        <f t="array" ref="B10617">SUM(1*(VGSales[Name]=A10617))</f>
        <v>2</v>
      </c>
      <c r="C10617" s="8" cm="1">
        <f t="array" ref="C10617">ROWS(_xlfn.UNIQUE(_xlfn._xlws.FILTER(VGSales[Genre],VGSales[Name]=A10617)))</f>
        <v>1</v>
      </c>
      <c r="D10617" s="8">
        <f>SUMIFS(VGSales[Global_Sales],VGSales[Name],A10617)</f>
        <v>0.04</v>
      </c>
    </row>
    <row r="10618" spans="1:4" s="8" customFormat="1" x14ac:dyDescent="0.25">
      <c r="A10618" s="8" t="str">
        <v>Oil Rush</v>
      </c>
      <c r="B10618" s="8" cm="1">
        <f t="array" ref="B10618">SUM(1*(VGSales[Name]=A10618))</f>
        <v>1</v>
      </c>
      <c r="C10618" s="8" cm="1">
        <f t="array" ref="C10618">ROWS(_xlfn.UNIQUE(_xlfn._xlws.FILTER(VGSales[Genre],VGSales[Name]=A10618)))</f>
        <v>1</v>
      </c>
      <c r="D10618" s="8">
        <f>SUMIFS(VGSales[Global_Sales],VGSales[Name],A10618)</f>
        <v>0.02</v>
      </c>
    </row>
    <row r="10619" spans="1:4" s="8" customFormat="1" x14ac:dyDescent="0.25">
      <c r="A10619" s="8" t="str">
        <v>Chicken Hunter</v>
      </c>
      <c r="B10619" s="8" cm="1">
        <f t="array" ref="B10619">SUM(1*(VGSales[Name]=A10619))</f>
        <v>1</v>
      </c>
      <c r="C10619" s="8" cm="1">
        <f t="array" ref="C10619">ROWS(_xlfn.UNIQUE(_xlfn._xlws.FILTER(VGSales[Genre],VGSales[Name]=A10619)))</f>
        <v>1</v>
      </c>
      <c r="D10619" s="8">
        <f>SUMIFS(VGSales[Global_Sales],VGSales[Name],A10619)</f>
        <v>0.02</v>
      </c>
    </row>
    <row r="10620" spans="1:4" s="8" customFormat="1" x14ac:dyDescent="0.25">
      <c r="A10620" s="8" t="str">
        <v>Hakuoki: Shinkai - Furi no Shou</v>
      </c>
      <c r="B10620" s="8" cm="1">
        <f t="array" ref="B10620">SUM(1*(VGSales[Name]=A10620))</f>
        <v>1</v>
      </c>
      <c r="C10620" s="8" cm="1">
        <f t="array" ref="C10620">ROWS(_xlfn.UNIQUE(_xlfn._xlws.FILTER(VGSales[Genre],VGSales[Name]=A10620)))</f>
        <v>1</v>
      </c>
      <c r="D10620" s="8">
        <f>SUMIFS(VGSales[Global_Sales],VGSales[Name],A10620)</f>
        <v>0.02</v>
      </c>
    </row>
    <row r="10621" spans="1:4" s="8" customFormat="1" x14ac:dyDescent="0.25">
      <c r="A10621" s="8" t="str">
        <v>Demolition Company: Gold Edition</v>
      </c>
      <c r="B10621" s="8" cm="1">
        <f t="array" ref="B10621">SUM(1*(VGSales[Name]=A10621))</f>
        <v>1</v>
      </c>
      <c r="C10621" s="8" cm="1">
        <f t="array" ref="C10621">ROWS(_xlfn.UNIQUE(_xlfn._xlws.FILTER(VGSales[Genre],VGSales[Name]=A10621)))</f>
        <v>1</v>
      </c>
      <c r="D10621" s="8">
        <f>SUMIFS(VGSales[Global_Sales],VGSales[Name],A10621)</f>
        <v>0.02</v>
      </c>
    </row>
    <row r="10622" spans="1:4" s="8" customFormat="1" x14ac:dyDescent="0.25">
      <c r="A10622" s="8" t="str">
        <v>Onechanbara Special</v>
      </c>
      <c r="B10622" s="8" cm="1">
        <f t="array" ref="B10622">SUM(1*(VGSales[Name]=A10622))</f>
        <v>1</v>
      </c>
      <c r="C10622" s="8" cm="1">
        <f t="array" ref="C10622">ROWS(_xlfn.UNIQUE(_xlfn._xlws.FILTER(VGSales[Genre],VGSales[Name]=A10622)))</f>
        <v>1</v>
      </c>
      <c r="D10622" s="8">
        <f>SUMIFS(VGSales[Global_Sales],VGSales[Name],A10622)</f>
        <v>0.02</v>
      </c>
    </row>
    <row r="10623" spans="1:4" s="8" customFormat="1" x14ac:dyDescent="0.25">
      <c r="A10623" s="8" t="str">
        <v>Daikaijuu Battle: Ultra Coliseum</v>
      </c>
      <c r="B10623" s="8" cm="1">
        <f t="array" ref="B10623">SUM(1*(VGSales[Name]=A10623))</f>
        <v>1</v>
      </c>
      <c r="C10623" s="8" cm="1">
        <f t="array" ref="C10623">ROWS(_xlfn.UNIQUE(_xlfn._xlws.FILTER(VGSales[Genre],VGSales[Name]=A10623)))</f>
        <v>1</v>
      </c>
      <c r="D10623" s="8">
        <f>SUMIFS(VGSales[Global_Sales],VGSales[Name],A10623)</f>
        <v>0.02</v>
      </c>
    </row>
    <row r="10624" spans="1:4" s="8" customFormat="1" x14ac:dyDescent="0.25">
      <c r="A10624" s="8" t="str">
        <v>Saki: Achiga-Hen Portable</v>
      </c>
      <c r="B10624" s="8" cm="1">
        <f t="array" ref="B10624">SUM(1*(VGSales[Name]=A10624))</f>
        <v>1</v>
      </c>
      <c r="C10624" s="8" cm="1">
        <f t="array" ref="C10624">ROWS(_xlfn.UNIQUE(_xlfn._xlws.FILTER(VGSales[Genre],VGSales[Name]=A10624)))</f>
        <v>1</v>
      </c>
      <c r="D10624" s="8">
        <f>SUMIFS(VGSales[Global_Sales],VGSales[Name],A10624)</f>
        <v>0.02</v>
      </c>
    </row>
    <row r="10625" spans="1:4" s="8" customFormat="1" x14ac:dyDescent="0.25">
      <c r="A10625" s="8" t="str">
        <v>Bella Sara 2 - The Magic of Drasilmare</v>
      </c>
      <c r="B10625" s="8" cm="1">
        <f t="array" ref="B10625">SUM(1*(VGSales[Name]=A10625))</f>
        <v>1</v>
      </c>
      <c r="C10625" s="8" cm="1">
        <f t="array" ref="C10625">ROWS(_xlfn.UNIQUE(_xlfn._xlws.FILTER(VGSales[Genre],VGSales[Name]=A10625)))</f>
        <v>1</v>
      </c>
      <c r="D10625" s="8">
        <f>SUMIFS(VGSales[Global_Sales],VGSales[Name],A10625)</f>
        <v>0.02</v>
      </c>
    </row>
    <row r="10626" spans="1:4" s="8" customFormat="1" x14ac:dyDescent="0.25">
      <c r="A10626" s="8" t="str">
        <v>Minna de Dokusho: Keatai Shousetsu Desu</v>
      </c>
      <c r="B10626" s="8" cm="1">
        <f t="array" ref="B10626">SUM(1*(VGSales[Name]=A10626))</f>
        <v>1</v>
      </c>
      <c r="C10626" s="8" cm="1">
        <f t="array" ref="C10626">ROWS(_xlfn.UNIQUE(_xlfn._xlws.FILTER(VGSales[Genre],VGSales[Name]=A10626)))</f>
        <v>1</v>
      </c>
      <c r="D10626" s="8">
        <f>SUMIFS(VGSales[Global_Sales],VGSales[Name],A10626)</f>
        <v>0.02</v>
      </c>
    </row>
    <row r="10627" spans="1:4" s="8" customFormat="1" x14ac:dyDescent="0.25">
      <c r="A10627" s="8" t="str">
        <v>Polar Bowler</v>
      </c>
      <c r="B10627" s="8" cm="1">
        <f t="array" ref="B10627">SUM(1*(VGSales[Name]=A10627))</f>
        <v>1</v>
      </c>
      <c r="C10627" s="8" cm="1">
        <f t="array" ref="C10627">ROWS(_xlfn.UNIQUE(_xlfn._xlws.FILTER(VGSales[Genre],VGSales[Name]=A10627)))</f>
        <v>1</v>
      </c>
      <c r="D10627" s="8">
        <f>SUMIFS(VGSales[Global_Sales],VGSales[Name],A10627)</f>
        <v>0.02</v>
      </c>
    </row>
    <row r="10628" spans="1:4" s="8" customFormat="1" x14ac:dyDescent="0.25">
      <c r="A10628" s="8" t="str">
        <v>Prehistorik Man</v>
      </c>
      <c r="B10628" s="8" cm="1">
        <f t="array" ref="B10628">SUM(1*(VGSales[Name]=A10628))</f>
        <v>1</v>
      </c>
      <c r="C10628" s="8" cm="1">
        <f t="array" ref="C10628">ROWS(_xlfn.UNIQUE(_xlfn._xlws.FILTER(VGSales[Genre],VGSales[Name]=A10628)))</f>
        <v>1</v>
      </c>
      <c r="D10628" s="8">
        <f>SUMIFS(VGSales[Global_Sales],VGSales[Name],A10628)</f>
        <v>0.02</v>
      </c>
    </row>
    <row r="10629" spans="1:4" s="8" customFormat="1" x14ac:dyDescent="0.25">
      <c r="A10629" s="8" t="str">
        <v>Chicago Enforcer</v>
      </c>
      <c r="B10629" s="8" cm="1">
        <f t="array" ref="B10629">SUM(1*(VGSales[Name]=A10629))</f>
        <v>1</v>
      </c>
      <c r="C10629" s="8" cm="1">
        <f t="array" ref="C10629">ROWS(_xlfn.UNIQUE(_xlfn._xlws.FILTER(VGSales[Genre],VGSales[Name]=A10629)))</f>
        <v>1</v>
      </c>
      <c r="D10629" s="8">
        <f>SUMIFS(VGSales[Global_Sales],VGSales[Name],A10629)</f>
        <v>0.02</v>
      </c>
    </row>
    <row r="10630" spans="1:4" s="8" customFormat="1" x14ac:dyDescent="0.25">
      <c r="A10630" s="8" t="str">
        <v>Jinguuji Saburou DS: Akai Chou</v>
      </c>
      <c r="B10630" s="8" cm="1">
        <f t="array" ref="B10630">SUM(1*(VGSales[Name]=A10630))</f>
        <v>1</v>
      </c>
      <c r="C10630" s="8" cm="1">
        <f t="array" ref="C10630">ROWS(_xlfn.UNIQUE(_xlfn._xlws.FILTER(VGSales[Genre],VGSales[Name]=A10630)))</f>
        <v>1</v>
      </c>
      <c r="D10630" s="8">
        <f>SUMIFS(VGSales[Global_Sales],VGSales[Name],A10630)</f>
        <v>0.02</v>
      </c>
    </row>
    <row r="10631" spans="1:4" s="8" customFormat="1" x14ac:dyDescent="0.25">
      <c r="A10631" s="8" t="str">
        <v>Dance Dance Revolution Extra Mix</v>
      </c>
      <c r="B10631" s="8" cm="1">
        <f t="array" ref="B10631">SUM(1*(VGSales[Name]=A10631))</f>
        <v>1</v>
      </c>
      <c r="C10631" s="8" cm="1">
        <f t="array" ref="C10631">ROWS(_xlfn.UNIQUE(_xlfn._xlws.FILTER(VGSales[Genre],VGSales[Name]=A10631)))</f>
        <v>1</v>
      </c>
      <c r="D10631" s="8">
        <f>SUMIFS(VGSales[Global_Sales],VGSales[Name],A10631)</f>
        <v>0.02</v>
      </c>
    </row>
    <row r="10632" spans="1:4" s="8" customFormat="1" x14ac:dyDescent="0.25">
      <c r="A10632" s="8" t="str">
        <v>Meitantei Conan: Kieta Hakase to Machigai Sagashi no Tou</v>
      </c>
      <c r="B10632" s="8" cm="1">
        <f t="array" ref="B10632">SUM(1*(VGSales[Name]=A10632))</f>
        <v>1</v>
      </c>
      <c r="C10632" s="8" cm="1">
        <f t="array" ref="C10632">ROWS(_xlfn.UNIQUE(_xlfn._xlws.FILTER(VGSales[Genre],VGSales[Name]=A10632)))</f>
        <v>1</v>
      </c>
      <c r="D10632" s="8">
        <f>SUMIFS(VGSales[Global_Sales],VGSales[Name],A10632)</f>
        <v>0.02</v>
      </c>
    </row>
    <row r="10633" spans="1:4" s="8" customFormat="1" x14ac:dyDescent="0.25">
      <c r="A10633" s="8" t="str">
        <v>Pippa Funnell: Ranch Rescue</v>
      </c>
      <c r="B10633" s="8" cm="1">
        <f t="array" ref="B10633">SUM(1*(VGSales[Name]=A10633))</f>
        <v>1</v>
      </c>
      <c r="C10633" s="8" cm="1">
        <f t="array" ref="C10633">ROWS(_xlfn.UNIQUE(_xlfn._xlws.FILTER(VGSales[Genre],VGSales[Name]=A10633)))</f>
        <v>1</v>
      </c>
      <c r="D10633" s="8">
        <f>SUMIFS(VGSales[Global_Sales],VGSales[Name],A10633)</f>
        <v>0.02</v>
      </c>
    </row>
    <row r="10634" spans="1:4" s="8" customFormat="1" x14ac:dyDescent="0.25">
      <c r="A10634" s="8" t="str">
        <v>Jewel Link: Galactic Quest</v>
      </c>
      <c r="B10634" s="8" cm="1">
        <f t="array" ref="B10634">SUM(1*(VGSales[Name]=A10634))</f>
        <v>1</v>
      </c>
      <c r="C10634" s="8" cm="1">
        <f t="array" ref="C10634">ROWS(_xlfn.UNIQUE(_xlfn._xlws.FILTER(VGSales[Genre],VGSales[Name]=A10634)))</f>
        <v>1</v>
      </c>
      <c r="D10634" s="8">
        <f>SUMIFS(VGSales[Global_Sales],VGSales[Name],A10634)</f>
        <v>0.02</v>
      </c>
    </row>
    <row r="10635" spans="1:4" s="8" customFormat="1" x14ac:dyDescent="0.25">
      <c r="A10635" s="8" t="str">
        <v>Super Bowling</v>
      </c>
      <c r="B10635" s="8" cm="1">
        <f t="array" ref="B10635">SUM(1*(VGSales[Name]=A10635))</f>
        <v>1</v>
      </c>
      <c r="C10635" s="8" cm="1">
        <f t="array" ref="C10635">ROWS(_xlfn.UNIQUE(_xlfn._xlws.FILTER(VGSales[Genre],VGSales[Name]=A10635)))</f>
        <v>1</v>
      </c>
      <c r="D10635" s="8">
        <f>SUMIFS(VGSales[Global_Sales],VGSales[Name],A10635)</f>
        <v>0.02</v>
      </c>
    </row>
    <row r="10636" spans="1:4" s="8" customFormat="1" x14ac:dyDescent="0.25">
      <c r="A10636" s="8" t="str">
        <v>Kawaii Koinu DS 3</v>
      </c>
      <c r="B10636" s="8" cm="1">
        <f t="array" ref="B10636">SUM(1*(VGSales[Name]=A10636))</f>
        <v>1</v>
      </c>
      <c r="C10636" s="8" cm="1">
        <f t="array" ref="C10636">ROWS(_xlfn.UNIQUE(_xlfn._xlws.FILTER(VGSales[Genre],VGSales[Name]=A10636)))</f>
        <v>1</v>
      </c>
      <c r="D10636" s="8">
        <f>SUMIFS(VGSales[Global_Sales],VGSales[Name],A10636)</f>
        <v>0.02</v>
      </c>
    </row>
    <row r="10637" spans="1:4" s="8" customFormat="1" x14ac:dyDescent="0.25">
      <c r="A10637" s="8" t="str">
        <v>Chuugen no Hasha: Sangoku Shouseiden</v>
      </c>
      <c r="B10637" s="8" cm="1">
        <f t="array" ref="B10637">SUM(1*(VGSales[Name]=A10637))</f>
        <v>1</v>
      </c>
      <c r="C10637" s="8" cm="1">
        <f t="array" ref="C10637">ROWS(_xlfn.UNIQUE(_xlfn._xlws.FILTER(VGSales[Genre],VGSales[Name]=A10637)))</f>
        <v>1</v>
      </c>
      <c r="D10637" s="8">
        <f>SUMIFS(VGSales[Global_Sales],VGSales[Name],A10637)</f>
        <v>0.02</v>
      </c>
    </row>
    <row r="10638" spans="1:4" s="8" customFormat="1" x14ac:dyDescent="0.25">
      <c r="A10638" s="8" t="str">
        <v>The Sims 2: Happy Holiday Stuff</v>
      </c>
      <c r="B10638" s="8" cm="1">
        <f t="array" ref="B10638">SUM(1*(VGSales[Name]=A10638))</f>
        <v>1</v>
      </c>
      <c r="C10638" s="8" cm="1">
        <f t="array" ref="C10638">ROWS(_xlfn.UNIQUE(_xlfn._xlws.FILTER(VGSales[Genre],VGSales[Name]=A10638)))</f>
        <v>1</v>
      </c>
      <c r="D10638" s="8">
        <f>SUMIFS(VGSales[Global_Sales],VGSales[Name],A10638)</f>
        <v>0.02</v>
      </c>
    </row>
    <row r="10639" spans="1:4" s="8" customFormat="1" x14ac:dyDescent="0.25">
      <c r="A10639" s="8" t="str">
        <v>Largo Winch .// Commando Sar</v>
      </c>
      <c r="B10639" s="8" cm="1">
        <f t="array" ref="B10639">SUM(1*(VGSales[Name]=A10639))</f>
        <v>1</v>
      </c>
      <c r="C10639" s="8" cm="1">
        <f t="array" ref="C10639">ROWS(_xlfn.UNIQUE(_xlfn._xlws.FILTER(VGSales[Genre],VGSales[Name]=A10639)))</f>
        <v>1</v>
      </c>
      <c r="D10639" s="8">
        <f>SUMIFS(VGSales[Global_Sales],VGSales[Name],A10639)</f>
        <v>0.02</v>
      </c>
    </row>
    <row r="10640" spans="1:4" s="8" customFormat="1" x14ac:dyDescent="0.25">
      <c r="A10640" s="8" t="str">
        <v>Joker no Kuni no Alice: Wonderful Wonder World</v>
      </c>
      <c r="B10640" s="8" cm="1">
        <f t="array" ref="B10640">SUM(1*(VGSales[Name]=A10640))</f>
        <v>1</v>
      </c>
      <c r="C10640" s="8" cm="1">
        <f t="array" ref="C10640">ROWS(_xlfn.UNIQUE(_xlfn._xlws.FILTER(VGSales[Genre],VGSales[Name]=A10640)))</f>
        <v>1</v>
      </c>
      <c r="D10640" s="8">
        <f>SUMIFS(VGSales[Global_Sales],VGSales[Name],A10640)</f>
        <v>0.02</v>
      </c>
    </row>
    <row r="10641" spans="1:4" s="8" customFormat="1" x14ac:dyDescent="0.25">
      <c r="A10641" s="8" t="str">
        <v>Cross Treasures</v>
      </c>
      <c r="B10641" s="8" cm="1">
        <f t="array" ref="B10641">SUM(1*(VGSales[Name]=A10641))</f>
        <v>1</v>
      </c>
      <c r="C10641" s="8" cm="1">
        <f t="array" ref="C10641">ROWS(_xlfn.UNIQUE(_xlfn._xlws.FILTER(VGSales[Genre],VGSales[Name]=A10641)))</f>
        <v>1</v>
      </c>
      <c r="D10641" s="8">
        <f>SUMIFS(VGSales[Global_Sales],VGSales[Name],A10641)</f>
        <v>0.02</v>
      </c>
    </row>
    <row r="10642" spans="1:4" s="8" customFormat="1" x14ac:dyDescent="0.25">
      <c r="A10642" s="8" t="str">
        <v>Ruff Trigger: The Vanocore Conspiracy</v>
      </c>
      <c r="B10642" s="8" cm="1">
        <f t="array" ref="B10642">SUM(1*(VGSales[Name]=A10642))</f>
        <v>1</v>
      </c>
      <c r="C10642" s="8" cm="1">
        <f t="array" ref="C10642">ROWS(_xlfn.UNIQUE(_xlfn._xlws.FILTER(VGSales[Genre],VGSales[Name]=A10642)))</f>
        <v>1</v>
      </c>
      <c r="D10642" s="8">
        <f>SUMIFS(VGSales[Global_Sales],VGSales[Name],A10642)</f>
        <v>0.02</v>
      </c>
    </row>
    <row r="10643" spans="1:4" s="8" customFormat="1" x14ac:dyDescent="0.25">
      <c r="A10643" s="8" t="str">
        <v>Silent Bomber</v>
      </c>
      <c r="B10643" s="8" cm="1">
        <f t="array" ref="B10643">SUM(1*(VGSales[Name]=A10643))</f>
        <v>1</v>
      </c>
      <c r="C10643" s="8" cm="1">
        <f t="array" ref="C10643">ROWS(_xlfn.UNIQUE(_xlfn._xlws.FILTER(VGSales[Genre],VGSales[Name]=A10643)))</f>
        <v>1</v>
      </c>
      <c r="D10643" s="8">
        <f>SUMIFS(VGSales[Global_Sales],VGSales[Name],A10643)</f>
        <v>0.02</v>
      </c>
    </row>
    <row r="10644" spans="1:4" s="8" customFormat="1" x14ac:dyDescent="0.25">
      <c r="A10644" s="8" t="str">
        <v>Samurai &amp; Dragons</v>
      </c>
      <c r="B10644" s="8" cm="1">
        <f t="array" ref="B10644">SUM(1*(VGSales[Name]=A10644))</f>
        <v>1</v>
      </c>
      <c r="C10644" s="8" cm="1">
        <f t="array" ref="C10644">ROWS(_xlfn.UNIQUE(_xlfn._xlws.FILTER(VGSales[Genre],VGSales[Name]=A10644)))</f>
        <v>1</v>
      </c>
      <c r="D10644" s="8">
        <f>SUMIFS(VGSales[Global_Sales],VGSales[Name],A10644)</f>
        <v>0.02</v>
      </c>
    </row>
    <row r="10645" spans="1:4" s="8" customFormat="1" x14ac:dyDescent="0.25">
      <c r="A10645" s="8" t="str">
        <v>TV Anime Idolm@ster: Cinderella Girls G4U! Pack Vol.7</v>
      </c>
      <c r="B10645" s="8" cm="1">
        <f t="array" ref="B10645">SUM(1*(VGSales[Name]=A10645))</f>
        <v>1</v>
      </c>
      <c r="C10645" s="8" cm="1">
        <f t="array" ref="C10645">ROWS(_xlfn.UNIQUE(_xlfn._xlws.FILTER(VGSales[Genre],VGSales[Name]=A10645)))</f>
        <v>1</v>
      </c>
      <c r="D10645" s="8">
        <f>SUMIFS(VGSales[Global_Sales],VGSales[Name],A10645)</f>
        <v>0.02</v>
      </c>
    </row>
    <row r="10646" spans="1:4" s="8" customFormat="1" x14ac:dyDescent="0.25">
      <c r="A10646" s="8" t="str">
        <v>Elminage Original: Majo to Megami to Kamigami no Yubiwa</v>
      </c>
      <c r="B10646" s="8" cm="1">
        <f t="array" ref="B10646">SUM(1*(VGSales[Name]=A10646))</f>
        <v>1</v>
      </c>
      <c r="C10646" s="8" cm="1">
        <f t="array" ref="C10646">ROWS(_xlfn.UNIQUE(_xlfn._xlws.FILTER(VGSales[Genre],VGSales[Name]=A10646)))</f>
        <v>1</v>
      </c>
      <c r="D10646" s="8">
        <f>SUMIFS(VGSales[Global_Sales],VGSales[Name],A10646)</f>
        <v>0.02</v>
      </c>
    </row>
    <row r="10647" spans="1:4" s="8" customFormat="1" x14ac:dyDescent="0.25">
      <c r="A10647" s="8" t="str">
        <v>TalkMan</v>
      </c>
      <c r="B10647" s="8" cm="1">
        <f t="array" ref="B10647">SUM(1*(VGSales[Name]=A10647))</f>
        <v>1</v>
      </c>
      <c r="C10647" s="8" cm="1">
        <f t="array" ref="C10647">ROWS(_xlfn.UNIQUE(_xlfn._xlws.FILTER(VGSales[Genre],VGSales[Name]=A10647)))</f>
        <v>1</v>
      </c>
      <c r="D10647" s="8">
        <f>SUMIFS(VGSales[Global_Sales],VGSales[Name],A10647)</f>
        <v>0.02</v>
      </c>
    </row>
    <row r="10648" spans="1:4" s="8" customFormat="1" x14ac:dyDescent="0.25">
      <c r="A10648" s="8" t="str">
        <v>Uta no * Prince-Sama</v>
      </c>
      <c r="B10648" s="8" cm="1">
        <f t="array" ref="B10648">SUM(1*(VGSales[Name]=A10648))</f>
        <v>1</v>
      </c>
      <c r="C10648" s="8" cm="1">
        <f t="array" ref="C10648">ROWS(_xlfn.UNIQUE(_xlfn._xlws.FILTER(VGSales[Genre],VGSales[Name]=A10648)))</f>
        <v>1</v>
      </c>
      <c r="D10648" s="8">
        <f>SUMIFS(VGSales[Global_Sales],VGSales[Name],A10648)</f>
        <v>0.02</v>
      </c>
    </row>
    <row r="10649" spans="1:4" s="8" customFormat="1" x14ac:dyDescent="0.25">
      <c r="A10649" s="8" t="str">
        <v>Elminage Gothic: Ulm Zakir to Yami no Gishiki</v>
      </c>
      <c r="B10649" s="8" cm="1">
        <f t="array" ref="B10649">SUM(1*(VGSales[Name]=A10649))</f>
        <v>1</v>
      </c>
      <c r="C10649" s="8" cm="1">
        <f t="array" ref="C10649">ROWS(_xlfn.UNIQUE(_xlfn._xlws.FILTER(VGSales[Genre],VGSales[Name]=A10649)))</f>
        <v>1</v>
      </c>
      <c r="D10649" s="8">
        <f>SUMIFS(VGSales[Global_Sales],VGSales[Name],A10649)</f>
        <v>0.02</v>
      </c>
    </row>
    <row r="10650" spans="1:4" s="8" customFormat="1" x14ac:dyDescent="0.25">
      <c r="A10650" s="8" t="str">
        <v>Planetarium Creator Ohira Takayuki Kanshuu: HomeStar Portable - 21st Century Star Navigator</v>
      </c>
      <c r="B10650" s="8" cm="1">
        <f t="array" ref="B10650">SUM(1*(VGSales[Name]=A10650))</f>
        <v>1</v>
      </c>
      <c r="C10650" s="8" cm="1">
        <f t="array" ref="C10650">ROWS(_xlfn.UNIQUE(_xlfn._xlws.FILTER(VGSales[Genre],VGSales[Name]=A10650)))</f>
        <v>1</v>
      </c>
      <c r="D10650" s="8">
        <f>SUMIFS(VGSales[Global_Sales],VGSales[Name],A10650)</f>
        <v>0.02</v>
      </c>
    </row>
    <row r="10651" spans="1:4" s="8" customFormat="1" x14ac:dyDescent="0.25">
      <c r="A10651" s="8" t="str">
        <v>Crayon Shin-Chan: Uchuu de Achoo!? Yuujou no Oba-Karate!!</v>
      </c>
      <c r="B10651" s="8" cm="1">
        <f t="array" ref="B10651">SUM(1*(VGSales[Name]=A10651))</f>
        <v>1</v>
      </c>
      <c r="C10651" s="8" cm="1">
        <f t="array" ref="C10651">ROWS(_xlfn.UNIQUE(_xlfn._xlws.FILTER(VGSales[Genre],VGSales[Name]=A10651)))</f>
        <v>1</v>
      </c>
      <c r="D10651" s="8">
        <f>SUMIFS(VGSales[Global_Sales],VGSales[Name],A10651)</f>
        <v>0.02</v>
      </c>
    </row>
    <row r="10652" spans="1:4" s="8" customFormat="1" x14ac:dyDescent="0.25">
      <c r="A10652" s="8" t="str">
        <v>Invizimals: The Resistance</v>
      </c>
      <c r="B10652" s="8" cm="1">
        <f t="array" ref="B10652">SUM(1*(VGSales[Name]=A10652))</f>
        <v>1</v>
      </c>
      <c r="C10652" s="8" cm="1">
        <f t="array" ref="C10652">ROWS(_xlfn.UNIQUE(_xlfn._xlws.FILTER(VGSales[Genre],VGSales[Name]=A10652)))</f>
        <v>1</v>
      </c>
      <c r="D10652" s="8">
        <f>SUMIFS(VGSales[Global_Sales],VGSales[Name],A10652)</f>
        <v>0.02</v>
      </c>
    </row>
    <row r="10653" spans="1:4" s="8" customFormat="1" x14ac:dyDescent="0.25">
      <c r="A10653" s="8" t="str">
        <v>Anima - Gate of Memories</v>
      </c>
      <c r="B10653" s="8" cm="1">
        <f t="array" ref="B10653">SUM(1*(VGSales[Name]=A10653))</f>
        <v>1</v>
      </c>
      <c r="C10653" s="8" cm="1">
        <f t="array" ref="C10653">ROWS(_xlfn.UNIQUE(_xlfn._xlws.FILTER(VGSales[Genre],VGSales[Name]=A10653)))</f>
        <v>1</v>
      </c>
      <c r="D10653" s="8">
        <f>SUMIFS(VGSales[Global_Sales],VGSales[Name],A10653)</f>
        <v>0.02</v>
      </c>
    </row>
    <row r="10654" spans="1:4" s="8" customFormat="1" x14ac:dyDescent="0.25">
      <c r="A10654" s="8" t="str">
        <v>B-17: Fortress in the Sky</v>
      </c>
      <c r="B10654" s="8" cm="1">
        <f t="array" ref="B10654">SUM(1*(VGSales[Name]=A10654))</f>
        <v>1</v>
      </c>
      <c r="C10654" s="8" cm="1">
        <f t="array" ref="C10654">ROWS(_xlfn.UNIQUE(_xlfn._xlws.FILTER(VGSales[Genre],VGSales[Name]=A10654)))</f>
        <v>1</v>
      </c>
      <c r="D10654" s="8">
        <f>SUMIFS(VGSales[Global_Sales],VGSales[Name],A10654)</f>
        <v>0.02</v>
      </c>
    </row>
    <row r="10655" spans="1:4" s="8" customFormat="1" x14ac:dyDescent="0.25">
      <c r="A10655" s="8" t="str">
        <v>Mushishi: Amefuru Sato</v>
      </c>
      <c r="B10655" s="8" cm="1">
        <f t="array" ref="B10655">SUM(1*(VGSales[Name]=A10655))</f>
        <v>1</v>
      </c>
      <c r="C10655" s="8" cm="1">
        <f t="array" ref="C10655">ROWS(_xlfn.UNIQUE(_xlfn._xlws.FILTER(VGSales[Genre],VGSales[Name]=A10655)))</f>
        <v>1</v>
      </c>
      <c r="D10655" s="8">
        <f>SUMIFS(VGSales[Global_Sales],VGSales[Name],A10655)</f>
        <v>0.02</v>
      </c>
    </row>
    <row r="10656" spans="1:4" s="8" customFormat="1" x14ac:dyDescent="0.25">
      <c r="A10656" s="8" t="str">
        <v>Arcana Famiglia: Vascello Phantasma no Majutsushi</v>
      </c>
      <c r="B10656" s="8" cm="1">
        <f t="array" ref="B10656">SUM(1*(VGSales[Name]=A10656))</f>
        <v>1</v>
      </c>
      <c r="C10656" s="8" cm="1">
        <f t="array" ref="C10656">ROWS(_xlfn.UNIQUE(_xlfn._xlws.FILTER(VGSales[Genre],VGSales[Name]=A10656)))</f>
        <v>1</v>
      </c>
      <c r="D10656" s="8">
        <f>SUMIFS(VGSales[Global_Sales],VGSales[Name],A10656)</f>
        <v>0.02</v>
      </c>
    </row>
    <row r="10657" spans="1:4" s="8" customFormat="1" x14ac:dyDescent="0.25">
      <c r="A10657" s="8" t="str">
        <v>ESPN MLS ExtraTime 2002</v>
      </c>
      <c r="B10657" s="8" cm="1">
        <f t="array" ref="B10657">SUM(1*(VGSales[Name]=A10657))</f>
        <v>2</v>
      </c>
      <c r="C10657" s="8" cm="1">
        <f t="array" ref="C10657">ROWS(_xlfn.UNIQUE(_xlfn._xlws.FILTER(VGSales[Genre],VGSales[Name]=A10657)))</f>
        <v>1</v>
      </c>
      <c r="D10657" s="8">
        <f>SUMIFS(VGSales[Global_Sales],VGSales[Name],A10657)</f>
        <v>0.04</v>
      </c>
    </row>
    <row r="10658" spans="1:4" s="8" customFormat="1" x14ac:dyDescent="0.25">
      <c r="A10658" s="8" t="str">
        <v>Winning Post 7: Maximum 2007</v>
      </c>
      <c r="B10658" s="8" cm="1">
        <f t="array" ref="B10658">SUM(1*(VGSales[Name]=A10658))</f>
        <v>2</v>
      </c>
      <c r="C10658" s="8" cm="1">
        <f t="array" ref="C10658">ROWS(_xlfn.UNIQUE(_xlfn._xlws.FILTER(VGSales[Genre],VGSales[Name]=A10658)))</f>
        <v>1</v>
      </c>
      <c r="D10658" s="8">
        <f>SUMIFS(VGSales[Global_Sales],VGSales[Name],A10658)</f>
        <v>0.04</v>
      </c>
    </row>
    <row r="10659" spans="1:4" s="8" customFormat="1" x14ac:dyDescent="0.25">
      <c r="A10659" s="8" t="str">
        <v>Resident Evil: Umbrella Corps</v>
      </c>
      <c r="B10659" s="8" cm="1">
        <f t="array" ref="B10659">SUM(1*(VGSales[Name]=A10659))</f>
        <v>1</v>
      </c>
      <c r="C10659" s="8" cm="1">
        <f t="array" ref="C10659">ROWS(_xlfn.UNIQUE(_xlfn._xlws.FILTER(VGSales[Genre],VGSales[Name]=A10659)))</f>
        <v>1</v>
      </c>
      <c r="D10659" s="8">
        <f>SUMIFS(VGSales[Global_Sales],VGSales[Name],A10659)</f>
        <v>0.02</v>
      </c>
    </row>
    <row r="10660" spans="1:4" s="8" customFormat="1" x14ac:dyDescent="0.25">
      <c r="A10660" s="8" t="str">
        <v>Strike Witches: Anata to Dekiru Koto - A Little Peaceful Days</v>
      </c>
      <c r="B10660" s="8" cm="1">
        <f t="array" ref="B10660">SUM(1*(VGSales[Name]=A10660))</f>
        <v>1</v>
      </c>
      <c r="C10660" s="8" cm="1">
        <f t="array" ref="C10660">ROWS(_xlfn.UNIQUE(_xlfn._xlws.FILTER(VGSales[Genre],VGSales[Name]=A10660)))</f>
        <v>1</v>
      </c>
      <c r="D10660" s="8">
        <f>SUMIFS(VGSales[Global_Sales],VGSales[Name],A10660)</f>
        <v>0.02</v>
      </c>
    </row>
    <row r="10661" spans="1:4" s="8" customFormat="1" x14ac:dyDescent="0.25">
      <c r="A10661" s="8" t="str">
        <v>Vitamin R</v>
      </c>
      <c r="B10661" s="8" cm="1">
        <f t="array" ref="B10661">SUM(1*(VGSales[Name]=A10661))</f>
        <v>1</v>
      </c>
      <c r="C10661" s="8" cm="1">
        <f t="array" ref="C10661">ROWS(_xlfn.UNIQUE(_xlfn._xlws.FILTER(VGSales[Genre],VGSales[Name]=A10661)))</f>
        <v>1</v>
      </c>
      <c r="D10661" s="8">
        <f>SUMIFS(VGSales[Global_Sales],VGSales[Name],A10661)</f>
        <v>0.02</v>
      </c>
    </row>
    <row r="10662" spans="1:4" s="8" customFormat="1" x14ac:dyDescent="0.25">
      <c r="A10662" s="8" t="str">
        <v>Maximum Racing: Crash Car Racer</v>
      </c>
      <c r="B10662" s="8" cm="1">
        <f t="array" ref="B10662">SUM(1*(VGSales[Name]=A10662))</f>
        <v>1</v>
      </c>
      <c r="C10662" s="8" cm="1">
        <f t="array" ref="C10662">ROWS(_xlfn.UNIQUE(_xlfn._xlws.FILTER(VGSales[Genre],VGSales[Name]=A10662)))</f>
        <v>1</v>
      </c>
      <c r="D10662" s="8">
        <f>SUMIFS(VGSales[Global_Sales],VGSales[Name],A10662)</f>
        <v>0.02</v>
      </c>
    </row>
    <row r="10663" spans="1:4" s="8" customFormat="1" x14ac:dyDescent="0.25">
      <c r="A10663" s="8" t="str">
        <v>Dragon Ball Z: Buu's Fury / Dragon Ball GT: Transformation</v>
      </c>
      <c r="B10663" s="8" cm="1">
        <f t="array" ref="B10663">SUM(1*(VGSales[Name]=A10663))</f>
        <v>1</v>
      </c>
      <c r="C10663" s="8" cm="1">
        <f t="array" ref="C10663">ROWS(_xlfn.UNIQUE(_xlfn._xlws.FILTER(VGSales[Genre],VGSales[Name]=A10663)))</f>
        <v>1</v>
      </c>
      <c r="D10663" s="8">
        <f>SUMIFS(VGSales[Global_Sales],VGSales[Name],A10663)</f>
        <v>0.02</v>
      </c>
    </row>
    <row r="10664" spans="1:4" s="8" customFormat="1" x14ac:dyDescent="0.25">
      <c r="A10664" s="8" t="str">
        <v>Guitar Freaks V2 &amp; DrumMania V2</v>
      </c>
      <c r="B10664" s="8" cm="1">
        <f t="array" ref="B10664">SUM(1*(VGSales[Name]=A10664))</f>
        <v>1</v>
      </c>
      <c r="C10664" s="8" cm="1">
        <f t="array" ref="C10664">ROWS(_xlfn.UNIQUE(_xlfn._xlws.FILTER(VGSales[Genre],VGSales[Name]=A10664)))</f>
        <v>1</v>
      </c>
      <c r="D10664" s="8">
        <f>SUMIFS(VGSales[Global_Sales],VGSales[Name],A10664)</f>
        <v>0.02</v>
      </c>
    </row>
    <row r="10665" spans="1:4" s="8" customFormat="1" x14ac:dyDescent="0.25">
      <c r="A10665" s="8" t="str">
        <v>Puzzle City</v>
      </c>
      <c r="B10665" s="8" cm="1">
        <f t="array" ref="B10665">SUM(1*(VGSales[Name]=A10665))</f>
        <v>1</v>
      </c>
      <c r="C10665" s="8" cm="1">
        <f t="array" ref="C10665">ROWS(_xlfn.UNIQUE(_xlfn._xlws.FILTER(VGSales[Genre],VGSales[Name]=A10665)))</f>
        <v>1</v>
      </c>
      <c r="D10665" s="8">
        <f>SUMIFS(VGSales[Global_Sales],VGSales[Name],A10665)</f>
        <v>0.02</v>
      </c>
    </row>
    <row r="10666" spans="1:4" s="8" customFormat="1" x14ac:dyDescent="0.25">
      <c r="A10666" s="8" t="str">
        <v>Gakuen K: Wonderful School Days</v>
      </c>
      <c r="B10666" s="8" cm="1">
        <f t="array" ref="B10666">SUM(1*(VGSales[Name]=A10666))</f>
        <v>1</v>
      </c>
      <c r="C10666" s="8" cm="1">
        <f t="array" ref="C10666">ROWS(_xlfn.UNIQUE(_xlfn._xlws.FILTER(VGSales[Genre],VGSales[Name]=A10666)))</f>
        <v>1</v>
      </c>
      <c r="D10666" s="8">
        <f>SUMIFS(VGSales[Global_Sales],VGSales[Name],A10666)</f>
        <v>0.02</v>
      </c>
    </row>
    <row r="10667" spans="1:4" s="8" customFormat="1" x14ac:dyDescent="0.25">
      <c r="A10667" s="8" t="str">
        <v>RollerCoaster Tycoon World</v>
      </c>
      <c r="B10667" s="8" cm="1">
        <f t="array" ref="B10667">SUM(1*(VGSales[Name]=A10667))</f>
        <v>1</v>
      </c>
      <c r="C10667" s="8" cm="1">
        <f t="array" ref="C10667">ROWS(_xlfn.UNIQUE(_xlfn._xlws.FILTER(VGSales[Genre],VGSales[Name]=A10667)))</f>
        <v>1</v>
      </c>
      <c r="D10667" s="8">
        <f>SUMIFS(VGSales[Global_Sales],VGSales[Name],A10667)</f>
        <v>0.02</v>
      </c>
    </row>
    <row r="10668" spans="1:4" s="8" customFormat="1" x14ac:dyDescent="0.25">
      <c r="A10668" s="8" t="str">
        <v>Pastel Chime Continue</v>
      </c>
      <c r="B10668" s="8" cm="1">
        <f t="array" ref="B10668">SUM(1*(VGSales[Name]=A10668))</f>
        <v>1</v>
      </c>
      <c r="C10668" s="8" cm="1">
        <f t="array" ref="C10668">ROWS(_xlfn.UNIQUE(_xlfn._xlws.FILTER(VGSales[Genre],VGSales[Name]=A10668)))</f>
        <v>1</v>
      </c>
      <c r="D10668" s="8">
        <f>SUMIFS(VGSales[Global_Sales],VGSales[Name],A10668)</f>
        <v>0.02</v>
      </c>
    </row>
    <row r="10669" spans="1:4" s="8" customFormat="1" x14ac:dyDescent="0.25">
      <c r="A10669" s="8" t="str">
        <v>Trapped Dead</v>
      </c>
      <c r="B10669" s="8" cm="1">
        <f t="array" ref="B10669">SUM(1*(VGSales[Name]=A10669))</f>
        <v>1</v>
      </c>
      <c r="C10669" s="8" cm="1">
        <f t="array" ref="C10669">ROWS(_xlfn.UNIQUE(_xlfn._xlws.FILTER(VGSales[Genre],VGSales[Name]=A10669)))</f>
        <v>1</v>
      </c>
      <c r="D10669" s="8">
        <f>SUMIFS(VGSales[Global_Sales],VGSales[Name],A10669)</f>
        <v>0.02</v>
      </c>
    </row>
    <row r="10670" spans="1:4" s="8" customFormat="1" x14ac:dyDescent="0.25">
      <c r="A10670" s="8" t="str">
        <v>Super Fruit Fall</v>
      </c>
      <c r="B10670" s="8" cm="1">
        <f t="array" ref="B10670">SUM(1*(VGSales[Name]=A10670))</f>
        <v>1</v>
      </c>
      <c r="C10670" s="8" cm="1">
        <f t="array" ref="C10670">ROWS(_xlfn.UNIQUE(_xlfn._xlws.FILTER(VGSales[Genre],VGSales[Name]=A10670)))</f>
        <v>1</v>
      </c>
      <c r="D10670" s="8">
        <f>SUMIFS(VGSales[Global_Sales],VGSales[Name],A10670)</f>
        <v>0.02</v>
      </c>
    </row>
    <row r="10671" spans="1:4" s="8" customFormat="1" x14ac:dyDescent="0.25">
      <c r="A10671" s="8" t="str">
        <v>Zwei!!</v>
      </c>
      <c r="B10671" s="8" cm="1">
        <f t="array" ref="B10671">SUM(1*(VGSales[Name]=A10671))</f>
        <v>1</v>
      </c>
      <c r="C10671" s="8" cm="1">
        <f t="array" ref="C10671">ROWS(_xlfn.UNIQUE(_xlfn._xlws.FILTER(VGSales[Genre],VGSales[Name]=A10671)))</f>
        <v>1</v>
      </c>
      <c r="D10671" s="8">
        <f>SUMIFS(VGSales[Global_Sales],VGSales[Name],A10671)</f>
        <v>0.02</v>
      </c>
    </row>
    <row r="10672" spans="1:4" s="8" customFormat="1" x14ac:dyDescent="0.25">
      <c r="A10672" s="8" t="str">
        <v>Ro-Kyu-Bu! Lost Secret</v>
      </c>
      <c r="B10672" s="8" cm="1">
        <f t="array" ref="B10672">SUM(1*(VGSales[Name]=A10672))</f>
        <v>1</v>
      </c>
      <c r="C10672" s="8" cm="1">
        <f t="array" ref="C10672">ROWS(_xlfn.UNIQUE(_xlfn._xlws.FILTER(VGSales[Genre],VGSales[Name]=A10672)))</f>
        <v>1</v>
      </c>
      <c r="D10672" s="8">
        <f>SUMIFS(VGSales[Global_Sales],VGSales[Name],A10672)</f>
        <v>0.02</v>
      </c>
    </row>
    <row r="10673" spans="1:4" s="8" customFormat="1" x14ac:dyDescent="0.25">
      <c r="A10673" s="8" t="str">
        <v>CV Casting Voice</v>
      </c>
      <c r="B10673" s="8" cm="1">
        <f t="array" ref="B10673">SUM(1*(VGSales[Name]=A10673))</f>
        <v>1</v>
      </c>
      <c r="C10673" s="8" cm="1">
        <f t="array" ref="C10673">ROWS(_xlfn.UNIQUE(_xlfn._xlws.FILTER(VGSales[Genre],VGSales[Name]=A10673)))</f>
        <v>1</v>
      </c>
      <c r="D10673" s="8">
        <f>SUMIFS(VGSales[Global_Sales],VGSales[Name],A10673)</f>
        <v>0.02</v>
      </c>
    </row>
    <row r="10674" spans="1:4" s="8" customFormat="1" x14ac:dyDescent="0.25">
      <c r="A10674" s="8" t="str">
        <v>Net High</v>
      </c>
      <c r="B10674" s="8" cm="1">
        <f t="array" ref="B10674">SUM(1*(VGSales[Name]=A10674))</f>
        <v>1</v>
      </c>
      <c r="C10674" s="8" cm="1">
        <f t="array" ref="C10674">ROWS(_xlfn.UNIQUE(_xlfn._xlws.FILTER(VGSales[Genre],VGSales[Name]=A10674)))</f>
        <v>1</v>
      </c>
      <c r="D10674" s="8">
        <f>SUMIFS(VGSales[Global_Sales],VGSales[Name],A10674)</f>
        <v>0.02</v>
      </c>
    </row>
    <row r="10675" spans="1:4" s="8" customFormat="1" x14ac:dyDescent="0.25">
      <c r="A10675" s="8" t="str">
        <v>Malice</v>
      </c>
      <c r="B10675" s="8" cm="1">
        <f t="array" ref="B10675">SUM(1*(VGSales[Name]=A10675))</f>
        <v>2</v>
      </c>
      <c r="C10675" s="8" cm="1">
        <f t="array" ref="C10675">ROWS(_xlfn.UNIQUE(_xlfn._xlws.FILTER(VGSales[Genre],VGSales[Name]=A10675)))</f>
        <v>1</v>
      </c>
      <c r="D10675" s="8">
        <f>SUMIFS(VGSales[Global_Sales],VGSales[Name],A10675)</f>
        <v>0.03</v>
      </c>
    </row>
    <row r="10676" spans="1:4" s="8" customFormat="1" x14ac:dyDescent="0.25">
      <c r="A10676" s="8" t="str">
        <v>The Sims 2: Family Fun Stuff</v>
      </c>
      <c r="B10676" s="8" cm="1">
        <f t="array" ref="B10676">SUM(1*(VGSales[Name]=A10676))</f>
        <v>1</v>
      </c>
      <c r="C10676" s="8" cm="1">
        <f t="array" ref="C10676">ROWS(_xlfn.UNIQUE(_xlfn._xlws.FILTER(VGSales[Genre],VGSales[Name]=A10676)))</f>
        <v>1</v>
      </c>
      <c r="D10676" s="8">
        <f>SUMIFS(VGSales[Global_Sales],VGSales[Name],A10676)</f>
        <v>0.02</v>
      </c>
    </row>
    <row r="10677" spans="1:4" s="8" customFormat="1" x14ac:dyDescent="0.25">
      <c r="A10677" s="8" t="str">
        <v>Sega Ages 2500 Series Vol. 32: Phantasy Star Complete Collection</v>
      </c>
      <c r="B10677" s="8" cm="1">
        <f t="array" ref="B10677">SUM(1*(VGSales[Name]=A10677))</f>
        <v>1</v>
      </c>
      <c r="C10677" s="8" cm="1">
        <f t="array" ref="C10677">ROWS(_xlfn.UNIQUE(_xlfn._xlws.FILTER(VGSales[Genre],VGSales[Name]=A10677)))</f>
        <v>1</v>
      </c>
      <c r="D10677" s="8">
        <f>SUMIFS(VGSales[Global_Sales],VGSales[Name],A10677)</f>
        <v>0.02</v>
      </c>
    </row>
    <row r="10678" spans="1:4" s="8" customFormat="1" x14ac:dyDescent="0.25">
      <c r="A10678" s="8" t="str">
        <v>Worldwide Soccer Manager 2007</v>
      </c>
      <c r="B10678" s="8" cm="1">
        <f t="array" ref="B10678">SUM(1*(VGSales[Name]=A10678))</f>
        <v>1</v>
      </c>
      <c r="C10678" s="8" cm="1">
        <f t="array" ref="C10678">ROWS(_xlfn.UNIQUE(_xlfn._xlws.FILTER(VGSales[Genre],VGSales[Name]=A10678)))</f>
        <v>1</v>
      </c>
      <c r="D10678" s="8">
        <f>SUMIFS(VGSales[Global_Sales],VGSales[Name],A10678)</f>
        <v>0.02</v>
      </c>
    </row>
    <row r="10679" spans="1:4" s="8" customFormat="1" x14ac:dyDescent="0.25">
      <c r="A10679" s="8" t="str">
        <v>Kokoro Connect: Yochi Random</v>
      </c>
      <c r="B10679" s="8" cm="1">
        <f t="array" ref="B10679">SUM(1*(VGSales[Name]=A10679))</f>
        <v>1</v>
      </c>
      <c r="C10679" s="8" cm="1">
        <f t="array" ref="C10679">ROWS(_xlfn.UNIQUE(_xlfn._xlws.FILTER(VGSales[Genre],VGSales[Name]=A10679)))</f>
        <v>1</v>
      </c>
      <c r="D10679" s="8">
        <f>SUMIFS(VGSales[Global_Sales],VGSales[Name],A10679)</f>
        <v>0.02</v>
      </c>
    </row>
    <row r="10680" spans="1:4" s="8" customFormat="1" x14ac:dyDescent="0.25">
      <c r="A10680" s="8" t="str">
        <v>Tenkai Knights: Brave Battle</v>
      </c>
      <c r="B10680" s="8" cm="1">
        <f t="array" ref="B10680">SUM(1*(VGSales[Name]=A10680))</f>
        <v>1</v>
      </c>
      <c r="C10680" s="8" cm="1">
        <f t="array" ref="C10680">ROWS(_xlfn.UNIQUE(_xlfn._xlws.FILTER(VGSales[Genre],VGSales[Name]=A10680)))</f>
        <v>1</v>
      </c>
      <c r="D10680" s="8">
        <f>SUMIFS(VGSales[Global_Sales],VGSales[Name],A10680)</f>
        <v>0.02</v>
      </c>
    </row>
    <row r="10681" spans="1:4" s="8" customFormat="1" x14ac:dyDescent="0.25">
      <c r="A10681" s="8" t="str">
        <v>Mount &amp; Blade: Warband</v>
      </c>
      <c r="B10681" s="8" cm="1">
        <f t="array" ref="B10681">SUM(1*(VGSales[Name]=A10681))</f>
        <v>1</v>
      </c>
      <c r="C10681" s="8" cm="1">
        <f t="array" ref="C10681">ROWS(_xlfn.UNIQUE(_xlfn._xlws.FILTER(VGSales[Genre],VGSales[Name]=A10681)))</f>
        <v>1</v>
      </c>
      <c r="D10681" s="8">
        <f>SUMIFS(VGSales[Global_Sales],VGSales[Name],A10681)</f>
        <v>0.02</v>
      </c>
    </row>
    <row r="10682" spans="1:4" s="8" customFormat="1" x14ac:dyDescent="0.25">
      <c r="A10682" s="8" t="str">
        <v>Dark Tales: Edgar Allan Poe's The Premature Burial</v>
      </c>
      <c r="B10682" s="8" cm="1">
        <f t="array" ref="B10682">SUM(1*(VGSales[Name]=A10682))</f>
        <v>1</v>
      </c>
      <c r="C10682" s="8" cm="1">
        <f t="array" ref="C10682">ROWS(_xlfn.UNIQUE(_xlfn._xlws.FILTER(VGSales[Genre],VGSales[Name]=A10682)))</f>
        <v>1</v>
      </c>
      <c r="D10682" s="8">
        <f>SUMIFS(VGSales[Global_Sales],VGSales[Name],A10682)</f>
        <v>0.02</v>
      </c>
    </row>
    <row r="10683" spans="1:4" s="8" customFormat="1" x14ac:dyDescent="0.25">
      <c r="A10683" s="8" t="str">
        <v>Warship Gunner 2 Portable</v>
      </c>
      <c r="B10683" s="8" cm="1">
        <f t="array" ref="B10683">SUM(1*(VGSales[Name]=A10683))</f>
        <v>1</v>
      </c>
      <c r="C10683" s="8" cm="1">
        <f t="array" ref="C10683">ROWS(_xlfn.UNIQUE(_xlfn._xlws.FILTER(VGSales[Genre],VGSales[Name]=A10683)))</f>
        <v>1</v>
      </c>
      <c r="D10683" s="8">
        <f>SUMIFS(VGSales[Global_Sales],VGSales[Name],A10683)</f>
        <v>0.02</v>
      </c>
    </row>
    <row r="10684" spans="1:4" s="8" customFormat="1" x14ac:dyDescent="0.25">
      <c r="A10684" s="8" t="str">
        <v>Nervous Brickdown</v>
      </c>
      <c r="B10684" s="8" cm="1">
        <f t="array" ref="B10684">SUM(1*(VGSales[Name]=A10684))</f>
        <v>1</v>
      </c>
      <c r="C10684" s="8" cm="1">
        <f t="array" ref="C10684">ROWS(_xlfn.UNIQUE(_xlfn._xlws.FILTER(VGSales[Genre],VGSales[Name]=A10684)))</f>
        <v>1</v>
      </c>
      <c r="D10684" s="8">
        <f>SUMIFS(VGSales[Global_Sales],VGSales[Name],A10684)</f>
        <v>0.02</v>
      </c>
    </row>
    <row r="10685" spans="1:4" s="8" customFormat="1" x14ac:dyDescent="0.25">
      <c r="A10685" s="8" t="str">
        <v>Downtown Nekketsu Jidaigek</v>
      </c>
      <c r="B10685" s="8" cm="1">
        <f t="array" ref="B10685">SUM(1*(VGSales[Name]=A10685))</f>
        <v>1</v>
      </c>
      <c r="C10685" s="8" cm="1">
        <f t="array" ref="C10685">ROWS(_xlfn.UNIQUE(_xlfn._xlws.FILTER(VGSales[Genre],VGSales[Name]=A10685)))</f>
        <v>1</v>
      </c>
      <c r="D10685" s="8">
        <f>SUMIFS(VGSales[Global_Sales],VGSales[Name],A10685)</f>
        <v>0.02</v>
      </c>
    </row>
    <row r="10686" spans="1:4" s="8" customFormat="1" x14ac:dyDescent="0.25">
      <c r="A10686" s="8" t="str">
        <v>Legend of Kay Anniversary</v>
      </c>
      <c r="B10686" s="8" cm="1">
        <f t="array" ref="B10686">SUM(1*(VGSales[Name]=A10686))</f>
        <v>2</v>
      </c>
      <c r="C10686" s="8" cm="1">
        <f t="array" ref="C10686">ROWS(_xlfn.UNIQUE(_xlfn._xlws.FILTER(VGSales[Genre],VGSales[Name]=A10686)))</f>
        <v>1</v>
      </c>
      <c r="D10686" s="8">
        <f>SUMIFS(VGSales[Global_Sales],VGSales[Name],A10686)</f>
        <v>0.03</v>
      </c>
    </row>
    <row r="10687" spans="1:4" s="8" customFormat="1" x14ac:dyDescent="0.25">
      <c r="A10687" s="8" t="str">
        <v>Spanish for Everyone!</v>
      </c>
      <c r="B10687" s="8" cm="1">
        <f t="array" ref="B10687">SUM(1*(VGSales[Name]=A10687))</f>
        <v>1</v>
      </c>
      <c r="C10687" s="8" cm="1">
        <f t="array" ref="C10687">ROWS(_xlfn.UNIQUE(_xlfn._xlws.FILTER(VGSales[Genre],VGSales[Name]=A10687)))</f>
        <v>1</v>
      </c>
      <c r="D10687" s="8">
        <f>SUMIFS(VGSales[Global_Sales],VGSales[Name],A10687)</f>
        <v>0.02</v>
      </c>
    </row>
    <row r="10688" spans="1:4" s="8" customFormat="1" x14ac:dyDescent="0.25">
      <c r="A10688" s="8" t="str">
        <v>Battle Princess of Arcadias</v>
      </c>
      <c r="B10688" s="8" cm="1">
        <f t="array" ref="B10688">SUM(1*(VGSales[Name]=A10688))</f>
        <v>1</v>
      </c>
      <c r="C10688" s="8" cm="1">
        <f t="array" ref="C10688">ROWS(_xlfn.UNIQUE(_xlfn._xlws.FILTER(VGSales[Genre],VGSales[Name]=A10688)))</f>
        <v>1</v>
      </c>
      <c r="D10688" s="8">
        <f>SUMIFS(VGSales[Global_Sales],VGSales[Name],A10688)</f>
        <v>0.02</v>
      </c>
    </row>
    <row r="10689" spans="1:4" s="8" customFormat="1" x14ac:dyDescent="0.25">
      <c r="A10689" s="8" t="str">
        <v>Nobunaga's Ambition: Tenshouki with Power-Up Kit HD Version</v>
      </c>
      <c r="B10689" s="8" cm="1">
        <f t="array" ref="B10689">SUM(1*(VGSales[Name]=A10689))</f>
        <v>1</v>
      </c>
      <c r="C10689" s="8" cm="1">
        <f t="array" ref="C10689">ROWS(_xlfn.UNIQUE(_xlfn._xlws.FILTER(VGSales[Genre],VGSales[Name]=A10689)))</f>
        <v>1</v>
      </c>
      <c r="D10689" s="8">
        <f>SUMIFS(VGSales[Global_Sales],VGSales[Name],A10689)</f>
        <v>0.02</v>
      </c>
    </row>
    <row r="10690" spans="1:4" s="8" customFormat="1" x14ac:dyDescent="0.25">
      <c r="A10690" s="8" t="str">
        <v>Germany's Next Topmodel 2011</v>
      </c>
      <c r="B10690" s="8" cm="1">
        <f t="array" ref="B10690">SUM(1*(VGSales[Name]=A10690))</f>
        <v>2</v>
      </c>
      <c r="C10690" s="8" cm="1">
        <f t="array" ref="C10690">ROWS(_xlfn.UNIQUE(_xlfn._xlws.FILTER(VGSales[Genre],VGSales[Name]=A10690)))</f>
        <v>1</v>
      </c>
      <c r="D10690" s="8">
        <f>SUMIFS(VGSales[Global_Sales],VGSales[Name],A10690)</f>
        <v>0.04</v>
      </c>
    </row>
    <row r="10691" spans="1:4" s="8" customFormat="1" x14ac:dyDescent="0.25">
      <c r="A10691" s="8" t="str">
        <v>Uchuu Keiji Tamashii: The Space Sheriff Spirits</v>
      </c>
      <c r="B10691" s="8" cm="1">
        <f t="array" ref="B10691">SUM(1*(VGSales[Name]=A10691))</f>
        <v>1</v>
      </c>
      <c r="C10691" s="8" cm="1">
        <f t="array" ref="C10691">ROWS(_xlfn.UNIQUE(_xlfn._xlws.FILTER(VGSales[Genre],VGSales[Name]=A10691)))</f>
        <v>1</v>
      </c>
      <c r="D10691" s="8">
        <f>SUMIFS(VGSales[Global_Sales],VGSales[Name],A10691)</f>
        <v>0.02</v>
      </c>
    </row>
    <row r="10692" spans="1:4" s="8" customFormat="1" x14ac:dyDescent="0.25">
      <c r="A10692" s="8" t="str">
        <v>Angelique Retour</v>
      </c>
      <c r="B10692" s="8" cm="1">
        <f t="array" ref="B10692">SUM(1*(VGSales[Name]=A10692))</f>
        <v>1</v>
      </c>
      <c r="C10692" s="8" cm="1">
        <f t="array" ref="C10692">ROWS(_xlfn.UNIQUE(_xlfn._xlws.FILTER(VGSales[Genre],VGSales[Name]=A10692)))</f>
        <v>1</v>
      </c>
      <c r="D10692" s="8">
        <f>SUMIFS(VGSales[Global_Sales],VGSales[Name],A10692)</f>
        <v>0.02</v>
      </c>
    </row>
    <row r="10693" spans="1:4" s="8" customFormat="1" x14ac:dyDescent="0.25">
      <c r="A10693" s="8" t="str">
        <v>Winx Club: Saving Alfea</v>
      </c>
      <c r="B10693" s="8" cm="1">
        <f t="array" ref="B10693">SUM(1*(VGSales[Name]=A10693))</f>
        <v>2</v>
      </c>
      <c r="C10693" s="8" cm="1">
        <f t="array" ref="C10693">ROWS(_xlfn.UNIQUE(_xlfn._xlws.FILTER(VGSales[Genre],VGSales[Name]=A10693)))</f>
        <v>1</v>
      </c>
      <c r="D10693" s="8">
        <f>SUMIFS(VGSales[Global_Sales],VGSales[Name],A10693)</f>
        <v>0.03</v>
      </c>
    </row>
    <row r="10694" spans="1:4" s="8" customFormat="1" x14ac:dyDescent="0.25">
      <c r="A10694" s="8" t="str">
        <v>UFO: Trilogy</v>
      </c>
      <c r="B10694" s="8" cm="1">
        <f t="array" ref="B10694">SUM(1*(VGSales[Name]=A10694))</f>
        <v>1</v>
      </c>
      <c r="C10694" s="8" cm="1">
        <f t="array" ref="C10694">ROWS(_xlfn.UNIQUE(_xlfn._xlws.FILTER(VGSales[Genre],VGSales[Name]=A10694)))</f>
        <v>1</v>
      </c>
      <c r="D10694" s="8">
        <f>SUMIFS(VGSales[Global_Sales],VGSales[Name],A10694)</f>
        <v>0.02</v>
      </c>
    </row>
    <row r="10695" spans="1:4" s="8" customFormat="1" x14ac:dyDescent="0.25">
      <c r="A10695" s="8" t="str">
        <v>Mount &amp; Blade Collection</v>
      </c>
      <c r="B10695" s="8" cm="1">
        <f t="array" ref="B10695">SUM(1*(VGSales[Name]=A10695))</f>
        <v>1</v>
      </c>
      <c r="C10695" s="8" cm="1">
        <f t="array" ref="C10695">ROWS(_xlfn.UNIQUE(_xlfn._xlws.FILTER(VGSales[Genre],VGSales[Name]=A10695)))</f>
        <v>1</v>
      </c>
      <c r="D10695" s="8">
        <f>SUMIFS(VGSales[Global_Sales],VGSales[Name],A10695)</f>
        <v>0.02</v>
      </c>
    </row>
    <row r="10696" spans="1:4" s="8" customFormat="1" x14ac:dyDescent="0.25">
      <c r="A10696" s="8" t="str">
        <v>Car Battler Joe</v>
      </c>
      <c r="B10696" s="8" cm="1">
        <f t="array" ref="B10696">SUM(1*(VGSales[Name]=A10696))</f>
        <v>1</v>
      </c>
      <c r="C10696" s="8" cm="1">
        <f t="array" ref="C10696">ROWS(_xlfn.UNIQUE(_xlfn._xlws.FILTER(VGSales[Genre],VGSales[Name]=A10696)))</f>
        <v>1</v>
      </c>
      <c r="D10696" s="8">
        <f>SUMIFS(VGSales[Global_Sales],VGSales[Name],A10696)</f>
        <v>0.02</v>
      </c>
    </row>
    <row r="10697" spans="1:4" s="8" customFormat="1" x14ac:dyDescent="0.25">
      <c r="A10697" s="8" t="str">
        <v>Vietcong</v>
      </c>
      <c r="B10697" s="8" cm="1">
        <f t="array" ref="B10697">SUM(1*(VGSales[Name]=A10697))</f>
        <v>1</v>
      </c>
      <c r="C10697" s="8" cm="1">
        <f t="array" ref="C10697">ROWS(_xlfn.UNIQUE(_xlfn._xlws.FILTER(VGSales[Genre],VGSales[Name]=A10697)))</f>
        <v>1</v>
      </c>
      <c r="D10697" s="8">
        <f>SUMIFS(VGSales[Global_Sales],VGSales[Name],A10697)</f>
        <v>0.02</v>
      </c>
    </row>
    <row r="10698" spans="1:4" s="8" customFormat="1" x14ac:dyDescent="0.25">
      <c r="A10698" s="8" t="str">
        <v>StormLover Karen!!</v>
      </c>
      <c r="B10698" s="8" cm="1">
        <f t="array" ref="B10698">SUM(1*(VGSales[Name]=A10698))</f>
        <v>1</v>
      </c>
      <c r="C10698" s="8" cm="1">
        <f t="array" ref="C10698">ROWS(_xlfn.UNIQUE(_xlfn._xlws.FILTER(VGSales[Genre],VGSales[Name]=A10698)))</f>
        <v>1</v>
      </c>
      <c r="D10698" s="8">
        <f>SUMIFS(VGSales[Global_Sales],VGSales[Name],A10698)</f>
        <v>0.02</v>
      </c>
    </row>
    <row r="10699" spans="1:4" s="8" customFormat="1" x14ac:dyDescent="0.25">
      <c r="A10699" s="8" t="str">
        <v>Ten Pin Alley 2</v>
      </c>
      <c r="B10699" s="8" cm="1">
        <f t="array" ref="B10699">SUM(1*(VGSales[Name]=A10699))</f>
        <v>2</v>
      </c>
      <c r="C10699" s="8" cm="1">
        <f t="array" ref="C10699">ROWS(_xlfn.UNIQUE(_xlfn._xlws.FILTER(VGSales[Genre],VGSales[Name]=A10699)))</f>
        <v>1</v>
      </c>
      <c r="D10699" s="8">
        <f>SUMIFS(VGSales[Global_Sales],VGSales[Name],A10699)</f>
        <v>0.03</v>
      </c>
    </row>
    <row r="10700" spans="1:4" s="8" customFormat="1" x14ac:dyDescent="0.25">
      <c r="A10700" s="8" t="str">
        <v>Coded Soul: Uke Keigareshi Idea</v>
      </c>
      <c r="B10700" s="8" cm="1">
        <f t="array" ref="B10700">SUM(1*(VGSales[Name]=A10700))</f>
        <v>1</v>
      </c>
      <c r="C10700" s="8" cm="1">
        <f t="array" ref="C10700">ROWS(_xlfn.UNIQUE(_xlfn._xlws.FILTER(VGSales[Genre],VGSales[Name]=A10700)))</f>
        <v>1</v>
      </c>
      <c r="D10700" s="8">
        <f>SUMIFS(VGSales[Global_Sales],VGSales[Name],A10700)</f>
        <v>0.02</v>
      </c>
    </row>
    <row r="10701" spans="1:4" s="8" customFormat="1" x14ac:dyDescent="0.25">
      <c r="A10701" s="8" t="str">
        <v>Starship Troopers</v>
      </c>
      <c r="B10701" s="8" cm="1">
        <f t="array" ref="B10701">SUM(1*(VGSales[Name]=A10701))</f>
        <v>1</v>
      </c>
      <c r="C10701" s="8" cm="1">
        <f t="array" ref="C10701">ROWS(_xlfn.UNIQUE(_xlfn._xlws.FILTER(VGSales[Genre],VGSales[Name]=A10701)))</f>
        <v>1</v>
      </c>
      <c r="D10701" s="8">
        <f>SUMIFS(VGSales[Global_Sales],VGSales[Name],A10701)</f>
        <v>0.02</v>
      </c>
    </row>
    <row r="10702" spans="1:4" s="8" customFormat="1" x14ac:dyDescent="0.25">
      <c r="A10702" s="8" t="str">
        <v>AIR</v>
      </c>
      <c r="B10702" s="8" cm="1">
        <f t="array" ref="B10702">SUM(1*(VGSales[Name]=A10702))</f>
        <v>1</v>
      </c>
      <c r="C10702" s="8" cm="1">
        <f t="array" ref="C10702">ROWS(_xlfn.UNIQUE(_xlfn._xlws.FILTER(VGSales[Genre],VGSales[Name]=A10702)))</f>
        <v>1</v>
      </c>
      <c r="D10702" s="8">
        <f>SUMIFS(VGSales[Global_Sales],VGSales[Name],A10702)</f>
        <v>0.02</v>
      </c>
    </row>
    <row r="10703" spans="1:4" s="8" customFormat="1" x14ac:dyDescent="0.25">
      <c r="A10703" s="8" t="str">
        <v>Crysis: Warhead</v>
      </c>
      <c r="B10703" s="8" cm="1">
        <f t="array" ref="B10703">SUM(1*(VGSales[Name]=A10703))</f>
        <v>1</v>
      </c>
      <c r="C10703" s="8" cm="1">
        <f t="array" ref="C10703">ROWS(_xlfn.UNIQUE(_xlfn._xlws.FILTER(VGSales[Genre],VGSales[Name]=A10703)))</f>
        <v>1</v>
      </c>
      <c r="D10703" s="8">
        <f>SUMIFS(VGSales[Global_Sales],VGSales[Name],A10703)</f>
        <v>0.02</v>
      </c>
    </row>
    <row r="10704" spans="1:4" s="8" customFormat="1" x14ac:dyDescent="0.25">
      <c r="A10704" s="8" t="str">
        <v>Hana to Otome ni Shukufuku o: Harekaze no Okurimono</v>
      </c>
      <c r="B10704" s="8" cm="1">
        <f t="array" ref="B10704">SUM(1*(VGSales[Name]=A10704))</f>
        <v>1</v>
      </c>
      <c r="C10704" s="8" cm="1">
        <f t="array" ref="C10704">ROWS(_xlfn.UNIQUE(_xlfn._xlws.FILTER(VGSales[Genre],VGSales[Name]=A10704)))</f>
        <v>1</v>
      </c>
      <c r="D10704" s="8">
        <f>SUMIFS(VGSales[Global_Sales],VGSales[Name],A10704)</f>
        <v>0.02</v>
      </c>
    </row>
    <row r="10705" spans="1:4" s="8" customFormat="1" x14ac:dyDescent="0.25">
      <c r="A10705" s="8" t="str">
        <v>Dino Dini's Kick Off Revival</v>
      </c>
      <c r="B10705" s="8" cm="1">
        <f t="array" ref="B10705">SUM(1*(VGSales[Name]=A10705))</f>
        <v>1</v>
      </c>
      <c r="C10705" s="8" cm="1">
        <f t="array" ref="C10705">ROWS(_xlfn.UNIQUE(_xlfn._xlws.FILTER(VGSales[Genre],VGSales[Name]=A10705)))</f>
        <v>1</v>
      </c>
      <c r="D10705" s="8">
        <f>SUMIFS(VGSales[Global_Sales],VGSales[Name],A10705)</f>
        <v>0.02</v>
      </c>
    </row>
    <row r="10706" spans="1:4" s="8" customFormat="1" x14ac:dyDescent="0.25">
      <c r="A10706" s="8" t="str">
        <v>Garfield Gets Real</v>
      </c>
      <c r="B10706" s="8" cm="1">
        <f t="array" ref="B10706">SUM(1*(VGSales[Name]=A10706))</f>
        <v>1</v>
      </c>
      <c r="C10706" s="8" cm="1">
        <f t="array" ref="C10706">ROWS(_xlfn.UNIQUE(_xlfn._xlws.FILTER(VGSales[Genre],VGSales[Name]=A10706)))</f>
        <v>1</v>
      </c>
      <c r="D10706" s="8">
        <f>SUMIFS(VGSales[Global_Sales],VGSales[Name],A10706)</f>
        <v>0.02</v>
      </c>
    </row>
    <row r="10707" spans="1:4" s="8" customFormat="1" x14ac:dyDescent="0.25">
      <c r="A10707" s="8" t="str">
        <v>Atlantic Quest</v>
      </c>
      <c r="B10707" s="8" cm="1">
        <f t="array" ref="B10707">SUM(1*(VGSales[Name]=A10707))</f>
        <v>1</v>
      </c>
      <c r="C10707" s="8" cm="1">
        <f t="array" ref="C10707">ROWS(_xlfn.UNIQUE(_xlfn._xlws.FILTER(VGSales[Genre],VGSales[Name]=A10707)))</f>
        <v>1</v>
      </c>
      <c r="D10707" s="8">
        <f>SUMIFS(VGSales[Global_Sales],VGSales[Name],A10707)</f>
        <v>0.02</v>
      </c>
    </row>
    <row r="10708" spans="1:4" s="8" customFormat="1" x14ac:dyDescent="0.25">
      <c r="A10708" s="8" t="str">
        <v>Tycoon City: New York</v>
      </c>
      <c r="B10708" s="8" cm="1">
        <f t="array" ref="B10708">SUM(1*(VGSales[Name]=A10708))</f>
        <v>1</v>
      </c>
      <c r="C10708" s="8" cm="1">
        <f t="array" ref="C10708">ROWS(_xlfn.UNIQUE(_xlfn._xlws.FILTER(VGSales[Genre],VGSales[Name]=A10708)))</f>
        <v>1</v>
      </c>
      <c r="D10708" s="8">
        <f>SUMIFS(VGSales[Global_Sales],VGSales[Name],A10708)</f>
        <v>0.02</v>
      </c>
    </row>
    <row r="10709" spans="1:4" s="8" customFormat="1" x14ac:dyDescent="0.25">
      <c r="A10709" s="8" t="str">
        <v>TV Anime Idolm@ster: Cinderella Girls G4U! Pack Vol.5</v>
      </c>
      <c r="B10709" s="8" cm="1">
        <f t="array" ref="B10709">SUM(1*(VGSales[Name]=A10709))</f>
        <v>1</v>
      </c>
      <c r="C10709" s="8" cm="1">
        <f t="array" ref="C10709">ROWS(_xlfn.UNIQUE(_xlfn._xlws.FILTER(VGSales[Genre],VGSales[Name]=A10709)))</f>
        <v>1</v>
      </c>
      <c r="D10709" s="8">
        <f>SUMIFS(VGSales[Global_Sales],VGSales[Name],A10709)</f>
        <v>0.02</v>
      </c>
    </row>
    <row r="10710" spans="1:4" s="8" customFormat="1" x14ac:dyDescent="0.25">
      <c r="A10710" s="8" t="str">
        <v>Virtua Pro Football</v>
      </c>
      <c r="B10710" s="8" cm="1">
        <f t="array" ref="B10710">SUM(1*(VGSales[Name]=A10710))</f>
        <v>1</v>
      </c>
      <c r="C10710" s="8" cm="1">
        <f t="array" ref="C10710">ROWS(_xlfn.UNIQUE(_xlfn._xlws.FILTER(VGSales[Genre],VGSales[Name]=A10710)))</f>
        <v>1</v>
      </c>
      <c r="D10710" s="8">
        <f>SUMIFS(VGSales[Global_Sales],VGSales[Name],A10710)</f>
        <v>0.02</v>
      </c>
    </row>
    <row r="10711" spans="1:4" s="8" customFormat="1" x14ac:dyDescent="0.25">
      <c r="A10711" s="8" t="str">
        <v>Date-A-Live Twin Edition: Rio Reincarnation</v>
      </c>
      <c r="B10711" s="8" cm="1">
        <f t="array" ref="B10711">SUM(1*(VGSales[Name]=A10711))</f>
        <v>1</v>
      </c>
      <c r="C10711" s="8" cm="1">
        <f t="array" ref="C10711">ROWS(_xlfn.UNIQUE(_xlfn._xlws.FILTER(VGSales[Genre],VGSales[Name]=A10711)))</f>
        <v>1</v>
      </c>
      <c r="D10711" s="8">
        <f>SUMIFS(VGSales[Global_Sales],VGSales[Name],A10711)</f>
        <v>0.02</v>
      </c>
    </row>
    <row r="10712" spans="1:4" s="8" customFormat="1" x14ac:dyDescent="0.25">
      <c r="A10712" s="8" t="str">
        <v>Adidas Power Soccer 98</v>
      </c>
      <c r="B10712" s="8" cm="1">
        <f t="array" ref="B10712">SUM(1*(VGSales[Name]=A10712))</f>
        <v>1</v>
      </c>
      <c r="C10712" s="8" cm="1">
        <f t="array" ref="C10712">ROWS(_xlfn.UNIQUE(_xlfn._xlws.FILTER(VGSales[Genre],VGSales[Name]=A10712)))</f>
        <v>1</v>
      </c>
      <c r="D10712" s="8">
        <f>SUMIFS(VGSales[Global_Sales],VGSales[Name],A10712)</f>
        <v>0.02</v>
      </c>
    </row>
    <row r="10713" spans="1:4" s="8" customFormat="1" x14ac:dyDescent="0.25">
      <c r="A10713" s="8" t="str">
        <v>Natsuiro High School: Seishun Hakusho</v>
      </c>
      <c r="B10713" s="8" cm="1">
        <f t="array" ref="B10713">SUM(1*(VGSales[Name]=A10713))</f>
        <v>2</v>
      </c>
      <c r="C10713" s="8" cm="1">
        <f t="array" ref="C10713">ROWS(_xlfn.UNIQUE(_xlfn._xlws.FILTER(VGSales[Genre],VGSales[Name]=A10713)))</f>
        <v>1</v>
      </c>
      <c r="D10713" s="8">
        <f>SUMIFS(VGSales[Global_Sales],VGSales[Name],A10713)</f>
        <v>0.04</v>
      </c>
    </row>
    <row r="10714" spans="1:4" s="8" customFormat="1" x14ac:dyDescent="0.25">
      <c r="A10714" s="8" t="str">
        <v>Black Rose Valkyrie</v>
      </c>
      <c r="B10714" s="8" cm="1">
        <f t="array" ref="B10714">SUM(1*(VGSales[Name]=A10714))</f>
        <v>1</v>
      </c>
      <c r="C10714" s="8" cm="1">
        <f t="array" ref="C10714">ROWS(_xlfn.UNIQUE(_xlfn._xlws.FILTER(VGSales[Genre],VGSales[Name]=A10714)))</f>
        <v>1</v>
      </c>
      <c r="D10714" s="8">
        <f>SUMIFS(VGSales[Global_Sales],VGSales[Name],A10714)</f>
        <v>0.02</v>
      </c>
    </row>
    <row r="10715" spans="1:4" s="8" customFormat="1" x14ac:dyDescent="0.25">
      <c r="A10715" s="8" t="str">
        <v>Yu-Gi-Oh! 5D's Wheelie Breakers (JP sales)</v>
      </c>
      <c r="B10715" s="8" cm="1">
        <f t="array" ref="B10715">SUM(1*(VGSales[Name]=A10715))</f>
        <v>1</v>
      </c>
      <c r="C10715" s="8" cm="1">
        <f t="array" ref="C10715">ROWS(_xlfn.UNIQUE(_xlfn._xlws.FILTER(VGSales[Genre],VGSales[Name]=A10715)))</f>
        <v>1</v>
      </c>
      <c r="D10715" s="8">
        <f>SUMIFS(VGSales[Global_Sales],VGSales[Name],A10715)</f>
        <v>0.02</v>
      </c>
    </row>
    <row r="10716" spans="1:4" s="8" customFormat="1" x14ac:dyDescent="0.25">
      <c r="A10716" s="8" t="str">
        <v>Heroes VS</v>
      </c>
      <c r="B10716" s="8" cm="1">
        <f t="array" ref="B10716">SUM(1*(VGSales[Name]=A10716))</f>
        <v>1</v>
      </c>
      <c r="C10716" s="8" cm="1">
        <f t="array" ref="C10716">ROWS(_xlfn.UNIQUE(_xlfn._xlws.FILTER(VGSales[Genre],VGSales[Name]=A10716)))</f>
        <v>1</v>
      </c>
      <c r="D10716" s="8">
        <f>SUMIFS(VGSales[Global_Sales],VGSales[Name],A10716)</f>
        <v>0.02</v>
      </c>
    </row>
    <row r="10717" spans="1:4" s="8" customFormat="1" x14ac:dyDescent="0.25">
      <c r="A10717" s="8" t="str">
        <v>Kazoku Keikaku</v>
      </c>
      <c r="B10717" s="8" cm="1">
        <f t="array" ref="B10717">SUM(1*(VGSales[Name]=A10717))</f>
        <v>1</v>
      </c>
      <c r="C10717" s="8" cm="1">
        <f t="array" ref="C10717">ROWS(_xlfn.UNIQUE(_xlfn._xlws.FILTER(VGSales[Genre],VGSales[Name]=A10717)))</f>
        <v>1</v>
      </c>
      <c r="D10717" s="8">
        <f>SUMIFS(VGSales[Global_Sales],VGSales[Name],A10717)</f>
        <v>0.02</v>
      </c>
    </row>
    <row r="10718" spans="1:4" s="8" customFormat="1" x14ac:dyDescent="0.25">
      <c r="A10718" s="8" t="str">
        <v>Sotsugyou II: Neo Generation Special</v>
      </c>
      <c r="B10718" s="8" cm="1">
        <f t="array" ref="B10718">SUM(1*(VGSales[Name]=A10718))</f>
        <v>1</v>
      </c>
      <c r="C10718" s="8" cm="1">
        <f t="array" ref="C10718">ROWS(_xlfn.UNIQUE(_xlfn._xlws.FILTER(VGSales[Genre],VGSales[Name]=A10718)))</f>
        <v>1</v>
      </c>
      <c r="D10718" s="8">
        <f>SUMIFS(VGSales[Global_Sales],VGSales[Name],A10718)</f>
        <v>0.02</v>
      </c>
    </row>
    <row r="10719" spans="1:4" s="8" customFormat="1" x14ac:dyDescent="0.25">
      <c r="A10719" s="8" t="str">
        <v>Agatha Christie's The ABC Murders</v>
      </c>
      <c r="B10719" s="8" cm="1">
        <f t="array" ref="B10719">SUM(1*(VGSales[Name]=A10719))</f>
        <v>1</v>
      </c>
      <c r="C10719" s="8" cm="1">
        <f t="array" ref="C10719">ROWS(_xlfn.UNIQUE(_xlfn._xlws.FILTER(VGSales[Genre],VGSales[Name]=A10719)))</f>
        <v>1</v>
      </c>
      <c r="D10719" s="8">
        <f>SUMIFS(VGSales[Global_Sales],VGSales[Name],A10719)</f>
        <v>0.02</v>
      </c>
    </row>
    <row r="10720" spans="1:4" s="8" customFormat="1" x14ac:dyDescent="0.25">
      <c r="A10720" s="8" t="str">
        <v>Tom Clancy's Splinter Cell Classic Trilogy HD</v>
      </c>
      <c r="B10720" s="8" cm="1">
        <f t="array" ref="B10720">SUM(1*(VGSales[Name]=A10720))</f>
        <v>1</v>
      </c>
      <c r="C10720" s="8" cm="1">
        <f t="array" ref="C10720">ROWS(_xlfn.UNIQUE(_xlfn._xlws.FILTER(VGSales[Genre],VGSales[Name]=A10720)))</f>
        <v>1</v>
      </c>
      <c r="D10720" s="8">
        <f>SUMIFS(VGSales[Global_Sales],VGSales[Name],A10720)</f>
        <v>0.02</v>
      </c>
    </row>
    <row r="10721" spans="1:4" s="8" customFormat="1" x14ac:dyDescent="0.25">
      <c r="A10721" s="8" t="str">
        <v>Aoishiro</v>
      </c>
      <c r="B10721" s="8" cm="1">
        <f t="array" ref="B10721">SUM(1*(VGSales[Name]=A10721))</f>
        <v>1</v>
      </c>
      <c r="C10721" s="8" cm="1">
        <f t="array" ref="C10721">ROWS(_xlfn.UNIQUE(_xlfn._xlws.FILTER(VGSales[Genre],VGSales[Name]=A10721)))</f>
        <v>1</v>
      </c>
      <c r="D10721" s="8">
        <f>SUMIFS(VGSales[Global_Sales],VGSales[Name],A10721)</f>
        <v>0.02</v>
      </c>
    </row>
    <row r="10722" spans="1:4" s="8" customFormat="1" x14ac:dyDescent="0.25">
      <c r="A10722" s="8" t="str">
        <v>Rainbow Islands Revolution</v>
      </c>
      <c r="B10722" s="8" cm="1">
        <f t="array" ref="B10722">SUM(1*(VGSales[Name]=A10722))</f>
        <v>1</v>
      </c>
      <c r="C10722" s="8" cm="1">
        <f t="array" ref="C10722">ROWS(_xlfn.UNIQUE(_xlfn._xlws.FILTER(VGSales[Genre],VGSales[Name]=A10722)))</f>
        <v>1</v>
      </c>
      <c r="D10722" s="8">
        <f>SUMIFS(VGSales[Global_Sales],VGSales[Name],A10722)</f>
        <v>0.02</v>
      </c>
    </row>
    <row r="10723" spans="1:4" s="8" customFormat="1" x14ac:dyDescent="0.25">
      <c r="A10723" s="8" t="str">
        <v>Warhammer 40,000: Dawn of War: Soulstorm</v>
      </c>
      <c r="B10723" s="8" cm="1">
        <f t="array" ref="B10723">SUM(1*(VGSales[Name]=A10723))</f>
        <v>1</v>
      </c>
      <c r="C10723" s="8" cm="1">
        <f t="array" ref="C10723">ROWS(_xlfn.UNIQUE(_xlfn._xlws.FILTER(VGSales[Genre],VGSales[Name]=A10723)))</f>
        <v>1</v>
      </c>
      <c r="D10723" s="8">
        <f>SUMIFS(VGSales[Global_Sales],VGSales[Name],A10723)</f>
        <v>0.02</v>
      </c>
    </row>
    <row r="10724" spans="1:4" s="8" customFormat="1" x14ac:dyDescent="0.25">
      <c r="A10724" s="8" t="str">
        <v>Virtual Kasparov</v>
      </c>
      <c r="B10724" s="8" cm="1">
        <f t="array" ref="B10724">SUM(1*(VGSales[Name]=A10724))</f>
        <v>1</v>
      </c>
      <c r="C10724" s="8" cm="1">
        <f t="array" ref="C10724">ROWS(_xlfn.UNIQUE(_xlfn._xlws.FILTER(VGSales[Genre],VGSales[Name]=A10724)))</f>
        <v>1</v>
      </c>
      <c r="D10724" s="8">
        <f>SUMIFS(VGSales[Global_Sales],VGSales[Name],A10724)</f>
        <v>0.02</v>
      </c>
    </row>
    <row r="10725" spans="1:4" s="8" customFormat="1" x14ac:dyDescent="0.25">
      <c r="A10725" s="8" t="str">
        <v>Mary King's Riding School</v>
      </c>
      <c r="B10725" s="8" cm="1">
        <f t="array" ref="B10725">SUM(1*(VGSales[Name]=A10725))</f>
        <v>1</v>
      </c>
      <c r="C10725" s="8" cm="1">
        <f t="array" ref="C10725">ROWS(_xlfn.UNIQUE(_xlfn._xlws.FILTER(VGSales[Genre],VGSales[Name]=A10725)))</f>
        <v>1</v>
      </c>
      <c r="D10725" s="8">
        <f>SUMIFS(VGSales[Global_Sales],VGSales[Name],A10725)</f>
        <v>0.02</v>
      </c>
    </row>
    <row r="10726" spans="1:4" s="8" customFormat="1" x14ac:dyDescent="0.25">
      <c r="A10726" s="8" t="str">
        <v>Devil Survivor: Over Clock</v>
      </c>
      <c r="B10726" s="8" cm="1">
        <f t="array" ref="B10726">SUM(1*(VGSales[Name]=A10726))</f>
        <v>1</v>
      </c>
      <c r="C10726" s="8" cm="1">
        <f t="array" ref="C10726">ROWS(_xlfn.UNIQUE(_xlfn._xlws.FILTER(VGSales[Genre],VGSales[Name]=A10726)))</f>
        <v>1</v>
      </c>
      <c r="D10726" s="8">
        <f>SUMIFS(VGSales[Global_Sales],VGSales[Name],A10726)</f>
        <v>0.02</v>
      </c>
    </row>
    <row r="10727" spans="1:4" s="8" customFormat="1" x14ac:dyDescent="0.25">
      <c r="A10727" s="8" t="str">
        <v>PC Engine Best Collection: Tengai Makyou Collection</v>
      </c>
      <c r="B10727" s="8" cm="1">
        <f t="array" ref="B10727">SUM(1*(VGSales[Name]=A10727))</f>
        <v>1</v>
      </c>
      <c r="C10727" s="8" cm="1">
        <f t="array" ref="C10727">ROWS(_xlfn.UNIQUE(_xlfn._xlws.FILTER(VGSales[Genre],VGSales[Name]=A10727)))</f>
        <v>1</v>
      </c>
      <c r="D10727" s="8">
        <f>SUMIFS(VGSales[Global_Sales],VGSales[Name],A10727)</f>
        <v>0.02</v>
      </c>
    </row>
    <row r="10728" spans="1:4" s="8" customFormat="1" x14ac:dyDescent="0.25">
      <c r="A10728" s="8" t="str">
        <v>Commandos 3: Destination Berlin</v>
      </c>
      <c r="B10728" s="8" cm="1">
        <f t="array" ref="B10728">SUM(1*(VGSales[Name]=A10728))</f>
        <v>1</v>
      </c>
      <c r="C10728" s="8" cm="1">
        <f t="array" ref="C10728">ROWS(_xlfn.UNIQUE(_xlfn._xlws.FILTER(VGSales[Genre],VGSales[Name]=A10728)))</f>
        <v>1</v>
      </c>
      <c r="D10728" s="8">
        <f>SUMIFS(VGSales[Global_Sales],VGSales[Name],A10728)</f>
        <v>0.02</v>
      </c>
    </row>
    <row r="10729" spans="1:4" s="8" customFormat="1" x14ac:dyDescent="0.25">
      <c r="A10729" s="8" t="str">
        <v>Otoko Yukaku</v>
      </c>
      <c r="B10729" s="8" cm="1">
        <f t="array" ref="B10729">SUM(1*(VGSales[Name]=A10729))</f>
        <v>1</v>
      </c>
      <c r="C10729" s="8" cm="1">
        <f t="array" ref="C10729">ROWS(_xlfn.UNIQUE(_xlfn._xlws.FILTER(VGSales[Genre],VGSales[Name]=A10729)))</f>
        <v>1</v>
      </c>
      <c r="D10729" s="8">
        <f>SUMIFS(VGSales[Global_Sales],VGSales[Name],A10729)</f>
        <v>0.02</v>
      </c>
    </row>
    <row r="10730" spans="1:4" s="8" customFormat="1" x14ac:dyDescent="0.25">
      <c r="A10730" s="8" t="str">
        <v>Spirits and Demons: 5 Game Pack</v>
      </c>
      <c r="B10730" s="8" cm="1">
        <f t="array" ref="B10730">SUM(1*(VGSales[Name]=A10730))</f>
        <v>1</v>
      </c>
      <c r="C10730" s="8" cm="1">
        <f t="array" ref="C10730">ROWS(_xlfn.UNIQUE(_xlfn._xlws.FILTER(VGSales[Genre],VGSales[Name]=A10730)))</f>
        <v>1</v>
      </c>
      <c r="D10730" s="8">
        <f>SUMIFS(VGSales[Global_Sales],VGSales[Name],A10730)</f>
        <v>0.02</v>
      </c>
    </row>
    <row r="10731" spans="1:4" s="8" customFormat="1" x14ac:dyDescent="0.25">
      <c r="A10731" s="8" t="str">
        <v>Rose to Tasogare no Kojou</v>
      </c>
      <c r="B10731" s="8" cm="1">
        <f t="array" ref="B10731">SUM(1*(VGSales[Name]=A10731))</f>
        <v>1</v>
      </c>
      <c r="C10731" s="8" cm="1">
        <f t="array" ref="C10731">ROWS(_xlfn.UNIQUE(_xlfn._xlws.FILTER(VGSales[Genre],VGSales[Name]=A10731)))</f>
        <v>1</v>
      </c>
      <c r="D10731" s="8">
        <f>SUMIFS(VGSales[Global_Sales],VGSales[Name],A10731)</f>
        <v>0.02</v>
      </c>
    </row>
    <row r="10732" spans="1:4" s="8" customFormat="1" x14ac:dyDescent="0.25">
      <c r="A10732" s="8" t="str">
        <v>Army Rescue</v>
      </c>
      <c r="B10732" s="8" cm="1">
        <f t="array" ref="B10732">SUM(1*(VGSales[Name]=A10732))</f>
        <v>1</v>
      </c>
      <c r="C10732" s="8" cm="1">
        <f t="array" ref="C10732">ROWS(_xlfn.UNIQUE(_xlfn._xlws.FILTER(VGSales[Genre],VGSales[Name]=A10732)))</f>
        <v>1</v>
      </c>
      <c r="D10732" s="8">
        <f>SUMIFS(VGSales[Global_Sales],VGSales[Name],A10732)</f>
        <v>0.02</v>
      </c>
    </row>
    <row r="10733" spans="1:4" s="8" customFormat="1" x14ac:dyDescent="0.25">
      <c r="A10733" s="8" t="str">
        <v>Azada</v>
      </c>
      <c r="B10733" s="8" cm="1">
        <f t="array" ref="B10733">SUM(1*(VGSales[Name]=A10733))</f>
        <v>1</v>
      </c>
      <c r="C10733" s="8" cm="1">
        <f t="array" ref="C10733">ROWS(_xlfn.UNIQUE(_xlfn._xlws.FILTER(VGSales[Genre],VGSales[Name]=A10733)))</f>
        <v>1</v>
      </c>
      <c r="D10733" s="8">
        <f>SUMIFS(VGSales[Global_Sales],VGSales[Name],A10733)</f>
        <v>0.02</v>
      </c>
    </row>
    <row r="10734" spans="1:4" s="8" customFormat="1" x14ac:dyDescent="0.25">
      <c r="A10734" s="8" t="str">
        <v>Zettai Meikyuu Grimm: Nanatsu no Kagi to Rakuen no Otome</v>
      </c>
      <c r="B10734" s="8" cm="1">
        <f t="array" ref="B10734">SUM(1*(VGSales[Name]=A10734))</f>
        <v>1</v>
      </c>
      <c r="C10734" s="8" cm="1">
        <f t="array" ref="C10734">ROWS(_xlfn.UNIQUE(_xlfn._xlws.FILTER(VGSales[Genre],VGSales[Name]=A10734)))</f>
        <v>1</v>
      </c>
      <c r="D10734" s="8">
        <f>SUMIFS(VGSales[Global_Sales],VGSales[Name],A10734)</f>
        <v>0.02</v>
      </c>
    </row>
    <row r="10735" spans="1:4" s="8" customFormat="1" x14ac:dyDescent="0.25">
      <c r="A10735" s="8" t="str">
        <v>Dreamer Series: Horse Trainer</v>
      </c>
      <c r="B10735" s="8" cm="1">
        <f t="array" ref="B10735">SUM(1*(VGSales[Name]=A10735))</f>
        <v>1</v>
      </c>
      <c r="C10735" s="8" cm="1">
        <f t="array" ref="C10735">ROWS(_xlfn.UNIQUE(_xlfn._xlws.FILTER(VGSales[Genre],VGSales[Name]=A10735)))</f>
        <v>1</v>
      </c>
      <c r="D10735" s="8">
        <f>SUMIFS(VGSales[Global_Sales],VGSales[Name],A10735)</f>
        <v>0.02</v>
      </c>
    </row>
    <row r="10736" spans="1:4" s="8" customFormat="1" x14ac:dyDescent="0.25">
      <c r="A10736" s="8" t="str">
        <v>Hogs of War</v>
      </c>
      <c r="B10736" s="8" cm="1">
        <f t="array" ref="B10736">SUM(1*(VGSales[Name]=A10736))</f>
        <v>1</v>
      </c>
      <c r="C10736" s="8" cm="1">
        <f t="array" ref="C10736">ROWS(_xlfn.UNIQUE(_xlfn._xlws.FILTER(VGSales[Genre],VGSales[Name]=A10736)))</f>
        <v>1</v>
      </c>
      <c r="D10736" s="8">
        <f>SUMIFS(VGSales[Global_Sales],VGSales[Name],A10736)</f>
        <v>0.02</v>
      </c>
    </row>
    <row r="10737" spans="1:4" s="8" customFormat="1" x14ac:dyDescent="0.25">
      <c r="A10737" s="8" t="str">
        <v>Katekyoo Hitman Reborn! Dream Hyper Battle!</v>
      </c>
      <c r="B10737" s="8" cm="1">
        <f t="array" ref="B10737">SUM(1*(VGSales[Name]=A10737))</f>
        <v>1</v>
      </c>
      <c r="C10737" s="8" cm="1">
        <f t="array" ref="C10737">ROWS(_xlfn.UNIQUE(_xlfn._xlws.FILTER(VGSales[Genre],VGSales[Name]=A10737)))</f>
        <v>1</v>
      </c>
      <c r="D10737" s="8">
        <f>SUMIFS(VGSales[Global_Sales],VGSales[Name],A10737)</f>
        <v>0.02</v>
      </c>
    </row>
    <row r="10738" spans="1:4" s="8" customFormat="1" x14ac:dyDescent="0.25">
      <c r="A10738" s="8" t="str">
        <v>Muchi Muchi Pork &amp; Pink Sweets</v>
      </c>
      <c r="B10738" s="8" cm="1">
        <f t="array" ref="B10738">SUM(1*(VGSales[Name]=A10738))</f>
        <v>1</v>
      </c>
      <c r="C10738" s="8" cm="1">
        <f t="array" ref="C10738">ROWS(_xlfn.UNIQUE(_xlfn._xlws.FILTER(VGSales[Genre],VGSales[Name]=A10738)))</f>
        <v>1</v>
      </c>
      <c r="D10738" s="8">
        <f>SUMIFS(VGSales[Global_Sales],VGSales[Name],A10738)</f>
        <v>0.02</v>
      </c>
    </row>
    <row r="10739" spans="1:4" s="8" customFormat="1" x14ac:dyDescent="0.25">
      <c r="A10739" s="8" t="str">
        <v>Point Blank 3</v>
      </c>
      <c r="B10739" s="8" cm="1">
        <f t="array" ref="B10739">SUM(1*(VGSales[Name]=A10739))</f>
        <v>1</v>
      </c>
      <c r="C10739" s="8" cm="1">
        <f t="array" ref="C10739">ROWS(_xlfn.UNIQUE(_xlfn._xlws.FILTER(VGSales[Genre],VGSales[Name]=A10739)))</f>
        <v>1</v>
      </c>
      <c r="D10739" s="8">
        <f>SUMIFS(VGSales[Global_Sales],VGSales[Name],A10739)</f>
        <v>0.02</v>
      </c>
    </row>
    <row r="10740" spans="1:4" s="8" customFormat="1" x14ac:dyDescent="0.25">
      <c r="A10740" s="8" t="str">
        <v>Meiji Toukyou Renka</v>
      </c>
      <c r="B10740" s="8" cm="1">
        <f t="array" ref="B10740">SUM(1*(VGSales[Name]=A10740))</f>
        <v>1</v>
      </c>
      <c r="C10740" s="8" cm="1">
        <f t="array" ref="C10740">ROWS(_xlfn.UNIQUE(_xlfn._xlws.FILTER(VGSales[Genre],VGSales[Name]=A10740)))</f>
        <v>1</v>
      </c>
      <c r="D10740" s="8">
        <f>SUMIFS(VGSales[Global_Sales],VGSales[Name],A10740)</f>
        <v>0.02</v>
      </c>
    </row>
    <row r="10741" spans="1:4" s="8" customFormat="1" x14ac:dyDescent="0.25">
      <c r="A10741" s="8" t="str">
        <v>Hakuoki: Shinkai - Hana no Shou</v>
      </c>
      <c r="B10741" s="8" cm="1">
        <f t="array" ref="B10741">SUM(1*(VGSales[Name]=A10741))</f>
        <v>1</v>
      </c>
      <c r="C10741" s="8" cm="1">
        <f t="array" ref="C10741">ROWS(_xlfn.UNIQUE(_xlfn._xlws.FILTER(VGSales[Genre],VGSales[Name]=A10741)))</f>
        <v>1</v>
      </c>
      <c r="D10741" s="8">
        <f>SUMIFS(VGSales[Global_Sales],VGSales[Name],A10741)</f>
        <v>0.02</v>
      </c>
    </row>
    <row r="10742" spans="1:4" s="8" customFormat="1" x14ac:dyDescent="0.25">
      <c r="A10742" s="8" t="str">
        <v>Mushihimesama</v>
      </c>
      <c r="B10742" s="8" cm="1">
        <f t="array" ref="B10742">SUM(1*(VGSales[Name]=A10742))</f>
        <v>1</v>
      </c>
      <c r="C10742" s="8" cm="1">
        <f t="array" ref="C10742">ROWS(_xlfn.UNIQUE(_xlfn._xlws.FILTER(VGSales[Genre],VGSales[Name]=A10742)))</f>
        <v>1</v>
      </c>
      <c r="D10742" s="8">
        <f>SUMIFS(VGSales[Global_Sales],VGSales[Name],A10742)</f>
        <v>0.02</v>
      </c>
    </row>
    <row r="10743" spans="1:4" s="8" customFormat="1" x14ac:dyDescent="0.25">
      <c r="A10743" s="8" t="str">
        <v>Uru: Ages Beyond Myst</v>
      </c>
      <c r="B10743" s="8" cm="1">
        <f t="array" ref="B10743">SUM(1*(VGSales[Name]=A10743))</f>
        <v>1</v>
      </c>
      <c r="C10743" s="8" cm="1">
        <f t="array" ref="C10743">ROWS(_xlfn.UNIQUE(_xlfn._xlws.FILTER(VGSales[Genre],VGSales[Name]=A10743)))</f>
        <v>1</v>
      </c>
      <c r="D10743" s="8">
        <f>SUMIFS(VGSales[Global_Sales],VGSales[Name],A10743)</f>
        <v>0.02</v>
      </c>
    </row>
    <row r="10744" spans="1:4" s="8" customFormat="1" x14ac:dyDescent="0.25">
      <c r="A10744" s="8" t="str">
        <v>Higurashi no Naku Koro ni: Jan</v>
      </c>
      <c r="B10744" s="8" cm="1">
        <f t="array" ref="B10744">SUM(1*(VGSales[Name]=A10744))</f>
        <v>1</v>
      </c>
      <c r="C10744" s="8" cm="1">
        <f t="array" ref="C10744">ROWS(_xlfn.UNIQUE(_xlfn._xlws.FILTER(VGSales[Genre],VGSales[Name]=A10744)))</f>
        <v>1</v>
      </c>
      <c r="D10744" s="8">
        <f>SUMIFS(VGSales[Global_Sales],VGSales[Name],A10744)</f>
        <v>0.02</v>
      </c>
    </row>
    <row r="10745" spans="1:4" s="8" customFormat="1" x14ac:dyDescent="0.25">
      <c r="A10745" s="8" t="str">
        <v>Soukoku no Kusabi: Hiiro no Kakera 3 - Ashita e no Tobira</v>
      </c>
      <c r="B10745" s="8" cm="1">
        <f t="array" ref="B10745">SUM(1*(VGSales[Name]=A10745))</f>
        <v>1</v>
      </c>
      <c r="C10745" s="8" cm="1">
        <f t="array" ref="C10745">ROWS(_xlfn.UNIQUE(_xlfn._xlws.FILTER(VGSales[Genre],VGSales[Name]=A10745)))</f>
        <v>1</v>
      </c>
      <c r="D10745" s="8">
        <f>SUMIFS(VGSales[Global_Sales],VGSales[Name],A10745)</f>
        <v>0.02</v>
      </c>
    </row>
    <row r="10746" spans="1:4" s="8" customFormat="1" x14ac:dyDescent="0.25">
      <c r="A10746" s="8" t="str">
        <v>Elvandia Story</v>
      </c>
      <c r="B10746" s="8" cm="1">
        <f t="array" ref="B10746">SUM(1*(VGSales[Name]=A10746))</f>
        <v>1</v>
      </c>
      <c r="C10746" s="8" cm="1">
        <f t="array" ref="C10746">ROWS(_xlfn.UNIQUE(_xlfn._xlws.FILTER(VGSales[Genre],VGSales[Name]=A10746)))</f>
        <v>1</v>
      </c>
      <c r="D10746" s="8">
        <f>SUMIFS(VGSales[Global_Sales],VGSales[Name],A10746)</f>
        <v>0.02</v>
      </c>
    </row>
    <row r="10747" spans="1:4" s="8" customFormat="1" x14ac:dyDescent="0.25">
      <c r="A10747" s="8" t="str">
        <v>Triggerheart Excelica Enhanced</v>
      </c>
      <c r="B10747" s="8" cm="1">
        <f t="array" ref="B10747">SUM(1*(VGSales[Name]=A10747))</f>
        <v>1</v>
      </c>
      <c r="C10747" s="8" cm="1">
        <f t="array" ref="C10747">ROWS(_xlfn.UNIQUE(_xlfn._xlws.FILTER(VGSales[Genre],VGSales[Name]=A10747)))</f>
        <v>1</v>
      </c>
      <c r="D10747" s="8">
        <f>SUMIFS(VGSales[Global_Sales],VGSales[Name],A10747)</f>
        <v>0.02</v>
      </c>
    </row>
    <row r="10748" spans="1:4" s="8" customFormat="1" x14ac:dyDescent="0.25">
      <c r="A10748" s="8" t="str">
        <v>Puzzle Star Sweep</v>
      </c>
      <c r="B10748" s="8" cm="1">
        <f t="array" ref="B10748">SUM(1*(VGSales[Name]=A10748))</f>
        <v>1</v>
      </c>
      <c r="C10748" s="8" cm="1">
        <f t="array" ref="C10748">ROWS(_xlfn.UNIQUE(_xlfn._xlws.FILTER(VGSales[Genre],VGSales[Name]=A10748)))</f>
        <v>1</v>
      </c>
      <c r="D10748" s="8">
        <f>SUMIFS(VGSales[Global_Sales],VGSales[Name],A10748)</f>
        <v>0.02</v>
      </c>
    </row>
    <row r="10749" spans="1:4" s="8" customFormat="1" x14ac:dyDescent="0.25">
      <c r="A10749" s="8" t="str">
        <v>Battle Spirits: Kiseki no Hasha</v>
      </c>
      <c r="B10749" s="8" cm="1">
        <f t="array" ref="B10749">SUM(1*(VGSales[Name]=A10749))</f>
        <v>1</v>
      </c>
      <c r="C10749" s="8" cm="1">
        <f t="array" ref="C10749">ROWS(_xlfn.UNIQUE(_xlfn._xlws.FILTER(VGSales[Genre],VGSales[Name]=A10749)))</f>
        <v>1</v>
      </c>
      <c r="D10749" s="8">
        <f>SUMIFS(VGSales[Global_Sales],VGSales[Name],A10749)</f>
        <v>0.02</v>
      </c>
    </row>
    <row r="10750" spans="1:4" s="8" customFormat="1" x14ac:dyDescent="0.25">
      <c r="A10750" s="8" t="str">
        <v>X-Plane 10 Global</v>
      </c>
      <c r="B10750" s="8" cm="1">
        <f t="array" ref="B10750">SUM(1*(VGSales[Name]=A10750))</f>
        <v>1</v>
      </c>
      <c r="C10750" s="8" cm="1">
        <f t="array" ref="C10750">ROWS(_xlfn.UNIQUE(_xlfn._xlws.FILTER(VGSales[Genre],VGSales[Name]=A10750)))</f>
        <v>1</v>
      </c>
      <c r="D10750" s="8">
        <f>SUMIFS(VGSales[Global_Sales],VGSales[Name],A10750)</f>
        <v>0.02</v>
      </c>
    </row>
    <row r="10751" spans="1:4" s="8" customFormat="1" x14ac:dyDescent="0.25">
      <c r="A10751" s="8" t="str">
        <v>The Conveni 4</v>
      </c>
      <c r="B10751" s="8" cm="1">
        <f t="array" ref="B10751">SUM(1*(VGSales[Name]=A10751))</f>
        <v>1</v>
      </c>
      <c r="C10751" s="8" cm="1">
        <f t="array" ref="C10751">ROWS(_xlfn.UNIQUE(_xlfn._xlws.FILTER(VGSales[Genre],VGSales[Name]=A10751)))</f>
        <v>1</v>
      </c>
      <c r="D10751" s="8">
        <f>SUMIFS(VGSales[Global_Sales],VGSales[Name],A10751)</f>
        <v>0.02</v>
      </c>
    </row>
    <row r="10752" spans="1:4" s="8" customFormat="1" x14ac:dyDescent="0.25">
      <c r="A10752" s="8" t="str">
        <v>The Cheetah Girls</v>
      </c>
      <c r="B10752" s="8" cm="1">
        <f t="array" ref="B10752">SUM(1*(VGSales[Name]=A10752))</f>
        <v>1</v>
      </c>
      <c r="C10752" s="8" cm="1">
        <f t="array" ref="C10752">ROWS(_xlfn.UNIQUE(_xlfn._xlws.FILTER(VGSales[Genre],VGSales[Name]=A10752)))</f>
        <v>1</v>
      </c>
      <c r="D10752" s="8">
        <f>SUMIFS(VGSales[Global_Sales],VGSales[Name],A10752)</f>
        <v>0.02</v>
      </c>
    </row>
    <row r="10753" spans="1:4" s="8" customFormat="1" x14ac:dyDescent="0.25">
      <c r="A10753" s="8" t="str">
        <v>Charlie's Angels</v>
      </c>
      <c r="B10753" s="8" cm="1">
        <f t="array" ref="B10753">SUM(1*(VGSales[Name]=A10753))</f>
        <v>1</v>
      </c>
      <c r="C10753" s="8" cm="1">
        <f t="array" ref="C10753">ROWS(_xlfn.UNIQUE(_xlfn._xlws.FILTER(VGSales[Genre],VGSales[Name]=A10753)))</f>
        <v>1</v>
      </c>
      <c r="D10753" s="8">
        <f>SUMIFS(VGSales[Global_Sales],VGSales[Name],A10753)</f>
        <v>0.02</v>
      </c>
    </row>
    <row r="10754" spans="1:4" s="8" customFormat="1" x14ac:dyDescent="0.25">
      <c r="A10754" s="8" t="str">
        <v>Seitokai no Ichizon: DS-suru Seitokai</v>
      </c>
      <c r="B10754" s="8" cm="1">
        <f t="array" ref="B10754">SUM(1*(VGSales[Name]=A10754))</f>
        <v>1</v>
      </c>
      <c r="C10754" s="8" cm="1">
        <f t="array" ref="C10754">ROWS(_xlfn.UNIQUE(_xlfn._xlws.FILTER(VGSales[Genre],VGSales[Name]=A10754)))</f>
        <v>1</v>
      </c>
      <c r="D10754" s="8">
        <f>SUMIFS(VGSales[Global_Sales],VGSales[Name],A10754)</f>
        <v>0.02</v>
      </c>
    </row>
    <row r="10755" spans="1:4" s="8" customFormat="1" x14ac:dyDescent="0.25">
      <c r="A10755" s="8" t="str">
        <v>Teenage Mutant Ninja Turtles Double Pack</v>
      </c>
      <c r="B10755" s="8" cm="1">
        <f t="array" ref="B10755">SUM(1*(VGSales[Name]=A10755))</f>
        <v>1</v>
      </c>
      <c r="C10755" s="8" cm="1">
        <f t="array" ref="C10755">ROWS(_xlfn.UNIQUE(_xlfn._xlws.FILTER(VGSales[Genre],VGSales[Name]=A10755)))</f>
        <v>1</v>
      </c>
      <c r="D10755" s="8">
        <f>SUMIFS(VGSales[Global_Sales],VGSales[Name],A10755)</f>
        <v>0.02</v>
      </c>
    </row>
    <row r="10756" spans="1:4" s="8" customFormat="1" x14ac:dyDescent="0.25">
      <c r="A10756" s="8" t="str">
        <v>Prism Ark: Awake</v>
      </c>
      <c r="B10756" s="8" cm="1">
        <f t="array" ref="B10756">SUM(1*(VGSales[Name]=A10756))</f>
        <v>1</v>
      </c>
      <c r="C10756" s="8" cm="1">
        <f t="array" ref="C10756">ROWS(_xlfn.UNIQUE(_xlfn._xlws.FILTER(VGSales[Genre],VGSales[Name]=A10756)))</f>
        <v>1</v>
      </c>
      <c r="D10756" s="8">
        <f>SUMIFS(VGSales[Global_Sales],VGSales[Name],A10756)</f>
        <v>0.02</v>
      </c>
    </row>
    <row r="10757" spans="1:4" s="8" customFormat="1" x14ac:dyDescent="0.25">
      <c r="A10757" s="8" t="str">
        <v>Rozen Maiden: Duellwalzer</v>
      </c>
      <c r="B10757" s="8" cm="1">
        <f t="array" ref="B10757">SUM(1*(VGSales[Name]=A10757))</f>
        <v>1</v>
      </c>
      <c r="C10757" s="8" cm="1">
        <f t="array" ref="C10757">ROWS(_xlfn.UNIQUE(_xlfn._xlws.FILTER(VGSales[Genre],VGSales[Name]=A10757)))</f>
        <v>1</v>
      </c>
      <c r="D10757" s="8">
        <f>SUMIFS(VGSales[Global_Sales],VGSales[Name],A10757)</f>
        <v>0.02</v>
      </c>
    </row>
    <row r="10758" spans="1:4" s="8" customFormat="1" x14ac:dyDescent="0.25">
      <c r="A10758" s="8" t="str">
        <v>Winter Blast: 9 Snow &amp; Ice Games</v>
      </c>
      <c r="B10758" s="8" cm="1">
        <f t="array" ref="B10758">SUM(1*(VGSales[Name]=A10758))</f>
        <v>1</v>
      </c>
      <c r="C10758" s="8" cm="1">
        <f t="array" ref="C10758">ROWS(_xlfn.UNIQUE(_xlfn._xlws.FILTER(VGSales[Genre],VGSales[Name]=A10758)))</f>
        <v>1</v>
      </c>
      <c r="D10758" s="8">
        <f>SUMIFS(VGSales[Global_Sales],VGSales[Name],A10758)</f>
        <v>0.02</v>
      </c>
    </row>
    <row r="10759" spans="1:4" s="8" customFormat="1" x14ac:dyDescent="0.25">
      <c r="A10759" s="8" t="str">
        <v>Shrek / Shark Tale Game Boy Advance Video</v>
      </c>
      <c r="B10759" s="8" cm="1">
        <f t="array" ref="B10759">SUM(1*(VGSales[Name]=A10759))</f>
        <v>1</v>
      </c>
      <c r="C10759" s="8" cm="1">
        <f t="array" ref="C10759">ROWS(_xlfn.UNIQUE(_xlfn._xlws.FILTER(VGSales[Genre],VGSales[Name]=A10759)))</f>
        <v>1</v>
      </c>
      <c r="D10759" s="8">
        <f>SUMIFS(VGSales[Global_Sales],VGSales[Name],A10759)</f>
        <v>0.02</v>
      </c>
    </row>
    <row r="10760" spans="1:4" s="8" customFormat="1" x14ac:dyDescent="0.25">
      <c r="A10760" s="8" t="str">
        <v>Ginga Fukei Densetsu: Sapphire</v>
      </c>
      <c r="B10760" s="8" cm="1">
        <f t="array" ref="B10760">SUM(1*(VGSales[Name]=A10760))</f>
        <v>1</v>
      </c>
      <c r="C10760" s="8" cm="1">
        <f t="array" ref="C10760">ROWS(_xlfn.UNIQUE(_xlfn._xlws.FILTER(VGSales[Genre],VGSales[Name]=A10760)))</f>
        <v>1</v>
      </c>
      <c r="D10760" s="8">
        <f>SUMIFS(VGSales[Global_Sales],VGSales[Name],A10760)</f>
        <v>0.02</v>
      </c>
    </row>
    <row r="10761" spans="1:4" s="8" customFormat="1" x14ac:dyDescent="0.25">
      <c r="A10761" s="8" t="str">
        <v>Katekyoo Hitman Reborn!! Let's Ansatsu!? Nerawareta 10 Daime!</v>
      </c>
      <c r="B10761" s="8" cm="1">
        <f t="array" ref="B10761">SUM(1*(VGSales[Name]=A10761))</f>
        <v>1</v>
      </c>
      <c r="C10761" s="8" cm="1">
        <f t="array" ref="C10761">ROWS(_xlfn.UNIQUE(_xlfn._xlws.FILTER(VGSales[Genre],VGSales[Name]=A10761)))</f>
        <v>1</v>
      </c>
      <c r="D10761" s="8">
        <f>SUMIFS(VGSales[Global_Sales],VGSales[Name],A10761)</f>
        <v>0.02</v>
      </c>
    </row>
    <row r="10762" spans="1:4" s="8" customFormat="1" x14ac:dyDescent="0.25">
      <c r="A10762" s="8" t="str">
        <v>The Mummy</v>
      </c>
      <c r="B10762" s="8" cm="1">
        <f t="array" ref="B10762">SUM(1*(VGSales[Name]=A10762))</f>
        <v>1</v>
      </c>
      <c r="C10762" s="8" cm="1">
        <f t="array" ref="C10762">ROWS(_xlfn.UNIQUE(_xlfn._xlws.FILTER(VGSales[Genre],VGSales[Name]=A10762)))</f>
        <v>1</v>
      </c>
      <c r="D10762" s="8">
        <f>SUMIFS(VGSales[Global_Sales],VGSales[Name],A10762)</f>
        <v>0.02</v>
      </c>
    </row>
    <row r="10763" spans="1:4" s="8" customFormat="1" x14ac:dyDescent="0.25">
      <c r="A10763" s="8" t="str">
        <v>Guitar Freaks V3 &amp; DrumMania V3</v>
      </c>
      <c r="B10763" s="8" cm="1">
        <f t="array" ref="B10763">SUM(1*(VGSales[Name]=A10763))</f>
        <v>1</v>
      </c>
      <c r="C10763" s="8" cm="1">
        <f t="array" ref="C10763">ROWS(_xlfn.UNIQUE(_xlfn._xlws.FILTER(VGSales[Genre],VGSales[Name]=A10763)))</f>
        <v>1</v>
      </c>
      <c r="D10763" s="8">
        <f>SUMIFS(VGSales[Global_Sales],VGSales[Name],A10763)</f>
        <v>0.02</v>
      </c>
    </row>
    <row r="10764" spans="1:4" s="8" customFormat="1" x14ac:dyDescent="0.25">
      <c r="A10764" s="8" t="str">
        <v>The Talos Principle</v>
      </c>
      <c r="B10764" s="8" cm="1">
        <f t="array" ref="B10764">SUM(1*(VGSales[Name]=A10764))</f>
        <v>1</v>
      </c>
      <c r="C10764" s="8" cm="1">
        <f t="array" ref="C10764">ROWS(_xlfn.UNIQUE(_xlfn._xlws.FILTER(VGSales[Genre],VGSales[Name]=A10764)))</f>
        <v>1</v>
      </c>
      <c r="D10764" s="8">
        <f>SUMIFS(VGSales[Global_Sales],VGSales[Name],A10764)</f>
        <v>0.02</v>
      </c>
    </row>
    <row r="10765" spans="1:4" s="8" customFormat="1" x14ac:dyDescent="0.25">
      <c r="A10765" s="8" t="str">
        <v>The Crow: City of Angels</v>
      </c>
      <c r="B10765" s="8" cm="1">
        <f t="array" ref="B10765">SUM(1*(VGSales[Name]=A10765))</f>
        <v>1</v>
      </c>
      <c r="C10765" s="8" cm="1">
        <f t="array" ref="C10765">ROWS(_xlfn.UNIQUE(_xlfn._xlws.FILTER(VGSales[Genre],VGSales[Name]=A10765)))</f>
        <v>1</v>
      </c>
      <c r="D10765" s="8">
        <f>SUMIFS(VGSales[Global_Sales],VGSales[Name],A10765)</f>
        <v>0.02</v>
      </c>
    </row>
    <row r="10766" spans="1:4" s="8" customFormat="1" x14ac:dyDescent="0.25">
      <c r="A10766" s="8" t="str">
        <v>Snow Portable</v>
      </c>
      <c r="B10766" s="8" cm="1">
        <f t="array" ref="B10766">SUM(1*(VGSales[Name]=A10766))</f>
        <v>1</v>
      </c>
      <c r="C10766" s="8" cm="1">
        <f t="array" ref="C10766">ROWS(_xlfn.UNIQUE(_xlfn._xlws.FILTER(VGSales[Genre],VGSales[Name]=A10766)))</f>
        <v>1</v>
      </c>
      <c r="D10766" s="8">
        <f>SUMIFS(VGSales[Global_Sales],VGSales[Name],A10766)</f>
        <v>0.02</v>
      </c>
    </row>
    <row r="10767" spans="1:4" s="8" customFormat="1" x14ac:dyDescent="0.25">
      <c r="A10767" s="8" t="str">
        <v>Poyo Poyo Kansatsu Nikki</v>
      </c>
      <c r="B10767" s="8" cm="1">
        <f t="array" ref="B10767">SUM(1*(VGSales[Name]=A10767))</f>
        <v>1</v>
      </c>
      <c r="C10767" s="8" cm="1">
        <f t="array" ref="C10767">ROWS(_xlfn.UNIQUE(_xlfn._xlws.FILTER(VGSales[Genre],VGSales[Name]=A10767)))</f>
        <v>1</v>
      </c>
      <c r="D10767" s="8">
        <f>SUMIFS(VGSales[Global_Sales],VGSales[Name],A10767)</f>
        <v>0.02</v>
      </c>
    </row>
    <row r="10768" spans="1:4" s="8" customFormat="1" x14ac:dyDescent="0.25">
      <c r="A10768" s="8" t="str">
        <v>Jinsei Game DS</v>
      </c>
      <c r="B10768" s="8" cm="1">
        <f t="array" ref="B10768">SUM(1*(VGSales[Name]=A10768))</f>
        <v>1</v>
      </c>
      <c r="C10768" s="8" cm="1">
        <f t="array" ref="C10768">ROWS(_xlfn.UNIQUE(_xlfn._xlws.FILTER(VGSales[Genre],VGSales[Name]=A10768)))</f>
        <v>1</v>
      </c>
      <c r="D10768" s="8">
        <f>SUMIFS(VGSales[Global_Sales],VGSales[Name],A10768)</f>
        <v>0.02</v>
      </c>
    </row>
    <row r="10769" spans="1:4" s="8" customFormat="1" x14ac:dyDescent="0.25">
      <c r="A10769" s="8" t="str">
        <v>Guitar Freaks &amp; DrumMania: Masterpiece Gold</v>
      </c>
      <c r="B10769" s="8" cm="1">
        <f t="array" ref="B10769">SUM(1*(VGSales[Name]=A10769))</f>
        <v>1</v>
      </c>
      <c r="C10769" s="8" cm="1">
        <f t="array" ref="C10769">ROWS(_xlfn.UNIQUE(_xlfn._xlws.FILTER(VGSales[Genre],VGSales[Name]=A10769)))</f>
        <v>1</v>
      </c>
      <c r="D10769" s="8">
        <f>SUMIFS(VGSales[Global_Sales],VGSales[Name],A10769)</f>
        <v>0.02</v>
      </c>
    </row>
    <row r="10770" spans="1:4" s="8" customFormat="1" x14ac:dyDescent="0.25">
      <c r="A10770" s="8" t="str">
        <v>Broken Sword: The Sleeping Dragon</v>
      </c>
      <c r="B10770" s="8" cm="1">
        <f t="array" ref="B10770">SUM(1*(VGSales[Name]=A10770))</f>
        <v>1</v>
      </c>
      <c r="C10770" s="8" cm="1">
        <f t="array" ref="C10770">ROWS(_xlfn.UNIQUE(_xlfn._xlws.FILTER(VGSales[Genre],VGSales[Name]=A10770)))</f>
        <v>1</v>
      </c>
      <c r="D10770" s="8">
        <f>SUMIFS(VGSales[Global_Sales],VGSales[Name],A10770)</f>
        <v>0.02</v>
      </c>
    </row>
    <row r="10771" spans="1:4" s="8" customFormat="1" x14ac:dyDescent="0.25">
      <c r="A10771" s="8" t="str">
        <v>Reversal Challenge</v>
      </c>
      <c r="B10771" s="8" cm="1">
        <f t="array" ref="B10771">SUM(1*(VGSales[Name]=A10771))</f>
        <v>1</v>
      </c>
      <c r="C10771" s="8" cm="1">
        <f t="array" ref="C10771">ROWS(_xlfn.UNIQUE(_xlfn._xlws.FILTER(VGSales[Genre],VGSales[Name]=A10771)))</f>
        <v>1</v>
      </c>
      <c r="D10771" s="8">
        <f>SUMIFS(VGSales[Global_Sales],VGSales[Name],A10771)</f>
        <v>0.02</v>
      </c>
    </row>
    <row r="10772" spans="1:4" s="8" customFormat="1" x14ac:dyDescent="0.25">
      <c r="A10772" s="8" t="str">
        <v>Wild West Shootout</v>
      </c>
      <c r="B10772" s="8" cm="1">
        <f t="array" ref="B10772">SUM(1*(VGSales[Name]=A10772))</f>
        <v>1</v>
      </c>
      <c r="C10772" s="8" cm="1">
        <f t="array" ref="C10772">ROWS(_xlfn.UNIQUE(_xlfn._xlws.FILTER(VGSales[Genre],VGSales[Name]=A10772)))</f>
        <v>1</v>
      </c>
      <c r="D10772" s="8">
        <f>SUMIFS(VGSales[Global_Sales],VGSales[Name],A10772)</f>
        <v>0.02</v>
      </c>
    </row>
    <row r="10773" spans="1:4" s="8" customFormat="1" x14ac:dyDescent="0.25">
      <c r="A10773" s="8" t="str">
        <v>Miyako</v>
      </c>
      <c r="B10773" s="8" cm="1">
        <f t="array" ref="B10773">SUM(1*(VGSales[Name]=A10773))</f>
        <v>1</v>
      </c>
      <c r="C10773" s="8" cm="1">
        <f t="array" ref="C10773">ROWS(_xlfn.UNIQUE(_xlfn._xlws.FILTER(VGSales[Genre],VGSales[Name]=A10773)))</f>
        <v>1</v>
      </c>
      <c r="D10773" s="8">
        <f>SUMIFS(VGSales[Global_Sales],VGSales[Name],A10773)</f>
        <v>0.02</v>
      </c>
    </row>
    <row r="10774" spans="1:4" s="8" customFormat="1" x14ac:dyDescent="0.25">
      <c r="A10774" s="8" t="str">
        <v>Motto NUGA-CEL!</v>
      </c>
      <c r="B10774" s="8" cm="1">
        <f t="array" ref="B10774">SUM(1*(VGSales[Name]=A10774))</f>
        <v>1</v>
      </c>
      <c r="C10774" s="8" cm="1">
        <f t="array" ref="C10774">ROWS(_xlfn.UNIQUE(_xlfn._xlws.FILTER(VGSales[Genre],VGSales[Name]=A10774)))</f>
        <v>1</v>
      </c>
      <c r="D10774" s="8">
        <f>SUMIFS(VGSales[Global_Sales],VGSales[Name],A10774)</f>
        <v>0.02</v>
      </c>
    </row>
    <row r="10775" spans="1:4" s="8" customFormat="1" x14ac:dyDescent="0.25">
      <c r="A10775" s="8" t="str">
        <v>Yu-Gi-Oh! GX: The Beginning of Destiny (JP sales)</v>
      </c>
      <c r="B10775" s="8" cm="1">
        <f t="array" ref="B10775">SUM(1*(VGSales[Name]=A10775))</f>
        <v>1</v>
      </c>
      <c r="C10775" s="8" cm="1">
        <f t="array" ref="C10775">ROWS(_xlfn.UNIQUE(_xlfn._xlws.FILTER(VGSales[Genre],VGSales[Name]=A10775)))</f>
        <v>1</v>
      </c>
      <c r="D10775" s="8">
        <f>SUMIFS(VGSales[Global_Sales],VGSales[Name],A10775)</f>
        <v>0.02</v>
      </c>
    </row>
    <row r="10776" spans="1:4" s="8" customFormat="1" x14ac:dyDescent="0.25">
      <c r="A10776" s="8" t="str">
        <v>Super Dodge Ball</v>
      </c>
      <c r="B10776" s="8" cm="1">
        <f t="array" ref="B10776">SUM(1*(VGSales[Name]=A10776))</f>
        <v>1</v>
      </c>
      <c r="C10776" s="8" cm="1">
        <f t="array" ref="C10776">ROWS(_xlfn.UNIQUE(_xlfn._xlws.FILTER(VGSales[Genre],VGSales[Name]=A10776)))</f>
        <v>1</v>
      </c>
      <c r="D10776" s="8">
        <f>SUMIFS(VGSales[Global_Sales],VGSales[Name],A10776)</f>
        <v>0.02</v>
      </c>
    </row>
    <row r="10777" spans="1:4" s="8" customFormat="1" x14ac:dyDescent="0.25">
      <c r="A10777" s="8" t="str">
        <v>Tsuki ni Yori Sou Otome no Sahou: Hidamari no Hibi</v>
      </c>
      <c r="B10777" s="8" cm="1">
        <f t="array" ref="B10777">SUM(1*(VGSales[Name]=A10777))</f>
        <v>1</v>
      </c>
      <c r="C10777" s="8" cm="1">
        <f t="array" ref="C10777">ROWS(_xlfn.UNIQUE(_xlfn._xlws.FILTER(VGSales[Genre],VGSales[Name]=A10777)))</f>
        <v>1</v>
      </c>
      <c r="D10777" s="8">
        <f>SUMIFS(VGSales[Global_Sales],VGSales[Name],A10777)</f>
        <v>0.02</v>
      </c>
    </row>
    <row r="10778" spans="1:4" s="8" customFormat="1" x14ac:dyDescent="0.25">
      <c r="A10778" s="8" t="str">
        <v>Gon: BakuBakuBakuBaku Adventure</v>
      </c>
      <c r="B10778" s="8" cm="1">
        <f t="array" ref="B10778">SUM(1*(VGSales[Name]=A10778))</f>
        <v>1</v>
      </c>
      <c r="C10778" s="8" cm="1">
        <f t="array" ref="C10778">ROWS(_xlfn.UNIQUE(_xlfn._xlws.FILTER(VGSales[Genre],VGSales[Name]=A10778)))</f>
        <v>1</v>
      </c>
      <c r="D10778" s="8">
        <f>SUMIFS(VGSales[Global_Sales],VGSales[Name],A10778)</f>
        <v>0.02</v>
      </c>
    </row>
    <row r="10779" spans="1:4" s="8" customFormat="1" x14ac:dyDescent="0.25">
      <c r="A10779" s="8" t="str">
        <v>Style Book: Junior City</v>
      </c>
      <c r="B10779" s="8" cm="1">
        <f t="array" ref="B10779">SUM(1*(VGSales[Name]=A10779))</f>
        <v>1</v>
      </c>
      <c r="C10779" s="8" cm="1">
        <f t="array" ref="C10779">ROWS(_xlfn.UNIQUE(_xlfn._xlws.FILTER(VGSales[Genre],VGSales[Name]=A10779)))</f>
        <v>1</v>
      </c>
      <c r="D10779" s="8">
        <f>SUMIFS(VGSales[Global_Sales],VGSales[Name],A10779)</f>
        <v>0.02</v>
      </c>
    </row>
    <row r="10780" spans="1:4" s="8" customFormat="1" x14ac:dyDescent="0.25">
      <c r="A10780" s="8" t="str">
        <v>Amatsumi Sora ni! Kumo no Hatate ni</v>
      </c>
      <c r="B10780" s="8" cm="1">
        <f t="array" ref="B10780">SUM(1*(VGSales[Name]=A10780))</f>
        <v>1</v>
      </c>
      <c r="C10780" s="8" cm="1">
        <f t="array" ref="C10780">ROWS(_xlfn.UNIQUE(_xlfn._xlws.FILTER(VGSales[Genre],VGSales[Name]=A10780)))</f>
        <v>1</v>
      </c>
      <c r="D10780" s="8">
        <f>SUMIFS(VGSales[Global_Sales],VGSales[Name],A10780)</f>
        <v>0.02</v>
      </c>
    </row>
    <row r="10781" spans="1:4" s="8" customFormat="1" x14ac:dyDescent="0.25">
      <c r="A10781" s="8" t="str">
        <v>Garfield's Nightmare</v>
      </c>
      <c r="B10781" s="8" cm="1">
        <f t="array" ref="B10781">SUM(1*(VGSales[Name]=A10781))</f>
        <v>1</v>
      </c>
      <c r="C10781" s="8" cm="1">
        <f t="array" ref="C10781">ROWS(_xlfn.UNIQUE(_xlfn._xlws.FILTER(VGSales[Genre],VGSales[Name]=A10781)))</f>
        <v>1</v>
      </c>
      <c r="D10781" s="8">
        <f>SUMIFS(VGSales[Global_Sales],VGSales[Name],A10781)</f>
        <v>0.02</v>
      </c>
    </row>
    <row r="10782" spans="1:4" s="8" customFormat="1" x14ac:dyDescent="0.25">
      <c r="A10782" s="8" t="str">
        <v>Earth Seeker</v>
      </c>
      <c r="B10782" s="8" cm="1">
        <f t="array" ref="B10782">SUM(1*(VGSales[Name]=A10782))</f>
        <v>1</v>
      </c>
      <c r="C10782" s="8" cm="1">
        <f t="array" ref="C10782">ROWS(_xlfn.UNIQUE(_xlfn._xlws.FILTER(VGSales[Genre],VGSales[Name]=A10782)))</f>
        <v>1</v>
      </c>
      <c r="D10782" s="8">
        <f>SUMIFS(VGSales[Global_Sales],VGSales[Name],A10782)</f>
        <v>0.02</v>
      </c>
    </row>
    <row r="10783" spans="1:4" s="8" customFormat="1" x14ac:dyDescent="0.25">
      <c r="A10783" s="8" t="str">
        <v>Downtown Nekketsu Koushinkyoku: Soreyuke Daiundoukai All-Star Special</v>
      </c>
      <c r="B10783" s="8" cm="1">
        <f t="array" ref="B10783">SUM(1*(VGSales[Name]=A10783))</f>
        <v>1</v>
      </c>
      <c r="C10783" s="8" cm="1">
        <f t="array" ref="C10783">ROWS(_xlfn.UNIQUE(_xlfn._xlws.FILTER(VGSales[Genre],VGSales[Name]=A10783)))</f>
        <v>1</v>
      </c>
      <c r="D10783" s="8">
        <f>SUMIFS(VGSales[Global_Sales],VGSales[Name],A10783)</f>
        <v>0.02</v>
      </c>
    </row>
    <row r="10784" spans="1:4" s="8" customFormat="1" x14ac:dyDescent="0.25">
      <c r="A10784" s="8" t="str">
        <v>Lovely x Cation 1 &amp; 2</v>
      </c>
      <c r="B10784" s="8" cm="1">
        <f t="array" ref="B10784">SUM(1*(VGSales[Name]=A10784))</f>
        <v>1</v>
      </c>
      <c r="C10784" s="8" cm="1">
        <f t="array" ref="C10784">ROWS(_xlfn.UNIQUE(_xlfn._xlws.FILTER(VGSales[Genre],VGSales[Name]=A10784)))</f>
        <v>1</v>
      </c>
      <c r="D10784" s="8">
        <f>SUMIFS(VGSales[Global_Sales],VGSales[Name],A10784)</f>
        <v>0.02</v>
      </c>
    </row>
    <row r="10785" spans="1:4" s="8" customFormat="1" x14ac:dyDescent="0.25">
      <c r="A10785" s="8" t="str">
        <v>Barbie as the Princess and the Pauper</v>
      </c>
      <c r="B10785" s="8" cm="1">
        <f t="array" ref="B10785">SUM(1*(VGSales[Name]=A10785))</f>
        <v>1</v>
      </c>
      <c r="C10785" s="8" cm="1">
        <f t="array" ref="C10785">ROWS(_xlfn.UNIQUE(_xlfn._xlws.FILTER(VGSales[Genre],VGSales[Name]=A10785)))</f>
        <v>1</v>
      </c>
      <c r="D10785" s="8">
        <f>SUMIFS(VGSales[Global_Sales],VGSales[Name],A10785)</f>
        <v>0.02</v>
      </c>
    </row>
    <row r="10786" spans="1:4" s="8" customFormat="1" x14ac:dyDescent="0.25">
      <c r="A10786" s="8" t="str">
        <v>Blood Bowl: Legendary Edition</v>
      </c>
      <c r="B10786" s="8" cm="1">
        <f t="array" ref="B10786">SUM(1*(VGSales[Name]=A10786))</f>
        <v>1</v>
      </c>
      <c r="C10786" s="8" cm="1">
        <f t="array" ref="C10786">ROWS(_xlfn.UNIQUE(_xlfn._xlws.FILTER(VGSales[Genre],VGSales[Name]=A10786)))</f>
        <v>1</v>
      </c>
      <c r="D10786" s="8">
        <f>SUMIFS(VGSales[Global_Sales],VGSales[Name],A10786)</f>
        <v>0.02</v>
      </c>
    </row>
    <row r="10787" spans="1:4" s="8" customFormat="1" x14ac:dyDescent="0.25">
      <c r="A10787" s="8" t="str">
        <v>Tantei Opera: Milky Holmes</v>
      </c>
      <c r="B10787" s="8" cm="1">
        <f t="array" ref="B10787">SUM(1*(VGSales[Name]=A10787))</f>
        <v>1</v>
      </c>
      <c r="C10787" s="8" cm="1">
        <f t="array" ref="C10787">ROWS(_xlfn.UNIQUE(_xlfn._xlws.FILTER(VGSales[Genre],VGSales[Name]=A10787)))</f>
        <v>1</v>
      </c>
      <c r="D10787" s="8">
        <f>SUMIFS(VGSales[Global_Sales],VGSales[Name],A10787)</f>
        <v>0.02</v>
      </c>
    </row>
    <row r="10788" spans="1:4" s="8" customFormat="1" x14ac:dyDescent="0.25">
      <c r="A10788" s="8" t="str">
        <v>Pirates of the Burning Sea</v>
      </c>
      <c r="B10788" s="8" cm="1">
        <f t="array" ref="B10788">SUM(1*(VGSales[Name]=A10788))</f>
        <v>1</v>
      </c>
      <c r="C10788" s="8" cm="1">
        <f t="array" ref="C10788">ROWS(_xlfn.UNIQUE(_xlfn._xlws.FILTER(VGSales[Genre],VGSales[Name]=A10788)))</f>
        <v>1</v>
      </c>
      <c r="D10788" s="8">
        <f>SUMIFS(VGSales[Global_Sales],VGSales[Name],A10788)</f>
        <v>0.02</v>
      </c>
    </row>
    <row r="10789" spans="1:4" s="8" customFormat="1" x14ac:dyDescent="0.25">
      <c r="A10789" s="8" t="str">
        <v>TV Anime Idolm@ster: Cinderella Girls G4U! Pack Vol.8</v>
      </c>
      <c r="B10789" s="8" cm="1">
        <f t="array" ref="B10789">SUM(1*(VGSales[Name]=A10789))</f>
        <v>1</v>
      </c>
      <c r="C10789" s="8" cm="1">
        <f t="array" ref="C10789">ROWS(_xlfn.UNIQUE(_xlfn._xlws.FILTER(VGSales[Genre],VGSales[Name]=A10789)))</f>
        <v>1</v>
      </c>
      <c r="D10789" s="8">
        <f>SUMIFS(VGSales[Global_Sales],VGSales[Name],A10789)</f>
        <v>0.02</v>
      </c>
    </row>
    <row r="10790" spans="1:4" s="8" customFormat="1" x14ac:dyDescent="0.25">
      <c r="A10790" s="8" t="str">
        <v>Mary King's Riding School 2</v>
      </c>
      <c r="B10790" s="8" cm="1">
        <f t="array" ref="B10790">SUM(1*(VGSales[Name]=A10790))</f>
        <v>1</v>
      </c>
      <c r="C10790" s="8" cm="1">
        <f t="array" ref="C10790">ROWS(_xlfn.UNIQUE(_xlfn._xlws.FILTER(VGSales[Genre],VGSales[Name]=A10790)))</f>
        <v>1</v>
      </c>
      <c r="D10790" s="8">
        <f>SUMIFS(VGSales[Global_Sales],VGSales[Name],A10790)</f>
        <v>0.02</v>
      </c>
    </row>
    <row r="10791" spans="1:4" s="8" customFormat="1" x14ac:dyDescent="0.25">
      <c r="A10791" s="8" t="str">
        <v>Micro Machines V4</v>
      </c>
      <c r="B10791" s="8" cm="1">
        <f t="array" ref="B10791">SUM(1*(VGSales[Name]=A10791))</f>
        <v>2</v>
      </c>
      <c r="C10791" s="8" cm="1">
        <f t="array" ref="C10791">ROWS(_xlfn.UNIQUE(_xlfn._xlws.FILTER(VGSales[Genre],VGSales[Name]=A10791)))</f>
        <v>1</v>
      </c>
      <c r="D10791" s="8">
        <f>SUMIFS(VGSales[Global_Sales],VGSales[Name],A10791)</f>
        <v>0.03</v>
      </c>
    </row>
    <row r="10792" spans="1:4" s="8" customFormat="1" x14ac:dyDescent="0.25">
      <c r="A10792" s="8" t="str">
        <v>Entaku no Seito: The Eternal Legend</v>
      </c>
      <c r="B10792" s="8" cm="1">
        <f t="array" ref="B10792">SUM(1*(VGSales[Name]=A10792))</f>
        <v>1</v>
      </c>
      <c r="C10792" s="8" cm="1">
        <f t="array" ref="C10792">ROWS(_xlfn.UNIQUE(_xlfn._xlws.FILTER(VGSales[Genre],VGSales[Name]=A10792)))</f>
        <v>1</v>
      </c>
      <c r="D10792" s="8">
        <f>SUMIFS(VGSales[Global_Sales],VGSales[Name],A10792)</f>
        <v>0.02</v>
      </c>
    </row>
    <row r="10793" spans="1:4" s="8" customFormat="1" x14ac:dyDescent="0.25">
      <c r="A10793" s="8" t="str">
        <v>New Atelier Rorona: Hajimari no Monogatari</v>
      </c>
      <c r="B10793" s="8" cm="1">
        <f t="array" ref="B10793">SUM(1*(VGSales[Name]=A10793))</f>
        <v>1</v>
      </c>
      <c r="C10793" s="8" cm="1">
        <f t="array" ref="C10793">ROWS(_xlfn.UNIQUE(_xlfn._xlws.FILTER(VGSales[Genre],VGSales[Name]=A10793)))</f>
        <v>1</v>
      </c>
      <c r="D10793" s="8">
        <f>SUMIFS(VGSales[Global_Sales],VGSales[Name],A10793)</f>
        <v>0.02</v>
      </c>
    </row>
    <row r="10794" spans="1:4" s="8" customFormat="1" x14ac:dyDescent="0.25">
      <c r="A10794" s="8" t="str">
        <v>WorldShift</v>
      </c>
      <c r="B10794" s="8" cm="1">
        <f t="array" ref="B10794">SUM(1*(VGSales[Name]=A10794))</f>
        <v>1</v>
      </c>
      <c r="C10794" s="8" cm="1">
        <f t="array" ref="C10794">ROWS(_xlfn.UNIQUE(_xlfn._xlws.FILTER(VGSales[Genre],VGSales[Name]=A10794)))</f>
        <v>1</v>
      </c>
      <c r="D10794" s="8">
        <f>SUMIFS(VGSales[Global_Sales],VGSales[Name],A10794)</f>
        <v>0.02</v>
      </c>
    </row>
    <row r="10795" spans="1:4" s="8" customFormat="1" x14ac:dyDescent="0.25">
      <c r="A10795" s="8" t="str">
        <v>7 Roses: A Darkness Rises</v>
      </c>
      <c r="B10795" s="8" cm="1">
        <f t="array" ref="B10795">SUM(1*(VGSales[Name]=A10795))</f>
        <v>1</v>
      </c>
      <c r="C10795" s="8" cm="1">
        <f t="array" ref="C10795">ROWS(_xlfn.UNIQUE(_xlfn._xlws.FILTER(VGSales[Genre],VGSales[Name]=A10795)))</f>
        <v>1</v>
      </c>
      <c r="D10795" s="8">
        <f>SUMIFS(VGSales[Global_Sales],VGSales[Name],A10795)</f>
        <v>0.02</v>
      </c>
    </row>
    <row r="10796" spans="1:4" s="8" customFormat="1" x14ac:dyDescent="0.25">
      <c r="A10796" s="8" t="str">
        <v>My Hero: Doctor</v>
      </c>
      <c r="B10796" s="8" cm="1">
        <f t="array" ref="B10796">SUM(1*(VGSales[Name]=A10796))</f>
        <v>1</v>
      </c>
      <c r="C10796" s="8" cm="1">
        <f t="array" ref="C10796">ROWS(_xlfn.UNIQUE(_xlfn._xlws.FILTER(VGSales[Genre],VGSales[Name]=A10796)))</f>
        <v>1</v>
      </c>
      <c r="D10796" s="8">
        <f>SUMIFS(VGSales[Global_Sales],VGSales[Name],A10796)</f>
        <v>0.02</v>
      </c>
    </row>
    <row r="10797" spans="1:4" s="8" customFormat="1" x14ac:dyDescent="0.25">
      <c r="A10797" s="8" t="str">
        <v>Sega Ages 2500 Series Vol. 29: Monster World Complete Collection</v>
      </c>
      <c r="B10797" s="8" cm="1">
        <f t="array" ref="B10797">SUM(1*(VGSales[Name]=A10797))</f>
        <v>1</v>
      </c>
      <c r="C10797" s="8" cm="1">
        <f t="array" ref="C10797">ROWS(_xlfn.UNIQUE(_xlfn._xlws.FILTER(VGSales[Genre],VGSales[Name]=A10797)))</f>
        <v>1</v>
      </c>
      <c r="D10797" s="8">
        <f>SUMIFS(VGSales[Global_Sales],VGSales[Name],A10797)</f>
        <v>0.02</v>
      </c>
    </row>
    <row r="10798" spans="1:4" s="8" customFormat="1" x14ac:dyDescent="0.25">
      <c r="A10798" s="8" t="str">
        <v>Bakumatsu Rock: Ultra Soul</v>
      </c>
      <c r="B10798" s="8" cm="1">
        <f t="array" ref="B10798">SUM(1*(VGSales[Name]=A10798))</f>
        <v>2</v>
      </c>
      <c r="C10798" s="8" cm="1">
        <f t="array" ref="C10798">ROWS(_xlfn.UNIQUE(_xlfn._xlws.FILTER(VGSales[Genre],VGSales[Name]=A10798)))</f>
        <v>1</v>
      </c>
      <c r="D10798" s="8">
        <f>SUMIFS(VGSales[Global_Sales],VGSales[Name],A10798)</f>
        <v>0.03</v>
      </c>
    </row>
    <row r="10799" spans="1:4" s="8" customFormat="1" x14ac:dyDescent="0.25">
      <c r="A10799" s="8" t="str">
        <v>Metal Fight Beyblade Portable: Chouzetsu Tensei Vulcan Horses</v>
      </c>
      <c r="B10799" s="8" cm="1">
        <f t="array" ref="B10799">SUM(1*(VGSales[Name]=A10799))</f>
        <v>1</v>
      </c>
      <c r="C10799" s="8" cm="1">
        <f t="array" ref="C10799">ROWS(_xlfn.UNIQUE(_xlfn._xlws.FILTER(VGSales[Genre],VGSales[Name]=A10799)))</f>
        <v>1</v>
      </c>
      <c r="D10799" s="8">
        <f>SUMIFS(VGSales[Global_Sales],VGSales[Name],A10799)</f>
        <v>0.02</v>
      </c>
    </row>
    <row r="10800" spans="1:4" s="8" customFormat="1" x14ac:dyDescent="0.25">
      <c r="A10800" s="8" t="str">
        <v>Niko Puchi Girls Runway</v>
      </c>
      <c r="B10800" s="8" cm="1">
        <f t="array" ref="B10800">SUM(1*(VGSales[Name]=A10800))</f>
        <v>1</v>
      </c>
      <c r="C10800" s="8" cm="1">
        <f t="array" ref="C10800">ROWS(_xlfn.UNIQUE(_xlfn._xlws.FILTER(VGSales[Genre],VGSales[Name]=A10800)))</f>
        <v>1</v>
      </c>
      <c r="D10800" s="8">
        <f>SUMIFS(VGSales[Global_Sales],VGSales[Name],A10800)</f>
        <v>0.02</v>
      </c>
    </row>
    <row r="10801" spans="1:4" s="8" customFormat="1" x14ac:dyDescent="0.25">
      <c r="A10801" s="8" t="str">
        <v>Bomberman 2</v>
      </c>
      <c r="B10801" s="8" cm="1">
        <f t="array" ref="B10801">SUM(1*(VGSales[Name]=A10801))</f>
        <v>1</v>
      </c>
      <c r="C10801" s="8" cm="1">
        <f t="array" ref="C10801">ROWS(_xlfn.UNIQUE(_xlfn._xlws.FILTER(VGSales[Genre],VGSales[Name]=A10801)))</f>
        <v>1</v>
      </c>
      <c r="D10801" s="8">
        <f>SUMIFS(VGSales[Global_Sales],VGSales[Name],A10801)</f>
        <v>0.02</v>
      </c>
    </row>
    <row r="10802" spans="1:4" s="8" customFormat="1" x14ac:dyDescent="0.25">
      <c r="A10802" s="8" t="str">
        <v>Arabians Lost: The Engagement on Desert</v>
      </c>
      <c r="B10802" s="8" cm="1">
        <f t="array" ref="B10802">SUM(1*(VGSales[Name]=A10802))</f>
        <v>2</v>
      </c>
      <c r="C10802" s="8" cm="1">
        <f t="array" ref="C10802">ROWS(_xlfn.UNIQUE(_xlfn._xlws.FILTER(VGSales[Genre],VGSales[Name]=A10802)))</f>
        <v>1</v>
      </c>
      <c r="D10802" s="8">
        <f>SUMIFS(VGSales[Global_Sales],VGSales[Name],A10802)</f>
        <v>0.03</v>
      </c>
    </row>
    <row r="10803" spans="1:4" s="8" customFormat="1" x14ac:dyDescent="0.25">
      <c r="A10803" s="8" t="str">
        <v>Densha de Go! Tokubetsu-hen: Fukkatsu Shouwa no Yamatesen</v>
      </c>
      <c r="B10803" s="8" cm="1">
        <f t="array" ref="B10803">SUM(1*(VGSales[Name]=A10803))</f>
        <v>1</v>
      </c>
      <c r="C10803" s="8" cm="1">
        <f t="array" ref="C10803">ROWS(_xlfn.UNIQUE(_xlfn._xlws.FILTER(VGSales[Genre],VGSales[Name]=A10803)))</f>
        <v>1</v>
      </c>
      <c r="D10803" s="8">
        <f>SUMIFS(VGSales[Global_Sales],VGSales[Name],A10803)</f>
        <v>0.02</v>
      </c>
    </row>
    <row r="10804" spans="1:4" s="8" customFormat="1" x14ac:dyDescent="0.25">
      <c r="A10804" s="8" t="str">
        <v>Summon Night Granthese: Horobi no Ken to Yakusoku no Kishi</v>
      </c>
      <c r="B10804" s="8" cm="1">
        <f t="array" ref="B10804">SUM(1*(VGSales[Name]=A10804))</f>
        <v>1</v>
      </c>
      <c r="C10804" s="8" cm="1">
        <f t="array" ref="C10804">ROWS(_xlfn.UNIQUE(_xlfn._xlws.FILTER(VGSales[Genre],VGSales[Name]=A10804)))</f>
        <v>1</v>
      </c>
      <c r="D10804" s="8">
        <f>SUMIFS(VGSales[Global_Sales],VGSales[Name],A10804)</f>
        <v>0.02</v>
      </c>
    </row>
    <row r="10805" spans="1:4" s="8" customFormat="1" x14ac:dyDescent="0.25">
      <c r="A10805" s="8" t="str">
        <v>Gakken DS: Shin TOEIC Test Kanzen Kouryaku</v>
      </c>
      <c r="B10805" s="8" cm="1">
        <f t="array" ref="B10805">SUM(1*(VGSales[Name]=A10805))</f>
        <v>1</v>
      </c>
      <c r="C10805" s="8" cm="1">
        <f t="array" ref="C10805">ROWS(_xlfn.UNIQUE(_xlfn._xlws.FILTER(VGSales[Genre],VGSales[Name]=A10805)))</f>
        <v>1</v>
      </c>
      <c r="D10805" s="8">
        <f>SUMIFS(VGSales[Global_Sales],VGSales[Name],A10805)</f>
        <v>0.02</v>
      </c>
    </row>
    <row r="10806" spans="1:4" s="8" customFormat="1" x14ac:dyDescent="0.25">
      <c r="A10806" s="8" t="str">
        <v>SD Gundam Sangokuden Brave Battle Warriors: Shin Mirisha Taisen</v>
      </c>
      <c r="B10806" s="8" cm="1">
        <f t="array" ref="B10806">SUM(1*(VGSales[Name]=A10806))</f>
        <v>1</v>
      </c>
      <c r="C10806" s="8" cm="1">
        <f t="array" ref="C10806">ROWS(_xlfn.UNIQUE(_xlfn._xlws.FILTER(VGSales[Genre],VGSales[Name]=A10806)))</f>
        <v>1</v>
      </c>
      <c r="D10806" s="8">
        <f>SUMIFS(VGSales[Global_Sales],VGSales[Name],A10806)</f>
        <v>0.02</v>
      </c>
    </row>
    <row r="10807" spans="1:4" s="8" customFormat="1" x14ac:dyDescent="0.25">
      <c r="A10807" s="8" t="str">
        <v>Peggle Nights</v>
      </c>
      <c r="B10807" s="8" cm="1">
        <f t="array" ref="B10807">SUM(1*(VGSales[Name]=A10807))</f>
        <v>1</v>
      </c>
      <c r="C10807" s="8" cm="1">
        <f t="array" ref="C10807">ROWS(_xlfn.UNIQUE(_xlfn._xlws.FILTER(VGSales[Genre],VGSales[Name]=A10807)))</f>
        <v>1</v>
      </c>
      <c r="D10807" s="8">
        <f>SUMIFS(VGSales[Global_Sales],VGSales[Name],A10807)</f>
        <v>0.02</v>
      </c>
    </row>
    <row r="10808" spans="1:4" s="8" customFormat="1" x14ac:dyDescent="0.25">
      <c r="A10808" s="8" t="str">
        <v>Starry ? Sky: After Summer</v>
      </c>
      <c r="B10808" s="8" cm="1">
        <f t="array" ref="B10808">SUM(1*(VGSales[Name]=A10808))</f>
        <v>1</v>
      </c>
      <c r="C10808" s="8" cm="1">
        <f t="array" ref="C10808">ROWS(_xlfn.UNIQUE(_xlfn._xlws.FILTER(VGSales[Genre],VGSales[Name]=A10808)))</f>
        <v>1</v>
      </c>
      <c r="D10808" s="8">
        <f>SUMIFS(VGSales[Global_Sales],VGSales[Name],A10808)</f>
        <v>0.02</v>
      </c>
    </row>
    <row r="10809" spans="1:4" s="8" customFormat="1" x14ac:dyDescent="0.25">
      <c r="A10809" s="8" t="str">
        <v>Puzzle Guzzle</v>
      </c>
      <c r="B10809" s="8" cm="1">
        <f t="array" ref="B10809">SUM(1*(VGSales[Name]=A10809))</f>
        <v>1</v>
      </c>
      <c r="C10809" s="8" cm="1">
        <f t="array" ref="C10809">ROWS(_xlfn.UNIQUE(_xlfn._xlws.FILTER(VGSales[Genre],VGSales[Name]=A10809)))</f>
        <v>1</v>
      </c>
      <c r="D10809" s="8">
        <f>SUMIFS(VGSales[Global_Sales],VGSales[Name],A10809)</f>
        <v>0.02</v>
      </c>
    </row>
    <row r="10810" spans="1:4" s="8" customFormat="1" x14ac:dyDescent="0.25">
      <c r="A10810" s="8" t="str">
        <v>Gallop Racer Inbreed</v>
      </c>
      <c r="B10810" s="8" cm="1">
        <f t="array" ref="B10810">SUM(1*(VGSales[Name]=A10810))</f>
        <v>1</v>
      </c>
      <c r="C10810" s="8" cm="1">
        <f t="array" ref="C10810">ROWS(_xlfn.UNIQUE(_xlfn._xlws.FILTER(VGSales[Genre],VGSales[Name]=A10810)))</f>
        <v>1</v>
      </c>
      <c r="D10810" s="8">
        <f>SUMIFS(VGSales[Global_Sales],VGSales[Name],A10810)</f>
        <v>0.02</v>
      </c>
    </row>
    <row r="10811" spans="1:4" s="8" customFormat="1" x14ac:dyDescent="0.25">
      <c r="A10811" s="8" t="str">
        <v>Myth Makers: Super Kart GP</v>
      </c>
      <c r="B10811" s="8" cm="1">
        <f t="array" ref="B10811">SUM(1*(VGSales[Name]=A10811))</f>
        <v>1</v>
      </c>
      <c r="C10811" s="8" cm="1">
        <f t="array" ref="C10811">ROWS(_xlfn.UNIQUE(_xlfn._xlws.FILTER(VGSales[Genre],VGSales[Name]=A10811)))</f>
        <v>1</v>
      </c>
      <c r="D10811" s="8">
        <f>SUMIFS(VGSales[Global_Sales],VGSales[Name],A10811)</f>
        <v>0.02</v>
      </c>
    </row>
    <row r="10812" spans="1:4" s="8" customFormat="1" x14ac:dyDescent="0.25">
      <c r="A10812" s="8" t="str">
        <v>Ketsui: Kizuna Jigoku Tachi Extra</v>
      </c>
      <c r="B10812" s="8" cm="1">
        <f t="array" ref="B10812">SUM(1*(VGSales[Name]=A10812))</f>
        <v>1</v>
      </c>
      <c r="C10812" s="8" cm="1">
        <f t="array" ref="C10812">ROWS(_xlfn.UNIQUE(_xlfn._xlws.FILTER(VGSales[Genre],VGSales[Name]=A10812)))</f>
        <v>1</v>
      </c>
      <c r="D10812" s="8">
        <f>SUMIFS(VGSales[Global_Sales],VGSales[Name],A10812)</f>
        <v>0.02</v>
      </c>
    </row>
    <row r="10813" spans="1:4" s="8" customFormat="1" x14ac:dyDescent="0.25">
      <c r="A10813" s="8" t="str">
        <v>Frisbee Disc Freestyle / Frisbee Disc Golf</v>
      </c>
      <c r="B10813" s="8" cm="1">
        <f t="array" ref="B10813">SUM(1*(VGSales[Name]=A10813))</f>
        <v>1</v>
      </c>
      <c r="C10813" s="8" cm="1">
        <f t="array" ref="C10813">ROWS(_xlfn.UNIQUE(_xlfn._xlws.FILTER(VGSales[Genre],VGSales[Name]=A10813)))</f>
        <v>1</v>
      </c>
      <c r="D10813" s="8">
        <f>SUMIFS(VGSales[Global_Sales],VGSales[Name],A10813)</f>
        <v>0.02</v>
      </c>
    </row>
    <row r="10814" spans="1:4" s="8" customFormat="1" x14ac:dyDescent="0.25">
      <c r="A10814" s="8" t="str">
        <v>Call of Duty: Modern Warfare Trilogy</v>
      </c>
      <c r="B10814" s="8" cm="1">
        <f t="array" ref="B10814">SUM(1*(VGSales[Name]=A10814))</f>
        <v>2</v>
      </c>
      <c r="C10814" s="8" cm="1">
        <f t="array" ref="C10814">ROWS(_xlfn.UNIQUE(_xlfn._xlws.FILTER(VGSales[Genre],VGSales[Name]=A10814)))</f>
        <v>1</v>
      </c>
      <c r="D10814" s="8">
        <f>SUMIFS(VGSales[Global_Sales],VGSales[Name],A10814)</f>
        <v>0.04</v>
      </c>
    </row>
    <row r="10815" spans="1:4" s="8" customFormat="1" x14ac:dyDescent="0.25">
      <c r="A10815" s="8" t="str">
        <v>The King of Fighters Collection: The Orochi Saga (JP sales)</v>
      </c>
      <c r="B10815" s="8" cm="1">
        <f t="array" ref="B10815">SUM(1*(VGSales[Name]=A10815))</f>
        <v>1</v>
      </c>
      <c r="C10815" s="8" cm="1">
        <f t="array" ref="C10815">ROWS(_xlfn.UNIQUE(_xlfn._xlws.FILTER(VGSales[Genre],VGSales[Name]=A10815)))</f>
        <v>1</v>
      </c>
      <c r="D10815" s="8">
        <f>SUMIFS(VGSales[Global_Sales],VGSales[Name],A10815)</f>
        <v>0.02</v>
      </c>
    </row>
    <row r="10816" spans="1:4" s="8" customFormat="1" x14ac:dyDescent="0.25">
      <c r="A10816" s="8" t="str">
        <v>Suzumiya Haruhi-Chan no Mahjong</v>
      </c>
      <c r="B10816" s="8" cm="1">
        <f t="array" ref="B10816">SUM(1*(VGSales[Name]=A10816))</f>
        <v>1</v>
      </c>
      <c r="C10816" s="8" cm="1">
        <f t="array" ref="C10816">ROWS(_xlfn.UNIQUE(_xlfn._xlws.FILTER(VGSales[Genre],VGSales[Name]=A10816)))</f>
        <v>1</v>
      </c>
      <c r="D10816" s="8">
        <f>SUMIFS(VGSales[Global_Sales],VGSales[Name],A10816)</f>
        <v>0.02</v>
      </c>
    </row>
    <row r="10817" spans="1:4" s="8" customFormat="1" x14ac:dyDescent="0.25">
      <c r="A10817" s="8" t="str">
        <v>Tsuki no Hikari: Shizumeru Kane no Satsujin</v>
      </c>
      <c r="B10817" s="8" cm="1">
        <f t="array" ref="B10817">SUM(1*(VGSales[Name]=A10817))</f>
        <v>1</v>
      </c>
      <c r="C10817" s="8" cm="1">
        <f t="array" ref="C10817">ROWS(_xlfn.UNIQUE(_xlfn._xlws.FILTER(VGSales[Genre],VGSales[Name]=A10817)))</f>
        <v>1</v>
      </c>
      <c r="D10817" s="8">
        <f>SUMIFS(VGSales[Global_Sales],VGSales[Name],A10817)</f>
        <v>0.02</v>
      </c>
    </row>
    <row r="10818" spans="1:4" s="8" customFormat="1" x14ac:dyDescent="0.25">
      <c r="A10818" s="8" t="str">
        <v>Aqua Panic!</v>
      </c>
      <c r="B10818" s="8" cm="1">
        <f t="array" ref="B10818">SUM(1*(VGSales[Name]=A10818))</f>
        <v>1</v>
      </c>
      <c r="C10818" s="8" cm="1">
        <f t="array" ref="C10818">ROWS(_xlfn.UNIQUE(_xlfn._xlws.FILTER(VGSales[Genre],VGSales[Name]=A10818)))</f>
        <v>1</v>
      </c>
      <c r="D10818" s="8">
        <f>SUMIFS(VGSales[Global_Sales],VGSales[Name],A10818)</f>
        <v>0.02</v>
      </c>
    </row>
    <row r="10819" spans="1:4" s="8" customFormat="1" x14ac:dyDescent="0.25">
      <c r="A10819" s="8" t="str">
        <v>Writing and Speaking Beautiful Japanese DS</v>
      </c>
      <c r="B10819" s="8" cm="1">
        <f t="array" ref="B10819">SUM(1*(VGSales[Name]=A10819))</f>
        <v>1</v>
      </c>
      <c r="C10819" s="8" cm="1">
        <f t="array" ref="C10819">ROWS(_xlfn.UNIQUE(_xlfn._xlws.FILTER(VGSales[Genre],VGSales[Name]=A10819)))</f>
        <v>1</v>
      </c>
      <c r="D10819" s="8">
        <f>SUMIFS(VGSales[Global_Sales],VGSales[Name],A10819)</f>
        <v>0.02</v>
      </c>
    </row>
    <row r="10820" spans="1:4" s="8" customFormat="1" x14ac:dyDescent="0.25">
      <c r="A10820" s="8" t="str">
        <v>Sega Ages 2500 Series Vol. 26: Dynamite Deka</v>
      </c>
      <c r="B10820" s="8" cm="1">
        <f t="array" ref="B10820">SUM(1*(VGSales[Name]=A10820))</f>
        <v>1</v>
      </c>
      <c r="C10820" s="8" cm="1">
        <f t="array" ref="C10820">ROWS(_xlfn.UNIQUE(_xlfn._xlws.FILTER(VGSales[Genre],VGSales[Name]=A10820)))</f>
        <v>1</v>
      </c>
      <c r="D10820" s="8">
        <f>SUMIFS(VGSales[Global_Sales],VGSales[Name],A10820)</f>
        <v>0.02</v>
      </c>
    </row>
    <row r="10821" spans="1:4" s="8" customFormat="1" x14ac:dyDescent="0.25">
      <c r="A10821" s="8" t="str">
        <v>Kong: The Animated Series</v>
      </c>
      <c r="B10821" s="8" cm="1">
        <f t="array" ref="B10821">SUM(1*(VGSales[Name]=A10821))</f>
        <v>1</v>
      </c>
      <c r="C10821" s="8" cm="1">
        <f t="array" ref="C10821">ROWS(_xlfn.UNIQUE(_xlfn._xlws.FILTER(VGSales[Genre],VGSales[Name]=A10821)))</f>
        <v>1</v>
      </c>
      <c r="D10821" s="8">
        <f>SUMIFS(VGSales[Global_Sales],VGSales[Name],A10821)</f>
        <v>0.02</v>
      </c>
    </row>
    <row r="10822" spans="1:4" s="8" customFormat="1" x14ac:dyDescent="0.25">
      <c r="A10822" s="8" t="str">
        <v>Agatha Christie: Death on the Nile</v>
      </c>
      <c r="B10822" s="8" cm="1">
        <f t="array" ref="B10822">SUM(1*(VGSales[Name]=A10822))</f>
        <v>1</v>
      </c>
      <c r="C10822" s="8" cm="1">
        <f t="array" ref="C10822">ROWS(_xlfn.UNIQUE(_xlfn._xlws.FILTER(VGSales[Genre],VGSales[Name]=A10822)))</f>
        <v>1</v>
      </c>
      <c r="D10822" s="8">
        <f>SUMIFS(VGSales[Global_Sales],VGSales[Name],A10822)</f>
        <v>0.02</v>
      </c>
    </row>
    <row r="10823" spans="1:4" s="8" customFormat="1" x14ac:dyDescent="0.25">
      <c r="A10823" s="8" t="str">
        <v>Koisuru Otome to Shugo no Tate Portable</v>
      </c>
      <c r="B10823" s="8" cm="1">
        <f t="array" ref="B10823">SUM(1*(VGSales[Name]=A10823))</f>
        <v>1</v>
      </c>
      <c r="C10823" s="8" cm="1">
        <f t="array" ref="C10823">ROWS(_xlfn.UNIQUE(_xlfn._xlws.FILTER(VGSales[Genre],VGSales[Name]=A10823)))</f>
        <v>1</v>
      </c>
      <c r="D10823" s="8">
        <f>SUMIFS(VGSales[Global_Sales],VGSales[Name],A10823)</f>
        <v>0.02</v>
      </c>
    </row>
    <row r="10824" spans="1:4" s="8" customFormat="1" x14ac:dyDescent="0.25">
      <c r="A10824" s="8" t="str">
        <v>PachiPara 3D: Ooumi Monogatari 2 - Pachi Pro Fuuunroku Hana</v>
      </c>
      <c r="B10824" s="8" cm="1">
        <f t="array" ref="B10824">SUM(1*(VGSales[Name]=A10824))</f>
        <v>1</v>
      </c>
      <c r="C10824" s="8" cm="1">
        <f t="array" ref="C10824">ROWS(_xlfn.UNIQUE(_xlfn._xlws.FILTER(VGSales[Genre],VGSales[Name]=A10824)))</f>
        <v>1</v>
      </c>
      <c r="D10824" s="8">
        <f>SUMIFS(VGSales[Global_Sales],VGSales[Name],A10824)</f>
        <v>0.02</v>
      </c>
    </row>
    <row r="10825" spans="1:4" s="8" customFormat="1" x14ac:dyDescent="0.25">
      <c r="A10825" s="8" t="str">
        <v>Nodame Cantabile: Tanoshii Ongaku no Jikan Desu</v>
      </c>
      <c r="B10825" s="8" cm="1">
        <f t="array" ref="B10825">SUM(1*(VGSales[Name]=A10825))</f>
        <v>1</v>
      </c>
      <c r="C10825" s="8" cm="1">
        <f t="array" ref="C10825">ROWS(_xlfn.UNIQUE(_xlfn._xlws.FILTER(VGSales[Genre],VGSales[Name]=A10825)))</f>
        <v>1</v>
      </c>
      <c r="D10825" s="8">
        <f>SUMIFS(VGSales[Global_Sales],VGSales[Name],A10825)</f>
        <v>0.02</v>
      </c>
    </row>
    <row r="10826" spans="1:4" s="8" customFormat="1" x14ac:dyDescent="0.25">
      <c r="A10826" s="8" t="str">
        <v>Iridium Runners</v>
      </c>
      <c r="B10826" s="8" cm="1">
        <f t="array" ref="B10826">SUM(1*(VGSales[Name]=A10826))</f>
        <v>1</v>
      </c>
      <c r="C10826" s="8" cm="1">
        <f t="array" ref="C10826">ROWS(_xlfn.UNIQUE(_xlfn._xlws.FILTER(VGSales[Genre],VGSales[Name]=A10826)))</f>
        <v>1</v>
      </c>
      <c r="D10826" s="8">
        <f>SUMIFS(VGSales[Global_Sales],VGSales[Name],A10826)</f>
        <v>0.02</v>
      </c>
    </row>
    <row r="10827" spans="1:4" s="8" customFormat="1" x14ac:dyDescent="0.25">
      <c r="A10827" s="8" t="str">
        <v>Ben 10 Omniverse 2</v>
      </c>
      <c r="B10827" s="8" cm="1">
        <f t="array" ref="B10827">SUM(1*(VGSales[Name]=A10827))</f>
        <v>2</v>
      </c>
      <c r="C10827" s="8" cm="1">
        <f t="array" ref="C10827">ROWS(_xlfn.UNIQUE(_xlfn._xlws.FILTER(VGSales[Genre],VGSales[Name]=A10827)))</f>
        <v>1</v>
      </c>
      <c r="D10827" s="8">
        <f>SUMIFS(VGSales[Global_Sales],VGSales[Name],A10827)</f>
        <v>0.03</v>
      </c>
    </row>
    <row r="10828" spans="1:4" s="8" customFormat="1" x14ac:dyDescent="0.25">
      <c r="A10828" s="8" t="str">
        <v>Shounen Onmyouji: Tsubasa Yoima, Ten e Kaere</v>
      </c>
      <c r="B10828" s="8" cm="1">
        <f t="array" ref="B10828">SUM(1*(VGSales[Name]=A10828))</f>
        <v>1</v>
      </c>
      <c r="C10828" s="8" cm="1">
        <f t="array" ref="C10828">ROWS(_xlfn.UNIQUE(_xlfn._xlws.FILTER(VGSales[Genre],VGSales[Name]=A10828)))</f>
        <v>1</v>
      </c>
      <c r="D10828" s="8">
        <f>SUMIFS(VGSales[Global_Sales],VGSales[Name],A10828)</f>
        <v>0.02</v>
      </c>
    </row>
    <row r="10829" spans="1:4" s="8" customFormat="1" x14ac:dyDescent="0.25">
      <c r="A10829" s="8" t="str">
        <v>Bakumatsu Renka: Karyuu Kenshi-den</v>
      </c>
      <c r="B10829" s="8" cm="1">
        <f t="array" ref="B10829">SUM(1*(VGSales[Name]=A10829))</f>
        <v>1</v>
      </c>
      <c r="C10829" s="8" cm="1">
        <f t="array" ref="C10829">ROWS(_xlfn.UNIQUE(_xlfn._xlws.FILTER(VGSales[Genre],VGSales[Name]=A10829)))</f>
        <v>1</v>
      </c>
      <c r="D10829" s="8">
        <f>SUMIFS(VGSales[Global_Sales],VGSales[Name],A10829)</f>
        <v>0.02</v>
      </c>
    </row>
    <row r="10830" spans="1:4" s="8" customFormat="1" x14ac:dyDescent="0.25">
      <c r="A10830" s="8" t="str">
        <v>Tiny Toon Adventures: Wacky Stackers</v>
      </c>
      <c r="B10830" s="8" cm="1">
        <f t="array" ref="B10830">SUM(1*(VGSales[Name]=A10830))</f>
        <v>1</v>
      </c>
      <c r="C10830" s="8" cm="1">
        <f t="array" ref="C10830">ROWS(_xlfn.UNIQUE(_xlfn._xlws.FILTER(VGSales[Genre],VGSales[Name]=A10830)))</f>
        <v>1</v>
      </c>
      <c r="D10830" s="8">
        <f>SUMIFS(VGSales[Global_Sales],VGSales[Name],A10830)</f>
        <v>0.02</v>
      </c>
    </row>
    <row r="10831" spans="1:4" s="8" customFormat="1" x14ac:dyDescent="0.25">
      <c r="A10831" s="8" t="str">
        <v>Princess Frontier Portable</v>
      </c>
      <c r="B10831" s="8" cm="1">
        <f t="array" ref="B10831">SUM(1*(VGSales[Name]=A10831))</f>
        <v>1</v>
      </c>
      <c r="C10831" s="8" cm="1">
        <f t="array" ref="C10831">ROWS(_xlfn.UNIQUE(_xlfn._xlws.FILTER(VGSales[Genre],VGSales[Name]=A10831)))</f>
        <v>1</v>
      </c>
      <c r="D10831" s="8">
        <f>SUMIFS(VGSales[Global_Sales],VGSales[Name],A10831)</f>
        <v>0.02</v>
      </c>
    </row>
    <row r="10832" spans="1:4" s="8" customFormat="1" x14ac:dyDescent="0.25">
      <c r="A10832" s="8" t="str">
        <v>Touch Detective (JP sales)</v>
      </c>
      <c r="B10832" s="8" cm="1">
        <f t="array" ref="B10832">SUM(1*(VGSales[Name]=A10832))</f>
        <v>1</v>
      </c>
      <c r="C10832" s="8" cm="1">
        <f t="array" ref="C10832">ROWS(_xlfn.UNIQUE(_xlfn._xlws.FILTER(VGSales[Genre],VGSales[Name]=A10832)))</f>
        <v>1</v>
      </c>
      <c r="D10832" s="8">
        <f>SUMIFS(VGSales[Global_Sales],VGSales[Name],A10832)</f>
        <v>0.02</v>
      </c>
    </row>
    <row r="10833" spans="1:4" s="8" customFormat="1" x14ac:dyDescent="0.25">
      <c r="A10833" s="8" t="str">
        <v>Emergency Mayhem</v>
      </c>
      <c r="B10833" s="8" cm="1">
        <f t="array" ref="B10833">SUM(1*(VGSales[Name]=A10833))</f>
        <v>1</v>
      </c>
      <c r="C10833" s="8" cm="1">
        <f t="array" ref="C10833">ROWS(_xlfn.UNIQUE(_xlfn._xlws.FILTER(VGSales[Genre],VGSales[Name]=A10833)))</f>
        <v>1</v>
      </c>
      <c r="D10833" s="8">
        <f>SUMIFS(VGSales[Global_Sales],VGSales[Name],A10833)</f>
        <v>0.02</v>
      </c>
    </row>
    <row r="10834" spans="1:4" s="8" customFormat="1" x14ac:dyDescent="0.25">
      <c r="A10834" s="8" t="str">
        <v>Rising Zan: The Samurai Gunman</v>
      </c>
      <c r="B10834" s="8" cm="1">
        <f t="array" ref="B10834">SUM(1*(VGSales[Name]=A10834))</f>
        <v>1</v>
      </c>
      <c r="C10834" s="8" cm="1">
        <f t="array" ref="C10834">ROWS(_xlfn.UNIQUE(_xlfn._xlws.FILTER(VGSales[Genre],VGSales[Name]=A10834)))</f>
        <v>1</v>
      </c>
      <c r="D10834" s="8">
        <f>SUMIFS(VGSales[Global_Sales],VGSales[Name],A10834)</f>
        <v>0.02</v>
      </c>
    </row>
    <row r="10835" spans="1:4" s="8" customFormat="1" x14ac:dyDescent="0.25">
      <c r="A10835" s="8" t="str">
        <v>Mai-Otome Hime: Otome Butou Shi</v>
      </c>
      <c r="B10835" s="8" cm="1">
        <f t="array" ref="B10835">SUM(1*(VGSales[Name]=A10835))</f>
        <v>1</v>
      </c>
      <c r="C10835" s="8" cm="1">
        <f t="array" ref="C10835">ROWS(_xlfn.UNIQUE(_xlfn._xlws.FILTER(VGSales[Genre],VGSales[Name]=A10835)))</f>
        <v>1</v>
      </c>
      <c r="D10835" s="8">
        <f>SUMIFS(VGSales[Global_Sales],VGSales[Name],A10835)</f>
        <v>0.02</v>
      </c>
    </row>
    <row r="10836" spans="1:4" s="8" customFormat="1" x14ac:dyDescent="0.25">
      <c r="A10836" s="8" t="str">
        <v>Robopon 2: Cross Version</v>
      </c>
      <c r="B10836" s="8" cm="1">
        <f t="array" ref="B10836">SUM(1*(VGSales[Name]=A10836))</f>
        <v>1</v>
      </c>
      <c r="C10836" s="8" cm="1">
        <f t="array" ref="C10836">ROWS(_xlfn.UNIQUE(_xlfn._xlws.FILTER(VGSales[Genre],VGSales[Name]=A10836)))</f>
        <v>1</v>
      </c>
      <c r="D10836" s="8">
        <f>SUMIFS(VGSales[Global_Sales],VGSales[Name],A10836)</f>
        <v>0.02</v>
      </c>
    </row>
    <row r="10837" spans="1:4" s="8" customFormat="1" x14ac:dyDescent="0.25">
      <c r="A10837" s="8" t="str">
        <v>Ultimate Puzzle Games</v>
      </c>
      <c r="B10837" s="8" cm="1">
        <f t="array" ref="B10837">SUM(1*(VGSales[Name]=A10837))</f>
        <v>1</v>
      </c>
      <c r="C10837" s="8" cm="1">
        <f t="array" ref="C10837">ROWS(_xlfn.UNIQUE(_xlfn._xlws.FILTER(VGSales[Genre],VGSales[Name]=A10837)))</f>
        <v>1</v>
      </c>
      <c r="D10837" s="8">
        <f>SUMIFS(VGSales[Global_Sales],VGSales[Name],A10837)</f>
        <v>0.02</v>
      </c>
    </row>
    <row r="10838" spans="1:4" s="8" customFormat="1" x14ac:dyDescent="0.25">
      <c r="A10838" s="8" t="str">
        <v>Combat Flight Simulator 3: Battle for Europe</v>
      </c>
      <c r="B10838" s="8" cm="1">
        <f t="array" ref="B10838">SUM(1*(VGSales[Name]=A10838))</f>
        <v>1</v>
      </c>
      <c r="C10838" s="8" cm="1">
        <f t="array" ref="C10838">ROWS(_xlfn.UNIQUE(_xlfn._xlws.FILTER(VGSales[Genre],VGSales[Name]=A10838)))</f>
        <v>1</v>
      </c>
      <c r="D10838" s="8">
        <f>SUMIFS(VGSales[Global_Sales],VGSales[Name],A10838)</f>
        <v>0.02</v>
      </c>
    </row>
    <row r="10839" spans="1:4" s="8" customFormat="1" x14ac:dyDescent="0.25">
      <c r="A10839" s="8" t="str">
        <v>Kimikare: New Semester</v>
      </c>
      <c r="B10839" s="8" cm="1">
        <f t="array" ref="B10839">SUM(1*(VGSales[Name]=A10839))</f>
        <v>1</v>
      </c>
      <c r="C10839" s="8" cm="1">
        <f t="array" ref="C10839">ROWS(_xlfn.UNIQUE(_xlfn._xlws.FILTER(VGSales[Genre],VGSales[Name]=A10839)))</f>
        <v>1</v>
      </c>
      <c r="D10839" s="8">
        <f>SUMIFS(VGSales[Global_Sales],VGSales[Name],A10839)</f>
        <v>0.02</v>
      </c>
    </row>
    <row r="10840" spans="1:4" s="8" customFormat="1" x14ac:dyDescent="0.25">
      <c r="A10840" s="8" t="str">
        <v>Katekyoo Hitman Reborn! Kindan no Yami no Delta</v>
      </c>
      <c r="B10840" s="8" cm="1">
        <f t="array" ref="B10840">SUM(1*(VGSales[Name]=A10840))</f>
        <v>2</v>
      </c>
      <c r="C10840" s="8" cm="1">
        <f t="array" ref="C10840">ROWS(_xlfn.UNIQUE(_xlfn._xlws.FILTER(VGSales[Genre],VGSales[Name]=A10840)))</f>
        <v>1</v>
      </c>
      <c r="D10840" s="8">
        <f>SUMIFS(VGSales[Global_Sales],VGSales[Name],A10840)</f>
        <v>0.03</v>
      </c>
    </row>
    <row r="10841" spans="1:4" s="8" customFormat="1" x14ac:dyDescent="0.25">
      <c r="A10841" s="8" t="str">
        <v>Haneru no Tobira Wii: Girigirissu</v>
      </c>
      <c r="B10841" s="8" cm="1">
        <f t="array" ref="B10841">SUM(1*(VGSales[Name]=A10841))</f>
        <v>1</v>
      </c>
      <c r="C10841" s="8" cm="1">
        <f t="array" ref="C10841">ROWS(_xlfn.UNIQUE(_xlfn._xlws.FILTER(VGSales[Genre],VGSales[Name]=A10841)))</f>
        <v>1</v>
      </c>
      <c r="D10841" s="8">
        <f>SUMIFS(VGSales[Global_Sales],VGSales[Name],A10841)</f>
        <v>0.02</v>
      </c>
    </row>
    <row r="10842" spans="1:4" s="8" customFormat="1" x14ac:dyDescent="0.25">
      <c r="A10842" s="8" t="str">
        <v>RoboCop</v>
      </c>
      <c r="B10842" s="8" cm="1">
        <f t="array" ref="B10842">SUM(1*(VGSales[Name]=A10842))</f>
        <v>1</v>
      </c>
      <c r="C10842" s="8" cm="1">
        <f t="array" ref="C10842">ROWS(_xlfn.UNIQUE(_xlfn._xlws.FILTER(VGSales[Genre],VGSales[Name]=A10842)))</f>
        <v>1</v>
      </c>
      <c r="D10842" s="8">
        <f>SUMIFS(VGSales[Global_Sales],VGSales[Name],A10842)</f>
        <v>0.02</v>
      </c>
    </row>
    <row r="10843" spans="1:4" s="8" customFormat="1" x14ac:dyDescent="0.25">
      <c r="A10843" s="8" t="str">
        <v>Elminage II: Sousei no Megami to Unmei no Daichi</v>
      </c>
      <c r="B10843" s="8" cm="1">
        <f t="array" ref="B10843">SUM(1*(VGSales[Name]=A10843))</f>
        <v>1</v>
      </c>
      <c r="C10843" s="8" cm="1">
        <f t="array" ref="C10843">ROWS(_xlfn.UNIQUE(_xlfn._xlws.FILTER(VGSales[Genre],VGSales[Name]=A10843)))</f>
        <v>1</v>
      </c>
      <c r="D10843" s="8">
        <f>SUMIFS(VGSales[Global_Sales],VGSales[Name],A10843)</f>
        <v>0.02</v>
      </c>
    </row>
    <row r="10844" spans="1:4" s="8" customFormat="1" x14ac:dyDescent="0.25">
      <c r="A10844" s="8" t="str">
        <v>Grisaia no Rakuen: Le Eden de la Grisaia</v>
      </c>
      <c r="B10844" s="8" cm="1">
        <f t="array" ref="B10844">SUM(1*(VGSales[Name]=A10844))</f>
        <v>1</v>
      </c>
      <c r="C10844" s="8" cm="1">
        <f t="array" ref="C10844">ROWS(_xlfn.UNIQUE(_xlfn._xlws.FILTER(VGSales[Genre],VGSales[Name]=A10844)))</f>
        <v>1</v>
      </c>
      <c r="D10844" s="8">
        <f>SUMIFS(VGSales[Global_Sales],VGSales[Name],A10844)</f>
        <v>0.02</v>
      </c>
    </row>
    <row r="10845" spans="1:4" s="8" customFormat="1" x14ac:dyDescent="0.25">
      <c r="A10845" s="8" t="str">
        <v>Blazing Souls</v>
      </c>
      <c r="B10845" s="8" cm="1">
        <f t="array" ref="B10845">SUM(1*(VGSales[Name]=A10845))</f>
        <v>1</v>
      </c>
      <c r="C10845" s="8" cm="1">
        <f t="array" ref="C10845">ROWS(_xlfn.UNIQUE(_xlfn._xlws.FILTER(VGSales[Genre],VGSales[Name]=A10845)))</f>
        <v>1</v>
      </c>
      <c r="D10845" s="8">
        <f>SUMIFS(VGSales[Global_Sales],VGSales[Name],A10845)</f>
        <v>0.02</v>
      </c>
    </row>
    <row r="10846" spans="1:4" s="8" customFormat="1" x14ac:dyDescent="0.25">
      <c r="A10846" s="8" t="str">
        <v>Seinaru Kana: Orichalcum no Na no Motoni</v>
      </c>
      <c r="B10846" s="8" cm="1">
        <f t="array" ref="B10846">SUM(1*(VGSales[Name]=A10846))</f>
        <v>1</v>
      </c>
      <c r="C10846" s="8" cm="1">
        <f t="array" ref="C10846">ROWS(_xlfn.UNIQUE(_xlfn._xlws.FILTER(VGSales[Genre],VGSales[Name]=A10846)))</f>
        <v>1</v>
      </c>
      <c r="D10846" s="8">
        <f>SUMIFS(VGSales[Global_Sales],VGSales[Name],A10846)</f>
        <v>0.02</v>
      </c>
    </row>
    <row r="10847" spans="1:4" s="8" customFormat="1" x14ac:dyDescent="0.25">
      <c r="A10847" s="8" t="str">
        <v>PDC World Championship Darts 2009</v>
      </c>
      <c r="B10847" s="8" cm="1">
        <f t="array" ref="B10847">SUM(1*(VGSales[Name]=A10847))</f>
        <v>1</v>
      </c>
      <c r="C10847" s="8" cm="1">
        <f t="array" ref="C10847">ROWS(_xlfn.UNIQUE(_xlfn._xlws.FILTER(VGSales[Genre],VGSales[Name]=A10847)))</f>
        <v>1</v>
      </c>
      <c r="D10847" s="8">
        <f>SUMIFS(VGSales[Global_Sales],VGSales[Name],A10847)</f>
        <v>0.02</v>
      </c>
    </row>
    <row r="10848" spans="1:4" s="8" customFormat="1" x14ac:dyDescent="0.25">
      <c r="A10848" s="8" t="str">
        <v>Tail of the Sun</v>
      </c>
      <c r="B10848" s="8" cm="1">
        <f t="array" ref="B10848">SUM(1*(VGSales[Name]=A10848))</f>
        <v>1</v>
      </c>
      <c r="C10848" s="8" cm="1">
        <f t="array" ref="C10848">ROWS(_xlfn.UNIQUE(_xlfn._xlws.FILTER(VGSales[Genre],VGSales[Name]=A10848)))</f>
        <v>1</v>
      </c>
      <c r="D10848" s="8">
        <f>SUMIFS(VGSales[Global_Sales],VGSales[Name],A10848)</f>
        <v>0.02</v>
      </c>
    </row>
    <row r="10849" spans="1:4" s="8" customFormat="1" x14ac:dyDescent="0.25">
      <c r="A10849" s="8" t="str">
        <v>Canada Hunt</v>
      </c>
      <c r="B10849" s="8" cm="1">
        <f t="array" ref="B10849">SUM(1*(VGSales[Name]=A10849))</f>
        <v>1</v>
      </c>
      <c r="C10849" s="8" cm="1">
        <f t="array" ref="C10849">ROWS(_xlfn.UNIQUE(_xlfn._xlws.FILTER(VGSales[Genre],VGSales[Name]=A10849)))</f>
        <v>1</v>
      </c>
      <c r="D10849" s="8">
        <f>SUMIFS(VGSales[Global_Sales],VGSales[Name],A10849)</f>
        <v>0.02</v>
      </c>
    </row>
    <row r="10850" spans="1:4" s="8" customFormat="1" x14ac:dyDescent="0.25">
      <c r="A10850" s="8" t="str">
        <v>Space Channel 5: Ulala's Cosmic Attack</v>
      </c>
      <c r="B10850" s="8" cm="1">
        <f t="array" ref="B10850">SUM(1*(VGSales[Name]=A10850))</f>
        <v>1</v>
      </c>
      <c r="C10850" s="8" cm="1">
        <f t="array" ref="C10850">ROWS(_xlfn.UNIQUE(_xlfn._xlws.FILTER(VGSales[Genre],VGSales[Name]=A10850)))</f>
        <v>1</v>
      </c>
      <c r="D10850" s="8">
        <f>SUMIFS(VGSales[Global_Sales],VGSales[Name],A10850)</f>
        <v>0.02</v>
      </c>
    </row>
    <row r="10851" spans="1:4" s="8" customFormat="1" x14ac:dyDescent="0.25">
      <c r="A10851" s="8" t="str">
        <v>Airline Tycoon</v>
      </c>
      <c r="B10851" s="8" cm="1">
        <f t="array" ref="B10851">SUM(1*(VGSales[Name]=A10851))</f>
        <v>1</v>
      </c>
      <c r="C10851" s="8" cm="1">
        <f t="array" ref="C10851">ROWS(_xlfn.UNIQUE(_xlfn._xlws.FILTER(VGSales[Genre],VGSales[Name]=A10851)))</f>
        <v>1</v>
      </c>
      <c r="D10851" s="8">
        <f>SUMIFS(VGSales[Global_Sales],VGSales[Name],A10851)</f>
        <v>0.02</v>
      </c>
    </row>
    <row r="10852" spans="1:4" s="8" customFormat="1" x14ac:dyDescent="0.25">
      <c r="A10852" s="8" t="str">
        <v>Virtua Quest</v>
      </c>
      <c r="B10852" s="8" cm="1">
        <f t="array" ref="B10852">SUM(1*(VGSales[Name]=A10852))</f>
        <v>2</v>
      </c>
      <c r="C10852" s="8" cm="1">
        <f t="array" ref="C10852">ROWS(_xlfn.UNIQUE(_xlfn._xlws.FILTER(VGSales[Genre],VGSales[Name]=A10852)))</f>
        <v>1</v>
      </c>
      <c r="D10852" s="8">
        <f>SUMIFS(VGSales[Global_Sales],VGSales[Name],A10852)</f>
        <v>0.03</v>
      </c>
    </row>
    <row r="10853" spans="1:4" s="8" customFormat="1" x14ac:dyDescent="0.25">
      <c r="A10853" s="8" t="str">
        <v>Disney Sports Basketball</v>
      </c>
      <c r="B10853" s="8" cm="1">
        <f t="array" ref="B10853">SUM(1*(VGSales[Name]=A10853))</f>
        <v>1</v>
      </c>
      <c r="C10853" s="8" cm="1">
        <f t="array" ref="C10853">ROWS(_xlfn.UNIQUE(_xlfn._xlws.FILTER(VGSales[Genre],VGSales[Name]=A10853)))</f>
        <v>1</v>
      </c>
      <c r="D10853" s="8">
        <f>SUMIFS(VGSales[Global_Sales],VGSales[Name],A10853)</f>
        <v>0.02</v>
      </c>
    </row>
    <row r="10854" spans="1:4" s="8" customFormat="1" x14ac:dyDescent="0.25">
      <c r="A10854" s="8" t="str">
        <v>Bejeweled Blitz</v>
      </c>
      <c r="B10854" s="8" cm="1">
        <f t="array" ref="B10854">SUM(1*(VGSales[Name]=A10854))</f>
        <v>1</v>
      </c>
      <c r="C10854" s="8" cm="1">
        <f t="array" ref="C10854">ROWS(_xlfn.UNIQUE(_xlfn._xlws.FILTER(VGSales[Genre],VGSales[Name]=A10854)))</f>
        <v>1</v>
      </c>
      <c r="D10854" s="8">
        <f>SUMIFS(VGSales[Global_Sales],VGSales[Name],A10854)</f>
        <v>0.02</v>
      </c>
    </row>
    <row r="10855" spans="1:4" s="8" customFormat="1" x14ac:dyDescent="0.25">
      <c r="A10855" s="8" t="str">
        <v>Ozzy &amp; Drix</v>
      </c>
      <c r="B10855" s="8" cm="1">
        <f t="array" ref="B10855">SUM(1*(VGSales[Name]=A10855))</f>
        <v>1</v>
      </c>
      <c r="C10855" s="8" cm="1">
        <f t="array" ref="C10855">ROWS(_xlfn.UNIQUE(_xlfn._xlws.FILTER(VGSales[Genre],VGSales[Name]=A10855)))</f>
        <v>1</v>
      </c>
      <c r="D10855" s="8">
        <f>SUMIFS(VGSales[Global_Sales],VGSales[Name],A10855)</f>
        <v>0.02</v>
      </c>
    </row>
    <row r="10856" spans="1:4" s="8" customFormat="1" x14ac:dyDescent="0.25">
      <c r="A10856" s="8" t="str">
        <v>Barnyard Blast: Swine of the Night</v>
      </c>
      <c r="B10856" s="8" cm="1">
        <f t="array" ref="B10856">SUM(1*(VGSales[Name]=A10856))</f>
        <v>1</v>
      </c>
      <c r="C10856" s="8" cm="1">
        <f t="array" ref="C10856">ROWS(_xlfn.UNIQUE(_xlfn._xlws.FILTER(VGSales[Genre],VGSales[Name]=A10856)))</f>
        <v>1</v>
      </c>
      <c r="D10856" s="8">
        <f>SUMIFS(VGSales[Global_Sales],VGSales[Name],A10856)</f>
        <v>0.02</v>
      </c>
    </row>
    <row r="10857" spans="1:4" s="8" customFormat="1" x14ac:dyDescent="0.25">
      <c r="A10857" s="8" t="str">
        <v>SBK09 Superbike World Championship</v>
      </c>
      <c r="B10857" s="8" cm="1">
        <f t="array" ref="B10857">SUM(1*(VGSales[Name]=A10857))</f>
        <v>1</v>
      </c>
      <c r="C10857" s="8" cm="1">
        <f t="array" ref="C10857">ROWS(_xlfn.UNIQUE(_xlfn._xlws.FILTER(VGSales[Genre],VGSales[Name]=A10857)))</f>
        <v>1</v>
      </c>
      <c r="D10857" s="8">
        <f>SUMIFS(VGSales[Global_Sales],VGSales[Name],A10857)</f>
        <v>0.02</v>
      </c>
    </row>
    <row r="10858" spans="1:4" s="8" customFormat="1" x14ac:dyDescent="0.25">
      <c r="A10858" s="8" t="str">
        <v>Yamasa Digi World SP: Moeyo! Kung Fu Shukujo</v>
      </c>
      <c r="B10858" s="8" cm="1">
        <f t="array" ref="B10858">SUM(1*(VGSales[Name]=A10858))</f>
        <v>1</v>
      </c>
      <c r="C10858" s="8" cm="1">
        <f t="array" ref="C10858">ROWS(_xlfn.UNIQUE(_xlfn._xlws.FILTER(VGSales[Genre],VGSales[Name]=A10858)))</f>
        <v>1</v>
      </c>
      <c r="D10858" s="8">
        <f>SUMIFS(VGSales[Global_Sales],VGSales[Name],A10858)</f>
        <v>0.02</v>
      </c>
    </row>
    <row r="10859" spans="1:4" s="8" customFormat="1" x14ac:dyDescent="0.25">
      <c r="A10859" s="8" t="str">
        <v>Nobunaga no Yabou: Soutensoku with Power-Up Kit</v>
      </c>
      <c r="B10859" s="8" cm="1">
        <f t="array" ref="B10859">SUM(1*(VGSales[Name]=A10859))</f>
        <v>1</v>
      </c>
      <c r="C10859" s="8" cm="1">
        <f t="array" ref="C10859">ROWS(_xlfn.UNIQUE(_xlfn._xlws.FILTER(VGSales[Genre],VGSales[Name]=A10859)))</f>
        <v>1</v>
      </c>
      <c r="D10859" s="8">
        <f>SUMIFS(VGSales[Global_Sales],VGSales[Name],A10859)</f>
        <v>0.02</v>
      </c>
    </row>
    <row r="10860" spans="1:4" s="8" customFormat="1" x14ac:dyDescent="0.25">
      <c r="A10860" s="8" t="str">
        <v>Castle Shikigami 2</v>
      </c>
      <c r="B10860" s="8" cm="1">
        <f t="array" ref="B10860">SUM(1*(VGSales[Name]=A10860))</f>
        <v>1</v>
      </c>
      <c r="C10860" s="8" cm="1">
        <f t="array" ref="C10860">ROWS(_xlfn.UNIQUE(_xlfn._xlws.FILTER(VGSales[Genre],VGSales[Name]=A10860)))</f>
        <v>1</v>
      </c>
      <c r="D10860" s="8">
        <f>SUMIFS(VGSales[Global_Sales],VGSales[Name],A10860)</f>
        <v>0.02</v>
      </c>
    </row>
    <row r="10861" spans="1:4" s="8" customFormat="1" x14ac:dyDescent="0.25">
      <c r="A10861" s="8" t="str">
        <v>Wizardry Twin Pack</v>
      </c>
      <c r="B10861" s="8" cm="1">
        <f t="array" ref="B10861">SUM(1*(VGSales[Name]=A10861))</f>
        <v>1</v>
      </c>
      <c r="C10861" s="8" cm="1">
        <f t="array" ref="C10861">ROWS(_xlfn.UNIQUE(_xlfn._xlws.FILTER(VGSales[Genre],VGSales[Name]=A10861)))</f>
        <v>1</v>
      </c>
      <c r="D10861" s="8">
        <f>SUMIFS(VGSales[Global_Sales],VGSales[Name],A10861)</f>
        <v>0.02</v>
      </c>
    </row>
    <row r="10862" spans="1:4" s="8" customFormat="1" x14ac:dyDescent="0.25">
      <c r="A10862" s="8" t="str">
        <v>Rabbids Invasion: The Interactive TV Show</v>
      </c>
      <c r="B10862" s="8" cm="1">
        <f t="array" ref="B10862">SUM(1*(VGSales[Name]=A10862))</f>
        <v>2</v>
      </c>
      <c r="C10862" s="8" cm="1">
        <f t="array" ref="C10862">ROWS(_xlfn.UNIQUE(_xlfn._xlws.FILTER(VGSales[Genre],VGSales[Name]=A10862)))</f>
        <v>1</v>
      </c>
      <c r="D10862" s="8">
        <f>SUMIFS(VGSales[Global_Sales],VGSales[Name],A10862)</f>
        <v>0.03</v>
      </c>
    </row>
    <row r="10863" spans="1:4" s="8" customFormat="1" x14ac:dyDescent="0.25">
      <c r="A10863" s="8" t="str">
        <v>Moe Star: Moeru Toudai Eigojuku</v>
      </c>
      <c r="B10863" s="8" cm="1">
        <f t="array" ref="B10863">SUM(1*(VGSales[Name]=A10863))</f>
        <v>1</v>
      </c>
      <c r="C10863" s="8" cm="1">
        <f t="array" ref="C10863">ROWS(_xlfn.UNIQUE(_xlfn._xlws.FILTER(VGSales[Genre],VGSales[Name]=A10863)))</f>
        <v>1</v>
      </c>
      <c r="D10863" s="8">
        <f>SUMIFS(VGSales[Global_Sales],VGSales[Name],A10863)</f>
        <v>0.02</v>
      </c>
    </row>
    <row r="10864" spans="1:4" s="8" customFormat="1" x14ac:dyDescent="0.25">
      <c r="A10864" s="8" t="str">
        <v>Gadget Racers (PAL)</v>
      </c>
      <c r="B10864" s="8" cm="1">
        <f t="array" ref="B10864">SUM(1*(VGSales[Name]=A10864))</f>
        <v>1</v>
      </c>
      <c r="C10864" s="8" cm="1">
        <f t="array" ref="C10864">ROWS(_xlfn.UNIQUE(_xlfn._xlws.FILTER(VGSales[Genre],VGSales[Name]=A10864)))</f>
        <v>1</v>
      </c>
      <c r="D10864" s="8">
        <f>SUMIFS(VGSales[Global_Sales],VGSales[Name],A10864)</f>
        <v>0.02</v>
      </c>
    </row>
    <row r="10865" spans="1:4" s="8" customFormat="1" x14ac:dyDescent="0.25">
      <c r="A10865" s="8" t="str">
        <v>Pulse Racer</v>
      </c>
      <c r="B10865" s="8" cm="1">
        <f t="array" ref="B10865">SUM(1*(VGSales[Name]=A10865))</f>
        <v>1</v>
      </c>
      <c r="C10865" s="8" cm="1">
        <f t="array" ref="C10865">ROWS(_xlfn.UNIQUE(_xlfn._xlws.FILTER(VGSales[Genre],VGSales[Name]=A10865)))</f>
        <v>1</v>
      </c>
      <c r="D10865" s="8">
        <f>SUMIFS(VGSales[Global_Sales],VGSales[Name],A10865)</f>
        <v>0.02</v>
      </c>
    </row>
    <row r="10866" spans="1:4" s="8" customFormat="1" x14ac:dyDescent="0.25">
      <c r="A10866" s="8" t="str">
        <v>Tegami Bachi: Kokoro Tsumugu Mono e</v>
      </c>
      <c r="B10866" s="8" cm="1">
        <f t="array" ref="B10866">SUM(1*(VGSales[Name]=A10866))</f>
        <v>1</v>
      </c>
      <c r="C10866" s="8" cm="1">
        <f t="array" ref="C10866">ROWS(_xlfn.UNIQUE(_xlfn._xlws.FILTER(VGSales[Genre],VGSales[Name]=A10866)))</f>
        <v>1</v>
      </c>
      <c r="D10866" s="8">
        <f>SUMIFS(VGSales[Global_Sales],VGSales[Name],A10866)</f>
        <v>0.02</v>
      </c>
    </row>
    <row r="10867" spans="1:4" s="8" customFormat="1" x14ac:dyDescent="0.25">
      <c r="A10867" s="8" t="str">
        <v>NEVES</v>
      </c>
      <c r="B10867" s="8" cm="1">
        <f t="array" ref="B10867">SUM(1*(VGSales[Name]=A10867))</f>
        <v>1</v>
      </c>
      <c r="C10867" s="8" cm="1">
        <f t="array" ref="C10867">ROWS(_xlfn.UNIQUE(_xlfn._xlws.FILTER(VGSales[Genre],VGSales[Name]=A10867)))</f>
        <v>1</v>
      </c>
      <c r="D10867" s="8">
        <f>SUMIFS(VGSales[Global_Sales],VGSales[Name],A10867)</f>
        <v>0.02</v>
      </c>
    </row>
    <row r="10868" spans="1:4" s="8" customFormat="1" x14ac:dyDescent="0.25">
      <c r="A10868" s="8" t="str">
        <v>Unreal Tournament 2004</v>
      </c>
      <c r="B10868" s="8" cm="1">
        <f t="array" ref="B10868">SUM(1*(VGSales[Name]=A10868))</f>
        <v>1</v>
      </c>
      <c r="C10868" s="8" cm="1">
        <f t="array" ref="C10868">ROWS(_xlfn.UNIQUE(_xlfn._xlws.FILTER(VGSales[Genre],VGSales[Name]=A10868)))</f>
        <v>1</v>
      </c>
      <c r="D10868" s="8">
        <f>SUMIFS(VGSales[Global_Sales],VGSales[Name],A10868)</f>
        <v>0.02</v>
      </c>
    </row>
    <row r="10869" spans="1:4" s="8" customFormat="1" x14ac:dyDescent="0.25">
      <c r="A10869" s="8" t="str">
        <v>Antiphona no Seikahime: Tenshi no Gakufu Op.A</v>
      </c>
      <c r="B10869" s="8" cm="1">
        <f t="array" ref="B10869">SUM(1*(VGSales[Name]=A10869))</f>
        <v>1</v>
      </c>
      <c r="C10869" s="8" cm="1">
        <f t="array" ref="C10869">ROWS(_xlfn.UNIQUE(_xlfn._xlws.FILTER(VGSales[Genre],VGSales[Name]=A10869)))</f>
        <v>1</v>
      </c>
      <c r="D10869" s="8">
        <f>SUMIFS(VGSales[Global_Sales],VGSales[Name],A10869)</f>
        <v>0.02</v>
      </c>
    </row>
    <row r="10870" spans="1:4" s="8" customFormat="1" x14ac:dyDescent="0.25">
      <c r="A10870" s="8" t="str">
        <v>Spirits &amp; Spells</v>
      </c>
      <c r="B10870" s="8" cm="1">
        <f t="array" ref="B10870">SUM(1*(VGSales[Name]=A10870))</f>
        <v>2</v>
      </c>
      <c r="C10870" s="8" cm="1">
        <f t="array" ref="C10870">ROWS(_xlfn.UNIQUE(_xlfn._xlws.FILTER(VGSales[Genre],VGSales[Name]=A10870)))</f>
        <v>1</v>
      </c>
      <c r="D10870" s="8">
        <f>SUMIFS(VGSales[Global_Sales],VGSales[Name],A10870)</f>
        <v>0.03</v>
      </c>
    </row>
    <row r="10871" spans="1:4" s="8" customFormat="1" x14ac:dyDescent="0.25">
      <c r="A10871" s="8" t="str">
        <v>TV Anime Idolm@ster: Cinderella Girls G4U! Pack Vol.2</v>
      </c>
      <c r="B10871" s="8" cm="1">
        <f t="array" ref="B10871">SUM(1*(VGSales[Name]=A10871))</f>
        <v>1</v>
      </c>
      <c r="C10871" s="8" cm="1">
        <f t="array" ref="C10871">ROWS(_xlfn.UNIQUE(_xlfn._xlws.FILTER(VGSales[Genre],VGSales[Name]=A10871)))</f>
        <v>1</v>
      </c>
      <c r="D10871" s="8">
        <f>SUMIFS(VGSales[Global_Sales],VGSales[Name],A10871)</f>
        <v>0.02</v>
      </c>
    </row>
    <row r="10872" spans="1:4" s="8" customFormat="1" x14ac:dyDescent="0.25">
      <c r="A10872" s="8" t="str">
        <v>The Longest Journey</v>
      </c>
      <c r="B10872" s="8" cm="1">
        <f t="array" ref="B10872">SUM(1*(VGSales[Name]=A10872))</f>
        <v>1</v>
      </c>
      <c r="C10872" s="8" cm="1">
        <f t="array" ref="C10872">ROWS(_xlfn.UNIQUE(_xlfn._xlws.FILTER(VGSales[Genre],VGSales[Name]=A10872)))</f>
        <v>1</v>
      </c>
      <c r="D10872" s="8">
        <f>SUMIFS(VGSales[Global_Sales],VGSales[Name],A10872)</f>
        <v>0.02</v>
      </c>
    </row>
    <row r="10873" spans="1:4" s="8" customFormat="1" x14ac:dyDescent="0.25">
      <c r="A10873" s="8" t="str">
        <v>Eyeshield 21: Portable Edition</v>
      </c>
      <c r="B10873" s="8" cm="1">
        <f t="array" ref="B10873">SUM(1*(VGSales[Name]=A10873))</f>
        <v>1</v>
      </c>
      <c r="C10873" s="8" cm="1">
        <f t="array" ref="C10873">ROWS(_xlfn.UNIQUE(_xlfn._xlws.FILTER(VGSales[Genre],VGSales[Name]=A10873)))</f>
        <v>1</v>
      </c>
      <c r="D10873" s="8">
        <f>SUMIFS(VGSales[Global_Sales],VGSales[Name],A10873)</f>
        <v>0.02</v>
      </c>
    </row>
    <row r="10874" spans="1:4" s="8" customFormat="1" x14ac:dyDescent="0.25">
      <c r="A10874" s="8" t="str">
        <v>Stronghold Legends</v>
      </c>
      <c r="B10874" s="8" cm="1">
        <f t="array" ref="B10874">SUM(1*(VGSales[Name]=A10874))</f>
        <v>1</v>
      </c>
      <c r="C10874" s="8" cm="1">
        <f t="array" ref="C10874">ROWS(_xlfn.UNIQUE(_xlfn._xlws.FILTER(VGSales[Genre],VGSales[Name]=A10874)))</f>
        <v>1</v>
      </c>
      <c r="D10874" s="8">
        <f>SUMIFS(VGSales[Global_Sales],VGSales[Name],A10874)</f>
        <v>0.02</v>
      </c>
    </row>
    <row r="10875" spans="1:4" s="8" customFormat="1" x14ac:dyDescent="0.25">
      <c r="A10875" s="8" t="str">
        <v>Kabushiki Baibai Trainer: Kabutore! Next</v>
      </c>
      <c r="B10875" s="8" cm="1">
        <f t="array" ref="B10875">SUM(1*(VGSales[Name]=A10875))</f>
        <v>1</v>
      </c>
      <c r="C10875" s="8" cm="1">
        <f t="array" ref="C10875">ROWS(_xlfn.UNIQUE(_xlfn._xlws.FILTER(VGSales[Genre],VGSales[Name]=A10875)))</f>
        <v>1</v>
      </c>
      <c r="D10875" s="8">
        <f>SUMIFS(VGSales[Global_Sales],VGSales[Name],A10875)</f>
        <v>0.02</v>
      </c>
    </row>
    <row r="10876" spans="1:4" s="8" customFormat="1" x14ac:dyDescent="0.25">
      <c r="A10876" s="8" t="str">
        <v>Machi: Unmei no Kousaten</v>
      </c>
      <c r="B10876" s="8" cm="1">
        <f t="array" ref="B10876">SUM(1*(VGSales[Name]=A10876))</f>
        <v>1</v>
      </c>
      <c r="C10876" s="8" cm="1">
        <f t="array" ref="C10876">ROWS(_xlfn.UNIQUE(_xlfn._xlws.FILTER(VGSales[Genre],VGSales[Name]=A10876)))</f>
        <v>1</v>
      </c>
      <c r="D10876" s="8">
        <f>SUMIFS(VGSales[Global_Sales],VGSales[Name],A10876)</f>
        <v>0.02</v>
      </c>
    </row>
    <row r="10877" spans="1:4" s="8" customFormat="1" x14ac:dyDescent="0.25">
      <c r="A10877" s="8" t="str">
        <v>Winning Post 8 2016</v>
      </c>
      <c r="B10877" s="8" cm="1">
        <f t="array" ref="B10877">SUM(1*(VGSales[Name]=A10877))</f>
        <v>1</v>
      </c>
      <c r="C10877" s="8" cm="1">
        <f t="array" ref="C10877">ROWS(_xlfn.UNIQUE(_xlfn._xlws.FILTER(VGSales[Genre],VGSales[Name]=A10877)))</f>
        <v>1</v>
      </c>
      <c r="D10877" s="8">
        <f>SUMIFS(VGSales[Global_Sales],VGSales[Name],A10877)</f>
        <v>0.02</v>
      </c>
    </row>
    <row r="10878" spans="1:4" s="8" customFormat="1" x14ac:dyDescent="0.25">
      <c r="A10878" s="8" t="str">
        <v>Golden Nugget Casino DS</v>
      </c>
      <c r="B10878" s="8" cm="1">
        <f t="array" ref="B10878">SUM(1*(VGSales[Name]=A10878))</f>
        <v>1</v>
      </c>
      <c r="C10878" s="8" cm="1">
        <f t="array" ref="C10878">ROWS(_xlfn.UNIQUE(_xlfn._xlws.FILTER(VGSales[Genre],VGSales[Name]=A10878)))</f>
        <v>1</v>
      </c>
      <c r="D10878" s="8">
        <f>SUMIFS(VGSales[Global_Sales],VGSales[Name],A10878)</f>
        <v>0.02</v>
      </c>
    </row>
    <row r="10879" spans="1:4" s="8" customFormat="1" x14ac:dyDescent="0.25">
      <c r="A10879" s="8" t="str">
        <v>Machi-ing Maker 4</v>
      </c>
      <c r="B10879" s="8" cm="1">
        <f t="array" ref="B10879">SUM(1*(VGSales[Name]=A10879))</f>
        <v>1</v>
      </c>
      <c r="C10879" s="8" cm="1">
        <f t="array" ref="C10879">ROWS(_xlfn.UNIQUE(_xlfn._xlws.FILTER(VGSales[Genre],VGSales[Name]=A10879)))</f>
        <v>1</v>
      </c>
      <c r="D10879" s="8">
        <f>SUMIFS(VGSales[Global_Sales],VGSales[Name],A10879)</f>
        <v>0.02</v>
      </c>
    </row>
    <row r="10880" spans="1:4" s="8" customFormat="1" x14ac:dyDescent="0.25">
      <c r="A10880" s="8" t="str">
        <v>World Class Rugby 2: Kokunai Gekitou Hen '93</v>
      </c>
      <c r="B10880" s="8" cm="1">
        <f t="array" ref="B10880">SUM(1*(VGSales[Name]=A10880))</f>
        <v>1</v>
      </c>
      <c r="C10880" s="8" cm="1">
        <f t="array" ref="C10880">ROWS(_xlfn.UNIQUE(_xlfn._xlws.FILTER(VGSales[Genre],VGSales[Name]=A10880)))</f>
        <v>1</v>
      </c>
      <c r="D10880" s="8">
        <f>SUMIFS(VGSales[Global_Sales],VGSales[Name],A10880)</f>
        <v>0.02</v>
      </c>
    </row>
    <row r="10881" spans="1:4" s="8" customFormat="1" x14ac:dyDescent="0.25">
      <c r="A10881" s="8" t="str">
        <v>Pirates PlundArrr</v>
      </c>
      <c r="B10881" s="8" cm="1">
        <f t="array" ref="B10881">SUM(1*(VGSales[Name]=A10881))</f>
        <v>1</v>
      </c>
      <c r="C10881" s="8" cm="1">
        <f t="array" ref="C10881">ROWS(_xlfn.UNIQUE(_xlfn._xlws.FILTER(VGSales[Genre],VGSales[Name]=A10881)))</f>
        <v>1</v>
      </c>
      <c r="D10881" s="8">
        <f>SUMIFS(VGSales[Global_Sales],VGSales[Name],A10881)</f>
        <v>0.02</v>
      </c>
    </row>
    <row r="10882" spans="1:4" s="8" customFormat="1" x14ac:dyDescent="0.25">
      <c r="A10882" s="8" t="str">
        <v>Ketsui Death Label</v>
      </c>
      <c r="B10882" s="8" cm="1">
        <f t="array" ref="B10882">SUM(1*(VGSales[Name]=A10882))</f>
        <v>1</v>
      </c>
      <c r="C10882" s="8" cm="1">
        <f t="array" ref="C10882">ROWS(_xlfn.UNIQUE(_xlfn._xlws.FILTER(VGSales[Genre],VGSales[Name]=A10882)))</f>
        <v>1</v>
      </c>
      <c r="D10882" s="8">
        <f>SUMIFS(VGSales[Global_Sales],VGSales[Name],A10882)</f>
        <v>0.02</v>
      </c>
    </row>
    <row r="10883" spans="1:4" s="8" customFormat="1" x14ac:dyDescent="0.25">
      <c r="A10883" s="8" t="str">
        <v>Prince of Stride</v>
      </c>
      <c r="B10883" s="8" cm="1">
        <f t="array" ref="B10883">SUM(1*(VGSales[Name]=A10883))</f>
        <v>1</v>
      </c>
      <c r="C10883" s="8" cm="1">
        <f t="array" ref="C10883">ROWS(_xlfn.UNIQUE(_xlfn._xlws.FILTER(VGSales[Genre],VGSales[Name]=A10883)))</f>
        <v>1</v>
      </c>
      <c r="D10883" s="8">
        <f>SUMIFS(VGSales[Global_Sales],VGSales[Name],A10883)</f>
        <v>0.02</v>
      </c>
    </row>
    <row r="10884" spans="1:4" s="8" customFormat="1" x14ac:dyDescent="0.25">
      <c r="A10884" s="8" t="str">
        <v>SD Gundam Force</v>
      </c>
      <c r="B10884" s="8" cm="1">
        <f t="array" ref="B10884">SUM(1*(VGSales[Name]=A10884))</f>
        <v>1</v>
      </c>
      <c r="C10884" s="8" cm="1">
        <f t="array" ref="C10884">ROWS(_xlfn.UNIQUE(_xlfn._xlws.FILTER(VGSales[Genre],VGSales[Name]=A10884)))</f>
        <v>1</v>
      </c>
      <c r="D10884" s="8">
        <f>SUMIFS(VGSales[Global_Sales],VGSales[Name],A10884)</f>
        <v>0.02</v>
      </c>
    </row>
    <row r="10885" spans="1:4" s="8" customFormat="1" x14ac:dyDescent="0.25">
      <c r="A10885" s="8" t="str">
        <v>Mechanic Master 2</v>
      </c>
      <c r="B10885" s="8" cm="1">
        <f t="array" ref="B10885">SUM(1*(VGSales[Name]=A10885))</f>
        <v>1</v>
      </c>
      <c r="C10885" s="8" cm="1">
        <f t="array" ref="C10885">ROWS(_xlfn.UNIQUE(_xlfn._xlws.FILTER(VGSales[Genre],VGSales[Name]=A10885)))</f>
        <v>1</v>
      </c>
      <c r="D10885" s="8">
        <f>SUMIFS(VGSales[Global_Sales],VGSales[Name],A10885)</f>
        <v>0.02</v>
      </c>
    </row>
    <row r="10886" spans="1:4" s="8" customFormat="1" x14ac:dyDescent="0.25">
      <c r="A10886" s="8" t="str">
        <v>Dungeons - The Dark Lord</v>
      </c>
      <c r="B10886" s="8" cm="1">
        <f t="array" ref="B10886">SUM(1*(VGSales[Name]=A10886))</f>
        <v>1</v>
      </c>
      <c r="C10886" s="8" cm="1">
        <f t="array" ref="C10886">ROWS(_xlfn.UNIQUE(_xlfn._xlws.FILTER(VGSales[Genre],VGSales[Name]=A10886)))</f>
        <v>1</v>
      </c>
      <c r="D10886" s="8">
        <f>SUMIFS(VGSales[Global_Sales],VGSales[Name],A10886)</f>
        <v>0.02</v>
      </c>
    </row>
    <row r="10887" spans="1:4" s="8" customFormat="1" x14ac:dyDescent="0.25">
      <c r="A10887" s="8" t="str">
        <v>Shonen Jump's Yu-Gi-Oh! GX Card Almanac</v>
      </c>
      <c r="B10887" s="8" cm="1">
        <f t="array" ref="B10887">SUM(1*(VGSales[Name]=A10887))</f>
        <v>1</v>
      </c>
      <c r="C10887" s="8" cm="1">
        <f t="array" ref="C10887">ROWS(_xlfn.UNIQUE(_xlfn._xlws.FILTER(VGSales[Genre],VGSales[Name]=A10887)))</f>
        <v>1</v>
      </c>
      <c r="D10887" s="8">
        <f>SUMIFS(VGSales[Global_Sales],VGSales[Name],A10887)</f>
        <v>0.02</v>
      </c>
    </row>
    <row r="10888" spans="1:4" s="8" customFormat="1" x14ac:dyDescent="0.25">
      <c r="A10888" s="8" t="str">
        <v>Hisshou Pachinko*Pachi-Slot Kouryaku Series Vol. 9: CR Fever Captain Harlock</v>
      </c>
      <c r="B10888" s="8" cm="1">
        <f t="array" ref="B10888">SUM(1*(VGSales[Name]=A10888))</f>
        <v>1</v>
      </c>
      <c r="C10888" s="8" cm="1">
        <f t="array" ref="C10888">ROWS(_xlfn.UNIQUE(_xlfn._xlws.FILTER(VGSales[Genre],VGSales[Name]=A10888)))</f>
        <v>1</v>
      </c>
      <c r="D10888" s="8">
        <f>SUMIFS(VGSales[Global_Sales],VGSales[Name],A10888)</f>
        <v>0.02</v>
      </c>
    </row>
    <row r="10889" spans="1:4" s="8" customFormat="1" x14ac:dyDescent="0.25">
      <c r="A10889" s="8" t="str">
        <v>GA - Geijutsuka Art Design Class: Slapstick Wonder Land</v>
      </c>
      <c r="B10889" s="8" cm="1">
        <f t="array" ref="B10889">SUM(1*(VGSales[Name]=A10889))</f>
        <v>1</v>
      </c>
      <c r="C10889" s="8" cm="1">
        <f t="array" ref="C10889">ROWS(_xlfn.UNIQUE(_xlfn._xlws.FILTER(VGSales[Genre],VGSales[Name]=A10889)))</f>
        <v>1</v>
      </c>
      <c r="D10889" s="8">
        <f>SUMIFS(VGSales[Global_Sales],VGSales[Name],A10889)</f>
        <v>0.02</v>
      </c>
    </row>
    <row r="10890" spans="1:4" s="8" customFormat="1" x14ac:dyDescent="0.25">
      <c r="A10890" s="8" t="str">
        <v>Planetarian: Chiisana Hoshi no Yume</v>
      </c>
      <c r="B10890" s="8" cm="1">
        <f t="array" ref="B10890">SUM(1*(VGSales[Name]=A10890))</f>
        <v>1</v>
      </c>
      <c r="C10890" s="8" cm="1">
        <f t="array" ref="C10890">ROWS(_xlfn.UNIQUE(_xlfn._xlws.FILTER(VGSales[Genre],VGSales[Name]=A10890)))</f>
        <v>1</v>
      </c>
      <c r="D10890" s="8">
        <f>SUMIFS(VGSales[Global_Sales],VGSales[Name],A10890)</f>
        <v>0.02</v>
      </c>
    </row>
    <row r="10891" spans="1:4" s="8" customFormat="1" x14ac:dyDescent="0.25">
      <c r="A10891" s="8" t="str">
        <v>Roommate Asami: Okusama wa Joshikousei</v>
      </c>
      <c r="B10891" s="8" cm="1">
        <f t="array" ref="B10891">SUM(1*(VGSales[Name]=A10891))</f>
        <v>1</v>
      </c>
      <c r="C10891" s="8" cm="1">
        <f t="array" ref="C10891">ROWS(_xlfn.UNIQUE(_xlfn._xlws.FILTER(VGSales[Genre],VGSales[Name]=A10891)))</f>
        <v>1</v>
      </c>
      <c r="D10891" s="8">
        <f>SUMIFS(VGSales[Global_Sales],VGSales[Name],A10891)</f>
        <v>0.02</v>
      </c>
    </row>
    <row r="10892" spans="1:4" s="8" customFormat="1" x14ac:dyDescent="0.25">
      <c r="A10892" s="8" t="str">
        <v>Cabbage Patch Kids: The Patch Puppy Rescue</v>
      </c>
      <c r="B10892" s="8" cm="1">
        <f t="array" ref="B10892">SUM(1*(VGSales[Name]=A10892))</f>
        <v>1</v>
      </c>
      <c r="C10892" s="8" cm="1">
        <f t="array" ref="C10892">ROWS(_xlfn.UNIQUE(_xlfn._xlws.FILTER(VGSales[Genre],VGSales[Name]=A10892)))</f>
        <v>1</v>
      </c>
      <c r="D10892" s="8">
        <f>SUMIFS(VGSales[Global_Sales],VGSales[Name],A10892)</f>
        <v>0.02</v>
      </c>
    </row>
    <row r="10893" spans="1:4" s="8" customFormat="1" x14ac:dyDescent="0.25">
      <c r="A10893" s="8" t="str">
        <v>Sarah: Keeper of the Unicorn</v>
      </c>
      <c r="B10893" s="8" cm="1">
        <f t="array" ref="B10893">SUM(1*(VGSales[Name]=A10893))</f>
        <v>1</v>
      </c>
      <c r="C10893" s="8" cm="1">
        <f t="array" ref="C10893">ROWS(_xlfn.UNIQUE(_xlfn._xlws.FILTER(VGSales[Genre],VGSales[Name]=A10893)))</f>
        <v>1</v>
      </c>
      <c r="D10893" s="8">
        <f>SUMIFS(VGSales[Global_Sales],VGSales[Name],A10893)</f>
        <v>0.02</v>
      </c>
    </row>
    <row r="10894" spans="1:4" s="8" customFormat="1" x14ac:dyDescent="0.25">
      <c r="A10894" s="8" t="str">
        <v>Pirates: Legend of the Black Buccaneer</v>
      </c>
      <c r="B10894" s="8" cm="1">
        <f t="array" ref="B10894">SUM(1*(VGSales[Name]=A10894))</f>
        <v>1</v>
      </c>
      <c r="C10894" s="8" cm="1">
        <f t="array" ref="C10894">ROWS(_xlfn.UNIQUE(_xlfn._xlws.FILTER(VGSales[Genre],VGSales[Name]=A10894)))</f>
        <v>1</v>
      </c>
      <c r="D10894" s="8">
        <f>SUMIFS(VGSales[Global_Sales],VGSales[Name],A10894)</f>
        <v>0.02</v>
      </c>
    </row>
    <row r="10895" spans="1:4" s="8" customFormat="1" x14ac:dyDescent="0.25">
      <c r="A10895" s="8" t="str">
        <v>Post Mortem</v>
      </c>
      <c r="B10895" s="8" cm="1">
        <f t="array" ref="B10895">SUM(1*(VGSales[Name]=A10895))</f>
        <v>1</v>
      </c>
      <c r="C10895" s="8" cm="1">
        <f t="array" ref="C10895">ROWS(_xlfn.UNIQUE(_xlfn._xlws.FILTER(VGSales[Genre],VGSales[Name]=A10895)))</f>
        <v>1</v>
      </c>
      <c r="D10895" s="8">
        <f>SUMIFS(VGSales[Global_Sales],VGSales[Name],A10895)</f>
        <v>0.02</v>
      </c>
    </row>
    <row r="10896" spans="1:4" s="8" customFormat="1" x14ac:dyDescent="0.25">
      <c r="A10896" s="8" t="str">
        <v>Ultraman Star Chronicles</v>
      </c>
      <c r="B10896" s="8" cm="1">
        <f t="array" ref="B10896">SUM(1*(VGSales[Name]=A10896))</f>
        <v>1</v>
      </c>
      <c r="C10896" s="8" cm="1">
        <f t="array" ref="C10896">ROWS(_xlfn.UNIQUE(_xlfn._xlws.FILTER(VGSales[Genre],VGSales[Name]=A10896)))</f>
        <v>1</v>
      </c>
      <c r="D10896" s="8">
        <f>SUMIFS(VGSales[Global_Sales],VGSales[Name],A10896)</f>
        <v>0.02</v>
      </c>
    </row>
    <row r="10897" spans="1:4" s="8" customFormat="1" x14ac:dyDescent="0.25">
      <c r="A10897" s="8" t="str">
        <v>Ginga Tetsudou 999 DS</v>
      </c>
      <c r="B10897" s="8" cm="1">
        <f t="array" ref="B10897">SUM(1*(VGSales[Name]=A10897))</f>
        <v>1</v>
      </c>
      <c r="C10897" s="8" cm="1">
        <f t="array" ref="C10897">ROWS(_xlfn.UNIQUE(_xlfn._xlws.FILTER(VGSales[Genre],VGSales[Name]=A10897)))</f>
        <v>1</v>
      </c>
      <c r="D10897" s="8">
        <f>SUMIFS(VGSales[Global_Sales],VGSales[Name],A10897)</f>
        <v>0.02</v>
      </c>
    </row>
    <row r="10898" spans="1:4" s="8" customFormat="1" x14ac:dyDescent="0.25">
      <c r="A10898" s="8" t="str">
        <v>TV Anime Idolm@ster: Cinderella Girls G4U! Pack Vol.3</v>
      </c>
      <c r="B10898" s="8" cm="1">
        <f t="array" ref="B10898">SUM(1*(VGSales[Name]=A10898))</f>
        <v>1</v>
      </c>
      <c r="C10898" s="8" cm="1">
        <f t="array" ref="C10898">ROWS(_xlfn.UNIQUE(_xlfn._xlws.FILTER(VGSales[Genre],VGSales[Name]=A10898)))</f>
        <v>1</v>
      </c>
      <c r="D10898" s="8">
        <f>SUMIFS(VGSales[Global_Sales],VGSales[Name],A10898)</f>
        <v>0.02</v>
      </c>
    </row>
    <row r="10899" spans="1:4" s="8" customFormat="1" x14ac:dyDescent="0.25">
      <c r="A10899" s="8" t="str">
        <v>Amagoushi no Yakata</v>
      </c>
      <c r="B10899" s="8" cm="1">
        <f t="array" ref="B10899">SUM(1*(VGSales[Name]=A10899))</f>
        <v>1</v>
      </c>
      <c r="C10899" s="8" cm="1">
        <f t="array" ref="C10899">ROWS(_xlfn.UNIQUE(_xlfn._xlws.FILTER(VGSales[Genre],VGSales[Name]=A10899)))</f>
        <v>1</v>
      </c>
      <c r="D10899" s="8">
        <f>SUMIFS(VGSales[Global_Sales],VGSales[Name],A10899)</f>
        <v>0.02</v>
      </c>
    </row>
    <row r="10900" spans="1:4" s="8" customFormat="1" x14ac:dyDescent="0.25">
      <c r="A10900" s="8" t="str">
        <v>Aedis Eclipse: Generation of Chaos</v>
      </c>
      <c r="B10900" s="8" cm="1">
        <f t="array" ref="B10900">SUM(1*(VGSales[Name]=A10900))</f>
        <v>1</v>
      </c>
      <c r="C10900" s="8" cm="1">
        <f t="array" ref="C10900">ROWS(_xlfn.UNIQUE(_xlfn._xlws.FILTER(VGSales[Genre],VGSales[Name]=A10900)))</f>
        <v>1</v>
      </c>
      <c r="D10900" s="8">
        <f>SUMIFS(VGSales[Global_Sales],VGSales[Name],A10900)</f>
        <v>0.02</v>
      </c>
    </row>
    <row r="10901" spans="1:4" s="8" customFormat="1" x14ac:dyDescent="0.25">
      <c r="A10901" s="8" t="str">
        <v>This War of Mine</v>
      </c>
      <c r="B10901" s="8" cm="1">
        <f t="array" ref="B10901">SUM(1*(VGSales[Name]=A10901))</f>
        <v>1</v>
      </c>
      <c r="C10901" s="8" cm="1">
        <f t="array" ref="C10901">ROWS(_xlfn.UNIQUE(_xlfn._xlws.FILTER(VGSales[Genre],VGSales[Name]=A10901)))</f>
        <v>1</v>
      </c>
      <c r="D10901" s="8">
        <f>SUMIFS(VGSales[Global_Sales],VGSales[Name],A10901)</f>
        <v>0.02</v>
      </c>
    </row>
    <row r="10902" spans="1:4" s="8" customFormat="1" x14ac:dyDescent="0.25">
      <c r="A10902" s="8" t="str">
        <v>Franklin: A Birthday Surprise</v>
      </c>
      <c r="B10902" s="8" cm="1">
        <f t="array" ref="B10902">SUM(1*(VGSales[Name]=A10902))</f>
        <v>1</v>
      </c>
      <c r="C10902" s="8" cm="1">
        <f t="array" ref="C10902">ROWS(_xlfn.UNIQUE(_xlfn._xlws.FILTER(VGSales[Genre],VGSales[Name]=A10902)))</f>
        <v>1</v>
      </c>
      <c r="D10902" s="8">
        <f>SUMIFS(VGSales[Global_Sales],VGSales[Name],A10902)</f>
        <v>0.02</v>
      </c>
    </row>
    <row r="10903" spans="1:4" s="8" customFormat="1" x14ac:dyDescent="0.25">
      <c r="A10903" s="8" t="str">
        <v>Nil Admirari no Tenbin: Teito Genwaku Toukidan</v>
      </c>
      <c r="B10903" s="8" cm="1">
        <f t="array" ref="B10903">SUM(1*(VGSales[Name]=A10903))</f>
        <v>1</v>
      </c>
      <c r="C10903" s="8" cm="1">
        <f t="array" ref="C10903">ROWS(_xlfn.UNIQUE(_xlfn._xlws.FILTER(VGSales[Genre],VGSales[Name]=A10903)))</f>
        <v>1</v>
      </c>
      <c r="D10903" s="8">
        <f>SUMIFS(VGSales[Global_Sales],VGSales[Name],A10903)</f>
        <v>0.02</v>
      </c>
    </row>
    <row r="10904" spans="1:4" s="8" customFormat="1" x14ac:dyDescent="0.25">
      <c r="A10904" s="8" t="str">
        <v>Marvel Superheroes 3D: Grandmaster's Challenge</v>
      </c>
      <c r="B10904" s="8" cm="1">
        <f t="array" ref="B10904">SUM(1*(VGSales[Name]=A10904))</f>
        <v>1</v>
      </c>
      <c r="C10904" s="8" cm="1">
        <f t="array" ref="C10904">ROWS(_xlfn.UNIQUE(_xlfn._xlws.FILTER(VGSales[Genre],VGSales[Name]=A10904)))</f>
        <v>1</v>
      </c>
      <c r="D10904" s="8">
        <f>SUMIFS(VGSales[Global_Sales],VGSales[Name],A10904)</f>
        <v>0.02</v>
      </c>
    </row>
    <row r="10905" spans="1:4" s="8" customFormat="1" x14ac:dyDescent="0.25">
      <c r="A10905" s="8" t="str">
        <v>Suzunone Seven: Rebirth Knot</v>
      </c>
      <c r="B10905" s="8" cm="1">
        <f t="array" ref="B10905">SUM(1*(VGSales[Name]=A10905))</f>
        <v>1</v>
      </c>
      <c r="C10905" s="8" cm="1">
        <f t="array" ref="C10905">ROWS(_xlfn.UNIQUE(_xlfn._xlws.FILTER(VGSales[Genre],VGSales[Name]=A10905)))</f>
        <v>1</v>
      </c>
      <c r="D10905" s="8">
        <f>SUMIFS(VGSales[Global_Sales],VGSales[Name],A10905)</f>
        <v>0.02</v>
      </c>
    </row>
    <row r="10906" spans="1:4" s="8" customFormat="1" x14ac:dyDescent="0.25">
      <c r="A10906" s="8" t="str">
        <v>Hanayaka Kana, Ware ga Ichizoku: Tasogare Polarstar</v>
      </c>
      <c r="B10906" s="8" cm="1">
        <f t="array" ref="B10906">SUM(1*(VGSales[Name]=A10906))</f>
        <v>1</v>
      </c>
      <c r="C10906" s="8" cm="1">
        <f t="array" ref="C10906">ROWS(_xlfn.UNIQUE(_xlfn._xlws.FILTER(VGSales[Genre],VGSales[Name]=A10906)))</f>
        <v>1</v>
      </c>
      <c r="D10906" s="8">
        <f>SUMIFS(VGSales[Global_Sales],VGSales[Name],A10906)</f>
        <v>0.02</v>
      </c>
    </row>
    <row r="10907" spans="1:4" s="8" customFormat="1" x14ac:dyDescent="0.25">
      <c r="A10907" s="8" t="str">
        <v>Zoids Dash</v>
      </c>
      <c r="B10907" s="8" cm="1">
        <f t="array" ref="B10907">SUM(1*(VGSales[Name]=A10907))</f>
        <v>1</v>
      </c>
      <c r="C10907" s="8" cm="1">
        <f t="array" ref="C10907">ROWS(_xlfn.UNIQUE(_xlfn._xlws.FILTER(VGSales[Genre],VGSales[Name]=A10907)))</f>
        <v>1</v>
      </c>
      <c r="D10907" s="8">
        <f>SUMIFS(VGSales[Global_Sales],VGSales[Name],A10907)</f>
        <v>0.02</v>
      </c>
    </row>
    <row r="10908" spans="1:4" s="8" customFormat="1" x14ac:dyDescent="0.25">
      <c r="A10908" s="8" t="str">
        <v>Digimon Rumble Arena</v>
      </c>
      <c r="B10908" s="8" cm="1">
        <f t="array" ref="B10908">SUM(1*(VGSales[Name]=A10908))</f>
        <v>1</v>
      </c>
      <c r="C10908" s="8" cm="1">
        <f t="array" ref="C10908">ROWS(_xlfn.UNIQUE(_xlfn._xlws.FILTER(VGSales[Genre],VGSales[Name]=A10908)))</f>
        <v>1</v>
      </c>
      <c r="D10908" s="8">
        <f>SUMIFS(VGSales[Global_Sales],VGSales[Name],A10908)</f>
        <v>0.02</v>
      </c>
    </row>
    <row r="10909" spans="1:4" s="8" customFormat="1" x14ac:dyDescent="0.25">
      <c r="A10909" s="8" t="str">
        <v>Vitamin X Evolution Plus</v>
      </c>
      <c r="B10909" s="8" cm="1">
        <f t="array" ref="B10909">SUM(1*(VGSales[Name]=A10909))</f>
        <v>1</v>
      </c>
      <c r="C10909" s="8" cm="1">
        <f t="array" ref="C10909">ROWS(_xlfn.UNIQUE(_xlfn._xlws.FILTER(VGSales[Genre],VGSales[Name]=A10909)))</f>
        <v>1</v>
      </c>
      <c r="D10909" s="8">
        <f>SUMIFS(VGSales[Global_Sales],VGSales[Name],A10909)</f>
        <v>0.02</v>
      </c>
    </row>
    <row r="10910" spans="1:4" s="8" customFormat="1" x14ac:dyDescent="0.25">
      <c r="A10910" s="8" t="str">
        <v>Disciples III: Renaissance</v>
      </c>
      <c r="B10910" s="8" cm="1">
        <f t="array" ref="B10910">SUM(1*(VGSales[Name]=A10910))</f>
        <v>1</v>
      </c>
      <c r="C10910" s="8" cm="1">
        <f t="array" ref="C10910">ROWS(_xlfn.UNIQUE(_xlfn._xlws.FILTER(VGSales[Genre],VGSales[Name]=A10910)))</f>
        <v>1</v>
      </c>
      <c r="D10910" s="8">
        <f>SUMIFS(VGSales[Global_Sales],VGSales[Name],A10910)</f>
        <v>0.02</v>
      </c>
    </row>
    <row r="10911" spans="1:4" s="8" customFormat="1" x14ac:dyDescent="0.25">
      <c r="A10911" s="8" t="str">
        <v>Revolution: 25th Anniversary Collection</v>
      </c>
      <c r="B10911" s="8" cm="1">
        <f t="array" ref="B10911">SUM(1*(VGSales[Name]=A10911))</f>
        <v>1</v>
      </c>
      <c r="C10911" s="8" cm="1">
        <f t="array" ref="C10911">ROWS(_xlfn.UNIQUE(_xlfn._xlws.FILTER(VGSales[Genre],VGSales[Name]=A10911)))</f>
        <v>1</v>
      </c>
      <c r="D10911" s="8">
        <f>SUMIFS(VGSales[Global_Sales],VGSales[Name],A10911)</f>
        <v>0.02</v>
      </c>
    </row>
    <row r="10912" spans="1:4" s="8" customFormat="1" x14ac:dyDescent="0.25">
      <c r="A10912" s="8" t="str">
        <v>Super Speed Machines</v>
      </c>
      <c r="B10912" s="8" cm="1">
        <f t="array" ref="B10912">SUM(1*(VGSales[Name]=A10912))</f>
        <v>1</v>
      </c>
      <c r="C10912" s="8" cm="1">
        <f t="array" ref="C10912">ROWS(_xlfn.UNIQUE(_xlfn._xlws.FILTER(VGSales[Genre],VGSales[Name]=A10912)))</f>
        <v>1</v>
      </c>
      <c r="D10912" s="8">
        <f>SUMIFS(VGSales[Global_Sales],VGSales[Name],A10912)</f>
        <v>0.02</v>
      </c>
    </row>
    <row r="10913" spans="1:4" s="8" customFormat="1" x14ac:dyDescent="0.25">
      <c r="A10913" s="8" t="str">
        <v>Nano Diver</v>
      </c>
      <c r="B10913" s="8" cm="1">
        <f t="array" ref="B10913">SUM(1*(VGSales[Name]=A10913))</f>
        <v>1</v>
      </c>
      <c r="C10913" s="8" cm="1">
        <f t="array" ref="C10913">ROWS(_xlfn.UNIQUE(_xlfn._xlws.FILTER(VGSales[Genre],VGSales[Name]=A10913)))</f>
        <v>1</v>
      </c>
      <c r="D10913" s="8">
        <f>SUMIFS(VGSales[Global_Sales],VGSales[Name],A10913)</f>
        <v>0.02</v>
      </c>
    </row>
    <row r="10914" spans="1:4" s="8" customFormat="1" x14ac:dyDescent="0.25">
      <c r="A10914" s="8" t="str">
        <v>Elkrone no Atelier: Dear for Otomate</v>
      </c>
      <c r="B10914" s="8" cm="1">
        <f t="array" ref="B10914">SUM(1*(VGSales[Name]=A10914))</f>
        <v>1</v>
      </c>
      <c r="C10914" s="8" cm="1">
        <f t="array" ref="C10914">ROWS(_xlfn.UNIQUE(_xlfn._xlws.FILTER(VGSales[Genre],VGSales[Name]=A10914)))</f>
        <v>1</v>
      </c>
      <c r="D10914" s="8">
        <f>SUMIFS(VGSales[Global_Sales],VGSales[Name],A10914)</f>
        <v>0.02</v>
      </c>
    </row>
    <row r="10915" spans="1:4" s="8" customFormat="1" x14ac:dyDescent="0.25">
      <c r="A10915" s="8" t="str">
        <v>DJ Star</v>
      </c>
      <c r="B10915" s="8" cm="1">
        <f t="array" ref="B10915">SUM(1*(VGSales[Name]=A10915))</f>
        <v>1</v>
      </c>
      <c r="C10915" s="8" cm="1">
        <f t="array" ref="C10915">ROWS(_xlfn.UNIQUE(_xlfn._xlws.FILTER(VGSales[Genre],VGSales[Name]=A10915)))</f>
        <v>1</v>
      </c>
      <c r="D10915" s="8">
        <f>SUMIFS(VGSales[Global_Sales],VGSales[Name],A10915)</f>
        <v>0.02</v>
      </c>
    </row>
    <row r="10916" spans="1:4" s="8" customFormat="1" x14ac:dyDescent="0.25">
      <c r="A10916" s="8" t="str">
        <v>Top Gear RPM Tuning</v>
      </c>
      <c r="B10916" s="8" cm="1">
        <f t="array" ref="B10916">SUM(1*(VGSales[Name]=A10916))</f>
        <v>1</v>
      </c>
      <c r="C10916" s="8" cm="1">
        <f t="array" ref="C10916">ROWS(_xlfn.UNIQUE(_xlfn._xlws.FILTER(VGSales[Genre],VGSales[Name]=A10916)))</f>
        <v>1</v>
      </c>
      <c r="D10916" s="8">
        <f>SUMIFS(VGSales[Global_Sales],VGSales[Name],A10916)</f>
        <v>0.02</v>
      </c>
    </row>
    <row r="10917" spans="1:4" s="8" customFormat="1" x14ac:dyDescent="0.25">
      <c r="A10917" s="8" t="str">
        <v>Cookie &amp; Cream</v>
      </c>
      <c r="B10917" s="8" cm="1">
        <f t="array" ref="B10917">SUM(1*(VGSales[Name]=A10917))</f>
        <v>1</v>
      </c>
      <c r="C10917" s="8" cm="1">
        <f t="array" ref="C10917">ROWS(_xlfn.UNIQUE(_xlfn._xlws.FILTER(VGSales[Genre],VGSales[Name]=A10917)))</f>
        <v>1</v>
      </c>
      <c r="D10917" s="8">
        <f>SUMIFS(VGSales[Global_Sales],VGSales[Name],A10917)</f>
        <v>0.02</v>
      </c>
    </row>
    <row r="10918" spans="1:4" s="8" customFormat="1" x14ac:dyDescent="0.25">
      <c r="A10918" s="8" t="str">
        <v>Memories Off: Yubikiri no Kioku</v>
      </c>
      <c r="B10918" s="8" cm="1">
        <f t="array" ref="B10918">SUM(1*(VGSales[Name]=A10918))</f>
        <v>1</v>
      </c>
      <c r="C10918" s="8" cm="1">
        <f t="array" ref="C10918">ROWS(_xlfn.UNIQUE(_xlfn._xlws.FILTER(VGSales[Genre],VGSales[Name]=A10918)))</f>
        <v>1</v>
      </c>
      <c r="D10918" s="8">
        <f>SUMIFS(VGSales[Global_Sales],VGSales[Name],A10918)</f>
        <v>0.02</v>
      </c>
    </row>
    <row r="10919" spans="1:4" s="8" customFormat="1" x14ac:dyDescent="0.25">
      <c r="A10919" s="8" t="str">
        <v>Otometeki Koi Kakumei * Love Revo!! DS</v>
      </c>
      <c r="B10919" s="8" cm="1">
        <f t="array" ref="B10919">SUM(1*(VGSales[Name]=A10919))</f>
        <v>1</v>
      </c>
      <c r="C10919" s="8" cm="1">
        <f t="array" ref="C10919">ROWS(_xlfn.UNIQUE(_xlfn._xlws.FILTER(VGSales[Genre],VGSales[Name]=A10919)))</f>
        <v>1</v>
      </c>
      <c r="D10919" s="8">
        <f>SUMIFS(VGSales[Global_Sales],VGSales[Name],A10919)</f>
        <v>0.02</v>
      </c>
    </row>
    <row r="10920" spans="1:4" s="8" customFormat="1" x14ac:dyDescent="0.25">
      <c r="A10920" s="8" t="str">
        <v>Clue / Mouse Trap / Perfection / Aggravation</v>
      </c>
      <c r="B10920" s="8" cm="1">
        <f t="array" ref="B10920">SUM(1*(VGSales[Name]=A10920))</f>
        <v>1</v>
      </c>
      <c r="C10920" s="8" cm="1">
        <f t="array" ref="C10920">ROWS(_xlfn.UNIQUE(_xlfn._xlws.FILTER(VGSales[Genre],VGSales[Name]=A10920)))</f>
        <v>1</v>
      </c>
      <c r="D10920" s="8">
        <f>SUMIFS(VGSales[Global_Sales],VGSales[Name],A10920)</f>
        <v>0.02</v>
      </c>
    </row>
    <row r="10921" spans="1:4" s="8" customFormat="1" x14ac:dyDescent="0.25">
      <c r="A10921" s="8" t="str">
        <v>Football Manager 2007</v>
      </c>
      <c r="B10921" s="8" cm="1">
        <f t="array" ref="B10921">SUM(1*(VGSales[Name]=A10921))</f>
        <v>1</v>
      </c>
      <c r="C10921" s="8" cm="1">
        <f t="array" ref="C10921">ROWS(_xlfn.UNIQUE(_xlfn._xlws.FILTER(VGSales[Genre],VGSales[Name]=A10921)))</f>
        <v>1</v>
      </c>
      <c r="D10921" s="8">
        <f>SUMIFS(VGSales[Global_Sales],VGSales[Name],A10921)</f>
        <v>0.02</v>
      </c>
    </row>
    <row r="10922" spans="1:4" s="8" customFormat="1" x14ac:dyDescent="0.25">
      <c r="A10922" s="8" t="str">
        <v>TV Anime Idolm@ster: Cinderella Girls G4U! Pack Vol.4</v>
      </c>
      <c r="B10922" s="8" cm="1">
        <f t="array" ref="B10922">SUM(1*(VGSales[Name]=A10922))</f>
        <v>1</v>
      </c>
      <c r="C10922" s="8" cm="1">
        <f t="array" ref="C10922">ROWS(_xlfn.UNIQUE(_xlfn._xlws.FILTER(VGSales[Genre],VGSales[Name]=A10922)))</f>
        <v>1</v>
      </c>
      <c r="D10922" s="8">
        <f>SUMIFS(VGSales[Global_Sales],VGSales[Name],A10922)</f>
        <v>0.02</v>
      </c>
    </row>
    <row r="10923" spans="1:4" s="8" customFormat="1" x14ac:dyDescent="0.25">
      <c r="A10923" s="8" t="str">
        <v>Elven Legacy Collection</v>
      </c>
      <c r="B10923" s="8" cm="1">
        <f t="array" ref="B10923">SUM(1*(VGSales[Name]=A10923))</f>
        <v>1</v>
      </c>
      <c r="C10923" s="8" cm="1">
        <f t="array" ref="C10923">ROWS(_xlfn.UNIQUE(_xlfn._xlws.FILTER(VGSales[Genre],VGSales[Name]=A10923)))</f>
        <v>1</v>
      </c>
      <c r="D10923" s="8">
        <f>SUMIFS(VGSales[Global_Sales],VGSales[Name],A10923)</f>
        <v>0.02</v>
      </c>
    </row>
    <row r="10924" spans="1:4" s="8" customFormat="1" x14ac:dyDescent="0.25">
      <c r="A10924" s="8" t="str">
        <v>Postman Pat: Special Delivery Service</v>
      </c>
      <c r="B10924" s="8" cm="1">
        <f t="array" ref="B10924">SUM(1*(VGSales[Name]=A10924))</f>
        <v>1</v>
      </c>
      <c r="C10924" s="8" cm="1">
        <f t="array" ref="C10924">ROWS(_xlfn.UNIQUE(_xlfn._xlws.FILTER(VGSales[Genre],VGSales[Name]=A10924)))</f>
        <v>1</v>
      </c>
      <c r="D10924" s="8">
        <f>SUMIFS(VGSales[Global_Sales],VGSales[Name],A10924)</f>
        <v>0.02</v>
      </c>
    </row>
    <row r="10925" spans="1:4" s="8" customFormat="1" x14ac:dyDescent="0.25">
      <c r="A10925" s="8" t="str">
        <v>Cross + Channel</v>
      </c>
      <c r="B10925" s="8" cm="1">
        <f t="array" ref="B10925">SUM(1*(VGSales[Name]=A10925))</f>
        <v>1</v>
      </c>
      <c r="C10925" s="8" cm="1">
        <f t="array" ref="C10925">ROWS(_xlfn.UNIQUE(_xlfn._xlws.FILTER(VGSales[Genre],VGSales[Name]=A10925)))</f>
        <v>1</v>
      </c>
      <c r="D10925" s="8">
        <f>SUMIFS(VGSales[Global_Sales],VGSales[Name],A10925)</f>
        <v>0.02</v>
      </c>
    </row>
    <row r="10926" spans="1:4" s="8" customFormat="1" x14ac:dyDescent="0.25">
      <c r="A10926" s="8" t="str">
        <v>Kochira Katsushikaku Kameari Kouenmae Hashutsujo: Machiteba Tengoku! Makereba Jigoku! Ryoutsuryuu Ikkakusenkin Daisakusen!</v>
      </c>
      <c r="B10926" s="8" cm="1">
        <f t="array" ref="B10926">SUM(1*(VGSales[Name]=A10926))</f>
        <v>1</v>
      </c>
      <c r="C10926" s="8" cm="1">
        <f t="array" ref="C10926">ROWS(_xlfn.UNIQUE(_xlfn._xlws.FILTER(VGSales[Genre],VGSales[Name]=A10926)))</f>
        <v>1</v>
      </c>
      <c r="D10926" s="8">
        <f>SUMIFS(VGSales[Global_Sales],VGSales[Name],A10926)</f>
        <v>0.02</v>
      </c>
    </row>
    <row r="10927" spans="1:4" s="8" customFormat="1" x14ac:dyDescent="0.25">
      <c r="A10927" s="8" t="str">
        <v>Abunai: Koi no Sousa Shitsu</v>
      </c>
      <c r="B10927" s="8" cm="1">
        <f t="array" ref="B10927">SUM(1*(VGSales[Name]=A10927))</f>
        <v>2</v>
      </c>
      <c r="C10927" s="8" cm="1">
        <f t="array" ref="C10927">ROWS(_xlfn.UNIQUE(_xlfn._xlws.FILTER(VGSales[Genre],VGSales[Name]=A10927)))</f>
        <v>1</v>
      </c>
      <c r="D10927" s="8">
        <f>SUMIFS(VGSales[Global_Sales],VGSales[Name],A10927)</f>
        <v>0.03</v>
      </c>
    </row>
    <row r="10928" spans="1:4" s="8" customFormat="1" x14ac:dyDescent="0.25">
      <c r="A10928" s="8" t="str">
        <v>Let's Yoga!</v>
      </c>
      <c r="B10928" s="8" cm="1">
        <f t="array" ref="B10928">SUM(1*(VGSales[Name]=A10928))</f>
        <v>1</v>
      </c>
      <c r="C10928" s="8" cm="1">
        <f t="array" ref="C10928">ROWS(_xlfn.UNIQUE(_xlfn._xlws.FILTER(VGSales[Genre],VGSales[Name]=A10928)))</f>
        <v>1</v>
      </c>
      <c r="D10928" s="8">
        <f>SUMIFS(VGSales[Global_Sales],VGSales[Name],A10928)</f>
        <v>0.02</v>
      </c>
    </row>
    <row r="10929" spans="1:4" s="8" customFormat="1" x14ac:dyDescent="0.25">
      <c r="A10929" s="8" t="str">
        <v>Zero no Tsukaima: Muma ga Tsumugu Yokaze no Nocturne</v>
      </c>
      <c r="B10929" s="8" cm="1">
        <f t="array" ref="B10929">SUM(1*(VGSales[Name]=A10929))</f>
        <v>1</v>
      </c>
      <c r="C10929" s="8" cm="1">
        <f t="array" ref="C10929">ROWS(_xlfn.UNIQUE(_xlfn._xlws.FILTER(VGSales[Genre],VGSales[Name]=A10929)))</f>
        <v>1</v>
      </c>
      <c r="D10929" s="8">
        <f>SUMIFS(VGSales[Global_Sales],VGSales[Name],A10929)</f>
        <v>0.02</v>
      </c>
    </row>
    <row r="10930" spans="1:4" s="8" customFormat="1" x14ac:dyDescent="0.25">
      <c r="A10930" s="8" t="str">
        <v>Memories Off: Yubikiri no Kikou</v>
      </c>
      <c r="B10930" s="8" cm="1">
        <f t="array" ref="B10930">SUM(1*(VGSales[Name]=A10930))</f>
        <v>1</v>
      </c>
      <c r="C10930" s="8" cm="1">
        <f t="array" ref="C10930">ROWS(_xlfn.UNIQUE(_xlfn._xlws.FILTER(VGSales[Genre],VGSales[Name]=A10930)))</f>
        <v>1</v>
      </c>
      <c r="D10930" s="8">
        <f>SUMIFS(VGSales[Global_Sales],VGSales[Name],A10930)</f>
        <v>0.02</v>
      </c>
    </row>
    <row r="10931" spans="1:4" s="8" customFormat="1" x14ac:dyDescent="0.25">
      <c r="A10931" s="8" t="str">
        <v>L.G.S: Shinsetsu Houshinengi</v>
      </c>
      <c r="B10931" s="8" cm="1">
        <f t="array" ref="B10931">SUM(1*(VGSales[Name]=A10931))</f>
        <v>1</v>
      </c>
      <c r="C10931" s="8" cm="1">
        <f t="array" ref="C10931">ROWS(_xlfn.UNIQUE(_xlfn._xlws.FILTER(VGSales[Genre],VGSales[Name]=A10931)))</f>
        <v>1</v>
      </c>
      <c r="D10931" s="8">
        <f>SUMIFS(VGSales[Global_Sales],VGSales[Name],A10931)</f>
        <v>0.02</v>
      </c>
    </row>
    <row r="10932" spans="1:4" s="8" customFormat="1" x14ac:dyDescent="0.25">
      <c r="A10932" s="8" t="str">
        <v>Hurry Up Hedgehog!</v>
      </c>
      <c r="B10932" s="8" cm="1">
        <f t="array" ref="B10932">SUM(1*(VGSales[Name]=A10932))</f>
        <v>1</v>
      </c>
      <c r="C10932" s="8" cm="1">
        <f t="array" ref="C10932">ROWS(_xlfn.UNIQUE(_xlfn._xlws.FILTER(VGSales[Genre],VGSales[Name]=A10932)))</f>
        <v>1</v>
      </c>
      <c r="D10932" s="8">
        <f>SUMIFS(VGSales[Global_Sales],VGSales[Name],A10932)</f>
        <v>0.02</v>
      </c>
    </row>
    <row r="10933" spans="1:4" s="8" customFormat="1" x14ac:dyDescent="0.25">
      <c r="A10933" s="8" t="str">
        <v>Hands On! Tangrams</v>
      </c>
      <c r="B10933" s="8" cm="1">
        <f t="array" ref="B10933">SUM(1*(VGSales[Name]=A10933))</f>
        <v>1</v>
      </c>
      <c r="C10933" s="8" cm="1">
        <f t="array" ref="C10933">ROWS(_xlfn.UNIQUE(_xlfn._xlws.FILTER(VGSales[Genre],VGSales[Name]=A10933)))</f>
        <v>1</v>
      </c>
      <c r="D10933" s="8">
        <f>SUMIFS(VGSales[Global_Sales],VGSales[Name],A10933)</f>
        <v>0.02</v>
      </c>
    </row>
    <row r="10934" spans="1:4" s="8" customFormat="1" x14ac:dyDescent="0.25">
      <c r="A10934" s="8" t="str">
        <v>Discworld II: Mortality Bytes!</v>
      </c>
      <c r="B10934" s="8" cm="1">
        <f t="array" ref="B10934">SUM(1*(VGSales[Name]=A10934))</f>
        <v>1</v>
      </c>
      <c r="C10934" s="8" cm="1">
        <f t="array" ref="C10934">ROWS(_xlfn.UNIQUE(_xlfn._xlws.FILTER(VGSales[Genre],VGSales[Name]=A10934)))</f>
        <v>1</v>
      </c>
      <c r="D10934" s="8">
        <f>SUMIFS(VGSales[Global_Sales],VGSales[Name],A10934)</f>
        <v>0.02</v>
      </c>
    </row>
    <row r="10935" spans="1:4" s="8" customFormat="1" x14ac:dyDescent="0.25">
      <c r="A10935" s="8" t="str">
        <v>One Piece Mansion</v>
      </c>
      <c r="B10935" s="8" cm="1">
        <f t="array" ref="B10935">SUM(1*(VGSales[Name]=A10935))</f>
        <v>1</v>
      </c>
      <c r="C10935" s="8" cm="1">
        <f t="array" ref="C10935">ROWS(_xlfn.UNIQUE(_xlfn._xlws.FILTER(VGSales[Genre],VGSales[Name]=A10935)))</f>
        <v>1</v>
      </c>
      <c r="D10935" s="8">
        <f>SUMIFS(VGSales[Global_Sales],VGSales[Name],A10935)</f>
        <v>0.02</v>
      </c>
    </row>
    <row r="10936" spans="1:4" s="8" customFormat="1" x14ac:dyDescent="0.25">
      <c r="A10936" s="8" t="str">
        <v>Uchi no 3 Shimai DS</v>
      </c>
      <c r="B10936" s="8" cm="1">
        <f t="array" ref="B10936">SUM(1*(VGSales[Name]=A10936))</f>
        <v>1</v>
      </c>
      <c r="C10936" s="8" cm="1">
        <f t="array" ref="C10936">ROWS(_xlfn.UNIQUE(_xlfn._xlws.FILTER(VGSales[Genre],VGSales[Name]=A10936)))</f>
        <v>1</v>
      </c>
      <c r="D10936" s="8">
        <f>SUMIFS(VGSales[Global_Sales],VGSales[Name],A10936)</f>
        <v>0.02</v>
      </c>
    </row>
    <row r="10937" spans="1:4" s="8" customFormat="1" x14ac:dyDescent="0.25">
      <c r="A10937" s="8" t="str">
        <v>Soul Eater: Monotone Princess</v>
      </c>
      <c r="B10937" s="8" cm="1">
        <f t="array" ref="B10937">SUM(1*(VGSales[Name]=A10937))</f>
        <v>1</v>
      </c>
      <c r="C10937" s="8" cm="1">
        <f t="array" ref="C10937">ROWS(_xlfn.UNIQUE(_xlfn._xlws.FILTER(VGSales[Genre],VGSales[Name]=A10937)))</f>
        <v>1</v>
      </c>
      <c r="D10937" s="8">
        <f>SUMIFS(VGSales[Global_Sales],VGSales[Name],A10937)</f>
        <v>0.02</v>
      </c>
    </row>
    <row r="10938" spans="1:4" s="8" customFormat="1" x14ac:dyDescent="0.25">
      <c r="A10938" s="8" t="str">
        <v>Still Life 2</v>
      </c>
      <c r="B10938" s="8" cm="1">
        <f t="array" ref="B10938">SUM(1*(VGSales[Name]=A10938))</f>
        <v>1</v>
      </c>
      <c r="C10938" s="8" cm="1">
        <f t="array" ref="C10938">ROWS(_xlfn.UNIQUE(_xlfn._xlws.FILTER(VGSales[Genre],VGSales[Name]=A10938)))</f>
        <v>1</v>
      </c>
      <c r="D10938" s="8">
        <f>SUMIFS(VGSales[Global_Sales],VGSales[Name],A10938)</f>
        <v>0.02</v>
      </c>
    </row>
    <row r="10939" spans="1:4" s="8" customFormat="1" x14ac:dyDescent="0.25">
      <c r="A10939" s="8" t="str">
        <v>Metal Fight Beyblade: Choujou Kessen! Big Bang Bladers</v>
      </c>
      <c r="B10939" s="8" cm="1">
        <f t="array" ref="B10939">SUM(1*(VGSales[Name]=A10939))</f>
        <v>1</v>
      </c>
      <c r="C10939" s="8" cm="1">
        <f t="array" ref="C10939">ROWS(_xlfn.UNIQUE(_xlfn._xlws.FILTER(VGSales[Genre],VGSales[Name]=A10939)))</f>
        <v>1</v>
      </c>
      <c r="D10939" s="8">
        <f>SUMIFS(VGSales[Global_Sales],VGSales[Name],A10939)</f>
        <v>0.02</v>
      </c>
    </row>
    <row r="10940" spans="1:4" s="8" customFormat="1" x14ac:dyDescent="0.25">
      <c r="A10940" s="8" t="str">
        <v>Clock Zero: Shuuen no Ichibyou - ExTime</v>
      </c>
      <c r="B10940" s="8" cm="1">
        <f t="array" ref="B10940">SUM(1*(VGSales[Name]=A10940))</f>
        <v>1</v>
      </c>
      <c r="C10940" s="8" cm="1">
        <f t="array" ref="C10940">ROWS(_xlfn.UNIQUE(_xlfn._xlws.FILTER(VGSales[Genre],VGSales[Name]=A10940)))</f>
        <v>1</v>
      </c>
      <c r="D10940" s="8">
        <f>SUMIFS(VGSales[Global_Sales],VGSales[Name],A10940)</f>
        <v>0.02</v>
      </c>
    </row>
    <row r="10941" spans="1:4" s="8" customFormat="1" x14ac:dyDescent="0.25">
      <c r="A10941" s="8" t="str">
        <v>Moujuutsukai to Oujisama</v>
      </c>
      <c r="B10941" s="8" cm="1">
        <f t="array" ref="B10941">SUM(1*(VGSales[Name]=A10941))</f>
        <v>1</v>
      </c>
      <c r="C10941" s="8" cm="1">
        <f t="array" ref="C10941">ROWS(_xlfn.UNIQUE(_xlfn._xlws.FILTER(VGSales[Genre],VGSales[Name]=A10941)))</f>
        <v>1</v>
      </c>
      <c r="D10941" s="8">
        <f>SUMIFS(VGSales[Global_Sales],VGSales[Name],A10941)</f>
        <v>0.02</v>
      </c>
    </row>
    <row r="10942" spans="1:4" s="8" customFormat="1" x14ac:dyDescent="0.25">
      <c r="A10942" s="8" t="str">
        <v>Root Infinity Rexx</v>
      </c>
      <c r="B10942" s="8" cm="1">
        <f t="array" ref="B10942">SUM(1*(VGSales[Name]=A10942))</f>
        <v>1</v>
      </c>
      <c r="C10942" s="8" cm="1">
        <f t="array" ref="C10942">ROWS(_xlfn.UNIQUE(_xlfn._xlws.FILTER(VGSales[Genre],VGSales[Name]=A10942)))</f>
        <v>1</v>
      </c>
      <c r="D10942" s="8">
        <f>SUMIFS(VGSales[Global_Sales],VGSales[Name],A10942)</f>
        <v>0.02</v>
      </c>
    </row>
    <row r="10943" spans="1:4" s="8" customFormat="1" x14ac:dyDescent="0.25">
      <c r="A10943" s="8" t="str">
        <v>Cube</v>
      </c>
      <c r="B10943" s="8" cm="1">
        <f t="array" ref="B10943">SUM(1*(VGSales[Name]=A10943))</f>
        <v>1</v>
      </c>
      <c r="C10943" s="8" cm="1">
        <f t="array" ref="C10943">ROWS(_xlfn.UNIQUE(_xlfn._xlws.FILTER(VGSales[Genre],VGSales[Name]=A10943)))</f>
        <v>1</v>
      </c>
      <c r="D10943" s="8">
        <f>SUMIFS(VGSales[Global_Sales],VGSales[Name],A10943)</f>
        <v>0.02</v>
      </c>
    </row>
    <row r="10944" spans="1:4" s="8" customFormat="1" x14ac:dyDescent="0.25">
      <c r="A10944" s="8" t="str">
        <v>Shinseiki GPX Cyber Formula: Road To The INFINITY 4</v>
      </c>
      <c r="B10944" s="8" cm="1">
        <f t="array" ref="B10944">SUM(1*(VGSales[Name]=A10944))</f>
        <v>1</v>
      </c>
      <c r="C10944" s="8" cm="1">
        <f t="array" ref="C10944">ROWS(_xlfn.UNIQUE(_xlfn._xlws.FILTER(VGSales[Genre],VGSales[Name]=A10944)))</f>
        <v>1</v>
      </c>
      <c r="D10944" s="8">
        <f>SUMIFS(VGSales[Global_Sales],VGSales[Name],A10944)</f>
        <v>0.02</v>
      </c>
    </row>
    <row r="10945" spans="1:4" s="8" customFormat="1" x14ac:dyDescent="0.25">
      <c r="A10945" s="8" t="str">
        <v>Army Men: Major Malfunction</v>
      </c>
      <c r="B10945" s="8" cm="1">
        <f t="array" ref="B10945">SUM(1*(VGSales[Name]=A10945))</f>
        <v>1</v>
      </c>
      <c r="C10945" s="8" cm="1">
        <f t="array" ref="C10945">ROWS(_xlfn.UNIQUE(_xlfn._xlws.FILTER(VGSales[Genre],VGSales[Name]=A10945)))</f>
        <v>1</v>
      </c>
      <c r="D10945" s="8">
        <f>SUMIFS(VGSales[Global_Sales],VGSales[Name],A10945)</f>
        <v>0.02</v>
      </c>
    </row>
    <row r="10946" spans="1:4" s="8" customFormat="1" x14ac:dyDescent="0.25">
      <c r="A10946" s="8" t="str">
        <v>Sansuu Puzzle de Migaku: Gakken Otona no Shikou Sense</v>
      </c>
      <c r="B10946" s="8" cm="1">
        <f t="array" ref="B10946">SUM(1*(VGSales[Name]=A10946))</f>
        <v>1</v>
      </c>
      <c r="C10946" s="8" cm="1">
        <f t="array" ref="C10946">ROWS(_xlfn.UNIQUE(_xlfn._xlws.FILTER(VGSales[Genre],VGSales[Name]=A10946)))</f>
        <v>1</v>
      </c>
      <c r="D10946" s="8">
        <f>SUMIFS(VGSales[Global_Sales],VGSales[Name],A10946)</f>
        <v>0.02</v>
      </c>
    </row>
    <row r="10947" spans="1:4" s="8" customFormat="1" x14ac:dyDescent="0.25">
      <c r="A10947" s="8" t="str">
        <v>Yoake Yori Ruriiro na Portable</v>
      </c>
      <c r="B10947" s="8" cm="1">
        <f t="array" ref="B10947">SUM(1*(VGSales[Name]=A10947))</f>
        <v>1</v>
      </c>
      <c r="C10947" s="8" cm="1">
        <f t="array" ref="C10947">ROWS(_xlfn.UNIQUE(_xlfn._xlws.FILTER(VGSales[Genre],VGSales[Name]=A10947)))</f>
        <v>1</v>
      </c>
      <c r="D10947" s="8">
        <f>SUMIFS(VGSales[Global_Sales],VGSales[Name],A10947)</f>
        <v>0.02</v>
      </c>
    </row>
    <row r="10948" spans="1:4" s="8" customFormat="1" x14ac:dyDescent="0.25">
      <c r="A10948" s="8" t="str">
        <v>Big Bass Fishing</v>
      </c>
      <c r="B10948" s="8" cm="1">
        <f t="array" ref="B10948">SUM(1*(VGSales[Name]=A10948))</f>
        <v>1</v>
      </c>
      <c r="C10948" s="8" cm="1">
        <f t="array" ref="C10948">ROWS(_xlfn.UNIQUE(_xlfn._xlws.FILTER(VGSales[Genre],VGSales[Name]=A10948)))</f>
        <v>1</v>
      </c>
      <c r="D10948" s="8">
        <f>SUMIFS(VGSales[Global_Sales],VGSales[Name],A10948)</f>
        <v>0.02</v>
      </c>
    </row>
    <row r="10949" spans="1:4" s="8" customFormat="1" x14ac:dyDescent="0.25">
      <c r="A10949" s="8" t="str">
        <v>Reine des Fleurs</v>
      </c>
      <c r="B10949" s="8" cm="1">
        <f t="array" ref="B10949">SUM(1*(VGSales[Name]=A10949))</f>
        <v>1</v>
      </c>
      <c r="C10949" s="8" cm="1">
        <f t="array" ref="C10949">ROWS(_xlfn.UNIQUE(_xlfn._xlws.FILTER(VGSales[Genre],VGSales[Name]=A10949)))</f>
        <v>1</v>
      </c>
      <c r="D10949" s="8">
        <f>SUMIFS(VGSales[Global_Sales],VGSales[Name],A10949)</f>
        <v>0.02</v>
      </c>
    </row>
    <row r="10950" spans="1:4" s="8" customFormat="1" x14ac:dyDescent="0.25">
      <c r="A10950" s="8" t="str">
        <v>Densha de Go! Shinkansen EX: Sanyou Shinkansen-hen</v>
      </c>
      <c r="B10950" s="8" cm="1">
        <f t="array" ref="B10950">SUM(1*(VGSales[Name]=A10950))</f>
        <v>1</v>
      </c>
      <c r="C10950" s="8" cm="1">
        <f t="array" ref="C10950">ROWS(_xlfn.UNIQUE(_xlfn._xlws.FILTER(VGSales[Genre],VGSales[Name]=A10950)))</f>
        <v>1</v>
      </c>
      <c r="D10950" s="8">
        <f>SUMIFS(VGSales[Global_Sales],VGSales[Name],A10950)</f>
        <v>0.02</v>
      </c>
    </row>
    <row r="10951" spans="1:4" s="8" customFormat="1" x14ac:dyDescent="0.25">
      <c r="A10951" s="8" t="str">
        <v>Namco Museum 50th Anniversary (JP sales)</v>
      </c>
      <c r="B10951" s="8" cm="1">
        <f t="array" ref="B10951">SUM(1*(VGSales[Name]=A10951))</f>
        <v>1</v>
      </c>
      <c r="C10951" s="8" cm="1">
        <f t="array" ref="C10951">ROWS(_xlfn.UNIQUE(_xlfn._xlws.FILTER(VGSales[Genre],VGSales[Name]=A10951)))</f>
        <v>1</v>
      </c>
      <c r="D10951" s="8">
        <f>SUMIFS(VGSales[Global_Sales],VGSales[Name],A10951)</f>
        <v>0.02</v>
      </c>
    </row>
    <row r="10952" spans="1:4" s="8" customFormat="1" x14ac:dyDescent="0.25">
      <c r="A10952" s="8" t="str">
        <v>Gummy Bears Magical Medallion</v>
      </c>
      <c r="B10952" s="8" cm="1">
        <f t="array" ref="B10952">SUM(1*(VGSales[Name]=A10952))</f>
        <v>1</v>
      </c>
      <c r="C10952" s="8" cm="1">
        <f t="array" ref="C10952">ROWS(_xlfn.UNIQUE(_xlfn._xlws.FILTER(VGSales[Genre],VGSales[Name]=A10952)))</f>
        <v>1</v>
      </c>
      <c r="D10952" s="8">
        <f>SUMIFS(VGSales[Global_Sales],VGSales[Name],A10952)</f>
        <v>0.02</v>
      </c>
    </row>
    <row r="10953" spans="1:4" s="8" customFormat="1" x14ac:dyDescent="0.25">
      <c r="A10953" s="8" t="str">
        <v>Mana Khemia 2: Ochita Gakuen to Renkinjutsushi Tachi Portable+</v>
      </c>
      <c r="B10953" s="8" cm="1">
        <f t="array" ref="B10953">SUM(1*(VGSales[Name]=A10953))</f>
        <v>1</v>
      </c>
      <c r="C10953" s="8" cm="1">
        <f t="array" ref="C10953">ROWS(_xlfn.UNIQUE(_xlfn._xlws.FILTER(VGSales[Genre],VGSales[Name]=A10953)))</f>
        <v>1</v>
      </c>
      <c r="D10953" s="8">
        <f>SUMIFS(VGSales[Global_Sales],VGSales[Name],A10953)</f>
        <v>0.02</v>
      </c>
    </row>
    <row r="10954" spans="1:4" s="8" customFormat="1" x14ac:dyDescent="0.25">
      <c r="A10954" s="8" t="str">
        <v>Moshi, Kono Sekai ni Kami-sama ga Iru to suru Naraba.</v>
      </c>
      <c r="B10954" s="8" cm="1">
        <f t="array" ref="B10954">SUM(1*(VGSales[Name]=A10954))</f>
        <v>1</v>
      </c>
      <c r="C10954" s="8" cm="1">
        <f t="array" ref="C10954">ROWS(_xlfn.UNIQUE(_xlfn._xlws.FILTER(VGSales[Genre],VGSales[Name]=A10954)))</f>
        <v>1</v>
      </c>
      <c r="D10954" s="8">
        <f>SUMIFS(VGSales[Global_Sales],VGSales[Name],A10954)</f>
        <v>0.02</v>
      </c>
    </row>
    <row r="10955" spans="1:4" s="8" customFormat="1" x14ac:dyDescent="0.25">
      <c r="A10955" s="8" t="str">
        <v>Chou!! Super Nep League DS</v>
      </c>
      <c r="B10955" s="8" cm="1">
        <f t="array" ref="B10955">SUM(1*(VGSales[Name]=A10955))</f>
        <v>1</v>
      </c>
      <c r="C10955" s="8" cm="1">
        <f t="array" ref="C10955">ROWS(_xlfn.UNIQUE(_xlfn._xlws.FILTER(VGSales[Genre],VGSales[Name]=A10955)))</f>
        <v>1</v>
      </c>
      <c r="D10955" s="8">
        <f>SUMIFS(VGSales[Global_Sales],VGSales[Name],A10955)</f>
        <v>0.02</v>
      </c>
    </row>
    <row r="10956" spans="1:4" s="8" customFormat="1" x14ac:dyDescent="0.25">
      <c r="A10956" s="8" t="str">
        <v>Irritating Stick</v>
      </c>
      <c r="B10956" s="8" cm="1">
        <f t="array" ref="B10956">SUM(1*(VGSales[Name]=A10956))</f>
        <v>1</v>
      </c>
      <c r="C10956" s="8" cm="1">
        <f t="array" ref="C10956">ROWS(_xlfn.UNIQUE(_xlfn._xlws.FILTER(VGSales[Genre],VGSales[Name]=A10956)))</f>
        <v>1</v>
      </c>
      <c r="D10956" s="8">
        <f>SUMIFS(VGSales[Global_Sales],VGSales[Name],A10956)</f>
        <v>0.02</v>
      </c>
    </row>
    <row r="10957" spans="1:4" s="8" customFormat="1" x14ac:dyDescent="0.25">
      <c r="A10957" s="8" t="str">
        <v>Kaleidoeve</v>
      </c>
      <c r="B10957" s="8" cm="1">
        <f t="array" ref="B10957">SUM(1*(VGSales[Name]=A10957))</f>
        <v>1</v>
      </c>
      <c r="C10957" s="8" cm="1">
        <f t="array" ref="C10957">ROWS(_xlfn.UNIQUE(_xlfn._xlws.FILTER(VGSales[Genre],VGSales[Name]=A10957)))</f>
        <v>1</v>
      </c>
      <c r="D10957" s="8">
        <f>SUMIFS(VGSales[Global_Sales],VGSales[Name],A10957)</f>
        <v>0.02</v>
      </c>
    </row>
    <row r="10958" spans="1:4" s="8" customFormat="1" x14ac:dyDescent="0.25">
      <c r="A10958" s="8" t="str">
        <v>Simple 2000 Series Vol. 105: The Maid Fuku to Kikanjuu</v>
      </c>
      <c r="B10958" s="8" cm="1">
        <f t="array" ref="B10958">SUM(1*(VGSales[Name]=A10958))</f>
        <v>1</v>
      </c>
      <c r="C10958" s="8" cm="1">
        <f t="array" ref="C10958">ROWS(_xlfn.UNIQUE(_xlfn._xlws.FILTER(VGSales[Genre],VGSales[Name]=A10958)))</f>
        <v>1</v>
      </c>
      <c r="D10958" s="8">
        <f>SUMIFS(VGSales[Global_Sales],VGSales[Name],A10958)</f>
        <v>0.02</v>
      </c>
    </row>
    <row r="10959" spans="1:4" s="8" customFormat="1" x14ac:dyDescent="0.25">
      <c r="A10959" s="8" t="str">
        <v>Davis Cup Tennis</v>
      </c>
      <c r="B10959" s="8" cm="1">
        <f t="array" ref="B10959">SUM(1*(VGSales[Name]=A10959))</f>
        <v>1</v>
      </c>
      <c r="C10959" s="8" cm="1">
        <f t="array" ref="C10959">ROWS(_xlfn.UNIQUE(_xlfn._xlws.FILTER(VGSales[Genre],VGSales[Name]=A10959)))</f>
        <v>1</v>
      </c>
      <c r="D10959" s="8">
        <f>SUMIFS(VGSales[Global_Sales],VGSales[Name],A10959)</f>
        <v>0.02</v>
      </c>
    </row>
    <row r="10960" spans="1:4" s="8" customFormat="1" x14ac:dyDescent="0.25">
      <c r="A10960" s="8" t="str">
        <v>Pro Rally</v>
      </c>
      <c r="B10960" s="8" cm="1">
        <f t="array" ref="B10960">SUM(1*(VGSales[Name]=A10960))</f>
        <v>1</v>
      </c>
      <c r="C10960" s="8" cm="1">
        <f t="array" ref="C10960">ROWS(_xlfn.UNIQUE(_xlfn._xlws.FILTER(VGSales[Genre],VGSales[Name]=A10960)))</f>
        <v>1</v>
      </c>
      <c r="D10960" s="8">
        <f>SUMIFS(VGSales[Global_Sales],VGSales[Name],A10960)</f>
        <v>0.02</v>
      </c>
    </row>
    <row r="10961" spans="1:4" s="8" customFormat="1" x14ac:dyDescent="0.25">
      <c r="A10961" s="8" t="str">
        <v>Football Academy</v>
      </c>
      <c r="B10961" s="8" cm="1">
        <f t="array" ref="B10961">SUM(1*(VGSales[Name]=A10961))</f>
        <v>1</v>
      </c>
      <c r="C10961" s="8" cm="1">
        <f t="array" ref="C10961">ROWS(_xlfn.UNIQUE(_xlfn._xlws.FILTER(VGSales[Genre],VGSales[Name]=A10961)))</f>
        <v>1</v>
      </c>
      <c r="D10961" s="8">
        <f>SUMIFS(VGSales[Global_Sales],VGSales[Name],A10961)</f>
        <v>0.02</v>
      </c>
    </row>
    <row r="10962" spans="1:4" s="8" customFormat="1" x14ac:dyDescent="0.25">
      <c r="A10962" s="8" t="str">
        <v>Kimi ni Todoke: Sodateru Omoi</v>
      </c>
      <c r="B10962" s="8" cm="1">
        <f t="array" ref="B10962">SUM(1*(VGSales[Name]=A10962))</f>
        <v>1</v>
      </c>
      <c r="C10962" s="8" cm="1">
        <f t="array" ref="C10962">ROWS(_xlfn.UNIQUE(_xlfn._xlws.FILTER(VGSales[Genre],VGSales[Name]=A10962)))</f>
        <v>1</v>
      </c>
      <c r="D10962" s="8">
        <f>SUMIFS(VGSales[Global_Sales],VGSales[Name],A10962)</f>
        <v>0.02</v>
      </c>
    </row>
    <row r="10963" spans="1:4" s="8" customFormat="1" x14ac:dyDescent="0.25">
      <c r="A10963" s="8" t="str">
        <v>Let's Pilates!</v>
      </c>
      <c r="B10963" s="8" cm="1">
        <f t="array" ref="B10963">SUM(1*(VGSales[Name]=A10963))</f>
        <v>1</v>
      </c>
      <c r="C10963" s="8" cm="1">
        <f t="array" ref="C10963">ROWS(_xlfn.UNIQUE(_xlfn._xlws.FILTER(VGSales[Genre],VGSales[Name]=A10963)))</f>
        <v>1</v>
      </c>
      <c r="D10963" s="8">
        <f>SUMIFS(VGSales[Global_Sales],VGSales[Name],A10963)</f>
        <v>0.02</v>
      </c>
    </row>
    <row r="10964" spans="1:4" s="8" customFormat="1" x14ac:dyDescent="0.25">
      <c r="A10964" s="8" t="str">
        <v>Memories Off #5: Encore</v>
      </c>
      <c r="B10964" s="8" cm="1">
        <f t="array" ref="B10964">SUM(1*(VGSales[Name]=A10964))</f>
        <v>1</v>
      </c>
      <c r="C10964" s="8" cm="1">
        <f t="array" ref="C10964">ROWS(_xlfn.UNIQUE(_xlfn._xlws.FILTER(VGSales[Genre],VGSales[Name]=A10964)))</f>
        <v>1</v>
      </c>
      <c r="D10964" s="8">
        <f>SUMIFS(VGSales[Global_Sales],VGSales[Name],A10964)</f>
        <v>0.02</v>
      </c>
    </row>
    <row r="10965" spans="1:4" s="8" customFormat="1" x14ac:dyDescent="0.25">
      <c r="A10965" s="8" t="str">
        <v>Brave Story: Boku no Kioku to Negai</v>
      </c>
      <c r="B10965" s="8" cm="1">
        <f t="array" ref="B10965">SUM(1*(VGSales[Name]=A10965))</f>
        <v>1</v>
      </c>
      <c r="C10965" s="8" cm="1">
        <f t="array" ref="C10965">ROWS(_xlfn.UNIQUE(_xlfn._xlws.FILTER(VGSales[Genre],VGSales[Name]=A10965)))</f>
        <v>1</v>
      </c>
      <c r="D10965" s="8">
        <f>SUMIFS(VGSales[Global_Sales],VGSales[Name],A10965)</f>
        <v>0.02</v>
      </c>
    </row>
    <row r="10966" spans="1:4" s="8" customFormat="1" x14ac:dyDescent="0.25">
      <c r="A10966" s="8" t="str">
        <v>Zombie Hunters 2</v>
      </c>
      <c r="B10966" s="8" cm="1">
        <f t="array" ref="B10966">SUM(1*(VGSales[Name]=A10966))</f>
        <v>1</v>
      </c>
      <c r="C10966" s="8" cm="1">
        <f t="array" ref="C10966">ROWS(_xlfn.UNIQUE(_xlfn._xlws.FILTER(VGSales[Genre],VGSales[Name]=A10966)))</f>
        <v>1</v>
      </c>
      <c r="D10966" s="8">
        <f>SUMIFS(VGSales[Global_Sales],VGSales[Name],A10966)</f>
        <v>0.02</v>
      </c>
    </row>
    <row r="10967" spans="1:4" s="8" customFormat="1" x14ac:dyDescent="0.25">
      <c r="A10967" s="8" t="str">
        <v>Custom Drive</v>
      </c>
      <c r="B10967" s="8" cm="1">
        <f t="array" ref="B10967">SUM(1*(VGSales[Name]=A10967))</f>
        <v>1</v>
      </c>
      <c r="C10967" s="8" cm="1">
        <f t="array" ref="C10967">ROWS(_xlfn.UNIQUE(_xlfn._xlws.FILTER(VGSales[Genre],VGSales[Name]=A10967)))</f>
        <v>1</v>
      </c>
      <c r="D10967" s="8">
        <f>SUMIFS(VGSales[Global_Sales],VGSales[Name],A10967)</f>
        <v>0.02</v>
      </c>
    </row>
    <row r="10968" spans="1:4" s="8" customFormat="1" x14ac:dyDescent="0.25">
      <c r="A10968" s="8" t="str">
        <v>Ferrari: The Race Experience</v>
      </c>
      <c r="B10968" s="8" cm="1">
        <f t="array" ref="B10968">SUM(1*(VGSales[Name]=A10968))</f>
        <v>1</v>
      </c>
      <c r="C10968" s="8" cm="1">
        <f t="array" ref="C10968">ROWS(_xlfn.UNIQUE(_xlfn._xlws.FILTER(VGSales[Genre],VGSales[Name]=A10968)))</f>
        <v>1</v>
      </c>
      <c r="D10968" s="8">
        <f>SUMIFS(VGSales[Global_Sales],VGSales[Name],A10968)</f>
        <v>0.02</v>
      </c>
    </row>
    <row r="10969" spans="1:4" s="8" customFormat="1" x14ac:dyDescent="0.25">
      <c r="A10969" s="8" t="str">
        <v>Tsuyo Kiss 2 Gakki: Swift Love</v>
      </c>
      <c r="B10969" s="8" cm="1">
        <f t="array" ref="B10969">SUM(1*(VGSales[Name]=A10969))</f>
        <v>1</v>
      </c>
      <c r="C10969" s="8" cm="1">
        <f t="array" ref="C10969">ROWS(_xlfn.UNIQUE(_xlfn._xlws.FILTER(VGSales[Genre],VGSales[Name]=A10969)))</f>
        <v>1</v>
      </c>
      <c r="D10969" s="8">
        <f>SUMIFS(VGSales[Global_Sales],VGSales[Name],A10969)</f>
        <v>0.02</v>
      </c>
    </row>
    <row r="10970" spans="1:4" s="8" customFormat="1" x14ac:dyDescent="0.25">
      <c r="A10970" s="8" t="str">
        <v>Achtung Panzer: Kharkov 1943</v>
      </c>
      <c r="B10970" s="8" cm="1">
        <f t="array" ref="B10970">SUM(1*(VGSales[Name]=A10970))</f>
        <v>1</v>
      </c>
      <c r="C10970" s="8" cm="1">
        <f t="array" ref="C10970">ROWS(_xlfn.UNIQUE(_xlfn._xlws.FILTER(VGSales[Genre],VGSales[Name]=A10970)))</f>
        <v>1</v>
      </c>
      <c r="D10970" s="8">
        <f>SUMIFS(VGSales[Global_Sales],VGSales[Name],A10970)</f>
        <v>0.02</v>
      </c>
    </row>
    <row r="10971" spans="1:4" s="8" customFormat="1" x14ac:dyDescent="0.25">
      <c r="A10971" s="8" t="str">
        <v>Konductra</v>
      </c>
      <c r="B10971" s="8" cm="1">
        <f t="array" ref="B10971">SUM(1*(VGSales[Name]=A10971))</f>
        <v>1</v>
      </c>
      <c r="C10971" s="8" cm="1">
        <f t="array" ref="C10971">ROWS(_xlfn.UNIQUE(_xlfn._xlws.FILTER(VGSales[Genre],VGSales[Name]=A10971)))</f>
        <v>1</v>
      </c>
      <c r="D10971" s="8">
        <f>SUMIFS(VGSales[Global_Sales],VGSales[Name],A10971)</f>
        <v>0.02</v>
      </c>
    </row>
    <row r="10972" spans="1:4" s="8" customFormat="1" x14ac:dyDescent="0.25">
      <c r="A10972" s="8" t="str">
        <v>Platypus</v>
      </c>
      <c r="B10972" s="8" cm="1">
        <f t="array" ref="B10972">SUM(1*(VGSales[Name]=A10972))</f>
        <v>1</v>
      </c>
      <c r="C10972" s="8" cm="1">
        <f t="array" ref="C10972">ROWS(_xlfn.UNIQUE(_xlfn._xlws.FILTER(VGSales[Genre],VGSales[Name]=A10972)))</f>
        <v>1</v>
      </c>
      <c r="D10972" s="8">
        <f>SUMIFS(VGSales[Global_Sales],VGSales[Name],A10972)</f>
        <v>0.02</v>
      </c>
    </row>
    <row r="10973" spans="1:4" s="8" customFormat="1" x14ac:dyDescent="0.25">
      <c r="A10973" s="8" t="str">
        <v>Command &amp; Conquer 4: Tiberian Twilight</v>
      </c>
      <c r="B10973" s="8" cm="1">
        <f t="array" ref="B10973">SUM(1*(VGSales[Name]=A10973))</f>
        <v>1</v>
      </c>
      <c r="C10973" s="8" cm="1">
        <f t="array" ref="C10973">ROWS(_xlfn.UNIQUE(_xlfn._xlws.FILTER(VGSales[Genre],VGSales[Name]=A10973)))</f>
        <v>1</v>
      </c>
      <c r="D10973" s="8">
        <f>SUMIFS(VGSales[Global_Sales],VGSales[Name],A10973)</f>
        <v>0.02</v>
      </c>
    </row>
    <row r="10974" spans="1:4" s="8" customFormat="1" x14ac:dyDescent="0.25">
      <c r="A10974" s="8" t="str">
        <v>Farm Frenzy</v>
      </c>
      <c r="B10974" s="8" cm="1">
        <f t="array" ref="B10974">SUM(1*(VGSales[Name]=A10974))</f>
        <v>1</v>
      </c>
      <c r="C10974" s="8" cm="1">
        <f t="array" ref="C10974">ROWS(_xlfn.UNIQUE(_xlfn._xlws.FILTER(VGSales[Genre],VGSales[Name]=A10974)))</f>
        <v>1</v>
      </c>
      <c r="D10974" s="8">
        <f>SUMIFS(VGSales[Global_Sales],VGSales[Name],A10974)</f>
        <v>0.02</v>
      </c>
    </row>
    <row r="10975" spans="1:4" s="8" customFormat="1" x14ac:dyDescent="0.25">
      <c r="A10975" s="8" t="str">
        <v>Ore wa Shoujo Mangaka</v>
      </c>
      <c r="B10975" s="8" cm="1">
        <f t="array" ref="B10975">SUM(1*(VGSales[Name]=A10975))</f>
        <v>1</v>
      </c>
      <c r="C10975" s="8" cm="1">
        <f t="array" ref="C10975">ROWS(_xlfn.UNIQUE(_xlfn._xlws.FILTER(VGSales[Genre],VGSales[Name]=A10975)))</f>
        <v>1</v>
      </c>
      <c r="D10975" s="8">
        <f>SUMIFS(VGSales[Global_Sales],VGSales[Name],A10975)</f>
        <v>0.02</v>
      </c>
    </row>
    <row r="10976" spans="1:4" s="8" customFormat="1" x14ac:dyDescent="0.25">
      <c r="A10976" s="8" t="str">
        <v>Busou Renkin: Youkoso Papillon Park e</v>
      </c>
      <c r="B10976" s="8" cm="1">
        <f t="array" ref="B10976">SUM(1*(VGSales[Name]=A10976))</f>
        <v>1</v>
      </c>
      <c r="C10976" s="8" cm="1">
        <f t="array" ref="C10976">ROWS(_xlfn.UNIQUE(_xlfn._xlws.FILTER(VGSales[Genre],VGSales[Name]=A10976)))</f>
        <v>1</v>
      </c>
      <c r="D10976" s="8">
        <f>SUMIFS(VGSales[Global_Sales],VGSales[Name],A10976)</f>
        <v>0.02</v>
      </c>
    </row>
    <row r="10977" spans="1:4" s="8" customFormat="1" x14ac:dyDescent="0.25">
      <c r="A10977" s="8" t="str">
        <v>A Vampyre Story</v>
      </c>
      <c r="B10977" s="8" cm="1">
        <f t="array" ref="B10977">SUM(1*(VGSales[Name]=A10977))</f>
        <v>1</v>
      </c>
      <c r="C10977" s="8" cm="1">
        <f t="array" ref="C10977">ROWS(_xlfn.UNIQUE(_xlfn._xlws.FILTER(VGSales[Genre],VGSales[Name]=A10977)))</f>
        <v>1</v>
      </c>
      <c r="D10977" s="8">
        <f>SUMIFS(VGSales[Global_Sales],VGSales[Name],A10977)</f>
        <v>0.02</v>
      </c>
    </row>
    <row r="10978" spans="1:4" s="8" customFormat="1" x14ac:dyDescent="0.25">
      <c r="A10978" s="8" t="str">
        <v>Exhibition Volume 6</v>
      </c>
      <c r="B10978" s="8" cm="1">
        <f t="array" ref="B10978">SUM(1*(VGSales[Name]=A10978))</f>
        <v>1</v>
      </c>
      <c r="C10978" s="8" cm="1">
        <f t="array" ref="C10978">ROWS(_xlfn.UNIQUE(_xlfn._xlws.FILTER(VGSales[Genre],VGSales[Name]=A10978)))</f>
        <v>1</v>
      </c>
      <c r="D10978" s="8">
        <f>SUMIFS(VGSales[Global_Sales],VGSales[Name],A10978)</f>
        <v>0.02</v>
      </c>
    </row>
    <row r="10979" spans="1:4" s="8" customFormat="1" x14ac:dyDescent="0.25">
      <c r="A10979" s="8" t="str">
        <v>Oshiri Kajiri Mushi no Rhythm Lesson DS: Kawai Ongaku Kyoushitsu Kanshuu</v>
      </c>
      <c r="B10979" s="8" cm="1">
        <f t="array" ref="B10979">SUM(1*(VGSales[Name]=A10979))</f>
        <v>1</v>
      </c>
      <c r="C10979" s="8" cm="1">
        <f t="array" ref="C10979">ROWS(_xlfn.UNIQUE(_xlfn._xlws.FILTER(VGSales[Genre],VGSales[Name]=A10979)))</f>
        <v>1</v>
      </c>
      <c r="D10979" s="8">
        <f>SUMIFS(VGSales[Global_Sales],VGSales[Name],A10979)</f>
        <v>0.02</v>
      </c>
    </row>
    <row r="10980" spans="1:4" s="8" customFormat="1" x14ac:dyDescent="0.25">
      <c r="A10980" s="8" t="str">
        <v>The Haunted: Hell's Reach</v>
      </c>
      <c r="B10980" s="8" cm="1">
        <f t="array" ref="B10980">SUM(1*(VGSales[Name]=A10980))</f>
        <v>1</v>
      </c>
      <c r="C10980" s="8" cm="1">
        <f t="array" ref="C10980">ROWS(_xlfn.UNIQUE(_xlfn._xlws.FILTER(VGSales[Genre],VGSales[Name]=A10980)))</f>
        <v>1</v>
      </c>
      <c r="D10980" s="8">
        <f>SUMIFS(VGSales[Global_Sales],VGSales[Name],A10980)</f>
        <v>0.02</v>
      </c>
    </row>
    <row r="10981" spans="1:4" s="8" customFormat="1" x14ac:dyDescent="0.25">
      <c r="A10981" s="8" t="str">
        <v>Phoenix Wright: Ace Attorney Trilogy</v>
      </c>
      <c r="B10981" s="8" cm="1">
        <f t="array" ref="B10981">SUM(1*(VGSales[Name]=A10981))</f>
        <v>1</v>
      </c>
      <c r="C10981" s="8" cm="1">
        <f t="array" ref="C10981">ROWS(_xlfn.UNIQUE(_xlfn._xlws.FILTER(VGSales[Genre],VGSales[Name]=A10981)))</f>
        <v>1</v>
      </c>
      <c r="D10981" s="8">
        <f>SUMIFS(VGSales[Global_Sales],VGSales[Name],A10981)</f>
        <v>0.02</v>
      </c>
    </row>
    <row r="10982" spans="1:4" s="8" customFormat="1" x14ac:dyDescent="0.25">
      <c r="A10982" s="8" t="str">
        <v>Kuma no Pooh-San: 100 Acre no Mori no Cooking Book</v>
      </c>
      <c r="B10982" s="8" cm="1">
        <f t="array" ref="B10982">SUM(1*(VGSales[Name]=A10982))</f>
        <v>1</v>
      </c>
      <c r="C10982" s="8" cm="1">
        <f t="array" ref="C10982">ROWS(_xlfn.UNIQUE(_xlfn._xlws.FILTER(VGSales[Genre],VGSales[Name]=A10982)))</f>
        <v>1</v>
      </c>
      <c r="D10982" s="8">
        <f>SUMIFS(VGSales[Global_Sales],VGSales[Name],A10982)</f>
        <v>0.02</v>
      </c>
    </row>
    <row r="10983" spans="1:4" s="8" customFormat="1" x14ac:dyDescent="0.25">
      <c r="A10983" s="8" t="str">
        <v>LifeSigns: Surgical Unit</v>
      </c>
      <c r="B10983" s="8" cm="1">
        <f t="array" ref="B10983">SUM(1*(VGSales[Name]=A10983))</f>
        <v>1</v>
      </c>
      <c r="C10983" s="8" cm="1">
        <f t="array" ref="C10983">ROWS(_xlfn.UNIQUE(_xlfn._xlws.FILTER(VGSales[Genre],VGSales[Name]=A10983)))</f>
        <v>1</v>
      </c>
      <c r="D10983" s="8">
        <f>SUMIFS(VGSales[Global_Sales],VGSales[Name],A10983)</f>
        <v>0.02</v>
      </c>
    </row>
    <row r="10984" spans="1:4" s="8" customFormat="1" x14ac:dyDescent="0.25">
      <c r="A10984" s="8" t="str">
        <v>I Love Horses: Rider's Paradise</v>
      </c>
      <c r="B10984" s="8" cm="1">
        <f t="array" ref="B10984">SUM(1*(VGSales[Name]=A10984))</f>
        <v>1</v>
      </c>
      <c r="C10984" s="8" cm="1">
        <f t="array" ref="C10984">ROWS(_xlfn.UNIQUE(_xlfn._xlws.FILTER(VGSales[Genre],VGSales[Name]=A10984)))</f>
        <v>1</v>
      </c>
      <c r="D10984" s="8">
        <f>SUMIFS(VGSales[Global_Sales],VGSales[Name],A10984)</f>
        <v>0.02</v>
      </c>
    </row>
    <row r="10985" spans="1:4" s="8" customFormat="1" x14ac:dyDescent="0.25">
      <c r="A10985" s="8" t="str">
        <v>Kao the Kangaroo Round 2</v>
      </c>
      <c r="B10985" s="8" cm="1">
        <f t="array" ref="B10985">SUM(1*(VGSales[Name]=A10985))</f>
        <v>2</v>
      </c>
      <c r="C10985" s="8" cm="1">
        <f t="array" ref="C10985">ROWS(_xlfn.UNIQUE(_xlfn._xlws.FILTER(VGSales[Genre],VGSales[Name]=A10985)))</f>
        <v>1</v>
      </c>
      <c r="D10985" s="8">
        <f>SUMIFS(VGSales[Global_Sales],VGSales[Name],A10985)</f>
        <v>0.04</v>
      </c>
    </row>
    <row r="10986" spans="1:4" s="8" customFormat="1" x14ac:dyDescent="0.25">
      <c r="A10986" s="8" t="str">
        <v>Majesty 2 Collection</v>
      </c>
      <c r="B10986" s="8" cm="1">
        <f t="array" ref="B10986">SUM(1*(VGSales[Name]=A10986))</f>
        <v>1</v>
      </c>
      <c r="C10986" s="8" cm="1">
        <f t="array" ref="C10986">ROWS(_xlfn.UNIQUE(_xlfn._xlws.FILTER(VGSales[Genre],VGSales[Name]=A10986)))</f>
        <v>1</v>
      </c>
      <c r="D10986" s="8">
        <f>SUMIFS(VGSales[Global_Sales],VGSales[Name],A10986)</f>
        <v>0.02</v>
      </c>
    </row>
    <row r="10987" spans="1:4" s="8" customFormat="1" x14ac:dyDescent="0.25">
      <c r="A10987" s="8" t="str">
        <v>The Dark Hills of Cherai</v>
      </c>
      <c r="B10987" s="8" cm="1">
        <f t="array" ref="B10987">SUM(1*(VGSales[Name]=A10987))</f>
        <v>1</v>
      </c>
      <c r="C10987" s="8" cm="1">
        <f t="array" ref="C10987">ROWS(_xlfn.UNIQUE(_xlfn._xlws.FILTER(VGSales[Genre],VGSales[Name]=A10987)))</f>
        <v>1</v>
      </c>
      <c r="D10987" s="8">
        <f>SUMIFS(VGSales[Global_Sales],VGSales[Name],A10987)</f>
        <v>0.02</v>
      </c>
    </row>
    <row r="10988" spans="1:4" s="8" customFormat="1" x14ac:dyDescent="0.25">
      <c r="A10988" s="8" t="str">
        <v>Zoey 101: Field Trip Fiasco</v>
      </c>
      <c r="B10988" s="8" cm="1">
        <f t="array" ref="B10988">SUM(1*(VGSales[Name]=A10988))</f>
        <v>1</v>
      </c>
      <c r="C10988" s="8" cm="1">
        <f t="array" ref="C10988">ROWS(_xlfn.UNIQUE(_xlfn._xlws.FILTER(VGSales[Genre],VGSales[Name]=A10988)))</f>
        <v>1</v>
      </c>
      <c r="D10988" s="8">
        <f>SUMIFS(VGSales[Global_Sales],VGSales[Name],A10988)</f>
        <v>0.02</v>
      </c>
    </row>
    <row r="10989" spans="1:4" s="8" customFormat="1" x14ac:dyDescent="0.25">
      <c r="A10989" s="8" t="str">
        <v>Dream C Club: GoGo</v>
      </c>
      <c r="B10989" s="8" cm="1">
        <f t="array" ref="B10989">SUM(1*(VGSales[Name]=A10989))</f>
        <v>1</v>
      </c>
      <c r="C10989" s="8" cm="1">
        <f t="array" ref="C10989">ROWS(_xlfn.UNIQUE(_xlfn._xlws.FILTER(VGSales[Genre],VGSales[Name]=A10989)))</f>
        <v>1</v>
      </c>
      <c r="D10989" s="8">
        <f>SUMIFS(VGSales[Global_Sales],VGSales[Name],A10989)</f>
        <v>0.02</v>
      </c>
    </row>
    <row r="10990" spans="1:4" s="8" customFormat="1" x14ac:dyDescent="0.25">
      <c r="A10990" s="8" t="str">
        <v>Battle Spirits: Hero's Soul</v>
      </c>
      <c r="B10990" s="8" cm="1">
        <f t="array" ref="B10990">SUM(1*(VGSales[Name]=A10990))</f>
        <v>1</v>
      </c>
      <c r="C10990" s="8" cm="1">
        <f t="array" ref="C10990">ROWS(_xlfn.UNIQUE(_xlfn._xlws.FILTER(VGSales[Genre],VGSales[Name]=A10990)))</f>
        <v>1</v>
      </c>
      <c r="D10990" s="8">
        <f>SUMIFS(VGSales[Global_Sales],VGSales[Name],A10990)</f>
        <v>0.02</v>
      </c>
    </row>
    <row r="10991" spans="1:4" s="8" customFormat="1" x14ac:dyDescent="0.25">
      <c r="A10991" s="8" t="str">
        <v>Usavichi: Game no Jikan</v>
      </c>
      <c r="B10991" s="8" cm="1">
        <f t="array" ref="B10991">SUM(1*(VGSales[Name]=A10991))</f>
        <v>1</v>
      </c>
      <c r="C10991" s="8" cm="1">
        <f t="array" ref="C10991">ROWS(_xlfn.UNIQUE(_xlfn._xlws.FILTER(VGSales[Genre],VGSales[Name]=A10991)))</f>
        <v>1</v>
      </c>
      <c r="D10991" s="8">
        <f>SUMIFS(VGSales[Global_Sales],VGSales[Name],A10991)</f>
        <v>0.02</v>
      </c>
    </row>
    <row r="10992" spans="1:4" s="8" customFormat="1" x14ac:dyDescent="0.25">
      <c r="A10992" s="8" t="str">
        <v>Pachi-Slot Higrashi no Naku Koro ni Matsuri</v>
      </c>
      <c r="B10992" s="8" cm="1">
        <f t="array" ref="B10992">SUM(1*(VGSales[Name]=A10992))</f>
        <v>1</v>
      </c>
      <c r="C10992" s="8" cm="1">
        <f t="array" ref="C10992">ROWS(_xlfn.UNIQUE(_xlfn._xlws.FILTER(VGSales[Genre],VGSales[Name]=A10992)))</f>
        <v>1</v>
      </c>
      <c r="D10992" s="8">
        <f>SUMIFS(VGSales[Global_Sales],VGSales[Name],A10992)</f>
        <v>0.02</v>
      </c>
    </row>
    <row r="10993" spans="1:4" s="8" customFormat="1" x14ac:dyDescent="0.25">
      <c r="A10993" s="8" t="str">
        <v>Otona no Renai Shousetsu: Harlequin Selection</v>
      </c>
      <c r="B10993" s="8" cm="1">
        <f t="array" ref="B10993">SUM(1*(VGSales[Name]=A10993))</f>
        <v>1</v>
      </c>
      <c r="C10993" s="8" cm="1">
        <f t="array" ref="C10993">ROWS(_xlfn.UNIQUE(_xlfn._xlws.FILTER(VGSales[Genre],VGSales[Name]=A10993)))</f>
        <v>1</v>
      </c>
      <c r="D10993" s="8">
        <f>SUMIFS(VGSales[Global_Sales],VGSales[Name],A10993)</f>
        <v>0.02</v>
      </c>
    </row>
    <row r="10994" spans="1:4" s="8" customFormat="1" x14ac:dyDescent="0.25">
      <c r="A10994" s="8" t="str">
        <v>W.L.O. Sekai Renai Kikousen</v>
      </c>
      <c r="B10994" s="8" cm="1">
        <f t="array" ref="B10994">SUM(1*(VGSales[Name]=A10994))</f>
        <v>1</v>
      </c>
      <c r="C10994" s="8" cm="1">
        <f t="array" ref="C10994">ROWS(_xlfn.UNIQUE(_xlfn._xlws.FILTER(VGSales[Genre],VGSales[Name]=A10994)))</f>
        <v>1</v>
      </c>
      <c r="D10994" s="8">
        <f>SUMIFS(VGSales[Global_Sales],VGSales[Name],A10994)</f>
        <v>0.02</v>
      </c>
    </row>
    <row r="10995" spans="1:4" s="8" customFormat="1" x14ac:dyDescent="0.25">
      <c r="A10995" s="8" t="str">
        <v>Psychedelica of the Black Butterfly</v>
      </c>
      <c r="B10995" s="8" cm="1">
        <f t="array" ref="B10995">SUM(1*(VGSales[Name]=A10995))</f>
        <v>1</v>
      </c>
      <c r="C10995" s="8" cm="1">
        <f t="array" ref="C10995">ROWS(_xlfn.UNIQUE(_xlfn._xlws.FILTER(VGSales[Genre],VGSales[Name]=A10995)))</f>
        <v>1</v>
      </c>
      <c r="D10995" s="8">
        <f>SUMIFS(VGSales[Global_Sales],VGSales[Name],A10995)</f>
        <v>0.02</v>
      </c>
    </row>
    <row r="10996" spans="1:4" s="8" customFormat="1" x14ac:dyDescent="0.25">
      <c r="A10996" s="8" t="str">
        <v>Final Fantasy XI: All-In-One Pack 2006</v>
      </c>
      <c r="B10996" s="8" cm="1">
        <f t="array" ref="B10996">SUM(1*(VGSales[Name]=A10996))</f>
        <v>1</v>
      </c>
      <c r="C10996" s="8" cm="1">
        <f t="array" ref="C10996">ROWS(_xlfn.UNIQUE(_xlfn._xlws.FILTER(VGSales[Genre],VGSales[Name]=A10996)))</f>
        <v>1</v>
      </c>
      <c r="D10996" s="8">
        <f>SUMIFS(VGSales[Global_Sales],VGSales[Name],A10996)</f>
        <v>0.02</v>
      </c>
    </row>
    <row r="10997" spans="1:4" s="8" customFormat="1" x14ac:dyDescent="0.25">
      <c r="A10997" s="8" t="str">
        <v>Joint Operations: Combined Arms</v>
      </c>
      <c r="B10997" s="8" cm="1">
        <f t="array" ref="B10997">SUM(1*(VGSales[Name]=A10997))</f>
        <v>1</v>
      </c>
      <c r="C10997" s="8" cm="1">
        <f t="array" ref="C10997">ROWS(_xlfn.UNIQUE(_xlfn._xlws.FILTER(VGSales[Genre],VGSales[Name]=A10997)))</f>
        <v>1</v>
      </c>
      <c r="D10997" s="8">
        <f>SUMIFS(VGSales[Global_Sales],VGSales[Name],A10997)</f>
        <v>0.02</v>
      </c>
    </row>
    <row r="10998" spans="1:4" s="8" customFormat="1" x14ac:dyDescent="0.25">
      <c r="A10998" s="8" t="str">
        <v>Poupee Girl DS 2: Elegant Mint / Sweet Pink Style</v>
      </c>
      <c r="B10998" s="8" cm="1">
        <f t="array" ref="B10998">SUM(1*(VGSales[Name]=A10998))</f>
        <v>1</v>
      </c>
      <c r="C10998" s="8" cm="1">
        <f t="array" ref="C10998">ROWS(_xlfn.UNIQUE(_xlfn._xlws.FILTER(VGSales[Genre],VGSales[Name]=A10998)))</f>
        <v>1</v>
      </c>
      <c r="D10998" s="8">
        <f>SUMIFS(VGSales[Global_Sales],VGSales[Name],A10998)</f>
        <v>0.02</v>
      </c>
    </row>
    <row r="10999" spans="1:4" s="8" customFormat="1" x14ac:dyDescent="0.25">
      <c r="A10999" s="8" t="str">
        <v>Monster Trux Offroad</v>
      </c>
      <c r="B10999" s="8" cm="1">
        <f t="array" ref="B10999">SUM(1*(VGSales[Name]=A10999))</f>
        <v>1</v>
      </c>
      <c r="C10999" s="8" cm="1">
        <f t="array" ref="C10999">ROWS(_xlfn.UNIQUE(_xlfn._xlws.FILTER(VGSales[Genre],VGSales[Name]=A10999)))</f>
        <v>1</v>
      </c>
      <c r="D10999" s="8">
        <f>SUMIFS(VGSales[Global_Sales],VGSales[Name],A10999)</f>
        <v>0.02</v>
      </c>
    </row>
    <row r="11000" spans="1:4" s="8" customFormat="1" x14ac:dyDescent="0.25">
      <c r="A11000" s="8" t="str">
        <v>Assault Suit Leynos</v>
      </c>
      <c r="B11000" s="8" cm="1">
        <f t="array" ref="B11000">SUM(1*(VGSales[Name]=A11000))</f>
        <v>1</v>
      </c>
      <c r="C11000" s="8" cm="1">
        <f t="array" ref="C11000">ROWS(_xlfn.UNIQUE(_xlfn._xlws.FILTER(VGSales[Genre],VGSales[Name]=A11000)))</f>
        <v>1</v>
      </c>
      <c r="D11000" s="8">
        <f>SUMIFS(VGSales[Global_Sales],VGSales[Name],A11000)</f>
        <v>0.02</v>
      </c>
    </row>
    <row r="11001" spans="1:4" s="8" customFormat="1" x14ac:dyDescent="0.25">
      <c r="A11001" s="8" t="str">
        <v>Dragon Booster</v>
      </c>
      <c r="B11001" s="8" cm="1">
        <f t="array" ref="B11001">SUM(1*(VGSales[Name]=A11001))</f>
        <v>1</v>
      </c>
      <c r="C11001" s="8" cm="1">
        <f t="array" ref="C11001">ROWS(_xlfn.UNIQUE(_xlfn._xlws.FILTER(VGSales[Genre],VGSales[Name]=A11001)))</f>
        <v>1</v>
      </c>
      <c r="D11001" s="8">
        <f>SUMIFS(VGSales[Global_Sales],VGSales[Name],A11001)</f>
        <v>0.02</v>
      </c>
    </row>
    <row r="11002" spans="1:4" s="8" customFormat="1" x14ac:dyDescent="0.25">
      <c r="A11002" s="8" t="str">
        <v>Drakensang: The Dark Eye</v>
      </c>
      <c r="B11002" s="8" cm="1">
        <f t="array" ref="B11002">SUM(1*(VGSales[Name]=A11002))</f>
        <v>1</v>
      </c>
      <c r="C11002" s="8" cm="1">
        <f t="array" ref="C11002">ROWS(_xlfn.UNIQUE(_xlfn._xlws.FILTER(VGSales[Genre],VGSales[Name]=A11002)))</f>
        <v>1</v>
      </c>
      <c r="D11002" s="8">
        <f>SUMIFS(VGSales[Global_Sales],VGSales[Name],A11002)</f>
        <v>0.02</v>
      </c>
    </row>
    <row r="11003" spans="1:4" s="8" customFormat="1" x14ac:dyDescent="0.25">
      <c r="A11003" s="8" t="str">
        <v>Storm Lover 2nd</v>
      </c>
      <c r="B11003" s="8" cm="1">
        <f t="array" ref="B11003">SUM(1*(VGSales[Name]=A11003))</f>
        <v>1</v>
      </c>
      <c r="C11003" s="8" cm="1">
        <f t="array" ref="C11003">ROWS(_xlfn.UNIQUE(_xlfn._xlws.FILTER(VGSales[Genre],VGSales[Name]=A11003)))</f>
        <v>1</v>
      </c>
      <c r="D11003" s="8">
        <f>SUMIFS(VGSales[Global_Sales],VGSales[Name],A11003)</f>
        <v>0.02</v>
      </c>
    </row>
    <row r="11004" spans="1:4" s="8" customFormat="1" x14ac:dyDescent="0.25">
      <c r="A11004" s="8" t="str">
        <v>Kadenz fermata//Akkord:fortissimo</v>
      </c>
      <c r="B11004" s="8" cm="1">
        <f t="array" ref="B11004">SUM(1*(VGSales[Name]=A11004))</f>
        <v>1</v>
      </c>
      <c r="C11004" s="8" cm="1">
        <f t="array" ref="C11004">ROWS(_xlfn.UNIQUE(_xlfn._xlws.FILTER(VGSales[Genre],VGSales[Name]=A11004)))</f>
        <v>1</v>
      </c>
      <c r="D11004" s="8">
        <f>SUMIFS(VGSales[Global_Sales],VGSales[Name],A11004)</f>
        <v>0.02</v>
      </c>
    </row>
    <row r="11005" spans="1:4" s="8" customFormat="1" x14ac:dyDescent="0.25">
      <c r="A11005" s="8" t="str">
        <v>Contrast</v>
      </c>
      <c r="B11005" s="8" cm="1">
        <f t="array" ref="B11005">SUM(1*(VGSales[Name]=A11005))</f>
        <v>1</v>
      </c>
      <c r="C11005" s="8" cm="1">
        <f t="array" ref="C11005">ROWS(_xlfn.UNIQUE(_xlfn._xlws.FILTER(VGSales[Genre],VGSales[Name]=A11005)))</f>
        <v>1</v>
      </c>
      <c r="D11005" s="8">
        <f>SUMIFS(VGSales[Global_Sales],VGSales[Name],A11005)</f>
        <v>0.02</v>
      </c>
    </row>
    <row r="11006" spans="1:4" s="8" customFormat="1" x14ac:dyDescent="0.25">
      <c r="A11006" s="8" t="str">
        <v>Arcana Famiglia 2</v>
      </c>
      <c r="B11006" s="8" cm="1">
        <f t="array" ref="B11006">SUM(1*(VGSales[Name]=A11006))</f>
        <v>1</v>
      </c>
      <c r="C11006" s="8" cm="1">
        <f t="array" ref="C11006">ROWS(_xlfn.UNIQUE(_xlfn._xlws.FILTER(VGSales[Genre],VGSales[Name]=A11006)))</f>
        <v>1</v>
      </c>
      <c r="D11006" s="8">
        <f>SUMIFS(VGSales[Global_Sales],VGSales[Name],A11006)</f>
        <v>0.02</v>
      </c>
    </row>
    <row r="11007" spans="1:4" s="8" customFormat="1" x14ac:dyDescent="0.25">
      <c r="A11007" s="8" t="str">
        <v>Taishou Moebius Line Vitable</v>
      </c>
      <c r="B11007" s="8" cm="1">
        <f t="array" ref="B11007">SUM(1*(VGSales[Name]=A11007))</f>
        <v>1</v>
      </c>
      <c r="C11007" s="8" cm="1">
        <f t="array" ref="C11007">ROWS(_xlfn.UNIQUE(_xlfn._xlws.FILTER(VGSales[Genre],VGSales[Name]=A11007)))</f>
        <v>1</v>
      </c>
      <c r="D11007" s="8">
        <f>SUMIFS(VGSales[Global_Sales],VGSales[Name],A11007)</f>
        <v>0.02</v>
      </c>
    </row>
    <row r="11008" spans="1:4" s="8" customFormat="1" x14ac:dyDescent="0.25">
      <c r="A11008" s="8" t="str">
        <v>Gaist Crusher God</v>
      </c>
      <c r="B11008" s="8" cm="1">
        <f t="array" ref="B11008">SUM(1*(VGSales[Name]=A11008))</f>
        <v>1</v>
      </c>
      <c r="C11008" s="8" cm="1">
        <f t="array" ref="C11008">ROWS(_xlfn.UNIQUE(_xlfn._xlws.FILTER(VGSales[Genre],VGSales[Name]=A11008)))</f>
        <v>1</v>
      </c>
      <c r="D11008" s="8">
        <f>SUMIFS(VGSales[Global_Sales],VGSales[Name],A11008)</f>
        <v>0.02</v>
      </c>
    </row>
    <row r="11009" spans="1:4" s="8" customFormat="1" x14ac:dyDescent="0.25">
      <c r="A11009" s="8" t="str">
        <v>Shinkyoku Soukai Polyphonica</v>
      </c>
      <c r="B11009" s="8" cm="1">
        <f t="array" ref="B11009">SUM(1*(VGSales[Name]=A11009))</f>
        <v>1</v>
      </c>
      <c r="C11009" s="8" cm="1">
        <f t="array" ref="C11009">ROWS(_xlfn.UNIQUE(_xlfn._xlws.FILTER(VGSales[Genre],VGSales[Name]=A11009)))</f>
        <v>1</v>
      </c>
      <c r="D11009" s="8">
        <f>SUMIFS(VGSales[Global_Sales],VGSales[Name],A11009)</f>
        <v>0.02</v>
      </c>
    </row>
    <row r="11010" spans="1:4" s="8" customFormat="1" x14ac:dyDescent="0.25">
      <c r="A11010" s="8" t="str">
        <v>San Goku Shi DS 2</v>
      </c>
      <c r="B11010" s="8" cm="1">
        <f t="array" ref="B11010">SUM(1*(VGSales[Name]=A11010))</f>
        <v>1</v>
      </c>
      <c r="C11010" s="8" cm="1">
        <f t="array" ref="C11010">ROWS(_xlfn.UNIQUE(_xlfn._xlws.FILTER(VGSales[Genre],VGSales[Name]=A11010)))</f>
        <v>1</v>
      </c>
      <c r="D11010" s="8">
        <f>SUMIFS(VGSales[Global_Sales],VGSales[Name],A11010)</f>
        <v>0.02</v>
      </c>
    </row>
    <row r="11011" spans="1:4" s="8" customFormat="1" x14ac:dyDescent="0.25">
      <c r="A11011" s="8" t="str">
        <v>Strongest Tokyo University Shogi DS</v>
      </c>
      <c r="B11011" s="8" cm="1">
        <f t="array" ref="B11011">SUM(1*(VGSales[Name]=A11011))</f>
        <v>1</v>
      </c>
      <c r="C11011" s="8" cm="1">
        <f t="array" ref="C11011">ROWS(_xlfn.UNIQUE(_xlfn._xlws.FILTER(VGSales[Genre],VGSales[Name]=A11011)))</f>
        <v>1</v>
      </c>
      <c r="D11011" s="8">
        <f>SUMIFS(VGSales[Global_Sales],VGSales[Name],A11011)</f>
        <v>0.02</v>
      </c>
    </row>
    <row r="11012" spans="1:4" s="8" customFormat="1" x14ac:dyDescent="0.25">
      <c r="A11012" s="8" t="str">
        <v>Shin Sangoku Musou Online: Souten Ranbu</v>
      </c>
      <c r="B11012" s="8" cm="1">
        <f t="array" ref="B11012">SUM(1*(VGSales[Name]=A11012))</f>
        <v>1</v>
      </c>
      <c r="C11012" s="8" cm="1">
        <f t="array" ref="C11012">ROWS(_xlfn.UNIQUE(_xlfn._xlws.FILTER(VGSales[Genre],VGSales[Name]=A11012)))</f>
        <v>1</v>
      </c>
      <c r="D11012" s="8">
        <f>SUMIFS(VGSales[Global_Sales],VGSales[Name],A11012)</f>
        <v>0.02</v>
      </c>
    </row>
    <row r="11013" spans="1:4" s="8" customFormat="1" x14ac:dyDescent="0.25">
      <c r="A11013" s="8" t="str">
        <v>Elven Legacy</v>
      </c>
      <c r="B11013" s="8" cm="1">
        <f t="array" ref="B11013">SUM(1*(VGSales[Name]=A11013))</f>
        <v>1</v>
      </c>
      <c r="C11013" s="8" cm="1">
        <f t="array" ref="C11013">ROWS(_xlfn.UNIQUE(_xlfn._xlws.FILTER(VGSales[Genre],VGSales[Name]=A11013)))</f>
        <v>1</v>
      </c>
      <c r="D11013" s="8">
        <f>SUMIFS(VGSales[Global_Sales],VGSales[Name],A11013)</f>
        <v>0.02</v>
      </c>
    </row>
    <row r="11014" spans="1:4" s="8" customFormat="1" x14ac:dyDescent="0.25">
      <c r="A11014" s="8" t="str">
        <v>Full House Kiss 2</v>
      </c>
      <c r="B11014" s="8" cm="1">
        <f t="array" ref="B11014">SUM(1*(VGSales[Name]=A11014))</f>
        <v>1</v>
      </c>
      <c r="C11014" s="8" cm="1">
        <f t="array" ref="C11014">ROWS(_xlfn.UNIQUE(_xlfn._xlws.FILTER(VGSales[Genre],VGSales[Name]=A11014)))</f>
        <v>1</v>
      </c>
      <c r="D11014" s="8">
        <f>SUMIFS(VGSales[Global_Sales],VGSales[Name],A11014)</f>
        <v>0.02</v>
      </c>
    </row>
    <row r="11015" spans="1:4" s="8" customFormat="1" x14ac:dyDescent="0.25">
      <c r="A11015" s="8" t="str">
        <v>Thunder Force VI</v>
      </c>
      <c r="B11015" s="8" cm="1">
        <f t="array" ref="B11015">SUM(1*(VGSales[Name]=A11015))</f>
        <v>1</v>
      </c>
      <c r="C11015" s="8" cm="1">
        <f t="array" ref="C11015">ROWS(_xlfn.UNIQUE(_xlfn._xlws.FILTER(VGSales[Genre],VGSales[Name]=A11015)))</f>
        <v>1</v>
      </c>
      <c r="D11015" s="8">
        <f>SUMIFS(VGSales[Global_Sales],VGSales[Name],A11015)</f>
        <v>0.02</v>
      </c>
    </row>
    <row r="11016" spans="1:4" s="8" customFormat="1" x14ac:dyDescent="0.25">
      <c r="A11016" s="8" t="str">
        <v>Dinotopia: The Sunstone Odyssey</v>
      </c>
      <c r="B11016" s="8" cm="1">
        <f t="array" ref="B11016">SUM(1*(VGSales[Name]=A11016))</f>
        <v>2</v>
      </c>
      <c r="C11016" s="8" cm="1">
        <f t="array" ref="C11016">ROWS(_xlfn.UNIQUE(_xlfn._xlws.FILTER(VGSales[Genre],VGSales[Name]=A11016)))</f>
        <v>1</v>
      </c>
      <c r="D11016" s="8">
        <f>SUMIFS(VGSales[Global_Sales],VGSales[Name],A11016)</f>
        <v>0.03</v>
      </c>
    </row>
    <row r="11017" spans="1:4" s="8" customFormat="1" x14ac:dyDescent="0.25">
      <c r="A11017" s="8" t="str">
        <v>Daito Giken Koushiki Pachi-Slot Simulator: Ossu! Misao + Maguro Densetsu Portable</v>
      </c>
      <c r="B11017" s="8" cm="1">
        <f t="array" ref="B11017">SUM(1*(VGSales[Name]=A11017))</f>
        <v>1</v>
      </c>
      <c r="C11017" s="8" cm="1">
        <f t="array" ref="C11017">ROWS(_xlfn.UNIQUE(_xlfn._xlws.FILTER(VGSales[Genre],VGSales[Name]=A11017)))</f>
        <v>1</v>
      </c>
      <c r="D11017" s="8">
        <f>SUMIFS(VGSales[Global_Sales],VGSales[Name],A11017)</f>
        <v>0.02</v>
      </c>
    </row>
    <row r="11018" spans="1:4" s="8" customFormat="1" x14ac:dyDescent="0.25">
      <c r="A11018" s="8" t="str">
        <v>PachiPara 3D</v>
      </c>
      <c r="B11018" s="8" cm="1">
        <f t="array" ref="B11018">SUM(1*(VGSales[Name]=A11018))</f>
        <v>1</v>
      </c>
      <c r="C11018" s="8" cm="1">
        <f t="array" ref="C11018">ROWS(_xlfn.UNIQUE(_xlfn._xlws.FILTER(VGSales[Genre],VGSales[Name]=A11018)))</f>
        <v>1</v>
      </c>
      <c r="D11018" s="8">
        <f>SUMIFS(VGSales[Global_Sales],VGSales[Name],A11018)</f>
        <v>0.02</v>
      </c>
    </row>
    <row r="11019" spans="1:4" s="8" customFormat="1" x14ac:dyDescent="0.25">
      <c r="A11019" s="8" t="str">
        <v>Command &amp; Conquer Collection</v>
      </c>
      <c r="B11019" s="8" cm="1">
        <f t="array" ref="B11019">SUM(1*(VGSales[Name]=A11019))</f>
        <v>1</v>
      </c>
      <c r="C11019" s="8" cm="1">
        <f t="array" ref="C11019">ROWS(_xlfn.UNIQUE(_xlfn._xlws.FILTER(VGSales[Genre],VGSales[Name]=A11019)))</f>
        <v>1</v>
      </c>
      <c r="D11019" s="8">
        <f>SUMIFS(VGSales[Global_Sales],VGSales[Name],A11019)</f>
        <v>0.02</v>
      </c>
    </row>
    <row r="11020" spans="1:4" s="8" customFormat="1" x14ac:dyDescent="0.25">
      <c r="A11020" s="8" t="str">
        <v>Kiss Bell</v>
      </c>
      <c r="B11020" s="8" cm="1">
        <f t="array" ref="B11020">SUM(1*(VGSales[Name]=A11020))</f>
        <v>1</v>
      </c>
      <c r="C11020" s="8" cm="1">
        <f t="array" ref="C11020">ROWS(_xlfn.UNIQUE(_xlfn._xlws.FILTER(VGSales[Genre],VGSales[Name]=A11020)))</f>
        <v>1</v>
      </c>
      <c r="D11020" s="8">
        <f>SUMIFS(VGSales[Global_Sales],VGSales[Name],A11020)</f>
        <v>0.02</v>
      </c>
    </row>
    <row r="11021" spans="1:4" s="8" customFormat="1" x14ac:dyDescent="0.25">
      <c r="A11021" s="8" t="str">
        <v>Earth Defense Force 2017 (old JP sales)</v>
      </c>
      <c r="B11021" s="8" cm="1">
        <f t="array" ref="B11021">SUM(1*(VGSales[Name]=A11021))</f>
        <v>1</v>
      </c>
      <c r="C11021" s="8" cm="1">
        <f t="array" ref="C11021">ROWS(_xlfn.UNIQUE(_xlfn._xlws.FILTER(VGSales[Genre],VGSales[Name]=A11021)))</f>
        <v>1</v>
      </c>
      <c r="D11021" s="8">
        <f>SUMIFS(VGSales[Global_Sales],VGSales[Name],A11021)</f>
        <v>0.02</v>
      </c>
    </row>
    <row r="11022" spans="1:4" s="8" customFormat="1" x14ac:dyDescent="0.25">
      <c r="A11022" s="8" t="str">
        <v>Sengoku Hime: Senran ni Mau Otometachi</v>
      </c>
      <c r="B11022" s="8" cm="1">
        <f t="array" ref="B11022">SUM(1*(VGSales[Name]=A11022))</f>
        <v>2</v>
      </c>
      <c r="C11022" s="8" cm="1">
        <f t="array" ref="C11022">ROWS(_xlfn.UNIQUE(_xlfn._xlws.FILTER(VGSales[Genre],VGSales[Name]=A11022)))</f>
        <v>1</v>
      </c>
      <c r="D11022" s="8">
        <f>SUMIFS(VGSales[Global_Sales],VGSales[Name],A11022)</f>
        <v>0.03</v>
      </c>
    </row>
    <row r="11023" spans="1:4" s="8" customFormat="1" x14ac:dyDescent="0.25">
      <c r="A11023" s="8" t="str">
        <v>GTI Club: Supermini Festa!</v>
      </c>
      <c r="B11023" s="8" cm="1">
        <f t="array" ref="B11023">SUM(1*(VGSales[Name]=A11023))</f>
        <v>1</v>
      </c>
      <c r="C11023" s="8" cm="1">
        <f t="array" ref="C11023">ROWS(_xlfn.UNIQUE(_xlfn._xlws.FILTER(VGSales[Genre],VGSales[Name]=A11023)))</f>
        <v>1</v>
      </c>
      <c r="D11023" s="8">
        <f>SUMIFS(VGSales[Global_Sales],VGSales[Name],A11023)</f>
        <v>0.02</v>
      </c>
    </row>
    <row r="11024" spans="1:4" s="8" customFormat="1" x14ac:dyDescent="0.25">
      <c r="A11024" s="8" t="str">
        <v>MuvLuv Double Pack</v>
      </c>
      <c r="B11024" s="8" cm="1">
        <f t="array" ref="B11024">SUM(1*(VGSales[Name]=A11024))</f>
        <v>1</v>
      </c>
      <c r="C11024" s="8" cm="1">
        <f t="array" ref="C11024">ROWS(_xlfn.UNIQUE(_xlfn._xlws.FILTER(VGSales[Genre],VGSales[Name]=A11024)))</f>
        <v>1</v>
      </c>
      <c r="D11024" s="8">
        <f>SUMIFS(VGSales[Global_Sales],VGSales[Name],A11024)</f>
        <v>0.02</v>
      </c>
    </row>
    <row r="11025" spans="1:4" s="8" customFormat="1" x14ac:dyDescent="0.25">
      <c r="A11025" s="8" t="str">
        <v>Koihime Enbu</v>
      </c>
      <c r="B11025" s="8" cm="1">
        <f t="array" ref="B11025">SUM(1*(VGSales[Name]=A11025))</f>
        <v>1</v>
      </c>
      <c r="C11025" s="8" cm="1">
        <f t="array" ref="C11025">ROWS(_xlfn.UNIQUE(_xlfn._xlws.FILTER(VGSales[Genre],VGSales[Name]=A11025)))</f>
        <v>1</v>
      </c>
      <c r="D11025" s="8">
        <f>SUMIFS(VGSales[Global_Sales],VGSales[Name],A11025)</f>
        <v>0.02</v>
      </c>
    </row>
    <row r="11026" spans="1:4" s="8" customFormat="1" x14ac:dyDescent="0.25">
      <c r="A11026" s="8" t="str">
        <v>Worldwide Soccer Manager 2006</v>
      </c>
      <c r="B11026" s="8" cm="1">
        <f t="array" ref="B11026">SUM(1*(VGSales[Name]=A11026))</f>
        <v>1</v>
      </c>
      <c r="C11026" s="8" cm="1">
        <f t="array" ref="C11026">ROWS(_xlfn.UNIQUE(_xlfn._xlws.FILTER(VGSales[Genre],VGSales[Name]=A11026)))</f>
        <v>1</v>
      </c>
      <c r="D11026" s="8">
        <f>SUMIFS(VGSales[Global_Sales],VGSales[Name],A11026)</f>
        <v>0.02</v>
      </c>
    </row>
    <row r="11027" spans="1:4" s="8" customFormat="1" x14ac:dyDescent="0.25">
      <c r="A11027" s="8" t="str">
        <v>Sora no Otoshimono Forte: Dreamy Season</v>
      </c>
      <c r="B11027" s="8" cm="1">
        <f t="array" ref="B11027">SUM(1*(VGSales[Name]=A11027))</f>
        <v>1</v>
      </c>
      <c r="C11027" s="8" cm="1">
        <f t="array" ref="C11027">ROWS(_xlfn.UNIQUE(_xlfn._xlws.FILTER(VGSales[Genre],VGSales[Name]=A11027)))</f>
        <v>1</v>
      </c>
      <c r="D11027" s="8">
        <f>SUMIFS(VGSales[Global_Sales],VGSales[Name],A11027)</f>
        <v>0.02</v>
      </c>
    </row>
    <row r="11028" spans="1:4" s="8" customFormat="1" x14ac:dyDescent="0.25">
      <c r="A11028" s="8" t="str">
        <v>Yuu Yuu Hakusho DS: Ankoku Bujutsukai Hen</v>
      </c>
      <c r="B11028" s="8" cm="1">
        <f t="array" ref="B11028">SUM(1*(VGSales[Name]=A11028))</f>
        <v>1</v>
      </c>
      <c r="C11028" s="8" cm="1">
        <f t="array" ref="C11028">ROWS(_xlfn.UNIQUE(_xlfn._xlws.FILTER(VGSales[Genre],VGSales[Name]=A11028)))</f>
        <v>1</v>
      </c>
      <c r="D11028" s="8">
        <f>SUMIFS(VGSales[Global_Sales],VGSales[Name],A11028)</f>
        <v>0.02</v>
      </c>
    </row>
    <row r="11029" spans="1:4" s="8" customFormat="1" x14ac:dyDescent="0.25">
      <c r="A11029" s="8" t="str">
        <v>Hiiro no Kakera Portable</v>
      </c>
      <c r="B11029" s="8" cm="1">
        <f t="array" ref="B11029">SUM(1*(VGSales[Name]=A11029))</f>
        <v>1</v>
      </c>
      <c r="C11029" s="8" cm="1">
        <f t="array" ref="C11029">ROWS(_xlfn.UNIQUE(_xlfn._xlws.FILTER(VGSales[Genre],VGSales[Name]=A11029)))</f>
        <v>1</v>
      </c>
      <c r="D11029" s="8">
        <f>SUMIFS(VGSales[Global_Sales],VGSales[Name],A11029)</f>
        <v>0.02</v>
      </c>
    </row>
    <row r="11030" spans="1:4" s="8" customFormat="1" x14ac:dyDescent="0.25">
      <c r="A11030" s="8" t="str">
        <v>Truck Racer</v>
      </c>
      <c r="B11030" s="8" cm="1">
        <f t="array" ref="B11030">SUM(1*(VGSales[Name]=A11030))</f>
        <v>1</v>
      </c>
      <c r="C11030" s="8" cm="1">
        <f t="array" ref="C11030">ROWS(_xlfn.UNIQUE(_xlfn._xlws.FILTER(VGSales[Genre],VGSales[Name]=A11030)))</f>
        <v>1</v>
      </c>
      <c r="D11030" s="8">
        <f>SUMIFS(VGSales[Global_Sales],VGSales[Name],A11030)</f>
        <v>0.02</v>
      </c>
    </row>
    <row r="11031" spans="1:4" s="8" customFormat="1" x14ac:dyDescent="0.25">
      <c r="A11031" s="8" t="str">
        <v>The Sims 4: Luxury Party Stuff</v>
      </c>
      <c r="B11031" s="8" cm="1">
        <f t="array" ref="B11031">SUM(1*(VGSales[Name]=A11031))</f>
        <v>1</v>
      </c>
      <c r="C11031" s="8" cm="1">
        <f t="array" ref="C11031">ROWS(_xlfn.UNIQUE(_xlfn._xlws.FILTER(VGSales[Genre],VGSales[Name]=A11031)))</f>
        <v>1</v>
      </c>
      <c r="D11031" s="8">
        <f>SUMIFS(VGSales[Global_Sales],VGSales[Name],A11031)</f>
        <v>0.02</v>
      </c>
    </row>
    <row r="11032" spans="1:4" s="8" customFormat="1" x14ac:dyDescent="0.25">
      <c r="A11032" s="8" t="str">
        <v>Nogizaka Haruka no Himitsu Cosplay, Hajime Mashita</v>
      </c>
      <c r="B11032" s="8" cm="1">
        <f t="array" ref="B11032">SUM(1*(VGSales[Name]=A11032))</f>
        <v>1</v>
      </c>
      <c r="C11032" s="8" cm="1">
        <f t="array" ref="C11032">ROWS(_xlfn.UNIQUE(_xlfn._xlws.FILTER(VGSales[Genre],VGSales[Name]=A11032)))</f>
        <v>1</v>
      </c>
      <c r="D11032" s="8">
        <f>SUMIFS(VGSales[Global_Sales],VGSales[Name],A11032)</f>
        <v>0.02</v>
      </c>
    </row>
    <row r="11033" spans="1:4" s="8" customFormat="1" x14ac:dyDescent="0.25">
      <c r="A11033" s="8" t="str">
        <v>Triggerheart Exelica</v>
      </c>
      <c r="B11033" s="8" cm="1">
        <f t="array" ref="B11033">SUM(1*(VGSales[Name]=A11033))</f>
        <v>1</v>
      </c>
      <c r="C11033" s="8" cm="1">
        <f t="array" ref="C11033">ROWS(_xlfn.UNIQUE(_xlfn._xlws.FILTER(VGSales[Genre],VGSales[Name]=A11033)))</f>
        <v>1</v>
      </c>
      <c r="D11033" s="8">
        <f>SUMIFS(VGSales[Global_Sales],VGSales[Name],A11033)</f>
        <v>0.02</v>
      </c>
    </row>
    <row r="11034" spans="1:4" s="8" customFormat="1" x14ac:dyDescent="0.25">
      <c r="A11034" s="8" t="str">
        <v>Jet Impulse</v>
      </c>
      <c r="B11034" s="8" cm="1">
        <f t="array" ref="B11034">SUM(1*(VGSales[Name]=A11034))</f>
        <v>1</v>
      </c>
      <c r="C11034" s="8" cm="1">
        <f t="array" ref="C11034">ROWS(_xlfn.UNIQUE(_xlfn._xlws.FILTER(VGSales[Genre],VGSales[Name]=A11034)))</f>
        <v>1</v>
      </c>
      <c r="D11034" s="8">
        <f>SUMIFS(VGSales[Global_Sales],VGSales[Name],A11034)</f>
        <v>0.02</v>
      </c>
    </row>
    <row r="11035" spans="1:4" s="8" customFormat="1" x14ac:dyDescent="0.25">
      <c r="A11035" s="8" t="str">
        <v>Games Explosion!</v>
      </c>
      <c r="B11035" s="8" cm="1">
        <f t="array" ref="B11035">SUM(1*(VGSales[Name]=A11035))</f>
        <v>1</v>
      </c>
      <c r="C11035" s="8" cm="1">
        <f t="array" ref="C11035">ROWS(_xlfn.UNIQUE(_xlfn._xlws.FILTER(VGSales[Genre],VGSales[Name]=A11035)))</f>
        <v>1</v>
      </c>
      <c r="D11035" s="8">
        <f>SUMIFS(VGSales[Global_Sales],VGSales[Name],A11035)</f>
        <v>0.02</v>
      </c>
    </row>
    <row r="11036" spans="1:4" s="8" customFormat="1" x14ac:dyDescent="0.25">
      <c r="A11036" s="8" t="str">
        <v>Tennis no Oji-Sama: Card Hunter</v>
      </c>
      <c r="B11036" s="8" cm="1">
        <f t="array" ref="B11036">SUM(1*(VGSales[Name]=A11036))</f>
        <v>1</v>
      </c>
      <c r="C11036" s="8" cm="1">
        <f t="array" ref="C11036">ROWS(_xlfn.UNIQUE(_xlfn._xlws.FILTER(VGSales[Genre],VGSales[Name]=A11036)))</f>
        <v>1</v>
      </c>
      <c r="D11036" s="8">
        <f>SUMIFS(VGSales[Global_Sales],VGSales[Name],A11036)</f>
        <v>0.02</v>
      </c>
    </row>
    <row r="11037" spans="1:4" s="8" customFormat="1" x14ac:dyDescent="0.25">
      <c r="A11037" s="8" t="str">
        <v>Portable Island: Tenohira Resort</v>
      </c>
      <c r="B11037" s="8" cm="1">
        <f t="array" ref="B11037">SUM(1*(VGSales[Name]=A11037))</f>
        <v>1</v>
      </c>
      <c r="C11037" s="8" cm="1">
        <f t="array" ref="C11037">ROWS(_xlfn.UNIQUE(_xlfn._xlws.FILTER(VGSales[Genre],VGSales[Name]=A11037)))</f>
        <v>1</v>
      </c>
      <c r="D11037" s="8">
        <f>SUMIFS(VGSales[Global_Sales],VGSales[Name],A11037)</f>
        <v>0.02</v>
      </c>
    </row>
    <row r="11038" spans="1:4" s="8" customFormat="1" x14ac:dyDescent="0.25">
      <c r="A11038" s="8" t="str">
        <v>Night Wizard the Video Game: Denial of the World</v>
      </c>
      <c r="B11038" s="8" cm="1">
        <f t="array" ref="B11038">SUM(1*(VGSales[Name]=A11038))</f>
        <v>1</v>
      </c>
      <c r="C11038" s="8" cm="1">
        <f t="array" ref="C11038">ROWS(_xlfn.UNIQUE(_xlfn._xlws.FILTER(VGSales[Genre],VGSales[Name]=A11038)))</f>
        <v>1</v>
      </c>
      <c r="D11038" s="8">
        <f>SUMIFS(VGSales[Global_Sales],VGSales[Name],A11038)</f>
        <v>0.02</v>
      </c>
    </row>
    <row r="11039" spans="1:4" s="8" customFormat="1" x14ac:dyDescent="0.25">
      <c r="A11039" s="8" t="str">
        <v>Sengoku Efuda Yuugi: Hototogisu Ran</v>
      </c>
      <c r="B11039" s="8" cm="1">
        <f t="array" ref="B11039">SUM(1*(VGSales[Name]=A11039))</f>
        <v>1</v>
      </c>
      <c r="C11039" s="8" cm="1">
        <f t="array" ref="C11039">ROWS(_xlfn.UNIQUE(_xlfn._xlws.FILTER(VGSales[Genre],VGSales[Name]=A11039)))</f>
        <v>1</v>
      </c>
      <c r="D11039" s="8">
        <f>SUMIFS(VGSales[Global_Sales],VGSales[Name],A11039)</f>
        <v>0.02</v>
      </c>
    </row>
    <row r="11040" spans="1:4" s="8" customFormat="1" x14ac:dyDescent="0.25">
      <c r="A11040" s="8" t="str">
        <v>Tokyo Friend Park II DS</v>
      </c>
      <c r="B11040" s="8" cm="1">
        <f t="array" ref="B11040">SUM(1*(VGSales[Name]=A11040))</f>
        <v>1</v>
      </c>
      <c r="C11040" s="8" cm="1">
        <f t="array" ref="C11040">ROWS(_xlfn.UNIQUE(_xlfn._xlws.FILTER(VGSales[Genre],VGSales[Name]=A11040)))</f>
        <v>1</v>
      </c>
      <c r="D11040" s="8">
        <f>SUMIFS(VGSales[Global_Sales],VGSales[Name],A11040)</f>
        <v>0.02</v>
      </c>
    </row>
    <row r="11041" spans="1:4" s="8" customFormat="1" x14ac:dyDescent="0.25">
      <c r="A11041" s="8" t="str">
        <v>Saenai Kanojo no Sodatekata: Blessing Flowers</v>
      </c>
      <c r="B11041" s="8" cm="1">
        <f t="array" ref="B11041">SUM(1*(VGSales[Name]=A11041))</f>
        <v>1</v>
      </c>
      <c r="C11041" s="8" cm="1">
        <f t="array" ref="C11041">ROWS(_xlfn.UNIQUE(_xlfn._xlws.FILTER(VGSales[Genre],VGSales[Name]=A11041)))</f>
        <v>1</v>
      </c>
      <c r="D11041" s="8">
        <f>SUMIFS(VGSales[Global_Sales],VGSales[Name],A11041)</f>
        <v>0.02</v>
      </c>
    </row>
    <row r="11042" spans="1:4" s="8" customFormat="1" x14ac:dyDescent="0.25">
      <c r="A11042" s="8" t="str">
        <v>Adventure Time: The Secret of the Nameless</v>
      </c>
      <c r="B11042" s="8" cm="1">
        <f t="array" ref="B11042">SUM(1*(VGSales[Name]=A11042))</f>
        <v>2</v>
      </c>
      <c r="C11042" s="8" cm="1">
        <f t="array" ref="C11042">ROWS(_xlfn.UNIQUE(_xlfn._xlws.FILTER(VGSales[Genre],VGSales[Name]=A11042)))</f>
        <v>1</v>
      </c>
      <c r="D11042" s="8">
        <f>SUMIFS(VGSales[Global_Sales],VGSales[Name],A11042)</f>
        <v>0.03</v>
      </c>
    </row>
    <row r="11043" spans="1:4" s="8" customFormat="1" x14ac:dyDescent="0.25">
      <c r="A11043" s="8" t="str">
        <v>Shin Hisui no Shizuku: Hiiro no Kakera 2 Portable</v>
      </c>
      <c r="B11043" s="8" cm="1">
        <f t="array" ref="B11043">SUM(1*(VGSales[Name]=A11043))</f>
        <v>1</v>
      </c>
      <c r="C11043" s="8" cm="1">
        <f t="array" ref="C11043">ROWS(_xlfn.UNIQUE(_xlfn._xlws.FILTER(VGSales[Genre],VGSales[Name]=A11043)))</f>
        <v>1</v>
      </c>
      <c r="D11043" s="8">
        <f>SUMIFS(VGSales[Global_Sales],VGSales[Name],A11043)</f>
        <v>0.02</v>
      </c>
    </row>
    <row r="11044" spans="1:4" s="8" customFormat="1" x14ac:dyDescent="0.25">
      <c r="A11044" s="8" t="str">
        <v>Robopon 2: Ring Version</v>
      </c>
      <c r="B11044" s="8" cm="1">
        <f t="array" ref="B11044">SUM(1*(VGSales[Name]=A11044))</f>
        <v>1</v>
      </c>
      <c r="C11044" s="8" cm="1">
        <f t="array" ref="C11044">ROWS(_xlfn.UNIQUE(_xlfn._xlws.FILTER(VGSales[Genre],VGSales[Name]=A11044)))</f>
        <v>1</v>
      </c>
      <c r="D11044" s="8">
        <f>SUMIFS(VGSales[Global_Sales],VGSales[Name],A11044)</f>
        <v>0.02</v>
      </c>
    </row>
    <row r="11045" spans="1:4" s="8" customFormat="1" x14ac:dyDescent="0.25">
      <c r="A11045" s="8" t="str">
        <v>Evil Genius</v>
      </c>
      <c r="B11045" s="8" cm="1">
        <f t="array" ref="B11045">SUM(1*(VGSales[Name]=A11045))</f>
        <v>1</v>
      </c>
      <c r="C11045" s="8" cm="1">
        <f t="array" ref="C11045">ROWS(_xlfn.UNIQUE(_xlfn._xlws.FILTER(VGSales[Genre],VGSales[Name]=A11045)))</f>
        <v>1</v>
      </c>
      <c r="D11045" s="8">
        <f>SUMIFS(VGSales[Global_Sales],VGSales[Name],A11045)</f>
        <v>0.02</v>
      </c>
    </row>
    <row r="11046" spans="1:4" s="8" customFormat="1" x14ac:dyDescent="0.25">
      <c r="A11046" s="8" t="str">
        <v>Dragon Tales: Dragon Adventures</v>
      </c>
      <c r="B11046" s="8" cm="1">
        <f t="array" ref="B11046">SUM(1*(VGSales[Name]=A11046))</f>
        <v>1</v>
      </c>
      <c r="C11046" s="8" cm="1">
        <f t="array" ref="C11046">ROWS(_xlfn.UNIQUE(_xlfn._xlws.FILTER(VGSales[Genre],VGSales[Name]=A11046)))</f>
        <v>1</v>
      </c>
      <c r="D11046" s="8">
        <f>SUMIFS(VGSales[Global_Sales],VGSales[Name],A11046)</f>
        <v>0.02</v>
      </c>
    </row>
    <row r="11047" spans="1:4" s="8" customFormat="1" x14ac:dyDescent="0.25">
      <c r="A11047" s="8" t="str">
        <v>Moe Moe 2-ji Taisen (Ryoku) * Deluxe</v>
      </c>
      <c r="B11047" s="8" cm="1">
        <f t="array" ref="B11047">SUM(1*(VGSales[Name]=A11047))</f>
        <v>1</v>
      </c>
      <c r="C11047" s="8" cm="1">
        <f t="array" ref="C11047">ROWS(_xlfn.UNIQUE(_xlfn._xlws.FILTER(VGSales[Genre],VGSales[Name]=A11047)))</f>
        <v>1</v>
      </c>
      <c r="D11047" s="8">
        <f>SUMIFS(VGSales[Global_Sales],VGSales[Name],A11047)</f>
        <v>0.02</v>
      </c>
    </row>
    <row r="11048" spans="1:4" s="8" customFormat="1" x14ac:dyDescent="0.25">
      <c r="A11048" s="8" t="str">
        <v>Dream Dancer</v>
      </c>
      <c r="B11048" s="8" cm="1">
        <f t="array" ref="B11048">SUM(1*(VGSales[Name]=A11048))</f>
        <v>1</v>
      </c>
      <c r="C11048" s="8" cm="1">
        <f t="array" ref="C11048">ROWS(_xlfn.UNIQUE(_xlfn._xlws.FILTER(VGSales[Genre],VGSales[Name]=A11048)))</f>
        <v>1</v>
      </c>
      <c r="D11048" s="8">
        <f>SUMIFS(VGSales[Global_Sales],VGSales[Name],A11048)</f>
        <v>0.02</v>
      </c>
    </row>
    <row r="11049" spans="1:4" s="8" customFormat="1" x14ac:dyDescent="0.25">
      <c r="A11049" s="8" t="str">
        <v>Powerbike</v>
      </c>
      <c r="B11049" s="8" cm="1">
        <f t="array" ref="B11049">SUM(1*(VGSales[Name]=A11049))</f>
        <v>1</v>
      </c>
      <c r="C11049" s="8" cm="1">
        <f t="array" ref="C11049">ROWS(_xlfn.UNIQUE(_xlfn._xlws.FILTER(VGSales[Genre],VGSales[Name]=A11049)))</f>
        <v>1</v>
      </c>
      <c r="D11049" s="8">
        <f>SUMIFS(VGSales[Global_Sales],VGSales[Name],A11049)</f>
        <v>0.02</v>
      </c>
    </row>
    <row r="11050" spans="1:4" s="8" customFormat="1" x14ac:dyDescent="0.25">
      <c r="A11050" s="8" t="str">
        <v>Violet no Atelier: Gramnad no Renkinjutsushi 2 - Gunjou no Omoide</v>
      </c>
      <c r="B11050" s="8" cm="1">
        <f t="array" ref="B11050">SUM(1*(VGSales[Name]=A11050))</f>
        <v>1</v>
      </c>
      <c r="C11050" s="8" cm="1">
        <f t="array" ref="C11050">ROWS(_xlfn.UNIQUE(_xlfn._xlws.FILTER(VGSales[Genre],VGSales[Name]=A11050)))</f>
        <v>1</v>
      </c>
      <c r="D11050" s="8">
        <f>SUMIFS(VGSales[Global_Sales],VGSales[Name],A11050)</f>
        <v>0.02</v>
      </c>
    </row>
    <row r="11051" spans="1:4" s="8" customFormat="1" x14ac:dyDescent="0.25">
      <c r="A11051" s="8" t="str">
        <v>Magic Encyclopedia: Moonlight</v>
      </c>
      <c r="B11051" s="8" cm="1">
        <f t="array" ref="B11051">SUM(1*(VGSales[Name]=A11051))</f>
        <v>1</v>
      </c>
      <c r="C11051" s="8" cm="1">
        <f t="array" ref="C11051">ROWS(_xlfn.UNIQUE(_xlfn._xlws.FILTER(VGSales[Genre],VGSales[Name]=A11051)))</f>
        <v>1</v>
      </c>
      <c r="D11051" s="8">
        <f>SUMIFS(VGSales[Global_Sales],VGSales[Name],A11051)</f>
        <v>0.02</v>
      </c>
    </row>
    <row r="11052" spans="1:4" s="8" customFormat="1" x14ac:dyDescent="0.25">
      <c r="A11052" s="8" t="str">
        <v>Rayman 10th Anniversary</v>
      </c>
      <c r="B11052" s="8" cm="1">
        <f t="array" ref="B11052">SUM(1*(VGSales[Name]=A11052))</f>
        <v>1</v>
      </c>
      <c r="C11052" s="8" cm="1">
        <f t="array" ref="C11052">ROWS(_xlfn.UNIQUE(_xlfn._xlws.FILTER(VGSales[Genre],VGSales[Name]=A11052)))</f>
        <v>1</v>
      </c>
      <c r="D11052" s="8">
        <f>SUMIFS(VGSales[Global_Sales],VGSales[Name],A11052)</f>
        <v>0.02</v>
      </c>
    </row>
    <row r="11053" spans="1:4" s="8" customFormat="1" x14ac:dyDescent="0.25">
      <c r="A11053" s="8" t="str">
        <v>Elminage II DS Remix: Sousei no Megami to Unmai no Daichi</v>
      </c>
      <c r="B11053" s="8" cm="1">
        <f t="array" ref="B11053">SUM(1*(VGSales[Name]=A11053))</f>
        <v>1</v>
      </c>
      <c r="C11053" s="8" cm="1">
        <f t="array" ref="C11053">ROWS(_xlfn.UNIQUE(_xlfn._xlws.FILTER(VGSales[Genre],VGSales[Name]=A11053)))</f>
        <v>1</v>
      </c>
      <c r="D11053" s="8">
        <f>SUMIFS(VGSales[Global_Sales],VGSales[Name],A11053)</f>
        <v>0.02</v>
      </c>
    </row>
    <row r="11054" spans="1:4" s="8" customFormat="1" x14ac:dyDescent="0.25">
      <c r="A11054" s="8" t="str">
        <v>Online Chess Kingdoms</v>
      </c>
      <c r="B11054" s="8" cm="1">
        <f t="array" ref="B11054">SUM(1*(VGSales[Name]=A11054))</f>
        <v>1</v>
      </c>
      <c r="C11054" s="8" cm="1">
        <f t="array" ref="C11054">ROWS(_xlfn.UNIQUE(_xlfn._xlws.FILTER(VGSales[Genre],VGSales[Name]=A11054)))</f>
        <v>1</v>
      </c>
      <c r="D11054" s="8">
        <f>SUMIFS(VGSales[Global_Sales],VGSales[Name],A11054)</f>
        <v>0.02</v>
      </c>
    </row>
    <row r="11055" spans="1:4" s="8" customFormat="1" x14ac:dyDescent="0.25">
      <c r="A11055" s="8" t="str">
        <v>Gaku ? Ou: The Royal Seven Stars</v>
      </c>
      <c r="B11055" s="8" cm="1">
        <f t="array" ref="B11055">SUM(1*(VGSales[Name]=A11055))</f>
        <v>1</v>
      </c>
      <c r="C11055" s="8" cm="1">
        <f t="array" ref="C11055">ROWS(_xlfn.UNIQUE(_xlfn._xlws.FILTER(VGSales[Genre],VGSales[Name]=A11055)))</f>
        <v>1</v>
      </c>
      <c r="D11055" s="8">
        <f>SUMIFS(VGSales[Global_Sales],VGSales[Name],A11055)</f>
        <v>0.02</v>
      </c>
    </row>
    <row r="11056" spans="1:4" s="8" customFormat="1" x14ac:dyDescent="0.25">
      <c r="A11056" s="8" t="str">
        <v>Pillars of Eternity</v>
      </c>
      <c r="B11056" s="8" cm="1">
        <f t="array" ref="B11056">SUM(1*(VGSales[Name]=A11056))</f>
        <v>1</v>
      </c>
      <c r="C11056" s="8" cm="1">
        <f t="array" ref="C11056">ROWS(_xlfn.UNIQUE(_xlfn._xlws.FILTER(VGSales[Genre],VGSales[Name]=A11056)))</f>
        <v>1</v>
      </c>
      <c r="D11056" s="8">
        <f>SUMIFS(VGSales[Global_Sales],VGSales[Name],A11056)</f>
        <v>0.02</v>
      </c>
    </row>
    <row r="11057" spans="1:4" s="8" customFormat="1" x14ac:dyDescent="0.25">
      <c r="A11057" s="8" t="str">
        <v>RollerCoaster Tycoon: Gold Edition</v>
      </c>
      <c r="B11057" s="8" cm="1">
        <f t="array" ref="B11057">SUM(1*(VGSales[Name]=A11057))</f>
        <v>1</v>
      </c>
      <c r="C11057" s="8" cm="1">
        <f t="array" ref="C11057">ROWS(_xlfn.UNIQUE(_xlfn._xlws.FILTER(VGSales[Genre],VGSales[Name]=A11057)))</f>
        <v>1</v>
      </c>
      <c r="D11057" s="8">
        <f>SUMIFS(VGSales[Global_Sales],VGSales[Name],A11057)</f>
        <v>0.02</v>
      </c>
    </row>
    <row r="11058" spans="1:4" s="8" customFormat="1" x14ac:dyDescent="0.25">
      <c r="A11058" s="8" t="str">
        <v>Professional Farmer 2016</v>
      </c>
      <c r="B11058" s="8" cm="1">
        <f t="array" ref="B11058">SUM(1*(VGSales[Name]=A11058))</f>
        <v>2</v>
      </c>
      <c r="C11058" s="8" cm="1">
        <f t="array" ref="C11058">ROWS(_xlfn.UNIQUE(_xlfn._xlws.FILTER(VGSales[Genre],VGSales[Name]=A11058)))</f>
        <v>1</v>
      </c>
      <c r="D11058" s="8">
        <f>SUMIFS(VGSales[Global_Sales],VGSales[Name],A11058)</f>
        <v>0.03</v>
      </c>
    </row>
    <row r="11059" spans="1:4" s="8" customFormat="1" x14ac:dyDescent="0.25">
      <c r="A11059" s="8" t="str">
        <v>Storm Lover Kai!!</v>
      </c>
      <c r="B11059" s="8" cm="1">
        <f t="array" ref="B11059">SUM(1*(VGSales[Name]=A11059))</f>
        <v>1</v>
      </c>
      <c r="C11059" s="8" cm="1">
        <f t="array" ref="C11059">ROWS(_xlfn.UNIQUE(_xlfn._xlws.FILTER(VGSales[Genre],VGSales[Name]=A11059)))</f>
        <v>1</v>
      </c>
      <c r="D11059" s="8">
        <f>SUMIFS(VGSales[Global_Sales],VGSales[Name],A11059)</f>
        <v>0.02</v>
      </c>
    </row>
    <row r="11060" spans="1:4" s="8" customFormat="1" x14ac:dyDescent="0.25">
      <c r="A11060" s="8" t="str">
        <v>Race Driver: Create &amp; Race</v>
      </c>
      <c r="B11060" s="8" cm="1">
        <f t="array" ref="B11060">SUM(1*(VGSales[Name]=A11060))</f>
        <v>1</v>
      </c>
      <c r="C11060" s="8" cm="1">
        <f t="array" ref="C11060">ROWS(_xlfn.UNIQUE(_xlfn._xlws.FILTER(VGSales[Genre],VGSales[Name]=A11060)))</f>
        <v>1</v>
      </c>
      <c r="D11060" s="8">
        <f>SUMIFS(VGSales[Global_Sales],VGSales[Name],A11060)</f>
        <v>0.02</v>
      </c>
    </row>
    <row r="11061" spans="1:4" s="8" customFormat="1" x14ac:dyDescent="0.25">
      <c r="A11061" s="8" t="str">
        <v>Nurarihyon no Mago: Hyakki Ryouran Taisen</v>
      </c>
      <c r="B11061" s="8" cm="1">
        <f t="array" ref="B11061">SUM(1*(VGSales[Name]=A11061))</f>
        <v>1</v>
      </c>
      <c r="C11061" s="8" cm="1">
        <f t="array" ref="C11061">ROWS(_xlfn.UNIQUE(_xlfn._xlws.FILTER(VGSales[Genre],VGSales[Name]=A11061)))</f>
        <v>1</v>
      </c>
      <c r="D11061" s="8">
        <f>SUMIFS(VGSales[Global_Sales],VGSales[Name],A11061)</f>
        <v>0.02</v>
      </c>
    </row>
    <row r="11062" spans="1:4" s="8" customFormat="1" x14ac:dyDescent="0.25">
      <c r="A11062" s="8" t="str">
        <v>Minna to Issho</v>
      </c>
      <c r="B11062" s="8" cm="1">
        <f t="array" ref="B11062">SUM(1*(VGSales[Name]=A11062))</f>
        <v>1</v>
      </c>
      <c r="C11062" s="8" cm="1">
        <f t="array" ref="C11062">ROWS(_xlfn.UNIQUE(_xlfn._xlws.FILTER(VGSales[Genre],VGSales[Name]=A11062)))</f>
        <v>1</v>
      </c>
      <c r="D11062" s="8">
        <f>SUMIFS(VGSales[Global_Sales],VGSales[Name],A11062)</f>
        <v>0.02</v>
      </c>
    </row>
    <row r="11063" spans="1:4" s="8" customFormat="1" x14ac:dyDescent="0.25">
      <c r="A11063" s="8" t="str">
        <v>I Doll U</v>
      </c>
      <c r="B11063" s="8" cm="1">
        <f t="array" ref="B11063">SUM(1*(VGSales[Name]=A11063))</f>
        <v>1</v>
      </c>
      <c r="C11063" s="8" cm="1">
        <f t="array" ref="C11063">ROWS(_xlfn.UNIQUE(_xlfn._xlws.FILTER(VGSales[Genre],VGSales[Name]=A11063)))</f>
        <v>1</v>
      </c>
      <c r="D11063" s="8">
        <f>SUMIFS(VGSales[Global_Sales],VGSales[Name],A11063)</f>
        <v>0.02</v>
      </c>
    </row>
    <row r="11064" spans="1:4" s="8" customFormat="1" x14ac:dyDescent="0.25">
      <c r="A11064" s="8" t="str">
        <v>Enkaku Sousa: Sana e no 23 Hiai</v>
      </c>
      <c r="B11064" s="8" cm="1">
        <f t="array" ref="B11064">SUM(1*(VGSales[Name]=A11064))</f>
        <v>1</v>
      </c>
      <c r="C11064" s="8" cm="1">
        <f t="array" ref="C11064">ROWS(_xlfn.UNIQUE(_xlfn._xlws.FILTER(VGSales[Genre],VGSales[Name]=A11064)))</f>
        <v>1</v>
      </c>
      <c r="D11064" s="8">
        <f>SUMIFS(VGSales[Global_Sales],VGSales[Name],A11064)</f>
        <v>0.02</v>
      </c>
    </row>
    <row r="11065" spans="1:4" s="8" customFormat="1" x14ac:dyDescent="0.25">
      <c r="A11065" s="8" t="str">
        <v>Katekyoo Hitman Reborn! DS: Mafia Daishuugou Bongole Festival</v>
      </c>
      <c r="B11065" s="8" cm="1">
        <f t="array" ref="B11065">SUM(1*(VGSales[Name]=A11065))</f>
        <v>1</v>
      </c>
      <c r="C11065" s="8" cm="1">
        <f t="array" ref="C11065">ROWS(_xlfn.UNIQUE(_xlfn._xlws.FILTER(VGSales[Genre],VGSales[Name]=A11065)))</f>
        <v>1</v>
      </c>
      <c r="D11065" s="8">
        <f>SUMIFS(VGSales[Global_Sales],VGSales[Name],A11065)</f>
        <v>0.02</v>
      </c>
    </row>
    <row r="11066" spans="1:4" s="8" customFormat="1" x14ac:dyDescent="0.25">
      <c r="A11066" s="8" t="str">
        <v>Pippa Funnell 2: Farm Adventures</v>
      </c>
      <c r="B11066" s="8" cm="1">
        <f t="array" ref="B11066">SUM(1*(VGSales[Name]=A11066))</f>
        <v>1</v>
      </c>
      <c r="C11066" s="8" cm="1">
        <f t="array" ref="C11066">ROWS(_xlfn.UNIQUE(_xlfn._xlws.FILTER(VGSales[Genre],VGSales[Name]=A11066)))</f>
        <v>1</v>
      </c>
      <c r="D11066" s="8">
        <f>SUMIFS(VGSales[Global_Sales],VGSales[Name],A11066)</f>
        <v>0.02</v>
      </c>
    </row>
    <row r="11067" spans="1:4" s="8" customFormat="1" x14ac:dyDescent="0.25">
      <c r="A11067" s="8" t="str">
        <v>Iron Soldier 3</v>
      </c>
      <c r="B11067" s="8" cm="1">
        <f t="array" ref="B11067">SUM(1*(VGSales[Name]=A11067))</f>
        <v>1</v>
      </c>
      <c r="C11067" s="8" cm="1">
        <f t="array" ref="C11067">ROWS(_xlfn.UNIQUE(_xlfn._xlws.FILTER(VGSales[Genre],VGSales[Name]=A11067)))</f>
        <v>1</v>
      </c>
      <c r="D11067" s="8">
        <f>SUMIFS(VGSales[Global_Sales],VGSales[Name],A11067)</f>
        <v>0.02</v>
      </c>
    </row>
    <row r="11068" spans="1:4" s="8" customFormat="1" x14ac:dyDescent="0.25">
      <c r="A11068" s="8" t="str">
        <v>Oyaku de Asoberu DS Ehon: Ukkari Penelope</v>
      </c>
      <c r="B11068" s="8" cm="1">
        <f t="array" ref="B11068">SUM(1*(VGSales[Name]=A11068))</f>
        <v>1</v>
      </c>
      <c r="C11068" s="8" cm="1">
        <f t="array" ref="C11068">ROWS(_xlfn.UNIQUE(_xlfn._xlws.FILTER(VGSales[Genre],VGSales[Name]=A11068)))</f>
        <v>1</v>
      </c>
      <c r="D11068" s="8">
        <f>SUMIFS(VGSales[Global_Sales],VGSales[Name],A11068)</f>
        <v>0.02</v>
      </c>
    </row>
    <row r="11069" spans="1:4" s="8" customFormat="1" x14ac:dyDescent="0.25">
      <c r="A11069" s="8" t="str">
        <v>Space Invaders Revolution</v>
      </c>
      <c r="B11069" s="8" cm="1">
        <f t="array" ref="B11069">SUM(1*(VGSales[Name]=A11069))</f>
        <v>1</v>
      </c>
      <c r="C11069" s="8" cm="1">
        <f t="array" ref="C11069">ROWS(_xlfn.UNIQUE(_xlfn._xlws.FILTER(VGSales[Genre],VGSales[Name]=A11069)))</f>
        <v>1</v>
      </c>
      <c r="D11069" s="8">
        <f>SUMIFS(VGSales[Global_Sales],VGSales[Name],A11069)</f>
        <v>0.02</v>
      </c>
    </row>
    <row r="11070" spans="1:4" s="8" customFormat="1" x14ac:dyDescent="0.25">
      <c r="A11070" s="8" t="str">
        <v>Worms: WMD</v>
      </c>
      <c r="B11070" s="8" cm="1">
        <f t="array" ref="B11070">SUM(1*(VGSales[Name]=A11070))</f>
        <v>1</v>
      </c>
      <c r="C11070" s="8" cm="1">
        <f t="array" ref="C11070">ROWS(_xlfn.UNIQUE(_xlfn._xlws.FILTER(VGSales[Genre],VGSales[Name]=A11070)))</f>
        <v>1</v>
      </c>
      <c r="D11070" s="8">
        <f>SUMIFS(VGSales[Global_Sales],VGSales[Name],A11070)</f>
        <v>0.02</v>
      </c>
    </row>
    <row r="11071" spans="1:4" s="8" customFormat="1" x14ac:dyDescent="0.25">
      <c r="A11071" s="8" t="str">
        <v>UNO 52</v>
      </c>
      <c r="B11071" s="8" cm="1">
        <f t="array" ref="B11071">SUM(1*(VGSales[Name]=A11071))</f>
        <v>1</v>
      </c>
      <c r="C11071" s="8" cm="1">
        <f t="array" ref="C11071">ROWS(_xlfn.UNIQUE(_xlfn._xlws.FILTER(VGSales[Genre],VGSales[Name]=A11071)))</f>
        <v>1</v>
      </c>
      <c r="D11071" s="8">
        <f>SUMIFS(VGSales[Global_Sales],VGSales[Name],A11071)</f>
        <v>0.02</v>
      </c>
    </row>
    <row r="11072" spans="1:4" s="8" customFormat="1" x14ac:dyDescent="0.25">
      <c r="A11072" s="8" t="str">
        <v>Tiger &amp; Bunny: Hero's Day</v>
      </c>
      <c r="B11072" s="8" cm="1">
        <f t="array" ref="B11072">SUM(1*(VGSales[Name]=A11072))</f>
        <v>1</v>
      </c>
      <c r="C11072" s="8" cm="1">
        <f t="array" ref="C11072">ROWS(_xlfn.UNIQUE(_xlfn._xlws.FILTER(VGSales[Genre],VGSales[Name]=A11072)))</f>
        <v>1</v>
      </c>
      <c r="D11072" s="8">
        <f>SUMIFS(VGSales[Global_Sales],VGSales[Name],A11072)</f>
        <v>0.02</v>
      </c>
    </row>
    <row r="11073" spans="1:4" s="8" customFormat="1" x14ac:dyDescent="0.25">
      <c r="A11073" s="8" t="str">
        <v>Storm Lover 2nd V</v>
      </c>
      <c r="B11073" s="8" cm="1">
        <f t="array" ref="B11073">SUM(1*(VGSales[Name]=A11073))</f>
        <v>1</v>
      </c>
      <c r="C11073" s="8" cm="1">
        <f t="array" ref="C11073">ROWS(_xlfn.UNIQUE(_xlfn._xlws.FILTER(VGSales[Genre],VGSales[Name]=A11073)))</f>
        <v>1</v>
      </c>
      <c r="D11073" s="8">
        <f>SUMIFS(VGSales[Global_Sales],VGSales[Name],A11073)</f>
        <v>0.02</v>
      </c>
    </row>
    <row r="11074" spans="1:4" s="8" customFormat="1" x14ac:dyDescent="0.25">
      <c r="A11074" s="8" t="str">
        <v>Grisaia no Meikyuu: Le Labyrinthe de la Grisaia</v>
      </c>
      <c r="B11074" s="8" cm="1">
        <f t="array" ref="B11074">SUM(1*(VGSales[Name]=A11074))</f>
        <v>1</v>
      </c>
      <c r="C11074" s="8" cm="1">
        <f t="array" ref="C11074">ROWS(_xlfn.UNIQUE(_xlfn._xlws.FILTER(VGSales[Genre],VGSales[Name]=A11074)))</f>
        <v>1</v>
      </c>
      <c r="D11074" s="8">
        <f>SUMIFS(VGSales[Global_Sales],VGSales[Name],A11074)</f>
        <v>0.02</v>
      </c>
    </row>
    <row r="11075" spans="1:4" s="8" customFormat="1" x14ac:dyDescent="0.25">
      <c r="A11075" s="8" t="str">
        <v>Touhou Genso Rondo: Bullet Ballet</v>
      </c>
      <c r="B11075" s="8" cm="1">
        <f t="array" ref="B11075">SUM(1*(VGSales[Name]=A11075))</f>
        <v>1</v>
      </c>
      <c r="C11075" s="8" cm="1">
        <f t="array" ref="C11075">ROWS(_xlfn.UNIQUE(_xlfn._xlws.FILTER(VGSales[Genre],VGSales[Name]=A11075)))</f>
        <v>1</v>
      </c>
      <c r="D11075" s="8">
        <f>SUMIFS(VGSales[Global_Sales],VGSales[Name],A11075)</f>
        <v>0.02</v>
      </c>
    </row>
    <row r="11076" spans="1:4" s="8" customFormat="1" x14ac:dyDescent="0.25">
      <c r="A11076" s="8" t="str">
        <v>Accel World: Kasoku no Chouten</v>
      </c>
      <c r="B11076" s="8" cm="1">
        <f t="array" ref="B11076">SUM(1*(VGSales[Name]=A11076))</f>
        <v>2</v>
      </c>
      <c r="C11076" s="8" cm="1">
        <f t="array" ref="C11076">ROWS(_xlfn.UNIQUE(_xlfn._xlws.FILTER(VGSales[Genre],VGSales[Name]=A11076)))</f>
        <v>1</v>
      </c>
      <c r="D11076" s="8">
        <f>SUMIFS(VGSales[Global_Sales],VGSales[Name],A11076)</f>
        <v>0.03</v>
      </c>
    </row>
    <row r="11077" spans="1:4" s="8" customFormat="1" x14ac:dyDescent="0.25">
      <c r="A11077" s="8" t="str">
        <v>Poupee Girl DS</v>
      </c>
      <c r="B11077" s="8" cm="1">
        <f t="array" ref="B11077">SUM(1*(VGSales[Name]=A11077))</f>
        <v>1</v>
      </c>
      <c r="C11077" s="8" cm="1">
        <f t="array" ref="C11077">ROWS(_xlfn.UNIQUE(_xlfn._xlws.FILTER(VGSales[Genre],VGSales[Name]=A11077)))</f>
        <v>1</v>
      </c>
      <c r="D11077" s="8">
        <f>SUMIFS(VGSales[Global_Sales],VGSales[Name],A11077)</f>
        <v>0.02</v>
      </c>
    </row>
    <row r="11078" spans="1:4" s="8" customFormat="1" x14ac:dyDescent="0.25">
      <c r="A11078" s="8" t="str">
        <v>Pachinko Kaou: Misora Hibari</v>
      </c>
      <c r="B11078" s="8" cm="1">
        <f t="array" ref="B11078">SUM(1*(VGSales[Name]=A11078))</f>
        <v>1</v>
      </c>
      <c r="C11078" s="8" cm="1">
        <f t="array" ref="C11078">ROWS(_xlfn.UNIQUE(_xlfn._xlws.FILTER(VGSales[Genre],VGSales[Name]=A11078)))</f>
        <v>1</v>
      </c>
      <c r="D11078" s="8">
        <f>SUMIFS(VGSales[Global_Sales],VGSales[Name],A11078)</f>
        <v>0.02</v>
      </c>
    </row>
    <row r="11079" spans="1:4" s="8" customFormat="1" x14ac:dyDescent="0.25">
      <c r="A11079" s="8" t="str">
        <v>Choro Q</v>
      </c>
      <c r="B11079" s="8" cm="1">
        <f t="array" ref="B11079">SUM(1*(VGSales[Name]=A11079))</f>
        <v>1</v>
      </c>
      <c r="C11079" s="8" cm="1">
        <f t="array" ref="C11079">ROWS(_xlfn.UNIQUE(_xlfn._xlws.FILTER(VGSales[Genre],VGSales[Name]=A11079)))</f>
        <v>1</v>
      </c>
      <c r="D11079" s="8">
        <f>SUMIFS(VGSales[Global_Sales],VGSales[Name],A11079)</f>
        <v>0.02</v>
      </c>
    </row>
    <row r="11080" spans="1:4" s="8" customFormat="1" x14ac:dyDescent="0.25">
      <c r="A11080" s="8" t="str">
        <v>Narcissus: Moshimo Ashita ga Runara</v>
      </c>
      <c r="B11080" s="8" cm="1">
        <f t="array" ref="B11080">SUM(1*(VGSales[Name]=A11080))</f>
        <v>1</v>
      </c>
      <c r="C11080" s="8" cm="1">
        <f t="array" ref="C11080">ROWS(_xlfn.UNIQUE(_xlfn._xlws.FILTER(VGSales[Genre],VGSales[Name]=A11080)))</f>
        <v>1</v>
      </c>
      <c r="D11080" s="8">
        <f>SUMIFS(VGSales[Global_Sales],VGSales[Name],A11080)</f>
        <v>0.02</v>
      </c>
    </row>
    <row r="11081" spans="1:4" s="8" customFormat="1" x14ac:dyDescent="0.25">
      <c r="A11081" s="8" t="str">
        <v>Girl Friend Beta: Kimi to Sugosu Natsuyasumi</v>
      </c>
      <c r="B11081" s="8" cm="1">
        <f t="array" ref="B11081">SUM(1*(VGSales[Name]=A11081))</f>
        <v>1</v>
      </c>
      <c r="C11081" s="8" cm="1">
        <f t="array" ref="C11081">ROWS(_xlfn.UNIQUE(_xlfn._xlws.FILTER(VGSales[Genre],VGSales[Name]=A11081)))</f>
        <v>1</v>
      </c>
      <c r="D11081" s="8">
        <f>SUMIFS(VGSales[Global_Sales],VGSales[Name],A11081)</f>
        <v>0.02</v>
      </c>
    </row>
    <row r="11082" spans="1:4" s="8" customFormat="1" x14ac:dyDescent="0.25">
      <c r="A11082" s="8" t="str">
        <v>Sharin no Kuni, Himawari no Shoujo</v>
      </c>
      <c r="B11082" s="8" cm="1">
        <f t="array" ref="B11082">SUM(1*(VGSales[Name]=A11082))</f>
        <v>1</v>
      </c>
      <c r="C11082" s="8" cm="1">
        <f t="array" ref="C11082">ROWS(_xlfn.UNIQUE(_xlfn._xlws.FILTER(VGSales[Genre],VGSales[Name]=A11082)))</f>
        <v>1</v>
      </c>
      <c r="D11082" s="8">
        <f>SUMIFS(VGSales[Global_Sales],VGSales[Name],A11082)</f>
        <v>0.02</v>
      </c>
    </row>
    <row r="11083" spans="1:4" s="8" customFormat="1" x14ac:dyDescent="0.25">
      <c r="A11083" s="8" t="str">
        <v>Guild Wars: Factions</v>
      </c>
      <c r="B11083" s="8" cm="1">
        <f t="array" ref="B11083">SUM(1*(VGSales[Name]=A11083))</f>
        <v>1</v>
      </c>
      <c r="C11083" s="8" cm="1">
        <f t="array" ref="C11083">ROWS(_xlfn.UNIQUE(_xlfn._xlws.FILTER(VGSales[Genre],VGSales[Name]=A11083)))</f>
        <v>1</v>
      </c>
      <c r="D11083" s="8">
        <f>SUMIFS(VGSales[Global_Sales],VGSales[Name],A11083)</f>
        <v>0.02</v>
      </c>
    </row>
    <row r="11084" spans="1:4" s="8" customFormat="1" x14ac:dyDescent="0.25">
      <c r="A11084" s="8" t="str">
        <v>Simple DS Series Vol. 42: The Haioku Byoutou</v>
      </c>
      <c r="B11084" s="8" cm="1">
        <f t="array" ref="B11084">SUM(1*(VGSales[Name]=A11084))</f>
        <v>1</v>
      </c>
      <c r="C11084" s="8" cm="1">
        <f t="array" ref="C11084">ROWS(_xlfn.UNIQUE(_xlfn._xlws.FILTER(VGSales[Genre],VGSales[Name]=A11084)))</f>
        <v>1</v>
      </c>
      <c r="D11084" s="8">
        <f>SUMIFS(VGSales[Global_Sales],VGSales[Name],A11084)</f>
        <v>0.02</v>
      </c>
    </row>
    <row r="11085" spans="1:4" s="8" customFormat="1" x14ac:dyDescent="0.25">
      <c r="A11085" s="8" t="str">
        <v>Drone Tactics</v>
      </c>
      <c r="B11085" s="8" cm="1">
        <f t="array" ref="B11085">SUM(1*(VGSales[Name]=A11085))</f>
        <v>1</v>
      </c>
      <c r="C11085" s="8" cm="1">
        <f t="array" ref="C11085">ROWS(_xlfn.UNIQUE(_xlfn._xlws.FILTER(VGSales[Genre],VGSales[Name]=A11085)))</f>
        <v>1</v>
      </c>
      <c r="D11085" s="8">
        <f>SUMIFS(VGSales[Global_Sales],VGSales[Name],A11085)</f>
        <v>0.02</v>
      </c>
    </row>
    <row r="11086" spans="1:4" s="8" customFormat="1" x14ac:dyDescent="0.25">
      <c r="A11086" s="8" t="str">
        <v>Technic Beat</v>
      </c>
      <c r="B11086" s="8" cm="1">
        <f t="array" ref="B11086">SUM(1*(VGSales[Name]=A11086))</f>
        <v>1</v>
      </c>
      <c r="C11086" s="8" cm="1">
        <f t="array" ref="C11086">ROWS(_xlfn.UNIQUE(_xlfn._xlws.FILTER(VGSales[Genre],VGSales[Name]=A11086)))</f>
        <v>1</v>
      </c>
      <c r="D11086" s="8">
        <f>SUMIFS(VGSales[Global_Sales],VGSales[Name],A11086)</f>
        <v>0.02</v>
      </c>
    </row>
    <row r="11087" spans="1:4" s="8" customFormat="1" x14ac:dyDescent="0.25">
      <c r="A11087" s="8" t="str">
        <v>So-Ra-No-Wo-To: Otome no Gojuusou</v>
      </c>
      <c r="B11087" s="8" cm="1">
        <f t="array" ref="B11087">SUM(1*(VGSales[Name]=A11087))</f>
        <v>1</v>
      </c>
      <c r="C11087" s="8" cm="1">
        <f t="array" ref="C11087">ROWS(_xlfn.UNIQUE(_xlfn._xlws.FILTER(VGSales[Genre],VGSales[Name]=A11087)))</f>
        <v>1</v>
      </c>
      <c r="D11087" s="8">
        <f>SUMIFS(VGSales[Global_Sales],VGSales[Name],A11087)</f>
        <v>0.02</v>
      </c>
    </row>
    <row r="11088" spans="1:4" s="8" customFormat="1" x14ac:dyDescent="0.25">
      <c r="A11088" s="8" t="str">
        <v>Farming Simulator 2014</v>
      </c>
      <c r="B11088" s="8" cm="1">
        <f t="array" ref="B11088">SUM(1*(VGSales[Name]=A11088))</f>
        <v>1</v>
      </c>
      <c r="C11088" s="8" cm="1">
        <f t="array" ref="C11088">ROWS(_xlfn.UNIQUE(_xlfn._xlws.FILTER(VGSales[Genre],VGSales[Name]=A11088)))</f>
        <v>1</v>
      </c>
      <c r="D11088" s="8">
        <f>SUMIFS(VGSales[Global_Sales],VGSales[Name],A11088)</f>
        <v>0.02</v>
      </c>
    </row>
    <row r="11089" spans="1:4" s="8" customFormat="1" x14ac:dyDescent="0.25">
      <c r="A11089" s="8" t="str">
        <v>Imperium Romanum</v>
      </c>
      <c r="B11089" s="8" cm="1">
        <f t="array" ref="B11089">SUM(1*(VGSales[Name]=A11089))</f>
        <v>1</v>
      </c>
      <c r="C11089" s="8" cm="1">
        <f t="array" ref="C11089">ROWS(_xlfn.UNIQUE(_xlfn._xlws.FILTER(VGSales[Genre],VGSales[Name]=A11089)))</f>
        <v>1</v>
      </c>
      <c r="D11089" s="8">
        <f>SUMIFS(VGSales[Global_Sales],VGSales[Name],A11089)</f>
        <v>0.02</v>
      </c>
    </row>
    <row r="11090" spans="1:4" s="8" customFormat="1" x14ac:dyDescent="0.25">
      <c r="A11090" s="8" t="str">
        <v>Ship Simulator 2008</v>
      </c>
      <c r="B11090" s="8" cm="1">
        <f t="array" ref="B11090">SUM(1*(VGSales[Name]=A11090))</f>
        <v>1</v>
      </c>
      <c r="C11090" s="8" cm="1">
        <f t="array" ref="C11090">ROWS(_xlfn.UNIQUE(_xlfn._xlws.FILTER(VGSales[Genre],VGSales[Name]=A11090)))</f>
        <v>1</v>
      </c>
      <c r="D11090" s="8">
        <f>SUMIFS(VGSales[Global_Sales],VGSales[Name],A11090)</f>
        <v>0.02</v>
      </c>
    </row>
    <row r="11091" spans="1:4" s="8" customFormat="1" x14ac:dyDescent="0.25">
      <c r="A11091" s="8" t="str">
        <v>Curse of the Amsterdam Diamond</v>
      </c>
      <c r="B11091" s="8" cm="1">
        <f t="array" ref="B11091">SUM(1*(VGSales[Name]=A11091))</f>
        <v>1</v>
      </c>
      <c r="C11091" s="8" cm="1">
        <f t="array" ref="C11091">ROWS(_xlfn.UNIQUE(_xlfn._xlws.FILTER(VGSales[Genre],VGSales[Name]=A11091)))</f>
        <v>1</v>
      </c>
      <c r="D11091" s="8">
        <f>SUMIFS(VGSales[Global_Sales],VGSales[Name],A11091)</f>
        <v>0.02</v>
      </c>
    </row>
    <row r="11092" spans="1:4" s="8" customFormat="1" x14ac:dyDescent="0.25">
      <c r="A11092" s="8" t="str">
        <v>Sengoku</v>
      </c>
      <c r="B11092" s="8" cm="1">
        <f t="array" ref="B11092">SUM(1*(VGSales[Name]=A11092))</f>
        <v>1</v>
      </c>
      <c r="C11092" s="8" cm="1">
        <f t="array" ref="C11092">ROWS(_xlfn.UNIQUE(_xlfn._xlws.FILTER(VGSales[Genre],VGSales[Name]=A11092)))</f>
        <v>1</v>
      </c>
      <c r="D11092" s="8">
        <f>SUMIFS(VGSales[Global_Sales],VGSales[Name],A11092)</f>
        <v>0.02</v>
      </c>
    </row>
    <row r="11093" spans="1:4" s="8" customFormat="1" x14ac:dyDescent="0.25">
      <c r="A11093" s="8" t="str">
        <v>Yume Neko DS</v>
      </c>
      <c r="B11093" s="8" cm="1">
        <f t="array" ref="B11093">SUM(1*(VGSales[Name]=A11093))</f>
        <v>1</v>
      </c>
      <c r="C11093" s="8" cm="1">
        <f t="array" ref="C11093">ROWS(_xlfn.UNIQUE(_xlfn._xlws.FILTER(VGSales[Genre],VGSales[Name]=A11093)))</f>
        <v>1</v>
      </c>
      <c r="D11093" s="8">
        <f>SUMIFS(VGSales[Global_Sales],VGSales[Name],A11093)</f>
        <v>0.02</v>
      </c>
    </row>
    <row r="11094" spans="1:4" s="8" customFormat="1" x14ac:dyDescent="0.25">
      <c r="A11094" s="8" t="str">
        <v>IGT Slots: Lucky Larry's Lobstermania</v>
      </c>
      <c r="B11094" s="8" cm="1">
        <f t="array" ref="B11094">SUM(1*(VGSales[Name]=A11094))</f>
        <v>1</v>
      </c>
      <c r="C11094" s="8" cm="1">
        <f t="array" ref="C11094">ROWS(_xlfn.UNIQUE(_xlfn._xlws.FILTER(VGSales[Genre],VGSales[Name]=A11094)))</f>
        <v>1</v>
      </c>
      <c r="D11094" s="8">
        <f>SUMIFS(VGSales[Global_Sales],VGSales[Name],A11094)</f>
        <v>0.02</v>
      </c>
    </row>
    <row r="11095" spans="1:4" s="8" customFormat="1" x14ac:dyDescent="0.25">
      <c r="A11095" s="8" t="str">
        <v>Sid Meier's Civilization Revolution 2+</v>
      </c>
      <c r="B11095" s="8" cm="1">
        <f t="array" ref="B11095">SUM(1*(VGSales[Name]=A11095))</f>
        <v>1</v>
      </c>
      <c r="C11095" s="8" cm="1">
        <f t="array" ref="C11095">ROWS(_xlfn.UNIQUE(_xlfn._xlws.FILTER(VGSales[Genre],VGSales[Name]=A11095)))</f>
        <v>1</v>
      </c>
      <c r="D11095" s="8">
        <f>SUMIFS(VGSales[Global_Sales],VGSales[Name],A11095)</f>
        <v>0.02</v>
      </c>
    </row>
    <row r="11096" spans="1:4" s="8" customFormat="1" x14ac:dyDescent="0.25">
      <c r="A11096" s="8" t="str">
        <v>Memories Off 6: Next Relation</v>
      </c>
      <c r="B11096" s="8" cm="1">
        <f t="array" ref="B11096">SUM(1*(VGSales[Name]=A11096))</f>
        <v>1</v>
      </c>
      <c r="C11096" s="8" cm="1">
        <f t="array" ref="C11096">ROWS(_xlfn.UNIQUE(_xlfn._xlws.FILTER(VGSales[Genre],VGSales[Name]=A11096)))</f>
        <v>1</v>
      </c>
      <c r="D11096" s="8">
        <f>SUMIFS(VGSales[Global_Sales],VGSales[Name],A11096)</f>
        <v>0.02</v>
      </c>
    </row>
    <row r="11097" spans="1:4" s="8" customFormat="1" x14ac:dyDescent="0.25">
      <c r="A11097" s="8" t="str">
        <v>Scared Rider Xechs</v>
      </c>
      <c r="B11097" s="8" cm="1">
        <f t="array" ref="B11097">SUM(1*(VGSales[Name]=A11097))</f>
        <v>1</v>
      </c>
      <c r="C11097" s="8" cm="1">
        <f t="array" ref="C11097">ROWS(_xlfn.UNIQUE(_xlfn._xlws.FILTER(VGSales[Genre],VGSales[Name]=A11097)))</f>
        <v>1</v>
      </c>
      <c r="D11097" s="8">
        <f>SUMIFS(VGSales[Global_Sales],VGSales[Name],A11097)</f>
        <v>0.02</v>
      </c>
    </row>
    <row r="11098" spans="1:4" s="8" customFormat="1" x14ac:dyDescent="0.25">
      <c r="A11098" s="8" t="str">
        <v>Vitamin X: Detective B6</v>
      </c>
      <c r="B11098" s="8" cm="1">
        <f t="array" ref="B11098">SUM(1*(VGSales[Name]=A11098))</f>
        <v>1</v>
      </c>
      <c r="C11098" s="8" cm="1">
        <f t="array" ref="C11098">ROWS(_xlfn.UNIQUE(_xlfn._xlws.FILTER(VGSales[Genre],VGSales[Name]=A11098)))</f>
        <v>1</v>
      </c>
      <c r="D11098" s="8">
        <f>SUMIFS(VGSales[Global_Sales],VGSales[Name],A11098)</f>
        <v>0.02</v>
      </c>
    </row>
    <row r="11099" spans="1:4" s="8" customFormat="1" x14ac:dyDescent="0.25">
      <c r="A11099" s="8" t="str">
        <v>Misshitsu no Sacrifice</v>
      </c>
      <c r="B11099" s="8" cm="1">
        <f t="array" ref="B11099">SUM(1*(VGSales[Name]=A11099))</f>
        <v>1</v>
      </c>
      <c r="C11099" s="8" cm="1">
        <f t="array" ref="C11099">ROWS(_xlfn.UNIQUE(_xlfn._xlws.FILTER(VGSales[Genre],VGSales[Name]=A11099)))</f>
        <v>1</v>
      </c>
      <c r="D11099" s="8">
        <f>SUMIFS(VGSales[Global_Sales],VGSales[Name],A11099)</f>
        <v>0.02</v>
      </c>
    </row>
    <row r="11100" spans="1:4" s="8" customFormat="1" x14ac:dyDescent="0.25">
      <c r="A11100" s="8" t="str">
        <v>Ouran Koukou Host Bu</v>
      </c>
      <c r="B11100" s="8" cm="1">
        <f t="array" ref="B11100">SUM(1*(VGSales[Name]=A11100))</f>
        <v>1</v>
      </c>
      <c r="C11100" s="8" cm="1">
        <f t="array" ref="C11100">ROWS(_xlfn.UNIQUE(_xlfn._xlws.FILTER(VGSales[Genre],VGSales[Name]=A11100)))</f>
        <v>1</v>
      </c>
      <c r="D11100" s="8">
        <f>SUMIFS(VGSales[Global_Sales],VGSales[Name],A11100)</f>
        <v>0.02</v>
      </c>
    </row>
    <row r="11101" spans="1:4" s="8" customFormat="1" x14ac:dyDescent="0.25">
      <c r="A11101" s="8" t="str">
        <v>Lotus Challenge</v>
      </c>
      <c r="B11101" s="8" cm="1">
        <f t="array" ref="B11101">SUM(1*(VGSales[Name]=A11101))</f>
        <v>1</v>
      </c>
      <c r="C11101" s="8" cm="1">
        <f t="array" ref="C11101">ROWS(_xlfn.UNIQUE(_xlfn._xlws.FILTER(VGSales[Genre],VGSales[Name]=A11101)))</f>
        <v>1</v>
      </c>
      <c r="D11101" s="8">
        <f>SUMIFS(VGSales[Global_Sales],VGSales[Name],A11101)</f>
        <v>0.02</v>
      </c>
    </row>
    <row r="11102" spans="1:4" s="8" customFormat="1" x14ac:dyDescent="0.25">
      <c r="A11102" s="8" t="str">
        <v>Meiji Toukyou Renka: Twilight Kiss</v>
      </c>
      <c r="B11102" s="8" cm="1">
        <f t="array" ref="B11102">SUM(1*(VGSales[Name]=A11102))</f>
        <v>1</v>
      </c>
      <c r="C11102" s="8" cm="1">
        <f t="array" ref="C11102">ROWS(_xlfn.UNIQUE(_xlfn._xlws.FILTER(VGSales[Genre],VGSales[Name]=A11102)))</f>
        <v>1</v>
      </c>
      <c r="D11102" s="8">
        <f>SUMIFS(VGSales[Global_Sales],VGSales[Name],A11102)</f>
        <v>0.02</v>
      </c>
    </row>
    <row r="11103" spans="1:4" s="8" customFormat="1" x14ac:dyDescent="0.25">
      <c r="A11103" s="8" t="str">
        <v>Coven and Labyrinth of Refrain</v>
      </c>
      <c r="B11103" s="8" cm="1">
        <f t="array" ref="B11103">SUM(1*(VGSales[Name]=A11103))</f>
        <v>1</v>
      </c>
      <c r="C11103" s="8" cm="1">
        <f t="array" ref="C11103">ROWS(_xlfn.UNIQUE(_xlfn._xlws.FILTER(VGSales[Genre],VGSales[Name]=A11103)))</f>
        <v>1</v>
      </c>
      <c r="D11103" s="8">
        <f>SUMIFS(VGSales[Global_Sales],VGSales[Name],A11103)</f>
        <v>0.01</v>
      </c>
    </row>
    <row r="11104" spans="1:4" s="8" customFormat="1" x14ac:dyDescent="0.25">
      <c r="A11104" s="8" t="str">
        <v>Super Battle For Money Sentouchuu: Kyuukyoku no Shinobu to Battle Player Choujou Kessen!</v>
      </c>
      <c r="B11104" s="8" cm="1">
        <f t="array" ref="B11104">SUM(1*(VGSales[Name]=A11104))</f>
        <v>1</v>
      </c>
      <c r="C11104" s="8" cm="1">
        <f t="array" ref="C11104">ROWS(_xlfn.UNIQUE(_xlfn._xlws.FILTER(VGSales[Genre],VGSales[Name]=A11104)))</f>
        <v>1</v>
      </c>
      <c r="D11104" s="8">
        <f>SUMIFS(VGSales[Global_Sales],VGSales[Name],A11104)</f>
        <v>0.01</v>
      </c>
    </row>
    <row r="11105" spans="1:4" s="8" customFormat="1" x14ac:dyDescent="0.25">
      <c r="A11105" s="8" t="str">
        <v>Dragon Zakura DS</v>
      </c>
      <c r="B11105" s="8" cm="1">
        <f t="array" ref="B11105">SUM(1*(VGSales[Name]=A11105))</f>
        <v>1</v>
      </c>
      <c r="C11105" s="8" cm="1">
        <f t="array" ref="C11105">ROWS(_xlfn.UNIQUE(_xlfn._xlws.FILTER(VGSales[Genre],VGSales[Name]=A11105)))</f>
        <v>1</v>
      </c>
      <c r="D11105" s="8">
        <f>SUMIFS(VGSales[Global_Sales],VGSales[Name],A11105)</f>
        <v>0.01</v>
      </c>
    </row>
    <row r="11106" spans="1:4" s="8" customFormat="1" x14ac:dyDescent="0.25">
      <c r="A11106" s="8" t="str">
        <v>Chameleon: To Dye For!</v>
      </c>
      <c r="B11106" s="8" cm="1">
        <f t="array" ref="B11106">SUM(1*(VGSales[Name]=A11106))</f>
        <v>1</v>
      </c>
      <c r="C11106" s="8" cm="1">
        <f t="array" ref="C11106">ROWS(_xlfn.UNIQUE(_xlfn._xlws.FILTER(VGSales[Genre],VGSales[Name]=A11106)))</f>
        <v>1</v>
      </c>
      <c r="D11106" s="8">
        <f>SUMIFS(VGSales[Global_Sales],VGSales[Name],A11106)</f>
        <v>0.01</v>
      </c>
    </row>
    <row r="11107" spans="1:4" s="8" customFormat="1" x14ac:dyDescent="0.25">
      <c r="A11107" s="8" t="str">
        <v>Hotel Giant DS</v>
      </c>
      <c r="B11107" s="8" cm="1">
        <f t="array" ref="B11107">SUM(1*(VGSales[Name]=A11107))</f>
        <v>1</v>
      </c>
      <c r="C11107" s="8" cm="1">
        <f t="array" ref="C11107">ROWS(_xlfn.UNIQUE(_xlfn._xlws.FILTER(VGSales[Genre],VGSales[Name]=A11107)))</f>
        <v>1</v>
      </c>
      <c r="D11107" s="8">
        <f>SUMIFS(VGSales[Global_Sales],VGSales[Name],A11107)</f>
        <v>0.01</v>
      </c>
    </row>
    <row r="11108" spans="1:4" s="8" customFormat="1" x14ac:dyDescent="0.25">
      <c r="A11108" s="8" t="str">
        <v>Sora no Otoshimono: DokiDoki Summer Vacation</v>
      </c>
      <c r="B11108" s="8" cm="1">
        <f t="array" ref="B11108">SUM(1*(VGSales[Name]=A11108))</f>
        <v>1</v>
      </c>
      <c r="C11108" s="8" cm="1">
        <f t="array" ref="C11108">ROWS(_xlfn.UNIQUE(_xlfn._xlws.FILTER(VGSales[Genre],VGSales[Name]=A11108)))</f>
        <v>1</v>
      </c>
      <c r="D11108" s="8">
        <f>SUMIFS(VGSales[Global_Sales],VGSales[Name],A11108)</f>
        <v>0.01</v>
      </c>
    </row>
    <row r="11109" spans="1:4" s="8" customFormat="1" x14ac:dyDescent="0.25">
      <c r="A11109" s="8" t="str">
        <v>Blackthorne</v>
      </c>
      <c r="B11109" s="8" cm="1">
        <f t="array" ref="B11109">SUM(1*(VGSales[Name]=A11109))</f>
        <v>1</v>
      </c>
      <c r="C11109" s="8" cm="1">
        <f t="array" ref="C11109">ROWS(_xlfn.UNIQUE(_xlfn._xlws.FILTER(VGSales[Genre],VGSales[Name]=A11109)))</f>
        <v>1</v>
      </c>
      <c r="D11109" s="8">
        <f>SUMIFS(VGSales[Global_Sales],VGSales[Name],A11109)</f>
        <v>0.01</v>
      </c>
    </row>
    <row r="11110" spans="1:4" s="8" customFormat="1" x14ac:dyDescent="0.25">
      <c r="A11110" s="8" t="str">
        <v>DokuSui: DokiDoki Suikoden</v>
      </c>
      <c r="B11110" s="8" cm="1">
        <f t="array" ref="B11110">SUM(1*(VGSales[Name]=A11110))</f>
        <v>1</v>
      </c>
      <c r="C11110" s="8" cm="1">
        <f t="array" ref="C11110">ROWS(_xlfn.UNIQUE(_xlfn._xlws.FILTER(VGSales[Genre],VGSales[Name]=A11110)))</f>
        <v>1</v>
      </c>
      <c r="D11110" s="8">
        <f>SUMIFS(VGSales[Global_Sales],VGSales[Name],A11110)</f>
        <v>0.01</v>
      </c>
    </row>
    <row r="11111" spans="1:4" s="8" customFormat="1" x14ac:dyDescent="0.25">
      <c r="A11111" s="8" t="str">
        <v>Shinseiki Evangelion: Battle Orchestra Portable</v>
      </c>
      <c r="B11111" s="8" cm="1">
        <f t="array" ref="B11111">SUM(1*(VGSales[Name]=A11111))</f>
        <v>1</v>
      </c>
      <c r="C11111" s="8" cm="1">
        <f t="array" ref="C11111">ROWS(_xlfn.UNIQUE(_xlfn._xlws.FILTER(VGSales[Genre],VGSales[Name]=A11111)))</f>
        <v>1</v>
      </c>
      <c r="D11111" s="8">
        <f>SUMIFS(VGSales[Global_Sales],VGSales[Name],A11111)</f>
        <v>0.01</v>
      </c>
    </row>
    <row r="11112" spans="1:4" s="8" customFormat="1" x14ac:dyDescent="0.25">
      <c r="A11112" s="8" t="str">
        <v>Bomberman (jp sales)</v>
      </c>
      <c r="B11112" s="8" cm="1">
        <f t="array" ref="B11112">SUM(1*(VGSales[Name]=A11112))</f>
        <v>1</v>
      </c>
      <c r="C11112" s="8" cm="1">
        <f t="array" ref="C11112">ROWS(_xlfn.UNIQUE(_xlfn._xlws.FILTER(VGSales[Genre],VGSales[Name]=A11112)))</f>
        <v>1</v>
      </c>
      <c r="D11112" s="8">
        <f>SUMIFS(VGSales[Global_Sales],VGSales[Name],A11112)</f>
        <v>0.01</v>
      </c>
    </row>
    <row r="11113" spans="1:4" s="8" customFormat="1" x14ac:dyDescent="0.25">
      <c r="A11113" s="8" t="str">
        <v>S.Y.K: Shinsetsu Saiyuuki</v>
      </c>
      <c r="B11113" s="8" cm="1">
        <f t="array" ref="B11113">SUM(1*(VGSales[Name]=A11113))</f>
        <v>1</v>
      </c>
      <c r="C11113" s="8" cm="1">
        <f t="array" ref="C11113">ROWS(_xlfn.UNIQUE(_xlfn._xlws.FILTER(VGSales[Genre],VGSales[Name]=A11113)))</f>
        <v>1</v>
      </c>
      <c r="D11113" s="8">
        <f>SUMIFS(VGSales[Global_Sales],VGSales[Name],A11113)</f>
        <v>0.01</v>
      </c>
    </row>
    <row r="11114" spans="1:4" s="8" customFormat="1" x14ac:dyDescent="0.25">
      <c r="A11114" s="8" t="str">
        <v>Football Manager Live</v>
      </c>
      <c r="B11114" s="8" cm="1">
        <f t="array" ref="B11114">SUM(1*(VGSales[Name]=A11114))</f>
        <v>1</v>
      </c>
      <c r="C11114" s="8" cm="1">
        <f t="array" ref="C11114">ROWS(_xlfn.UNIQUE(_xlfn._xlws.FILTER(VGSales[Genre],VGSales[Name]=A11114)))</f>
        <v>1</v>
      </c>
      <c r="D11114" s="8">
        <f>SUMIFS(VGSales[Global_Sales],VGSales[Name],A11114)</f>
        <v>0.01</v>
      </c>
    </row>
    <row r="11115" spans="1:4" s="8" customFormat="1" x14ac:dyDescent="0.25">
      <c r="A11115" s="8" t="str">
        <v>Black Cat</v>
      </c>
      <c r="B11115" s="8" cm="1">
        <f t="array" ref="B11115">SUM(1*(VGSales[Name]=A11115))</f>
        <v>1</v>
      </c>
      <c r="C11115" s="8" cm="1">
        <f t="array" ref="C11115">ROWS(_xlfn.UNIQUE(_xlfn._xlws.FILTER(VGSales[Genre],VGSales[Name]=A11115)))</f>
        <v>1</v>
      </c>
      <c r="D11115" s="8">
        <f>SUMIFS(VGSales[Global_Sales],VGSales[Name],A11115)</f>
        <v>0.01</v>
      </c>
    </row>
    <row r="11116" spans="1:4" s="8" customFormat="1" x14ac:dyDescent="0.25">
      <c r="A11116" s="8" t="str">
        <v>One Piece: Daikaizoku Coliseum</v>
      </c>
      <c r="B11116" s="8" cm="1">
        <f t="array" ref="B11116">SUM(1*(VGSales[Name]=A11116))</f>
        <v>1</v>
      </c>
      <c r="C11116" s="8" cm="1">
        <f t="array" ref="C11116">ROWS(_xlfn.UNIQUE(_xlfn._xlws.FILTER(VGSales[Genre],VGSales[Name]=A11116)))</f>
        <v>1</v>
      </c>
      <c r="D11116" s="8">
        <f>SUMIFS(VGSales[Global_Sales],VGSales[Name],A11116)</f>
        <v>0.01</v>
      </c>
    </row>
    <row r="11117" spans="1:4" s="8" customFormat="1" x14ac:dyDescent="0.25">
      <c r="A11117" s="8" t="str">
        <v>Smart Kid's Mega Game Mix</v>
      </c>
      <c r="B11117" s="8" cm="1">
        <f t="array" ref="B11117">SUM(1*(VGSales[Name]=A11117))</f>
        <v>1</v>
      </c>
      <c r="C11117" s="8" cm="1">
        <f t="array" ref="C11117">ROWS(_xlfn.UNIQUE(_xlfn._xlws.FILTER(VGSales[Genre],VGSales[Name]=A11117)))</f>
        <v>1</v>
      </c>
      <c r="D11117" s="8">
        <f>SUMIFS(VGSales[Global_Sales],VGSales[Name],A11117)</f>
        <v>0.01</v>
      </c>
    </row>
    <row r="11118" spans="1:4" s="8" customFormat="1" x14ac:dyDescent="0.25">
      <c r="A11118" s="8" t="str">
        <v>Diary Girl</v>
      </c>
      <c r="B11118" s="8" cm="1">
        <f t="array" ref="B11118">SUM(1*(VGSales[Name]=A11118))</f>
        <v>1</v>
      </c>
      <c r="C11118" s="8" cm="1">
        <f t="array" ref="C11118">ROWS(_xlfn.UNIQUE(_xlfn._xlws.FILTER(VGSales[Genre],VGSales[Name]=A11118)))</f>
        <v>1</v>
      </c>
      <c r="D11118" s="8">
        <f>SUMIFS(VGSales[Global_Sales],VGSales[Name],A11118)</f>
        <v>0.01</v>
      </c>
    </row>
    <row r="11119" spans="1:4" s="8" customFormat="1" x14ac:dyDescent="0.25">
      <c r="A11119" s="8" t="str">
        <v>Red Stone DS: Akaki Ishi ni Michibikareshi Monotachi</v>
      </c>
      <c r="B11119" s="8" cm="1">
        <f t="array" ref="B11119">SUM(1*(VGSales[Name]=A11119))</f>
        <v>1</v>
      </c>
      <c r="C11119" s="8" cm="1">
        <f t="array" ref="C11119">ROWS(_xlfn.UNIQUE(_xlfn._xlws.FILTER(VGSales[Genre],VGSales[Name]=A11119)))</f>
        <v>1</v>
      </c>
      <c r="D11119" s="8">
        <f>SUMIFS(VGSales[Global_Sales],VGSales[Name],A11119)</f>
        <v>0.01</v>
      </c>
    </row>
    <row r="11120" spans="1:4" s="8" customFormat="1" x14ac:dyDescent="0.25">
      <c r="A11120" s="8" t="str">
        <v>Wand of Fortune: Mirai e no Prologue Portable</v>
      </c>
      <c r="B11120" s="8" cm="1">
        <f t="array" ref="B11120">SUM(1*(VGSales[Name]=A11120))</f>
        <v>1</v>
      </c>
      <c r="C11120" s="8" cm="1">
        <f t="array" ref="C11120">ROWS(_xlfn.UNIQUE(_xlfn._xlws.FILTER(VGSales[Genre],VGSales[Name]=A11120)))</f>
        <v>1</v>
      </c>
      <c r="D11120" s="8">
        <f>SUMIFS(VGSales[Global_Sales],VGSales[Name],A11120)</f>
        <v>0.01</v>
      </c>
    </row>
    <row r="11121" spans="1:4" s="8" customFormat="1" x14ac:dyDescent="0.25">
      <c r="A11121" s="8" t="str">
        <v>Secret Game Portable</v>
      </c>
      <c r="B11121" s="8" cm="1">
        <f t="array" ref="B11121">SUM(1*(VGSales[Name]=A11121))</f>
        <v>1</v>
      </c>
      <c r="C11121" s="8" cm="1">
        <f t="array" ref="C11121">ROWS(_xlfn.UNIQUE(_xlfn._xlws.FILTER(VGSales[Genre],VGSales[Name]=A11121)))</f>
        <v>1</v>
      </c>
      <c r="D11121" s="8">
        <f>SUMIFS(VGSales[Global_Sales],VGSales[Name],A11121)</f>
        <v>0.01</v>
      </c>
    </row>
    <row r="11122" spans="1:4" s="8" customFormat="1" x14ac:dyDescent="0.25">
      <c r="A11122" s="8" t="str">
        <v>Demon Gaze 2</v>
      </c>
      <c r="B11122" s="8" cm="1">
        <f t="array" ref="B11122">SUM(1*(VGSales[Name]=A11122))</f>
        <v>1</v>
      </c>
      <c r="C11122" s="8" cm="1">
        <f t="array" ref="C11122">ROWS(_xlfn.UNIQUE(_xlfn._xlws.FILTER(VGSales[Genre],VGSales[Name]=A11122)))</f>
        <v>1</v>
      </c>
      <c r="D11122" s="8">
        <f>SUMIFS(VGSales[Global_Sales],VGSales[Name],A11122)</f>
        <v>0.01</v>
      </c>
    </row>
    <row r="11123" spans="1:4" s="8" customFormat="1" x14ac:dyDescent="0.25">
      <c r="A11123" s="8" t="str">
        <v>Neverwinter Nights 2: Mask of the Betrayer</v>
      </c>
      <c r="B11123" s="8" cm="1">
        <f t="array" ref="B11123">SUM(1*(VGSales[Name]=A11123))</f>
        <v>1</v>
      </c>
      <c r="C11123" s="8" cm="1">
        <f t="array" ref="C11123">ROWS(_xlfn.UNIQUE(_xlfn._xlws.FILTER(VGSales[Genre],VGSales[Name]=A11123)))</f>
        <v>1</v>
      </c>
      <c r="D11123" s="8">
        <f>SUMIFS(VGSales[Global_Sales],VGSales[Name],A11123)</f>
        <v>0.01</v>
      </c>
    </row>
    <row r="11124" spans="1:4" s="8" customFormat="1" x14ac:dyDescent="0.25">
      <c r="A11124" s="8" t="str">
        <v>Kimi no Yuusha</v>
      </c>
      <c r="B11124" s="8" cm="1">
        <f t="array" ref="B11124">SUM(1*(VGSales[Name]=A11124))</f>
        <v>1</v>
      </c>
      <c r="C11124" s="8" cm="1">
        <f t="array" ref="C11124">ROWS(_xlfn.UNIQUE(_xlfn._xlws.FILTER(VGSales[Genre],VGSales[Name]=A11124)))</f>
        <v>1</v>
      </c>
      <c r="D11124" s="8">
        <f>SUMIFS(VGSales[Global_Sales],VGSales[Name],A11124)</f>
        <v>0.01</v>
      </c>
    </row>
    <row r="11125" spans="1:4" s="8" customFormat="1" x14ac:dyDescent="0.25">
      <c r="A11125" s="8" t="str">
        <v>Tom Clancy's  Ghost Recon Advanced Warfighter (weekly JP sales)</v>
      </c>
      <c r="B11125" s="8" cm="1">
        <f t="array" ref="B11125">SUM(1*(VGSales[Name]=A11125))</f>
        <v>1</v>
      </c>
      <c r="C11125" s="8" cm="1">
        <f t="array" ref="C11125">ROWS(_xlfn.UNIQUE(_xlfn._xlws.FILTER(VGSales[Genre],VGSales[Name]=A11125)))</f>
        <v>1</v>
      </c>
      <c r="D11125" s="8">
        <f>SUMIFS(VGSales[Global_Sales],VGSales[Name],A11125)</f>
        <v>0.01</v>
      </c>
    </row>
    <row r="11126" spans="1:4" s="8" customFormat="1" x14ac:dyDescent="0.25">
      <c r="A11126" s="8" t="str">
        <v>Codename: Panzers Phase Two</v>
      </c>
      <c r="B11126" s="8" cm="1">
        <f t="array" ref="B11126">SUM(1*(VGSales[Name]=A11126))</f>
        <v>1</v>
      </c>
      <c r="C11126" s="8" cm="1">
        <f t="array" ref="C11126">ROWS(_xlfn.UNIQUE(_xlfn._xlws.FILTER(VGSales[Genre],VGSales[Name]=A11126)))</f>
        <v>1</v>
      </c>
      <c r="D11126" s="8">
        <f>SUMIFS(VGSales[Global_Sales],VGSales[Name],A11126)</f>
        <v>0.01</v>
      </c>
    </row>
    <row r="11127" spans="1:4" s="8" customFormat="1" x14ac:dyDescent="0.25">
      <c r="A11127" s="8" t="str">
        <v>Nobunaga no Yabou Online: Houou no Shou</v>
      </c>
      <c r="B11127" s="8" cm="1">
        <f t="array" ref="B11127">SUM(1*(VGSales[Name]=A11127))</f>
        <v>1</v>
      </c>
      <c r="C11127" s="8" cm="1">
        <f t="array" ref="C11127">ROWS(_xlfn.UNIQUE(_xlfn._xlws.FILTER(VGSales[Genre],VGSales[Name]=A11127)))</f>
        <v>1</v>
      </c>
      <c r="D11127" s="8">
        <f>SUMIFS(VGSales[Global_Sales],VGSales[Name],A11127)</f>
        <v>0.01</v>
      </c>
    </row>
    <row r="11128" spans="1:4" s="8" customFormat="1" x14ac:dyDescent="0.25">
      <c r="A11128" s="8" t="str">
        <v>Rise of Flight: Iron Cross Edition</v>
      </c>
      <c r="B11128" s="8" cm="1">
        <f t="array" ref="B11128">SUM(1*(VGSales[Name]=A11128))</f>
        <v>1</v>
      </c>
      <c r="C11128" s="8" cm="1">
        <f t="array" ref="C11128">ROWS(_xlfn.UNIQUE(_xlfn._xlws.FILTER(VGSales[Genre],VGSales[Name]=A11128)))</f>
        <v>1</v>
      </c>
      <c r="D11128" s="8">
        <f>SUMIFS(VGSales[Global_Sales],VGSales[Name],A11128)</f>
        <v>0.01</v>
      </c>
    </row>
    <row r="11129" spans="1:4" s="8" customFormat="1" x14ac:dyDescent="0.25">
      <c r="A11129" s="8" t="str">
        <v>Cosmetic Paradise: Make no Kiseki</v>
      </c>
      <c r="B11129" s="8" cm="1">
        <f t="array" ref="B11129">SUM(1*(VGSales[Name]=A11129))</f>
        <v>1</v>
      </c>
      <c r="C11129" s="8" cm="1">
        <f t="array" ref="C11129">ROWS(_xlfn.UNIQUE(_xlfn._xlws.FILTER(VGSales[Genre],VGSales[Name]=A11129)))</f>
        <v>1</v>
      </c>
      <c r="D11129" s="8">
        <f>SUMIFS(VGSales[Global_Sales],VGSales[Name],A11129)</f>
        <v>0.01</v>
      </c>
    </row>
    <row r="11130" spans="1:4" s="8" customFormat="1" x14ac:dyDescent="0.25">
      <c r="A11130" s="8" t="str">
        <v>Unreal Tournament 2003</v>
      </c>
      <c r="B11130" s="8" cm="1">
        <f t="array" ref="B11130">SUM(1*(VGSales[Name]=A11130))</f>
        <v>1</v>
      </c>
      <c r="C11130" s="8" cm="1">
        <f t="array" ref="C11130">ROWS(_xlfn.UNIQUE(_xlfn._xlws.FILTER(VGSales[Genre],VGSales[Name]=A11130)))</f>
        <v>1</v>
      </c>
      <c r="D11130" s="8">
        <f>SUMIFS(VGSales[Global_Sales],VGSales[Name],A11130)</f>
        <v>0.01</v>
      </c>
    </row>
    <row r="11131" spans="1:4" s="8" customFormat="1" x14ac:dyDescent="0.25">
      <c r="A11131" s="8" t="str">
        <v>Nobunaga no Yabou DS</v>
      </c>
      <c r="B11131" s="8" cm="1">
        <f t="array" ref="B11131">SUM(1*(VGSales[Name]=A11131))</f>
        <v>1</v>
      </c>
      <c r="C11131" s="8" cm="1">
        <f t="array" ref="C11131">ROWS(_xlfn.UNIQUE(_xlfn._xlws.FILTER(VGSales[Genre],VGSales[Name]=A11131)))</f>
        <v>1</v>
      </c>
      <c r="D11131" s="8">
        <f>SUMIFS(VGSales[Global_Sales],VGSales[Name],A11131)</f>
        <v>0.01</v>
      </c>
    </row>
    <row r="11132" spans="1:4" s="8" customFormat="1" x14ac:dyDescent="0.25">
      <c r="A11132" s="8" t="str">
        <v>God Eater Off Shot: Soma Shikkuzaru-hen Twin Pack &amp; Animation Vol.4</v>
      </c>
      <c r="B11132" s="8" cm="1">
        <f t="array" ref="B11132">SUM(1*(VGSales[Name]=A11132))</f>
        <v>1</v>
      </c>
      <c r="C11132" s="8" cm="1">
        <f t="array" ref="C11132">ROWS(_xlfn.UNIQUE(_xlfn._xlws.FILTER(VGSales[Genre],VGSales[Name]=A11132)))</f>
        <v>1</v>
      </c>
      <c r="D11132" s="8">
        <f>SUMIFS(VGSales[Global_Sales],VGSales[Name],A11132)</f>
        <v>0.01</v>
      </c>
    </row>
    <row r="11133" spans="1:4" s="8" customFormat="1" x14ac:dyDescent="0.25">
      <c r="A11133" s="8" t="str">
        <v>Uppers</v>
      </c>
      <c r="B11133" s="8" cm="1">
        <f t="array" ref="B11133">SUM(1*(VGSales[Name]=A11133))</f>
        <v>1</v>
      </c>
      <c r="C11133" s="8" cm="1">
        <f t="array" ref="C11133">ROWS(_xlfn.UNIQUE(_xlfn._xlws.FILTER(VGSales[Genre],VGSales[Name]=A11133)))</f>
        <v>1</v>
      </c>
      <c r="D11133" s="8">
        <f>SUMIFS(VGSales[Global_Sales],VGSales[Name],A11133)</f>
        <v>0.01</v>
      </c>
    </row>
    <row r="11134" spans="1:4" s="8" customFormat="1" x14ac:dyDescent="0.25">
      <c r="A11134" s="8" t="str">
        <v>Wand of Fortune Portable</v>
      </c>
      <c r="B11134" s="8" cm="1">
        <f t="array" ref="B11134">SUM(1*(VGSales[Name]=A11134))</f>
        <v>1</v>
      </c>
      <c r="C11134" s="8" cm="1">
        <f t="array" ref="C11134">ROWS(_xlfn.UNIQUE(_xlfn._xlws.FILTER(VGSales[Genre],VGSales[Name]=A11134)))</f>
        <v>1</v>
      </c>
      <c r="D11134" s="8">
        <f>SUMIFS(VGSales[Global_Sales],VGSales[Name],A11134)</f>
        <v>0.01</v>
      </c>
    </row>
    <row r="11135" spans="1:4" s="8" customFormat="1" x14ac:dyDescent="0.25">
      <c r="A11135" s="8" t="str">
        <v>Wiffle Ball Advance</v>
      </c>
      <c r="B11135" s="8" cm="1">
        <f t="array" ref="B11135">SUM(1*(VGSales[Name]=A11135))</f>
        <v>1</v>
      </c>
      <c r="C11135" s="8" cm="1">
        <f t="array" ref="C11135">ROWS(_xlfn.UNIQUE(_xlfn._xlws.FILTER(VGSales[Genre],VGSales[Name]=A11135)))</f>
        <v>1</v>
      </c>
      <c r="D11135" s="8">
        <f>SUMIFS(VGSales[Global_Sales],VGSales[Name],A11135)</f>
        <v>0.01</v>
      </c>
    </row>
    <row r="11136" spans="1:4" s="8" customFormat="1" x14ac:dyDescent="0.25">
      <c r="A11136" s="8" t="str">
        <v>Rengoku II: The Stairway to H.E.A.V.E.N. (jp sales)</v>
      </c>
      <c r="B11136" s="8" cm="1">
        <f t="array" ref="B11136">SUM(1*(VGSales[Name]=A11136))</f>
        <v>1</v>
      </c>
      <c r="C11136" s="8" cm="1">
        <f t="array" ref="C11136">ROWS(_xlfn.UNIQUE(_xlfn._xlws.FILTER(VGSales[Genre],VGSales[Name]=A11136)))</f>
        <v>1</v>
      </c>
      <c r="D11136" s="8">
        <f>SUMIFS(VGSales[Global_Sales],VGSales[Name],A11136)</f>
        <v>0.01</v>
      </c>
    </row>
    <row r="11137" spans="1:4" s="8" customFormat="1" x14ac:dyDescent="0.25">
      <c r="A11137" s="8" t="str">
        <v>Simple DS Series Vol. 14: The Jidousha Kyoushuujo DS</v>
      </c>
      <c r="B11137" s="8" cm="1">
        <f t="array" ref="B11137">SUM(1*(VGSales[Name]=A11137))</f>
        <v>1</v>
      </c>
      <c r="C11137" s="8" cm="1">
        <f t="array" ref="C11137">ROWS(_xlfn.UNIQUE(_xlfn._xlws.FILTER(VGSales[Genre],VGSales[Name]=A11137)))</f>
        <v>1</v>
      </c>
      <c r="D11137" s="8">
        <f>SUMIFS(VGSales[Global_Sales],VGSales[Name],A11137)</f>
        <v>0.01</v>
      </c>
    </row>
    <row r="11138" spans="1:4" s="8" customFormat="1" x14ac:dyDescent="0.25">
      <c r="A11138" s="8" t="str">
        <v>Himawari: Pebble in the Sky Portable</v>
      </c>
      <c r="B11138" s="8" cm="1">
        <f t="array" ref="B11138">SUM(1*(VGSales[Name]=A11138))</f>
        <v>1</v>
      </c>
      <c r="C11138" s="8" cm="1">
        <f t="array" ref="C11138">ROWS(_xlfn.UNIQUE(_xlfn._xlws.FILTER(VGSales[Genre],VGSales[Name]=A11138)))</f>
        <v>1</v>
      </c>
      <c r="D11138" s="8">
        <f>SUMIFS(VGSales[Global_Sales],VGSales[Name],A11138)</f>
        <v>0.01</v>
      </c>
    </row>
    <row r="11139" spans="1:4" s="8" customFormat="1" x14ac:dyDescent="0.25">
      <c r="A11139" s="8" t="str">
        <v>Wand of Fortune R</v>
      </c>
      <c r="B11139" s="8" cm="1">
        <f t="array" ref="B11139">SUM(1*(VGSales[Name]=A11139))</f>
        <v>1</v>
      </c>
      <c r="C11139" s="8" cm="1">
        <f t="array" ref="C11139">ROWS(_xlfn.UNIQUE(_xlfn._xlws.FILTER(VGSales[Genre],VGSales[Name]=A11139)))</f>
        <v>1</v>
      </c>
      <c r="D11139" s="8">
        <f>SUMIFS(VGSales[Global_Sales],VGSales[Name],A11139)</f>
        <v>0.01</v>
      </c>
    </row>
    <row r="11140" spans="1:4" s="8" customFormat="1" x14ac:dyDescent="0.25">
      <c r="A11140" s="8" t="str">
        <v>Katekyoo Hitman Reborn Nerae!? Ring x Bongole Returns</v>
      </c>
      <c r="B11140" s="8" cm="1">
        <f t="array" ref="B11140">SUM(1*(VGSales[Name]=A11140))</f>
        <v>1</v>
      </c>
      <c r="C11140" s="8" cm="1">
        <f t="array" ref="C11140">ROWS(_xlfn.UNIQUE(_xlfn._xlws.FILTER(VGSales[Genre],VGSales[Name]=A11140)))</f>
        <v>1</v>
      </c>
      <c r="D11140" s="8">
        <f>SUMIFS(VGSales[Global_Sales],VGSales[Name],A11140)</f>
        <v>0.01</v>
      </c>
    </row>
    <row r="11141" spans="1:4" s="8" customFormat="1" x14ac:dyDescent="0.25">
      <c r="A11141" s="8" t="str">
        <v>My Little Baby</v>
      </c>
      <c r="B11141" s="8" cm="1">
        <f t="array" ref="B11141">SUM(1*(VGSales[Name]=A11141))</f>
        <v>1</v>
      </c>
      <c r="C11141" s="8" cm="1">
        <f t="array" ref="C11141">ROWS(_xlfn.UNIQUE(_xlfn._xlws.FILTER(VGSales[Genre],VGSales[Name]=A11141)))</f>
        <v>1</v>
      </c>
      <c r="D11141" s="8">
        <f>SUMIFS(VGSales[Global_Sales],VGSales[Name],A11141)</f>
        <v>0.01</v>
      </c>
    </row>
    <row r="11142" spans="1:4" s="8" customFormat="1" x14ac:dyDescent="0.25">
      <c r="A11142" s="8" t="str">
        <v>Kono Aozora ni Yakusoku o: Tenohira no Rakuen</v>
      </c>
      <c r="B11142" s="8" cm="1">
        <f t="array" ref="B11142">SUM(1*(VGSales[Name]=A11142))</f>
        <v>1</v>
      </c>
      <c r="C11142" s="8" cm="1">
        <f t="array" ref="C11142">ROWS(_xlfn.UNIQUE(_xlfn._xlws.FILTER(VGSales[Genre],VGSales[Name]=A11142)))</f>
        <v>1</v>
      </c>
      <c r="D11142" s="8">
        <f>SUMIFS(VGSales[Global_Sales],VGSales[Name],A11142)</f>
        <v>0.01</v>
      </c>
    </row>
    <row r="11143" spans="1:4" s="8" customFormat="1" x14ac:dyDescent="0.25">
      <c r="A11143" s="8" t="str">
        <v>Shinobi Koutsutsu</v>
      </c>
      <c r="B11143" s="8" cm="1">
        <f t="array" ref="B11143">SUM(1*(VGSales[Name]=A11143))</f>
        <v>1</v>
      </c>
      <c r="C11143" s="8" cm="1">
        <f t="array" ref="C11143">ROWS(_xlfn.UNIQUE(_xlfn._xlws.FILTER(VGSales[Genre],VGSales[Name]=A11143)))</f>
        <v>1</v>
      </c>
      <c r="D11143" s="8">
        <f>SUMIFS(VGSales[Global_Sales],VGSales[Name],A11143)</f>
        <v>0.01</v>
      </c>
    </row>
    <row r="11144" spans="1:4" s="8" customFormat="1" x14ac:dyDescent="0.25">
      <c r="A11144" s="8" t="str">
        <v>WinBack 2: Project Poseidon</v>
      </c>
      <c r="B11144" s="8" cm="1">
        <f t="array" ref="B11144">SUM(1*(VGSales[Name]=A11144))</f>
        <v>1</v>
      </c>
      <c r="C11144" s="8" cm="1">
        <f t="array" ref="C11144">ROWS(_xlfn.UNIQUE(_xlfn._xlws.FILTER(VGSales[Genre],VGSales[Name]=A11144)))</f>
        <v>1</v>
      </c>
      <c r="D11144" s="8">
        <f>SUMIFS(VGSales[Global_Sales],VGSales[Name],A11144)</f>
        <v>0.01</v>
      </c>
    </row>
    <row r="11145" spans="1:4" s="8" customFormat="1" x14ac:dyDescent="0.25">
      <c r="A11145" s="8" t="str">
        <v>Kaitou Rousseau</v>
      </c>
      <c r="B11145" s="8" cm="1">
        <f t="array" ref="B11145">SUM(1*(VGSales[Name]=A11145))</f>
        <v>1</v>
      </c>
      <c r="C11145" s="8" cm="1">
        <f t="array" ref="C11145">ROWS(_xlfn.UNIQUE(_xlfn._xlws.FILTER(VGSales[Genre],VGSales[Name]=A11145)))</f>
        <v>1</v>
      </c>
      <c r="D11145" s="8">
        <f>SUMIFS(VGSales[Global_Sales],VGSales[Name],A11145)</f>
        <v>0.01</v>
      </c>
    </row>
    <row r="11146" spans="1:4" s="8" customFormat="1" x14ac:dyDescent="0.25">
      <c r="A11146" s="8" t="str">
        <v>GunParade Orchestra: Ao no Shou</v>
      </c>
      <c r="B11146" s="8" cm="1">
        <f t="array" ref="B11146">SUM(1*(VGSales[Name]=A11146))</f>
        <v>1</v>
      </c>
      <c r="C11146" s="8" cm="1">
        <f t="array" ref="C11146">ROWS(_xlfn.UNIQUE(_xlfn._xlws.FILTER(VGSales[Genre],VGSales[Name]=A11146)))</f>
        <v>1</v>
      </c>
      <c r="D11146" s="8">
        <f>SUMIFS(VGSales[Global_Sales],VGSales[Name],A11146)</f>
        <v>0.01</v>
      </c>
    </row>
    <row r="11147" spans="1:4" s="8" customFormat="1" x14ac:dyDescent="0.25">
      <c r="A11147" s="8" t="str">
        <v>Impossible Creatures</v>
      </c>
      <c r="B11147" s="8" cm="1">
        <f t="array" ref="B11147">SUM(1*(VGSales[Name]=A11147))</f>
        <v>1</v>
      </c>
      <c r="C11147" s="8" cm="1">
        <f t="array" ref="C11147">ROWS(_xlfn.UNIQUE(_xlfn._xlws.FILTER(VGSales[Genre],VGSales[Name]=A11147)))</f>
        <v>1</v>
      </c>
      <c r="D11147" s="8">
        <f>SUMIFS(VGSales[Global_Sales],VGSales[Name],A11147)</f>
        <v>0.01</v>
      </c>
    </row>
    <row r="11148" spans="1:4" s="8" customFormat="1" x14ac:dyDescent="0.25">
      <c r="A11148" s="8" t="str">
        <v>Wizardry XTH: Unlimited Students</v>
      </c>
      <c r="B11148" s="8" cm="1">
        <f t="array" ref="B11148">SUM(1*(VGSales[Name]=A11148))</f>
        <v>1</v>
      </c>
      <c r="C11148" s="8" cm="1">
        <f t="array" ref="C11148">ROWS(_xlfn.UNIQUE(_xlfn._xlws.FILTER(VGSales[Genre],VGSales[Name]=A11148)))</f>
        <v>1</v>
      </c>
      <c r="D11148" s="8">
        <f>SUMIFS(VGSales[Global_Sales],VGSales[Name],A11148)</f>
        <v>0.01</v>
      </c>
    </row>
    <row r="11149" spans="1:4" s="8" customFormat="1" x14ac:dyDescent="0.25">
      <c r="A11149" s="8" t="str">
        <v>Raven's Cry</v>
      </c>
      <c r="B11149" s="8" cm="1">
        <f t="array" ref="B11149">SUM(1*(VGSales[Name]=A11149))</f>
        <v>1</v>
      </c>
      <c r="C11149" s="8" cm="1">
        <f t="array" ref="C11149">ROWS(_xlfn.UNIQUE(_xlfn._xlws.FILTER(VGSales[Genre],VGSales[Name]=A11149)))</f>
        <v>1</v>
      </c>
      <c r="D11149" s="8">
        <f>SUMIFS(VGSales[Global_Sales],VGSales[Name],A11149)</f>
        <v>0.01</v>
      </c>
    </row>
    <row r="11150" spans="1:4" s="8" customFormat="1" x14ac:dyDescent="0.25">
      <c r="A11150" s="8" t="str">
        <v>Instant Brain</v>
      </c>
      <c r="B11150" s="8" cm="1">
        <f t="array" ref="B11150">SUM(1*(VGSales[Name]=A11150))</f>
        <v>1</v>
      </c>
      <c r="C11150" s="8" cm="1">
        <f t="array" ref="C11150">ROWS(_xlfn.UNIQUE(_xlfn._xlws.FILTER(VGSales[Genre],VGSales[Name]=A11150)))</f>
        <v>1</v>
      </c>
      <c r="D11150" s="8">
        <f>SUMIFS(VGSales[Global_Sales],VGSales[Name],A11150)</f>
        <v>0.01</v>
      </c>
    </row>
    <row r="11151" spans="1:4" s="8" customFormat="1" x14ac:dyDescent="0.25">
      <c r="A11151" s="8" t="str">
        <v>Blitzkrieg 2 Anthology</v>
      </c>
      <c r="B11151" s="8" cm="1">
        <f t="array" ref="B11151">SUM(1*(VGSales[Name]=A11151))</f>
        <v>1</v>
      </c>
      <c r="C11151" s="8" cm="1">
        <f t="array" ref="C11151">ROWS(_xlfn.UNIQUE(_xlfn._xlws.FILTER(VGSales[Genre],VGSales[Name]=A11151)))</f>
        <v>1</v>
      </c>
      <c r="D11151" s="8">
        <f>SUMIFS(VGSales[Global_Sales],VGSales[Name],A11151)</f>
        <v>0.01</v>
      </c>
    </row>
    <row r="11152" spans="1:4" s="8" customFormat="1" x14ac:dyDescent="0.25">
      <c r="A11152" s="8" t="str">
        <v>God Eater Off Shot:Shiou-hen Twin Pack &amp; Animation Vol.5</v>
      </c>
      <c r="B11152" s="8" cm="1">
        <f t="array" ref="B11152">SUM(1*(VGSales[Name]=A11152))</f>
        <v>1</v>
      </c>
      <c r="C11152" s="8" cm="1">
        <f t="array" ref="C11152">ROWS(_xlfn.UNIQUE(_xlfn._xlws.FILTER(VGSales[Genre],VGSales[Name]=A11152)))</f>
        <v>1</v>
      </c>
      <c r="D11152" s="8">
        <f>SUMIFS(VGSales[Global_Sales],VGSales[Name],A11152)</f>
        <v>0.01</v>
      </c>
    </row>
    <row r="11153" spans="1:4" s="8" customFormat="1" x14ac:dyDescent="0.25">
      <c r="A11153" s="8" t="str">
        <v>Coronation Street: The Mystery of the Missing Hotpot Recipe</v>
      </c>
      <c r="B11153" s="8" cm="1">
        <f t="array" ref="B11153">SUM(1*(VGSales[Name]=A11153))</f>
        <v>1</v>
      </c>
      <c r="C11153" s="8" cm="1">
        <f t="array" ref="C11153">ROWS(_xlfn.UNIQUE(_xlfn._xlws.FILTER(VGSales[Genre],VGSales[Name]=A11153)))</f>
        <v>1</v>
      </c>
      <c r="D11153" s="8">
        <f>SUMIFS(VGSales[Global_Sales],VGSales[Name],A11153)</f>
        <v>0.01</v>
      </c>
    </row>
    <row r="11154" spans="1:4" s="8" customFormat="1" x14ac:dyDescent="0.25">
      <c r="A11154" s="8" t="str">
        <v>Battle Worlds: Kronos</v>
      </c>
      <c r="B11154" s="8" cm="1">
        <f t="array" ref="B11154">SUM(1*(VGSales[Name]=A11154))</f>
        <v>1</v>
      </c>
      <c r="C11154" s="8" cm="1">
        <f t="array" ref="C11154">ROWS(_xlfn.UNIQUE(_xlfn._xlws.FILTER(VGSales[Genre],VGSales[Name]=A11154)))</f>
        <v>1</v>
      </c>
      <c r="D11154" s="8">
        <f>SUMIFS(VGSales[Global_Sales],VGSales[Name],A11154)</f>
        <v>0.01</v>
      </c>
    </row>
    <row r="11155" spans="1:4" s="8" customFormat="1" x14ac:dyDescent="0.25">
      <c r="A11155" s="8" t="str">
        <v>SoulLink Extension</v>
      </c>
      <c r="B11155" s="8" cm="1">
        <f t="array" ref="B11155">SUM(1*(VGSales[Name]=A11155))</f>
        <v>1</v>
      </c>
      <c r="C11155" s="8" cm="1">
        <f t="array" ref="C11155">ROWS(_xlfn.UNIQUE(_xlfn._xlws.FILTER(VGSales[Genre],VGSales[Name]=A11155)))</f>
        <v>1</v>
      </c>
      <c r="D11155" s="8">
        <f>SUMIFS(VGSales[Global_Sales],VGSales[Name],A11155)</f>
        <v>0.01</v>
      </c>
    </row>
    <row r="11156" spans="1:4" s="8" customFormat="1" x14ac:dyDescent="0.25">
      <c r="A11156" s="8" t="str">
        <v>Samurai Shodown Anthology (JP sales)</v>
      </c>
      <c r="B11156" s="8" cm="1">
        <f t="array" ref="B11156">SUM(1*(VGSales[Name]=A11156))</f>
        <v>1</v>
      </c>
      <c r="C11156" s="8" cm="1">
        <f t="array" ref="C11156">ROWS(_xlfn.UNIQUE(_xlfn._xlws.FILTER(VGSales[Genre],VGSales[Name]=A11156)))</f>
        <v>1</v>
      </c>
      <c r="D11156" s="8">
        <f>SUMIFS(VGSales[Global_Sales],VGSales[Name],A11156)</f>
        <v>0.01</v>
      </c>
    </row>
    <row r="11157" spans="1:4" s="8" customFormat="1" x14ac:dyDescent="0.25">
      <c r="A11157" s="8" t="str">
        <v>Winning Post 7 Maximum 2008</v>
      </c>
      <c r="B11157" s="8" cm="1">
        <f t="array" ref="B11157">SUM(1*(VGSales[Name]=A11157))</f>
        <v>2</v>
      </c>
      <c r="C11157" s="8" cm="1">
        <f t="array" ref="C11157">ROWS(_xlfn.UNIQUE(_xlfn._xlws.FILTER(VGSales[Genre],VGSales[Name]=A11157)))</f>
        <v>1</v>
      </c>
      <c r="D11157" s="8">
        <f>SUMIFS(VGSales[Global_Sales],VGSales[Name],A11157)</f>
        <v>0.02</v>
      </c>
    </row>
    <row r="11158" spans="1:4" s="8" customFormat="1" x14ac:dyDescent="0.25">
      <c r="A11158" s="8" t="str">
        <v>Alfa Romeo Racing Italiano</v>
      </c>
      <c r="B11158" s="8" cm="1">
        <f t="array" ref="B11158">SUM(1*(VGSales[Name]=A11158))</f>
        <v>1</v>
      </c>
      <c r="C11158" s="8" cm="1">
        <f t="array" ref="C11158">ROWS(_xlfn.UNIQUE(_xlfn._xlws.FILTER(VGSales[Genre],VGSales[Name]=A11158)))</f>
        <v>1</v>
      </c>
      <c r="D11158" s="8">
        <f>SUMIFS(VGSales[Global_Sales],VGSales[Name],A11158)</f>
        <v>0.01</v>
      </c>
    </row>
    <row r="11159" spans="1:4" s="8" customFormat="1" x14ac:dyDescent="0.25">
      <c r="A11159" s="8" t="str">
        <v>Pachi-Slot Teiou: Golgo 13 Las Vegas (JP sales, but wrong system)</v>
      </c>
      <c r="B11159" s="8" cm="1">
        <f t="array" ref="B11159">SUM(1*(VGSales[Name]=A11159))</f>
        <v>1</v>
      </c>
      <c r="C11159" s="8" cm="1">
        <f t="array" ref="C11159">ROWS(_xlfn.UNIQUE(_xlfn._xlws.FILTER(VGSales[Genre],VGSales[Name]=A11159)))</f>
        <v>1</v>
      </c>
      <c r="D11159" s="8">
        <f>SUMIFS(VGSales[Global_Sales],VGSales[Name],A11159)</f>
        <v>0.01</v>
      </c>
    </row>
    <row r="11160" spans="1:4" s="8" customFormat="1" x14ac:dyDescent="0.25">
      <c r="A11160" s="8" t="str">
        <v>Digger Simulator</v>
      </c>
      <c r="B11160" s="8" cm="1">
        <f t="array" ref="B11160">SUM(1*(VGSales[Name]=A11160))</f>
        <v>1</v>
      </c>
      <c r="C11160" s="8" cm="1">
        <f t="array" ref="C11160">ROWS(_xlfn.UNIQUE(_xlfn._xlws.FILTER(VGSales[Genre],VGSales[Name]=A11160)))</f>
        <v>1</v>
      </c>
      <c r="D11160" s="8">
        <f>SUMIFS(VGSales[Global_Sales],VGSales[Name],A11160)</f>
        <v>0.01</v>
      </c>
    </row>
    <row r="11161" spans="1:4" s="8" customFormat="1" x14ac:dyDescent="0.25">
      <c r="A11161" s="8" t="str">
        <v>Super Robot Taisen XO</v>
      </c>
      <c r="B11161" s="8" cm="1">
        <f t="array" ref="B11161">SUM(1*(VGSales[Name]=A11161))</f>
        <v>1</v>
      </c>
      <c r="C11161" s="8" cm="1">
        <f t="array" ref="C11161">ROWS(_xlfn.UNIQUE(_xlfn._xlws.FILTER(VGSales[Genre],VGSales[Name]=A11161)))</f>
        <v>1</v>
      </c>
      <c r="D11161" s="8">
        <f>SUMIFS(VGSales[Global_Sales],VGSales[Name],A11161)</f>
        <v>0.01</v>
      </c>
    </row>
    <row r="11162" spans="1:4" s="8" customFormat="1" x14ac:dyDescent="0.25">
      <c r="A11162" s="8" t="str">
        <v>Kaitou Joker: Toki o Koeru Kaitou to Ushinawareta Houseki</v>
      </c>
      <c r="B11162" s="8" cm="1">
        <f t="array" ref="B11162">SUM(1*(VGSales[Name]=A11162))</f>
        <v>1</v>
      </c>
      <c r="C11162" s="8" cm="1">
        <f t="array" ref="C11162">ROWS(_xlfn.UNIQUE(_xlfn._xlws.FILTER(VGSales[Genre],VGSales[Name]=A11162)))</f>
        <v>1</v>
      </c>
      <c r="D11162" s="8">
        <f>SUMIFS(VGSales[Global_Sales],VGSales[Name],A11162)</f>
        <v>0.01</v>
      </c>
    </row>
    <row r="11163" spans="1:4" s="8" customFormat="1" x14ac:dyDescent="0.25">
      <c r="A11163" s="8" t="str">
        <v>Aquaman: Battle for Atlantis</v>
      </c>
      <c r="B11163" s="8" cm="1">
        <f t="array" ref="B11163">SUM(1*(VGSales[Name]=A11163))</f>
        <v>2</v>
      </c>
      <c r="C11163" s="8" cm="1">
        <f t="array" ref="C11163">ROWS(_xlfn.UNIQUE(_xlfn._xlws.FILTER(VGSales[Genre],VGSales[Name]=A11163)))</f>
        <v>1</v>
      </c>
      <c r="D11163" s="8">
        <f>SUMIFS(VGSales[Global_Sales],VGSales[Name],A11163)</f>
        <v>0.02</v>
      </c>
    </row>
    <row r="11164" spans="1:4" s="8" customFormat="1" x14ac:dyDescent="0.25">
      <c r="A11164" s="8" t="str">
        <v>Pachitte Chonmage Tatsujin 16: Pachinko Hissatsu Shigotojin III</v>
      </c>
      <c r="B11164" s="8" cm="1">
        <f t="array" ref="B11164">SUM(1*(VGSales[Name]=A11164))</f>
        <v>1</v>
      </c>
      <c r="C11164" s="8" cm="1">
        <f t="array" ref="C11164">ROWS(_xlfn.UNIQUE(_xlfn._xlws.FILTER(VGSales[Genre],VGSales[Name]=A11164)))</f>
        <v>1</v>
      </c>
      <c r="D11164" s="8">
        <f>SUMIFS(VGSales[Global_Sales],VGSales[Name],A11164)</f>
        <v>0.01</v>
      </c>
    </row>
    <row r="11165" spans="1:4" s="8" customFormat="1" x14ac:dyDescent="0.25">
      <c r="A11165" s="8" t="str">
        <v>IL-2 Sturmovik</v>
      </c>
      <c r="B11165" s="8" cm="1">
        <f t="array" ref="B11165">SUM(1*(VGSales[Name]=A11165))</f>
        <v>1</v>
      </c>
      <c r="C11165" s="8" cm="1">
        <f t="array" ref="C11165">ROWS(_xlfn.UNIQUE(_xlfn._xlws.FILTER(VGSales[Genre],VGSales[Name]=A11165)))</f>
        <v>1</v>
      </c>
      <c r="D11165" s="8">
        <f>SUMIFS(VGSales[Global_Sales],VGSales[Name],A11165)</f>
        <v>0.01</v>
      </c>
    </row>
    <row r="11166" spans="1:4" s="8" customFormat="1" x14ac:dyDescent="0.25">
      <c r="A11166" s="8" t="str">
        <v>Mortal Kombat: Tournament Edition</v>
      </c>
      <c r="B11166" s="8" cm="1">
        <f t="array" ref="B11166">SUM(1*(VGSales[Name]=A11166))</f>
        <v>1</v>
      </c>
      <c r="C11166" s="8" cm="1">
        <f t="array" ref="C11166">ROWS(_xlfn.UNIQUE(_xlfn._xlws.FILTER(VGSales[Genre],VGSales[Name]=A11166)))</f>
        <v>1</v>
      </c>
      <c r="D11166" s="8">
        <f>SUMIFS(VGSales[Global_Sales],VGSales[Name],A11166)</f>
        <v>0.01</v>
      </c>
    </row>
    <row r="11167" spans="1:4" s="8" customFormat="1" x14ac:dyDescent="0.25">
      <c r="A11167" s="8" t="str">
        <v>East India Company</v>
      </c>
      <c r="B11167" s="8" cm="1">
        <f t="array" ref="B11167">SUM(1*(VGSales[Name]=A11167))</f>
        <v>1</v>
      </c>
      <c r="C11167" s="8" cm="1">
        <f t="array" ref="C11167">ROWS(_xlfn.UNIQUE(_xlfn._xlws.FILTER(VGSales[Genre],VGSales[Name]=A11167)))</f>
        <v>1</v>
      </c>
      <c r="D11167" s="8">
        <f>SUMIFS(VGSales[Global_Sales],VGSales[Name],A11167)</f>
        <v>0.01</v>
      </c>
    </row>
    <row r="11168" spans="1:4" s="8" customFormat="1" x14ac:dyDescent="0.25">
      <c r="A11168" s="8" t="str">
        <v>Sousaku Alice to Oujisama!</v>
      </c>
      <c r="B11168" s="8" cm="1">
        <f t="array" ref="B11168">SUM(1*(VGSales[Name]=A11168))</f>
        <v>1</v>
      </c>
      <c r="C11168" s="8" cm="1">
        <f t="array" ref="C11168">ROWS(_xlfn.UNIQUE(_xlfn._xlws.FILTER(VGSales[Genre],VGSales[Name]=A11168)))</f>
        <v>1</v>
      </c>
      <c r="D11168" s="8">
        <f>SUMIFS(VGSales[Global_Sales],VGSales[Name],A11168)</f>
        <v>0.01</v>
      </c>
    </row>
    <row r="11169" spans="1:4" s="8" customFormat="1" x14ac:dyDescent="0.25">
      <c r="A11169" s="8" t="str">
        <v>Empire Deluxe</v>
      </c>
      <c r="B11169" s="8" cm="1">
        <f t="array" ref="B11169">SUM(1*(VGSales[Name]=A11169))</f>
        <v>1</v>
      </c>
      <c r="C11169" s="8" cm="1">
        <f t="array" ref="C11169">ROWS(_xlfn.UNIQUE(_xlfn._xlws.FILTER(VGSales[Genre],VGSales[Name]=A11169)))</f>
        <v>1</v>
      </c>
      <c r="D11169" s="8">
        <f>SUMIFS(VGSales[Global_Sales],VGSales[Name],A11169)</f>
        <v>0.01</v>
      </c>
    </row>
    <row r="11170" spans="1:4" s="8" customFormat="1" x14ac:dyDescent="0.25">
      <c r="A11170" s="8" t="str">
        <v>Umihara Kawase Jun: Second Edition Kanzenban</v>
      </c>
      <c r="B11170" s="8" cm="1">
        <f t="array" ref="B11170">SUM(1*(VGSales[Name]=A11170))</f>
        <v>1</v>
      </c>
      <c r="C11170" s="8" cm="1">
        <f t="array" ref="C11170">ROWS(_xlfn.UNIQUE(_xlfn._xlws.FILTER(VGSales[Genre],VGSales[Name]=A11170)))</f>
        <v>1</v>
      </c>
      <c r="D11170" s="8">
        <f>SUMIFS(VGSales[Global_Sales],VGSales[Name],A11170)</f>
        <v>0.01</v>
      </c>
    </row>
    <row r="11171" spans="1:4" s="8" customFormat="1" x14ac:dyDescent="0.25">
      <c r="A11171" s="8" t="str">
        <v>Infinite Stratos 2: Love and Purge</v>
      </c>
      <c r="B11171" s="8" cm="1">
        <f t="array" ref="B11171">SUM(1*(VGSales[Name]=A11171))</f>
        <v>1</v>
      </c>
      <c r="C11171" s="8" cm="1">
        <f t="array" ref="C11171">ROWS(_xlfn.UNIQUE(_xlfn._xlws.FILTER(VGSales[Genre],VGSales[Name]=A11171)))</f>
        <v>1</v>
      </c>
      <c r="D11171" s="8">
        <f>SUMIFS(VGSales[Global_Sales],VGSales[Name],A11171)</f>
        <v>0.01</v>
      </c>
    </row>
    <row r="11172" spans="1:4" s="8" customFormat="1" x14ac:dyDescent="0.25">
      <c r="A11172" s="8" t="str">
        <v>Fab 5 Soccer</v>
      </c>
      <c r="B11172" s="8" cm="1">
        <f t="array" ref="B11172">SUM(1*(VGSales[Name]=A11172))</f>
        <v>1</v>
      </c>
      <c r="C11172" s="8" cm="1">
        <f t="array" ref="C11172">ROWS(_xlfn.UNIQUE(_xlfn._xlws.FILTER(VGSales[Genre],VGSales[Name]=A11172)))</f>
        <v>1</v>
      </c>
      <c r="D11172" s="8">
        <f>SUMIFS(VGSales[Global_Sales],VGSales[Name],A11172)</f>
        <v>0.01</v>
      </c>
    </row>
    <row r="11173" spans="1:4" s="8" customFormat="1" x14ac:dyDescent="0.25">
      <c r="A11173" s="8" t="str">
        <v>Destiny Links</v>
      </c>
      <c r="B11173" s="8" cm="1">
        <f t="array" ref="B11173">SUM(1*(VGSales[Name]=A11173))</f>
        <v>1</v>
      </c>
      <c r="C11173" s="8" cm="1">
        <f t="array" ref="C11173">ROWS(_xlfn.UNIQUE(_xlfn._xlws.FILTER(VGSales[Genre],VGSales[Name]=A11173)))</f>
        <v>1</v>
      </c>
      <c r="D11173" s="8">
        <f>SUMIFS(VGSales[Global_Sales],VGSales[Name],A11173)</f>
        <v>0.01</v>
      </c>
    </row>
    <row r="11174" spans="1:4" s="8" customFormat="1" x14ac:dyDescent="0.25">
      <c r="A11174" s="8" t="str">
        <v>Best Of Tests</v>
      </c>
      <c r="B11174" s="8" cm="1">
        <f t="array" ref="B11174">SUM(1*(VGSales[Name]=A11174))</f>
        <v>1</v>
      </c>
      <c r="C11174" s="8" cm="1">
        <f t="array" ref="C11174">ROWS(_xlfn.UNIQUE(_xlfn._xlws.FILTER(VGSales[Genre],VGSales[Name]=A11174)))</f>
        <v>1</v>
      </c>
      <c r="D11174" s="8">
        <f>SUMIFS(VGSales[Global_Sales],VGSales[Name],A11174)</f>
        <v>0.01</v>
      </c>
    </row>
    <row r="11175" spans="1:4" s="8" customFormat="1" x14ac:dyDescent="0.25">
      <c r="A11175" s="8" t="str">
        <v>Pro Angler Moves</v>
      </c>
      <c r="B11175" s="8" cm="1">
        <f t="array" ref="B11175">SUM(1*(VGSales[Name]=A11175))</f>
        <v>1</v>
      </c>
      <c r="C11175" s="8" cm="1">
        <f t="array" ref="C11175">ROWS(_xlfn.UNIQUE(_xlfn._xlws.FILTER(VGSales[Genre],VGSales[Name]=A11175)))</f>
        <v>1</v>
      </c>
      <c r="D11175" s="8">
        <f>SUMIFS(VGSales[Global_Sales],VGSales[Name],A11175)</f>
        <v>0.01</v>
      </c>
    </row>
    <row r="11176" spans="1:4" s="8" customFormat="1" x14ac:dyDescent="0.25">
      <c r="A11176" s="8" t="str">
        <v>Sakura Sakura: Haru Urara</v>
      </c>
      <c r="B11176" s="8" cm="1">
        <f t="array" ref="B11176">SUM(1*(VGSales[Name]=A11176))</f>
        <v>1</v>
      </c>
      <c r="C11176" s="8" cm="1">
        <f t="array" ref="C11176">ROWS(_xlfn.UNIQUE(_xlfn._xlws.FILTER(VGSales[Genre],VGSales[Name]=A11176)))</f>
        <v>1</v>
      </c>
      <c r="D11176" s="8">
        <f>SUMIFS(VGSales[Global_Sales],VGSales[Name],A11176)</f>
        <v>0.01</v>
      </c>
    </row>
    <row r="11177" spans="1:4" s="8" customFormat="1" x14ac:dyDescent="0.25">
      <c r="A11177" s="8" t="str">
        <v>Uta no * Prince-Sama: Sweet Serenade</v>
      </c>
      <c r="B11177" s="8" cm="1">
        <f t="array" ref="B11177">SUM(1*(VGSales[Name]=A11177))</f>
        <v>1</v>
      </c>
      <c r="C11177" s="8" cm="1">
        <f t="array" ref="C11177">ROWS(_xlfn.UNIQUE(_xlfn._xlws.FILTER(VGSales[Genre],VGSales[Name]=A11177)))</f>
        <v>1</v>
      </c>
      <c r="D11177" s="8">
        <f>SUMIFS(VGSales[Global_Sales],VGSales[Name],A11177)</f>
        <v>0.01</v>
      </c>
    </row>
    <row r="11178" spans="1:4" s="8" customFormat="1" x14ac:dyDescent="0.25">
      <c r="A11178" s="8" t="str">
        <v>Road Trip: Shifting Gears</v>
      </c>
      <c r="B11178" s="8" cm="1">
        <f t="array" ref="B11178">SUM(1*(VGSales[Name]=A11178))</f>
        <v>1</v>
      </c>
      <c r="C11178" s="8" cm="1">
        <f t="array" ref="C11178">ROWS(_xlfn.UNIQUE(_xlfn._xlws.FILTER(VGSales[Genre],VGSales[Name]=A11178)))</f>
        <v>1</v>
      </c>
      <c r="D11178" s="8">
        <f>SUMIFS(VGSales[Global_Sales],VGSales[Name],A11178)</f>
        <v>0.01</v>
      </c>
    </row>
    <row r="11179" spans="1:4" s="8" customFormat="1" x14ac:dyDescent="0.25">
      <c r="A11179" s="8" t="str">
        <v>Iza, Shutsujin! Koisen</v>
      </c>
      <c r="B11179" s="8" cm="1">
        <f t="array" ref="B11179">SUM(1*(VGSales[Name]=A11179))</f>
        <v>1</v>
      </c>
      <c r="C11179" s="8" cm="1">
        <f t="array" ref="C11179">ROWS(_xlfn.UNIQUE(_xlfn._xlws.FILTER(VGSales[Genre],VGSales[Name]=A11179)))</f>
        <v>1</v>
      </c>
      <c r="D11179" s="8">
        <f>SUMIFS(VGSales[Global_Sales],VGSales[Name],A11179)</f>
        <v>0.01</v>
      </c>
    </row>
    <row r="11180" spans="1:4" s="8" customFormat="1" x14ac:dyDescent="0.25">
      <c r="A11180" s="8" t="str">
        <v>Major Dream: Major Wii Nagero! Gyroball!!</v>
      </c>
      <c r="B11180" s="8" cm="1">
        <f t="array" ref="B11180">SUM(1*(VGSales[Name]=A11180))</f>
        <v>1</v>
      </c>
      <c r="C11180" s="8" cm="1">
        <f t="array" ref="C11180">ROWS(_xlfn.UNIQUE(_xlfn._xlws.FILTER(VGSales[Genre],VGSales[Name]=A11180)))</f>
        <v>1</v>
      </c>
      <c r="D11180" s="8">
        <f>SUMIFS(VGSales[Global_Sales],VGSales[Name],A11180)</f>
        <v>0.01</v>
      </c>
    </row>
    <row r="11181" spans="1:4" s="8" customFormat="1" x14ac:dyDescent="0.25">
      <c r="A11181" s="8" t="str">
        <v>Hiiro no Kakera: Shin Tamayori Hime Denshou</v>
      </c>
      <c r="B11181" s="8" cm="1">
        <f t="array" ref="B11181">SUM(1*(VGSales[Name]=A11181))</f>
        <v>1</v>
      </c>
      <c r="C11181" s="8" cm="1">
        <f t="array" ref="C11181">ROWS(_xlfn.UNIQUE(_xlfn._xlws.FILTER(VGSales[Genre],VGSales[Name]=A11181)))</f>
        <v>1</v>
      </c>
      <c r="D11181" s="8">
        <f>SUMIFS(VGSales[Global_Sales],VGSales[Name],A11181)</f>
        <v>0.01</v>
      </c>
    </row>
    <row r="11182" spans="1:4" s="8" customFormat="1" x14ac:dyDescent="0.25">
      <c r="A11182" s="8" t="str">
        <v>Datenshi no Amai Yuuwaku x Kaikan Phrase</v>
      </c>
      <c r="B11182" s="8" cm="1">
        <f t="array" ref="B11182">SUM(1*(VGSales[Name]=A11182))</f>
        <v>1</v>
      </c>
      <c r="C11182" s="8" cm="1">
        <f t="array" ref="C11182">ROWS(_xlfn.UNIQUE(_xlfn._xlws.FILTER(VGSales[Genre],VGSales[Name]=A11182)))</f>
        <v>1</v>
      </c>
      <c r="D11182" s="8">
        <f>SUMIFS(VGSales[Global_Sales],VGSales[Name],A11182)</f>
        <v>0.01</v>
      </c>
    </row>
    <row r="11183" spans="1:4" s="8" customFormat="1" x14ac:dyDescent="0.25">
      <c r="A11183" s="8" t="str">
        <v>Grooverider: Slot Car Thunder</v>
      </c>
      <c r="B11183" s="8" cm="1">
        <f t="array" ref="B11183">SUM(1*(VGSales[Name]=A11183))</f>
        <v>2</v>
      </c>
      <c r="C11183" s="8" cm="1">
        <f t="array" ref="C11183">ROWS(_xlfn.UNIQUE(_xlfn._xlws.FILTER(VGSales[Genre],VGSales[Name]=A11183)))</f>
        <v>1</v>
      </c>
      <c r="D11183" s="8">
        <f>SUMIFS(VGSales[Global_Sales],VGSales[Name],A11183)</f>
        <v>0.02</v>
      </c>
    </row>
    <row r="11184" spans="1:4" s="8" customFormat="1" x14ac:dyDescent="0.25">
      <c r="A11184" s="8" t="str">
        <v>Bakumatsu Koihana: Shinsengumi DS</v>
      </c>
      <c r="B11184" s="8" cm="1">
        <f t="array" ref="B11184">SUM(1*(VGSales[Name]=A11184))</f>
        <v>1</v>
      </c>
      <c r="C11184" s="8" cm="1">
        <f t="array" ref="C11184">ROWS(_xlfn.UNIQUE(_xlfn._xlws.FILTER(VGSales[Genre],VGSales[Name]=A11184)))</f>
        <v>1</v>
      </c>
      <c r="D11184" s="8">
        <f>SUMIFS(VGSales[Global_Sales],VGSales[Name],A11184)</f>
        <v>0.01</v>
      </c>
    </row>
    <row r="11185" spans="1:4" s="8" customFormat="1" x14ac:dyDescent="0.25">
      <c r="A11185" s="8" t="str">
        <v>Resident Evil 5 HD</v>
      </c>
      <c r="B11185" s="8" cm="1">
        <f t="array" ref="B11185">SUM(1*(VGSales[Name]=A11185))</f>
        <v>1</v>
      </c>
      <c r="C11185" s="8" cm="1">
        <f t="array" ref="C11185">ROWS(_xlfn.UNIQUE(_xlfn._xlws.FILTER(VGSales[Genre],VGSales[Name]=A11185)))</f>
        <v>1</v>
      </c>
      <c r="D11185" s="8">
        <f>SUMIFS(VGSales[Global_Sales],VGSales[Name],A11185)</f>
        <v>0.01</v>
      </c>
    </row>
    <row r="11186" spans="1:4" s="8" customFormat="1" x14ac:dyDescent="0.25">
      <c r="A11186" s="8" t="str">
        <v>Miyako: Awayuki no Utage</v>
      </c>
      <c r="B11186" s="8" cm="1">
        <f t="array" ref="B11186">SUM(1*(VGSales[Name]=A11186))</f>
        <v>1</v>
      </c>
      <c r="C11186" s="8" cm="1">
        <f t="array" ref="C11186">ROWS(_xlfn.UNIQUE(_xlfn._xlws.FILTER(VGSales[Genre],VGSales[Name]=A11186)))</f>
        <v>1</v>
      </c>
      <c r="D11186" s="8">
        <f>SUMIFS(VGSales[Global_Sales],VGSales[Name],A11186)</f>
        <v>0.01</v>
      </c>
    </row>
    <row r="11187" spans="1:4" s="8" customFormat="1" x14ac:dyDescent="0.25">
      <c r="A11187" s="8" t="str">
        <v>Rewrite</v>
      </c>
      <c r="B11187" s="8" cm="1">
        <f t="array" ref="B11187">SUM(1*(VGSales[Name]=A11187))</f>
        <v>1</v>
      </c>
      <c r="C11187" s="8" cm="1">
        <f t="array" ref="C11187">ROWS(_xlfn.UNIQUE(_xlfn._xlws.FILTER(VGSales[Genre],VGSales[Name]=A11187)))</f>
        <v>1</v>
      </c>
      <c r="D11187" s="8">
        <f>SUMIFS(VGSales[Global_Sales],VGSales[Name],A11187)</f>
        <v>0.01</v>
      </c>
    </row>
    <row r="11188" spans="1:4" s="8" customFormat="1" x14ac:dyDescent="0.25">
      <c r="A11188" s="8" t="str">
        <v>Konami Classics Vol. 2</v>
      </c>
      <c r="B11188" s="8" cm="1">
        <f t="array" ref="B11188">SUM(1*(VGSales[Name]=A11188))</f>
        <v>1</v>
      </c>
      <c r="C11188" s="8" cm="1">
        <f t="array" ref="C11188">ROWS(_xlfn.UNIQUE(_xlfn._xlws.FILTER(VGSales[Genre],VGSales[Name]=A11188)))</f>
        <v>1</v>
      </c>
      <c r="D11188" s="8">
        <f>SUMIFS(VGSales[Global_Sales],VGSales[Name],A11188)</f>
        <v>0.01</v>
      </c>
    </row>
    <row r="11189" spans="1:4" s="8" customFormat="1" x14ac:dyDescent="0.25">
      <c r="A11189" s="8" t="str">
        <v>Tobidase! Kagaku-kun Chikyuu Daitanken! Nazo no Chinkai Seibutsu ni Idome!</v>
      </c>
      <c r="B11189" s="8" cm="1">
        <f t="array" ref="B11189">SUM(1*(VGSales[Name]=A11189))</f>
        <v>1</v>
      </c>
      <c r="C11189" s="8" cm="1">
        <f t="array" ref="C11189">ROWS(_xlfn.UNIQUE(_xlfn._xlws.FILTER(VGSales[Genre],VGSales[Name]=A11189)))</f>
        <v>1</v>
      </c>
      <c r="D11189" s="8">
        <f>SUMIFS(VGSales[Global_Sales],VGSales[Name],A11189)</f>
        <v>0.01</v>
      </c>
    </row>
    <row r="11190" spans="1:4" s="8" customFormat="1" x14ac:dyDescent="0.25">
      <c r="A11190" s="8" t="str">
        <v>Kana: Imouto</v>
      </c>
      <c r="B11190" s="8" cm="1">
        <f t="array" ref="B11190">SUM(1*(VGSales[Name]=A11190))</f>
        <v>1</v>
      </c>
      <c r="C11190" s="8" cm="1">
        <f t="array" ref="C11190">ROWS(_xlfn.UNIQUE(_xlfn._xlws.FILTER(VGSales[Genre],VGSales[Name]=A11190)))</f>
        <v>1</v>
      </c>
      <c r="D11190" s="8">
        <f>SUMIFS(VGSales[Global_Sales],VGSales[Name],A11190)</f>
        <v>0.01</v>
      </c>
    </row>
    <row r="11191" spans="1:4" s="8" customFormat="1" x14ac:dyDescent="0.25">
      <c r="A11191" s="8" t="str">
        <v>Rock N' Roll Racing</v>
      </c>
      <c r="B11191" s="8" cm="1">
        <f t="array" ref="B11191">SUM(1*(VGSales[Name]=A11191))</f>
        <v>1</v>
      </c>
      <c r="C11191" s="8" cm="1">
        <f t="array" ref="C11191">ROWS(_xlfn.UNIQUE(_xlfn._xlws.FILTER(VGSales[Genre],VGSales[Name]=A11191)))</f>
        <v>1</v>
      </c>
      <c r="D11191" s="8">
        <f>SUMIFS(VGSales[Global_Sales],VGSales[Name],A11191)</f>
        <v>0.01</v>
      </c>
    </row>
    <row r="11192" spans="1:4" s="8" customFormat="1" x14ac:dyDescent="0.25">
      <c r="A11192" s="8" t="str">
        <v>Marginal #4: Idol of Supernova</v>
      </c>
      <c r="B11192" s="8" cm="1">
        <f t="array" ref="B11192">SUM(1*(VGSales[Name]=A11192))</f>
        <v>1</v>
      </c>
      <c r="C11192" s="8" cm="1">
        <f t="array" ref="C11192">ROWS(_xlfn.UNIQUE(_xlfn._xlws.FILTER(VGSales[Genre],VGSales[Name]=A11192)))</f>
        <v>1</v>
      </c>
      <c r="D11192" s="8">
        <f>SUMIFS(VGSales[Global_Sales],VGSales[Name],A11192)</f>
        <v>0.01</v>
      </c>
    </row>
    <row r="11193" spans="1:4" s="8" customFormat="1" x14ac:dyDescent="0.25">
      <c r="A11193" s="8" t="str">
        <v>Paranormal Pursuit: The Gifted One</v>
      </c>
      <c r="B11193" s="8" cm="1">
        <f t="array" ref="B11193">SUM(1*(VGSales[Name]=A11193))</f>
        <v>1</v>
      </c>
      <c r="C11193" s="8" cm="1">
        <f t="array" ref="C11193">ROWS(_xlfn.UNIQUE(_xlfn._xlws.FILTER(VGSales[Genre],VGSales[Name]=A11193)))</f>
        <v>1</v>
      </c>
      <c r="D11193" s="8">
        <f>SUMIFS(VGSales[Global_Sales],VGSales[Name],A11193)</f>
        <v>0.01</v>
      </c>
    </row>
    <row r="11194" spans="1:4" s="8" customFormat="1" x14ac:dyDescent="0.25">
      <c r="A11194" s="8" t="str">
        <v>DoDonPachi Saidaioujou</v>
      </c>
      <c r="B11194" s="8" cm="1">
        <f t="array" ref="B11194">SUM(1*(VGSales[Name]=A11194))</f>
        <v>1</v>
      </c>
      <c r="C11194" s="8" cm="1">
        <f t="array" ref="C11194">ROWS(_xlfn.UNIQUE(_xlfn._xlws.FILTER(VGSales[Genre],VGSales[Name]=A11194)))</f>
        <v>1</v>
      </c>
      <c r="D11194" s="8">
        <f>SUMIFS(VGSales[Global_Sales],VGSales[Name],A11194)</f>
        <v>0.01</v>
      </c>
    </row>
    <row r="11195" spans="1:4" s="8" customFormat="1" x14ac:dyDescent="0.25">
      <c r="A11195" s="8" t="str">
        <v>1/2 Summer +</v>
      </c>
      <c r="B11195" s="8" cm="1">
        <f t="array" ref="B11195">SUM(1*(VGSales[Name]=A11195))</f>
        <v>1</v>
      </c>
      <c r="C11195" s="8" cm="1">
        <f t="array" ref="C11195">ROWS(_xlfn.UNIQUE(_xlfn._xlws.FILTER(VGSales[Genre],VGSales[Name]=A11195)))</f>
        <v>1</v>
      </c>
      <c r="D11195" s="8">
        <f>SUMIFS(VGSales[Global_Sales],VGSales[Name],A11195)</f>
        <v>0.01</v>
      </c>
    </row>
    <row r="11196" spans="1:4" s="8" customFormat="1" x14ac:dyDescent="0.25">
      <c r="A11196" s="8" t="str">
        <v>Psycho-Pass</v>
      </c>
      <c r="B11196" s="8" cm="1">
        <f t="array" ref="B11196">SUM(1*(VGSales[Name]=A11196))</f>
        <v>1</v>
      </c>
      <c r="C11196" s="8" cm="1">
        <f t="array" ref="C11196">ROWS(_xlfn.UNIQUE(_xlfn._xlws.FILTER(VGSales[Genre],VGSales[Name]=A11196)))</f>
        <v>1</v>
      </c>
      <c r="D11196" s="8">
        <f>SUMIFS(VGSales[Global_Sales],VGSales[Name],A11196)</f>
        <v>0.01</v>
      </c>
    </row>
    <row r="11197" spans="1:4" s="8" customFormat="1" x14ac:dyDescent="0.25">
      <c r="A11197" s="8" t="str">
        <v>Brain Exercise With Dr. Kawashima</v>
      </c>
      <c r="B11197" s="8" cm="1">
        <f t="array" ref="B11197">SUM(1*(VGSales[Name]=A11197))</f>
        <v>1</v>
      </c>
      <c r="C11197" s="8" cm="1">
        <f t="array" ref="C11197">ROWS(_xlfn.UNIQUE(_xlfn._xlws.FILTER(VGSales[Genre],VGSales[Name]=A11197)))</f>
        <v>1</v>
      </c>
      <c r="D11197" s="8">
        <f>SUMIFS(VGSales[Global_Sales],VGSales[Name],A11197)</f>
        <v>0.01</v>
      </c>
    </row>
    <row r="11198" spans="1:4" s="8" customFormat="1" x14ac:dyDescent="0.25">
      <c r="A11198" s="8" t="str">
        <v>Tears to Tiara: Kakan no Daichi Portable</v>
      </c>
      <c r="B11198" s="8" cm="1">
        <f t="array" ref="B11198">SUM(1*(VGSales[Name]=A11198))</f>
        <v>1</v>
      </c>
      <c r="C11198" s="8" cm="1">
        <f t="array" ref="C11198">ROWS(_xlfn.UNIQUE(_xlfn._xlws.FILTER(VGSales[Genre],VGSales[Name]=A11198)))</f>
        <v>1</v>
      </c>
      <c r="D11198" s="8">
        <f>SUMIFS(VGSales[Global_Sales],VGSales[Name],A11198)</f>
        <v>0.01</v>
      </c>
    </row>
    <row r="11199" spans="1:4" s="8" customFormat="1" x14ac:dyDescent="0.25">
      <c r="A11199" s="8" t="str">
        <v>Games Around the World</v>
      </c>
      <c r="B11199" s="8" cm="1">
        <f t="array" ref="B11199">SUM(1*(VGSales[Name]=A11199))</f>
        <v>1</v>
      </c>
      <c r="C11199" s="8" cm="1">
        <f t="array" ref="C11199">ROWS(_xlfn.UNIQUE(_xlfn._xlws.FILTER(VGSales[Genre],VGSales[Name]=A11199)))</f>
        <v>1</v>
      </c>
      <c r="D11199" s="8">
        <f>SUMIFS(VGSales[Global_Sales],VGSales[Name],A11199)</f>
        <v>0.01</v>
      </c>
    </row>
    <row r="11200" spans="1:4" s="8" customFormat="1" x14ac:dyDescent="0.25">
      <c r="A11200" s="8" t="str">
        <v>Football Manager 2005</v>
      </c>
      <c r="B11200" s="8" cm="1">
        <f t="array" ref="B11200">SUM(1*(VGSales[Name]=A11200))</f>
        <v>1</v>
      </c>
      <c r="C11200" s="8" cm="1">
        <f t="array" ref="C11200">ROWS(_xlfn.UNIQUE(_xlfn._xlws.FILTER(VGSales[Genre],VGSales[Name]=A11200)))</f>
        <v>1</v>
      </c>
      <c r="D11200" s="8">
        <f>SUMIFS(VGSales[Global_Sales],VGSales[Name],A11200)</f>
        <v>0.01</v>
      </c>
    </row>
    <row r="11201" spans="1:4" s="8" customFormat="1" x14ac:dyDescent="0.25">
      <c r="A11201" s="8" t="str">
        <v>Hitotsu Tobashi Renai V</v>
      </c>
      <c r="B11201" s="8" cm="1">
        <f t="array" ref="B11201">SUM(1*(VGSales[Name]=A11201))</f>
        <v>1</v>
      </c>
      <c r="C11201" s="8" cm="1">
        <f t="array" ref="C11201">ROWS(_xlfn.UNIQUE(_xlfn._xlws.FILTER(VGSales[Genre],VGSales[Name]=A11201)))</f>
        <v>1</v>
      </c>
      <c r="D11201" s="8">
        <f>SUMIFS(VGSales[Global_Sales],VGSales[Name],A11201)</f>
        <v>0.01</v>
      </c>
    </row>
    <row r="11202" spans="1:4" s="8" customFormat="1" x14ac:dyDescent="0.25">
      <c r="A11202" s="8" t="str">
        <v>Turbo Trainz</v>
      </c>
      <c r="B11202" s="8" cm="1">
        <f t="array" ref="B11202">SUM(1*(VGSales[Name]=A11202))</f>
        <v>1</v>
      </c>
      <c r="C11202" s="8" cm="1">
        <f t="array" ref="C11202">ROWS(_xlfn.UNIQUE(_xlfn._xlws.FILTER(VGSales[Genre],VGSales[Name]=A11202)))</f>
        <v>1</v>
      </c>
      <c r="D11202" s="8">
        <f>SUMIFS(VGSales[Global_Sales],VGSales[Name],A11202)</f>
        <v>0.01</v>
      </c>
    </row>
    <row r="11203" spans="1:4" s="8" customFormat="1" x14ac:dyDescent="0.25">
      <c r="A11203" s="8" t="str">
        <v>Theatre Of War</v>
      </c>
      <c r="B11203" s="8" cm="1">
        <f t="array" ref="B11203">SUM(1*(VGSales[Name]=A11203))</f>
        <v>1</v>
      </c>
      <c r="C11203" s="8" cm="1">
        <f t="array" ref="C11203">ROWS(_xlfn.UNIQUE(_xlfn._xlws.FILTER(VGSales[Genre],VGSales[Name]=A11203)))</f>
        <v>1</v>
      </c>
      <c r="D11203" s="8">
        <f>SUMIFS(VGSales[Global_Sales],VGSales[Name],A11203)</f>
        <v>0.01</v>
      </c>
    </row>
    <row r="11204" spans="1:4" s="8" customFormat="1" x14ac:dyDescent="0.25">
      <c r="A11204" s="8" t="str">
        <v>Nintendogs and Cats Golden Retriever and New Friends</v>
      </c>
      <c r="B11204" s="8" cm="1">
        <f t="array" ref="B11204">SUM(1*(VGSales[Name]=A11204))</f>
        <v>1</v>
      </c>
      <c r="C11204" s="8" cm="1">
        <f t="array" ref="C11204">ROWS(_xlfn.UNIQUE(_xlfn._xlws.FILTER(VGSales[Genre],VGSales[Name]=A11204)))</f>
        <v>1</v>
      </c>
      <c r="D11204" s="8">
        <f>SUMIFS(VGSales[Global_Sales],VGSales[Name],A11204)</f>
        <v>0.01</v>
      </c>
    </row>
    <row r="11205" spans="1:4" s="8" customFormat="1" x14ac:dyDescent="0.25">
      <c r="A11205" s="8" t="str">
        <v>Tantei Jinguuji Saburo DS: Fuserareta Shinjitsu</v>
      </c>
      <c r="B11205" s="8" cm="1">
        <f t="array" ref="B11205">SUM(1*(VGSales[Name]=A11205))</f>
        <v>1</v>
      </c>
      <c r="C11205" s="8" cm="1">
        <f t="array" ref="C11205">ROWS(_xlfn.UNIQUE(_xlfn._xlws.FILTER(VGSales[Genre],VGSales[Name]=A11205)))</f>
        <v>1</v>
      </c>
      <c r="D11205" s="8">
        <f>SUMIFS(VGSales[Global_Sales],VGSales[Name],A11205)</f>
        <v>0.01</v>
      </c>
    </row>
    <row r="11206" spans="1:4" s="8" customFormat="1" x14ac:dyDescent="0.25">
      <c r="A11206" s="8" t="str">
        <v>Monster Rancher Advance 2</v>
      </c>
      <c r="B11206" s="8" cm="1">
        <f t="array" ref="B11206">SUM(1*(VGSales[Name]=A11206))</f>
        <v>1</v>
      </c>
      <c r="C11206" s="8" cm="1">
        <f t="array" ref="C11206">ROWS(_xlfn.UNIQUE(_xlfn._xlws.FILTER(VGSales[Genre],VGSales[Name]=A11206)))</f>
        <v>1</v>
      </c>
      <c r="D11206" s="8">
        <f>SUMIFS(VGSales[Global_Sales],VGSales[Name],A11206)</f>
        <v>0.01</v>
      </c>
    </row>
    <row r="11207" spans="1:4" s="8" customFormat="1" x14ac:dyDescent="0.25">
      <c r="A11207" s="8" t="str">
        <v>Voodoo Chronicles: First Sign</v>
      </c>
      <c r="B11207" s="8" cm="1">
        <f t="array" ref="B11207">SUM(1*(VGSales[Name]=A11207))</f>
        <v>1</v>
      </c>
      <c r="C11207" s="8" cm="1">
        <f t="array" ref="C11207">ROWS(_xlfn.UNIQUE(_xlfn._xlws.FILTER(VGSales[Genre],VGSales[Name]=A11207)))</f>
        <v>1</v>
      </c>
      <c r="D11207" s="8">
        <f>SUMIFS(VGSales[Global_Sales],VGSales[Name],A11207)</f>
        <v>0.01</v>
      </c>
    </row>
    <row r="11208" spans="1:4" s="8" customFormat="1" x14ac:dyDescent="0.25">
      <c r="A11208" s="8" t="str">
        <v>Umineko no Naku Koro ni Portable 1</v>
      </c>
      <c r="B11208" s="8" cm="1">
        <f t="array" ref="B11208">SUM(1*(VGSales[Name]=A11208))</f>
        <v>1</v>
      </c>
      <c r="C11208" s="8" cm="1">
        <f t="array" ref="C11208">ROWS(_xlfn.UNIQUE(_xlfn._xlws.FILTER(VGSales[Genre],VGSales[Name]=A11208)))</f>
        <v>1</v>
      </c>
      <c r="D11208" s="8">
        <f>SUMIFS(VGSales[Global_Sales],VGSales[Name],A11208)</f>
        <v>0.01</v>
      </c>
    </row>
    <row r="11209" spans="1:4" s="8" customFormat="1" x14ac:dyDescent="0.25">
      <c r="A11209" s="8" t="str">
        <v>Dr. Slump &amp; Arale-Chan</v>
      </c>
      <c r="B11209" s="8" cm="1">
        <f t="array" ref="B11209">SUM(1*(VGSales[Name]=A11209))</f>
        <v>1</v>
      </c>
      <c r="C11209" s="8" cm="1">
        <f t="array" ref="C11209">ROWS(_xlfn.UNIQUE(_xlfn._xlws.FILTER(VGSales[Genre],VGSales[Name]=A11209)))</f>
        <v>1</v>
      </c>
      <c r="D11209" s="8">
        <f>SUMIFS(VGSales[Global_Sales],VGSales[Name],A11209)</f>
        <v>0.01</v>
      </c>
    </row>
    <row r="11210" spans="1:4" s="8" customFormat="1" x14ac:dyDescent="0.25">
      <c r="A11210" s="8" t="str">
        <v>Geten no Hana: Yume Akari</v>
      </c>
      <c r="B11210" s="8" cm="1">
        <f t="array" ref="B11210">SUM(1*(VGSales[Name]=A11210))</f>
        <v>1</v>
      </c>
      <c r="C11210" s="8" cm="1">
        <f t="array" ref="C11210">ROWS(_xlfn.UNIQUE(_xlfn._xlws.FILTER(VGSales[Genre],VGSales[Name]=A11210)))</f>
        <v>1</v>
      </c>
      <c r="D11210" s="8">
        <f>SUMIFS(VGSales[Global_Sales],VGSales[Name],A11210)</f>
        <v>0.01</v>
      </c>
    </row>
    <row r="11211" spans="1:4" s="8" customFormat="1" x14ac:dyDescent="0.25">
      <c r="A11211" s="8" t="str">
        <v>Festa!! Hyper Girls Party</v>
      </c>
      <c r="B11211" s="8" cm="1">
        <f t="array" ref="B11211">SUM(1*(VGSales[Name]=A11211))</f>
        <v>1</v>
      </c>
      <c r="C11211" s="8" cm="1">
        <f t="array" ref="C11211">ROWS(_xlfn.UNIQUE(_xlfn._xlws.FILTER(VGSales[Genre],VGSales[Name]=A11211)))</f>
        <v>1</v>
      </c>
      <c r="D11211" s="8">
        <f>SUMIFS(VGSales[Global_Sales],VGSales[Name],A11211)</f>
        <v>0.01</v>
      </c>
    </row>
    <row r="11212" spans="1:4" s="8" customFormat="1" x14ac:dyDescent="0.25">
      <c r="A11212" s="8" t="str">
        <v>Collar x Malice</v>
      </c>
      <c r="B11212" s="8" cm="1">
        <f t="array" ref="B11212">SUM(1*(VGSales[Name]=A11212))</f>
        <v>1</v>
      </c>
      <c r="C11212" s="8" cm="1">
        <f t="array" ref="C11212">ROWS(_xlfn.UNIQUE(_xlfn._xlws.FILTER(VGSales[Genre],VGSales[Name]=A11212)))</f>
        <v>1</v>
      </c>
      <c r="D11212" s="8">
        <f>SUMIFS(VGSales[Global_Sales],VGSales[Name],A11212)</f>
        <v>0.01</v>
      </c>
    </row>
    <row r="11213" spans="1:4" s="8" customFormat="1" x14ac:dyDescent="0.25">
      <c r="A11213" s="8" t="str">
        <v>Kikiite Hajimaru: Eigo Kaiwa Training - KikiTore</v>
      </c>
      <c r="B11213" s="8" cm="1">
        <f t="array" ref="B11213">SUM(1*(VGSales[Name]=A11213))</f>
        <v>1</v>
      </c>
      <c r="C11213" s="8" cm="1">
        <f t="array" ref="C11213">ROWS(_xlfn.UNIQUE(_xlfn._xlws.FILTER(VGSales[Genre],VGSales[Name]=A11213)))</f>
        <v>1</v>
      </c>
      <c r="D11213" s="8">
        <f>SUMIFS(VGSales[Global_Sales],VGSales[Name],A11213)</f>
        <v>0.01</v>
      </c>
    </row>
    <row r="11214" spans="1:4" s="8" customFormat="1" x14ac:dyDescent="0.25">
      <c r="A11214" s="8" t="str">
        <v>Vanark</v>
      </c>
      <c r="B11214" s="8" cm="1">
        <f t="array" ref="B11214">SUM(1*(VGSales[Name]=A11214))</f>
        <v>1</v>
      </c>
      <c r="C11214" s="8" cm="1">
        <f t="array" ref="C11214">ROWS(_xlfn.UNIQUE(_xlfn._xlws.FILTER(VGSales[Genre],VGSales[Name]=A11214)))</f>
        <v>1</v>
      </c>
      <c r="D11214" s="8">
        <f>SUMIFS(VGSales[Global_Sales],VGSales[Name],A11214)</f>
        <v>0.01</v>
      </c>
    </row>
    <row r="11215" spans="1:4" s="8" customFormat="1" x14ac:dyDescent="0.25">
      <c r="A11215" s="8" t="str">
        <v>Dragon's Dogma Online: Season 2</v>
      </c>
      <c r="B11215" s="8" cm="1">
        <f t="array" ref="B11215">SUM(1*(VGSales[Name]=A11215))</f>
        <v>1</v>
      </c>
      <c r="C11215" s="8" cm="1">
        <f t="array" ref="C11215">ROWS(_xlfn.UNIQUE(_xlfn._xlws.FILTER(VGSales[Genre],VGSales[Name]=A11215)))</f>
        <v>1</v>
      </c>
      <c r="D11215" s="8">
        <f>SUMIFS(VGSales[Global_Sales],VGSales[Name],A11215)</f>
        <v>0.01</v>
      </c>
    </row>
    <row r="11216" spans="1:4" s="8" customFormat="1" x14ac:dyDescent="0.25">
      <c r="A11216" s="8" t="str">
        <v>Game Book DS: Sword World 2.0</v>
      </c>
      <c r="B11216" s="8" cm="1">
        <f t="array" ref="B11216">SUM(1*(VGSales[Name]=A11216))</f>
        <v>1</v>
      </c>
      <c r="C11216" s="8" cm="1">
        <f t="array" ref="C11216">ROWS(_xlfn.UNIQUE(_xlfn._xlws.FILTER(VGSales[Genre],VGSales[Name]=A11216)))</f>
        <v>1</v>
      </c>
      <c r="D11216" s="8">
        <f>SUMIFS(VGSales[Global_Sales],VGSales[Name],A11216)</f>
        <v>0.01</v>
      </c>
    </row>
    <row r="11217" spans="1:4" s="8" customFormat="1" x14ac:dyDescent="0.25">
      <c r="A11217" s="8" t="str">
        <v>Norn + Nonette: Last Era</v>
      </c>
      <c r="B11217" s="8" cm="1">
        <f t="array" ref="B11217">SUM(1*(VGSales[Name]=A11217))</f>
        <v>1</v>
      </c>
      <c r="C11217" s="8" cm="1">
        <f t="array" ref="C11217">ROWS(_xlfn.UNIQUE(_xlfn._xlws.FILTER(VGSales[Genre],VGSales[Name]=A11217)))</f>
        <v>1</v>
      </c>
      <c r="D11217" s="8">
        <f>SUMIFS(VGSales[Global_Sales],VGSales[Name],A11217)</f>
        <v>0.01</v>
      </c>
    </row>
    <row r="11218" spans="1:4" s="8" customFormat="1" x14ac:dyDescent="0.25">
      <c r="A11218" s="8" t="str">
        <v>Furious Karting</v>
      </c>
      <c r="B11218" s="8" cm="1">
        <f t="array" ref="B11218">SUM(1*(VGSales[Name]=A11218))</f>
        <v>1</v>
      </c>
      <c r="C11218" s="8" cm="1">
        <f t="array" ref="C11218">ROWS(_xlfn.UNIQUE(_xlfn._xlws.FILTER(VGSales[Genre],VGSales[Name]=A11218)))</f>
        <v>1</v>
      </c>
      <c r="D11218" s="8">
        <f>SUMIFS(VGSales[Global_Sales],VGSales[Name],A11218)</f>
        <v>0.01</v>
      </c>
    </row>
    <row r="11219" spans="1:4" s="8" customFormat="1" x14ac:dyDescent="0.25">
      <c r="A11219" s="8" t="str">
        <v>WSC REAL 09: World Snooker Championship</v>
      </c>
      <c r="B11219" s="8" cm="1">
        <f t="array" ref="B11219">SUM(1*(VGSales[Name]=A11219))</f>
        <v>2</v>
      </c>
      <c r="C11219" s="8" cm="1">
        <f t="array" ref="C11219">ROWS(_xlfn.UNIQUE(_xlfn._xlws.FILTER(VGSales[Genre],VGSales[Name]=A11219)))</f>
        <v>1</v>
      </c>
      <c r="D11219" s="8">
        <f>SUMIFS(VGSales[Global_Sales],VGSales[Name],A11219)</f>
        <v>0.02</v>
      </c>
    </row>
    <row r="11220" spans="1:4" s="8" customFormat="1" x14ac:dyDescent="0.25">
      <c r="A11220" s="8" t="str">
        <v>Pet Shop Monogatari DS 2</v>
      </c>
      <c r="B11220" s="8" cm="1">
        <f t="array" ref="B11220">SUM(1*(VGSales[Name]=A11220))</f>
        <v>1</v>
      </c>
      <c r="C11220" s="8" cm="1">
        <f t="array" ref="C11220">ROWS(_xlfn.UNIQUE(_xlfn._xlws.FILTER(VGSales[Genre],VGSales[Name]=A11220)))</f>
        <v>1</v>
      </c>
      <c r="D11220" s="8">
        <f>SUMIFS(VGSales[Global_Sales],VGSales[Name],A11220)</f>
        <v>0.01</v>
      </c>
    </row>
    <row r="11221" spans="1:4" s="8" customFormat="1" x14ac:dyDescent="0.25">
      <c r="A11221" s="8" t="str">
        <v>Mystery Legends: Beauty and the Beast</v>
      </c>
      <c r="B11221" s="8" cm="1">
        <f t="array" ref="B11221">SUM(1*(VGSales[Name]=A11221))</f>
        <v>1</v>
      </c>
      <c r="C11221" s="8" cm="1">
        <f t="array" ref="C11221">ROWS(_xlfn.UNIQUE(_xlfn._xlws.FILTER(VGSales[Genre],VGSales[Name]=A11221)))</f>
        <v>1</v>
      </c>
      <c r="D11221" s="8">
        <f>SUMIFS(VGSales[Global_Sales],VGSales[Name],A11221)</f>
        <v>0.01</v>
      </c>
    </row>
    <row r="11222" spans="1:4" s="8" customFormat="1" x14ac:dyDescent="0.25">
      <c r="A11222" s="8" t="str">
        <v>Fuuraiki 3</v>
      </c>
      <c r="B11222" s="8" cm="1">
        <f t="array" ref="B11222">SUM(1*(VGSales[Name]=A11222))</f>
        <v>1</v>
      </c>
      <c r="C11222" s="8" cm="1">
        <f t="array" ref="C11222">ROWS(_xlfn.UNIQUE(_xlfn._xlws.FILTER(VGSales[Genre],VGSales[Name]=A11222)))</f>
        <v>1</v>
      </c>
      <c r="D11222" s="8">
        <f>SUMIFS(VGSales[Global_Sales],VGSales[Name],A11222)</f>
        <v>0.01</v>
      </c>
    </row>
    <row r="11223" spans="1:4" s="8" customFormat="1" x14ac:dyDescent="0.25">
      <c r="A11223" s="8" t="str">
        <v>Chokkan! Asonde Relaxuma</v>
      </c>
      <c r="B11223" s="8" cm="1">
        <f t="array" ref="B11223">SUM(1*(VGSales[Name]=A11223))</f>
        <v>1</v>
      </c>
      <c r="C11223" s="8" cm="1">
        <f t="array" ref="C11223">ROWS(_xlfn.UNIQUE(_xlfn._xlws.FILTER(VGSales[Genre],VGSales[Name]=A11223)))</f>
        <v>1</v>
      </c>
      <c r="D11223" s="8">
        <f>SUMIFS(VGSales[Global_Sales],VGSales[Name],A11223)</f>
        <v>0.01</v>
      </c>
    </row>
    <row r="11224" spans="1:4" s="8" customFormat="1" x14ac:dyDescent="0.25">
      <c r="A11224" s="8" t="str">
        <v>Hot Wheels: Stunt Track Challenge / World Race</v>
      </c>
      <c r="B11224" s="8" cm="1">
        <f t="array" ref="B11224">SUM(1*(VGSales[Name]=A11224))</f>
        <v>1</v>
      </c>
      <c r="C11224" s="8" cm="1">
        <f t="array" ref="C11224">ROWS(_xlfn.UNIQUE(_xlfn._xlws.FILTER(VGSales[Genre],VGSales[Name]=A11224)))</f>
        <v>1</v>
      </c>
      <c r="D11224" s="8">
        <f>SUMIFS(VGSales[Global_Sales],VGSales[Name],A11224)</f>
        <v>0.01</v>
      </c>
    </row>
    <row r="11225" spans="1:4" s="8" customFormat="1" x14ac:dyDescent="0.25">
      <c r="A11225" s="8" t="str">
        <v>Minna no Conveni</v>
      </c>
      <c r="B11225" s="8" cm="1">
        <f t="array" ref="B11225">SUM(1*(VGSales[Name]=A11225))</f>
        <v>1</v>
      </c>
      <c r="C11225" s="8" cm="1">
        <f t="array" ref="C11225">ROWS(_xlfn.UNIQUE(_xlfn._xlws.FILTER(VGSales[Genre],VGSales[Name]=A11225)))</f>
        <v>1</v>
      </c>
      <c r="D11225" s="8">
        <f>SUMIFS(VGSales[Global_Sales],VGSales[Name],A11225)</f>
        <v>0.01</v>
      </c>
    </row>
    <row r="11226" spans="1:4" s="8" customFormat="1" x14ac:dyDescent="0.25">
      <c r="A11226" s="8" t="str">
        <v>SoulCalibur Legends (JP sales)</v>
      </c>
      <c r="B11226" s="8" cm="1">
        <f t="array" ref="B11226">SUM(1*(VGSales[Name]=A11226))</f>
        <v>1</v>
      </c>
      <c r="C11226" s="8" cm="1">
        <f t="array" ref="C11226">ROWS(_xlfn.UNIQUE(_xlfn._xlws.FILTER(VGSales[Genre],VGSales[Name]=A11226)))</f>
        <v>1</v>
      </c>
      <c r="D11226" s="8">
        <f>SUMIFS(VGSales[Global_Sales],VGSales[Name],A11226)</f>
        <v>0.01</v>
      </c>
    </row>
    <row r="11227" spans="1:4" s="8" customFormat="1" x14ac:dyDescent="0.25">
      <c r="A11227" s="8" t="str">
        <v>Izumo 2</v>
      </c>
      <c r="B11227" s="8" cm="1">
        <f t="array" ref="B11227">SUM(1*(VGSales[Name]=A11227))</f>
        <v>1</v>
      </c>
      <c r="C11227" s="8" cm="1">
        <f t="array" ref="C11227">ROWS(_xlfn.UNIQUE(_xlfn._xlws.FILTER(VGSales[Genre],VGSales[Name]=A11227)))</f>
        <v>1</v>
      </c>
      <c r="D11227" s="8">
        <f>SUMIFS(VGSales[Global_Sales],VGSales[Name],A11227)</f>
        <v>0.01</v>
      </c>
    </row>
    <row r="11228" spans="1:4" s="8" customFormat="1" x14ac:dyDescent="0.25">
      <c r="A11228" s="8" t="str">
        <v>Entaku no Seito: Students of Round</v>
      </c>
      <c r="B11228" s="8" cm="1">
        <f t="array" ref="B11228">SUM(1*(VGSales[Name]=A11228))</f>
        <v>1</v>
      </c>
      <c r="C11228" s="8" cm="1">
        <f t="array" ref="C11228">ROWS(_xlfn.UNIQUE(_xlfn._xlws.FILTER(VGSales[Genre],VGSales[Name]=A11228)))</f>
        <v>1</v>
      </c>
      <c r="D11228" s="8">
        <f>SUMIFS(VGSales[Global_Sales],VGSales[Name],A11228)</f>
        <v>0.01</v>
      </c>
    </row>
    <row r="11229" spans="1:4" s="8" customFormat="1" x14ac:dyDescent="0.25">
      <c r="A11229" s="8" t="str">
        <v>Isshoni Gohan. Portable</v>
      </c>
      <c r="B11229" s="8" cm="1">
        <f t="array" ref="B11229">SUM(1*(VGSales[Name]=A11229))</f>
        <v>1</v>
      </c>
      <c r="C11229" s="8" cm="1">
        <f t="array" ref="C11229">ROWS(_xlfn.UNIQUE(_xlfn._xlws.FILTER(VGSales[Genre],VGSales[Name]=A11229)))</f>
        <v>1</v>
      </c>
      <c r="D11229" s="8">
        <f>SUMIFS(VGSales[Global_Sales],VGSales[Name],A11229)</f>
        <v>0.01</v>
      </c>
    </row>
    <row r="11230" spans="1:4" s="8" customFormat="1" x14ac:dyDescent="0.25">
      <c r="A11230" s="8" t="str">
        <v>PC Engine Best Collention: Ginga Ojousama Densetsu Collection</v>
      </c>
      <c r="B11230" s="8" cm="1">
        <f t="array" ref="B11230">SUM(1*(VGSales[Name]=A11230))</f>
        <v>1</v>
      </c>
      <c r="C11230" s="8" cm="1">
        <f t="array" ref="C11230">ROWS(_xlfn.UNIQUE(_xlfn._xlws.FILTER(VGSales[Genre],VGSales[Name]=A11230)))</f>
        <v>1</v>
      </c>
      <c r="D11230" s="8">
        <f>SUMIFS(VGSales[Global_Sales],VGSales[Name],A11230)</f>
        <v>0.01</v>
      </c>
    </row>
    <row r="11231" spans="1:4" s="8" customFormat="1" x14ac:dyDescent="0.25">
      <c r="A11231" s="8" t="str">
        <v>King of Fighters 2002: Unlimited Match Tougeki Ver.</v>
      </c>
      <c r="B11231" s="8" cm="1">
        <f t="array" ref="B11231">SUM(1*(VGSales[Name]=A11231))</f>
        <v>1</v>
      </c>
      <c r="C11231" s="8" cm="1">
        <f t="array" ref="C11231">ROWS(_xlfn.UNIQUE(_xlfn._xlws.FILTER(VGSales[Genre],VGSales[Name]=A11231)))</f>
        <v>1</v>
      </c>
      <c r="D11231" s="8">
        <f>SUMIFS(VGSales[Global_Sales],VGSales[Name],A11231)</f>
        <v>0.01</v>
      </c>
    </row>
    <row r="11232" spans="1:4" s="8" customFormat="1" x14ac:dyDescent="0.25">
      <c r="A11232" s="8" t="str">
        <v>Monkey Madness: Island Escape</v>
      </c>
      <c r="B11232" s="8" cm="1">
        <f t="array" ref="B11232">SUM(1*(VGSales[Name]=A11232))</f>
        <v>1</v>
      </c>
      <c r="C11232" s="8" cm="1">
        <f t="array" ref="C11232">ROWS(_xlfn.UNIQUE(_xlfn._xlws.FILTER(VGSales[Genre],VGSales[Name]=A11232)))</f>
        <v>1</v>
      </c>
      <c r="D11232" s="8">
        <f>SUMIFS(VGSales[Global_Sales],VGSales[Name],A11232)</f>
        <v>0.01</v>
      </c>
    </row>
    <row r="11233" spans="1:4" s="8" customFormat="1" x14ac:dyDescent="0.25">
      <c r="A11233" s="8" t="str">
        <v>htoL#NiQ: The Firefly Diary</v>
      </c>
      <c r="B11233" s="8" cm="1">
        <f t="array" ref="B11233">SUM(1*(VGSales[Name]=A11233))</f>
        <v>1</v>
      </c>
      <c r="C11233" s="8" cm="1">
        <f t="array" ref="C11233">ROWS(_xlfn.UNIQUE(_xlfn._xlws.FILTER(VGSales[Genre],VGSales[Name]=A11233)))</f>
        <v>1</v>
      </c>
      <c r="D11233" s="8">
        <f>SUMIFS(VGSales[Global_Sales],VGSales[Name],A11233)</f>
        <v>0.01</v>
      </c>
    </row>
    <row r="11234" spans="1:4" s="8" customFormat="1" x14ac:dyDescent="0.25">
      <c r="A11234" s="8" t="str">
        <v>Deus Ex</v>
      </c>
      <c r="B11234" s="8" cm="1">
        <f t="array" ref="B11234">SUM(1*(VGSales[Name]=A11234))</f>
        <v>1</v>
      </c>
      <c r="C11234" s="8" cm="1">
        <f t="array" ref="C11234">ROWS(_xlfn.UNIQUE(_xlfn._xlws.FILTER(VGSales[Genre],VGSales[Name]=A11234)))</f>
        <v>1</v>
      </c>
      <c r="D11234" s="8">
        <f>SUMIFS(VGSales[Global_Sales],VGSales[Name],A11234)</f>
        <v>0.01</v>
      </c>
    </row>
    <row r="11235" spans="1:4" s="8" customFormat="1" x14ac:dyDescent="0.25">
      <c r="A11235" s="8" t="str">
        <v>Rosario to Vampire: Tanabata no Miss Youkai Gakuen</v>
      </c>
      <c r="B11235" s="8" cm="1">
        <f t="array" ref="B11235">SUM(1*(VGSales[Name]=A11235))</f>
        <v>1</v>
      </c>
      <c r="C11235" s="8" cm="1">
        <f t="array" ref="C11235">ROWS(_xlfn.UNIQUE(_xlfn._xlws.FILTER(VGSales[Genre],VGSales[Name]=A11235)))</f>
        <v>1</v>
      </c>
      <c r="D11235" s="8">
        <f>SUMIFS(VGSales[Global_Sales],VGSales[Name],A11235)</f>
        <v>0.01</v>
      </c>
    </row>
    <row r="11236" spans="1:4" s="8" customFormat="1" x14ac:dyDescent="0.25">
      <c r="A11236" s="8" t="str">
        <v>Ouka Sengoku Portable</v>
      </c>
      <c r="B11236" s="8" cm="1">
        <f t="array" ref="B11236">SUM(1*(VGSales[Name]=A11236))</f>
        <v>1</v>
      </c>
      <c r="C11236" s="8" cm="1">
        <f t="array" ref="C11236">ROWS(_xlfn.UNIQUE(_xlfn._xlws.FILTER(VGSales[Genre],VGSales[Name]=A11236)))</f>
        <v>1</v>
      </c>
      <c r="D11236" s="8">
        <f>SUMIFS(VGSales[Global_Sales],VGSales[Name],A11236)</f>
        <v>0.01</v>
      </c>
    </row>
    <row r="11237" spans="1:4" s="8" customFormat="1" x14ac:dyDescent="0.25">
      <c r="A11237" s="8" t="str">
        <v>Smiley World: Island Challenge</v>
      </c>
      <c r="B11237" s="8" cm="1">
        <f t="array" ref="B11237">SUM(1*(VGSales[Name]=A11237))</f>
        <v>1</v>
      </c>
      <c r="C11237" s="8" cm="1">
        <f t="array" ref="C11237">ROWS(_xlfn.UNIQUE(_xlfn._xlws.FILTER(VGSales[Genre],VGSales[Name]=A11237)))</f>
        <v>1</v>
      </c>
      <c r="D11237" s="8">
        <f>SUMIFS(VGSales[Global_Sales],VGSales[Name],A11237)</f>
        <v>0.01</v>
      </c>
    </row>
    <row r="11238" spans="1:4" s="8" customFormat="1" x14ac:dyDescent="0.25">
      <c r="A11238" s="8" t="str">
        <v>Hanayamata: Yosakoi Live</v>
      </c>
      <c r="B11238" s="8" cm="1">
        <f t="array" ref="B11238">SUM(1*(VGSales[Name]=A11238))</f>
        <v>1</v>
      </c>
      <c r="C11238" s="8" cm="1">
        <f t="array" ref="C11238">ROWS(_xlfn.UNIQUE(_xlfn._xlws.FILTER(VGSales[Genre],VGSales[Name]=A11238)))</f>
        <v>1</v>
      </c>
      <c r="D11238" s="8">
        <f>SUMIFS(VGSales[Global_Sales],VGSales[Name],A11238)</f>
        <v>0.01</v>
      </c>
    </row>
    <row r="11239" spans="1:4" s="8" customFormat="1" x14ac:dyDescent="0.25">
      <c r="A11239" s="8" t="str">
        <v>Shepherd's Crossing</v>
      </c>
      <c r="B11239" s="8" cm="1">
        <f t="array" ref="B11239">SUM(1*(VGSales[Name]=A11239))</f>
        <v>1</v>
      </c>
      <c r="C11239" s="8" cm="1">
        <f t="array" ref="C11239">ROWS(_xlfn.UNIQUE(_xlfn._xlws.FILTER(VGSales[Genre],VGSales[Name]=A11239)))</f>
        <v>1</v>
      </c>
      <c r="D11239" s="8">
        <f>SUMIFS(VGSales[Global_Sales],VGSales[Name],A11239)</f>
        <v>0.01</v>
      </c>
    </row>
    <row r="11240" spans="1:4" s="8" customFormat="1" x14ac:dyDescent="0.25">
      <c r="A11240" s="8" t="str">
        <v>Dark Parables: The Exiled Prince</v>
      </c>
      <c r="B11240" s="8" cm="1">
        <f t="array" ref="B11240">SUM(1*(VGSales[Name]=A11240))</f>
        <v>1</v>
      </c>
      <c r="C11240" s="8" cm="1">
        <f t="array" ref="C11240">ROWS(_xlfn.UNIQUE(_xlfn._xlws.FILTER(VGSales[Genre],VGSales[Name]=A11240)))</f>
        <v>1</v>
      </c>
      <c r="D11240" s="8">
        <f>SUMIFS(VGSales[Global_Sales],VGSales[Name],A11240)</f>
        <v>0.01</v>
      </c>
    </row>
    <row r="11241" spans="1:4" s="8" customFormat="1" x14ac:dyDescent="0.25">
      <c r="A11241" s="8" t="str">
        <v>Tactics Layer: Ritina Guard Senki</v>
      </c>
      <c r="B11241" s="8" cm="1">
        <f t="array" ref="B11241">SUM(1*(VGSales[Name]=A11241))</f>
        <v>1</v>
      </c>
      <c r="C11241" s="8" cm="1">
        <f t="array" ref="C11241">ROWS(_xlfn.UNIQUE(_xlfn._xlws.FILTER(VGSales[Genre],VGSales[Name]=A11241)))</f>
        <v>1</v>
      </c>
      <c r="D11241" s="8">
        <f>SUMIFS(VGSales[Global_Sales],VGSales[Name],A11241)</f>
        <v>0.01</v>
      </c>
    </row>
    <row r="11242" spans="1:4" s="8" customFormat="1" x14ac:dyDescent="0.25">
      <c r="A11242" s="8" t="str">
        <v>We Sing 80s</v>
      </c>
      <c r="B11242" s="8" cm="1">
        <f t="array" ref="B11242">SUM(1*(VGSales[Name]=A11242))</f>
        <v>1</v>
      </c>
      <c r="C11242" s="8" cm="1">
        <f t="array" ref="C11242">ROWS(_xlfn.UNIQUE(_xlfn._xlws.FILTER(VGSales[Genre],VGSales[Name]=A11242)))</f>
        <v>1</v>
      </c>
      <c r="D11242" s="8">
        <f>SUMIFS(VGSales[Global_Sales],VGSales[Name],A11242)</f>
        <v>0.01</v>
      </c>
    </row>
    <row r="11243" spans="1:4" s="8" customFormat="1" x14ac:dyDescent="0.25">
      <c r="A11243" s="8" t="str">
        <v>Republique</v>
      </c>
      <c r="B11243" s="8" cm="1">
        <f t="array" ref="B11243">SUM(1*(VGSales[Name]=A11243))</f>
        <v>1</v>
      </c>
      <c r="C11243" s="8" cm="1">
        <f t="array" ref="C11243">ROWS(_xlfn.UNIQUE(_xlfn._xlws.FILTER(VGSales[Genre],VGSales[Name]=A11243)))</f>
        <v>1</v>
      </c>
      <c r="D11243" s="8">
        <f>SUMIFS(VGSales[Global_Sales],VGSales[Name],A11243)</f>
        <v>0.01</v>
      </c>
    </row>
    <row r="11244" spans="1:4" s="8" customFormat="1" x14ac:dyDescent="0.25">
      <c r="A11244" s="8" t="str">
        <v>San-X Character Channel: All-Star Daishuugou!</v>
      </c>
      <c r="B11244" s="8" cm="1">
        <f t="array" ref="B11244">SUM(1*(VGSales[Name]=A11244))</f>
        <v>1</v>
      </c>
      <c r="C11244" s="8" cm="1">
        <f t="array" ref="C11244">ROWS(_xlfn.UNIQUE(_xlfn._xlws.FILTER(VGSales[Genre],VGSales[Name]=A11244)))</f>
        <v>1</v>
      </c>
      <c r="D11244" s="8">
        <f>SUMIFS(VGSales[Global_Sales],VGSales[Name],A11244)</f>
        <v>0.01</v>
      </c>
    </row>
    <row r="11245" spans="1:4" s="8" customFormat="1" x14ac:dyDescent="0.25">
      <c r="A11245" s="8" t="str">
        <v>Rail Simulator</v>
      </c>
      <c r="B11245" s="8" cm="1">
        <f t="array" ref="B11245">SUM(1*(VGSales[Name]=A11245))</f>
        <v>1</v>
      </c>
      <c r="C11245" s="8" cm="1">
        <f t="array" ref="C11245">ROWS(_xlfn.UNIQUE(_xlfn._xlws.FILTER(VGSales[Genre],VGSales[Name]=A11245)))</f>
        <v>1</v>
      </c>
      <c r="D11245" s="8">
        <f>SUMIFS(VGSales[Global_Sales],VGSales[Name],A11245)</f>
        <v>0.01</v>
      </c>
    </row>
    <row r="11246" spans="1:4" s="8" customFormat="1" x14ac:dyDescent="0.25">
      <c r="A11246" s="8" t="str">
        <v>Sega Golf Club: Miyazato San Kyoudai Naizou</v>
      </c>
      <c r="B11246" s="8" cm="1">
        <f t="array" ref="B11246">SUM(1*(VGSales[Name]=A11246))</f>
        <v>1</v>
      </c>
      <c r="C11246" s="8" cm="1">
        <f t="array" ref="C11246">ROWS(_xlfn.UNIQUE(_xlfn._xlws.FILTER(VGSales[Genre],VGSales[Name]=A11246)))</f>
        <v>1</v>
      </c>
      <c r="D11246" s="8">
        <f>SUMIFS(VGSales[Global_Sales],VGSales[Name],A11246)</f>
        <v>0.01</v>
      </c>
    </row>
    <row r="11247" spans="1:4" s="8" customFormat="1" x14ac:dyDescent="0.25">
      <c r="A11247" s="8" t="str">
        <v>Rozen Maiden: Gebetgarten</v>
      </c>
      <c r="B11247" s="8" cm="1">
        <f t="array" ref="B11247">SUM(1*(VGSales[Name]=A11247))</f>
        <v>1</v>
      </c>
      <c r="C11247" s="8" cm="1">
        <f t="array" ref="C11247">ROWS(_xlfn.UNIQUE(_xlfn._xlws.FILTER(VGSales[Genre],VGSales[Name]=A11247)))</f>
        <v>1</v>
      </c>
      <c r="D11247" s="8">
        <f>SUMIFS(VGSales[Global_Sales],VGSales[Name],A11247)</f>
        <v>0.01</v>
      </c>
    </row>
    <row r="11248" spans="1:4" s="8" customFormat="1" x14ac:dyDescent="0.25">
      <c r="A11248" s="8" t="str">
        <v>Resistance Dual Pack</v>
      </c>
      <c r="B11248" s="8" cm="1">
        <f t="array" ref="B11248">SUM(1*(VGSales[Name]=A11248))</f>
        <v>1</v>
      </c>
      <c r="C11248" s="8" cm="1">
        <f t="array" ref="C11248">ROWS(_xlfn.UNIQUE(_xlfn._xlws.FILTER(VGSales[Genre],VGSales[Name]=A11248)))</f>
        <v>1</v>
      </c>
      <c r="D11248" s="8">
        <f>SUMIFS(VGSales[Global_Sales],VGSales[Name],A11248)</f>
        <v>0.01</v>
      </c>
    </row>
    <row r="11249" spans="1:4" s="8" customFormat="1" x14ac:dyDescent="0.25">
      <c r="A11249" s="8" t="str">
        <v>Princess Arthur</v>
      </c>
      <c r="B11249" s="8" cm="1">
        <f t="array" ref="B11249">SUM(1*(VGSales[Name]=A11249))</f>
        <v>1</v>
      </c>
      <c r="C11249" s="8" cm="1">
        <f t="array" ref="C11249">ROWS(_xlfn.UNIQUE(_xlfn._xlws.FILTER(VGSales[Genre],VGSales[Name]=A11249)))</f>
        <v>1</v>
      </c>
      <c r="D11249" s="8">
        <f>SUMIFS(VGSales[Global_Sales],VGSales[Name],A11249)</f>
        <v>0.01</v>
      </c>
    </row>
    <row r="11250" spans="1:4" s="8" customFormat="1" x14ac:dyDescent="0.25">
      <c r="A11250" s="8" t="str">
        <v>Sakura-Sou no Pet na Kanojo</v>
      </c>
      <c r="B11250" s="8" cm="1">
        <f t="array" ref="B11250">SUM(1*(VGSales[Name]=A11250))</f>
        <v>2</v>
      </c>
      <c r="C11250" s="8" cm="1">
        <f t="array" ref="C11250">ROWS(_xlfn.UNIQUE(_xlfn._xlws.FILTER(VGSales[Genre],VGSales[Name]=A11250)))</f>
        <v>1</v>
      </c>
      <c r="D11250" s="8">
        <f>SUMIFS(VGSales[Global_Sales],VGSales[Name],A11250)</f>
        <v>0.02</v>
      </c>
    </row>
    <row r="11251" spans="1:4" s="8" customFormat="1" x14ac:dyDescent="0.25">
      <c r="A11251" s="8" t="str">
        <v>Fatal Fury: Battle Archives Volume 2 (JP sales)</v>
      </c>
      <c r="B11251" s="8" cm="1">
        <f t="array" ref="B11251">SUM(1*(VGSales[Name]=A11251))</f>
        <v>1</v>
      </c>
      <c r="C11251" s="8" cm="1">
        <f t="array" ref="C11251">ROWS(_xlfn.UNIQUE(_xlfn._xlws.FILTER(VGSales[Genre],VGSales[Name]=A11251)))</f>
        <v>1</v>
      </c>
      <c r="D11251" s="8">
        <f>SUMIFS(VGSales[Global_Sales],VGSales[Name],A11251)</f>
        <v>0.01</v>
      </c>
    </row>
    <row r="11252" spans="1:4" s="8" customFormat="1" x14ac:dyDescent="0.25">
      <c r="A11252" s="8" t="str">
        <v>Tantei Jinguuji Saburo: Hai to Diamond</v>
      </c>
      <c r="B11252" s="8" cm="1">
        <f t="array" ref="B11252">SUM(1*(VGSales[Name]=A11252))</f>
        <v>1</v>
      </c>
      <c r="C11252" s="8" cm="1">
        <f t="array" ref="C11252">ROWS(_xlfn.UNIQUE(_xlfn._xlws.FILTER(VGSales[Genre],VGSales[Name]=A11252)))</f>
        <v>1</v>
      </c>
      <c r="D11252" s="8">
        <f>SUMIFS(VGSales[Global_Sales],VGSales[Name],A11252)</f>
        <v>0.01</v>
      </c>
    </row>
    <row r="11253" spans="1:4" s="8" customFormat="1" x14ac:dyDescent="0.25">
      <c r="A11253" s="8" t="str">
        <v>BattleForge</v>
      </c>
      <c r="B11253" s="8" cm="1">
        <f t="array" ref="B11253">SUM(1*(VGSales[Name]=A11253))</f>
        <v>1</v>
      </c>
      <c r="C11253" s="8" cm="1">
        <f t="array" ref="C11253">ROWS(_xlfn.UNIQUE(_xlfn._xlws.FILTER(VGSales[Genre],VGSales[Name]=A11253)))</f>
        <v>1</v>
      </c>
      <c r="D11253" s="8">
        <f>SUMIFS(VGSales[Global_Sales],VGSales[Name],A11253)</f>
        <v>0.01</v>
      </c>
    </row>
    <row r="11254" spans="1:4" s="8" customFormat="1" x14ac:dyDescent="0.25">
      <c r="A11254" s="8" t="str">
        <v>Jewel Quest II</v>
      </c>
      <c r="B11254" s="8" cm="1">
        <f t="array" ref="B11254">SUM(1*(VGSales[Name]=A11254))</f>
        <v>1</v>
      </c>
      <c r="C11254" s="8" cm="1">
        <f t="array" ref="C11254">ROWS(_xlfn.UNIQUE(_xlfn._xlws.FILTER(VGSales[Genre],VGSales[Name]=A11254)))</f>
        <v>1</v>
      </c>
      <c r="D11254" s="8">
        <f>SUMIFS(VGSales[Global_Sales],VGSales[Name],A11254)</f>
        <v>0.01</v>
      </c>
    </row>
    <row r="11255" spans="1:4" s="8" customFormat="1" x14ac:dyDescent="0.25">
      <c r="A11255" s="8" t="str">
        <v>Toro to Morimori</v>
      </c>
      <c r="B11255" s="8" cm="1">
        <f t="array" ref="B11255">SUM(1*(VGSales[Name]=A11255))</f>
        <v>1</v>
      </c>
      <c r="C11255" s="8" cm="1">
        <f t="array" ref="C11255">ROWS(_xlfn.UNIQUE(_xlfn._xlws.FILTER(VGSales[Genre],VGSales[Name]=A11255)))</f>
        <v>1</v>
      </c>
      <c r="D11255" s="8">
        <f>SUMIFS(VGSales[Global_Sales],VGSales[Name],A11255)</f>
        <v>0.01</v>
      </c>
    </row>
    <row r="11256" spans="1:4" s="8" customFormat="1" x14ac:dyDescent="0.25">
      <c r="A11256" s="8" t="str">
        <v>Homeworld Remastered Collection</v>
      </c>
      <c r="B11256" s="8" cm="1">
        <f t="array" ref="B11256">SUM(1*(VGSales[Name]=A11256))</f>
        <v>1</v>
      </c>
      <c r="C11256" s="8" cm="1">
        <f t="array" ref="C11256">ROWS(_xlfn.UNIQUE(_xlfn._xlws.FILTER(VGSales[Genre],VGSales[Name]=A11256)))</f>
        <v>1</v>
      </c>
      <c r="D11256" s="8">
        <f>SUMIFS(VGSales[Global_Sales],VGSales[Name],A11256)</f>
        <v>0.01</v>
      </c>
    </row>
    <row r="11257" spans="1:4" s="8" customFormat="1" x14ac:dyDescent="0.25">
      <c r="A11257" s="8" t="str">
        <v>K-1 Grand Prix</v>
      </c>
      <c r="B11257" s="8" cm="1">
        <f t="array" ref="B11257">SUM(1*(VGSales[Name]=A11257))</f>
        <v>1</v>
      </c>
      <c r="C11257" s="8" cm="1">
        <f t="array" ref="C11257">ROWS(_xlfn.UNIQUE(_xlfn._xlws.FILTER(VGSales[Genre],VGSales[Name]=A11257)))</f>
        <v>1</v>
      </c>
      <c r="D11257" s="8">
        <f>SUMIFS(VGSales[Global_Sales],VGSales[Name],A11257)</f>
        <v>0.01</v>
      </c>
    </row>
    <row r="11258" spans="1:4" s="8" customFormat="1" x14ac:dyDescent="0.25">
      <c r="A11258" s="8" t="str">
        <v>Shorts</v>
      </c>
      <c r="B11258" s="8" cm="1">
        <f t="array" ref="B11258">SUM(1*(VGSales[Name]=A11258))</f>
        <v>1</v>
      </c>
      <c r="C11258" s="8" cm="1">
        <f t="array" ref="C11258">ROWS(_xlfn.UNIQUE(_xlfn._xlws.FILTER(VGSales[Genre],VGSales[Name]=A11258)))</f>
        <v>1</v>
      </c>
      <c r="D11258" s="8">
        <f>SUMIFS(VGSales[Global_Sales],VGSales[Name],A11258)</f>
        <v>0.01</v>
      </c>
    </row>
    <row r="11259" spans="1:4" s="8" customFormat="1" x14ac:dyDescent="0.25">
      <c r="A11259" s="8" t="str">
        <v>Legoland</v>
      </c>
      <c r="B11259" s="8" cm="1">
        <f t="array" ref="B11259">SUM(1*(VGSales[Name]=A11259))</f>
        <v>1</v>
      </c>
      <c r="C11259" s="8" cm="1">
        <f t="array" ref="C11259">ROWS(_xlfn.UNIQUE(_xlfn._xlws.FILTER(VGSales[Genre],VGSales[Name]=A11259)))</f>
        <v>1</v>
      </c>
      <c r="D11259" s="8">
        <f>SUMIFS(VGSales[Global_Sales],VGSales[Name],A11259)</f>
        <v>0.01</v>
      </c>
    </row>
    <row r="11260" spans="1:4" s="8" customFormat="1" x14ac:dyDescent="0.25">
      <c r="A11260" s="8" t="str">
        <v>Rave Master: Special Attack Force!</v>
      </c>
      <c r="B11260" s="8" cm="1">
        <f t="array" ref="B11260">SUM(1*(VGSales[Name]=A11260))</f>
        <v>1</v>
      </c>
      <c r="C11260" s="8" cm="1">
        <f t="array" ref="C11260">ROWS(_xlfn.UNIQUE(_xlfn._xlws.FILTER(VGSales[Genre],VGSales[Name]=A11260)))</f>
        <v>1</v>
      </c>
      <c r="D11260" s="8">
        <f>SUMIFS(VGSales[Global_Sales],VGSales[Name],A11260)</f>
        <v>0.01</v>
      </c>
    </row>
    <row r="11261" spans="1:4" s="8" customFormat="1" x14ac:dyDescent="0.25">
      <c r="A11261" s="8" t="str">
        <v>Simple 2000 Series Vol. 120: The Saigo no Nippon Tsuwamono</v>
      </c>
      <c r="B11261" s="8" cm="1">
        <f t="array" ref="B11261">SUM(1*(VGSales[Name]=A11261))</f>
        <v>1</v>
      </c>
      <c r="C11261" s="8" cm="1">
        <f t="array" ref="C11261">ROWS(_xlfn.UNIQUE(_xlfn._xlws.FILTER(VGSales[Genre],VGSales[Name]=A11261)))</f>
        <v>1</v>
      </c>
      <c r="D11261" s="8">
        <f>SUMIFS(VGSales[Global_Sales],VGSales[Name],A11261)</f>
        <v>0.01</v>
      </c>
    </row>
    <row r="11262" spans="1:4" s="8" customFormat="1" x14ac:dyDescent="0.25">
      <c r="A11262" s="8" t="str">
        <v>Hyakka Yakou</v>
      </c>
      <c r="B11262" s="8" cm="1">
        <f t="array" ref="B11262">SUM(1*(VGSales[Name]=A11262))</f>
        <v>1</v>
      </c>
      <c r="C11262" s="8" cm="1">
        <f t="array" ref="C11262">ROWS(_xlfn.UNIQUE(_xlfn._xlws.FILTER(VGSales[Genre],VGSales[Name]=A11262)))</f>
        <v>1</v>
      </c>
      <c r="D11262" s="8">
        <f>SUMIFS(VGSales[Global_Sales],VGSales[Name],A11262)</f>
        <v>0.01</v>
      </c>
    </row>
    <row r="11263" spans="1:4" s="8" customFormat="1" x14ac:dyDescent="0.25">
      <c r="A11263" s="8" t="str">
        <v>Hakuoki: Reimeiroku DS</v>
      </c>
      <c r="B11263" s="8" cm="1">
        <f t="array" ref="B11263">SUM(1*(VGSales[Name]=A11263))</f>
        <v>1</v>
      </c>
      <c r="C11263" s="8" cm="1">
        <f t="array" ref="C11263">ROWS(_xlfn.UNIQUE(_xlfn._xlws.FILTER(VGSales[Genre],VGSales[Name]=A11263)))</f>
        <v>1</v>
      </c>
      <c r="D11263" s="8">
        <f>SUMIFS(VGSales[Global_Sales],VGSales[Name],A11263)</f>
        <v>0.01</v>
      </c>
    </row>
    <row r="11264" spans="1:4" s="8" customFormat="1" x14ac:dyDescent="0.25">
      <c r="A11264" s="8" t="str">
        <v>Shin Hayarigami 2</v>
      </c>
      <c r="B11264" s="8" cm="1">
        <f t="array" ref="B11264">SUM(1*(VGSales[Name]=A11264))</f>
        <v>1</v>
      </c>
      <c r="C11264" s="8" cm="1">
        <f t="array" ref="C11264">ROWS(_xlfn.UNIQUE(_xlfn._xlws.FILTER(VGSales[Genre],VGSales[Name]=A11264)))</f>
        <v>1</v>
      </c>
      <c r="D11264" s="8">
        <f>SUMIFS(VGSales[Global_Sales],VGSales[Name],A11264)</f>
        <v>0.01</v>
      </c>
    </row>
    <row r="11265" spans="1:4" s="8" customFormat="1" x14ac:dyDescent="0.25">
      <c r="A11265" s="8" t="str">
        <v>Ro-Kyu-Bu! Secret Photo Op</v>
      </c>
      <c r="B11265" s="8" cm="1">
        <f t="array" ref="B11265">SUM(1*(VGSales[Name]=A11265))</f>
        <v>1</v>
      </c>
      <c r="C11265" s="8" cm="1">
        <f t="array" ref="C11265">ROWS(_xlfn.UNIQUE(_xlfn._xlws.FILTER(VGSales[Genre],VGSales[Name]=A11265)))</f>
        <v>1</v>
      </c>
      <c r="D11265" s="8">
        <f>SUMIFS(VGSales[Global_Sales],VGSales[Name],A11265)</f>
        <v>0.01</v>
      </c>
    </row>
    <row r="11266" spans="1:4" s="8" customFormat="1" x14ac:dyDescent="0.25">
      <c r="A11266" s="8" t="str">
        <v>Caladrius</v>
      </c>
      <c r="B11266" s="8" cm="1">
        <f t="array" ref="B11266">SUM(1*(VGSales[Name]=A11266))</f>
        <v>1</v>
      </c>
      <c r="C11266" s="8" cm="1">
        <f t="array" ref="C11266">ROWS(_xlfn.UNIQUE(_xlfn._xlws.FILTER(VGSales[Genre],VGSales[Name]=A11266)))</f>
        <v>1</v>
      </c>
      <c r="D11266" s="8">
        <f>SUMIFS(VGSales[Global_Sales],VGSales[Name],A11266)</f>
        <v>0.01</v>
      </c>
    </row>
    <row r="11267" spans="1:4" s="8" customFormat="1" x14ac:dyDescent="0.25">
      <c r="A11267" s="8" t="str">
        <v>Duel Love: Koisuru Otome wa Shouri no Megami</v>
      </c>
      <c r="B11267" s="8" cm="1">
        <f t="array" ref="B11267">SUM(1*(VGSales[Name]=A11267))</f>
        <v>1</v>
      </c>
      <c r="C11267" s="8" cm="1">
        <f t="array" ref="C11267">ROWS(_xlfn.UNIQUE(_xlfn._xlws.FILTER(VGSales[Genre],VGSales[Name]=A11267)))</f>
        <v>1</v>
      </c>
      <c r="D11267" s="8">
        <f>SUMIFS(VGSales[Global_Sales],VGSales[Name],A11267)</f>
        <v>0.01</v>
      </c>
    </row>
    <row r="11268" spans="1:4" s="8" customFormat="1" x14ac:dyDescent="0.25">
      <c r="A11268" s="8" t="str">
        <v>Super Robot Monkey Team: Game Boy Advance Video Volume 1</v>
      </c>
      <c r="B11268" s="8" cm="1">
        <f t="array" ref="B11268">SUM(1*(VGSales[Name]=A11268))</f>
        <v>1</v>
      </c>
      <c r="C11268" s="8" cm="1">
        <f t="array" ref="C11268">ROWS(_xlfn.UNIQUE(_xlfn._xlws.FILTER(VGSales[Genre],VGSales[Name]=A11268)))</f>
        <v>1</v>
      </c>
      <c r="D11268" s="8">
        <f>SUMIFS(VGSales[Global_Sales],VGSales[Name],A11268)</f>
        <v>0.01</v>
      </c>
    </row>
    <row r="11269" spans="1:4" s="8" customFormat="1" x14ac:dyDescent="0.25">
      <c r="A11269" s="8" t="str">
        <v>Groovin' Blocks</v>
      </c>
      <c r="B11269" s="8" cm="1">
        <f t="array" ref="B11269">SUM(1*(VGSales[Name]=A11269))</f>
        <v>1</v>
      </c>
      <c r="C11269" s="8" cm="1">
        <f t="array" ref="C11269">ROWS(_xlfn.UNIQUE(_xlfn._xlws.FILTER(VGSales[Genre],VGSales[Name]=A11269)))</f>
        <v>1</v>
      </c>
      <c r="D11269" s="8">
        <f>SUMIFS(VGSales[Global_Sales],VGSales[Name],A11269)</f>
        <v>0.01</v>
      </c>
    </row>
    <row r="11270" spans="1:4" s="8" customFormat="1" x14ac:dyDescent="0.25">
      <c r="A11270" s="8" t="str">
        <v>Gardening Guide: How to get Green Fingers</v>
      </c>
      <c r="B11270" s="8" cm="1">
        <f t="array" ref="B11270">SUM(1*(VGSales[Name]=A11270))</f>
        <v>1</v>
      </c>
      <c r="C11270" s="8" cm="1">
        <f t="array" ref="C11270">ROWS(_xlfn.UNIQUE(_xlfn._xlws.FILTER(VGSales[Genre],VGSales[Name]=A11270)))</f>
        <v>1</v>
      </c>
      <c r="D11270" s="8">
        <f>SUMIFS(VGSales[Global_Sales],VGSales[Name],A11270)</f>
        <v>0.01</v>
      </c>
    </row>
    <row r="11271" spans="1:4" s="8" customFormat="1" x14ac:dyDescent="0.25">
      <c r="A11271" s="8" t="str">
        <v>Aa Megami-samaa</v>
      </c>
      <c r="B11271" s="8" cm="1">
        <f t="array" ref="B11271">SUM(1*(VGSales[Name]=A11271))</f>
        <v>1</v>
      </c>
      <c r="C11271" s="8" cm="1">
        <f t="array" ref="C11271">ROWS(_xlfn.UNIQUE(_xlfn._xlws.FILTER(VGSales[Genre],VGSales[Name]=A11271)))</f>
        <v>1</v>
      </c>
      <c r="D11271" s="8">
        <f>SUMIFS(VGSales[Global_Sales],VGSales[Name],A11271)</f>
        <v>0.01</v>
      </c>
    </row>
    <row r="11272" spans="1:4" s="8" customFormat="1" x14ac:dyDescent="0.25">
      <c r="A11272" s="8" t="str">
        <v>Bunmei Kaika: Aoiza Ibunroku Saien</v>
      </c>
      <c r="B11272" s="8" cm="1">
        <f t="array" ref="B11272">SUM(1*(VGSales[Name]=A11272))</f>
        <v>1</v>
      </c>
      <c r="C11272" s="8" cm="1">
        <f t="array" ref="C11272">ROWS(_xlfn.UNIQUE(_xlfn._xlws.FILTER(VGSales[Genre],VGSales[Name]=A11272)))</f>
        <v>1</v>
      </c>
      <c r="D11272" s="8">
        <f>SUMIFS(VGSales[Global_Sales],VGSales[Name],A11272)</f>
        <v>0.01</v>
      </c>
    </row>
    <row r="11273" spans="1:4" s="8" customFormat="1" x14ac:dyDescent="0.25">
      <c r="A11273" s="8" t="str">
        <v>Tsukigime Ranko's Longest Day</v>
      </c>
      <c r="B11273" s="8" cm="1">
        <f t="array" ref="B11273">SUM(1*(VGSales[Name]=A11273))</f>
        <v>1</v>
      </c>
      <c r="C11273" s="8" cm="1">
        <f t="array" ref="C11273">ROWS(_xlfn.UNIQUE(_xlfn._xlws.FILTER(VGSales[Genre],VGSales[Name]=A11273)))</f>
        <v>1</v>
      </c>
      <c r="D11273" s="8">
        <f>SUMIFS(VGSales[Global_Sales],VGSales[Name],A11273)</f>
        <v>0.01</v>
      </c>
    </row>
    <row r="11274" spans="1:4" s="8" customFormat="1" x14ac:dyDescent="0.25">
      <c r="A11274" s="8" t="str">
        <v>Bakumatsu Rock</v>
      </c>
      <c r="B11274" s="8" cm="1">
        <f t="array" ref="B11274">SUM(1*(VGSales[Name]=A11274))</f>
        <v>1</v>
      </c>
      <c r="C11274" s="8" cm="1">
        <f t="array" ref="C11274">ROWS(_xlfn.UNIQUE(_xlfn._xlws.FILTER(VGSales[Genre],VGSales[Name]=A11274)))</f>
        <v>1</v>
      </c>
      <c r="D11274" s="8">
        <f>SUMIFS(VGSales[Global_Sales],VGSales[Name],A11274)</f>
        <v>0.01</v>
      </c>
    </row>
    <row r="11275" spans="1:4" s="8" customFormat="1" x14ac:dyDescent="0.25">
      <c r="A11275" s="8" t="str">
        <v>Family Jockey</v>
      </c>
      <c r="B11275" s="8" cm="1">
        <f t="array" ref="B11275">SUM(1*(VGSales[Name]=A11275))</f>
        <v>1</v>
      </c>
      <c r="C11275" s="8" cm="1">
        <f t="array" ref="C11275">ROWS(_xlfn.UNIQUE(_xlfn._xlws.FILTER(VGSales[Genre],VGSales[Name]=A11275)))</f>
        <v>1</v>
      </c>
      <c r="D11275" s="8">
        <f>SUMIFS(VGSales[Global_Sales],VGSales[Name],A11275)</f>
        <v>0.01</v>
      </c>
    </row>
    <row r="11276" spans="1:4" s="8" customFormat="1" x14ac:dyDescent="0.25">
      <c r="A11276" s="8" t="str">
        <v>Thunder Alley</v>
      </c>
      <c r="B11276" s="8" cm="1">
        <f t="array" ref="B11276">SUM(1*(VGSales[Name]=A11276))</f>
        <v>1</v>
      </c>
      <c r="C11276" s="8" cm="1">
        <f t="array" ref="C11276">ROWS(_xlfn.UNIQUE(_xlfn._xlws.FILTER(VGSales[Genre],VGSales[Name]=A11276)))</f>
        <v>1</v>
      </c>
      <c r="D11276" s="8">
        <f>SUMIFS(VGSales[Global_Sales],VGSales[Name],A11276)</f>
        <v>0.01</v>
      </c>
    </row>
    <row r="11277" spans="1:4" s="8" customFormat="1" x14ac:dyDescent="0.25">
      <c r="A11277" s="8" t="str">
        <v>Dynasty Warriors: Eiketsuden</v>
      </c>
      <c r="B11277" s="8" cm="1">
        <f t="array" ref="B11277">SUM(1*(VGSales[Name]=A11277))</f>
        <v>1</v>
      </c>
      <c r="C11277" s="8" cm="1">
        <f t="array" ref="C11277">ROWS(_xlfn.UNIQUE(_xlfn._xlws.FILTER(VGSales[Genre],VGSales[Name]=A11277)))</f>
        <v>1</v>
      </c>
      <c r="D11277" s="8">
        <f>SUMIFS(VGSales[Global_Sales],VGSales[Name],A11277)</f>
        <v>0.01</v>
      </c>
    </row>
    <row r="11278" spans="1:4" s="8" customFormat="1" x14ac:dyDescent="0.25">
      <c r="A11278" s="8" t="str">
        <v>Carmageddon: Max Damage</v>
      </c>
      <c r="B11278" s="8" cm="1">
        <f t="array" ref="B11278">SUM(1*(VGSales[Name]=A11278))</f>
        <v>1</v>
      </c>
      <c r="C11278" s="8" cm="1">
        <f t="array" ref="C11278">ROWS(_xlfn.UNIQUE(_xlfn._xlws.FILTER(VGSales[Genre],VGSales[Name]=A11278)))</f>
        <v>1</v>
      </c>
      <c r="D11278" s="8">
        <f>SUMIFS(VGSales[Global_Sales],VGSales[Name],A11278)</f>
        <v>0.01</v>
      </c>
    </row>
    <row r="11279" spans="1:4" s="8" customFormat="1" x14ac:dyDescent="0.25">
      <c r="A11279" s="8" t="str">
        <v>Nyaruko-San: Nafushigatai Game no You na Mono</v>
      </c>
      <c r="B11279" s="8" cm="1">
        <f t="array" ref="B11279">SUM(1*(VGSales[Name]=A11279))</f>
        <v>1</v>
      </c>
      <c r="C11279" s="8" cm="1">
        <f t="array" ref="C11279">ROWS(_xlfn.UNIQUE(_xlfn._xlws.FILTER(VGSales[Genre],VGSales[Name]=A11279)))</f>
        <v>1</v>
      </c>
      <c r="D11279" s="8">
        <f>SUMIFS(VGSales[Global_Sales],VGSales[Name],A11279)</f>
        <v>0.01</v>
      </c>
    </row>
    <row r="11280" spans="1:4" s="8" customFormat="1" x14ac:dyDescent="0.25">
      <c r="A11280" s="8" t="str">
        <v>New Interpretation Stranger of Sword City</v>
      </c>
      <c r="B11280" s="8" cm="1">
        <f t="array" ref="B11280">SUM(1*(VGSales[Name]=A11280))</f>
        <v>1</v>
      </c>
      <c r="C11280" s="8" cm="1">
        <f t="array" ref="C11280">ROWS(_xlfn.UNIQUE(_xlfn._xlws.FILTER(VGSales[Genre],VGSales[Name]=A11280)))</f>
        <v>1</v>
      </c>
      <c r="D11280" s="8">
        <f>SUMIFS(VGSales[Global_Sales],VGSales[Name],A11280)</f>
        <v>0.01</v>
      </c>
    </row>
    <row r="11281" spans="1:4" s="8" customFormat="1" x14ac:dyDescent="0.25">
      <c r="A11281" s="8" t="str">
        <v>Soshite Kono Uchuu ni Kirameku Kimi no Shi XXX</v>
      </c>
      <c r="B11281" s="8" cm="1">
        <f t="array" ref="B11281">SUM(1*(VGSales[Name]=A11281))</f>
        <v>1</v>
      </c>
      <c r="C11281" s="8" cm="1">
        <f t="array" ref="C11281">ROWS(_xlfn.UNIQUE(_xlfn._xlws.FILTER(VGSales[Genre],VGSales[Name]=A11281)))</f>
        <v>1</v>
      </c>
      <c r="D11281" s="8">
        <f>SUMIFS(VGSales[Global_Sales],VGSales[Name],A11281)</f>
        <v>0.01</v>
      </c>
    </row>
    <row r="11282" spans="1:4" s="8" customFormat="1" x14ac:dyDescent="0.25">
      <c r="A11282" s="8" t="str">
        <v>Victory Spike</v>
      </c>
      <c r="B11282" s="8" cm="1">
        <f t="array" ref="B11282">SUM(1*(VGSales[Name]=A11282))</f>
        <v>1</v>
      </c>
      <c r="C11282" s="8" cm="1">
        <f t="array" ref="C11282">ROWS(_xlfn.UNIQUE(_xlfn._xlws.FILTER(VGSales[Genre],VGSales[Name]=A11282)))</f>
        <v>1</v>
      </c>
      <c r="D11282" s="8">
        <f>SUMIFS(VGSales[Global_Sales],VGSales[Name],A11282)</f>
        <v>0.01</v>
      </c>
    </row>
    <row r="11283" spans="1:4" s="8" customFormat="1" x14ac:dyDescent="0.25">
      <c r="A11283" s="8" t="str">
        <v>Double Sequence: The Q-Virus Invasion</v>
      </c>
      <c r="B11283" s="8" cm="1">
        <f t="array" ref="B11283">SUM(1*(VGSales[Name]=A11283))</f>
        <v>1</v>
      </c>
      <c r="C11283" s="8" cm="1">
        <f t="array" ref="C11283">ROWS(_xlfn.UNIQUE(_xlfn._xlws.FILTER(VGSales[Genre],VGSales[Name]=A11283)))</f>
        <v>1</v>
      </c>
      <c r="D11283" s="8">
        <f>SUMIFS(VGSales[Global_Sales],VGSales[Name],A11283)</f>
        <v>0.01</v>
      </c>
    </row>
    <row r="11284" spans="1:4" s="8" customFormat="1" x14ac:dyDescent="0.25">
      <c r="A11284" s="8" t="str">
        <v>Hi Hi Puffy AmiYumi: The Genie &amp; the Amp</v>
      </c>
      <c r="B11284" s="8" cm="1">
        <f t="array" ref="B11284">SUM(1*(VGSales[Name]=A11284))</f>
        <v>1</v>
      </c>
      <c r="C11284" s="8" cm="1">
        <f t="array" ref="C11284">ROWS(_xlfn.UNIQUE(_xlfn._xlws.FILTER(VGSales[Genre],VGSales[Name]=A11284)))</f>
        <v>1</v>
      </c>
      <c r="D11284" s="8">
        <f>SUMIFS(VGSales[Global_Sales],VGSales[Name],A11284)</f>
        <v>0.01</v>
      </c>
    </row>
    <row r="11285" spans="1:4" s="8" customFormat="1" x14ac:dyDescent="0.25">
      <c r="A11285" s="8" t="str">
        <v>Densetsu no Yuusha no Densetsu: Legendary Saga</v>
      </c>
      <c r="B11285" s="8" cm="1">
        <f t="array" ref="B11285">SUM(1*(VGSales[Name]=A11285))</f>
        <v>1</v>
      </c>
      <c r="C11285" s="8" cm="1">
        <f t="array" ref="C11285">ROWS(_xlfn.UNIQUE(_xlfn._xlws.FILTER(VGSales[Genre],VGSales[Name]=A11285)))</f>
        <v>1</v>
      </c>
      <c r="D11285" s="8">
        <f>SUMIFS(VGSales[Global_Sales],VGSales[Name],A11285)</f>
        <v>0.01</v>
      </c>
    </row>
    <row r="11286" spans="1:4" s="8" customFormat="1" x14ac:dyDescent="0.25">
      <c r="A11286" s="8" t="str">
        <v>Zero no Tsukaima: Maigo no Period to Ikusen no Symphony</v>
      </c>
      <c r="B11286" s="8" cm="1">
        <f t="array" ref="B11286">SUM(1*(VGSales[Name]=A11286))</f>
        <v>1</v>
      </c>
      <c r="C11286" s="8" cm="1">
        <f t="array" ref="C11286">ROWS(_xlfn.UNIQUE(_xlfn._xlws.FILTER(VGSales[Genre],VGSales[Name]=A11286)))</f>
        <v>1</v>
      </c>
      <c r="D11286" s="8">
        <f>SUMIFS(VGSales[Global_Sales],VGSales[Name],A11286)</f>
        <v>0.01</v>
      </c>
    </row>
    <row r="11287" spans="1:4" s="8" customFormat="1" x14ac:dyDescent="0.25">
      <c r="A11287" s="8" t="str">
        <v>Shitsuji ga Aruji o Erabu Toki</v>
      </c>
      <c r="B11287" s="8" cm="1">
        <f t="array" ref="B11287">SUM(1*(VGSales[Name]=A11287))</f>
        <v>1</v>
      </c>
      <c r="C11287" s="8" cm="1">
        <f t="array" ref="C11287">ROWS(_xlfn.UNIQUE(_xlfn._xlws.FILTER(VGSales[Genre],VGSales[Name]=A11287)))</f>
        <v>1</v>
      </c>
      <c r="D11287" s="8">
        <f>SUMIFS(VGSales[Global_Sales],VGSales[Name],A11287)</f>
        <v>0.01</v>
      </c>
    </row>
    <row r="11288" spans="1:4" s="8" customFormat="1" x14ac:dyDescent="0.25">
      <c r="A11288" s="8" t="str">
        <v>Hiiro no Kakera: Shin Tamayori Hime Denshou Portable</v>
      </c>
      <c r="B11288" s="8" cm="1">
        <f t="array" ref="B11288">SUM(1*(VGSales[Name]=A11288))</f>
        <v>1</v>
      </c>
      <c r="C11288" s="8" cm="1">
        <f t="array" ref="C11288">ROWS(_xlfn.UNIQUE(_xlfn._xlws.FILTER(VGSales[Genre],VGSales[Name]=A11288)))</f>
        <v>1</v>
      </c>
      <c r="D11288" s="8">
        <f>SUMIFS(VGSales[Global_Sales],VGSales[Name],A11288)</f>
        <v>0.01</v>
      </c>
    </row>
    <row r="11289" spans="1:4" s="8" customFormat="1" x14ac:dyDescent="0.25">
      <c r="A11289" s="8" t="str">
        <v>Kao the Kangaroo</v>
      </c>
      <c r="B11289" s="8" cm="1">
        <f t="array" ref="B11289">SUM(1*(VGSales[Name]=A11289))</f>
        <v>1</v>
      </c>
      <c r="C11289" s="8" cm="1">
        <f t="array" ref="C11289">ROWS(_xlfn.UNIQUE(_xlfn._xlws.FILTER(VGSales[Genre],VGSales[Name]=A11289)))</f>
        <v>1</v>
      </c>
      <c r="D11289" s="8">
        <f>SUMIFS(VGSales[Global_Sales],VGSales[Name],A11289)</f>
        <v>0.01</v>
      </c>
    </row>
    <row r="11290" spans="1:4" s="8" customFormat="1" x14ac:dyDescent="0.25">
      <c r="A11290" s="8" t="str">
        <v>Builder's Block</v>
      </c>
      <c r="B11290" s="8" cm="1">
        <f t="array" ref="B11290">SUM(1*(VGSales[Name]=A11290))</f>
        <v>1</v>
      </c>
      <c r="C11290" s="8" cm="1">
        <f t="array" ref="C11290">ROWS(_xlfn.UNIQUE(_xlfn._xlws.FILTER(VGSales[Genre],VGSales[Name]=A11290)))</f>
        <v>1</v>
      </c>
      <c r="D11290" s="8">
        <f>SUMIFS(VGSales[Global_Sales],VGSales[Name],A11290)</f>
        <v>0.01</v>
      </c>
    </row>
    <row r="11291" spans="1:4" s="8" customFormat="1" x14ac:dyDescent="0.25">
      <c r="A11291" s="8" t="str">
        <v>Seisou no Amazones</v>
      </c>
      <c r="B11291" s="8" cm="1">
        <f t="array" ref="B11291">SUM(1*(VGSales[Name]=A11291))</f>
        <v>1</v>
      </c>
      <c r="C11291" s="8" cm="1">
        <f t="array" ref="C11291">ROWS(_xlfn.UNIQUE(_xlfn._xlws.FILTER(VGSales[Genre],VGSales[Name]=A11291)))</f>
        <v>1</v>
      </c>
      <c r="D11291" s="8">
        <f>SUMIFS(VGSales[Global_Sales],VGSales[Name],A11291)</f>
        <v>0.01</v>
      </c>
    </row>
    <row r="11292" spans="1:4" s="8" customFormat="1" x14ac:dyDescent="0.25">
      <c r="A11292" s="8" t="str">
        <v>F.E.A.R. Perseus Mandate</v>
      </c>
      <c r="B11292" s="8" cm="1">
        <f t="array" ref="B11292">SUM(1*(VGSales[Name]=A11292))</f>
        <v>1</v>
      </c>
      <c r="C11292" s="8" cm="1">
        <f t="array" ref="C11292">ROWS(_xlfn.UNIQUE(_xlfn._xlws.FILTER(VGSales[Genre],VGSales[Name]=A11292)))</f>
        <v>1</v>
      </c>
      <c r="D11292" s="8">
        <f>SUMIFS(VGSales[Global_Sales],VGSales[Name],A11292)</f>
        <v>0.01</v>
      </c>
    </row>
    <row r="11293" spans="1:4" s="8" customFormat="1" x14ac:dyDescent="0.25">
      <c r="A11293" s="8" t="str">
        <v>Mahjong Taikai IV</v>
      </c>
      <c r="B11293" s="8" cm="1">
        <f t="array" ref="B11293">SUM(1*(VGSales[Name]=A11293))</f>
        <v>1</v>
      </c>
      <c r="C11293" s="8" cm="1">
        <f t="array" ref="C11293">ROWS(_xlfn.UNIQUE(_xlfn._xlws.FILTER(VGSales[Genre],VGSales[Name]=A11293)))</f>
        <v>1</v>
      </c>
      <c r="D11293" s="8">
        <f>SUMIFS(VGSales[Global_Sales],VGSales[Name],A11293)</f>
        <v>0.01</v>
      </c>
    </row>
    <row r="11294" spans="1:4" s="8" customFormat="1" x14ac:dyDescent="0.25">
      <c r="A11294" s="8" t="str">
        <v>Agarest Senki: Re-appearance</v>
      </c>
      <c r="B11294" s="8" cm="1">
        <f t="array" ref="B11294">SUM(1*(VGSales[Name]=A11294))</f>
        <v>1</v>
      </c>
      <c r="C11294" s="8" cm="1">
        <f t="array" ref="C11294">ROWS(_xlfn.UNIQUE(_xlfn._xlws.FILTER(VGSales[Genre],VGSales[Name]=A11294)))</f>
        <v>1</v>
      </c>
      <c r="D11294" s="8">
        <f>SUMIFS(VGSales[Global_Sales],VGSales[Name],A11294)</f>
        <v>0.01</v>
      </c>
    </row>
    <row r="11295" spans="1:4" s="8" customFormat="1" x14ac:dyDescent="0.25">
      <c r="A11295" s="8" t="str">
        <v>Ultraman Fighting Evolution 0</v>
      </c>
      <c r="B11295" s="8" cm="1">
        <f t="array" ref="B11295">SUM(1*(VGSales[Name]=A11295))</f>
        <v>1</v>
      </c>
      <c r="C11295" s="8" cm="1">
        <f t="array" ref="C11295">ROWS(_xlfn.UNIQUE(_xlfn._xlws.FILTER(VGSales[Genre],VGSales[Name]=A11295)))</f>
        <v>1</v>
      </c>
      <c r="D11295" s="8">
        <f>SUMIFS(VGSales[Global_Sales],VGSales[Name],A11295)</f>
        <v>0.01</v>
      </c>
    </row>
    <row r="11296" spans="1:4" s="8" customFormat="1" x14ac:dyDescent="0.25">
      <c r="A11296" s="8" t="str">
        <v>Gokuhou!! Mecha Mote Iinchou: Girls Motekawa Box</v>
      </c>
      <c r="B11296" s="8" cm="1">
        <f t="array" ref="B11296">SUM(1*(VGSales[Name]=A11296))</f>
        <v>1</v>
      </c>
      <c r="C11296" s="8" cm="1">
        <f t="array" ref="C11296">ROWS(_xlfn.UNIQUE(_xlfn._xlws.FILTER(VGSales[Genre],VGSales[Name]=A11296)))</f>
        <v>1</v>
      </c>
      <c r="D11296" s="8">
        <f>SUMIFS(VGSales[Global_Sales],VGSales[Name],A11296)</f>
        <v>0.01</v>
      </c>
    </row>
    <row r="11297" spans="1:4" s="8" customFormat="1" x14ac:dyDescent="0.25">
      <c r="A11297" s="8" t="str">
        <v>Strider (2014)</v>
      </c>
      <c r="B11297" s="8" cm="1">
        <f t="array" ref="B11297">SUM(1*(VGSales[Name]=A11297))</f>
        <v>1</v>
      </c>
      <c r="C11297" s="8" cm="1">
        <f t="array" ref="C11297">ROWS(_xlfn.UNIQUE(_xlfn._xlws.FILTER(VGSales[Genre],VGSales[Name]=A11297)))</f>
        <v>1</v>
      </c>
      <c r="D11297" s="8">
        <f>SUMIFS(VGSales[Global_Sales],VGSales[Name],A11297)</f>
        <v>0.01</v>
      </c>
    </row>
    <row r="11298" spans="1:4" s="8" customFormat="1" x14ac:dyDescent="0.25">
      <c r="A11298" s="8" t="str">
        <v>Jinsei Game Q DS: Shouwa no Dekigoto</v>
      </c>
      <c r="B11298" s="8" cm="1">
        <f t="array" ref="B11298">SUM(1*(VGSales[Name]=A11298))</f>
        <v>1</v>
      </c>
      <c r="C11298" s="8" cm="1">
        <f t="array" ref="C11298">ROWS(_xlfn.UNIQUE(_xlfn._xlws.FILTER(VGSales[Genre],VGSales[Name]=A11298)))</f>
        <v>1</v>
      </c>
      <c r="D11298" s="8">
        <f>SUMIFS(VGSales[Global_Sales],VGSales[Name],A11298)</f>
        <v>0.01</v>
      </c>
    </row>
    <row r="11299" spans="1:4" s="8" customFormat="1" x14ac:dyDescent="0.25">
      <c r="A11299" s="8" t="str">
        <v>Doraemon Wii: Himitsu Douguou Ketteisen!</v>
      </c>
      <c r="B11299" s="8" cm="1">
        <f t="array" ref="B11299">SUM(1*(VGSales[Name]=A11299))</f>
        <v>1</v>
      </c>
      <c r="C11299" s="8" cm="1">
        <f t="array" ref="C11299">ROWS(_xlfn.UNIQUE(_xlfn._xlws.FILTER(VGSales[Genre],VGSales[Name]=A11299)))</f>
        <v>1</v>
      </c>
      <c r="D11299" s="8">
        <f>SUMIFS(VGSales[Global_Sales],VGSales[Name],A11299)</f>
        <v>0.01</v>
      </c>
    </row>
    <row r="11300" spans="1:4" s="8" customFormat="1" x14ac:dyDescent="0.25">
      <c r="A11300" s="8" t="str">
        <v>Goku Makaimura Kai</v>
      </c>
      <c r="B11300" s="8" cm="1">
        <f t="array" ref="B11300">SUM(1*(VGSales[Name]=A11300))</f>
        <v>1</v>
      </c>
      <c r="C11300" s="8" cm="1">
        <f t="array" ref="C11300">ROWS(_xlfn.UNIQUE(_xlfn._xlws.FILTER(VGSales[Genre],VGSales[Name]=A11300)))</f>
        <v>1</v>
      </c>
      <c r="D11300" s="8">
        <f>SUMIFS(VGSales[Global_Sales],VGSales[Name],A11300)</f>
        <v>0.01</v>
      </c>
    </row>
    <row r="11301" spans="1:4" s="8" customFormat="1" x14ac:dyDescent="0.25">
      <c r="A11301" s="8" t="str">
        <v>No Fate! Only the Power of Will</v>
      </c>
      <c r="B11301" s="8" cm="1">
        <f t="array" ref="B11301">SUM(1*(VGSales[Name]=A11301))</f>
        <v>1</v>
      </c>
      <c r="C11301" s="8" cm="1">
        <f t="array" ref="C11301">ROWS(_xlfn.UNIQUE(_xlfn._xlws.FILTER(VGSales[Genre],VGSales[Name]=A11301)))</f>
        <v>1</v>
      </c>
      <c r="D11301" s="8">
        <f>SUMIFS(VGSales[Global_Sales],VGSales[Name],A11301)</f>
        <v>0.01</v>
      </c>
    </row>
    <row r="11302" spans="1:4" s="8" customFormat="1" x14ac:dyDescent="0.25">
      <c r="A11302" s="8" t="str">
        <v>Makai Senki Disgaea 3 Append Disc: Raspberyl-hen Hajime Mashita</v>
      </c>
      <c r="B11302" s="8" cm="1">
        <f t="array" ref="B11302">SUM(1*(VGSales[Name]=A11302))</f>
        <v>1</v>
      </c>
      <c r="C11302" s="8" cm="1">
        <f t="array" ref="C11302">ROWS(_xlfn.UNIQUE(_xlfn._xlws.FILTER(VGSales[Genre],VGSales[Name]=A11302)))</f>
        <v>1</v>
      </c>
      <c r="D11302" s="8">
        <f>SUMIFS(VGSales[Global_Sales],VGSales[Name],A11302)</f>
        <v>0.01</v>
      </c>
    </row>
    <row r="11303" spans="1:4" s="8" customFormat="1" x14ac:dyDescent="0.25">
      <c r="A11303" s="8" t="str">
        <v>Championship Manager 2010</v>
      </c>
      <c r="B11303" s="8" cm="1">
        <f t="array" ref="B11303">SUM(1*(VGSales[Name]=A11303))</f>
        <v>1</v>
      </c>
      <c r="C11303" s="8" cm="1">
        <f t="array" ref="C11303">ROWS(_xlfn.UNIQUE(_xlfn._xlws.FILTER(VGSales[Genre],VGSales[Name]=A11303)))</f>
        <v>1</v>
      </c>
      <c r="D11303" s="8">
        <f>SUMIFS(VGSales[Global_Sales],VGSales[Name],A11303)</f>
        <v>0.01</v>
      </c>
    </row>
    <row r="11304" spans="1:4" s="8" customFormat="1" x14ac:dyDescent="0.25">
      <c r="A11304" s="8" t="str">
        <v>Simple DS Series Vol. 41: The Bakudan Shori-Han</v>
      </c>
      <c r="B11304" s="8" cm="1">
        <f t="array" ref="B11304">SUM(1*(VGSales[Name]=A11304))</f>
        <v>1</v>
      </c>
      <c r="C11304" s="8" cm="1">
        <f t="array" ref="C11304">ROWS(_xlfn.UNIQUE(_xlfn._xlws.FILTER(VGSales[Genre],VGSales[Name]=A11304)))</f>
        <v>1</v>
      </c>
      <c r="D11304" s="8">
        <f>SUMIFS(VGSales[Global_Sales],VGSales[Name],A11304)</f>
        <v>0.01</v>
      </c>
    </row>
    <row r="11305" spans="1:4" s="8" customFormat="1" x14ac:dyDescent="0.25">
      <c r="A11305" s="8" t="str">
        <v>Paragon</v>
      </c>
      <c r="B11305" s="8" cm="1">
        <f t="array" ref="B11305">SUM(1*(VGSales[Name]=A11305))</f>
        <v>1</v>
      </c>
      <c r="C11305" s="8" cm="1">
        <f t="array" ref="C11305">ROWS(_xlfn.UNIQUE(_xlfn._xlws.FILTER(VGSales[Genre],VGSales[Name]=A11305)))</f>
        <v>1</v>
      </c>
      <c r="D11305" s="8">
        <f>SUMIFS(VGSales[Global_Sales],VGSales[Name],A11305)</f>
        <v>0.01</v>
      </c>
    </row>
    <row r="11306" spans="1:4" s="8" customFormat="1" x14ac:dyDescent="0.25">
      <c r="A11306" s="8" t="str">
        <v>Naxat Soft Reachmania Vol. 1: CR Galaxy Angel</v>
      </c>
      <c r="B11306" s="8" cm="1">
        <f t="array" ref="B11306">SUM(1*(VGSales[Name]=A11306))</f>
        <v>1</v>
      </c>
      <c r="C11306" s="8" cm="1">
        <f t="array" ref="C11306">ROWS(_xlfn.UNIQUE(_xlfn._xlws.FILTER(VGSales[Genre],VGSales[Name]=A11306)))</f>
        <v>1</v>
      </c>
      <c r="D11306" s="8">
        <f>SUMIFS(VGSales[Global_Sales],VGSales[Name],A11306)</f>
        <v>0.01</v>
      </c>
    </row>
    <row r="11307" spans="1:4" s="8" customFormat="1" x14ac:dyDescent="0.25">
      <c r="A11307" s="8" t="str">
        <v>Hanayaka Kana, Ware ga Ichizoku</v>
      </c>
      <c r="B11307" s="8" cm="1">
        <f t="array" ref="B11307">SUM(1*(VGSales[Name]=A11307))</f>
        <v>1</v>
      </c>
      <c r="C11307" s="8" cm="1">
        <f t="array" ref="C11307">ROWS(_xlfn.UNIQUE(_xlfn._xlws.FILTER(VGSales[Genre],VGSales[Name]=A11307)))</f>
        <v>1</v>
      </c>
      <c r="D11307" s="8">
        <f>SUMIFS(VGSales[Global_Sales],VGSales[Name],A11307)</f>
        <v>0.01</v>
      </c>
    </row>
    <row r="11308" spans="1:4" s="8" customFormat="1" x14ac:dyDescent="0.25">
      <c r="A11308" s="8" t="str">
        <v>Mamoru-kun wa Norowarete Shimatta!</v>
      </c>
      <c r="B11308" s="8" cm="1">
        <f t="array" ref="B11308">SUM(1*(VGSales[Name]=A11308))</f>
        <v>1</v>
      </c>
      <c r="C11308" s="8" cm="1">
        <f t="array" ref="C11308">ROWS(_xlfn.UNIQUE(_xlfn._xlws.FILTER(VGSales[Genre],VGSales[Name]=A11308)))</f>
        <v>1</v>
      </c>
      <c r="D11308" s="8">
        <f>SUMIFS(VGSales[Global_Sales],VGSales[Name],A11308)</f>
        <v>0.01</v>
      </c>
    </row>
    <row r="11309" spans="1:4" s="8" customFormat="1" x14ac:dyDescent="0.25">
      <c r="A11309" s="8" t="str">
        <v>Sengoku Hime 2 Arashi: Hyakubana Senran Tatsukaze no Gotoku</v>
      </c>
      <c r="B11309" s="8" cm="1">
        <f t="array" ref="B11309">SUM(1*(VGSales[Name]=A11309))</f>
        <v>1</v>
      </c>
      <c r="C11309" s="8" cm="1">
        <f t="array" ref="C11309">ROWS(_xlfn.UNIQUE(_xlfn._xlws.FILTER(VGSales[Genre],VGSales[Name]=A11309)))</f>
        <v>1</v>
      </c>
      <c r="D11309" s="8">
        <f>SUMIFS(VGSales[Global_Sales],VGSales[Name],A11309)</f>
        <v>0.01</v>
      </c>
    </row>
    <row r="11310" spans="1:4" s="8" customFormat="1" x14ac:dyDescent="0.25">
      <c r="A11310" s="8" t="str">
        <v>Myself; Yourself</v>
      </c>
      <c r="B11310" s="8" cm="1">
        <f t="array" ref="B11310">SUM(1*(VGSales[Name]=A11310))</f>
        <v>1</v>
      </c>
      <c r="C11310" s="8" cm="1">
        <f t="array" ref="C11310">ROWS(_xlfn.UNIQUE(_xlfn._xlws.FILTER(VGSales[Genre],VGSales[Name]=A11310)))</f>
        <v>1</v>
      </c>
      <c r="D11310" s="8">
        <f>SUMIFS(VGSales[Global_Sales],VGSales[Name],A11310)</f>
        <v>0.01</v>
      </c>
    </row>
    <row r="11311" spans="1:4" s="8" customFormat="1" x14ac:dyDescent="0.25">
      <c r="A11311" s="8" t="str">
        <v>Kurogane Kaikitan</v>
      </c>
      <c r="B11311" s="8" cm="1">
        <f t="array" ref="B11311">SUM(1*(VGSales[Name]=A11311))</f>
        <v>1</v>
      </c>
      <c r="C11311" s="8" cm="1">
        <f t="array" ref="C11311">ROWS(_xlfn.UNIQUE(_xlfn._xlws.FILTER(VGSales[Genre],VGSales[Name]=A11311)))</f>
        <v>1</v>
      </c>
      <c r="D11311" s="8">
        <f>SUMIFS(VGSales[Global_Sales],VGSales[Name],A11311)</f>
        <v>0.01</v>
      </c>
    </row>
    <row r="11312" spans="1:4" s="8" customFormat="1" x14ac:dyDescent="0.25">
      <c r="A11312" s="8" t="str">
        <v>Starry ? Sky: After Autumn</v>
      </c>
      <c r="B11312" s="8" cm="1">
        <f t="array" ref="B11312">SUM(1*(VGSales[Name]=A11312))</f>
        <v>1</v>
      </c>
      <c r="C11312" s="8" cm="1">
        <f t="array" ref="C11312">ROWS(_xlfn.UNIQUE(_xlfn._xlws.FILTER(VGSales[Genre],VGSales[Name]=A11312)))</f>
        <v>1</v>
      </c>
      <c r="D11312" s="8">
        <f>SUMIFS(VGSales[Global_Sales],VGSales[Name],A11312)</f>
        <v>0.01</v>
      </c>
    </row>
    <row r="11313" spans="1:4" s="8" customFormat="1" x14ac:dyDescent="0.25">
      <c r="A11313" s="8" t="str">
        <v>Dokuro</v>
      </c>
      <c r="B11313" s="8" cm="1">
        <f t="array" ref="B11313">SUM(1*(VGSales[Name]=A11313))</f>
        <v>1</v>
      </c>
      <c r="C11313" s="8" cm="1">
        <f t="array" ref="C11313">ROWS(_xlfn.UNIQUE(_xlfn._xlws.FILTER(VGSales[Genre],VGSales[Name]=A11313)))</f>
        <v>1</v>
      </c>
      <c r="D11313" s="8">
        <f>SUMIFS(VGSales[Global_Sales],VGSales[Name],A11313)</f>
        <v>0.01</v>
      </c>
    </row>
    <row r="11314" spans="1:4" s="8" customFormat="1" x14ac:dyDescent="0.25">
      <c r="A11314" s="8" t="str">
        <v>Slide Adventure: Mag Kid</v>
      </c>
      <c r="B11314" s="8" cm="1">
        <f t="array" ref="B11314">SUM(1*(VGSales[Name]=A11314))</f>
        <v>1</v>
      </c>
      <c r="C11314" s="8" cm="1">
        <f t="array" ref="C11314">ROWS(_xlfn.UNIQUE(_xlfn._xlws.FILTER(VGSales[Genre],VGSales[Name]=A11314)))</f>
        <v>1</v>
      </c>
      <c r="D11314" s="8">
        <f>SUMIFS(VGSales[Global_Sales],VGSales[Name],A11314)</f>
        <v>0.01</v>
      </c>
    </row>
    <row r="11315" spans="1:4" s="8" customFormat="1" x14ac:dyDescent="0.25">
      <c r="A11315" s="8" t="str">
        <v>The Humans: Meet the Ancestors!</v>
      </c>
      <c r="B11315" s="8" cm="1">
        <f t="array" ref="B11315">SUM(1*(VGSales[Name]=A11315))</f>
        <v>1</v>
      </c>
      <c r="C11315" s="8" cm="1">
        <f t="array" ref="C11315">ROWS(_xlfn.UNIQUE(_xlfn._xlws.FILTER(VGSales[Genre],VGSales[Name]=A11315)))</f>
        <v>1</v>
      </c>
      <c r="D11315" s="8">
        <f>SUMIFS(VGSales[Global_Sales],VGSales[Name],A11315)</f>
        <v>0.01</v>
      </c>
    </row>
    <row r="11316" spans="1:4" s="8" customFormat="1" x14ac:dyDescent="0.25">
      <c r="A11316" s="8" t="str">
        <v>Farming Simulator 15 Expansion Pack</v>
      </c>
      <c r="B11316" s="8" cm="1">
        <f t="array" ref="B11316">SUM(1*(VGSales[Name]=A11316))</f>
        <v>1</v>
      </c>
      <c r="C11316" s="8" cm="1">
        <f t="array" ref="C11316">ROWS(_xlfn.UNIQUE(_xlfn._xlws.FILTER(VGSales[Genre],VGSales[Name]=A11316)))</f>
        <v>1</v>
      </c>
      <c r="D11316" s="8">
        <f>SUMIFS(VGSales[Global_Sales],VGSales[Name],A11316)</f>
        <v>0.01</v>
      </c>
    </row>
    <row r="11317" spans="1:4" s="8" customFormat="1" x14ac:dyDescent="0.25">
      <c r="A11317" s="8" t="str">
        <v>Jan Sangoku Musou</v>
      </c>
      <c r="B11317" s="8" cm="1">
        <f t="array" ref="B11317">SUM(1*(VGSales[Name]=A11317))</f>
        <v>1</v>
      </c>
      <c r="C11317" s="8" cm="1">
        <f t="array" ref="C11317">ROWS(_xlfn.UNIQUE(_xlfn._xlws.FILTER(VGSales[Genre],VGSales[Name]=A11317)))</f>
        <v>1</v>
      </c>
      <c r="D11317" s="8">
        <f>SUMIFS(VGSales[Global_Sales],VGSales[Name],A11317)</f>
        <v>0.01</v>
      </c>
    </row>
    <row r="11318" spans="1:4" s="8" customFormat="1" x14ac:dyDescent="0.25">
      <c r="A11318" s="8" t="str">
        <v>Kono Aozora ni Yakusoku o: Melody of the Sun and Sea</v>
      </c>
      <c r="B11318" s="8" cm="1">
        <f t="array" ref="B11318">SUM(1*(VGSales[Name]=A11318))</f>
        <v>1</v>
      </c>
      <c r="C11318" s="8" cm="1">
        <f t="array" ref="C11318">ROWS(_xlfn.UNIQUE(_xlfn._xlws.FILTER(VGSales[Genre],VGSales[Name]=A11318)))</f>
        <v>1</v>
      </c>
      <c r="D11318" s="8">
        <f>SUMIFS(VGSales[Global_Sales],VGSales[Name],A11318)</f>
        <v>0.01</v>
      </c>
    </row>
    <row r="11319" spans="1:4" s="8" customFormat="1" x14ac:dyDescent="0.25">
      <c r="A11319" s="8" t="str">
        <v>Monster Bomber</v>
      </c>
      <c r="B11319" s="8" cm="1">
        <f t="array" ref="B11319">SUM(1*(VGSales[Name]=A11319))</f>
        <v>1</v>
      </c>
      <c r="C11319" s="8" cm="1">
        <f t="array" ref="C11319">ROWS(_xlfn.UNIQUE(_xlfn._xlws.FILTER(VGSales[Genre],VGSales[Name]=A11319)))</f>
        <v>1</v>
      </c>
      <c r="D11319" s="8">
        <f>SUMIFS(VGSales[Global_Sales],VGSales[Name],A11319)</f>
        <v>0.01</v>
      </c>
    </row>
    <row r="11320" spans="1:4" s="8" customFormat="1" x14ac:dyDescent="0.25">
      <c r="A11320" s="8" t="str">
        <v>Rakushou! Pachi-Slot Sengen 6: Rio 2 Cruising Vanadis</v>
      </c>
      <c r="B11320" s="8" cm="1">
        <f t="array" ref="B11320">SUM(1*(VGSales[Name]=A11320))</f>
        <v>1</v>
      </c>
      <c r="C11320" s="8" cm="1">
        <f t="array" ref="C11320">ROWS(_xlfn.UNIQUE(_xlfn._xlws.FILTER(VGSales[Genre],VGSales[Name]=A11320)))</f>
        <v>1</v>
      </c>
      <c r="D11320" s="8">
        <f>SUMIFS(VGSales[Global_Sales],VGSales[Name],A11320)</f>
        <v>0.01</v>
      </c>
    </row>
    <row r="11321" spans="1:4" s="8" customFormat="1" x14ac:dyDescent="0.25">
      <c r="A11321" s="8" t="str">
        <v>Fatal Fury: Battle Archives Volume 1 (JP sales)</v>
      </c>
      <c r="B11321" s="8" cm="1">
        <f t="array" ref="B11321">SUM(1*(VGSales[Name]=A11321))</f>
        <v>1</v>
      </c>
      <c r="C11321" s="8" cm="1">
        <f t="array" ref="C11321">ROWS(_xlfn.UNIQUE(_xlfn._xlws.FILTER(VGSales[Genre],VGSales[Name]=A11321)))</f>
        <v>1</v>
      </c>
      <c r="D11321" s="8">
        <f>SUMIFS(VGSales[Global_Sales],VGSales[Name],A11321)</f>
        <v>0.01</v>
      </c>
    </row>
    <row r="11322" spans="1:4" s="8" customFormat="1" x14ac:dyDescent="0.25">
      <c r="A11322" s="8" t="str">
        <v>CT Special Forces 2: Back in the Trenches</v>
      </c>
      <c r="B11322" s="8" cm="1">
        <f t="array" ref="B11322">SUM(1*(VGSales[Name]=A11322))</f>
        <v>1</v>
      </c>
      <c r="C11322" s="8" cm="1">
        <f t="array" ref="C11322">ROWS(_xlfn.UNIQUE(_xlfn._xlws.FILTER(VGSales[Genre],VGSales[Name]=A11322)))</f>
        <v>1</v>
      </c>
      <c r="D11322" s="8">
        <f>SUMIFS(VGSales[Global_Sales],VGSales[Name],A11322)</f>
        <v>0.01</v>
      </c>
    </row>
    <row r="11323" spans="1:4" s="8" customFormat="1" x14ac:dyDescent="0.25">
      <c r="A11323" s="8" t="str">
        <v>Kamaitachi no Yoru 2: Tokubetsu Hen</v>
      </c>
      <c r="B11323" s="8" cm="1">
        <f t="array" ref="B11323">SUM(1*(VGSales[Name]=A11323))</f>
        <v>1</v>
      </c>
      <c r="C11323" s="8" cm="1">
        <f t="array" ref="C11323">ROWS(_xlfn.UNIQUE(_xlfn._xlws.FILTER(VGSales[Genre],VGSales[Name]=A11323)))</f>
        <v>1</v>
      </c>
      <c r="D11323" s="8">
        <f>SUMIFS(VGSales[Global_Sales],VGSales[Name],A11323)</f>
        <v>0.01</v>
      </c>
    </row>
    <row r="11324" spans="1:4" s="8" customFormat="1" x14ac:dyDescent="0.25">
      <c r="A11324" s="8" t="str">
        <v>The Ultimate Battle of the Sexes</v>
      </c>
      <c r="B11324" s="8" cm="1">
        <f t="array" ref="B11324">SUM(1*(VGSales[Name]=A11324))</f>
        <v>1</v>
      </c>
      <c r="C11324" s="8" cm="1">
        <f t="array" ref="C11324">ROWS(_xlfn.UNIQUE(_xlfn._xlws.FILTER(VGSales[Genre],VGSales[Name]=A11324)))</f>
        <v>1</v>
      </c>
      <c r="D11324" s="8">
        <f>SUMIFS(VGSales[Global_Sales],VGSales[Name],A11324)</f>
        <v>0.01</v>
      </c>
    </row>
    <row r="11325" spans="1:4" s="8" customFormat="1" x14ac:dyDescent="0.25">
      <c r="A11325" s="8" t="str">
        <v>Root Double: Before Crime After Days</v>
      </c>
      <c r="B11325" s="8" cm="1">
        <f t="array" ref="B11325">SUM(1*(VGSales[Name]=A11325))</f>
        <v>1</v>
      </c>
      <c r="C11325" s="8" cm="1">
        <f t="array" ref="C11325">ROWS(_xlfn.UNIQUE(_xlfn._xlws.FILTER(VGSales[Genre],VGSales[Name]=A11325)))</f>
        <v>1</v>
      </c>
      <c r="D11325" s="8">
        <f>SUMIFS(VGSales[Global_Sales],VGSales[Name],A11325)</f>
        <v>0.01</v>
      </c>
    </row>
    <row r="11326" spans="1:4" s="8" customFormat="1" x14ac:dyDescent="0.25">
      <c r="A11326" s="8" t="str">
        <v>War for the Overworld</v>
      </c>
      <c r="B11326" s="8" cm="1">
        <f t="array" ref="B11326">SUM(1*(VGSales[Name]=A11326))</f>
        <v>1</v>
      </c>
      <c r="C11326" s="8" cm="1">
        <f t="array" ref="C11326">ROWS(_xlfn.UNIQUE(_xlfn._xlws.FILTER(VGSales[Genre],VGSales[Name]=A11326)))</f>
        <v>1</v>
      </c>
      <c r="D11326" s="8">
        <f>SUMIFS(VGSales[Global_Sales],VGSales[Name],A11326)</f>
        <v>0.01</v>
      </c>
    </row>
    <row r="11327" spans="1:4" s="8" customFormat="1" x14ac:dyDescent="0.25">
      <c r="A11327" s="8" t="str">
        <v>ef - a fairy tale of the two.</v>
      </c>
      <c r="B11327" s="8" cm="1">
        <f t="array" ref="B11327">SUM(1*(VGSales[Name]=A11327))</f>
        <v>1</v>
      </c>
      <c r="C11327" s="8" cm="1">
        <f t="array" ref="C11327">ROWS(_xlfn.UNIQUE(_xlfn._xlws.FILTER(VGSales[Genre],VGSales[Name]=A11327)))</f>
        <v>1</v>
      </c>
      <c r="D11327" s="8">
        <f>SUMIFS(VGSales[Global_Sales],VGSales[Name],A11327)</f>
        <v>0.01</v>
      </c>
    </row>
    <row r="11328" spans="1:4" s="8" customFormat="1" x14ac:dyDescent="0.25">
      <c r="A11328" s="8" t="str">
        <v>The Train Giant</v>
      </c>
      <c r="B11328" s="8" cm="1">
        <f t="array" ref="B11328">SUM(1*(VGSales[Name]=A11328))</f>
        <v>1</v>
      </c>
      <c r="C11328" s="8" cm="1">
        <f t="array" ref="C11328">ROWS(_xlfn.UNIQUE(_xlfn._xlws.FILTER(VGSales[Genre],VGSales[Name]=A11328)))</f>
        <v>1</v>
      </c>
      <c r="D11328" s="8">
        <f>SUMIFS(VGSales[Global_Sales],VGSales[Name],A11328)</f>
        <v>0.01</v>
      </c>
    </row>
    <row r="11329" spans="1:4" s="8" customFormat="1" x14ac:dyDescent="0.25">
      <c r="A11329" s="8" t="str">
        <v>Sangoku Koi Senki: Omoide Gaeshi - CS Edition</v>
      </c>
      <c r="B11329" s="8" cm="1">
        <f t="array" ref="B11329">SUM(1*(VGSales[Name]=A11329))</f>
        <v>1</v>
      </c>
      <c r="C11329" s="8" cm="1">
        <f t="array" ref="C11329">ROWS(_xlfn.UNIQUE(_xlfn._xlws.FILTER(VGSales[Genre],VGSales[Name]=A11329)))</f>
        <v>1</v>
      </c>
      <c r="D11329" s="8">
        <f>SUMIFS(VGSales[Global_Sales],VGSales[Name],A11329)</f>
        <v>0.01</v>
      </c>
    </row>
    <row r="11330" spans="1:4" s="8" customFormat="1" x14ac:dyDescent="0.25">
      <c r="A11330" s="8" t="str">
        <v>FairlyLife: MiracleDays</v>
      </c>
      <c r="B11330" s="8" cm="1">
        <f t="array" ref="B11330">SUM(1*(VGSales[Name]=A11330))</f>
        <v>1</v>
      </c>
      <c r="C11330" s="8" cm="1">
        <f t="array" ref="C11330">ROWS(_xlfn.UNIQUE(_xlfn._xlws.FILTER(VGSales[Genre],VGSales[Name]=A11330)))</f>
        <v>1</v>
      </c>
      <c r="D11330" s="8">
        <f>SUMIFS(VGSales[Global_Sales],VGSales[Name],A11330)</f>
        <v>0.01</v>
      </c>
    </row>
    <row r="11331" spans="1:4" s="8" customFormat="1" x14ac:dyDescent="0.25">
      <c r="A11331" s="8" t="str">
        <v>Death Connection Portable</v>
      </c>
      <c r="B11331" s="8" cm="1">
        <f t="array" ref="B11331">SUM(1*(VGSales[Name]=A11331))</f>
        <v>1</v>
      </c>
      <c r="C11331" s="8" cm="1">
        <f t="array" ref="C11331">ROWS(_xlfn.UNIQUE(_xlfn._xlws.FILTER(VGSales[Genre],VGSales[Name]=A11331)))</f>
        <v>1</v>
      </c>
      <c r="D11331" s="8">
        <f>SUMIFS(VGSales[Global_Sales],VGSales[Name],A11331)</f>
        <v>0.01</v>
      </c>
    </row>
    <row r="11332" spans="1:4" s="8" customFormat="1" x14ac:dyDescent="0.25">
      <c r="A11332" s="8" t="str">
        <v>Rainbow Islands: Revolution</v>
      </c>
      <c r="B11332" s="8" cm="1">
        <f t="array" ref="B11332">SUM(1*(VGSales[Name]=A11332))</f>
        <v>1</v>
      </c>
      <c r="C11332" s="8" cm="1">
        <f t="array" ref="C11332">ROWS(_xlfn.UNIQUE(_xlfn._xlws.FILTER(VGSales[Genre],VGSales[Name]=A11332)))</f>
        <v>1</v>
      </c>
      <c r="D11332" s="8">
        <f>SUMIFS(VGSales[Global_Sales],VGSales[Name],A11332)</f>
        <v>0.01</v>
      </c>
    </row>
    <row r="11333" spans="1:4" s="8" customFormat="1" x14ac:dyDescent="0.25">
      <c r="A11333" s="8" t="str">
        <v>Rakushou! Pachi-Slot Sengen 4</v>
      </c>
      <c r="B11333" s="8" cm="1">
        <f t="array" ref="B11333">SUM(1*(VGSales[Name]=A11333))</f>
        <v>1</v>
      </c>
      <c r="C11333" s="8" cm="1">
        <f t="array" ref="C11333">ROWS(_xlfn.UNIQUE(_xlfn._xlws.FILTER(VGSales[Genre],VGSales[Name]=A11333)))</f>
        <v>1</v>
      </c>
      <c r="D11333" s="8">
        <f>SUMIFS(VGSales[Global_Sales],VGSales[Name],A11333)</f>
        <v>0.01</v>
      </c>
    </row>
    <row r="11334" spans="1:4" s="8" customFormat="1" x14ac:dyDescent="0.25">
      <c r="A11334" s="8" t="str">
        <v>Moe Moe 2-Ji Daisenryaku 2</v>
      </c>
      <c r="B11334" s="8" cm="1">
        <f t="array" ref="B11334">SUM(1*(VGSales[Name]=A11334))</f>
        <v>1</v>
      </c>
      <c r="C11334" s="8" cm="1">
        <f t="array" ref="C11334">ROWS(_xlfn.UNIQUE(_xlfn._xlws.FILTER(VGSales[Genre],VGSales[Name]=A11334)))</f>
        <v>1</v>
      </c>
      <c r="D11334" s="8">
        <f>SUMIFS(VGSales[Global_Sales],VGSales[Name],A11334)</f>
        <v>0.01</v>
      </c>
    </row>
    <row r="11335" spans="1:4" s="8" customFormat="1" x14ac:dyDescent="0.25">
      <c r="A11335" s="8" t="str">
        <v>Tsuyo Kiss 3 Portable</v>
      </c>
      <c r="B11335" s="8" cm="1">
        <f t="array" ref="B11335">SUM(1*(VGSales[Name]=A11335))</f>
        <v>1</v>
      </c>
      <c r="C11335" s="8" cm="1">
        <f t="array" ref="C11335">ROWS(_xlfn.UNIQUE(_xlfn._xlws.FILTER(VGSales[Genre],VGSales[Name]=A11335)))</f>
        <v>1</v>
      </c>
      <c r="D11335" s="8">
        <f>SUMIFS(VGSales[Global_Sales],VGSales[Name],A11335)</f>
        <v>0.01</v>
      </c>
    </row>
    <row r="11336" spans="1:4" s="8" customFormat="1" x14ac:dyDescent="0.25">
      <c r="A11336" s="8" t="str">
        <v>Fireman Sam: Action Stations</v>
      </c>
      <c r="B11336" s="8" cm="1">
        <f t="array" ref="B11336">SUM(1*(VGSales[Name]=A11336))</f>
        <v>1</v>
      </c>
      <c r="C11336" s="8" cm="1">
        <f t="array" ref="C11336">ROWS(_xlfn.UNIQUE(_xlfn._xlws.FILTER(VGSales[Genre],VGSales[Name]=A11336)))</f>
        <v>1</v>
      </c>
      <c r="D11336" s="8">
        <f>SUMIFS(VGSales[Global_Sales],VGSales[Name],A11336)</f>
        <v>0.01</v>
      </c>
    </row>
    <row r="11337" spans="1:4" s="8" customFormat="1" x14ac:dyDescent="0.25">
      <c r="A11337" s="8" t="str">
        <v>Tetris Ultimate</v>
      </c>
      <c r="B11337" s="8" cm="1">
        <f t="array" ref="B11337">SUM(1*(VGSales[Name]=A11337))</f>
        <v>1</v>
      </c>
      <c r="C11337" s="8" cm="1">
        <f t="array" ref="C11337">ROWS(_xlfn.UNIQUE(_xlfn._xlws.FILTER(VGSales[Genre],VGSales[Name]=A11337)))</f>
        <v>1</v>
      </c>
      <c r="D11337" s="8">
        <f>SUMIFS(VGSales[Global_Sales],VGSales[Name],A11337)</f>
        <v>0.01</v>
      </c>
    </row>
    <row r="11338" spans="1:4" s="8" customFormat="1" x14ac:dyDescent="0.25">
      <c r="A11338" s="8" t="str">
        <v>Durarara!! Relay</v>
      </c>
      <c r="B11338" s="8" cm="1">
        <f t="array" ref="B11338">SUM(1*(VGSales[Name]=A11338))</f>
        <v>1</v>
      </c>
      <c r="C11338" s="8" cm="1">
        <f t="array" ref="C11338">ROWS(_xlfn.UNIQUE(_xlfn._xlws.FILTER(VGSales[Genre],VGSales[Name]=A11338)))</f>
        <v>1</v>
      </c>
      <c r="D11338" s="8">
        <f>SUMIFS(VGSales[Global_Sales],VGSales[Name],A11338)</f>
        <v>0.01</v>
      </c>
    </row>
    <row r="11339" spans="1:4" s="8" customFormat="1" x14ac:dyDescent="0.25">
      <c r="A11339" s="8" t="str">
        <v>Moto Racer Advance</v>
      </c>
      <c r="B11339" s="8" cm="1">
        <f t="array" ref="B11339">SUM(1*(VGSales[Name]=A11339))</f>
        <v>1</v>
      </c>
      <c r="C11339" s="8" cm="1">
        <f t="array" ref="C11339">ROWS(_xlfn.UNIQUE(_xlfn._xlws.FILTER(VGSales[Genre],VGSales[Name]=A11339)))</f>
        <v>1</v>
      </c>
      <c r="D11339" s="8">
        <f>SUMIFS(VGSales[Global_Sales],VGSales[Name],A11339)</f>
        <v>0.01</v>
      </c>
    </row>
    <row r="11340" spans="1:4" s="8" customFormat="1" x14ac:dyDescent="0.25">
      <c r="A11340" s="8" t="str">
        <v>Duel Masters: Shadow of the Code</v>
      </c>
      <c r="B11340" s="8" cm="1">
        <f t="array" ref="B11340">SUM(1*(VGSales[Name]=A11340))</f>
        <v>1</v>
      </c>
      <c r="C11340" s="8" cm="1">
        <f t="array" ref="C11340">ROWS(_xlfn.UNIQUE(_xlfn._xlws.FILTER(VGSales[Genre],VGSales[Name]=A11340)))</f>
        <v>1</v>
      </c>
      <c r="D11340" s="8">
        <f>SUMIFS(VGSales[Global_Sales],VGSales[Name],A11340)</f>
        <v>0.01</v>
      </c>
    </row>
    <row r="11341" spans="1:4" s="8" customFormat="1" x14ac:dyDescent="0.25">
      <c r="A11341" s="8" t="str">
        <v>Army Men: Air Combat - The Elite Missions</v>
      </c>
      <c r="B11341" s="8" cm="1">
        <f t="array" ref="B11341">SUM(1*(VGSales[Name]=A11341))</f>
        <v>1</v>
      </c>
      <c r="C11341" s="8" cm="1">
        <f t="array" ref="C11341">ROWS(_xlfn.UNIQUE(_xlfn._xlws.FILTER(VGSales[Genre],VGSales[Name]=A11341)))</f>
        <v>1</v>
      </c>
      <c r="D11341" s="8">
        <f>SUMIFS(VGSales[Global_Sales],VGSales[Name],A11341)</f>
        <v>0.01</v>
      </c>
    </row>
    <row r="11342" spans="1:4" s="8" customFormat="1" x14ac:dyDescent="0.25">
      <c r="A11342" s="8" t="str">
        <v>Rally Championship</v>
      </c>
      <c r="B11342" s="8" cm="1">
        <f t="array" ref="B11342">SUM(1*(VGSales[Name]=A11342))</f>
        <v>1</v>
      </c>
      <c r="C11342" s="8" cm="1">
        <f t="array" ref="C11342">ROWS(_xlfn.UNIQUE(_xlfn._xlws.FILTER(VGSales[Genre],VGSales[Name]=A11342)))</f>
        <v>1</v>
      </c>
      <c r="D11342" s="8">
        <f>SUMIFS(VGSales[Global_Sales],VGSales[Name],A11342)</f>
        <v>0.01</v>
      </c>
    </row>
    <row r="11343" spans="1:4" s="8" customFormat="1" x14ac:dyDescent="0.25">
      <c r="A11343" s="8" t="str">
        <v>Happy Dance Collection</v>
      </c>
      <c r="B11343" s="8" cm="1">
        <f t="array" ref="B11343">SUM(1*(VGSales[Name]=A11343))</f>
        <v>1</v>
      </c>
      <c r="C11343" s="8" cm="1">
        <f t="array" ref="C11343">ROWS(_xlfn.UNIQUE(_xlfn._xlws.FILTER(VGSales[Genre],VGSales[Name]=A11343)))</f>
        <v>1</v>
      </c>
      <c r="D11343" s="8">
        <f>SUMIFS(VGSales[Global_Sales],VGSales[Name],A11343)</f>
        <v>0.01</v>
      </c>
    </row>
    <row r="11344" spans="1:4" s="8" customFormat="1" x14ac:dyDescent="0.25">
      <c r="A11344" s="8" t="str">
        <v>Space Hulk</v>
      </c>
      <c r="B11344" s="8" cm="1">
        <f t="array" ref="B11344">SUM(1*(VGSales[Name]=A11344))</f>
        <v>1</v>
      </c>
      <c r="C11344" s="8" cm="1">
        <f t="array" ref="C11344">ROWS(_xlfn.UNIQUE(_xlfn._xlws.FILTER(VGSales[Genre],VGSales[Name]=A11344)))</f>
        <v>1</v>
      </c>
      <c r="D11344" s="8">
        <f>SUMIFS(VGSales[Global_Sales],VGSales[Name],A11344)</f>
        <v>0.01</v>
      </c>
    </row>
    <row r="11345" spans="1:4" s="8" customFormat="1" x14ac:dyDescent="0.25">
      <c r="A11345" s="8" t="str">
        <v>Fuun Shinsengumi Bakumatsuden Portable</v>
      </c>
      <c r="B11345" s="8" cm="1">
        <f t="array" ref="B11345">SUM(1*(VGSales[Name]=A11345))</f>
        <v>1</v>
      </c>
      <c r="C11345" s="8" cm="1">
        <f t="array" ref="C11345">ROWS(_xlfn.UNIQUE(_xlfn._xlws.FILTER(VGSales[Genre],VGSales[Name]=A11345)))</f>
        <v>1</v>
      </c>
      <c r="D11345" s="8">
        <f>SUMIFS(VGSales[Global_Sales],VGSales[Name],A11345)</f>
        <v>0.01</v>
      </c>
    </row>
    <row r="11346" spans="1:4" s="8" customFormat="1" x14ac:dyDescent="0.25">
      <c r="A11346" s="8" t="str">
        <v>Musou Tourou</v>
      </c>
      <c r="B11346" s="8" cm="1">
        <f t="array" ref="B11346">SUM(1*(VGSales[Name]=A11346))</f>
        <v>1</v>
      </c>
      <c r="C11346" s="8" cm="1">
        <f t="array" ref="C11346">ROWS(_xlfn.UNIQUE(_xlfn._xlws.FILTER(VGSales[Genre],VGSales[Name]=A11346)))</f>
        <v>1</v>
      </c>
      <c r="D11346" s="8">
        <f>SUMIFS(VGSales[Global_Sales],VGSales[Name],A11346)</f>
        <v>0.01</v>
      </c>
    </row>
    <row r="11347" spans="1:4" s="8" customFormat="1" x14ac:dyDescent="0.25">
      <c r="A11347" s="8" t="str">
        <v>Really? Really! DS</v>
      </c>
      <c r="B11347" s="8" cm="1">
        <f t="array" ref="B11347">SUM(1*(VGSales[Name]=A11347))</f>
        <v>1</v>
      </c>
      <c r="C11347" s="8" cm="1">
        <f t="array" ref="C11347">ROWS(_xlfn.UNIQUE(_xlfn._xlws.FILTER(VGSales[Genre],VGSales[Name]=A11347)))</f>
        <v>1</v>
      </c>
      <c r="D11347" s="8">
        <f>SUMIFS(VGSales[Global_Sales],VGSales[Name],A11347)</f>
        <v>0.01</v>
      </c>
    </row>
    <row r="11348" spans="1:4" s="8" customFormat="1" x14ac:dyDescent="0.25">
      <c r="A11348" s="8" t="str">
        <v>Gakuen Hetalia</v>
      </c>
      <c r="B11348" s="8" cm="1">
        <f t="array" ref="B11348">SUM(1*(VGSales[Name]=A11348))</f>
        <v>1</v>
      </c>
      <c r="C11348" s="8" cm="1">
        <f t="array" ref="C11348">ROWS(_xlfn.UNIQUE(_xlfn._xlws.FILTER(VGSales[Genre],VGSales[Name]=A11348)))</f>
        <v>1</v>
      </c>
      <c r="D11348" s="8">
        <f>SUMIFS(VGSales[Global_Sales],VGSales[Name],A11348)</f>
        <v>0.01</v>
      </c>
    </row>
    <row r="11349" spans="1:4" s="8" customFormat="1" x14ac:dyDescent="0.25">
      <c r="A11349" s="8" t="str">
        <v>Daiya no Kuni no Alice: Wonderful Mirror World</v>
      </c>
      <c r="B11349" s="8" cm="1">
        <f t="array" ref="B11349">SUM(1*(VGSales[Name]=A11349))</f>
        <v>1</v>
      </c>
      <c r="C11349" s="8" cm="1">
        <f t="array" ref="C11349">ROWS(_xlfn.UNIQUE(_xlfn._xlws.FILTER(VGSales[Genre],VGSales[Name]=A11349)))</f>
        <v>1</v>
      </c>
      <c r="D11349" s="8">
        <f>SUMIFS(VGSales[Global_Sales],VGSales[Name],A11349)</f>
        <v>0.01</v>
      </c>
    </row>
    <row r="11350" spans="1:4" s="8" customFormat="1" x14ac:dyDescent="0.25">
      <c r="A11350" s="8" t="str">
        <v>Touch Detective 3: Does Funghi Dream of Bananas?</v>
      </c>
      <c r="B11350" s="8" cm="1">
        <f t="array" ref="B11350">SUM(1*(VGSales[Name]=A11350))</f>
        <v>1</v>
      </c>
      <c r="C11350" s="8" cm="1">
        <f t="array" ref="C11350">ROWS(_xlfn.UNIQUE(_xlfn._xlws.FILTER(VGSales[Genre],VGSales[Name]=A11350)))</f>
        <v>1</v>
      </c>
      <c r="D11350" s="8">
        <f>SUMIFS(VGSales[Global_Sales],VGSales[Name],A11350)</f>
        <v>0.01</v>
      </c>
    </row>
    <row r="11351" spans="1:4" s="8" customFormat="1" x14ac:dyDescent="0.25">
      <c r="A11351" s="8" t="str">
        <v>Period Cube: Torikago no Amadeus</v>
      </c>
      <c r="B11351" s="8" cm="1">
        <f t="array" ref="B11351">SUM(1*(VGSales[Name]=A11351))</f>
        <v>1</v>
      </c>
      <c r="C11351" s="8" cm="1">
        <f t="array" ref="C11351">ROWS(_xlfn.UNIQUE(_xlfn._xlws.FILTER(VGSales[Genre],VGSales[Name]=A11351)))</f>
        <v>1</v>
      </c>
      <c r="D11351" s="8">
        <f>SUMIFS(VGSales[Global_Sales],VGSales[Name],A11351)</f>
        <v>0.01</v>
      </c>
    </row>
    <row r="11352" spans="1:4" s="8" customFormat="1" x14ac:dyDescent="0.25">
      <c r="A11352" s="8" t="str">
        <v>Tringo</v>
      </c>
      <c r="B11352" s="8" cm="1">
        <f t="array" ref="B11352">SUM(1*(VGSales[Name]=A11352))</f>
        <v>1</v>
      </c>
      <c r="C11352" s="8" cm="1">
        <f t="array" ref="C11352">ROWS(_xlfn.UNIQUE(_xlfn._xlws.FILTER(VGSales[Genre],VGSales[Name]=A11352)))</f>
        <v>1</v>
      </c>
      <c r="D11352" s="8">
        <f>SUMIFS(VGSales[Global_Sales],VGSales[Name],A11352)</f>
        <v>0.01</v>
      </c>
    </row>
    <row r="11353" spans="1:4" s="8" customFormat="1" x14ac:dyDescent="0.25">
      <c r="A11353" s="8" t="str">
        <v>Jam Sessions: Sing and Play Guitar (jp sales)</v>
      </c>
      <c r="B11353" s="8" cm="1">
        <f t="array" ref="B11353">SUM(1*(VGSales[Name]=A11353))</f>
        <v>1</v>
      </c>
      <c r="C11353" s="8" cm="1">
        <f t="array" ref="C11353">ROWS(_xlfn.UNIQUE(_xlfn._xlws.FILTER(VGSales[Genre],VGSales[Name]=A11353)))</f>
        <v>1</v>
      </c>
      <c r="D11353" s="8">
        <f>SUMIFS(VGSales[Global_Sales],VGSales[Name],A11353)</f>
        <v>0.01</v>
      </c>
    </row>
    <row r="11354" spans="1:4" s="8" customFormat="1" x14ac:dyDescent="0.25">
      <c r="A11354" s="8" t="str">
        <v>Binary Star</v>
      </c>
      <c r="B11354" s="8" cm="1">
        <f t="array" ref="B11354">SUM(1*(VGSales[Name]=A11354))</f>
        <v>1</v>
      </c>
      <c r="C11354" s="8" cm="1">
        <f t="array" ref="C11354">ROWS(_xlfn.UNIQUE(_xlfn._xlws.FILTER(VGSales[Genre],VGSales[Name]=A11354)))</f>
        <v>1</v>
      </c>
      <c r="D11354" s="8">
        <f>SUMIFS(VGSales[Global_Sales],VGSales[Name],A11354)</f>
        <v>0.01</v>
      </c>
    </row>
    <row r="11355" spans="1:4" s="8" customFormat="1" x14ac:dyDescent="0.25">
      <c r="A11355" s="8" t="str">
        <v>RalliSport Challenge(JP sales)</v>
      </c>
      <c r="B11355" s="8" cm="1">
        <f t="array" ref="B11355">SUM(1*(VGSales[Name]=A11355))</f>
        <v>1</v>
      </c>
      <c r="C11355" s="8" cm="1">
        <f t="array" ref="C11355">ROWS(_xlfn.UNIQUE(_xlfn._xlws.FILTER(VGSales[Genre],VGSales[Name]=A11355)))</f>
        <v>1</v>
      </c>
      <c r="D11355" s="8">
        <f>SUMIFS(VGSales[Global_Sales],VGSales[Name],A11355)</f>
        <v>0.01</v>
      </c>
    </row>
    <row r="11356" spans="1:4" s="8" customFormat="1" x14ac:dyDescent="0.25">
      <c r="A11356" s="8" t="str">
        <v>Dragon Quest X: All in One Package</v>
      </c>
      <c r="B11356" s="8" cm="1">
        <f t="array" ref="B11356">SUM(1*(VGSales[Name]=A11356))</f>
        <v>1</v>
      </c>
      <c r="C11356" s="8" cm="1">
        <f t="array" ref="C11356">ROWS(_xlfn.UNIQUE(_xlfn._xlws.FILTER(VGSales[Genre],VGSales[Name]=A11356)))</f>
        <v>1</v>
      </c>
      <c r="D11356" s="8">
        <f>SUMIFS(VGSales[Global_Sales],VGSales[Name],A11356)</f>
        <v>0.01</v>
      </c>
    </row>
    <row r="11357" spans="1:4" s="8" customFormat="1" x14ac:dyDescent="0.25">
      <c r="A11357" s="8" t="str">
        <v>Wedding Planner: Dream Weddings Guaranteed</v>
      </c>
      <c r="B11357" s="8" cm="1">
        <f t="array" ref="B11357">SUM(1*(VGSales[Name]=A11357))</f>
        <v>1</v>
      </c>
      <c r="C11357" s="8" cm="1">
        <f t="array" ref="C11357">ROWS(_xlfn.UNIQUE(_xlfn._xlws.FILTER(VGSales[Genre],VGSales[Name]=A11357)))</f>
        <v>1</v>
      </c>
      <c r="D11357" s="8">
        <f>SUMIFS(VGSales[Global_Sales],VGSales[Name],A11357)</f>
        <v>0.01</v>
      </c>
    </row>
    <row r="11358" spans="1:4" s="8" customFormat="1" x14ac:dyDescent="0.25">
      <c r="A11358" s="8" t="str">
        <v>Element Hunter</v>
      </c>
      <c r="B11358" s="8" cm="1">
        <f t="array" ref="B11358">SUM(1*(VGSales[Name]=A11358))</f>
        <v>1</v>
      </c>
      <c r="C11358" s="8" cm="1">
        <f t="array" ref="C11358">ROWS(_xlfn.UNIQUE(_xlfn._xlws.FILTER(VGSales[Genre],VGSales[Name]=A11358)))</f>
        <v>1</v>
      </c>
      <c r="D11358" s="8">
        <f>SUMIFS(VGSales[Global_Sales],VGSales[Name],A11358)</f>
        <v>0.01</v>
      </c>
    </row>
    <row r="11359" spans="1:4" s="8" customFormat="1" x14ac:dyDescent="0.25">
      <c r="A11359" s="8" t="str">
        <v>Ultraman Fighting Evolution 3</v>
      </c>
      <c r="B11359" s="8" cm="1">
        <f t="array" ref="B11359">SUM(1*(VGSales[Name]=A11359))</f>
        <v>1</v>
      </c>
      <c r="C11359" s="8" cm="1">
        <f t="array" ref="C11359">ROWS(_xlfn.UNIQUE(_xlfn._xlws.FILTER(VGSales[Genre],VGSales[Name]=A11359)))</f>
        <v>1</v>
      </c>
      <c r="D11359" s="8">
        <f>SUMIFS(VGSales[Global_Sales],VGSales[Name],A11359)</f>
        <v>0.01</v>
      </c>
    </row>
    <row r="11360" spans="1:4" s="8" customFormat="1" x14ac:dyDescent="0.25">
      <c r="A11360" s="8" t="str">
        <v>Rondo of Swords (jp sales)</v>
      </c>
      <c r="B11360" s="8" cm="1">
        <f t="array" ref="B11360">SUM(1*(VGSales[Name]=A11360))</f>
        <v>1</v>
      </c>
      <c r="C11360" s="8" cm="1">
        <f t="array" ref="C11360">ROWS(_xlfn.UNIQUE(_xlfn._xlws.FILTER(VGSales[Genre],VGSales[Name]=A11360)))</f>
        <v>1</v>
      </c>
      <c r="D11360" s="8">
        <f>SUMIFS(VGSales[Global_Sales],VGSales[Name],A11360)</f>
        <v>0.01</v>
      </c>
    </row>
    <row r="11361" spans="1:4" s="8" customFormat="1" x14ac:dyDescent="0.25">
      <c r="A11361" s="8" t="str">
        <v>The Eye of Judgment: Legends</v>
      </c>
      <c r="B11361" s="8" cm="1">
        <f t="array" ref="B11361">SUM(1*(VGSales[Name]=A11361))</f>
        <v>1</v>
      </c>
      <c r="C11361" s="8" cm="1">
        <f t="array" ref="C11361">ROWS(_xlfn.UNIQUE(_xlfn._xlws.FILTER(VGSales[Genre],VGSales[Name]=A11361)))</f>
        <v>1</v>
      </c>
      <c r="D11361" s="8">
        <f>SUMIFS(VGSales[Global_Sales],VGSales[Name],A11361)</f>
        <v>0.01</v>
      </c>
    </row>
    <row r="11362" spans="1:4" s="8" customFormat="1" x14ac:dyDescent="0.25">
      <c r="A11362" s="8" t="str">
        <v>Nakayoshi All-Stars: Mezase Gakuen Idol</v>
      </c>
      <c r="B11362" s="8" cm="1">
        <f t="array" ref="B11362">SUM(1*(VGSales[Name]=A11362))</f>
        <v>1</v>
      </c>
      <c r="C11362" s="8" cm="1">
        <f t="array" ref="C11362">ROWS(_xlfn.UNIQUE(_xlfn._xlws.FILTER(VGSales[Genre],VGSales[Name]=A11362)))</f>
        <v>1</v>
      </c>
      <c r="D11362" s="8">
        <f>SUMIFS(VGSales[Global_Sales],VGSales[Name],A11362)</f>
        <v>0.01</v>
      </c>
    </row>
    <row r="11363" spans="1:4" s="8" customFormat="1" x14ac:dyDescent="0.25">
      <c r="A11363" s="8" t="str">
        <v>Shinseiki Evangelion: Koutetsu no Girlfriend Tokubetsu-Hen Portable</v>
      </c>
      <c r="B11363" s="8" cm="1">
        <f t="array" ref="B11363">SUM(1*(VGSales[Name]=A11363))</f>
        <v>1</v>
      </c>
      <c r="C11363" s="8" cm="1">
        <f t="array" ref="C11363">ROWS(_xlfn.UNIQUE(_xlfn._xlws.FILTER(VGSales[Genre],VGSales[Name]=A11363)))</f>
        <v>1</v>
      </c>
      <c r="D11363" s="8">
        <f>SUMIFS(VGSales[Global_Sales],VGSales[Name],A11363)</f>
        <v>0.01</v>
      </c>
    </row>
    <row r="11364" spans="1:4" s="8" customFormat="1" x14ac:dyDescent="0.25">
      <c r="A11364" s="8" t="str">
        <v>Fullmetal Alchemist: Prince of the Dawn</v>
      </c>
      <c r="B11364" s="8" cm="1">
        <f t="array" ref="B11364">SUM(1*(VGSales[Name]=A11364))</f>
        <v>1</v>
      </c>
      <c r="C11364" s="8" cm="1">
        <f t="array" ref="C11364">ROWS(_xlfn.UNIQUE(_xlfn._xlws.FILTER(VGSales[Genre],VGSales[Name]=A11364)))</f>
        <v>1</v>
      </c>
      <c r="D11364" s="8">
        <f>SUMIFS(VGSales[Global_Sales],VGSales[Name],A11364)</f>
        <v>0.01</v>
      </c>
    </row>
    <row r="11365" spans="1:4" s="8" customFormat="1" x14ac:dyDescent="0.25">
      <c r="A11365" s="8" t="str">
        <v>Command &amp; Conquer Renegade</v>
      </c>
      <c r="B11365" s="8" cm="1">
        <f t="array" ref="B11365">SUM(1*(VGSales[Name]=A11365))</f>
        <v>1</v>
      </c>
      <c r="C11365" s="8" cm="1">
        <f t="array" ref="C11365">ROWS(_xlfn.UNIQUE(_xlfn._xlws.FILTER(VGSales[Genre],VGSales[Name]=A11365)))</f>
        <v>1</v>
      </c>
      <c r="D11365" s="8">
        <f>SUMIFS(VGSales[Global_Sales],VGSales[Name],A11365)</f>
        <v>0.01</v>
      </c>
    </row>
    <row r="11366" spans="1:4" s="8" customFormat="1" x14ac:dyDescent="0.25">
      <c r="A11366" s="8" t="str">
        <v>H2O+: Footprints in the Sand</v>
      </c>
      <c r="B11366" s="8" cm="1">
        <f t="array" ref="B11366">SUM(1*(VGSales[Name]=A11366))</f>
        <v>1</v>
      </c>
      <c r="C11366" s="8" cm="1">
        <f t="array" ref="C11366">ROWS(_xlfn.UNIQUE(_xlfn._xlws.FILTER(VGSales[Genre],VGSales[Name]=A11366)))</f>
        <v>1</v>
      </c>
      <c r="D11366" s="8">
        <f>SUMIFS(VGSales[Global_Sales],VGSales[Name],A11366)</f>
        <v>0.01</v>
      </c>
    </row>
    <row r="11367" spans="1:4" s="8" customFormat="1" x14ac:dyDescent="0.25">
      <c r="A11367" s="8" t="str">
        <v>Fashionable Puppy: Oshare na Koinu DS</v>
      </c>
      <c r="B11367" s="8" cm="1">
        <f t="array" ref="B11367">SUM(1*(VGSales[Name]=A11367))</f>
        <v>1</v>
      </c>
      <c r="C11367" s="8" cm="1">
        <f t="array" ref="C11367">ROWS(_xlfn.UNIQUE(_xlfn._xlws.FILTER(VGSales[Genre],VGSales[Name]=A11367)))</f>
        <v>1</v>
      </c>
      <c r="D11367" s="8">
        <f>SUMIFS(VGSales[Global_Sales],VGSales[Name],A11367)</f>
        <v>0.01</v>
      </c>
    </row>
    <row r="11368" spans="1:4" s="8" customFormat="1" x14ac:dyDescent="0.25">
      <c r="A11368" s="8" t="str">
        <v>Sekirei: Mirai Kara no Okurimono</v>
      </c>
      <c r="B11368" s="8" cm="1">
        <f t="array" ref="B11368">SUM(1*(VGSales[Name]=A11368))</f>
        <v>1</v>
      </c>
      <c r="C11368" s="8" cm="1">
        <f t="array" ref="C11368">ROWS(_xlfn.UNIQUE(_xlfn._xlws.FILTER(VGSales[Genre],VGSales[Name]=A11368)))</f>
        <v>1</v>
      </c>
      <c r="D11368" s="8">
        <f>SUMIFS(VGSales[Global_Sales],VGSales[Name],A11368)</f>
        <v>0.01</v>
      </c>
    </row>
    <row r="11369" spans="1:4" s="8" customFormat="1" x14ac:dyDescent="0.25">
      <c r="A11369" s="8" t="str">
        <v>Cities: Skylines Snowfall</v>
      </c>
      <c r="B11369" s="8" cm="1">
        <f t="array" ref="B11369">SUM(1*(VGSales[Name]=A11369))</f>
        <v>1</v>
      </c>
      <c r="C11369" s="8" cm="1">
        <f t="array" ref="C11369">ROWS(_xlfn.UNIQUE(_xlfn._xlws.FILTER(VGSales[Genre],VGSales[Name]=A11369)))</f>
        <v>1</v>
      </c>
      <c r="D11369" s="8">
        <f>SUMIFS(VGSales[Global_Sales],VGSales[Name],A11369)</f>
        <v>0.01</v>
      </c>
    </row>
    <row r="11370" spans="1:4" s="8" customFormat="1" x14ac:dyDescent="0.25">
      <c r="A11370" s="8" t="str">
        <v>Idol Janshi Suchie-Pai IV</v>
      </c>
      <c r="B11370" s="8" cm="1">
        <f t="array" ref="B11370">SUM(1*(VGSales[Name]=A11370))</f>
        <v>1</v>
      </c>
      <c r="C11370" s="8" cm="1">
        <f t="array" ref="C11370">ROWS(_xlfn.UNIQUE(_xlfn._xlws.FILTER(VGSales[Genre],VGSales[Name]=A11370)))</f>
        <v>1</v>
      </c>
      <c r="D11370" s="8">
        <f>SUMIFS(VGSales[Global_Sales],VGSales[Name],A11370)</f>
        <v>0.01</v>
      </c>
    </row>
    <row r="11371" spans="1:4" s="8" customFormat="1" x14ac:dyDescent="0.25">
      <c r="A11371" s="8" t="str">
        <v>Dungeons &amp; Dragons: Neverwinter Nights - Complete</v>
      </c>
      <c r="B11371" s="8" cm="1">
        <f t="array" ref="B11371">SUM(1*(VGSales[Name]=A11371))</f>
        <v>1</v>
      </c>
      <c r="C11371" s="8" cm="1">
        <f t="array" ref="C11371">ROWS(_xlfn.UNIQUE(_xlfn._xlws.FILTER(VGSales[Genre],VGSales[Name]=A11371)))</f>
        <v>1</v>
      </c>
      <c r="D11371" s="8">
        <f>SUMIFS(VGSales[Global_Sales],VGSales[Name],A11371)</f>
        <v>0.01</v>
      </c>
    </row>
    <row r="11372" spans="1:4" s="8" customFormat="1" x14ac:dyDescent="0.25">
      <c r="A11372" s="8" t="str">
        <v>Natsuzora no Monologue</v>
      </c>
      <c r="B11372" s="8" cm="1">
        <f t="array" ref="B11372">SUM(1*(VGSales[Name]=A11372))</f>
        <v>1</v>
      </c>
      <c r="C11372" s="8" cm="1">
        <f t="array" ref="C11372">ROWS(_xlfn.UNIQUE(_xlfn._xlws.FILTER(VGSales[Genre],VGSales[Name]=A11372)))</f>
        <v>1</v>
      </c>
      <c r="D11372" s="8">
        <f>SUMIFS(VGSales[Global_Sales],VGSales[Name],A11372)</f>
        <v>0.01</v>
      </c>
    </row>
    <row r="11373" spans="1:4" s="8" customFormat="1" x14ac:dyDescent="0.25">
      <c r="A11373" s="8" t="str">
        <v>Kenka Banchou Portable</v>
      </c>
      <c r="B11373" s="8" cm="1">
        <f t="array" ref="B11373">SUM(1*(VGSales[Name]=A11373))</f>
        <v>1</v>
      </c>
      <c r="C11373" s="8" cm="1">
        <f t="array" ref="C11373">ROWS(_xlfn.UNIQUE(_xlfn._xlws.FILTER(VGSales[Genre],VGSales[Name]=A11373)))</f>
        <v>1</v>
      </c>
      <c r="D11373" s="8">
        <f>SUMIFS(VGSales[Global_Sales],VGSales[Name],A11373)</f>
        <v>0.01</v>
      </c>
    </row>
    <row r="11374" spans="1:4" s="8" customFormat="1" x14ac:dyDescent="0.25">
      <c r="A11374" s="8" t="str">
        <v>World Snooker Challenge 2005</v>
      </c>
      <c r="B11374" s="8" cm="1">
        <f t="array" ref="B11374">SUM(1*(VGSales[Name]=A11374))</f>
        <v>1</v>
      </c>
      <c r="C11374" s="8" cm="1">
        <f t="array" ref="C11374">ROWS(_xlfn.UNIQUE(_xlfn._xlws.FILTER(VGSales[Genre],VGSales[Name]=A11374)))</f>
        <v>1</v>
      </c>
      <c r="D11374" s="8">
        <f>SUMIFS(VGSales[Global_Sales],VGSales[Name],A11374)</f>
        <v>0.01</v>
      </c>
    </row>
    <row r="11375" spans="1:4" s="8" customFormat="1" x14ac:dyDescent="0.25">
      <c r="A11375" s="8" t="str">
        <v>G1 Jockey 4 2008</v>
      </c>
      <c r="B11375" s="8" cm="1">
        <f t="array" ref="B11375">SUM(1*(VGSales[Name]=A11375))</f>
        <v>1</v>
      </c>
      <c r="C11375" s="8" cm="1">
        <f t="array" ref="C11375">ROWS(_xlfn.UNIQUE(_xlfn._xlws.FILTER(VGSales[Genre],VGSales[Name]=A11375)))</f>
        <v>1</v>
      </c>
      <c r="D11375" s="8">
        <f>SUMIFS(VGSales[Global_Sales],VGSales[Name],A11375)</f>
        <v>0.01</v>
      </c>
    </row>
    <row r="11376" spans="1:4" s="8" customFormat="1" x14ac:dyDescent="0.25">
      <c r="A11376" s="8" t="str">
        <v>Icewind Dale II</v>
      </c>
      <c r="B11376" s="8" cm="1">
        <f t="array" ref="B11376">SUM(1*(VGSales[Name]=A11376))</f>
        <v>1</v>
      </c>
      <c r="C11376" s="8" cm="1">
        <f t="array" ref="C11376">ROWS(_xlfn.UNIQUE(_xlfn._xlws.FILTER(VGSales[Genre],VGSales[Name]=A11376)))</f>
        <v>1</v>
      </c>
      <c r="D11376" s="8">
        <f>SUMIFS(VGSales[Global_Sales],VGSales[Name],A11376)</f>
        <v>0.01</v>
      </c>
    </row>
    <row r="11377" spans="1:4" s="8" customFormat="1" x14ac:dyDescent="0.25">
      <c r="A11377" s="8" t="str">
        <v>The Amazing Spider-Man (DS &amp; Mobile Versions)</v>
      </c>
      <c r="B11377" s="8" cm="1">
        <f t="array" ref="B11377">SUM(1*(VGSales[Name]=A11377))</f>
        <v>1</v>
      </c>
      <c r="C11377" s="8" cm="1">
        <f t="array" ref="C11377">ROWS(_xlfn.UNIQUE(_xlfn._xlws.FILTER(VGSales[Genre],VGSales[Name]=A11377)))</f>
        <v>1</v>
      </c>
      <c r="D11377" s="8">
        <f>SUMIFS(VGSales[Global_Sales],VGSales[Name],A11377)</f>
        <v>0.01</v>
      </c>
    </row>
    <row r="11378" spans="1:4" s="8" customFormat="1" x14ac:dyDescent="0.25">
      <c r="A11378" s="8" t="str">
        <v>Ishin Renka: Ryouma Gaiden</v>
      </c>
      <c r="B11378" s="8" cm="1">
        <f t="array" ref="B11378">SUM(1*(VGSales[Name]=A11378))</f>
        <v>1</v>
      </c>
      <c r="C11378" s="8" cm="1">
        <f t="array" ref="C11378">ROWS(_xlfn.UNIQUE(_xlfn._xlws.FILTER(VGSales[Genre],VGSales[Name]=A11378)))</f>
        <v>1</v>
      </c>
      <c r="D11378" s="8">
        <f>SUMIFS(VGSales[Global_Sales],VGSales[Name],A11378)</f>
        <v>0.01</v>
      </c>
    </row>
    <row r="11379" spans="1:4" s="8" customFormat="1" x14ac:dyDescent="0.25">
      <c r="A11379" s="8" t="str">
        <v>Shirahana no Ori: Hiiro no Kakera 4 - Shiki no Uta</v>
      </c>
      <c r="B11379" s="8" cm="1">
        <f t="array" ref="B11379">SUM(1*(VGSales[Name]=A11379))</f>
        <v>1</v>
      </c>
      <c r="C11379" s="8" cm="1">
        <f t="array" ref="C11379">ROWS(_xlfn.UNIQUE(_xlfn._xlws.FILTER(VGSales[Genre],VGSales[Name]=A11379)))</f>
        <v>1</v>
      </c>
      <c r="D11379" s="8">
        <f>SUMIFS(VGSales[Global_Sales],VGSales[Name],A11379)</f>
        <v>0.01</v>
      </c>
    </row>
    <row r="11380" spans="1:4" s="8" customFormat="1" x14ac:dyDescent="0.25">
      <c r="A11380" s="8" t="str">
        <v>Act of Aggression</v>
      </c>
      <c r="B11380" s="8" cm="1">
        <f t="array" ref="B11380">SUM(1*(VGSales[Name]=A11380))</f>
        <v>1</v>
      </c>
      <c r="C11380" s="8" cm="1">
        <f t="array" ref="C11380">ROWS(_xlfn.UNIQUE(_xlfn._xlws.FILTER(VGSales[Genre],VGSales[Name]=A11380)))</f>
        <v>1</v>
      </c>
      <c r="D11380" s="8">
        <f>SUMIFS(VGSales[Global_Sales],VGSales[Name],A11380)</f>
        <v>0.01</v>
      </c>
    </row>
    <row r="11381" spans="1:4" s="8" customFormat="1" x14ac:dyDescent="0.25">
      <c r="A11381" s="8" t="str">
        <v>Fallout Anthology</v>
      </c>
      <c r="B11381" s="8" cm="1">
        <f t="array" ref="B11381">SUM(1*(VGSales[Name]=A11381))</f>
        <v>1</v>
      </c>
      <c r="C11381" s="8" cm="1">
        <f t="array" ref="C11381">ROWS(_xlfn.UNIQUE(_xlfn._xlws.FILTER(VGSales[Genre],VGSales[Name]=A11381)))</f>
        <v>1</v>
      </c>
      <c r="D11381" s="8">
        <f>SUMIFS(VGSales[Global_Sales],VGSales[Name],A11381)</f>
        <v>0.01</v>
      </c>
    </row>
    <row r="11382" spans="1:4" s="8" customFormat="1" x14ac:dyDescent="0.25">
      <c r="A11382" s="8" t="str">
        <v>Tropico 3: Gold Edition</v>
      </c>
      <c r="B11382" s="8" cm="1">
        <f t="array" ref="B11382">SUM(1*(VGSales[Name]=A11382))</f>
        <v>1</v>
      </c>
      <c r="C11382" s="8" cm="1">
        <f t="array" ref="C11382">ROWS(_xlfn.UNIQUE(_xlfn._xlws.FILTER(VGSales[Genre],VGSales[Name]=A11382)))</f>
        <v>1</v>
      </c>
      <c r="D11382" s="8">
        <f>SUMIFS(VGSales[Global_Sales],VGSales[Name],A11382)</f>
        <v>0.01</v>
      </c>
    </row>
    <row r="11383" spans="1:4" s="8" customFormat="1" x14ac:dyDescent="0.25">
      <c r="A11383" s="8" t="str">
        <v>Survivor</v>
      </c>
      <c r="B11383" s="8" cm="1">
        <f t="array" ref="B11383">SUM(1*(VGSales[Name]=A11383))</f>
        <v>1</v>
      </c>
      <c r="C11383" s="8" cm="1">
        <f t="array" ref="C11383">ROWS(_xlfn.UNIQUE(_xlfn._xlws.FILTER(VGSales[Genre],VGSales[Name]=A11383)))</f>
        <v>1</v>
      </c>
      <c r="D11383" s="8">
        <f>SUMIFS(VGSales[Global_Sales],VGSales[Name],A11383)</f>
        <v>0.01</v>
      </c>
    </row>
    <row r="11384" spans="1:4" s="8" customFormat="1" x14ac:dyDescent="0.25">
      <c r="A11384" s="8" t="str">
        <v>Hakuouki: Shinsengumi Kitan</v>
      </c>
      <c r="B11384" s="8" cm="1">
        <f t="array" ref="B11384">SUM(1*(VGSales[Name]=A11384))</f>
        <v>1</v>
      </c>
      <c r="C11384" s="8" cm="1">
        <f t="array" ref="C11384">ROWS(_xlfn.UNIQUE(_xlfn._xlws.FILTER(VGSales[Genre],VGSales[Name]=A11384)))</f>
        <v>1</v>
      </c>
      <c r="D11384" s="8">
        <f>SUMIFS(VGSales[Global_Sales],VGSales[Name],A11384)</f>
        <v>0.01</v>
      </c>
    </row>
    <row r="11385" spans="1:4" s="8" customFormat="1" x14ac:dyDescent="0.25">
      <c r="A11385" s="8" t="str">
        <v>Dance with Devils</v>
      </c>
      <c r="B11385" s="8" cm="1">
        <f t="array" ref="B11385">SUM(1*(VGSales[Name]=A11385))</f>
        <v>1</v>
      </c>
      <c r="C11385" s="8" cm="1">
        <f t="array" ref="C11385">ROWS(_xlfn.UNIQUE(_xlfn._xlws.FILTER(VGSales[Genre],VGSales[Name]=A11385)))</f>
        <v>1</v>
      </c>
      <c r="D11385" s="8">
        <f>SUMIFS(VGSales[Global_Sales],VGSales[Name],A11385)</f>
        <v>0.01</v>
      </c>
    </row>
    <row r="11386" spans="1:4" s="8" customFormat="1" x14ac:dyDescent="0.25">
      <c r="A11386" s="8" t="str">
        <v>Wand of Fortune</v>
      </c>
      <c r="B11386" s="8" cm="1">
        <f t="array" ref="B11386">SUM(1*(VGSales[Name]=A11386))</f>
        <v>1</v>
      </c>
      <c r="C11386" s="8" cm="1">
        <f t="array" ref="C11386">ROWS(_xlfn.UNIQUE(_xlfn._xlws.FILTER(VGSales[Genre],VGSales[Name]=A11386)))</f>
        <v>1</v>
      </c>
      <c r="D11386" s="8">
        <f>SUMIFS(VGSales[Global_Sales],VGSales[Name],A11386)</f>
        <v>0.01</v>
      </c>
    </row>
    <row r="11387" spans="1:4" s="8" customFormat="1" x14ac:dyDescent="0.25">
      <c r="A11387" s="8" t="str">
        <v>Gobliiins 4</v>
      </c>
      <c r="B11387" s="8" cm="1">
        <f t="array" ref="B11387">SUM(1*(VGSales[Name]=A11387))</f>
        <v>1</v>
      </c>
      <c r="C11387" s="8" cm="1">
        <f t="array" ref="C11387">ROWS(_xlfn.UNIQUE(_xlfn._xlws.FILTER(VGSales[Genre],VGSales[Name]=A11387)))</f>
        <v>1</v>
      </c>
      <c r="D11387" s="8">
        <f>SUMIFS(VGSales[Global_Sales],VGSales[Name],A11387)</f>
        <v>0.01</v>
      </c>
    </row>
    <row r="11388" spans="1:4" s="8" customFormat="1" x14ac:dyDescent="0.25">
      <c r="A11388" s="8" t="str">
        <v>S.Y.K: Shinsetsu Saiyuuki Portable</v>
      </c>
      <c r="B11388" s="8" cm="1">
        <f t="array" ref="B11388">SUM(1*(VGSales[Name]=A11388))</f>
        <v>1</v>
      </c>
      <c r="C11388" s="8" cm="1">
        <f t="array" ref="C11388">ROWS(_xlfn.UNIQUE(_xlfn._xlws.FILTER(VGSales[Genre],VGSales[Name]=A11388)))</f>
        <v>1</v>
      </c>
      <c r="D11388" s="8">
        <f>SUMIFS(VGSales[Global_Sales],VGSales[Name],A11388)</f>
        <v>0.01</v>
      </c>
    </row>
    <row r="11389" spans="1:4" s="8" customFormat="1" x14ac:dyDescent="0.25">
      <c r="A11389" s="8" t="str">
        <v>Meru Purana</v>
      </c>
      <c r="B11389" s="8" cm="1">
        <f t="array" ref="B11389">SUM(1*(VGSales[Name]=A11389))</f>
        <v>1</v>
      </c>
      <c r="C11389" s="8" cm="1">
        <f t="array" ref="C11389">ROWS(_xlfn.UNIQUE(_xlfn._xlws.FILTER(VGSales[Genre],VGSales[Name]=A11389)))</f>
        <v>1</v>
      </c>
      <c r="D11389" s="8">
        <f>SUMIFS(VGSales[Global_Sales],VGSales[Name],A11389)</f>
        <v>0.01</v>
      </c>
    </row>
    <row r="11390" spans="1:4" s="8" customFormat="1" x14ac:dyDescent="0.25">
      <c r="A11390" s="8" t="str">
        <v>Cross Edge Dash</v>
      </c>
      <c r="B11390" s="8" cm="1">
        <f t="array" ref="B11390">SUM(1*(VGSales[Name]=A11390))</f>
        <v>1</v>
      </c>
      <c r="C11390" s="8" cm="1">
        <f t="array" ref="C11390">ROWS(_xlfn.UNIQUE(_xlfn._xlws.FILTER(VGSales[Genre],VGSales[Name]=A11390)))</f>
        <v>1</v>
      </c>
      <c r="D11390" s="8">
        <f>SUMIFS(VGSales[Global_Sales],VGSales[Name],A11390)</f>
        <v>0.01</v>
      </c>
    </row>
    <row r="11391" spans="1:4" s="8" customFormat="1" x14ac:dyDescent="0.25">
      <c r="A11391" s="8" t="str">
        <v>Fullmetal Alchemist: Trading Card Game</v>
      </c>
      <c r="B11391" s="8" cm="1">
        <f t="array" ref="B11391">SUM(1*(VGSales[Name]=A11391))</f>
        <v>1</v>
      </c>
      <c r="C11391" s="8" cm="1">
        <f t="array" ref="C11391">ROWS(_xlfn.UNIQUE(_xlfn._xlws.FILTER(VGSales[Genre],VGSales[Name]=A11391)))</f>
        <v>1</v>
      </c>
      <c r="D11391" s="8">
        <f>SUMIFS(VGSales[Global_Sales],VGSales[Name],A11391)</f>
        <v>0.01</v>
      </c>
    </row>
    <row r="11392" spans="1:4" s="8" customFormat="1" x14ac:dyDescent="0.25">
      <c r="A11392" s="8" t="str">
        <v>Grand Prix Legends</v>
      </c>
      <c r="B11392" s="8" cm="1">
        <f t="array" ref="B11392">SUM(1*(VGSales[Name]=A11392))</f>
        <v>1</v>
      </c>
      <c r="C11392" s="8" cm="1">
        <f t="array" ref="C11392">ROWS(_xlfn.UNIQUE(_xlfn._xlws.FILTER(VGSales[Genre],VGSales[Name]=A11392)))</f>
        <v>1</v>
      </c>
      <c r="D11392" s="8">
        <f>SUMIFS(VGSales[Global_Sales],VGSales[Name],A11392)</f>
        <v>0.01</v>
      </c>
    </row>
    <row r="11393" spans="1:4" s="8" customFormat="1" x14ac:dyDescent="0.25">
      <c r="A11393" s="8" t="str">
        <v>Fate/kaleid liner Prisma Illya</v>
      </c>
      <c r="B11393" s="8" cm="1">
        <f t="array" ref="B11393">SUM(1*(VGSales[Name]=A11393))</f>
        <v>1</v>
      </c>
      <c r="C11393" s="8" cm="1">
        <f t="array" ref="C11393">ROWS(_xlfn.UNIQUE(_xlfn._xlws.FILTER(VGSales[Genre],VGSales[Name]=A11393)))</f>
        <v>1</v>
      </c>
      <c r="D11393" s="8">
        <f>SUMIFS(VGSales[Global_Sales],VGSales[Name],A11393)</f>
        <v>0.01</v>
      </c>
    </row>
    <row r="11394" spans="1:4" s="8" customFormat="1" x14ac:dyDescent="0.25">
      <c r="A11394" s="8" t="str">
        <v>Hoshigami: Ruining Blue Earth Remix</v>
      </c>
      <c r="B11394" s="8" cm="1">
        <f t="array" ref="B11394">SUM(1*(VGSales[Name]=A11394))</f>
        <v>1</v>
      </c>
      <c r="C11394" s="8" cm="1">
        <f t="array" ref="C11394">ROWS(_xlfn.UNIQUE(_xlfn._xlws.FILTER(VGSales[Genre],VGSales[Name]=A11394)))</f>
        <v>1</v>
      </c>
      <c r="D11394" s="8">
        <f>SUMIFS(VGSales[Global_Sales],VGSales[Name],A11394)</f>
        <v>0.01</v>
      </c>
    </row>
    <row r="11395" spans="1:4" s="8" customFormat="1" x14ac:dyDescent="0.25">
      <c r="A11395" s="8" t="str">
        <v>Akatsuki no Amaneka to Aoi Kyojin</v>
      </c>
      <c r="B11395" s="8" cm="1">
        <f t="array" ref="B11395">SUM(1*(VGSales[Name]=A11395))</f>
        <v>1</v>
      </c>
      <c r="C11395" s="8" cm="1">
        <f t="array" ref="C11395">ROWS(_xlfn.UNIQUE(_xlfn._xlws.FILTER(VGSales[Genre],VGSales[Name]=A11395)))</f>
        <v>1</v>
      </c>
      <c r="D11395" s="8">
        <f>SUMIFS(VGSales[Global_Sales],VGSales[Name],A11395)</f>
        <v>0.01</v>
      </c>
    </row>
    <row r="11396" spans="1:4" s="8" customFormat="1" x14ac:dyDescent="0.25">
      <c r="A11396" s="8" t="str">
        <v>Pilot Academy</v>
      </c>
      <c r="B11396" s="8" cm="1">
        <f t="array" ref="B11396">SUM(1*(VGSales[Name]=A11396))</f>
        <v>1</v>
      </c>
      <c r="C11396" s="8" cm="1">
        <f t="array" ref="C11396">ROWS(_xlfn.UNIQUE(_xlfn._xlws.FILTER(VGSales[Genre],VGSales[Name]=A11396)))</f>
        <v>1</v>
      </c>
      <c r="D11396" s="8">
        <f>SUMIFS(VGSales[Global_Sales],VGSales[Name],A11396)</f>
        <v>0.01</v>
      </c>
    </row>
    <row r="11397" spans="1:4" s="8" customFormat="1" x14ac:dyDescent="0.25">
      <c r="A11397" s="8" t="str">
        <v>Poker for Dummies</v>
      </c>
      <c r="B11397" s="8" cm="1">
        <f t="array" ref="B11397">SUM(1*(VGSales[Name]=A11397))</f>
        <v>1</v>
      </c>
      <c r="C11397" s="8" cm="1">
        <f t="array" ref="C11397">ROWS(_xlfn.UNIQUE(_xlfn._xlws.FILTER(VGSales[Genre],VGSales[Name]=A11397)))</f>
        <v>1</v>
      </c>
      <c r="D11397" s="8">
        <f>SUMIFS(VGSales[Global_Sales],VGSales[Name],A11397)</f>
        <v>0.01</v>
      </c>
    </row>
    <row r="11398" spans="1:4" s="8" customFormat="1" x14ac:dyDescent="0.25">
      <c r="A11398" s="8" t="str">
        <v>Darkened Skye</v>
      </c>
      <c r="B11398" s="8" cm="1">
        <f t="array" ref="B11398">SUM(1*(VGSales[Name]=A11398))</f>
        <v>1</v>
      </c>
      <c r="C11398" s="8" cm="1">
        <f t="array" ref="C11398">ROWS(_xlfn.UNIQUE(_xlfn._xlws.FILTER(VGSales[Genre],VGSales[Name]=A11398)))</f>
        <v>1</v>
      </c>
      <c r="D11398" s="8">
        <f>SUMIFS(VGSales[Global_Sales],VGSales[Name],A11398)</f>
        <v>0.01</v>
      </c>
    </row>
    <row r="11399" spans="1:4" s="8" customFormat="1" x14ac:dyDescent="0.25">
      <c r="A11399" s="8" t="str">
        <v>Wand of Fortune: Mirai e no Prologue</v>
      </c>
      <c r="B11399" s="8" cm="1">
        <f t="array" ref="B11399">SUM(1*(VGSales[Name]=A11399))</f>
        <v>1</v>
      </c>
      <c r="C11399" s="8" cm="1">
        <f t="array" ref="C11399">ROWS(_xlfn.UNIQUE(_xlfn._xlws.FILTER(VGSales[Genre],VGSales[Name]=A11399)))</f>
        <v>1</v>
      </c>
      <c r="D11399" s="8">
        <f>SUMIFS(VGSales[Global_Sales],VGSales[Name],A11399)</f>
        <v>0.01</v>
      </c>
    </row>
    <row r="11400" spans="1:4" s="8" customFormat="1" x14ac:dyDescent="0.25">
      <c r="A11400" s="8" t="str">
        <v>Nova Usagi no Game de Ryuugaku!? DS</v>
      </c>
      <c r="B11400" s="8" cm="1">
        <f t="array" ref="B11400">SUM(1*(VGSales[Name]=A11400))</f>
        <v>1</v>
      </c>
      <c r="C11400" s="8" cm="1">
        <f t="array" ref="C11400">ROWS(_xlfn.UNIQUE(_xlfn._xlws.FILTER(VGSales[Genre],VGSales[Name]=A11400)))</f>
        <v>1</v>
      </c>
      <c r="D11400" s="8">
        <f>SUMIFS(VGSales[Global_Sales],VGSales[Name],A11400)</f>
        <v>0.01</v>
      </c>
    </row>
    <row r="11401" spans="1:4" s="8" customFormat="1" x14ac:dyDescent="0.25">
      <c r="A11401" s="8" t="str">
        <v>LMA Manager 2007</v>
      </c>
      <c r="B11401" s="8" cm="1">
        <f t="array" ref="B11401">SUM(1*(VGSales[Name]=A11401))</f>
        <v>1</v>
      </c>
      <c r="C11401" s="8" cm="1">
        <f t="array" ref="C11401">ROWS(_xlfn.UNIQUE(_xlfn._xlws.FILTER(VGSales[Genre],VGSales[Name]=A11401)))</f>
        <v>1</v>
      </c>
      <c r="D11401" s="8">
        <f>SUMIFS(VGSales[Global_Sales],VGSales[Name],A11401)</f>
        <v>0.01</v>
      </c>
    </row>
    <row r="11402" spans="1:4" s="8" customFormat="1" x14ac:dyDescent="0.25">
      <c r="A11402" s="8" t="str">
        <v>San-X: Chara Sagashi Land</v>
      </c>
      <c r="B11402" s="8" cm="1">
        <f t="array" ref="B11402">SUM(1*(VGSales[Name]=A11402))</f>
        <v>1</v>
      </c>
      <c r="C11402" s="8" cm="1">
        <f t="array" ref="C11402">ROWS(_xlfn.UNIQUE(_xlfn._xlws.FILTER(VGSales[Genre],VGSales[Name]=A11402)))</f>
        <v>1</v>
      </c>
      <c r="D11402" s="8">
        <f>SUMIFS(VGSales[Global_Sales],VGSales[Name],A11402)</f>
        <v>0.01</v>
      </c>
    </row>
    <row r="11403" spans="1:4" s="8" customFormat="1" x14ac:dyDescent="0.25">
      <c r="A11403" s="8" t="str">
        <v>Heart no Kuni no Alice</v>
      </c>
      <c r="B11403" s="8" cm="1">
        <f t="array" ref="B11403">SUM(1*(VGSales[Name]=A11403))</f>
        <v>2</v>
      </c>
      <c r="C11403" s="8" cm="1">
        <f t="array" ref="C11403">ROWS(_xlfn.UNIQUE(_xlfn._xlws.FILTER(VGSales[Genre],VGSales[Name]=A11403)))</f>
        <v>1</v>
      </c>
      <c r="D11403" s="8">
        <f>SUMIFS(VGSales[Global_Sales],VGSales[Name],A11403)</f>
        <v>0.02</v>
      </c>
    </row>
    <row r="11404" spans="1:4" s="8" customFormat="1" x14ac:dyDescent="0.25">
      <c r="A11404" s="8" t="str">
        <v>Memories Off</v>
      </c>
      <c r="B11404" s="8" cm="1">
        <f t="array" ref="B11404">SUM(1*(VGSales[Name]=A11404))</f>
        <v>1</v>
      </c>
      <c r="C11404" s="8" cm="1">
        <f t="array" ref="C11404">ROWS(_xlfn.UNIQUE(_xlfn._xlws.FILTER(VGSales[Genre],VGSales[Name]=A11404)))</f>
        <v>1</v>
      </c>
      <c r="D11404" s="8">
        <f>SUMIFS(VGSales[Global_Sales],VGSales[Name],A11404)</f>
        <v>0.01</v>
      </c>
    </row>
    <row r="11405" spans="1:4" s="8" customFormat="1" x14ac:dyDescent="0.25">
      <c r="A11405" s="8" t="str">
        <v>Tenchu San Portable</v>
      </c>
      <c r="B11405" s="8" cm="1">
        <f t="array" ref="B11405">SUM(1*(VGSales[Name]=A11405))</f>
        <v>1</v>
      </c>
      <c r="C11405" s="8" cm="1">
        <f t="array" ref="C11405">ROWS(_xlfn.UNIQUE(_xlfn._xlws.FILTER(VGSales[Genre],VGSales[Name]=A11405)))</f>
        <v>1</v>
      </c>
      <c r="D11405" s="8">
        <f>SUMIFS(VGSales[Global_Sales],VGSales[Name],A11405)</f>
        <v>0.01</v>
      </c>
    </row>
    <row r="11406" spans="1:4" s="8" customFormat="1" x14ac:dyDescent="0.25">
      <c r="A11406" s="8" t="str">
        <v>Vitamin X</v>
      </c>
      <c r="B11406" s="8" cm="1">
        <f t="array" ref="B11406">SUM(1*(VGSales[Name]=A11406))</f>
        <v>1</v>
      </c>
      <c r="C11406" s="8" cm="1">
        <f t="array" ref="C11406">ROWS(_xlfn.UNIQUE(_xlfn._xlws.FILTER(VGSales[Genre],VGSales[Name]=A11406)))</f>
        <v>1</v>
      </c>
      <c r="D11406" s="8">
        <f>SUMIFS(VGSales[Global_Sales],VGSales[Name],A11406)</f>
        <v>0.01</v>
      </c>
    </row>
    <row r="11407" spans="1:4" s="8" customFormat="1" x14ac:dyDescent="0.25">
      <c r="A11407" s="8" t="str">
        <v>The Wild West</v>
      </c>
      <c r="B11407" s="8" cm="1">
        <f t="array" ref="B11407">SUM(1*(VGSales[Name]=A11407))</f>
        <v>1</v>
      </c>
      <c r="C11407" s="8" cm="1">
        <f t="array" ref="C11407">ROWS(_xlfn.UNIQUE(_xlfn._xlws.FILTER(VGSales[Genre],VGSales[Name]=A11407)))</f>
        <v>1</v>
      </c>
      <c r="D11407" s="8">
        <f>SUMIFS(VGSales[Global_Sales],VGSales[Name],A11407)</f>
        <v>0.01</v>
      </c>
    </row>
    <row r="11408" spans="1:4" s="8" customFormat="1" x14ac:dyDescent="0.25">
      <c r="A11408" s="8" t="str">
        <v>Saint Seiya Omega: Ultimate Cosmo</v>
      </c>
      <c r="B11408" s="8" cm="1">
        <f t="array" ref="B11408">SUM(1*(VGSales[Name]=A11408))</f>
        <v>1</v>
      </c>
      <c r="C11408" s="8" cm="1">
        <f t="array" ref="C11408">ROWS(_xlfn.UNIQUE(_xlfn._xlws.FILTER(VGSales[Genre],VGSales[Name]=A11408)))</f>
        <v>1</v>
      </c>
      <c r="D11408" s="8">
        <f>SUMIFS(VGSales[Global_Sales],VGSales[Name],A11408)</f>
        <v>0.01</v>
      </c>
    </row>
    <row r="11409" spans="1:4" s="8" customFormat="1" x14ac:dyDescent="0.25">
      <c r="A11409" s="8" t="str">
        <v>Element Girl: Love, Fashion and Friends</v>
      </c>
      <c r="B11409" s="8" cm="1">
        <f t="array" ref="B11409">SUM(1*(VGSales[Name]=A11409))</f>
        <v>1</v>
      </c>
      <c r="C11409" s="8" cm="1">
        <f t="array" ref="C11409">ROWS(_xlfn.UNIQUE(_xlfn._xlws.FILTER(VGSales[Genre],VGSales[Name]=A11409)))</f>
        <v>1</v>
      </c>
      <c r="D11409" s="8">
        <f>SUMIFS(VGSales[Global_Sales],VGSales[Name],A11409)</f>
        <v>0.01</v>
      </c>
    </row>
    <row r="11410" spans="1:4" s="8" customFormat="1" x14ac:dyDescent="0.25">
      <c r="A11410" s="8" t="str">
        <v>Sakigake!! Otokojuku - Nihon yo, Kore ga Otoko Dearu!</v>
      </c>
      <c r="B11410" s="8" cm="1">
        <f t="array" ref="B11410">SUM(1*(VGSales[Name]=A11410))</f>
        <v>1</v>
      </c>
      <c r="C11410" s="8" cm="1">
        <f t="array" ref="C11410">ROWS(_xlfn.UNIQUE(_xlfn._xlws.FILTER(VGSales[Genre],VGSales[Name]=A11410)))</f>
        <v>1</v>
      </c>
      <c r="D11410" s="8">
        <f>SUMIFS(VGSales[Global_Sales],VGSales[Name],A11410)</f>
        <v>0.01</v>
      </c>
    </row>
    <row r="11411" spans="1:4" s="8" customFormat="1" x14ac:dyDescent="0.25">
      <c r="A11411" s="8" t="str">
        <v>Teenage Mutant Ninja Turtles (3DS)</v>
      </c>
      <c r="B11411" s="8" cm="1">
        <f t="array" ref="B11411">SUM(1*(VGSales[Name]=A11411))</f>
        <v>1</v>
      </c>
      <c r="C11411" s="8" cm="1">
        <f t="array" ref="C11411">ROWS(_xlfn.UNIQUE(_xlfn._xlws.FILTER(VGSales[Genre],VGSales[Name]=A11411)))</f>
        <v>1</v>
      </c>
      <c r="D11411" s="8">
        <f>SUMIFS(VGSales[Global_Sales],VGSales[Name],A11411)</f>
        <v>0.01</v>
      </c>
    </row>
    <row r="11412" spans="1:4" s="8" customFormat="1" x14ac:dyDescent="0.25">
      <c r="A11412" s="8" t="str">
        <v>Time Leap</v>
      </c>
      <c r="B11412" s="8" cm="1">
        <f t="array" ref="B11412">SUM(1*(VGSales[Name]=A11412))</f>
        <v>1</v>
      </c>
      <c r="C11412" s="8" cm="1">
        <f t="array" ref="C11412">ROWS(_xlfn.UNIQUE(_xlfn._xlws.FILTER(VGSales[Genre],VGSales[Name]=A11412)))</f>
        <v>1</v>
      </c>
      <c r="D11412" s="8">
        <f>SUMIFS(VGSales[Global_Sales],VGSales[Name],A11412)</f>
        <v>0.01</v>
      </c>
    </row>
    <row r="11413" spans="1:4" s="8" customFormat="1" x14ac:dyDescent="0.25">
      <c r="A11413" s="8" t="str">
        <v>thinkSMART: Chess for Kids</v>
      </c>
      <c r="B11413" s="8" cm="1">
        <f t="array" ref="B11413">SUM(1*(VGSales[Name]=A11413))</f>
        <v>1</v>
      </c>
      <c r="C11413" s="8" cm="1">
        <f t="array" ref="C11413">ROWS(_xlfn.UNIQUE(_xlfn._xlws.FILTER(VGSales[Genre],VGSales[Name]=A11413)))</f>
        <v>1</v>
      </c>
      <c r="D11413" s="8">
        <f>SUMIFS(VGSales[Global_Sales],VGSales[Name],A11413)</f>
        <v>0.01</v>
      </c>
    </row>
    <row r="11414" spans="1:4" s="8" customFormat="1" x14ac:dyDescent="0.25">
      <c r="A11414" s="8" t="str">
        <v>World Heroes Anthology</v>
      </c>
      <c r="B11414" s="8" cm="1">
        <f t="array" ref="B11414">SUM(1*(VGSales[Name]=A11414))</f>
        <v>1</v>
      </c>
      <c r="C11414" s="8" cm="1">
        <f t="array" ref="C11414">ROWS(_xlfn.UNIQUE(_xlfn._xlws.FILTER(VGSales[Genre],VGSales[Name]=A11414)))</f>
        <v>1</v>
      </c>
      <c r="D11414" s="8">
        <f>SUMIFS(VGSales[Global_Sales],VGSales[Name],A11414)</f>
        <v>0.01</v>
      </c>
    </row>
    <row r="11415" spans="1:4" s="8" customFormat="1" x14ac:dyDescent="0.25">
      <c r="A11415" s="8" t="str">
        <v>th!nk Logic Trainer</v>
      </c>
      <c r="B11415" s="8" cm="1">
        <f t="array" ref="B11415">SUM(1*(VGSales[Name]=A11415))</f>
        <v>1</v>
      </c>
      <c r="C11415" s="8" cm="1">
        <f t="array" ref="C11415">ROWS(_xlfn.UNIQUE(_xlfn._xlws.FILTER(VGSales[Genre],VGSales[Name]=A11415)))</f>
        <v>1</v>
      </c>
      <c r="D11415" s="8">
        <f>SUMIFS(VGSales[Global_Sales],VGSales[Name],A11415)</f>
        <v>0.01</v>
      </c>
    </row>
    <row r="11416" spans="1:4" s="8" customFormat="1" x14ac:dyDescent="0.25">
      <c r="A11416" s="8" t="str">
        <v>Tennis no Oji-Sama: Doubles no Oji-Sama - Boys, Be Glorious!</v>
      </c>
      <c r="B11416" s="8" cm="1">
        <f t="array" ref="B11416">SUM(1*(VGSales[Name]=A11416))</f>
        <v>1</v>
      </c>
      <c r="C11416" s="8" cm="1">
        <f t="array" ref="C11416">ROWS(_xlfn.UNIQUE(_xlfn._xlws.FILTER(VGSales[Genre],VGSales[Name]=A11416)))</f>
        <v>1</v>
      </c>
      <c r="D11416" s="8">
        <f>SUMIFS(VGSales[Global_Sales],VGSales[Name],A11416)</f>
        <v>0.01</v>
      </c>
    </row>
    <row r="11417" spans="1:4" s="8" customFormat="1" x14ac:dyDescent="0.25">
      <c r="A11417" s="8" t="str">
        <v>Routes PE</v>
      </c>
      <c r="B11417" s="8" cm="1">
        <f t="array" ref="B11417">SUM(1*(VGSales[Name]=A11417))</f>
        <v>1</v>
      </c>
      <c r="C11417" s="8" cm="1">
        <f t="array" ref="C11417">ROWS(_xlfn.UNIQUE(_xlfn._xlws.FILTER(VGSales[Genre],VGSales[Name]=A11417)))</f>
        <v>1</v>
      </c>
      <c r="D11417" s="8">
        <f>SUMIFS(VGSales[Global_Sales],VGSales[Name],A11417)</f>
        <v>0.01</v>
      </c>
    </row>
    <row r="11418" spans="1:4" s="8" customFormat="1" x14ac:dyDescent="0.25">
      <c r="A11418" s="8" t="str">
        <v>Uchida Yasuou Mystery: Meitantei Senken Mitsuhiko Series: Fukutoshin Renzoku Satsujin Jiken</v>
      </c>
      <c r="B11418" s="8" cm="1">
        <f t="array" ref="B11418">SUM(1*(VGSales[Name]=A11418))</f>
        <v>1</v>
      </c>
      <c r="C11418" s="8" cm="1">
        <f t="array" ref="C11418">ROWS(_xlfn.UNIQUE(_xlfn._xlws.FILTER(VGSales[Genre],VGSales[Name]=A11418)))</f>
        <v>1</v>
      </c>
      <c r="D11418" s="8">
        <f>SUMIFS(VGSales[Global_Sales],VGSales[Name],A11418)</f>
        <v>0.01</v>
      </c>
    </row>
    <row r="11419" spans="1:4" s="8" customFormat="1" x14ac:dyDescent="0.25">
      <c r="A11419" s="8" t="str">
        <v>Railfan</v>
      </c>
      <c r="B11419" s="8" cm="1">
        <f t="array" ref="B11419">SUM(1*(VGSales[Name]=A11419))</f>
        <v>1</v>
      </c>
      <c r="C11419" s="8" cm="1">
        <f t="array" ref="C11419">ROWS(_xlfn.UNIQUE(_xlfn._xlws.FILTER(VGSales[Genre],VGSales[Name]=A11419)))</f>
        <v>1</v>
      </c>
      <c r="D11419" s="8">
        <f>SUMIFS(VGSales[Global_Sales],VGSales[Name],A11419)</f>
        <v>0.01</v>
      </c>
    </row>
    <row r="11420" spans="1:4" s="8" customFormat="1" x14ac:dyDescent="0.25">
      <c r="A11420" s="8" t="str">
        <v>SoniPro</v>
      </c>
      <c r="B11420" s="8" cm="1">
        <f t="array" ref="B11420">SUM(1*(VGSales[Name]=A11420))</f>
        <v>1</v>
      </c>
      <c r="C11420" s="8" cm="1">
        <f t="array" ref="C11420">ROWS(_xlfn.UNIQUE(_xlfn._xlws.FILTER(VGSales[Genre],VGSales[Name]=A11420)))</f>
        <v>1</v>
      </c>
      <c r="D11420" s="8">
        <f>SUMIFS(VGSales[Global_Sales],VGSales[Name],A11420)</f>
        <v>0.01</v>
      </c>
    </row>
    <row r="11421" spans="1:4" s="8" customFormat="1" x14ac:dyDescent="0.25">
      <c r="A11421" s="8" t="str">
        <v>Real Crimes: The Unicorn Killer</v>
      </c>
      <c r="B11421" s="8" cm="1">
        <f t="array" ref="B11421">SUM(1*(VGSales[Name]=A11421))</f>
        <v>1</v>
      </c>
      <c r="C11421" s="8" cm="1">
        <f t="array" ref="C11421">ROWS(_xlfn.UNIQUE(_xlfn._xlws.FILTER(VGSales[Genre],VGSales[Name]=A11421)))</f>
        <v>1</v>
      </c>
      <c r="D11421" s="8">
        <f>SUMIFS(VGSales[Global_Sales],VGSales[Name],A11421)</f>
        <v>0.01</v>
      </c>
    </row>
    <row r="11422" spans="1:4" s="8" customFormat="1" x14ac:dyDescent="0.25">
      <c r="A11422" s="8" t="str">
        <v>Akatsuki no Goei Trinity</v>
      </c>
      <c r="B11422" s="8" cm="1">
        <f t="array" ref="B11422">SUM(1*(VGSales[Name]=A11422))</f>
        <v>2</v>
      </c>
      <c r="C11422" s="8" cm="1">
        <f t="array" ref="C11422">ROWS(_xlfn.UNIQUE(_xlfn._xlws.FILTER(VGSales[Genre],VGSales[Name]=A11422)))</f>
        <v>1</v>
      </c>
      <c r="D11422" s="8">
        <f>SUMIFS(VGSales[Global_Sales],VGSales[Name],A11422)</f>
        <v>0.02</v>
      </c>
    </row>
    <row r="11423" spans="1:4" s="8" customFormat="1" x14ac:dyDescent="0.25">
      <c r="A11423" s="8" t="str">
        <v>Aladdin Magic Racer</v>
      </c>
      <c r="B11423" s="8" cm="1">
        <f t="array" ref="B11423">SUM(1*(VGSales[Name]=A11423))</f>
        <v>1</v>
      </c>
      <c r="C11423" s="8" cm="1">
        <f t="array" ref="C11423">ROWS(_xlfn.UNIQUE(_xlfn._xlws.FILTER(VGSales[Genre],VGSales[Name]=A11423)))</f>
        <v>1</v>
      </c>
      <c r="D11423" s="8">
        <f>SUMIFS(VGSales[Global_Sales],VGSales[Name],A11423)</f>
        <v>0.01</v>
      </c>
    </row>
    <row r="11424" spans="1:4" s="8" customFormat="1" x14ac:dyDescent="0.25">
      <c r="A11424" s="8" t="str">
        <v>Goat Simulator</v>
      </c>
      <c r="B11424" s="8" cm="1">
        <f t="array" ref="B11424">SUM(1*(VGSales[Name]=A11424))</f>
        <v>1</v>
      </c>
      <c r="C11424" s="8" cm="1">
        <f t="array" ref="C11424">ROWS(_xlfn.UNIQUE(_xlfn._xlws.FILTER(VGSales[Genre],VGSales[Name]=A11424)))</f>
        <v>1</v>
      </c>
      <c r="D11424" s="8">
        <f>SUMIFS(VGSales[Global_Sales],VGSales[Name],A11424)</f>
        <v>0.01</v>
      </c>
    </row>
    <row r="11425" spans="1:4" s="8" customFormat="1" x14ac:dyDescent="0.25">
      <c r="A11425" s="8" t="str">
        <v>Golden Time: Vivid Memories</v>
      </c>
      <c r="B11425" s="8" cm="1">
        <f t="array" ref="B11425">SUM(1*(VGSales[Name]=A11425))</f>
        <v>1</v>
      </c>
      <c r="C11425" s="8" cm="1">
        <f t="array" ref="C11425">ROWS(_xlfn.UNIQUE(_xlfn._xlws.FILTER(VGSales[Genre],VGSales[Name]=A11425)))</f>
        <v>1</v>
      </c>
      <c r="D11425" s="8">
        <f>SUMIFS(VGSales[Global_Sales],VGSales[Name],A11425)</f>
        <v>0.01</v>
      </c>
    </row>
    <row r="11426" spans="1:4" s="8" customFormat="1" x14ac:dyDescent="0.25">
      <c r="A11426" s="8" t="str">
        <v>Kamigami no Asobi InFinite</v>
      </c>
      <c r="B11426" s="8" cm="1">
        <f t="array" ref="B11426">SUM(1*(VGSales[Name]=A11426))</f>
        <v>1</v>
      </c>
      <c r="C11426" s="8" cm="1">
        <f t="array" ref="C11426">ROWS(_xlfn.UNIQUE(_xlfn._xlws.FILTER(VGSales[Genre],VGSales[Name]=A11426)))</f>
        <v>1</v>
      </c>
      <c r="D11426" s="8">
        <f>SUMIFS(VGSales[Global_Sales],VGSales[Name],A11426)</f>
        <v>0.01</v>
      </c>
    </row>
    <row r="11427" spans="1:4" s="8" customFormat="1" x14ac:dyDescent="0.25">
      <c r="A11427" s="8" t="str">
        <v>Shinseiki Evangelion: Koutetsu no Girlfriend 2nd Portable</v>
      </c>
      <c r="B11427" s="8" cm="1">
        <f t="array" ref="B11427">SUM(1*(VGSales[Name]=A11427))</f>
        <v>1</v>
      </c>
      <c r="C11427" s="8" cm="1">
        <f t="array" ref="C11427">ROWS(_xlfn.UNIQUE(_xlfn._xlws.FILTER(VGSales[Genre],VGSales[Name]=A11427)))</f>
        <v>1</v>
      </c>
      <c r="D11427" s="8">
        <f>SUMIFS(VGSales[Global_Sales],VGSales[Name],A11427)</f>
        <v>0.01</v>
      </c>
    </row>
    <row r="11428" spans="1:4" s="8" customFormat="1" x14ac:dyDescent="0.25">
      <c r="A11428" s="8" t="str">
        <v>Tenjin Ranman: Happy GO Lucky!!</v>
      </c>
      <c r="B11428" s="8" cm="1">
        <f t="array" ref="B11428">SUM(1*(VGSales[Name]=A11428))</f>
        <v>1</v>
      </c>
      <c r="C11428" s="8" cm="1">
        <f t="array" ref="C11428">ROWS(_xlfn.UNIQUE(_xlfn._xlws.FILTER(VGSales[Genre],VGSales[Name]=A11428)))</f>
        <v>1</v>
      </c>
      <c r="D11428" s="8">
        <f>SUMIFS(VGSales[Global_Sales],VGSales[Name],A11428)</f>
        <v>0.01</v>
      </c>
    </row>
    <row r="11429" spans="1:4" s="8" customFormat="1" x14ac:dyDescent="0.25">
      <c r="A11429" s="8" t="str">
        <v>Getsuei Gakuen: kou</v>
      </c>
      <c r="B11429" s="8" cm="1">
        <f t="array" ref="B11429">SUM(1*(VGSales[Name]=A11429))</f>
        <v>1</v>
      </c>
      <c r="C11429" s="8" cm="1">
        <f t="array" ref="C11429">ROWS(_xlfn.UNIQUE(_xlfn._xlws.FILTER(VGSales[Genre],VGSales[Name]=A11429)))</f>
        <v>1</v>
      </c>
      <c r="D11429" s="8">
        <f>SUMIFS(VGSales[Global_Sales],VGSales[Name],A11429)</f>
        <v>0.01</v>
      </c>
    </row>
    <row r="11430" spans="1:4" s="8" customFormat="1" x14ac:dyDescent="0.25">
      <c r="A11430" s="8" t="str">
        <v>Worms 2</v>
      </c>
      <c r="B11430" s="8" cm="1">
        <f t="array" ref="B11430">SUM(1*(VGSales[Name]=A11430))</f>
        <v>1</v>
      </c>
      <c r="C11430" s="8" cm="1">
        <f t="array" ref="C11430">ROWS(_xlfn.UNIQUE(_xlfn._xlws.FILTER(VGSales[Genre],VGSales[Name]=A11430)))</f>
        <v>1</v>
      </c>
      <c r="D11430" s="8">
        <f>SUMIFS(VGSales[Global_Sales],VGSales[Name],A11430)</f>
        <v>0.01</v>
      </c>
    </row>
    <row r="11431" spans="1:4" s="8" customFormat="1" x14ac:dyDescent="0.25">
      <c r="A11431" s="8" t="str">
        <v>The Cages: Pro Style Batting Practice</v>
      </c>
      <c r="B11431" s="8" cm="1">
        <f t="array" ref="B11431">SUM(1*(VGSales[Name]=A11431))</f>
        <v>1</v>
      </c>
      <c r="C11431" s="8" cm="1">
        <f t="array" ref="C11431">ROWS(_xlfn.UNIQUE(_xlfn._xlws.FILTER(VGSales[Genre],VGSales[Name]=A11431)))</f>
        <v>1</v>
      </c>
      <c r="D11431" s="8">
        <f>SUMIFS(VGSales[Global_Sales],VGSales[Name],A11431)</f>
        <v>0.01</v>
      </c>
    </row>
    <row r="11432" spans="1:4" s="8" customFormat="1" x14ac:dyDescent="0.25">
      <c r="A11432" s="8" t="str">
        <v>Brothers Conflict: Precious Baby</v>
      </c>
      <c r="B11432" s="8" cm="1">
        <f t="array" ref="B11432">SUM(1*(VGSales[Name]=A11432))</f>
        <v>1</v>
      </c>
      <c r="C11432" s="8" cm="1">
        <f t="array" ref="C11432">ROWS(_xlfn.UNIQUE(_xlfn._xlws.FILTER(VGSales[Genre],VGSales[Name]=A11432)))</f>
        <v>1</v>
      </c>
      <c r="D11432" s="8">
        <f>SUMIFS(VGSales[Global_Sales],VGSales[Name],A11432)</f>
        <v>0.01</v>
      </c>
    </row>
    <row r="11433" spans="1:4" s="8" customFormat="1" x14ac:dyDescent="0.25">
      <c r="A11433" s="8" t="str">
        <v>Shin Sangoku Musou 4 Special</v>
      </c>
      <c r="B11433" s="8" cm="1">
        <f t="array" ref="B11433">SUM(1*(VGSales[Name]=A11433))</f>
        <v>1</v>
      </c>
      <c r="C11433" s="8" cm="1">
        <f t="array" ref="C11433">ROWS(_xlfn.UNIQUE(_xlfn._xlws.FILTER(VGSales[Genre],VGSales[Name]=A11433)))</f>
        <v>1</v>
      </c>
      <c r="D11433" s="8">
        <f>SUMIFS(VGSales[Global_Sales],VGSales[Name],A11433)</f>
        <v>0.01</v>
      </c>
    </row>
    <row r="11434" spans="1:4" s="8" customFormat="1" x14ac:dyDescent="0.25">
      <c r="A11434" s="8" t="str">
        <v>Bullet Soul: Tama Tamashii</v>
      </c>
      <c r="B11434" s="8" cm="1">
        <f t="array" ref="B11434">SUM(1*(VGSales[Name]=A11434))</f>
        <v>1</v>
      </c>
      <c r="C11434" s="8" cm="1">
        <f t="array" ref="C11434">ROWS(_xlfn.UNIQUE(_xlfn._xlws.FILTER(VGSales[Genre],VGSales[Name]=A11434)))</f>
        <v>1</v>
      </c>
      <c r="D11434" s="8">
        <f>SUMIFS(VGSales[Global_Sales],VGSales[Name],A11434)</f>
        <v>0.01</v>
      </c>
    </row>
    <row r="11435" spans="1:4" s="8" customFormat="1" x14ac:dyDescent="0.25">
      <c r="A11435" s="8" t="str">
        <v>G1 Jockey 4 2007</v>
      </c>
      <c r="B11435" s="8" cm="1">
        <f t="array" ref="B11435">SUM(1*(VGSales[Name]=A11435))</f>
        <v>1</v>
      </c>
      <c r="C11435" s="8" cm="1">
        <f t="array" ref="C11435">ROWS(_xlfn.UNIQUE(_xlfn._xlws.FILTER(VGSales[Genre],VGSales[Name]=A11435)))</f>
        <v>1</v>
      </c>
      <c r="D11435" s="8">
        <f>SUMIFS(VGSales[Global_Sales],VGSales[Name],A11435)</f>
        <v>0.01</v>
      </c>
    </row>
    <row r="11436" spans="1:4" s="8" customFormat="1" x14ac:dyDescent="0.25">
      <c r="A11436" s="8" t="str">
        <v>Colin McRae Rally 2005 plus</v>
      </c>
      <c r="B11436" s="8" cm="1">
        <f t="array" ref="B11436">SUM(1*(VGSales[Name]=A11436))</f>
        <v>1</v>
      </c>
      <c r="C11436" s="8" cm="1">
        <f t="array" ref="C11436">ROWS(_xlfn.UNIQUE(_xlfn._xlws.FILTER(VGSales[Genre],VGSales[Name]=A11436)))</f>
        <v>1</v>
      </c>
      <c r="D11436" s="8">
        <f>SUMIFS(VGSales[Global_Sales],VGSales[Name],A11436)</f>
        <v>0.01</v>
      </c>
    </row>
    <row r="11437" spans="1:4" s="8" customFormat="1" x14ac:dyDescent="0.25">
      <c r="A11437" s="8" t="str">
        <v>Heart no Kuni no Alice: Wonderful Twin World</v>
      </c>
      <c r="B11437" s="8" cm="1">
        <f t="array" ref="B11437">SUM(1*(VGSales[Name]=A11437))</f>
        <v>1</v>
      </c>
      <c r="C11437" s="8" cm="1">
        <f t="array" ref="C11437">ROWS(_xlfn.UNIQUE(_xlfn._xlws.FILTER(VGSales[Genre],VGSales[Name]=A11437)))</f>
        <v>1</v>
      </c>
      <c r="D11437" s="8">
        <f>SUMIFS(VGSales[Global_Sales],VGSales[Name],A11437)</f>
        <v>0.01</v>
      </c>
    </row>
    <row r="11438" spans="1:4" s="8" customFormat="1" x14ac:dyDescent="0.25">
      <c r="A11438" s="8" t="str">
        <v>Wade Hixton's Counter Punch</v>
      </c>
      <c r="B11438" s="8" cm="1">
        <f t="array" ref="B11438">SUM(1*(VGSales[Name]=A11438))</f>
        <v>1</v>
      </c>
      <c r="C11438" s="8" cm="1">
        <f t="array" ref="C11438">ROWS(_xlfn.UNIQUE(_xlfn._xlws.FILTER(VGSales[Genre],VGSales[Name]=A11438)))</f>
        <v>1</v>
      </c>
      <c r="D11438" s="8">
        <f>SUMIFS(VGSales[Global_Sales],VGSales[Name],A11438)</f>
        <v>0.01</v>
      </c>
    </row>
    <row r="11439" spans="1:4" s="8" customFormat="1" x14ac:dyDescent="0.25">
      <c r="A11439" s="8" t="str">
        <v>Junjou Romanchika: Koi no Doki Doki Daisakusen</v>
      </c>
      <c r="B11439" s="8" cm="1">
        <f t="array" ref="B11439">SUM(1*(VGSales[Name]=A11439))</f>
        <v>1</v>
      </c>
      <c r="C11439" s="8" cm="1">
        <f t="array" ref="C11439">ROWS(_xlfn.UNIQUE(_xlfn._xlws.FILTER(VGSales[Genre],VGSales[Name]=A11439)))</f>
        <v>1</v>
      </c>
      <c r="D11439" s="8">
        <f>SUMIFS(VGSales[Global_Sales],VGSales[Name],A11439)</f>
        <v>0.01</v>
      </c>
    </row>
    <row r="11440" spans="1:4" s="8" customFormat="1" x14ac:dyDescent="0.25">
      <c r="A11440" s="8" t="str">
        <v>King's Bounty: Armored Princess</v>
      </c>
      <c r="B11440" s="8" cm="1">
        <f t="array" ref="B11440">SUM(1*(VGSales[Name]=A11440))</f>
        <v>1</v>
      </c>
      <c r="C11440" s="8" cm="1">
        <f t="array" ref="C11440">ROWS(_xlfn.UNIQUE(_xlfn._xlws.FILTER(VGSales[Genre],VGSales[Name]=A11440)))</f>
        <v>1</v>
      </c>
      <c r="D11440" s="8">
        <f>SUMIFS(VGSales[Global_Sales],VGSales[Name],A11440)</f>
        <v>0.01</v>
      </c>
    </row>
    <row r="11441" spans="1:4" s="8" customFormat="1" x14ac:dyDescent="0.25">
      <c r="A11441" s="8" t="str">
        <v>Shin Koihime Musou: Otome Taisen * Sangokushi Engi</v>
      </c>
      <c r="B11441" s="8" cm="1">
        <f t="array" ref="B11441">SUM(1*(VGSales[Name]=A11441))</f>
        <v>1</v>
      </c>
      <c r="C11441" s="8" cm="1">
        <f t="array" ref="C11441">ROWS(_xlfn.UNIQUE(_xlfn._xlws.FILTER(VGSales[Genre],VGSales[Name]=A11441)))</f>
        <v>1</v>
      </c>
      <c r="D11441" s="8">
        <f>SUMIFS(VGSales[Global_Sales],VGSales[Name],A11441)</f>
        <v>0.01</v>
      </c>
    </row>
    <row r="11442" spans="1:4" s="8" customFormat="1" x14ac:dyDescent="0.25">
      <c r="A11442" s="8" t="str">
        <v>Shijyou Saikyou no Deshi Kenichi: Gekitou! Ragnarok Hachikengou</v>
      </c>
      <c r="B11442" s="8" cm="1">
        <f t="array" ref="B11442">SUM(1*(VGSales[Name]=A11442))</f>
        <v>1</v>
      </c>
      <c r="C11442" s="8" cm="1">
        <f t="array" ref="C11442">ROWS(_xlfn.UNIQUE(_xlfn._xlws.FILTER(VGSales[Genre],VGSales[Name]=A11442)))</f>
        <v>1</v>
      </c>
      <c r="D11442" s="8">
        <f>SUMIFS(VGSales[Global_Sales],VGSales[Name],A11442)</f>
        <v>0.01</v>
      </c>
    </row>
    <row r="11443" spans="1:4" s="8" customFormat="1" x14ac:dyDescent="0.25">
      <c r="A11443" s="8" t="str">
        <v>Art Academy: Home Studio</v>
      </c>
      <c r="B11443" s="8" cm="1">
        <f t="array" ref="B11443">SUM(1*(VGSales[Name]=A11443))</f>
        <v>1</v>
      </c>
      <c r="C11443" s="8" cm="1">
        <f t="array" ref="C11443">ROWS(_xlfn.UNIQUE(_xlfn._xlws.FILTER(VGSales[Genre],VGSales[Name]=A11443)))</f>
        <v>1</v>
      </c>
      <c r="D11443" s="8">
        <f>SUMIFS(VGSales[Global_Sales],VGSales[Name],A11443)</f>
        <v>0.01</v>
      </c>
    </row>
    <row r="11444" spans="1:4" s="8" customFormat="1" x14ac:dyDescent="0.25">
      <c r="A11444" s="8" t="str">
        <v>Juggler DS</v>
      </c>
      <c r="B11444" s="8" cm="1">
        <f t="array" ref="B11444">SUM(1*(VGSales[Name]=A11444))</f>
        <v>1</v>
      </c>
      <c r="C11444" s="8" cm="1">
        <f t="array" ref="C11444">ROWS(_xlfn.UNIQUE(_xlfn._xlws.FILTER(VGSales[Genre],VGSales[Name]=A11444)))</f>
        <v>1</v>
      </c>
      <c r="D11444" s="8">
        <f>SUMIFS(VGSales[Global_Sales],VGSales[Name],A11444)</f>
        <v>0.01</v>
      </c>
    </row>
    <row r="11445" spans="1:4" s="8" customFormat="1" x14ac:dyDescent="0.25">
      <c r="A11445" s="8" t="str">
        <v>Horse Life 4: My Horse, My Friend, My Champion</v>
      </c>
      <c r="B11445" s="8" cm="1">
        <f t="array" ref="B11445">SUM(1*(VGSales[Name]=A11445))</f>
        <v>1</v>
      </c>
      <c r="C11445" s="8" cm="1">
        <f t="array" ref="C11445">ROWS(_xlfn.UNIQUE(_xlfn._xlws.FILTER(VGSales[Genre],VGSales[Name]=A11445)))</f>
        <v>1</v>
      </c>
      <c r="D11445" s="8">
        <f>SUMIFS(VGSales[Global_Sales],VGSales[Name],A11445)</f>
        <v>0.01</v>
      </c>
    </row>
    <row r="11446" spans="1:4" s="8" customFormat="1" x14ac:dyDescent="0.25">
      <c r="A11446" s="8" t="str">
        <v>Outdoors Unleashed: Alaska 3D</v>
      </c>
      <c r="B11446" s="8" cm="1">
        <f t="array" ref="B11446">SUM(1*(VGSales[Name]=A11446))</f>
        <v>1</v>
      </c>
      <c r="C11446" s="8" cm="1">
        <f t="array" ref="C11446">ROWS(_xlfn.UNIQUE(_xlfn._xlws.FILTER(VGSales[Genre],VGSales[Name]=A11446)))</f>
        <v>1</v>
      </c>
      <c r="D11446" s="8">
        <f>SUMIFS(VGSales[Global_Sales],VGSales[Name],A11446)</f>
        <v>0.01</v>
      </c>
    </row>
    <row r="11447" spans="1:4" s="8" customFormat="1" x14ac:dyDescent="0.25">
      <c r="A11447" s="8" t="str">
        <v>Vitamin Y</v>
      </c>
      <c r="B11447" s="8" cm="1">
        <f t="array" ref="B11447">SUM(1*(VGSales[Name]=A11447))</f>
        <v>1</v>
      </c>
      <c r="C11447" s="8" cm="1">
        <f t="array" ref="C11447">ROWS(_xlfn.UNIQUE(_xlfn._xlws.FILTER(VGSales[Genre],VGSales[Name]=A11447)))</f>
        <v>1</v>
      </c>
      <c r="D11447" s="8">
        <f>SUMIFS(VGSales[Global_Sales],VGSales[Name],A11447)</f>
        <v>0.01</v>
      </c>
    </row>
    <row r="11448" spans="1:4" s="8" customFormat="1" x14ac:dyDescent="0.25">
      <c r="A11448" s="8" t="str">
        <v>Help Wanted: 50 Wacky Jobs (jp sales)</v>
      </c>
      <c r="B11448" s="8" cm="1">
        <f t="array" ref="B11448">SUM(1*(VGSales[Name]=A11448))</f>
        <v>1</v>
      </c>
      <c r="C11448" s="8" cm="1">
        <f t="array" ref="C11448">ROWS(_xlfn.UNIQUE(_xlfn._xlws.FILTER(VGSales[Genre],VGSales[Name]=A11448)))</f>
        <v>1</v>
      </c>
      <c r="D11448" s="8">
        <f>SUMIFS(VGSales[Global_Sales],VGSales[Name],A11448)</f>
        <v>0.01</v>
      </c>
    </row>
    <row r="11449" spans="1:4" s="8" customFormat="1" x14ac:dyDescent="0.25">
      <c r="A11449" s="8" t="str">
        <v>Magicians Academy</v>
      </c>
      <c r="B11449" s="8" cm="1">
        <f t="array" ref="B11449">SUM(1*(VGSales[Name]=A11449))</f>
        <v>1</v>
      </c>
      <c r="C11449" s="8" cm="1">
        <f t="array" ref="C11449">ROWS(_xlfn.UNIQUE(_xlfn._xlws.FILTER(VGSales[Genre],VGSales[Name]=A11449)))</f>
        <v>1</v>
      </c>
      <c r="D11449" s="8">
        <f>SUMIFS(VGSales[Global_Sales],VGSales[Name],A11449)</f>
        <v>0.01</v>
      </c>
    </row>
    <row r="11450" spans="1:4" s="8" customFormat="1" x14ac:dyDescent="0.25">
      <c r="A11450" s="8" t="str">
        <v>Memories Off #5: Togireta Film</v>
      </c>
      <c r="B11450" s="8" cm="1">
        <f t="array" ref="B11450">SUM(1*(VGSales[Name]=A11450))</f>
        <v>1</v>
      </c>
      <c r="C11450" s="8" cm="1">
        <f t="array" ref="C11450">ROWS(_xlfn.UNIQUE(_xlfn._xlws.FILTER(VGSales[Genre],VGSales[Name]=A11450)))</f>
        <v>1</v>
      </c>
      <c r="D11450" s="8">
        <f>SUMIFS(VGSales[Global_Sales],VGSales[Name],A11450)</f>
        <v>0.01</v>
      </c>
    </row>
    <row r="11451" spans="1:4" s="8" customFormat="1" x14ac:dyDescent="0.25">
      <c r="A11451" s="8" t="str">
        <v>Lucian Bee's: Resurrection Supernova</v>
      </c>
      <c r="B11451" s="8" cm="1">
        <f t="array" ref="B11451">SUM(1*(VGSales[Name]=A11451))</f>
        <v>1</v>
      </c>
      <c r="C11451" s="8" cm="1">
        <f t="array" ref="C11451">ROWS(_xlfn.UNIQUE(_xlfn._xlws.FILTER(VGSales[Genre],VGSales[Name]=A11451)))</f>
        <v>1</v>
      </c>
      <c r="D11451" s="8">
        <f>SUMIFS(VGSales[Global_Sales],VGSales[Name],A11451)</f>
        <v>0.01</v>
      </c>
    </row>
    <row r="11452" spans="1:4" s="8" customFormat="1" x14ac:dyDescent="0.25">
      <c r="A11452" s="8" t="str">
        <v>Azure Striker Gunvolt: Striker Pack</v>
      </c>
      <c r="B11452" s="8" cm="1">
        <f t="array" ref="B11452">SUM(1*(VGSales[Name]=A11452))</f>
        <v>1</v>
      </c>
      <c r="C11452" s="8" cm="1">
        <f t="array" ref="C11452">ROWS(_xlfn.UNIQUE(_xlfn._xlws.FILTER(VGSales[Genre],VGSales[Name]=A11452)))</f>
        <v>1</v>
      </c>
      <c r="D11452" s="8">
        <f>SUMIFS(VGSales[Global_Sales],VGSales[Name],A11452)</f>
        <v>0.01</v>
      </c>
    </row>
    <row r="11453" spans="1:4" s="8" customFormat="1" x14ac:dyDescent="0.25">
      <c r="A11453" s="8" t="str">
        <v>Captain Rainbow</v>
      </c>
      <c r="B11453" s="8" cm="1">
        <f t="array" ref="B11453">SUM(1*(VGSales[Name]=A11453))</f>
        <v>1</v>
      </c>
      <c r="C11453" s="8" cm="1">
        <f t="array" ref="C11453">ROWS(_xlfn.UNIQUE(_xlfn._xlws.FILTER(VGSales[Genre],VGSales[Name]=A11453)))</f>
        <v>1</v>
      </c>
      <c r="D11453" s="8">
        <f>SUMIFS(VGSales[Global_Sales],VGSales[Name],A11453)</f>
        <v>0.01</v>
      </c>
    </row>
    <row r="11454" spans="1:4" s="8" customFormat="1" x14ac:dyDescent="0.25">
      <c r="A11454" s="8" t="str">
        <v>Total War Attila: Tyrants &amp; Kings</v>
      </c>
      <c r="B11454" s="8" cm="1">
        <f t="array" ref="B11454">SUM(1*(VGSales[Name]=A11454))</f>
        <v>1</v>
      </c>
      <c r="C11454" s="8" cm="1">
        <f t="array" ref="C11454">ROWS(_xlfn.UNIQUE(_xlfn._xlws.FILTER(VGSales[Genre],VGSales[Name]=A11454)))</f>
        <v>1</v>
      </c>
      <c r="D11454" s="8">
        <f>SUMIFS(VGSales[Global_Sales],VGSales[Name],A11454)</f>
        <v>0.01</v>
      </c>
    </row>
    <row r="11455" spans="1:4" s="8" customFormat="1" x14ac:dyDescent="0.25">
      <c r="A11455" s="8" t="str">
        <v>Space Raiders</v>
      </c>
      <c r="B11455" s="8" cm="1">
        <f t="array" ref="B11455">SUM(1*(VGSales[Name]=A11455))</f>
        <v>1</v>
      </c>
      <c r="C11455" s="8" cm="1">
        <f t="array" ref="C11455">ROWS(_xlfn.UNIQUE(_xlfn._xlws.FILTER(VGSales[Genre],VGSales[Name]=A11455)))</f>
        <v>1</v>
      </c>
      <c r="D11455" s="8">
        <f>SUMIFS(VGSales[Global_Sales],VGSales[Name],A11455)</f>
        <v>0.01</v>
      </c>
    </row>
    <row r="11456" spans="1:4" s="8" customFormat="1" x14ac:dyDescent="0.25">
      <c r="A11456" s="8" t="str">
        <v>DoDonPachi Daifukkatsu: Black Label</v>
      </c>
      <c r="B11456" s="8" cm="1">
        <f t="array" ref="B11456">SUM(1*(VGSales[Name]=A11456))</f>
        <v>1</v>
      </c>
      <c r="C11456" s="8" cm="1">
        <f t="array" ref="C11456">ROWS(_xlfn.UNIQUE(_xlfn._xlws.FILTER(VGSales[Genre],VGSales[Name]=A11456)))</f>
        <v>1</v>
      </c>
      <c r="D11456" s="8">
        <f>SUMIFS(VGSales[Global_Sales],VGSales[Name],A11456)</f>
        <v>0.01</v>
      </c>
    </row>
    <row r="11457" spans="1:4" s="8" customFormat="1" x14ac:dyDescent="0.25">
      <c r="A11457" s="8" t="str">
        <v>Shinobi, Koi Utsutsu: Setsugetsuka Koi Emaki</v>
      </c>
      <c r="B11457" s="8" cm="1">
        <f t="array" ref="B11457">SUM(1*(VGSales[Name]=A11457))</f>
        <v>1</v>
      </c>
      <c r="C11457" s="8" cm="1">
        <f t="array" ref="C11457">ROWS(_xlfn.UNIQUE(_xlfn._xlws.FILTER(VGSales[Genre],VGSales[Name]=A11457)))</f>
        <v>1</v>
      </c>
      <c r="D11457" s="8">
        <f>SUMIFS(VGSales[Global_Sales],VGSales[Name],A11457)</f>
        <v>0.01</v>
      </c>
    </row>
    <row r="11458" spans="1:4" s="8" customFormat="1" x14ac:dyDescent="0.25">
      <c r="A11458" s="8" t="str">
        <v>Ishin no Arashi: Shippuu Ryuumeden</v>
      </c>
      <c r="B11458" s="8" cm="1">
        <f t="array" ref="B11458">SUM(1*(VGSales[Name]=A11458))</f>
        <v>1</v>
      </c>
      <c r="C11458" s="8" cm="1">
        <f t="array" ref="C11458">ROWS(_xlfn.UNIQUE(_xlfn._xlws.FILTER(VGSales[Genre],VGSales[Name]=A11458)))</f>
        <v>1</v>
      </c>
      <c r="D11458" s="8">
        <f>SUMIFS(VGSales[Global_Sales],VGSales[Name],A11458)</f>
        <v>0.01</v>
      </c>
    </row>
    <row r="11459" spans="1:4" s="8" customFormat="1" x14ac:dyDescent="0.25">
      <c r="A11459" s="8" t="str">
        <v>Agatha Christie: Peril at End House</v>
      </c>
      <c r="B11459" s="8" cm="1">
        <f t="array" ref="B11459">SUM(1*(VGSales[Name]=A11459))</f>
        <v>1</v>
      </c>
      <c r="C11459" s="8" cm="1">
        <f t="array" ref="C11459">ROWS(_xlfn.UNIQUE(_xlfn._xlws.FILTER(VGSales[Genre],VGSales[Name]=A11459)))</f>
        <v>1</v>
      </c>
      <c r="D11459" s="8">
        <f>SUMIFS(VGSales[Global_Sales],VGSales[Name],A11459)</f>
        <v>0.01</v>
      </c>
    </row>
    <row r="11460" spans="1:4" s="8" customFormat="1" x14ac:dyDescent="0.25">
      <c r="A11460" s="8" t="str">
        <v>Muv-Luv Alternative</v>
      </c>
      <c r="B11460" s="8" cm="1">
        <f t="array" ref="B11460">SUM(1*(VGSales[Name]=A11460))</f>
        <v>1</v>
      </c>
      <c r="C11460" s="8" cm="1">
        <f t="array" ref="C11460">ROWS(_xlfn.UNIQUE(_xlfn._xlws.FILTER(VGSales[Genre],VGSales[Name]=A11460)))</f>
        <v>1</v>
      </c>
      <c r="D11460" s="8">
        <f>SUMIFS(VGSales[Global_Sales],VGSales[Name],A11460)</f>
        <v>0.01</v>
      </c>
    </row>
    <row r="11461" spans="1:4" s="8" customFormat="1" x14ac:dyDescent="0.25">
      <c r="A11461" s="8" t="str">
        <v>Dengeki Gakuen RPG: Cross of Venus Special</v>
      </c>
      <c r="B11461" s="8" cm="1">
        <f t="array" ref="B11461">SUM(1*(VGSales[Name]=A11461))</f>
        <v>1</v>
      </c>
      <c r="C11461" s="8" cm="1">
        <f t="array" ref="C11461">ROWS(_xlfn.UNIQUE(_xlfn._xlws.FILTER(VGSales[Genre],VGSales[Name]=A11461)))</f>
        <v>1</v>
      </c>
      <c r="D11461" s="8">
        <f>SUMIFS(VGSales[Global_Sales],VGSales[Name],A11461)</f>
        <v>0.01</v>
      </c>
    </row>
    <row r="11462" spans="1:4" s="8" customFormat="1" x14ac:dyDescent="0.25">
      <c r="A11462" s="8" t="str">
        <v>Dragon Ball Z for Kinect</v>
      </c>
      <c r="B11462" s="8" cm="1">
        <f t="array" ref="B11462">SUM(1*(VGSales[Name]=A11462))</f>
        <v>1</v>
      </c>
      <c r="C11462" s="8" cm="1">
        <f t="array" ref="C11462">ROWS(_xlfn.UNIQUE(_xlfn._xlws.FILTER(VGSales[Genre],VGSales[Name]=A11462)))</f>
        <v>1</v>
      </c>
      <c r="D11462" s="8">
        <f>SUMIFS(VGSales[Global_Sales],VGSales[Name],A11462)</f>
        <v>0.01</v>
      </c>
    </row>
    <row r="11463" spans="1:4" s="8" customFormat="1" x14ac:dyDescent="0.25">
      <c r="A11463" s="8" t="str">
        <v>Hospital Tycoon</v>
      </c>
      <c r="B11463" s="8" cm="1">
        <f t="array" ref="B11463">SUM(1*(VGSales[Name]=A11463))</f>
        <v>1</v>
      </c>
      <c r="C11463" s="8" cm="1">
        <f t="array" ref="C11463">ROWS(_xlfn.UNIQUE(_xlfn._xlws.FILTER(VGSales[Genre],VGSales[Name]=A11463)))</f>
        <v>1</v>
      </c>
      <c r="D11463" s="8">
        <f>SUMIFS(VGSales[Global_Sales],VGSales[Name],A11463)</f>
        <v>0.01</v>
      </c>
    </row>
    <row r="11464" spans="1:4" s="8" customFormat="1" x14ac:dyDescent="0.25">
      <c r="A11464" s="8" t="str">
        <v>Smart Boy's Winter Wonderland</v>
      </c>
      <c r="B11464" s="8" cm="1">
        <f t="array" ref="B11464">SUM(1*(VGSales[Name]=A11464))</f>
        <v>1</v>
      </c>
      <c r="C11464" s="8" cm="1">
        <f t="array" ref="C11464">ROWS(_xlfn.UNIQUE(_xlfn._xlws.FILTER(VGSales[Genre],VGSales[Name]=A11464)))</f>
        <v>1</v>
      </c>
      <c r="D11464" s="8">
        <f>SUMIFS(VGSales[Global_Sales],VGSales[Name],A11464)</f>
        <v>0.01</v>
      </c>
    </row>
    <row r="11465" spans="1:4" s="8" customFormat="1" x14ac:dyDescent="0.25">
      <c r="A11465" s="8" t="str">
        <v>Koi Sentai Love &amp; Peace the P.S.P: Power Zenkai! Special Youso Tenkomori de Portable Ka Daisakusen de Aru!</v>
      </c>
      <c r="B11465" s="8" cm="1">
        <f t="array" ref="B11465">SUM(1*(VGSales[Name]=A11465))</f>
        <v>1</v>
      </c>
      <c r="C11465" s="8" cm="1">
        <f t="array" ref="C11465">ROWS(_xlfn.UNIQUE(_xlfn._xlws.FILTER(VGSales[Genre],VGSales[Name]=A11465)))</f>
        <v>1</v>
      </c>
      <c r="D11465" s="8">
        <f>SUMIFS(VGSales[Global_Sales],VGSales[Name],A11465)</f>
        <v>0.01</v>
      </c>
    </row>
    <row r="11466" spans="1:4" s="8" customFormat="1" x14ac:dyDescent="0.25">
      <c r="A11466" s="8" t="str">
        <v>Case Closed: One Truth Prevails</v>
      </c>
      <c r="B11466" s="8" cm="1">
        <f t="array" ref="B11466">SUM(1*(VGSales[Name]=A11466))</f>
        <v>1</v>
      </c>
      <c r="C11466" s="8" cm="1">
        <f t="array" ref="C11466">ROWS(_xlfn.UNIQUE(_xlfn._xlws.FILTER(VGSales[Genre],VGSales[Name]=A11466)))</f>
        <v>1</v>
      </c>
      <c r="D11466" s="8">
        <f>SUMIFS(VGSales[Global_Sales],VGSales[Name],A11466)</f>
        <v>0.01</v>
      </c>
    </row>
    <row r="11467" spans="1:4" s="8" customFormat="1" x14ac:dyDescent="0.25">
      <c r="A11467" s="8" t="str">
        <v>Slotter Mania P: Tetsuya Shinjuku vs Ueno</v>
      </c>
      <c r="B11467" s="8" cm="1">
        <f t="array" ref="B11467">SUM(1*(VGSales[Name]=A11467))</f>
        <v>1</v>
      </c>
      <c r="C11467" s="8" cm="1">
        <f t="array" ref="C11467">ROWS(_xlfn.UNIQUE(_xlfn._xlws.FILTER(VGSales[Genre],VGSales[Name]=A11467)))</f>
        <v>1</v>
      </c>
      <c r="D11467" s="8">
        <f>SUMIFS(VGSales[Global_Sales],VGSales[Name],A11467)</f>
        <v>0.01</v>
      </c>
    </row>
    <row r="11468" spans="1:4" s="8" customFormat="1" x14ac:dyDescent="0.25">
      <c r="A11468" s="8" t="str">
        <v>Summer Athletics</v>
      </c>
      <c r="B11468" s="8" cm="1">
        <f t="array" ref="B11468">SUM(1*(VGSales[Name]=A11468))</f>
        <v>1</v>
      </c>
      <c r="C11468" s="8" cm="1">
        <f t="array" ref="C11468">ROWS(_xlfn.UNIQUE(_xlfn._xlws.FILTER(VGSales[Genre],VGSales[Name]=A11468)))</f>
        <v>1</v>
      </c>
      <c r="D11468" s="8">
        <f>SUMIFS(VGSales[Global_Sales],VGSales[Name],A11468)</f>
        <v>0.01</v>
      </c>
    </row>
    <row r="11469" spans="1:4" s="8" customFormat="1" x14ac:dyDescent="0.25">
      <c r="A11469" s="8" t="str">
        <v>Daito Giken Koushiki Pachi-Slot Simulator: 24 - Twenty-Four</v>
      </c>
      <c r="B11469" s="8" cm="1">
        <f t="array" ref="B11469">SUM(1*(VGSales[Name]=A11469))</f>
        <v>1</v>
      </c>
      <c r="C11469" s="8" cm="1">
        <f t="array" ref="C11469">ROWS(_xlfn.UNIQUE(_xlfn._xlws.FILTER(VGSales[Genre],VGSales[Name]=A11469)))</f>
        <v>1</v>
      </c>
      <c r="D11469" s="8">
        <f>SUMIFS(VGSales[Global_Sales],VGSales[Name],A11469)</f>
        <v>0.01</v>
      </c>
    </row>
    <row r="11470" spans="1:4" s="8" customFormat="1" x14ac:dyDescent="0.25">
      <c r="A11470" s="8" t="str">
        <v>Legends of Oz: Dorothy's Return</v>
      </c>
      <c r="B11470" s="8" cm="1">
        <f t="array" ref="B11470">SUM(1*(VGSales[Name]=A11470))</f>
        <v>1</v>
      </c>
      <c r="C11470" s="8" cm="1">
        <f t="array" ref="C11470">ROWS(_xlfn.UNIQUE(_xlfn._xlws.FILTER(VGSales[Genre],VGSales[Name]=A11470)))</f>
        <v>1</v>
      </c>
      <c r="D11470" s="8">
        <f>SUMIFS(VGSales[Global_Sales],VGSales[Name],A11470)</f>
        <v>0.01</v>
      </c>
    </row>
    <row r="11471" spans="1:4" s="8" customFormat="1" x14ac:dyDescent="0.25">
      <c r="A11471" s="8" t="str">
        <v>Unending Bloody Call</v>
      </c>
      <c r="B11471" s="8" cm="1">
        <f t="array" ref="B11471">SUM(1*(VGSales[Name]=A11471))</f>
        <v>1</v>
      </c>
      <c r="C11471" s="8" cm="1">
        <f t="array" ref="C11471">ROWS(_xlfn.UNIQUE(_xlfn._xlws.FILTER(VGSales[Genre],VGSales[Name]=A11471)))</f>
        <v>1</v>
      </c>
      <c r="D11471" s="8">
        <f>SUMIFS(VGSales[Global_Sales],VGSales[Name],A11471)</f>
        <v>0.01</v>
      </c>
    </row>
    <row r="11472" spans="1:4" s="8" customFormat="1" x14ac:dyDescent="0.25">
      <c r="A11472" s="8" t="str">
        <v>Shutsugeki! Otometachi no Senjou 2: Ikusabana no Kizuna</v>
      </c>
      <c r="B11472" s="8" cm="1">
        <f t="array" ref="B11472">SUM(1*(VGSales[Name]=A11472))</f>
        <v>1</v>
      </c>
      <c r="C11472" s="8" cm="1">
        <f t="array" ref="C11472">ROWS(_xlfn.UNIQUE(_xlfn._xlws.FILTER(VGSales[Genre],VGSales[Name]=A11472)))</f>
        <v>1</v>
      </c>
      <c r="D11472" s="8">
        <f>SUMIFS(VGSales[Global_Sales],VGSales[Name],A11472)</f>
        <v>0.01</v>
      </c>
    </row>
    <row r="11473" spans="1:4" s="8" customFormat="1" x14ac:dyDescent="0.25">
      <c r="A11473" s="8" t="str">
        <v>The Land Before Time: Into the Mysterious Beyond</v>
      </c>
      <c r="B11473" s="8" cm="1">
        <f t="array" ref="B11473">SUM(1*(VGSales[Name]=A11473))</f>
        <v>1</v>
      </c>
      <c r="C11473" s="8" cm="1">
        <f t="array" ref="C11473">ROWS(_xlfn.UNIQUE(_xlfn._xlws.FILTER(VGSales[Genre],VGSales[Name]=A11473)))</f>
        <v>1</v>
      </c>
      <c r="D11473" s="8">
        <f>SUMIFS(VGSales[Global_Sales],VGSales[Name],A11473)</f>
        <v>0.01</v>
      </c>
    </row>
    <row r="11474" spans="1:4" s="8" customFormat="1" x14ac:dyDescent="0.25">
      <c r="A11474" s="8" t="str">
        <v>Irotoridori no Sekai: World's End Re-Birth</v>
      </c>
      <c r="B11474" s="8" cm="1">
        <f t="array" ref="B11474">SUM(1*(VGSales[Name]=A11474))</f>
        <v>1</v>
      </c>
      <c r="C11474" s="8" cm="1">
        <f t="array" ref="C11474">ROWS(_xlfn.UNIQUE(_xlfn._xlws.FILTER(VGSales[Genre],VGSales[Name]=A11474)))</f>
        <v>1</v>
      </c>
      <c r="D11474" s="8">
        <f>SUMIFS(VGSales[Global_Sales],VGSales[Name],A11474)</f>
        <v>0.01</v>
      </c>
    </row>
    <row r="11475" spans="1:4" s="8" customFormat="1" x14ac:dyDescent="0.25">
      <c r="A11475" s="8" t="str">
        <v>Satomi Hakkenden: Hachi Tamanoki</v>
      </c>
      <c r="B11475" s="8" cm="1">
        <f t="array" ref="B11475">SUM(1*(VGSales[Name]=A11475))</f>
        <v>1</v>
      </c>
      <c r="C11475" s="8" cm="1">
        <f t="array" ref="C11475">ROWS(_xlfn.UNIQUE(_xlfn._xlws.FILTER(VGSales[Genre],VGSales[Name]=A11475)))</f>
        <v>1</v>
      </c>
      <c r="D11475" s="8">
        <f>SUMIFS(VGSales[Global_Sales],VGSales[Name],A11475)</f>
        <v>0.01</v>
      </c>
    </row>
    <row r="11476" spans="1:4" s="8" customFormat="1" x14ac:dyDescent="0.25">
      <c r="A11476" s="8" t="str">
        <v>Naraku no Shiro</v>
      </c>
      <c r="B11476" s="8" cm="1">
        <f t="array" ref="B11476">SUM(1*(VGSales[Name]=A11476))</f>
        <v>1</v>
      </c>
      <c r="C11476" s="8" cm="1">
        <f t="array" ref="C11476">ROWS(_xlfn.UNIQUE(_xlfn._xlws.FILTER(VGSales[Genre],VGSales[Name]=A11476)))</f>
        <v>1</v>
      </c>
      <c r="D11476" s="8">
        <f>SUMIFS(VGSales[Global_Sales],VGSales[Name],A11476)</f>
        <v>0.01</v>
      </c>
    </row>
    <row r="11477" spans="1:4" s="8" customFormat="1" x14ac:dyDescent="0.25">
      <c r="A11477" s="8" t="str">
        <v>Shinigami to Shoujo</v>
      </c>
      <c r="B11477" s="8" cm="1">
        <f t="array" ref="B11477">SUM(1*(VGSales[Name]=A11477))</f>
        <v>1</v>
      </c>
      <c r="C11477" s="8" cm="1">
        <f t="array" ref="C11477">ROWS(_xlfn.UNIQUE(_xlfn._xlws.FILTER(VGSales[Genre],VGSales[Name]=A11477)))</f>
        <v>1</v>
      </c>
      <c r="D11477" s="8">
        <f>SUMIFS(VGSales[Global_Sales],VGSales[Name],A11477)</f>
        <v>0.01</v>
      </c>
    </row>
    <row r="11478" spans="1:4" s="8" customFormat="1" x14ac:dyDescent="0.25">
      <c r="A11478" s="8" t="str">
        <v>Mystereet</v>
      </c>
      <c r="B11478" s="8" cm="1">
        <f t="array" ref="B11478">SUM(1*(VGSales[Name]=A11478))</f>
        <v>1</v>
      </c>
      <c r="C11478" s="8" cm="1">
        <f t="array" ref="C11478">ROWS(_xlfn.UNIQUE(_xlfn._xlws.FILTER(VGSales[Genre],VGSales[Name]=A11478)))</f>
        <v>1</v>
      </c>
      <c r="D11478" s="8">
        <f>SUMIFS(VGSales[Global_Sales],VGSales[Name],A11478)</f>
        <v>0.01</v>
      </c>
    </row>
    <row r="11479" spans="1:4" s="8" customFormat="1" x14ac:dyDescent="0.25">
      <c r="A11479" s="8" t="str">
        <v>Samurai Shodown: Warrios Rage</v>
      </c>
      <c r="B11479" s="8" cm="1">
        <f t="array" ref="B11479">SUM(1*(VGSales[Name]=A11479))</f>
        <v>1</v>
      </c>
      <c r="C11479" s="8" cm="1">
        <f t="array" ref="C11479">ROWS(_xlfn.UNIQUE(_xlfn._xlws.FILTER(VGSales[Genre],VGSales[Name]=A11479)))</f>
        <v>1</v>
      </c>
      <c r="D11479" s="8">
        <f>SUMIFS(VGSales[Global_Sales],VGSales[Name],A11479)</f>
        <v>0.01</v>
      </c>
    </row>
    <row r="11480" spans="1:4" s="8" customFormat="1" x14ac:dyDescent="0.25">
      <c r="A11480" s="8" t="str">
        <v>Romeo Vs. Juliet</v>
      </c>
      <c r="B11480" s="8" cm="1">
        <f t="array" ref="B11480">SUM(1*(VGSales[Name]=A11480))</f>
        <v>1</v>
      </c>
      <c r="C11480" s="8" cm="1">
        <f t="array" ref="C11480">ROWS(_xlfn.UNIQUE(_xlfn._xlws.FILTER(VGSales[Genre],VGSales[Name]=A11480)))</f>
        <v>1</v>
      </c>
      <c r="D11480" s="8">
        <f>SUMIFS(VGSales[Global_Sales],VGSales[Name],A11480)</f>
        <v>0.01</v>
      </c>
    </row>
    <row r="11481" spans="1:4" s="8" customFormat="1" x14ac:dyDescent="0.25">
      <c r="A11481" s="8" t="str">
        <v>Trine</v>
      </c>
      <c r="B11481" s="8" cm="1">
        <f t="array" ref="B11481">SUM(1*(VGSales[Name]=A11481))</f>
        <v>1</v>
      </c>
      <c r="C11481" s="8" cm="1">
        <f t="array" ref="C11481">ROWS(_xlfn.UNIQUE(_xlfn._xlws.FILTER(VGSales[Genre],VGSales[Name]=A11481)))</f>
        <v>1</v>
      </c>
      <c r="D11481" s="8">
        <f>SUMIFS(VGSales[Global_Sales],VGSales[Name],A11481)</f>
        <v>0.01</v>
      </c>
    </row>
    <row r="11482" spans="1:4" s="8" customFormat="1" x14ac:dyDescent="0.25">
      <c r="A11482" s="8" t="str">
        <v>Palais de Reine</v>
      </c>
      <c r="B11482" s="8" cm="1">
        <f t="array" ref="B11482">SUM(1*(VGSales[Name]=A11482))</f>
        <v>1</v>
      </c>
      <c r="C11482" s="8" cm="1">
        <f t="array" ref="C11482">ROWS(_xlfn.UNIQUE(_xlfn._xlws.FILTER(VGSales[Genre],VGSales[Name]=A11482)))</f>
        <v>1</v>
      </c>
      <c r="D11482" s="8">
        <f>SUMIFS(VGSales[Global_Sales],VGSales[Name],A11482)</f>
        <v>0.01</v>
      </c>
    </row>
    <row r="11483" spans="1:4" s="8" customFormat="1" x14ac:dyDescent="0.25">
      <c r="A11483" s="8" t="str">
        <v>Balloon Pop 2</v>
      </c>
      <c r="B11483" s="8" cm="1">
        <f t="array" ref="B11483">SUM(1*(VGSales[Name]=A11483))</f>
        <v>1</v>
      </c>
      <c r="C11483" s="8" cm="1">
        <f t="array" ref="C11483">ROWS(_xlfn.UNIQUE(_xlfn._xlws.FILTER(VGSales[Genre],VGSales[Name]=A11483)))</f>
        <v>1</v>
      </c>
      <c r="D11483" s="8">
        <f>SUMIFS(VGSales[Global_Sales],VGSales[Name],A11483)</f>
        <v>0.01</v>
      </c>
    </row>
    <row r="11484" spans="1:4" s="8" customFormat="1" x14ac:dyDescent="0.25">
      <c r="A11484" s="8" t="str">
        <v>National Geographic Panda (JP sales)</v>
      </c>
      <c r="B11484" s="8" cm="1">
        <f t="array" ref="B11484">SUM(1*(VGSales[Name]=A11484))</f>
        <v>1</v>
      </c>
      <c r="C11484" s="8" cm="1">
        <f t="array" ref="C11484">ROWS(_xlfn.UNIQUE(_xlfn._xlws.FILTER(VGSales[Genre],VGSales[Name]=A11484)))</f>
        <v>1</v>
      </c>
      <c r="D11484" s="8">
        <f>SUMIFS(VGSales[Global_Sales],VGSales[Name],A11484)</f>
        <v>0.01</v>
      </c>
    </row>
    <row r="11485" spans="1:4" s="8" customFormat="1" x14ac:dyDescent="0.25">
      <c r="A11485" s="8" t="str">
        <v>Knights in the Nightmare: DHE Series Special Pack</v>
      </c>
      <c r="B11485" s="8" cm="1">
        <f t="array" ref="B11485">SUM(1*(VGSales[Name]=A11485))</f>
        <v>1</v>
      </c>
      <c r="C11485" s="8" cm="1">
        <f t="array" ref="C11485">ROWS(_xlfn.UNIQUE(_xlfn._xlws.FILTER(VGSales[Genre],VGSales[Name]=A11485)))</f>
        <v>1</v>
      </c>
      <c r="D11485" s="8">
        <f>SUMIFS(VGSales[Global_Sales],VGSales[Name],A11485)</f>
        <v>0.01</v>
      </c>
    </row>
    <row r="11486" spans="1:4" s="8" customFormat="1" x14ac:dyDescent="0.25">
      <c r="A11486" s="8" t="str">
        <v>DJ Max Technika Tune</v>
      </c>
      <c r="B11486" s="8" cm="1">
        <f t="array" ref="B11486">SUM(1*(VGSales[Name]=A11486))</f>
        <v>1</v>
      </c>
      <c r="C11486" s="8" cm="1">
        <f t="array" ref="C11486">ROWS(_xlfn.UNIQUE(_xlfn._xlws.FILTER(VGSales[Genre],VGSales[Name]=A11486)))</f>
        <v>1</v>
      </c>
      <c r="D11486" s="8">
        <f>SUMIFS(VGSales[Global_Sales],VGSales[Name],A11486)</f>
        <v>0.01</v>
      </c>
    </row>
    <row r="11487" spans="1:4" s="8" customFormat="1" x14ac:dyDescent="0.25">
      <c r="A11487" s="8" t="str">
        <v>Crossroad Crisis</v>
      </c>
      <c r="B11487" s="8" cm="1">
        <f t="array" ref="B11487">SUM(1*(VGSales[Name]=A11487))</f>
        <v>1</v>
      </c>
      <c r="C11487" s="8" cm="1">
        <f t="array" ref="C11487">ROWS(_xlfn.UNIQUE(_xlfn._xlws.FILTER(VGSales[Genre],VGSales[Name]=A11487)))</f>
        <v>1</v>
      </c>
      <c r="D11487" s="8">
        <f>SUMIFS(VGSales[Global_Sales],VGSales[Name],A11487)</f>
        <v>0.01</v>
      </c>
    </row>
    <row r="11488" spans="1:4" s="8" customFormat="1" x14ac:dyDescent="0.25">
      <c r="A11488" s="8" t="str">
        <v>Tengai Makyo: Dai Yon no Mokushiroku</v>
      </c>
      <c r="B11488" s="8" cm="1">
        <f t="array" ref="B11488">SUM(1*(VGSales[Name]=A11488))</f>
        <v>1</v>
      </c>
      <c r="C11488" s="8" cm="1">
        <f t="array" ref="C11488">ROWS(_xlfn.UNIQUE(_xlfn._xlws.FILTER(VGSales[Genre],VGSales[Name]=A11488)))</f>
        <v>1</v>
      </c>
      <c r="D11488" s="8">
        <f>SUMIFS(VGSales[Global_Sales],VGSales[Name],A11488)</f>
        <v>0.01</v>
      </c>
    </row>
    <row r="11489" spans="1:4" s="8" customFormat="1" x14ac:dyDescent="0.25">
      <c r="A11489" s="8" t="str">
        <v>Karnaaj Rally</v>
      </c>
      <c r="B11489" s="8" cm="1">
        <f t="array" ref="B11489">SUM(1*(VGSales[Name]=A11489))</f>
        <v>1</v>
      </c>
      <c r="C11489" s="8" cm="1">
        <f t="array" ref="C11489">ROWS(_xlfn.UNIQUE(_xlfn._xlws.FILTER(VGSales[Genre],VGSales[Name]=A11489)))</f>
        <v>1</v>
      </c>
      <c r="D11489" s="8">
        <f>SUMIFS(VGSales[Global_Sales],VGSales[Name],A11489)</f>
        <v>0.01</v>
      </c>
    </row>
    <row r="11490" spans="1:4" s="8" customFormat="1" x14ac:dyDescent="0.25">
      <c r="A11490" s="8" t="str">
        <v>Style Book: Cinnamoroll</v>
      </c>
      <c r="B11490" s="8" cm="1">
        <f t="array" ref="B11490">SUM(1*(VGSales[Name]=A11490))</f>
        <v>1</v>
      </c>
      <c r="C11490" s="8" cm="1">
        <f t="array" ref="C11490">ROWS(_xlfn.UNIQUE(_xlfn._xlws.FILTER(VGSales[Genre],VGSales[Name]=A11490)))</f>
        <v>1</v>
      </c>
      <c r="D11490" s="8">
        <f>SUMIFS(VGSales[Global_Sales],VGSales[Name],A11490)</f>
        <v>0.01</v>
      </c>
    </row>
    <row r="11491" spans="1:4" s="8" customFormat="1" x14ac:dyDescent="0.25">
      <c r="A11491" s="8" t="str">
        <v>Shirogane no Soleil: Contract to the Future - Mirai e no Keiyaku</v>
      </c>
      <c r="B11491" s="8" cm="1">
        <f t="array" ref="B11491">SUM(1*(VGSales[Name]=A11491))</f>
        <v>1</v>
      </c>
      <c r="C11491" s="8" cm="1">
        <f t="array" ref="C11491">ROWS(_xlfn.UNIQUE(_xlfn._xlws.FILTER(VGSales[Genre],VGSales[Name]=A11491)))</f>
        <v>1</v>
      </c>
      <c r="D11491" s="8">
        <f>SUMIFS(VGSales[Global_Sales],VGSales[Name],A11491)</f>
        <v>0.01</v>
      </c>
    </row>
    <row r="11492" spans="1:4" s="8" customFormat="1" x14ac:dyDescent="0.25">
      <c r="A11492" s="8" t="str">
        <v>Blazer Drive</v>
      </c>
      <c r="B11492" s="8" cm="1">
        <f t="array" ref="B11492">SUM(1*(VGSales[Name]=A11492))</f>
        <v>1</v>
      </c>
      <c r="C11492" s="8" cm="1">
        <f t="array" ref="C11492">ROWS(_xlfn.UNIQUE(_xlfn._xlws.FILTER(VGSales[Genre],VGSales[Name]=A11492)))</f>
        <v>1</v>
      </c>
      <c r="D11492" s="8">
        <f>SUMIFS(VGSales[Global_Sales],VGSales[Name],A11492)</f>
        <v>0.01</v>
      </c>
    </row>
    <row r="11493" spans="1:4" s="8" customFormat="1" x14ac:dyDescent="0.25">
      <c r="A11493" s="8" t="str">
        <v>Onigokko! Portable</v>
      </c>
      <c r="B11493" s="8" cm="1">
        <f t="array" ref="B11493">SUM(1*(VGSales[Name]=A11493))</f>
        <v>1</v>
      </c>
      <c r="C11493" s="8" cm="1">
        <f t="array" ref="C11493">ROWS(_xlfn.UNIQUE(_xlfn._xlws.FILTER(VGSales[Genre],VGSales[Name]=A11493)))</f>
        <v>1</v>
      </c>
      <c r="D11493" s="8">
        <f>SUMIFS(VGSales[Global_Sales],VGSales[Name],A11493)</f>
        <v>0.01</v>
      </c>
    </row>
    <row r="11494" spans="1:4" s="8" customFormat="1" x14ac:dyDescent="0.25">
      <c r="A11494" s="8" t="str">
        <v>Hoshizora no Comic Garden</v>
      </c>
      <c r="B11494" s="8" cm="1">
        <f t="array" ref="B11494">SUM(1*(VGSales[Name]=A11494))</f>
        <v>1</v>
      </c>
      <c r="C11494" s="8" cm="1">
        <f t="array" ref="C11494">ROWS(_xlfn.UNIQUE(_xlfn._xlws.FILTER(VGSales[Genre],VGSales[Name]=A11494)))</f>
        <v>1</v>
      </c>
      <c r="D11494" s="8">
        <f>SUMIFS(VGSales[Global_Sales],VGSales[Name],A11494)</f>
        <v>0.01</v>
      </c>
    </row>
    <row r="11495" spans="1:4" s="8" customFormat="1" x14ac:dyDescent="0.25">
      <c r="A11495" s="8" t="str">
        <v>Hirameki Action: Chibikko Wagyan no Daiki na Bouken</v>
      </c>
      <c r="B11495" s="8" cm="1">
        <f t="array" ref="B11495">SUM(1*(VGSales[Name]=A11495))</f>
        <v>1</v>
      </c>
      <c r="C11495" s="8" cm="1">
        <f t="array" ref="C11495">ROWS(_xlfn.UNIQUE(_xlfn._xlws.FILTER(VGSales[Genre],VGSales[Name]=A11495)))</f>
        <v>1</v>
      </c>
      <c r="D11495" s="8">
        <f>SUMIFS(VGSales[Global_Sales],VGSales[Name],A11495)</f>
        <v>0.01</v>
      </c>
    </row>
    <row r="11496" spans="1:4" s="8" customFormat="1" x14ac:dyDescent="0.25">
      <c r="A11496" s="8" t="str">
        <v>STORM: Frontline Nation</v>
      </c>
      <c r="B11496" s="8" cm="1">
        <f t="array" ref="B11496">SUM(1*(VGSales[Name]=A11496))</f>
        <v>1</v>
      </c>
      <c r="C11496" s="8" cm="1">
        <f t="array" ref="C11496">ROWS(_xlfn.UNIQUE(_xlfn._xlws.FILTER(VGSales[Genre],VGSales[Name]=A11496)))</f>
        <v>1</v>
      </c>
      <c r="D11496" s="8">
        <f>SUMIFS(VGSales[Global_Sales],VGSales[Name],A11496)</f>
        <v>0.01</v>
      </c>
    </row>
    <row r="11497" spans="1:4" s="8" customFormat="1" x14ac:dyDescent="0.25">
      <c r="A11497" s="8" t="str">
        <v>Mushi Bugyou</v>
      </c>
      <c r="B11497" s="8" cm="1">
        <f t="array" ref="B11497">SUM(1*(VGSales[Name]=A11497))</f>
        <v>1</v>
      </c>
      <c r="C11497" s="8" cm="1">
        <f t="array" ref="C11497">ROWS(_xlfn.UNIQUE(_xlfn._xlws.FILTER(VGSales[Genre],VGSales[Name]=A11497)))</f>
        <v>1</v>
      </c>
      <c r="D11497" s="8">
        <f>SUMIFS(VGSales[Global_Sales],VGSales[Name],A11497)</f>
        <v>0.01</v>
      </c>
    </row>
    <row r="11498" spans="1:4" s="8" customFormat="1" x14ac:dyDescent="0.25">
      <c r="A11498" s="8" t="str">
        <v>Patrician IV: Gold Edition</v>
      </c>
      <c r="B11498" s="8" cm="1">
        <f t="array" ref="B11498">SUM(1*(VGSales[Name]=A11498))</f>
        <v>1</v>
      </c>
      <c r="C11498" s="8" cm="1">
        <f t="array" ref="C11498">ROWS(_xlfn.UNIQUE(_xlfn._xlws.FILTER(VGSales[Genre],VGSales[Name]=A11498)))</f>
        <v>1</v>
      </c>
      <c r="D11498" s="8">
        <f>SUMIFS(VGSales[Global_Sales],VGSales[Name],A11498)</f>
        <v>0.01</v>
      </c>
    </row>
    <row r="11499" spans="1:4" s="8" customFormat="1" x14ac:dyDescent="0.25">
      <c r="A11499" s="8" t="str">
        <v>Spore Galactic Adventures</v>
      </c>
      <c r="B11499" s="8" cm="1">
        <f t="array" ref="B11499">SUM(1*(VGSales[Name]=A11499))</f>
        <v>1</v>
      </c>
      <c r="C11499" s="8" cm="1">
        <f t="array" ref="C11499">ROWS(_xlfn.UNIQUE(_xlfn._xlws.FILTER(VGSales[Genre],VGSales[Name]=A11499)))</f>
        <v>1</v>
      </c>
      <c r="D11499" s="8">
        <f>SUMIFS(VGSales[Global_Sales],VGSales[Name],A11499)</f>
        <v>0.01</v>
      </c>
    </row>
    <row r="11500" spans="1:4" s="8" customFormat="1" x14ac:dyDescent="0.25">
      <c r="A11500" s="8" t="str">
        <v>15 Days</v>
      </c>
      <c r="B11500" s="8" cm="1">
        <f t="array" ref="B11500">SUM(1*(VGSales[Name]=A11500))</f>
        <v>1</v>
      </c>
      <c r="C11500" s="8" cm="1">
        <f t="array" ref="C11500">ROWS(_xlfn.UNIQUE(_xlfn._xlws.FILTER(VGSales[Genre],VGSales[Name]=A11500)))</f>
        <v>1</v>
      </c>
      <c r="D11500" s="8">
        <f>SUMIFS(VGSales[Global_Sales],VGSales[Name],A11500)</f>
        <v>0.01</v>
      </c>
    </row>
    <row r="11501" spans="1:4" s="8" customFormat="1" x14ac:dyDescent="0.25">
      <c r="A11501" s="8" t="str">
        <v>Mario &amp; Luigi: Paper Jam &amp; Mario Kart 7 Double Pack</v>
      </c>
      <c r="B11501" s="8" cm="1">
        <f t="array" ref="B11501">SUM(1*(VGSales[Name]=A11501))</f>
        <v>1</v>
      </c>
      <c r="C11501" s="8" cm="1">
        <f t="array" ref="C11501">ROWS(_xlfn.UNIQUE(_xlfn._xlws.FILTER(VGSales[Genre],VGSales[Name]=A11501)))</f>
        <v>1</v>
      </c>
      <c r="D11501" s="8">
        <f>SUMIFS(VGSales[Global_Sales],VGSales[Name],A11501)</f>
        <v>0.01</v>
      </c>
    </row>
    <row r="11502" spans="1:4" s="8" customFormat="1" x14ac:dyDescent="0.25">
      <c r="A11502" s="8" t="str">
        <v>Driving Simulator 2011</v>
      </c>
      <c r="B11502" s="8" cm="1">
        <f t="array" ref="B11502">SUM(1*(VGSales[Name]=A11502))</f>
        <v>1</v>
      </c>
      <c r="C11502" s="8" cm="1">
        <f t="array" ref="C11502">ROWS(_xlfn.UNIQUE(_xlfn._xlws.FILTER(VGSales[Genre],VGSales[Name]=A11502)))</f>
        <v>1</v>
      </c>
      <c r="D11502" s="8">
        <f>SUMIFS(VGSales[Global_Sales],VGSales[Name],A11502)</f>
        <v>0.01</v>
      </c>
    </row>
    <row r="11503" spans="1:4" s="8" customFormat="1" x14ac:dyDescent="0.25">
      <c r="A11503" s="8" t="str">
        <v>Imagine Figure Skater (JP sales)</v>
      </c>
      <c r="B11503" s="8" cm="1">
        <f t="array" ref="B11503">SUM(1*(VGSales[Name]=A11503))</f>
        <v>1</v>
      </c>
      <c r="C11503" s="8" cm="1">
        <f t="array" ref="C11503">ROWS(_xlfn.UNIQUE(_xlfn._xlws.FILTER(VGSales[Genre],VGSales[Name]=A11503)))</f>
        <v>1</v>
      </c>
      <c r="D11503" s="8">
        <f>SUMIFS(VGSales[Global_Sales],VGSales[Name],A11503)</f>
        <v>0.01</v>
      </c>
    </row>
    <row r="11504" spans="1:4" s="8" customFormat="1" x14ac:dyDescent="0.25">
      <c r="A11504" s="8" t="str">
        <v>The Treasures of Mystery Island 3 Pack - Save Mystery Island!</v>
      </c>
      <c r="B11504" s="8" cm="1">
        <f t="array" ref="B11504">SUM(1*(VGSales[Name]=A11504))</f>
        <v>1</v>
      </c>
      <c r="C11504" s="8" cm="1">
        <f t="array" ref="C11504">ROWS(_xlfn.UNIQUE(_xlfn._xlws.FILTER(VGSales[Genre],VGSales[Name]=A11504)))</f>
        <v>1</v>
      </c>
      <c r="D11504" s="8">
        <f>SUMIFS(VGSales[Global_Sales],VGSales[Name],A11504)</f>
        <v>0.01</v>
      </c>
    </row>
    <row r="11505" spans="1:4" s="8" customFormat="1" x14ac:dyDescent="0.25">
      <c r="A11505" s="8" t="str">
        <v>Hyakki Yagyou Kaidan Romance</v>
      </c>
      <c r="B11505" s="8" cm="1">
        <f t="array" ref="B11505">SUM(1*(VGSales[Name]=A11505))</f>
        <v>1</v>
      </c>
      <c r="C11505" s="8" cm="1">
        <f t="array" ref="C11505">ROWS(_xlfn.UNIQUE(_xlfn._xlws.FILTER(VGSales[Genre],VGSales[Name]=A11505)))</f>
        <v>1</v>
      </c>
      <c r="D11505" s="8">
        <f>SUMIFS(VGSales[Global_Sales],VGSales[Name],A11505)</f>
        <v>0.01</v>
      </c>
    </row>
    <row r="11506" spans="1:4" s="8" customFormat="1" x14ac:dyDescent="0.25">
      <c r="A11506" s="8" t="str">
        <v>Bookworm Deluxe</v>
      </c>
      <c r="B11506" s="8" cm="1">
        <f t="array" ref="B11506">SUM(1*(VGSales[Name]=A11506))</f>
        <v>1</v>
      </c>
      <c r="C11506" s="8" cm="1">
        <f t="array" ref="C11506">ROWS(_xlfn.UNIQUE(_xlfn._xlws.FILTER(VGSales[Genre],VGSales[Name]=A11506)))</f>
        <v>1</v>
      </c>
      <c r="D11506" s="8">
        <f>SUMIFS(VGSales[Global_Sales],VGSales[Name],A11506)</f>
        <v>0.01</v>
      </c>
    </row>
    <row r="11507" spans="1:4" s="8" customFormat="1" x14ac:dyDescent="0.25">
      <c r="A11507" s="8" t="str">
        <v>Hakuoki: Reimeiroku - Omouhase Kara</v>
      </c>
      <c r="B11507" s="8" cm="1">
        <f t="array" ref="B11507">SUM(1*(VGSales[Name]=A11507))</f>
        <v>1</v>
      </c>
      <c r="C11507" s="8" cm="1">
        <f t="array" ref="C11507">ROWS(_xlfn.UNIQUE(_xlfn._xlws.FILTER(VGSales[Genre],VGSales[Name]=A11507)))</f>
        <v>1</v>
      </c>
      <c r="D11507" s="8">
        <f>SUMIFS(VGSales[Global_Sales],VGSales[Name],A11507)</f>
        <v>0.01</v>
      </c>
    </row>
    <row r="11508" spans="1:4" s="8" customFormat="1" x14ac:dyDescent="0.25">
      <c r="A11508" s="8" t="str">
        <v>E.T. The Extra-Terrestrial</v>
      </c>
      <c r="B11508" s="8" cm="1">
        <f t="array" ref="B11508">SUM(1*(VGSales[Name]=A11508))</f>
        <v>1</v>
      </c>
      <c r="C11508" s="8" cm="1">
        <f t="array" ref="C11508">ROWS(_xlfn.UNIQUE(_xlfn._xlws.FILTER(VGSales[Genre],VGSales[Name]=A11508)))</f>
        <v>1</v>
      </c>
      <c r="D11508" s="8">
        <f>SUMIFS(VGSales[Global_Sales],VGSales[Name],A11508)</f>
        <v>0.01</v>
      </c>
    </row>
    <row r="11509" spans="1:4" s="8" customFormat="1" x14ac:dyDescent="0.25">
      <c r="A11509" s="8" t="str">
        <v>God Eater Off Shot: Tachibana Sakuya-hen Twin Pack &amp; Animation Vol.7</v>
      </c>
      <c r="B11509" s="8" cm="1">
        <f t="array" ref="B11509">SUM(1*(VGSales[Name]=A11509))</f>
        <v>1</v>
      </c>
      <c r="C11509" s="8" cm="1">
        <f t="array" ref="C11509">ROWS(_xlfn.UNIQUE(_xlfn._xlws.FILTER(VGSales[Genre],VGSales[Name]=A11509)))</f>
        <v>1</v>
      </c>
      <c r="D11509" s="8">
        <f>SUMIFS(VGSales[Global_Sales],VGSales[Name],A11509)</f>
        <v>0.01</v>
      </c>
    </row>
    <row r="11510" spans="1:4" s="8" customFormat="1" x14ac:dyDescent="0.25">
      <c r="A11510" s="8" t="str">
        <v>Sweet Honey Coming</v>
      </c>
      <c r="B11510" s="8" cm="1">
        <f t="array" ref="B11510">SUM(1*(VGSales[Name]=A11510))</f>
        <v>1</v>
      </c>
      <c r="C11510" s="8" cm="1">
        <f t="array" ref="C11510">ROWS(_xlfn.UNIQUE(_xlfn._xlws.FILTER(VGSales[Genre],VGSales[Name]=A11510)))</f>
        <v>1</v>
      </c>
      <c r="D11510" s="8">
        <f>SUMIFS(VGSales[Global_Sales],VGSales[Name],A11510)</f>
        <v>0.01</v>
      </c>
    </row>
    <row r="11511" spans="1:4" s="8" customFormat="1" x14ac:dyDescent="0.25">
      <c r="A11511" s="8" t="str">
        <v>Mahou Sensei Negima!? Neo-Pactio Fight!!</v>
      </c>
      <c r="B11511" s="8" cm="1">
        <f t="array" ref="B11511">SUM(1*(VGSales[Name]=A11511))</f>
        <v>1</v>
      </c>
      <c r="C11511" s="8" cm="1">
        <f t="array" ref="C11511">ROWS(_xlfn.UNIQUE(_xlfn._xlws.FILTER(VGSales[Genre],VGSales[Name]=A11511)))</f>
        <v>1</v>
      </c>
      <c r="D11511" s="8">
        <f>SUMIFS(VGSales[Global_Sales],VGSales[Name],A11511)</f>
        <v>0.01</v>
      </c>
    </row>
    <row r="11512" spans="1:4" s="8" customFormat="1" x14ac:dyDescent="0.25">
      <c r="A11512" s="8" t="str">
        <v>Psychic Detective</v>
      </c>
      <c r="B11512" s="8" cm="1">
        <f t="array" ref="B11512">SUM(1*(VGSales[Name]=A11512))</f>
        <v>1</v>
      </c>
      <c r="C11512" s="8" cm="1">
        <f t="array" ref="C11512">ROWS(_xlfn.UNIQUE(_xlfn._xlws.FILTER(VGSales[Genre],VGSales[Name]=A11512)))</f>
        <v>1</v>
      </c>
      <c r="D11512" s="8">
        <f>SUMIFS(VGSales[Global_Sales],VGSales[Name],A11512)</f>
        <v>0.01</v>
      </c>
    </row>
    <row r="11513" spans="1:4" s="8" customFormat="1" x14ac:dyDescent="0.25">
      <c r="A11513" s="8" t="str">
        <v>Codename: Panzers Complete Collection</v>
      </c>
      <c r="B11513" s="8" cm="1">
        <f t="array" ref="B11513">SUM(1*(VGSales[Name]=A11513))</f>
        <v>1</v>
      </c>
      <c r="C11513" s="8" cm="1">
        <f t="array" ref="C11513">ROWS(_xlfn.UNIQUE(_xlfn._xlws.FILTER(VGSales[Genre],VGSales[Name]=A11513)))</f>
        <v>1</v>
      </c>
      <c r="D11513" s="8">
        <f>SUMIFS(VGSales[Global_Sales],VGSales[Name],A11513)</f>
        <v>0.01</v>
      </c>
    </row>
    <row r="11514" spans="1:4" s="8" customFormat="1" x14ac:dyDescent="0.25">
      <c r="A11514" s="8" t="str">
        <v>Super Robot Taisen: Original Generation</v>
      </c>
      <c r="B11514" s="8" cm="1">
        <f t="array" ref="B11514">SUM(1*(VGSales[Name]=A11514))</f>
        <v>1</v>
      </c>
      <c r="C11514" s="8" cm="1">
        <f t="array" ref="C11514">ROWS(_xlfn.UNIQUE(_xlfn._xlws.FILTER(VGSales[Genre],VGSales[Name]=A11514)))</f>
        <v>1</v>
      </c>
      <c r="D11514" s="8">
        <f>SUMIFS(VGSales[Global_Sales],VGSales[Name],A11514)</f>
        <v>0.01</v>
      </c>
    </row>
    <row r="11515" spans="1:4" s="8" customFormat="1" x14ac:dyDescent="0.25">
      <c r="A11515" s="8" t="str">
        <v>Dramatical Murder Re:code</v>
      </c>
      <c r="B11515" s="8" cm="1">
        <f t="array" ref="B11515">SUM(1*(VGSales[Name]=A11515))</f>
        <v>1</v>
      </c>
      <c r="C11515" s="8" cm="1">
        <f t="array" ref="C11515">ROWS(_xlfn.UNIQUE(_xlfn._xlws.FILTER(VGSales[Genre],VGSales[Name]=A11515)))</f>
        <v>1</v>
      </c>
      <c r="D11515" s="8">
        <f>SUMIFS(VGSales[Global_Sales],VGSales[Name],A11515)</f>
        <v>0.01</v>
      </c>
    </row>
    <row r="11516" spans="1:4" s="8" customFormat="1" x14ac:dyDescent="0.25">
      <c r="A11516" s="8" t="str">
        <v>Sugar + Spice! Anoko no Suteki na Nanimokamo</v>
      </c>
      <c r="B11516" s="8" cm="1">
        <f t="array" ref="B11516">SUM(1*(VGSales[Name]=A11516))</f>
        <v>1</v>
      </c>
      <c r="C11516" s="8" cm="1">
        <f t="array" ref="C11516">ROWS(_xlfn.UNIQUE(_xlfn._xlws.FILTER(VGSales[Genre],VGSales[Name]=A11516)))</f>
        <v>1</v>
      </c>
      <c r="D11516" s="8">
        <f>SUMIFS(VGSales[Global_Sales],VGSales[Name],A11516)</f>
        <v>0.01</v>
      </c>
    </row>
    <row r="11517" spans="1:4" s="8" customFormat="1" x14ac:dyDescent="0.25">
      <c r="A11517" s="8" t="str">
        <v>Hanasaku Manimani</v>
      </c>
      <c r="B11517" s="8" cm="1">
        <f t="array" ref="B11517">SUM(1*(VGSales[Name]=A11517))</f>
        <v>1</v>
      </c>
      <c r="C11517" s="8" cm="1">
        <f t="array" ref="C11517">ROWS(_xlfn.UNIQUE(_xlfn._xlws.FILTER(VGSales[Genre],VGSales[Name]=A11517)))</f>
        <v>1</v>
      </c>
      <c r="D11517" s="8">
        <f>SUMIFS(VGSales[Global_Sales],VGSales[Name],A11517)</f>
        <v>0.01</v>
      </c>
    </row>
    <row r="11518" spans="1:4" s="8" customFormat="1" x14ac:dyDescent="0.25">
      <c r="A11518" s="8" t="str">
        <v>Kanokon: Esuii</v>
      </c>
      <c r="B11518" s="8" cm="1">
        <f t="array" ref="B11518">SUM(1*(VGSales[Name]=A11518))</f>
        <v>1</v>
      </c>
      <c r="C11518" s="8" cm="1">
        <f t="array" ref="C11518">ROWS(_xlfn.UNIQUE(_xlfn._xlws.FILTER(VGSales[Genre],VGSales[Name]=A11518)))</f>
        <v>1</v>
      </c>
      <c r="D11518" s="8">
        <f>SUMIFS(VGSales[Global_Sales],VGSales[Name],A11518)</f>
        <v>0.01</v>
      </c>
    </row>
    <row r="11519" spans="1:4" s="8" customFormat="1" x14ac:dyDescent="0.25">
      <c r="A11519" s="8" t="str">
        <v>Original Frisbee Disc Sports: Ultimate &amp; Golf</v>
      </c>
      <c r="B11519" s="8" cm="1">
        <f t="array" ref="B11519">SUM(1*(VGSales[Name]=A11519))</f>
        <v>1</v>
      </c>
      <c r="C11519" s="8" cm="1">
        <f t="array" ref="C11519">ROWS(_xlfn.UNIQUE(_xlfn._xlws.FILTER(VGSales[Genre],VGSales[Name]=A11519)))</f>
        <v>1</v>
      </c>
      <c r="D11519" s="8">
        <f>SUMIFS(VGSales[Global_Sales],VGSales[Name],A11519)</f>
        <v>0.01</v>
      </c>
    </row>
    <row r="11520" spans="1:4" s="8" customFormat="1" x14ac:dyDescent="0.25">
      <c r="A11520" s="8" t="str">
        <v>Teslagrad</v>
      </c>
      <c r="B11520" s="8" cm="1">
        <f t="array" ref="B11520">SUM(1*(VGSales[Name]=A11520))</f>
        <v>1</v>
      </c>
      <c r="C11520" s="8" cm="1">
        <f t="array" ref="C11520">ROWS(_xlfn.UNIQUE(_xlfn._xlws.FILTER(VGSales[Genre],VGSales[Name]=A11520)))</f>
        <v>1</v>
      </c>
      <c r="D11520" s="8">
        <f>SUMIFS(VGSales[Global_Sales],VGSales[Name],A11520)</f>
        <v>0.01</v>
      </c>
    </row>
    <row r="11521" spans="1:4" s="8" customFormat="1" x14ac:dyDescent="0.25">
      <c r="A11521" s="8" t="str">
        <v>End of Nations</v>
      </c>
      <c r="B11521" s="8" cm="1">
        <f t="array" ref="B11521">SUM(1*(VGSales[Name]=A11521))</f>
        <v>1</v>
      </c>
      <c r="C11521" s="8" cm="1">
        <f t="array" ref="C11521">ROWS(_xlfn.UNIQUE(_xlfn._xlws.FILTER(VGSales[Genre],VGSales[Name]=A11521)))</f>
        <v>1</v>
      </c>
      <c r="D11521" s="8">
        <f>SUMIFS(VGSales[Global_Sales],VGSales[Name],A11521)</f>
        <v>0.01</v>
      </c>
    </row>
    <row r="11522" spans="1:4" s="8" customFormat="1" x14ac:dyDescent="0.25">
      <c r="A11522" s="8" t="str">
        <v>Fujiko F. Fujio Characters: Great Assembly! Slightly Fantastic Slapstick Party</v>
      </c>
      <c r="B11522" s="8" cm="1">
        <f t="array" ref="B11522">SUM(1*(VGSales[Name]=A11522))</f>
        <v>1</v>
      </c>
      <c r="C11522" s="8" cm="1">
        <f t="array" ref="C11522">ROWS(_xlfn.UNIQUE(_xlfn._xlws.FILTER(VGSales[Genre],VGSales[Name]=A11522)))</f>
        <v>1</v>
      </c>
      <c r="D11522" s="8">
        <f>SUMIFS(VGSales[Global_Sales],VGSales[Name],A11522)</f>
        <v>0.01</v>
      </c>
    </row>
    <row r="11523" spans="1:4" s="8" customFormat="1" x14ac:dyDescent="0.25">
      <c r="A11523" s="8" t="str">
        <v>XI Coliseum</v>
      </c>
      <c r="B11523" s="8" cm="1">
        <f t="array" ref="B11523">SUM(1*(VGSales[Name]=A11523))</f>
        <v>1</v>
      </c>
      <c r="C11523" s="8" cm="1">
        <f t="array" ref="C11523">ROWS(_xlfn.UNIQUE(_xlfn._xlws.FILTER(VGSales[Genre],VGSales[Name]=A11523)))</f>
        <v>1</v>
      </c>
      <c r="D11523" s="8">
        <f>SUMIFS(VGSales[Global_Sales],VGSales[Name],A11523)</f>
        <v>0.01</v>
      </c>
    </row>
    <row r="11524" spans="1:4" s="8" customFormat="1" x14ac:dyDescent="0.25">
      <c r="A11524" s="8" t="str">
        <v>Farming 2017 - The Simulation</v>
      </c>
      <c r="B11524" s="8" cm="1">
        <f t="array" ref="B11524">SUM(1*(VGSales[Name]=A11524))</f>
        <v>1</v>
      </c>
      <c r="C11524" s="8" cm="1">
        <f t="array" ref="C11524">ROWS(_xlfn.UNIQUE(_xlfn._xlws.FILTER(VGSales[Genre],VGSales[Name]=A11524)))</f>
        <v>1</v>
      </c>
      <c r="D11524" s="8">
        <f>SUMIFS(VGSales[Global_Sales],VGSales[Name],A11524)</f>
        <v>0.01</v>
      </c>
    </row>
    <row r="11525" spans="1:4" s="8" customFormat="1" x14ac:dyDescent="0.25">
      <c r="A11525" s="8" t="str">
        <v>Grisaia no Kajitsu: La Fruit de la Grisaia</v>
      </c>
      <c r="B11525" s="8" cm="1">
        <f t="array" ref="B11525">SUM(1*(VGSales[Name]=A11525))</f>
        <v>1</v>
      </c>
      <c r="C11525" s="8" cm="1">
        <f t="array" ref="C11525">ROWS(_xlfn.UNIQUE(_xlfn._xlws.FILTER(VGSales[Genre],VGSales[Name]=A11525)))</f>
        <v>1</v>
      </c>
      <c r="D11525" s="8">
        <f>SUMIFS(VGSales[Global_Sales],VGSales[Name],A11525)</f>
        <v>0.01</v>
      </c>
    </row>
    <row r="11526" spans="1:4" s="8" customFormat="1" x14ac:dyDescent="0.25">
      <c r="A11526" s="8" t="str">
        <v>Scarlett: Nichijou no Kyoukaisen</v>
      </c>
      <c r="B11526" s="8" cm="1">
        <f t="array" ref="B11526">SUM(1*(VGSales[Name]=A11526))</f>
        <v>1</v>
      </c>
      <c r="C11526" s="8" cm="1">
        <f t="array" ref="C11526">ROWS(_xlfn.UNIQUE(_xlfn._xlws.FILTER(VGSales[Genre],VGSales[Name]=A11526)))</f>
        <v>1</v>
      </c>
      <c r="D11526" s="8">
        <f>SUMIFS(VGSales[Global_Sales],VGSales[Name],A11526)</f>
        <v>0.01</v>
      </c>
    </row>
    <row r="11527" spans="1:4" s="8" customFormat="1" x14ac:dyDescent="0.25">
      <c r="A11527" s="8" t="str">
        <v>Mini Desktop Racing</v>
      </c>
      <c r="B11527" s="8" cm="1">
        <f t="array" ref="B11527">SUM(1*(VGSales[Name]=A11527))</f>
        <v>1</v>
      </c>
      <c r="C11527" s="8" cm="1">
        <f t="array" ref="C11527">ROWS(_xlfn.UNIQUE(_xlfn._xlws.FILTER(VGSales[Genre],VGSales[Name]=A11527)))</f>
        <v>1</v>
      </c>
      <c r="D11527" s="8">
        <f>SUMIFS(VGSales[Global_Sales],VGSales[Name],A11527)</f>
        <v>0.01</v>
      </c>
    </row>
    <row r="11528" spans="1:4" s="8" customFormat="1" x14ac:dyDescent="0.25">
      <c r="A11528" s="8" t="str">
        <v>Yattaman Wii: BikkuriDokkiri Machine de Mou Race da Koron</v>
      </c>
      <c r="B11528" s="8" cm="1">
        <f t="array" ref="B11528">SUM(1*(VGSales[Name]=A11528))</f>
        <v>1</v>
      </c>
      <c r="C11528" s="8" cm="1">
        <f t="array" ref="C11528">ROWS(_xlfn.UNIQUE(_xlfn._xlws.FILTER(VGSales[Genre],VGSales[Name]=A11528)))</f>
        <v>1</v>
      </c>
      <c r="D11528" s="8">
        <f>SUMIFS(VGSales[Global_Sales],VGSales[Name],A11528)</f>
        <v>0.01</v>
      </c>
    </row>
    <row r="11529" spans="1:4" s="8" customFormat="1" x14ac:dyDescent="0.25">
      <c r="A11529" s="8" t="str">
        <v>Neo Angelique Special</v>
      </c>
      <c r="B11529" s="8" cm="1">
        <f t="array" ref="B11529">SUM(1*(VGSales[Name]=A11529))</f>
        <v>1</v>
      </c>
      <c r="C11529" s="8" cm="1">
        <f t="array" ref="C11529">ROWS(_xlfn.UNIQUE(_xlfn._xlws.FILTER(VGSales[Genre],VGSales[Name]=A11529)))</f>
        <v>1</v>
      </c>
      <c r="D11529" s="8">
        <f>SUMIFS(VGSales[Global_Sales],VGSales[Name],A11529)</f>
        <v>0.01</v>
      </c>
    </row>
    <row r="11530" spans="1:4" s="8" customFormat="1" x14ac:dyDescent="0.25">
      <c r="A11530" s="8" t="str">
        <v>Outdoors Unleashed: Africa 3D</v>
      </c>
      <c r="B11530" s="8" cm="1">
        <f t="array" ref="B11530">SUM(1*(VGSales[Name]=A11530))</f>
        <v>1</v>
      </c>
      <c r="C11530" s="8" cm="1">
        <f t="array" ref="C11530">ROWS(_xlfn.UNIQUE(_xlfn._xlws.FILTER(VGSales[Genre],VGSales[Name]=A11530)))</f>
        <v>1</v>
      </c>
      <c r="D11530" s="8">
        <f>SUMIFS(VGSales[Global_Sales],VGSales[Name],A11530)</f>
        <v>0.01</v>
      </c>
    </row>
    <row r="11531" spans="1:4" s="8" customFormat="1" x14ac:dyDescent="0.25">
      <c r="A11531" s="8" t="str">
        <v>PGA European Tour</v>
      </c>
      <c r="B11531" s="8" cm="1">
        <f t="array" ref="B11531">SUM(1*(VGSales[Name]=A11531))</f>
        <v>1</v>
      </c>
      <c r="C11531" s="8" cm="1">
        <f t="array" ref="C11531">ROWS(_xlfn.UNIQUE(_xlfn._xlws.FILTER(VGSales[Genre],VGSales[Name]=A11531)))</f>
        <v>1</v>
      </c>
      <c r="D11531" s="8">
        <f>SUMIFS(VGSales[Global_Sales],VGSales[Name],A11531)</f>
        <v>0.01</v>
      </c>
    </row>
    <row r="11532" spans="1:4" s="8" customFormat="1" x14ac:dyDescent="0.25">
      <c r="A11532" s="8" t="str">
        <v>Real Rode</v>
      </c>
      <c r="B11532" s="8" cm="1">
        <f t="array" ref="B11532">SUM(1*(VGSales[Name]=A11532))</f>
        <v>1</v>
      </c>
      <c r="C11532" s="8" cm="1">
        <f t="array" ref="C11532">ROWS(_xlfn.UNIQUE(_xlfn._xlws.FILTER(VGSales[Genre],VGSales[Name]=A11532)))</f>
        <v>1</v>
      </c>
      <c r="D11532" s="8">
        <f>SUMIFS(VGSales[Global_Sales],VGSales[Name],A11532)</f>
        <v>0.01</v>
      </c>
    </row>
    <row r="11533" spans="1:4" s="8" customFormat="1" x14ac:dyDescent="0.25">
      <c r="A11533" s="8" t="str">
        <v>Fit &amp; Fun</v>
      </c>
      <c r="B11533" s="8" cm="1">
        <f t="array" ref="B11533">SUM(1*(VGSales[Name]=A11533))</f>
        <v>1</v>
      </c>
      <c r="C11533" s="8" cm="1">
        <f t="array" ref="C11533">ROWS(_xlfn.UNIQUE(_xlfn._xlws.FILTER(VGSales[Genre],VGSales[Name]=A11533)))</f>
        <v>1</v>
      </c>
      <c r="D11533" s="8">
        <f>SUMIFS(VGSales[Global_Sales],VGSales[Name],A11533)</f>
        <v>0.01</v>
      </c>
    </row>
    <row r="11534" spans="1:4" s="8" customFormat="1" x14ac:dyDescent="0.25">
      <c r="A11534" s="8" t="str">
        <v>Planet Monsters</v>
      </c>
      <c r="B11534" s="8" cm="1">
        <f t="array" ref="B11534">SUM(1*(VGSales[Name]=A11534))</f>
        <v>1</v>
      </c>
      <c r="C11534" s="8" cm="1">
        <f t="array" ref="C11534">ROWS(_xlfn.UNIQUE(_xlfn._xlws.FILTER(VGSales[Genre],VGSales[Name]=A11534)))</f>
        <v>1</v>
      </c>
      <c r="D11534" s="8">
        <f>SUMIFS(VGSales[Global_Sales],VGSales[Name],A11534)</f>
        <v>0.01</v>
      </c>
    </row>
    <row r="11535" spans="1:4" s="8" customFormat="1" x14ac:dyDescent="0.25">
      <c r="A11535" s="8" t="str">
        <v>Carmageddon 64</v>
      </c>
      <c r="B11535" s="8" cm="1">
        <f t="array" ref="B11535">SUM(1*(VGSales[Name]=A11535))</f>
        <v>1</v>
      </c>
      <c r="C11535" s="8" cm="1">
        <f t="array" ref="C11535">ROWS(_xlfn.UNIQUE(_xlfn._xlws.FILTER(VGSales[Genre],VGSales[Name]=A11535)))</f>
        <v>1</v>
      </c>
      <c r="D11535" s="8">
        <f>SUMIFS(VGSales[Global_Sales],VGSales[Name],A11535)</f>
        <v>0.01</v>
      </c>
    </row>
    <row r="11536" spans="1:4" s="8" customFormat="1" x14ac:dyDescent="0.25">
      <c r="A11536" s="8" t="str">
        <v>Bust-A-Move 3000</v>
      </c>
      <c r="B11536" s="8" cm="1">
        <f t="array" ref="B11536">SUM(1*(VGSales[Name]=A11536))</f>
        <v>1</v>
      </c>
      <c r="C11536" s="8" cm="1">
        <f t="array" ref="C11536">ROWS(_xlfn.UNIQUE(_xlfn._xlws.FILTER(VGSales[Genre],VGSales[Name]=A11536)))</f>
        <v>1</v>
      </c>
      <c r="D11536" s="8">
        <f>SUMIFS(VGSales[Global_Sales],VGSales[Name],A11536)</f>
        <v>0.01</v>
      </c>
    </row>
    <row r="11537" spans="1:4" s="8" customFormat="1" x14ac:dyDescent="0.25">
      <c r="A11537" s="8" t="str">
        <v>Breach</v>
      </c>
      <c r="B11537" s="8" cm="1">
        <f t="array" ref="B11537">SUM(1*(VGSales[Name]=A11537))</f>
        <v>1</v>
      </c>
      <c r="C11537" s="8" cm="1">
        <f t="array" ref="C11537">ROWS(_xlfn.UNIQUE(_xlfn._xlws.FILTER(VGSales[Genre],VGSales[Name]=A11537)))</f>
        <v>1</v>
      </c>
      <c r="D11537" s="8">
        <f>SUMIFS(VGSales[Global_Sales],VGSales[Name],A11537)</f>
        <v>0.01</v>
      </c>
    </row>
    <row r="11538" spans="1:4" s="8" customFormat="1" x14ac:dyDescent="0.25">
      <c r="A11538" s="8" t="str">
        <v>Mezase!! Tsuri Master DS</v>
      </c>
      <c r="B11538" s="8" cm="1">
        <f t="array" ref="B11538">SUM(1*(VGSales[Name]=A11538))</f>
        <v>1</v>
      </c>
      <c r="C11538" s="8" cm="1">
        <f t="array" ref="C11538">ROWS(_xlfn.UNIQUE(_xlfn._xlws.FILTER(VGSales[Genre],VGSales[Name]=A11538)))</f>
        <v>1</v>
      </c>
      <c r="D11538" s="8">
        <f>SUMIFS(VGSales[Global_Sales],VGSales[Name],A11538)</f>
        <v>0.01</v>
      </c>
    </row>
    <row r="11539" spans="1:4" s="8" customFormat="1" x14ac:dyDescent="0.25">
      <c r="A11539" s="8" t="str">
        <v>Mega Brain Boost</v>
      </c>
      <c r="B11539" s="8" cm="1">
        <f t="array" ref="B11539">SUM(1*(VGSales[Name]=A11539))</f>
        <v>1</v>
      </c>
      <c r="C11539" s="8" cm="1">
        <f t="array" ref="C11539">ROWS(_xlfn.UNIQUE(_xlfn._xlws.FILTER(VGSales[Genre],VGSales[Name]=A11539)))</f>
        <v>1</v>
      </c>
      <c r="D11539" s="8">
        <f>SUMIFS(VGSales[Global_Sales],VGSales[Name],A11539)</f>
        <v>0.01</v>
      </c>
    </row>
    <row r="11540" spans="1:4" s="8" customFormat="1" x14ac:dyDescent="0.25">
      <c r="A11540" s="8" t="str">
        <v>Chou Ezaru wa Akai Hana: Koi wa Tsuki ni Shirube Kareru</v>
      </c>
      <c r="B11540" s="8" cm="1">
        <f t="array" ref="B11540">SUM(1*(VGSales[Name]=A11540))</f>
        <v>1</v>
      </c>
      <c r="C11540" s="8" cm="1">
        <f t="array" ref="C11540">ROWS(_xlfn.UNIQUE(_xlfn._xlws.FILTER(VGSales[Genre],VGSales[Name]=A11540)))</f>
        <v>1</v>
      </c>
      <c r="D11540" s="8">
        <f>SUMIFS(VGSales[Global_Sales],VGSales[Name],A11540)</f>
        <v>0.01</v>
      </c>
    </row>
    <row r="11541" spans="1:4" s="8" customFormat="1" x14ac:dyDescent="0.25">
      <c r="A11541" s="8" t="str">
        <v>Eiyuu Densetsu: Sora no Kiseki Material Collection Portable</v>
      </c>
      <c r="B11541" s="8" cm="1">
        <f t="array" ref="B11541">SUM(1*(VGSales[Name]=A11541))</f>
        <v>1</v>
      </c>
      <c r="C11541" s="8" cm="1">
        <f t="array" ref="C11541">ROWS(_xlfn.UNIQUE(_xlfn._xlws.FILTER(VGSales[Genre],VGSales[Name]=A11541)))</f>
        <v>1</v>
      </c>
      <c r="D11541" s="8">
        <f>SUMIFS(VGSales[Global_Sales],VGSales[Name],A11541)</f>
        <v>0.01</v>
      </c>
    </row>
    <row r="11542" spans="1:4" s="8" customFormat="1" x14ac:dyDescent="0.25">
      <c r="A11542" s="8" t="str">
        <v>Plushees</v>
      </c>
      <c r="B11542" s="8" cm="1">
        <f t="array" ref="B11542">SUM(1*(VGSales[Name]=A11542))</f>
        <v>1</v>
      </c>
      <c r="C11542" s="8" cm="1">
        <f t="array" ref="C11542">ROWS(_xlfn.UNIQUE(_xlfn._xlws.FILTER(VGSales[Genre],VGSales[Name]=A11542)))</f>
        <v>1</v>
      </c>
      <c r="D11542" s="8">
        <f>SUMIFS(VGSales[Global_Sales],VGSales[Name],A11542)</f>
        <v>0.01</v>
      </c>
    </row>
    <row r="11543" spans="1:4" s="8" customFormat="1" x14ac:dyDescent="0.25">
      <c r="A11543" s="8" t="str">
        <v>Woody Woodpecker in Crazy Castle 5</v>
      </c>
      <c r="B11543" s="8" cm="1">
        <f t="array" ref="B11543">SUM(1*(VGSales[Name]=A11543))</f>
        <v>1</v>
      </c>
      <c r="C11543" s="8" cm="1">
        <f t="array" ref="C11543">ROWS(_xlfn.UNIQUE(_xlfn._xlws.FILTER(VGSales[Genre],VGSales[Name]=A11543)))</f>
        <v>1</v>
      </c>
      <c r="D11543" s="8">
        <f>SUMIFS(VGSales[Global_Sales],VGSales[Name],A11543)</f>
        <v>0.01</v>
      </c>
    </row>
    <row r="11544" spans="1:4" s="8" customFormat="1" x14ac:dyDescent="0.25">
      <c r="A11544" s="8" t="str">
        <v>Know How 2</v>
      </c>
      <c r="B11544" s="8" cm="1">
        <f t="array" ref="B11544">SUM(1*(VGSales[Name]=A11544))</f>
        <v>1</v>
      </c>
      <c r="C11544" s="8" cm="1">
        <f t="array" ref="C11544">ROWS(_xlfn.UNIQUE(_xlfn._xlws.FILTER(VGSales[Genre],VGSales[Name]=A11544)))</f>
        <v>1</v>
      </c>
      <c r="D11544" s="8">
        <f>SUMIFS(VGSales[Global_Sales],VGSales[Name],A11544)</f>
        <v>0.01</v>
      </c>
    </row>
  </sheetData>
  <mergeCells count="5">
    <mergeCell ref="A1:J1"/>
    <mergeCell ref="B3:H3"/>
    <mergeCell ref="A49:J49"/>
    <mergeCell ref="A17:J17"/>
    <mergeCell ref="A34:J34"/>
  </mergeCell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3612" workbookViewId="0">
      <selection activeCell="B3638" sqref="B3638"/>
    </sheetView>
  </sheetViews>
  <sheetFormatPr defaultRowHeight="15" x14ac:dyDescent="0.25"/>
  <cols>
    <col min="2" max="2" width="43.285156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3">
        <v>2</v>
      </c>
      <c r="B3" s="3" t="s">
        <v>15</v>
      </c>
      <c r="C3" s="3" t="s">
        <v>16</v>
      </c>
      <c r="D3" s="3">
        <v>1985</v>
      </c>
      <c r="E3" s="3" t="s">
        <v>2</v>
      </c>
      <c r="F3" s="3" t="s">
        <v>14</v>
      </c>
      <c r="G3" s="3">
        <v>29.08</v>
      </c>
      <c r="H3" s="3">
        <v>3.58</v>
      </c>
      <c r="I3" s="3">
        <v>6.81</v>
      </c>
      <c r="J3" s="3">
        <v>0.77</v>
      </c>
      <c r="K3" s="3">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3">
        <v>4</v>
      </c>
      <c r="B5" s="3" t="s">
        <v>19</v>
      </c>
      <c r="C5" s="3" t="s">
        <v>12</v>
      </c>
      <c r="D5" s="3">
        <v>2009</v>
      </c>
      <c r="E5" s="3" t="s">
        <v>13</v>
      </c>
      <c r="F5" s="3" t="s">
        <v>14</v>
      </c>
      <c r="G5" s="3">
        <v>15.75</v>
      </c>
      <c r="H5" s="3">
        <v>11.01</v>
      </c>
      <c r="I5" s="3">
        <v>3.28</v>
      </c>
      <c r="J5" s="3">
        <v>2.96</v>
      </c>
      <c r="K5" s="3">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3">
        <v>6</v>
      </c>
      <c r="B7" s="3" t="s">
        <v>23</v>
      </c>
      <c r="C7" s="3" t="s">
        <v>21</v>
      </c>
      <c r="D7" s="3">
        <v>1989</v>
      </c>
      <c r="E7" s="3" t="s">
        <v>24</v>
      </c>
      <c r="F7" s="3" t="s">
        <v>14</v>
      </c>
      <c r="G7" s="3">
        <v>23.2</v>
      </c>
      <c r="H7" s="3">
        <v>2.2599999999999998</v>
      </c>
      <c r="I7" s="3">
        <v>4.22</v>
      </c>
      <c r="J7" s="3">
        <v>0.57999999999999996</v>
      </c>
      <c r="K7" s="3">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3">
        <v>8</v>
      </c>
      <c r="B9" s="3" t="s">
        <v>27</v>
      </c>
      <c r="C9" s="3" t="s">
        <v>12</v>
      </c>
      <c r="D9" s="3">
        <v>2006</v>
      </c>
      <c r="E9" s="3" t="s">
        <v>28</v>
      </c>
      <c r="F9" s="3" t="s">
        <v>14</v>
      </c>
      <c r="G9" s="3">
        <v>14.03</v>
      </c>
      <c r="H9" s="3">
        <v>9.1999999999999993</v>
      </c>
      <c r="I9" s="3">
        <v>2.93</v>
      </c>
      <c r="J9" s="3">
        <v>2.85</v>
      </c>
      <c r="K9" s="3">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3">
        <v>10</v>
      </c>
      <c r="B11" s="3" t="s">
        <v>30</v>
      </c>
      <c r="C11" s="3" t="s">
        <v>16</v>
      </c>
      <c r="D11" s="3">
        <v>1984</v>
      </c>
      <c r="E11" s="3" t="s">
        <v>31</v>
      </c>
      <c r="F11" s="3" t="s">
        <v>14</v>
      </c>
      <c r="G11" s="3">
        <v>26.93</v>
      </c>
      <c r="H11" s="3">
        <v>0.63</v>
      </c>
      <c r="I11" s="3">
        <v>0.28000000000000003</v>
      </c>
      <c r="J11" s="3">
        <v>0.47</v>
      </c>
      <c r="K11" s="3">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3">
        <v>12</v>
      </c>
      <c r="B13" s="3" t="s">
        <v>34</v>
      </c>
      <c r="C13" s="3" t="s">
        <v>26</v>
      </c>
      <c r="D13" s="3">
        <v>2005</v>
      </c>
      <c r="E13" s="3" t="s">
        <v>18</v>
      </c>
      <c r="F13" s="3" t="s">
        <v>14</v>
      </c>
      <c r="G13" s="3">
        <v>9.81</v>
      </c>
      <c r="H13" s="3">
        <v>7.57</v>
      </c>
      <c r="I13" s="3">
        <v>4.13</v>
      </c>
      <c r="J13" s="3">
        <v>1.92</v>
      </c>
      <c r="K13" s="3">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3">
        <v>14</v>
      </c>
      <c r="B15" s="3" t="s">
        <v>36</v>
      </c>
      <c r="C15" s="3" t="s">
        <v>12</v>
      </c>
      <c r="D15" s="3">
        <v>2007</v>
      </c>
      <c r="E15" s="3" t="s">
        <v>13</v>
      </c>
      <c r="F15" s="3" t="s">
        <v>14</v>
      </c>
      <c r="G15" s="3">
        <v>8.94</v>
      </c>
      <c r="H15" s="3">
        <v>8.0299999999999994</v>
      </c>
      <c r="I15" s="3">
        <v>3.6</v>
      </c>
      <c r="J15" s="3">
        <v>2.15</v>
      </c>
      <c r="K15" s="3">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3">
        <v>16</v>
      </c>
      <c r="B17" s="3" t="s">
        <v>38</v>
      </c>
      <c r="C17" s="3" t="s">
        <v>39</v>
      </c>
      <c r="D17" s="3">
        <v>2010</v>
      </c>
      <c r="E17" s="3" t="s">
        <v>28</v>
      </c>
      <c r="F17" s="3" t="s">
        <v>40</v>
      </c>
      <c r="G17" s="3">
        <v>14.97</v>
      </c>
      <c r="H17" s="3">
        <v>4.9400000000000004</v>
      </c>
      <c r="I17" s="3">
        <v>0.24</v>
      </c>
      <c r="J17" s="3">
        <v>1.67</v>
      </c>
      <c r="K17" s="3">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3">
        <v>18</v>
      </c>
      <c r="B19" s="3" t="s">
        <v>45</v>
      </c>
      <c r="C19" s="3" t="s">
        <v>46</v>
      </c>
      <c r="D19" s="3">
        <v>2004</v>
      </c>
      <c r="E19" s="3" t="s">
        <v>43</v>
      </c>
      <c r="F19" s="3" t="s">
        <v>44</v>
      </c>
      <c r="G19" s="3">
        <v>9.43</v>
      </c>
      <c r="H19" s="3">
        <v>0.4</v>
      </c>
      <c r="I19" s="3">
        <v>0.41</v>
      </c>
      <c r="J19" s="3">
        <v>10.57</v>
      </c>
      <c r="K19" s="3">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3">
        <v>20</v>
      </c>
      <c r="B21" s="3" t="s">
        <v>49</v>
      </c>
      <c r="C21" s="3" t="s">
        <v>26</v>
      </c>
      <c r="D21" s="3">
        <v>2005</v>
      </c>
      <c r="E21" s="3" t="s">
        <v>28</v>
      </c>
      <c r="F21" s="3" t="s">
        <v>14</v>
      </c>
      <c r="G21" s="3">
        <v>4.75</v>
      </c>
      <c r="H21" s="3">
        <v>9.26</v>
      </c>
      <c r="I21" s="3">
        <v>4.16</v>
      </c>
      <c r="J21" s="3">
        <v>2.0499999999999998</v>
      </c>
      <c r="K21" s="3">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3">
        <v>22</v>
      </c>
      <c r="B23" s="3" t="s">
        <v>51</v>
      </c>
      <c r="C23" s="3" t="s">
        <v>21</v>
      </c>
      <c r="D23" s="3">
        <v>1989</v>
      </c>
      <c r="E23" s="3" t="s">
        <v>2</v>
      </c>
      <c r="F23" s="3" t="s">
        <v>14</v>
      </c>
      <c r="G23" s="3">
        <v>10.83</v>
      </c>
      <c r="H23" s="3">
        <v>2.71</v>
      </c>
      <c r="I23" s="3">
        <v>4.18</v>
      </c>
      <c r="J23" s="3">
        <v>0.42</v>
      </c>
      <c r="K23" s="3">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3">
        <v>24</v>
      </c>
      <c r="B25" s="3" t="s">
        <v>41</v>
      </c>
      <c r="C25" s="3" t="s">
        <v>39</v>
      </c>
      <c r="D25" s="3">
        <v>2013</v>
      </c>
      <c r="E25" s="3" t="s">
        <v>43</v>
      </c>
      <c r="F25" s="3" t="s">
        <v>44</v>
      </c>
      <c r="G25" s="3">
        <v>9.6300000000000008</v>
      </c>
      <c r="H25" s="3">
        <v>5.31</v>
      </c>
      <c r="I25" s="3">
        <v>0.06</v>
      </c>
      <c r="J25" s="3">
        <v>1.38</v>
      </c>
      <c r="K25" s="3">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3">
        <v>26</v>
      </c>
      <c r="B27" s="3" t="s">
        <v>54</v>
      </c>
      <c r="C27" s="3" t="s">
        <v>55</v>
      </c>
      <c r="D27" s="3">
        <v>2002</v>
      </c>
      <c r="E27" s="3" t="s">
        <v>22</v>
      </c>
      <c r="F27" s="3" t="s">
        <v>14</v>
      </c>
      <c r="G27" s="3">
        <v>6.06</v>
      </c>
      <c r="H27" s="3">
        <v>3.9</v>
      </c>
      <c r="I27" s="3">
        <v>5.38</v>
      </c>
      <c r="J27" s="3">
        <v>0.5</v>
      </c>
      <c r="K27" s="3">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3">
        <v>28</v>
      </c>
      <c r="B29" s="3" t="s">
        <v>57</v>
      </c>
      <c r="C29" s="3" t="s">
        <v>26</v>
      </c>
      <c r="D29" s="3">
        <v>2005</v>
      </c>
      <c r="E29" s="3" t="s">
        <v>24</v>
      </c>
      <c r="F29" s="3" t="s">
        <v>14</v>
      </c>
      <c r="G29" s="3">
        <v>3.44</v>
      </c>
      <c r="H29" s="3">
        <v>5.36</v>
      </c>
      <c r="I29" s="3">
        <v>5.32</v>
      </c>
      <c r="J29" s="3">
        <v>1.18</v>
      </c>
      <c r="K29" s="3">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3">
        <v>30</v>
      </c>
      <c r="B31" s="3" t="s">
        <v>60</v>
      </c>
      <c r="C31" s="3" t="s">
        <v>39</v>
      </c>
      <c r="D31" s="3">
        <v>2011</v>
      </c>
      <c r="E31" s="3" t="s">
        <v>31</v>
      </c>
      <c r="F31" s="3" t="s">
        <v>61</v>
      </c>
      <c r="G31" s="3">
        <v>9.0299999999999994</v>
      </c>
      <c r="H31" s="3">
        <v>4.28</v>
      </c>
      <c r="I31" s="3">
        <v>0.13</v>
      </c>
      <c r="J31" s="3">
        <v>1.32</v>
      </c>
      <c r="K31" s="3">
        <v>14.76</v>
      </c>
    </row>
    <row r="32" spans="1:11" x14ac:dyDescent="0.25">
      <c r="A32" s="2">
        <v>31</v>
      </c>
      <c r="B32" s="2" t="s">
        <v>62</v>
      </c>
      <c r="C32" s="2" t="s">
        <v>21</v>
      </c>
      <c r="D32" s="2">
        <v>1998</v>
      </c>
      <c r="E32" s="2" t="s">
        <v>22</v>
      </c>
      <c r="F32" s="2" t="s">
        <v>14</v>
      </c>
      <c r="G32" s="2">
        <v>5.89</v>
      </c>
      <c r="H32" s="2">
        <v>5.04</v>
      </c>
      <c r="I32" s="2">
        <v>3.12</v>
      </c>
      <c r="J32" s="2">
        <v>0.59</v>
      </c>
      <c r="K32" s="2">
        <v>14.64</v>
      </c>
    </row>
    <row r="33" spans="1:11" x14ac:dyDescent="0.25">
      <c r="A33" s="3">
        <v>32</v>
      </c>
      <c r="B33" s="3" t="s">
        <v>63</v>
      </c>
      <c r="C33" s="3" t="s">
        <v>39</v>
      </c>
      <c r="D33" s="3">
        <v>2010</v>
      </c>
      <c r="E33" s="3" t="s">
        <v>31</v>
      </c>
      <c r="F33" s="3" t="s">
        <v>61</v>
      </c>
      <c r="G33" s="3">
        <v>9.67</v>
      </c>
      <c r="H33" s="3">
        <v>3.73</v>
      </c>
      <c r="I33" s="3">
        <v>0.11</v>
      </c>
      <c r="J33" s="3">
        <v>1.1299999999999999</v>
      </c>
      <c r="K33" s="3">
        <v>14.64</v>
      </c>
    </row>
    <row r="34" spans="1:11" x14ac:dyDescent="0.25">
      <c r="A34" s="2">
        <v>33</v>
      </c>
      <c r="B34" s="2" t="s">
        <v>64</v>
      </c>
      <c r="C34" s="2" t="s">
        <v>65</v>
      </c>
      <c r="D34" s="2">
        <v>2013</v>
      </c>
      <c r="E34" s="2" t="s">
        <v>22</v>
      </c>
      <c r="F34" s="2" t="s">
        <v>14</v>
      </c>
      <c r="G34" s="2">
        <v>5.17</v>
      </c>
      <c r="H34" s="2">
        <v>4.05</v>
      </c>
      <c r="I34" s="2">
        <v>4.34</v>
      </c>
      <c r="J34" s="2">
        <v>0.79</v>
      </c>
      <c r="K34" s="2">
        <v>14.35</v>
      </c>
    </row>
    <row r="35" spans="1:11" x14ac:dyDescent="0.25">
      <c r="A35" s="3">
        <v>34</v>
      </c>
      <c r="B35" s="3" t="s">
        <v>66</v>
      </c>
      <c r="C35" s="3" t="s">
        <v>67</v>
      </c>
      <c r="D35" s="3">
        <v>2015</v>
      </c>
      <c r="E35" s="3" t="s">
        <v>31</v>
      </c>
      <c r="F35" s="3" t="s">
        <v>61</v>
      </c>
      <c r="G35" s="3">
        <v>5.77</v>
      </c>
      <c r="H35" s="3">
        <v>5.81</v>
      </c>
      <c r="I35" s="3">
        <v>0.35</v>
      </c>
      <c r="J35" s="3">
        <v>2.31</v>
      </c>
      <c r="K35" s="3">
        <v>14.24</v>
      </c>
    </row>
    <row r="36" spans="1:11" x14ac:dyDescent="0.25">
      <c r="A36" s="2">
        <v>35</v>
      </c>
      <c r="B36" s="2" t="s">
        <v>68</v>
      </c>
      <c r="C36" s="2" t="s">
        <v>42</v>
      </c>
      <c r="D36" s="2">
        <v>2012</v>
      </c>
      <c r="E36" s="2" t="s">
        <v>31</v>
      </c>
      <c r="F36" s="2" t="s">
        <v>61</v>
      </c>
      <c r="G36" s="2">
        <v>4.99</v>
      </c>
      <c r="H36" s="2">
        <v>5.88</v>
      </c>
      <c r="I36" s="2">
        <v>0.65</v>
      </c>
      <c r="J36" s="2">
        <v>2.52</v>
      </c>
      <c r="K36" s="2">
        <v>14.03</v>
      </c>
    </row>
    <row r="37" spans="1:11" x14ac:dyDescent="0.25">
      <c r="A37" s="3">
        <v>36</v>
      </c>
      <c r="B37" s="3" t="s">
        <v>68</v>
      </c>
      <c r="C37" s="3" t="s">
        <v>39</v>
      </c>
      <c r="D37" s="3">
        <v>2012</v>
      </c>
      <c r="E37" s="3" t="s">
        <v>31</v>
      </c>
      <c r="F37" s="3" t="s">
        <v>61</v>
      </c>
      <c r="G37" s="3">
        <v>8.25</v>
      </c>
      <c r="H37" s="3">
        <v>4.3</v>
      </c>
      <c r="I37" s="3">
        <v>7.0000000000000007E-2</v>
      </c>
      <c r="J37" s="3">
        <v>1.1200000000000001</v>
      </c>
      <c r="K37" s="3">
        <v>13.73</v>
      </c>
    </row>
    <row r="38" spans="1:11" x14ac:dyDescent="0.25">
      <c r="A38" s="2">
        <v>37</v>
      </c>
      <c r="B38" s="2" t="s">
        <v>69</v>
      </c>
      <c r="C38" s="2" t="s">
        <v>39</v>
      </c>
      <c r="D38" s="2">
        <v>2009</v>
      </c>
      <c r="E38" s="2" t="s">
        <v>31</v>
      </c>
      <c r="F38" s="2" t="s">
        <v>61</v>
      </c>
      <c r="G38" s="2">
        <v>8.52</v>
      </c>
      <c r="H38" s="2">
        <v>3.63</v>
      </c>
      <c r="I38" s="2">
        <v>0.08</v>
      </c>
      <c r="J38" s="2">
        <v>1.29</v>
      </c>
      <c r="K38" s="2">
        <v>13.51</v>
      </c>
    </row>
    <row r="39" spans="1:11" x14ac:dyDescent="0.25">
      <c r="A39" s="3">
        <v>38</v>
      </c>
      <c r="B39" s="3" t="s">
        <v>60</v>
      </c>
      <c r="C39" s="3" t="s">
        <v>42</v>
      </c>
      <c r="D39" s="3">
        <v>2011</v>
      </c>
      <c r="E39" s="3" t="s">
        <v>31</v>
      </c>
      <c r="F39" s="3" t="s">
        <v>61</v>
      </c>
      <c r="G39" s="3">
        <v>5.54</v>
      </c>
      <c r="H39" s="3">
        <v>5.82</v>
      </c>
      <c r="I39" s="3">
        <v>0.49</v>
      </c>
      <c r="J39" s="3">
        <v>1.62</v>
      </c>
      <c r="K39" s="3">
        <v>13.46</v>
      </c>
    </row>
    <row r="40" spans="1:11" x14ac:dyDescent="0.25">
      <c r="A40" s="2">
        <v>39</v>
      </c>
      <c r="B40" s="2" t="s">
        <v>70</v>
      </c>
      <c r="C40" s="2" t="s">
        <v>46</v>
      </c>
      <c r="D40" s="2">
        <v>2001</v>
      </c>
      <c r="E40" s="2" t="s">
        <v>43</v>
      </c>
      <c r="F40" s="2" t="s">
        <v>44</v>
      </c>
      <c r="G40" s="2">
        <v>6.99</v>
      </c>
      <c r="H40" s="2">
        <v>4.51</v>
      </c>
      <c r="I40" s="2">
        <v>0.3</v>
      </c>
      <c r="J40" s="2">
        <v>1.3</v>
      </c>
      <c r="K40" s="2">
        <v>13.1</v>
      </c>
    </row>
    <row r="41" spans="1:11" x14ac:dyDescent="0.25">
      <c r="A41" s="3">
        <v>40</v>
      </c>
      <c r="B41" s="3" t="s">
        <v>71</v>
      </c>
      <c r="C41" s="3" t="s">
        <v>12</v>
      </c>
      <c r="D41" s="3">
        <v>2008</v>
      </c>
      <c r="E41" s="3" t="s">
        <v>72</v>
      </c>
      <c r="F41" s="3" t="s">
        <v>14</v>
      </c>
      <c r="G41" s="3">
        <v>6.75</v>
      </c>
      <c r="H41" s="3">
        <v>2.61</v>
      </c>
      <c r="I41" s="3">
        <v>2.66</v>
      </c>
      <c r="J41" s="3">
        <v>1.02</v>
      </c>
      <c r="K41" s="3">
        <v>13.04</v>
      </c>
    </row>
    <row r="42" spans="1:11" x14ac:dyDescent="0.25">
      <c r="A42" s="2">
        <v>41</v>
      </c>
      <c r="B42" s="2" t="s">
        <v>63</v>
      </c>
      <c r="C42" s="2" t="s">
        <v>42</v>
      </c>
      <c r="D42" s="2">
        <v>2010</v>
      </c>
      <c r="E42" s="2" t="s">
        <v>31</v>
      </c>
      <c r="F42" s="2" t="s">
        <v>61</v>
      </c>
      <c r="G42" s="2">
        <v>5.98</v>
      </c>
      <c r="H42" s="2">
        <v>4.4400000000000004</v>
      </c>
      <c r="I42" s="2">
        <v>0.48</v>
      </c>
      <c r="J42" s="2">
        <v>1.83</v>
      </c>
      <c r="K42" s="2">
        <v>12.73</v>
      </c>
    </row>
    <row r="43" spans="1:11" x14ac:dyDescent="0.25">
      <c r="A43" s="3">
        <v>42</v>
      </c>
      <c r="B43" s="3" t="s">
        <v>73</v>
      </c>
      <c r="C43" s="3" t="s">
        <v>26</v>
      </c>
      <c r="D43" s="3">
        <v>2005</v>
      </c>
      <c r="E43" s="3" t="s">
        <v>33</v>
      </c>
      <c r="F43" s="3" t="s">
        <v>14</v>
      </c>
      <c r="G43" s="3">
        <v>2.5499999999999998</v>
      </c>
      <c r="H43" s="3">
        <v>3.52</v>
      </c>
      <c r="I43" s="3">
        <v>5.33</v>
      </c>
      <c r="J43" s="3">
        <v>0.88</v>
      </c>
      <c r="K43" s="3">
        <v>12.27</v>
      </c>
    </row>
    <row r="44" spans="1:11" x14ac:dyDescent="0.25">
      <c r="A44" s="2">
        <v>43</v>
      </c>
      <c r="B44" s="2" t="s">
        <v>74</v>
      </c>
      <c r="C44" s="2" t="s">
        <v>65</v>
      </c>
      <c r="D44" s="2">
        <v>2011</v>
      </c>
      <c r="E44" s="2" t="s">
        <v>18</v>
      </c>
      <c r="F44" s="2" t="s">
        <v>14</v>
      </c>
      <c r="G44" s="2">
        <v>4.74</v>
      </c>
      <c r="H44" s="2">
        <v>3.91</v>
      </c>
      <c r="I44" s="2">
        <v>2.67</v>
      </c>
      <c r="J44" s="2">
        <v>0.89</v>
      </c>
      <c r="K44" s="2">
        <v>12.21</v>
      </c>
    </row>
    <row r="45" spans="1:11" x14ac:dyDescent="0.25">
      <c r="A45" s="3">
        <v>44</v>
      </c>
      <c r="B45" s="3" t="s">
        <v>75</v>
      </c>
      <c r="C45" s="3" t="s">
        <v>39</v>
      </c>
      <c r="D45" s="3">
        <v>2007</v>
      </c>
      <c r="E45" s="3" t="s">
        <v>31</v>
      </c>
      <c r="F45" s="3" t="s">
        <v>40</v>
      </c>
      <c r="G45" s="3">
        <v>7.97</v>
      </c>
      <c r="H45" s="3">
        <v>2.83</v>
      </c>
      <c r="I45" s="3">
        <v>0.13</v>
      </c>
      <c r="J45" s="3">
        <v>1.21</v>
      </c>
      <c r="K45" s="3">
        <v>12.14</v>
      </c>
    </row>
    <row r="46" spans="1:11" x14ac:dyDescent="0.25">
      <c r="A46" s="2">
        <v>45</v>
      </c>
      <c r="B46" s="2" t="s">
        <v>41</v>
      </c>
      <c r="C46" s="2" t="s">
        <v>67</v>
      </c>
      <c r="D46" s="2">
        <v>2014</v>
      </c>
      <c r="E46" s="2" t="s">
        <v>43</v>
      </c>
      <c r="F46" s="2" t="s">
        <v>44</v>
      </c>
      <c r="G46" s="2">
        <v>3.8</v>
      </c>
      <c r="H46" s="2">
        <v>5.81</v>
      </c>
      <c r="I46" s="2">
        <v>0.36</v>
      </c>
      <c r="J46" s="2">
        <v>2.02</v>
      </c>
      <c r="K46" s="2">
        <v>11.98</v>
      </c>
    </row>
    <row r="47" spans="1:11" x14ac:dyDescent="0.25">
      <c r="A47" s="3">
        <v>46</v>
      </c>
      <c r="B47" s="3" t="s">
        <v>76</v>
      </c>
      <c r="C47" s="3" t="s">
        <v>26</v>
      </c>
      <c r="D47" s="3">
        <v>2009</v>
      </c>
      <c r="E47" s="3" t="s">
        <v>43</v>
      </c>
      <c r="F47" s="3" t="s">
        <v>14</v>
      </c>
      <c r="G47" s="3">
        <v>4.4000000000000004</v>
      </c>
      <c r="H47" s="3">
        <v>2.77</v>
      </c>
      <c r="I47" s="3">
        <v>3.96</v>
      </c>
      <c r="J47" s="3">
        <v>0.77</v>
      </c>
      <c r="K47" s="3">
        <v>11.9</v>
      </c>
    </row>
    <row r="48" spans="1:11" x14ac:dyDescent="0.25">
      <c r="A48" s="2">
        <v>47</v>
      </c>
      <c r="B48" s="2" t="s">
        <v>77</v>
      </c>
      <c r="C48" s="2" t="s">
        <v>78</v>
      </c>
      <c r="D48" s="2">
        <v>1996</v>
      </c>
      <c r="E48" s="2" t="s">
        <v>2</v>
      </c>
      <c r="F48" s="2" t="s">
        <v>14</v>
      </c>
      <c r="G48" s="2">
        <v>6.91</v>
      </c>
      <c r="H48" s="2">
        <v>2.85</v>
      </c>
      <c r="I48" s="2">
        <v>1.91</v>
      </c>
      <c r="J48" s="2">
        <v>0.23</v>
      </c>
      <c r="K48" s="2">
        <v>11.89</v>
      </c>
    </row>
    <row r="49" spans="1:11" x14ac:dyDescent="0.25">
      <c r="A49" s="3">
        <v>48</v>
      </c>
      <c r="B49" s="3" t="s">
        <v>79</v>
      </c>
      <c r="C49" s="3" t="s">
        <v>46</v>
      </c>
      <c r="D49" s="3">
        <v>2004</v>
      </c>
      <c r="E49" s="3" t="s">
        <v>18</v>
      </c>
      <c r="F49" s="3" t="s">
        <v>59</v>
      </c>
      <c r="G49" s="3">
        <v>3.01</v>
      </c>
      <c r="H49" s="3">
        <v>0.01</v>
      </c>
      <c r="I49" s="3">
        <v>1.1000000000000001</v>
      </c>
      <c r="J49" s="3">
        <v>7.53</v>
      </c>
      <c r="K49" s="3">
        <v>11.66</v>
      </c>
    </row>
    <row r="50" spans="1:11" x14ac:dyDescent="0.25">
      <c r="A50" s="2">
        <v>49</v>
      </c>
      <c r="B50" s="2" t="s">
        <v>80</v>
      </c>
      <c r="C50" s="2" t="s">
        <v>12</v>
      </c>
      <c r="D50" s="2">
        <v>2007</v>
      </c>
      <c r="E50" s="2" t="s">
        <v>2</v>
      </c>
      <c r="F50" s="2" t="s">
        <v>14</v>
      </c>
      <c r="G50" s="2">
        <v>6.16</v>
      </c>
      <c r="H50" s="2">
        <v>3.4</v>
      </c>
      <c r="I50" s="2">
        <v>1.2</v>
      </c>
      <c r="J50" s="2">
        <v>0.76</v>
      </c>
      <c r="K50" s="2">
        <v>11.52</v>
      </c>
    </row>
    <row r="51" spans="1:11" x14ac:dyDescent="0.25">
      <c r="A51" s="3">
        <v>50</v>
      </c>
      <c r="B51" s="3" t="s">
        <v>81</v>
      </c>
      <c r="C51" s="3" t="s">
        <v>65</v>
      </c>
      <c r="D51" s="3">
        <v>2014</v>
      </c>
      <c r="E51" s="3" t="s">
        <v>22</v>
      </c>
      <c r="F51" s="3" t="s">
        <v>14</v>
      </c>
      <c r="G51" s="3">
        <v>4.2300000000000004</v>
      </c>
      <c r="H51" s="3">
        <v>3.37</v>
      </c>
      <c r="I51" s="3">
        <v>3.08</v>
      </c>
      <c r="J51" s="3">
        <v>0.65</v>
      </c>
      <c r="K51" s="3">
        <v>11.33</v>
      </c>
    </row>
    <row r="52" spans="1:11" x14ac:dyDescent="0.25">
      <c r="A52" s="2">
        <v>51</v>
      </c>
      <c r="B52" s="2" t="s">
        <v>82</v>
      </c>
      <c r="C52" s="2" t="s">
        <v>21</v>
      </c>
      <c r="D52" s="2">
        <v>1992</v>
      </c>
      <c r="E52" s="2" t="s">
        <v>83</v>
      </c>
      <c r="F52" s="2" t="s">
        <v>14</v>
      </c>
      <c r="G52" s="2">
        <v>6.16</v>
      </c>
      <c r="H52" s="2">
        <v>2.04</v>
      </c>
      <c r="I52" s="2">
        <v>2.69</v>
      </c>
      <c r="J52" s="2">
        <v>0.28999999999999998</v>
      </c>
      <c r="K52" s="2">
        <v>11.18</v>
      </c>
    </row>
    <row r="53" spans="1:11" x14ac:dyDescent="0.25">
      <c r="A53" s="3">
        <v>52</v>
      </c>
      <c r="B53" s="3" t="s">
        <v>84</v>
      </c>
      <c r="C53" s="3" t="s">
        <v>39</v>
      </c>
      <c r="D53" s="3">
        <v>2008</v>
      </c>
      <c r="E53" s="3" t="s">
        <v>43</v>
      </c>
      <c r="F53" s="3" t="s">
        <v>44</v>
      </c>
      <c r="G53" s="3">
        <v>6.76</v>
      </c>
      <c r="H53" s="3">
        <v>3.1</v>
      </c>
      <c r="I53" s="3">
        <v>0.14000000000000001</v>
      </c>
      <c r="J53" s="3">
        <v>1.03</v>
      </c>
      <c r="K53" s="3">
        <v>11.02</v>
      </c>
    </row>
    <row r="54" spans="1:11" x14ac:dyDescent="0.25">
      <c r="A54" s="2">
        <v>53</v>
      </c>
      <c r="B54" s="2" t="s">
        <v>85</v>
      </c>
      <c r="C54" s="2" t="s">
        <v>86</v>
      </c>
      <c r="D54" s="2">
        <v>1997</v>
      </c>
      <c r="E54" s="2" t="s">
        <v>18</v>
      </c>
      <c r="F54" s="2" t="s">
        <v>59</v>
      </c>
      <c r="G54" s="2">
        <v>4.0199999999999996</v>
      </c>
      <c r="H54" s="2">
        <v>3.87</v>
      </c>
      <c r="I54" s="2">
        <v>2.54</v>
      </c>
      <c r="J54" s="2">
        <v>0.52</v>
      </c>
      <c r="K54" s="2">
        <v>10.95</v>
      </c>
    </row>
    <row r="55" spans="1:11" x14ac:dyDescent="0.25">
      <c r="A55" s="3">
        <v>54</v>
      </c>
      <c r="B55" s="3" t="s">
        <v>87</v>
      </c>
      <c r="C55" s="3" t="s">
        <v>65</v>
      </c>
      <c r="D55" s="3">
        <v>2011</v>
      </c>
      <c r="E55" s="3" t="s">
        <v>2</v>
      </c>
      <c r="F55" s="3" t="s">
        <v>14</v>
      </c>
      <c r="G55" s="3">
        <v>4.8899999999999997</v>
      </c>
      <c r="H55" s="3">
        <v>2.99</v>
      </c>
      <c r="I55" s="3">
        <v>2.13</v>
      </c>
      <c r="J55" s="3">
        <v>0.78</v>
      </c>
      <c r="K55" s="3">
        <v>10.79</v>
      </c>
    </row>
    <row r="56" spans="1:11" x14ac:dyDescent="0.25">
      <c r="A56" s="2">
        <v>55</v>
      </c>
      <c r="B56" s="2" t="s">
        <v>88</v>
      </c>
      <c r="C56" s="2" t="s">
        <v>42</v>
      </c>
      <c r="D56" s="2">
        <v>2010</v>
      </c>
      <c r="E56" s="2" t="s">
        <v>18</v>
      </c>
      <c r="F56" s="2" t="s">
        <v>59</v>
      </c>
      <c r="G56" s="2">
        <v>2.96</v>
      </c>
      <c r="H56" s="2">
        <v>4.88</v>
      </c>
      <c r="I56" s="2">
        <v>0.81</v>
      </c>
      <c r="J56" s="2">
        <v>2.12</v>
      </c>
      <c r="K56" s="2">
        <v>10.77</v>
      </c>
    </row>
    <row r="57" spans="1:11" x14ac:dyDescent="0.25">
      <c r="A57" s="3">
        <v>56</v>
      </c>
      <c r="B57" s="3" t="s">
        <v>69</v>
      </c>
      <c r="C57" s="3" t="s">
        <v>42</v>
      </c>
      <c r="D57" s="3">
        <v>2009</v>
      </c>
      <c r="E57" s="3" t="s">
        <v>31</v>
      </c>
      <c r="F57" s="3" t="s">
        <v>61</v>
      </c>
      <c r="G57" s="3">
        <v>4.99</v>
      </c>
      <c r="H57" s="3">
        <v>3.69</v>
      </c>
      <c r="I57" s="3">
        <v>0.38</v>
      </c>
      <c r="J57" s="3">
        <v>1.63</v>
      </c>
      <c r="K57" s="3">
        <v>10.69</v>
      </c>
    </row>
    <row r="58" spans="1:11" x14ac:dyDescent="0.25">
      <c r="A58" s="2">
        <v>57</v>
      </c>
      <c r="B58" s="2" t="s">
        <v>84</v>
      </c>
      <c r="C58" s="2" t="s">
        <v>42</v>
      </c>
      <c r="D58" s="2">
        <v>2008</v>
      </c>
      <c r="E58" s="2" t="s">
        <v>43</v>
      </c>
      <c r="F58" s="2" t="s">
        <v>44</v>
      </c>
      <c r="G58" s="2">
        <v>4.76</v>
      </c>
      <c r="H58" s="2">
        <v>3.76</v>
      </c>
      <c r="I58" s="2">
        <v>0.44</v>
      </c>
      <c r="J58" s="2">
        <v>1.62</v>
      </c>
      <c r="K58" s="2">
        <v>10.57</v>
      </c>
    </row>
    <row r="59" spans="1:11" x14ac:dyDescent="0.25">
      <c r="A59" s="3">
        <v>58</v>
      </c>
      <c r="B59" s="3" t="s">
        <v>89</v>
      </c>
      <c r="C59" s="3" t="s">
        <v>48</v>
      </c>
      <c r="D59" s="3">
        <v>1993</v>
      </c>
      <c r="E59" s="3" t="s">
        <v>2</v>
      </c>
      <c r="F59" s="3" t="s">
        <v>14</v>
      </c>
      <c r="G59" s="3">
        <v>5.99</v>
      </c>
      <c r="H59" s="3">
        <v>2.15</v>
      </c>
      <c r="I59" s="3">
        <v>2.12</v>
      </c>
      <c r="J59" s="3">
        <v>0.28999999999999998</v>
      </c>
      <c r="K59" s="3">
        <v>10.55</v>
      </c>
    </row>
    <row r="60" spans="1:11" x14ac:dyDescent="0.25">
      <c r="A60" s="2">
        <v>59</v>
      </c>
      <c r="B60" s="2" t="s">
        <v>90</v>
      </c>
      <c r="C60" s="2" t="s">
        <v>55</v>
      </c>
      <c r="D60" s="2">
        <v>2004</v>
      </c>
      <c r="E60" s="2" t="s">
        <v>22</v>
      </c>
      <c r="F60" s="2" t="s">
        <v>14</v>
      </c>
      <c r="G60" s="2">
        <v>4.34</v>
      </c>
      <c r="H60" s="2">
        <v>2.65</v>
      </c>
      <c r="I60" s="2">
        <v>3.15</v>
      </c>
      <c r="J60" s="2">
        <v>0.35</v>
      </c>
      <c r="K60" s="2">
        <v>10.49</v>
      </c>
    </row>
    <row r="61" spans="1:11" x14ac:dyDescent="0.25">
      <c r="A61" s="3">
        <v>60</v>
      </c>
      <c r="B61" s="3" t="s">
        <v>77</v>
      </c>
      <c r="C61" s="3" t="s">
        <v>26</v>
      </c>
      <c r="D61" s="3">
        <v>2004</v>
      </c>
      <c r="E61" s="3" t="s">
        <v>2</v>
      </c>
      <c r="F61" s="3" t="s">
        <v>14</v>
      </c>
      <c r="G61" s="3">
        <v>5.08</v>
      </c>
      <c r="H61" s="3">
        <v>3.11</v>
      </c>
      <c r="I61" s="3">
        <v>1.25</v>
      </c>
      <c r="J61" s="3">
        <v>0.98</v>
      </c>
      <c r="K61" s="3">
        <v>10.42</v>
      </c>
    </row>
    <row r="62" spans="1:11" x14ac:dyDescent="0.25">
      <c r="A62" s="2">
        <v>61</v>
      </c>
      <c r="B62" s="2" t="s">
        <v>91</v>
      </c>
      <c r="C62" s="2" t="s">
        <v>12</v>
      </c>
      <c r="D62" s="2">
        <v>2011</v>
      </c>
      <c r="E62" s="2" t="s">
        <v>28</v>
      </c>
      <c r="F62" s="2" t="s">
        <v>92</v>
      </c>
      <c r="G62" s="2">
        <v>6.05</v>
      </c>
      <c r="H62" s="2">
        <v>3.15</v>
      </c>
      <c r="I62" s="2">
        <v>0</v>
      </c>
      <c r="J62" s="2">
        <v>1.07</v>
      </c>
      <c r="K62" s="2">
        <v>10.26</v>
      </c>
    </row>
    <row r="63" spans="1:11" x14ac:dyDescent="0.25">
      <c r="A63" s="3">
        <v>62</v>
      </c>
      <c r="B63" s="3" t="s">
        <v>93</v>
      </c>
      <c r="C63" s="3" t="s">
        <v>39</v>
      </c>
      <c r="D63" s="3">
        <v>2013</v>
      </c>
      <c r="E63" s="3" t="s">
        <v>31</v>
      </c>
      <c r="F63" s="3" t="s">
        <v>61</v>
      </c>
      <c r="G63" s="3">
        <v>6.72</v>
      </c>
      <c r="H63" s="3">
        <v>2.63</v>
      </c>
      <c r="I63" s="3">
        <v>0.04</v>
      </c>
      <c r="J63" s="3">
        <v>0.82</v>
      </c>
      <c r="K63" s="3">
        <v>10.210000000000001</v>
      </c>
    </row>
    <row r="64" spans="1:11" x14ac:dyDescent="0.25">
      <c r="A64" s="2">
        <v>63</v>
      </c>
      <c r="B64" s="2" t="s">
        <v>94</v>
      </c>
      <c r="C64" s="2" t="s">
        <v>39</v>
      </c>
      <c r="D64" s="2">
        <v>2010</v>
      </c>
      <c r="E64" s="2" t="s">
        <v>31</v>
      </c>
      <c r="F64" s="2" t="s">
        <v>40</v>
      </c>
      <c r="G64" s="2">
        <v>7.03</v>
      </c>
      <c r="H64" s="2">
        <v>1.98</v>
      </c>
      <c r="I64" s="2">
        <v>0.08</v>
      </c>
      <c r="J64" s="2">
        <v>0.78</v>
      </c>
      <c r="K64" s="2">
        <v>9.8800000000000008</v>
      </c>
    </row>
    <row r="65" spans="1:11" x14ac:dyDescent="0.25">
      <c r="A65" s="3">
        <v>64</v>
      </c>
      <c r="B65" s="3" t="s">
        <v>95</v>
      </c>
      <c r="C65" s="3" t="s">
        <v>78</v>
      </c>
      <c r="D65" s="3">
        <v>1996</v>
      </c>
      <c r="E65" s="3" t="s">
        <v>18</v>
      </c>
      <c r="F65" s="3" t="s">
        <v>14</v>
      </c>
      <c r="G65" s="3">
        <v>5.55</v>
      </c>
      <c r="H65" s="3">
        <v>1.94</v>
      </c>
      <c r="I65" s="3">
        <v>2.23</v>
      </c>
      <c r="J65" s="3">
        <v>0.15</v>
      </c>
      <c r="K65" s="3">
        <v>9.8699999999999992</v>
      </c>
    </row>
    <row r="66" spans="1:11" x14ac:dyDescent="0.25">
      <c r="A66" s="2">
        <v>65</v>
      </c>
      <c r="B66" s="2" t="s">
        <v>96</v>
      </c>
      <c r="C66" s="2" t="s">
        <v>65</v>
      </c>
      <c r="D66" s="2">
        <v>2012</v>
      </c>
      <c r="E66" s="2" t="s">
        <v>2</v>
      </c>
      <c r="F66" s="2" t="s">
        <v>14</v>
      </c>
      <c r="G66" s="2">
        <v>3.66</v>
      </c>
      <c r="H66" s="2">
        <v>3.07</v>
      </c>
      <c r="I66" s="2">
        <v>2.4700000000000002</v>
      </c>
      <c r="J66" s="2">
        <v>0.63</v>
      </c>
      <c r="K66" s="2">
        <v>9.82</v>
      </c>
    </row>
    <row r="67" spans="1:11" x14ac:dyDescent="0.25">
      <c r="A67" s="3">
        <v>66</v>
      </c>
      <c r="B67" s="3" t="s">
        <v>97</v>
      </c>
      <c r="C67" s="3" t="s">
        <v>39</v>
      </c>
      <c r="D67" s="3">
        <v>2012</v>
      </c>
      <c r="E67" s="3" t="s">
        <v>31</v>
      </c>
      <c r="F67" s="3" t="s">
        <v>40</v>
      </c>
      <c r="G67" s="3">
        <v>6.63</v>
      </c>
      <c r="H67" s="3">
        <v>2.36</v>
      </c>
      <c r="I67" s="3">
        <v>0.04</v>
      </c>
      <c r="J67" s="3">
        <v>0.73</v>
      </c>
      <c r="K67" s="3">
        <v>9.76</v>
      </c>
    </row>
    <row r="68" spans="1:11" x14ac:dyDescent="0.25">
      <c r="A68" s="2">
        <v>67</v>
      </c>
      <c r="B68" s="2" t="s">
        <v>98</v>
      </c>
      <c r="C68" s="2" t="s">
        <v>86</v>
      </c>
      <c r="D68" s="2">
        <v>1997</v>
      </c>
      <c r="E68" s="2" t="s">
        <v>22</v>
      </c>
      <c r="F68" s="2" t="s">
        <v>59</v>
      </c>
      <c r="G68" s="2">
        <v>3.01</v>
      </c>
      <c r="H68" s="2">
        <v>2.4700000000000002</v>
      </c>
      <c r="I68" s="2">
        <v>3.28</v>
      </c>
      <c r="J68" s="2">
        <v>0.96</v>
      </c>
      <c r="K68" s="2">
        <v>9.7200000000000006</v>
      </c>
    </row>
    <row r="69" spans="1:11" x14ac:dyDescent="0.25">
      <c r="A69" s="3">
        <v>68</v>
      </c>
      <c r="B69" s="3" t="s">
        <v>93</v>
      </c>
      <c r="C69" s="3" t="s">
        <v>42</v>
      </c>
      <c r="D69" s="3">
        <v>2013</v>
      </c>
      <c r="E69" s="3" t="s">
        <v>31</v>
      </c>
      <c r="F69" s="3" t="s">
        <v>61</v>
      </c>
      <c r="G69" s="3">
        <v>4.09</v>
      </c>
      <c r="H69" s="3">
        <v>3.73</v>
      </c>
      <c r="I69" s="3">
        <v>0.38</v>
      </c>
      <c r="J69" s="3">
        <v>1.38</v>
      </c>
      <c r="K69" s="3">
        <v>9.59</v>
      </c>
    </row>
    <row r="70" spans="1:11" x14ac:dyDescent="0.25">
      <c r="A70" s="2">
        <v>69</v>
      </c>
      <c r="B70" s="2" t="s">
        <v>99</v>
      </c>
      <c r="C70" s="2" t="s">
        <v>12</v>
      </c>
      <c r="D70" s="2">
        <v>2010</v>
      </c>
      <c r="E70" s="2" t="s">
        <v>28</v>
      </c>
      <c r="F70" s="2" t="s">
        <v>92</v>
      </c>
      <c r="G70" s="2">
        <v>5.84</v>
      </c>
      <c r="H70" s="2">
        <v>2.89</v>
      </c>
      <c r="I70" s="2">
        <v>0.01</v>
      </c>
      <c r="J70" s="2">
        <v>0.78</v>
      </c>
      <c r="K70" s="2">
        <v>9.52</v>
      </c>
    </row>
    <row r="71" spans="1:11" x14ac:dyDescent="0.25">
      <c r="A71" s="3">
        <v>70</v>
      </c>
      <c r="B71" s="3" t="s">
        <v>100</v>
      </c>
      <c r="C71" s="3" t="s">
        <v>86</v>
      </c>
      <c r="D71" s="3">
        <v>1999</v>
      </c>
      <c r="E71" s="3" t="s">
        <v>18</v>
      </c>
      <c r="F71" s="3" t="s">
        <v>59</v>
      </c>
      <c r="G71" s="3">
        <v>3.88</v>
      </c>
      <c r="H71" s="3">
        <v>3.42</v>
      </c>
      <c r="I71" s="3">
        <v>1.69</v>
      </c>
      <c r="J71" s="3">
        <v>0.5</v>
      </c>
      <c r="K71" s="3">
        <v>9.49</v>
      </c>
    </row>
    <row r="72" spans="1:11" x14ac:dyDescent="0.25">
      <c r="A72" s="2">
        <v>71</v>
      </c>
      <c r="B72" s="2" t="s">
        <v>101</v>
      </c>
      <c r="C72" s="2" t="s">
        <v>39</v>
      </c>
      <c r="D72" s="2">
        <v>2007</v>
      </c>
      <c r="E72" s="2" t="s">
        <v>31</v>
      </c>
      <c r="F72" s="2" t="s">
        <v>61</v>
      </c>
      <c r="G72" s="2">
        <v>5.91</v>
      </c>
      <c r="H72" s="2">
        <v>2.38</v>
      </c>
      <c r="I72" s="2">
        <v>0.13</v>
      </c>
      <c r="J72" s="2">
        <v>0.9</v>
      </c>
      <c r="K72" s="2">
        <v>9.32</v>
      </c>
    </row>
    <row r="73" spans="1:11" x14ac:dyDescent="0.25">
      <c r="A73" s="3">
        <v>72</v>
      </c>
      <c r="B73" s="3" t="s">
        <v>102</v>
      </c>
      <c r="C73" s="3" t="s">
        <v>48</v>
      </c>
      <c r="D73" s="3">
        <v>1994</v>
      </c>
      <c r="E73" s="3" t="s">
        <v>2</v>
      </c>
      <c r="F73" s="3" t="s">
        <v>14</v>
      </c>
      <c r="G73" s="3">
        <v>4.3600000000000003</v>
      </c>
      <c r="H73" s="3">
        <v>1.71</v>
      </c>
      <c r="I73" s="3">
        <v>3</v>
      </c>
      <c r="J73" s="3">
        <v>0.23</v>
      </c>
      <c r="K73" s="3">
        <v>9.3000000000000007</v>
      </c>
    </row>
    <row r="74" spans="1:11" x14ac:dyDescent="0.25">
      <c r="A74" s="2">
        <v>73</v>
      </c>
      <c r="B74" s="2" t="s">
        <v>103</v>
      </c>
      <c r="C74" s="2" t="s">
        <v>39</v>
      </c>
      <c r="D74" s="2">
        <v>2013</v>
      </c>
      <c r="E74" s="2" t="s">
        <v>28</v>
      </c>
      <c r="F74" s="2" t="s">
        <v>40</v>
      </c>
      <c r="G74" s="2">
        <v>5.58</v>
      </c>
      <c r="H74" s="2">
        <v>2.83</v>
      </c>
      <c r="I74" s="2">
        <v>0.02</v>
      </c>
      <c r="J74" s="2">
        <v>0.77</v>
      </c>
      <c r="K74" s="2">
        <v>9.1999999999999993</v>
      </c>
    </row>
    <row r="75" spans="1:11" x14ac:dyDescent="0.2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25">
      <c r="A76" s="2">
        <v>75</v>
      </c>
      <c r="B76" s="2" t="s">
        <v>105</v>
      </c>
      <c r="C76" s="2" t="s">
        <v>26</v>
      </c>
      <c r="D76" s="2">
        <v>2007</v>
      </c>
      <c r="E76" s="2" t="s">
        <v>28</v>
      </c>
      <c r="F76" s="2" t="s">
        <v>14</v>
      </c>
      <c r="G76" s="2">
        <v>4.46</v>
      </c>
      <c r="H76" s="2">
        <v>1.88</v>
      </c>
      <c r="I76" s="2">
        <v>1.98</v>
      </c>
      <c r="J76" s="2">
        <v>0.7</v>
      </c>
      <c r="K76" s="2">
        <v>9.02</v>
      </c>
    </row>
    <row r="77" spans="1:11" x14ac:dyDescent="0.25">
      <c r="A77" s="3">
        <v>76</v>
      </c>
      <c r="B77" s="3" t="s">
        <v>106</v>
      </c>
      <c r="C77" s="3" t="s">
        <v>39</v>
      </c>
      <c r="D77" s="3">
        <v>2011</v>
      </c>
      <c r="E77" s="3" t="s">
        <v>22</v>
      </c>
      <c r="F77" s="3" t="s">
        <v>107</v>
      </c>
      <c r="G77" s="3">
        <v>5.03</v>
      </c>
      <c r="H77" s="3">
        <v>2.86</v>
      </c>
      <c r="I77" s="3">
        <v>0.1</v>
      </c>
      <c r="J77" s="3">
        <v>0.85</v>
      </c>
      <c r="K77" s="3">
        <v>8.84</v>
      </c>
    </row>
    <row r="78" spans="1:11" x14ac:dyDescent="0.25">
      <c r="A78" s="2">
        <v>77</v>
      </c>
      <c r="B78" s="2" t="s">
        <v>108</v>
      </c>
      <c r="C78" s="2" t="s">
        <v>48</v>
      </c>
      <c r="D78" s="2">
        <v>1992</v>
      </c>
      <c r="E78" s="2" t="s">
        <v>18</v>
      </c>
      <c r="F78" s="2" t="s">
        <v>14</v>
      </c>
      <c r="G78" s="2">
        <v>3.54</v>
      </c>
      <c r="H78" s="2">
        <v>1.24</v>
      </c>
      <c r="I78" s="2">
        <v>3.81</v>
      </c>
      <c r="J78" s="2">
        <v>0.18</v>
      </c>
      <c r="K78" s="2">
        <v>8.76</v>
      </c>
    </row>
    <row r="79" spans="1:11" x14ac:dyDescent="0.25">
      <c r="A79" s="3">
        <v>78</v>
      </c>
      <c r="B79" s="3" t="s">
        <v>109</v>
      </c>
      <c r="C79" s="3" t="s">
        <v>67</v>
      </c>
      <c r="D79" s="3">
        <v>2015</v>
      </c>
      <c r="E79" s="3" t="s">
        <v>13</v>
      </c>
      <c r="F79" s="3" t="s">
        <v>110</v>
      </c>
      <c r="G79" s="3">
        <v>1.1100000000000001</v>
      </c>
      <c r="H79" s="3">
        <v>6.06</v>
      </c>
      <c r="I79" s="3">
        <v>0.06</v>
      </c>
      <c r="J79" s="3">
        <v>1.26</v>
      </c>
      <c r="K79" s="3">
        <v>8.49</v>
      </c>
    </row>
    <row r="80" spans="1:11" x14ac:dyDescent="0.25">
      <c r="A80" s="2">
        <v>79</v>
      </c>
      <c r="B80" s="2" t="s">
        <v>111</v>
      </c>
      <c r="C80" s="2" t="s">
        <v>12</v>
      </c>
      <c r="D80" s="2">
        <v>2010</v>
      </c>
      <c r="E80" s="2" t="s">
        <v>28</v>
      </c>
      <c r="F80" s="2" t="s">
        <v>14</v>
      </c>
      <c r="G80" s="2">
        <v>1.79</v>
      </c>
      <c r="H80" s="2">
        <v>3.53</v>
      </c>
      <c r="I80" s="2">
        <v>2.4900000000000002</v>
      </c>
      <c r="J80" s="2">
        <v>0.68</v>
      </c>
      <c r="K80" s="2">
        <v>8.49</v>
      </c>
    </row>
    <row r="81" spans="1:11" x14ac:dyDescent="0.25">
      <c r="A81" s="3">
        <v>80</v>
      </c>
      <c r="B81" s="3" t="s">
        <v>112</v>
      </c>
      <c r="C81" s="3" t="s">
        <v>113</v>
      </c>
      <c r="D81" s="3">
        <v>2004</v>
      </c>
      <c r="E81" s="3" t="s">
        <v>31</v>
      </c>
      <c r="F81" s="3" t="s">
        <v>40</v>
      </c>
      <c r="G81" s="3">
        <v>6.82</v>
      </c>
      <c r="H81" s="3">
        <v>1.53</v>
      </c>
      <c r="I81" s="3">
        <v>0.05</v>
      </c>
      <c r="J81" s="3">
        <v>0.08</v>
      </c>
      <c r="K81" s="3">
        <v>8.49</v>
      </c>
    </row>
    <row r="82" spans="1:11" x14ac:dyDescent="0.25">
      <c r="A82" s="2">
        <v>81</v>
      </c>
      <c r="B82" s="2" t="s">
        <v>114</v>
      </c>
      <c r="C82" s="2" t="s">
        <v>12</v>
      </c>
      <c r="D82" s="2">
        <v>2007</v>
      </c>
      <c r="E82" s="2" t="s">
        <v>28</v>
      </c>
      <c r="F82" s="2" t="s">
        <v>14</v>
      </c>
      <c r="G82" s="2">
        <v>3.81</v>
      </c>
      <c r="H82" s="2">
        <v>2.2999999999999998</v>
      </c>
      <c r="I82" s="2">
        <v>1.58</v>
      </c>
      <c r="J82" s="2">
        <v>0.73</v>
      </c>
      <c r="K82" s="2">
        <v>8.42</v>
      </c>
    </row>
    <row r="83" spans="1:11" x14ac:dyDescent="0.25">
      <c r="A83" s="3">
        <v>82</v>
      </c>
      <c r="B83" s="3" t="s">
        <v>115</v>
      </c>
      <c r="C83" s="3" t="s">
        <v>26</v>
      </c>
      <c r="D83" s="3">
        <v>2012</v>
      </c>
      <c r="E83" s="3" t="s">
        <v>22</v>
      </c>
      <c r="F83" s="3" t="s">
        <v>14</v>
      </c>
      <c r="G83" s="3">
        <v>2.91</v>
      </c>
      <c r="H83" s="3">
        <v>1.86</v>
      </c>
      <c r="I83" s="3">
        <v>3.14</v>
      </c>
      <c r="J83" s="3">
        <v>0.43</v>
      </c>
      <c r="K83" s="3">
        <v>8.33</v>
      </c>
    </row>
    <row r="84" spans="1:11" x14ac:dyDescent="0.25">
      <c r="A84" s="2">
        <v>83</v>
      </c>
      <c r="B84" s="2" t="s">
        <v>116</v>
      </c>
      <c r="C84" s="2" t="s">
        <v>42</v>
      </c>
      <c r="D84" s="2">
        <v>2012</v>
      </c>
      <c r="E84" s="2" t="s">
        <v>43</v>
      </c>
      <c r="F84" s="2" t="s">
        <v>110</v>
      </c>
      <c r="G84" s="2">
        <v>1.06</v>
      </c>
      <c r="H84" s="2">
        <v>5.05</v>
      </c>
      <c r="I84" s="2">
        <v>0.13</v>
      </c>
      <c r="J84" s="2">
        <v>2.0099999999999998</v>
      </c>
      <c r="K84" s="2">
        <v>8.24</v>
      </c>
    </row>
    <row r="85" spans="1:11" x14ac:dyDescent="0.25">
      <c r="A85" s="3">
        <v>84</v>
      </c>
      <c r="B85" s="3" t="s">
        <v>117</v>
      </c>
      <c r="C85" s="3" t="s">
        <v>118</v>
      </c>
      <c r="D85" s="3">
        <v>2009</v>
      </c>
      <c r="E85" s="3" t="s">
        <v>33</v>
      </c>
      <c r="F85" s="3" t="s">
        <v>110</v>
      </c>
      <c r="G85" s="3">
        <v>0.98</v>
      </c>
      <c r="H85" s="3">
        <v>6.42</v>
      </c>
      <c r="I85" s="3">
        <v>0</v>
      </c>
      <c r="J85" s="3">
        <v>0.71</v>
      </c>
      <c r="K85" s="3">
        <v>8.11</v>
      </c>
    </row>
    <row r="86" spans="1:11" x14ac:dyDescent="0.25">
      <c r="A86" s="2">
        <v>85</v>
      </c>
      <c r="B86" s="2" t="s">
        <v>119</v>
      </c>
      <c r="C86" s="2" t="s">
        <v>78</v>
      </c>
      <c r="D86" s="2">
        <v>1997</v>
      </c>
      <c r="E86" s="2" t="s">
        <v>31</v>
      </c>
      <c r="F86" s="2" t="s">
        <v>14</v>
      </c>
      <c r="G86" s="2">
        <v>5.8</v>
      </c>
      <c r="H86" s="2">
        <v>2.0099999999999998</v>
      </c>
      <c r="I86" s="2">
        <v>0.13</v>
      </c>
      <c r="J86" s="2">
        <v>0.15</v>
      </c>
      <c r="K86" s="2">
        <v>8.09</v>
      </c>
    </row>
    <row r="87" spans="1:11" x14ac:dyDescent="0.25">
      <c r="A87" s="3">
        <v>86</v>
      </c>
      <c r="B87" s="3" t="s">
        <v>120</v>
      </c>
      <c r="C87" s="3" t="s">
        <v>12</v>
      </c>
      <c r="D87" s="3">
        <v>2007</v>
      </c>
      <c r="E87" s="3" t="s">
        <v>13</v>
      </c>
      <c r="F87" s="3" t="s">
        <v>121</v>
      </c>
      <c r="G87" s="3">
        <v>2.58</v>
      </c>
      <c r="H87" s="3">
        <v>3.9</v>
      </c>
      <c r="I87" s="3">
        <v>0.66</v>
      </c>
      <c r="J87" s="3">
        <v>0.91</v>
      </c>
      <c r="K87" s="3">
        <v>8.06</v>
      </c>
    </row>
    <row r="88" spans="1:11" x14ac:dyDescent="0.25">
      <c r="A88" s="2">
        <v>87</v>
      </c>
      <c r="B88" s="2" t="s">
        <v>122</v>
      </c>
      <c r="C88" s="2" t="s">
        <v>46</v>
      </c>
      <c r="D88" s="2">
        <v>2001</v>
      </c>
      <c r="E88" s="2" t="s">
        <v>22</v>
      </c>
      <c r="F88" s="2" t="s">
        <v>59</v>
      </c>
      <c r="G88" s="2">
        <v>2.91</v>
      </c>
      <c r="H88" s="2">
        <v>2.0699999999999998</v>
      </c>
      <c r="I88" s="2">
        <v>2.73</v>
      </c>
      <c r="J88" s="2">
        <v>0.33</v>
      </c>
      <c r="K88" s="2">
        <v>8.0500000000000007</v>
      </c>
    </row>
    <row r="89" spans="1:11" x14ac:dyDescent="0.25">
      <c r="A89" s="3">
        <v>88</v>
      </c>
      <c r="B89" s="3" t="s">
        <v>123</v>
      </c>
      <c r="C89" s="3" t="s">
        <v>86</v>
      </c>
      <c r="D89" s="3">
        <v>1999</v>
      </c>
      <c r="E89" s="3" t="s">
        <v>22</v>
      </c>
      <c r="F89" s="3" t="s">
        <v>124</v>
      </c>
      <c r="G89" s="3">
        <v>2.2799999999999998</v>
      </c>
      <c r="H89" s="3">
        <v>1.72</v>
      </c>
      <c r="I89" s="3">
        <v>3.63</v>
      </c>
      <c r="J89" s="3">
        <v>0.23</v>
      </c>
      <c r="K89" s="3">
        <v>7.86</v>
      </c>
    </row>
    <row r="90" spans="1:11" x14ac:dyDescent="0.25">
      <c r="A90" s="2">
        <v>89</v>
      </c>
      <c r="B90" s="2" t="s">
        <v>125</v>
      </c>
      <c r="C90" s="2" t="s">
        <v>26</v>
      </c>
      <c r="D90" s="2">
        <v>2008</v>
      </c>
      <c r="E90" s="2" t="s">
        <v>22</v>
      </c>
      <c r="F90" s="2" t="s">
        <v>14</v>
      </c>
      <c r="G90" s="2">
        <v>2.82</v>
      </c>
      <c r="H90" s="2">
        <v>1.78</v>
      </c>
      <c r="I90" s="2">
        <v>2.69</v>
      </c>
      <c r="J90" s="2">
        <v>0.55000000000000004</v>
      </c>
      <c r="K90" s="2">
        <v>7.84</v>
      </c>
    </row>
    <row r="91" spans="1:11" x14ac:dyDescent="0.25">
      <c r="A91" s="3">
        <v>90</v>
      </c>
      <c r="B91" s="3" t="s">
        <v>126</v>
      </c>
      <c r="C91" s="3" t="s">
        <v>127</v>
      </c>
      <c r="D91" s="3">
        <v>1982</v>
      </c>
      <c r="E91" s="3" t="s">
        <v>24</v>
      </c>
      <c r="F91" s="3" t="s">
        <v>128</v>
      </c>
      <c r="G91" s="3">
        <v>7.28</v>
      </c>
      <c r="H91" s="3">
        <v>0.45</v>
      </c>
      <c r="I91" s="3">
        <v>0</v>
      </c>
      <c r="J91" s="3">
        <v>0.08</v>
      </c>
      <c r="K91" s="3">
        <v>7.81</v>
      </c>
    </row>
    <row r="92" spans="1:11" x14ac:dyDescent="0.25">
      <c r="A92" s="2">
        <v>91</v>
      </c>
      <c r="B92" s="2" t="s">
        <v>129</v>
      </c>
      <c r="C92" s="2" t="s">
        <v>130</v>
      </c>
      <c r="D92" s="2">
        <v>2005</v>
      </c>
      <c r="E92" s="2" t="s">
        <v>43</v>
      </c>
      <c r="F92" s="2" t="s">
        <v>44</v>
      </c>
      <c r="G92" s="2">
        <v>2.9</v>
      </c>
      <c r="H92" s="2">
        <v>2.83</v>
      </c>
      <c r="I92" s="2">
        <v>0.24</v>
      </c>
      <c r="J92" s="2">
        <v>1.75</v>
      </c>
      <c r="K92" s="2">
        <v>7.72</v>
      </c>
    </row>
    <row r="93" spans="1:11" x14ac:dyDescent="0.25">
      <c r="A93" s="3">
        <v>92</v>
      </c>
      <c r="B93" s="3" t="s">
        <v>131</v>
      </c>
      <c r="C93" s="3" t="s">
        <v>12</v>
      </c>
      <c r="D93" s="3">
        <v>2010</v>
      </c>
      <c r="E93" s="3" t="s">
        <v>2</v>
      </c>
      <c r="F93" s="3" t="s">
        <v>14</v>
      </c>
      <c r="G93" s="3">
        <v>3.66</v>
      </c>
      <c r="H93" s="3">
        <v>2.42</v>
      </c>
      <c r="I93" s="3">
        <v>0.98</v>
      </c>
      <c r="J93" s="3">
        <v>0.64</v>
      </c>
      <c r="K93" s="3">
        <v>7.69</v>
      </c>
    </row>
    <row r="94" spans="1:11" x14ac:dyDescent="0.25">
      <c r="A94" s="2">
        <v>93</v>
      </c>
      <c r="B94" s="2" t="s">
        <v>132</v>
      </c>
      <c r="C94" s="2" t="s">
        <v>67</v>
      </c>
      <c r="D94" s="2">
        <v>2015</v>
      </c>
      <c r="E94" s="2" t="s">
        <v>31</v>
      </c>
      <c r="F94" s="2" t="s">
        <v>110</v>
      </c>
      <c r="G94" s="2">
        <v>2.93</v>
      </c>
      <c r="H94" s="2">
        <v>3.29</v>
      </c>
      <c r="I94" s="2">
        <v>0.22</v>
      </c>
      <c r="J94" s="2">
        <v>1.23</v>
      </c>
      <c r="K94" s="2">
        <v>7.67</v>
      </c>
    </row>
    <row r="95" spans="1:11" x14ac:dyDescent="0.25">
      <c r="A95" s="3">
        <v>94</v>
      </c>
      <c r="B95" s="3" t="s">
        <v>133</v>
      </c>
      <c r="C95" s="3" t="s">
        <v>67</v>
      </c>
      <c r="D95" s="3">
        <v>2014</v>
      </c>
      <c r="E95" s="3" t="s">
        <v>31</v>
      </c>
      <c r="F95" s="3" t="s">
        <v>61</v>
      </c>
      <c r="G95" s="3">
        <v>2.8</v>
      </c>
      <c r="H95" s="3">
        <v>3.3</v>
      </c>
      <c r="I95" s="3">
        <v>0.14000000000000001</v>
      </c>
      <c r="J95" s="3">
        <v>1.37</v>
      </c>
      <c r="K95" s="3">
        <v>7.6</v>
      </c>
    </row>
    <row r="96" spans="1:11" x14ac:dyDescent="0.25">
      <c r="A96" s="2">
        <v>95</v>
      </c>
      <c r="B96" s="2" t="s">
        <v>134</v>
      </c>
      <c r="C96" s="2" t="s">
        <v>78</v>
      </c>
      <c r="D96" s="2">
        <v>1998</v>
      </c>
      <c r="E96" s="2" t="s">
        <v>43</v>
      </c>
      <c r="F96" s="2" t="s">
        <v>14</v>
      </c>
      <c r="G96" s="2">
        <v>4.0999999999999996</v>
      </c>
      <c r="H96" s="2">
        <v>1.89</v>
      </c>
      <c r="I96" s="2">
        <v>1.45</v>
      </c>
      <c r="J96" s="2">
        <v>0.16</v>
      </c>
      <c r="K96" s="2">
        <v>7.6</v>
      </c>
    </row>
    <row r="97" spans="1:11" x14ac:dyDescent="0.25">
      <c r="A97" s="3">
        <v>96</v>
      </c>
      <c r="B97" s="3" t="s">
        <v>135</v>
      </c>
      <c r="C97" s="3" t="s">
        <v>86</v>
      </c>
      <c r="D97" s="3">
        <v>1997</v>
      </c>
      <c r="E97" s="3" t="s">
        <v>2</v>
      </c>
      <c r="F97" s="3" t="s">
        <v>59</v>
      </c>
      <c r="G97" s="3">
        <v>3.78</v>
      </c>
      <c r="H97" s="3">
        <v>2.17</v>
      </c>
      <c r="I97" s="3">
        <v>1.31</v>
      </c>
      <c r="J97" s="3">
        <v>0.31</v>
      </c>
      <c r="K97" s="3">
        <v>7.58</v>
      </c>
    </row>
    <row r="98" spans="1:11" x14ac:dyDescent="0.25">
      <c r="A98" s="2">
        <v>97</v>
      </c>
      <c r="B98" s="2" t="s">
        <v>136</v>
      </c>
      <c r="C98" s="2" t="s">
        <v>16</v>
      </c>
      <c r="D98" s="2">
        <v>1988</v>
      </c>
      <c r="E98" s="2" t="s">
        <v>2</v>
      </c>
      <c r="F98" s="2" t="s">
        <v>14</v>
      </c>
      <c r="G98" s="2">
        <v>5.39</v>
      </c>
      <c r="H98" s="2">
        <v>1.18</v>
      </c>
      <c r="I98" s="2">
        <v>0.7</v>
      </c>
      <c r="J98" s="2">
        <v>0.19</v>
      </c>
      <c r="K98" s="2">
        <v>7.46</v>
      </c>
    </row>
    <row r="99" spans="1:11" x14ac:dyDescent="0.25">
      <c r="A99" s="3">
        <v>98</v>
      </c>
      <c r="B99" s="3" t="s">
        <v>137</v>
      </c>
      <c r="C99" s="3" t="s">
        <v>65</v>
      </c>
      <c r="D99" s="3">
        <v>2014</v>
      </c>
      <c r="E99" s="3" t="s">
        <v>72</v>
      </c>
      <c r="F99" s="3" t="s">
        <v>14</v>
      </c>
      <c r="G99" s="3">
        <v>3.24</v>
      </c>
      <c r="H99" s="3">
        <v>1.35</v>
      </c>
      <c r="I99" s="3">
        <v>2.42</v>
      </c>
      <c r="J99" s="3">
        <v>0.43</v>
      </c>
      <c r="K99" s="3">
        <v>7.45</v>
      </c>
    </row>
    <row r="100" spans="1:11" x14ac:dyDescent="0.25">
      <c r="A100" s="2">
        <v>99</v>
      </c>
      <c r="B100" s="2" t="s">
        <v>138</v>
      </c>
      <c r="C100" s="2" t="s">
        <v>39</v>
      </c>
      <c r="D100" s="2">
        <v>2008</v>
      </c>
      <c r="E100" s="2" t="s">
        <v>31</v>
      </c>
      <c r="F100" s="2" t="s">
        <v>61</v>
      </c>
      <c r="G100" s="2">
        <v>4.79</v>
      </c>
      <c r="H100" s="2">
        <v>1.9</v>
      </c>
      <c r="I100" s="2">
        <v>0</v>
      </c>
      <c r="J100" s="2">
        <v>0.69</v>
      </c>
      <c r="K100" s="2">
        <v>7.37</v>
      </c>
    </row>
    <row r="101" spans="1:11" x14ac:dyDescent="0.25">
      <c r="A101" s="3">
        <v>100</v>
      </c>
      <c r="B101" s="3" t="s">
        <v>139</v>
      </c>
      <c r="C101" s="3" t="s">
        <v>39</v>
      </c>
      <c r="D101" s="3">
        <v>2011</v>
      </c>
      <c r="E101" s="3" t="s">
        <v>31</v>
      </c>
      <c r="F101" s="3" t="s">
        <v>110</v>
      </c>
      <c r="G101" s="3">
        <v>4.46</v>
      </c>
      <c r="H101" s="3">
        <v>2.13</v>
      </c>
      <c r="I101" s="3">
        <v>0.06</v>
      </c>
      <c r="J101" s="3">
        <v>0.69</v>
      </c>
      <c r="K101" s="3">
        <v>7.34</v>
      </c>
    </row>
    <row r="102" spans="1:11" x14ac:dyDescent="0.25">
      <c r="A102" s="2">
        <v>101</v>
      </c>
      <c r="B102" s="2" t="s">
        <v>140</v>
      </c>
      <c r="C102" s="2" t="s">
        <v>12</v>
      </c>
      <c r="D102" s="2">
        <v>2006</v>
      </c>
      <c r="E102" s="2" t="s">
        <v>43</v>
      </c>
      <c r="F102" s="2" t="s">
        <v>14</v>
      </c>
      <c r="G102" s="2">
        <v>3.83</v>
      </c>
      <c r="H102" s="2">
        <v>2.19</v>
      </c>
      <c r="I102" s="2">
        <v>0.6</v>
      </c>
      <c r="J102" s="2">
        <v>0.7</v>
      </c>
      <c r="K102" s="2">
        <v>7.31</v>
      </c>
    </row>
    <row r="103" spans="1:11" x14ac:dyDescent="0.25">
      <c r="A103" s="3">
        <v>102</v>
      </c>
      <c r="B103" s="3" t="s">
        <v>66</v>
      </c>
      <c r="C103" s="3" t="s">
        <v>141</v>
      </c>
      <c r="D103" s="3">
        <v>2015</v>
      </c>
      <c r="E103" s="3" t="s">
        <v>31</v>
      </c>
      <c r="F103" s="3" t="s">
        <v>61</v>
      </c>
      <c r="G103" s="3">
        <v>4.5199999999999996</v>
      </c>
      <c r="H103" s="3">
        <v>2.09</v>
      </c>
      <c r="I103" s="3">
        <v>0.01</v>
      </c>
      <c r="J103" s="3">
        <v>0.67</v>
      </c>
      <c r="K103" s="3">
        <v>7.3</v>
      </c>
    </row>
    <row r="104" spans="1:11" x14ac:dyDescent="0.25">
      <c r="A104" s="2">
        <v>103</v>
      </c>
      <c r="B104" s="2" t="s">
        <v>142</v>
      </c>
      <c r="C104" s="2" t="s">
        <v>12</v>
      </c>
      <c r="D104" s="2">
        <v>2009</v>
      </c>
      <c r="E104" s="2" t="s">
        <v>28</v>
      </c>
      <c r="F104" s="2" t="s">
        <v>92</v>
      </c>
      <c r="G104" s="2">
        <v>3.51</v>
      </c>
      <c r="H104" s="2">
        <v>3.03</v>
      </c>
      <c r="I104" s="2">
        <v>0</v>
      </c>
      <c r="J104" s="2">
        <v>0.73</v>
      </c>
      <c r="K104" s="2">
        <v>7.27</v>
      </c>
    </row>
    <row r="105" spans="1:11" x14ac:dyDescent="0.25">
      <c r="A105" s="3">
        <v>104</v>
      </c>
      <c r="B105" s="3" t="s">
        <v>139</v>
      </c>
      <c r="C105" s="3" t="s">
        <v>42</v>
      </c>
      <c r="D105" s="3">
        <v>2011</v>
      </c>
      <c r="E105" s="3" t="s">
        <v>31</v>
      </c>
      <c r="F105" s="3" t="s">
        <v>110</v>
      </c>
      <c r="G105" s="3">
        <v>2.85</v>
      </c>
      <c r="H105" s="3">
        <v>2.93</v>
      </c>
      <c r="I105" s="3">
        <v>0.35</v>
      </c>
      <c r="J105" s="3">
        <v>1.1000000000000001</v>
      </c>
      <c r="K105" s="3">
        <v>7.23</v>
      </c>
    </row>
    <row r="106" spans="1:11" x14ac:dyDescent="0.25">
      <c r="A106" s="2">
        <v>105</v>
      </c>
      <c r="B106" s="2" t="s">
        <v>143</v>
      </c>
      <c r="C106" s="2" t="s">
        <v>46</v>
      </c>
      <c r="D106" s="2">
        <v>2003</v>
      </c>
      <c r="E106" s="2" t="s">
        <v>18</v>
      </c>
      <c r="F106" s="2" t="s">
        <v>110</v>
      </c>
      <c r="G106" s="2">
        <v>3.27</v>
      </c>
      <c r="H106" s="2">
        <v>2.83</v>
      </c>
      <c r="I106" s="2">
        <v>0.08</v>
      </c>
      <c r="J106" s="2">
        <v>1.02</v>
      </c>
      <c r="K106" s="2">
        <v>7.2</v>
      </c>
    </row>
    <row r="107" spans="1:11" x14ac:dyDescent="0.2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25">
      <c r="A108" s="2">
        <v>107</v>
      </c>
      <c r="B108" s="2" t="s">
        <v>145</v>
      </c>
      <c r="C108" s="2" t="s">
        <v>86</v>
      </c>
      <c r="D108" s="2">
        <v>1998</v>
      </c>
      <c r="E108" s="2" t="s">
        <v>2</v>
      </c>
      <c r="F108" s="2" t="s">
        <v>59</v>
      </c>
      <c r="G108" s="2">
        <v>3.68</v>
      </c>
      <c r="H108" s="2">
        <v>1.75</v>
      </c>
      <c r="I108" s="2">
        <v>1.42</v>
      </c>
      <c r="J108" s="2">
        <v>0.28000000000000003</v>
      </c>
      <c r="K108" s="2">
        <v>7.13</v>
      </c>
    </row>
    <row r="109" spans="1:11" x14ac:dyDescent="0.25">
      <c r="A109" s="3">
        <v>108</v>
      </c>
      <c r="B109" s="3" t="s">
        <v>146</v>
      </c>
      <c r="C109" s="3" t="s">
        <v>147</v>
      </c>
      <c r="D109" s="3">
        <v>2001</v>
      </c>
      <c r="E109" s="3" t="s">
        <v>72</v>
      </c>
      <c r="F109" s="3" t="s">
        <v>14</v>
      </c>
      <c r="G109" s="3">
        <v>4.41</v>
      </c>
      <c r="H109" s="3">
        <v>1.04</v>
      </c>
      <c r="I109" s="3">
        <v>1.39</v>
      </c>
      <c r="J109" s="3">
        <v>0.22</v>
      </c>
      <c r="K109" s="3">
        <v>7.07</v>
      </c>
    </row>
    <row r="110" spans="1:11" x14ac:dyDescent="0.25">
      <c r="A110" s="2">
        <v>109</v>
      </c>
      <c r="B110" s="2" t="s">
        <v>148</v>
      </c>
      <c r="C110" s="2" t="s">
        <v>149</v>
      </c>
      <c r="D110" s="2">
        <v>2014</v>
      </c>
      <c r="E110" s="2" t="s">
        <v>18</v>
      </c>
      <c r="F110" s="2" t="s">
        <v>14</v>
      </c>
      <c r="G110" s="2">
        <v>3.13</v>
      </c>
      <c r="H110" s="2">
        <v>2.0699999999999998</v>
      </c>
      <c r="I110" s="2">
        <v>1.27</v>
      </c>
      <c r="J110" s="2">
        <v>0.49</v>
      </c>
      <c r="K110" s="2">
        <v>6.96</v>
      </c>
    </row>
    <row r="111" spans="1:11" x14ac:dyDescent="0.2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25">
      <c r="A112" s="2">
        <v>111</v>
      </c>
      <c r="B112" s="2" t="s">
        <v>151</v>
      </c>
      <c r="C112" s="2" t="s">
        <v>147</v>
      </c>
      <c r="D112" s="2">
        <v>2003</v>
      </c>
      <c r="E112" s="2" t="s">
        <v>18</v>
      </c>
      <c r="F112" s="2" t="s">
        <v>14</v>
      </c>
      <c r="G112" s="2">
        <v>4.12</v>
      </c>
      <c r="H112" s="2">
        <v>1.77</v>
      </c>
      <c r="I112" s="2">
        <v>0.87</v>
      </c>
      <c r="J112" s="2">
        <v>0.19</v>
      </c>
      <c r="K112" s="2">
        <v>6.95</v>
      </c>
    </row>
    <row r="113" spans="1:11" x14ac:dyDescent="0.2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25">
      <c r="A114" s="2">
        <v>113</v>
      </c>
      <c r="B114" s="2" t="s">
        <v>153</v>
      </c>
      <c r="C114" s="2" t="s">
        <v>42</v>
      </c>
      <c r="D114" s="2">
        <v>2013</v>
      </c>
      <c r="E114" s="2" t="s">
        <v>13</v>
      </c>
      <c r="F114" s="2" t="s">
        <v>110</v>
      </c>
      <c r="G114" s="2">
        <v>0.78</v>
      </c>
      <c r="H114" s="2">
        <v>4.32</v>
      </c>
      <c r="I114" s="2">
        <v>7.0000000000000007E-2</v>
      </c>
      <c r="J114" s="2">
        <v>1.73</v>
      </c>
      <c r="K114" s="2">
        <v>6.9</v>
      </c>
    </row>
    <row r="115" spans="1:11" x14ac:dyDescent="0.25">
      <c r="A115" s="3">
        <v>114</v>
      </c>
      <c r="B115" s="3" t="s">
        <v>154</v>
      </c>
      <c r="C115" s="3" t="s">
        <v>46</v>
      </c>
      <c r="D115" s="3">
        <v>2004</v>
      </c>
      <c r="E115" s="3" t="s">
        <v>18</v>
      </c>
      <c r="F115" s="3" t="s">
        <v>110</v>
      </c>
      <c r="G115" s="3">
        <v>2.71</v>
      </c>
      <c r="H115" s="3">
        <v>3.02</v>
      </c>
      <c r="I115" s="3">
        <v>0.08</v>
      </c>
      <c r="J115" s="3">
        <v>1.0900000000000001</v>
      </c>
      <c r="K115" s="3">
        <v>6.9</v>
      </c>
    </row>
    <row r="116" spans="1:11" x14ac:dyDescent="0.25">
      <c r="A116" s="2">
        <v>115</v>
      </c>
      <c r="B116" s="2" t="s">
        <v>155</v>
      </c>
      <c r="C116" s="2" t="s">
        <v>46</v>
      </c>
      <c r="D116" s="2">
        <v>2002</v>
      </c>
      <c r="E116" s="2" t="s">
        <v>31</v>
      </c>
      <c r="F116" s="2" t="s">
        <v>110</v>
      </c>
      <c r="G116" s="2">
        <v>2.93</v>
      </c>
      <c r="H116" s="2">
        <v>2.75</v>
      </c>
      <c r="I116" s="2">
        <v>0.17</v>
      </c>
      <c r="J116" s="2">
        <v>0.99</v>
      </c>
      <c r="K116" s="2">
        <v>6.83</v>
      </c>
    </row>
    <row r="117" spans="1:11" x14ac:dyDescent="0.25">
      <c r="A117" s="3">
        <v>116</v>
      </c>
      <c r="B117" s="3" t="s">
        <v>156</v>
      </c>
      <c r="C117" s="3" t="s">
        <v>42</v>
      </c>
      <c r="D117" s="3">
        <v>2011</v>
      </c>
      <c r="E117" s="3" t="s">
        <v>43</v>
      </c>
      <c r="F117" s="3" t="s">
        <v>59</v>
      </c>
      <c r="G117" s="3">
        <v>2.77</v>
      </c>
      <c r="H117" s="3">
        <v>2.8</v>
      </c>
      <c r="I117" s="3">
        <v>0.19</v>
      </c>
      <c r="J117" s="3">
        <v>1.06</v>
      </c>
      <c r="K117" s="3">
        <v>6.83</v>
      </c>
    </row>
    <row r="118" spans="1:11" x14ac:dyDescent="0.25">
      <c r="A118" s="2">
        <v>117</v>
      </c>
      <c r="B118" s="2" t="s">
        <v>157</v>
      </c>
      <c r="C118" s="2" t="s">
        <v>86</v>
      </c>
      <c r="D118" s="2">
        <v>1996</v>
      </c>
      <c r="E118" s="2" t="s">
        <v>2</v>
      </c>
      <c r="F118" s="2" t="s">
        <v>59</v>
      </c>
      <c r="G118" s="2">
        <v>3.23</v>
      </c>
      <c r="H118" s="2">
        <v>2.35</v>
      </c>
      <c r="I118" s="2">
        <v>0.94</v>
      </c>
      <c r="J118" s="2">
        <v>0.3</v>
      </c>
      <c r="K118" s="2">
        <v>6.82</v>
      </c>
    </row>
    <row r="119" spans="1:11" x14ac:dyDescent="0.25">
      <c r="A119" s="3">
        <v>118</v>
      </c>
      <c r="B119" s="3" t="s">
        <v>158</v>
      </c>
      <c r="C119" s="3" t="s">
        <v>12</v>
      </c>
      <c r="D119" s="3">
        <v>2010</v>
      </c>
      <c r="E119" s="3" t="s">
        <v>13</v>
      </c>
      <c r="F119" s="3" t="s">
        <v>159</v>
      </c>
      <c r="G119" s="3">
        <v>3.5</v>
      </c>
      <c r="H119" s="3">
        <v>2.64</v>
      </c>
      <c r="I119" s="3">
        <v>0</v>
      </c>
      <c r="J119" s="3">
        <v>0.67</v>
      </c>
      <c r="K119" s="3">
        <v>6.81</v>
      </c>
    </row>
    <row r="120" spans="1:11" x14ac:dyDescent="0.25">
      <c r="A120" s="2">
        <v>119</v>
      </c>
      <c r="B120" s="2" t="s">
        <v>160</v>
      </c>
      <c r="C120" s="2" t="s">
        <v>39</v>
      </c>
      <c r="D120" s="2">
        <v>2008</v>
      </c>
      <c r="E120" s="2" t="s">
        <v>31</v>
      </c>
      <c r="F120" s="2" t="s">
        <v>40</v>
      </c>
      <c r="G120" s="2">
        <v>4.1500000000000004</v>
      </c>
      <c r="H120" s="2">
        <v>1.92</v>
      </c>
      <c r="I120" s="2">
        <v>0.06</v>
      </c>
      <c r="J120" s="2">
        <v>0.64</v>
      </c>
      <c r="K120" s="2">
        <v>6.76</v>
      </c>
    </row>
    <row r="121" spans="1:11" x14ac:dyDescent="0.25">
      <c r="A121" s="3">
        <v>120</v>
      </c>
      <c r="B121" s="3" t="s">
        <v>161</v>
      </c>
      <c r="C121" s="3" t="s">
        <v>42</v>
      </c>
      <c r="D121" s="3">
        <v>2009</v>
      </c>
      <c r="E121" s="3" t="s">
        <v>43</v>
      </c>
      <c r="F121" s="3" t="s">
        <v>59</v>
      </c>
      <c r="G121" s="3">
        <v>3.27</v>
      </c>
      <c r="H121" s="3">
        <v>2.25</v>
      </c>
      <c r="I121" s="3">
        <v>0.21</v>
      </c>
      <c r="J121" s="3">
        <v>1</v>
      </c>
      <c r="K121" s="3">
        <v>6.73</v>
      </c>
    </row>
    <row r="122" spans="1:11" x14ac:dyDescent="0.2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5">
      <c r="A123" s="3">
        <v>122</v>
      </c>
      <c r="B123" s="3" t="s">
        <v>162</v>
      </c>
      <c r="C123" s="3" t="s">
        <v>42</v>
      </c>
      <c r="D123" s="3">
        <v>2011</v>
      </c>
      <c r="E123" s="3" t="s">
        <v>13</v>
      </c>
      <c r="F123" s="3" t="s">
        <v>110</v>
      </c>
      <c r="G123" s="3">
        <v>0.84</v>
      </c>
      <c r="H123" s="3">
        <v>4.32</v>
      </c>
      <c r="I123" s="3">
        <v>0.11</v>
      </c>
      <c r="J123" s="3">
        <v>1.42</v>
      </c>
      <c r="K123" s="3">
        <v>6.69</v>
      </c>
    </row>
    <row r="124" spans="1:11" x14ac:dyDescent="0.25">
      <c r="A124" s="2">
        <v>123</v>
      </c>
      <c r="B124" s="2" t="s">
        <v>163</v>
      </c>
      <c r="C124" s="2" t="s">
        <v>26</v>
      </c>
      <c r="D124" s="2">
        <v>2005</v>
      </c>
      <c r="E124" s="2" t="s">
        <v>28</v>
      </c>
      <c r="F124" s="2" t="s">
        <v>14</v>
      </c>
      <c r="G124" s="2">
        <v>1.67</v>
      </c>
      <c r="H124" s="2">
        <v>2.78</v>
      </c>
      <c r="I124" s="2">
        <v>1.6</v>
      </c>
      <c r="J124" s="2">
        <v>0.62</v>
      </c>
      <c r="K124" s="2">
        <v>6.67</v>
      </c>
    </row>
    <row r="125" spans="1:11" x14ac:dyDescent="0.25">
      <c r="A125" s="3">
        <v>124</v>
      </c>
      <c r="B125" s="3" t="s">
        <v>164</v>
      </c>
      <c r="C125" s="3" t="s">
        <v>42</v>
      </c>
      <c r="D125" s="3">
        <v>2010</v>
      </c>
      <c r="E125" s="3" t="s">
        <v>43</v>
      </c>
      <c r="F125" s="3" t="s">
        <v>44</v>
      </c>
      <c r="G125" s="3">
        <v>2.79</v>
      </c>
      <c r="H125" s="3">
        <v>2.61</v>
      </c>
      <c r="I125" s="3">
        <v>0.17</v>
      </c>
      <c r="J125" s="3">
        <v>1.03</v>
      </c>
      <c r="K125" s="3">
        <v>6.6</v>
      </c>
    </row>
    <row r="126" spans="1:11" x14ac:dyDescent="0.25">
      <c r="A126" s="2">
        <v>125</v>
      </c>
      <c r="B126" s="2" t="s">
        <v>165</v>
      </c>
      <c r="C126" s="2" t="s">
        <v>67</v>
      </c>
      <c r="D126" s="2">
        <v>2014</v>
      </c>
      <c r="E126" s="2" t="s">
        <v>13</v>
      </c>
      <c r="F126" s="2" t="s">
        <v>110</v>
      </c>
      <c r="G126" s="2">
        <v>0.79</v>
      </c>
      <c r="H126" s="2">
        <v>4.29</v>
      </c>
      <c r="I126" s="2">
        <v>0.05</v>
      </c>
      <c r="J126" s="2">
        <v>1.47</v>
      </c>
      <c r="K126" s="2">
        <v>6.59</v>
      </c>
    </row>
    <row r="127" spans="1:11" x14ac:dyDescent="0.25">
      <c r="A127" s="3">
        <v>126</v>
      </c>
      <c r="B127" s="3" t="s">
        <v>166</v>
      </c>
      <c r="C127" s="3" t="s">
        <v>12</v>
      </c>
      <c r="D127" s="3">
        <v>2010</v>
      </c>
      <c r="E127" s="3" t="s">
        <v>2</v>
      </c>
      <c r="F127" s="3" t="s">
        <v>14</v>
      </c>
      <c r="G127" s="3">
        <v>3.25</v>
      </c>
      <c r="H127" s="3">
        <v>1.84</v>
      </c>
      <c r="I127" s="3">
        <v>1.03</v>
      </c>
      <c r="J127" s="3">
        <v>0.47</v>
      </c>
      <c r="K127" s="3">
        <v>6.59</v>
      </c>
    </row>
    <row r="128" spans="1:11" x14ac:dyDescent="0.25">
      <c r="A128" s="2">
        <v>127</v>
      </c>
      <c r="B128" s="2" t="s">
        <v>106</v>
      </c>
      <c r="C128" s="2" t="s">
        <v>42</v>
      </c>
      <c r="D128" s="2">
        <v>2011</v>
      </c>
      <c r="E128" s="2" t="s">
        <v>22</v>
      </c>
      <c r="F128" s="2" t="s">
        <v>107</v>
      </c>
      <c r="G128" s="2">
        <v>2.5499999999999998</v>
      </c>
      <c r="H128" s="2">
        <v>2.71</v>
      </c>
      <c r="I128" s="2">
        <v>0.25</v>
      </c>
      <c r="J128" s="2">
        <v>1.05</v>
      </c>
      <c r="K128" s="2">
        <v>6.56</v>
      </c>
    </row>
    <row r="129" spans="1:11" x14ac:dyDescent="0.25">
      <c r="A129" s="3">
        <v>128</v>
      </c>
      <c r="B129" s="3" t="s">
        <v>167</v>
      </c>
      <c r="C129" s="3" t="s">
        <v>16</v>
      </c>
      <c r="D129" s="3">
        <v>1986</v>
      </c>
      <c r="E129" s="3" t="s">
        <v>43</v>
      </c>
      <c r="F129" s="3" t="s">
        <v>14</v>
      </c>
      <c r="G129" s="3">
        <v>3.74</v>
      </c>
      <c r="H129" s="3">
        <v>0.93</v>
      </c>
      <c r="I129" s="3">
        <v>1.69</v>
      </c>
      <c r="J129" s="3">
        <v>0.14000000000000001</v>
      </c>
      <c r="K129" s="3">
        <v>6.51</v>
      </c>
    </row>
    <row r="130" spans="1:11" x14ac:dyDescent="0.25">
      <c r="A130" s="2">
        <v>129</v>
      </c>
      <c r="B130" s="2" t="s">
        <v>168</v>
      </c>
      <c r="C130" s="2" t="s">
        <v>42</v>
      </c>
      <c r="D130" s="2">
        <v>2012</v>
      </c>
      <c r="E130" s="2" t="s">
        <v>43</v>
      </c>
      <c r="F130" s="2" t="s">
        <v>92</v>
      </c>
      <c r="G130" s="2">
        <v>2.64</v>
      </c>
      <c r="H130" s="2">
        <v>2.56</v>
      </c>
      <c r="I130" s="2">
        <v>0.16</v>
      </c>
      <c r="J130" s="2">
        <v>1.1399999999999999</v>
      </c>
      <c r="K130" s="2">
        <v>6.5</v>
      </c>
    </row>
    <row r="131" spans="1:11" x14ac:dyDescent="0.2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25">
      <c r="A132" s="2">
        <v>131</v>
      </c>
      <c r="B132" s="2" t="s">
        <v>170</v>
      </c>
      <c r="C132" s="2" t="s">
        <v>55</v>
      </c>
      <c r="D132" s="2">
        <v>2004</v>
      </c>
      <c r="E132" s="2" t="s">
        <v>22</v>
      </c>
      <c r="F132" s="2" t="s">
        <v>14</v>
      </c>
      <c r="G132" s="2">
        <v>2.57</v>
      </c>
      <c r="H132" s="2">
        <v>1.58</v>
      </c>
      <c r="I132" s="2">
        <v>2.06</v>
      </c>
      <c r="J132" s="2">
        <v>0.21</v>
      </c>
      <c r="K132" s="2">
        <v>6.41</v>
      </c>
    </row>
    <row r="133" spans="1:11" x14ac:dyDescent="0.25">
      <c r="A133" s="3">
        <v>132</v>
      </c>
      <c r="B133" s="3" t="s">
        <v>171</v>
      </c>
      <c r="C133" s="3" t="s">
        <v>46</v>
      </c>
      <c r="D133" s="3">
        <v>2002</v>
      </c>
      <c r="E133" s="3" t="s">
        <v>22</v>
      </c>
      <c r="F133" s="3" t="s">
        <v>59</v>
      </c>
      <c r="G133" s="3">
        <v>3.64</v>
      </c>
      <c r="H133" s="3">
        <v>1.2</v>
      </c>
      <c r="I133" s="3">
        <v>1.49</v>
      </c>
      <c r="J133" s="3">
        <v>7.0000000000000007E-2</v>
      </c>
      <c r="K133" s="3">
        <v>6.4</v>
      </c>
    </row>
    <row r="134" spans="1:11" x14ac:dyDescent="0.25">
      <c r="A134" s="2">
        <v>133</v>
      </c>
      <c r="B134" s="2" t="s">
        <v>172</v>
      </c>
      <c r="C134" s="2" t="s">
        <v>21</v>
      </c>
      <c r="D134" s="2">
        <v>2000</v>
      </c>
      <c r="E134" s="2" t="s">
        <v>22</v>
      </c>
      <c r="F134" s="2" t="s">
        <v>14</v>
      </c>
      <c r="G134" s="2">
        <v>2.5499999999999998</v>
      </c>
      <c r="H134" s="2">
        <v>1.56</v>
      </c>
      <c r="I134" s="2">
        <v>1.29</v>
      </c>
      <c r="J134" s="2">
        <v>0.99</v>
      </c>
      <c r="K134" s="2">
        <v>6.39</v>
      </c>
    </row>
    <row r="135" spans="1:11" x14ac:dyDescent="0.25">
      <c r="A135" s="3">
        <v>134</v>
      </c>
      <c r="B135" s="3" t="s">
        <v>173</v>
      </c>
      <c r="C135" s="3" t="s">
        <v>39</v>
      </c>
      <c r="D135" s="3">
        <v>2009</v>
      </c>
      <c r="E135" s="3" t="s">
        <v>31</v>
      </c>
      <c r="F135" s="3" t="s">
        <v>40</v>
      </c>
      <c r="G135" s="3">
        <v>4.34</v>
      </c>
      <c r="H135" s="3">
        <v>1.35</v>
      </c>
      <c r="I135" s="3">
        <v>0.06</v>
      </c>
      <c r="J135" s="3">
        <v>0.61</v>
      </c>
      <c r="K135" s="3">
        <v>6.36</v>
      </c>
    </row>
    <row r="136" spans="1:11" x14ac:dyDescent="0.25">
      <c r="A136" s="2">
        <v>135</v>
      </c>
      <c r="B136" s="2" t="s">
        <v>164</v>
      </c>
      <c r="C136" s="2" t="s">
        <v>39</v>
      </c>
      <c r="D136" s="2">
        <v>2010</v>
      </c>
      <c r="E136" s="2" t="s">
        <v>43</v>
      </c>
      <c r="F136" s="2" t="s">
        <v>44</v>
      </c>
      <c r="G136" s="2">
        <v>3.7</v>
      </c>
      <c r="H136" s="2">
        <v>1.97</v>
      </c>
      <c r="I136" s="2">
        <v>0.09</v>
      </c>
      <c r="J136" s="2">
        <v>0.56999999999999995</v>
      </c>
      <c r="K136" s="2">
        <v>6.34</v>
      </c>
    </row>
    <row r="137" spans="1:11" x14ac:dyDescent="0.25">
      <c r="A137" s="3">
        <v>136</v>
      </c>
      <c r="B137" s="3" t="s">
        <v>174</v>
      </c>
      <c r="C137" s="3" t="s">
        <v>147</v>
      </c>
      <c r="D137" s="3">
        <v>2002</v>
      </c>
      <c r="E137" s="3" t="s">
        <v>2</v>
      </c>
      <c r="F137" s="3" t="s">
        <v>14</v>
      </c>
      <c r="G137" s="3">
        <v>4.01</v>
      </c>
      <c r="H137" s="3">
        <v>1.26</v>
      </c>
      <c r="I137" s="3">
        <v>0.87</v>
      </c>
      <c r="J137" s="3">
        <v>0.17</v>
      </c>
      <c r="K137" s="3">
        <v>6.31</v>
      </c>
    </row>
    <row r="138" spans="1:11" x14ac:dyDescent="0.25">
      <c r="A138" s="2">
        <v>137</v>
      </c>
      <c r="B138" s="2" t="s">
        <v>175</v>
      </c>
      <c r="C138" s="2" t="s">
        <v>48</v>
      </c>
      <c r="D138" s="2">
        <v>1992</v>
      </c>
      <c r="E138" s="2" t="s">
        <v>72</v>
      </c>
      <c r="F138" s="2" t="s">
        <v>176</v>
      </c>
      <c r="G138" s="2">
        <v>2.4700000000000002</v>
      </c>
      <c r="H138" s="2">
        <v>0.83</v>
      </c>
      <c r="I138" s="2">
        <v>2.87</v>
      </c>
      <c r="J138" s="2">
        <v>0.12</v>
      </c>
      <c r="K138" s="2">
        <v>6.3</v>
      </c>
    </row>
    <row r="139" spans="1:11" x14ac:dyDescent="0.25">
      <c r="A139" s="3">
        <v>138</v>
      </c>
      <c r="B139" s="3" t="s">
        <v>177</v>
      </c>
      <c r="C139" s="3" t="s">
        <v>118</v>
      </c>
      <c r="D139" s="3">
        <v>2004</v>
      </c>
      <c r="E139" s="3" t="s">
        <v>22</v>
      </c>
      <c r="F139" s="3" t="s">
        <v>61</v>
      </c>
      <c r="G139" s="3">
        <v>7.0000000000000007E-2</v>
      </c>
      <c r="H139" s="3">
        <v>6.21</v>
      </c>
      <c r="I139" s="3">
        <v>0</v>
      </c>
      <c r="J139" s="3">
        <v>0</v>
      </c>
      <c r="K139" s="3">
        <v>6.28</v>
      </c>
    </row>
    <row r="140" spans="1:11" x14ac:dyDescent="0.25">
      <c r="A140" s="2">
        <v>139</v>
      </c>
      <c r="B140" s="2" t="s">
        <v>178</v>
      </c>
      <c r="C140" s="2" t="s">
        <v>86</v>
      </c>
      <c r="D140" s="2">
        <v>1999</v>
      </c>
      <c r="E140" s="2" t="s">
        <v>43</v>
      </c>
      <c r="F140" s="2" t="s">
        <v>179</v>
      </c>
      <c r="G140" s="2">
        <v>3.11</v>
      </c>
      <c r="H140" s="2">
        <v>2.8</v>
      </c>
      <c r="I140" s="2">
        <v>0.02</v>
      </c>
      <c r="J140" s="2">
        <v>0.33</v>
      </c>
      <c r="K140" s="2">
        <v>6.27</v>
      </c>
    </row>
    <row r="141" spans="1:11" x14ac:dyDescent="0.25">
      <c r="A141" s="3">
        <v>140</v>
      </c>
      <c r="B141" s="3" t="s">
        <v>180</v>
      </c>
      <c r="C141" s="3" t="s">
        <v>39</v>
      </c>
      <c r="D141" s="3">
        <v>2010</v>
      </c>
      <c r="E141" s="3" t="s">
        <v>13</v>
      </c>
      <c r="F141" s="3" t="s">
        <v>40</v>
      </c>
      <c r="G141" s="3">
        <v>3.92</v>
      </c>
      <c r="H141" s="3">
        <v>1.78</v>
      </c>
      <c r="I141" s="3">
        <v>0.03</v>
      </c>
      <c r="J141" s="3">
        <v>0.51</v>
      </c>
      <c r="K141" s="3">
        <v>6.24</v>
      </c>
    </row>
    <row r="142" spans="1:11" x14ac:dyDescent="0.25">
      <c r="A142" s="2">
        <v>141</v>
      </c>
      <c r="B142" s="2" t="s">
        <v>181</v>
      </c>
      <c r="C142" s="2" t="s">
        <v>39</v>
      </c>
      <c r="D142" s="2">
        <v>2011</v>
      </c>
      <c r="E142" s="2" t="s">
        <v>31</v>
      </c>
      <c r="F142" s="2" t="s">
        <v>40</v>
      </c>
      <c r="G142" s="2">
        <v>4.05</v>
      </c>
      <c r="H142" s="2">
        <v>1.62</v>
      </c>
      <c r="I142" s="2">
        <v>7.0000000000000007E-2</v>
      </c>
      <c r="J142" s="2">
        <v>0.49</v>
      </c>
      <c r="K142" s="2">
        <v>6.24</v>
      </c>
    </row>
    <row r="143" spans="1:11" x14ac:dyDescent="0.25">
      <c r="A143" s="3">
        <v>142</v>
      </c>
      <c r="B143" s="3" t="s">
        <v>182</v>
      </c>
      <c r="C143" s="3" t="s">
        <v>39</v>
      </c>
      <c r="D143" s="3">
        <v>2006</v>
      </c>
      <c r="E143" s="3" t="s">
        <v>31</v>
      </c>
      <c r="F143" s="3" t="s">
        <v>40</v>
      </c>
      <c r="G143" s="3">
        <v>3.54</v>
      </c>
      <c r="H143" s="3">
        <v>1.9</v>
      </c>
      <c r="I143" s="3">
        <v>7.0000000000000007E-2</v>
      </c>
      <c r="J143" s="3">
        <v>0.6</v>
      </c>
      <c r="K143" s="3">
        <v>6.11</v>
      </c>
    </row>
    <row r="144" spans="1:11" x14ac:dyDescent="0.2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25">
      <c r="A145" s="3">
        <v>144</v>
      </c>
      <c r="B145" s="3" t="s">
        <v>185</v>
      </c>
      <c r="C145" s="3" t="s">
        <v>186</v>
      </c>
      <c r="D145" s="3">
        <v>1992</v>
      </c>
      <c r="E145" s="3" t="s">
        <v>2</v>
      </c>
      <c r="F145" s="3" t="s">
        <v>121</v>
      </c>
      <c r="G145" s="3">
        <v>4.47</v>
      </c>
      <c r="H145" s="3">
        <v>1.2</v>
      </c>
      <c r="I145" s="3">
        <v>0.16</v>
      </c>
      <c r="J145" s="3">
        <v>0.19</v>
      </c>
      <c r="K145" s="3">
        <v>6.03</v>
      </c>
    </row>
    <row r="146" spans="1:11" x14ac:dyDescent="0.25">
      <c r="A146" s="2">
        <v>145</v>
      </c>
      <c r="B146" s="2" t="s">
        <v>187</v>
      </c>
      <c r="C146" s="2" t="s">
        <v>42</v>
      </c>
      <c r="D146" s="2">
        <v>2008</v>
      </c>
      <c r="E146" s="2" t="s">
        <v>43</v>
      </c>
      <c r="F146" s="2" t="s">
        <v>184</v>
      </c>
      <c r="G146" s="2">
        <v>2.63</v>
      </c>
      <c r="H146" s="2">
        <v>1.74</v>
      </c>
      <c r="I146" s="2">
        <v>0.83</v>
      </c>
      <c r="J146" s="2">
        <v>0.83</v>
      </c>
      <c r="K146" s="2">
        <v>6.03</v>
      </c>
    </row>
    <row r="147" spans="1:11" x14ac:dyDescent="0.25">
      <c r="A147" s="3">
        <v>146</v>
      </c>
      <c r="B147" s="3" t="s">
        <v>188</v>
      </c>
      <c r="C147" s="3" t="s">
        <v>86</v>
      </c>
      <c r="D147" s="3">
        <v>1998</v>
      </c>
      <c r="E147" s="3" t="s">
        <v>43</v>
      </c>
      <c r="F147" s="3" t="s">
        <v>184</v>
      </c>
      <c r="G147" s="3">
        <v>3.18</v>
      </c>
      <c r="H147" s="3">
        <v>1.83</v>
      </c>
      <c r="I147" s="3">
        <v>0.78</v>
      </c>
      <c r="J147" s="3">
        <v>0.24</v>
      </c>
      <c r="K147" s="3">
        <v>6.03</v>
      </c>
    </row>
    <row r="148" spans="1:11" x14ac:dyDescent="0.2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25">
      <c r="A149" s="3">
        <v>148</v>
      </c>
      <c r="B149" s="3" t="s">
        <v>191</v>
      </c>
      <c r="C149" s="3" t="s">
        <v>46</v>
      </c>
      <c r="D149" s="3">
        <v>2006</v>
      </c>
      <c r="E149" s="3" t="s">
        <v>22</v>
      </c>
      <c r="F149" s="3" t="s">
        <v>192</v>
      </c>
      <c r="G149" s="3">
        <v>1.88</v>
      </c>
      <c r="H149" s="3">
        <v>0</v>
      </c>
      <c r="I149" s="3">
        <v>2.33</v>
      </c>
      <c r="J149" s="3">
        <v>1.74</v>
      </c>
      <c r="K149" s="3">
        <v>5.95</v>
      </c>
    </row>
    <row r="150" spans="1:11" x14ac:dyDescent="0.25">
      <c r="A150" s="2">
        <v>149</v>
      </c>
      <c r="B150" s="2" t="s">
        <v>193</v>
      </c>
      <c r="C150" s="2" t="s">
        <v>42</v>
      </c>
      <c r="D150" s="2">
        <v>2008</v>
      </c>
      <c r="E150" s="2" t="s">
        <v>2</v>
      </c>
      <c r="F150" s="2" t="s">
        <v>59</v>
      </c>
      <c r="G150" s="2">
        <v>2.8</v>
      </c>
      <c r="H150" s="2">
        <v>2.0499999999999998</v>
      </c>
      <c r="I150" s="2">
        <v>0.17</v>
      </c>
      <c r="J150" s="2">
        <v>0.9</v>
      </c>
      <c r="K150" s="2">
        <v>5.92</v>
      </c>
    </row>
    <row r="151" spans="1:11" x14ac:dyDescent="0.25">
      <c r="A151" s="3">
        <v>150</v>
      </c>
      <c r="B151" s="3" t="s">
        <v>194</v>
      </c>
      <c r="C151" s="3" t="s">
        <v>26</v>
      </c>
      <c r="D151" s="3">
        <v>2009</v>
      </c>
      <c r="E151" s="3" t="s">
        <v>22</v>
      </c>
      <c r="F151" s="3" t="s">
        <v>14</v>
      </c>
      <c r="G151" s="3">
        <v>0.66</v>
      </c>
      <c r="H151" s="3">
        <v>0.69</v>
      </c>
      <c r="I151" s="3">
        <v>4.3499999999999996</v>
      </c>
      <c r="J151" s="3">
        <v>0.15</v>
      </c>
      <c r="K151" s="3">
        <v>5.84</v>
      </c>
    </row>
    <row r="152" spans="1:11" x14ac:dyDescent="0.25">
      <c r="A152" s="2">
        <v>151</v>
      </c>
      <c r="B152" s="2" t="s">
        <v>195</v>
      </c>
      <c r="C152" s="2" t="s">
        <v>12</v>
      </c>
      <c r="D152" s="2">
        <v>2007</v>
      </c>
      <c r="E152" s="2" t="s">
        <v>43</v>
      </c>
      <c r="F152" s="2" t="s">
        <v>196</v>
      </c>
      <c r="G152" s="2">
        <v>3.66</v>
      </c>
      <c r="H152" s="2">
        <v>1.63</v>
      </c>
      <c r="I152" s="2">
        <v>0</v>
      </c>
      <c r="J152" s="2">
        <v>0.53</v>
      </c>
      <c r="K152" s="2">
        <v>5.83</v>
      </c>
    </row>
    <row r="153" spans="1:11" x14ac:dyDescent="0.25">
      <c r="A153" s="3">
        <v>152</v>
      </c>
      <c r="B153" s="3" t="s">
        <v>197</v>
      </c>
      <c r="C153" s="3" t="s">
        <v>86</v>
      </c>
      <c r="D153" s="3">
        <v>1998</v>
      </c>
      <c r="E153" s="3" t="s">
        <v>43</v>
      </c>
      <c r="F153" s="3" t="s">
        <v>198</v>
      </c>
      <c r="G153" s="3">
        <v>1.88</v>
      </c>
      <c r="H153" s="3">
        <v>1.47</v>
      </c>
      <c r="I153" s="3">
        <v>2.02</v>
      </c>
      <c r="J153" s="3">
        <v>0.45</v>
      </c>
      <c r="K153" s="3">
        <v>5.82</v>
      </c>
    </row>
    <row r="154" spans="1:11" x14ac:dyDescent="0.25">
      <c r="A154" s="2">
        <v>153</v>
      </c>
      <c r="B154" s="2" t="s">
        <v>199</v>
      </c>
      <c r="C154" s="2" t="s">
        <v>86</v>
      </c>
      <c r="D154" s="2">
        <v>1996</v>
      </c>
      <c r="E154" s="2" t="s">
        <v>72</v>
      </c>
      <c r="F154" s="2" t="s">
        <v>59</v>
      </c>
      <c r="G154" s="2">
        <v>2.2599999999999998</v>
      </c>
      <c r="H154" s="2">
        <v>1.89</v>
      </c>
      <c r="I154" s="2">
        <v>1.36</v>
      </c>
      <c r="J154" s="2">
        <v>0.23</v>
      </c>
      <c r="K154" s="2">
        <v>5.74</v>
      </c>
    </row>
    <row r="155" spans="1:11" x14ac:dyDescent="0.2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2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25">
      <c r="A157" s="3">
        <v>156</v>
      </c>
      <c r="B157" s="3" t="s">
        <v>23</v>
      </c>
      <c r="C157" s="3" t="s">
        <v>16</v>
      </c>
      <c r="D157" s="3">
        <v>1988</v>
      </c>
      <c r="E157" s="3" t="s">
        <v>24</v>
      </c>
      <c r="F157" s="3" t="s">
        <v>14</v>
      </c>
      <c r="G157" s="3">
        <v>2.97</v>
      </c>
      <c r="H157" s="3">
        <v>0.69</v>
      </c>
      <c r="I157" s="3">
        <v>1.81</v>
      </c>
      <c r="J157" s="3">
        <v>0.11</v>
      </c>
      <c r="K157" s="3">
        <v>5.58</v>
      </c>
    </row>
    <row r="158" spans="1:11" x14ac:dyDescent="0.25">
      <c r="A158" s="2">
        <v>157</v>
      </c>
      <c r="B158" s="2" t="s">
        <v>202</v>
      </c>
      <c r="C158" s="2" t="s">
        <v>42</v>
      </c>
      <c r="D158" s="2">
        <v>2009</v>
      </c>
      <c r="E158" s="2" t="s">
        <v>43</v>
      </c>
      <c r="F158" s="2" t="s">
        <v>92</v>
      </c>
      <c r="G158" s="2">
        <v>2.54</v>
      </c>
      <c r="H158" s="2">
        <v>1.95</v>
      </c>
      <c r="I158" s="2">
        <v>0.21</v>
      </c>
      <c r="J158" s="2">
        <v>0.87</v>
      </c>
      <c r="K158" s="2">
        <v>5.57</v>
      </c>
    </row>
    <row r="159" spans="1:11" x14ac:dyDescent="0.25">
      <c r="A159" s="3">
        <v>158</v>
      </c>
      <c r="B159" s="3" t="s">
        <v>203</v>
      </c>
      <c r="C159" s="3" t="s">
        <v>78</v>
      </c>
      <c r="D159" s="3">
        <v>1999</v>
      </c>
      <c r="E159" s="3" t="s">
        <v>72</v>
      </c>
      <c r="F159" s="3" t="s">
        <v>14</v>
      </c>
      <c r="G159" s="3">
        <v>2.95</v>
      </c>
      <c r="H159" s="3">
        <v>0.6</v>
      </c>
      <c r="I159" s="3">
        <v>1.97</v>
      </c>
      <c r="J159" s="3">
        <v>0.04</v>
      </c>
      <c r="K159" s="3">
        <v>5.55</v>
      </c>
    </row>
    <row r="160" spans="1:11" x14ac:dyDescent="0.2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25">
      <c r="A161" s="3">
        <v>160</v>
      </c>
      <c r="B161" s="3" t="s">
        <v>205</v>
      </c>
      <c r="C161" s="3" t="s">
        <v>42</v>
      </c>
      <c r="D161" s="3">
        <v>2011</v>
      </c>
      <c r="E161" s="3" t="s">
        <v>43</v>
      </c>
      <c r="F161" s="3" t="s">
        <v>206</v>
      </c>
      <c r="G161" s="3">
        <v>2.7</v>
      </c>
      <c r="H161" s="3">
        <v>1.91</v>
      </c>
      <c r="I161" s="3">
        <v>0.11</v>
      </c>
      <c r="J161" s="3">
        <v>0.8</v>
      </c>
      <c r="K161" s="3">
        <v>5.53</v>
      </c>
    </row>
    <row r="162" spans="1:11" x14ac:dyDescent="0.25">
      <c r="A162" s="2">
        <v>161</v>
      </c>
      <c r="B162" s="2" t="s">
        <v>207</v>
      </c>
      <c r="C162" s="2" t="s">
        <v>39</v>
      </c>
      <c r="D162" s="2">
        <v>2009</v>
      </c>
      <c r="E162" s="2" t="s">
        <v>18</v>
      </c>
      <c r="F162" s="2" t="s">
        <v>40</v>
      </c>
      <c r="G162" s="2">
        <v>2.99</v>
      </c>
      <c r="H162" s="2">
        <v>1.92</v>
      </c>
      <c r="I162" s="2">
        <v>0.1</v>
      </c>
      <c r="J162" s="2">
        <v>0.51</v>
      </c>
      <c r="K162" s="2">
        <v>5.51</v>
      </c>
    </row>
    <row r="163" spans="1:11" x14ac:dyDescent="0.25">
      <c r="A163" s="3">
        <v>162</v>
      </c>
      <c r="B163" s="3" t="s">
        <v>208</v>
      </c>
      <c r="C163" s="3" t="s">
        <v>130</v>
      </c>
      <c r="D163" s="3">
        <v>2008</v>
      </c>
      <c r="E163" s="3" t="s">
        <v>22</v>
      </c>
      <c r="F163" s="3" t="s">
        <v>176</v>
      </c>
      <c r="G163" s="3">
        <v>0.47</v>
      </c>
      <c r="H163" s="3">
        <v>0.56999999999999995</v>
      </c>
      <c r="I163" s="3">
        <v>4.13</v>
      </c>
      <c r="J163" s="3">
        <v>0.34</v>
      </c>
      <c r="K163" s="3">
        <v>5.5</v>
      </c>
    </row>
    <row r="164" spans="1:11" x14ac:dyDescent="0.25">
      <c r="A164" s="2">
        <v>163</v>
      </c>
      <c r="B164" s="2" t="s">
        <v>209</v>
      </c>
      <c r="C164" s="2" t="s">
        <v>55</v>
      </c>
      <c r="D164" s="2">
        <v>2001</v>
      </c>
      <c r="E164" s="2" t="s">
        <v>2</v>
      </c>
      <c r="F164" s="2" t="s">
        <v>14</v>
      </c>
      <c r="G164" s="2">
        <v>3.14</v>
      </c>
      <c r="H164" s="2">
        <v>1.24</v>
      </c>
      <c r="I164" s="2">
        <v>0.91</v>
      </c>
      <c r="J164" s="2">
        <v>0.2</v>
      </c>
      <c r="K164" s="2">
        <v>5.49</v>
      </c>
    </row>
    <row r="165" spans="1:11" x14ac:dyDescent="0.25">
      <c r="A165" s="3">
        <v>164</v>
      </c>
      <c r="B165" s="3" t="s">
        <v>210</v>
      </c>
      <c r="C165" s="3" t="s">
        <v>55</v>
      </c>
      <c r="D165" s="3">
        <v>2001</v>
      </c>
      <c r="E165" s="3" t="s">
        <v>18</v>
      </c>
      <c r="F165" s="3" t="s">
        <v>14</v>
      </c>
      <c r="G165" s="3">
        <v>2.62</v>
      </c>
      <c r="H165" s="3">
        <v>1.64</v>
      </c>
      <c r="I165" s="3">
        <v>0.99</v>
      </c>
      <c r="J165" s="3">
        <v>0.23</v>
      </c>
      <c r="K165" s="3">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3">
        <v>166</v>
      </c>
      <c r="B167" s="3" t="s">
        <v>211</v>
      </c>
      <c r="C167" s="3" t="s">
        <v>78</v>
      </c>
      <c r="D167" s="3">
        <v>1999</v>
      </c>
      <c r="E167" s="3" t="s">
        <v>212</v>
      </c>
      <c r="F167" s="3" t="s">
        <v>14</v>
      </c>
      <c r="G167" s="3">
        <v>3.18</v>
      </c>
      <c r="H167" s="3">
        <v>1.24</v>
      </c>
      <c r="I167" s="3">
        <v>0.94</v>
      </c>
      <c r="J167" s="3">
        <v>0.09</v>
      </c>
      <c r="K167" s="3">
        <v>5.45</v>
      </c>
    </row>
    <row r="168" spans="1:11" x14ac:dyDescent="0.25">
      <c r="A168" s="2">
        <v>167</v>
      </c>
      <c r="B168" s="2" t="s">
        <v>138</v>
      </c>
      <c r="C168" s="2" t="s">
        <v>42</v>
      </c>
      <c r="D168" s="2">
        <v>2008</v>
      </c>
      <c r="E168" s="2" t="s">
        <v>31</v>
      </c>
      <c r="F168" s="2" t="s">
        <v>61</v>
      </c>
      <c r="G168" s="2">
        <v>2.72</v>
      </c>
      <c r="H168" s="2">
        <v>1.87</v>
      </c>
      <c r="I168" s="2">
        <v>0</v>
      </c>
      <c r="J168" s="2">
        <v>0.84</v>
      </c>
      <c r="K168" s="2">
        <v>5.43</v>
      </c>
    </row>
    <row r="169" spans="1:11" x14ac:dyDescent="0.25">
      <c r="A169" s="3">
        <v>168</v>
      </c>
      <c r="B169" s="3" t="s">
        <v>213</v>
      </c>
      <c r="C169" s="3" t="s">
        <v>46</v>
      </c>
      <c r="D169" s="3">
        <v>2001</v>
      </c>
      <c r="E169" s="3" t="s">
        <v>2</v>
      </c>
      <c r="F169" s="3" t="s">
        <v>214</v>
      </c>
      <c r="G169" s="3">
        <v>2.0699999999999998</v>
      </c>
      <c r="H169" s="3">
        <v>2.29</v>
      </c>
      <c r="I169" s="3">
        <v>0.24</v>
      </c>
      <c r="J169" s="3">
        <v>0.82</v>
      </c>
      <c r="K169" s="3">
        <v>5.42</v>
      </c>
    </row>
    <row r="170" spans="1:11" x14ac:dyDescent="0.25">
      <c r="A170" s="2">
        <v>169</v>
      </c>
      <c r="B170" s="2" t="s">
        <v>103</v>
      </c>
      <c r="C170" s="2" t="s">
        <v>42</v>
      </c>
      <c r="D170" s="2">
        <v>2014</v>
      </c>
      <c r="E170" s="2" t="s">
        <v>28</v>
      </c>
      <c r="F170" s="2" t="s">
        <v>59</v>
      </c>
      <c r="G170" s="2">
        <v>1.97</v>
      </c>
      <c r="H170" s="2">
        <v>2.5099999999999998</v>
      </c>
      <c r="I170" s="2">
        <v>0</v>
      </c>
      <c r="J170" s="2">
        <v>0.94</v>
      </c>
      <c r="K170" s="2">
        <v>5.42</v>
      </c>
    </row>
    <row r="171" spans="1:11" x14ac:dyDescent="0.25">
      <c r="A171" s="3">
        <v>170</v>
      </c>
      <c r="B171" s="3" t="s">
        <v>215</v>
      </c>
      <c r="C171" s="3" t="s">
        <v>42</v>
      </c>
      <c r="D171" s="3">
        <v>2009</v>
      </c>
      <c r="E171" s="3" t="s">
        <v>22</v>
      </c>
      <c r="F171" s="3" t="s">
        <v>192</v>
      </c>
      <c r="G171" s="3">
        <v>1.74</v>
      </c>
      <c r="H171" s="3">
        <v>1.24</v>
      </c>
      <c r="I171" s="3">
        <v>1.87</v>
      </c>
      <c r="J171" s="3">
        <v>0.52</v>
      </c>
      <c r="K171" s="3">
        <v>5.36</v>
      </c>
    </row>
    <row r="172" spans="1:11" x14ac:dyDescent="0.25">
      <c r="A172" s="2">
        <v>171</v>
      </c>
      <c r="B172" s="2" t="s">
        <v>216</v>
      </c>
      <c r="C172" s="2" t="s">
        <v>21</v>
      </c>
      <c r="D172" s="2">
        <v>1989</v>
      </c>
      <c r="E172" s="2" t="s">
        <v>24</v>
      </c>
      <c r="F172" s="2" t="s">
        <v>14</v>
      </c>
      <c r="G172" s="2">
        <v>2.1800000000000002</v>
      </c>
      <c r="H172" s="2">
        <v>0.96</v>
      </c>
      <c r="I172" s="2">
        <v>2</v>
      </c>
      <c r="J172" s="2">
        <v>0.2</v>
      </c>
      <c r="K172" s="2">
        <v>5.34</v>
      </c>
    </row>
    <row r="173" spans="1:11" x14ac:dyDescent="0.25">
      <c r="A173" s="3">
        <v>172</v>
      </c>
      <c r="B173" s="3" t="s">
        <v>217</v>
      </c>
      <c r="C173" s="3" t="s">
        <v>21</v>
      </c>
      <c r="D173" s="3">
        <v>1999</v>
      </c>
      <c r="E173" s="3" t="s">
        <v>28</v>
      </c>
      <c r="F173" s="3" t="s">
        <v>14</v>
      </c>
      <c r="G173" s="3">
        <v>3.02</v>
      </c>
      <c r="H173" s="3">
        <v>1.1200000000000001</v>
      </c>
      <c r="I173" s="3">
        <v>1.01</v>
      </c>
      <c r="J173" s="3">
        <v>0.16</v>
      </c>
      <c r="K173" s="3">
        <v>5.31</v>
      </c>
    </row>
    <row r="174" spans="1:11" x14ac:dyDescent="0.25">
      <c r="A174" s="2">
        <v>173</v>
      </c>
      <c r="B174" s="2" t="s">
        <v>168</v>
      </c>
      <c r="C174" s="2" t="s">
        <v>39</v>
      </c>
      <c r="D174" s="2">
        <v>2012</v>
      </c>
      <c r="E174" s="2" t="s">
        <v>43</v>
      </c>
      <c r="F174" s="2" t="s">
        <v>92</v>
      </c>
      <c r="G174" s="2">
        <v>3.13</v>
      </c>
      <c r="H174" s="2">
        <v>1.71</v>
      </c>
      <c r="I174" s="2">
        <v>0.03</v>
      </c>
      <c r="J174" s="2">
        <v>0.44</v>
      </c>
      <c r="K174" s="2">
        <v>5.3</v>
      </c>
    </row>
    <row r="175" spans="1:11" x14ac:dyDescent="0.25">
      <c r="A175" s="3">
        <v>174</v>
      </c>
      <c r="B175" s="3" t="s">
        <v>218</v>
      </c>
      <c r="C175" s="3" t="s">
        <v>86</v>
      </c>
      <c r="D175" s="3">
        <v>2000</v>
      </c>
      <c r="E175" s="3" t="s">
        <v>22</v>
      </c>
      <c r="F175" s="3" t="s">
        <v>124</v>
      </c>
      <c r="G175" s="3">
        <v>1.62</v>
      </c>
      <c r="H175" s="3">
        <v>0.77</v>
      </c>
      <c r="I175" s="3">
        <v>2.78</v>
      </c>
      <c r="J175" s="3">
        <v>0.14000000000000001</v>
      </c>
      <c r="K175" s="3">
        <v>5.3</v>
      </c>
    </row>
    <row r="176" spans="1:11" x14ac:dyDescent="0.25">
      <c r="A176" s="2">
        <v>175</v>
      </c>
      <c r="B176" s="2" t="s">
        <v>219</v>
      </c>
      <c r="C176" s="2" t="s">
        <v>46</v>
      </c>
      <c r="D176" s="2">
        <v>2003</v>
      </c>
      <c r="E176" s="2" t="s">
        <v>22</v>
      </c>
      <c r="F176" s="2" t="s">
        <v>110</v>
      </c>
      <c r="G176" s="2">
        <v>1.92</v>
      </c>
      <c r="H176" s="2">
        <v>1.08</v>
      </c>
      <c r="I176" s="2">
        <v>2.11</v>
      </c>
      <c r="J176" s="2">
        <v>0.17</v>
      </c>
      <c r="K176" s="2">
        <v>5.29</v>
      </c>
    </row>
    <row r="177" spans="1:11" x14ac:dyDescent="0.25">
      <c r="A177" s="3">
        <v>176</v>
      </c>
      <c r="B177" s="3" t="s">
        <v>220</v>
      </c>
      <c r="C177" s="3" t="s">
        <v>78</v>
      </c>
      <c r="D177" s="3">
        <v>1999</v>
      </c>
      <c r="E177" s="3" t="s">
        <v>2</v>
      </c>
      <c r="F177" s="3" t="s">
        <v>14</v>
      </c>
      <c r="G177" s="3">
        <v>3.33</v>
      </c>
      <c r="H177" s="3">
        <v>0.79</v>
      </c>
      <c r="I177" s="3">
        <v>1.0900000000000001</v>
      </c>
      <c r="J177" s="3">
        <v>0.06</v>
      </c>
      <c r="K177" s="3">
        <v>5.27</v>
      </c>
    </row>
    <row r="178" spans="1:11" x14ac:dyDescent="0.25">
      <c r="A178" s="2">
        <v>177</v>
      </c>
      <c r="B178" s="2" t="s">
        <v>202</v>
      </c>
      <c r="C178" s="2" t="s">
        <v>39</v>
      </c>
      <c r="D178" s="2">
        <v>2009</v>
      </c>
      <c r="E178" s="2" t="s">
        <v>43</v>
      </c>
      <c r="F178" s="2" t="s">
        <v>92</v>
      </c>
      <c r="G178" s="2">
        <v>3.1</v>
      </c>
      <c r="H178" s="2">
        <v>1.56</v>
      </c>
      <c r="I178" s="2">
        <v>0.08</v>
      </c>
      <c r="J178" s="2">
        <v>0.51</v>
      </c>
      <c r="K178" s="2">
        <v>5.27</v>
      </c>
    </row>
    <row r="179" spans="1:11" x14ac:dyDescent="0.25">
      <c r="A179" s="3">
        <v>178</v>
      </c>
      <c r="B179" s="3" t="s">
        <v>221</v>
      </c>
      <c r="C179" s="3" t="s">
        <v>26</v>
      </c>
      <c r="D179" s="3">
        <v>2007</v>
      </c>
      <c r="E179" s="3" t="s">
        <v>24</v>
      </c>
      <c r="F179" s="3" t="s">
        <v>14</v>
      </c>
      <c r="G179" s="3">
        <v>1.22</v>
      </c>
      <c r="H179" s="3">
        <v>2.48</v>
      </c>
      <c r="I179" s="3">
        <v>1.03</v>
      </c>
      <c r="J179" s="3">
        <v>0.52</v>
      </c>
      <c r="K179" s="3">
        <v>5.26</v>
      </c>
    </row>
    <row r="180" spans="1:11" x14ac:dyDescent="0.2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25">
      <c r="A181" s="3">
        <v>180</v>
      </c>
      <c r="B181" s="3" t="s">
        <v>224</v>
      </c>
      <c r="C181" s="3" t="s">
        <v>46</v>
      </c>
      <c r="D181" s="4" t="s">
        <v>225</v>
      </c>
      <c r="E181" s="3" t="s">
        <v>13</v>
      </c>
      <c r="F181" s="3" t="s">
        <v>110</v>
      </c>
      <c r="G181" s="3">
        <v>4.26</v>
      </c>
      <c r="H181" s="3">
        <v>0.26</v>
      </c>
      <c r="I181" s="3">
        <v>0.01</v>
      </c>
      <c r="J181" s="3">
        <v>0.71</v>
      </c>
      <c r="K181" s="3">
        <v>5.23</v>
      </c>
    </row>
    <row r="182" spans="1:11" x14ac:dyDescent="0.25">
      <c r="A182" s="2">
        <v>181</v>
      </c>
      <c r="B182" s="2" t="s">
        <v>226</v>
      </c>
      <c r="C182" s="2" t="s">
        <v>46</v>
      </c>
      <c r="D182" s="2">
        <v>2004</v>
      </c>
      <c r="E182" s="2" t="s">
        <v>22</v>
      </c>
      <c r="F182" s="2" t="s">
        <v>192</v>
      </c>
      <c r="G182" s="2">
        <v>0.65</v>
      </c>
      <c r="H182" s="2">
        <v>0.75</v>
      </c>
      <c r="I182" s="2">
        <v>3.61</v>
      </c>
      <c r="J182" s="2">
        <v>0.2</v>
      </c>
      <c r="K182" s="2">
        <v>5.21</v>
      </c>
    </row>
    <row r="183" spans="1:11" x14ac:dyDescent="0.25">
      <c r="A183" s="3">
        <v>182</v>
      </c>
      <c r="B183" s="3" t="s">
        <v>227</v>
      </c>
      <c r="C183" s="3" t="s">
        <v>118</v>
      </c>
      <c r="D183" s="3">
        <v>2012</v>
      </c>
      <c r="E183" s="3" t="s">
        <v>22</v>
      </c>
      <c r="F183" s="3" t="s">
        <v>61</v>
      </c>
      <c r="G183" s="3">
        <v>2.4300000000000002</v>
      </c>
      <c r="H183" s="3">
        <v>2.15</v>
      </c>
      <c r="I183" s="3">
        <v>0</v>
      </c>
      <c r="J183" s="3">
        <v>0.62</v>
      </c>
      <c r="K183" s="3">
        <v>5.2</v>
      </c>
    </row>
    <row r="184" spans="1:11" x14ac:dyDescent="0.25">
      <c r="A184" s="2">
        <v>183</v>
      </c>
      <c r="B184" s="2" t="s">
        <v>52</v>
      </c>
      <c r="C184" s="2" t="s">
        <v>55</v>
      </c>
      <c r="D184" s="2">
        <v>2003</v>
      </c>
      <c r="E184" s="2" t="s">
        <v>2</v>
      </c>
      <c r="F184" s="2" t="s">
        <v>14</v>
      </c>
      <c r="G184" s="2">
        <v>2.93</v>
      </c>
      <c r="H184" s="2">
        <v>1.25</v>
      </c>
      <c r="I184" s="2">
        <v>0.83</v>
      </c>
      <c r="J184" s="2">
        <v>0.2</v>
      </c>
      <c r="K184" s="2">
        <v>5.2</v>
      </c>
    </row>
    <row r="185" spans="1:11" x14ac:dyDescent="0.25">
      <c r="A185" s="3">
        <v>184</v>
      </c>
      <c r="B185" s="3" t="s">
        <v>228</v>
      </c>
      <c r="C185" s="3" t="s">
        <v>149</v>
      </c>
      <c r="D185" s="3">
        <v>2012</v>
      </c>
      <c r="E185" s="3" t="s">
        <v>2</v>
      </c>
      <c r="F185" s="3" t="s">
        <v>14</v>
      </c>
      <c r="G185" s="3">
        <v>2.3199999999999998</v>
      </c>
      <c r="H185" s="3">
        <v>1.3</v>
      </c>
      <c r="I185" s="3">
        <v>1.27</v>
      </c>
      <c r="J185" s="3">
        <v>0.31</v>
      </c>
      <c r="K185" s="3">
        <v>5.19</v>
      </c>
    </row>
    <row r="186" spans="1:11" x14ac:dyDescent="0.25">
      <c r="A186" s="2">
        <v>185</v>
      </c>
      <c r="B186" s="2" t="s">
        <v>229</v>
      </c>
      <c r="C186" s="2" t="s">
        <v>21</v>
      </c>
      <c r="D186" s="2">
        <v>1994</v>
      </c>
      <c r="E186" s="2" t="s">
        <v>2</v>
      </c>
      <c r="F186" s="2" t="s">
        <v>14</v>
      </c>
      <c r="G186" s="2">
        <v>2.4900000000000002</v>
      </c>
      <c r="H186" s="2">
        <v>0.98</v>
      </c>
      <c r="I186" s="2">
        <v>1.57</v>
      </c>
      <c r="J186" s="2">
        <v>0.15</v>
      </c>
      <c r="K186" s="2">
        <v>5.19</v>
      </c>
    </row>
    <row r="187" spans="1:11" x14ac:dyDescent="0.25">
      <c r="A187" s="3">
        <v>186</v>
      </c>
      <c r="B187" s="3" t="s">
        <v>116</v>
      </c>
      <c r="C187" s="3" t="s">
        <v>39</v>
      </c>
      <c r="D187" s="3">
        <v>2012</v>
      </c>
      <c r="E187" s="3" t="s">
        <v>43</v>
      </c>
      <c r="F187" s="3" t="s">
        <v>110</v>
      </c>
      <c r="G187" s="3">
        <v>1.08</v>
      </c>
      <c r="H187" s="3">
        <v>3.48</v>
      </c>
      <c r="I187" s="3">
        <v>0.03</v>
      </c>
      <c r="J187" s="3">
        <v>0.57999999999999996</v>
      </c>
      <c r="K187" s="3">
        <v>5.18</v>
      </c>
    </row>
    <row r="188" spans="1:11" x14ac:dyDescent="0.25">
      <c r="A188" s="2">
        <v>187</v>
      </c>
      <c r="B188" s="2" t="s">
        <v>230</v>
      </c>
      <c r="C188" s="2" t="s">
        <v>26</v>
      </c>
      <c r="D188" s="2">
        <v>2007</v>
      </c>
      <c r="E188" s="2" t="s">
        <v>43</v>
      </c>
      <c r="F188" s="2" t="s">
        <v>14</v>
      </c>
      <c r="G188" s="2">
        <v>1.9</v>
      </c>
      <c r="H188" s="2">
        <v>1.83</v>
      </c>
      <c r="I188" s="2">
        <v>0.95</v>
      </c>
      <c r="J188" s="2">
        <v>0.49</v>
      </c>
      <c r="K188" s="2">
        <v>5.17</v>
      </c>
    </row>
    <row r="189" spans="1:11" x14ac:dyDescent="0.25">
      <c r="A189" s="3">
        <v>188</v>
      </c>
      <c r="B189" s="3" t="s">
        <v>231</v>
      </c>
      <c r="C189" s="3" t="s">
        <v>48</v>
      </c>
      <c r="D189" s="3">
        <v>1995</v>
      </c>
      <c r="E189" s="3" t="s">
        <v>2</v>
      </c>
      <c r="F189" s="3" t="s">
        <v>14</v>
      </c>
      <c r="G189" s="3">
        <v>2.1</v>
      </c>
      <c r="H189" s="3">
        <v>0.74</v>
      </c>
      <c r="I189" s="3">
        <v>2.2000000000000002</v>
      </c>
      <c r="J189" s="3">
        <v>0.11</v>
      </c>
      <c r="K189" s="3">
        <v>5.15</v>
      </c>
    </row>
    <row r="190" spans="1:11" x14ac:dyDescent="0.25">
      <c r="A190" s="2">
        <v>189</v>
      </c>
      <c r="B190" s="2" t="s">
        <v>232</v>
      </c>
      <c r="C190" s="2" t="s">
        <v>65</v>
      </c>
      <c r="D190" s="2">
        <v>2013</v>
      </c>
      <c r="E190" s="2" t="s">
        <v>33</v>
      </c>
      <c r="F190" s="2" t="s">
        <v>14</v>
      </c>
      <c r="G190" s="2">
        <v>0.96</v>
      </c>
      <c r="H190" s="2">
        <v>2.02</v>
      </c>
      <c r="I190" s="2">
        <v>1.89</v>
      </c>
      <c r="J190" s="2">
        <v>0.28000000000000003</v>
      </c>
      <c r="K190" s="2">
        <v>5.15</v>
      </c>
    </row>
    <row r="191" spans="1:11" x14ac:dyDescent="0.25">
      <c r="A191" s="3">
        <v>190</v>
      </c>
      <c r="B191" s="3" t="s">
        <v>120</v>
      </c>
      <c r="C191" s="3" t="s">
        <v>26</v>
      </c>
      <c r="D191" s="3">
        <v>2008</v>
      </c>
      <c r="E191" s="3" t="s">
        <v>13</v>
      </c>
      <c r="F191" s="3" t="s">
        <v>121</v>
      </c>
      <c r="G191" s="3">
        <v>1.64</v>
      </c>
      <c r="H191" s="3">
        <v>2.48</v>
      </c>
      <c r="I191" s="3">
        <v>0.44</v>
      </c>
      <c r="J191" s="3">
        <v>0.57999999999999996</v>
      </c>
      <c r="K191" s="3">
        <v>5.14</v>
      </c>
    </row>
    <row r="192" spans="1:11" x14ac:dyDescent="0.25">
      <c r="A192" s="2">
        <v>191</v>
      </c>
      <c r="B192" s="2" t="s">
        <v>233</v>
      </c>
      <c r="C192" s="2" t="s">
        <v>46</v>
      </c>
      <c r="D192" s="2">
        <v>2003</v>
      </c>
      <c r="E192" s="2" t="s">
        <v>31</v>
      </c>
      <c r="F192" s="2" t="s">
        <v>110</v>
      </c>
      <c r="G192" s="2">
        <v>1.98</v>
      </c>
      <c r="H192" s="2">
        <v>2.23</v>
      </c>
      <c r="I192" s="2">
        <v>0.13</v>
      </c>
      <c r="J192" s="2">
        <v>0.8</v>
      </c>
      <c r="K192" s="2">
        <v>5.13</v>
      </c>
    </row>
    <row r="193" spans="1:11" x14ac:dyDescent="0.25">
      <c r="A193" s="3">
        <v>192</v>
      </c>
      <c r="B193" s="3" t="s">
        <v>234</v>
      </c>
      <c r="C193" s="3" t="s">
        <v>21</v>
      </c>
      <c r="D193" s="3">
        <v>1992</v>
      </c>
      <c r="E193" s="3" t="s">
        <v>2</v>
      </c>
      <c r="F193" s="3" t="s">
        <v>14</v>
      </c>
      <c r="G193" s="3">
        <v>2.71</v>
      </c>
      <c r="H193" s="3">
        <v>0.61</v>
      </c>
      <c r="I193" s="3">
        <v>1.7</v>
      </c>
      <c r="J193" s="3">
        <v>0.11</v>
      </c>
      <c r="K193" s="3">
        <v>5.13</v>
      </c>
    </row>
    <row r="194" spans="1:11" x14ac:dyDescent="0.25">
      <c r="A194" s="2">
        <v>193</v>
      </c>
      <c r="B194" s="2" t="s">
        <v>235</v>
      </c>
      <c r="C194" s="2" t="s">
        <v>39</v>
      </c>
      <c r="D194" s="2">
        <v>2010</v>
      </c>
      <c r="E194" s="2" t="s">
        <v>22</v>
      </c>
      <c r="F194" s="2" t="s">
        <v>40</v>
      </c>
      <c r="G194" s="2">
        <v>3.59</v>
      </c>
      <c r="H194" s="2">
        <v>1.1100000000000001</v>
      </c>
      <c r="I194" s="2">
        <v>0.05</v>
      </c>
      <c r="J194" s="2">
        <v>0.38</v>
      </c>
      <c r="K194" s="2">
        <v>5.13</v>
      </c>
    </row>
    <row r="195" spans="1:11" x14ac:dyDescent="0.25">
      <c r="A195" s="3">
        <v>194</v>
      </c>
      <c r="B195" s="3" t="s">
        <v>133</v>
      </c>
      <c r="C195" s="3" t="s">
        <v>141</v>
      </c>
      <c r="D195" s="3">
        <v>2014</v>
      </c>
      <c r="E195" s="3" t="s">
        <v>31</v>
      </c>
      <c r="F195" s="3" t="s">
        <v>61</v>
      </c>
      <c r="G195" s="3">
        <v>3.21</v>
      </c>
      <c r="H195" s="3">
        <v>1.53</v>
      </c>
      <c r="I195" s="3">
        <v>0.01</v>
      </c>
      <c r="J195" s="3">
        <v>0.38</v>
      </c>
      <c r="K195" s="3">
        <v>5.13</v>
      </c>
    </row>
    <row r="196" spans="1:11" x14ac:dyDescent="0.25">
      <c r="A196" s="2">
        <v>195</v>
      </c>
      <c r="B196" s="2" t="s">
        <v>236</v>
      </c>
      <c r="C196" s="2" t="s">
        <v>118</v>
      </c>
      <c r="D196" s="2">
        <v>1996</v>
      </c>
      <c r="E196" s="2" t="s">
        <v>33</v>
      </c>
      <c r="F196" s="2" t="s">
        <v>40</v>
      </c>
      <c r="G196" s="2">
        <v>3.22</v>
      </c>
      <c r="H196" s="2">
        <v>1.69</v>
      </c>
      <c r="I196" s="2">
        <v>0</v>
      </c>
      <c r="J196" s="2">
        <v>0.2</v>
      </c>
      <c r="K196" s="2">
        <v>5.12</v>
      </c>
    </row>
    <row r="197" spans="1:11" x14ac:dyDescent="0.25">
      <c r="A197" s="3">
        <v>196</v>
      </c>
      <c r="B197" s="3" t="s">
        <v>237</v>
      </c>
      <c r="C197" s="3" t="s">
        <v>46</v>
      </c>
      <c r="D197" s="3">
        <v>2006</v>
      </c>
      <c r="E197" s="3" t="s">
        <v>28</v>
      </c>
      <c r="F197" s="3" t="s">
        <v>238</v>
      </c>
      <c r="G197" s="3">
        <v>3.81</v>
      </c>
      <c r="H197" s="3">
        <v>0.63</v>
      </c>
      <c r="I197" s="3">
        <v>0</v>
      </c>
      <c r="J197" s="3">
        <v>0.68</v>
      </c>
      <c r="K197" s="3">
        <v>5.12</v>
      </c>
    </row>
    <row r="198" spans="1:11" x14ac:dyDescent="0.25">
      <c r="A198" s="2">
        <v>197</v>
      </c>
      <c r="B198" s="2" t="s">
        <v>239</v>
      </c>
      <c r="C198" s="2" t="s">
        <v>42</v>
      </c>
      <c r="D198" s="2">
        <v>2009</v>
      </c>
      <c r="E198" s="2" t="s">
        <v>43</v>
      </c>
      <c r="F198" s="2" t="s">
        <v>176</v>
      </c>
      <c r="G198" s="2">
        <v>1.96</v>
      </c>
      <c r="H198" s="2">
        <v>1.43</v>
      </c>
      <c r="I198" s="2">
        <v>1.08</v>
      </c>
      <c r="J198" s="2">
        <v>0.65</v>
      </c>
      <c r="K198" s="2">
        <v>5.1100000000000003</v>
      </c>
    </row>
    <row r="199" spans="1:11" x14ac:dyDescent="0.25">
      <c r="A199" s="3">
        <v>198</v>
      </c>
      <c r="B199" s="3" t="s">
        <v>41</v>
      </c>
      <c r="C199" s="3" t="s">
        <v>141</v>
      </c>
      <c r="D199" s="3">
        <v>2014</v>
      </c>
      <c r="E199" s="3" t="s">
        <v>43</v>
      </c>
      <c r="F199" s="3" t="s">
        <v>44</v>
      </c>
      <c r="G199" s="3">
        <v>2.66</v>
      </c>
      <c r="H199" s="3">
        <v>2.0099999999999998</v>
      </c>
      <c r="I199" s="3">
        <v>0</v>
      </c>
      <c r="J199" s="3">
        <v>0.41</v>
      </c>
      <c r="K199" s="3">
        <v>5.08</v>
      </c>
    </row>
    <row r="200" spans="1:11" x14ac:dyDescent="0.25">
      <c r="A200" s="2">
        <v>199</v>
      </c>
      <c r="B200" s="2" t="s">
        <v>240</v>
      </c>
      <c r="C200" s="2" t="s">
        <v>130</v>
      </c>
      <c r="D200" s="2">
        <v>2006</v>
      </c>
      <c r="E200" s="2" t="s">
        <v>43</v>
      </c>
      <c r="F200" s="2" t="s">
        <v>44</v>
      </c>
      <c r="G200" s="2">
        <v>1.7</v>
      </c>
      <c r="H200" s="2">
        <v>2.02</v>
      </c>
      <c r="I200" s="2">
        <v>0.16</v>
      </c>
      <c r="J200" s="2">
        <v>1.21</v>
      </c>
      <c r="K200" s="2">
        <v>5.08</v>
      </c>
    </row>
    <row r="201" spans="1:11" x14ac:dyDescent="0.25">
      <c r="A201" s="3">
        <v>200</v>
      </c>
      <c r="B201" s="3" t="s">
        <v>241</v>
      </c>
      <c r="C201" s="3" t="s">
        <v>42</v>
      </c>
      <c r="D201" s="3">
        <v>2010</v>
      </c>
      <c r="E201" s="3" t="s">
        <v>13</v>
      </c>
      <c r="F201" s="3" t="s">
        <v>110</v>
      </c>
      <c r="G201" s="3">
        <v>0.6</v>
      </c>
      <c r="H201" s="3">
        <v>3.29</v>
      </c>
      <c r="I201" s="3">
        <v>0.06</v>
      </c>
      <c r="J201" s="3">
        <v>1.1299999999999999</v>
      </c>
      <c r="K201" s="3">
        <v>5.08</v>
      </c>
    </row>
    <row r="202" spans="1:11" x14ac:dyDescent="0.25">
      <c r="A202" s="2">
        <v>201</v>
      </c>
      <c r="B202" s="2" t="s">
        <v>15</v>
      </c>
      <c r="C202" s="2" t="s">
        <v>21</v>
      </c>
      <c r="D202" s="2">
        <v>1999</v>
      </c>
      <c r="E202" s="2" t="s">
        <v>2</v>
      </c>
      <c r="F202" s="2" t="s">
        <v>14</v>
      </c>
      <c r="G202" s="2">
        <v>3.4</v>
      </c>
      <c r="H202" s="2">
        <v>1.3</v>
      </c>
      <c r="I202" s="2">
        <v>0.15</v>
      </c>
      <c r="J202" s="2">
        <v>0.22</v>
      </c>
      <c r="K202" s="2">
        <v>5.07</v>
      </c>
    </row>
    <row r="203" spans="1:11" x14ac:dyDescent="0.2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25">
      <c r="A204" s="2">
        <v>203</v>
      </c>
      <c r="B204" s="2" t="s">
        <v>243</v>
      </c>
      <c r="C204" s="2" t="s">
        <v>86</v>
      </c>
      <c r="D204" s="2">
        <v>1999</v>
      </c>
      <c r="E204" s="2" t="s">
        <v>13</v>
      </c>
      <c r="F204" s="2" t="s">
        <v>61</v>
      </c>
      <c r="G204" s="2">
        <v>3.42</v>
      </c>
      <c r="H204" s="2">
        <v>1.38</v>
      </c>
      <c r="I204" s="2">
        <v>0.02</v>
      </c>
      <c r="J204" s="2">
        <v>0.2</v>
      </c>
      <c r="K204" s="2">
        <v>5.0199999999999996</v>
      </c>
    </row>
    <row r="205" spans="1:11" x14ac:dyDescent="0.2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25">
      <c r="A206" s="2">
        <v>205</v>
      </c>
      <c r="B206" s="2" t="s">
        <v>244</v>
      </c>
      <c r="C206" s="2" t="s">
        <v>86</v>
      </c>
      <c r="D206" s="2">
        <v>1999</v>
      </c>
      <c r="E206" s="2" t="s">
        <v>212</v>
      </c>
      <c r="F206" s="2" t="s">
        <v>223</v>
      </c>
      <c r="G206" s="2">
        <v>2.79</v>
      </c>
      <c r="H206" s="2">
        <v>1.89</v>
      </c>
      <c r="I206" s="2">
        <v>0</v>
      </c>
      <c r="J206" s="2">
        <v>0.33</v>
      </c>
      <c r="K206" s="2">
        <v>5.01</v>
      </c>
    </row>
    <row r="207" spans="1:11" x14ac:dyDescent="0.25">
      <c r="A207" s="3">
        <v>206</v>
      </c>
      <c r="B207" s="3" t="s">
        <v>245</v>
      </c>
      <c r="C207" s="3" t="s">
        <v>86</v>
      </c>
      <c r="D207" s="3">
        <v>1998</v>
      </c>
      <c r="E207" s="3" t="s">
        <v>2</v>
      </c>
      <c r="F207" s="3" t="s">
        <v>59</v>
      </c>
      <c r="G207" s="3">
        <v>3.36</v>
      </c>
      <c r="H207" s="3">
        <v>1.36</v>
      </c>
      <c r="I207" s="3">
        <v>7.0000000000000007E-2</v>
      </c>
      <c r="J207" s="3">
        <v>0.21</v>
      </c>
      <c r="K207" s="3">
        <v>5</v>
      </c>
    </row>
    <row r="208" spans="1:11" x14ac:dyDescent="0.25">
      <c r="A208" s="2">
        <v>207</v>
      </c>
      <c r="B208" s="2" t="s">
        <v>246</v>
      </c>
      <c r="C208" s="2" t="s">
        <v>12</v>
      </c>
      <c r="D208" s="2">
        <v>2007</v>
      </c>
      <c r="E208" s="2" t="s">
        <v>31</v>
      </c>
      <c r="F208" s="2" t="s">
        <v>14</v>
      </c>
      <c r="G208" s="2">
        <v>3.06</v>
      </c>
      <c r="H208" s="2">
        <v>1.18</v>
      </c>
      <c r="I208" s="2">
        <v>0.28999999999999998</v>
      </c>
      <c r="J208" s="2">
        <v>0.46</v>
      </c>
      <c r="K208" s="2">
        <v>5</v>
      </c>
    </row>
    <row r="209" spans="1:11" x14ac:dyDescent="0.25">
      <c r="A209" s="3">
        <v>208</v>
      </c>
      <c r="B209" s="3" t="s">
        <v>247</v>
      </c>
      <c r="C209" s="3" t="s">
        <v>46</v>
      </c>
      <c r="D209" s="3">
        <v>2007</v>
      </c>
      <c r="E209" s="3" t="s">
        <v>28</v>
      </c>
      <c r="F209" s="3" t="s">
        <v>61</v>
      </c>
      <c r="G209" s="3">
        <v>3.49</v>
      </c>
      <c r="H209" s="3">
        <v>0.01</v>
      </c>
      <c r="I209" s="3">
        <v>0.01</v>
      </c>
      <c r="J209" s="3">
        <v>1.48</v>
      </c>
      <c r="K209" s="3">
        <v>4.9800000000000004</v>
      </c>
    </row>
    <row r="210" spans="1:11" x14ac:dyDescent="0.25">
      <c r="A210" s="2">
        <v>209</v>
      </c>
      <c r="B210" s="2" t="s">
        <v>248</v>
      </c>
      <c r="C210" s="2" t="s">
        <v>39</v>
      </c>
      <c r="D210" s="2">
        <v>2008</v>
      </c>
      <c r="E210" s="2" t="s">
        <v>22</v>
      </c>
      <c r="F210" s="2" t="s">
        <v>107</v>
      </c>
      <c r="G210" s="2">
        <v>3.39</v>
      </c>
      <c r="H210" s="2">
        <v>1.03</v>
      </c>
      <c r="I210" s="2">
        <v>0.09</v>
      </c>
      <c r="J210" s="2">
        <v>0.44</v>
      </c>
      <c r="K210" s="2">
        <v>4.96</v>
      </c>
    </row>
    <row r="211" spans="1:11" x14ac:dyDescent="0.25">
      <c r="A211" s="3">
        <v>210</v>
      </c>
      <c r="B211" s="3" t="s">
        <v>249</v>
      </c>
      <c r="C211" s="3" t="s">
        <v>26</v>
      </c>
      <c r="D211" s="3">
        <v>2007</v>
      </c>
      <c r="E211" s="3" t="s">
        <v>22</v>
      </c>
      <c r="F211" s="3" t="s">
        <v>14</v>
      </c>
      <c r="G211" s="3">
        <v>1.85</v>
      </c>
      <c r="H211" s="3">
        <v>1.2</v>
      </c>
      <c r="I211" s="3">
        <v>1.54</v>
      </c>
      <c r="J211" s="3">
        <v>0.37</v>
      </c>
      <c r="K211" s="3">
        <v>4.96</v>
      </c>
    </row>
    <row r="212" spans="1:11" x14ac:dyDescent="0.25">
      <c r="A212" s="2">
        <v>211</v>
      </c>
      <c r="B212" s="2" t="s">
        <v>250</v>
      </c>
      <c r="C212" s="2" t="s">
        <v>42</v>
      </c>
      <c r="D212" s="2">
        <v>2007</v>
      </c>
      <c r="E212" s="2" t="s">
        <v>43</v>
      </c>
      <c r="F212" s="2" t="s">
        <v>59</v>
      </c>
      <c r="G212" s="2">
        <v>2.31</v>
      </c>
      <c r="H212" s="2">
        <v>1.73</v>
      </c>
      <c r="I212" s="2">
        <v>0.12</v>
      </c>
      <c r="J212" s="2">
        <v>0.78</v>
      </c>
      <c r="K212" s="2">
        <v>4.9400000000000004</v>
      </c>
    </row>
    <row r="213" spans="1:11" x14ac:dyDescent="0.25">
      <c r="A213" s="3">
        <v>212</v>
      </c>
      <c r="B213" s="3" t="s">
        <v>251</v>
      </c>
      <c r="C213" s="3" t="s">
        <v>46</v>
      </c>
      <c r="D213" s="3">
        <v>2005</v>
      </c>
      <c r="E213" s="3" t="s">
        <v>13</v>
      </c>
      <c r="F213" s="3" t="s">
        <v>110</v>
      </c>
      <c r="G213" s="3">
        <v>3.98</v>
      </c>
      <c r="H213" s="3">
        <v>0.26</v>
      </c>
      <c r="I213" s="3">
        <v>0.01</v>
      </c>
      <c r="J213" s="3">
        <v>0.66</v>
      </c>
      <c r="K213" s="3">
        <v>4.91</v>
      </c>
    </row>
    <row r="214" spans="1:11" x14ac:dyDescent="0.25">
      <c r="A214" s="2">
        <v>213</v>
      </c>
      <c r="B214" s="2" t="s">
        <v>195</v>
      </c>
      <c r="C214" s="2" t="s">
        <v>26</v>
      </c>
      <c r="D214" s="2">
        <v>2007</v>
      </c>
      <c r="E214" s="2" t="s">
        <v>43</v>
      </c>
      <c r="F214" s="2" t="s">
        <v>196</v>
      </c>
      <c r="G214" s="2">
        <v>2.89</v>
      </c>
      <c r="H214" s="2">
        <v>1.54</v>
      </c>
      <c r="I214" s="2">
        <v>0</v>
      </c>
      <c r="J214" s="2">
        <v>0.46</v>
      </c>
      <c r="K214" s="2">
        <v>4.9000000000000004</v>
      </c>
    </row>
    <row r="215" spans="1:11" x14ac:dyDescent="0.25">
      <c r="A215" s="3">
        <v>214</v>
      </c>
      <c r="B215" s="3" t="s">
        <v>252</v>
      </c>
      <c r="C215" s="3" t="s">
        <v>78</v>
      </c>
      <c r="D215" s="3">
        <v>1997</v>
      </c>
      <c r="E215" s="3" t="s">
        <v>18</v>
      </c>
      <c r="F215" s="3" t="s">
        <v>14</v>
      </c>
      <c r="G215" s="3">
        <v>2.91</v>
      </c>
      <c r="H215" s="3">
        <v>0.99</v>
      </c>
      <c r="I215" s="3">
        <v>0.89</v>
      </c>
      <c r="J215" s="3">
        <v>0.1</v>
      </c>
      <c r="K215" s="3">
        <v>4.88</v>
      </c>
    </row>
    <row r="216" spans="1:11" x14ac:dyDescent="0.25">
      <c r="A216" s="2">
        <v>215</v>
      </c>
      <c r="B216" s="2" t="s">
        <v>253</v>
      </c>
      <c r="C216" s="2" t="s">
        <v>130</v>
      </c>
      <c r="D216" s="2">
        <v>2010</v>
      </c>
      <c r="E216" s="2" t="s">
        <v>22</v>
      </c>
      <c r="F216" s="2" t="s">
        <v>176</v>
      </c>
      <c r="G216" s="2">
        <v>0</v>
      </c>
      <c r="H216" s="2">
        <v>0</v>
      </c>
      <c r="I216" s="2">
        <v>4.87</v>
      </c>
      <c r="J216" s="2">
        <v>0</v>
      </c>
      <c r="K216" s="2">
        <v>4.87</v>
      </c>
    </row>
    <row r="217" spans="1:11" x14ac:dyDescent="0.25">
      <c r="A217" s="3">
        <v>216</v>
      </c>
      <c r="B217" s="3" t="s">
        <v>216</v>
      </c>
      <c r="C217" s="3" t="s">
        <v>16</v>
      </c>
      <c r="D217" s="3">
        <v>1990</v>
      </c>
      <c r="E217" s="3" t="s">
        <v>24</v>
      </c>
      <c r="F217" s="3" t="s">
        <v>14</v>
      </c>
      <c r="G217" s="3">
        <v>2.62</v>
      </c>
      <c r="H217" s="3">
        <v>0.6</v>
      </c>
      <c r="I217" s="3">
        <v>1.52</v>
      </c>
      <c r="J217" s="3">
        <v>0.1</v>
      </c>
      <c r="K217" s="3">
        <v>4.8499999999999996</v>
      </c>
    </row>
    <row r="218" spans="1:11" x14ac:dyDescent="0.25">
      <c r="A218" s="2">
        <v>217</v>
      </c>
      <c r="B218" s="2" t="s">
        <v>254</v>
      </c>
      <c r="C218" s="2" t="s">
        <v>42</v>
      </c>
      <c r="D218" s="2">
        <v>2010</v>
      </c>
      <c r="E218" s="2" t="s">
        <v>43</v>
      </c>
      <c r="F218" s="2" t="s">
        <v>59</v>
      </c>
      <c r="G218" s="2">
        <v>2.74</v>
      </c>
      <c r="H218" s="2">
        <v>1.36</v>
      </c>
      <c r="I218" s="2">
        <v>0.12</v>
      </c>
      <c r="J218" s="2">
        <v>0.63</v>
      </c>
      <c r="K218" s="2">
        <v>4.84</v>
      </c>
    </row>
    <row r="219" spans="1:11" x14ac:dyDescent="0.25">
      <c r="A219" s="3">
        <v>218</v>
      </c>
      <c r="B219" s="3" t="s">
        <v>255</v>
      </c>
      <c r="C219" s="3" t="s">
        <v>118</v>
      </c>
      <c r="D219" s="3">
        <v>2010</v>
      </c>
      <c r="E219" s="3" t="s">
        <v>212</v>
      </c>
      <c r="F219" s="3" t="s">
        <v>61</v>
      </c>
      <c r="G219" s="3">
        <v>2.56</v>
      </c>
      <c r="H219" s="3">
        <v>1.68</v>
      </c>
      <c r="I219" s="3">
        <v>0</v>
      </c>
      <c r="J219" s="3">
        <v>0.59</v>
      </c>
      <c r="K219" s="3">
        <v>4.83</v>
      </c>
    </row>
    <row r="220" spans="1:11" x14ac:dyDescent="0.25">
      <c r="A220" s="2">
        <v>219</v>
      </c>
      <c r="B220" s="2" t="s">
        <v>204</v>
      </c>
      <c r="C220" s="2" t="s">
        <v>42</v>
      </c>
      <c r="D220" s="2">
        <v>2007</v>
      </c>
      <c r="E220" s="2" t="s">
        <v>83</v>
      </c>
      <c r="F220" s="2" t="s">
        <v>92</v>
      </c>
      <c r="G220" s="2">
        <v>1.91</v>
      </c>
      <c r="H220" s="2">
        <v>2</v>
      </c>
      <c r="I220" s="2">
        <v>0.09</v>
      </c>
      <c r="J220" s="2">
        <v>0.83</v>
      </c>
      <c r="K220" s="2">
        <v>4.83</v>
      </c>
    </row>
    <row r="221" spans="1:11" x14ac:dyDescent="0.25">
      <c r="A221" s="3">
        <v>220</v>
      </c>
      <c r="B221" s="3" t="s">
        <v>165</v>
      </c>
      <c r="C221" s="3" t="s">
        <v>42</v>
      </c>
      <c r="D221" s="3">
        <v>2014</v>
      </c>
      <c r="E221" s="3" t="s">
        <v>13</v>
      </c>
      <c r="F221" s="3" t="s">
        <v>110</v>
      </c>
      <c r="G221" s="3">
        <v>0.56999999999999995</v>
      </c>
      <c r="H221" s="3">
        <v>3.14</v>
      </c>
      <c r="I221" s="3">
        <v>0.04</v>
      </c>
      <c r="J221" s="3">
        <v>1.07</v>
      </c>
      <c r="K221" s="3">
        <v>4.82</v>
      </c>
    </row>
    <row r="222" spans="1:11" x14ac:dyDescent="0.25">
      <c r="A222" s="2">
        <v>221</v>
      </c>
      <c r="B222" s="2" t="s">
        <v>256</v>
      </c>
      <c r="C222" s="2" t="s">
        <v>86</v>
      </c>
      <c r="D222" s="2">
        <v>1999</v>
      </c>
      <c r="E222" s="2" t="s">
        <v>18</v>
      </c>
      <c r="F222" s="2" t="s">
        <v>59</v>
      </c>
      <c r="G222" s="2">
        <v>2.57</v>
      </c>
      <c r="H222" s="2">
        <v>1.57</v>
      </c>
      <c r="I222" s="2">
        <v>0.44</v>
      </c>
      <c r="J222" s="2">
        <v>0.21</v>
      </c>
      <c r="K222" s="2">
        <v>4.79</v>
      </c>
    </row>
    <row r="223" spans="1:11" x14ac:dyDescent="0.2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25">
      <c r="A224" s="2">
        <v>223</v>
      </c>
      <c r="B224" s="2" t="s">
        <v>205</v>
      </c>
      <c r="C224" s="2" t="s">
        <v>39</v>
      </c>
      <c r="D224" s="2">
        <v>2011</v>
      </c>
      <c r="E224" s="2" t="s">
        <v>43</v>
      </c>
      <c r="F224" s="2" t="s">
        <v>206</v>
      </c>
      <c r="G224" s="2">
        <v>2.99</v>
      </c>
      <c r="H224" s="2">
        <v>1.31</v>
      </c>
      <c r="I224" s="2">
        <v>0.04</v>
      </c>
      <c r="J224" s="2">
        <v>0.41</v>
      </c>
      <c r="K224" s="2">
        <v>4.76</v>
      </c>
    </row>
    <row r="225" spans="1:11" x14ac:dyDescent="0.25">
      <c r="A225" s="3">
        <v>224</v>
      </c>
      <c r="B225" s="3" t="s">
        <v>258</v>
      </c>
      <c r="C225" s="3" t="s">
        <v>86</v>
      </c>
      <c r="D225" s="3">
        <v>2000</v>
      </c>
      <c r="E225" s="3" t="s">
        <v>43</v>
      </c>
      <c r="F225" s="3" t="s">
        <v>128</v>
      </c>
      <c r="G225" s="3">
        <v>2.36</v>
      </c>
      <c r="H225" s="3">
        <v>2.1</v>
      </c>
      <c r="I225" s="3">
        <v>0.02</v>
      </c>
      <c r="J225" s="3">
        <v>0.25</v>
      </c>
      <c r="K225" s="3">
        <v>4.7300000000000004</v>
      </c>
    </row>
    <row r="226" spans="1:11" x14ac:dyDescent="0.25">
      <c r="A226" s="2">
        <v>225</v>
      </c>
      <c r="B226" s="2" t="s">
        <v>259</v>
      </c>
      <c r="C226" s="2" t="s">
        <v>46</v>
      </c>
      <c r="D226" s="2">
        <v>2003</v>
      </c>
      <c r="E226" s="2" t="s">
        <v>18</v>
      </c>
      <c r="F226" s="2" t="s">
        <v>260</v>
      </c>
      <c r="G226" s="2">
        <v>1.73</v>
      </c>
      <c r="H226" s="2">
        <v>2.19</v>
      </c>
      <c r="I226" s="2">
        <v>0</v>
      </c>
      <c r="J226" s="2">
        <v>0.79</v>
      </c>
      <c r="K226" s="2">
        <v>4.7</v>
      </c>
    </row>
    <row r="227" spans="1:11" x14ac:dyDescent="0.25">
      <c r="A227" s="3">
        <v>226</v>
      </c>
      <c r="B227" s="3" t="s">
        <v>261</v>
      </c>
      <c r="C227" s="3" t="s">
        <v>86</v>
      </c>
      <c r="D227" s="3">
        <v>2000</v>
      </c>
      <c r="E227" s="3" t="s">
        <v>13</v>
      </c>
      <c r="F227" s="3" t="s">
        <v>61</v>
      </c>
      <c r="G227" s="3">
        <v>3.05</v>
      </c>
      <c r="H227" s="3">
        <v>1.41</v>
      </c>
      <c r="I227" s="3">
        <v>0.02</v>
      </c>
      <c r="J227" s="3">
        <v>0.2</v>
      </c>
      <c r="K227" s="3">
        <v>4.68</v>
      </c>
    </row>
    <row r="228" spans="1:11" x14ac:dyDescent="0.25">
      <c r="A228" s="2">
        <v>227</v>
      </c>
      <c r="B228" s="2" t="s">
        <v>262</v>
      </c>
      <c r="C228" s="2" t="s">
        <v>12</v>
      </c>
      <c r="D228" s="2">
        <v>2008</v>
      </c>
      <c r="E228" s="2" t="s">
        <v>33</v>
      </c>
      <c r="F228" s="2" t="s">
        <v>14</v>
      </c>
      <c r="G228" s="2">
        <v>1.87</v>
      </c>
      <c r="H228" s="2">
        <v>1.1200000000000001</v>
      </c>
      <c r="I228" s="2">
        <v>1.32</v>
      </c>
      <c r="J228" s="2">
        <v>0.37</v>
      </c>
      <c r="K228" s="2">
        <v>4.68</v>
      </c>
    </row>
    <row r="229" spans="1:11" x14ac:dyDescent="0.25">
      <c r="A229" s="3">
        <v>228</v>
      </c>
      <c r="B229" s="3" t="s">
        <v>263</v>
      </c>
      <c r="C229" s="3" t="s">
        <v>46</v>
      </c>
      <c r="D229" s="3">
        <v>2002</v>
      </c>
      <c r="E229" s="3" t="s">
        <v>43</v>
      </c>
      <c r="F229" s="3" t="s">
        <v>110</v>
      </c>
      <c r="G229" s="3">
        <v>1.94</v>
      </c>
      <c r="H229" s="3">
        <v>1.95</v>
      </c>
      <c r="I229" s="3">
        <v>0.08</v>
      </c>
      <c r="J229" s="3">
        <v>0.7</v>
      </c>
      <c r="K229" s="3">
        <v>4.67</v>
      </c>
    </row>
    <row r="230" spans="1:11" x14ac:dyDescent="0.25">
      <c r="A230" s="2">
        <v>229</v>
      </c>
      <c r="B230" s="2" t="s">
        <v>264</v>
      </c>
      <c r="C230" s="2" t="s">
        <v>39</v>
      </c>
      <c r="D230" s="2">
        <v>2011</v>
      </c>
      <c r="E230" s="2" t="s">
        <v>18</v>
      </c>
      <c r="F230" s="2" t="s">
        <v>40</v>
      </c>
      <c r="G230" s="2">
        <v>2.08</v>
      </c>
      <c r="H230" s="2">
        <v>2.04</v>
      </c>
      <c r="I230" s="2">
        <v>0.06</v>
      </c>
      <c r="J230" s="2">
        <v>0.47</v>
      </c>
      <c r="K230" s="2">
        <v>4.6399999999999997</v>
      </c>
    </row>
    <row r="231" spans="1:11" x14ac:dyDescent="0.25">
      <c r="A231" s="3">
        <v>230</v>
      </c>
      <c r="B231" s="3" t="s">
        <v>265</v>
      </c>
      <c r="C231" s="3" t="s">
        <v>86</v>
      </c>
      <c r="D231" s="3">
        <v>1996</v>
      </c>
      <c r="E231" s="3" t="s">
        <v>43</v>
      </c>
      <c r="F231" s="3" t="s">
        <v>223</v>
      </c>
      <c r="G231" s="3">
        <v>2.29</v>
      </c>
      <c r="H231" s="3">
        <v>1.97</v>
      </c>
      <c r="I231" s="3">
        <v>0.13</v>
      </c>
      <c r="J231" s="3">
        <v>0.24</v>
      </c>
      <c r="K231" s="3">
        <v>4.63</v>
      </c>
    </row>
    <row r="232" spans="1:11" x14ac:dyDescent="0.25">
      <c r="A232" s="2">
        <v>231</v>
      </c>
      <c r="B232" s="2" t="s">
        <v>247</v>
      </c>
      <c r="C232" s="2" t="s">
        <v>12</v>
      </c>
      <c r="D232" s="2">
        <v>2007</v>
      </c>
      <c r="E232" s="2" t="s">
        <v>28</v>
      </c>
      <c r="F232" s="2" t="s">
        <v>61</v>
      </c>
      <c r="G232" s="2">
        <v>3.06</v>
      </c>
      <c r="H232" s="2">
        <v>1.1200000000000001</v>
      </c>
      <c r="I232" s="2">
        <v>0</v>
      </c>
      <c r="J232" s="2">
        <v>0.44</v>
      </c>
      <c r="K232" s="2">
        <v>4.62</v>
      </c>
    </row>
    <row r="233" spans="1:11" x14ac:dyDescent="0.2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25">
      <c r="A234" s="2">
        <v>233</v>
      </c>
      <c r="B234" s="2" t="s">
        <v>267</v>
      </c>
      <c r="C234" s="2" t="s">
        <v>147</v>
      </c>
      <c r="D234" s="2">
        <v>2002</v>
      </c>
      <c r="E234" s="2" t="s">
        <v>43</v>
      </c>
      <c r="F234" s="2" t="s">
        <v>14</v>
      </c>
      <c r="G234" s="2">
        <v>2.6</v>
      </c>
      <c r="H234" s="2">
        <v>0.99</v>
      </c>
      <c r="I234" s="2">
        <v>0.89</v>
      </c>
      <c r="J234" s="2">
        <v>0.13</v>
      </c>
      <c r="K234" s="2">
        <v>4.5999999999999996</v>
      </c>
    </row>
    <row r="235" spans="1:11" x14ac:dyDescent="0.25">
      <c r="A235" s="3">
        <v>234</v>
      </c>
      <c r="B235" s="3" t="s">
        <v>268</v>
      </c>
      <c r="C235" s="3" t="s">
        <v>12</v>
      </c>
      <c r="D235" s="3">
        <v>2009</v>
      </c>
      <c r="E235" s="3" t="s">
        <v>13</v>
      </c>
      <c r="F235" s="3" t="s">
        <v>121</v>
      </c>
      <c r="G235" s="3">
        <v>1.89</v>
      </c>
      <c r="H235" s="3">
        <v>1.99</v>
      </c>
      <c r="I235" s="3">
        <v>0.22</v>
      </c>
      <c r="J235" s="3">
        <v>0.48</v>
      </c>
      <c r="K235" s="3">
        <v>4.58</v>
      </c>
    </row>
    <row r="236" spans="1:11" x14ac:dyDescent="0.25">
      <c r="A236" s="2">
        <v>235</v>
      </c>
      <c r="B236" s="2" t="s">
        <v>269</v>
      </c>
      <c r="C236" s="2" t="s">
        <v>65</v>
      </c>
      <c r="D236" s="2">
        <v>2013</v>
      </c>
      <c r="E236" s="2" t="s">
        <v>43</v>
      </c>
      <c r="F236" s="2" t="s">
        <v>14</v>
      </c>
      <c r="G236" s="2">
        <v>1.78</v>
      </c>
      <c r="H236" s="2">
        <v>1.39</v>
      </c>
      <c r="I236" s="2">
        <v>1.1000000000000001</v>
      </c>
      <c r="J236" s="2">
        <v>0.3</v>
      </c>
      <c r="K236" s="2">
        <v>4.58</v>
      </c>
    </row>
    <row r="237" spans="1:11" x14ac:dyDescent="0.25">
      <c r="A237" s="3">
        <v>236</v>
      </c>
      <c r="B237" s="3" t="s">
        <v>270</v>
      </c>
      <c r="C237" s="3" t="s">
        <v>149</v>
      </c>
      <c r="D237" s="3">
        <v>2015</v>
      </c>
      <c r="E237" s="3" t="s">
        <v>31</v>
      </c>
      <c r="F237" s="3" t="s">
        <v>14</v>
      </c>
      <c r="G237" s="3">
        <v>1.55</v>
      </c>
      <c r="H237" s="3">
        <v>1.1499999999999999</v>
      </c>
      <c r="I237" s="3">
        <v>1.44</v>
      </c>
      <c r="J237" s="3">
        <v>0.43</v>
      </c>
      <c r="K237" s="3">
        <v>4.57</v>
      </c>
    </row>
    <row r="238" spans="1:11" x14ac:dyDescent="0.25">
      <c r="A238" s="2">
        <v>237</v>
      </c>
      <c r="B238" s="2" t="s">
        <v>189</v>
      </c>
      <c r="C238" s="2" t="s">
        <v>67</v>
      </c>
      <c r="D238" s="2">
        <v>2014</v>
      </c>
      <c r="E238" s="2" t="s">
        <v>43</v>
      </c>
      <c r="F238" s="2" t="s">
        <v>59</v>
      </c>
      <c r="G238" s="2">
        <v>1.78</v>
      </c>
      <c r="H238" s="2">
        <v>1.87</v>
      </c>
      <c r="I238" s="2">
        <v>7.0000000000000007E-2</v>
      </c>
      <c r="J238" s="2">
        <v>0.82</v>
      </c>
      <c r="K238" s="2">
        <v>4.55</v>
      </c>
    </row>
    <row r="239" spans="1:11" x14ac:dyDescent="0.25">
      <c r="A239" s="3">
        <v>238</v>
      </c>
      <c r="B239" s="3" t="s">
        <v>247</v>
      </c>
      <c r="C239" s="3" t="s">
        <v>39</v>
      </c>
      <c r="D239" s="3">
        <v>2007</v>
      </c>
      <c r="E239" s="3" t="s">
        <v>28</v>
      </c>
      <c r="F239" s="3" t="s">
        <v>61</v>
      </c>
      <c r="G239" s="3">
        <v>3.19</v>
      </c>
      <c r="H239" s="3">
        <v>0.92</v>
      </c>
      <c r="I239" s="3">
        <v>0.01</v>
      </c>
      <c r="J239" s="3">
        <v>0.42</v>
      </c>
      <c r="K239" s="3">
        <v>4.53</v>
      </c>
    </row>
    <row r="240" spans="1:11" x14ac:dyDescent="0.25">
      <c r="A240" s="2">
        <v>239</v>
      </c>
      <c r="B240" s="2" t="s">
        <v>271</v>
      </c>
      <c r="C240" s="2" t="s">
        <v>46</v>
      </c>
      <c r="D240" s="2">
        <v>2004</v>
      </c>
      <c r="E240" s="2" t="s">
        <v>13</v>
      </c>
      <c r="F240" s="2" t="s">
        <v>110</v>
      </c>
      <c r="G240" s="2">
        <v>4.18</v>
      </c>
      <c r="H240" s="2">
        <v>0.26</v>
      </c>
      <c r="I240" s="2">
        <v>0.01</v>
      </c>
      <c r="J240" s="2">
        <v>0.08</v>
      </c>
      <c r="K240" s="2">
        <v>4.53</v>
      </c>
    </row>
    <row r="241" spans="1:11" x14ac:dyDescent="0.25">
      <c r="A241" s="3">
        <v>240</v>
      </c>
      <c r="B241" s="3" t="s">
        <v>272</v>
      </c>
      <c r="C241" s="3" t="s">
        <v>127</v>
      </c>
      <c r="D241" s="3">
        <v>1981</v>
      </c>
      <c r="E241" s="3" t="s">
        <v>2</v>
      </c>
      <c r="F241" s="3" t="s">
        <v>61</v>
      </c>
      <c r="G241" s="3">
        <v>4.21</v>
      </c>
      <c r="H241" s="3">
        <v>0.24</v>
      </c>
      <c r="I241" s="3">
        <v>0</v>
      </c>
      <c r="J241" s="3">
        <v>0.05</v>
      </c>
      <c r="K241" s="3">
        <v>4.5</v>
      </c>
    </row>
    <row r="242" spans="1:11" x14ac:dyDescent="0.25">
      <c r="A242" s="2">
        <v>241</v>
      </c>
      <c r="B242" s="2" t="s">
        <v>273</v>
      </c>
      <c r="C242" s="2" t="s">
        <v>46</v>
      </c>
      <c r="D242" s="2">
        <v>2006</v>
      </c>
      <c r="E242" s="2" t="s">
        <v>13</v>
      </c>
      <c r="F242" s="2" t="s">
        <v>110</v>
      </c>
      <c r="G242" s="2">
        <v>3.63</v>
      </c>
      <c r="H242" s="2">
        <v>0.24</v>
      </c>
      <c r="I242" s="2">
        <v>0.01</v>
      </c>
      <c r="J242" s="2">
        <v>0.61</v>
      </c>
      <c r="K242" s="2">
        <v>4.49</v>
      </c>
    </row>
    <row r="243" spans="1:11" x14ac:dyDescent="0.25">
      <c r="A243" s="3">
        <v>242</v>
      </c>
      <c r="B243" s="3" t="s">
        <v>274</v>
      </c>
      <c r="C243" s="3" t="s">
        <v>46</v>
      </c>
      <c r="D243" s="3">
        <v>2002</v>
      </c>
      <c r="E243" s="3" t="s">
        <v>43</v>
      </c>
      <c r="F243" s="3" t="s">
        <v>61</v>
      </c>
      <c r="G243" s="3">
        <v>2.71</v>
      </c>
      <c r="H243" s="3">
        <v>1.51</v>
      </c>
      <c r="I243" s="3">
        <v>0.03</v>
      </c>
      <c r="J243" s="3">
        <v>0.23</v>
      </c>
      <c r="K243" s="3">
        <v>4.4800000000000004</v>
      </c>
    </row>
    <row r="244" spans="1:11" x14ac:dyDescent="0.2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25">
      <c r="A245" s="3">
        <v>244</v>
      </c>
      <c r="B245" s="3" t="s">
        <v>277</v>
      </c>
      <c r="C245" s="3" t="s">
        <v>67</v>
      </c>
      <c r="D245" s="3">
        <v>2015</v>
      </c>
      <c r="E245" s="3" t="s">
        <v>43</v>
      </c>
      <c r="F245" s="3" t="s">
        <v>59</v>
      </c>
      <c r="G245" s="3">
        <v>1.96</v>
      </c>
      <c r="H245" s="3">
        <v>1.69</v>
      </c>
      <c r="I245" s="3">
        <v>0.08</v>
      </c>
      <c r="J245" s="3">
        <v>0.74</v>
      </c>
      <c r="K245" s="3">
        <v>4.47</v>
      </c>
    </row>
    <row r="246" spans="1:11" x14ac:dyDescent="0.25">
      <c r="A246" s="2">
        <v>245</v>
      </c>
      <c r="B246" s="2" t="s">
        <v>133</v>
      </c>
      <c r="C246" s="2" t="s">
        <v>42</v>
      </c>
      <c r="D246" s="2">
        <v>2014</v>
      </c>
      <c r="E246" s="2" t="s">
        <v>31</v>
      </c>
      <c r="F246" s="2" t="s">
        <v>61</v>
      </c>
      <c r="G246" s="2">
        <v>1.54</v>
      </c>
      <c r="H246" s="2">
        <v>1.94</v>
      </c>
      <c r="I246" s="2">
        <v>0.19</v>
      </c>
      <c r="J246" s="2">
        <v>0.77</v>
      </c>
      <c r="K246" s="2">
        <v>4.45</v>
      </c>
    </row>
    <row r="247" spans="1:11" x14ac:dyDescent="0.25">
      <c r="A247" s="3">
        <v>246</v>
      </c>
      <c r="B247" s="3" t="s">
        <v>278</v>
      </c>
      <c r="C247" s="3" t="s">
        <v>46</v>
      </c>
      <c r="D247" s="3">
        <v>2005</v>
      </c>
      <c r="E247" s="3" t="s">
        <v>43</v>
      </c>
      <c r="F247" s="3" t="s">
        <v>59</v>
      </c>
      <c r="G247" s="3">
        <v>2.71</v>
      </c>
      <c r="H247" s="3">
        <v>1.29</v>
      </c>
      <c r="I247" s="3">
        <v>0.02</v>
      </c>
      <c r="J247" s="3">
        <v>0.43</v>
      </c>
      <c r="K247" s="3">
        <v>4.45</v>
      </c>
    </row>
    <row r="248" spans="1:11" x14ac:dyDescent="0.2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25">
      <c r="A249" s="3">
        <v>248</v>
      </c>
      <c r="B249" s="3" t="s">
        <v>280</v>
      </c>
      <c r="C249" s="3" t="s">
        <v>12</v>
      </c>
      <c r="D249" s="3">
        <v>2010</v>
      </c>
      <c r="E249" s="3" t="s">
        <v>28</v>
      </c>
      <c r="F249" s="3" t="s">
        <v>92</v>
      </c>
      <c r="G249" s="3">
        <v>2.67</v>
      </c>
      <c r="H249" s="3">
        <v>1.35</v>
      </c>
      <c r="I249" s="3">
        <v>0.01</v>
      </c>
      <c r="J249" s="3">
        <v>0.39</v>
      </c>
      <c r="K249" s="3">
        <v>4.42</v>
      </c>
    </row>
    <row r="250" spans="1:11" x14ac:dyDescent="0.25">
      <c r="A250" s="2">
        <v>249</v>
      </c>
      <c r="B250" s="2" t="s">
        <v>281</v>
      </c>
      <c r="C250" s="2" t="s">
        <v>46</v>
      </c>
      <c r="D250" s="2">
        <v>2001</v>
      </c>
      <c r="E250" s="2" t="s">
        <v>13</v>
      </c>
      <c r="F250" s="2" t="s">
        <v>61</v>
      </c>
      <c r="G250" s="2">
        <v>2.66</v>
      </c>
      <c r="H250" s="2">
        <v>1.29</v>
      </c>
      <c r="I250" s="2">
        <v>0.01</v>
      </c>
      <c r="J250" s="2">
        <v>0.46</v>
      </c>
      <c r="K250" s="2">
        <v>4.41</v>
      </c>
    </row>
    <row r="251" spans="1:11" x14ac:dyDescent="0.25">
      <c r="A251" s="3">
        <v>250</v>
      </c>
      <c r="B251" s="3" t="s">
        <v>282</v>
      </c>
      <c r="C251" s="3" t="s">
        <v>46</v>
      </c>
      <c r="D251" s="3">
        <v>2006</v>
      </c>
      <c r="E251" s="3" t="s">
        <v>13</v>
      </c>
      <c r="F251" s="3" t="s">
        <v>184</v>
      </c>
      <c r="G251" s="3">
        <v>0.1</v>
      </c>
      <c r="H251" s="3">
        <v>2.39</v>
      </c>
      <c r="I251" s="3">
        <v>1.05</v>
      </c>
      <c r="J251" s="3">
        <v>0.86</v>
      </c>
      <c r="K251" s="3">
        <v>4.3899999999999997</v>
      </c>
    </row>
    <row r="252" spans="1:11" x14ac:dyDescent="0.25">
      <c r="A252" s="2">
        <v>251</v>
      </c>
      <c r="B252" s="2" t="s">
        <v>283</v>
      </c>
      <c r="C252" s="2" t="s">
        <v>39</v>
      </c>
      <c r="D252" s="2">
        <v>2006</v>
      </c>
      <c r="E252" s="2" t="s">
        <v>22</v>
      </c>
      <c r="F252" s="2" t="s">
        <v>44</v>
      </c>
      <c r="G252" s="2">
        <v>2.82</v>
      </c>
      <c r="H252" s="2">
        <v>1.05</v>
      </c>
      <c r="I252" s="2">
        <v>0.13</v>
      </c>
      <c r="J252" s="2">
        <v>0.4</v>
      </c>
      <c r="K252" s="2">
        <v>4.3899999999999997</v>
      </c>
    </row>
    <row r="253" spans="1:11" x14ac:dyDescent="0.25">
      <c r="A253" s="3">
        <v>252</v>
      </c>
      <c r="B253" s="3" t="s">
        <v>284</v>
      </c>
      <c r="C253" s="3" t="s">
        <v>16</v>
      </c>
      <c r="D253" s="3">
        <v>1987</v>
      </c>
      <c r="E253" s="3" t="s">
        <v>83</v>
      </c>
      <c r="F253" s="3" t="s">
        <v>14</v>
      </c>
      <c r="G253" s="3">
        <v>2.19</v>
      </c>
      <c r="H253" s="3">
        <v>0.5</v>
      </c>
      <c r="I253" s="3">
        <v>1.61</v>
      </c>
      <c r="J253" s="3">
        <v>0.08</v>
      </c>
      <c r="K253" s="3">
        <v>4.38</v>
      </c>
    </row>
    <row r="254" spans="1:11" x14ac:dyDescent="0.25">
      <c r="A254" s="2">
        <v>253</v>
      </c>
      <c r="B254" s="2" t="s">
        <v>285</v>
      </c>
      <c r="C254" s="2" t="s">
        <v>46</v>
      </c>
      <c r="D254" s="2">
        <v>2005</v>
      </c>
      <c r="E254" s="2" t="s">
        <v>18</v>
      </c>
      <c r="F254" s="2" t="s">
        <v>110</v>
      </c>
      <c r="G254" s="2">
        <v>2.0299999999999998</v>
      </c>
      <c r="H254" s="2">
        <v>1.79</v>
      </c>
      <c r="I254" s="2">
        <v>0.08</v>
      </c>
      <c r="J254" s="2">
        <v>0.47</v>
      </c>
      <c r="K254" s="2">
        <v>4.37</v>
      </c>
    </row>
    <row r="255" spans="1:11" x14ac:dyDescent="0.2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25">
      <c r="A256" s="2">
        <v>255</v>
      </c>
      <c r="B256" s="2" t="s">
        <v>287</v>
      </c>
      <c r="C256" s="2" t="s">
        <v>186</v>
      </c>
      <c r="D256" s="2">
        <v>1991</v>
      </c>
      <c r="E256" s="2" t="s">
        <v>2</v>
      </c>
      <c r="F256" s="2" t="s">
        <v>121</v>
      </c>
      <c r="G256" s="2">
        <v>3.03</v>
      </c>
      <c r="H256" s="2">
        <v>0.91</v>
      </c>
      <c r="I256" s="2">
        <v>0.26</v>
      </c>
      <c r="J256" s="2">
        <v>0.13</v>
      </c>
      <c r="K256" s="2">
        <v>4.34</v>
      </c>
    </row>
    <row r="257" spans="1:11" x14ac:dyDescent="0.2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25">
      <c r="A258" s="2">
        <v>257</v>
      </c>
      <c r="B258" s="2" t="s">
        <v>153</v>
      </c>
      <c r="C258" s="2" t="s">
        <v>39</v>
      </c>
      <c r="D258" s="2">
        <v>2013</v>
      </c>
      <c r="E258" s="2" t="s">
        <v>13</v>
      </c>
      <c r="F258" s="2" t="s">
        <v>110</v>
      </c>
      <c r="G258" s="2">
        <v>0.92</v>
      </c>
      <c r="H258" s="2">
        <v>2.93</v>
      </c>
      <c r="I258" s="2">
        <v>0.01</v>
      </c>
      <c r="J258" s="2">
        <v>0.46</v>
      </c>
      <c r="K258" s="2">
        <v>4.3099999999999996</v>
      </c>
    </row>
    <row r="259" spans="1:11" x14ac:dyDescent="0.25">
      <c r="A259" s="3">
        <v>258</v>
      </c>
      <c r="B259" s="3" t="s">
        <v>133</v>
      </c>
      <c r="C259" s="3" t="s">
        <v>39</v>
      </c>
      <c r="D259" s="3">
        <v>2014</v>
      </c>
      <c r="E259" s="3" t="s">
        <v>31</v>
      </c>
      <c r="F259" s="3" t="s">
        <v>61</v>
      </c>
      <c r="G259" s="3">
        <v>2.75</v>
      </c>
      <c r="H259" s="3">
        <v>1.18</v>
      </c>
      <c r="I259" s="3">
        <v>0</v>
      </c>
      <c r="J259" s="3">
        <v>0.37</v>
      </c>
      <c r="K259" s="3">
        <v>4.3099999999999996</v>
      </c>
    </row>
    <row r="260" spans="1:11" x14ac:dyDescent="0.25">
      <c r="A260" s="2">
        <v>259</v>
      </c>
      <c r="B260" s="2" t="s">
        <v>289</v>
      </c>
      <c r="C260" s="2" t="s">
        <v>127</v>
      </c>
      <c r="D260" s="2">
        <v>1980</v>
      </c>
      <c r="E260" s="2" t="s">
        <v>31</v>
      </c>
      <c r="F260" s="2" t="s">
        <v>128</v>
      </c>
      <c r="G260" s="2">
        <v>4</v>
      </c>
      <c r="H260" s="2">
        <v>0.26</v>
      </c>
      <c r="I260" s="2">
        <v>0</v>
      </c>
      <c r="J260" s="2">
        <v>0.05</v>
      </c>
      <c r="K260" s="2">
        <v>4.3099999999999996</v>
      </c>
    </row>
    <row r="261" spans="1:11" x14ac:dyDescent="0.2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25">
      <c r="A262" s="2">
        <v>261</v>
      </c>
      <c r="B262" s="2" t="s">
        <v>291</v>
      </c>
      <c r="C262" s="2" t="s">
        <v>141</v>
      </c>
      <c r="D262" s="2">
        <v>2015</v>
      </c>
      <c r="E262" s="2" t="s">
        <v>31</v>
      </c>
      <c r="F262" s="2" t="s">
        <v>40</v>
      </c>
      <c r="G262" s="2">
        <v>2.64</v>
      </c>
      <c r="H262" s="2">
        <v>1.2</v>
      </c>
      <c r="I262" s="2">
        <v>0.03</v>
      </c>
      <c r="J262" s="2">
        <v>0.39</v>
      </c>
      <c r="K262" s="2">
        <v>4.26</v>
      </c>
    </row>
    <row r="263" spans="1:11" x14ac:dyDescent="0.25">
      <c r="A263" s="3">
        <v>262</v>
      </c>
      <c r="B263" s="3" t="s">
        <v>292</v>
      </c>
      <c r="C263" s="3" t="s">
        <v>149</v>
      </c>
      <c r="D263" s="3">
        <v>2013</v>
      </c>
      <c r="E263" s="3" t="s">
        <v>2</v>
      </c>
      <c r="F263" s="3" t="s">
        <v>14</v>
      </c>
      <c r="G263" s="3">
        <v>2.11</v>
      </c>
      <c r="H263" s="3">
        <v>1.1100000000000001</v>
      </c>
      <c r="I263" s="3">
        <v>0.72</v>
      </c>
      <c r="J263" s="3">
        <v>0.3</v>
      </c>
      <c r="K263" s="3">
        <v>4.25</v>
      </c>
    </row>
    <row r="264" spans="1:11" x14ac:dyDescent="0.25">
      <c r="A264" s="2">
        <v>263</v>
      </c>
      <c r="B264" s="2" t="s">
        <v>293</v>
      </c>
      <c r="C264" s="2" t="s">
        <v>42</v>
      </c>
      <c r="D264" s="2">
        <v>2009</v>
      </c>
      <c r="E264" s="2" t="s">
        <v>43</v>
      </c>
      <c r="F264" s="2" t="s">
        <v>223</v>
      </c>
      <c r="G264" s="2">
        <v>2.23</v>
      </c>
      <c r="H264" s="2">
        <v>1.34</v>
      </c>
      <c r="I264" s="2">
        <v>7.0000000000000007E-2</v>
      </c>
      <c r="J264" s="2">
        <v>0.61</v>
      </c>
      <c r="K264" s="2">
        <v>4.25</v>
      </c>
    </row>
    <row r="265" spans="1:11" x14ac:dyDescent="0.25">
      <c r="A265" s="3">
        <v>264</v>
      </c>
      <c r="B265" s="3" t="s">
        <v>294</v>
      </c>
      <c r="C265" s="3" t="s">
        <v>42</v>
      </c>
      <c r="D265" s="3">
        <v>2011</v>
      </c>
      <c r="E265" s="3" t="s">
        <v>43</v>
      </c>
      <c r="F265" s="3" t="s">
        <v>92</v>
      </c>
      <c r="G265" s="3">
        <v>1.41</v>
      </c>
      <c r="H265" s="3">
        <v>2.02</v>
      </c>
      <c r="I265" s="3">
        <v>0.1</v>
      </c>
      <c r="J265" s="3">
        <v>0.72</v>
      </c>
      <c r="K265" s="3">
        <v>4.24</v>
      </c>
    </row>
    <row r="266" spans="1:11" x14ac:dyDescent="0.2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25">
      <c r="A267" s="3">
        <v>266</v>
      </c>
      <c r="B267" s="3" t="s">
        <v>297</v>
      </c>
      <c r="C267" s="3" t="s">
        <v>46</v>
      </c>
      <c r="D267" s="3">
        <v>2004</v>
      </c>
      <c r="E267" s="3" t="s">
        <v>43</v>
      </c>
      <c r="F267" s="3" t="s">
        <v>184</v>
      </c>
      <c r="G267" s="3">
        <v>1.46</v>
      </c>
      <c r="H267" s="3">
        <v>0</v>
      </c>
      <c r="I267" s="3">
        <v>0.83</v>
      </c>
      <c r="J267" s="3">
        <v>1.93</v>
      </c>
      <c r="K267" s="3">
        <v>4.2300000000000004</v>
      </c>
    </row>
    <row r="268" spans="1:11" x14ac:dyDescent="0.25">
      <c r="A268" s="2">
        <v>267</v>
      </c>
      <c r="B268" s="2" t="s">
        <v>298</v>
      </c>
      <c r="C268" s="2" t="s">
        <v>130</v>
      </c>
      <c r="D268" s="2">
        <v>2006</v>
      </c>
      <c r="E268" s="2" t="s">
        <v>2</v>
      </c>
      <c r="F268" s="2" t="s">
        <v>59</v>
      </c>
      <c r="G268" s="2">
        <v>2.4500000000000002</v>
      </c>
      <c r="H268" s="2">
        <v>1.02</v>
      </c>
      <c r="I268" s="2">
        <v>0</v>
      </c>
      <c r="J268" s="2">
        <v>0.75</v>
      </c>
      <c r="K268" s="2">
        <v>4.22</v>
      </c>
    </row>
    <row r="269" spans="1:11" x14ac:dyDescent="0.25">
      <c r="A269" s="3">
        <v>268</v>
      </c>
      <c r="B269" s="3" t="s">
        <v>299</v>
      </c>
      <c r="C269" s="3" t="s">
        <v>118</v>
      </c>
      <c r="D269" s="3">
        <v>1995</v>
      </c>
      <c r="E269" s="3" t="s">
        <v>212</v>
      </c>
      <c r="F269" s="3" t="s">
        <v>61</v>
      </c>
      <c r="G269" s="3">
        <v>1.7</v>
      </c>
      <c r="H269" s="3">
        <v>2.27</v>
      </c>
      <c r="I269" s="3">
        <v>0</v>
      </c>
      <c r="J269" s="3">
        <v>0.23</v>
      </c>
      <c r="K269" s="3">
        <v>4.21</v>
      </c>
    </row>
    <row r="270" spans="1:11" x14ac:dyDescent="0.25">
      <c r="A270" s="2">
        <v>269</v>
      </c>
      <c r="B270" s="2" t="s">
        <v>134</v>
      </c>
      <c r="C270" s="2" t="s">
        <v>65</v>
      </c>
      <c r="D270" s="2">
        <v>2011</v>
      </c>
      <c r="E270" s="2" t="s">
        <v>43</v>
      </c>
      <c r="F270" s="2" t="s">
        <v>14</v>
      </c>
      <c r="G270" s="2">
        <v>2.0299999999999998</v>
      </c>
      <c r="H270" s="2">
        <v>1.27</v>
      </c>
      <c r="I270" s="2">
        <v>0.62</v>
      </c>
      <c r="J270" s="2">
        <v>0.3</v>
      </c>
      <c r="K270" s="2">
        <v>4.21</v>
      </c>
    </row>
    <row r="271" spans="1:11" x14ac:dyDescent="0.25">
      <c r="A271" s="3">
        <v>270</v>
      </c>
      <c r="B271" s="3" t="s">
        <v>300</v>
      </c>
      <c r="C271" s="3" t="s">
        <v>46</v>
      </c>
      <c r="D271" s="3">
        <v>2005</v>
      </c>
      <c r="E271" s="3" t="s">
        <v>13</v>
      </c>
      <c r="F271" s="3" t="s">
        <v>110</v>
      </c>
      <c r="G271" s="3">
        <v>0.78</v>
      </c>
      <c r="H271" s="3">
        <v>2.5499999999999998</v>
      </c>
      <c r="I271" s="3">
        <v>0.04</v>
      </c>
      <c r="J271" s="3">
        <v>0.84</v>
      </c>
      <c r="K271" s="3">
        <v>4.21</v>
      </c>
    </row>
    <row r="272" spans="1:11" x14ac:dyDescent="0.25">
      <c r="A272" s="2">
        <v>271</v>
      </c>
      <c r="B272" s="2" t="s">
        <v>301</v>
      </c>
      <c r="C272" s="2" t="s">
        <v>46</v>
      </c>
      <c r="D272" s="2">
        <v>2003</v>
      </c>
      <c r="E272" s="2" t="s">
        <v>28</v>
      </c>
      <c r="F272" s="2" t="s">
        <v>59</v>
      </c>
      <c r="G272" s="2">
        <v>0.88</v>
      </c>
      <c r="H272" s="2">
        <v>2.2999999999999998</v>
      </c>
      <c r="I272" s="2">
        <v>0.2</v>
      </c>
      <c r="J272" s="2">
        <v>0.83</v>
      </c>
      <c r="K272" s="2">
        <v>4.2</v>
      </c>
    </row>
    <row r="273" spans="1:11" x14ac:dyDescent="0.25">
      <c r="A273" s="3">
        <v>272</v>
      </c>
      <c r="B273" s="3" t="s">
        <v>302</v>
      </c>
      <c r="C273" s="3" t="s">
        <v>67</v>
      </c>
      <c r="D273" s="3">
        <v>2016</v>
      </c>
      <c r="E273" s="3" t="s">
        <v>31</v>
      </c>
      <c r="F273" s="3" t="s">
        <v>59</v>
      </c>
      <c r="G273" s="3">
        <v>1.3</v>
      </c>
      <c r="H273" s="3">
        <v>2.0699999999999998</v>
      </c>
      <c r="I273" s="3">
        <v>0.18</v>
      </c>
      <c r="J273" s="3">
        <v>0.65</v>
      </c>
      <c r="K273" s="3">
        <v>4.2</v>
      </c>
    </row>
    <row r="274" spans="1:11" x14ac:dyDescent="0.25">
      <c r="A274" s="2">
        <v>273</v>
      </c>
      <c r="B274" s="2" t="s">
        <v>303</v>
      </c>
      <c r="C274" s="2" t="s">
        <v>42</v>
      </c>
      <c r="D274" s="2">
        <v>2007</v>
      </c>
      <c r="E274" s="2" t="s">
        <v>18</v>
      </c>
      <c r="F274" s="2" t="s">
        <v>59</v>
      </c>
      <c r="G274" s="2">
        <v>1.28</v>
      </c>
      <c r="H274" s="2">
        <v>1.83</v>
      </c>
      <c r="I274" s="2">
        <v>0.56999999999999995</v>
      </c>
      <c r="J274" s="2">
        <v>0.53</v>
      </c>
      <c r="K274" s="2">
        <v>4.2</v>
      </c>
    </row>
    <row r="275" spans="1:11" x14ac:dyDescent="0.25">
      <c r="A275" s="3">
        <v>274</v>
      </c>
      <c r="B275" s="3" t="s">
        <v>294</v>
      </c>
      <c r="C275" s="3" t="s">
        <v>39</v>
      </c>
      <c r="D275" s="3">
        <v>2011</v>
      </c>
      <c r="E275" s="3" t="s">
        <v>43</v>
      </c>
      <c r="F275" s="3" t="s">
        <v>92</v>
      </c>
      <c r="G275" s="3">
        <v>2.25</v>
      </c>
      <c r="H275" s="3">
        <v>1.47</v>
      </c>
      <c r="I275" s="3">
        <v>0.04</v>
      </c>
      <c r="J275" s="3">
        <v>0.43</v>
      </c>
      <c r="K275" s="3">
        <v>4.1900000000000004</v>
      </c>
    </row>
    <row r="276" spans="1:11" x14ac:dyDescent="0.2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25">
      <c r="A277" s="3">
        <v>276</v>
      </c>
      <c r="B277" s="3" t="s">
        <v>162</v>
      </c>
      <c r="C277" s="3" t="s">
        <v>39</v>
      </c>
      <c r="D277" s="3">
        <v>2011</v>
      </c>
      <c r="E277" s="3" t="s">
        <v>13</v>
      </c>
      <c r="F277" s="3" t="s">
        <v>110</v>
      </c>
      <c r="G277" s="3">
        <v>0.84</v>
      </c>
      <c r="H277" s="3">
        <v>2.79</v>
      </c>
      <c r="I277" s="3">
        <v>0.02</v>
      </c>
      <c r="J277" s="3">
        <v>0.53</v>
      </c>
      <c r="K277" s="3">
        <v>4.1900000000000004</v>
      </c>
    </row>
    <row r="278" spans="1:11" x14ac:dyDescent="0.25">
      <c r="A278" s="2">
        <v>277</v>
      </c>
      <c r="B278" s="2" t="s">
        <v>305</v>
      </c>
      <c r="C278" s="2" t="s">
        <v>16</v>
      </c>
      <c r="D278" s="2">
        <v>1989</v>
      </c>
      <c r="E278" s="2" t="s">
        <v>43</v>
      </c>
      <c r="F278" s="2" t="s">
        <v>306</v>
      </c>
      <c r="G278" s="2">
        <v>3.38</v>
      </c>
      <c r="H278" s="2">
        <v>0.44</v>
      </c>
      <c r="I278" s="2">
        <v>0.31</v>
      </c>
      <c r="J278" s="2">
        <v>0.04</v>
      </c>
      <c r="K278" s="2">
        <v>4.17</v>
      </c>
    </row>
    <row r="279" spans="1:11" x14ac:dyDescent="0.25">
      <c r="A279" s="3">
        <v>278</v>
      </c>
      <c r="B279" s="3" t="s">
        <v>307</v>
      </c>
      <c r="C279" s="3" t="s">
        <v>16</v>
      </c>
      <c r="D279" s="3">
        <v>1984</v>
      </c>
      <c r="E279" s="3" t="s">
        <v>18</v>
      </c>
      <c r="F279" s="3" t="s">
        <v>14</v>
      </c>
      <c r="G279" s="3">
        <v>2.04</v>
      </c>
      <c r="H279" s="3">
        <v>0.48</v>
      </c>
      <c r="I279" s="3">
        <v>1.57</v>
      </c>
      <c r="J279" s="3">
        <v>7.0000000000000007E-2</v>
      </c>
      <c r="K279" s="3">
        <v>4.16</v>
      </c>
    </row>
    <row r="280" spans="1:11" x14ac:dyDescent="0.25">
      <c r="A280" s="2">
        <v>279</v>
      </c>
      <c r="B280" s="2" t="s">
        <v>308</v>
      </c>
      <c r="C280" s="2" t="s">
        <v>86</v>
      </c>
      <c r="D280" s="2">
        <v>1997</v>
      </c>
      <c r="E280" s="2" t="s">
        <v>43</v>
      </c>
      <c r="F280" s="2" t="s">
        <v>309</v>
      </c>
      <c r="G280" s="2">
        <v>3.79</v>
      </c>
      <c r="H280" s="2">
        <v>0.27</v>
      </c>
      <c r="I280" s="2">
        <v>0</v>
      </c>
      <c r="J280" s="2">
        <v>0.11</v>
      </c>
      <c r="K280" s="2">
        <v>4.16</v>
      </c>
    </row>
    <row r="281" spans="1:11" x14ac:dyDescent="0.2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25">
      <c r="A282" s="2">
        <v>281</v>
      </c>
      <c r="B282" s="2" t="s">
        <v>311</v>
      </c>
      <c r="C282" s="2" t="s">
        <v>67</v>
      </c>
      <c r="D282" s="2">
        <v>2014</v>
      </c>
      <c r="E282" s="2" t="s">
        <v>43</v>
      </c>
      <c r="F282" s="2" t="s">
        <v>92</v>
      </c>
      <c r="G282" s="2">
        <v>1.4</v>
      </c>
      <c r="H282" s="2">
        <v>1.86</v>
      </c>
      <c r="I282" s="2">
        <v>0.11</v>
      </c>
      <c r="J282" s="2">
        <v>0.77</v>
      </c>
      <c r="K282" s="2">
        <v>4.1399999999999997</v>
      </c>
    </row>
    <row r="283" spans="1:11" x14ac:dyDescent="0.25">
      <c r="A283" s="3">
        <v>282</v>
      </c>
      <c r="B283" s="3" t="s">
        <v>312</v>
      </c>
      <c r="C283" s="3" t="s">
        <v>118</v>
      </c>
      <c r="D283" s="3">
        <v>1997</v>
      </c>
      <c r="E283" s="3" t="s">
        <v>31</v>
      </c>
      <c r="F283" s="3" t="s">
        <v>260</v>
      </c>
      <c r="G283" s="3">
        <v>4.03</v>
      </c>
      <c r="H283" s="3">
        <v>0</v>
      </c>
      <c r="I283" s="3">
        <v>0.09</v>
      </c>
      <c r="J283" s="3">
        <v>0</v>
      </c>
      <c r="K283" s="3">
        <v>4.12</v>
      </c>
    </row>
    <row r="284" spans="1:11" x14ac:dyDescent="0.25">
      <c r="A284" s="2">
        <v>283</v>
      </c>
      <c r="B284" s="2" t="s">
        <v>313</v>
      </c>
      <c r="C284" s="2" t="s">
        <v>48</v>
      </c>
      <c r="D284" s="2">
        <v>1995</v>
      </c>
      <c r="E284" s="2" t="s">
        <v>2</v>
      </c>
      <c r="F284" s="2" t="s">
        <v>14</v>
      </c>
      <c r="G284" s="2">
        <v>1.65</v>
      </c>
      <c r="H284" s="2">
        <v>0.61</v>
      </c>
      <c r="I284" s="2">
        <v>1.76</v>
      </c>
      <c r="J284" s="2">
        <v>0.09</v>
      </c>
      <c r="K284" s="2">
        <v>4.12</v>
      </c>
    </row>
    <row r="285" spans="1:11" x14ac:dyDescent="0.25">
      <c r="A285" s="3">
        <v>284</v>
      </c>
      <c r="B285" s="3" t="s">
        <v>314</v>
      </c>
      <c r="C285" s="3" t="s">
        <v>46</v>
      </c>
      <c r="D285" s="3">
        <v>2006</v>
      </c>
      <c r="E285" s="3" t="s">
        <v>13</v>
      </c>
      <c r="F285" s="3" t="s">
        <v>110</v>
      </c>
      <c r="G285" s="3">
        <v>0.71</v>
      </c>
      <c r="H285" s="3">
        <v>2.48</v>
      </c>
      <c r="I285" s="3">
        <v>0.03</v>
      </c>
      <c r="J285" s="3">
        <v>0.89</v>
      </c>
      <c r="K285" s="3">
        <v>4.1100000000000003</v>
      </c>
    </row>
    <row r="286" spans="1:11" x14ac:dyDescent="0.25">
      <c r="A286" s="2">
        <v>285</v>
      </c>
      <c r="B286" s="2" t="s">
        <v>315</v>
      </c>
      <c r="C286" s="2" t="s">
        <v>12</v>
      </c>
      <c r="D286" s="2">
        <v>2011</v>
      </c>
      <c r="E286" s="2" t="s">
        <v>43</v>
      </c>
      <c r="F286" s="2" t="s">
        <v>14</v>
      </c>
      <c r="G286" s="2">
        <v>2.14</v>
      </c>
      <c r="H286" s="2">
        <v>1.2</v>
      </c>
      <c r="I286" s="2">
        <v>0.37</v>
      </c>
      <c r="J286" s="2">
        <v>0.4</v>
      </c>
      <c r="K286" s="2">
        <v>4.0999999999999996</v>
      </c>
    </row>
    <row r="287" spans="1:11" x14ac:dyDescent="0.2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25">
      <c r="A288" s="2">
        <v>287</v>
      </c>
      <c r="B288" s="2" t="s">
        <v>317</v>
      </c>
      <c r="C288" s="2" t="s">
        <v>12</v>
      </c>
      <c r="D288" s="2">
        <v>2007</v>
      </c>
      <c r="E288" s="2" t="s">
        <v>28</v>
      </c>
      <c r="F288" s="2" t="s">
        <v>44</v>
      </c>
      <c r="G288" s="2">
        <v>2.13</v>
      </c>
      <c r="H288" s="2">
        <v>1.5</v>
      </c>
      <c r="I288" s="2">
        <v>0.05</v>
      </c>
      <c r="J288" s="2">
        <v>0.42</v>
      </c>
      <c r="K288" s="2">
        <v>4.0999999999999996</v>
      </c>
    </row>
    <row r="289" spans="1:11" x14ac:dyDescent="0.25">
      <c r="A289" s="3">
        <v>288</v>
      </c>
      <c r="B289" s="3" t="s">
        <v>150</v>
      </c>
      <c r="C289" s="3" t="s">
        <v>141</v>
      </c>
      <c r="D289" s="3">
        <v>2015</v>
      </c>
      <c r="E289" s="3" t="s">
        <v>22</v>
      </c>
      <c r="F289" s="3" t="s">
        <v>107</v>
      </c>
      <c r="G289" s="3">
        <v>2.4500000000000002</v>
      </c>
      <c r="H289" s="3">
        <v>1.26</v>
      </c>
      <c r="I289" s="3">
        <v>0.01</v>
      </c>
      <c r="J289" s="3">
        <v>0.37</v>
      </c>
      <c r="K289" s="3">
        <v>4.09</v>
      </c>
    </row>
    <row r="290" spans="1:11" x14ac:dyDescent="0.25">
      <c r="A290" s="2">
        <v>289</v>
      </c>
      <c r="B290" s="2" t="s">
        <v>318</v>
      </c>
      <c r="C290" s="2" t="s">
        <v>118</v>
      </c>
      <c r="D290" s="2">
        <v>2007</v>
      </c>
      <c r="E290" s="2" t="s">
        <v>22</v>
      </c>
      <c r="F290" s="2" t="s">
        <v>61</v>
      </c>
      <c r="G290" s="2">
        <v>2.57</v>
      </c>
      <c r="H290" s="2">
        <v>1.52</v>
      </c>
      <c r="I290" s="2">
        <v>0</v>
      </c>
      <c r="J290" s="2">
        <v>0</v>
      </c>
      <c r="K290" s="2">
        <v>4.09</v>
      </c>
    </row>
    <row r="291" spans="1:11" x14ac:dyDescent="0.25">
      <c r="A291" s="3">
        <v>290</v>
      </c>
      <c r="B291" s="3" t="s">
        <v>319</v>
      </c>
      <c r="C291" s="3" t="s">
        <v>39</v>
      </c>
      <c r="D291" s="3">
        <v>2010</v>
      </c>
      <c r="E291" s="3" t="s">
        <v>22</v>
      </c>
      <c r="F291" s="3" t="s">
        <v>107</v>
      </c>
      <c r="G291" s="3">
        <v>2.65</v>
      </c>
      <c r="H291" s="3">
        <v>1.06</v>
      </c>
      <c r="I291" s="3">
        <v>0.04</v>
      </c>
      <c r="J291" s="3">
        <v>0.33</v>
      </c>
      <c r="K291" s="3">
        <v>4.08</v>
      </c>
    </row>
    <row r="292" spans="1:11" x14ac:dyDescent="0.25">
      <c r="A292" s="2">
        <v>291</v>
      </c>
      <c r="B292" s="2" t="s">
        <v>320</v>
      </c>
      <c r="C292" s="2" t="s">
        <v>46</v>
      </c>
      <c r="D292" s="2">
        <v>2007</v>
      </c>
      <c r="E292" s="2" t="s">
        <v>43</v>
      </c>
      <c r="F292" s="2" t="s">
        <v>59</v>
      </c>
      <c r="G292" s="2">
        <v>2.3199999999999998</v>
      </c>
      <c r="H292" s="2">
        <v>0.04</v>
      </c>
      <c r="I292" s="2">
        <v>0.04</v>
      </c>
      <c r="J292" s="2">
        <v>1.67</v>
      </c>
      <c r="K292" s="2">
        <v>4.07</v>
      </c>
    </row>
    <row r="293" spans="1:11" x14ac:dyDescent="0.25">
      <c r="A293" s="3">
        <v>292</v>
      </c>
      <c r="B293" s="3" t="s">
        <v>321</v>
      </c>
      <c r="C293" s="3" t="s">
        <v>39</v>
      </c>
      <c r="D293" s="3">
        <v>2007</v>
      </c>
      <c r="E293" s="3" t="s">
        <v>18</v>
      </c>
      <c r="F293" s="3" t="s">
        <v>40</v>
      </c>
      <c r="G293" s="3">
        <v>2.35</v>
      </c>
      <c r="H293" s="3">
        <v>1.28</v>
      </c>
      <c r="I293" s="3">
        <v>0.03</v>
      </c>
      <c r="J293" s="3">
        <v>0.41</v>
      </c>
      <c r="K293" s="3">
        <v>4.0599999999999996</v>
      </c>
    </row>
    <row r="294" spans="1:11" x14ac:dyDescent="0.2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25">
      <c r="A295" s="3">
        <v>294</v>
      </c>
      <c r="B295" s="3" t="s">
        <v>323</v>
      </c>
      <c r="C295" s="3" t="s">
        <v>86</v>
      </c>
      <c r="D295" s="3">
        <v>1996</v>
      </c>
      <c r="E295" s="3" t="s">
        <v>28</v>
      </c>
      <c r="F295" s="3" t="s">
        <v>59</v>
      </c>
      <c r="G295" s="3">
        <v>2.2799999999999998</v>
      </c>
      <c r="H295" s="3">
        <v>1.55</v>
      </c>
      <c r="I295" s="3">
        <v>0.16</v>
      </c>
      <c r="J295" s="3">
        <v>0.06</v>
      </c>
      <c r="K295" s="3">
        <v>4.05</v>
      </c>
    </row>
    <row r="296" spans="1:11" x14ac:dyDescent="0.25">
      <c r="A296" s="2">
        <v>295</v>
      </c>
      <c r="B296" s="2" t="s">
        <v>324</v>
      </c>
      <c r="C296" s="2" t="s">
        <v>46</v>
      </c>
      <c r="D296" s="2">
        <v>2000</v>
      </c>
      <c r="E296" s="2" t="s">
        <v>72</v>
      </c>
      <c r="F296" s="2" t="s">
        <v>296</v>
      </c>
      <c r="G296" s="2">
        <v>1.68</v>
      </c>
      <c r="H296" s="2">
        <v>1.51</v>
      </c>
      <c r="I296" s="2">
        <v>0.51</v>
      </c>
      <c r="J296" s="2">
        <v>0.35</v>
      </c>
      <c r="K296" s="2">
        <v>4.05</v>
      </c>
    </row>
    <row r="297" spans="1:11" x14ac:dyDescent="0.25">
      <c r="A297" s="3">
        <v>296</v>
      </c>
      <c r="B297" s="3" t="s">
        <v>325</v>
      </c>
      <c r="C297" s="3" t="s">
        <v>67</v>
      </c>
      <c r="D297" s="3">
        <v>2014</v>
      </c>
      <c r="E297" s="3" t="s">
        <v>31</v>
      </c>
      <c r="F297" s="3" t="s">
        <v>92</v>
      </c>
      <c r="G297" s="3">
        <v>1.1200000000000001</v>
      </c>
      <c r="H297" s="3">
        <v>2.12</v>
      </c>
      <c r="I297" s="3">
        <v>0.1</v>
      </c>
      <c r="J297" s="3">
        <v>0.69</v>
      </c>
      <c r="K297" s="3">
        <v>4.03</v>
      </c>
    </row>
    <row r="298" spans="1:11" x14ac:dyDescent="0.25">
      <c r="A298" s="2">
        <v>297</v>
      </c>
      <c r="B298" s="2" t="s">
        <v>326</v>
      </c>
      <c r="C298" s="2" t="s">
        <v>78</v>
      </c>
      <c r="D298" s="2">
        <v>1997</v>
      </c>
      <c r="E298" s="2" t="s">
        <v>31</v>
      </c>
      <c r="F298" s="2" t="s">
        <v>14</v>
      </c>
      <c r="G298" s="2">
        <v>2.78</v>
      </c>
      <c r="H298" s="2">
        <v>0.57999999999999996</v>
      </c>
      <c r="I298" s="2">
        <v>0.64</v>
      </c>
      <c r="J298" s="2">
        <v>0.04</v>
      </c>
      <c r="K298" s="2">
        <v>4.03</v>
      </c>
    </row>
    <row r="299" spans="1:11" x14ac:dyDescent="0.25">
      <c r="A299" s="3">
        <v>298</v>
      </c>
      <c r="B299" s="3" t="s">
        <v>103</v>
      </c>
      <c r="C299" s="3" t="s">
        <v>67</v>
      </c>
      <c r="D299" s="3">
        <v>2014</v>
      </c>
      <c r="E299" s="3" t="s">
        <v>28</v>
      </c>
      <c r="F299" s="3" t="s">
        <v>190</v>
      </c>
      <c r="G299" s="3">
        <v>1.38</v>
      </c>
      <c r="H299" s="3">
        <v>1.87</v>
      </c>
      <c r="I299" s="3">
        <v>0.12</v>
      </c>
      <c r="J299" s="3">
        <v>0.65</v>
      </c>
      <c r="K299" s="3">
        <v>4.0199999999999996</v>
      </c>
    </row>
    <row r="300" spans="1:11" x14ac:dyDescent="0.25">
      <c r="A300" s="2">
        <v>299</v>
      </c>
      <c r="B300" s="2" t="s">
        <v>327</v>
      </c>
      <c r="C300" s="2" t="s">
        <v>16</v>
      </c>
      <c r="D300" s="2">
        <v>1984</v>
      </c>
      <c r="E300" s="2" t="s">
        <v>13</v>
      </c>
      <c r="F300" s="2" t="s">
        <v>14</v>
      </c>
      <c r="G300" s="2">
        <v>1.22</v>
      </c>
      <c r="H300" s="2">
        <v>0.28000000000000003</v>
      </c>
      <c r="I300" s="2">
        <v>2.46</v>
      </c>
      <c r="J300" s="2">
        <v>0.04</v>
      </c>
      <c r="K300" s="2">
        <v>4.01</v>
      </c>
    </row>
    <row r="301" spans="1:11" x14ac:dyDescent="0.25">
      <c r="A301" s="3">
        <v>300</v>
      </c>
      <c r="B301" s="3" t="s">
        <v>248</v>
      </c>
      <c r="C301" s="3" t="s">
        <v>42</v>
      </c>
      <c r="D301" s="3">
        <v>2008</v>
      </c>
      <c r="E301" s="3" t="s">
        <v>22</v>
      </c>
      <c r="F301" s="3" t="s">
        <v>107</v>
      </c>
      <c r="G301" s="3">
        <v>2.15</v>
      </c>
      <c r="H301" s="3">
        <v>1.2</v>
      </c>
      <c r="I301" s="3">
        <v>7.0000000000000007E-2</v>
      </c>
      <c r="J301" s="3">
        <v>0.59</v>
      </c>
      <c r="K301" s="3">
        <v>4.01</v>
      </c>
    </row>
    <row r="302" spans="1:11" x14ac:dyDescent="0.25">
      <c r="A302" s="2">
        <v>301</v>
      </c>
      <c r="B302" s="2" t="s">
        <v>328</v>
      </c>
      <c r="C302" s="2" t="s">
        <v>26</v>
      </c>
      <c r="D302" s="2">
        <v>2007</v>
      </c>
      <c r="E302" s="2" t="s">
        <v>24</v>
      </c>
      <c r="F302" s="2" t="s">
        <v>14</v>
      </c>
      <c r="G302" s="2">
        <v>0.92</v>
      </c>
      <c r="H302" s="2">
        <v>1.78</v>
      </c>
      <c r="I302" s="2">
        <v>0.92</v>
      </c>
      <c r="J302" s="2">
        <v>0.37</v>
      </c>
      <c r="K302" s="2">
        <v>4</v>
      </c>
    </row>
    <row r="303" spans="1:11" x14ac:dyDescent="0.25">
      <c r="A303" s="3">
        <v>302</v>
      </c>
      <c r="B303" s="3" t="s">
        <v>329</v>
      </c>
      <c r="C303" s="3" t="s">
        <v>39</v>
      </c>
      <c r="D303" s="3">
        <v>2009</v>
      </c>
      <c r="E303" s="3" t="s">
        <v>31</v>
      </c>
      <c r="F303" s="3" t="s">
        <v>110</v>
      </c>
      <c r="G303" s="3">
        <v>2.67</v>
      </c>
      <c r="H303" s="3">
        <v>0.89</v>
      </c>
      <c r="I303" s="3">
        <v>0.05</v>
      </c>
      <c r="J303" s="3">
        <v>0.37</v>
      </c>
      <c r="K303" s="3">
        <v>3.99</v>
      </c>
    </row>
    <row r="304" spans="1:11" x14ac:dyDescent="0.25">
      <c r="A304" s="2">
        <v>303</v>
      </c>
      <c r="B304" s="2" t="s">
        <v>330</v>
      </c>
      <c r="C304" s="2" t="s">
        <v>46</v>
      </c>
      <c r="D304" s="2">
        <v>2005</v>
      </c>
      <c r="E304" s="2" t="s">
        <v>28</v>
      </c>
      <c r="F304" s="2" t="s">
        <v>296</v>
      </c>
      <c r="G304" s="2">
        <v>2.08</v>
      </c>
      <c r="H304" s="2">
        <v>1.35</v>
      </c>
      <c r="I304" s="2">
        <v>0</v>
      </c>
      <c r="J304" s="2">
        <v>0.54</v>
      </c>
      <c r="K304" s="2">
        <v>3.98</v>
      </c>
    </row>
    <row r="305" spans="1:11" x14ac:dyDescent="0.25">
      <c r="A305" s="3">
        <v>304</v>
      </c>
      <c r="B305" s="3" t="s">
        <v>331</v>
      </c>
      <c r="C305" s="3" t="s">
        <v>12</v>
      </c>
      <c r="D305" s="3">
        <v>2009</v>
      </c>
      <c r="E305" s="3" t="s">
        <v>13</v>
      </c>
      <c r="F305" s="3" t="s">
        <v>110</v>
      </c>
      <c r="G305" s="3">
        <v>2.1</v>
      </c>
      <c r="H305" s="3">
        <v>1.36</v>
      </c>
      <c r="I305" s="3">
        <v>0.06</v>
      </c>
      <c r="J305" s="3">
        <v>0.4</v>
      </c>
      <c r="K305" s="3">
        <v>3.92</v>
      </c>
    </row>
    <row r="306" spans="1:11" x14ac:dyDescent="0.25">
      <c r="A306" s="2">
        <v>305</v>
      </c>
      <c r="B306" s="2" t="s">
        <v>332</v>
      </c>
      <c r="C306" s="2" t="s">
        <v>67</v>
      </c>
      <c r="D306" s="2">
        <v>2014</v>
      </c>
      <c r="E306" s="2" t="s">
        <v>43</v>
      </c>
      <c r="F306" s="2" t="s">
        <v>92</v>
      </c>
      <c r="G306" s="2">
        <v>1.18</v>
      </c>
      <c r="H306" s="2">
        <v>1.96</v>
      </c>
      <c r="I306" s="2">
        <v>0.08</v>
      </c>
      <c r="J306" s="2">
        <v>0.7</v>
      </c>
      <c r="K306" s="2">
        <v>3.92</v>
      </c>
    </row>
    <row r="307" spans="1:11" x14ac:dyDescent="0.25">
      <c r="A307" s="3">
        <v>306</v>
      </c>
      <c r="B307" s="3" t="s">
        <v>333</v>
      </c>
      <c r="C307" s="3" t="s">
        <v>21</v>
      </c>
      <c r="D307" s="3">
        <v>1994</v>
      </c>
      <c r="E307" s="3" t="s">
        <v>2</v>
      </c>
      <c r="F307" s="3" t="s">
        <v>14</v>
      </c>
      <c r="G307" s="3">
        <v>1.97</v>
      </c>
      <c r="H307" s="3">
        <v>0.76</v>
      </c>
      <c r="I307" s="3">
        <v>1.07</v>
      </c>
      <c r="J307" s="3">
        <v>0.11</v>
      </c>
      <c r="K307" s="3">
        <v>3.91</v>
      </c>
    </row>
    <row r="308" spans="1:11" x14ac:dyDescent="0.25">
      <c r="A308" s="2">
        <v>307</v>
      </c>
      <c r="B308" s="2" t="s">
        <v>334</v>
      </c>
      <c r="C308" s="2" t="s">
        <v>46</v>
      </c>
      <c r="D308" s="2">
        <v>2003</v>
      </c>
      <c r="E308" s="2" t="s">
        <v>13</v>
      </c>
      <c r="F308" s="2" t="s">
        <v>61</v>
      </c>
      <c r="G308" s="2">
        <v>2.29</v>
      </c>
      <c r="H308" s="2">
        <v>1.17</v>
      </c>
      <c r="I308" s="2">
        <v>0.01</v>
      </c>
      <c r="J308" s="2">
        <v>0.42</v>
      </c>
      <c r="K308" s="2">
        <v>3.9</v>
      </c>
    </row>
    <row r="309" spans="1:11" x14ac:dyDescent="0.25">
      <c r="A309" s="3">
        <v>308</v>
      </c>
      <c r="B309" s="3" t="s">
        <v>335</v>
      </c>
      <c r="C309" s="3" t="s">
        <v>42</v>
      </c>
      <c r="D309" s="3">
        <v>2013</v>
      </c>
      <c r="E309" s="3" t="s">
        <v>43</v>
      </c>
      <c r="F309" s="3" t="s">
        <v>92</v>
      </c>
      <c r="G309" s="3">
        <v>1.33</v>
      </c>
      <c r="H309" s="3">
        <v>1.71</v>
      </c>
      <c r="I309" s="3">
        <v>0.13</v>
      </c>
      <c r="J309" s="3">
        <v>0.73</v>
      </c>
      <c r="K309" s="3">
        <v>3.89</v>
      </c>
    </row>
    <row r="310" spans="1:11" x14ac:dyDescent="0.25">
      <c r="A310" s="2">
        <v>309</v>
      </c>
      <c r="B310" s="2" t="s">
        <v>336</v>
      </c>
      <c r="C310" s="2" t="s">
        <v>65</v>
      </c>
      <c r="D310" s="2">
        <v>2014</v>
      </c>
      <c r="E310" s="2" t="s">
        <v>22</v>
      </c>
      <c r="F310" s="2" t="s">
        <v>14</v>
      </c>
      <c r="G310" s="2">
        <v>0.67</v>
      </c>
      <c r="H310" s="2">
        <v>0.49</v>
      </c>
      <c r="I310" s="2">
        <v>2.62</v>
      </c>
      <c r="J310" s="2">
        <v>0.11</v>
      </c>
      <c r="K310" s="2">
        <v>3.89</v>
      </c>
    </row>
    <row r="311" spans="1:11" x14ac:dyDescent="0.25">
      <c r="A311" s="3">
        <v>310</v>
      </c>
      <c r="B311" s="3" t="s">
        <v>337</v>
      </c>
      <c r="C311" s="3" t="s">
        <v>42</v>
      </c>
      <c r="D311" s="3">
        <v>2006</v>
      </c>
      <c r="E311" s="3" t="s">
        <v>18</v>
      </c>
      <c r="F311" s="3" t="s">
        <v>59</v>
      </c>
      <c r="G311" s="3">
        <v>1.53</v>
      </c>
      <c r="H311" s="3">
        <v>1.61</v>
      </c>
      <c r="I311" s="3">
        <v>0.06</v>
      </c>
      <c r="J311" s="3">
        <v>0.67</v>
      </c>
      <c r="K311" s="3">
        <v>3.88</v>
      </c>
    </row>
    <row r="312" spans="1:11" x14ac:dyDescent="0.25">
      <c r="A312" s="2">
        <v>311</v>
      </c>
      <c r="B312" s="2" t="s">
        <v>106</v>
      </c>
      <c r="C312" s="2" t="s">
        <v>118</v>
      </c>
      <c r="D312" s="2">
        <v>2011</v>
      </c>
      <c r="E312" s="2" t="s">
        <v>22</v>
      </c>
      <c r="F312" s="2" t="s">
        <v>107</v>
      </c>
      <c r="G312" s="2">
        <v>1.1499999999999999</v>
      </c>
      <c r="H312" s="2">
        <v>2.09</v>
      </c>
      <c r="I312" s="2">
        <v>0</v>
      </c>
      <c r="J312" s="2">
        <v>0.64</v>
      </c>
      <c r="K312" s="2">
        <v>3.88</v>
      </c>
    </row>
    <row r="313" spans="1:11" x14ac:dyDescent="0.25">
      <c r="A313" s="3">
        <v>312</v>
      </c>
      <c r="B313" s="3" t="s">
        <v>338</v>
      </c>
      <c r="C313" s="3" t="s">
        <v>46</v>
      </c>
      <c r="D313" s="3">
        <v>2005</v>
      </c>
      <c r="E313" s="3" t="s">
        <v>72</v>
      </c>
      <c r="F313" s="3" t="s">
        <v>296</v>
      </c>
      <c r="G313" s="3">
        <v>0.93</v>
      </c>
      <c r="H313" s="3">
        <v>1.94</v>
      </c>
      <c r="I313" s="3">
        <v>0.31</v>
      </c>
      <c r="J313" s="3">
        <v>0.7</v>
      </c>
      <c r="K313" s="3">
        <v>3.87</v>
      </c>
    </row>
    <row r="314" spans="1:11" x14ac:dyDescent="0.25">
      <c r="A314" s="2">
        <v>313</v>
      </c>
      <c r="B314" s="2" t="s">
        <v>339</v>
      </c>
      <c r="C314" s="2" t="s">
        <v>16</v>
      </c>
      <c r="D314" s="2">
        <v>1988</v>
      </c>
      <c r="E314" s="2" t="s">
        <v>22</v>
      </c>
      <c r="F314" s="2" t="s">
        <v>276</v>
      </c>
      <c r="G314" s="2">
        <v>0.1</v>
      </c>
      <c r="H314" s="2">
        <v>0</v>
      </c>
      <c r="I314" s="2">
        <v>3.77</v>
      </c>
      <c r="J314" s="2">
        <v>0</v>
      </c>
      <c r="K314" s="2">
        <v>3.87</v>
      </c>
    </row>
    <row r="315" spans="1:11" x14ac:dyDescent="0.25">
      <c r="A315" s="3">
        <v>314</v>
      </c>
      <c r="B315" s="3" t="s">
        <v>340</v>
      </c>
      <c r="C315" s="3" t="s">
        <v>42</v>
      </c>
      <c r="D315" s="3">
        <v>2010</v>
      </c>
      <c r="E315" s="3" t="s">
        <v>13</v>
      </c>
      <c r="F315" s="3" t="s">
        <v>59</v>
      </c>
      <c r="G315" s="3">
        <v>2.12</v>
      </c>
      <c r="H315" s="3">
        <v>1.1399999999999999</v>
      </c>
      <c r="I315" s="3">
        <v>0.1</v>
      </c>
      <c r="J315" s="3">
        <v>0.51</v>
      </c>
      <c r="K315" s="3">
        <v>3.87</v>
      </c>
    </row>
    <row r="316" spans="1:11" x14ac:dyDescent="0.25">
      <c r="A316" s="2">
        <v>315</v>
      </c>
      <c r="B316" s="2" t="s">
        <v>341</v>
      </c>
      <c r="C316" s="2" t="s">
        <v>67</v>
      </c>
      <c r="D316" s="2">
        <v>2015</v>
      </c>
      <c r="E316" s="2" t="s">
        <v>13</v>
      </c>
      <c r="F316" s="2" t="s">
        <v>44</v>
      </c>
      <c r="G316" s="2">
        <v>2.48</v>
      </c>
      <c r="H316" s="2">
        <v>0.65</v>
      </c>
      <c r="I316" s="2">
        <v>0.03</v>
      </c>
      <c r="J316" s="2">
        <v>0.69</v>
      </c>
      <c r="K316" s="2">
        <v>3.85</v>
      </c>
    </row>
    <row r="317" spans="1:11" x14ac:dyDescent="0.25">
      <c r="A317" s="3">
        <v>316</v>
      </c>
      <c r="B317" s="3" t="s">
        <v>342</v>
      </c>
      <c r="C317" s="3" t="s">
        <v>46</v>
      </c>
      <c r="D317" s="3">
        <v>2004</v>
      </c>
      <c r="E317" s="3" t="s">
        <v>13</v>
      </c>
      <c r="F317" s="3" t="s">
        <v>184</v>
      </c>
      <c r="G317" s="3">
        <v>0.16</v>
      </c>
      <c r="H317" s="3">
        <v>1.89</v>
      </c>
      <c r="I317" s="3">
        <v>1.1200000000000001</v>
      </c>
      <c r="J317" s="3">
        <v>0.68</v>
      </c>
      <c r="K317" s="3">
        <v>3.85</v>
      </c>
    </row>
    <row r="318" spans="1:11" x14ac:dyDescent="0.25">
      <c r="A318" s="2">
        <v>317</v>
      </c>
      <c r="B318" s="2" t="s">
        <v>343</v>
      </c>
      <c r="C318" s="2" t="s">
        <v>26</v>
      </c>
      <c r="D318" s="2">
        <v>2007</v>
      </c>
      <c r="E318" s="2" t="s">
        <v>28</v>
      </c>
      <c r="F318" s="2" t="s">
        <v>14</v>
      </c>
      <c r="G318" s="2">
        <v>0.87</v>
      </c>
      <c r="H318" s="2">
        <v>1.57</v>
      </c>
      <c r="I318" s="2">
        <v>1.05</v>
      </c>
      <c r="J318" s="2">
        <v>0.35</v>
      </c>
      <c r="K318" s="2">
        <v>3.84</v>
      </c>
    </row>
    <row r="319" spans="1:11" x14ac:dyDescent="0.25">
      <c r="A319" s="3">
        <v>318</v>
      </c>
      <c r="B319" s="3" t="s">
        <v>344</v>
      </c>
      <c r="C319" s="3" t="s">
        <v>86</v>
      </c>
      <c r="D319" s="3">
        <v>1995</v>
      </c>
      <c r="E319" s="3" t="s">
        <v>28</v>
      </c>
      <c r="F319" s="3" t="s">
        <v>59</v>
      </c>
      <c r="G319" s="3">
        <v>2.12</v>
      </c>
      <c r="H319" s="3">
        <v>1.44</v>
      </c>
      <c r="I319" s="3">
        <v>0.22</v>
      </c>
      <c r="J319" s="3">
        <v>0.06</v>
      </c>
      <c r="K319" s="3">
        <v>3.84</v>
      </c>
    </row>
    <row r="320" spans="1:11" x14ac:dyDescent="0.25">
      <c r="A320" s="2">
        <v>319</v>
      </c>
      <c r="B320" s="2" t="s">
        <v>345</v>
      </c>
      <c r="C320" s="2" t="s">
        <v>21</v>
      </c>
      <c r="D320" s="2">
        <v>1992</v>
      </c>
      <c r="E320" s="2" t="s">
        <v>43</v>
      </c>
      <c r="F320" s="2" t="s">
        <v>14</v>
      </c>
      <c r="G320" s="2">
        <v>2.21</v>
      </c>
      <c r="H320" s="2">
        <v>0.96</v>
      </c>
      <c r="I320" s="2">
        <v>0.54</v>
      </c>
      <c r="J320" s="2">
        <v>0.13</v>
      </c>
      <c r="K320" s="2">
        <v>3.83</v>
      </c>
    </row>
    <row r="321" spans="1:11" x14ac:dyDescent="0.25">
      <c r="A321" s="3">
        <v>320</v>
      </c>
      <c r="B321" s="3" t="s">
        <v>346</v>
      </c>
      <c r="C321" s="3" t="s">
        <v>26</v>
      </c>
      <c r="D321" s="3">
        <v>2009</v>
      </c>
      <c r="E321" s="3" t="s">
        <v>22</v>
      </c>
      <c r="F321" s="3" t="s">
        <v>14</v>
      </c>
      <c r="G321" s="3">
        <v>2.2599999999999998</v>
      </c>
      <c r="H321" s="3">
        <v>0.48</v>
      </c>
      <c r="I321" s="3">
        <v>0.81</v>
      </c>
      <c r="J321" s="3">
        <v>0.27</v>
      </c>
      <c r="K321" s="3">
        <v>3.83</v>
      </c>
    </row>
    <row r="322" spans="1:11" x14ac:dyDescent="0.25">
      <c r="A322" s="2">
        <v>321</v>
      </c>
      <c r="B322" s="2" t="s">
        <v>347</v>
      </c>
      <c r="C322" s="2" t="s">
        <v>12</v>
      </c>
      <c r="D322" s="2">
        <v>2007</v>
      </c>
      <c r="E322" s="2" t="s">
        <v>28</v>
      </c>
      <c r="F322" s="2" t="s">
        <v>14</v>
      </c>
      <c r="G322" s="2">
        <v>1.06</v>
      </c>
      <c r="H322" s="2">
        <v>1.93</v>
      </c>
      <c r="I322" s="2">
        <v>0.41</v>
      </c>
      <c r="J322" s="2">
        <v>0.43</v>
      </c>
      <c r="K322" s="2">
        <v>3.82</v>
      </c>
    </row>
    <row r="323" spans="1:11" x14ac:dyDescent="0.25">
      <c r="A323" s="3">
        <v>322</v>
      </c>
      <c r="B323" s="3" t="s">
        <v>348</v>
      </c>
      <c r="C323" s="3" t="s">
        <v>65</v>
      </c>
      <c r="D323" s="3">
        <v>2011</v>
      </c>
      <c r="E323" s="3" t="s">
        <v>33</v>
      </c>
      <c r="F323" s="3" t="s">
        <v>14</v>
      </c>
      <c r="G323" s="3">
        <v>1.44</v>
      </c>
      <c r="H323" s="3">
        <v>1.37</v>
      </c>
      <c r="I323" s="3">
        <v>0.73</v>
      </c>
      <c r="J323" s="3">
        <v>0.27</v>
      </c>
      <c r="K323" s="3">
        <v>3.81</v>
      </c>
    </row>
    <row r="324" spans="1:11" x14ac:dyDescent="0.25">
      <c r="A324" s="2">
        <v>323</v>
      </c>
      <c r="B324" s="2" t="s">
        <v>349</v>
      </c>
      <c r="C324" s="2" t="s">
        <v>67</v>
      </c>
      <c r="D324" s="2">
        <v>2015</v>
      </c>
      <c r="E324" s="2" t="s">
        <v>43</v>
      </c>
      <c r="F324" s="2" t="s">
        <v>206</v>
      </c>
      <c r="G324" s="2">
        <v>1.49</v>
      </c>
      <c r="H324" s="2">
        <v>1.58</v>
      </c>
      <c r="I324" s="2">
        <v>0.1</v>
      </c>
      <c r="J324" s="2">
        <v>0.61</v>
      </c>
      <c r="K324" s="2">
        <v>3.79</v>
      </c>
    </row>
    <row r="325" spans="1:11" x14ac:dyDescent="0.25">
      <c r="A325" s="3">
        <v>324</v>
      </c>
      <c r="B325" s="3" t="s">
        <v>350</v>
      </c>
      <c r="C325" s="3" t="s">
        <v>12</v>
      </c>
      <c r="D325" s="3">
        <v>2011</v>
      </c>
      <c r="E325" s="3" t="s">
        <v>13</v>
      </c>
      <c r="F325" s="3" t="s">
        <v>121</v>
      </c>
      <c r="G325" s="3">
        <v>1.1399999999999999</v>
      </c>
      <c r="H325" s="3">
        <v>1.91</v>
      </c>
      <c r="I325" s="3">
        <v>0.27</v>
      </c>
      <c r="J325" s="3">
        <v>0.46</v>
      </c>
      <c r="K325" s="3">
        <v>3.78</v>
      </c>
    </row>
    <row r="326" spans="1:11" x14ac:dyDescent="0.25">
      <c r="A326" s="2">
        <v>325</v>
      </c>
      <c r="B326" s="2" t="s">
        <v>351</v>
      </c>
      <c r="C326" s="2" t="s">
        <v>39</v>
      </c>
      <c r="D326" s="2">
        <v>2008</v>
      </c>
      <c r="E326" s="2" t="s">
        <v>43</v>
      </c>
      <c r="F326" s="2" t="s">
        <v>61</v>
      </c>
      <c r="G326" s="2">
        <v>2.4</v>
      </c>
      <c r="H326" s="2">
        <v>1.03</v>
      </c>
      <c r="I326" s="2">
        <v>0</v>
      </c>
      <c r="J326" s="2">
        <v>0.36</v>
      </c>
      <c r="K326" s="2">
        <v>3.78</v>
      </c>
    </row>
    <row r="327" spans="1:11" x14ac:dyDescent="0.25">
      <c r="A327" s="3">
        <v>326</v>
      </c>
      <c r="B327" s="3" t="s">
        <v>352</v>
      </c>
      <c r="C327" s="3" t="s">
        <v>86</v>
      </c>
      <c r="D327" s="3">
        <v>1996</v>
      </c>
      <c r="E327" s="3" t="s">
        <v>43</v>
      </c>
      <c r="F327" s="3" t="s">
        <v>198</v>
      </c>
      <c r="G327" s="3">
        <v>1.82</v>
      </c>
      <c r="H327" s="3">
        <v>1.24</v>
      </c>
      <c r="I327" s="3">
        <v>0.47</v>
      </c>
      <c r="J327" s="3">
        <v>0.25</v>
      </c>
      <c r="K327" s="3">
        <v>3.77</v>
      </c>
    </row>
    <row r="328" spans="1:11" x14ac:dyDescent="0.25">
      <c r="A328" s="2">
        <v>327</v>
      </c>
      <c r="B328" s="2" t="s">
        <v>353</v>
      </c>
      <c r="C328" s="2" t="s">
        <v>130</v>
      </c>
      <c r="D328" s="2">
        <v>2007</v>
      </c>
      <c r="E328" s="2" t="s">
        <v>2</v>
      </c>
      <c r="F328" s="2" t="s">
        <v>59</v>
      </c>
      <c r="G328" s="2">
        <v>1.4</v>
      </c>
      <c r="H328" s="2">
        <v>1.4</v>
      </c>
      <c r="I328" s="2">
        <v>0.1</v>
      </c>
      <c r="J328" s="2">
        <v>0.87</v>
      </c>
      <c r="K328" s="2">
        <v>3.77</v>
      </c>
    </row>
    <row r="329" spans="1:11" x14ac:dyDescent="0.25">
      <c r="A329" s="3">
        <v>328</v>
      </c>
      <c r="B329" s="3" t="s">
        <v>354</v>
      </c>
      <c r="C329" s="3" t="s">
        <v>12</v>
      </c>
      <c r="D329" s="3">
        <v>2013</v>
      </c>
      <c r="E329" s="3" t="s">
        <v>28</v>
      </c>
      <c r="F329" s="3" t="s">
        <v>92</v>
      </c>
      <c r="G329" s="3">
        <v>1.98</v>
      </c>
      <c r="H329" s="3">
        <v>1.47</v>
      </c>
      <c r="I329" s="3">
        <v>0</v>
      </c>
      <c r="J329" s="3">
        <v>0.32</v>
      </c>
      <c r="K329" s="3">
        <v>3.76</v>
      </c>
    </row>
    <row r="330" spans="1:11" x14ac:dyDescent="0.25">
      <c r="A330" s="2">
        <v>329</v>
      </c>
      <c r="B330" s="2" t="s">
        <v>355</v>
      </c>
      <c r="C330" s="2" t="s">
        <v>118</v>
      </c>
      <c r="D330" s="2">
        <v>2002</v>
      </c>
      <c r="E330" s="2" t="s">
        <v>33</v>
      </c>
      <c r="F330" s="2" t="s">
        <v>110</v>
      </c>
      <c r="G330" s="2">
        <v>2.0299999999999998</v>
      </c>
      <c r="H330" s="2">
        <v>1.56</v>
      </c>
      <c r="I330" s="2">
        <v>0</v>
      </c>
      <c r="J330" s="2">
        <v>0.17</v>
      </c>
      <c r="K330" s="2">
        <v>3.76</v>
      </c>
    </row>
    <row r="331" spans="1:11" x14ac:dyDescent="0.25">
      <c r="A331" s="3">
        <v>330</v>
      </c>
      <c r="B331" s="3" t="s">
        <v>356</v>
      </c>
      <c r="C331" s="3" t="s">
        <v>12</v>
      </c>
      <c r="D331" s="3">
        <v>2007</v>
      </c>
      <c r="E331" s="3" t="s">
        <v>2</v>
      </c>
      <c r="F331" s="3" t="s">
        <v>14</v>
      </c>
      <c r="G331" s="3">
        <v>1.98</v>
      </c>
      <c r="H331" s="3">
        <v>0.88</v>
      </c>
      <c r="I331" s="3">
        <v>0.59</v>
      </c>
      <c r="J331" s="3">
        <v>0.32</v>
      </c>
      <c r="K331" s="3">
        <v>3.76</v>
      </c>
    </row>
    <row r="332" spans="1:11" x14ac:dyDescent="0.25">
      <c r="A332" s="2">
        <v>331</v>
      </c>
      <c r="B332" s="2" t="s">
        <v>357</v>
      </c>
      <c r="C332" s="2" t="s">
        <v>86</v>
      </c>
      <c r="D332" s="2">
        <v>2001</v>
      </c>
      <c r="E332" s="2" t="s">
        <v>43</v>
      </c>
      <c r="F332" s="2" t="s">
        <v>110</v>
      </c>
      <c r="G332" s="2">
        <v>1.37</v>
      </c>
      <c r="H332" s="2">
        <v>2</v>
      </c>
      <c r="I332" s="2">
        <v>0.14000000000000001</v>
      </c>
      <c r="J332" s="2">
        <v>0.22</v>
      </c>
      <c r="K332" s="2">
        <v>3.73</v>
      </c>
    </row>
    <row r="333" spans="1:11" x14ac:dyDescent="0.25">
      <c r="A333" s="3">
        <v>332</v>
      </c>
      <c r="B333" s="3" t="s">
        <v>358</v>
      </c>
      <c r="C333" s="3" t="s">
        <v>67</v>
      </c>
      <c r="D333" s="3">
        <v>2015</v>
      </c>
      <c r="E333" s="3" t="s">
        <v>22</v>
      </c>
      <c r="F333" s="3" t="s">
        <v>296</v>
      </c>
      <c r="G333" s="3">
        <v>0.96</v>
      </c>
      <c r="H333" s="3">
        <v>2</v>
      </c>
      <c r="I333" s="3">
        <v>0.21</v>
      </c>
      <c r="J333" s="3">
        <v>0.56000000000000005</v>
      </c>
      <c r="K333" s="3">
        <v>3.73</v>
      </c>
    </row>
    <row r="334" spans="1:11" x14ac:dyDescent="0.25">
      <c r="A334" s="2">
        <v>333</v>
      </c>
      <c r="B334" s="2" t="s">
        <v>359</v>
      </c>
      <c r="C334" s="2" t="s">
        <v>86</v>
      </c>
      <c r="D334" s="2">
        <v>1999</v>
      </c>
      <c r="E334" s="2" t="s">
        <v>43</v>
      </c>
      <c r="F334" s="2" t="s">
        <v>223</v>
      </c>
      <c r="G334" s="2">
        <v>1.3</v>
      </c>
      <c r="H334" s="2">
        <v>0.77</v>
      </c>
      <c r="I334" s="2">
        <v>1.54</v>
      </c>
      <c r="J334" s="2">
        <v>0.11</v>
      </c>
      <c r="K334" s="2">
        <v>3.72</v>
      </c>
    </row>
    <row r="335" spans="1:11" x14ac:dyDescent="0.25">
      <c r="A335" s="3">
        <v>334</v>
      </c>
      <c r="B335" s="3" t="s">
        <v>360</v>
      </c>
      <c r="C335" s="3" t="s">
        <v>86</v>
      </c>
      <c r="D335" s="3">
        <v>2000</v>
      </c>
      <c r="E335" s="3" t="s">
        <v>2</v>
      </c>
      <c r="F335" s="3" t="s">
        <v>59</v>
      </c>
      <c r="G335" s="3">
        <v>1.93</v>
      </c>
      <c r="H335" s="3">
        <v>1.58</v>
      </c>
      <c r="I335" s="3">
        <v>0</v>
      </c>
      <c r="J335" s="3">
        <v>0.19</v>
      </c>
      <c r="K335" s="3">
        <v>3.71</v>
      </c>
    </row>
    <row r="336" spans="1:11" x14ac:dyDescent="0.25">
      <c r="A336" s="2">
        <v>335</v>
      </c>
      <c r="B336" s="2" t="s">
        <v>361</v>
      </c>
      <c r="C336" s="2" t="s">
        <v>46</v>
      </c>
      <c r="D336" s="2">
        <v>2004</v>
      </c>
      <c r="E336" s="2" t="s">
        <v>13</v>
      </c>
      <c r="F336" s="2" t="s">
        <v>110</v>
      </c>
      <c r="G336" s="2">
        <v>0.57999999999999996</v>
      </c>
      <c r="H336" s="2">
        <v>2.48</v>
      </c>
      <c r="I336" s="2">
        <v>0.04</v>
      </c>
      <c r="J336" s="2">
        <v>0.59</v>
      </c>
      <c r="K336" s="2">
        <v>3.7</v>
      </c>
    </row>
    <row r="337" spans="1:11" x14ac:dyDescent="0.25">
      <c r="A337" s="3">
        <v>336</v>
      </c>
      <c r="B337" s="3" t="s">
        <v>362</v>
      </c>
      <c r="C337" s="3" t="s">
        <v>21</v>
      </c>
      <c r="D337" s="3">
        <v>1998</v>
      </c>
      <c r="E337" s="3" t="s">
        <v>212</v>
      </c>
      <c r="F337" s="3" t="s">
        <v>14</v>
      </c>
      <c r="G337" s="3">
        <v>1.49</v>
      </c>
      <c r="H337" s="3">
        <v>0.73</v>
      </c>
      <c r="I337" s="3">
        <v>1.38</v>
      </c>
      <c r="J337" s="3">
        <v>0.1</v>
      </c>
      <c r="K337" s="3">
        <v>3.7</v>
      </c>
    </row>
    <row r="338" spans="1:11" x14ac:dyDescent="0.25">
      <c r="A338" s="2">
        <v>337</v>
      </c>
      <c r="B338" s="2" t="s">
        <v>363</v>
      </c>
      <c r="C338" s="2" t="s">
        <v>42</v>
      </c>
      <c r="D338" s="2">
        <v>2013</v>
      </c>
      <c r="E338" s="2" t="s">
        <v>31</v>
      </c>
      <c r="F338" s="2" t="s">
        <v>110</v>
      </c>
      <c r="G338" s="2">
        <v>1.3</v>
      </c>
      <c r="H338" s="2">
        <v>1.51</v>
      </c>
      <c r="I338" s="2">
        <v>0.27</v>
      </c>
      <c r="J338" s="2">
        <v>0.61</v>
      </c>
      <c r="K338" s="2">
        <v>3.69</v>
      </c>
    </row>
    <row r="339" spans="1:11" x14ac:dyDescent="0.25">
      <c r="A339" s="3">
        <v>338</v>
      </c>
      <c r="B339" s="3" t="s">
        <v>364</v>
      </c>
      <c r="C339" s="3" t="s">
        <v>26</v>
      </c>
      <c r="D339" s="3">
        <v>2007</v>
      </c>
      <c r="E339" s="3" t="s">
        <v>33</v>
      </c>
      <c r="F339" s="3" t="s">
        <v>110</v>
      </c>
      <c r="G339" s="3">
        <v>1.59</v>
      </c>
      <c r="H339" s="3">
        <v>1.61</v>
      </c>
      <c r="I339" s="3">
        <v>0.08</v>
      </c>
      <c r="J339" s="3">
        <v>0.41</v>
      </c>
      <c r="K339" s="3">
        <v>3.69</v>
      </c>
    </row>
    <row r="340" spans="1:11" x14ac:dyDescent="0.25">
      <c r="A340" s="2">
        <v>339</v>
      </c>
      <c r="B340" s="2" t="s">
        <v>365</v>
      </c>
      <c r="C340" s="2" t="s">
        <v>26</v>
      </c>
      <c r="D340" s="2">
        <v>2009</v>
      </c>
      <c r="E340" s="2" t="s">
        <v>28</v>
      </c>
      <c r="F340" s="2" t="s">
        <v>14</v>
      </c>
      <c r="G340" s="2">
        <v>0</v>
      </c>
      <c r="H340" s="2">
        <v>0</v>
      </c>
      <c r="I340" s="2">
        <v>3.67</v>
      </c>
      <c r="J340" s="2">
        <v>0</v>
      </c>
      <c r="K340" s="2">
        <v>3.67</v>
      </c>
    </row>
    <row r="341" spans="1:11" x14ac:dyDescent="0.25">
      <c r="A341" s="3">
        <v>340</v>
      </c>
      <c r="B341" s="3" t="s">
        <v>366</v>
      </c>
      <c r="C341" s="3" t="s">
        <v>46</v>
      </c>
      <c r="D341" s="3">
        <v>2002</v>
      </c>
      <c r="E341" s="3" t="s">
        <v>13</v>
      </c>
      <c r="F341" s="3" t="s">
        <v>61</v>
      </c>
      <c r="G341" s="3">
        <v>2.13</v>
      </c>
      <c r="H341" s="3">
        <v>1.18</v>
      </c>
      <c r="I341" s="3">
        <v>0.01</v>
      </c>
      <c r="J341" s="3">
        <v>0.35</v>
      </c>
      <c r="K341" s="3">
        <v>3.67</v>
      </c>
    </row>
    <row r="342" spans="1:11" x14ac:dyDescent="0.25">
      <c r="A342" s="2">
        <v>341</v>
      </c>
      <c r="B342" s="2" t="s">
        <v>367</v>
      </c>
      <c r="C342" s="2" t="s">
        <v>130</v>
      </c>
      <c r="D342" s="2">
        <v>2005</v>
      </c>
      <c r="E342" s="2" t="s">
        <v>18</v>
      </c>
      <c r="F342" s="2" t="s">
        <v>44</v>
      </c>
      <c r="G342" s="2">
        <v>1.65</v>
      </c>
      <c r="H342" s="2">
        <v>1.22</v>
      </c>
      <c r="I342" s="2">
        <v>0</v>
      </c>
      <c r="J342" s="2">
        <v>0.79</v>
      </c>
      <c r="K342" s="2">
        <v>3.66</v>
      </c>
    </row>
    <row r="343" spans="1:11" x14ac:dyDescent="0.2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25">
      <c r="A344" s="2">
        <v>343</v>
      </c>
      <c r="B344" s="2" t="s">
        <v>369</v>
      </c>
      <c r="C344" s="2" t="s">
        <v>46</v>
      </c>
      <c r="D344" s="2">
        <v>2002</v>
      </c>
      <c r="E344" s="2" t="s">
        <v>31</v>
      </c>
      <c r="F344" s="2" t="s">
        <v>59</v>
      </c>
      <c r="G344" s="2">
        <v>2.5299999999999998</v>
      </c>
      <c r="H344" s="2">
        <v>0.81</v>
      </c>
      <c r="I344" s="2">
        <v>0.06</v>
      </c>
      <c r="J344" s="2">
        <v>0.24</v>
      </c>
      <c r="K344" s="2">
        <v>3.65</v>
      </c>
    </row>
    <row r="345" spans="1:11" x14ac:dyDescent="0.25">
      <c r="A345" s="3">
        <v>344</v>
      </c>
      <c r="B345" s="3" t="s">
        <v>370</v>
      </c>
      <c r="C345" s="3" t="s">
        <v>12</v>
      </c>
      <c r="D345" s="3">
        <v>2008</v>
      </c>
      <c r="E345" s="3" t="s">
        <v>28</v>
      </c>
      <c r="F345" s="3" t="s">
        <v>61</v>
      </c>
      <c r="G345" s="3">
        <v>2.33</v>
      </c>
      <c r="H345" s="3">
        <v>0.97</v>
      </c>
      <c r="I345" s="3">
        <v>0</v>
      </c>
      <c r="J345" s="3">
        <v>0.35</v>
      </c>
      <c r="K345" s="3">
        <v>3.65</v>
      </c>
    </row>
    <row r="346" spans="1:11" x14ac:dyDescent="0.25">
      <c r="A346" s="2">
        <v>345</v>
      </c>
      <c r="B346" s="2" t="s">
        <v>371</v>
      </c>
      <c r="C346" s="2" t="s">
        <v>42</v>
      </c>
      <c r="D346" s="2">
        <v>2013</v>
      </c>
      <c r="E346" s="2" t="s">
        <v>18</v>
      </c>
      <c r="F346" s="2" t="s">
        <v>59</v>
      </c>
      <c r="G346" s="2">
        <v>0.71</v>
      </c>
      <c r="H346" s="2">
        <v>1.8</v>
      </c>
      <c r="I346" s="2">
        <v>0.4</v>
      </c>
      <c r="J346" s="2">
        <v>0.74</v>
      </c>
      <c r="K346" s="2">
        <v>3.64</v>
      </c>
    </row>
    <row r="347" spans="1:11" x14ac:dyDescent="0.25">
      <c r="A347" s="3">
        <v>346</v>
      </c>
      <c r="B347" s="3" t="s">
        <v>372</v>
      </c>
      <c r="C347" s="3" t="s">
        <v>46</v>
      </c>
      <c r="D347" s="3">
        <v>2001</v>
      </c>
      <c r="E347" s="3" t="s">
        <v>2</v>
      </c>
      <c r="F347" s="3" t="s">
        <v>59</v>
      </c>
      <c r="G347" s="3">
        <v>2.08</v>
      </c>
      <c r="H347" s="3">
        <v>1.0900000000000001</v>
      </c>
      <c r="I347" s="3">
        <v>0.15</v>
      </c>
      <c r="J347" s="3">
        <v>0.33</v>
      </c>
      <c r="K347" s="3">
        <v>3.64</v>
      </c>
    </row>
    <row r="348" spans="1:11" x14ac:dyDescent="0.25">
      <c r="A348" s="2">
        <v>347</v>
      </c>
      <c r="B348" s="2" t="s">
        <v>373</v>
      </c>
      <c r="C348" s="2" t="s">
        <v>78</v>
      </c>
      <c r="D348" s="2">
        <v>1999</v>
      </c>
      <c r="E348" s="2" t="s">
        <v>33</v>
      </c>
      <c r="F348" s="2" t="s">
        <v>14</v>
      </c>
      <c r="G348" s="2">
        <v>2.23</v>
      </c>
      <c r="H348" s="2">
        <v>0.68</v>
      </c>
      <c r="I348" s="2">
        <v>0.66</v>
      </c>
      <c r="J348" s="2">
        <v>0.06</v>
      </c>
      <c r="K348" s="2">
        <v>3.63</v>
      </c>
    </row>
    <row r="349" spans="1:11" x14ac:dyDescent="0.25">
      <c r="A349" s="3">
        <v>348</v>
      </c>
      <c r="B349" s="3" t="s">
        <v>374</v>
      </c>
      <c r="C349" s="3" t="s">
        <v>42</v>
      </c>
      <c r="D349" s="3">
        <v>2009</v>
      </c>
      <c r="E349" s="3" t="s">
        <v>13</v>
      </c>
      <c r="F349" s="3" t="s">
        <v>110</v>
      </c>
      <c r="G349" s="3">
        <v>0.6</v>
      </c>
      <c r="H349" s="3">
        <v>2.46</v>
      </c>
      <c r="I349" s="3">
        <v>0.05</v>
      </c>
      <c r="J349" s="3">
        <v>0.52</v>
      </c>
      <c r="K349" s="3">
        <v>3.63</v>
      </c>
    </row>
    <row r="350" spans="1:11" x14ac:dyDescent="0.25">
      <c r="A350" s="2">
        <v>349</v>
      </c>
      <c r="B350" s="2" t="s">
        <v>375</v>
      </c>
      <c r="C350" s="2" t="s">
        <v>46</v>
      </c>
      <c r="D350" s="2">
        <v>2007</v>
      </c>
      <c r="E350" s="2" t="s">
        <v>13</v>
      </c>
      <c r="F350" s="2" t="s">
        <v>184</v>
      </c>
      <c r="G350" s="2">
        <v>0.05</v>
      </c>
      <c r="H350" s="2">
        <v>0</v>
      </c>
      <c r="I350" s="2">
        <v>0.64</v>
      </c>
      <c r="J350" s="2">
        <v>2.93</v>
      </c>
      <c r="K350" s="2">
        <v>3.63</v>
      </c>
    </row>
    <row r="351" spans="1:11" x14ac:dyDescent="0.25">
      <c r="A351" s="3">
        <v>350</v>
      </c>
      <c r="B351" s="3" t="s">
        <v>93</v>
      </c>
      <c r="C351" s="3" t="s">
        <v>67</v>
      </c>
      <c r="D351" s="3">
        <v>2013</v>
      </c>
      <c r="E351" s="3" t="s">
        <v>31</v>
      </c>
      <c r="F351" s="3" t="s">
        <v>61</v>
      </c>
      <c r="G351" s="3">
        <v>1.78</v>
      </c>
      <c r="H351" s="3">
        <v>1.42</v>
      </c>
      <c r="I351" s="3">
        <v>0.05</v>
      </c>
      <c r="J351" s="3">
        <v>0.38</v>
      </c>
      <c r="K351" s="3">
        <v>3.63</v>
      </c>
    </row>
    <row r="352" spans="1:11" x14ac:dyDescent="0.25">
      <c r="A352" s="2">
        <v>351</v>
      </c>
      <c r="B352" s="2" t="s">
        <v>376</v>
      </c>
      <c r="C352" s="2" t="s">
        <v>46</v>
      </c>
      <c r="D352" s="2">
        <v>2005</v>
      </c>
      <c r="E352" s="2" t="s">
        <v>43</v>
      </c>
      <c r="F352" s="2" t="s">
        <v>176</v>
      </c>
      <c r="G352" s="2">
        <v>2.08</v>
      </c>
      <c r="H352" s="2">
        <v>0.83</v>
      </c>
      <c r="I352" s="2">
        <v>0.46</v>
      </c>
      <c r="J352" s="2">
        <v>0.25</v>
      </c>
      <c r="K352" s="2">
        <v>3.62</v>
      </c>
    </row>
    <row r="353" spans="1:11" x14ac:dyDescent="0.25">
      <c r="A353" s="3">
        <v>352</v>
      </c>
      <c r="B353" s="3" t="s">
        <v>377</v>
      </c>
      <c r="C353" s="3" t="s">
        <v>67</v>
      </c>
      <c r="D353" s="3">
        <v>2016</v>
      </c>
      <c r="E353" s="3" t="s">
        <v>31</v>
      </c>
      <c r="F353" s="3" t="s">
        <v>92</v>
      </c>
      <c r="G353" s="3">
        <v>1.28</v>
      </c>
      <c r="H353" s="3">
        <v>1.61</v>
      </c>
      <c r="I353" s="3">
        <v>0.15</v>
      </c>
      <c r="J353" s="3">
        <v>0.56999999999999995</v>
      </c>
      <c r="K353" s="3">
        <v>3.61</v>
      </c>
    </row>
    <row r="354" spans="1:11" x14ac:dyDescent="0.25">
      <c r="A354" s="2">
        <v>353</v>
      </c>
      <c r="B354" s="2" t="s">
        <v>378</v>
      </c>
      <c r="C354" s="2" t="s">
        <v>46</v>
      </c>
      <c r="D354" s="2">
        <v>2004</v>
      </c>
      <c r="E354" s="2" t="s">
        <v>31</v>
      </c>
      <c r="F354" s="2" t="s">
        <v>196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2.0499999999999998</v>
      </c>
      <c r="H355" s="3">
        <v>1.4</v>
      </c>
      <c r="I355" s="3">
        <v>0</v>
      </c>
      <c r="J355" s="3">
        <v>0.16</v>
      </c>
      <c r="K355" s="3">
        <v>3.61</v>
      </c>
    </row>
    <row r="356" spans="1:11" x14ac:dyDescent="0.25">
      <c r="A356" s="2">
        <v>355</v>
      </c>
      <c r="B356" s="2" t="s">
        <v>380</v>
      </c>
      <c r="C356" s="2" t="s">
        <v>46</v>
      </c>
      <c r="D356" s="2">
        <v>2001</v>
      </c>
      <c r="E356" s="2" t="s">
        <v>18</v>
      </c>
      <c r="F356" s="2" t="s">
        <v>110</v>
      </c>
      <c r="G356" s="2">
        <v>2.02</v>
      </c>
      <c r="H356" s="2">
        <v>1.17</v>
      </c>
      <c r="I356" s="2">
        <v>0</v>
      </c>
      <c r="J356" s="2">
        <v>0.42</v>
      </c>
      <c r="K356" s="2">
        <v>3.61</v>
      </c>
    </row>
    <row r="357" spans="1:11" x14ac:dyDescent="0.25">
      <c r="A357" s="3">
        <v>356</v>
      </c>
      <c r="B357" s="3" t="s">
        <v>381</v>
      </c>
      <c r="C357" s="3" t="s">
        <v>26</v>
      </c>
      <c r="D357" s="3">
        <v>2007</v>
      </c>
      <c r="E357" s="3" t="s">
        <v>33</v>
      </c>
      <c r="F357" s="3" t="s">
        <v>159</v>
      </c>
      <c r="G357" s="3">
        <v>1.61</v>
      </c>
      <c r="H357" s="3">
        <v>1.5</v>
      </c>
      <c r="I357" s="3">
        <v>0.1</v>
      </c>
      <c r="J357" s="3">
        <v>0.39</v>
      </c>
      <c r="K357" s="3">
        <v>3.61</v>
      </c>
    </row>
    <row r="358" spans="1:11" x14ac:dyDescent="0.25">
      <c r="A358" s="2">
        <v>357</v>
      </c>
      <c r="B358" s="2" t="s">
        <v>382</v>
      </c>
      <c r="C358" s="2" t="s">
        <v>147</v>
      </c>
      <c r="D358" s="2">
        <v>2001</v>
      </c>
      <c r="E358" s="2" t="s">
        <v>43</v>
      </c>
      <c r="F358" s="2" t="s">
        <v>14</v>
      </c>
      <c r="G358" s="2">
        <v>2.38</v>
      </c>
      <c r="H358" s="2">
        <v>0.67</v>
      </c>
      <c r="I358" s="2">
        <v>0.46</v>
      </c>
      <c r="J358" s="2">
        <v>0.1</v>
      </c>
      <c r="K358" s="2">
        <v>3.6</v>
      </c>
    </row>
    <row r="359" spans="1:11" x14ac:dyDescent="0.25">
      <c r="A359" s="3">
        <v>358</v>
      </c>
      <c r="B359" s="3" t="s">
        <v>383</v>
      </c>
      <c r="C359" s="3" t="s">
        <v>46</v>
      </c>
      <c r="D359" s="3">
        <v>2005</v>
      </c>
      <c r="E359" s="3" t="s">
        <v>31</v>
      </c>
      <c r="F359" s="3" t="s">
        <v>196</v>
      </c>
      <c r="G359" s="3">
        <v>2.1800000000000002</v>
      </c>
      <c r="H359" s="3">
        <v>1.02</v>
      </c>
      <c r="I359" s="3">
        <v>0.03</v>
      </c>
      <c r="J359" s="3">
        <v>0.37</v>
      </c>
      <c r="K359" s="3">
        <v>3.59</v>
      </c>
    </row>
    <row r="360" spans="1:11" x14ac:dyDescent="0.25">
      <c r="A360" s="2">
        <v>359</v>
      </c>
      <c r="B360" s="2" t="s">
        <v>384</v>
      </c>
      <c r="C360" s="2" t="s">
        <v>86</v>
      </c>
      <c r="D360" s="2">
        <v>2000</v>
      </c>
      <c r="E360" s="2" t="s">
        <v>72</v>
      </c>
      <c r="F360" s="2" t="s">
        <v>385</v>
      </c>
      <c r="G360" s="2">
        <v>2.0099999999999998</v>
      </c>
      <c r="H360" s="2">
        <v>1.35</v>
      </c>
      <c r="I360" s="2">
        <v>0.06</v>
      </c>
      <c r="J360" s="2">
        <v>0.16</v>
      </c>
      <c r="K360" s="2">
        <v>3.58</v>
      </c>
    </row>
    <row r="361" spans="1:11" x14ac:dyDescent="0.25">
      <c r="A361" s="3">
        <v>360</v>
      </c>
      <c r="B361" s="3" t="s">
        <v>386</v>
      </c>
      <c r="C361" s="3" t="s">
        <v>86</v>
      </c>
      <c r="D361" s="3">
        <v>1997</v>
      </c>
      <c r="E361" s="3" t="s">
        <v>2</v>
      </c>
      <c r="F361" s="3" t="s">
        <v>387</v>
      </c>
      <c r="G361" s="3">
        <v>1.57</v>
      </c>
      <c r="H361" s="3">
        <v>1.79</v>
      </c>
      <c r="I361" s="3">
        <v>0</v>
      </c>
      <c r="J361" s="3">
        <v>0.2</v>
      </c>
      <c r="K361" s="3">
        <v>3.56</v>
      </c>
    </row>
    <row r="362" spans="1:11" x14ac:dyDescent="0.25">
      <c r="A362" s="2">
        <v>361</v>
      </c>
      <c r="B362" s="2" t="s">
        <v>129</v>
      </c>
      <c r="C362" s="2" t="s">
        <v>46</v>
      </c>
      <c r="D362" s="2">
        <v>2006</v>
      </c>
      <c r="E362" s="2" t="s">
        <v>43</v>
      </c>
      <c r="F362" s="2" t="s">
        <v>44</v>
      </c>
      <c r="G362" s="2">
        <v>1.56</v>
      </c>
      <c r="H362" s="2">
        <v>1.4</v>
      </c>
      <c r="I362" s="2">
        <v>7.0000000000000007E-2</v>
      </c>
      <c r="J362" s="2">
        <v>0.5</v>
      </c>
      <c r="K362" s="2">
        <v>3.54</v>
      </c>
    </row>
    <row r="363" spans="1:11" x14ac:dyDescent="0.25">
      <c r="A363" s="3">
        <v>362</v>
      </c>
      <c r="B363" s="3" t="s">
        <v>388</v>
      </c>
      <c r="C363" s="3" t="s">
        <v>46</v>
      </c>
      <c r="D363" s="3">
        <v>2002</v>
      </c>
      <c r="E363" s="3" t="s">
        <v>43</v>
      </c>
      <c r="F363" s="3" t="s">
        <v>59</v>
      </c>
      <c r="G363" s="3">
        <v>1.23</v>
      </c>
      <c r="H363" s="3">
        <v>1.77</v>
      </c>
      <c r="I363" s="3">
        <v>0.05</v>
      </c>
      <c r="J363" s="3">
        <v>0.49</v>
      </c>
      <c r="K363" s="3">
        <v>3.54</v>
      </c>
    </row>
    <row r="364" spans="1:11" x14ac:dyDescent="0.25">
      <c r="A364" s="2">
        <v>363</v>
      </c>
      <c r="B364" s="2" t="s">
        <v>389</v>
      </c>
      <c r="C364" s="2" t="s">
        <v>86</v>
      </c>
      <c r="D364" s="2">
        <v>1997</v>
      </c>
      <c r="E364" s="2" t="s">
        <v>43</v>
      </c>
      <c r="F364" s="2" t="s">
        <v>223</v>
      </c>
      <c r="G364" s="2">
        <v>1.66</v>
      </c>
      <c r="H364" s="2">
        <v>1.58</v>
      </c>
      <c r="I364" s="2">
        <v>0.12</v>
      </c>
      <c r="J364" s="2">
        <v>0.18</v>
      </c>
      <c r="K364" s="2">
        <v>3.54</v>
      </c>
    </row>
    <row r="365" spans="1:11" x14ac:dyDescent="0.25">
      <c r="A365" s="3">
        <v>364</v>
      </c>
      <c r="B365" s="3" t="s">
        <v>390</v>
      </c>
      <c r="C365" s="3" t="s">
        <v>46</v>
      </c>
      <c r="D365" s="3">
        <v>2001</v>
      </c>
      <c r="E365" s="3" t="s">
        <v>31</v>
      </c>
      <c r="F365" s="3" t="s">
        <v>110</v>
      </c>
      <c r="G365" s="3">
        <v>1.9</v>
      </c>
      <c r="H365" s="3">
        <v>1.1299999999999999</v>
      </c>
      <c r="I365" s="3">
        <v>0.1</v>
      </c>
      <c r="J365" s="3">
        <v>0.41</v>
      </c>
      <c r="K365" s="3">
        <v>3.53</v>
      </c>
    </row>
    <row r="366" spans="1:11" x14ac:dyDescent="0.25">
      <c r="A366" s="2">
        <v>365</v>
      </c>
      <c r="B366" s="2" t="s">
        <v>391</v>
      </c>
      <c r="C366" s="2" t="s">
        <v>46</v>
      </c>
      <c r="D366" s="2">
        <v>2005</v>
      </c>
      <c r="E366" s="2" t="s">
        <v>43</v>
      </c>
      <c r="F366" s="2" t="s">
        <v>223</v>
      </c>
      <c r="G366" s="2">
        <v>1.98</v>
      </c>
      <c r="H366" s="2">
        <v>1.1399999999999999</v>
      </c>
      <c r="I366" s="2">
        <v>0.01</v>
      </c>
      <c r="J366" s="2">
        <v>0.41</v>
      </c>
      <c r="K366" s="2">
        <v>3.53</v>
      </c>
    </row>
    <row r="367" spans="1:11" x14ac:dyDescent="0.25">
      <c r="A367" s="3">
        <v>366</v>
      </c>
      <c r="B367" s="3" t="s">
        <v>363</v>
      </c>
      <c r="C367" s="3" t="s">
        <v>39</v>
      </c>
      <c r="D367" s="3">
        <v>2013</v>
      </c>
      <c r="E367" s="3" t="s">
        <v>31</v>
      </c>
      <c r="F367" s="3" t="s">
        <v>110</v>
      </c>
      <c r="G367" s="3">
        <v>2.14</v>
      </c>
      <c r="H367" s="3">
        <v>1.08</v>
      </c>
      <c r="I367" s="3">
        <v>0.02</v>
      </c>
      <c r="J367" s="3">
        <v>0.28999999999999998</v>
      </c>
      <c r="K367" s="3">
        <v>3.53</v>
      </c>
    </row>
    <row r="368" spans="1:11" x14ac:dyDescent="0.25">
      <c r="A368" s="2">
        <v>367</v>
      </c>
      <c r="B368" s="2" t="s">
        <v>241</v>
      </c>
      <c r="C368" s="2" t="s">
        <v>39</v>
      </c>
      <c r="D368" s="2">
        <v>2010</v>
      </c>
      <c r="E368" s="2" t="s">
        <v>13</v>
      </c>
      <c r="F368" s="2" t="s">
        <v>110</v>
      </c>
      <c r="G368" s="2">
        <v>0.71</v>
      </c>
      <c r="H368" s="2">
        <v>2.4</v>
      </c>
      <c r="I368" s="2">
        <v>0.02</v>
      </c>
      <c r="J368" s="2">
        <v>0.4</v>
      </c>
      <c r="K368" s="2">
        <v>3.53</v>
      </c>
    </row>
    <row r="369" spans="1:11" x14ac:dyDescent="0.25">
      <c r="A369" s="3">
        <v>368</v>
      </c>
      <c r="B369" s="3" t="s">
        <v>392</v>
      </c>
      <c r="C369" s="3" t="s">
        <v>86</v>
      </c>
      <c r="D369" s="3">
        <v>2000</v>
      </c>
      <c r="E369" s="3" t="s">
        <v>43</v>
      </c>
      <c r="F369" s="3" t="s">
        <v>385</v>
      </c>
      <c r="G369" s="3">
        <v>1.96</v>
      </c>
      <c r="H369" s="3">
        <v>1.33</v>
      </c>
      <c r="I369" s="3">
        <v>0</v>
      </c>
      <c r="J369" s="3">
        <v>0.23</v>
      </c>
      <c r="K369" s="3">
        <v>3.52</v>
      </c>
    </row>
    <row r="370" spans="1:11" x14ac:dyDescent="0.25">
      <c r="A370" s="2">
        <v>369</v>
      </c>
      <c r="B370" s="2" t="s">
        <v>393</v>
      </c>
      <c r="C370" s="2" t="s">
        <v>86</v>
      </c>
      <c r="D370" s="2">
        <v>1999</v>
      </c>
      <c r="E370" s="2" t="s">
        <v>2</v>
      </c>
      <c r="F370" s="2" t="s">
        <v>59</v>
      </c>
      <c r="G370" s="2">
        <v>2.14</v>
      </c>
      <c r="H370" s="2">
        <v>1.21</v>
      </c>
      <c r="I370" s="2">
        <v>0.01</v>
      </c>
      <c r="J370" s="2">
        <v>0.17</v>
      </c>
      <c r="K370" s="2">
        <v>3.52</v>
      </c>
    </row>
    <row r="371" spans="1:11" x14ac:dyDescent="0.25">
      <c r="A371" s="3">
        <v>370</v>
      </c>
      <c r="B371" s="3" t="s">
        <v>394</v>
      </c>
      <c r="C371" s="3" t="s">
        <v>39</v>
      </c>
      <c r="D371" s="3">
        <v>2008</v>
      </c>
      <c r="E371" s="3" t="s">
        <v>31</v>
      </c>
      <c r="F371" s="3" t="s">
        <v>110</v>
      </c>
      <c r="G371" s="3">
        <v>2.66</v>
      </c>
      <c r="H371" s="3">
        <v>0.5</v>
      </c>
      <c r="I371" s="3">
        <v>0.05</v>
      </c>
      <c r="J371" s="3">
        <v>0.3</v>
      </c>
      <c r="K371" s="3">
        <v>3.52</v>
      </c>
    </row>
    <row r="372" spans="1:11" x14ac:dyDescent="0.25">
      <c r="A372" s="2">
        <v>371</v>
      </c>
      <c r="B372" s="2" t="s">
        <v>268</v>
      </c>
      <c r="C372" s="2" t="s">
        <v>26</v>
      </c>
      <c r="D372" s="2">
        <v>2009</v>
      </c>
      <c r="E372" s="2" t="s">
        <v>13</v>
      </c>
      <c r="F372" s="2" t="s">
        <v>121</v>
      </c>
      <c r="G372" s="2">
        <v>1.22</v>
      </c>
      <c r="H372" s="2">
        <v>1.66</v>
      </c>
      <c r="I372" s="2">
        <v>0.27</v>
      </c>
      <c r="J372" s="2">
        <v>0.38</v>
      </c>
      <c r="K372" s="2">
        <v>3.52</v>
      </c>
    </row>
    <row r="373" spans="1:11" x14ac:dyDescent="0.25">
      <c r="A373" s="3">
        <v>372</v>
      </c>
      <c r="B373" s="3" t="s">
        <v>239</v>
      </c>
      <c r="C373" s="3" t="s">
        <v>39</v>
      </c>
      <c r="D373" s="3">
        <v>2009</v>
      </c>
      <c r="E373" s="3" t="s">
        <v>43</v>
      </c>
      <c r="F373" s="3" t="s">
        <v>176</v>
      </c>
      <c r="G373" s="3">
        <v>2.11</v>
      </c>
      <c r="H373" s="3">
        <v>0.94</v>
      </c>
      <c r="I373" s="3">
        <v>0.12</v>
      </c>
      <c r="J373" s="3">
        <v>0.34</v>
      </c>
      <c r="K373" s="3">
        <v>3.51</v>
      </c>
    </row>
    <row r="374" spans="1:11" x14ac:dyDescent="0.25">
      <c r="A374" s="2">
        <v>373</v>
      </c>
      <c r="B374" s="2" t="s">
        <v>395</v>
      </c>
      <c r="C374" s="2" t="s">
        <v>48</v>
      </c>
      <c r="D374" s="2">
        <v>1996</v>
      </c>
      <c r="E374" s="2" t="s">
        <v>2</v>
      </c>
      <c r="F374" s="2" t="s">
        <v>14</v>
      </c>
      <c r="G374" s="2">
        <v>1.17</v>
      </c>
      <c r="H374" s="2">
        <v>0.5</v>
      </c>
      <c r="I374" s="2">
        <v>1.75</v>
      </c>
      <c r="J374" s="2">
        <v>0.08</v>
      </c>
      <c r="K374" s="2">
        <v>3.51</v>
      </c>
    </row>
    <row r="375" spans="1:11" x14ac:dyDescent="0.25">
      <c r="A375" s="3">
        <v>374</v>
      </c>
      <c r="B375" s="3" t="s">
        <v>396</v>
      </c>
      <c r="C375" s="3" t="s">
        <v>39</v>
      </c>
      <c r="D375" s="3">
        <v>2010</v>
      </c>
      <c r="E375" s="3" t="s">
        <v>43</v>
      </c>
      <c r="F375" s="3" t="s">
        <v>92</v>
      </c>
      <c r="G375" s="3">
        <v>2.84</v>
      </c>
      <c r="H375" s="3">
        <v>0.39</v>
      </c>
      <c r="I375" s="3">
        <v>0.03</v>
      </c>
      <c r="J375" s="3">
        <v>0.24</v>
      </c>
      <c r="K375" s="3">
        <v>3.5</v>
      </c>
    </row>
    <row r="376" spans="1:11" x14ac:dyDescent="0.25">
      <c r="A376" s="2">
        <v>375</v>
      </c>
      <c r="B376" s="2" t="s">
        <v>397</v>
      </c>
      <c r="C376" s="2" t="s">
        <v>16</v>
      </c>
      <c r="D376" s="2">
        <v>1985</v>
      </c>
      <c r="E376" s="2" t="s">
        <v>43</v>
      </c>
      <c r="F376" s="2" t="s">
        <v>14</v>
      </c>
      <c r="G376" s="2">
        <v>1.64</v>
      </c>
      <c r="H376" s="2">
        <v>0.38</v>
      </c>
      <c r="I376" s="2">
        <v>1.42</v>
      </c>
      <c r="J376" s="2">
        <v>0.06</v>
      </c>
      <c r="K376" s="2">
        <v>3.5</v>
      </c>
    </row>
    <row r="377" spans="1:11" x14ac:dyDescent="0.25">
      <c r="A377" s="3">
        <v>376</v>
      </c>
      <c r="B377" s="3" t="s">
        <v>293</v>
      </c>
      <c r="C377" s="3" t="s">
        <v>39</v>
      </c>
      <c r="D377" s="3">
        <v>2009</v>
      </c>
      <c r="E377" s="3" t="s">
        <v>43</v>
      </c>
      <c r="F377" s="3" t="s">
        <v>223</v>
      </c>
      <c r="G377" s="3">
        <v>2.2000000000000002</v>
      </c>
      <c r="H377" s="3">
        <v>0.97</v>
      </c>
      <c r="I377" s="3">
        <v>0.02</v>
      </c>
      <c r="J377" s="3">
        <v>0.31</v>
      </c>
      <c r="K377" s="3">
        <v>3.5</v>
      </c>
    </row>
    <row r="378" spans="1:11" x14ac:dyDescent="0.25">
      <c r="A378" s="2">
        <v>377</v>
      </c>
      <c r="B378" s="2" t="s">
        <v>398</v>
      </c>
      <c r="C378" s="2" t="s">
        <v>26</v>
      </c>
      <c r="D378" s="2">
        <v>2006</v>
      </c>
      <c r="E378" s="2" t="s">
        <v>28</v>
      </c>
      <c r="F378" s="2" t="s">
        <v>14</v>
      </c>
      <c r="G378" s="2">
        <v>0.59</v>
      </c>
      <c r="H378" s="2">
        <v>1.83</v>
      </c>
      <c r="I378" s="2">
        <v>0.73</v>
      </c>
      <c r="J378" s="2">
        <v>0.35</v>
      </c>
      <c r="K378" s="2">
        <v>3.5</v>
      </c>
    </row>
    <row r="379" spans="1:11" x14ac:dyDescent="0.25">
      <c r="A379" s="3">
        <v>378</v>
      </c>
      <c r="B379" s="3" t="s">
        <v>399</v>
      </c>
      <c r="C379" s="3" t="s">
        <v>46</v>
      </c>
      <c r="D379" s="4" t="s">
        <v>225</v>
      </c>
      <c r="E379" s="3" t="s">
        <v>13</v>
      </c>
      <c r="F379" s="3" t="s">
        <v>110</v>
      </c>
      <c r="G379" s="3">
        <v>0.59</v>
      </c>
      <c r="H379" s="3">
        <v>2.36</v>
      </c>
      <c r="I379" s="3">
        <v>0.04</v>
      </c>
      <c r="J379" s="3">
        <v>0.51</v>
      </c>
      <c r="K379" s="3">
        <v>3.49</v>
      </c>
    </row>
    <row r="380" spans="1:11" x14ac:dyDescent="0.25">
      <c r="A380" s="2">
        <v>379</v>
      </c>
      <c r="B380" s="2" t="s">
        <v>132</v>
      </c>
      <c r="C380" s="2" t="s">
        <v>141</v>
      </c>
      <c r="D380" s="2">
        <v>2015</v>
      </c>
      <c r="E380" s="2" t="s">
        <v>31</v>
      </c>
      <c r="F380" s="2" t="s">
        <v>110</v>
      </c>
      <c r="G380" s="2">
        <v>1.94</v>
      </c>
      <c r="H380" s="2">
        <v>1.22</v>
      </c>
      <c r="I380" s="2">
        <v>0.02</v>
      </c>
      <c r="J380" s="2">
        <v>0.31</v>
      </c>
      <c r="K380" s="2">
        <v>3.49</v>
      </c>
    </row>
    <row r="381" spans="1:11" x14ac:dyDescent="0.25">
      <c r="A381" s="3">
        <v>380</v>
      </c>
      <c r="B381" s="3" t="s">
        <v>400</v>
      </c>
      <c r="C381" s="3" t="s">
        <v>39</v>
      </c>
      <c r="D381" s="3">
        <v>2010</v>
      </c>
      <c r="E381" s="3" t="s">
        <v>31</v>
      </c>
      <c r="F381" s="3" t="s">
        <v>110</v>
      </c>
      <c r="G381" s="3">
        <v>2.09</v>
      </c>
      <c r="H381" s="3">
        <v>1.02</v>
      </c>
      <c r="I381" s="3">
        <v>0.04</v>
      </c>
      <c r="J381" s="3">
        <v>0.32</v>
      </c>
      <c r="K381" s="3">
        <v>3.48</v>
      </c>
    </row>
    <row r="382" spans="1:11" x14ac:dyDescent="0.25">
      <c r="A382" s="2">
        <v>381</v>
      </c>
      <c r="B382" s="2" t="s">
        <v>401</v>
      </c>
      <c r="C382" s="2" t="s">
        <v>26</v>
      </c>
      <c r="D382" s="2">
        <v>2008</v>
      </c>
      <c r="E382" s="2" t="s">
        <v>28</v>
      </c>
      <c r="F382" s="2" t="s">
        <v>61</v>
      </c>
      <c r="G382" s="2">
        <v>2.11</v>
      </c>
      <c r="H382" s="2">
        <v>1.01</v>
      </c>
      <c r="I382" s="2">
        <v>0.01</v>
      </c>
      <c r="J382" s="2">
        <v>0.35</v>
      </c>
      <c r="K382" s="2">
        <v>3.48</v>
      </c>
    </row>
    <row r="383" spans="1:11" x14ac:dyDescent="0.25">
      <c r="A383" s="3">
        <v>382</v>
      </c>
      <c r="B383" s="3" t="s">
        <v>332</v>
      </c>
      <c r="C383" s="3" t="s">
        <v>141</v>
      </c>
      <c r="D383" s="3">
        <v>2014</v>
      </c>
      <c r="E383" s="3" t="s">
        <v>43</v>
      </c>
      <c r="F383" s="3" t="s">
        <v>92</v>
      </c>
      <c r="G383" s="3">
        <v>2.2599999999999998</v>
      </c>
      <c r="H383" s="3">
        <v>0.89</v>
      </c>
      <c r="I383" s="3">
        <v>0</v>
      </c>
      <c r="J383" s="3">
        <v>0.3</v>
      </c>
      <c r="K383" s="3">
        <v>3.46</v>
      </c>
    </row>
    <row r="384" spans="1:11" x14ac:dyDescent="0.25">
      <c r="A384" s="2">
        <v>383</v>
      </c>
      <c r="B384" s="2" t="s">
        <v>402</v>
      </c>
      <c r="C384" s="2" t="s">
        <v>42</v>
      </c>
      <c r="D384" s="2">
        <v>2012</v>
      </c>
      <c r="E384" s="2" t="s">
        <v>31</v>
      </c>
      <c r="F384" s="2" t="s">
        <v>92</v>
      </c>
      <c r="G384" s="2">
        <v>0.88</v>
      </c>
      <c r="H384" s="2">
        <v>1.75</v>
      </c>
      <c r="I384" s="2">
        <v>0.1</v>
      </c>
      <c r="J384" s="2">
        <v>0.72</v>
      </c>
      <c r="K384" s="2">
        <v>3.45</v>
      </c>
    </row>
    <row r="385" spans="1:11" x14ac:dyDescent="0.25">
      <c r="A385" s="3">
        <v>384</v>
      </c>
      <c r="B385" s="3" t="s">
        <v>403</v>
      </c>
      <c r="C385" s="3" t="s">
        <v>65</v>
      </c>
      <c r="D385" s="3">
        <v>2013</v>
      </c>
      <c r="E385" s="3" t="s">
        <v>22</v>
      </c>
      <c r="F385" s="3" t="s">
        <v>176</v>
      </c>
      <c r="G385" s="3">
        <v>0</v>
      </c>
      <c r="H385" s="3">
        <v>0</v>
      </c>
      <c r="I385" s="3">
        <v>3.44</v>
      </c>
      <c r="J385" s="3">
        <v>0</v>
      </c>
      <c r="K385" s="3">
        <v>3.44</v>
      </c>
    </row>
    <row r="386" spans="1:11" x14ac:dyDescent="0.25">
      <c r="A386" s="2">
        <v>385</v>
      </c>
      <c r="B386" s="2" t="s">
        <v>404</v>
      </c>
      <c r="C386" s="2" t="s">
        <v>39</v>
      </c>
      <c r="D386" s="2">
        <v>2009</v>
      </c>
      <c r="E386" s="2" t="s">
        <v>31</v>
      </c>
      <c r="F386" s="2" t="s">
        <v>44</v>
      </c>
      <c r="G386" s="2">
        <v>2.39</v>
      </c>
      <c r="H386" s="2">
        <v>0.73</v>
      </c>
      <c r="I386" s="2">
        <v>0.03</v>
      </c>
      <c r="J386" s="2">
        <v>0.28999999999999998</v>
      </c>
      <c r="K386" s="2">
        <v>3.44</v>
      </c>
    </row>
    <row r="387" spans="1:11" x14ac:dyDescent="0.25">
      <c r="A387" s="3">
        <v>386</v>
      </c>
      <c r="B387" s="3" t="s">
        <v>405</v>
      </c>
      <c r="C387" s="3" t="s">
        <v>46</v>
      </c>
      <c r="D387" s="3">
        <v>2002</v>
      </c>
      <c r="E387" s="3" t="s">
        <v>72</v>
      </c>
      <c r="F387" s="3" t="s">
        <v>296</v>
      </c>
      <c r="G387" s="3">
        <v>1.55</v>
      </c>
      <c r="H387" s="3">
        <v>1.27</v>
      </c>
      <c r="I387" s="3">
        <v>0.33</v>
      </c>
      <c r="J387" s="3">
        <v>0.28999999999999998</v>
      </c>
      <c r="K387" s="3">
        <v>3.44</v>
      </c>
    </row>
    <row r="388" spans="1:11" x14ac:dyDescent="0.25">
      <c r="A388" s="2">
        <v>387</v>
      </c>
      <c r="B388" s="2" t="s">
        <v>363</v>
      </c>
      <c r="C388" s="2" t="s">
        <v>67</v>
      </c>
      <c r="D388" s="2">
        <v>2013</v>
      </c>
      <c r="E388" s="2" t="s">
        <v>31</v>
      </c>
      <c r="F388" s="2" t="s">
        <v>110</v>
      </c>
      <c r="G388" s="2">
        <v>1.34</v>
      </c>
      <c r="H388" s="2">
        <v>1.54</v>
      </c>
      <c r="I388" s="2">
        <v>0.17</v>
      </c>
      <c r="J388" s="2">
        <v>0.38</v>
      </c>
      <c r="K388" s="2">
        <v>3.43</v>
      </c>
    </row>
    <row r="389" spans="1:11" x14ac:dyDescent="0.25">
      <c r="A389" s="3">
        <v>388</v>
      </c>
      <c r="B389" s="3" t="s">
        <v>406</v>
      </c>
      <c r="C389" s="3" t="s">
        <v>42</v>
      </c>
      <c r="D389" s="3">
        <v>2011</v>
      </c>
      <c r="E389" s="3" t="s">
        <v>2</v>
      </c>
      <c r="F389" s="3" t="s">
        <v>59</v>
      </c>
      <c r="G389" s="3">
        <v>1.82</v>
      </c>
      <c r="H389" s="3">
        <v>1.07</v>
      </c>
      <c r="I389" s="3">
        <v>0.06</v>
      </c>
      <c r="J389" s="3">
        <v>0.47</v>
      </c>
      <c r="K389" s="3">
        <v>3.42</v>
      </c>
    </row>
    <row r="390" spans="1:11" x14ac:dyDescent="0.2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25">
      <c r="A391" s="3">
        <v>390</v>
      </c>
      <c r="B391" s="3" t="s">
        <v>408</v>
      </c>
      <c r="C391" s="3" t="s">
        <v>48</v>
      </c>
      <c r="D391" s="3">
        <v>1994</v>
      </c>
      <c r="E391" s="3" t="s">
        <v>22</v>
      </c>
      <c r="F391" s="3" t="s">
        <v>124</v>
      </c>
      <c r="G391" s="3">
        <v>0.86</v>
      </c>
      <c r="H391" s="3">
        <v>0</v>
      </c>
      <c r="I391" s="3">
        <v>2.5499999999999998</v>
      </c>
      <c r="J391" s="3">
        <v>0.02</v>
      </c>
      <c r="K391" s="3">
        <v>3.42</v>
      </c>
    </row>
    <row r="392" spans="1:11" x14ac:dyDescent="0.25">
      <c r="A392" s="2">
        <v>391</v>
      </c>
      <c r="B392" s="2" t="s">
        <v>409</v>
      </c>
      <c r="C392" s="2" t="s">
        <v>46</v>
      </c>
      <c r="D392" s="2">
        <v>2004</v>
      </c>
      <c r="E392" s="2" t="s">
        <v>43</v>
      </c>
      <c r="F392" s="2" t="s">
        <v>61</v>
      </c>
      <c r="G392" s="2">
        <v>1.75</v>
      </c>
      <c r="H392" s="2">
        <v>1.2</v>
      </c>
      <c r="I392" s="2">
        <v>0.02</v>
      </c>
      <c r="J392" s="2">
        <v>0.43</v>
      </c>
      <c r="K392" s="2">
        <v>3.41</v>
      </c>
    </row>
    <row r="393" spans="1:11" x14ac:dyDescent="0.25">
      <c r="A393" s="3">
        <v>392</v>
      </c>
      <c r="B393" s="3" t="s">
        <v>410</v>
      </c>
      <c r="C393" s="3" t="s">
        <v>21</v>
      </c>
      <c r="D393" s="3">
        <v>1990</v>
      </c>
      <c r="E393" s="3" t="s">
        <v>18</v>
      </c>
      <c r="F393" s="3" t="s">
        <v>14</v>
      </c>
      <c r="G393" s="3">
        <v>1.73</v>
      </c>
      <c r="H393" s="3">
        <v>0.69</v>
      </c>
      <c r="I393" s="3">
        <v>0.59</v>
      </c>
      <c r="J393" s="3">
        <v>0.4</v>
      </c>
      <c r="K393" s="3">
        <v>3.41</v>
      </c>
    </row>
    <row r="394" spans="1:11" x14ac:dyDescent="0.25">
      <c r="A394" s="2">
        <v>393</v>
      </c>
      <c r="B394" s="2" t="s">
        <v>411</v>
      </c>
      <c r="C394" s="2" t="s">
        <v>46</v>
      </c>
      <c r="D394" s="2">
        <v>2002</v>
      </c>
      <c r="E394" s="2" t="s">
        <v>13</v>
      </c>
      <c r="F394" s="2" t="s">
        <v>110</v>
      </c>
      <c r="G394" s="2">
        <v>0.46</v>
      </c>
      <c r="H394" s="2">
        <v>2.2799999999999998</v>
      </c>
      <c r="I394" s="2">
        <v>0.05</v>
      </c>
      <c r="J394" s="2">
        <v>0.61</v>
      </c>
      <c r="K394" s="2">
        <v>3.4</v>
      </c>
    </row>
    <row r="395" spans="1:11" x14ac:dyDescent="0.25">
      <c r="A395" s="3">
        <v>394</v>
      </c>
      <c r="B395" s="3" t="s">
        <v>412</v>
      </c>
      <c r="C395" s="3" t="s">
        <v>86</v>
      </c>
      <c r="D395" s="3">
        <v>2000</v>
      </c>
      <c r="E395" s="3" t="s">
        <v>28</v>
      </c>
      <c r="F395" s="3" t="s">
        <v>59</v>
      </c>
      <c r="G395" s="3">
        <v>1.56</v>
      </c>
      <c r="H395" s="3">
        <v>1.47</v>
      </c>
      <c r="I395" s="3">
        <v>0.19</v>
      </c>
      <c r="J395" s="3">
        <v>0.17</v>
      </c>
      <c r="K395" s="3">
        <v>3.39</v>
      </c>
    </row>
    <row r="396" spans="1:11" x14ac:dyDescent="0.25">
      <c r="A396" s="2">
        <v>395</v>
      </c>
      <c r="B396" s="2" t="s">
        <v>413</v>
      </c>
      <c r="C396" s="2" t="s">
        <v>39</v>
      </c>
      <c r="D396" s="2">
        <v>2008</v>
      </c>
      <c r="E396" s="2" t="s">
        <v>43</v>
      </c>
      <c r="F396" s="2" t="s">
        <v>206</v>
      </c>
      <c r="G396" s="2">
        <v>2.0299999999999998</v>
      </c>
      <c r="H396" s="2">
        <v>1.03</v>
      </c>
      <c r="I396" s="2">
        <v>0</v>
      </c>
      <c r="J396" s="2">
        <v>0.32</v>
      </c>
      <c r="K396" s="2">
        <v>3.38</v>
      </c>
    </row>
    <row r="397" spans="1:11" x14ac:dyDescent="0.25">
      <c r="A397" s="3">
        <v>396</v>
      </c>
      <c r="B397" s="3" t="s">
        <v>414</v>
      </c>
      <c r="C397" s="3" t="s">
        <v>67</v>
      </c>
      <c r="D397" s="3">
        <v>2015</v>
      </c>
      <c r="E397" s="3" t="s">
        <v>43</v>
      </c>
      <c r="F397" s="3" t="s">
        <v>184</v>
      </c>
      <c r="G397" s="3">
        <v>1.08</v>
      </c>
      <c r="H397" s="3">
        <v>1.35</v>
      </c>
      <c r="I397" s="3">
        <v>0.48</v>
      </c>
      <c r="J397" s="3">
        <v>0.47</v>
      </c>
      <c r="K397" s="3">
        <v>3.38</v>
      </c>
    </row>
    <row r="398" spans="1:11" x14ac:dyDescent="0.25">
      <c r="A398" s="2">
        <v>397</v>
      </c>
      <c r="B398" s="2" t="s">
        <v>415</v>
      </c>
      <c r="C398" s="2" t="s">
        <v>26</v>
      </c>
      <c r="D398" s="2">
        <v>2009</v>
      </c>
      <c r="E398" s="2" t="s">
        <v>43</v>
      </c>
      <c r="F398" s="2" t="s">
        <v>14</v>
      </c>
      <c r="G398" s="2">
        <v>1.43</v>
      </c>
      <c r="H398" s="2">
        <v>0.94</v>
      </c>
      <c r="I398" s="2">
        <v>0.74</v>
      </c>
      <c r="J398" s="2">
        <v>0.27</v>
      </c>
      <c r="K398" s="2">
        <v>3.38</v>
      </c>
    </row>
    <row r="399" spans="1:11" x14ac:dyDescent="0.25">
      <c r="A399" s="3">
        <v>398</v>
      </c>
      <c r="B399" s="3" t="s">
        <v>416</v>
      </c>
      <c r="C399" s="3" t="s">
        <v>86</v>
      </c>
      <c r="D399" s="3">
        <v>1998</v>
      </c>
      <c r="E399" s="3" t="s">
        <v>72</v>
      </c>
      <c r="F399" s="3" t="s">
        <v>417</v>
      </c>
      <c r="G399" s="3">
        <v>2.4700000000000002</v>
      </c>
      <c r="H399" s="3">
        <v>0.76</v>
      </c>
      <c r="I399" s="3">
        <v>0</v>
      </c>
      <c r="J399" s="3">
        <v>0.13</v>
      </c>
      <c r="K399" s="3">
        <v>3.36</v>
      </c>
    </row>
    <row r="400" spans="1:11" x14ac:dyDescent="0.25">
      <c r="A400" s="2">
        <v>399</v>
      </c>
      <c r="B400" s="2" t="s">
        <v>418</v>
      </c>
      <c r="C400" s="2" t="s">
        <v>78</v>
      </c>
      <c r="D400" s="2">
        <v>2000</v>
      </c>
      <c r="E400" s="2" t="s">
        <v>43</v>
      </c>
      <c r="F400" s="2" t="s">
        <v>14</v>
      </c>
      <c r="G400" s="2">
        <v>1.9</v>
      </c>
      <c r="H400" s="2">
        <v>0.67</v>
      </c>
      <c r="I400" s="2">
        <v>0.73</v>
      </c>
      <c r="J400" s="2">
        <v>0.06</v>
      </c>
      <c r="K400" s="2">
        <v>3.36</v>
      </c>
    </row>
    <row r="401" spans="1:11" x14ac:dyDescent="0.25">
      <c r="A401" s="3">
        <v>400</v>
      </c>
      <c r="B401" s="3" t="s">
        <v>419</v>
      </c>
      <c r="C401" s="3" t="s">
        <v>26</v>
      </c>
      <c r="D401" s="3">
        <v>2008</v>
      </c>
      <c r="E401" s="3" t="s">
        <v>24</v>
      </c>
      <c r="F401" s="3" t="s">
        <v>14</v>
      </c>
      <c r="G401" s="3">
        <v>0.65</v>
      </c>
      <c r="H401" s="3">
        <v>1.61</v>
      </c>
      <c r="I401" s="3">
        <v>0.82</v>
      </c>
      <c r="J401" s="3">
        <v>0.28000000000000003</v>
      </c>
      <c r="K401" s="3">
        <v>3.36</v>
      </c>
    </row>
    <row r="402" spans="1:11" x14ac:dyDescent="0.25">
      <c r="A402" s="2">
        <v>401</v>
      </c>
      <c r="B402" s="2" t="s">
        <v>420</v>
      </c>
      <c r="C402" s="2" t="s">
        <v>86</v>
      </c>
      <c r="D402" s="2">
        <v>1998</v>
      </c>
      <c r="E402" s="2" t="s">
        <v>83</v>
      </c>
      <c r="F402" s="2" t="s">
        <v>385</v>
      </c>
      <c r="G402" s="2">
        <v>1.63</v>
      </c>
      <c r="H402" s="2">
        <v>1.53</v>
      </c>
      <c r="I402" s="2">
        <v>0</v>
      </c>
      <c r="J402" s="2">
        <v>0.18</v>
      </c>
      <c r="K402" s="2">
        <v>3.34</v>
      </c>
    </row>
    <row r="403" spans="1:11" x14ac:dyDescent="0.2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25">
      <c r="A404" s="2">
        <v>403</v>
      </c>
      <c r="B404" s="2" t="s">
        <v>421</v>
      </c>
      <c r="C404" s="2" t="s">
        <v>26</v>
      </c>
      <c r="D404" s="2">
        <v>2006</v>
      </c>
      <c r="E404" s="2" t="s">
        <v>28</v>
      </c>
      <c r="F404" s="2" t="s">
        <v>14</v>
      </c>
      <c r="G404" s="2">
        <v>0</v>
      </c>
      <c r="H404" s="2">
        <v>0.99</v>
      </c>
      <c r="I404" s="2">
        <v>2.3199999999999998</v>
      </c>
      <c r="J404" s="2">
        <v>0.02</v>
      </c>
      <c r="K404" s="2">
        <v>3.33</v>
      </c>
    </row>
    <row r="405" spans="1:11" x14ac:dyDescent="0.25">
      <c r="A405" s="3">
        <v>404</v>
      </c>
      <c r="B405" s="3" t="s">
        <v>422</v>
      </c>
      <c r="C405" s="3" t="s">
        <v>46</v>
      </c>
      <c r="D405" s="3">
        <v>2002</v>
      </c>
      <c r="E405" s="3" t="s">
        <v>31</v>
      </c>
      <c r="F405" s="3" t="s">
        <v>110</v>
      </c>
      <c r="G405" s="3">
        <v>1.45</v>
      </c>
      <c r="H405" s="3">
        <v>1.29</v>
      </c>
      <c r="I405" s="3">
        <v>0.12</v>
      </c>
      <c r="J405" s="3">
        <v>0.46</v>
      </c>
      <c r="K405" s="3">
        <v>3.33</v>
      </c>
    </row>
    <row r="406" spans="1:11" x14ac:dyDescent="0.25">
      <c r="A406" s="2">
        <v>405</v>
      </c>
      <c r="B406" s="2" t="s">
        <v>423</v>
      </c>
      <c r="C406" s="2" t="s">
        <v>46</v>
      </c>
      <c r="D406" s="2">
        <v>2002</v>
      </c>
      <c r="E406" s="2" t="s">
        <v>2</v>
      </c>
      <c r="F406" s="2" t="s">
        <v>59</v>
      </c>
      <c r="G406" s="2">
        <v>1.44</v>
      </c>
      <c r="H406" s="2">
        <v>1.01</v>
      </c>
      <c r="I406" s="2">
        <v>0.56999999999999995</v>
      </c>
      <c r="J406" s="2">
        <v>0.3</v>
      </c>
      <c r="K406" s="2">
        <v>3.33</v>
      </c>
    </row>
    <row r="407" spans="1:11" x14ac:dyDescent="0.25">
      <c r="A407" s="3">
        <v>406</v>
      </c>
      <c r="B407" s="3" t="s">
        <v>424</v>
      </c>
      <c r="C407" s="3" t="s">
        <v>12</v>
      </c>
      <c r="D407" s="3">
        <v>2012</v>
      </c>
      <c r="E407" s="3" t="s">
        <v>28</v>
      </c>
      <c r="F407" s="3" t="s">
        <v>14</v>
      </c>
      <c r="G407" s="3">
        <v>1.1499999999999999</v>
      </c>
      <c r="H407" s="3">
        <v>1.17</v>
      </c>
      <c r="I407" s="3">
        <v>0.76</v>
      </c>
      <c r="J407" s="3">
        <v>0.24</v>
      </c>
      <c r="K407" s="3">
        <v>3.32</v>
      </c>
    </row>
    <row r="408" spans="1:11" x14ac:dyDescent="0.25">
      <c r="A408" s="2">
        <v>407</v>
      </c>
      <c r="B408" s="2" t="s">
        <v>425</v>
      </c>
      <c r="C408" s="2" t="s">
        <v>46</v>
      </c>
      <c r="D408" s="2">
        <v>2005</v>
      </c>
      <c r="E408" s="2" t="s">
        <v>43</v>
      </c>
      <c r="F408" s="2" t="s">
        <v>196</v>
      </c>
      <c r="G408" s="2">
        <v>1.47</v>
      </c>
      <c r="H408" s="2">
        <v>1.39</v>
      </c>
      <c r="I408" s="2">
        <v>0.03</v>
      </c>
      <c r="J408" s="2">
        <v>0.43</v>
      </c>
      <c r="K408" s="2">
        <v>3.32</v>
      </c>
    </row>
    <row r="409" spans="1:11" x14ac:dyDescent="0.25">
      <c r="A409" s="3">
        <v>408</v>
      </c>
      <c r="B409" s="3" t="s">
        <v>426</v>
      </c>
      <c r="C409" s="3" t="s">
        <v>46</v>
      </c>
      <c r="D409" s="3">
        <v>2001</v>
      </c>
      <c r="E409" s="3" t="s">
        <v>31</v>
      </c>
      <c r="F409" s="3" t="s">
        <v>44</v>
      </c>
      <c r="G409" s="3">
        <v>1.99</v>
      </c>
      <c r="H409" s="3">
        <v>1.05</v>
      </c>
      <c r="I409" s="3">
        <v>0.05</v>
      </c>
      <c r="J409" s="3">
        <v>0.22</v>
      </c>
      <c r="K409" s="3">
        <v>3.31</v>
      </c>
    </row>
    <row r="410" spans="1:11" x14ac:dyDescent="0.25">
      <c r="A410" s="2">
        <v>409</v>
      </c>
      <c r="B410" s="2" t="s">
        <v>427</v>
      </c>
      <c r="C410" s="2" t="s">
        <v>46</v>
      </c>
      <c r="D410" s="2">
        <v>2003</v>
      </c>
      <c r="E410" s="2" t="s">
        <v>43</v>
      </c>
      <c r="F410" s="2" t="s">
        <v>110</v>
      </c>
      <c r="G410" s="2">
        <v>1.5</v>
      </c>
      <c r="H410" s="2">
        <v>1.28</v>
      </c>
      <c r="I410" s="2">
        <v>0.05</v>
      </c>
      <c r="J410" s="2">
        <v>0.46</v>
      </c>
      <c r="K410" s="2">
        <v>3.28</v>
      </c>
    </row>
    <row r="411" spans="1:11" x14ac:dyDescent="0.25">
      <c r="A411" s="3">
        <v>410</v>
      </c>
      <c r="B411" s="3" t="s">
        <v>428</v>
      </c>
      <c r="C411" s="3" t="s">
        <v>67</v>
      </c>
      <c r="D411" s="3">
        <v>2015</v>
      </c>
      <c r="E411" s="3" t="s">
        <v>43</v>
      </c>
      <c r="F411" s="3" t="s">
        <v>92</v>
      </c>
      <c r="G411" s="3">
        <v>0.8</v>
      </c>
      <c r="H411" s="3">
        <v>1.92</v>
      </c>
      <c r="I411" s="3">
        <v>0.06</v>
      </c>
      <c r="J411" s="3">
        <v>0.5</v>
      </c>
      <c r="K411" s="3">
        <v>3.28</v>
      </c>
    </row>
    <row r="412" spans="1:11" x14ac:dyDescent="0.25">
      <c r="A412" s="2">
        <v>411</v>
      </c>
      <c r="B412" s="2" t="s">
        <v>201</v>
      </c>
      <c r="C412" s="2" t="s">
        <v>141</v>
      </c>
      <c r="D412" s="2">
        <v>2014</v>
      </c>
      <c r="E412" s="2" t="s">
        <v>31</v>
      </c>
      <c r="F412" s="2" t="s">
        <v>61</v>
      </c>
      <c r="G412" s="2">
        <v>2.13</v>
      </c>
      <c r="H412" s="2">
        <v>0.92</v>
      </c>
      <c r="I412" s="2">
        <v>0</v>
      </c>
      <c r="J412" s="2">
        <v>0.23</v>
      </c>
      <c r="K412" s="2">
        <v>3.28</v>
      </c>
    </row>
    <row r="413" spans="1:11" x14ac:dyDescent="0.25">
      <c r="A413" s="3">
        <v>412</v>
      </c>
      <c r="B413" s="3" t="s">
        <v>429</v>
      </c>
      <c r="C413" s="3" t="s">
        <v>46</v>
      </c>
      <c r="D413" s="3">
        <v>2003</v>
      </c>
      <c r="E413" s="3" t="s">
        <v>43</v>
      </c>
      <c r="F413" s="3" t="s">
        <v>61</v>
      </c>
      <c r="G413" s="3">
        <v>1.89</v>
      </c>
      <c r="H413" s="3">
        <v>1.05</v>
      </c>
      <c r="I413" s="3">
        <v>0.02</v>
      </c>
      <c r="J413" s="3">
        <v>0.31</v>
      </c>
      <c r="K413" s="3">
        <v>3.27</v>
      </c>
    </row>
    <row r="414" spans="1:11" x14ac:dyDescent="0.25">
      <c r="A414" s="2">
        <v>413</v>
      </c>
      <c r="B414" s="2" t="s">
        <v>430</v>
      </c>
      <c r="C414" s="2" t="s">
        <v>12</v>
      </c>
      <c r="D414" s="2">
        <v>2008</v>
      </c>
      <c r="E414" s="2" t="s">
        <v>28</v>
      </c>
      <c r="F414" s="2" t="s">
        <v>14</v>
      </c>
      <c r="G414" s="2">
        <v>1.36</v>
      </c>
      <c r="H414" s="2">
        <v>1.1299999999999999</v>
      </c>
      <c r="I414" s="2">
        <v>0.46</v>
      </c>
      <c r="J414" s="2">
        <v>0.32</v>
      </c>
      <c r="K414" s="2">
        <v>3.27</v>
      </c>
    </row>
    <row r="415" spans="1:11" x14ac:dyDescent="0.25">
      <c r="A415" s="3">
        <v>414</v>
      </c>
      <c r="B415" s="3" t="s">
        <v>431</v>
      </c>
      <c r="C415" s="3" t="s">
        <v>130</v>
      </c>
      <c r="D415" s="3">
        <v>2009</v>
      </c>
      <c r="E415" s="3" t="s">
        <v>18</v>
      </c>
      <c r="F415" s="3" t="s">
        <v>59</v>
      </c>
      <c r="G415" s="3">
        <v>0.5</v>
      </c>
      <c r="H415" s="3">
        <v>1.59</v>
      </c>
      <c r="I415" s="3">
        <v>0.31</v>
      </c>
      <c r="J415" s="3">
        <v>0.87</v>
      </c>
      <c r="K415" s="3">
        <v>3.27</v>
      </c>
    </row>
    <row r="416" spans="1:11" x14ac:dyDescent="0.25">
      <c r="A416" s="2">
        <v>415</v>
      </c>
      <c r="B416" s="2" t="s">
        <v>432</v>
      </c>
      <c r="C416" s="2" t="s">
        <v>65</v>
      </c>
      <c r="D416" s="2">
        <v>2015</v>
      </c>
      <c r="E416" s="2" t="s">
        <v>43</v>
      </c>
      <c r="F416" s="2" t="s">
        <v>176</v>
      </c>
      <c r="G416" s="2">
        <v>0.25</v>
      </c>
      <c r="H416" s="2">
        <v>0.19</v>
      </c>
      <c r="I416" s="2">
        <v>2.78</v>
      </c>
      <c r="J416" s="2">
        <v>0.04</v>
      </c>
      <c r="K416" s="2">
        <v>3.26</v>
      </c>
    </row>
    <row r="417" spans="1:11" x14ac:dyDescent="0.25">
      <c r="A417" s="3">
        <v>416</v>
      </c>
      <c r="B417" s="3" t="s">
        <v>433</v>
      </c>
      <c r="C417" s="3" t="s">
        <v>86</v>
      </c>
      <c r="D417" s="3">
        <v>1995</v>
      </c>
      <c r="E417" s="3" t="s">
        <v>72</v>
      </c>
      <c r="F417" s="3" t="s">
        <v>59</v>
      </c>
      <c r="G417" s="3">
        <v>0.95</v>
      </c>
      <c r="H417" s="3">
        <v>1.3</v>
      </c>
      <c r="I417" s="3">
        <v>0.77</v>
      </c>
      <c r="J417" s="3">
        <v>0.22</v>
      </c>
      <c r="K417" s="3">
        <v>3.24</v>
      </c>
    </row>
    <row r="418" spans="1:11" x14ac:dyDescent="0.25">
      <c r="A418" s="2">
        <v>417</v>
      </c>
      <c r="B418" s="2" t="s">
        <v>109</v>
      </c>
      <c r="C418" s="2" t="s">
        <v>141</v>
      </c>
      <c r="D418" s="2">
        <v>2015</v>
      </c>
      <c r="E418" s="2" t="s">
        <v>13</v>
      </c>
      <c r="F418" s="2" t="s">
        <v>110</v>
      </c>
      <c r="G418" s="2">
        <v>0.88</v>
      </c>
      <c r="H418" s="2">
        <v>2.11</v>
      </c>
      <c r="I418" s="2">
        <v>0</v>
      </c>
      <c r="J418" s="2">
        <v>0.23</v>
      </c>
      <c r="K418" s="2">
        <v>3.23</v>
      </c>
    </row>
    <row r="419" spans="1:11" x14ac:dyDescent="0.25">
      <c r="A419" s="3">
        <v>418</v>
      </c>
      <c r="B419" s="3" t="s">
        <v>434</v>
      </c>
      <c r="C419" s="3" t="s">
        <v>42</v>
      </c>
      <c r="D419" s="3">
        <v>2011</v>
      </c>
      <c r="E419" s="3" t="s">
        <v>83</v>
      </c>
      <c r="F419" s="3" t="s">
        <v>44</v>
      </c>
      <c r="G419" s="3">
        <v>1.27</v>
      </c>
      <c r="H419" s="3">
        <v>1.33</v>
      </c>
      <c r="I419" s="3">
        <v>0.12</v>
      </c>
      <c r="J419" s="3">
        <v>0.51</v>
      </c>
      <c r="K419" s="3">
        <v>3.23</v>
      </c>
    </row>
    <row r="420" spans="1:11" x14ac:dyDescent="0.25">
      <c r="A420" s="2">
        <v>419</v>
      </c>
      <c r="B420" s="2" t="s">
        <v>435</v>
      </c>
      <c r="C420" s="2" t="s">
        <v>67</v>
      </c>
      <c r="D420" s="2">
        <v>2015</v>
      </c>
      <c r="E420" s="2" t="s">
        <v>13</v>
      </c>
      <c r="F420" s="2" t="s">
        <v>110</v>
      </c>
      <c r="G420" s="2">
        <v>2.33</v>
      </c>
      <c r="H420" s="2">
        <v>0.3</v>
      </c>
      <c r="I420" s="2">
        <v>0</v>
      </c>
      <c r="J420" s="2">
        <v>0.59</v>
      </c>
      <c r="K420" s="2">
        <v>3.22</v>
      </c>
    </row>
    <row r="421" spans="1:11" x14ac:dyDescent="0.25">
      <c r="A421" s="3">
        <v>420</v>
      </c>
      <c r="B421" s="3" t="s">
        <v>436</v>
      </c>
      <c r="C421" s="3" t="s">
        <v>65</v>
      </c>
      <c r="D421" s="3">
        <v>2014</v>
      </c>
      <c r="E421" s="3" t="s">
        <v>22</v>
      </c>
      <c r="F421" s="3" t="s">
        <v>14</v>
      </c>
      <c r="G421" s="3">
        <v>0.03</v>
      </c>
      <c r="H421" s="3">
        <v>0</v>
      </c>
      <c r="I421" s="3">
        <v>3.18</v>
      </c>
      <c r="J421" s="3">
        <v>0</v>
      </c>
      <c r="K421" s="3">
        <v>3.22</v>
      </c>
    </row>
    <row r="422" spans="1:11" x14ac:dyDescent="0.25">
      <c r="A422" s="2">
        <v>421</v>
      </c>
      <c r="B422" s="2" t="s">
        <v>437</v>
      </c>
      <c r="C422" s="2" t="s">
        <v>86</v>
      </c>
      <c r="D422" s="2">
        <v>1999</v>
      </c>
      <c r="E422" s="2" t="s">
        <v>31</v>
      </c>
      <c r="F422" s="2" t="s">
        <v>110</v>
      </c>
      <c r="G422" s="2">
        <v>1.72</v>
      </c>
      <c r="H422" s="2">
        <v>1.33</v>
      </c>
      <c r="I422" s="2">
        <v>0</v>
      </c>
      <c r="J422" s="2">
        <v>0.16</v>
      </c>
      <c r="K422" s="2">
        <v>3.21</v>
      </c>
    </row>
    <row r="423" spans="1:11" x14ac:dyDescent="0.25">
      <c r="A423" s="3">
        <v>422</v>
      </c>
      <c r="B423" s="3" t="s">
        <v>438</v>
      </c>
      <c r="C423" s="3" t="s">
        <v>16</v>
      </c>
      <c r="D423" s="3">
        <v>1983</v>
      </c>
      <c r="E423" s="3" t="s">
        <v>13</v>
      </c>
      <c r="F423" s="3" t="s">
        <v>14</v>
      </c>
      <c r="G423" s="3">
        <v>0.73</v>
      </c>
      <c r="H423" s="3">
        <v>0.1</v>
      </c>
      <c r="I423" s="3">
        <v>2.35</v>
      </c>
      <c r="J423" s="3">
        <v>0.02</v>
      </c>
      <c r="K423" s="3">
        <v>3.2</v>
      </c>
    </row>
    <row r="424" spans="1:11" x14ac:dyDescent="0.25">
      <c r="A424" s="2">
        <v>423</v>
      </c>
      <c r="B424" s="2" t="s">
        <v>439</v>
      </c>
      <c r="C424" s="2" t="s">
        <v>48</v>
      </c>
      <c r="D424" s="2">
        <v>1995</v>
      </c>
      <c r="E424" s="2" t="s">
        <v>72</v>
      </c>
      <c r="F424" s="2" t="s">
        <v>14</v>
      </c>
      <c r="G424" s="2">
        <v>2.2599999999999998</v>
      </c>
      <c r="H424" s="2">
        <v>0.72</v>
      </c>
      <c r="I424" s="2">
        <v>0.12</v>
      </c>
      <c r="J424" s="2">
        <v>0.1</v>
      </c>
      <c r="K424" s="2">
        <v>3.2</v>
      </c>
    </row>
    <row r="425" spans="1:11" x14ac:dyDescent="0.25">
      <c r="A425" s="3">
        <v>424</v>
      </c>
      <c r="B425" s="3" t="s">
        <v>440</v>
      </c>
      <c r="C425" s="3" t="s">
        <v>86</v>
      </c>
      <c r="D425" s="3">
        <v>2000</v>
      </c>
      <c r="E425" s="3" t="s">
        <v>72</v>
      </c>
      <c r="F425" s="3" t="s">
        <v>385</v>
      </c>
      <c r="G425" s="3">
        <v>1.76</v>
      </c>
      <c r="H425" s="3">
        <v>1.21</v>
      </c>
      <c r="I425" s="3">
        <v>7.0000000000000007E-2</v>
      </c>
      <c r="J425" s="3">
        <v>0.16</v>
      </c>
      <c r="K425" s="3">
        <v>3.2</v>
      </c>
    </row>
    <row r="426" spans="1:11" x14ac:dyDescent="0.25">
      <c r="A426" s="2">
        <v>425</v>
      </c>
      <c r="B426" s="2" t="s">
        <v>441</v>
      </c>
      <c r="C426" s="2" t="s">
        <v>130</v>
      </c>
      <c r="D426" s="2">
        <v>2007</v>
      </c>
      <c r="E426" s="2" t="s">
        <v>22</v>
      </c>
      <c r="F426" s="2" t="s">
        <v>192</v>
      </c>
      <c r="G426" s="2">
        <v>1.35</v>
      </c>
      <c r="H426" s="2">
        <v>0.6</v>
      </c>
      <c r="I426" s="2">
        <v>0.8</v>
      </c>
      <c r="J426" s="2">
        <v>0.44</v>
      </c>
      <c r="K426" s="2">
        <v>3.19</v>
      </c>
    </row>
    <row r="427" spans="1:11" x14ac:dyDescent="0.25">
      <c r="A427" s="3">
        <v>426</v>
      </c>
      <c r="B427" s="3" t="s">
        <v>442</v>
      </c>
      <c r="C427" s="3" t="s">
        <v>130</v>
      </c>
      <c r="D427" s="3">
        <v>2008</v>
      </c>
      <c r="E427" s="3" t="s">
        <v>43</v>
      </c>
      <c r="F427" s="3" t="s">
        <v>59</v>
      </c>
      <c r="G427" s="3">
        <v>1.48</v>
      </c>
      <c r="H427" s="3">
        <v>1.01</v>
      </c>
      <c r="I427" s="3">
        <v>0.04</v>
      </c>
      <c r="J427" s="3">
        <v>0.66</v>
      </c>
      <c r="K427" s="3">
        <v>3.19</v>
      </c>
    </row>
    <row r="428" spans="1:11" x14ac:dyDescent="0.25">
      <c r="A428" s="2">
        <v>427</v>
      </c>
      <c r="B428" s="2" t="s">
        <v>443</v>
      </c>
      <c r="C428" s="2" t="s">
        <v>48</v>
      </c>
      <c r="D428" s="2">
        <v>1995</v>
      </c>
      <c r="E428" s="2" t="s">
        <v>22</v>
      </c>
      <c r="F428" s="2" t="s">
        <v>276</v>
      </c>
      <c r="G428" s="2">
        <v>0</v>
      </c>
      <c r="H428" s="2">
        <v>0</v>
      </c>
      <c r="I428" s="2">
        <v>3.19</v>
      </c>
      <c r="J428" s="2">
        <v>0</v>
      </c>
      <c r="K428" s="2">
        <v>3.19</v>
      </c>
    </row>
    <row r="429" spans="1:11" x14ac:dyDescent="0.25">
      <c r="A429" s="3">
        <v>428</v>
      </c>
      <c r="B429" s="3" t="s">
        <v>444</v>
      </c>
      <c r="C429" s="3" t="s">
        <v>39</v>
      </c>
      <c r="D429" s="3">
        <v>2010</v>
      </c>
      <c r="E429" s="3" t="s">
        <v>28</v>
      </c>
      <c r="F429" s="3" t="s">
        <v>445</v>
      </c>
      <c r="G429" s="3">
        <v>2.15</v>
      </c>
      <c r="H429" s="3">
        <v>0.77</v>
      </c>
      <c r="I429" s="3">
        <v>0.01</v>
      </c>
      <c r="J429" s="3">
        <v>0.26</v>
      </c>
      <c r="K429" s="3">
        <v>3.19</v>
      </c>
    </row>
    <row r="430" spans="1:11" x14ac:dyDescent="0.25">
      <c r="A430" s="2">
        <v>429</v>
      </c>
      <c r="B430" s="2" t="s">
        <v>446</v>
      </c>
      <c r="C430" s="2" t="s">
        <v>46</v>
      </c>
      <c r="D430" s="2">
        <v>2003</v>
      </c>
      <c r="E430" s="2" t="s">
        <v>43</v>
      </c>
      <c r="F430" s="2" t="s">
        <v>128</v>
      </c>
      <c r="G430" s="2">
        <v>1.78</v>
      </c>
      <c r="H430" s="2">
        <v>1.1200000000000001</v>
      </c>
      <c r="I430" s="2">
        <v>0.09</v>
      </c>
      <c r="J430" s="2">
        <v>0.19</v>
      </c>
      <c r="K430" s="2">
        <v>3.18</v>
      </c>
    </row>
    <row r="431" spans="1:11" x14ac:dyDescent="0.25">
      <c r="A431" s="3">
        <v>430</v>
      </c>
      <c r="B431" s="3" t="s">
        <v>447</v>
      </c>
      <c r="C431" s="3" t="s">
        <v>149</v>
      </c>
      <c r="D431" s="3">
        <v>2015</v>
      </c>
      <c r="E431" s="3" t="s">
        <v>2</v>
      </c>
      <c r="F431" s="3" t="s">
        <v>14</v>
      </c>
      <c r="G431" s="3">
        <v>1.18</v>
      </c>
      <c r="H431" s="3">
        <v>0.87</v>
      </c>
      <c r="I431" s="3">
        <v>0.93</v>
      </c>
      <c r="J431" s="3">
        <v>0.2</v>
      </c>
      <c r="K431" s="3">
        <v>3.18</v>
      </c>
    </row>
    <row r="432" spans="1:11" x14ac:dyDescent="0.25">
      <c r="A432" s="2">
        <v>431</v>
      </c>
      <c r="B432" s="2" t="s">
        <v>319</v>
      </c>
      <c r="C432" s="2" t="s">
        <v>42</v>
      </c>
      <c r="D432" s="2">
        <v>2010</v>
      </c>
      <c r="E432" s="2" t="s">
        <v>22</v>
      </c>
      <c r="F432" s="2" t="s">
        <v>107</v>
      </c>
      <c r="G432" s="2">
        <v>1.52</v>
      </c>
      <c r="H432" s="2">
        <v>1.08</v>
      </c>
      <c r="I432" s="2">
        <v>0.1</v>
      </c>
      <c r="J432" s="2">
        <v>0.47</v>
      </c>
      <c r="K432" s="2">
        <v>3.17</v>
      </c>
    </row>
    <row r="433" spans="1:11" x14ac:dyDescent="0.25">
      <c r="A433" s="3">
        <v>432</v>
      </c>
      <c r="B433" s="3" t="s">
        <v>413</v>
      </c>
      <c r="C433" s="3" t="s">
        <v>12</v>
      </c>
      <c r="D433" s="4" t="s">
        <v>225</v>
      </c>
      <c r="E433" s="3" t="s">
        <v>43</v>
      </c>
      <c r="F433" s="3" t="s">
        <v>206</v>
      </c>
      <c r="G433" s="3">
        <v>1.86</v>
      </c>
      <c r="H433" s="3">
        <v>1.02</v>
      </c>
      <c r="I433" s="3">
        <v>0</v>
      </c>
      <c r="J433" s="3">
        <v>0.28999999999999998</v>
      </c>
      <c r="K433" s="3">
        <v>3.17</v>
      </c>
    </row>
    <row r="434" spans="1:11" x14ac:dyDescent="0.2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25">
      <c r="A435" s="3">
        <v>434</v>
      </c>
      <c r="B435" s="3" t="s">
        <v>449</v>
      </c>
      <c r="C435" s="3" t="s">
        <v>46</v>
      </c>
      <c r="D435" s="3">
        <v>2001</v>
      </c>
      <c r="E435" s="3" t="s">
        <v>33</v>
      </c>
      <c r="F435" s="3" t="s">
        <v>190</v>
      </c>
      <c r="G435" s="3">
        <v>2.06</v>
      </c>
      <c r="H435" s="3">
        <v>0.56000000000000005</v>
      </c>
      <c r="I435" s="3">
        <v>0.38</v>
      </c>
      <c r="J435" s="3">
        <v>0.17</v>
      </c>
      <c r="K435" s="3">
        <v>3.17</v>
      </c>
    </row>
    <row r="436" spans="1:11" x14ac:dyDescent="0.25">
      <c r="A436" s="2">
        <v>435</v>
      </c>
      <c r="B436" s="2" t="s">
        <v>450</v>
      </c>
      <c r="C436" s="2" t="s">
        <v>26</v>
      </c>
      <c r="D436" s="2">
        <v>2008</v>
      </c>
      <c r="E436" s="2" t="s">
        <v>83</v>
      </c>
      <c r="F436" s="2" t="s">
        <v>451</v>
      </c>
      <c r="G436" s="2">
        <v>1.88</v>
      </c>
      <c r="H436" s="2">
        <v>0.98</v>
      </c>
      <c r="I436" s="2">
        <v>0</v>
      </c>
      <c r="J436" s="2">
        <v>0.3</v>
      </c>
      <c r="K436" s="2">
        <v>3.16</v>
      </c>
    </row>
    <row r="437" spans="1:11" x14ac:dyDescent="0.25">
      <c r="A437" s="3">
        <v>436</v>
      </c>
      <c r="B437" s="3" t="s">
        <v>452</v>
      </c>
      <c r="C437" s="3" t="s">
        <v>147</v>
      </c>
      <c r="D437" s="3">
        <v>2001</v>
      </c>
      <c r="E437" s="3" t="s">
        <v>33</v>
      </c>
      <c r="F437" s="3" t="s">
        <v>14</v>
      </c>
      <c r="G437" s="3">
        <v>1.92</v>
      </c>
      <c r="H437" s="3">
        <v>0.16</v>
      </c>
      <c r="I437" s="3">
        <v>0.99</v>
      </c>
      <c r="J437" s="3">
        <v>0.09</v>
      </c>
      <c r="K437" s="3">
        <v>3.15</v>
      </c>
    </row>
    <row r="438" spans="1:11" x14ac:dyDescent="0.25">
      <c r="A438" s="2">
        <v>437</v>
      </c>
      <c r="B438" s="2" t="s">
        <v>413</v>
      </c>
      <c r="C438" s="2" t="s">
        <v>26</v>
      </c>
      <c r="D438" s="2">
        <v>2008</v>
      </c>
      <c r="E438" s="2" t="s">
        <v>43</v>
      </c>
      <c r="F438" s="2" t="s">
        <v>206</v>
      </c>
      <c r="G438" s="2">
        <v>1.79</v>
      </c>
      <c r="H438" s="2">
        <v>1.06</v>
      </c>
      <c r="I438" s="2">
        <v>0</v>
      </c>
      <c r="J438" s="2">
        <v>0.28999999999999998</v>
      </c>
      <c r="K438" s="2">
        <v>3.15</v>
      </c>
    </row>
    <row r="439" spans="1:11" x14ac:dyDescent="0.25">
      <c r="A439" s="3">
        <v>438</v>
      </c>
      <c r="B439" s="3" t="s">
        <v>453</v>
      </c>
      <c r="C439" s="3" t="s">
        <v>26</v>
      </c>
      <c r="D439" s="3">
        <v>2005</v>
      </c>
      <c r="E439" s="3" t="s">
        <v>2</v>
      </c>
      <c r="F439" s="3" t="s">
        <v>121</v>
      </c>
      <c r="G439" s="3">
        <v>1.22</v>
      </c>
      <c r="H439" s="3">
        <v>1.57</v>
      </c>
      <c r="I439" s="3">
        <v>0.06</v>
      </c>
      <c r="J439" s="3">
        <v>0.28999999999999998</v>
      </c>
      <c r="K439" s="3">
        <v>3.15</v>
      </c>
    </row>
    <row r="440" spans="1:11" x14ac:dyDescent="0.25">
      <c r="A440" s="2">
        <v>439</v>
      </c>
      <c r="B440" s="2" t="s">
        <v>454</v>
      </c>
      <c r="C440" s="2" t="s">
        <v>42</v>
      </c>
      <c r="D440" s="2">
        <v>2012</v>
      </c>
      <c r="E440" s="2" t="s">
        <v>31</v>
      </c>
      <c r="F440" s="2" t="s">
        <v>176</v>
      </c>
      <c r="G440" s="2">
        <v>0.88</v>
      </c>
      <c r="H440" s="2">
        <v>0.97</v>
      </c>
      <c r="I440" s="2">
        <v>0.88</v>
      </c>
      <c r="J440" s="2">
        <v>0.42</v>
      </c>
      <c r="K440" s="2">
        <v>3.15</v>
      </c>
    </row>
    <row r="441" spans="1:11" x14ac:dyDescent="0.25">
      <c r="A441" s="3">
        <v>440</v>
      </c>
      <c r="B441" s="3" t="s">
        <v>455</v>
      </c>
      <c r="C441" s="3" t="s">
        <v>141</v>
      </c>
      <c r="D441" s="3">
        <v>2014</v>
      </c>
      <c r="E441" s="3" t="s">
        <v>31</v>
      </c>
      <c r="F441" s="3" t="s">
        <v>40</v>
      </c>
      <c r="G441" s="3">
        <v>1.89</v>
      </c>
      <c r="H441" s="3">
        <v>0.99</v>
      </c>
      <c r="I441" s="3">
        <v>0.03</v>
      </c>
      <c r="J441" s="3">
        <v>0.24</v>
      </c>
      <c r="K441" s="3">
        <v>3.15</v>
      </c>
    </row>
    <row r="442" spans="1:11" x14ac:dyDescent="0.25">
      <c r="A442" s="2">
        <v>441</v>
      </c>
      <c r="B442" s="2" t="s">
        <v>456</v>
      </c>
      <c r="C442" s="2" t="s">
        <v>46</v>
      </c>
      <c r="D442" s="2">
        <v>2007</v>
      </c>
      <c r="E442" s="2" t="s">
        <v>13</v>
      </c>
      <c r="F442" s="2" t="s">
        <v>110</v>
      </c>
      <c r="G442" s="2">
        <v>0.68</v>
      </c>
      <c r="H442" s="2">
        <v>0</v>
      </c>
      <c r="I442" s="2">
        <v>0</v>
      </c>
      <c r="J442" s="2">
        <v>2.46</v>
      </c>
      <c r="K442" s="2">
        <v>3.14</v>
      </c>
    </row>
    <row r="443" spans="1:11" x14ac:dyDescent="0.25">
      <c r="A443" s="3">
        <v>442</v>
      </c>
      <c r="B443" s="3" t="s">
        <v>457</v>
      </c>
      <c r="C443" s="3" t="s">
        <v>86</v>
      </c>
      <c r="D443" s="3">
        <v>2000</v>
      </c>
      <c r="E443" s="3" t="s">
        <v>43</v>
      </c>
      <c r="F443" s="3" t="s">
        <v>61</v>
      </c>
      <c r="G443" s="3">
        <v>1.7</v>
      </c>
      <c r="H443" s="3">
        <v>1.25</v>
      </c>
      <c r="I443" s="3">
        <v>0.02</v>
      </c>
      <c r="J443" s="3">
        <v>0.16</v>
      </c>
      <c r="K443" s="3">
        <v>3.13</v>
      </c>
    </row>
    <row r="444" spans="1:11" x14ac:dyDescent="0.25">
      <c r="A444" s="2">
        <v>443</v>
      </c>
      <c r="B444" s="2" t="s">
        <v>458</v>
      </c>
      <c r="C444" s="2" t="s">
        <v>86</v>
      </c>
      <c r="D444" s="2">
        <v>1998</v>
      </c>
      <c r="E444" s="2" t="s">
        <v>18</v>
      </c>
      <c r="F444" s="2" t="s">
        <v>110</v>
      </c>
      <c r="G444" s="2">
        <v>2.14</v>
      </c>
      <c r="H444" s="2">
        <v>0.86</v>
      </c>
      <c r="I444" s="2">
        <v>0</v>
      </c>
      <c r="J444" s="2">
        <v>0.13</v>
      </c>
      <c r="K444" s="2">
        <v>3.12</v>
      </c>
    </row>
    <row r="445" spans="1:11" x14ac:dyDescent="0.25">
      <c r="A445" s="3">
        <v>444</v>
      </c>
      <c r="B445" s="3" t="s">
        <v>459</v>
      </c>
      <c r="C445" s="3" t="s">
        <v>78</v>
      </c>
      <c r="D445" s="3">
        <v>1999</v>
      </c>
      <c r="E445" s="3" t="s">
        <v>18</v>
      </c>
      <c r="F445" s="3" t="s">
        <v>14</v>
      </c>
      <c r="G445" s="3">
        <v>2.31</v>
      </c>
      <c r="H445" s="3">
        <v>0.62</v>
      </c>
      <c r="I445" s="3">
        <v>0.14000000000000001</v>
      </c>
      <c r="J445" s="3">
        <v>0.04</v>
      </c>
      <c r="K445" s="3">
        <v>3.12</v>
      </c>
    </row>
    <row r="446" spans="1:11" x14ac:dyDescent="0.25">
      <c r="A446" s="2">
        <v>445</v>
      </c>
      <c r="B446" s="2" t="s">
        <v>460</v>
      </c>
      <c r="C446" s="2" t="s">
        <v>26</v>
      </c>
      <c r="D446" s="2">
        <v>2006</v>
      </c>
      <c r="E446" s="2" t="s">
        <v>28</v>
      </c>
      <c r="F446" s="2" t="s">
        <v>14</v>
      </c>
      <c r="G446" s="2">
        <v>0.91</v>
      </c>
      <c r="H446" s="2">
        <v>1</v>
      </c>
      <c r="I446" s="2">
        <v>1.03</v>
      </c>
      <c r="J446" s="2">
        <v>0.17</v>
      </c>
      <c r="K446" s="2">
        <v>3.12</v>
      </c>
    </row>
    <row r="447" spans="1:11" x14ac:dyDescent="0.25">
      <c r="A447" s="3">
        <v>446</v>
      </c>
      <c r="B447" s="3" t="s">
        <v>283</v>
      </c>
      <c r="C447" s="3" t="s">
        <v>42</v>
      </c>
      <c r="D447" s="3">
        <v>2007</v>
      </c>
      <c r="E447" s="3" t="s">
        <v>22</v>
      </c>
      <c r="F447" s="3" t="s">
        <v>92</v>
      </c>
      <c r="G447" s="3">
        <v>1.69</v>
      </c>
      <c r="H447" s="3">
        <v>0.87</v>
      </c>
      <c r="I447" s="3">
        <v>0.14000000000000001</v>
      </c>
      <c r="J447" s="3">
        <v>0.42</v>
      </c>
      <c r="K447" s="3">
        <v>3.12</v>
      </c>
    </row>
    <row r="448" spans="1:11" x14ac:dyDescent="0.25">
      <c r="A448" s="2">
        <v>447</v>
      </c>
      <c r="B448" s="2" t="s">
        <v>461</v>
      </c>
      <c r="C448" s="2" t="s">
        <v>16</v>
      </c>
      <c r="D448" s="2">
        <v>1990</v>
      </c>
      <c r="E448" s="2" t="s">
        <v>22</v>
      </c>
      <c r="F448" s="2" t="s">
        <v>276</v>
      </c>
      <c r="G448" s="2">
        <v>0.08</v>
      </c>
      <c r="H448" s="2">
        <v>0</v>
      </c>
      <c r="I448" s="2">
        <v>3.03</v>
      </c>
      <c r="J448" s="2">
        <v>0.01</v>
      </c>
      <c r="K448" s="2">
        <v>3.12</v>
      </c>
    </row>
    <row r="449" spans="1:11" x14ac:dyDescent="0.25">
      <c r="A449" s="3">
        <v>448</v>
      </c>
      <c r="B449" s="3" t="s">
        <v>462</v>
      </c>
      <c r="C449" s="3" t="s">
        <v>42</v>
      </c>
      <c r="D449" s="3">
        <v>2010</v>
      </c>
      <c r="E449" s="3" t="s">
        <v>83</v>
      </c>
      <c r="F449" s="3" t="s">
        <v>59</v>
      </c>
      <c r="G449" s="3">
        <v>1.29</v>
      </c>
      <c r="H449" s="3">
        <v>1.27</v>
      </c>
      <c r="I449" s="3">
        <v>0.06</v>
      </c>
      <c r="J449" s="3">
        <v>0.5</v>
      </c>
      <c r="K449" s="3">
        <v>3.12</v>
      </c>
    </row>
    <row r="450" spans="1:11" x14ac:dyDescent="0.25">
      <c r="A450" s="2">
        <v>449</v>
      </c>
      <c r="B450" s="2" t="s">
        <v>463</v>
      </c>
      <c r="C450" s="2" t="s">
        <v>39</v>
      </c>
      <c r="D450" s="2">
        <v>2010</v>
      </c>
      <c r="E450" s="2" t="s">
        <v>22</v>
      </c>
      <c r="F450" s="2" t="s">
        <v>110</v>
      </c>
      <c r="G450" s="2">
        <v>1.99</v>
      </c>
      <c r="H450" s="2">
        <v>0.82</v>
      </c>
      <c r="I450" s="2">
        <v>0.03</v>
      </c>
      <c r="J450" s="2">
        <v>0.27</v>
      </c>
      <c r="K450" s="2">
        <v>3.11</v>
      </c>
    </row>
    <row r="451" spans="1:11" x14ac:dyDescent="0.25">
      <c r="A451" s="3">
        <v>450</v>
      </c>
      <c r="B451" s="3" t="s">
        <v>165</v>
      </c>
      <c r="C451" s="3" t="s">
        <v>39</v>
      </c>
      <c r="D451" s="3">
        <v>2014</v>
      </c>
      <c r="E451" s="3" t="s">
        <v>13</v>
      </c>
      <c r="F451" s="3" t="s">
        <v>110</v>
      </c>
      <c r="G451" s="3">
        <v>0.78</v>
      </c>
      <c r="H451" s="3">
        <v>2.02</v>
      </c>
      <c r="I451" s="3">
        <v>0</v>
      </c>
      <c r="J451" s="3">
        <v>0.3</v>
      </c>
      <c r="K451" s="3">
        <v>3.11</v>
      </c>
    </row>
    <row r="452" spans="1:11" x14ac:dyDescent="0.2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25">
      <c r="A453" s="3">
        <v>452</v>
      </c>
      <c r="B453" s="3" t="s">
        <v>465</v>
      </c>
      <c r="C453" s="3" t="s">
        <v>46</v>
      </c>
      <c r="D453" s="3">
        <v>2001</v>
      </c>
      <c r="E453" s="3" t="s">
        <v>13</v>
      </c>
      <c r="F453" s="3" t="s">
        <v>110</v>
      </c>
      <c r="G453" s="3">
        <v>2.5</v>
      </c>
      <c r="H453" s="3">
        <v>0.16</v>
      </c>
      <c r="I453" s="3">
        <v>0.01</v>
      </c>
      <c r="J453" s="3">
        <v>0.42</v>
      </c>
      <c r="K453" s="3">
        <v>3.08</v>
      </c>
    </row>
    <row r="454" spans="1:11" x14ac:dyDescent="0.25">
      <c r="A454" s="2">
        <v>453</v>
      </c>
      <c r="B454" s="2" t="s">
        <v>466</v>
      </c>
      <c r="C454" s="2" t="s">
        <v>16</v>
      </c>
      <c r="D454" s="2">
        <v>1986</v>
      </c>
      <c r="E454" s="2" t="s">
        <v>13</v>
      </c>
      <c r="F454" s="2" t="s">
        <v>296</v>
      </c>
      <c r="G454" s="2">
        <v>1.92</v>
      </c>
      <c r="H454" s="2">
        <v>0.45</v>
      </c>
      <c r="I454" s="2">
        <v>0.64</v>
      </c>
      <c r="J454" s="2">
        <v>7.0000000000000007E-2</v>
      </c>
      <c r="K454" s="2">
        <v>3.08</v>
      </c>
    </row>
    <row r="455" spans="1:11" x14ac:dyDescent="0.25">
      <c r="A455" s="3">
        <v>454</v>
      </c>
      <c r="B455" s="3" t="s">
        <v>467</v>
      </c>
      <c r="C455" s="3" t="s">
        <v>39</v>
      </c>
      <c r="D455" s="3">
        <v>2012</v>
      </c>
      <c r="E455" s="3" t="s">
        <v>31</v>
      </c>
      <c r="F455" s="3" t="s">
        <v>44</v>
      </c>
      <c r="G455" s="3">
        <v>1.89</v>
      </c>
      <c r="H455" s="3">
        <v>0.91</v>
      </c>
      <c r="I455" s="3">
        <v>0.04</v>
      </c>
      <c r="J455" s="3">
        <v>0.24</v>
      </c>
      <c r="K455" s="3">
        <v>3.07</v>
      </c>
    </row>
    <row r="456" spans="1:11" x14ac:dyDescent="0.25">
      <c r="A456" s="2">
        <v>455</v>
      </c>
      <c r="B456" s="2" t="s">
        <v>468</v>
      </c>
      <c r="C456" s="2" t="s">
        <v>65</v>
      </c>
      <c r="D456" s="2">
        <v>2013</v>
      </c>
      <c r="E456" s="2" t="s">
        <v>43</v>
      </c>
      <c r="F456" s="2" t="s">
        <v>14</v>
      </c>
      <c r="G456" s="2">
        <v>1.4</v>
      </c>
      <c r="H456" s="2">
        <v>0.99</v>
      </c>
      <c r="I456" s="2">
        <v>0.46</v>
      </c>
      <c r="J456" s="2">
        <v>0.22</v>
      </c>
      <c r="K456" s="2">
        <v>3.07</v>
      </c>
    </row>
    <row r="457" spans="1:11" x14ac:dyDescent="0.25">
      <c r="A457" s="3">
        <v>456</v>
      </c>
      <c r="B457" s="3" t="s">
        <v>469</v>
      </c>
      <c r="C457" s="3" t="s">
        <v>21</v>
      </c>
      <c r="D457" s="3">
        <v>1994</v>
      </c>
      <c r="E457" s="3" t="s">
        <v>2</v>
      </c>
      <c r="F457" s="3" t="s">
        <v>14</v>
      </c>
      <c r="G457" s="3">
        <v>1.57</v>
      </c>
      <c r="H457" s="3">
        <v>0.62</v>
      </c>
      <c r="I457" s="3">
        <v>0.55000000000000004</v>
      </c>
      <c r="J457" s="3">
        <v>0.34</v>
      </c>
      <c r="K457" s="3">
        <v>3.07</v>
      </c>
    </row>
    <row r="458" spans="1:11" x14ac:dyDescent="0.25">
      <c r="A458" s="2">
        <v>457</v>
      </c>
      <c r="B458" s="2" t="s">
        <v>470</v>
      </c>
      <c r="C458" s="2" t="s">
        <v>118</v>
      </c>
      <c r="D458" s="2">
        <v>2002</v>
      </c>
      <c r="E458" s="2" t="s">
        <v>33</v>
      </c>
      <c r="F458" s="2" t="s">
        <v>110</v>
      </c>
      <c r="G458" s="2">
        <v>1.72</v>
      </c>
      <c r="H458" s="2">
        <v>1.21</v>
      </c>
      <c r="I458" s="2">
        <v>0</v>
      </c>
      <c r="J458" s="2">
        <v>0.14000000000000001</v>
      </c>
      <c r="K458" s="2">
        <v>3.07</v>
      </c>
    </row>
    <row r="459" spans="1:11" x14ac:dyDescent="0.25">
      <c r="A459" s="3">
        <v>458</v>
      </c>
      <c r="B459" s="3" t="s">
        <v>471</v>
      </c>
      <c r="C459" s="3" t="s">
        <v>39</v>
      </c>
      <c r="D459" s="3">
        <v>2012</v>
      </c>
      <c r="E459" s="3" t="s">
        <v>22</v>
      </c>
      <c r="F459" s="3" t="s">
        <v>110</v>
      </c>
      <c r="G459" s="3">
        <v>1.94</v>
      </c>
      <c r="H459" s="3">
        <v>0.86</v>
      </c>
      <c r="I459" s="3">
        <v>0.03</v>
      </c>
      <c r="J459" s="3">
        <v>0.24</v>
      </c>
      <c r="K459" s="3">
        <v>3.07</v>
      </c>
    </row>
    <row r="460" spans="1:11" x14ac:dyDescent="0.25">
      <c r="A460" s="2">
        <v>459</v>
      </c>
      <c r="B460" s="2" t="s">
        <v>472</v>
      </c>
      <c r="C460" s="2" t="s">
        <v>39</v>
      </c>
      <c r="D460" s="2">
        <v>2008</v>
      </c>
      <c r="E460" s="2" t="s">
        <v>43</v>
      </c>
      <c r="F460" s="2" t="s">
        <v>61</v>
      </c>
      <c r="G460" s="2">
        <v>1.91</v>
      </c>
      <c r="H460" s="2">
        <v>0.84</v>
      </c>
      <c r="I460" s="2">
        <v>0</v>
      </c>
      <c r="J460" s="2">
        <v>0.28999999999999998</v>
      </c>
      <c r="K460" s="2">
        <v>3.05</v>
      </c>
    </row>
    <row r="461" spans="1:11" x14ac:dyDescent="0.25">
      <c r="A461" s="3">
        <v>460</v>
      </c>
      <c r="B461" s="3" t="s">
        <v>402</v>
      </c>
      <c r="C461" s="3" t="s">
        <v>39</v>
      </c>
      <c r="D461" s="3">
        <v>2012</v>
      </c>
      <c r="E461" s="3" t="s">
        <v>31</v>
      </c>
      <c r="F461" s="3" t="s">
        <v>92</v>
      </c>
      <c r="G461" s="3">
        <v>1.38</v>
      </c>
      <c r="H461" s="3">
        <v>1.35</v>
      </c>
      <c r="I461" s="3">
        <v>0.02</v>
      </c>
      <c r="J461" s="3">
        <v>0.28000000000000003</v>
      </c>
      <c r="K461" s="3">
        <v>3.04</v>
      </c>
    </row>
    <row r="462" spans="1:11" x14ac:dyDescent="0.25">
      <c r="A462" s="2">
        <v>461</v>
      </c>
      <c r="B462" s="2" t="s">
        <v>473</v>
      </c>
      <c r="C462" s="2" t="s">
        <v>12</v>
      </c>
      <c r="D462" s="2">
        <v>2010</v>
      </c>
      <c r="E462" s="2" t="s">
        <v>2</v>
      </c>
      <c r="F462" s="2" t="s">
        <v>451</v>
      </c>
      <c r="G462" s="2">
        <v>2.06</v>
      </c>
      <c r="H462" s="2">
        <v>0.64</v>
      </c>
      <c r="I462" s="2">
        <v>0.12</v>
      </c>
      <c r="J462" s="2">
        <v>0.22</v>
      </c>
      <c r="K462" s="2">
        <v>3.04</v>
      </c>
    </row>
    <row r="463" spans="1:11" x14ac:dyDescent="0.25">
      <c r="A463" s="3">
        <v>462</v>
      </c>
      <c r="B463" s="3" t="s">
        <v>474</v>
      </c>
      <c r="C463" s="3" t="s">
        <v>39</v>
      </c>
      <c r="D463" s="3">
        <v>2008</v>
      </c>
      <c r="E463" s="3" t="s">
        <v>43</v>
      </c>
      <c r="F463" s="3" t="s">
        <v>385</v>
      </c>
      <c r="G463" s="3">
        <v>1.94</v>
      </c>
      <c r="H463" s="3">
        <v>0.8</v>
      </c>
      <c r="I463" s="3">
        <v>0.02</v>
      </c>
      <c r="J463" s="3">
        <v>0.27</v>
      </c>
      <c r="K463" s="3">
        <v>3.03</v>
      </c>
    </row>
    <row r="464" spans="1:11" x14ac:dyDescent="0.25">
      <c r="A464" s="2">
        <v>463</v>
      </c>
      <c r="B464" s="2" t="s">
        <v>475</v>
      </c>
      <c r="C464" s="2" t="s">
        <v>86</v>
      </c>
      <c r="D464" s="2">
        <v>1995</v>
      </c>
      <c r="E464" s="2" t="s">
        <v>2</v>
      </c>
      <c r="F464" s="2" t="s">
        <v>92</v>
      </c>
      <c r="G464" s="2">
        <v>1.54</v>
      </c>
      <c r="H464" s="2">
        <v>1.33</v>
      </c>
      <c r="I464" s="2">
        <v>0</v>
      </c>
      <c r="J464" s="2">
        <v>0.16</v>
      </c>
      <c r="K464" s="2">
        <v>3.03</v>
      </c>
    </row>
    <row r="465" spans="1:11" x14ac:dyDescent="0.25">
      <c r="A465" s="3">
        <v>464</v>
      </c>
      <c r="B465" s="3" t="s">
        <v>476</v>
      </c>
      <c r="C465" s="3" t="s">
        <v>42</v>
      </c>
      <c r="D465" s="3">
        <v>2009</v>
      </c>
      <c r="E465" s="3" t="s">
        <v>31</v>
      </c>
      <c r="F465" s="3" t="s">
        <v>59</v>
      </c>
      <c r="G465" s="3">
        <v>1.4</v>
      </c>
      <c r="H465" s="3">
        <v>1.07</v>
      </c>
      <c r="I465" s="3">
        <v>0.08</v>
      </c>
      <c r="J465" s="3">
        <v>0.47</v>
      </c>
      <c r="K465" s="3">
        <v>3.02</v>
      </c>
    </row>
    <row r="466" spans="1:11" x14ac:dyDescent="0.25">
      <c r="A466" s="2">
        <v>465</v>
      </c>
      <c r="B466" s="2" t="s">
        <v>477</v>
      </c>
      <c r="C466" s="2" t="s">
        <v>113</v>
      </c>
      <c r="D466" s="2">
        <v>2002</v>
      </c>
      <c r="E466" s="2" t="s">
        <v>43</v>
      </c>
      <c r="F466" s="2" t="s">
        <v>92</v>
      </c>
      <c r="G466" s="2">
        <v>1.85</v>
      </c>
      <c r="H466" s="2">
        <v>1.04</v>
      </c>
      <c r="I466" s="2">
        <v>0</v>
      </c>
      <c r="J466" s="2">
        <v>0.13</v>
      </c>
      <c r="K466" s="2">
        <v>3.02</v>
      </c>
    </row>
    <row r="467" spans="1:11" x14ac:dyDescent="0.2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2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25">
      <c r="A469" s="3">
        <v>468</v>
      </c>
      <c r="B469" s="3" t="s">
        <v>480</v>
      </c>
      <c r="C469" s="3" t="s">
        <v>141</v>
      </c>
      <c r="D469" s="3">
        <v>2015</v>
      </c>
      <c r="E469" s="3" t="s">
        <v>31</v>
      </c>
      <c r="F469" s="3" t="s">
        <v>40</v>
      </c>
      <c r="G469" s="3">
        <v>2.38</v>
      </c>
      <c r="H469" s="3">
        <v>0.32</v>
      </c>
      <c r="I469" s="3">
        <v>0</v>
      </c>
      <c r="J469" s="3">
        <v>0.31</v>
      </c>
      <c r="K469" s="3">
        <v>3</v>
      </c>
    </row>
    <row r="470" spans="1:11" x14ac:dyDescent="0.25">
      <c r="A470" s="2">
        <v>469</v>
      </c>
      <c r="B470" s="2" t="s">
        <v>481</v>
      </c>
      <c r="C470" s="2" t="s">
        <v>39</v>
      </c>
      <c r="D470" s="2">
        <v>2012</v>
      </c>
      <c r="E470" s="2" t="s">
        <v>13</v>
      </c>
      <c r="F470" s="2" t="s">
        <v>44</v>
      </c>
      <c r="G470" s="2">
        <v>2.6</v>
      </c>
      <c r="H470" s="2">
        <v>0.21</v>
      </c>
      <c r="I470" s="2">
        <v>0.01</v>
      </c>
      <c r="J470" s="2">
        <v>0.19</v>
      </c>
      <c r="K470" s="2">
        <v>3</v>
      </c>
    </row>
    <row r="471" spans="1:11" x14ac:dyDescent="0.2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25">
      <c r="A472" s="2">
        <v>471</v>
      </c>
      <c r="B472" s="2" t="s">
        <v>483</v>
      </c>
      <c r="C472" s="2" t="s">
        <v>46</v>
      </c>
      <c r="D472" s="5" t="s">
        <v>225</v>
      </c>
      <c r="E472" s="2" t="s">
        <v>72</v>
      </c>
      <c r="F472" s="2" t="s">
        <v>225</v>
      </c>
      <c r="G472" s="2">
        <v>1.57</v>
      </c>
      <c r="H472" s="2">
        <v>1.02</v>
      </c>
      <c r="I472" s="2">
        <v>0</v>
      </c>
      <c r="J472" s="2">
        <v>0.41</v>
      </c>
      <c r="K472" s="2">
        <v>3</v>
      </c>
    </row>
    <row r="473" spans="1:11" x14ac:dyDescent="0.25">
      <c r="A473" s="3">
        <v>472</v>
      </c>
      <c r="B473" s="3" t="s">
        <v>484</v>
      </c>
      <c r="C473" s="3" t="s">
        <v>67</v>
      </c>
      <c r="D473" s="3">
        <v>2014</v>
      </c>
      <c r="E473" s="3" t="s">
        <v>43</v>
      </c>
      <c r="F473" s="3" t="s">
        <v>206</v>
      </c>
      <c r="G473" s="3">
        <v>1.01</v>
      </c>
      <c r="H473" s="3">
        <v>1.41</v>
      </c>
      <c r="I473" s="3">
        <v>0.05</v>
      </c>
      <c r="J473" s="3">
        <v>0.53</v>
      </c>
      <c r="K473" s="3">
        <v>2.99</v>
      </c>
    </row>
    <row r="474" spans="1:11" x14ac:dyDescent="0.25">
      <c r="A474" s="2">
        <v>473</v>
      </c>
      <c r="B474" s="2" t="s">
        <v>485</v>
      </c>
      <c r="C474" s="2" t="s">
        <v>48</v>
      </c>
      <c r="D474" s="2">
        <v>1993</v>
      </c>
      <c r="E474" s="2" t="s">
        <v>31</v>
      </c>
      <c r="F474" s="2" t="s">
        <v>14</v>
      </c>
      <c r="G474" s="2">
        <v>1.61</v>
      </c>
      <c r="H474" s="2">
        <v>0.51</v>
      </c>
      <c r="I474" s="2">
        <v>0.8</v>
      </c>
      <c r="J474" s="2">
        <v>7.0000000000000007E-2</v>
      </c>
      <c r="K474" s="2">
        <v>2.99</v>
      </c>
    </row>
    <row r="475" spans="1:11" x14ac:dyDescent="0.25">
      <c r="A475" s="3">
        <v>474</v>
      </c>
      <c r="B475" s="3" t="s">
        <v>486</v>
      </c>
      <c r="C475" s="3" t="s">
        <v>118</v>
      </c>
      <c r="D475" s="3">
        <v>2000</v>
      </c>
      <c r="E475" s="3" t="s">
        <v>28</v>
      </c>
      <c r="F475" s="3" t="s">
        <v>110</v>
      </c>
      <c r="G475" s="3">
        <v>1.67</v>
      </c>
      <c r="H475" s="3">
        <v>1.18</v>
      </c>
      <c r="I475" s="3">
        <v>0</v>
      </c>
      <c r="J475" s="3">
        <v>0.13</v>
      </c>
      <c r="K475" s="3">
        <v>2.99</v>
      </c>
    </row>
    <row r="476" spans="1:11" x14ac:dyDescent="0.25">
      <c r="A476" s="2">
        <v>475</v>
      </c>
      <c r="B476" s="2" t="s">
        <v>487</v>
      </c>
      <c r="C476" s="2" t="s">
        <v>46</v>
      </c>
      <c r="D476" s="2">
        <v>2002</v>
      </c>
      <c r="E476" s="2" t="s">
        <v>13</v>
      </c>
      <c r="F476" s="2" t="s">
        <v>184</v>
      </c>
      <c r="G476" s="2">
        <v>0.12</v>
      </c>
      <c r="H476" s="2">
        <v>1.26</v>
      </c>
      <c r="I476" s="2">
        <v>1.1599999999999999</v>
      </c>
      <c r="J476" s="2">
        <v>0.45</v>
      </c>
      <c r="K476" s="2">
        <v>2.99</v>
      </c>
    </row>
    <row r="477" spans="1:11" x14ac:dyDescent="0.25">
      <c r="A477" s="3">
        <v>476</v>
      </c>
      <c r="B477" s="3" t="s">
        <v>488</v>
      </c>
      <c r="C477" s="3" t="s">
        <v>46</v>
      </c>
      <c r="D477" s="3">
        <v>2001</v>
      </c>
      <c r="E477" s="3" t="s">
        <v>43</v>
      </c>
      <c r="F477" s="3" t="s">
        <v>176</v>
      </c>
      <c r="G477" s="3">
        <v>1.36</v>
      </c>
      <c r="H477" s="3">
        <v>0.86</v>
      </c>
      <c r="I477" s="3">
        <v>0.64</v>
      </c>
      <c r="J477" s="3">
        <v>0.13</v>
      </c>
      <c r="K477" s="3">
        <v>2.99</v>
      </c>
    </row>
    <row r="478" spans="1:11" x14ac:dyDescent="0.25">
      <c r="A478" s="2">
        <v>477</v>
      </c>
      <c r="B478" s="2" t="s">
        <v>489</v>
      </c>
      <c r="C478" s="2" t="s">
        <v>65</v>
      </c>
      <c r="D478" s="2">
        <v>2015</v>
      </c>
      <c r="E478" s="2" t="s">
        <v>33</v>
      </c>
      <c r="F478" s="2" t="s">
        <v>14</v>
      </c>
      <c r="G478" s="2">
        <v>0.47</v>
      </c>
      <c r="H478" s="2">
        <v>1</v>
      </c>
      <c r="I478" s="2">
        <v>1.39</v>
      </c>
      <c r="J478" s="2">
        <v>0.12</v>
      </c>
      <c r="K478" s="2">
        <v>2.98</v>
      </c>
    </row>
    <row r="479" spans="1:11" x14ac:dyDescent="0.25">
      <c r="A479" s="3">
        <v>478</v>
      </c>
      <c r="B479" s="3" t="s">
        <v>400</v>
      </c>
      <c r="C479" s="3" t="s">
        <v>42</v>
      </c>
      <c r="D479" s="3">
        <v>2010</v>
      </c>
      <c r="E479" s="3" t="s">
        <v>31</v>
      </c>
      <c r="F479" s="3" t="s">
        <v>110</v>
      </c>
      <c r="G479" s="3">
        <v>1.33</v>
      </c>
      <c r="H479" s="3">
        <v>1.1200000000000001</v>
      </c>
      <c r="I479" s="3">
        <v>0.08</v>
      </c>
      <c r="J479" s="3">
        <v>0.45</v>
      </c>
      <c r="K479" s="3">
        <v>2.97</v>
      </c>
    </row>
    <row r="480" spans="1:11" x14ac:dyDescent="0.25">
      <c r="A480" s="2">
        <v>479</v>
      </c>
      <c r="B480" s="2" t="s">
        <v>490</v>
      </c>
      <c r="C480" s="2" t="s">
        <v>118</v>
      </c>
      <c r="D480" s="2">
        <v>2014</v>
      </c>
      <c r="E480" s="2" t="s">
        <v>33</v>
      </c>
      <c r="F480" s="2" t="s">
        <v>110</v>
      </c>
      <c r="G480" s="2">
        <v>0.96</v>
      </c>
      <c r="H480" s="2">
        <v>1.72</v>
      </c>
      <c r="I480" s="2">
        <v>0</v>
      </c>
      <c r="J480" s="2">
        <v>0.28999999999999998</v>
      </c>
      <c r="K480" s="2">
        <v>2.97</v>
      </c>
    </row>
    <row r="481" spans="1:11" x14ac:dyDescent="0.25">
      <c r="A481" s="3">
        <v>480</v>
      </c>
      <c r="B481" s="3" t="s">
        <v>491</v>
      </c>
      <c r="C481" s="3" t="s">
        <v>118</v>
      </c>
      <c r="D481" s="3">
        <v>2011</v>
      </c>
      <c r="E481" s="3" t="s">
        <v>22</v>
      </c>
      <c r="F481" s="3" t="s">
        <v>110</v>
      </c>
      <c r="G481" s="3">
        <v>1.58</v>
      </c>
      <c r="H481" s="3">
        <v>1.01</v>
      </c>
      <c r="I481" s="3">
        <v>0</v>
      </c>
      <c r="J481" s="3">
        <v>0.38</v>
      </c>
      <c r="K481" s="3">
        <v>2.97</v>
      </c>
    </row>
    <row r="482" spans="1:11" x14ac:dyDescent="0.25">
      <c r="A482" s="2">
        <v>481</v>
      </c>
      <c r="B482" s="2" t="s">
        <v>492</v>
      </c>
      <c r="C482" s="2" t="s">
        <v>46</v>
      </c>
      <c r="D482" s="2">
        <v>2003</v>
      </c>
      <c r="E482" s="2" t="s">
        <v>2</v>
      </c>
      <c r="F482" s="2" t="s">
        <v>121</v>
      </c>
      <c r="G482" s="2">
        <v>1.04</v>
      </c>
      <c r="H482" s="2">
        <v>1.37</v>
      </c>
      <c r="I482" s="2">
        <v>0.06</v>
      </c>
      <c r="J482" s="2">
        <v>0.49</v>
      </c>
      <c r="K482" s="2">
        <v>2.96</v>
      </c>
    </row>
    <row r="483" spans="1:11" x14ac:dyDescent="0.25">
      <c r="A483" s="3">
        <v>482</v>
      </c>
      <c r="B483" s="3" t="s">
        <v>493</v>
      </c>
      <c r="C483" s="3" t="s">
        <v>26</v>
      </c>
      <c r="D483" s="3">
        <v>2008</v>
      </c>
      <c r="E483" s="3" t="s">
        <v>2</v>
      </c>
      <c r="F483" s="3" t="s">
        <v>14</v>
      </c>
      <c r="G483" s="3">
        <v>1.57</v>
      </c>
      <c r="H483" s="3">
        <v>0.04</v>
      </c>
      <c r="I483" s="3">
        <v>1.19</v>
      </c>
      <c r="J483" s="3">
        <v>0.15</v>
      </c>
      <c r="K483" s="3">
        <v>2.96</v>
      </c>
    </row>
    <row r="484" spans="1:11" x14ac:dyDescent="0.25">
      <c r="A484" s="2">
        <v>483</v>
      </c>
      <c r="B484" s="2" t="s">
        <v>494</v>
      </c>
      <c r="C484" s="2" t="s">
        <v>46</v>
      </c>
      <c r="D484" s="2">
        <v>2002</v>
      </c>
      <c r="E484" s="2" t="s">
        <v>43</v>
      </c>
      <c r="F484" s="2" t="s">
        <v>223</v>
      </c>
      <c r="G484" s="2">
        <v>1.36</v>
      </c>
      <c r="H484" s="2">
        <v>1.1499999999999999</v>
      </c>
      <c r="I484" s="2">
        <v>0.04</v>
      </c>
      <c r="J484" s="2">
        <v>0.41</v>
      </c>
      <c r="K484" s="2">
        <v>2.96</v>
      </c>
    </row>
    <row r="485" spans="1:11" x14ac:dyDescent="0.25">
      <c r="A485" s="3">
        <v>484</v>
      </c>
      <c r="B485" s="3" t="s">
        <v>304</v>
      </c>
      <c r="C485" s="3" t="s">
        <v>39</v>
      </c>
      <c r="D485" s="3">
        <v>2009</v>
      </c>
      <c r="E485" s="3" t="s">
        <v>72</v>
      </c>
      <c r="F485" s="3" t="s">
        <v>176</v>
      </c>
      <c r="G485" s="3">
        <v>1.82</v>
      </c>
      <c r="H485" s="3">
        <v>0.71</v>
      </c>
      <c r="I485" s="3">
        <v>0.15</v>
      </c>
      <c r="J485" s="3">
        <v>0.26</v>
      </c>
      <c r="K485" s="3">
        <v>2.95</v>
      </c>
    </row>
    <row r="486" spans="1:11" x14ac:dyDescent="0.25">
      <c r="A486" s="2">
        <v>485</v>
      </c>
      <c r="B486" s="2" t="s">
        <v>495</v>
      </c>
      <c r="C486" s="2" t="s">
        <v>78</v>
      </c>
      <c r="D486" s="2">
        <v>1996</v>
      </c>
      <c r="E486" s="2" t="s">
        <v>18</v>
      </c>
      <c r="F486" s="2" t="s">
        <v>14</v>
      </c>
      <c r="G486" s="2">
        <v>1.98</v>
      </c>
      <c r="H486" s="2">
        <v>0.57999999999999996</v>
      </c>
      <c r="I486" s="2">
        <v>0.34</v>
      </c>
      <c r="J486" s="2">
        <v>0.04</v>
      </c>
      <c r="K486" s="2">
        <v>2.94</v>
      </c>
    </row>
    <row r="487" spans="1:11" x14ac:dyDescent="0.25">
      <c r="A487" s="3">
        <v>486</v>
      </c>
      <c r="B487" s="3" t="s">
        <v>496</v>
      </c>
      <c r="C487" s="3" t="s">
        <v>46</v>
      </c>
      <c r="D487" s="3">
        <v>2003</v>
      </c>
      <c r="E487" s="3" t="s">
        <v>31</v>
      </c>
      <c r="F487" s="3" t="s">
        <v>59</v>
      </c>
      <c r="G487" s="3">
        <v>2.2200000000000002</v>
      </c>
      <c r="H487" s="3">
        <v>0.51</v>
      </c>
      <c r="I487" s="3">
        <v>0.06</v>
      </c>
      <c r="J487" s="3">
        <v>0.15</v>
      </c>
      <c r="K487" s="3">
        <v>2.94</v>
      </c>
    </row>
    <row r="488" spans="1:11" x14ac:dyDescent="0.25">
      <c r="A488" s="2">
        <v>487</v>
      </c>
      <c r="B488" s="2" t="s">
        <v>497</v>
      </c>
      <c r="C488" s="2" t="s">
        <v>46</v>
      </c>
      <c r="D488" s="2">
        <v>2005</v>
      </c>
      <c r="E488" s="2" t="s">
        <v>72</v>
      </c>
      <c r="F488" s="2" t="s">
        <v>385</v>
      </c>
      <c r="G488" s="2">
        <v>1.45</v>
      </c>
      <c r="H488" s="2">
        <v>1.1100000000000001</v>
      </c>
      <c r="I488" s="2">
        <v>0.04</v>
      </c>
      <c r="J488" s="2">
        <v>0.33</v>
      </c>
      <c r="K488" s="2">
        <v>2.94</v>
      </c>
    </row>
    <row r="489" spans="1:11" x14ac:dyDescent="0.25">
      <c r="A489" s="3">
        <v>488</v>
      </c>
      <c r="B489" s="3" t="s">
        <v>498</v>
      </c>
      <c r="C489" s="3" t="s">
        <v>42</v>
      </c>
      <c r="D489" s="3">
        <v>2009</v>
      </c>
      <c r="E489" s="3" t="s">
        <v>43</v>
      </c>
      <c r="F489" s="3" t="s">
        <v>59</v>
      </c>
      <c r="G489" s="3">
        <v>1.76</v>
      </c>
      <c r="H489" s="3">
        <v>0.69</v>
      </c>
      <c r="I489" s="3">
        <v>0.12</v>
      </c>
      <c r="J489" s="3">
        <v>0.37</v>
      </c>
      <c r="K489" s="3">
        <v>2.94</v>
      </c>
    </row>
    <row r="490" spans="1:11" x14ac:dyDescent="0.25">
      <c r="A490" s="2">
        <v>489</v>
      </c>
      <c r="B490" s="2" t="s">
        <v>499</v>
      </c>
      <c r="C490" s="2" t="s">
        <v>55</v>
      </c>
      <c r="D490" s="2">
        <v>2001</v>
      </c>
      <c r="E490" s="2" t="s">
        <v>24</v>
      </c>
      <c r="F490" s="2" t="s">
        <v>128</v>
      </c>
      <c r="G490" s="2">
        <v>2.0699999999999998</v>
      </c>
      <c r="H490" s="2">
        <v>0.77</v>
      </c>
      <c r="I490" s="2">
        <v>0.05</v>
      </c>
      <c r="J490" s="2">
        <v>0.05</v>
      </c>
      <c r="K490" s="2">
        <v>2.94</v>
      </c>
    </row>
    <row r="491" spans="1:11" x14ac:dyDescent="0.25">
      <c r="A491" s="3">
        <v>490</v>
      </c>
      <c r="B491" s="3" t="s">
        <v>500</v>
      </c>
      <c r="C491" s="3" t="s">
        <v>39</v>
      </c>
      <c r="D491" s="3">
        <v>2007</v>
      </c>
      <c r="E491" s="3" t="s">
        <v>22</v>
      </c>
      <c r="F491" s="3" t="s">
        <v>40</v>
      </c>
      <c r="G491" s="3">
        <v>1.83</v>
      </c>
      <c r="H491" s="3">
        <v>0.8</v>
      </c>
      <c r="I491" s="3">
        <v>0.03</v>
      </c>
      <c r="J491" s="3">
        <v>0.27</v>
      </c>
      <c r="K491" s="3">
        <v>2.93</v>
      </c>
    </row>
    <row r="492" spans="1:11" x14ac:dyDescent="0.25">
      <c r="A492" s="2">
        <v>491</v>
      </c>
      <c r="B492" s="2" t="s">
        <v>501</v>
      </c>
      <c r="C492" s="2" t="s">
        <v>12</v>
      </c>
      <c r="D492" s="2">
        <v>2006</v>
      </c>
      <c r="E492" s="2" t="s">
        <v>24</v>
      </c>
      <c r="F492" s="2" t="s">
        <v>14</v>
      </c>
      <c r="G492" s="2">
        <v>0.87</v>
      </c>
      <c r="H492" s="2">
        <v>1.06</v>
      </c>
      <c r="I492" s="2">
        <v>0.73</v>
      </c>
      <c r="J492" s="2">
        <v>0.26</v>
      </c>
      <c r="K492" s="2">
        <v>2.92</v>
      </c>
    </row>
    <row r="493" spans="1:11" x14ac:dyDescent="0.25">
      <c r="A493" s="3">
        <v>492</v>
      </c>
      <c r="B493" s="3" t="s">
        <v>502</v>
      </c>
      <c r="C493" s="3" t="s">
        <v>12</v>
      </c>
      <c r="D493" s="3">
        <v>2007</v>
      </c>
      <c r="E493" s="3" t="s">
        <v>33</v>
      </c>
      <c r="F493" s="3" t="s">
        <v>159</v>
      </c>
      <c r="G493" s="3">
        <v>1.43</v>
      </c>
      <c r="H493" s="3">
        <v>1.1299999999999999</v>
      </c>
      <c r="I493" s="3">
        <v>0.05</v>
      </c>
      <c r="J493" s="3">
        <v>0.3</v>
      </c>
      <c r="K493" s="3">
        <v>2.91</v>
      </c>
    </row>
    <row r="494" spans="1:11" x14ac:dyDescent="0.25">
      <c r="A494" s="2">
        <v>493</v>
      </c>
      <c r="B494" s="2" t="s">
        <v>313</v>
      </c>
      <c r="C494" s="2" t="s">
        <v>55</v>
      </c>
      <c r="D494" s="2">
        <v>2002</v>
      </c>
      <c r="E494" s="2" t="s">
        <v>2</v>
      </c>
      <c r="F494" s="2" t="s">
        <v>14</v>
      </c>
      <c r="G494" s="2">
        <v>1.75</v>
      </c>
      <c r="H494" s="2">
        <v>0.45</v>
      </c>
      <c r="I494" s="2">
        <v>0.62</v>
      </c>
      <c r="J494" s="2">
        <v>0.09</v>
      </c>
      <c r="K494" s="2">
        <v>2.91</v>
      </c>
    </row>
    <row r="495" spans="1:11" x14ac:dyDescent="0.25">
      <c r="A495" s="3">
        <v>494</v>
      </c>
      <c r="B495" s="3" t="s">
        <v>153</v>
      </c>
      <c r="C495" s="3" t="s">
        <v>67</v>
      </c>
      <c r="D495" s="3">
        <v>2013</v>
      </c>
      <c r="E495" s="3" t="s">
        <v>13</v>
      </c>
      <c r="F495" s="3" t="s">
        <v>110</v>
      </c>
      <c r="G495" s="3">
        <v>0.61</v>
      </c>
      <c r="H495" s="3">
        <v>1.85</v>
      </c>
      <c r="I495" s="3">
        <v>0.11</v>
      </c>
      <c r="J495" s="3">
        <v>0.33</v>
      </c>
      <c r="K495" s="3">
        <v>2.9</v>
      </c>
    </row>
    <row r="496" spans="1:11" x14ac:dyDescent="0.25">
      <c r="A496" s="2">
        <v>495</v>
      </c>
      <c r="B496" s="2" t="s">
        <v>503</v>
      </c>
      <c r="C496" s="2" t="s">
        <v>141</v>
      </c>
      <c r="D496" s="2">
        <v>2014</v>
      </c>
      <c r="E496" s="2" t="s">
        <v>31</v>
      </c>
      <c r="F496" s="2" t="s">
        <v>110</v>
      </c>
      <c r="G496" s="2">
        <v>1.84</v>
      </c>
      <c r="H496" s="2">
        <v>0.8</v>
      </c>
      <c r="I496" s="2">
        <v>0.04</v>
      </c>
      <c r="J496" s="2">
        <v>0.22</v>
      </c>
      <c r="K496" s="2">
        <v>2.9</v>
      </c>
    </row>
    <row r="497" spans="1:11" x14ac:dyDescent="0.25">
      <c r="A497" s="3">
        <v>496</v>
      </c>
      <c r="B497" s="3" t="s">
        <v>504</v>
      </c>
      <c r="C497" s="3" t="s">
        <v>46</v>
      </c>
      <c r="D497" s="3">
        <v>2004</v>
      </c>
      <c r="E497" s="3" t="s">
        <v>28</v>
      </c>
      <c r="F497" s="3" t="s">
        <v>121</v>
      </c>
      <c r="G497" s="3">
        <v>1.54</v>
      </c>
      <c r="H497" s="3">
        <v>1.1399999999999999</v>
      </c>
      <c r="I497" s="3">
        <v>0</v>
      </c>
      <c r="J497" s="3">
        <v>0.22</v>
      </c>
      <c r="K497" s="3">
        <v>2.9</v>
      </c>
    </row>
    <row r="498" spans="1:11" x14ac:dyDescent="0.25">
      <c r="A498" s="2">
        <v>497</v>
      </c>
      <c r="B498" s="2" t="s">
        <v>505</v>
      </c>
      <c r="C498" s="2" t="s">
        <v>39</v>
      </c>
      <c r="D498" s="2">
        <v>2008</v>
      </c>
      <c r="E498" s="2" t="s">
        <v>13</v>
      </c>
      <c r="F498" s="2" t="s">
        <v>121</v>
      </c>
      <c r="G498" s="2">
        <v>1.75</v>
      </c>
      <c r="H498" s="2">
        <v>0.86</v>
      </c>
      <c r="I498" s="2">
        <v>0</v>
      </c>
      <c r="J498" s="2">
        <v>0.28000000000000003</v>
      </c>
      <c r="K498" s="2">
        <v>2.9</v>
      </c>
    </row>
    <row r="499" spans="1:11" x14ac:dyDescent="0.25">
      <c r="A499" s="3">
        <v>498</v>
      </c>
      <c r="B499" s="3" t="s">
        <v>506</v>
      </c>
      <c r="C499" s="3" t="s">
        <v>46</v>
      </c>
      <c r="D499" s="3">
        <v>2003</v>
      </c>
      <c r="E499" s="3" t="s">
        <v>13</v>
      </c>
      <c r="F499" s="3" t="s">
        <v>184</v>
      </c>
      <c r="G499" s="3">
        <v>0.08</v>
      </c>
      <c r="H499" s="3">
        <v>1.24</v>
      </c>
      <c r="I499" s="3">
        <v>1.1299999999999999</v>
      </c>
      <c r="J499" s="3">
        <v>0.45</v>
      </c>
      <c r="K499" s="3">
        <v>2.9</v>
      </c>
    </row>
    <row r="500" spans="1:11" x14ac:dyDescent="0.25">
      <c r="A500" s="2">
        <v>499</v>
      </c>
      <c r="B500" s="2" t="s">
        <v>285</v>
      </c>
      <c r="C500" s="2" t="s">
        <v>42</v>
      </c>
      <c r="D500" s="2">
        <v>2012</v>
      </c>
      <c r="E500" s="2" t="s">
        <v>18</v>
      </c>
      <c r="F500" s="2" t="s">
        <v>110</v>
      </c>
      <c r="G500" s="2">
        <v>0.71</v>
      </c>
      <c r="H500" s="2">
        <v>1.51</v>
      </c>
      <c r="I500" s="2">
        <v>0.06</v>
      </c>
      <c r="J500" s="2">
        <v>0.61</v>
      </c>
      <c r="K500" s="2">
        <v>2.89</v>
      </c>
    </row>
    <row r="501" spans="1:11" x14ac:dyDescent="0.25">
      <c r="A501" s="3">
        <v>500</v>
      </c>
      <c r="B501" s="3" t="s">
        <v>507</v>
      </c>
      <c r="C501" s="3" t="s">
        <v>46</v>
      </c>
      <c r="D501" s="3">
        <v>2001</v>
      </c>
      <c r="E501" s="3" t="s">
        <v>13</v>
      </c>
      <c r="F501" s="3" t="s">
        <v>59</v>
      </c>
      <c r="G501" s="3">
        <v>0.99</v>
      </c>
      <c r="H501" s="3">
        <v>0.32</v>
      </c>
      <c r="I501" s="3">
        <v>1.38</v>
      </c>
      <c r="J501" s="3">
        <v>0.2</v>
      </c>
      <c r="K501" s="3">
        <v>2.89</v>
      </c>
    </row>
    <row r="502" spans="1:11" x14ac:dyDescent="0.25">
      <c r="A502" s="2">
        <v>501</v>
      </c>
      <c r="B502" s="2" t="s">
        <v>508</v>
      </c>
      <c r="C502" s="2" t="s">
        <v>46</v>
      </c>
      <c r="D502" s="2">
        <v>2004</v>
      </c>
      <c r="E502" s="2" t="s">
        <v>31</v>
      </c>
      <c r="F502" s="2" t="s">
        <v>61</v>
      </c>
      <c r="G502" s="2">
        <v>1.51</v>
      </c>
      <c r="H502" s="2">
        <v>1.1200000000000001</v>
      </c>
      <c r="I502" s="2">
        <v>0.01</v>
      </c>
      <c r="J502" s="2">
        <v>0.24</v>
      </c>
      <c r="K502" s="2">
        <v>2.89</v>
      </c>
    </row>
    <row r="503" spans="1:11" x14ac:dyDescent="0.25">
      <c r="A503" s="3">
        <v>502</v>
      </c>
      <c r="B503" s="3" t="s">
        <v>509</v>
      </c>
      <c r="C503" s="3" t="s">
        <v>12</v>
      </c>
      <c r="D503" s="3">
        <v>2011</v>
      </c>
      <c r="E503" s="3" t="s">
        <v>13</v>
      </c>
      <c r="F503" s="3" t="s">
        <v>510</v>
      </c>
      <c r="G503" s="3">
        <v>1.54</v>
      </c>
      <c r="H503" s="3">
        <v>1.07</v>
      </c>
      <c r="I503" s="3">
        <v>0</v>
      </c>
      <c r="J503" s="3">
        <v>0.28000000000000003</v>
      </c>
      <c r="K503" s="3">
        <v>2.88</v>
      </c>
    </row>
    <row r="504" spans="1:11" x14ac:dyDescent="0.25">
      <c r="A504" s="2">
        <v>503</v>
      </c>
      <c r="B504" s="2" t="s">
        <v>511</v>
      </c>
      <c r="C504" s="2" t="s">
        <v>86</v>
      </c>
      <c r="D504" s="2">
        <v>1999</v>
      </c>
      <c r="E504" s="2" t="s">
        <v>31</v>
      </c>
      <c r="F504" s="2" t="s">
        <v>59</v>
      </c>
      <c r="G504" s="2">
        <v>2.0299999999999998</v>
      </c>
      <c r="H504" s="2">
        <v>0.72</v>
      </c>
      <c r="I504" s="2">
        <v>0.02</v>
      </c>
      <c r="J504" s="2">
        <v>0.11</v>
      </c>
      <c r="K504" s="2">
        <v>2.88</v>
      </c>
    </row>
    <row r="505" spans="1:11" x14ac:dyDescent="0.25">
      <c r="A505" s="3">
        <v>504</v>
      </c>
      <c r="B505" s="3" t="s">
        <v>512</v>
      </c>
      <c r="C505" s="3" t="s">
        <v>26</v>
      </c>
      <c r="D505" s="3">
        <v>2007</v>
      </c>
      <c r="E505" s="3" t="s">
        <v>33</v>
      </c>
      <c r="F505" s="3" t="s">
        <v>92</v>
      </c>
      <c r="G505" s="3">
        <v>1.3</v>
      </c>
      <c r="H505" s="3">
        <v>1.27</v>
      </c>
      <c r="I505" s="3">
        <v>0</v>
      </c>
      <c r="J505" s="3">
        <v>0.31</v>
      </c>
      <c r="K505" s="3">
        <v>2.88</v>
      </c>
    </row>
    <row r="506" spans="1:11" x14ac:dyDescent="0.25">
      <c r="A506" s="2">
        <v>505</v>
      </c>
      <c r="B506" s="2" t="s">
        <v>513</v>
      </c>
      <c r="C506" s="2" t="s">
        <v>86</v>
      </c>
      <c r="D506" s="2">
        <v>1998</v>
      </c>
      <c r="E506" s="2" t="s">
        <v>18</v>
      </c>
      <c r="F506" s="2" t="s">
        <v>514</v>
      </c>
      <c r="G506" s="2">
        <v>0.09</v>
      </c>
      <c r="H506" s="2">
        <v>2.4300000000000002</v>
      </c>
      <c r="I506" s="2">
        <v>0.12</v>
      </c>
      <c r="J506" s="2">
        <v>0.22</v>
      </c>
      <c r="K506" s="2">
        <v>2.87</v>
      </c>
    </row>
    <row r="507" spans="1:11" x14ac:dyDescent="0.25">
      <c r="A507" s="3">
        <v>506</v>
      </c>
      <c r="B507" s="3" t="s">
        <v>93</v>
      </c>
      <c r="C507" s="3" t="s">
        <v>141</v>
      </c>
      <c r="D507" s="3">
        <v>2013</v>
      </c>
      <c r="E507" s="3" t="s">
        <v>31</v>
      </c>
      <c r="F507" s="3" t="s">
        <v>61</v>
      </c>
      <c r="G507" s="3">
        <v>1.87</v>
      </c>
      <c r="H507" s="3">
        <v>0.77</v>
      </c>
      <c r="I507" s="3">
        <v>0</v>
      </c>
      <c r="J507" s="3">
        <v>0.22</v>
      </c>
      <c r="K507" s="3">
        <v>2.86</v>
      </c>
    </row>
    <row r="508" spans="1:11" x14ac:dyDescent="0.25">
      <c r="A508" s="2">
        <v>507</v>
      </c>
      <c r="B508" s="2" t="s">
        <v>515</v>
      </c>
      <c r="C508" s="2" t="s">
        <v>39</v>
      </c>
      <c r="D508" s="2">
        <v>2012</v>
      </c>
      <c r="E508" s="2" t="s">
        <v>13</v>
      </c>
      <c r="F508" s="2" t="s">
        <v>110</v>
      </c>
      <c r="G508" s="2">
        <v>2.5299999999999998</v>
      </c>
      <c r="H508" s="2">
        <v>0.16</v>
      </c>
      <c r="I508" s="2">
        <v>0</v>
      </c>
      <c r="J508" s="2">
        <v>0.17</v>
      </c>
      <c r="K508" s="2">
        <v>2.86</v>
      </c>
    </row>
    <row r="509" spans="1:11" x14ac:dyDescent="0.25">
      <c r="A509" s="3">
        <v>508</v>
      </c>
      <c r="B509" s="3" t="s">
        <v>516</v>
      </c>
      <c r="C509" s="3" t="s">
        <v>113</v>
      </c>
      <c r="D509" s="3">
        <v>2002</v>
      </c>
      <c r="E509" s="3" t="s">
        <v>22</v>
      </c>
      <c r="F509" s="3" t="s">
        <v>92</v>
      </c>
      <c r="G509" s="3">
        <v>2.09</v>
      </c>
      <c r="H509" s="3">
        <v>0.63</v>
      </c>
      <c r="I509" s="3">
        <v>0.03</v>
      </c>
      <c r="J509" s="3">
        <v>0.11</v>
      </c>
      <c r="K509" s="3">
        <v>2.86</v>
      </c>
    </row>
    <row r="510" spans="1:11" x14ac:dyDescent="0.25">
      <c r="A510" s="2">
        <v>509</v>
      </c>
      <c r="B510" s="2" t="s">
        <v>517</v>
      </c>
      <c r="C510" s="2" t="s">
        <v>42</v>
      </c>
      <c r="D510" s="2">
        <v>2011</v>
      </c>
      <c r="E510" s="2" t="s">
        <v>72</v>
      </c>
      <c r="F510" s="2" t="s">
        <v>206</v>
      </c>
      <c r="G510" s="2">
        <v>1.98</v>
      </c>
      <c r="H510" s="2">
        <v>0.55000000000000004</v>
      </c>
      <c r="I510" s="2">
        <v>0</v>
      </c>
      <c r="J510" s="2">
        <v>0.32</v>
      </c>
      <c r="K510" s="2">
        <v>2.85</v>
      </c>
    </row>
    <row r="511" spans="1:11" x14ac:dyDescent="0.25">
      <c r="A511" s="3">
        <v>510</v>
      </c>
      <c r="B511" s="3" t="s">
        <v>518</v>
      </c>
      <c r="C511" s="3" t="s">
        <v>48</v>
      </c>
      <c r="D511" s="3">
        <v>1990</v>
      </c>
      <c r="E511" s="3" t="s">
        <v>18</v>
      </c>
      <c r="F511" s="3" t="s">
        <v>14</v>
      </c>
      <c r="G511" s="3">
        <v>1.37</v>
      </c>
      <c r="H511" s="3">
        <v>0.51</v>
      </c>
      <c r="I511" s="3">
        <v>0.89</v>
      </c>
      <c r="J511" s="3">
        <v>7.0000000000000007E-2</v>
      </c>
      <c r="K511" s="3">
        <v>2.85</v>
      </c>
    </row>
    <row r="512" spans="1:11" x14ac:dyDescent="0.25">
      <c r="A512" s="2">
        <v>511</v>
      </c>
      <c r="B512" s="2" t="s">
        <v>519</v>
      </c>
      <c r="C512" s="2" t="s">
        <v>78</v>
      </c>
      <c r="D512" s="2">
        <v>1997</v>
      </c>
      <c r="E512" s="2" t="s">
        <v>2</v>
      </c>
      <c r="F512" s="2" t="s">
        <v>14</v>
      </c>
      <c r="G512" s="2">
        <v>1.29</v>
      </c>
      <c r="H512" s="2">
        <v>0.53</v>
      </c>
      <c r="I512" s="2">
        <v>0.98</v>
      </c>
      <c r="J512" s="2">
        <v>0.05</v>
      </c>
      <c r="K512" s="2">
        <v>2.85</v>
      </c>
    </row>
    <row r="513" spans="1:11" x14ac:dyDescent="0.25">
      <c r="A513" s="3">
        <v>512</v>
      </c>
      <c r="B513" s="3" t="s">
        <v>520</v>
      </c>
      <c r="C513" s="3" t="s">
        <v>118</v>
      </c>
      <c r="D513" s="3">
        <v>1996</v>
      </c>
      <c r="E513" s="3" t="s">
        <v>212</v>
      </c>
      <c r="F513" s="3" t="s">
        <v>198</v>
      </c>
      <c r="G513" s="3">
        <v>1.37</v>
      </c>
      <c r="H513" s="3">
        <v>1.34</v>
      </c>
      <c r="I513" s="3">
        <v>0</v>
      </c>
      <c r="J513" s="3">
        <v>0.14000000000000001</v>
      </c>
      <c r="K513" s="3">
        <v>2.85</v>
      </c>
    </row>
    <row r="514" spans="1:11" x14ac:dyDescent="0.25">
      <c r="A514" s="2">
        <v>513</v>
      </c>
      <c r="B514" s="2" t="s">
        <v>521</v>
      </c>
      <c r="C514" s="2" t="s">
        <v>12</v>
      </c>
      <c r="D514" s="2">
        <v>2011</v>
      </c>
      <c r="E514" s="2" t="s">
        <v>43</v>
      </c>
      <c r="F514" s="2" t="s">
        <v>61</v>
      </c>
      <c r="G514" s="2">
        <v>1.4</v>
      </c>
      <c r="H514" s="2">
        <v>1.1399999999999999</v>
      </c>
      <c r="I514" s="2">
        <v>0</v>
      </c>
      <c r="J514" s="2">
        <v>0.31</v>
      </c>
      <c r="K514" s="2">
        <v>2.85</v>
      </c>
    </row>
    <row r="515" spans="1:11" x14ac:dyDescent="0.25">
      <c r="A515" s="3">
        <v>514</v>
      </c>
      <c r="B515" s="3" t="s">
        <v>109</v>
      </c>
      <c r="C515" s="3" t="s">
        <v>42</v>
      </c>
      <c r="D515" s="3">
        <v>2015</v>
      </c>
      <c r="E515" s="3" t="s">
        <v>13</v>
      </c>
      <c r="F515" s="3" t="s">
        <v>110</v>
      </c>
      <c r="G515" s="3">
        <v>0.4</v>
      </c>
      <c r="H515" s="3">
        <v>1.98</v>
      </c>
      <c r="I515" s="3">
        <v>0.05</v>
      </c>
      <c r="J515" s="3">
        <v>0.42</v>
      </c>
      <c r="K515" s="3">
        <v>2.85</v>
      </c>
    </row>
    <row r="516" spans="1:11" x14ac:dyDescent="0.25">
      <c r="A516" s="2">
        <v>515</v>
      </c>
      <c r="B516" s="2" t="s">
        <v>396</v>
      </c>
      <c r="C516" s="2" t="s">
        <v>42</v>
      </c>
      <c r="D516" s="2">
        <v>2010</v>
      </c>
      <c r="E516" s="2" t="s">
        <v>43</v>
      </c>
      <c r="F516" s="2" t="s">
        <v>92</v>
      </c>
      <c r="G516" s="2">
        <v>1.87</v>
      </c>
      <c r="H516" s="2">
        <v>0.56999999999999995</v>
      </c>
      <c r="I516" s="2">
        <v>0.11</v>
      </c>
      <c r="J516" s="2">
        <v>0.3</v>
      </c>
      <c r="K516" s="2">
        <v>2.84</v>
      </c>
    </row>
    <row r="517" spans="1:11" x14ac:dyDescent="0.25">
      <c r="A517" s="3">
        <v>516</v>
      </c>
      <c r="B517" s="3" t="s">
        <v>522</v>
      </c>
      <c r="C517" s="3" t="s">
        <v>39</v>
      </c>
      <c r="D517" s="3">
        <v>2007</v>
      </c>
      <c r="E517" s="3" t="s">
        <v>31</v>
      </c>
      <c r="F517" s="3" t="s">
        <v>44</v>
      </c>
      <c r="G517" s="3">
        <v>1.65</v>
      </c>
      <c r="H517" s="3">
        <v>0.86</v>
      </c>
      <c r="I517" s="3">
        <v>0.05</v>
      </c>
      <c r="J517" s="3">
        <v>0.28000000000000003</v>
      </c>
      <c r="K517" s="3">
        <v>2.83</v>
      </c>
    </row>
    <row r="518" spans="1:11" x14ac:dyDescent="0.25">
      <c r="A518" s="2">
        <v>517</v>
      </c>
      <c r="B518" s="2" t="s">
        <v>523</v>
      </c>
      <c r="C518" s="2" t="s">
        <v>39</v>
      </c>
      <c r="D518" s="2">
        <v>2009</v>
      </c>
      <c r="E518" s="2" t="s">
        <v>13</v>
      </c>
      <c r="F518" s="2" t="s">
        <v>110</v>
      </c>
      <c r="G518" s="2">
        <v>2.52</v>
      </c>
      <c r="H518" s="2">
        <v>0.09</v>
      </c>
      <c r="I518" s="2">
        <v>0</v>
      </c>
      <c r="J518" s="2">
        <v>0.22</v>
      </c>
      <c r="K518" s="2">
        <v>2.83</v>
      </c>
    </row>
    <row r="519" spans="1:11" x14ac:dyDescent="0.25">
      <c r="A519" s="3">
        <v>518</v>
      </c>
      <c r="B519" s="3" t="s">
        <v>524</v>
      </c>
      <c r="C519" s="3" t="s">
        <v>42</v>
      </c>
      <c r="D519" s="3">
        <v>2010</v>
      </c>
      <c r="E519" s="3" t="s">
        <v>31</v>
      </c>
      <c r="F519" s="3" t="s">
        <v>110</v>
      </c>
      <c r="G519" s="3">
        <v>1.28</v>
      </c>
      <c r="H519" s="3">
        <v>1.05</v>
      </c>
      <c r="I519" s="3">
        <v>7.0000000000000007E-2</v>
      </c>
      <c r="J519" s="3">
        <v>0.43</v>
      </c>
      <c r="K519" s="3">
        <v>2.83</v>
      </c>
    </row>
    <row r="520" spans="1:11" x14ac:dyDescent="0.25">
      <c r="A520" s="2">
        <v>519</v>
      </c>
      <c r="B520" s="2" t="s">
        <v>525</v>
      </c>
      <c r="C520" s="2" t="s">
        <v>46</v>
      </c>
      <c r="D520" s="2">
        <v>2002</v>
      </c>
      <c r="E520" s="2" t="s">
        <v>72</v>
      </c>
      <c r="F520" s="2" t="s">
        <v>385</v>
      </c>
      <c r="G520" s="2">
        <v>1.32</v>
      </c>
      <c r="H520" s="2">
        <v>1.08</v>
      </c>
      <c r="I520" s="2">
        <v>0.04</v>
      </c>
      <c r="J520" s="2">
        <v>0.39</v>
      </c>
      <c r="K520" s="2">
        <v>2.83</v>
      </c>
    </row>
    <row r="521" spans="1:11" x14ac:dyDescent="0.25">
      <c r="A521" s="3">
        <v>520</v>
      </c>
      <c r="B521" s="3" t="s">
        <v>526</v>
      </c>
      <c r="C521" s="3" t="s">
        <v>147</v>
      </c>
      <c r="D521" s="3">
        <v>2002</v>
      </c>
      <c r="E521" s="3" t="s">
        <v>31</v>
      </c>
      <c r="F521" s="3" t="s">
        <v>14</v>
      </c>
      <c r="G521" s="3">
        <v>1.96</v>
      </c>
      <c r="H521" s="3">
        <v>0.67</v>
      </c>
      <c r="I521" s="3">
        <v>0.1</v>
      </c>
      <c r="J521" s="3">
        <v>0.09</v>
      </c>
      <c r="K521" s="3">
        <v>2.82</v>
      </c>
    </row>
    <row r="522" spans="1:11" x14ac:dyDescent="0.25">
      <c r="A522" s="2">
        <v>521</v>
      </c>
      <c r="B522" s="2" t="s">
        <v>527</v>
      </c>
      <c r="C522" s="2" t="s">
        <v>55</v>
      </c>
      <c r="D522" s="2">
        <v>2003</v>
      </c>
      <c r="E522" s="2" t="s">
        <v>43</v>
      </c>
      <c r="F522" s="2" t="s">
        <v>385</v>
      </c>
      <c r="G522" s="2">
        <v>1.59</v>
      </c>
      <c r="H522" s="2">
        <v>1.05</v>
      </c>
      <c r="I522" s="2">
        <v>0.04</v>
      </c>
      <c r="J522" s="2">
        <v>0.14000000000000001</v>
      </c>
      <c r="K522" s="2">
        <v>2.82</v>
      </c>
    </row>
    <row r="523" spans="1:11" x14ac:dyDescent="0.25">
      <c r="A523" s="3">
        <v>522</v>
      </c>
      <c r="B523" s="3" t="s">
        <v>528</v>
      </c>
      <c r="C523" s="3" t="s">
        <v>118</v>
      </c>
      <c r="D523" s="3">
        <v>1994</v>
      </c>
      <c r="E523" s="3" t="s">
        <v>83</v>
      </c>
      <c r="F523" s="3" t="s">
        <v>529</v>
      </c>
      <c r="G523" s="3">
        <v>0.02</v>
      </c>
      <c r="H523" s="3">
        <v>2.79</v>
      </c>
      <c r="I523" s="3">
        <v>0</v>
      </c>
      <c r="J523" s="3">
        <v>0</v>
      </c>
      <c r="K523" s="3">
        <v>2.81</v>
      </c>
    </row>
    <row r="524" spans="1:11" x14ac:dyDescent="0.25">
      <c r="A524" s="2">
        <v>523</v>
      </c>
      <c r="B524" s="2" t="s">
        <v>530</v>
      </c>
      <c r="C524" s="2" t="s">
        <v>42</v>
      </c>
      <c r="D524" s="2">
        <v>2010</v>
      </c>
      <c r="E524" s="2" t="s">
        <v>18</v>
      </c>
      <c r="F524" s="2" t="s">
        <v>110</v>
      </c>
      <c r="G524" s="2">
        <v>1.05</v>
      </c>
      <c r="H524" s="2">
        <v>1.25</v>
      </c>
      <c r="I524" s="2">
        <v>0.03</v>
      </c>
      <c r="J524" s="2">
        <v>0.48</v>
      </c>
      <c r="K524" s="2">
        <v>2.81</v>
      </c>
    </row>
    <row r="525" spans="1:11" x14ac:dyDescent="0.25">
      <c r="A525" s="3">
        <v>524</v>
      </c>
      <c r="B525" s="3" t="s">
        <v>531</v>
      </c>
      <c r="C525" s="3" t="s">
        <v>26</v>
      </c>
      <c r="D525" s="3">
        <v>2007</v>
      </c>
      <c r="E525" s="3" t="s">
        <v>33</v>
      </c>
      <c r="F525" s="3" t="s">
        <v>92</v>
      </c>
      <c r="G525" s="3">
        <v>1.32</v>
      </c>
      <c r="H525" s="3">
        <v>1.19</v>
      </c>
      <c r="I525" s="3">
        <v>0</v>
      </c>
      <c r="J525" s="3">
        <v>0.3</v>
      </c>
      <c r="K525" s="3">
        <v>2.81</v>
      </c>
    </row>
    <row r="526" spans="1:11" x14ac:dyDescent="0.25">
      <c r="A526" s="2">
        <v>525</v>
      </c>
      <c r="B526" s="2" t="s">
        <v>532</v>
      </c>
      <c r="C526" s="2" t="s">
        <v>46</v>
      </c>
      <c r="D526" s="2">
        <v>2003</v>
      </c>
      <c r="E526" s="2" t="s">
        <v>72</v>
      </c>
      <c r="F526" s="2" t="s">
        <v>385</v>
      </c>
      <c r="G526" s="2">
        <v>1.32</v>
      </c>
      <c r="H526" s="2">
        <v>1.06</v>
      </c>
      <c r="I526" s="2">
        <v>0.04</v>
      </c>
      <c r="J526" s="2">
        <v>0.38</v>
      </c>
      <c r="K526" s="2">
        <v>2.8</v>
      </c>
    </row>
    <row r="527" spans="1:11" x14ac:dyDescent="0.25">
      <c r="A527" s="3">
        <v>526</v>
      </c>
      <c r="B527" s="3" t="s">
        <v>533</v>
      </c>
      <c r="C527" s="3" t="s">
        <v>39</v>
      </c>
      <c r="D527" s="3">
        <v>2008</v>
      </c>
      <c r="E527" s="3" t="s">
        <v>43</v>
      </c>
      <c r="F527" s="3" t="s">
        <v>196</v>
      </c>
      <c r="G527" s="3">
        <v>1.74</v>
      </c>
      <c r="H527" s="3">
        <v>0.8</v>
      </c>
      <c r="I527" s="3">
        <v>0</v>
      </c>
      <c r="J527" s="3">
        <v>0.26</v>
      </c>
      <c r="K527" s="3">
        <v>2.8</v>
      </c>
    </row>
    <row r="528" spans="1:11" x14ac:dyDescent="0.2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25">
      <c r="A529" s="3">
        <v>528</v>
      </c>
      <c r="B529" s="3" t="s">
        <v>535</v>
      </c>
      <c r="C529" s="3" t="s">
        <v>86</v>
      </c>
      <c r="D529" s="3">
        <v>1997</v>
      </c>
      <c r="E529" s="3" t="s">
        <v>13</v>
      </c>
      <c r="F529" s="3" t="s">
        <v>59</v>
      </c>
      <c r="G529" s="3">
        <v>0.28999999999999998</v>
      </c>
      <c r="H529" s="3">
        <v>0.2</v>
      </c>
      <c r="I529" s="3">
        <v>2.13</v>
      </c>
      <c r="J529" s="3">
        <v>0.18</v>
      </c>
      <c r="K529" s="3">
        <v>2.79</v>
      </c>
    </row>
    <row r="530" spans="1:11" x14ac:dyDescent="0.25">
      <c r="A530" s="2">
        <v>529</v>
      </c>
      <c r="B530" s="2" t="s">
        <v>536</v>
      </c>
      <c r="C530" s="2" t="s">
        <v>42</v>
      </c>
      <c r="D530" s="2">
        <v>2011</v>
      </c>
      <c r="E530" s="2" t="s">
        <v>31</v>
      </c>
      <c r="F530" s="2" t="s">
        <v>59</v>
      </c>
      <c r="G530" s="2">
        <v>1.45</v>
      </c>
      <c r="H530" s="2">
        <v>0.88</v>
      </c>
      <c r="I530" s="2">
        <v>0.09</v>
      </c>
      <c r="J530" s="2">
        <v>0.38</v>
      </c>
      <c r="K530" s="2">
        <v>2.79</v>
      </c>
    </row>
    <row r="531" spans="1:11" x14ac:dyDescent="0.25">
      <c r="A531" s="3">
        <v>530</v>
      </c>
      <c r="B531" s="3" t="s">
        <v>537</v>
      </c>
      <c r="C531" s="3" t="s">
        <v>86</v>
      </c>
      <c r="D531" s="3">
        <v>1998</v>
      </c>
      <c r="E531" s="3" t="s">
        <v>2</v>
      </c>
      <c r="F531" s="3" t="s">
        <v>59</v>
      </c>
      <c r="G531" s="3">
        <v>1.96</v>
      </c>
      <c r="H531" s="3">
        <v>0.72</v>
      </c>
      <c r="I531" s="3">
        <v>0</v>
      </c>
      <c r="J531" s="3">
        <v>0.11</v>
      </c>
      <c r="K531" s="3">
        <v>2.79</v>
      </c>
    </row>
    <row r="532" spans="1:11" x14ac:dyDescent="0.25">
      <c r="A532" s="2">
        <v>531</v>
      </c>
      <c r="B532" s="2" t="s">
        <v>538</v>
      </c>
      <c r="C532" s="2" t="s">
        <v>46</v>
      </c>
      <c r="D532" s="2">
        <v>2001</v>
      </c>
      <c r="E532" s="2" t="s">
        <v>72</v>
      </c>
      <c r="F532" s="2" t="s">
        <v>385</v>
      </c>
      <c r="G532" s="2">
        <v>1.19</v>
      </c>
      <c r="H532" s="2">
        <v>1.1499999999999999</v>
      </c>
      <c r="I532" s="2">
        <v>0.04</v>
      </c>
      <c r="J532" s="2">
        <v>0.41</v>
      </c>
      <c r="K532" s="2">
        <v>2.79</v>
      </c>
    </row>
    <row r="533" spans="1:11" x14ac:dyDescent="0.25">
      <c r="A533" s="3">
        <v>532</v>
      </c>
      <c r="B533" s="3" t="s">
        <v>539</v>
      </c>
      <c r="C533" s="3" t="s">
        <v>48</v>
      </c>
      <c r="D533" s="3">
        <v>1992</v>
      </c>
      <c r="E533" s="3" t="s">
        <v>22</v>
      </c>
      <c r="F533" s="3" t="s">
        <v>276</v>
      </c>
      <c r="G533" s="3">
        <v>0</v>
      </c>
      <c r="H533" s="3">
        <v>0</v>
      </c>
      <c r="I533" s="3">
        <v>2.78</v>
      </c>
      <c r="J533" s="3">
        <v>0.01</v>
      </c>
      <c r="K533" s="3">
        <v>2.79</v>
      </c>
    </row>
    <row r="534" spans="1:11" x14ac:dyDescent="0.25">
      <c r="A534" s="2">
        <v>533</v>
      </c>
      <c r="B534" s="2" t="s">
        <v>540</v>
      </c>
      <c r="C534" s="2" t="s">
        <v>86</v>
      </c>
      <c r="D534" s="2">
        <v>1996</v>
      </c>
      <c r="E534" s="2" t="s">
        <v>72</v>
      </c>
      <c r="F534" s="2" t="s">
        <v>179</v>
      </c>
      <c r="G534" s="2">
        <v>1.98</v>
      </c>
      <c r="H534" s="2">
        <v>0.7</v>
      </c>
      <c r="I534" s="2">
        <v>0</v>
      </c>
      <c r="J534" s="2">
        <v>0.11</v>
      </c>
      <c r="K534" s="2">
        <v>2.79</v>
      </c>
    </row>
    <row r="535" spans="1:11" x14ac:dyDescent="0.25">
      <c r="A535" s="3">
        <v>534</v>
      </c>
      <c r="B535" s="3" t="s">
        <v>139</v>
      </c>
      <c r="C535" s="3" t="s">
        <v>118</v>
      </c>
      <c r="D535" s="3">
        <v>2011</v>
      </c>
      <c r="E535" s="3" t="s">
        <v>31</v>
      </c>
      <c r="F535" s="3" t="s">
        <v>110</v>
      </c>
      <c r="G535" s="3">
        <v>0.89</v>
      </c>
      <c r="H535" s="3">
        <v>1.43</v>
      </c>
      <c r="I535" s="3">
        <v>0</v>
      </c>
      <c r="J535" s="3">
        <v>0.48</v>
      </c>
      <c r="K535" s="3">
        <v>2.79</v>
      </c>
    </row>
    <row r="536" spans="1:11" x14ac:dyDescent="0.25">
      <c r="A536" s="2">
        <v>535</v>
      </c>
      <c r="B536" s="2" t="s">
        <v>541</v>
      </c>
      <c r="C536" s="2" t="s">
        <v>46</v>
      </c>
      <c r="D536" s="2">
        <v>2001</v>
      </c>
      <c r="E536" s="2" t="s">
        <v>13</v>
      </c>
      <c r="F536" s="2" t="s">
        <v>110</v>
      </c>
      <c r="G536" s="2">
        <v>2.19</v>
      </c>
      <c r="H536" s="2">
        <v>0.22</v>
      </c>
      <c r="I536" s="2">
        <v>0</v>
      </c>
      <c r="J536" s="2">
        <v>0.38</v>
      </c>
      <c r="K536" s="2">
        <v>2.79</v>
      </c>
    </row>
    <row r="537" spans="1:11" x14ac:dyDescent="0.25">
      <c r="A537" s="3">
        <v>536</v>
      </c>
      <c r="B537" s="3" t="s">
        <v>542</v>
      </c>
      <c r="C537" s="3" t="s">
        <v>26</v>
      </c>
      <c r="D537" s="3">
        <v>2009</v>
      </c>
      <c r="E537" s="3" t="s">
        <v>24</v>
      </c>
      <c r="F537" s="3" t="s">
        <v>14</v>
      </c>
      <c r="G537" s="3">
        <v>0.3</v>
      </c>
      <c r="H537" s="3">
        <v>1.47</v>
      </c>
      <c r="I537" s="3">
        <v>0.68</v>
      </c>
      <c r="J537" s="3">
        <v>0.34</v>
      </c>
      <c r="K537" s="3">
        <v>2.79</v>
      </c>
    </row>
    <row r="538" spans="1:11" x14ac:dyDescent="0.2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25">
      <c r="A539" s="3">
        <v>538</v>
      </c>
      <c r="B539" s="3" t="s">
        <v>544</v>
      </c>
      <c r="C539" s="3" t="s">
        <v>46</v>
      </c>
      <c r="D539" s="3">
        <v>2003</v>
      </c>
      <c r="E539" s="3" t="s">
        <v>2</v>
      </c>
      <c r="F539" s="3" t="s">
        <v>59</v>
      </c>
      <c r="G539" s="3">
        <v>1.68</v>
      </c>
      <c r="H539" s="3">
        <v>0.74</v>
      </c>
      <c r="I539" s="3">
        <v>0</v>
      </c>
      <c r="J539" s="3">
        <v>0.36</v>
      </c>
      <c r="K539" s="3">
        <v>2.78</v>
      </c>
    </row>
    <row r="540" spans="1:11" x14ac:dyDescent="0.25">
      <c r="A540" s="2">
        <v>539</v>
      </c>
      <c r="B540" s="2" t="s">
        <v>545</v>
      </c>
      <c r="C540" s="2" t="s">
        <v>67</v>
      </c>
      <c r="D540" s="2">
        <v>2014</v>
      </c>
      <c r="E540" s="2" t="s">
        <v>43</v>
      </c>
      <c r="F540" s="2" t="s">
        <v>59</v>
      </c>
      <c r="G540" s="2">
        <v>1.27</v>
      </c>
      <c r="H540" s="2">
        <v>0.97</v>
      </c>
      <c r="I540" s="2">
        <v>7.0000000000000007E-2</v>
      </c>
      <c r="J540" s="2">
        <v>0.47</v>
      </c>
      <c r="K540" s="2">
        <v>2.78</v>
      </c>
    </row>
    <row r="541" spans="1:11" x14ac:dyDescent="0.25">
      <c r="A541" s="3">
        <v>540</v>
      </c>
      <c r="B541" s="3" t="s">
        <v>546</v>
      </c>
      <c r="C541" s="3" t="s">
        <v>46</v>
      </c>
      <c r="D541" s="3">
        <v>2003</v>
      </c>
      <c r="E541" s="3" t="s">
        <v>2</v>
      </c>
      <c r="F541" s="3" t="s">
        <v>59</v>
      </c>
      <c r="G541" s="3">
        <v>1.44</v>
      </c>
      <c r="H541" s="3">
        <v>0.83</v>
      </c>
      <c r="I541" s="3">
        <v>0.26</v>
      </c>
      <c r="J541" s="3">
        <v>0.25</v>
      </c>
      <c r="K541" s="3">
        <v>2.78</v>
      </c>
    </row>
    <row r="542" spans="1:11" x14ac:dyDescent="0.25">
      <c r="A542" s="2">
        <v>541</v>
      </c>
      <c r="B542" s="2" t="s">
        <v>547</v>
      </c>
      <c r="C542" s="2" t="s">
        <v>42</v>
      </c>
      <c r="D542" s="2">
        <v>2009</v>
      </c>
      <c r="E542" s="2" t="s">
        <v>72</v>
      </c>
      <c r="F542" s="2" t="s">
        <v>296</v>
      </c>
      <c r="G542" s="2">
        <v>1.2</v>
      </c>
      <c r="H542" s="2">
        <v>0.98</v>
      </c>
      <c r="I542" s="2">
        <v>0.17</v>
      </c>
      <c r="J542" s="2">
        <v>0.43</v>
      </c>
      <c r="K542" s="2">
        <v>2.78</v>
      </c>
    </row>
    <row r="543" spans="1:11" x14ac:dyDescent="0.25">
      <c r="A543" s="3">
        <v>542</v>
      </c>
      <c r="B543" s="3" t="s">
        <v>548</v>
      </c>
      <c r="C543" s="3" t="s">
        <v>46</v>
      </c>
      <c r="D543" s="3">
        <v>2003</v>
      </c>
      <c r="E543" s="3" t="s">
        <v>33</v>
      </c>
      <c r="F543" s="3" t="s">
        <v>110</v>
      </c>
      <c r="G543" s="3">
        <v>1.41</v>
      </c>
      <c r="H543" s="3">
        <v>1.1200000000000001</v>
      </c>
      <c r="I543" s="3">
        <v>0</v>
      </c>
      <c r="J543" s="3">
        <v>0.24</v>
      </c>
      <c r="K543" s="3">
        <v>2.77</v>
      </c>
    </row>
    <row r="544" spans="1:11" x14ac:dyDescent="0.25">
      <c r="A544" s="2">
        <v>543</v>
      </c>
      <c r="B544" s="2" t="s">
        <v>549</v>
      </c>
      <c r="C544" s="2" t="s">
        <v>12</v>
      </c>
      <c r="D544" s="2">
        <v>2007</v>
      </c>
      <c r="E544" s="2" t="s">
        <v>2</v>
      </c>
      <c r="F544" s="2" t="s">
        <v>121</v>
      </c>
      <c r="G544" s="2">
        <v>1.24</v>
      </c>
      <c r="H544" s="2">
        <v>1.2</v>
      </c>
      <c r="I544" s="2">
        <v>0.04</v>
      </c>
      <c r="J544" s="2">
        <v>0.3</v>
      </c>
      <c r="K544" s="2">
        <v>2.77</v>
      </c>
    </row>
    <row r="545" spans="1:11" x14ac:dyDescent="0.2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25">
      <c r="A546" s="2">
        <v>545</v>
      </c>
      <c r="B546" s="2" t="s">
        <v>551</v>
      </c>
      <c r="C546" s="2" t="s">
        <v>127</v>
      </c>
      <c r="D546" s="2">
        <v>1980</v>
      </c>
      <c r="E546" s="2" t="s">
        <v>31</v>
      </c>
      <c r="F546" s="2" t="s">
        <v>128</v>
      </c>
      <c r="G546" s="2">
        <v>2.56</v>
      </c>
      <c r="H546" s="2">
        <v>0.17</v>
      </c>
      <c r="I546" s="2">
        <v>0</v>
      </c>
      <c r="J546" s="2">
        <v>0.03</v>
      </c>
      <c r="K546" s="2">
        <v>2.76</v>
      </c>
    </row>
    <row r="547" spans="1:11" x14ac:dyDescent="0.25">
      <c r="A547" s="3">
        <v>546</v>
      </c>
      <c r="B547" s="3" t="s">
        <v>552</v>
      </c>
      <c r="C547" s="3" t="s">
        <v>48</v>
      </c>
      <c r="D547" s="3">
        <v>1992</v>
      </c>
      <c r="E547" s="3" t="s">
        <v>28</v>
      </c>
      <c r="F547" s="3" t="s">
        <v>14</v>
      </c>
      <c r="G547" s="3">
        <v>1.43</v>
      </c>
      <c r="H547" s="3">
        <v>0.54</v>
      </c>
      <c r="I547" s="3">
        <v>0.71</v>
      </c>
      <c r="J547" s="3">
        <v>7.0000000000000007E-2</v>
      </c>
      <c r="K547" s="3">
        <v>2.75</v>
      </c>
    </row>
    <row r="548" spans="1:11" x14ac:dyDescent="0.25">
      <c r="A548" s="2">
        <v>547</v>
      </c>
      <c r="B548" s="2" t="s">
        <v>335</v>
      </c>
      <c r="C548" s="2" t="s">
        <v>67</v>
      </c>
      <c r="D548" s="2">
        <v>2013</v>
      </c>
      <c r="E548" s="2" t="s">
        <v>43</v>
      </c>
      <c r="F548" s="2" t="s">
        <v>92</v>
      </c>
      <c r="G548" s="2">
        <v>1.07</v>
      </c>
      <c r="H548" s="2">
        <v>1.31</v>
      </c>
      <c r="I548" s="2">
        <v>0.06</v>
      </c>
      <c r="J548" s="2">
        <v>0.31</v>
      </c>
      <c r="K548" s="2">
        <v>2.74</v>
      </c>
    </row>
    <row r="549" spans="1:11" x14ac:dyDescent="0.25">
      <c r="A549" s="3">
        <v>548</v>
      </c>
      <c r="B549" s="3" t="s">
        <v>553</v>
      </c>
      <c r="C549" s="3" t="s">
        <v>78</v>
      </c>
      <c r="D549" s="3">
        <v>2000</v>
      </c>
      <c r="E549" s="3" t="s">
        <v>212</v>
      </c>
      <c r="F549" s="3" t="s">
        <v>14</v>
      </c>
      <c r="G549" s="3">
        <v>1.02</v>
      </c>
      <c r="H549" s="3">
        <v>0.36</v>
      </c>
      <c r="I549" s="3">
        <v>1.1299999999999999</v>
      </c>
      <c r="J549" s="3">
        <v>0.23</v>
      </c>
      <c r="K549" s="3">
        <v>2.73</v>
      </c>
    </row>
    <row r="550" spans="1:11" x14ac:dyDescent="0.25">
      <c r="A550" s="2">
        <v>549</v>
      </c>
      <c r="B550" s="2" t="s">
        <v>554</v>
      </c>
      <c r="C550" s="2" t="s">
        <v>16</v>
      </c>
      <c r="D550" s="2">
        <v>1986</v>
      </c>
      <c r="E550" s="2" t="s">
        <v>43</v>
      </c>
      <c r="F550" s="2" t="s">
        <v>14</v>
      </c>
      <c r="G550" s="2">
        <v>1.33</v>
      </c>
      <c r="H550" s="2">
        <v>0.31</v>
      </c>
      <c r="I550" s="2">
        <v>1.04</v>
      </c>
      <c r="J550" s="2">
        <v>0.05</v>
      </c>
      <c r="K550" s="2">
        <v>2.73</v>
      </c>
    </row>
    <row r="551" spans="1:11" x14ac:dyDescent="0.25">
      <c r="A551" s="3">
        <v>550</v>
      </c>
      <c r="B551" s="3" t="s">
        <v>434</v>
      </c>
      <c r="C551" s="3" t="s">
        <v>39</v>
      </c>
      <c r="D551" s="3">
        <v>2011</v>
      </c>
      <c r="E551" s="3" t="s">
        <v>83</v>
      </c>
      <c r="F551" s="3" t="s">
        <v>44</v>
      </c>
      <c r="G551" s="3">
        <v>1.52</v>
      </c>
      <c r="H551" s="3">
        <v>0.94</v>
      </c>
      <c r="I551" s="3">
        <v>0.02</v>
      </c>
      <c r="J551" s="3">
        <v>0.24</v>
      </c>
      <c r="K551" s="3">
        <v>2.72</v>
      </c>
    </row>
    <row r="552" spans="1:11" x14ac:dyDescent="0.25">
      <c r="A552" s="2">
        <v>551</v>
      </c>
      <c r="B552" s="2" t="s">
        <v>555</v>
      </c>
      <c r="C552" s="2" t="s">
        <v>39</v>
      </c>
      <c r="D552" s="2">
        <v>2006</v>
      </c>
      <c r="E552" s="2" t="s">
        <v>31</v>
      </c>
      <c r="F552" s="2" t="s">
        <v>61</v>
      </c>
      <c r="G552" s="2">
        <v>1.49</v>
      </c>
      <c r="H552" s="2">
        <v>0.93</v>
      </c>
      <c r="I552" s="2">
        <v>0.02</v>
      </c>
      <c r="J552" s="2">
        <v>0.27</v>
      </c>
      <c r="K552" s="2">
        <v>2.71</v>
      </c>
    </row>
    <row r="553" spans="1:11" x14ac:dyDescent="0.25">
      <c r="A553" s="3">
        <v>552</v>
      </c>
      <c r="B553" s="3" t="s">
        <v>266</v>
      </c>
      <c r="C553" s="3" t="s">
        <v>55</v>
      </c>
      <c r="D553" s="3">
        <v>2002</v>
      </c>
      <c r="E553" s="3" t="s">
        <v>43</v>
      </c>
      <c r="F553" s="3" t="s">
        <v>14</v>
      </c>
      <c r="G553" s="3">
        <v>1.75</v>
      </c>
      <c r="H553" s="3">
        <v>0.52</v>
      </c>
      <c r="I553" s="3">
        <v>0.33</v>
      </c>
      <c r="J553" s="3">
        <v>0.1</v>
      </c>
      <c r="K553" s="3">
        <v>2.7</v>
      </c>
    </row>
    <row r="554" spans="1:11" x14ac:dyDescent="0.2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25">
      <c r="A555" s="3">
        <v>554</v>
      </c>
      <c r="B555" s="3" t="s">
        <v>557</v>
      </c>
      <c r="C555" s="3" t="s">
        <v>67</v>
      </c>
      <c r="D555" s="3">
        <v>2015</v>
      </c>
      <c r="E555" s="3" t="s">
        <v>72</v>
      </c>
      <c r="F555" s="3" t="s">
        <v>206</v>
      </c>
      <c r="G555" s="3">
        <v>1.47</v>
      </c>
      <c r="H555" s="3">
        <v>0.76</v>
      </c>
      <c r="I555" s="3">
        <v>0</v>
      </c>
      <c r="J555" s="3">
        <v>0.47</v>
      </c>
      <c r="K555" s="3">
        <v>2.7</v>
      </c>
    </row>
    <row r="556" spans="1:11" x14ac:dyDescent="0.25">
      <c r="A556" s="2">
        <v>555</v>
      </c>
      <c r="B556" s="2" t="s">
        <v>558</v>
      </c>
      <c r="C556" s="2" t="s">
        <v>78</v>
      </c>
      <c r="D556" s="2">
        <v>1998</v>
      </c>
      <c r="E556" s="2" t="s">
        <v>28</v>
      </c>
      <c r="F556" s="2" t="s">
        <v>14</v>
      </c>
      <c r="G556" s="2">
        <v>1.25</v>
      </c>
      <c r="H556" s="2">
        <v>0.53</v>
      </c>
      <c r="I556" s="2">
        <v>0.87</v>
      </c>
      <c r="J556" s="2">
        <v>0.05</v>
      </c>
      <c r="K556" s="2">
        <v>2.7</v>
      </c>
    </row>
    <row r="557" spans="1:11" x14ac:dyDescent="0.25">
      <c r="A557" s="3">
        <v>556</v>
      </c>
      <c r="B557" s="3" t="s">
        <v>559</v>
      </c>
      <c r="C557" s="3" t="s">
        <v>39</v>
      </c>
      <c r="D557" s="3">
        <v>2011</v>
      </c>
      <c r="E557" s="3" t="s">
        <v>13</v>
      </c>
      <c r="F557" s="3" t="s">
        <v>110</v>
      </c>
      <c r="G557" s="3">
        <v>2.42</v>
      </c>
      <c r="H557" s="3">
        <v>0.11</v>
      </c>
      <c r="I557" s="3">
        <v>0</v>
      </c>
      <c r="J557" s="3">
        <v>0.16</v>
      </c>
      <c r="K557" s="3">
        <v>2.69</v>
      </c>
    </row>
    <row r="558" spans="1:11" x14ac:dyDescent="0.25">
      <c r="A558" s="2">
        <v>557</v>
      </c>
      <c r="B558" s="2" t="s">
        <v>560</v>
      </c>
      <c r="C558" s="2" t="s">
        <v>46</v>
      </c>
      <c r="D558" s="2">
        <v>2006</v>
      </c>
      <c r="E558" s="2" t="s">
        <v>43</v>
      </c>
      <c r="F558" s="2" t="s">
        <v>196</v>
      </c>
      <c r="G558" s="2">
        <v>1.85</v>
      </c>
      <c r="H558" s="2">
        <v>0.64</v>
      </c>
      <c r="I558" s="2">
        <v>0.01</v>
      </c>
      <c r="J558" s="2">
        <v>0.19</v>
      </c>
      <c r="K558" s="2">
        <v>2.69</v>
      </c>
    </row>
    <row r="559" spans="1:11" x14ac:dyDescent="0.25">
      <c r="A559" s="3">
        <v>558</v>
      </c>
      <c r="B559" s="3" t="s">
        <v>561</v>
      </c>
      <c r="C559" s="3" t="s">
        <v>39</v>
      </c>
      <c r="D559" s="3">
        <v>2010</v>
      </c>
      <c r="E559" s="3" t="s">
        <v>13</v>
      </c>
      <c r="F559" s="3" t="s">
        <v>110</v>
      </c>
      <c r="G559" s="3">
        <v>2.38</v>
      </c>
      <c r="H559" s="3">
        <v>0.12</v>
      </c>
      <c r="I559" s="3">
        <v>0</v>
      </c>
      <c r="J559" s="3">
        <v>0.18</v>
      </c>
      <c r="K559" s="3">
        <v>2.69</v>
      </c>
    </row>
    <row r="560" spans="1:11" x14ac:dyDescent="0.25">
      <c r="A560" s="2">
        <v>559</v>
      </c>
      <c r="B560" s="2" t="s">
        <v>562</v>
      </c>
      <c r="C560" s="2" t="s">
        <v>26</v>
      </c>
      <c r="D560" s="2">
        <v>2010</v>
      </c>
      <c r="E560" s="2" t="s">
        <v>24</v>
      </c>
      <c r="F560" s="2" t="s">
        <v>14</v>
      </c>
      <c r="G560" s="2">
        <v>1.63</v>
      </c>
      <c r="H560" s="2">
        <v>0.52</v>
      </c>
      <c r="I560" s="2">
        <v>0.35</v>
      </c>
      <c r="J560" s="2">
        <v>0.18</v>
      </c>
      <c r="K560" s="2">
        <v>2.69</v>
      </c>
    </row>
    <row r="561" spans="1:11" x14ac:dyDescent="0.25">
      <c r="A561" s="3">
        <v>560</v>
      </c>
      <c r="B561" s="3" t="s">
        <v>563</v>
      </c>
      <c r="C561" s="3" t="s">
        <v>39</v>
      </c>
      <c r="D561" s="3">
        <v>2010</v>
      </c>
      <c r="E561" s="3" t="s">
        <v>13</v>
      </c>
      <c r="F561" s="3" t="s">
        <v>110</v>
      </c>
      <c r="G561" s="3">
        <v>1.46</v>
      </c>
      <c r="H561" s="3">
        <v>0.98</v>
      </c>
      <c r="I561" s="3">
        <v>0</v>
      </c>
      <c r="J561" s="3">
        <v>0.24</v>
      </c>
      <c r="K561" s="3">
        <v>2.68</v>
      </c>
    </row>
    <row r="562" spans="1:11" x14ac:dyDescent="0.25">
      <c r="A562" s="2">
        <v>561</v>
      </c>
      <c r="B562" s="2" t="s">
        <v>564</v>
      </c>
      <c r="C562" s="2" t="s">
        <v>46</v>
      </c>
      <c r="D562" s="2">
        <v>2004</v>
      </c>
      <c r="E562" s="2" t="s">
        <v>18</v>
      </c>
      <c r="F562" s="2" t="s">
        <v>110</v>
      </c>
      <c r="G562" s="2">
        <v>1.23</v>
      </c>
      <c r="H562" s="2">
        <v>1.1100000000000001</v>
      </c>
      <c r="I562" s="2">
        <v>0</v>
      </c>
      <c r="J562" s="2">
        <v>0.34</v>
      </c>
      <c r="K562" s="2">
        <v>2.68</v>
      </c>
    </row>
    <row r="563" spans="1:11" x14ac:dyDescent="0.25">
      <c r="A563" s="3">
        <v>562</v>
      </c>
      <c r="B563" s="3" t="s">
        <v>565</v>
      </c>
      <c r="C563" s="3" t="s">
        <v>65</v>
      </c>
      <c r="D563" s="3">
        <v>2014</v>
      </c>
      <c r="E563" s="3" t="s">
        <v>22</v>
      </c>
      <c r="F563" s="3" t="s">
        <v>566</v>
      </c>
      <c r="G563" s="3">
        <v>0</v>
      </c>
      <c r="H563" s="3">
        <v>0</v>
      </c>
      <c r="I563" s="3">
        <v>2.68</v>
      </c>
      <c r="J563" s="3">
        <v>0</v>
      </c>
      <c r="K563" s="3">
        <v>2.68</v>
      </c>
    </row>
    <row r="564" spans="1:11" x14ac:dyDescent="0.25">
      <c r="A564" s="2">
        <v>563</v>
      </c>
      <c r="B564" s="2" t="s">
        <v>567</v>
      </c>
      <c r="C564" s="2" t="s">
        <v>42</v>
      </c>
      <c r="D564" s="2">
        <v>2009</v>
      </c>
      <c r="E564" s="2" t="s">
        <v>18</v>
      </c>
      <c r="F564" s="2" t="s">
        <v>110</v>
      </c>
      <c r="G564" s="2">
        <v>0.69</v>
      </c>
      <c r="H564" s="2">
        <v>1.41</v>
      </c>
      <c r="I564" s="2">
        <v>0.04</v>
      </c>
      <c r="J564" s="2">
        <v>0.53</v>
      </c>
      <c r="K564" s="2">
        <v>2.68</v>
      </c>
    </row>
    <row r="565" spans="1:11" x14ac:dyDescent="0.25">
      <c r="A565" s="3">
        <v>564</v>
      </c>
      <c r="B565" s="3" t="s">
        <v>568</v>
      </c>
      <c r="C565" s="3" t="s">
        <v>42</v>
      </c>
      <c r="D565" s="3">
        <v>2011</v>
      </c>
      <c r="E565" s="3" t="s">
        <v>22</v>
      </c>
      <c r="F565" s="3" t="s">
        <v>192</v>
      </c>
      <c r="G565" s="3">
        <v>0.78</v>
      </c>
      <c r="H565" s="3">
        <v>0.75</v>
      </c>
      <c r="I565" s="3">
        <v>0.89</v>
      </c>
      <c r="J565" s="3">
        <v>0.26</v>
      </c>
      <c r="K565" s="3">
        <v>2.68</v>
      </c>
    </row>
    <row r="566" spans="1:11" x14ac:dyDescent="0.25">
      <c r="A566" s="2">
        <v>565</v>
      </c>
      <c r="B566" s="2" t="s">
        <v>517</v>
      </c>
      <c r="C566" s="2" t="s">
        <v>186</v>
      </c>
      <c r="D566" s="2">
        <v>1992</v>
      </c>
      <c r="E566" s="2" t="s">
        <v>72</v>
      </c>
      <c r="F566" s="2" t="s">
        <v>569</v>
      </c>
      <c r="G566" s="2">
        <v>1.95</v>
      </c>
      <c r="H566" s="2">
        <v>0.63</v>
      </c>
      <c r="I566" s="2">
        <v>0</v>
      </c>
      <c r="J566" s="2">
        <v>0.09</v>
      </c>
      <c r="K566" s="2">
        <v>2.67</v>
      </c>
    </row>
    <row r="567" spans="1:11" x14ac:dyDescent="0.25">
      <c r="A567" s="3">
        <v>566</v>
      </c>
      <c r="B567" s="3" t="s">
        <v>570</v>
      </c>
      <c r="C567" s="3" t="s">
        <v>46</v>
      </c>
      <c r="D567" s="3">
        <v>2005</v>
      </c>
      <c r="E567" s="3" t="s">
        <v>31</v>
      </c>
      <c r="F567" s="3" t="s">
        <v>61</v>
      </c>
      <c r="G567" s="3">
        <v>1.48</v>
      </c>
      <c r="H567" s="3">
        <v>0.92</v>
      </c>
      <c r="I567" s="3">
        <v>0.01</v>
      </c>
      <c r="J567" s="3">
        <v>0.26</v>
      </c>
      <c r="K567" s="3">
        <v>2.67</v>
      </c>
    </row>
    <row r="568" spans="1:11" x14ac:dyDescent="0.25">
      <c r="A568" s="2">
        <v>567</v>
      </c>
      <c r="B568" s="2" t="s">
        <v>370</v>
      </c>
      <c r="C568" s="2" t="s">
        <v>39</v>
      </c>
      <c r="D568" s="2">
        <v>2008</v>
      </c>
      <c r="E568" s="2" t="s">
        <v>28</v>
      </c>
      <c r="F568" s="2" t="s">
        <v>61</v>
      </c>
      <c r="G568" s="2">
        <v>1.78</v>
      </c>
      <c r="H568" s="2">
        <v>0.64</v>
      </c>
      <c r="I568" s="2">
        <v>0</v>
      </c>
      <c r="J568" s="2">
        <v>0.25</v>
      </c>
      <c r="K568" s="2">
        <v>2.67</v>
      </c>
    </row>
    <row r="569" spans="1:11" x14ac:dyDescent="0.2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25">
      <c r="A570" s="2">
        <v>569</v>
      </c>
      <c r="B570" s="2" t="s">
        <v>571</v>
      </c>
      <c r="C570" s="2" t="s">
        <v>113</v>
      </c>
      <c r="D570" s="2">
        <v>2004</v>
      </c>
      <c r="E570" s="2" t="s">
        <v>22</v>
      </c>
      <c r="F570" s="2" t="s">
        <v>40</v>
      </c>
      <c r="G570" s="2">
        <v>1.99</v>
      </c>
      <c r="H570" s="2">
        <v>0.57999999999999996</v>
      </c>
      <c r="I570" s="2">
        <v>0</v>
      </c>
      <c r="J570" s="2">
        <v>0.09</v>
      </c>
      <c r="K570" s="2">
        <v>2.66</v>
      </c>
    </row>
    <row r="571" spans="1:11" x14ac:dyDescent="0.25">
      <c r="A571" s="3">
        <v>570</v>
      </c>
      <c r="B571" s="3" t="s">
        <v>572</v>
      </c>
      <c r="C571" s="3" t="s">
        <v>26</v>
      </c>
      <c r="D571" s="3">
        <v>2006</v>
      </c>
      <c r="E571" s="3" t="s">
        <v>43</v>
      </c>
      <c r="F571" s="3" t="s">
        <v>451</v>
      </c>
      <c r="G571" s="3">
        <v>1.59</v>
      </c>
      <c r="H571" s="3">
        <v>0.8</v>
      </c>
      <c r="I571" s="3">
        <v>0</v>
      </c>
      <c r="J571" s="3">
        <v>0.26</v>
      </c>
      <c r="K571" s="3">
        <v>2.65</v>
      </c>
    </row>
    <row r="572" spans="1:11" x14ac:dyDescent="0.2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25">
      <c r="A573" s="3">
        <v>572</v>
      </c>
      <c r="B573" s="3" t="s">
        <v>573</v>
      </c>
      <c r="C573" s="3" t="s">
        <v>12</v>
      </c>
      <c r="D573" s="3">
        <v>2012</v>
      </c>
      <c r="E573" s="3" t="s">
        <v>43</v>
      </c>
      <c r="F573" s="3" t="s">
        <v>61</v>
      </c>
      <c r="G573" s="3">
        <v>1.56</v>
      </c>
      <c r="H573" s="3">
        <v>0.88</v>
      </c>
      <c r="I573" s="3">
        <v>0</v>
      </c>
      <c r="J573" s="3">
        <v>0.22</v>
      </c>
      <c r="K573" s="3">
        <v>2.65</v>
      </c>
    </row>
    <row r="574" spans="1:11" x14ac:dyDescent="0.25">
      <c r="A574" s="2">
        <v>573</v>
      </c>
      <c r="B574" s="2" t="s">
        <v>574</v>
      </c>
      <c r="C574" s="2" t="s">
        <v>130</v>
      </c>
      <c r="D574" s="2">
        <v>2006</v>
      </c>
      <c r="E574" s="2" t="s">
        <v>31</v>
      </c>
      <c r="F574" s="2" t="s">
        <v>110</v>
      </c>
      <c r="G574" s="2">
        <v>0.86</v>
      </c>
      <c r="H574" s="2">
        <v>1.1100000000000001</v>
      </c>
      <c r="I574" s="2">
        <v>0.01</v>
      </c>
      <c r="J574" s="2">
        <v>0.66</v>
      </c>
      <c r="K574" s="2">
        <v>2.65</v>
      </c>
    </row>
    <row r="575" spans="1:11" x14ac:dyDescent="0.25">
      <c r="A575" s="3">
        <v>574</v>
      </c>
      <c r="B575" s="3" t="s">
        <v>575</v>
      </c>
      <c r="C575" s="3" t="s">
        <v>16</v>
      </c>
      <c r="D575" s="3">
        <v>1986</v>
      </c>
      <c r="E575" s="3" t="s">
        <v>2</v>
      </c>
      <c r="F575" s="3" t="s">
        <v>14</v>
      </c>
      <c r="G575" s="3">
        <v>0</v>
      </c>
      <c r="H575" s="3">
        <v>0</v>
      </c>
      <c r="I575" s="3">
        <v>2.65</v>
      </c>
      <c r="J575" s="3">
        <v>0</v>
      </c>
      <c r="K575" s="3">
        <v>2.65</v>
      </c>
    </row>
    <row r="576" spans="1:11" x14ac:dyDescent="0.25">
      <c r="A576" s="2">
        <v>575</v>
      </c>
      <c r="B576" s="2" t="s">
        <v>576</v>
      </c>
      <c r="C576" s="2" t="s">
        <v>78</v>
      </c>
      <c r="D576" s="2">
        <v>1996</v>
      </c>
      <c r="E576" s="2" t="s">
        <v>43</v>
      </c>
      <c r="F576" s="2" t="s">
        <v>14</v>
      </c>
      <c r="G576" s="2">
        <v>2</v>
      </c>
      <c r="H576" s="2">
        <v>0.5</v>
      </c>
      <c r="I576" s="2">
        <v>0.12</v>
      </c>
      <c r="J576" s="2">
        <v>0.03</v>
      </c>
      <c r="K576" s="2">
        <v>2.65</v>
      </c>
    </row>
    <row r="577" spans="1:11" x14ac:dyDescent="0.25">
      <c r="A577" s="3">
        <v>576</v>
      </c>
      <c r="B577" s="3" t="s">
        <v>195</v>
      </c>
      <c r="C577" s="3" t="s">
        <v>39</v>
      </c>
      <c r="D577" s="3">
        <v>2007</v>
      </c>
      <c r="E577" s="3" t="s">
        <v>43</v>
      </c>
      <c r="F577" s="3" t="s">
        <v>196</v>
      </c>
      <c r="G577" s="3">
        <v>1.53</v>
      </c>
      <c r="H577" s="3">
        <v>0.87</v>
      </c>
      <c r="I577" s="3">
        <v>0</v>
      </c>
      <c r="J577" s="3">
        <v>0.24</v>
      </c>
      <c r="K577" s="3">
        <v>2.64</v>
      </c>
    </row>
    <row r="578" spans="1:11" x14ac:dyDescent="0.25">
      <c r="A578" s="2">
        <v>577</v>
      </c>
      <c r="B578" s="2" t="s">
        <v>577</v>
      </c>
      <c r="C578" s="2" t="s">
        <v>46</v>
      </c>
      <c r="D578" s="2">
        <v>2000</v>
      </c>
      <c r="E578" s="2" t="s">
        <v>18</v>
      </c>
      <c r="F578" s="2" t="s">
        <v>44</v>
      </c>
      <c r="G578" s="2">
        <v>2</v>
      </c>
      <c r="H578" s="2">
        <v>0.47</v>
      </c>
      <c r="I578" s="2">
        <v>0.02</v>
      </c>
      <c r="J578" s="2">
        <v>0.14000000000000001</v>
      </c>
      <c r="K578" s="2">
        <v>2.63</v>
      </c>
    </row>
    <row r="579" spans="1:11" x14ac:dyDescent="0.25">
      <c r="A579" s="3">
        <v>578</v>
      </c>
      <c r="B579" s="3" t="s">
        <v>578</v>
      </c>
      <c r="C579" s="3" t="s">
        <v>130</v>
      </c>
      <c r="D579" s="3">
        <v>2006</v>
      </c>
      <c r="E579" s="3" t="s">
        <v>72</v>
      </c>
      <c r="F579" s="3" t="s">
        <v>59</v>
      </c>
      <c r="G579" s="3">
        <v>0.76</v>
      </c>
      <c r="H579" s="3">
        <v>1.1000000000000001</v>
      </c>
      <c r="I579" s="3">
        <v>0.12</v>
      </c>
      <c r="J579" s="3">
        <v>0.65</v>
      </c>
      <c r="K579" s="3">
        <v>2.63</v>
      </c>
    </row>
    <row r="580" spans="1:11" x14ac:dyDescent="0.25">
      <c r="A580" s="2">
        <v>579</v>
      </c>
      <c r="B580" s="2" t="s">
        <v>579</v>
      </c>
      <c r="C580" s="2" t="s">
        <v>39</v>
      </c>
      <c r="D580" s="2">
        <v>2009</v>
      </c>
      <c r="E580" s="2" t="s">
        <v>212</v>
      </c>
      <c r="F580" s="2" t="s">
        <v>40</v>
      </c>
      <c r="G580" s="2">
        <v>1.53</v>
      </c>
      <c r="H580" s="2">
        <v>0.82</v>
      </c>
      <c r="I580" s="2">
        <v>0.04</v>
      </c>
      <c r="J580" s="2">
        <v>0.24</v>
      </c>
      <c r="K580" s="2">
        <v>2.63</v>
      </c>
    </row>
    <row r="581" spans="1:11" x14ac:dyDescent="0.25">
      <c r="A581" s="3">
        <v>580</v>
      </c>
      <c r="B581" s="3" t="s">
        <v>580</v>
      </c>
      <c r="C581" s="3" t="s">
        <v>42</v>
      </c>
      <c r="D581" s="3">
        <v>2009</v>
      </c>
      <c r="E581" s="3" t="s">
        <v>43</v>
      </c>
      <c r="F581" s="3" t="s">
        <v>59</v>
      </c>
      <c r="G581" s="3">
        <v>1.7</v>
      </c>
      <c r="H581" s="3">
        <v>0.46</v>
      </c>
      <c r="I581" s="3">
        <v>0.06</v>
      </c>
      <c r="J581" s="3">
        <v>0.41</v>
      </c>
      <c r="K581" s="3">
        <v>2.63</v>
      </c>
    </row>
    <row r="582" spans="1:11" x14ac:dyDescent="0.25">
      <c r="A582" s="2">
        <v>581</v>
      </c>
      <c r="B582" s="2" t="s">
        <v>581</v>
      </c>
      <c r="C582" s="2" t="s">
        <v>46</v>
      </c>
      <c r="D582" s="2">
        <v>2004</v>
      </c>
      <c r="E582" s="2" t="s">
        <v>13</v>
      </c>
      <c r="F582" s="2" t="s">
        <v>121</v>
      </c>
      <c r="G582" s="2">
        <v>2.15</v>
      </c>
      <c r="H582" s="2">
        <v>0.12</v>
      </c>
      <c r="I582" s="2">
        <v>0</v>
      </c>
      <c r="J582" s="2">
        <v>0.36</v>
      </c>
      <c r="K582" s="2">
        <v>2.62</v>
      </c>
    </row>
    <row r="583" spans="1:11" x14ac:dyDescent="0.25">
      <c r="A583" s="3">
        <v>582</v>
      </c>
      <c r="B583" s="3" t="s">
        <v>582</v>
      </c>
      <c r="C583" s="3" t="s">
        <v>12</v>
      </c>
      <c r="D583" s="3">
        <v>2007</v>
      </c>
      <c r="E583" s="3" t="s">
        <v>13</v>
      </c>
      <c r="F583" s="3" t="s">
        <v>14</v>
      </c>
      <c r="G583" s="3">
        <v>1.07</v>
      </c>
      <c r="H583" s="3">
        <v>1.06</v>
      </c>
      <c r="I583" s="3">
        <v>0.24</v>
      </c>
      <c r="J583" s="3">
        <v>0.25</v>
      </c>
      <c r="K583" s="3">
        <v>2.62</v>
      </c>
    </row>
    <row r="584" spans="1:11" x14ac:dyDescent="0.25">
      <c r="A584" s="2">
        <v>583</v>
      </c>
      <c r="B584" s="2" t="s">
        <v>524</v>
      </c>
      <c r="C584" s="2" t="s">
        <v>39</v>
      </c>
      <c r="D584" s="2">
        <v>2010</v>
      </c>
      <c r="E584" s="2" t="s">
        <v>31</v>
      </c>
      <c r="F584" s="2" t="s">
        <v>110</v>
      </c>
      <c r="G584" s="2">
        <v>1.55</v>
      </c>
      <c r="H584" s="2">
        <v>0.81</v>
      </c>
      <c r="I584" s="2">
        <v>0.04</v>
      </c>
      <c r="J584" s="2">
        <v>0.21</v>
      </c>
      <c r="K584" s="2">
        <v>2.62</v>
      </c>
    </row>
    <row r="585" spans="1:11" x14ac:dyDescent="0.25">
      <c r="A585" s="3">
        <v>584</v>
      </c>
      <c r="B585" s="3" t="s">
        <v>374</v>
      </c>
      <c r="C585" s="3" t="s">
        <v>39</v>
      </c>
      <c r="D585" s="3">
        <v>2009</v>
      </c>
      <c r="E585" s="3" t="s">
        <v>13</v>
      </c>
      <c r="F585" s="3" t="s">
        <v>110</v>
      </c>
      <c r="G585" s="3">
        <v>0.59</v>
      </c>
      <c r="H585" s="3">
        <v>1.79</v>
      </c>
      <c r="I585" s="3">
        <v>0.01</v>
      </c>
      <c r="J585" s="3">
        <v>0.23</v>
      </c>
      <c r="K585" s="3">
        <v>2.62</v>
      </c>
    </row>
    <row r="586" spans="1:11" x14ac:dyDescent="0.25">
      <c r="A586" s="2">
        <v>585</v>
      </c>
      <c r="B586" s="2" t="s">
        <v>583</v>
      </c>
      <c r="C586" s="2" t="s">
        <v>39</v>
      </c>
      <c r="D586" s="2">
        <v>2011</v>
      </c>
      <c r="E586" s="2" t="s">
        <v>13</v>
      </c>
      <c r="F586" s="2" t="s">
        <v>44</v>
      </c>
      <c r="G586" s="2">
        <v>2.31</v>
      </c>
      <c r="H586" s="2">
        <v>0.14000000000000001</v>
      </c>
      <c r="I586" s="2">
        <v>0.01</v>
      </c>
      <c r="J586" s="2">
        <v>0.16</v>
      </c>
      <c r="K586" s="2">
        <v>2.62</v>
      </c>
    </row>
    <row r="587" spans="1:11" x14ac:dyDescent="0.25">
      <c r="A587" s="3">
        <v>586</v>
      </c>
      <c r="B587" s="3" t="s">
        <v>584</v>
      </c>
      <c r="C587" s="3" t="s">
        <v>26</v>
      </c>
      <c r="D587" s="3">
        <v>2008</v>
      </c>
      <c r="E587" s="3" t="s">
        <v>33</v>
      </c>
      <c r="F587" s="3" t="s">
        <v>14</v>
      </c>
      <c r="G587" s="3">
        <v>0.63</v>
      </c>
      <c r="H587" s="3">
        <v>0.84</v>
      </c>
      <c r="I587" s="3">
        <v>0.96</v>
      </c>
      <c r="J587" s="3">
        <v>0.19</v>
      </c>
      <c r="K587" s="3">
        <v>2.61</v>
      </c>
    </row>
    <row r="588" spans="1:11" x14ac:dyDescent="0.25">
      <c r="A588" s="2">
        <v>587</v>
      </c>
      <c r="B588" s="2" t="s">
        <v>585</v>
      </c>
      <c r="C588" s="2" t="s">
        <v>46</v>
      </c>
      <c r="D588" s="2">
        <v>2002</v>
      </c>
      <c r="E588" s="2" t="s">
        <v>43</v>
      </c>
      <c r="F588" s="2" t="s">
        <v>110</v>
      </c>
      <c r="G588" s="2">
        <v>0.9</v>
      </c>
      <c r="H588" s="2">
        <v>1.22</v>
      </c>
      <c r="I588" s="2">
        <v>0.04</v>
      </c>
      <c r="J588" s="2">
        <v>0.44</v>
      </c>
      <c r="K588" s="2">
        <v>2.61</v>
      </c>
    </row>
    <row r="589" spans="1:11" x14ac:dyDescent="0.25">
      <c r="A589" s="3">
        <v>588</v>
      </c>
      <c r="B589" s="3" t="s">
        <v>586</v>
      </c>
      <c r="C589" s="3" t="s">
        <v>12</v>
      </c>
      <c r="D589" s="3">
        <v>2010</v>
      </c>
      <c r="E589" s="3" t="s">
        <v>2</v>
      </c>
      <c r="F589" s="3" t="s">
        <v>14</v>
      </c>
      <c r="G589" s="3">
        <v>1.02</v>
      </c>
      <c r="H589" s="3">
        <v>0.52</v>
      </c>
      <c r="I589" s="3">
        <v>0.92</v>
      </c>
      <c r="J589" s="3">
        <v>0.14000000000000001</v>
      </c>
      <c r="K589" s="3">
        <v>2.6</v>
      </c>
    </row>
    <row r="590" spans="1:11" x14ac:dyDescent="0.25">
      <c r="A590" s="2">
        <v>589</v>
      </c>
      <c r="B590" s="2" t="s">
        <v>587</v>
      </c>
      <c r="C590" s="2" t="s">
        <v>186</v>
      </c>
      <c r="D590" s="2">
        <v>1990</v>
      </c>
      <c r="E590" s="2" t="s">
        <v>43</v>
      </c>
      <c r="F590" s="2" t="s">
        <v>121</v>
      </c>
      <c r="G590" s="2">
        <v>1.86</v>
      </c>
      <c r="H590" s="2">
        <v>0.55000000000000004</v>
      </c>
      <c r="I590" s="2">
        <v>0.11</v>
      </c>
      <c r="J590" s="2">
        <v>0.08</v>
      </c>
      <c r="K590" s="2">
        <v>2.6</v>
      </c>
    </row>
    <row r="591" spans="1:11" x14ac:dyDescent="0.25">
      <c r="A591" s="3">
        <v>590</v>
      </c>
      <c r="B591" s="3" t="s">
        <v>588</v>
      </c>
      <c r="C591" s="3" t="s">
        <v>42</v>
      </c>
      <c r="D591" s="3">
        <v>2008</v>
      </c>
      <c r="E591" s="3" t="s">
        <v>13</v>
      </c>
      <c r="F591" s="3" t="s">
        <v>110</v>
      </c>
      <c r="G591" s="3">
        <v>0.48</v>
      </c>
      <c r="H591" s="3">
        <v>1.63</v>
      </c>
      <c r="I591" s="3">
        <v>0.04</v>
      </c>
      <c r="J591" s="3">
        <v>0.43</v>
      </c>
      <c r="K591" s="3">
        <v>2.59</v>
      </c>
    </row>
    <row r="592" spans="1:11" x14ac:dyDescent="0.25">
      <c r="A592" s="2">
        <v>591</v>
      </c>
      <c r="B592" s="2" t="s">
        <v>589</v>
      </c>
      <c r="C592" s="2" t="s">
        <v>42</v>
      </c>
      <c r="D592" s="2">
        <v>2007</v>
      </c>
      <c r="E592" s="2" t="s">
        <v>2</v>
      </c>
      <c r="F592" s="2" t="s">
        <v>59</v>
      </c>
      <c r="G592" s="2">
        <v>0.93</v>
      </c>
      <c r="H592" s="2">
        <v>1.1200000000000001</v>
      </c>
      <c r="I592" s="2">
        <v>0.08</v>
      </c>
      <c r="J592" s="2">
        <v>0.45</v>
      </c>
      <c r="K592" s="2">
        <v>2.59</v>
      </c>
    </row>
    <row r="593" spans="1:11" x14ac:dyDescent="0.25">
      <c r="A593" s="3">
        <v>592</v>
      </c>
      <c r="B593" s="3" t="s">
        <v>590</v>
      </c>
      <c r="C593" s="3" t="s">
        <v>46</v>
      </c>
      <c r="D593" s="3">
        <v>2004</v>
      </c>
      <c r="E593" s="3" t="s">
        <v>13</v>
      </c>
      <c r="F593" s="3" t="s">
        <v>110</v>
      </c>
      <c r="G593" s="3">
        <v>2.0299999999999998</v>
      </c>
      <c r="H593" s="3">
        <v>0.21</v>
      </c>
      <c r="I593" s="3">
        <v>0</v>
      </c>
      <c r="J593" s="3">
        <v>0.35</v>
      </c>
      <c r="K593" s="3">
        <v>2.59</v>
      </c>
    </row>
    <row r="594" spans="1:11" x14ac:dyDescent="0.25">
      <c r="A594" s="2">
        <v>593</v>
      </c>
      <c r="B594" s="2" t="s">
        <v>193</v>
      </c>
      <c r="C594" s="2" t="s">
        <v>130</v>
      </c>
      <c r="D594" s="2">
        <v>2009</v>
      </c>
      <c r="E594" s="2" t="s">
        <v>2</v>
      </c>
      <c r="F594" s="2" t="s">
        <v>59</v>
      </c>
      <c r="G594" s="2">
        <v>0.64</v>
      </c>
      <c r="H594" s="2">
        <v>1.24</v>
      </c>
      <c r="I594" s="2">
        <v>0.01</v>
      </c>
      <c r="J594" s="2">
        <v>0.69</v>
      </c>
      <c r="K594" s="2">
        <v>2.58</v>
      </c>
    </row>
    <row r="595" spans="1:11" x14ac:dyDescent="0.2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25">
      <c r="A596" s="2">
        <v>595</v>
      </c>
      <c r="B596" s="2" t="s">
        <v>592</v>
      </c>
      <c r="C596" s="2" t="s">
        <v>39</v>
      </c>
      <c r="D596" s="2">
        <v>2009</v>
      </c>
      <c r="E596" s="2" t="s">
        <v>43</v>
      </c>
      <c r="F596" s="2" t="s">
        <v>44</v>
      </c>
      <c r="G596" s="2">
        <v>1.04</v>
      </c>
      <c r="H596" s="2">
        <v>1.24</v>
      </c>
      <c r="I596" s="2">
        <v>0.03</v>
      </c>
      <c r="J596" s="2">
        <v>0.27</v>
      </c>
      <c r="K596" s="2">
        <v>2.58</v>
      </c>
    </row>
    <row r="597" spans="1:11" x14ac:dyDescent="0.25">
      <c r="A597" s="3">
        <v>596</v>
      </c>
      <c r="B597" s="3" t="s">
        <v>593</v>
      </c>
      <c r="C597" s="3" t="s">
        <v>130</v>
      </c>
      <c r="D597" s="3">
        <v>2007</v>
      </c>
      <c r="E597" s="3" t="s">
        <v>22</v>
      </c>
      <c r="F597" s="3" t="s">
        <v>176</v>
      </c>
      <c r="G597" s="3">
        <v>0.37</v>
      </c>
      <c r="H597" s="3">
        <v>0.27</v>
      </c>
      <c r="I597" s="3">
        <v>1.75</v>
      </c>
      <c r="J597" s="3">
        <v>0.18</v>
      </c>
      <c r="K597" s="3">
        <v>2.58</v>
      </c>
    </row>
    <row r="598" spans="1:11" x14ac:dyDescent="0.25">
      <c r="A598" s="2">
        <v>597</v>
      </c>
      <c r="B598" s="2" t="s">
        <v>594</v>
      </c>
      <c r="C598" s="2" t="s">
        <v>46</v>
      </c>
      <c r="D598" s="2">
        <v>2006</v>
      </c>
      <c r="E598" s="2" t="s">
        <v>72</v>
      </c>
      <c r="F598" s="2" t="s">
        <v>385</v>
      </c>
      <c r="G598" s="2">
        <v>1.4</v>
      </c>
      <c r="H598" s="2">
        <v>0.88</v>
      </c>
      <c r="I598" s="2">
        <v>0.03</v>
      </c>
      <c r="J598" s="2">
        <v>0.26</v>
      </c>
      <c r="K598" s="2">
        <v>2.58</v>
      </c>
    </row>
    <row r="599" spans="1:11" x14ac:dyDescent="0.25">
      <c r="A599" s="3">
        <v>598</v>
      </c>
      <c r="B599" s="3" t="s">
        <v>595</v>
      </c>
      <c r="C599" s="3" t="s">
        <v>46</v>
      </c>
      <c r="D599" s="3">
        <v>2004</v>
      </c>
      <c r="E599" s="3" t="s">
        <v>2</v>
      </c>
      <c r="F599" s="3" t="s">
        <v>59</v>
      </c>
      <c r="G599" s="3">
        <v>1.31</v>
      </c>
      <c r="H599" s="3">
        <v>0.74</v>
      </c>
      <c r="I599" s="3">
        <v>0.31</v>
      </c>
      <c r="J599" s="3">
        <v>0.22</v>
      </c>
      <c r="K599" s="3">
        <v>2.57</v>
      </c>
    </row>
    <row r="600" spans="1:11" x14ac:dyDescent="0.2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25">
      <c r="A601" s="3">
        <v>600</v>
      </c>
      <c r="B601" s="3" t="s">
        <v>597</v>
      </c>
      <c r="C601" s="3" t="s">
        <v>39</v>
      </c>
      <c r="D601" s="3">
        <v>2009</v>
      </c>
      <c r="E601" s="3" t="s">
        <v>22</v>
      </c>
      <c r="F601" s="3" t="s">
        <v>110</v>
      </c>
      <c r="G601" s="3">
        <v>1.76</v>
      </c>
      <c r="H601" s="3">
        <v>0.56000000000000005</v>
      </c>
      <c r="I601" s="3">
        <v>0.03</v>
      </c>
      <c r="J601" s="3">
        <v>0.22</v>
      </c>
      <c r="K601" s="3">
        <v>2.57</v>
      </c>
    </row>
    <row r="602" spans="1:11" x14ac:dyDescent="0.25">
      <c r="A602" s="2">
        <v>601</v>
      </c>
      <c r="B602" s="2" t="s">
        <v>598</v>
      </c>
      <c r="C602" s="2" t="s">
        <v>46</v>
      </c>
      <c r="D602" s="2">
        <v>2007</v>
      </c>
      <c r="E602" s="2" t="s">
        <v>13</v>
      </c>
      <c r="F602" s="2" t="s">
        <v>110</v>
      </c>
      <c r="G602" s="2">
        <v>2.14</v>
      </c>
      <c r="H602" s="2">
        <v>0.08</v>
      </c>
      <c r="I602" s="2">
        <v>0</v>
      </c>
      <c r="J602" s="2">
        <v>0.35</v>
      </c>
      <c r="K602" s="2">
        <v>2.57</v>
      </c>
    </row>
    <row r="603" spans="1:11" x14ac:dyDescent="0.25">
      <c r="A603" s="3">
        <v>602</v>
      </c>
      <c r="B603" s="3" t="s">
        <v>599</v>
      </c>
      <c r="C603" s="3" t="s">
        <v>147</v>
      </c>
      <c r="D603" s="3">
        <v>2001</v>
      </c>
      <c r="E603" s="3" t="s">
        <v>2</v>
      </c>
      <c r="F603" s="3" t="s">
        <v>121</v>
      </c>
      <c r="G603" s="3">
        <v>1.7</v>
      </c>
      <c r="H603" s="3">
        <v>0.59</v>
      </c>
      <c r="I603" s="3">
        <v>0.21</v>
      </c>
      <c r="J603" s="3">
        <v>7.0000000000000007E-2</v>
      </c>
      <c r="K603" s="3">
        <v>2.56</v>
      </c>
    </row>
    <row r="604" spans="1:11" x14ac:dyDescent="0.25">
      <c r="A604" s="2">
        <v>603</v>
      </c>
      <c r="B604" s="2" t="s">
        <v>600</v>
      </c>
      <c r="C604" s="2" t="s">
        <v>16</v>
      </c>
      <c r="D604" s="2">
        <v>1987</v>
      </c>
      <c r="E604" s="2" t="s">
        <v>22</v>
      </c>
      <c r="F604" s="2" t="s">
        <v>276</v>
      </c>
      <c r="G604" s="2">
        <v>0.15</v>
      </c>
      <c r="H604" s="2">
        <v>0</v>
      </c>
      <c r="I604" s="2">
        <v>2.41</v>
      </c>
      <c r="J604" s="2">
        <v>0</v>
      </c>
      <c r="K604" s="2">
        <v>2.56</v>
      </c>
    </row>
    <row r="605" spans="1:11" x14ac:dyDescent="0.25">
      <c r="A605" s="3">
        <v>604</v>
      </c>
      <c r="B605" s="3" t="s">
        <v>515</v>
      </c>
      <c r="C605" s="3" t="s">
        <v>42</v>
      </c>
      <c r="D605" s="3">
        <v>2012</v>
      </c>
      <c r="E605" s="3" t="s">
        <v>13</v>
      </c>
      <c r="F605" s="3" t="s">
        <v>110</v>
      </c>
      <c r="G605" s="3">
        <v>2.11</v>
      </c>
      <c r="H605" s="3">
        <v>0.23</v>
      </c>
      <c r="I605" s="3">
        <v>0</v>
      </c>
      <c r="J605" s="3">
        <v>0.22</v>
      </c>
      <c r="K605" s="3">
        <v>2.56</v>
      </c>
    </row>
    <row r="606" spans="1:11" x14ac:dyDescent="0.2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2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25">
      <c r="A608" s="2">
        <v>607</v>
      </c>
      <c r="B608" s="2" t="s">
        <v>603</v>
      </c>
      <c r="C608" s="2" t="s">
        <v>39</v>
      </c>
      <c r="D608" s="2">
        <v>2008</v>
      </c>
      <c r="E608" s="2" t="s">
        <v>13</v>
      </c>
      <c r="F608" s="2" t="s">
        <v>110</v>
      </c>
      <c r="G608" s="2">
        <v>2.21</v>
      </c>
      <c r="H608" s="2">
        <v>0.12</v>
      </c>
      <c r="I608" s="2">
        <v>0</v>
      </c>
      <c r="J608" s="2">
        <v>0.2</v>
      </c>
      <c r="K608" s="2">
        <v>2.54</v>
      </c>
    </row>
    <row r="609" spans="1:11" x14ac:dyDescent="0.2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2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25">
      <c r="A611" s="3">
        <v>610</v>
      </c>
      <c r="B611" s="3" t="s">
        <v>606</v>
      </c>
      <c r="C611" s="3" t="s">
        <v>78</v>
      </c>
      <c r="D611" s="3">
        <v>2000</v>
      </c>
      <c r="E611" s="3" t="s">
        <v>43</v>
      </c>
      <c r="F611" s="3" t="s">
        <v>14</v>
      </c>
      <c r="G611" s="3">
        <v>1.55</v>
      </c>
      <c r="H611" s="3">
        <v>0.75</v>
      </c>
      <c r="I611" s="3">
        <v>0.16</v>
      </c>
      <c r="J611" s="3">
        <v>0.06</v>
      </c>
      <c r="K611" s="3">
        <v>2.52</v>
      </c>
    </row>
    <row r="612" spans="1:11" x14ac:dyDescent="0.25">
      <c r="A612" s="2">
        <v>611</v>
      </c>
      <c r="B612" s="2" t="s">
        <v>607</v>
      </c>
      <c r="C612" s="2" t="s">
        <v>12</v>
      </c>
      <c r="D612" s="2">
        <v>2007</v>
      </c>
      <c r="E612" s="2" t="s">
        <v>28</v>
      </c>
      <c r="F612" s="2" t="s">
        <v>608</v>
      </c>
      <c r="G612" s="2">
        <v>1.5</v>
      </c>
      <c r="H612" s="2">
        <v>0.78</v>
      </c>
      <c r="I612" s="2">
        <v>0</v>
      </c>
      <c r="J612" s="2">
        <v>0.24</v>
      </c>
      <c r="K612" s="2">
        <v>2.52</v>
      </c>
    </row>
    <row r="613" spans="1:11" x14ac:dyDescent="0.25">
      <c r="A613" s="3">
        <v>612</v>
      </c>
      <c r="B613" s="3" t="s">
        <v>609</v>
      </c>
      <c r="C613" s="3" t="s">
        <v>16</v>
      </c>
      <c r="D613" s="3">
        <v>1986</v>
      </c>
      <c r="E613" s="3" t="s">
        <v>22</v>
      </c>
      <c r="F613" s="3" t="s">
        <v>176</v>
      </c>
      <c r="G613" s="3">
        <v>0.49</v>
      </c>
      <c r="H613" s="3">
        <v>0</v>
      </c>
      <c r="I613" s="3">
        <v>0.52</v>
      </c>
      <c r="J613" s="3">
        <v>1.51</v>
      </c>
      <c r="K613" s="3">
        <v>2.52</v>
      </c>
    </row>
    <row r="614" spans="1:11" x14ac:dyDescent="0.25">
      <c r="A614" s="2">
        <v>613</v>
      </c>
      <c r="B614" s="2" t="s">
        <v>610</v>
      </c>
      <c r="C614" s="2" t="s">
        <v>42</v>
      </c>
      <c r="D614" s="2">
        <v>2013</v>
      </c>
      <c r="E614" s="2" t="s">
        <v>43</v>
      </c>
      <c r="F614" s="2" t="s">
        <v>192</v>
      </c>
      <c r="G614" s="2">
        <v>0.6</v>
      </c>
      <c r="H614" s="2">
        <v>1.31</v>
      </c>
      <c r="I614" s="2">
        <v>0.08</v>
      </c>
      <c r="J614" s="2">
        <v>0.52</v>
      </c>
      <c r="K614" s="2">
        <v>2.5099999999999998</v>
      </c>
    </row>
    <row r="615" spans="1:11" x14ac:dyDescent="0.25">
      <c r="A615" s="3">
        <v>614</v>
      </c>
      <c r="B615" s="3" t="s">
        <v>611</v>
      </c>
      <c r="C615" s="3" t="s">
        <v>39</v>
      </c>
      <c r="D615" s="3">
        <v>2006</v>
      </c>
      <c r="E615" s="3" t="s">
        <v>22</v>
      </c>
      <c r="F615" s="3" t="s">
        <v>61</v>
      </c>
      <c r="G615" s="3">
        <v>2.29</v>
      </c>
      <c r="H615" s="3">
        <v>0.02</v>
      </c>
      <c r="I615" s="3">
        <v>0</v>
      </c>
      <c r="J615" s="3">
        <v>0.19</v>
      </c>
      <c r="K615" s="3">
        <v>2.5</v>
      </c>
    </row>
    <row r="616" spans="1:11" x14ac:dyDescent="0.2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25">
      <c r="A617" s="3">
        <v>616</v>
      </c>
      <c r="B617" s="3" t="s">
        <v>613</v>
      </c>
      <c r="C617" s="3" t="s">
        <v>78</v>
      </c>
      <c r="D617" s="3">
        <v>1999</v>
      </c>
      <c r="E617" s="3" t="s">
        <v>28</v>
      </c>
      <c r="F617" s="3" t="s">
        <v>14</v>
      </c>
      <c r="G617" s="3">
        <v>1.28</v>
      </c>
      <c r="H617" s="3">
        <v>0.14000000000000001</v>
      </c>
      <c r="I617" s="3">
        <v>1.08</v>
      </c>
      <c r="J617" s="3">
        <v>0.01</v>
      </c>
      <c r="K617" s="3">
        <v>2.5</v>
      </c>
    </row>
    <row r="618" spans="1:11" x14ac:dyDescent="0.25">
      <c r="A618" s="2">
        <v>617</v>
      </c>
      <c r="B618" s="2" t="s">
        <v>550</v>
      </c>
      <c r="C618" s="2" t="s">
        <v>42</v>
      </c>
      <c r="D618" s="2">
        <v>2011</v>
      </c>
      <c r="E618" s="2" t="s">
        <v>43</v>
      </c>
      <c r="F618" s="2" t="s">
        <v>385</v>
      </c>
      <c r="G618" s="2">
        <v>0.86</v>
      </c>
      <c r="H618" s="2">
        <v>1.06</v>
      </c>
      <c r="I618" s="2">
        <v>0.18</v>
      </c>
      <c r="J618" s="2">
        <v>0.39</v>
      </c>
      <c r="K618" s="2">
        <v>2.4900000000000002</v>
      </c>
    </row>
    <row r="619" spans="1:11" x14ac:dyDescent="0.2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25">
      <c r="A620" s="2">
        <v>619</v>
      </c>
      <c r="B620" s="2" t="s">
        <v>615</v>
      </c>
      <c r="C620" s="2" t="s">
        <v>12</v>
      </c>
      <c r="D620" s="2">
        <v>2010</v>
      </c>
      <c r="E620" s="2" t="s">
        <v>43</v>
      </c>
      <c r="F620" s="2" t="s">
        <v>206</v>
      </c>
      <c r="G620" s="2">
        <v>1.29</v>
      </c>
      <c r="H620" s="2">
        <v>0.97</v>
      </c>
      <c r="I620" s="2">
        <v>0</v>
      </c>
      <c r="J620" s="2">
        <v>0.23</v>
      </c>
      <c r="K620" s="2">
        <v>2.4900000000000002</v>
      </c>
    </row>
    <row r="621" spans="1:11" x14ac:dyDescent="0.25">
      <c r="A621" s="3">
        <v>620</v>
      </c>
      <c r="B621" s="3" t="s">
        <v>616</v>
      </c>
      <c r="C621" s="3" t="s">
        <v>46</v>
      </c>
      <c r="D621" s="3">
        <v>2002</v>
      </c>
      <c r="E621" s="3" t="s">
        <v>72</v>
      </c>
      <c r="F621" s="3" t="s">
        <v>608</v>
      </c>
      <c r="G621" s="3">
        <v>1.81</v>
      </c>
      <c r="H621" s="3">
        <v>0.52</v>
      </c>
      <c r="I621" s="3">
        <v>0</v>
      </c>
      <c r="J621" s="3">
        <v>0.15</v>
      </c>
      <c r="K621" s="3">
        <v>2.4900000000000002</v>
      </c>
    </row>
    <row r="622" spans="1:11" x14ac:dyDescent="0.25">
      <c r="A622" s="2">
        <v>621</v>
      </c>
      <c r="B622" s="2" t="s">
        <v>617</v>
      </c>
      <c r="C622" s="2" t="s">
        <v>42</v>
      </c>
      <c r="D622" s="2">
        <v>2008</v>
      </c>
      <c r="E622" s="2" t="s">
        <v>31</v>
      </c>
      <c r="F622" s="2" t="s">
        <v>59</v>
      </c>
      <c r="G622" s="2">
        <v>1.1499999999999999</v>
      </c>
      <c r="H622" s="2">
        <v>0.85</v>
      </c>
      <c r="I622" s="2">
        <v>0.1</v>
      </c>
      <c r="J622" s="2">
        <v>0.39</v>
      </c>
      <c r="K622" s="2">
        <v>2.48</v>
      </c>
    </row>
    <row r="623" spans="1:11" x14ac:dyDescent="0.25">
      <c r="A623" s="3">
        <v>622</v>
      </c>
      <c r="B623" s="3" t="s">
        <v>618</v>
      </c>
      <c r="C623" s="3" t="s">
        <v>39</v>
      </c>
      <c r="D623" s="3">
        <v>2008</v>
      </c>
      <c r="E623" s="3" t="s">
        <v>18</v>
      </c>
      <c r="F623" s="3" t="s">
        <v>451</v>
      </c>
      <c r="G623" s="3">
        <v>1.38</v>
      </c>
      <c r="H623" s="3">
        <v>0.85</v>
      </c>
      <c r="I623" s="3">
        <v>0</v>
      </c>
      <c r="J623" s="3">
        <v>0.25</v>
      </c>
      <c r="K623" s="3">
        <v>2.48</v>
      </c>
    </row>
    <row r="624" spans="1:11" x14ac:dyDescent="0.2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25">
      <c r="A625" s="3">
        <v>624</v>
      </c>
      <c r="B625" s="3" t="s">
        <v>481</v>
      </c>
      <c r="C625" s="3" t="s">
        <v>42</v>
      </c>
      <c r="D625" s="3">
        <v>2012</v>
      </c>
      <c r="E625" s="3" t="s">
        <v>13</v>
      </c>
      <c r="F625" s="3" t="s">
        <v>44</v>
      </c>
      <c r="G625" s="3">
        <v>1.72</v>
      </c>
      <c r="H625" s="3">
        <v>0.44</v>
      </c>
      <c r="I625" s="3">
        <v>0.05</v>
      </c>
      <c r="J625" s="3">
        <v>0.27</v>
      </c>
      <c r="K625" s="3">
        <v>2.48</v>
      </c>
    </row>
    <row r="626" spans="1:11" x14ac:dyDescent="0.25">
      <c r="A626" s="2">
        <v>625</v>
      </c>
      <c r="B626" s="2" t="s">
        <v>620</v>
      </c>
      <c r="C626" s="2" t="s">
        <v>39</v>
      </c>
      <c r="D626" s="5" t="s">
        <v>225</v>
      </c>
      <c r="E626" s="2" t="s">
        <v>28</v>
      </c>
      <c r="F626" s="2" t="s">
        <v>110</v>
      </c>
      <c r="G626" s="2">
        <v>1.93</v>
      </c>
      <c r="H626" s="2">
        <v>0.34</v>
      </c>
      <c r="I626" s="2">
        <v>0</v>
      </c>
      <c r="J626" s="2">
        <v>0.21</v>
      </c>
      <c r="K626" s="2">
        <v>2.48</v>
      </c>
    </row>
    <row r="627" spans="1:11" x14ac:dyDescent="0.25">
      <c r="A627" s="3">
        <v>626</v>
      </c>
      <c r="B627" s="3" t="s">
        <v>621</v>
      </c>
      <c r="C627" s="3" t="s">
        <v>39</v>
      </c>
      <c r="D627" s="3">
        <v>2013</v>
      </c>
      <c r="E627" s="3" t="s">
        <v>13</v>
      </c>
      <c r="F627" s="3" t="s">
        <v>44</v>
      </c>
      <c r="G627" s="3">
        <v>2.1</v>
      </c>
      <c r="H627" s="3">
        <v>0.2</v>
      </c>
      <c r="I627" s="3">
        <v>0</v>
      </c>
      <c r="J627" s="3">
        <v>0.17</v>
      </c>
      <c r="K627" s="3">
        <v>2.4700000000000002</v>
      </c>
    </row>
    <row r="628" spans="1:11" x14ac:dyDescent="0.2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25">
      <c r="A629" s="3">
        <v>628</v>
      </c>
      <c r="B629" s="3" t="s">
        <v>623</v>
      </c>
      <c r="C629" s="3" t="s">
        <v>12</v>
      </c>
      <c r="D629" s="3">
        <v>2010</v>
      </c>
      <c r="E629" s="3" t="s">
        <v>28</v>
      </c>
      <c r="F629" s="3" t="s">
        <v>385</v>
      </c>
      <c r="G629" s="3">
        <v>1.67</v>
      </c>
      <c r="H629" s="3">
        <v>0.57999999999999996</v>
      </c>
      <c r="I629" s="3">
        <v>0</v>
      </c>
      <c r="J629" s="3">
        <v>0.2</v>
      </c>
      <c r="K629" s="3">
        <v>2.46</v>
      </c>
    </row>
    <row r="630" spans="1:11" x14ac:dyDescent="0.25">
      <c r="A630" s="2">
        <v>629</v>
      </c>
      <c r="B630" s="2" t="s">
        <v>624</v>
      </c>
      <c r="C630" s="2" t="s">
        <v>42</v>
      </c>
      <c r="D630" s="2">
        <v>2008</v>
      </c>
      <c r="E630" s="2" t="s">
        <v>18</v>
      </c>
      <c r="F630" s="2" t="s">
        <v>44</v>
      </c>
      <c r="G630" s="2">
        <v>1.55</v>
      </c>
      <c r="H630" s="2">
        <v>0.54</v>
      </c>
      <c r="I630" s="2">
        <v>0.05</v>
      </c>
      <c r="J630" s="2">
        <v>0.31</v>
      </c>
      <c r="K630" s="2">
        <v>2.4500000000000002</v>
      </c>
    </row>
    <row r="631" spans="1:11" x14ac:dyDescent="0.2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25">
      <c r="A632" s="2">
        <v>631</v>
      </c>
      <c r="B632" s="2" t="s">
        <v>626</v>
      </c>
      <c r="C632" s="2" t="s">
        <v>86</v>
      </c>
      <c r="D632" s="2">
        <v>1997</v>
      </c>
      <c r="E632" s="2" t="s">
        <v>22</v>
      </c>
      <c r="F632" s="2" t="s">
        <v>124</v>
      </c>
      <c r="G632" s="2">
        <v>0.93</v>
      </c>
      <c r="H632" s="2">
        <v>0.12</v>
      </c>
      <c r="I632" s="2">
        <v>1.34</v>
      </c>
      <c r="J632" s="2">
        <v>0.06</v>
      </c>
      <c r="K632" s="2">
        <v>2.4500000000000002</v>
      </c>
    </row>
    <row r="633" spans="1:11" x14ac:dyDescent="0.25">
      <c r="A633" s="3">
        <v>632</v>
      </c>
      <c r="B633" s="3" t="s">
        <v>627</v>
      </c>
      <c r="C633" s="3" t="s">
        <v>86</v>
      </c>
      <c r="D633" s="3">
        <v>1996</v>
      </c>
      <c r="E633" s="3" t="s">
        <v>18</v>
      </c>
      <c r="F633" s="3" t="s">
        <v>59</v>
      </c>
      <c r="G633" s="3">
        <v>2.12</v>
      </c>
      <c r="H633" s="3">
        <v>0.25</v>
      </c>
      <c r="I633" s="3">
        <v>0</v>
      </c>
      <c r="J633" s="3">
        <v>7.0000000000000007E-2</v>
      </c>
      <c r="K633" s="3">
        <v>2.44</v>
      </c>
    </row>
    <row r="634" spans="1:11" x14ac:dyDescent="0.25">
      <c r="A634" s="2">
        <v>633</v>
      </c>
      <c r="B634" s="2" t="s">
        <v>628</v>
      </c>
      <c r="C634" s="2" t="s">
        <v>39</v>
      </c>
      <c r="D634" s="2">
        <v>2011</v>
      </c>
      <c r="E634" s="2" t="s">
        <v>31</v>
      </c>
      <c r="F634" s="2" t="s">
        <v>40</v>
      </c>
      <c r="G634" s="2">
        <v>1.44</v>
      </c>
      <c r="H634" s="2">
        <v>0.73</v>
      </c>
      <c r="I634" s="2">
        <v>0.04</v>
      </c>
      <c r="J634" s="2">
        <v>0.22</v>
      </c>
      <c r="K634" s="2">
        <v>2.44</v>
      </c>
    </row>
    <row r="635" spans="1:11" x14ac:dyDescent="0.25">
      <c r="A635" s="3">
        <v>634</v>
      </c>
      <c r="B635" s="3" t="s">
        <v>629</v>
      </c>
      <c r="C635" s="3" t="s">
        <v>130</v>
      </c>
      <c r="D635" s="3">
        <v>2006</v>
      </c>
      <c r="E635" s="3" t="s">
        <v>18</v>
      </c>
      <c r="F635" s="3" t="s">
        <v>110</v>
      </c>
      <c r="G635" s="3">
        <v>0.87</v>
      </c>
      <c r="H635" s="3">
        <v>0.98</v>
      </c>
      <c r="I635" s="3">
        <v>0</v>
      </c>
      <c r="J635" s="3">
        <v>0.59</v>
      </c>
      <c r="K635" s="3">
        <v>2.44</v>
      </c>
    </row>
    <row r="636" spans="1:11" x14ac:dyDescent="0.25">
      <c r="A636" s="2">
        <v>635</v>
      </c>
      <c r="B636" s="2" t="s">
        <v>630</v>
      </c>
      <c r="C636" s="2" t="s">
        <v>46</v>
      </c>
      <c r="D636" s="2">
        <v>2003</v>
      </c>
      <c r="E636" s="2" t="s">
        <v>33</v>
      </c>
      <c r="F636" s="2" t="s">
        <v>110</v>
      </c>
      <c r="G636" s="2">
        <v>1.07</v>
      </c>
      <c r="H636" s="2">
        <v>1.19</v>
      </c>
      <c r="I636" s="2">
        <v>0</v>
      </c>
      <c r="J636" s="2">
        <v>0.18</v>
      </c>
      <c r="K636" s="2">
        <v>2.4300000000000002</v>
      </c>
    </row>
    <row r="637" spans="1:11" x14ac:dyDescent="0.25">
      <c r="A637" s="3">
        <v>636</v>
      </c>
      <c r="B637" s="3" t="s">
        <v>631</v>
      </c>
      <c r="C637" s="3" t="s">
        <v>118</v>
      </c>
      <c r="D637" s="3">
        <v>1997</v>
      </c>
      <c r="E637" s="3" t="s">
        <v>83</v>
      </c>
      <c r="F637" s="3" t="s">
        <v>529</v>
      </c>
      <c r="G637" s="3">
        <v>1.52</v>
      </c>
      <c r="H637" s="3">
        <v>0.82</v>
      </c>
      <c r="I637" s="3">
        <v>0</v>
      </c>
      <c r="J637" s="3">
        <v>0.1</v>
      </c>
      <c r="K637" s="3">
        <v>2.4300000000000002</v>
      </c>
    </row>
    <row r="638" spans="1:11" x14ac:dyDescent="0.25">
      <c r="A638" s="2">
        <v>637</v>
      </c>
      <c r="B638" s="2" t="s">
        <v>632</v>
      </c>
      <c r="C638" s="2" t="s">
        <v>39</v>
      </c>
      <c r="D638" s="2">
        <v>2008</v>
      </c>
      <c r="E638" s="2" t="s">
        <v>31</v>
      </c>
      <c r="F638" s="2" t="s">
        <v>92</v>
      </c>
      <c r="G638" s="2">
        <v>1.56</v>
      </c>
      <c r="H638" s="2">
        <v>0.61</v>
      </c>
      <c r="I638" s="2">
        <v>0.02</v>
      </c>
      <c r="J638" s="2">
        <v>0.23</v>
      </c>
      <c r="K638" s="2">
        <v>2.42</v>
      </c>
    </row>
    <row r="639" spans="1:11" x14ac:dyDescent="0.25">
      <c r="A639" s="3">
        <v>638</v>
      </c>
      <c r="B639" s="3" t="s">
        <v>633</v>
      </c>
      <c r="C639" s="3" t="s">
        <v>634</v>
      </c>
      <c r="D639" s="3">
        <v>1998</v>
      </c>
      <c r="E639" s="3" t="s">
        <v>2</v>
      </c>
      <c r="F639" s="3" t="s">
        <v>121</v>
      </c>
      <c r="G639" s="3">
        <v>1.26</v>
      </c>
      <c r="H639" s="3">
        <v>0.61</v>
      </c>
      <c r="I639" s="3">
        <v>0.46</v>
      </c>
      <c r="J639" s="3">
        <v>0.08</v>
      </c>
      <c r="K639" s="3">
        <v>2.42</v>
      </c>
    </row>
    <row r="640" spans="1:11" x14ac:dyDescent="0.25">
      <c r="A640" s="2">
        <v>639</v>
      </c>
      <c r="B640" s="2" t="s">
        <v>635</v>
      </c>
      <c r="C640" s="2" t="s">
        <v>16</v>
      </c>
      <c r="D640" s="2">
        <v>1988</v>
      </c>
      <c r="E640" s="2" t="s">
        <v>13</v>
      </c>
      <c r="F640" s="2" t="s">
        <v>14</v>
      </c>
      <c r="G640" s="2">
        <v>1.27</v>
      </c>
      <c r="H640" s="2">
        <v>0.32</v>
      </c>
      <c r="I640" s="2">
        <v>0.78</v>
      </c>
      <c r="J640" s="2">
        <v>0.05</v>
      </c>
      <c r="K640" s="2">
        <v>2.42</v>
      </c>
    </row>
    <row r="641" spans="1:11" x14ac:dyDescent="0.25">
      <c r="A641" s="3">
        <v>640</v>
      </c>
      <c r="B641" s="3" t="s">
        <v>636</v>
      </c>
      <c r="C641" s="3" t="s">
        <v>42</v>
      </c>
      <c r="D641" s="3">
        <v>2010</v>
      </c>
      <c r="E641" s="3" t="s">
        <v>13</v>
      </c>
      <c r="F641" s="3" t="s">
        <v>184</v>
      </c>
      <c r="G641" s="3">
        <v>0.28999999999999998</v>
      </c>
      <c r="H641" s="3">
        <v>1.18</v>
      </c>
      <c r="I641" s="3">
        <v>0.54</v>
      </c>
      <c r="J641" s="3">
        <v>0.41</v>
      </c>
      <c r="K641" s="3">
        <v>2.42</v>
      </c>
    </row>
    <row r="642" spans="1:11" x14ac:dyDescent="0.25">
      <c r="A642" s="2">
        <v>641</v>
      </c>
      <c r="B642" s="2" t="s">
        <v>637</v>
      </c>
      <c r="C642" s="2" t="s">
        <v>46</v>
      </c>
      <c r="D642" s="2">
        <v>2003</v>
      </c>
      <c r="E642" s="2" t="s">
        <v>72</v>
      </c>
      <c r="F642" s="2" t="s">
        <v>128</v>
      </c>
      <c r="G642" s="2">
        <v>1.63</v>
      </c>
      <c r="H642" s="2">
        <v>0.22</v>
      </c>
      <c r="I642" s="2">
        <v>0.51</v>
      </c>
      <c r="J642" s="2">
        <v>0.06</v>
      </c>
      <c r="K642" s="2">
        <v>2.41</v>
      </c>
    </row>
    <row r="643" spans="1:11" x14ac:dyDescent="0.25">
      <c r="A643" s="3">
        <v>642</v>
      </c>
      <c r="B643" s="3" t="s">
        <v>638</v>
      </c>
      <c r="C643" s="3" t="s">
        <v>46</v>
      </c>
      <c r="D643" s="3">
        <v>2001</v>
      </c>
      <c r="E643" s="3" t="s">
        <v>18</v>
      </c>
      <c r="F643" s="3" t="s">
        <v>59</v>
      </c>
      <c r="G643" s="3">
        <v>2.0699999999999998</v>
      </c>
      <c r="H643" s="3">
        <v>0.26</v>
      </c>
      <c r="I643" s="3">
        <v>0</v>
      </c>
      <c r="J643" s="3">
        <v>0.08</v>
      </c>
      <c r="K643" s="3">
        <v>2.41</v>
      </c>
    </row>
    <row r="644" spans="1:11" x14ac:dyDescent="0.25">
      <c r="A644" s="2">
        <v>643</v>
      </c>
      <c r="B644" s="2" t="s">
        <v>639</v>
      </c>
      <c r="C644" s="2" t="s">
        <v>86</v>
      </c>
      <c r="D644" s="2">
        <v>1998</v>
      </c>
      <c r="E644" s="2" t="s">
        <v>43</v>
      </c>
      <c r="F644" s="2" t="s">
        <v>176</v>
      </c>
      <c r="G644" s="2">
        <v>0.81</v>
      </c>
      <c r="H644" s="2">
        <v>0.76</v>
      </c>
      <c r="I644" s="2">
        <v>0.7</v>
      </c>
      <c r="J644" s="2">
        <v>0.14000000000000001</v>
      </c>
      <c r="K644" s="2">
        <v>2.41</v>
      </c>
    </row>
    <row r="645" spans="1:11" x14ac:dyDescent="0.25">
      <c r="A645" s="3">
        <v>644</v>
      </c>
      <c r="B645" s="3" t="s">
        <v>103</v>
      </c>
      <c r="C645" s="3" t="s">
        <v>141</v>
      </c>
      <c r="D645" s="3">
        <v>2014</v>
      </c>
      <c r="E645" s="3" t="s">
        <v>28</v>
      </c>
      <c r="F645" s="3" t="s">
        <v>40</v>
      </c>
      <c r="G645" s="3">
        <v>1.43</v>
      </c>
      <c r="H645" s="3">
        <v>0.76</v>
      </c>
      <c r="I645" s="3">
        <v>0</v>
      </c>
      <c r="J645" s="3">
        <v>0.22</v>
      </c>
      <c r="K645" s="3">
        <v>2.41</v>
      </c>
    </row>
    <row r="646" spans="1:11" x14ac:dyDescent="0.25">
      <c r="A646" s="2">
        <v>645</v>
      </c>
      <c r="B646" s="2" t="s">
        <v>640</v>
      </c>
      <c r="C646" s="2" t="s">
        <v>46</v>
      </c>
      <c r="D646" s="2">
        <v>2007</v>
      </c>
      <c r="E646" s="2" t="s">
        <v>18</v>
      </c>
      <c r="F646" s="2" t="s">
        <v>110</v>
      </c>
      <c r="G646" s="2">
        <v>0.69</v>
      </c>
      <c r="H646" s="2">
        <v>0</v>
      </c>
      <c r="I646" s="2">
        <v>0.04</v>
      </c>
      <c r="J646" s="2">
        <v>1.68</v>
      </c>
      <c r="K646" s="2">
        <v>2.41</v>
      </c>
    </row>
    <row r="647" spans="1:11" x14ac:dyDescent="0.25">
      <c r="A647" s="3">
        <v>646</v>
      </c>
      <c r="B647" s="3" t="s">
        <v>435</v>
      </c>
      <c r="C647" s="3" t="s">
        <v>141</v>
      </c>
      <c r="D647" s="3">
        <v>2015</v>
      </c>
      <c r="E647" s="3" t="s">
        <v>13</v>
      </c>
      <c r="F647" s="3" t="s">
        <v>110</v>
      </c>
      <c r="G647" s="3">
        <v>2.0699999999999998</v>
      </c>
      <c r="H647" s="3">
        <v>0.08</v>
      </c>
      <c r="I647" s="3">
        <v>0</v>
      </c>
      <c r="J647" s="3">
        <v>0.26</v>
      </c>
      <c r="K647" s="3">
        <v>2.4</v>
      </c>
    </row>
    <row r="648" spans="1:11" x14ac:dyDescent="0.25">
      <c r="A648" s="2">
        <v>647</v>
      </c>
      <c r="B648" s="2" t="s">
        <v>641</v>
      </c>
      <c r="C648" s="2" t="s">
        <v>86</v>
      </c>
      <c r="D648" s="2">
        <v>1996</v>
      </c>
      <c r="E648" s="2" t="s">
        <v>24</v>
      </c>
      <c r="F648" s="2" t="s">
        <v>642</v>
      </c>
      <c r="G648" s="2">
        <v>2.1</v>
      </c>
      <c r="H648" s="2">
        <v>0.24</v>
      </c>
      <c r="I648" s="2">
        <v>0</v>
      </c>
      <c r="J648" s="2">
        <v>7.0000000000000007E-2</v>
      </c>
      <c r="K648" s="2">
        <v>2.4</v>
      </c>
    </row>
    <row r="649" spans="1:11" x14ac:dyDescent="0.25">
      <c r="A649" s="3">
        <v>648</v>
      </c>
      <c r="B649" s="3" t="s">
        <v>643</v>
      </c>
      <c r="C649" s="3" t="s">
        <v>16</v>
      </c>
      <c r="D649" s="3">
        <v>1987</v>
      </c>
      <c r="E649" s="3" t="s">
        <v>72</v>
      </c>
      <c r="F649" s="3" t="s">
        <v>14</v>
      </c>
      <c r="G649" s="3">
        <v>0.77</v>
      </c>
      <c r="H649" s="3">
        <v>0.18</v>
      </c>
      <c r="I649" s="3">
        <v>1.42</v>
      </c>
      <c r="J649" s="3">
        <v>0.03</v>
      </c>
      <c r="K649" s="3">
        <v>2.4</v>
      </c>
    </row>
    <row r="650" spans="1:11" x14ac:dyDescent="0.25">
      <c r="A650" s="2">
        <v>649</v>
      </c>
      <c r="B650" s="2" t="s">
        <v>644</v>
      </c>
      <c r="C650" s="2" t="s">
        <v>118</v>
      </c>
      <c r="D650" s="2">
        <v>1997</v>
      </c>
      <c r="E650" s="2" t="s">
        <v>212</v>
      </c>
      <c r="F650" s="2" t="s">
        <v>110</v>
      </c>
      <c r="G650" s="2">
        <v>2.2999999999999998</v>
      </c>
      <c r="H650" s="2">
        <v>0.1</v>
      </c>
      <c r="I650" s="2">
        <v>0</v>
      </c>
      <c r="J650" s="2">
        <v>0</v>
      </c>
      <c r="K650" s="2">
        <v>2.4</v>
      </c>
    </row>
    <row r="651" spans="1:11" x14ac:dyDescent="0.25">
      <c r="A651" s="3">
        <v>650</v>
      </c>
      <c r="B651" s="3" t="s">
        <v>645</v>
      </c>
      <c r="C651" s="3" t="s">
        <v>55</v>
      </c>
      <c r="D651" s="4" t="s">
        <v>225</v>
      </c>
      <c r="E651" s="3" t="s">
        <v>83</v>
      </c>
      <c r="F651" s="3" t="s">
        <v>184</v>
      </c>
      <c r="G651" s="3">
        <v>2.15</v>
      </c>
      <c r="H651" s="3">
        <v>0.18</v>
      </c>
      <c r="I651" s="3">
        <v>0</v>
      </c>
      <c r="J651" s="3">
        <v>7.0000000000000007E-2</v>
      </c>
      <c r="K651" s="3">
        <v>2.39</v>
      </c>
    </row>
    <row r="652" spans="1:11" x14ac:dyDescent="0.25">
      <c r="A652" s="2">
        <v>651</v>
      </c>
      <c r="B652" s="2" t="s">
        <v>646</v>
      </c>
      <c r="C652" s="2" t="s">
        <v>67</v>
      </c>
      <c r="D652" s="2">
        <v>2015</v>
      </c>
      <c r="E652" s="2" t="s">
        <v>18</v>
      </c>
      <c r="F652" s="2" t="s">
        <v>110</v>
      </c>
      <c r="G652" s="2">
        <v>0.49</v>
      </c>
      <c r="H652" s="2">
        <v>1.49</v>
      </c>
      <c r="I652" s="2">
        <v>0.05</v>
      </c>
      <c r="J652" s="2">
        <v>0.36</v>
      </c>
      <c r="K652" s="2">
        <v>2.39</v>
      </c>
    </row>
    <row r="653" spans="1:11" x14ac:dyDescent="0.25">
      <c r="A653" s="3">
        <v>652</v>
      </c>
      <c r="B653" s="3" t="s">
        <v>158</v>
      </c>
      <c r="C653" s="3" t="s">
        <v>39</v>
      </c>
      <c r="D653" s="3">
        <v>2010</v>
      </c>
      <c r="E653" s="3" t="s">
        <v>13</v>
      </c>
      <c r="F653" s="3" t="s">
        <v>159</v>
      </c>
      <c r="G653" s="3">
        <v>1.74</v>
      </c>
      <c r="H653" s="3">
        <v>0.48</v>
      </c>
      <c r="I653" s="3">
        <v>0</v>
      </c>
      <c r="J653" s="3">
        <v>0.18</v>
      </c>
      <c r="K653" s="3">
        <v>2.39</v>
      </c>
    </row>
    <row r="654" spans="1:11" x14ac:dyDescent="0.25">
      <c r="A654" s="2">
        <v>653</v>
      </c>
      <c r="B654" s="2" t="s">
        <v>351</v>
      </c>
      <c r="C654" s="2" t="s">
        <v>12</v>
      </c>
      <c r="D654" s="5" t="s">
        <v>225</v>
      </c>
      <c r="E654" s="2" t="s">
        <v>43</v>
      </c>
      <c r="F654" s="2" t="s">
        <v>196</v>
      </c>
      <c r="G654" s="2">
        <v>1.54</v>
      </c>
      <c r="H654" s="2">
        <v>0.63</v>
      </c>
      <c r="I654" s="2">
        <v>0</v>
      </c>
      <c r="J654" s="2">
        <v>0.22</v>
      </c>
      <c r="K654" s="2">
        <v>2.39</v>
      </c>
    </row>
    <row r="655" spans="1:11" x14ac:dyDescent="0.25">
      <c r="A655" s="3">
        <v>655</v>
      </c>
      <c r="B655" s="3" t="s">
        <v>647</v>
      </c>
      <c r="C655" s="3" t="s">
        <v>118</v>
      </c>
      <c r="D655" s="3">
        <v>1994</v>
      </c>
      <c r="E655" s="3" t="s">
        <v>28</v>
      </c>
      <c r="F655" s="3" t="s">
        <v>309</v>
      </c>
      <c r="G655" s="3">
        <v>1.49</v>
      </c>
      <c r="H655" s="3">
        <v>0.81</v>
      </c>
      <c r="I655" s="3">
        <v>0</v>
      </c>
      <c r="J655" s="3">
        <v>0.1</v>
      </c>
      <c r="K655" s="3">
        <v>2.39</v>
      </c>
    </row>
    <row r="656" spans="1:11" x14ac:dyDescent="0.25">
      <c r="A656" s="2">
        <v>656</v>
      </c>
      <c r="B656" s="2" t="s">
        <v>648</v>
      </c>
      <c r="C656" s="2" t="s">
        <v>42</v>
      </c>
      <c r="D656" s="2">
        <v>2013</v>
      </c>
      <c r="E656" s="2" t="s">
        <v>43</v>
      </c>
      <c r="F656" s="2" t="s">
        <v>206</v>
      </c>
      <c r="G656" s="2">
        <v>1.07</v>
      </c>
      <c r="H656" s="2">
        <v>0.87</v>
      </c>
      <c r="I656" s="2">
        <v>0.04</v>
      </c>
      <c r="J656" s="2">
        <v>0.4</v>
      </c>
      <c r="K656" s="2">
        <v>2.39</v>
      </c>
    </row>
    <row r="657" spans="1:11" x14ac:dyDescent="0.25">
      <c r="A657" s="3">
        <v>657</v>
      </c>
      <c r="B657" s="3" t="s">
        <v>649</v>
      </c>
      <c r="C657" s="3" t="s">
        <v>39</v>
      </c>
      <c r="D657" s="3">
        <v>2011</v>
      </c>
      <c r="E657" s="3" t="s">
        <v>43</v>
      </c>
      <c r="F657" s="3" t="s">
        <v>650</v>
      </c>
      <c r="G657" s="3">
        <v>1.48</v>
      </c>
      <c r="H657" s="3">
        <v>0.71</v>
      </c>
      <c r="I657" s="3">
        <v>0</v>
      </c>
      <c r="J657" s="3">
        <v>0.2</v>
      </c>
      <c r="K657" s="3">
        <v>2.39</v>
      </c>
    </row>
    <row r="658" spans="1:11" x14ac:dyDescent="0.25">
      <c r="A658" s="2">
        <v>658</v>
      </c>
      <c r="B658" s="2" t="s">
        <v>651</v>
      </c>
      <c r="C658" s="2" t="s">
        <v>46</v>
      </c>
      <c r="D658" s="2">
        <v>2005</v>
      </c>
      <c r="E658" s="2" t="s">
        <v>28</v>
      </c>
      <c r="F658" s="2" t="s">
        <v>238</v>
      </c>
      <c r="G658" s="2">
        <v>1.67</v>
      </c>
      <c r="H658" s="2">
        <v>0.61</v>
      </c>
      <c r="I658" s="2">
        <v>0.03</v>
      </c>
      <c r="J658" s="2">
        <v>7.0000000000000007E-2</v>
      </c>
      <c r="K658" s="2">
        <v>2.38</v>
      </c>
    </row>
    <row r="659" spans="1:11" x14ac:dyDescent="0.25">
      <c r="A659" s="3">
        <v>659</v>
      </c>
      <c r="B659" s="3" t="s">
        <v>195</v>
      </c>
      <c r="C659" s="3" t="s">
        <v>42</v>
      </c>
      <c r="D659" s="3">
        <v>2007</v>
      </c>
      <c r="E659" s="3" t="s">
        <v>43</v>
      </c>
      <c r="F659" s="3" t="s">
        <v>196</v>
      </c>
      <c r="G659" s="3">
        <v>1.02</v>
      </c>
      <c r="H659" s="3">
        <v>0.97</v>
      </c>
      <c r="I659" s="3">
        <v>0</v>
      </c>
      <c r="J659" s="3">
        <v>0.39</v>
      </c>
      <c r="K659" s="3">
        <v>2.38</v>
      </c>
    </row>
    <row r="660" spans="1:11" x14ac:dyDescent="0.25">
      <c r="A660" s="2">
        <v>660</v>
      </c>
      <c r="B660" s="2" t="s">
        <v>652</v>
      </c>
      <c r="C660" s="2" t="s">
        <v>39</v>
      </c>
      <c r="D660" s="2">
        <v>2011</v>
      </c>
      <c r="E660" s="2" t="s">
        <v>28</v>
      </c>
      <c r="F660" s="2" t="s">
        <v>40</v>
      </c>
      <c r="G660" s="2">
        <v>1.73</v>
      </c>
      <c r="H660" s="2">
        <v>0.46</v>
      </c>
      <c r="I660" s="2">
        <v>0.02</v>
      </c>
      <c r="J660" s="2">
        <v>0.18</v>
      </c>
      <c r="K660" s="2">
        <v>2.38</v>
      </c>
    </row>
    <row r="661" spans="1:11" x14ac:dyDescent="0.25">
      <c r="A661" s="3">
        <v>661</v>
      </c>
      <c r="B661" s="3" t="s">
        <v>653</v>
      </c>
      <c r="C661" s="3" t="s">
        <v>78</v>
      </c>
      <c r="D661" s="3">
        <v>1998</v>
      </c>
      <c r="E661" s="3" t="s">
        <v>72</v>
      </c>
      <c r="F661" s="3" t="s">
        <v>385</v>
      </c>
      <c r="G661" s="3">
        <v>1.94</v>
      </c>
      <c r="H661" s="3">
        <v>0.39</v>
      </c>
      <c r="I661" s="3">
        <v>0.03</v>
      </c>
      <c r="J661" s="3">
        <v>0.02</v>
      </c>
      <c r="K661" s="3">
        <v>2.38</v>
      </c>
    </row>
    <row r="662" spans="1:11" x14ac:dyDescent="0.25">
      <c r="A662" s="2">
        <v>662</v>
      </c>
      <c r="B662" s="2" t="s">
        <v>654</v>
      </c>
      <c r="C662" s="2" t="s">
        <v>67</v>
      </c>
      <c r="D662" s="2">
        <v>2015</v>
      </c>
      <c r="E662" s="2" t="s">
        <v>43</v>
      </c>
      <c r="F662" s="2" t="s">
        <v>59</v>
      </c>
      <c r="G662" s="2">
        <v>1</v>
      </c>
      <c r="H662" s="2">
        <v>0.76</v>
      </c>
      <c r="I662" s="2">
        <v>0.26</v>
      </c>
      <c r="J662" s="2">
        <v>0.36</v>
      </c>
      <c r="K662" s="2">
        <v>2.38</v>
      </c>
    </row>
    <row r="663" spans="1:11" x14ac:dyDescent="0.25">
      <c r="A663" s="3">
        <v>663</v>
      </c>
      <c r="B663" s="3" t="s">
        <v>655</v>
      </c>
      <c r="C663" s="3" t="s">
        <v>67</v>
      </c>
      <c r="D663" s="3">
        <v>2014</v>
      </c>
      <c r="E663" s="3" t="s">
        <v>13</v>
      </c>
      <c r="F663" s="3" t="s">
        <v>44</v>
      </c>
      <c r="G663" s="3">
        <v>1.46</v>
      </c>
      <c r="H663" s="3">
        <v>0.54</v>
      </c>
      <c r="I663" s="3">
        <v>0.01</v>
      </c>
      <c r="J663" s="3">
        <v>0.37</v>
      </c>
      <c r="K663" s="3">
        <v>2.38</v>
      </c>
    </row>
    <row r="664" spans="1:11" x14ac:dyDescent="0.25">
      <c r="A664" s="2">
        <v>664</v>
      </c>
      <c r="B664" s="2" t="s">
        <v>561</v>
      </c>
      <c r="C664" s="2" t="s">
        <v>42</v>
      </c>
      <c r="D664" s="2">
        <v>2010</v>
      </c>
      <c r="E664" s="2" t="s">
        <v>13</v>
      </c>
      <c r="F664" s="2" t="s">
        <v>110</v>
      </c>
      <c r="G664" s="2">
        <v>2.04</v>
      </c>
      <c r="H664" s="2">
        <v>0.15</v>
      </c>
      <c r="I664" s="2">
        <v>0</v>
      </c>
      <c r="J664" s="2">
        <v>0.19</v>
      </c>
      <c r="K664" s="2">
        <v>2.38</v>
      </c>
    </row>
    <row r="665" spans="1:11" x14ac:dyDescent="0.25">
      <c r="A665" s="3">
        <v>665</v>
      </c>
      <c r="B665" s="3" t="s">
        <v>656</v>
      </c>
      <c r="C665" s="3" t="s">
        <v>46</v>
      </c>
      <c r="D665" s="3">
        <v>2001</v>
      </c>
      <c r="E665" s="3" t="s">
        <v>28</v>
      </c>
      <c r="F665" s="3" t="s">
        <v>184</v>
      </c>
      <c r="G665" s="3">
        <v>1.1599999999999999</v>
      </c>
      <c r="H665" s="3">
        <v>0.91</v>
      </c>
      <c r="I665" s="3">
        <v>0</v>
      </c>
      <c r="J665" s="3">
        <v>0.3</v>
      </c>
      <c r="K665" s="3">
        <v>2.38</v>
      </c>
    </row>
    <row r="666" spans="1:11" x14ac:dyDescent="0.25">
      <c r="A666" s="2">
        <v>666</v>
      </c>
      <c r="B666" s="2" t="s">
        <v>598</v>
      </c>
      <c r="C666" s="2" t="s">
        <v>39</v>
      </c>
      <c r="D666" s="2">
        <v>2007</v>
      </c>
      <c r="E666" s="2" t="s">
        <v>13</v>
      </c>
      <c r="F666" s="2" t="s">
        <v>110</v>
      </c>
      <c r="G666" s="2">
        <v>2.1800000000000002</v>
      </c>
      <c r="H666" s="2">
        <v>0.01</v>
      </c>
      <c r="I666" s="2">
        <v>0</v>
      </c>
      <c r="J666" s="2">
        <v>0.18</v>
      </c>
      <c r="K666" s="2">
        <v>2.37</v>
      </c>
    </row>
    <row r="667" spans="1:11" x14ac:dyDescent="0.25">
      <c r="A667" s="3">
        <v>667</v>
      </c>
      <c r="B667" s="3" t="s">
        <v>657</v>
      </c>
      <c r="C667" s="3" t="s">
        <v>118</v>
      </c>
      <c r="D667" s="3">
        <v>2004</v>
      </c>
      <c r="E667" s="3" t="s">
        <v>31</v>
      </c>
      <c r="F667" s="3" t="s">
        <v>260</v>
      </c>
      <c r="G667" s="3">
        <v>2.2799999999999998</v>
      </c>
      <c r="H667" s="3">
        <v>0.02</v>
      </c>
      <c r="I667" s="3">
        <v>0.08</v>
      </c>
      <c r="J667" s="3">
        <v>0</v>
      </c>
      <c r="K667" s="3">
        <v>2.37</v>
      </c>
    </row>
    <row r="668" spans="1:11" x14ac:dyDescent="0.25">
      <c r="A668" s="2">
        <v>668</v>
      </c>
      <c r="B668" s="2" t="s">
        <v>658</v>
      </c>
      <c r="C668" s="2" t="s">
        <v>46</v>
      </c>
      <c r="D668" s="2">
        <v>2004</v>
      </c>
      <c r="E668" s="2" t="s">
        <v>43</v>
      </c>
      <c r="F668" s="2" t="s">
        <v>385</v>
      </c>
      <c r="G668" s="2">
        <v>0.96</v>
      </c>
      <c r="H668" s="2">
        <v>1.08</v>
      </c>
      <c r="I668" s="2">
        <v>0.04</v>
      </c>
      <c r="J668" s="2">
        <v>0.3</v>
      </c>
      <c r="K668" s="2">
        <v>2.37</v>
      </c>
    </row>
    <row r="669" spans="1:11" x14ac:dyDescent="0.25">
      <c r="A669" s="3">
        <v>669</v>
      </c>
      <c r="B669" s="3" t="s">
        <v>659</v>
      </c>
      <c r="C669" s="3" t="s">
        <v>46</v>
      </c>
      <c r="D669" s="3">
        <v>2004</v>
      </c>
      <c r="E669" s="3" t="s">
        <v>13</v>
      </c>
      <c r="F669" s="3" t="s">
        <v>61</v>
      </c>
      <c r="G669" s="3">
        <v>1.25</v>
      </c>
      <c r="H669" s="3">
        <v>0.86</v>
      </c>
      <c r="I669" s="3">
        <v>0.01</v>
      </c>
      <c r="J669" s="3">
        <v>0.26</v>
      </c>
      <c r="K669" s="3">
        <v>2.37</v>
      </c>
    </row>
    <row r="670" spans="1:11" x14ac:dyDescent="0.25">
      <c r="A670" s="2">
        <v>670</v>
      </c>
      <c r="B670" s="2" t="s">
        <v>523</v>
      </c>
      <c r="C670" s="2" t="s">
        <v>42</v>
      </c>
      <c r="D670" s="2">
        <v>2009</v>
      </c>
      <c r="E670" s="2" t="s">
        <v>13</v>
      </c>
      <c r="F670" s="2" t="s">
        <v>110</v>
      </c>
      <c r="G670" s="2">
        <v>2.0299999999999998</v>
      </c>
      <c r="H670" s="2">
        <v>0.13</v>
      </c>
      <c r="I670" s="2">
        <v>0</v>
      </c>
      <c r="J670" s="2">
        <v>0.21</v>
      </c>
      <c r="K670" s="2">
        <v>2.37</v>
      </c>
    </row>
    <row r="671" spans="1:11" x14ac:dyDescent="0.25">
      <c r="A671" s="3">
        <v>671</v>
      </c>
      <c r="B671" s="3" t="s">
        <v>660</v>
      </c>
      <c r="C671" s="3" t="s">
        <v>39</v>
      </c>
      <c r="D671" s="3">
        <v>2011</v>
      </c>
      <c r="E671" s="3" t="s">
        <v>13</v>
      </c>
      <c r="F671" s="3" t="s">
        <v>40</v>
      </c>
      <c r="G671" s="3">
        <v>1.38</v>
      </c>
      <c r="H671" s="3">
        <v>0.74</v>
      </c>
      <c r="I671" s="3">
        <v>0.02</v>
      </c>
      <c r="J671" s="3">
        <v>0.22</v>
      </c>
      <c r="K671" s="3">
        <v>2.36</v>
      </c>
    </row>
    <row r="672" spans="1:11" x14ac:dyDescent="0.25">
      <c r="A672" s="2">
        <v>672</v>
      </c>
      <c r="B672" s="2" t="s">
        <v>661</v>
      </c>
      <c r="C672" s="2" t="s">
        <v>21</v>
      </c>
      <c r="D672" s="2">
        <v>1995</v>
      </c>
      <c r="E672" s="2" t="s">
        <v>2</v>
      </c>
      <c r="F672" s="2" t="s">
        <v>14</v>
      </c>
      <c r="G672" s="2">
        <v>0.69</v>
      </c>
      <c r="H672" s="2">
        <v>0.14000000000000001</v>
      </c>
      <c r="I672" s="2">
        <v>1.48</v>
      </c>
      <c r="J672" s="2">
        <v>0.05</v>
      </c>
      <c r="K672" s="2">
        <v>2.36</v>
      </c>
    </row>
    <row r="673" spans="1:11" x14ac:dyDescent="0.25">
      <c r="A673" s="3">
        <v>673</v>
      </c>
      <c r="B673" s="3" t="s">
        <v>615</v>
      </c>
      <c r="C673" s="3" t="s">
        <v>26</v>
      </c>
      <c r="D673" s="3">
        <v>2010</v>
      </c>
      <c r="E673" s="3" t="s">
        <v>43</v>
      </c>
      <c r="F673" s="3" t="s">
        <v>206</v>
      </c>
      <c r="G673" s="3">
        <v>1.07</v>
      </c>
      <c r="H673" s="3">
        <v>1.05</v>
      </c>
      <c r="I673" s="3">
        <v>0</v>
      </c>
      <c r="J673" s="3">
        <v>0.23</v>
      </c>
      <c r="K673" s="3">
        <v>2.35</v>
      </c>
    </row>
    <row r="674" spans="1:11" x14ac:dyDescent="0.25">
      <c r="A674" s="2">
        <v>674</v>
      </c>
      <c r="B674" s="2" t="s">
        <v>662</v>
      </c>
      <c r="C674" s="2" t="s">
        <v>21</v>
      </c>
      <c r="D674" s="2">
        <v>1996</v>
      </c>
      <c r="E674" s="2" t="s">
        <v>2</v>
      </c>
      <c r="F674" s="2" t="s">
        <v>14</v>
      </c>
      <c r="G674" s="2">
        <v>1.39</v>
      </c>
      <c r="H674" s="2">
        <v>0.48</v>
      </c>
      <c r="I674" s="2">
        <v>0.4</v>
      </c>
      <c r="J674" s="2">
        <v>0.08</v>
      </c>
      <c r="K674" s="2">
        <v>2.35</v>
      </c>
    </row>
    <row r="675" spans="1:11" x14ac:dyDescent="0.25">
      <c r="A675" s="3">
        <v>675</v>
      </c>
      <c r="B675" s="3" t="s">
        <v>663</v>
      </c>
      <c r="C675" s="3" t="s">
        <v>21</v>
      </c>
      <c r="D675" s="3">
        <v>1998</v>
      </c>
      <c r="E675" s="3" t="s">
        <v>22</v>
      </c>
      <c r="F675" s="3" t="s">
        <v>223</v>
      </c>
      <c r="G675" s="3">
        <v>0</v>
      </c>
      <c r="H675" s="3">
        <v>0</v>
      </c>
      <c r="I675" s="3">
        <v>2.34</v>
      </c>
      <c r="J675" s="3">
        <v>0.01</v>
      </c>
      <c r="K675" s="3">
        <v>2.35</v>
      </c>
    </row>
    <row r="676" spans="1:11" x14ac:dyDescent="0.25">
      <c r="A676" s="2">
        <v>676</v>
      </c>
      <c r="B676" s="2" t="s">
        <v>624</v>
      </c>
      <c r="C676" s="2" t="s">
        <v>39</v>
      </c>
      <c r="D676" s="2">
        <v>2008</v>
      </c>
      <c r="E676" s="2" t="s">
        <v>18</v>
      </c>
      <c r="F676" s="2" t="s">
        <v>44</v>
      </c>
      <c r="G676" s="2">
        <v>1.68</v>
      </c>
      <c r="H676" s="2">
        <v>0.46</v>
      </c>
      <c r="I676" s="2">
        <v>0.01</v>
      </c>
      <c r="J676" s="2">
        <v>0.2</v>
      </c>
      <c r="K676" s="2">
        <v>2.35</v>
      </c>
    </row>
    <row r="677" spans="1:11" x14ac:dyDescent="0.25">
      <c r="A677" s="3">
        <v>677</v>
      </c>
      <c r="B677" s="3" t="s">
        <v>664</v>
      </c>
      <c r="C677" s="3" t="s">
        <v>12</v>
      </c>
      <c r="D677" s="3">
        <v>2013</v>
      </c>
      <c r="E677" s="3" t="s">
        <v>2</v>
      </c>
      <c r="F677" s="3" t="s">
        <v>61</v>
      </c>
      <c r="G677" s="3">
        <v>1.32</v>
      </c>
      <c r="H677" s="3">
        <v>0.83</v>
      </c>
      <c r="I677" s="3">
        <v>0</v>
      </c>
      <c r="J677" s="3">
        <v>0.2</v>
      </c>
      <c r="K677" s="3">
        <v>2.34</v>
      </c>
    </row>
    <row r="678" spans="1:11" x14ac:dyDescent="0.25">
      <c r="A678" s="2">
        <v>678</v>
      </c>
      <c r="B678" s="2" t="s">
        <v>665</v>
      </c>
      <c r="C678" s="2" t="s">
        <v>46</v>
      </c>
      <c r="D678" s="2">
        <v>2007</v>
      </c>
      <c r="E678" s="2" t="s">
        <v>72</v>
      </c>
      <c r="F678" s="2" t="s">
        <v>385</v>
      </c>
      <c r="G678" s="2">
        <v>0.92</v>
      </c>
      <c r="H678" s="2">
        <v>0</v>
      </c>
      <c r="I678" s="2">
        <v>0.01</v>
      </c>
      <c r="J678" s="2">
        <v>1.41</v>
      </c>
      <c r="K678" s="2">
        <v>2.34</v>
      </c>
    </row>
    <row r="679" spans="1:11" x14ac:dyDescent="0.25">
      <c r="A679" s="3">
        <v>679</v>
      </c>
      <c r="B679" s="3" t="s">
        <v>666</v>
      </c>
      <c r="C679" s="3" t="s">
        <v>12</v>
      </c>
      <c r="D679" s="3">
        <v>2008</v>
      </c>
      <c r="E679" s="3" t="s">
        <v>13</v>
      </c>
      <c r="F679" s="3" t="s">
        <v>92</v>
      </c>
      <c r="G679" s="3">
        <v>1.2</v>
      </c>
      <c r="H679" s="3">
        <v>0.9</v>
      </c>
      <c r="I679" s="3">
        <v>0</v>
      </c>
      <c r="J679" s="3">
        <v>0.24</v>
      </c>
      <c r="K679" s="3">
        <v>2.34</v>
      </c>
    </row>
    <row r="680" spans="1:11" x14ac:dyDescent="0.25">
      <c r="A680" s="2">
        <v>680</v>
      </c>
      <c r="B680" s="2" t="s">
        <v>667</v>
      </c>
      <c r="C680" s="2" t="s">
        <v>46</v>
      </c>
      <c r="D680" s="2">
        <v>2001</v>
      </c>
      <c r="E680" s="2" t="s">
        <v>43</v>
      </c>
      <c r="F680" s="2" t="s">
        <v>176</v>
      </c>
      <c r="G680" s="2">
        <v>1.08</v>
      </c>
      <c r="H680" s="2">
        <v>0.7</v>
      </c>
      <c r="I680" s="2">
        <v>0.34</v>
      </c>
      <c r="J680" s="2">
        <v>0.21</v>
      </c>
      <c r="K680" s="2">
        <v>2.34</v>
      </c>
    </row>
    <row r="681" spans="1:11" x14ac:dyDescent="0.25">
      <c r="A681" s="3">
        <v>681</v>
      </c>
      <c r="B681" s="3" t="s">
        <v>117</v>
      </c>
      <c r="C681" s="3" t="s">
        <v>39</v>
      </c>
      <c r="D681" s="3">
        <v>2010</v>
      </c>
      <c r="E681" s="3" t="s">
        <v>33</v>
      </c>
      <c r="F681" s="3" t="s">
        <v>110</v>
      </c>
      <c r="G681" s="3">
        <v>1.27</v>
      </c>
      <c r="H681" s="3">
        <v>0.86</v>
      </c>
      <c r="I681" s="3">
        <v>0</v>
      </c>
      <c r="J681" s="3">
        <v>0.2</v>
      </c>
      <c r="K681" s="3">
        <v>2.33</v>
      </c>
    </row>
    <row r="682" spans="1:11" x14ac:dyDescent="0.2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2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2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2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2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25">
      <c r="A687" s="3">
        <v>687</v>
      </c>
      <c r="B687" s="3" t="s">
        <v>672</v>
      </c>
      <c r="C687" s="3" t="s">
        <v>46</v>
      </c>
      <c r="D687" s="3">
        <v>2004</v>
      </c>
      <c r="E687" s="3" t="s">
        <v>31</v>
      </c>
      <c r="F687" s="3" t="s">
        <v>110</v>
      </c>
      <c r="G687" s="3">
        <v>0.85</v>
      </c>
      <c r="H687" s="3">
        <v>1.06</v>
      </c>
      <c r="I687" s="3">
        <v>0.09</v>
      </c>
      <c r="J687" s="3">
        <v>0.32</v>
      </c>
      <c r="K687" s="3">
        <v>2.31</v>
      </c>
    </row>
    <row r="688" spans="1:11" x14ac:dyDescent="0.25">
      <c r="A688" s="2">
        <v>688</v>
      </c>
      <c r="B688" s="2" t="s">
        <v>673</v>
      </c>
      <c r="C688" s="2" t="s">
        <v>26</v>
      </c>
      <c r="D688" s="2">
        <v>2004</v>
      </c>
      <c r="E688" s="2" t="s">
        <v>24</v>
      </c>
      <c r="F688" s="2" t="s">
        <v>14</v>
      </c>
      <c r="G688" s="2">
        <v>0.52</v>
      </c>
      <c r="H688" s="2">
        <v>0.45</v>
      </c>
      <c r="I688" s="2">
        <v>1.21</v>
      </c>
      <c r="J688" s="2">
        <v>0.13</v>
      </c>
      <c r="K688" s="2">
        <v>2.31</v>
      </c>
    </row>
    <row r="689" spans="1:11" x14ac:dyDescent="0.25">
      <c r="A689" s="3">
        <v>689</v>
      </c>
      <c r="B689" s="3" t="s">
        <v>674</v>
      </c>
      <c r="C689" s="3" t="s">
        <v>86</v>
      </c>
      <c r="D689" s="3">
        <v>1999</v>
      </c>
      <c r="E689" s="3" t="s">
        <v>18</v>
      </c>
      <c r="F689" s="3" t="s">
        <v>110</v>
      </c>
      <c r="G689" s="3">
        <v>1.58</v>
      </c>
      <c r="H689" s="3">
        <v>0.64</v>
      </c>
      <c r="I689" s="3">
        <v>0</v>
      </c>
      <c r="J689" s="3">
        <v>0.09</v>
      </c>
      <c r="K689" s="3">
        <v>2.31</v>
      </c>
    </row>
    <row r="690" spans="1:11" x14ac:dyDescent="0.25">
      <c r="A690" s="2">
        <v>690</v>
      </c>
      <c r="B690" s="2" t="s">
        <v>675</v>
      </c>
      <c r="C690" s="2" t="s">
        <v>48</v>
      </c>
      <c r="D690" s="2">
        <v>1995</v>
      </c>
      <c r="E690" s="2" t="s">
        <v>22</v>
      </c>
      <c r="F690" s="2" t="s">
        <v>124</v>
      </c>
      <c r="G690" s="2">
        <v>0.28000000000000003</v>
      </c>
      <c r="H690" s="2">
        <v>0</v>
      </c>
      <c r="I690" s="2">
        <v>2.02</v>
      </c>
      <c r="J690" s="2">
        <v>0.01</v>
      </c>
      <c r="K690" s="2">
        <v>2.31</v>
      </c>
    </row>
    <row r="691" spans="1:11" x14ac:dyDescent="0.25">
      <c r="A691" s="3">
        <v>691</v>
      </c>
      <c r="B691" s="3" t="s">
        <v>676</v>
      </c>
      <c r="C691" s="3" t="s">
        <v>86</v>
      </c>
      <c r="D691" s="3">
        <v>1998</v>
      </c>
      <c r="E691" s="3" t="s">
        <v>13</v>
      </c>
      <c r="F691" s="3" t="s">
        <v>677</v>
      </c>
      <c r="G691" s="3">
        <v>1.65</v>
      </c>
      <c r="H691" s="3">
        <v>0.46</v>
      </c>
      <c r="I691" s="3">
        <v>0.1</v>
      </c>
      <c r="J691" s="3">
        <v>0.1</v>
      </c>
      <c r="K691" s="3">
        <v>2.31</v>
      </c>
    </row>
    <row r="692" spans="1:11" x14ac:dyDescent="0.25">
      <c r="A692" s="2">
        <v>692</v>
      </c>
      <c r="B692" s="2" t="s">
        <v>678</v>
      </c>
      <c r="C692" s="2" t="s">
        <v>39</v>
      </c>
      <c r="D692" s="2">
        <v>2013</v>
      </c>
      <c r="E692" s="2" t="s">
        <v>43</v>
      </c>
      <c r="F692" s="2" t="s">
        <v>206</v>
      </c>
      <c r="G692" s="2">
        <v>1.24</v>
      </c>
      <c r="H692" s="2">
        <v>0.85</v>
      </c>
      <c r="I692" s="2">
        <v>0</v>
      </c>
      <c r="J692" s="2">
        <v>0.21</v>
      </c>
      <c r="K692" s="2">
        <v>2.2999999999999998</v>
      </c>
    </row>
    <row r="693" spans="1:11" x14ac:dyDescent="0.2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25">
      <c r="A694" s="2">
        <v>694</v>
      </c>
      <c r="B694" s="2" t="s">
        <v>681</v>
      </c>
      <c r="C694" s="2" t="s">
        <v>26</v>
      </c>
      <c r="D694" s="2">
        <v>2008</v>
      </c>
      <c r="E694" s="2" t="s">
        <v>22</v>
      </c>
      <c r="F694" s="2" t="s">
        <v>14</v>
      </c>
      <c r="G694" s="2">
        <v>0.95</v>
      </c>
      <c r="H694" s="2">
        <v>0.54</v>
      </c>
      <c r="I694" s="2">
        <v>0.62</v>
      </c>
      <c r="J694" s="2">
        <v>0.18</v>
      </c>
      <c r="K694" s="2">
        <v>2.2999999999999998</v>
      </c>
    </row>
    <row r="695" spans="1:11" x14ac:dyDescent="0.25">
      <c r="A695" s="3">
        <v>695</v>
      </c>
      <c r="B695" s="3" t="s">
        <v>649</v>
      </c>
      <c r="C695" s="3" t="s">
        <v>42</v>
      </c>
      <c r="D695" s="3">
        <v>2011</v>
      </c>
      <c r="E695" s="3" t="s">
        <v>43</v>
      </c>
      <c r="F695" s="3" t="s">
        <v>650</v>
      </c>
      <c r="G695" s="3">
        <v>1.08</v>
      </c>
      <c r="H695" s="3">
        <v>0.75</v>
      </c>
      <c r="I695" s="3">
        <v>0.15</v>
      </c>
      <c r="J695" s="3">
        <v>0.31</v>
      </c>
      <c r="K695" s="3">
        <v>2.29</v>
      </c>
    </row>
    <row r="696" spans="1:11" x14ac:dyDescent="0.25">
      <c r="A696" s="2">
        <v>696</v>
      </c>
      <c r="B696" s="2" t="s">
        <v>222</v>
      </c>
      <c r="C696" s="2" t="s">
        <v>118</v>
      </c>
      <c r="D696" s="2">
        <v>1997</v>
      </c>
      <c r="E696" s="2" t="s">
        <v>43</v>
      </c>
      <c r="F696" s="2" t="s">
        <v>223</v>
      </c>
      <c r="G696" s="2">
        <v>0.91</v>
      </c>
      <c r="H696" s="2">
        <v>1.25</v>
      </c>
      <c r="I696" s="2">
        <v>0</v>
      </c>
      <c r="J696" s="2">
        <v>0.13</v>
      </c>
      <c r="K696" s="2">
        <v>2.29</v>
      </c>
    </row>
    <row r="697" spans="1:11" x14ac:dyDescent="0.25">
      <c r="A697" s="3">
        <v>697</v>
      </c>
      <c r="B697" s="3" t="s">
        <v>682</v>
      </c>
      <c r="C697" s="3" t="s">
        <v>42</v>
      </c>
      <c r="D697" s="3">
        <v>2013</v>
      </c>
      <c r="E697" s="3" t="s">
        <v>43</v>
      </c>
      <c r="F697" s="3" t="s">
        <v>59</v>
      </c>
      <c r="G697" s="3">
        <v>1.23</v>
      </c>
      <c r="H697" s="3">
        <v>0.68</v>
      </c>
      <c r="I697" s="3">
        <v>0.04</v>
      </c>
      <c r="J697" s="3">
        <v>0.34</v>
      </c>
      <c r="K697" s="3">
        <v>2.29</v>
      </c>
    </row>
    <row r="698" spans="1:11" x14ac:dyDescent="0.25">
      <c r="A698" s="2">
        <v>698</v>
      </c>
      <c r="B698" s="2" t="s">
        <v>154</v>
      </c>
      <c r="C698" s="2" t="s">
        <v>113</v>
      </c>
      <c r="D698" s="2">
        <v>2004</v>
      </c>
      <c r="E698" s="2" t="s">
        <v>18</v>
      </c>
      <c r="F698" s="2" t="s">
        <v>110</v>
      </c>
      <c r="G698" s="2">
        <v>1.38</v>
      </c>
      <c r="H698" s="2">
        <v>0.8</v>
      </c>
      <c r="I698" s="2">
        <v>0</v>
      </c>
      <c r="J698" s="2">
        <v>0.1</v>
      </c>
      <c r="K698" s="2">
        <v>2.2799999999999998</v>
      </c>
    </row>
    <row r="699" spans="1:11" x14ac:dyDescent="0.25">
      <c r="A699" s="3">
        <v>699</v>
      </c>
      <c r="B699" s="3" t="s">
        <v>683</v>
      </c>
      <c r="C699" s="3" t="s">
        <v>42</v>
      </c>
      <c r="D699" s="3">
        <v>2009</v>
      </c>
      <c r="E699" s="3" t="s">
        <v>13</v>
      </c>
      <c r="F699" s="3" t="s">
        <v>184</v>
      </c>
      <c r="G699" s="3">
        <v>0.3</v>
      </c>
      <c r="H699" s="3">
        <v>1.27</v>
      </c>
      <c r="I699" s="3">
        <v>0.46</v>
      </c>
      <c r="J699" s="3">
        <v>0.26</v>
      </c>
      <c r="K699" s="3">
        <v>2.2799999999999998</v>
      </c>
    </row>
    <row r="700" spans="1:11" x14ac:dyDescent="0.2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2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25">
      <c r="A702" s="2">
        <v>702</v>
      </c>
      <c r="B702" s="2" t="s">
        <v>686</v>
      </c>
      <c r="C702" s="2" t="s">
        <v>16</v>
      </c>
      <c r="D702" s="2">
        <v>1983</v>
      </c>
      <c r="E702" s="2" t="s">
        <v>2</v>
      </c>
      <c r="F702" s="2" t="s">
        <v>14</v>
      </c>
      <c r="G702" s="2">
        <v>0.51</v>
      </c>
      <c r="H702" s="2">
        <v>0.12</v>
      </c>
      <c r="I702" s="2">
        <v>1.63</v>
      </c>
      <c r="J702" s="2">
        <v>0.02</v>
      </c>
      <c r="K702" s="2">
        <v>2.2799999999999998</v>
      </c>
    </row>
    <row r="703" spans="1:11" x14ac:dyDescent="0.2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25">
      <c r="A704" s="2">
        <v>704</v>
      </c>
      <c r="B704" s="2" t="s">
        <v>533</v>
      </c>
      <c r="C704" s="2" t="s">
        <v>42</v>
      </c>
      <c r="D704" s="2">
        <v>2008</v>
      </c>
      <c r="E704" s="2" t="s">
        <v>43</v>
      </c>
      <c r="F704" s="2" t="s">
        <v>196</v>
      </c>
      <c r="G704" s="2">
        <v>1.01</v>
      </c>
      <c r="H704" s="2">
        <v>0.9</v>
      </c>
      <c r="I704" s="2">
        <v>0</v>
      </c>
      <c r="J704" s="2">
        <v>0.37</v>
      </c>
      <c r="K704" s="2">
        <v>2.2799999999999998</v>
      </c>
    </row>
    <row r="705" spans="1:11" x14ac:dyDescent="0.25">
      <c r="A705" s="3">
        <v>705</v>
      </c>
      <c r="B705" s="3" t="s">
        <v>467</v>
      </c>
      <c r="C705" s="3" t="s">
        <v>42</v>
      </c>
      <c r="D705" s="3">
        <v>2012</v>
      </c>
      <c r="E705" s="3" t="s">
        <v>31</v>
      </c>
      <c r="F705" s="3" t="s">
        <v>44</v>
      </c>
      <c r="G705" s="3">
        <v>1.05</v>
      </c>
      <c r="H705" s="3">
        <v>0.77</v>
      </c>
      <c r="I705" s="3">
        <v>0.1</v>
      </c>
      <c r="J705" s="3">
        <v>0.36</v>
      </c>
      <c r="K705" s="3">
        <v>2.2799999999999998</v>
      </c>
    </row>
    <row r="706" spans="1:11" x14ac:dyDescent="0.2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25">
      <c r="A707" s="3">
        <v>707</v>
      </c>
      <c r="B707" s="3" t="s">
        <v>688</v>
      </c>
      <c r="C707" s="3" t="s">
        <v>65</v>
      </c>
      <c r="D707" s="3">
        <v>2012</v>
      </c>
      <c r="E707" s="3" t="s">
        <v>22</v>
      </c>
      <c r="F707" s="3" t="s">
        <v>14</v>
      </c>
      <c r="G707" s="3">
        <v>1.1200000000000001</v>
      </c>
      <c r="H707" s="3">
        <v>0.39</v>
      </c>
      <c r="I707" s="3">
        <v>0.64</v>
      </c>
      <c r="J707" s="3">
        <v>0.12</v>
      </c>
      <c r="K707" s="3">
        <v>2.27</v>
      </c>
    </row>
    <row r="708" spans="1:11" x14ac:dyDescent="0.25">
      <c r="A708" s="2">
        <v>708</v>
      </c>
      <c r="B708" s="2" t="s">
        <v>689</v>
      </c>
      <c r="C708" s="2" t="s">
        <v>42</v>
      </c>
      <c r="D708" s="2">
        <v>2009</v>
      </c>
      <c r="E708" s="2" t="s">
        <v>28</v>
      </c>
      <c r="F708" s="2" t="s">
        <v>121</v>
      </c>
      <c r="G708" s="2">
        <v>1.34</v>
      </c>
      <c r="H708" s="2">
        <v>0.62</v>
      </c>
      <c r="I708" s="2">
        <v>0</v>
      </c>
      <c r="J708" s="2">
        <v>0.31</v>
      </c>
      <c r="K708" s="2">
        <v>2.27</v>
      </c>
    </row>
    <row r="709" spans="1:11" x14ac:dyDescent="0.25">
      <c r="A709" s="3">
        <v>709</v>
      </c>
      <c r="B709" s="3" t="s">
        <v>690</v>
      </c>
      <c r="C709" s="3" t="s">
        <v>12</v>
      </c>
      <c r="D709" s="3">
        <v>2006</v>
      </c>
      <c r="E709" s="3" t="s">
        <v>28</v>
      </c>
      <c r="F709" s="3" t="s">
        <v>121</v>
      </c>
      <c r="G709" s="3">
        <v>1.07</v>
      </c>
      <c r="H709" s="3">
        <v>0.92</v>
      </c>
      <c r="I709" s="3">
        <v>0.04</v>
      </c>
      <c r="J709" s="3">
        <v>0.24</v>
      </c>
      <c r="K709" s="3">
        <v>2.27</v>
      </c>
    </row>
    <row r="710" spans="1:11" x14ac:dyDescent="0.25">
      <c r="A710" s="2">
        <v>710</v>
      </c>
      <c r="B710" s="2" t="s">
        <v>691</v>
      </c>
      <c r="C710" s="2" t="s">
        <v>55</v>
      </c>
      <c r="D710" s="2">
        <v>2002</v>
      </c>
      <c r="E710" s="2" t="s">
        <v>2</v>
      </c>
      <c r="F710" s="2" t="s">
        <v>14</v>
      </c>
      <c r="G710" s="2">
        <v>1.22</v>
      </c>
      <c r="H710" s="2">
        <v>0.1</v>
      </c>
      <c r="I710" s="2">
        <v>0.91</v>
      </c>
      <c r="J710" s="2">
        <v>0.04</v>
      </c>
      <c r="K710" s="2">
        <v>2.27</v>
      </c>
    </row>
    <row r="711" spans="1:11" x14ac:dyDescent="0.25">
      <c r="A711" s="3">
        <v>711</v>
      </c>
      <c r="B711" s="3" t="s">
        <v>692</v>
      </c>
      <c r="C711" s="3" t="s">
        <v>55</v>
      </c>
      <c r="D711" s="3">
        <v>2001</v>
      </c>
      <c r="E711" s="3" t="s">
        <v>2</v>
      </c>
      <c r="F711" s="3" t="s">
        <v>14</v>
      </c>
      <c r="G711" s="3">
        <v>0.9</v>
      </c>
      <c r="H711" s="3">
        <v>0.73</v>
      </c>
      <c r="I711" s="3">
        <v>0.54</v>
      </c>
      <c r="J711" s="3">
        <v>0.09</v>
      </c>
      <c r="K711" s="3">
        <v>2.2599999999999998</v>
      </c>
    </row>
    <row r="712" spans="1:11" x14ac:dyDescent="0.25">
      <c r="A712" s="2">
        <v>712</v>
      </c>
      <c r="B712" s="2" t="s">
        <v>247</v>
      </c>
      <c r="C712" s="2" t="s">
        <v>42</v>
      </c>
      <c r="D712" s="2">
        <v>2007</v>
      </c>
      <c r="E712" s="2" t="s">
        <v>28</v>
      </c>
      <c r="F712" s="2" t="s">
        <v>61</v>
      </c>
      <c r="G712" s="2">
        <v>1.4</v>
      </c>
      <c r="H712" s="2">
        <v>0.54</v>
      </c>
      <c r="I712" s="2">
        <v>0.02</v>
      </c>
      <c r="J712" s="2">
        <v>0.3</v>
      </c>
      <c r="K712" s="2">
        <v>2.2599999999999998</v>
      </c>
    </row>
    <row r="713" spans="1:11" x14ac:dyDescent="0.25">
      <c r="A713" s="3">
        <v>713</v>
      </c>
      <c r="B713" s="3" t="s">
        <v>555</v>
      </c>
      <c r="C713" s="3" t="s">
        <v>12</v>
      </c>
      <c r="D713" s="4" t="s">
        <v>225</v>
      </c>
      <c r="E713" s="3" t="s">
        <v>31</v>
      </c>
      <c r="F713" s="3" t="s">
        <v>61</v>
      </c>
      <c r="G713" s="3">
        <v>1.19</v>
      </c>
      <c r="H713" s="3">
        <v>0.84</v>
      </c>
      <c r="I713" s="3">
        <v>0</v>
      </c>
      <c r="J713" s="3">
        <v>0.23</v>
      </c>
      <c r="K713" s="3">
        <v>2.2599999999999998</v>
      </c>
    </row>
    <row r="714" spans="1:11" x14ac:dyDescent="0.2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25">
      <c r="A715" s="3">
        <v>715</v>
      </c>
      <c r="B715" s="3" t="s">
        <v>103</v>
      </c>
      <c r="C715" s="3" t="s">
        <v>693</v>
      </c>
      <c r="D715" s="3">
        <v>2014</v>
      </c>
      <c r="E715" s="3" t="s">
        <v>28</v>
      </c>
      <c r="F715" s="3" t="s">
        <v>190</v>
      </c>
      <c r="G715" s="3">
        <v>0.28000000000000003</v>
      </c>
      <c r="H715" s="3">
        <v>0.79</v>
      </c>
      <c r="I715" s="3">
        <v>0.87</v>
      </c>
      <c r="J715" s="3">
        <v>0.32</v>
      </c>
      <c r="K715" s="3">
        <v>2.25</v>
      </c>
    </row>
    <row r="716" spans="1:11" x14ac:dyDescent="0.25">
      <c r="A716" s="2">
        <v>716</v>
      </c>
      <c r="B716" s="2" t="s">
        <v>694</v>
      </c>
      <c r="C716" s="2" t="s">
        <v>46</v>
      </c>
      <c r="D716" s="2">
        <v>2002</v>
      </c>
      <c r="E716" s="2" t="s">
        <v>83</v>
      </c>
      <c r="F716" s="2" t="s">
        <v>176</v>
      </c>
      <c r="G716" s="2">
        <v>0.62</v>
      </c>
      <c r="H716" s="2">
        <v>0.44</v>
      </c>
      <c r="I716" s="2">
        <v>1.06</v>
      </c>
      <c r="J716" s="2">
        <v>0.13</v>
      </c>
      <c r="K716" s="2">
        <v>2.25</v>
      </c>
    </row>
    <row r="717" spans="1:11" x14ac:dyDescent="0.25">
      <c r="A717" s="3">
        <v>717</v>
      </c>
      <c r="B717" s="3" t="s">
        <v>695</v>
      </c>
      <c r="C717" s="3" t="s">
        <v>86</v>
      </c>
      <c r="D717" s="3">
        <v>1997</v>
      </c>
      <c r="E717" s="3" t="s">
        <v>13</v>
      </c>
      <c r="F717" s="3" t="s">
        <v>696</v>
      </c>
      <c r="G717" s="3">
        <v>1.52</v>
      </c>
      <c r="H717" s="3">
        <v>0.46</v>
      </c>
      <c r="I717" s="3">
        <v>0.2</v>
      </c>
      <c r="J717" s="3">
        <v>0.08</v>
      </c>
      <c r="K717" s="3">
        <v>2.25</v>
      </c>
    </row>
    <row r="718" spans="1:11" x14ac:dyDescent="0.25">
      <c r="A718" s="2">
        <v>718</v>
      </c>
      <c r="B718" s="2" t="s">
        <v>697</v>
      </c>
      <c r="C718" s="2" t="s">
        <v>147</v>
      </c>
      <c r="D718" s="2">
        <v>2004</v>
      </c>
      <c r="E718" s="2" t="s">
        <v>22</v>
      </c>
      <c r="F718" s="2" t="s">
        <v>14</v>
      </c>
      <c r="G718" s="2">
        <v>1.48</v>
      </c>
      <c r="H718" s="2">
        <v>0.25</v>
      </c>
      <c r="I718" s="2">
        <v>0.46</v>
      </c>
      <c r="J718" s="2">
        <v>0.06</v>
      </c>
      <c r="K718" s="2">
        <v>2.25</v>
      </c>
    </row>
    <row r="719" spans="1:11" x14ac:dyDescent="0.25">
      <c r="A719" s="3">
        <v>719</v>
      </c>
      <c r="B719" s="3" t="s">
        <v>559</v>
      </c>
      <c r="C719" s="3" t="s">
        <v>42</v>
      </c>
      <c r="D719" s="3">
        <v>2011</v>
      </c>
      <c r="E719" s="3" t="s">
        <v>13</v>
      </c>
      <c r="F719" s="3" t="s">
        <v>110</v>
      </c>
      <c r="G719" s="3">
        <v>1.93</v>
      </c>
      <c r="H719" s="3">
        <v>0.15</v>
      </c>
      <c r="I719" s="3">
        <v>0</v>
      </c>
      <c r="J719" s="3">
        <v>0.17</v>
      </c>
      <c r="K719" s="3">
        <v>2.25</v>
      </c>
    </row>
    <row r="720" spans="1:11" x14ac:dyDescent="0.25">
      <c r="A720" s="2">
        <v>720</v>
      </c>
      <c r="B720" s="2" t="s">
        <v>543</v>
      </c>
      <c r="C720" s="2" t="s">
        <v>12</v>
      </c>
      <c r="D720" s="2">
        <v>2009</v>
      </c>
      <c r="E720" s="2" t="s">
        <v>22</v>
      </c>
      <c r="F720" s="2" t="s">
        <v>14</v>
      </c>
      <c r="G720" s="2">
        <v>0.67</v>
      </c>
      <c r="H720" s="2">
        <v>0.41</v>
      </c>
      <c r="I720" s="2">
        <v>1.05</v>
      </c>
      <c r="J720" s="2">
        <v>0.11</v>
      </c>
      <c r="K720" s="2">
        <v>2.25</v>
      </c>
    </row>
    <row r="721" spans="1:11" x14ac:dyDescent="0.25">
      <c r="A721" s="3">
        <v>721</v>
      </c>
      <c r="B721" s="3" t="s">
        <v>698</v>
      </c>
      <c r="C721" s="3" t="s">
        <v>130</v>
      </c>
      <c r="D721" s="3">
        <v>2008</v>
      </c>
      <c r="E721" s="3" t="s">
        <v>72</v>
      </c>
      <c r="F721" s="3" t="s">
        <v>192</v>
      </c>
      <c r="G721" s="3">
        <v>0.51</v>
      </c>
      <c r="H721" s="3">
        <v>0.51</v>
      </c>
      <c r="I721" s="3">
        <v>0.91</v>
      </c>
      <c r="J721" s="3">
        <v>0.32</v>
      </c>
      <c r="K721" s="3">
        <v>2.25</v>
      </c>
    </row>
    <row r="722" spans="1:11" x14ac:dyDescent="0.25">
      <c r="A722" s="2">
        <v>722</v>
      </c>
      <c r="B722" s="2" t="s">
        <v>699</v>
      </c>
      <c r="C722" s="2" t="s">
        <v>55</v>
      </c>
      <c r="D722" s="2">
        <v>2001</v>
      </c>
      <c r="E722" s="2" t="s">
        <v>2</v>
      </c>
      <c r="F722" s="2" t="s">
        <v>121</v>
      </c>
      <c r="G722" s="2">
        <v>1.19</v>
      </c>
      <c r="H722" s="2">
        <v>0.71</v>
      </c>
      <c r="I722" s="2">
        <v>0.22</v>
      </c>
      <c r="J722" s="2">
        <v>0.13</v>
      </c>
      <c r="K722" s="2">
        <v>2.2400000000000002</v>
      </c>
    </row>
    <row r="723" spans="1:11" x14ac:dyDescent="0.25">
      <c r="A723" s="3">
        <v>723</v>
      </c>
      <c r="B723" s="3" t="s">
        <v>700</v>
      </c>
      <c r="C723" s="3" t="s">
        <v>55</v>
      </c>
      <c r="D723" s="3">
        <v>2001</v>
      </c>
      <c r="E723" s="3" t="s">
        <v>2</v>
      </c>
      <c r="F723" s="3" t="s">
        <v>260</v>
      </c>
      <c r="G723" s="3">
        <v>1.29</v>
      </c>
      <c r="H723" s="3">
        <v>0.83</v>
      </c>
      <c r="I723" s="3">
        <v>0</v>
      </c>
      <c r="J723" s="3">
        <v>0.11</v>
      </c>
      <c r="K723" s="3">
        <v>2.23</v>
      </c>
    </row>
    <row r="724" spans="1:11" x14ac:dyDescent="0.25">
      <c r="A724" s="2">
        <v>724</v>
      </c>
      <c r="B724" s="2" t="s">
        <v>701</v>
      </c>
      <c r="C724" s="2" t="s">
        <v>16</v>
      </c>
      <c r="D724" s="2">
        <v>1990</v>
      </c>
      <c r="E724" s="2" t="s">
        <v>43</v>
      </c>
      <c r="F724" s="2" t="s">
        <v>184</v>
      </c>
      <c r="G724" s="2">
        <v>1.74</v>
      </c>
      <c r="H724" s="2">
        <v>0.25</v>
      </c>
      <c r="I724" s="2">
        <v>0.21</v>
      </c>
      <c r="J724" s="2">
        <v>0.03</v>
      </c>
      <c r="K724" s="2">
        <v>2.23</v>
      </c>
    </row>
    <row r="725" spans="1:11" x14ac:dyDescent="0.25">
      <c r="A725" s="3">
        <v>725</v>
      </c>
      <c r="B725" s="3" t="s">
        <v>351</v>
      </c>
      <c r="C725" s="3" t="s">
        <v>26</v>
      </c>
      <c r="D725" s="3">
        <v>2008</v>
      </c>
      <c r="E725" s="3" t="s">
        <v>43</v>
      </c>
      <c r="F725" s="3" t="s">
        <v>61</v>
      </c>
      <c r="G725" s="3">
        <v>1.42</v>
      </c>
      <c r="H725" s="3">
        <v>0.61</v>
      </c>
      <c r="I725" s="3">
        <v>0</v>
      </c>
      <c r="J725" s="3">
        <v>0.21</v>
      </c>
      <c r="K725" s="3">
        <v>2.23</v>
      </c>
    </row>
    <row r="726" spans="1:11" x14ac:dyDescent="0.2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25">
      <c r="A727" s="3">
        <v>727</v>
      </c>
      <c r="B727" s="3" t="s">
        <v>703</v>
      </c>
      <c r="C727" s="3" t="s">
        <v>149</v>
      </c>
      <c r="D727" s="3">
        <v>2013</v>
      </c>
      <c r="E727" s="3" t="s">
        <v>2</v>
      </c>
      <c r="F727" s="3" t="s">
        <v>14</v>
      </c>
      <c r="G727" s="3">
        <v>1.27</v>
      </c>
      <c r="H727" s="3">
        <v>0.62</v>
      </c>
      <c r="I727" s="3">
        <v>0.18</v>
      </c>
      <c r="J727" s="3">
        <v>0.16</v>
      </c>
      <c r="K727" s="3">
        <v>2.2200000000000002</v>
      </c>
    </row>
    <row r="728" spans="1:11" x14ac:dyDescent="0.25">
      <c r="A728" s="2">
        <v>728</v>
      </c>
      <c r="B728" s="2" t="s">
        <v>704</v>
      </c>
      <c r="C728" s="2" t="s">
        <v>46</v>
      </c>
      <c r="D728" s="2">
        <v>2003</v>
      </c>
      <c r="E728" s="2" t="s">
        <v>43</v>
      </c>
      <c r="F728" s="2" t="s">
        <v>92</v>
      </c>
      <c r="G728" s="2">
        <v>0.88</v>
      </c>
      <c r="H728" s="2">
        <v>1.03</v>
      </c>
      <c r="I728" s="2">
        <v>0</v>
      </c>
      <c r="J728" s="2">
        <v>0.31</v>
      </c>
      <c r="K728" s="2">
        <v>2.2200000000000002</v>
      </c>
    </row>
    <row r="729" spans="1:11" x14ac:dyDescent="0.25">
      <c r="A729" s="3">
        <v>729</v>
      </c>
      <c r="B729" s="3" t="s">
        <v>705</v>
      </c>
      <c r="C729" s="3" t="s">
        <v>26</v>
      </c>
      <c r="D729" s="3">
        <v>2009</v>
      </c>
      <c r="E729" s="3" t="s">
        <v>24</v>
      </c>
      <c r="F729" s="3" t="s">
        <v>206</v>
      </c>
      <c r="G729" s="3">
        <v>1.71</v>
      </c>
      <c r="H729" s="3">
        <v>0.32</v>
      </c>
      <c r="I729" s="3">
        <v>0.02</v>
      </c>
      <c r="J729" s="3">
        <v>0.18</v>
      </c>
      <c r="K729" s="3">
        <v>2.2200000000000002</v>
      </c>
    </row>
    <row r="730" spans="1:11" x14ac:dyDescent="0.25">
      <c r="A730" s="2">
        <v>730</v>
      </c>
      <c r="B730" s="2" t="s">
        <v>706</v>
      </c>
      <c r="C730" s="2" t="s">
        <v>21</v>
      </c>
      <c r="D730" s="2">
        <v>1998</v>
      </c>
      <c r="E730" s="2" t="s">
        <v>83</v>
      </c>
      <c r="F730" s="2" t="s">
        <v>14</v>
      </c>
      <c r="G730" s="2">
        <v>1</v>
      </c>
      <c r="H730" s="2">
        <v>0.63</v>
      </c>
      <c r="I730" s="2">
        <v>0.45</v>
      </c>
      <c r="J730" s="2">
        <v>0.13</v>
      </c>
      <c r="K730" s="2">
        <v>2.2200000000000002</v>
      </c>
    </row>
    <row r="731" spans="1:11" x14ac:dyDescent="0.25">
      <c r="A731" s="3">
        <v>731</v>
      </c>
      <c r="B731" s="3" t="s">
        <v>530</v>
      </c>
      <c r="C731" s="3" t="s">
        <v>39</v>
      </c>
      <c r="D731" s="3">
        <v>2010</v>
      </c>
      <c r="E731" s="3" t="s">
        <v>18</v>
      </c>
      <c r="F731" s="3" t="s">
        <v>110</v>
      </c>
      <c r="G731" s="3">
        <v>1.03</v>
      </c>
      <c r="H731" s="3">
        <v>0.98</v>
      </c>
      <c r="I731" s="3">
        <v>0</v>
      </c>
      <c r="J731" s="3">
        <v>0.21</v>
      </c>
      <c r="K731" s="3">
        <v>2.2200000000000002</v>
      </c>
    </row>
    <row r="732" spans="1:11" x14ac:dyDescent="0.25">
      <c r="A732" s="2">
        <v>732</v>
      </c>
      <c r="B732" s="2" t="s">
        <v>707</v>
      </c>
      <c r="C732" s="2" t="s">
        <v>39</v>
      </c>
      <c r="D732" s="2">
        <v>2010</v>
      </c>
      <c r="E732" s="2" t="s">
        <v>31</v>
      </c>
      <c r="F732" s="2" t="s">
        <v>44</v>
      </c>
      <c r="G732" s="2">
        <v>1.45</v>
      </c>
      <c r="H732" s="2">
        <v>0.55000000000000004</v>
      </c>
      <c r="I732" s="2">
        <v>0.02</v>
      </c>
      <c r="J732" s="2">
        <v>0.19</v>
      </c>
      <c r="K732" s="2">
        <v>2.21</v>
      </c>
    </row>
    <row r="733" spans="1:11" x14ac:dyDescent="0.25">
      <c r="A733" s="3">
        <v>733</v>
      </c>
      <c r="B733" s="3" t="s">
        <v>335</v>
      </c>
      <c r="C733" s="3" t="s">
        <v>141</v>
      </c>
      <c r="D733" s="3">
        <v>2013</v>
      </c>
      <c r="E733" s="3" t="s">
        <v>43</v>
      </c>
      <c r="F733" s="3" t="s">
        <v>92</v>
      </c>
      <c r="G733" s="3">
        <v>1.47</v>
      </c>
      <c r="H733" s="3">
        <v>0.55000000000000004</v>
      </c>
      <c r="I733" s="3">
        <v>0</v>
      </c>
      <c r="J733" s="3">
        <v>0.19</v>
      </c>
      <c r="K733" s="3">
        <v>2.21</v>
      </c>
    </row>
    <row r="734" spans="1:11" x14ac:dyDescent="0.25">
      <c r="A734" s="2">
        <v>734</v>
      </c>
      <c r="B734" s="2" t="s">
        <v>708</v>
      </c>
      <c r="C734" s="2" t="s">
        <v>46</v>
      </c>
      <c r="D734" s="2">
        <v>2006</v>
      </c>
      <c r="E734" s="2" t="s">
        <v>43</v>
      </c>
      <c r="F734" s="2" t="s">
        <v>176</v>
      </c>
      <c r="G734" s="2">
        <v>1.06</v>
      </c>
      <c r="H734" s="2">
        <v>0.82</v>
      </c>
      <c r="I734" s="2">
        <v>0.05</v>
      </c>
      <c r="J734" s="2">
        <v>0.28000000000000003</v>
      </c>
      <c r="K734" s="2">
        <v>2.21</v>
      </c>
    </row>
    <row r="735" spans="1:11" x14ac:dyDescent="0.25">
      <c r="A735" s="3">
        <v>735</v>
      </c>
      <c r="B735" s="3" t="s">
        <v>709</v>
      </c>
      <c r="C735" s="3" t="s">
        <v>39</v>
      </c>
      <c r="D735" s="3">
        <v>2008</v>
      </c>
      <c r="E735" s="3" t="s">
        <v>28</v>
      </c>
      <c r="F735" s="3" t="s">
        <v>110</v>
      </c>
      <c r="G735" s="3">
        <v>1.78</v>
      </c>
      <c r="H735" s="3">
        <v>0.24</v>
      </c>
      <c r="I735" s="3">
        <v>0</v>
      </c>
      <c r="J735" s="3">
        <v>0.18</v>
      </c>
      <c r="K735" s="3">
        <v>2.2000000000000002</v>
      </c>
    </row>
    <row r="736" spans="1:11" x14ac:dyDescent="0.25">
      <c r="A736" s="2">
        <v>736</v>
      </c>
      <c r="B736" s="2" t="s">
        <v>308</v>
      </c>
      <c r="C736" s="2" t="s">
        <v>127</v>
      </c>
      <c r="D736" s="2">
        <v>1981</v>
      </c>
      <c r="E736" s="2" t="s">
        <v>43</v>
      </c>
      <c r="F736" s="2" t="s">
        <v>710</v>
      </c>
      <c r="G736" s="2">
        <v>2.06</v>
      </c>
      <c r="H736" s="2">
        <v>0.12</v>
      </c>
      <c r="I736" s="2">
        <v>0</v>
      </c>
      <c r="J736" s="2">
        <v>0.02</v>
      </c>
      <c r="K736" s="2">
        <v>2.2000000000000002</v>
      </c>
    </row>
    <row r="737" spans="1:11" x14ac:dyDescent="0.2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2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2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25">
      <c r="A740" s="2">
        <v>740</v>
      </c>
      <c r="B740" s="2" t="s">
        <v>713</v>
      </c>
      <c r="C740" s="2" t="s">
        <v>12</v>
      </c>
      <c r="D740" s="2">
        <v>2008</v>
      </c>
      <c r="E740" s="2" t="s">
        <v>2</v>
      </c>
      <c r="F740" s="2" t="s">
        <v>121</v>
      </c>
      <c r="G740" s="2">
        <v>1.28</v>
      </c>
      <c r="H740" s="2">
        <v>0.68</v>
      </c>
      <c r="I740" s="2">
        <v>0.02</v>
      </c>
      <c r="J740" s="2">
        <v>0.21</v>
      </c>
      <c r="K740" s="2">
        <v>2.2000000000000002</v>
      </c>
    </row>
    <row r="741" spans="1:11" x14ac:dyDescent="0.25">
      <c r="A741" s="3">
        <v>741</v>
      </c>
      <c r="B741" s="3" t="s">
        <v>714</v>
      </c>
      <c r="C741" s="3" t="s">
        <v>26</v>
      </c>
      <c r="D741" s="3">
        <v>2007</v>
      </c>
      <c r="E741" s="3" t="s">
        <v>24</v>
      </c>
      <c r="F741" s="3" t="s">
        <v>451</v>
      </c>
      <c r="G741" s="3">
        <v>1.06</v>
      </c>
      <c r="H741" s="3">
        <v>0.91</v>
      </c>
      <c r="I741" s="3">
        <v>0</v>
      </c>
      <c r="J741" s="3">
        <v>0.23</v>
      </c>
      <c r="K741" s="3">
        <v>2.2000000000000002</v>
      </c>
    </row>
    <row r="742" spans="1:11" x14ac:dyDescent="0.25">
      <c r="A742" s="2">
        <v>742</v>
      </c>
      <c r="B742" s="2" t="s">
        <v>715</v>
      </c>
      <c r="C742" s="2" t="s">
        <v>42</v>
      </c>
      <c r="D742" s="2">
        <v>2011</v>
      </c>
      <c r="E742" s="2" t="s">
        <v>43</v>
      </c>
      <c r="F742" s="2" t="s">
        <v>184</v>
      </c>
      <c r="G742" s="2">
        <v>0.34</v>
      </c>
      <c r="H742" s="2">
        <v>0.97</v>
      </c>
      <c r="I742" s="2">
        <v>0.55000000000000004</v>
      </c>
      <c r="J742" s="2">
        <v>0.33</v>
      </c>
      <c r="K742" s="2">
        <v>2.19</v>
      </c>
    </row>
    <row r="743" spans="1:11" x14ac:dyDescent="0.25">
      <c r="A743" s="3">
        <v>743</v>
      </c>
      <c r="B743" s="3" t="s">
        <v>716</v>
      </c>
      <c r="C743" s="3" t="s">
        <v>39</v>
      </c>
      <c r="D743" s="3">
        <v>2006</v>
      </c>
      <c r="E743" s="3" t="s">
        <v>43</v>
      </c>
      <c r="F743" s="3" t="s">
        <v>385</v>
      </c>
      <c r="G743" s="3">
        <v>1.17</v>
      </c>
      <c r="H743" s="3">
        <v>0.78</v>
      </c>
      <c r="I743" s="3">
        <v>0.02</v>
      </c>
      <c r="J743" s="3">
        <v>0.22</v>
      </c>
      <c r="K743" s="3">
        <v>2.19</v>
      </c>
    </row>
    <row r="744" spans="1:11" x14ac:dyDescent="0.25">
      <c r="A744" s="2">
        <v>744</v>
      </c>
      <c r="B744" s="2" t="s">
        <v>717</v>
      </c>
      <c r="C744" s="2" t="s">
        <v>113</v>
      </c>
      <c r="D744" s="2">
        <v>2003</v>
      </c>
      <c r="E744" s="2" t="s">
        <v>22</v>
      </c>
      <c r="F744" s="2" t="s">
        <v>61</v>
      </c>
      <c r="G744" s="2">
        <v>1.68</v>
      </c>
      <c r="H744" s="2">
        <v>0.44</v>
      </c>
      <c r="I744" s="2">
        <v>0</v>
      </c>
      <c r="J744" s="2">
        <v>0.08</v>
      </c>
      <c r="K744" s="2">
        <v>2.19</v>
      </c>
    </row>
    <row r="745" spans="1:11" x14ac:dyDescent="0.25">
      <c r="A745" s="3">
        <v>745</v>
      </c>
      <c r="B745" s="3" t="s">
        <v>718</v>
      </c>
      <c r="C745" s="3" t="s">
        <v>21</v>
      </c>
      <c r="D745" s="3">
        <v>1992</v>
      </c>
      <c r="E745" s="3" t="s">
        <v>28</v>
      </c>
      <c r="F745" s="3" t="s">
        <v>14</v>
      </c>
      <c r="G745" s="3">
        <v>0.87</v>
      </c>
      <c r="H745" s="3">
        <v>0.17</v>
      </c>
      <c r="I745" s="3">
        <v>1.1000000000000001</v>
      </c>
      <c r="J745" s="3">
        <v>0.05</v>
      </c>
      <c r="K745" s="3">
        <v>2.19</v>
      </c>
    </row>
    <row r="746" spans="1:11" x14ac:dyDescent="0.25">
      <c r="A746" s="2">
        <v>746</v>
      </c>
      <c r="B746" s="2" t="s">
        <v>102</v>
      </c>
      <c r="C746" s="2" t="s">
        <v>21</v>
      </c>
      <c r="D746" s="2">
        <v>2000</v>
      </c>
      <c r="E746" s="2" t="s">
        <v>2</v>
      </c>
      <c r="F746" s="2" t="s">
        <v>14</v>
      </c>
      <c r="G746" s="2">
        <v>1.04</v>
      </c>
      <c r="H746" s="2">
        <v>0.72</v>
      </c>
      <c r="I746" s="2">
        <v>0.3</v>
      </c>
      <c r="J746" s="2">
        <v>0.13</v>
      </c>
      <c r="K746" s="2">
        <v>2.19</v>
      </c>
    </row>
    <row r="747" spans="1:11" x14ac:dyDescent="0.25">
      <c r="A747" s="3">
        <v>747</v>
      </c>
      <c r="B747" s="3" t="s">
        <v>719</v>
      </c>
      <c r="C747" s="3" t="s">
        <v>42</v>
      </c>
      <c r="D747" s="3">
        <v>2012</v>
      </c>
      <c r="E747" s="3" t="s">
        <v>43</v>
      </c>
      <c r="F747" s="3" t="s">
        <v>192</v>
      </c>
      <c r="G747" s="3">
        <v>0.59</v>
      </c>
      <c r="H747" s="3">
        <v>1.07</v>
      </c>
      <c r="I747" s="3">
        <v>7.0000000000000007E-2</v>
      </c>
      <c r="J747" s="3">
        <v>0.45</v>
      </c>
      <c r="K747" s="3">
        <v>2.19</v>
      </c>
    </row>
    <row r="748" spans="1:11" x14ac:dyDescent="0.25">
      <c r="A748" s="2">
        <v>748</v>
      </c>
      <c r="B748" s="2" t="s">
        <v>720</v>
      </c>
      <c r="C748" s="2" t="s">
        <v>21</v>
      </c>
      <c r="D748" s="2">
        <v>2000</v>
      </c>
      <c r="E748" s="2" t="s">
        <v>22</v>
      </c>
      <c r="F748" s="2" t="s">
        <v>184</v>
      </c>
      <c r="G748" s="2">
        <v>0</v>
      </c>
      <c r="H748" s="2">
        <v>0</v>
      </c>
      <c r="I748" s="2">
        <v>2.17</v>
      </c>
      <c r="J748" s="2">
        <v>0.01</v>
      </c>
      <c r="K748" s="2">
        <v>2.1800000000000002</v>
      </c>
    </row>
    <row r="749" spans="1:11" x14ac:dyDescent="0.25">
      <c r="A749" s="3">
        <v>749</v>
      </c>
      <c r="B749" s="3" t="s">
        <v>721</v>
      </c>
      <c r="C749" s="3" t="s">
        <v>46</v>
      </c>
      <c r="D749" s="3">
        <v>2002</v>
      </c>
      <c r="E749" s="3" t="s">
        <v>18</v>
      </c>
      <c r="F749" s="3" t="s">
        <v>385</v>
      </c>
      <c r="G749" s="3">
        <v>1.92</v>
      </c>
      <c r="H749" s="3">
        <v>0.2</v>
      </c>
      <c r="I749" s="3">
        <v>0</v>
      </c>
      <c r="J749" s="3">
        <v>0.06</v>
      </c>
      <c r="K749" s="3">
        <v>2.1800000000000002</v>
      </c>
    </row>
    <row r="750" spans="1:11" x14ac:dyDescent="0.25">
      <c r="A750" s="2">
        <v>750</v>
      </c>
      <c r="B750" s="2" t="s">
        <v>722</v>
      </c>
      <c r="C750" s="2" t="s">
        <v>141</v>
      </c>
      <c r="D750" s="2">
        <v>2013</v>
      </c>
      <c r="E750" s="2" t="s">
        <v>18</v>
      </c>
      <c r="F750" s="2" t="s">
        <v>40</v>
      </c>
      <c r="G750" s="2">
        <v>1.21</v>
      </c>
      <c r="H750" s="2">
        <v>0.78</v>
      </c>
      <c r="I750" s="2">
        <v>0.01</v>
      </c>
      <c r="J750" s="2">
        <v>0.17</v>
      </c>
      <c r="K750" s="2">
        <v>2.1800000000000002</v>
      </c>
    </row>
    <row r="751" spans="1:11" x14ac:dyDescent="0.2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25">
      <c r="A752" s="2">
        <v>752</v>
      </c>
      <c r="B752" s="2" t="s">
        <v>724</v>
      </c>
      <c r="C752" s="2" t="s">
        <v>26</v>
      </c>
      <c r="D752" s="2">
        <v>2006</v>
      </c>
      <c r="E752" s="2" t="s">
        <v>22</v>
      </c>
      <c r="F752" s="2" t="s">
        <v>14</v>
      </c>
      <c r="G752" s="2">
        <v>1.29</v>
      </c>
      <c r="H752" s="2">
        <v>0.04</v>
      </c>
      <c r="I752" s="2">
        <v>0.73</v>
      </c>
      <c r="J752" s="2">
        <v>0.12</v>
      </c>
      <c r="K752" s="2">
        <v>2.1800000000000002</v>
      </c>
    </row>
    <row r="753" spans="1:11" x14ac:dyDescent="0.25">
      <c r="A753" s="3">
        <v>753</v>
      </c>
      <c r="B753" s="3" t="s">
        <v>725</v>
      </c>
      <c r="C753" s="3" t="s">
        <v>55</v>
      </c>
      <c r="D753" s="3">
        <v>2003</v>
      </c>
      <c r="E753" s="3" t="s">
        <v>22</v>
      </c>
      <c r="F753" s="3" t="s">
        <v>14</v>
      </c>
      <c r="G753" s="3">
        <v>1.48</v>
      </c>
      <c r="H753" s="3">
        <v>0.17</v>
      </c>
      <c r="I753" s="3">
        <v>0.47</v>
      </c>
      <c r="J753" s="3">
        <v>0.06</v>
      </c>
      <c r="K753" s="3">
        <v>2.17</v>
      </c>
    </row>
    <row r="754" spans="1:11" x14ac:dyDescent="0.25">
      <c r="A754" s="2">
        <v>754</v>
      </c>
      <c r="B754" s="2" t="s">
        <v>215</v>
      </c>
      <c r="C754" s="2" t="s">
        <v>39</v>
      </c>
      <c r="D754" s="2">
        <v>2010</v>
      </c>
      <c r="E754" s="2" t="s">
        <v>22</v>
      </c>
      <c r="F754" s="2" t="s">
        <v>192</v>
      </c>
      <c r="G754" s="2">
        <v>1.27</v>
      </c>
      <c r="H754" s="2">
        <v>0.68</v>
      </c>
      <c r="I754" s="2">
        <v>0.01</v>
      </c>
      <c r="J754" s="2">
        <v>0.2</v>
      </c>
      <c r="K754" s="2">
        <v>2.17</v>
      </c>
    </row>
    <row r="755" spans="1:11" x14ac:dyDescent="0.25">
      <c r="A755" s="3">
        <v>755</v>
      </c>
      <c r="B755" s="3" t="s">
        <v>726</v>
      </c>
      <c r="C755" s="3" t="s">
        <v>78</v>
      </c>
      <c r="D755" s="3">
        <v>1998</v>
      </c>
      <c r="E755" s="3" t="s">
        <v>33</v>
      </c>
      <c r="F755" s="3" t="s">
        <v>14</v>
      </c>
      <c r="G755" s="3">
        <v>1.6</v>
      </c>
      <c r="H755" s="3">
        <v>0.46</v>
      </c>
      <c r="I755" s="3">
        <v>0.08</v>
      </c>
      <c r="J755" s="3">
        <v>0.03</v>
      </c>
      <c r="K755" s="3">
        <v>2.17</v>
      </c>
    </row>
    <row r="756" spans="1:11" x14ac:dyDescent="0.25">
      <c r="A756" s="2">
        <v>756</v>
      </c>
      <c r="B756" s="2" t="s">
        <v>727</v>
      </c>
      <c r="C756" s="2" t="s">
        <v>16</v>
      </c>
      <c r="D756" s="2">
        <v>1984</v>
      </c>
      <c r="E756" s="2" t="s">
        <v>13</v>
      </c>
      <c r="F756" s="2" t="s">
        <v>14</v>
      </c>
      <c r="G756" s="2">
        <v>0.48</v>
      </c>
      <c r="H756" s="2">
        <v>0.11</v>
      </c>
      <c r="I756" s="2">
        <v>1.56</v>
      </c>
      <c r="J756" s="2">
        <v>0.02</v>
      </c>
      <c r="K756" s="2">
        <v>2.17</v>
      </c>
    </row>
    <row r="757" spans="1:11" x14ac:dyDescent="0.25">
      <c r="A757" s="3">
        <v>757</v>
      </c>
      <c r="B757" s="3" t="s">
        <v>728</v>
      </c>
      <c r="C757" s="3" t="s">
        <v>118</v>
      </c>
      <c r="D757" s="3">
        <v>2001</v>
      </c>
      <c r="E757" s="3" t="s">
        <v>33</v>
      </c>
      <c r="F757" s="3" t="s">
        <v>110</v>
      </c>
      <c r="G757" s="3">
        <v>1.23</v>
      </c>
      <c r="H757" s="3">
        <v>0.83</v>
      </c>
      <c r="I757" s="3">
        <v>0</v>
      </c>
      <c r="J757" s="3">
        <v>0.1</v>
      </c>
      <c r="K757" s="3">
        <v>2.16</v>
      </c>
    </row>
    <row r="758" spans="1:11" x14ac:dyDescent="0.25">
      <c r="A758" s="2">
        <v>758</v>
      </c>
      <c r="B758" s="2" t="s">
        <v>729</v>
      </c>
      <c r="C758" s="2" t="s">
        <v>12</v>
      </c>
      <c r="D758" s="2">
        <v>2009</v>
      </c>
      <c r="E758" s="2" t="s">
        <v>13</v>
      </c>
      <c r="F758" s="2" t="s">
        <v>92</v>
      </c>
      <c r="G758" s="2">
        <v>1.51</v>
      </c>
      <c r="H758" s="2">
        <v>0.47</v>
      </c>
      <c r="I758" s="2">
        <v>0</v>
      </c>
      <c r="J758" s="2">
        <v>0.18</v>
      </c>
      <c r="K758" s="2">
        <v>2.16</v>
      </c>
    </row>
    <row r="759" spans="1:11" x14ac:dyDescent="0.25">
      <c r="A759" s="3">
        <v>759</v>
      </c>
      <c r="B759" s="3" t="s">
        <v>730</v>
      </c>
      <c r="C759" s="3" t="s">
        <v>86</v>
      </c>
      <c r="D759" s="3">
        <v>2000</v>
      </c>
      <c r="E759" s="3" t="s">
        <v>31</v>
      </c>
      <c r="F759" s="3" t="s">
        <v>59</v>
      </c>
      <c r="G759" s="3">
        <v>1.5</v>
      </c>
      <c r="H759" s="3">
        <v>0.55000000000000004</v>
      </c>
      <c r="I759" s="3">
        <v>0.02</v>
      </c>
      <c r="J759" s="3">
        <v>0.08</v>
      </c>
      <c r="K759" s="3">
        <v>2.15</v>
      </c>
    </row>
    <row r="760" spans="1:11" x14ac:dyDescent="0.25">
      <c r="A760" s="2">
        <v>760</v>
      </c>
      <c r="B760" s="2" t="s">
        <v>731</v>
      </c>
      <c r="C760" s="2" t="s">
        <v>67</v>
      </c>
      <c r="D760" s="2">
        <v>2015</v>
      </c>
      <c r="E760" s="2" t="s">
        <v>31</v>
      </c>
      <c r="F760" s="2" t="s">
        <v>92</v>
      </c>
      <c r="G760" s="2">
        <v>0.54</v>
      </c>
      <c r="H760" s="2">
        <v>1.1599999999999999</v>
      </c>
      <c r="I760" s="2">
        <v>0.13</v>
      </c>
      <c r="J760" s="2">
        <v>0.32</v>
      </c>
      <c r="K760" s="2">
        <v>2.15</v>
      </c>
    </row>
    <row r="761" spans="1:11" x14ac:dyDescent="0.25">
      <c r="A761" s="3">
        <v>761</v>
      </c>
      <c r="B761" s="3" t="s">
        <v>732</v>
      </c>
      <c r="C761" s="3" t="s">
        <v>16</v>
      </c>
      <c r="D761" s="3">
        <v>1987</v>
      </c>
      <c r="E761" s="3" t="s">
        <v>13</v>
      </c>
      <c r="F761" s="3" t="s">
        <v>14</v>
      </c>
      <c r="G761" s="3">
        <v>0.14000000000000001</v>
      </c>
      <c r="H761" s="3">
        <v>0.03</v>
      </c>
      <c r="I761" s="3">
        <v>1.98</v>
      </c>
      <c r="J761" s="3">
        <v>0</v>
      </c>
      <c r="K761" s="3">
        <v>2.15</v>
      </c>
    </row>
    <row r="762" spans="1:11" x14ac:dyDescent="0.25">
      <c r="A762" s="2">
        <v>762</v>
      </c>
      <c r="B762" s="2" t="s">
        <v>165</v>
      </c>
      <c r="C762" s="2" t="s">
        <v>141</v>
      </c>
      <c r="D762" s="2">
        <v>2014</v>
      </c>
      <c r="E762" s="2" t="s">
        <v>13</v>
      </c>
      <c r="F762" s="2" t="s">
        <v>110</v>
      </c>
      <c r="G762" s="2">
        <v>0.6</v>
      </c>
      <c r="H762" s="2">
        <v>1.41</v>
      </c>
      <c r="I762" s="2">
        <v>0</v>
      </c>
      <c r="J762" s="2">
        <v>0.14000000000000001</v>
      </c>
      <c r="K762" s="2">
        <v>2.15</v>
      </c>
    </row>
    <row r="763" spans="1:11" x14ac:dyDescent="0.25">
      <c r="A763" s="3">
        <v>763</v>
      </c>
      <c r="B763" s="3" t="s">
        <v>733</v>
      </c>
      <c r="C763" s="3" t="s">
        <v>130</v>
      </c>
      <c r="D763" s="3">
        <v>2007</v>
      </c>
      <c r="E763" s="3" t="s">
        <v>31</v>
      </c>
      <c r="F763" s="3" t="s">
        <v>61</v>
      </c>
      <c r="G763" s="3">
        <v>0.52</v>
      </c>
      <c r="H763" s="3">
        <v>1.03</v>
      </c>
      <c r="I763" s="3">
        <v>0</v>
      </c>
      <c r="J763" s="3">
        <v>0.59</v>
      </c>
      <c r="K763" s="3">
        <v>2.14</v>
      </c>
    </row>
    <row r="764" spans="1:11" x14ac:dyDescent="0.25">
      <c r="A764" s="2">
        <v>764</v>
      </c>
      <c r="B764" s="2" t="s">
        <v>734</v>
      </c>
      <c r="C764" s="2" t="s">
        <v>48</v>
      </c>
      <c r="D764" s="2">
        <v>1996</v>
      </c>
      <c r="E764" s="2" t="s">
        <v>22</v>
      </c>
      <c r="F764" s="2" t="s">
        <v>14</v>
      </c>
      <c r="G764" s="2">
        <v>0.66</v>
      </c>
      <c r="H764" s="2">
        <v>0</v>
      </c>
      <c r="I764" s="2">
        <v>1.45</v>
      </c>
      <c r="J764" s="2">
        <v>0.03</v>
      </c>
      <c r="K764" s="2">
        <v>2.14</v>
      </c>
    </row>
    <row r="765" spans="1:11" x14ac:dyDescent="0.25">
      <c r="A765" s="3">
        <v>765</v>
      </c>
      <c r="B765" s="3" t="s">
        <v>735</v>
      </c>
      <c r="C765" s="3" t="s">
        <v>16</v>
      </c>
      <c r="D765" s="3">
        <v>1983</v>
      </c>
      <c r="E765" s="3" t="s">
        <v>28</v>
      </c>
      <c r="F765" s="3" t="s">
        <v>14</v>
      </c>
      <c r="G765" s="3">
        <v>0.01</v>
      </c>
      <c r="H765" s="3">
        <v>0</v>
      </c>
      <c r="I765" s="3">
        <v>2.13</v>
      </c>
      <c r="J765" s="3">
        <v>0</v>
      </c>
      <c r="K765" s="3">
        <v>2.14</v>
      </c>
    </row>
    <row r="766" spans="1:11" x14ac:dyDescent="0.25">
      <c r="A766" s="2">
        <v>766</v>
      </c>
      <c r="B766" s="2" t="s">
        <v>736</v>
      </c>
      <c r="C766" s="2" t="s">
        <v>16</v>
      </c>
      <c r="D766" s="2">
        <v>1988</v>
      </c>
      <c r="E766" s="2" t="s">
        <v>18</v>
      </c>
      <c r="F766" s="2" t="s">
        <v>14</v>
      </c>
      <c r="G766" s="2">
        <v>1.47</v>
      </c>
      <c r="H766" s="2">
        <v>0.38</v>
      </c>
      <c r="I766" s="2">
        <v>0.19</v>
      </c>
      <c r="J766" s="2">
        <v>0.1</v>
      </c>
      <c r="K766" s="2">
        <v>2.14</v>
      </c>
    </row>
    <row r="767" spans="1:11" x14ac:dyDescent="0.25">
      <c r="A767" s="3">
        <v>767</v>
      </c>
      <c r="B767" s="3" t="s">
        <v>737</v>
      </c>
      <c r="C767" s="3" t="s">
        <v>118</v>
      </c>
      <c r="D767" s="3">
        <v>1992</v>
      </c>
      <c r="E767" s="3" t="s">
        <v>33</v>
      </c>
      <c r="F767" s="3" t="s">
        <v>738</v>
      </c>
      <c r="G767" s="3">
        <v>1.2</v>
      </c>
      <c r="H767" s="3">
        <v>0.84</v>
      </c>
      <c r="I767" s="3">
        <v>0</v>
      </c>
      <c r="J767" s="3">
        <v>0.1</v>
      </c>
      <c r="K767" s="3">
        <v>2.14</v>
      </c>
    </row>
    <row r="768" spans="1:11" x14ac:dyDescent="0.25">
      <c r="A768" s="2">
        <v>768</v>
      </c>
      <c r="B768" s="2" t="s">
        <v>739</v>
      </c>
      <c r="C768" s="2" t="s">
        <v>127</v>
      </c>
      <c r="D768" s="2">
        <v>1981</v>
      </c>
      <c r="E768" s="2" t="s">
        <v>31</v>
      </c>
      <c r="F768" s="2" t="s">
        <v>740</v>
      </c>
      <c r="G768" s="2">
        <v>1.99</v>
      </c>
      <c r="H768" s="2">
        <v>0.12</v>
      </c>
      <c r="I768" s="2">
        <v>0</v>
      </c>
      <c r="J768" s="2">
        <v>0.02</v>
      </c>
      <c r="K768" s="2">
        <v>2.13</v>
      </c>
    </row>
    <row r="769" spans="1:11" x14ac:dyDescent="0.25">
      <c r="A769" s="3">
        <v>769</v>
      </c>
      <c r="B769" s="3" t="s">
        <v>741</v>
      </c>
      <c r="C769" s="3" t="s">
        <v>46</v>
      </c>
      <c r="D769" s="3">
        <v>2004</v>
      </c>
      <c r="E769" s="3" t="s">
        <v>33</v>
      </c>
      <c r="F769" s="3" t="s">
        <v>184</v>
      </c>
      <c r="G769" s="3">
        <v>1.04</v>
      </c>
      <c r="H769" s="3">
        <v>0.81</v>
      </c>
      <c r="I769" s="3">
        <v>0</v>
      </c>
      <c r="J769" s="3">
        <v>0.27</v>
      </c>
      <c r="K769" s="3">
        <v>2.13</v>
      </c>
    </row>
    <row r="770" spans="1:11" x14ac:dyDescent="0.25">
      <c r="A770" s="2">
        <v>770</v>
      </c>
      <c r="B770" s="2" t="s">
        <v>742</v>
      </c>
      <c r="C770" s="2" t="s">
        <v>26</v>
      </c>
      <c r="D770" s="2">
        <v>2006</v>
      </c>
      <c r="E770" s="2" t="s">
        <v>24</v>
      </c>
      <c r="F770" s="2" t="s">
        <v>14</v>
      </c>
      <c r="G770" s="2">
        <v>0.64</v>
      </c>
      <c r="H770" s="2">
        <v>7.0000000000000007E-2</v>
      </c>
      <c r="I770" s="2">
        <v>1.35</v>
      </c>
      <c r="J770" s="2">
        <v>0.08</v>
      </c>
      <c r="K770" s="2">
        <v>2.13</v>
      </c>
    </row>
    <row r="771" spans="1:11" x14ac:dyDescent="0.25">
      <c r="A771" s="3">
        <v>771</v>
      </c>
      <c r="B771" s="3" t="s">
        <v>743</v>
      </c>
      <c r="C771" s="3" t="s">
        <v>55</v>
      </c>
      <c r="D771" s="3">
        <v>2003</v>
      </c>
      <c r="E771" s="3" t="s">
        <v>22</v>
      </c>
      <c r="F771" s="3" t="s">
        <v>124</v>
      </c>
      <c r="G771" s="3">
        <v>0.82</v>
      </c>
      <c r="H771" s="3">
        <v>0.37</v>
      </c>
      <c r="I771" s="3">
        <v>0.89</v>
      </c>
      <c r="J771" s="3">
        <v>0.05</v>
      </c>
      <c r="K771" s="3">
        <v>2.13</v>
      </c>
    </row>
    <row r="772" spans="1:11" x14ac:dyDescent="0.25">
      <c r="A772" s="2">
        <v>772</v>
      </c>
      <c r="B772" s="2" t="s">
        <v>744</v>
      </c>
      <c r="C772" s="2" t="s">
        <v>67</v>
      </c>
      <c r="D772" s="2">
        <v>2016</v>
      </c>
      <c r="E772" s="2" t="s">
        <v>43</v>
      </c>
      <c r="F772" s="2" t="s">
        <v>92</v>
      </c>
      <c r="G772" s="2">
        <v>0.59</v>
      </c>
      <c r="H772" s="2">
        <v>1.1599999999999999</v>
      </c>
      <c r="I772" s="2">
        <v>0.06</v>
      </c>
      <c r="J772" s="2">
        <v>0.33</v>
      </c>
      <c r="K772" s="2">
        <v>2.13</v>
      </c>
    </row>
    <row r="773" spans="1:11" x14ac:dyDescent="0.25">
      <c r="A773" s="3">
        <v>773</v>
      </c>
      <c r="B773" s="3" t="s">
        <v>745</v>
      </c>
      <c r="C773" s="3" t="s">
        <v>26</v>
      </c>
      <c r="D773" s="3">
        <v>2010</v>
      </c>
      <c r="E773" s="3" t="s">
        <v>43</v>
      </c>
      <c r="F773" s="3" t="s">
        <v>451</v>
      </c>
      <c r="G773" s="3">
        <v>0.93</v>
      </c>
      <c r="H773" s="3">
        <v>0.97</v>
      </c>
      <c r="I773" s="3">
        <v>0.02</v>
      </c>
      <c r="J773" s="3">
        <v>0.21</v>
      </c>
      <c r="K773" s="3">
        <v>2.12</v>
      </c>
    </row>
    <row r="774" spans="1:11" x14ac:dyDescent="0.25">
      <c r="A774" s="2">
        <v>774</v>
      </c>
      <c r="B774" s="2" t="s">
        <v>408</v>
      </c>
      <c r="C774" s="2" t="s">
        <v>26</v>
      </c>
      <c r="D774" s="2">
        <v>2006</v>
      </c>
      <c r="E774" s="2" t="s">
        <v>22</v>
      </c>
      <c r="F774" s="2" t="s">
        <v>192</v>
      </c>
      <c r="G774" s="2">
        <v>0.91</v>
      </c>
      <c r="H774" s="2">
        <v>0.05</v>
      </c>
      <c r="I774" s="2">
        <v>1.07</v>
      </c>
      <c r="J774" s="2">
        <v>0.09</v>
      </c>
      <c r="K774" s="2">
        <v>2.12</v>
      </c>
    </row>
    <row r="775" spans="1:11" x14ac:dyDescent="0.25">
      <c r="A775" s="3">
        <v>775</v>
      </c>
      <c r="B775" s="3" t="s">
        <v>746</v>
      </c>
      <c r="C775" s="3" t="s">
        <v>12</v>
      </c>
      <c r="D775" s="3">
        <v>2010</v>
      </c>
      <c r="E775" s="3" t="s">
        <v>2</v>
      </c>
      <c r="F775" s="3" t="s">
        <v>14</v>
      </c>
      <c r="G775" s="3">
        <v>1.47</v>
      </c>
      <c r="H775" s="3">
        <v>0.09</v>
      </c>
      <c r="I775" s="3">
        <v>0.45</v>
      </c>
      <c r="J775" s="3">
        <v>0.11</v>
      </c>
      <c r="K775" s="3">
        <v>2.12</v>
      </c>
    </row>
    <row r="776" spans="1:11" x14ac:dyDescent="0.25">
      <c r="A776" s="2">
        <v>776</v>
      </c>
      <c r="B776" s="2" t="s">
        <v>747</v>
      </c>
      <c r="C776" s="2" t="s">
        <v>113</v>
      </c>
      <c r="D776" s="2">
        <v>2001</v>
      </c>
      <c r="E776" s="2" t="s">
        <v>18</v>
      </c>
      <c r="F776" s="2" t="s">
        <v>40</v>
      </c>
      <c r="G776" s="2">
        <v>1.37</v>
      </c>
      <c r="H776" s="2">
        <v>0.61</v>
      </c>
      <c r="I776" s="2">
        <v>0.05</v>
      </c>
      <c r="J776" s="2">
        <v>0.09</v>
      </c>
      <c r="K776" s="2">
        <v>2.12</v>
      </c>
    </row>
    <row r="777" spans="1:11" x14ac:dyDescent="0.25">
      <c r="A777" s="3">
        <v>777</v>
      </c>
      <c r="B777" s="3" t="s">
        <v>327</v>
      </c>
      <c r="C777" s="3" t="s">
        <v>21</v>
      </c>
      <c r="D777" s="3">
        <v>1989</v>
      </c>
      <c r="E777" s="3" t="s">
        <v>13</v>
      </c>
      <c r="F777" s="3" t="s">
        <v>14</v>
      </c>
      <c r="G777" s="3">
        <v>0.83</v>
      </c>
      <c r="H777" s="3">
        <v>0.33</v>
      </c>
      <c r="I777" s="3">
        <v>0.92</v>
      </c>
      <c r="J777" s="3">
        <v>0.04</v>
      </c>
      <c r="K777" s="3">
        <v>2.12</v>
      </c>
    </row>
    <row r="778" spans="1:11" x14ac:dyDescent="0.25">
      <c r="A778" s="2">
        <v>778</v>
      </c>
      <c r="B778" s="2" t="s">
        <v>583</v>
      </c>
      <c r="C778" s="2" t="s">
        <v>42</v>
      </c>
      <c r="D778" s="2">
        <v>2011</v>
      </c>
      <c r="E778" s="2" t="s">
        <v>13</v>
      </c>
      <c r="F778" s="2" t="s">
        <v>44</v>
      </c>
      <c r="G778" s="2">
        <v>1.61</v>
      </c>
      <c r="H778" s="2">
        <v>0.27</v>
      </c>
      <c r="I778" s="2">
        <v>0.05</v>
      </c>
      <c r="J778" s="2">
        <v>0.18</v>
      </c>
      <c r="K778" s="2">
        <v>2.11</v>
      </c>
    </row>
    <row r="779" spans="1:11" x14ac:dyDescent="0.25">
      <c r="A779" s="3">
        <v>779</v>
      </c>
      <c r="B779" s="3" t="s">
        <v>404</v>
      </c>
      <c r="C779" s="3" t="s">
        <v>42</v>
      </c>
      <c r="D779" s="3">
        <v>2009</v>
      </c>
      <c r="E779" s="3" t="s">
        <v>31</v>
      </c>
      <c r="F779" s="3" t="s">
        <v>44</v>
      </c>
      <c r="G779" s="3">
        <v>1.2</v>
      </c>
      <c r="H779" s="3">
        <v>0.62</v>
      </c>
      <c r="I779" s="3">
        <v>0</v>
      </c>
      <c r="J779" s="3">
        <v>0.28999999999999998</v>
      </c>
      <c r="K779" s="3">
        <v>2.11</v>
      </c>
    </row>
    <row r="780" spans="1:11" x14ac:dyDescent="0.25">
      <c r="A780" s="2">
        <v>780</v>
      </c>
      <c r="B780" s="2" t="s">
        <v>243</v>
      </c>
      <c r="C780" s="2" t="s">
        <v>78</v>
      </c>
      <c r="D780" s="2">
        <v>2000</v>
      </c>
      <c r="E780" s="2" t="s">
        <v>13</v>
      </c>
      <c r="F780" s="2" t="s">
        <v>61</v>
      </c>
      <c r="G780" s="2">
        <v>1.68</v>
      </c>
      <c r="H780" s="2">
        <v>0.4</v>
      </c>
      <c r="I780" s="2">
        <v>0</v>
      </c>
      <c r="J780" s="2">
        <v>0.03</v>
      </c>
      <c r="K780" s="2">
        <v>2.11</v>
      </c>
    </row>
    <row r="781" spans="1:11" x14ac:dyDescent="0.25">
      <c r="A781" s="3">
        <v>781</v>
      </c>
      <c r="B781" s="3" t="s">
        <v>612</v>
      </c>
      <c r="C781" s="3" t="s">
        <v>42</v>
      </c>
      <c r="D781" s="3">
        <v>2008</v>
      </c>
      <c r="E781" s="3" t="s">
        <v>13</v>
      </c>
      <c r="F781" s="3" t="s">
        <v>184</v>
      </c>
      <c r="G781" s="3">
        <v>0.11</v>
      </c>
      <c r="H781" s="3">
        <v>1.34</v>
      </c>
      <c r="I781" s="3">
        <v>0.4</v>
      </c>
      <c r="J781" s="3">
        <v>0.26</v>
      </c>
      <c r="K781" s="3">
        <v>2.11</v>
      </c>
    </row>
    <row r="782" spans="1:11" x14ac:dyDescent="0.25">
      <c r="A782" s="2">
        <v>782</v>
      </c>
      <c r="B782" s="2" t="s">
        <v>748</v>
      </c>
      <c r="C782" s="2" t="s">
        <v>46</v>
      </c>
      <c r="D782" s="2">
        <v>2002</v>
      </c>
      <c r="E782" s="2" t="s">
        <v>18</v>
      </c>
      <c r="F782" s="2" t="s">
        <v>110</v>
      </c>
      <c r="G782" s="2">
        <v>1.68</v>
      </c>
      <c r="H782" s="2">
        <v>0.31</v>
      </c>
      <c r="I782" s="2">
        <v>0.02</v>
      </c>
      <c r="J782" s="2">
        <v>0.09</v>
      </c>
      <c r="K782" s="2">
        <v>2.11</v>
      </c>
    </row>
    <row r="783" spans="1:11" x14ac:dyDescent="0.25">
      <c r="A783" s="3">
        <v>783</v>
      </c>
      <c r="B783" s="3" t="s">
        <v>749</v>
      </c>
      <c r="C783" s="3" t="s">
        <v>12</v>
      </c>
      <c r="D783" s="3">
        <v>2010</v>
      </c>
      <c r="E783" s="3" t="s">
        <v>13</v>
      </c>
      <c r="F783" s="3" t="s">
        <v>14</v>
      </c>
      <c r="G783" s="3">
        <v>0.9</v>
      </c>
      <c r="H783" s="3">
        <v>0.45</v>
      </c>
      <c r="I783" s="3">
        <v>0.63</v>
      </c>
      <c r="J783" s="3">
        <v>0.13</v>
      </c>
      <c r="K783" s="3">
        <v>2.11</v>
      </c>
    </row>
    <row r="784" spans="1:11" x14ac:dyDescent="0.25">
      <c r="A784" s="2">
        <v>784</v>
      </c>
      <c r="B784" s="2" t="s">
        <v>620</v>
      </c>
      <c r="C784" s="2" t="s">
        <v>12</v>
      </c>
      <c r="D784" s="5" t="s">
        <v>225</v>
      </c>
      <c r="E784" s="2" t="s">
        <v>28</v>
      </c>
      <c r="F784" s="2" t="s">
        <v>445</v>
      </c>
      <c r="G784" s="2">
        <v>1.35</v>
      </c>
      <c r="H784" s="2">
        <v>0.56000000000000005</v>
      </c>
      <c r="I784" s="2">
        <v>0</v>
      </c>
      <c r="J784" s="2">
        <v>0.2</v>
      </c>
      <c r="K784" s="2">
        <v>2.11</v>
      </c>
    </row>
    <row r="785" spans="1:11" x14ac:dyDescent="0.25">
      <c r="A785" s="3">
        <v>785</v>
      </c>
      <c r="B785" s="3" t="s">
        <v>750</v>
      </c>
      <c r="C785" s="3" t="s">
        <v>46</v>
      </c>
      <c r="D785" s="3">
        <v>2003</v>
      </c>
      <c r="E785" s="3" t="s">
        <v>43</v>
      </c>
      <c r="F785" s="3" t="s">
        <v>751</v>
      </c>
      <c r="G785" s="3">
        <v>0.63</v>
      </c>
      <c r="H785" s="3">
        <v>0.21</v>
      </c>
      <c r="I785" s="3">
        <v>1.1299999999999999</v>
      </c>
      <c r="J785" s="3">
        <v>0.13</v>
      </c>
      <c r="K785" s="3">
        <v>2.11</v>
      </c>
    </row>
    <row r="786" spans="1:11" x14ac:dyDescent="0.25">
      <c r="A786" s="2">
        <v>786</v>
      </c>
      <c r="B786" s="2" t="s">
        <v>517</v>
      </c>
      <c r="C786" s="2" t="s">
        <v>39</v>
      </c>
      <c r="D786" s="2">
        <v>2011</v>
      </c>
      <c r="E786" s="2" t="s">
        <v>72</v>
      </c>
      <c r="F786" s="2" t="s">
        <v>206</v>
      </c>
      <c r="G786" s="2">
        <v>1.63</v>
      </c>
      <c r="H786" s="2">
        <v>0.33</v>
      </c>
      <c r="I786" s="2">
        <v>0</v>
      </c>
      <c r="J786" s="2">
        <v>0.15</v>
      </c>
      <c r="K786" s="2">
        <v>2.11</v>
      </c>
    </row>
    <row r="787" spans="1:11" x14ac:dyDescent="0.25">
      <c r="A787" s="3">
        <v>787</v>
      </c>
      <c r="B787" s="3" t="s">
        <v>752</v>
      </c>
      <c r="C787" s="3" t="s">
        <v>86</v>
      </c>
      <c r="D787" s="3">
        <v>1998</v>
      </c>
      <c r="E787" s="3" t="s">
        <v>22</v>
      </c>
      <c r="F787" s="3" t="s">
        <v>124</v>
      </c>
      <c r="G787" s="3">
        <v>0.94</v>
      </c>
      <c r="H787" s="3">
        <v>7.0000000000000007E-2</v>
      </c>
      <c r="I787" s="3">
        <v>1.05</v>
      </c>
      <c r="J787" s="3">
        <v>0.04</v>
      </c>
      <c r="K787" s="3">
        <v>2.1</v>
      </c>
    </row>
    <row r="788" spans="1:11" x14ac:dyDescent="0.25">
      <c r="A788" s="2">
        <v>788</v>
      </c>
      <c r="B788" s="2" t="s">
        <v>753</v>
      </c>
      <c r="C788" s="2" t="s">
        <v>46</v>
      </c>
      <c r="D788" s="2">
        <v>2002</v>
      </c>
      <c r="E788" s="2" t="s">
        <v>2</v>
      </c>
      <c r="F788" s="2" t="s">
        <v>385</v>
      </c>
      <c r="G788" s="2">
        <v>1.17</v>
      </c>
      <c r="H788" s="2">
        <v>0.72</v>
      </c>
      <c r="I788" s="2">
        <v>0</v>
      </c>
      <c r="J788" s="2">
        <v>0.22</v>
      </c>
      <c r="K788" s="2">
        <v>2.1</v>
      </c>
    </row>
    <row r="789" spans="1:11" x14ac:dyDescent="0.25">
      <c r="A789" s="3">
        <v>789</v>
      </c>
      <c r="B789" s="3" t="s">
        <v>754</v>
      </c>
      <c r="C789" s="3" t="s">
        <v>113</v>
      </c>
      <c r="D789" s="3">
        <v>2002</v>
      </c>
      <c r="E789" s="3" t="s">
        <v>43</v>
      </c>
      <c r="F789" s="3" t="s">
        <v>40</v>
      </c>
      <c r="G789" s="3">
        <v>1.54</v>
      </c>
      <c r="H789" s="3">
        <v>0.44</v>
      </c>
      <c r="I789" s="3">
        <v>0.04</v>
      </c>
      <c r="J789" s="3">
        <v>7.0000000000000007E-2</v>
      </c>
      <c r="K789" s="3">
        <v>2.1</v>
      </c>
    </row>
    <row r="790" spans="1:11" x14ac:dyDescent="0.25">
      <c r="A790" s="2">
        <v>790</v>
      </c>
      <c r="B790" s="2" t="s">
        <v>755</v>
      </c>
      <c r="C790" s="2" t="s">
        <v>130</v>
      </c>
      <c r="D790" s="2">
        <v>2005</v>
      </c>
      <c r="E790" s="2" t="s">
        <v>18</v>
      </c>
      <c r="F790" s="2" t="s">
        <v>110</v>
      </c>
      <c r="G790" s="2">
        <v>1.77</v>
      </c>
      <c r="H790" s="2">
        <v>0.13</v>
      </c>
      <c r="I790" s="2">
        <v>0.02</v>
      </c>
      <c r="J790" s="2">
        <v>0.18</v>
      </c>
      <c r="K790" s="2">
        <v>2.1</v>
      </c>
    </row>
    <row r="791" spans="1:11" x14ac:dyDescent="0.25">
      <c r="A791" s="3">
        <v>791</v>
      </c>
      <c r="B791" s="3" t="s">
        <v>756</v>
      </c>
      <c r="C791" s="3" t="s">
        <v>39</v>
      </c>
      <c r="D791" s="3">
        <v>2011</v>
      </c>
      <c r="E791" s="3" t="s">
        <v>31</v>
      </c>
      <c r="F791" s="3" t="s">
        <v>757</v>
      </c>
      <c r="G791" s="3">
        <v>1.41</v>
      </c>
      <c r="H791" s="3">
        <v>0.51</v>
      </c>
      <c r="I791" s="3">
        <v>0.01</v>
      </c>
      <c r="J791" s="3">
        <v>0.17</v>
      </c>
      <c r="K791" s="3">
        <v>2.1</v>
      </c>
    </row>
    <row r="792" spans="1:11" x14ac:dyDescent="0.25">
      <c r="A792" s="2">
        <v>792</v>
      </c>
      <c r="B792" s="2" t="s">
        <v>758</v>
      </c>
      <c r="C792" s="2" t="s">
        <v>46</v>
      </c>
      <c r="D792" s="2">
        <v>2005</v>
      </c>
      <c r="E792" s="2" t="s">
        <v>43</v>
      </c>
      <c r="F792" s="2" t="s">
        <v>176</v>
      </c>
      <c r="G792" s="2">
        <v>0.99</v>
      </c>
      <c r="H792" s="2">
        <v>0.63</v>
      </c>
      <c r="I792" s="2">
        <v>0.28999999999999998</v>
      </c>
      <c r="J792" s="2">
        <v>0.19</v>
      </c>
      <c r="K792" s="2">
        <v>2.09</v>
      </c>
    </row>
    <row r="793" spans="1:11" x14ac:dyDescent="0.25">
      <c r="A793" s="3">
        <v>793</v>
      </c>
      <c r="B793" s="3" t="s">
        <v>759</v>
      </c>
      <c r="C793" s="3" t="s">
        <v>86</v>
      </c>
      <c r="D793" s="3">
        <v>1997</v>
      </c>
      <c r="E793" s="3" t="s">
        <v>13</v>
      </c>
      <c r="F793" s="3" t="s">
        <v>760</v>
      </c>
      <c r="G793" s="3">
        <v>0</v>
      </c>
      <c r="H793" s="3">
        <v>0</v>
      </c>
      <c r="I793" s="3">
        <v>1.96</v>
      </c>
      <c r="J793" s="3">
        <v>0.14000000000000001</v>
      </c>
      <c r="K793" s="3">
        <v>2.09</v>
      </c>
    </row>
    <row r="794" spans="1:11" x14ac:dyDescent="0.25">
      <c r="A794" s="2">
        <v>794</v>
      </c>
      <c r="B794" s="2" t="s">
        <v>761</v>
      </c>
      <c r="C794" s="2" t="s">
        <v>39</v>
      </c>
      <c r="D794" s="2">
        <v>2006</v>
      </c>
      <c r="E794" s="2" t="s">
        <v>43</v>
      </c>
      <c r="F794" s="2" t="s">
        <v>176</v>
      </c>
      <c r="G794" s="2">
        <v>1.1599999999999999</v>
      </c>
      <c r="H794" s="2">
        <v>0.65</v>
      </c>
      <c r="I794" s="2">
        <v>0.08</v>
      </c>
      <c r="J794" s="2">
        <v>0.2</v>
      </c>
      <c r="K794" s="2">
        <v>2.09</v>
      </c>
    </row>
    <row r="795" spans="1:11" x14ac:dyDescent="0.25">
      <c r="A795" s="3">
        <v>795</v>
      </c>
      <c r="B795" s="3" t="s">
        <v>527</v>
      </c>
      <c r="C795" s="3" t="s">
        <v>46</v>
      </c>
      <c r="D795" s="3">
        <v>2003</v>
      </c>
      <c r="E795" s="3" t="s">
        <v>43</v>
      </c>
      <c r="F795" s="3" t="s">
        <v>385</v>
      </c>
      <c r="G795" s="3">
        <v>1.26</v>
      </c>
      <c r="H795" s="3">
        <v>0.6</v>
      </c>
      <c r="I795" s="3">
        <v>0.05</v>
      </c>
      <c r="J795" s="3">
        <v>0.18</v>
      </c>
      <c r="K795" s="3">
        <v>2.09</v>
      </c>
    </row>
    <row r="796" spans="1:11" x14ac:dyDescent="0.25">
      <c r="A796" s="2">
        <v>796</v>
      </c>
      <c r="B796" s="2" t="s">
        <v>762</v>
      </c>
      <c r="C796" s="2" t="s">
        <v>39</v>
      </c>
      <c r="D796" s="2">
        <v>2010</v>
      </c>
      <c r="E796" s="2" t="s">
        <v>43</v>
      </c>
      <c r="F796" s="2" t="s">
        <v>44</v>
      </c>
      <c r="G796" s="2">
        <v>1.84</v>
      </c>
      <c r="H796" s="2">
        <v>0.12</v>
      </c>
      <c r="I796" s="2">
        <v>0.01</v>
      </c>
      <c r="J796" s="2">
        <v>0.13</v>
      </c>
      <c r="K796" s="2">
        <v>2.09</v>
      </c>
    </row>
    <row r="797" spans="1:11" x14ac:dyDescent="0.25">
      <c r="A797" s="3">
        <v>797</v>
      </c>
      <c r="B797" s="3" t="s">
        <v>763</v>
      </c>
      <c r="C797" s="3" t="s">
        <v>12</v>
      </c>
      <c r="D797" s="3">
        <v>2009</v>
      </c>
      <c r="E797" s="3" t="s">
        <v>28</v>
      </c>
      <c r="F797" s="3" t="s">
        <v>764</v>
      </c>
      <c r="G797" s="3">
        <v>1.97</v>
      </c>
      <c r="H797" s="3">
        <v>0</v>
      </c>
      <c r="I797" s="3">
        <v>0</v>
      </c>
      <c r="J797" s="3">
        <v>0.12</v>
      </c>
      <c r="K797" s="3">
        <v>2.09</v>
      </c>
    </row>
    <row r="798" spans="1:11" x14ac:dyDescent="0.25">
      <c r="A798" s="2">
        <v>798</v>
      </c>
      <c r="B798" s="2" t="s">
        <v>765</v>
      </c>
      <c r="C798" s="2" t="s">
        <v>26</v>
      </c>
      <c r="D798" s="2">
        <v>2006</v>
      </c>
      <c r="E798" s="2" t="s">
        <v>33</v>
      </c>
      <c r="F798" s="2" t="s">
        <v>110</v>
      </c>
      <c r="G798" s="2">
        <v>0.92</v>
      </c>
      <c r="H798" s="2">
        <v>0.94</v>
      </c>
      <c r="I798" s="2">
        <v>0</v>
      </c>
      <c r="J798" s="2">
        <v>0.22</v>
      </c>
      <c r="K798" s="2">
        <v>2.09</v>
      </c>
    </row>
    <row r="799" spans="1:11" x14ac:dyDescent="0.25">
      <c r="A799" s="3">
        <v>799</v>
      </c>
      <c r="B799" s="3" t="s">
        <v>766</v>
      </c>
      <c r="C799" s="3" t="s">
        <v>67</v>
      </c>
      <c r="D799" s="3">
        <v>2015</v>
      </c>
      <c r="E799" s="3" t="s">
        <v>31</v>
      </c>
      <c r="F799" s="3" t="s">
        <v>110</v>
      </c>
      <c r="G799" s="3">
        <v>0.7</v>
      </c>
      <c r="H799" s="3">
        <v>0.93</v>
      </c>
      <c r="I799" s="3">
        <v>0.14000000000000001</v>
      </c>
      <c r="J799" s="3">
        <v>0.32</v>
      </c>
      <c r="K799" s="3">
        <v>2.09</v>
      </c>
    </row>
    <row r="800" spans="1:11" x14ac:dyDescent="0.25">
      <c r="A800" s="2">
        <v>800</v>
      </c>
      <c r="B800" s="2" t="s">
        <v>767</v>
      </c>
      <c r="C800" s="2" t="s">
        <v>130</v>
      </c>
      <c r="D800" s="2">
        <v>2010</v>
      </c>
      <c r="E800" s="2" t="s">
        <v>43</v>
      </c>
      <c r="F800" s="2" t="s">
        <v>184</v>
      </c>
      <c r="G800" s="2">
        <v>0.46</v>
      </c>
      <c r="H800" s="2">
        <v>0.42</v>
      </c>
      <c r="I800" s="2">
        <v>0.96</v>
      </c>
      <c r="J800" s="2">
        <v>0.25</v>
      </c>
      <c r="K800" s="2">
        <v>2.09</v>
      </c>
    </row>
    <row r="801" spans="1:11" x14ac:dyDescent="0.25">
      <c r="A801" s="3">
        <v>801</v>
      </c>
      <c r="B801" s="3" t="s">
        <v>768</v>
      </c>
      <c r="C801" s="3" t="s">
        <v>118</v>
      </c>
      <c r="D801" s="3">
        <v>2010</v>
      </c>
      <c r="E801" s="3" t="s">
        <v>22</v>
      </c>
      <c r="F801" s="3" t="s">
        <v>61</v>
      </c>
      <c r="G801" s="3">
        <v>1.77</v>
      </c>
      <c r="H801" s="3">
        <v>0.32</v>
      </c>
      <c r="I801" s="3">
        <v>0</v>
      </c>
      <c r="J801" s="3">
        <v>0</v>
      </c>
      <c r="K801" s="3">
        <v>2.08</v>
      </c>
    </row>
    <row r="802" spans="1:11" x14ac:dyDescent="0.25">
      <c r="A802" s="2">
        <v>802</v>
      </c>
      <c r="B802" s="2" t="s">
        <v>769</v>
      </c>
      <c r="C802" s="2" t="s">
        <v>46</v>
      </c>
      <c r="D802" s="2">
        <v>2002</v>
      </c>
      <c r="E802" s="2" t="s">
        <v>24</v>
      </c>
      <c r="F802" s="2" t="s">
        <v>385</v>
      </c>
      <c r="G802" s="2">
        <v>1.1100000000000001</v>
      </c>
      <c r="H802" s="2">
        <v>0.71</v>
      </c>
      <c r="I802" s="2">
        <v>0</v>
      </c>
      <c r="J802" s="2">
        <v>0.27</v>
      </c>
      <c r="K802" s="2">
        <v>2.08</v>
      </c>
    </row>
    <row r="803" spans="1:11" x14ac:dyDescent="0.25">
      <c r="A803" s="3">
        <v>803</v>
      </c>
      <c r="B803" s="3" t="s">
        <v>770</v>
      </c>
      <c r="C803" s="3" t="s">
        <v>42</v>
      </c>
      <c r="D803" s="3">
        <v>2008</v>
      </c>
      <c r="E803" s="3" t="s">
        <v>18</v>
      </c>
      <c r="F803" s="3" t="s">
        <v>110</v>
      </c>
      <c r="G803" s="3">
        <v>0.63</v>
      </c>
      <c r="H803" s="3">
        <v>1.02</v>
      </c>
      <c r="I803" s="3">
        <v>0.05</v>
      </c>
      <c r="J803" s="3">
        <v>0.39</v>
      </c>
      <c r="K803" s="3">
        <v>2.08</v>
      </c>
    </row>
    <row r="804" spans="1:11" x14ac:dyDescent="0.25">
      <c r="A804" s="2">
        <v>804</v>
      </c>
      <c r="B804" s="2" t="s">
        <v>771</v>
      </c>
      <c r="C804" s="2" t="s">
        <v>12</v>
      </c>
      <c r="D804" s="2">
        <v>2007</v>
      </c>
      <c r="E804" s="2" t="s">
        <v>33</v>
      </c>
      <c r="F804" s="2" t="s">
        <v>184</v>
      </c>
      <c r="G804" s="2">
        <v>1.36</v>
      </c>
      <c r="H804" s="2">
        <v>0.52</v>
      </c>
      <c r="I804" s="2">
        <v>0</v>
      </c>
      <c r="J804" s="2">
        <v>0.2</v>
      </c>
      <c r="K804" s="2">
        <v>2.08</v>
      </c>
    </row>
    <row r="805" spans="1:11" x14ac:dyDescent="0.25">
      <c r="A805" s="3">
        <v>805</v>
      </c>
      <c r="B805" s="3" t="s">
        <v>772</v>
      </c>
      <c r="C805" s="3" t="s">
        <v>147</v>
      </c>
      <c r="D805" s="3">
        <v>2003</v>
      </c>
      <c r="E805" s="3" t="s">
        <v>28</v>
      </c>
      <c r="F805" s="3" t="s">
        <v>14</v>
      </c>
      <c r="G805" s="3">
        <v>0.97</v>
      </c>
      <c r="H805" s="3">
        <v>0.33</v>
      </c>
      <c r="I805" s="3">
        <v>0.73</v>
      </c>
      <c r="J805" s="3">
        <v>0.06</v>
      </c>
      <c r="K805" s="3">
        <v>2.08</v>
      </c>
    </row>
    <row r="806" spans="1:11" x14ac:dyDescent="0.25">
      <c r="A806" s="2">
        <v>806</v>
      </c>
      <c r="B806" s="2" t="s">
        <v>592</v>
      </c>
      <c r="C806" s="2" t="s">
        <v>42</v>
      </c>
      <c r="D806" s="2">
        <v>2010</v>
      </c>
      <c r="E806" s="2" t="s">
        <v>43</v>
      </c>
      <c r="F806" s="2" t="s">
        <v>44</v>
      </c>
      <c r="G806" s="2">
        <v>0.59</v>
      </c>
      <c r="H806" s="2">
        <v>0.99</v>
      </c>
      <c r="I806" s="2">
        <v>0.13</v>
      </c>
      <c r="J806" s="2">
        <v>0.36</v>
      </c>
      <c r="K806" s="2">
        <v>2.08</v>
      </c>
    </row>
    <row r="807" spans="1:11" x14ac:dyDescent="0.25">
      <c r="A807" s="3">
        <v>807</v>
      </c>
      <c r="B807" s="3" t="s">
        <v>773</v>
      </c>
      <c r="C807" s="3" t="s">
        <v>118</v>
      </c>
      <c r="D807" s="3">
        <v>1998</v>
      </c>
      <c r="E807" s="3" t="s">
        <v>212</v>
      </c>
      <c r="F807" s="3" t="s">
        <v>110</v>
      </c>
      <c r="G807" s="3">
        <v>2.04</v>
      </c>
      <c r="H807" s="3">
        <v>0.04</v>
      </c>
      <c r="I807" s="3">
        <v>0</v>
      </c>
      <c r="J807" s="3">
        <v>0</v>
      </c>
      <c r="K807" s="3">
        <v>2.08</v>
      </c>
    </row>
    <row r="808" spans="1:11" x14ac:dyDescent="0.25">
      <c r="A808" s="2">
        <v>808</v>
      </c>
      <c r="B808" s="2" t="s">
        <v>774</v>
      </c>
      <c r="C808" s="2" t="s">
        <v>118</v>
      </c>
      <c r="D808" s="2">
        <v>1994</v>
      </c>
      <c r="E808" s="2" t="s">
        <v>212</v>
      </c>
      <c r="F808" s="2" t="s">
        <v>61</v>
      </c>
      <c r="G808" s="2">
        <v>0.89</v>
      </c>
      <c r="H808" s="2">
        <v>1.08</v>
      </c>
      <c r="I808" s="2">
        <v>0</v>
      </c>
      <c r="J808" s="2">
        <v>0.11</v>
      </c>
      <c r="K808" s="2">
        <v>2.08</v>
      </c>
    </row>
    <row r="809" spans="1:11" x14ac:dyDescent="0.25">
      <c r="A809" s="3">
        <v>809</v>
      </c>
      <c r="B809" s="3" t="s">
        <v>563</v>
      </c>
      <c r="C809" s="3" t="s">
        <v>42</v>
      </c>
      <c r="D809" s="3">
        <v>2010</v>
      </c>
      <c r="E809" s="3" t="s">
        <v>13</v>
      </c>
      <c r="F809" s="3" t="s">
        <v>110</v>
      </c>
      <c r="G809" s="3">
        <v>0.79</v>
      </c>
      <c r="H809" s="3">
        <v>0.94</v>
      </c>
      <c r="I809" s="3">
        <v>0</v>
      </c>
      <c r="J809" s="3">
        <v>0.35</v>
      </c>
      <c r="K809" s="3">
        <v>2.08</v>
      </c>
    </row>
    <row r="810" spans="1:11" x14ac:dyDescent="0.25">
      <c r="A810" s="2">
        <v>810</v>
      </c>
      <c r="B810" s="2" t="s">
        <v>775</v>
      </c>
      <c r="C810" s="2" t="s">
        <v>86</v>
      </c>
      <c r="D810" s="2">
        <v>2002</v>
      </c>
      <c r="E810" s="2" t="s">
        <v>31</v>
      </c>
      <c r="F810" s="2" t="s">
        <v>44</v>
      </c>
      <c r="G810" s="2">
        <v>1.54</v>
      </c>
      <c r="H810" s="2">
        <v>0.46</v>
      </c>
      <c r="I810" s="2">
        <v>0</v>
      </c>
      <c r="J810" s="2">
        <v>0.08</v>
      </c>
      <c r="K810" s="2">
        <v>2.0699999999999998</v>
      </c>
    </row>
    <row r="811" spans="1:11" x14ac:dyDescent="0.25">
      <c r="A811" s="3">
        <v>811</v>
      </c>
      <c r="B811" s="3" t="s">
        <v>776</v>
      </c>
      <c r="C811" s="3" t="s">
        <v>130</v>
      </c>
      <c r="D811" s="3">
        <v>2010</v>
      </c>
      <c r="E811" s="3" t="s">
        <v>22</v>
      </c>
      <c r="F811" s="3" t="s">
        <v>192</v>
      </c>
      <c r="G811" s="3">
        <v>0.63</v>
      </c>
      <c r="H811" s="3">
        <v>0.42</v>
      </c>
      <c r="I811" s="3">
        <v>0.75</v>
      </c>
      <c r="J811" s="3">
        <v>0.26</v>
      </c>
      <c r="K811" s="3">
        <v>2.0699999999999998</v>
      </c>
    </row>
    <row r="812" spans="1:11" x14ac:dyDescent="0.25">
      <c r="A812" s="2">
        <v>812</v>
      </c>
      <c r="B812" s="2" t="s">
        <v>777</v>
      </c>
      <c r="C812" s="2" t="s">
        <v>39</v>
      </c>
      <c r="D812" s="2">
        <v>2009</v>
      </c>
      <c r="E812" s="2" t="s">
        <v>72</v>
      </c>
      <c r="F812" s="2" t="s">
        <v>385</v>
      </c>
      <c r="G812" s="2">
        <v>1.48</v>
      </c>
      <c r="H812" s="2">
        <v>0.39</v>
      </c>
      <c r="I812" s="2">
        <v>0</v>
      </c>
      <c r="J812" s="2">
        <v>0.19</v>
      </c>
      <c r="K812" s="2">
        <v>2.0699999999999998</v>
      </c>
    </row>
    <row r="813" spans="1:11" x14ac:dyDescent="0.25">
      <c r="A813" s="3">
        <v>813</v>
      </c>
      <c r="B813" s="3" t="s">
        <v>778</v>
      </c>
      <c r="C813" s="3" t="s">
        <v>42</v>
      </c>
      <c r="D813" s="3">
        <v>2011</v>
      </c>
      <c r="E813" s="3" t="s">
        <v>22</v>
      </c>
      <c r="F813" s="3" t="s">
        <v>296</v>
      </c>
      <c r="G813" s="3">
        <v>0.75</v>
      </c>
      <c r="H813" s="3">
        <v>0.54</v>
      </c>
      <c r="I813" s="3">
        <v>0.54</v>
      </c>
      <c r="J813" s="3">
        <v>0.23</v>
      </c>
      <c r="K813" s="3">
        <v>2.0699999999999998</v>
      </c>
    </row>
    <row r="814" spans="1:11" x14ac:dyDescent="0.2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25">
      <c r="A815" s="3">
        <v>815</v>
      </c>
      <c r="B815" s="3" t="s">
        <v>640</v>
      </c>
      <c r="C815" s="3" t="s">
        <v>39</v>
      </c>
      <c r="D815" s="3">
        <v>2007</v>
      </c>
      <c r="E815" s="3" t="s">
        <v>18</v>
      </c>
      <c r="F815" s="3" t="s">
        <v>110</v>
      </c>
      <c r="G815" s="3">
        <v>1.04</v>
      </c>
      <c r="H815" s="3">
        <v>0.8</v>
      </c>
      <c r="I815" s="3">
        <v>0.01</v>
      </c>
      <c r="J815" s="3">
        <v>0.22</v>
      </c>
      <c r="K815" s="3">
        <v>2.06</v>
      </c>
    </row>
    <row r="816" spans="1:11" x14ac:dyDescent="0.25">
      <c r="A816" s="2">
        <v>816</v>
      </c>
      <c r="B816" s="2" t="s">
        <v>117</v>
      </c>
      <c r="C816" s="2" t="s">
        <v>42</v>
      </c>
      <c r="D816" s="2">
        <v>2010</v>
      </c>
      <c r="E816" s="2" t="s">
        <v>33</v>
      </c>
      <c r="F816" s="2" t="s">
        <v>110</v>
      </c>
      <c r="G816" s="2">
        <v>0.73</v>
      </c>
      <c r="H816" s="2">
        <v>0.97</v>
      </c>
      <c r="I816" s="2">
        <v>0.02</v>
      </c>
      <c r="J816" s="2">
        <v>0.34</v>
      </c>
      <c r="K816" s="2">
        <v>2.06</v>
      </c>
    </row>
    <row r="817" spans="1:11" x14ac:dyDescent="0.25">
      <c r="A817" s="3">
        <v>817</v>
      </c>
      <c r="B817" s="3" t="s">
        <v>780</v>
      </c>
      <c r="C817" s="3" t="s">
        <v>39</v>
      </c>
      <c r="D817" s="3">
        <v>2010</v>
      </c>
      <c r="E817" s="3" t="s">
        <v>43</v>
      </c>
      <c r="F817" s="3" t="s">
        <v>92</v>
      </c>
      <c r="G817" s="3">
        <v>1.2</v>
      </c>
      <c r="H817" s="3">
        <v>0.63</v>
      </c>
      <c r="I817" s="3">
        <v>0.04</v>
      </c>
      <c r="J817" s="3">
        <v>0.19</v>
      </c>
      <c r="K817" s="3">
        <v>2.06</v>
      </c>
    </row>
    <row r="818" spans="1:11" x14ac:dyDescent="0.25">
      <c r="A818" s="2">
        <v>818</v>
      </c>
      <c r="B818" s="2" t="s">
        <v>781</v>
      </c>
      <c r="C818" s="2" t="s">
        <v>55</v>
      </c>
      <c r="D818" s="2">
        <v>2005</v>
      </c>
      <c r="E818" s="2" t="s">
        <v>22</v>
      </c>
      <c r="F818" s="2" t="s">
        <v>14</v>
      </c>
      <c r="G818" s="2">
        <v>0.71</v>
      </c>
      <c r="H818" s="2">
        <v>0.52</v>
      </c>
      <c r="I818" s="2">
        <v>0.74</v>
      </c>
      <c r="J818" s="2">
        <v>0.08</v>
      </c>
      <c r="K818" s="2">
        <v>2.06</v>
      </c>
    </row>
    <row r="819" spans="1:11" x14ac:dyDescent="0.25">
      <c r="A819" s="3">
        <v>819</v>
      </c>
      <c r="B819" s="3" t="s">
        <v>658</v>
      </c>
      <c r="C819" s="3" t="s">
        <v>55</v>
      </c>
      <c r="D819" s="3">
        <v>2004</v>
      </c>
      <c r="E819" s="3" t="s">
        <v>43</v>
      </c>
      <c r="F819" s="3" t="s">
        <v>385</v>
      </c>
      <c r="G819" s="3">
        <v>1.1499999999999999</v>
      </c>
      <c r="H819" s="3">
        <v>0.77</v>
      </c>
      <c r="I819" s="3">
        <v>0.04</v>
      </c>
      <c r="J819" s="3">
        <v>0.1</v>
      </c>
      <c r="K819" s="3">
        <v>2.06</v>
      </c>
    </row>
    <row r="820" spans="1:11" x14ac:dyDescent="0.25">
      <c r="A820" s="2">
        <v>820</v>
      </c>
      <c r="B820" s="2" t="s">
        <v>782</v>
      </c>
      <c r="C820" s="2" t="s">
        <v>86</v>
      </c>
      <c r="D820" s="2">
        <v>1998</v>
      </c>
      <c r="E820" s="2" t="s">
        <v>18</v>
      </c>
      <c r="F820" s="2" t="s">
        <v>296</v>
      </c>
      <c r="G820" s="2">
        <v>0.68</v>
      </c>
      <c r="H820" s="2">
        <v>0.46</v>
      </c>
      <c r="I820" s="2">
        <v>0.79</v>
      </c>
      <c r="J820" s="2">
        <v>0.13</v>
      </c>
      <c r="K820" s="2">
        <v>2.06</v>
      </c>
    </row>
    <row r="821" spans="1:11" x14ac:dyDescent="0.25">
      <c r="A821" s="3">
        <v>821</v>
      </c>
      <c r="B821" s="3" t="s">
        <v>783</v>
      </c>
      <c r="C821" s="3" t="s">
        <v>46</v>
      </c>
      <c r="D821" s="3">
        <v>2003</v>
      </c>
      <c r="E821" s="3" t="s">
        <v>72</v>
      </c>
      <c r="F821" s="3" t="s">
        <v>296</v>
      </c>
      <c r="G821" s="3">
        <v>1.06</v>
      </c>
      <c r="H821" s="3">
        <v>0.62</v>
      </c>
      <c r="I821" s="3">
        <v>0.13</v>
      </c>
      <c r="J821" s="3">
        <v>0.25</v>
      </c>
      <c r="K821" s="3">
        <v>2.06</v>
      </c>
    </row>
    <row r="822" spans="1:11" x14ac:dyDescent="0.25">
      <c r="A822" s="2">
        <v>822</v>
      </c>
      <c r="B822" s="2" t="s">
        <v>784</v>
      </c>
      <c r="C822" s="2" t="s">
        <v>65</v>
      </c>
      <c r="D822" s="2">
        <v>2013</v>
      </c>
      <c r="E822" s="2" t="s">
        <v>22</v>
      </c>
      <c r="F822" s="2" t="s">
        <v>14</v>
      </c>
      <c r="G822" s="2">
        <v>0.89</v>
      </c>
      <c r="H822" s="2">
        <v>0.56999999999999995</v>
      </c>
      <c r="I822" s="2">
        <v>0.46</v>
      </c>
      <c r="J822" s="2">
        <v>0.13</v>
      </c>
      <c r="K822" s="2">
        <v>2.06</v>
      </c>
    </row>
    <row r="823" spans="1:11" x14ac:dyDescent="0.25">
      <c r="A823" s="3">
        <v>823</v>
      </c>
      <c r="B823" s="3" t="s">
        <v>640</v>
      </c>
      <c r="C823" s="3" t="s">
        <v>42</v>
      </c>
      <c r="D823" s="3">
        <v>2007</v>
      </c>
      <c r="E823" s="3" t="s">
        <v>18</v>
      </c>
      <c r="F823" s="3" t="s">
        <v>110</v>
      </c>
      <c r="G823" s="3">
        <v>0.73</v>
      </c>
      <c r="H823" s="3">
        <v>0.92</v>
      </c>
      <c r="I823" s="3">
        <v>0.04</v>
      </c>
      <c r="J823" s="3">
        <v>0.37</v>
      </c>
      <c r="K823" s="3">
        <v>2.0499999999999998</v>
      </c>
    </row>
    <row r="824" spans="1:11" x14ac:dyDescent="0.25">
      <c r="A824" s="2">
        <v>824</v>
      </c>
      <c r="B824" s="2" t="s">
        <v>317</v>
      </c>
      <c r="C824" s="2" t="s">
        <v>26</v>
      </c>
      <c r="D824" s="2">
        <v>2008</v>
      </c>
      <c r="E824" s="2" t="s">
        <v>28</v>
      </c>
      <c r="F824" s="2" t="s">
        <v>44</v>
      </c>
      <c r="G824" s="2">
        <v>1.23</v>
      </c>
      <c r="H824" s="2">
        <v>0.64</v>
      </c>
      <c r="I824" s="2">
        <v>0</v>
      </c>
      <c r="J824" s="2">
        <v>0.19</v>
      </c>
      <c r="K824" s="2">
        <v>2.0499999999999998</v>
      </c>
    </row>
    <row r="825" spans="1:11" x14ac:dyDescent="0.25">
      <c r="A825" s="3">
        <v>825</v>
      </c>
      <c r="B825" s="3" t="s">
        <v>621</v>
      </c>
      <c r="C825" s="3" t="s">
        <v>42</v>
      </c>
      <c r="D825" s="3">
        <v>2013</v>
      </c>
      <c r="E825" s="3" t="s">
        <v>13</v>
      </c>
      <c r="F825" s="3" t="s">
        <v>44</v>
      </c>
      <c r="G825" s="3">
        <v>1.43</v>
      </c>
      <c r="H825" s="3">
        <v>0.33</v>
      </c>
      <c r="I825" s="3">
        <v>0.04</v>
      </c>
      <c r="J825" s="3">
        <v>0.25</v>
      </c>
      <c r="K825" s="3">
        <v>2.0499999999999998</v>
      </c>
    </row>
    <row r="826" spans="1:11" x14ac:dyDescent="0.2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25">
      <c r="A827" s="3">
        <v>827</v>
      </c>
      <c r="B827" s="3" t="s">
        <v>786</v>
      </c>
      <c r="C827" s="3" t="s">
        <v>147</v>
      </c>
      <c r="D827" s="3">
        <v>2002</v>
      </c>
      <c r="E827" s="3" t="s">
        <v>28</v>
      </c>
      <c r="F827" s="3" t="s">
        <v>787</v>
      </c>
      <c r="G827" s="3">
        <v>1.47</v>
      </c>
      <c r="H827" s="3">
        <v>0.48</v>
      </c>
      <c r="I827" s="3">
        <v>0.05</v>
      </c>
      <c r="J827" s="3">
        <v>0.06</v>
      </c>
      <c r="K827" s="3">
        <v>2.0499999999999998</v>
      </c>
    </row>
    <row r="828" spans="1:11" x14ac:dyDescent="0.25">
      <c r="A828" s="2">
        <v>828</v>
      </c>
      <c r="B828" s="2" t="s">
        <v>227</v>
      </c>
      <c r="C828" s="2" t="s">
        <v>42</v>
      </c>
      <c r="D828" s="2">
        <v>2013</v>
      </c>
      <c r="E828" s="2" t="s">
        <v>22</v>
      </c>
      <c r="F828" s="2" t="s">
        <v>61</v>
      </c>
      <c r="G828" s="2">
        <v>0.71</v>
      </c>
      <c r="H828" s="2">
        <v>0.83</v>
      </c>
      <c r="I828" s="2">
        <v>0.15</v>
      </c>
      <c r="J828" s="2">
        <v>0.35</v>
      </c>
      <c r="K828" s="2">
        <v>2.0499999999999998</v>
      </c>
    </row>
    <row r="829" spans="1:11" x14ac:dyDescent="0.25">
      <c r="A829" s="3">
        <v>829</v>
      </c>
      <c r="B829" s="3" t="s">
        <v>788</v>
      </c>
      <c r="C829" s="3" t="s">
        <v>186</v>
      </c>
      <c r="D829" s="3">
        <v>1992</v>
      </c>
      <c r="E829" s="3" t="s">
        <v>13</v>
      </c>
      <c r="F829" s="3" t="s">
        <v>569</v>
      </c>
      <c r="G829" s="3">
        <v>1.75</v>
      </c>
      <c r="H829" s="3">
        <v>0.25</v>
      </c>
      <c r="I829" s="3">
        <v>0</v>
      </c>
      <c r="J829" s="3">
        <v>0.05</v>
      </c>
      <c r="K829" s="3">
        <v>2.0499999999999998</v>
      </c>
    </row>
    <row r="830" spans="1:11" x14ac:dyDescent="0.25">
      <c r="A830" s="2">
        <v>830</v>
      </c>
      <c r="B830" s="2" t="s">
        <v>789</v>
      </c>
      <c r="C830" s="2" t="s">
        <v>39</v>
      </c>
      <c r="D830" s="2">
        <v>2007</v>
      </c>
      <c r="E830" s="2" t="s">
        <v>18</v>
      </c>
      <c r="F830" s="2" t="s">
        <v>40</v>
      </c>
      <c r="G830" s="2">
        <v>0.48</v>
      </c>
      <c r="H830" s="2">
        <v>1.29</v>
      </c>
      <c r="I830" s="2">
        <v>0.02</v>
      </c>
      <c r="J830" s="2">
        <v>0.25</v>
      </c>
      <c r="K830" s="2">
        <v>2.0499999999999998</v>
      </c>
    </row>
    <row r="831" spans="1:11" x14ac:dyDescent="0.2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25">
      <c r="A832" s="2">
        <v>832</v>
      </c>
      <c r="B832" s="2" t="s">
        <v>791</v>
      </c>
      <c r="C832" s="2" t="s">
        <v>39</v>
      </c>
      <c r="D832" s="2">
        <v>2011</v>
      </c>
      <c r="E832" s="2" t="s">
        <v>28</v>
      </c>
      <c r="F832" s="2" t="s">
        <v>40</v>
      </c>
      <c r="G832" s="2">
        <v>1.45</v>
      </c>
      <c r="H832" s="2">
        <v>0.42</v>
      </c>
      <c r="I832" s="2">
        <v>0.01</v>
      </c>
      <c r="J832" s="2">
        <v>0.16</v>
      </c>
      <c r="K832" s="2">
        <v>2.04</v>
      </c>
    </row>
    <row r="833" spans="1:11" x14ac:dyDescent="0.25">
      <c r="A833" s="3">
        <v>833</v>
      </c>
      <c r="B833" s="3" t="s">
        <v>792</v>
      </c>
      <c r="C833" s="3" t="s">
        <v>12</v>
      </c>
      <c r="D833" s="3">
        <v>2008</v>
      </c>
      <c r="E833" s="3" t="s">
        <v>28</v>
      </c>
      <c r="F833" s="3" t="s">
        <v>92</v>
      </c>
      <c r="G833" s="3">
        <v>0.73</v>
      </c>
      <c r="H833" s="3">
        <v>1.0900000000000001</v>
      </c>
      <c r="I833" s="3">
        <v>0</v>
      </c>
      <c r="J833" s="3">
        <v>0.23</v>
      </c>
      <c r="K833" s="3">
        <v>2.04</v>
      </c>
    </row>
    <row r="834" spans="1:11" x14ac:dyDescent="0.25">
      <c r="A834" s="2">
        <v>834</v>
      </c>
      <c r="B834" s="2" t="s">
        <v>793</v>
      </c>
      <c r="C834" s="2" t="s">
        <v>46</v>
      </c>
      <c r="D834" s="2">
        <v>2006</v>
      </c>
      <c r="E834" s="2" t="s">
        <v>31</v>
      </c>
      <c r="F834" s="2" t="s">
        <v>59</v>
      </c>
      <c r="G834" s="2">
        <v>1.74</v>
      </c>
      <c r="H834" s="2">
        <v>0.02</v>
      </c>
      <c r="I834" s="2">
        <v>0</v>
      </c>
      <c r="J834" s="2">
        <v>0.28000000000000003</v>
      </c>
      <c r="K834" s="2">
        <v>2.04</v>
      </c>
    </row>
    <row r="835" spans="1:11" x14ac:dyDescent="0.25">
      <c r="A835" s="3">
        <v>835</v>
      </c>
      <c r="B835" s="3" t="s">
        <v>794</v>
      </c>
      <c r="C835" s="3" t="s">
        <v>46</v>
      </c>
      <c r="D835" s="3">
        <v>2005</v>
      </c>
      <c r="E835" s="3" t="s">
        <v>43</v>
      </c>
      <c r="F835" s="3" t="s">
        <v>92</v>
      </c>
      <c r="G835" s="3">
        <v>0.71</v>
      </c>
      <c r="H835" s="3">
        <v>1.02</v>
      </c>
      <c r="I835" s="3">
        <v>0</v>
      </c>
      <c r="J835" s="3">
        <v>0.31</v>
      </c>
      <c r="K835" s="3">
        <v>2.04</v>
      </c>
    </row>
    <row r="836" spans="1:11" x14ac:dyDescent="0.2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5">
      <c r="A837" s="3">
        <v>837</v>
      </c>
      <c r="B837" s="3" t="s">
        <v>795</v>
      </c>
      <c r="C837" s="3" t="s">
        <v>42</v>
      </c>
      <c r="D837" s="3">
        <v>2011</v>
      </c>
      <c r="E837" s="3" t="s">
        <v>43</v>
      </c>
      <c r="F837" s="3" t="s">
        <v>110</v>
      </c>
      <c r="G837" s="3">
        <v>0.57999999999999996</v>
      </c>
      <c r="H837" s="3">
        <v>1.06</v>
      </c>
      <c r="I837" s="3">
        <v>0.03</v>
      </c>
      <c r="J837" s="3">
        <v>0.37</v>
      </c>
      <c r="K837" s="3">
        <v>2.04</v>
      </c>
    </row>
    <row r="838" spans="1:11" x14ac:dyDescent="0.25">
      <c r="A838" s="2">
        <v>838</v>
      </c>
      <c r="B838" s="2" t="s">
        <v>796</v>
      </c>
      <c r="C838" s="2" t="s">
        <v>67</v>
      </c>
      <c r="D838" s="2">
        <v>2014</v>
      </c>
      <c r="E838" s="2" t="s">
        <v>13</v>
      </c>
      <c r="F838" s="2" t="s">
        <v>110</v>
      </c>
      <c r="G838" s="2">
        <v>1.53</v>
      </c>
      <c r="H838" s="2">
        <v>0.25</v>
      </c>
      <c r="I838" s="2">
        <v>0</v>
      </c>
      <c r="J838" s="2">
        <v>0.25</v>
      </c>
      <c r="K838" s="2">
        <v>2.0299999999999998</v>
      </c>
    </row>
    <row r="839" spans="1:11" x14ac:dyDescent="0.25">
      <c r="A839" s="3">
        <v>839</v>
      </c>
      <c r="B839" s="3" t="s">
        <v>797</v>
      </c>
      <c r="C839" s="3" t="s">
        <v>78</v>
      </c>
      <c r="D839" s="3">
        <v>1998</v>
      </c>
      <c r="E839" s="3" t="s">
        <v>13</v>
      </c>
      <c r="F839" s="3" t="s">
        <v>14</v>
      </c>
      <c r="G839" s="3">
        <v>1.25</v>
      </c>
      <c r="H839" s="3">
        <v>0.61</v>
      </c>
      <c r="I839" s="3">
        <v>0.13</v>
      </c>
      <c r="J839" s="3">
        <v>0.05</v>
      </c>
      <c r="K839" s="3">
        <v>2.0299999999999998</v>
      </c>
    </row>
    <row r="840" spans="1:11" x14ac:dyDescent="0.25">
      <c r="A840" s="2">
        <v>840</v>
      </c>
      <c r="B840" s="2" t="s">
        <v>91</v>
      </c>
      <c r="C840" s="2" t="s">
        <v>39</v>
      </c>
      <c r="D840" s="2">
        <v>2011</v>
      </c>
      <c r="E840" s="2" t="s">
        <v>28</v>
      </c>
      <c r="F840" s="2" t="s">
        <v>92</v>
      </c>
      <c r="G840" s="2">
        <v>1.47</v>
      </c>
      <c r="H840" s="2">
        <v>0.4</v>
      </c>
      <c r="I840" s="2">
        <v>0</v>
      </c>
      <c r="J840" s="2">
        <v>0.16</v>
      </c>
      <c r="K840" s="2">
        <v>2.0299999999999998</v>
      </c>
    </row>
    <row r="841" spans="1:11" x14ac:dyDescent="0.25">
      <c r="A841" s="3">
        <v>841</v>
      </c>
      <c r="B841" s="3" t="s">
        <v>798</v>
      </c>
      <c r="C841" s="3" t="s">
        <v>46</v>
      </c>
      <c r="D841" s="3">
        <v>2003</v>
      </c>
      <c r="E841" s="3" t="s">
        <v>13</v>
      </c>
      <c r="F841" s="3" t="s">
        <v>110</v>
      </c>
      <c r="G841" s="3">
        <v>1.57</v>
      </c>
      <c r="H841" s="3">
        <v>0.18</v>
      </c>
      <c r="I841" s="3">
        <v>0</v>
      </c>
      <c r="J841" s="3">
        <v>0.27</v>
      </c>
      <c r="K841" s="3">
        <v>2.0299999999999998</v>
      </c>
    </row>
    <row r="842" spans="1:11" x14ac:dyDescent="0.25">
      <c r="A842" s="2">
        <v>842</v>
      </c>
      <c r="B842" s="2" t="s">
        <v>799</v>
      </c>
      <c r="C842" s="2" t="s">
        <v>42</v>
      </c>
      <c r="D842" s="2">
        <v>2008</v>
      </c>
      <c r="E842" s="2" t="s">
        <v>43</v>
      </c>
      <c r="F842" s="2" t="s">
        <v>110</v>
      </c>
      <c r="G842" s="2">
        <v>1.05</v>
      </c>
      <c r="H842" s="2">
        <v>0.67</v>
      </c>
      <c r="I842" s="2">
        <v>0</v>
      </c>
      <c r="J842" s="2">
        <v>0.3</v>
      </c>
      <c r="K842" s="2">
        <v>2.02</v>
      </c>
    </row>
    <row r="843" spans="1:11" x14ac:dyDescent="0.25">
      <c r="A843" s="3">
        <v>843</v>
      </c>
      <c r="B843" s="3" t="s">
        <v>800</v>
      </c>
      <c r="C843" s="3" t="s">
        <v>39</v>
      </c>
      <c r="D843" s="3">
        <v>2005</v>
      </c>
      <c r="E843" s="3" t="s">
        <v>31</v>
      </c>
      <c r="F843" s="3" t="s">
        <v>61</v>
      </c>
      <c r="G843" s="3">
        <v>1.81</v>
      </c>
      <c r="H843" s="3">
        <v>0.05</v>
      </c>
      <c r="I843" s="3">
        <v>0.01</v>
      </c>
      <c r="J843" s="3">
        <v>0.15</v>
      </c>
      <c r="K843" s="3">
        <v>2.02</v>
      </c>
    </row>
    <row r="844" spans="1:11" x14ac:dyDescent="0.25">
      <c r="A844" s="2">
        <v>844</v>
      </c>
      <c r="B844" s="2" t="s">
        <v>796</v>
      </c>
      <c r="C844" s="2" t="s">
        <v>39</v>
      </c>
      <c r="D844" s="2">
        <v>2014</v>
      </c>
      <c r="E844" s="2" t="s">
        <v>13</v>
      </c>
      <c r="F844" s="2" t="s">
        <v>110</v>
      </c>
      <c r="G844" s="2">
        <v>1.76</v>
      </c>
      <c r="H844" s="2">
        <v>0.09</v>
      </c>
      <c r="I844" s="2">
        <v>0</v>
      </c>
      <c r="J844" s="2">
        <v>0.17</v>
      </c>
      <c r="K844" s="2">
        <v>2.02</v>
      </c>
    </row>
    <row r="845" spans="1:11" x14ac:dyDescent="0.25">
      <c r="A845" s="3">
        <v>845</v>
      </c>
      <c r="B845" s="3" t="s">
        <v>801</v>
      </c>
      <c r="C845" s="3" t="s">
        <v>39</v>
      </c>
      <c r="D845" s="3">
        <v>2012</v>
      </c>
      <c r="E845" s="3" t="s">
        <v>18</v>
      </c>
      <c r="F845" s="3" t="s">
        <v>40</v>
      </c>
      <c r="G845" s="3">
        <v>0.82</v>
      </c>
      <c r="H845" s="3">
        <v>0.98</v>
      </c>
      <c r="I845" s="3">
        <v>0.04</v>
      </c>
      <c r="J845" s="3">
        <v>0.18</v>
      </c>
      <c r="K845" s="3">
        <v>2.02</v>
      </c>
    </row>
    <row r="846" spans="1:11" x14ac:dyDescent="0.25">
      <c r="A846" s="2">
        <v>846</v>
      </c>
      <c r="B846" s="2" t="s">
        <v>802</v>
      </c>
      <c r="C846" s="2" t="s">
        <v>26</v>
      </c>
      <c r="D846" s="2">
        <v>2007</v>
      </c>
      <c r="E846" s="2" t="s">
        <v>24</v>
      </c>
      <c r="F846" s="2" t="s">
        <v>608</v>
      </c>
      <c r="G846" s="2">
        <v>0.49</v>
      </c>
      <c r="H846" s="2">
        <v>1.27</v>
      </c>
      <c r="I846" s="2">
        <v>0</v>
      </c>
      <c r="J846" s="2">
        <v>0.25</v>
      </c>
      <c r="K846" s="2">
        <v>2.0099999999999998</v>
      </c>
    </row>
    <row r="847" spans="1:11" x14ac:dyDescent="0.25">
      <c r="A847" s="3">
        <v>847</v>
      </c>
      <c r="B847" s="3" t="s">
        <v>377</v>
      </c>
      <c r="C847" s="3" t="s">
        <v>141</v>
      </c>
      <c r="D847" s="3">
        <v>2016</v>
      </c>
      <c r="E847" s="3" t="s">
        <v>31</v>
      </c>
      <c r="F847" s="3" t="s">
        <v>92</v>
      </c>
      <c r="G847" s="3">
        <v>1.2</v>
      </c>
      <c r="H847" s="3">
        <v>0.62</v>
      </c>
      <c r="I847" s="3">
        <v>0</v>
      </c>
      <c r="J847" s="3">
        <v>0.18</v>
      </c>
      <c r="K847" s="3">
        <v>2.0099999999999998</v>
      </c>
    </row>
    <row r="848" spans="1:11" x14ac:dyDescent="0.25">
      <c r="A848" s="2">
        <v>848</v>
      </c>
      <c r="B848" s="2" t="s">
        <v>678</v>
      </c>
      <c r="C848" s="2" t="s">
        <v>42</v>
      </c>
      <c r="D848" s="2">
        <v>2013</v>
      </c>
      <c r="E848" s="2" t="s">
        <v>43</v>
      </c>
      <c r="F848" s="2" t="s">
        <v>206</v>
      </c>
      <c r="G848" s="2">
        <v>0.77</v>
      </c>
      <c r="H848" s="2">
        <v>0.85</v>
      </c>
      <c r="I848" s="2">
        <v>0.01</v>
      </c>
      <c r="J848" s="2">
        <v>0.37</v>
      </c>
      <c r="K848" s="2">
        <v>2</v>
      </c>
    </row>
    <row r="849" spans="1:11" x14ac:dyDescent="0.25">
      <c r="A849" s="3">
        <v>849</v>
      </c>
      <c r="B849" s="3" t="s">
        <v>803</v>
      </c>
      <c r="C849" s="3" t="s">
        <v>65</v>
      </c>
      <c r="D849" s="3">
        <v>2012</v>
      </c>
      <c r="E849" s="3" t="s">
        <v>22</v>
      </c>
      <c r="F849" s="3" t="s">
        <v>14</v>
      </c>
      <c r="G849" s="3">
        <v>0.89</v>
      </c>
      <c r="H849" s="3">
        <v>0.45</v>
      </c>
      <c r="I849" s="3">
        <v>0.53</v>
      </c>
      <c r="J849" s="3">
        <v>0.13</v>
      </c>
      <c r="K849" s="3">
        <v>2</v>
      </c>
    </row>
    <row r="850" spans="1:11" x14ac:dyDescent="0.25">
      <c r="A850" s="2">
        <v>850</v>
      </c>
      <c r="B850" s="2" t="s">
        <v>804</v>
      </c>
      <c r="C850" s="2" t="s">
        <v>67</v>
      </c>
      <c r="D850" s="2">
        <v>2014</v>
      </c>
      <c r="E850" s="2" t="s">
        <v>18</v>
      </c>
      <c r="F850" s="2" t="s">
        <v>59</v>
      </c>
      <c r="G850" s="2">
        <v>0.35</v>
      </c>
      <c r="H850" s="2">
        <v>1.31</v>
      </c>
      <c r="I850" s="2">
        <v>0.02</v>
      </c>
      <c r="J850" s="2">
        <v>0.33</v>
      </c>
      <c r="K850" s="2">
        <v>2</v>
      </c>
    </row>
    <row r="851" spans="1:11" x14ac:dyDescent="0.25">
      <c r="A851" s="3">
        <v>851</v>
      </c>
      <c r="B851" s="3" t="s">
        <v>805</v>
      </c>
      <c r="C851" s="3" t="s">
        <v>48</v>
      </c>
      <c r="D851" s="3">
        <v>1993</v>
      </c>
      <c r="E851" s="3" t="s">
        <v>72</v>
      </c>
      <c r="F851" s="3" t="s">
        <v>14</v>
      </c>
      <c r="G851" s="3">
        <v>0.52</v>
      </c>
      <c r="H851" s="3">
        <v>0.16</v>
      </c>
      <c r="I851" s="3">
        <v>1.29</v>
      </c>
      <c r="J851" s="3">
        <v>0.03</v>
      </c>
      <c r="K851" s="3">
        <v>2</v>
      </c>
    </row>
    <row r="852" spans="1:11" x14ac:dyDescent="0.25">
      <c r="A852" s="2">
        <v>852</v>
      </c>
      <c r="B852" s="2" t="s">
        <v>806</v>
      </c>
      <c r="C852" s="2" t="s">
        <v>42</v>
      </c>
      <c r="D852" s="2">
        <v>2008</v>
      </c>
      <c r="E852" s="2" t="s">
        <v>72</v>
      </c>
      <c r="F852" s="2" t="s">
        <v>608</v>
      </c>
      <c r="G852" s="2">
        <v>1.48</v>
      </c>
      <c r="H852" s="2">
        <v>0.3</v>
      </c>
      <c r="I852" s="2">
        <v>0</v>
      </c>
      <c r="J852" s="2">
        <v>0.22</v>
      </c>
      <c r="K852" s="2">
        <v>2</v>
      </c>
    </row>
    <row r="853" spans="1:11" x14ac:dyDescent="0.25">
      <c r="A853" s="3">
        <v>853</v>
      </c>
      <c r="B853" s="3" t="s">
        <v>807</v>
      </c>
      <c r="C853" s="3" t="s">
        <v>86</v>
      </c>
      <c r="D853" s="3">
        <v>1997</v>
      </c>
      <c r="E853" s="3" t="s">
        <v>43</v>
      </c>
      <c r="F853" s="3" t="s">
        <v>61</v>
      </c>
      <c r="G853" s="3">
        <v>0.95</v>
      </c>
      <c r="H853" s="3">
        <v>0.64</v>
      </c>
      <c r="I853" s="3">
        <v>0.27</v>
      </c>
      <c r="J853" s="3">
        <v>0.13</v>
      </c>
      <c r="K853" s="3">
        <v>1.99</v>
      </c>
    </row>
    <row r="854" spans="1:11" x14ac:dyDescent="0.25">
      <c r="A854" s="2">
        <v>854</v>
      </c>
      <c r="B854" s="2" t="s">
        <v>727</v>
      </c>
      <c r="C854" s="2" t="s">
        <v>21</v>
      </c>
      <c r="D854" s="2">
        <v>1989</v>
      </c>
      <c r="E854" s="2" t="s">
        <v>13</v>
      </c>
      <c r="F854" s="2" t="s">
        <v>14</v>
      </c>
      <c r="G854" s="2">
        <v>0.75</v>
      </c>
      <c r="H854" s="2">
        <v>0.3</v>
      </c>
      <c r="I854" s="2">
        <v>0.9</v>
      </c>
      <c r="J854" s="2">
        <v>0.04</v>
      </c>
      <c r="K854" s="2">
        <v>1.99</v>
      </c>
    </row>
    <row r="855" spans="1:11" x14ac:dyDescent="0.25">
      <c r="A855" s="3">
        <v>855</v>
      </c>
      <c r="B855" s="3" t="s">
        <v>585</v>
      </c>
      <c r="C855" s="3" t="s">
        <v>55</v>
      </c>
      <c r="D855" s="3">
        <v>2002</v>
      </c>
      <c r="E855" s="3" t="s">
        <v>43</v>
      </c>
      <c r="F855" s="3" t="s">
        <v>110</v>
      </c>
      <c r="G855" s="3">
        <v>1.21</v>
      </c>
      <c r="H855" s="3">
        <v>0.64</v>
      </c>
      <c r="I855" s="3">
        <v>0.05</v>
      </c>
      <c r="J855" s="3">
        <v>0.09</v>
      </c>
      <c r="K855" s="3">
        <v>1.99</v>
      </c>
    </row>
    <row r="856" spans="1:11" x14ac:dyDescent="0.25">
      <c r="A856" s="2">
        <v>856</v>
      </c>
      <c r="B856" s="2" t="s">
        <v>585</v>
      </c>
      <c r="C856" s="2" t="s">
        <v>86</v>
      </c>
      <c r="D856" s="2">
        <v>2002</v>
      </c>
      <c r="E856" s="2" t="s">
        <v>43</v>
      </c>
      <c r="F856" s="2" t="s">
        <v>110</v>
      </c>
      <c r="G856" s="2">
        <v>0.75</v>
      </c>
      <c r="H856" s="2">
        <v>1.0900000000000001</v>
      </c>
      <c r="I856" s="2">
        <v>0.02</v>
      </c>
      <c r="J856" s="2">
        <v>0.12</v>
      </c>
      <c r="K856" s="2">
        <v>1.98</v>
      </c>
    </row>
    <row r="857" spans="1:11" x14ac:dyDescent="0.25">
      <c r="A857" s="3">
        <v>857</v>
      </c>
      <c r="B857" s="3" t="s">
        <v>808</v>
      </c>
      <c r="C857" s="3" t="s">
        <v>48</v>
      </c>
      <c r="D857" s="3">
        <v>1991</v>
      </c>
      <c r="E857" s="3" t="s">
        <v>33</v>
      </c>
      <c r="F857" s="3" t="s">
        <v>14</v>
      </c>
      <c r="G857" s="3">
        <v>0.93</v>
      </c>
      <c r="H857" s="3">
        <v>0.27</v>
      </c>
      <c r="I857" s="3">
        <v>0.75</v>
      </c>
      <c r="J857" s="3">
        <v>0.04</v>
      </c>
      <c r="K857" s="3">
        <v>1.98</v>
      </c>
    </row>
    <row r="858" spans="1:11" x14ac:dyDescent="0.25">
      <c r="A858" s="2">
        <v>858</v>
      </c>
      <c r="B858" s="2" t="s">
        <v>363</v>
      </c>
      <c r="C858" s="2" t="s">
        <v>141</v>
      </c>
      <c r="D858" s="2">
        <v>2013</v>
      </c>
      <c r="E858" s="2" t="s">
        <v>31</v>
      </c>
      <c r="F858" s="2" t="s">
        <v>110</v>
      </c>
      <c r="G858" s="2">
        <v>1.25</v>
      </c>
      <c r="H858" s="2">
        <v>0.57999999999999996</v>
      </c>
      <c r="I858" s="2">
        <v>0</v>
      </c>
      <c r="J858" s="2">
        <v>0.16</v>
      </c>
      <c r="K858" s="2">
        <v>1.98</v>
      </c>
    </row>
    <row r="859" spans="1:11" x14ac:dyDescent="0.2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25">
      <c r="A860" s="2">
        <v>860</v>
      </c>
      <c r="B860" s="2" t="s">
        <v>809</v>
      </c>
      <c r="C860" s="2" t="s">
        <v>67</v>
      </c>
      <c r="D860" s="2">
        <v>2014</v>
      </c>
      <c r="E860" s="2" t="s">
        <v>22</v>
      </c>
      <c r="F860" s="2" t="s">
        <v>110</v>
      </c>
      <c r="G860" s="2">
        <v>0.72</v>
      </c>
      <c r="H860" s="2">
        <v>0.86</v>
      </c>
      <c r="I860" s="2">
        <v>0.08</v>
      </c>
      <c r="J860" s="2">
        <v>0.32</v>
      </c>
      <c r="K860" s="2">
        <v>1.97</v>
      </c>
    </row>
    <row r="861" spans="1:11" x14ac:dyDescent="0.25">
      <c r="A861" s="3">
        <v>861</v>
      </c>
      <c r="B861" s="3" t="s">
        <v>810</v>
      </c>
      <c r="C861" s="3" t="s">
        <v>26</v>
      </c>
      <c r="D861" s="3">
        <v>2010</v>
      </c>
      <c r="E861" s="3" t="s">
        <v>2</v>
      </c>
      <c r="F861" s="3" t="s">
        <v>121</v>
      </c>
      <c r="G861" s="3">
        <v>0.99</v>
      </c>
      <c r="H861" s="3">
        <v>0.8</v>
      </c>
      <c r="I861" s="3">
        <v>0</v>
      </c>
      <c r="J861" s="3">
        <v>0.18</v>
      </c>
      <c r="K861" s="3">
        <v>1.97</v>
      </c>
    </row>
    <row r="862" spans="1:11" x14ac:dyDescent="0.25">
      <c r="A862" s="2">
        <v>862</v>
      </c>
      <c r="B862" s="2" t="s">
        <v>811</v>
      </c>
      <c r="C862" s="2" t="s">
        <v>46</v>
      </c>
      <c r="D862" s="2">
        <v>2002</v>
      </c>
      <c r="E862" s="2" t="s">
        <v>2</v>
      </c>
      <c r="F862" s="2" t="s">
        <v>214</v>
      </c>
      <c r="G862" s="2">
        <v>0.74</v>
      </c>
      <c r="H862" s="2">
        <v>0.95</v>
      </c>
      <c r="I862" s="2">
        <v>0</v>
      </c>
      <c r="J862" s="2">
        <v>0.28000000000000003</v>
      </c>
      <c r="K862" s="2">
        <v>1.97</v>
      </c>
    </row>
    <row r="863" spans="1:11" x14ac:dyDescent="0.25">
      <c r="A863" s="3">
        <v>863</v>
      </c>
      <c r="B863" s="3" t="s">
        <v>138</v>
      </c>
      <c r="C863" s="3" t="s">
        <v>12</v>
      </c>
      <c r="D863" s="3">
        <v>2008</v>
      </c>
      <c r="E863" s="3" t="s">
        <v>31</v>
      </c>
      <c r="F863" s="3" t="s">
        <v>61</v>
      </c>
      <c r="G863" s="3">
        <v>1.2</v>
      </c>
      <c r="H863" s="3">
        <v>0.59</v>
      </c>
      <c r="I863" s="3">
        <v>0</v>
      </c>
      <c r="J863" s="3">
        <v>0.19</v>
      </c>
      <c r="K863" s="3">
        <v>1.97</v>
      </c>
    </row>
    <row r="864" spans="1:11" x14ac:dyDescent="0.25">
      <c r="A864" s="2">
        <v>864</v>
      </c>
      <c r="B864" s="2" t="s">
        <v>812</v>
      </c>
      <c r="C864" s="2" t="s">
        <v>46</v>
      </c>
      <c r="D864" s="2">
        <v>2003</v>
      </c>
      <c r="E864" s="2" t="s">
        <v>43</v>
      </c>
      <c r="F864" s="2" t="s">
        <v>176</v>
      </c>
      <c r="G864" s="2">
        <v>0.71</v>
      </c>
      <c r="H864" s="2">
        <v>0.57999999999999996</v>
      </c>
      <c r="I864" s="2">
        <v>0.51</v>
      </c>
      <c r="J864" s="2">
        <v>0.17</v>
      </c>
      <c r="K864" s="2">
        <v>1.97</v>
      </c>
    </row>
    <row r="865" spans="1:11" x14ac:dyDescent="0.25">
      <c r="A865" s="3">
        <v>865</v>
      </c>
      <c r="B865" s="3" t="s">
        <v>813</v>
      </c>
      <c r="C865" s="3" t="s">
        <v>42</v>
      </c>
      <c r="D865" s="3">
        <v>2008</v>
      </c>
      <c r="E865" s="3" t="s">
        <v>18</v>
      </c>
      <c r="F865" s="3" t="s">
        <v>110</v>
      </c>
      <c r="G865" s="3">
        <v>1.01</v>
      </c>
      <c r="H865" s="3">
        <v>0.64</v>
      </c>
      <c r="I865" s="3">
        <v>0.02</v>
      </c>
      <c r="J865" s="3">
        <v>0.3</v>
      </c>
      <c r="K865" s="3">
        <v>1.97</v>
      </c>
    </row>
    <row r="866" spans="1:11" x14ac:dyDescent="0.25">
      <c r="A866" s="2">
        <v>866</v>
      </c>
      <c r="B866" s="2" t="s">
        <v>814</v>
      </c>
      <c r="C866" s="2" t="s">
        <v>127</v>
      </c>
      <c r="D866" s="2">
        <v>1981</v>
      </c>
      <c r="E866" s="2" t="s">
        <v>43</v>
      </c>
      <c r="F866" s="2" t="s">
        <v>128</v>
      </c>
      <c r="G866" s="2">
        <v>1.84</v>
      </c>
      <c r="H866" s="2">
        <v>0.11</v>
      </c>
      <c r="I866" s="2">
        <v>0</v>
      </c>
      <c r="J866" s="2">
        <v>0.02</v>
      </c>
      <c r="K866" s="2">
        <v>1.97</v>
      </c>
    </row>
    <row r="867" spans="1:11" x14ac:dyDescent="0.25">
      <c r="A867" s="3">
        <v>867</v>
      </c>
      <c r="B867" s="3" t="s">
        <v>815</v>
      </c>
      <c r="C867" s="3" t="s">
        <v>39</v>
      </c>
      <c r="D867" s="3">
        <v>2013</v>
      </c>
      <c r="E867" s="3" t="s">
        <v>31</v>
      </c>
      <c r="F867" s="3" t="s">
        <v>44</v>
      </c>
      <c r="G867" s="3">
        <v>1.22</v>
      </c>
      <c r="H867" s="3">
        <v>0.56999999999999995</v>
      </c>
      <c r="I867" s="3">
        <v>0.02</v>
      </c>
      <c r="J867" s="3">
        <v>0.15</v>
      </c>
      <c r="K867" s="3">
        <v>1.96</v>
      </c>
    </row>
    <row r="868" spans="1:11" x14ac:dyDescent="0.25">
      <c r="A868" s="2">
        <v>868</v>
      </c>
      <c r="B868" s="2" t="s">
        <v>816</v>
      </c>
      <c r="C868" s="2" t="s">
        <v>130</v>
      </c>
      <c r="D868" s="2">
        <v>2004</v>
      </c>
      <c r="E868" s="2" t="s">
        <v>13</v>
      </c>
      <c r="F868" s="2" t="s">
        <v>59</v>
      </c>
      <c r="G868" s="2">
        <v>0.5</v>
      </c>
      <c r="H868" s="2">
        <v>0.5</v>
      </c>
      <c r="I868" s="2">
        <v>0.63</v>
      </c>
      <c r="J868" s="2">
        <v>0.33</v>
      </c>
      <c r="K868" s="2">
        <v>1.96</v>
      </c>
    </row>
    <row r="869" spans="1:11" x14ac:dyDescent="0.25">
      <c r="A869" s="3">
        <v>869</v>
      </c>
      <c r="B869" s="3" t="s">
        <v>817</v>
      </c>
      <c r="C869" s="3" t="s">
        <v>16</v>
      </c>
      <c r="D869" s="3">
        <v>1986</v>
      </c>
      <c r="E869" s="3" t="s">
        <v>18</v>
      </c>
      <c r="F869" s="3" t="s">
        <v>14</v>
      </c>
      <c r="G869" s="3">
        <v>1.1299999999999999</v>
      </c>
      <c r="H869" s="3">
        <v>0.37</v>
      </c>
      <c r="I869" s="3">
        <v>0.41</v>
      </c>
      <c r="J869" s="3">
        <v>0.05</v>
      </c>
      <c r="K869" s="3">
        <v>1.96</v>
      </c>
    </row>
    <row r="870" spans="1:11" x14ac:dyDescent="0.25">
      <c r="A870" s="2">
        <v>870</v>
      </c>
      <c r="B870" s="2" t="s">
        <v>818</v>
      </c>
      <c r="C870" s="2" t="s">
        <v>16</v>
      </c>
      <c r="D870" s="2">
        <v>1985</v>
      </c>
      <c r="E870" s="2" t="s">
        <v>13</v>
      </c>
      <c r="F870" s="2" t="s">
        <v>14</v>
      </c>
      <c r="G870" s="2">
        <v>0.18</v>
      </c>
      <c r="H870" s="2">
        <v>0.23</v>
      </c>
      <c r="I870" s="2">
        <v>1.53</v>
      </c>
      <c r="J870" s="2">
        <v>0.02</v>
      </c>
      <c r="K870" s="2">
        <v>1.96</v>
      </c>
    </row>
    <row r="871" spans="1:11" x14ac:dyDescent="0.25">
      <c r="A871" s="3">
        <v>871</v>
      </c>
      <c r="B871" s="3" t="s">
        <v>819</v>
      </c>
      <c r="C871" s="3" t="s">
        <v>26</v>
      </c>
      <c r="D871" s="3">
        <v>2006</v>
      </c>
      <c r="E871" s="3" t="s">
        <v>2</v>
      </c>
      <c r="F871" s="3" t="s">
        <v>14</v>
      </c>
      <c r="G871" s="3">
        <v>0.79</v>
      </c>
      <c r="H871" s="3">
        <v>0.03</v>
      </c>
      <c r="I871" s="3">
        <v>1.05</v>
      </c>
      <c r="J871" s="3">
        <v>0.08</v>
      </c>
      <c r="K871" s="3">
        <v>1.96</v>
      </c>
    </row>
    <row r="872" spans="1:11" x14ac:dyDescent="0.25">
      <c r="A872" s="2">
        <v>872</v>
      </c>
      <c r="B872" s="2" t="s">
        <v>820</v>
      </c>
      <c r="C872" s="2" t="s">
        <v>39</v>
      </c>
      <c r="D872" s="2">
        <v>2006</v>
      </c>
      <c r="E872" s="2" t="s">
        <v>31</v>
      </c>
      <c r="F872" s="2" t="s">
        <v>92</v>
      </c>
      <c r="G872" s="2">
        <v>1.0900000000000001</v>
      </c>
      <c r="H872" s="2">
        <v>0.65</v>
      </c>
      <c r="I872" s="2">
        <v>0.02</v>
      </c>
      <c r="J872" s="2">
        <v>0.2</v>
      </c>
      <c r="K872" s="2">
        <v>1.96</v>
      </c>
    </row>
    <row r="873" spans="1:11" x14ac:dyDescent="0.25">
      <c r="A873" s="3">
        <v>873</v>
      </c>
      <c r="B873" s="3" t="s">
        <v>201</v>
      </c>
      <c r="C873" s="3" t="s">
        <v>39</v>
      </c>
      <c r="D873" s="3">
        <v>2014</v>
      </c>
      <c r="E873" s="3" t="s">
        <v>31</v>
      </c>
      <c r="F873" s="3" t="s">
        <v>61</v>
      </c>
      <c r="G873" s="3">
        <v>1.3</v>
      </c>
      <c r="H873" s="3">
        <v>0.49</v>
      </c>
      <c r="I873" s="3">
        <v>0</v>
      </c>
      <c r="J873" s="3">
        <v>0.16</v>
      </c>
      <c r="K873" s="3">
        <v>1.95</v>
      </c>
    </row>
    <row r="874" spans="1:11" x14ac:dyDescent="0.25">
      <c r="A874" s="2">
        <v>874</v>
      </c>
      <c r="B874" s="2" t="s">
        <v>821</v>
      </c>
      <c r="C874" s="2" t="s">
        <v>46</v>
      </c>
      <c r="D874" s="2">
        <v>2003</v>
      </c>
      <c r="E874" s="2" t="s">
        <v>18</v>
      </c>
      <c r="F874" s="2" t="s">
        <v>260</v>
      </c>
      <c r="G874" s="2">
        <v>0.74</v>
      </c>
      <c r="H874" s="2">
        <v>1.01</v>
      </c>
      <c r="I874" s="2">
        <v>0</v>
      </c>
      <c r="J874" s="2">
        <v>0.2</v>
      </c>
      <c r="K874" s="2">
        <v>1.95</v>
      </c>
    </row>
    <row r="875" spans="1:11" x14ac:dyDescent="0.25">
      <c r="A875" s="3">
        <v>875</v>
      </c>
      <c r="B875" s="3" t="s">
        <v>45</v>
      </c>
      <c r="C875" s="3" t="s">
        <v>113</v>
      </c>
      <c r="D875" s="3">
        <v>2005</v>
      </c>
      <c r="E875" s="3" t="s">
        <v>43</v>
      </c>
      <c r="F875" s="3" t="s">
        <v>44</v>
      </c>
      <c r="G875" s="3">
        <v>1.26</v>
      </c>
      <c r="H875" s="3">
        <v>0.61</v>
      </c>
      <c r="I875" s="3">
        <v>0</v>
      </c>
      <c r="J875" s="3">
        <v>0.09</v>
      </c>
      <c r="K875" s="3">
        <v>1.95</v>
      </c>
    </row>
    <row r="876" spans="1:11" x14ac:dyDescent="0.25">
      <c r="A876" s="2">
        <v>876</v>
      </c>
      <c r="B876" s="2" t="s">
        <v>822</v>
      </c>
      <c r="C876" s="2" t="s">
        <v>118</v>
      </c>
      <c r="D876" s="2">
        <v>1994</v>
      </c>
      <c r="E876" s="2" t="s">
        <v>31</v>
      </c>
      <c r="F876" s="2" t="s">
        <v>196</v>
      </c>
      <c r="G876" s="2">
        <v>1.0900000000000001</v>
      </c>
      <c r="H876" s="2">
        <v>0.77</v>
      </c>
      <c r="I876" s="2">
        <v>0</v>
      </c>
      <c r="J876" s="2">
        <v>0.09</v>
      </c>
      <c r="K876" s="2">
        <v>1.95</v>
      </c>
    </row>
    <row r="877" spans="1:11" x14ac:dyDescent="0.25">
      <c r="A877" s="3">
        <v>877</v>
      </c>
      <c r="B877" s="3" t="s">
        <v>823</v>
      </c>
      <c r="C877" s="3" t="s">
        <v>46</v>
      </c>
      <c r="D877" s="3">
        <v>2003</v>
      </c>
      <c r="E877" s="3" t="s">
        <v>13</v>
      </c>
      <c r="F877" s="3" t="s">
        <v>110</v>
      </c>
      <c r="G877" s="3">
        <v>1.69</v>
      </c>
      <c r="H877" s="3">
        <v>0.2</v>
      </c>
      <c r="I877" s="3">
        <v>0</v>
      </c>
      <c r="J877" s="3">
        <v>0.06</v>
      </c>
      <c r="K877" s="3">
        <v>1.95</v>
      </c>
    </row>
    <row r="878" spans="1:11" x14ac:dyDescent="0.25">
      <c r="A878" s="2">
        <v>878</v>
      </c>
      <c r="B878" s="2" t="s">
        <v>824</v>
      </c>
      <c r="C878" s="2" t="s">
        <v>46</v>
      </c>
      <c r="D878" s="2">
        <v>2003</v>
      </c>
      <c r="E878" s="2" t="s">
        <v>72</v>
      </c>
      <c r="F878" s="2" t="s">
        <v>110</v>
      </c>
      <c r="G878" s="2">
        <v>0.95</v>
      </c>
      <c r="H878" s="2">
        <v>0.74</v>
      </c>
      <c r="I878" s="2">
        <v>0</v>
      </c>
      <c r="J878" s="2">
        <v>0.25</v>
      </c>
      <c r="K878" s="2">
        <v>1.94</v>
      </c>
    </row>
    <row r="879" spans="1:11" x14ac:dyDescent="0.25">
      <c r="A879" s="3">
        <v>879</v>
      </c>
      <c r="B879" s="3" t="s">
        <v>588</v>
      </c>
      <c r="C879" s="3" t="s">
        <v>39</v>
      </c>
      <c r="D879" s="3">
        <v>2008</v>
      </c>
      <c r="E879" s="3" t="s">
        <v>13</v>
      </c>
      <c r="F879" s="3" t="s">
        <v>110</v>
      </c>
      <c r="G879" s="3">
        <v>0.49</v>
      </c>
      <c r="H879" s="3">
        <v>1.26</v>
      </c>
      <c r="I879" s="3">
        <v>0.01</v>
      </c>
      <c r="J879" s="3">
        <v>0.18</v>
      </c>
      <c r="K879" s="3">
        <v>1.94</v>
      </c>
    </row>
    <row r="880" spans="1:11" x14ac:dyDescent="0.25">
      <c r="A880" s="2">
        <v>880</v>
      </c>
      <c r="B880" s="2" t="s">
        <v>825</v>
      </c>
      <c r="C880" s="2" t="s">
        <v>118</v>
      </c>
      <c r="D880" s="2">
        <v>1999</v>
      </c>
      <c r="E880" s="2" t="s">
        <v>28</v>
      </c>
      <c r="F880" s="2" t="s">
        <v>451</v>
      </c>
      <c r="G880" s="2">
        <v>1.94</v>
      </c>
      <c r="H880" s="2">
        <v>0</v>
      </c>
      <c r="I880" s="2">
        <v>0</v>
      </c>
      <c r="J880" s="2">
        <v>0</v>
      </c>
      <c r="K880" s="2">
        <v>1.94</v>
      </c>
    </row>
    <row r="881" spans="1:11" x14ac:dyDescent="0.25">
      <c r="A881" s="3">
        <v>881</v>
      </c>
      <c r="B881" s="3" t="s">
        <v>826</v>
      </c>
      <c r="C881" s="3" t="s">
        <v>86</v>
      </c>
      <c r="D881" s="3">
        <v>2001</v>
      </c>
      <c r="E881" s="3" t="s">
        <v>83</v>
      </c>
      <c r="F881" s="3" t="s">
        <v>385</v>
      </c>
      <c r="G881" s="3">
        <v>0.59</v>
      </c>
      <c r="H881" s="3">
        <v>1.23</v>
      </c>
      <c r="I881" s="3">
        <v>0</v>
      </c>
      <c r="J881" s="3">
        <v>0.13</v>
      </c>
      <c r="K881" s="3">
        <v>1.94</v>
      </c>
    </row>
    <row r="882" spans="1:11" x14ac:dyDescent="0.25">
      <c r="A882" s="2">
        <v>882</v>
      </c>
      <c r="B882" s="2" t="s">
        <v>827</v>
      </c>
      <c r="C882" s="2" t="s">
        <v>21</v>
      </c>
      <c r="D882" s="2">
        <v>1989</v>
      </c>
      <c r="E882" s="2" t="s">
        <v>24</v>
      </c>
      <c r="F882" s="2" t="s">
        <v>14</v>
      </c>
      <c r="G882" s="2">
        <v>0.96</v>
      </c>
      <c r="H882" s="2">
        <v>0.38</v>
      </c>
      <c r="I882" s="2">
        <v>0.55000000000000004</v>
      </c>
      <c r="J882" s="2">
        <v>0.05</v>
      </c>
      <c r="K882" s="2">
        <v>1.94</v>
      </c>
    </row>
    <row r="883" spans="1:11" x14ac:dyDescent="0.25">
      <c r="A883" s="3">
        <v>883</v>
      </c>
      <c r="B883" s="3" t="s">
        <v>828</v>
      </c>
      <c r="C883" s="3" t="s">
        <v>46</v>
      </c>
      <c r="D883" s="3">
        <v>2004</v>
      </c>
      <c r="E883" s="3" t="s">
        <v>72</v>
      </c>
      <c r="F883" s="3" t="s">
        <v>128</v>
      </c>
      <c r="G883" s="3">
        <v>1.0900000000000001</v>
      </c>
      <c r="H883" s="3">
        <v>0.15</v>
      </c>
      <c r="I883" s="3">
        <v>0.65</v>
      </c>
      <c r="J883" s="3">
        <v>0.04</v>
      </c>
      <c r="K883" s="3">
        <v>1.94</v>
      </c>
    </row>
    <row r="884" spans="1:11" x14ac:dyDescent="0.25">
      <c r="A884" s="2">
        <v>884</v>
      </c>
      <c r="B884" s="2" t="s">
        <v>829</v>
      </c>
      <c r="C884" s="2" t="s">
        <v>86</v>
      </c>
      <c r="D884" s="2">
        <v>1997</v>
      </c>
      <c r="E884" s="2" t="s">
        <v>18</v>
      </c>
      <c r="F884" s="2" t="s">
        <v>59</v>
      </c>
      <c r="G884" s="2">
        <v>1.41</v>
      </c>
      <c r="H884" s="2">
        <v>0.42</v>
      </c>
      <c r="I884" s="2">
        <v>0.03</v>
      </c>
      <c r="J884" s="2">
        <v>7.0000000000000007E-2</v>
      </c>
      <c r="K884" s="2">
        <v>1.94</v>
      </c>
    </row>
    <row r="885" spans="1:11" x14ac:dyDescent="0.25">
      <c r="A885" s="3">
        <v>885</v>
      </c>
      <c r="B885" s="3" t="s">
        <v>830</v>
      </c>
      <c r="C885" s="3" t="s">
        <v>46</v>
      </c>
      <c r="D885" s="3">
        <v>2002</v>
      </c>
      <c r="E885" s="3" t="s">
        <v>31</v>
      </c>
      <c r="F885" s="3" t="s">
        <v>92</v>
      </c>
      <c r="G885" s="3">
        <v>1.42</v>
      </c>
      <c r="H885" s="3">
        <v>0.4</v>
      </c>
      <c r="I885" s="3">
        <v>0</v>
      </c>
      <c r="J885" s="3">
        <v>0.12</v>
      </c>
      <c r="K885" s="3">
        <v>1.94</v>
      </c>
    </row>
    <row r="886" spans="1:11" x14ac:dyDescent="0.25">
      <c r="A886" s="2">
        <v>886</v>
      </c>
      <c r="B886" s="2" t="s">
        <v>831</v>
      </c>
      <c r="C886" s="2" t="s">
        <v>46</v>
      </c>
      <c r="D886" s="2">
        <v>2004</v>
      </c>
      <c r="E886" s="2" t="s">
        <v>22</v>
      </c>
      <c r="F886" s="2" t="s">
        <v>61</v>
      </c>
      <c r="G886" s="2">
        <v>1</v>
      </c>
      <c r="H886" s="2">
        <v>0.72</v>
      </c>
      <c r="I886" s="2">
        <v>0</v>
      </c>
      <c r="J886" s="2">
        <v>0.21</v>
      </c>
      <c r="K886" s="2">
        <v>1.93</v>
      </c>
    </row>
    <row r="887" spans="1:11" x14ac:dyDescent="0.25">
      <c r="A887" s="3">
        <v>887</v>
      </c>
      <c r="B887" s="3" t="s">
        <v>648</v>
      </c>
      <c r="C887" s="3" t="s">
        <v>39</v>
      </c>
      <c r="D887" s="3">
        <v>2013</v>
      </c>
      <c r="E887" s="3" t="s">
        <v>43</v>
      </c>
      <c r="F887" s="3" t="s">
        <v>206</v>
      </c>
      <c r="G887" s="3">
        <v>1.1499999999999999</v>
      </c>
      <c r="H887" s="3">
        <v>0.61</v>
      </c>
      <c r="I887" s="3">
        <v>0</v>
      </c>
      <c r="J887" s="3">
        <v>0.17</v>
      </c>
      <c r="K887" s="3">
        <v>1.93</v>
      </c>
    </row>
    <row r="888" spans="1:11" x14ac:dyDescent="0.2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25">
      <c r="A889" s="3">
        <v>889</v>
      </c>
      <c r="B889" s="3" t="s">
        <v>832</v>
      </c>
      <c r="C889" s="3" t="s">
        <v>48</v>
      </c>
      <c r="D889" s="3">
        <v>1993</v>
      </c>
      <c r="E889" s="3" t="s">
        <v>72</v>
      </c>
      <c r="F889" s="3" t="s">
        <v>417</v>
      </c>
      <c r="G889" s="3">
        <v>1.48</v>
      </c>
      <c r="H889" s="3">
        <v>0.39</v>
      </c>
      <c r="I889" s="3">
        <v>0</v>
      </c>
      <c r="J889" s="3">
        <v>0.06</v>
      </c>
      <c r="K889" s="3">
        <v>1.93</v>
      </c>
    </row>
    <row r="890" spans="1:11" x14ac:dyDescent="0.25">
      <c r="A890" s="2">
        <v>890</v>
      </c>
      <c r="B890" s="2" t="s">
        <v>833</v>
      </c>
      <c r="C890" s="2" t="s">
        <v>834</v>
      </c>
      <c r="D890" s="2">
        <v>1995</v>
      </c>
      <c r="E890" s="2" t="s">
        <v>72</v>
      </c>
      <c r="F890" s="2" t="s">
        <v>121</v>
      </c>
      <c r="G890" s="2">
        <v>0.34</v>
      </c>
      <c r="H890" s="2">
        <v>0.26</v>
      </c>
      <c r="I890" s="2">
        <v>1.3</v>
      </c>
      <c r="J890" s="2">
        <v>0.03</v>
      </c>
      <c r="K890" s="2">
        <v>1.93</v>
      </c>
    </row>
    <row r="891" spans="1:11" x14ac:dyDescent="0.25">
      <c r="A891" s="3">
        <v>891</v>
      </c>
      <c r="B891" s="3" t="s">
        <v>835</v>
      </c>
      <c r="C891" s="3" t="s">
        <v>21</v>
      </c>
      <c r="D891" s="3">
        <v>1998</v>
      </c>
      <c r="E891" s="3" t="s">
        <v>24</v>
      </c>
      <c r="F891" s="3" t="s">
        <v>14</v>
      </c>
      <c r="G891" s="3">
        <v>1.06</v>
      </c>
      <c r="H891" s="3">
        <v>0.6</v>
      </c>
      <c r="I891" s="3">
        <v>0.2</v>
      </c>
      <c r="J891" s="3">
        <v>7.0000000000000007E-2</v>
      </c>
      <c r="K891" s="3">
        <v>1.93</v>
      </c>
    </row>
    <row r="892" spans="1:11" x14ac:dyDescent="0.25">
      <c r="A892" s="2">
        <v>892</v>
      </c>
      <c r="B892" s="2" t="s">
        <v>806</v>
      </c>
      <c r="C892" s="2" t="s">
        <v>39</v>
      </c>
      <c r="D892" s="2">
        <v>2008</v>
      </c>
      <c r="E892" s="2" t="s">
        <v>72</v>
      </c>
      <c r="F892" s="2" t="s">
        <v>608</v>
      </c>
      <c r="G892" s="2">
        <v>1.53</v>
      </c>
      <c r="H892" s="2">
        <v>0.24</v>
      </c>
      <c r="I892" s="2">
        <v>0</v>
      </c>
      <c r="J892" s="2">
        <v>0.16</v>
      </c>
      <c r="K892" s="2">
        <v>1.93</v>
      </c>
    </row>
    <row r="893" spans="1:11" x14ac:dyDescent="0.25">
      <c r="A893" s="3">
        <v>893</v>
      </c>
      <c r="B893" s="3" t="s">
        <v>311</v>
      </c>
      <c r="C893" s="3" t="s">
        <v>42</v>
      </c>
      <c r="D893" s="3">
        <v>2014</v>
      </c>
      <c r="E893" s="3" t="s">
        <v>43</v>
      </c>
      <c r="F893" s="3" t="s">
        <v>92</v>
      </c>
      <c r="G893" s="3">
        <v>0.56000000000000005</v>
      </c>
      <c r="H893" s="3">
        <v>0.89</v>
      </c>
      <c r="I893" s="3">
        <v>0.1</v>
      </c>
      <c r="J893" s="3">
        <v>0.37</v>
      </c>
      <c r="K893" s="3">
        <v>1.93</v>
      </c>
    </row>
    <row r="894" spans="1:11" x14ac:dyDescent="0.25">
      <c r="A894" s="2">
        <v>894</v>
      </c>
      <c r="B894" s="2" t="s">
        <v>836</v>
      </c>
      <c r="C894" s="2" t="s">
        <v>12</v>
      </c>
      <c r="D894" s="2">
        <v>2008</v>
      </c>
      <c r="E894" s="2" t="s">
        <v>13</v>
      </c>
      <c r="F894" s="2" t="s">
        <v>14</v>
      </c>
      <c r="G894" s="2">
        <v>1.51</v>
      </c>
      <c r="H894" s="2">
        <v>0</v>
      </c>
      <c r="I894" s="2">
        <v>0.28999999999999998</v>
      </c>
      <c r="J894" s="2">
        <v>0.12</v>
      </c>
      <c r="K894" s="2">
        <v>1.93</v>
      </c>
    </row>
    <row r="895" spans="1:11" x14ac:dyDescent="0.25">
      <c r="A895" s="3">
        <v>895</v>
      </c>
      <c r="B895" s="3" t="s">
        <v>610</v>
      </c>
      <c r="C895" s="3" t="s">
        <v>39</v>
      </c>
      <c r="D895" s="3">
        <v>2013</v>
      </c>
      <c r="E895" s="3" t="s">
        <v>43</v>
      </c>
      <c r="F895" s="3" t="s">
        <v>192</v>
      </c>
      <c r="G895" s="3">
        <v>0.86</v>
      </c>
      <c r="H895" s="3">
        <v>0.87</v>
      </c>
      <c r="I895" s="3">
        <v>0.01</v>
      </c>
      <c r="J895" s="3">
        <v>0.17</v>
      </c>
      <c r="K895" s="3">
        <v>1.92</v>
      </c>
    </row>
    <row r="896" spans="1:11" x14ac:dyDescent="0.25">
      <c r="A896" s="2">
        <v>896</v>
      </c>
      <c r="B896" s="2" t="s">
        <v>837</v>
      </c>
      <c r="C896" s="2" t="s">
        <v>21</v>
      </c>
      <c r="D896" s="2">
        <v>2001</v>
      </c>
      <c r="E896" s="2" t="s">
        <v>43</v>
      </c>
      <c r="F896" s="2" t="s">
        <v>14</v>
      </c>
      <c r="G896" s="2">
        <v>0.92</v>
      </c>
      <c r="H896" s="2">
        <v>0.53</v>
      </c>
      <c r="I896" s="2">
        <v>0.41</v>
      </c>
      <c r="J896" s="2">
        <v>0.06</v>
      </c>
      <c r="K896" s="2">
        <v>1.92</v>
      </c>
    </row>
    <row r="897" spans="1:11" x14ac:dyDescent="0.25">
      <c r="A897" s="3">
        <v>897</v>
      </c>
      <c r="B897" s="3" t="s">
        <v>567</v>
      </c>
      <c r="C897" s="3" t="s">
        <v>39</v>
      </c>
      <c r="D897" s="3">
        <v>2009</v>
      </c>
      <c r="E897" s="3" t="s">
        <v>18</v>
      </c>
      <c r="F897" s="3" t="s">
        <v>110</v>
      </c>
      <c r="G897" s="3">
        <v>0.73</v>
      </c>
      <c r="H897" s="3">
        <v>0.97</v>
      </c>
      <c r="I897" s="3">
        <v>0.01</v>
      </c>
      <c r="J897" s="3">
        <v>0.22</v>
      </c>
      <c r="K897" s="3">
        <v>1.92</v>
      </c>
    </row>
    <row r="898" spans="1:11" x14ac:dyDescent="0.25">
      <c r="A898" s="2">
        <v>898</v>
      </c>
      <c r="B898" s="2" t="s">
        <v>647</v>
      </c>
      <c r="C898" s="2" t="s">
        <v>12</v>
      </c>
      <c r="D898" s="2">
        <v>2008</v>
      </c>
      <c r="E898" s="2" t="s">
        <v>28</v>
      </c>
      <c r="F898" s="2" t="s">
        <v>110</v>
      </c>
      <c r="G898" s="2">
        <v>0.87</v>
      </c>
      <c r="H898" s="2">
        <v>0.85</v>
      </c>
      <c r="I898" s="2">
        <v>0</v>
      </c>
      <c r="J898" s="2">
        <v>0.2</v>
      </c>
      <c r="K898" s="2">
        <v>1.92</v>
      </c>
    </row>
    <row r="899" spans="1:11" x14ac:dyDescent="0.25">
      <c r="A899" s="3">
        <v>899</v>
      </c>
      <c r="B899" s="3" t="s">
        <v>838</v>
      </c>
      <c r="C899" s="3" t="s">
        <v>46</v>
      </c>
      <c r="D899" s="3">
        <v>2001</v>
      </c>
      <c r="E899" s="3" t="s">
        <v>31</v>
      </c>
      <c r="F899" s="3" t="s">
        <v>385</v>
      </c>
      <c r="G899" s="3">
        <v>0.76</v>
      </c>
      <c r="H899" s="3">
        <v>0.96</v>
      </c>
      <c r="I899" s="3">
        <v>0</v>
      </c>
      <c r="J899" s="3">
        <v>0.2</v>
      </c>
      <c r="K899" s="3">
        <v>1.92</v>
      </c>
    </row>
    <row r="900" spans="1:11" x14ac:dyDescent="0.25">
      <c r="A900" s="2">
        <v>900</v>
      </c>
      <c r="B900" s="2" t="s">
        <v>839</v>
      </c>
      <c r="C900" s="2" t="s">
        <v>118</v>
      </c>
      <c r="D900" s="2">
        <v>2003</v>
      </c>
      <c r="E900" s="2" t="s">
        <v>33</v>
      </c>
      <c r="F900" s="2" t="s">
        <v>110</v>
      </c>
      <c r="G900" s="2">
        <v>1.03</v>
      </c>
      <c r="H900" s="2">
        <v>0.8</v>
      </c>
      <c r="I900" s="2">
        <v>0</v>
      </c>
      <c r="J900" s="2">
        <v>0.09</v>
      </c>
      <c r="K900" s="2">
        <v>1.92</v>
      </c>
    </row>
    <row r="901" spans="1:11" x14ac:dyDescent="0.25">
      <c r="A901" s="3">
        <v>901</v>
      </c>
      <c r="B901" s="3" t="s">
        <v>840</v>
      </c>
      <c r="C901" s="3" t="s">
        <v>46</v>
      </c>
      <c r="D901" s="3">
        <v>2004</v>
      </c>
      <c r="E901" s="3" t="s">
        <v>18</v>
      </c>
      <c r="F901" s="3" t="s">
        <v>385</v>
      </c>
      <c r="G901" s="3">
        <v>0.94</v>
      </c>
      <c r="H901" s="3">
        <v>0.73</v>
      </c>
      <c r="I901" s="3">
        <v>0</v>
      </c>
      <c r="J901" s="3">
        <v>0.25</v>
      </c>
      <c r="K901" s="3">
        <v>1.92</v>
      </c>
    </row>
    <row r="902" spans="1:11" x14ac:dyDescent="0.25">
      <c r="A902" s="2">
        <v>902</v>
      </c>
      <c r="B902" s="2" t="s">
        <v>841</v>
      </c>
      <c r="C902" s="2" t="s">
        <v>86</v>
      </c>
      <c r="D902" s="2">
        <v>1996</v>
      </c>
      <c r="E902" s="2" t="s">
        <v>28</v>
      </c>
      <c r="F902" s="2" t="s">
        <v>59</v>
      </c>
      <c r="G902" s="2">
        <v>0.26</v>
      </c>
      <c r="H902" s="2">
        <v>0.16</v>
      </c>
      <c r="I902" s="2">
        <v>1.46</v>
      </c>
      <c r="J902" s="2">
        <v>0.03</v>
      </c>
      <c r="K902" s="2">
        <v>1.92</v>
      </c>
    </row>
    <row r="903" spans="1:11" x14ac:dyDescent="0.25">
      <c r="A903" s="3">
        <v>903</v>
      </c>
      <c r="B903" s="3" t="s">
        <v>842</v>
      </c>
      <c r="C903" s="3" t="s">
        <v>12</v>
      </c>
      <c r="D903" s="3">
        <v>2009</v>
      </c>
      <c r="E903" s="3" t="s">
        <v>28</v>
      </c>
      <c r="F903" s="3" t="s">
        <v>451</v>
      </c>
      <c r="G903" s="3">
        <v>1.06</v>
      </c>
      <c r="H903" s="3">
        <v>0.67</v>
      </c>
      <c r="I903" s="3">
        <v>0</v>
      </c>
      <c r="J903" s="3">
        <v>0.18</v>
      </c>
      <c r="K903" s="3">
        <v>1.92</v>
      </c>
    </row>
    <row r="904" spans="1:11" x14ac:dyDescent="0.25">
      <c r="A904" s="2">
        <v>904</v>
      </c>
      <c r="B904" s="2" t="s">
        <v>843</v>
      </c>
      <c r="C904" s="2" t="s">
        <v>78</v>
      </c>
      <c r="D904" s="2">
        <v>2000</v>
      </c>
      <c r="E904" s="2" t="s">
        <v>28</v>
      </c>
      <c r="F904" s="2" t="s">
        <v>14</v>
      </c>
      <c r="G904" s="2">
        <v>0.72</v>
      </c>
      <c r="H904" s="2">
        <v>0.16</v>
      </c>
      <c r="I904" s="2">
        <v>1.01</v>
      </c>
      <c r="J904" s="2">
        <v>0.02</v>
      </c>
      <c r="K904" s="2">
        <v>1.91</v>
      </c>
    </row>
    <row r="905" spans="1:11" x14ac:dyDescent="0.2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25">
      <c r="A906" s="2">
        <v>906</v>
      </c>
      <c r="B906" s="2" t="s">
        <v>844</v>
      </c>
      <c r="C906" s="2" t="s">
        <v>12</v>
      </c>
      <c r="D906" s="2">
        <v>2008</v>
      </c>
      <c r="E906" s="2" t="s">
        <v>28</v>
      </c>
      <c r="F906" s="2" t="s">
        <v>608</v>
      </c>
      <c r="G906" s="2">
        <v>1.3</v>
      </c>
      <c r="H906" s="2">
        <v>0.44</v>
      </c>
      <c r="I906" s="2">
        <v>0</v>
      </c>
      <c r="J906" s="2">
        <v>0.17</v>
      </c>
      <c r="K906" s="2">
        <v>1.91</v>
      </c>
    </row>
    <row r="907" spans="1:11" x14ac:dyDescent="0.25">
      <c r="A907" s="3">
        <v>907</v>
      </c>
      <c r="B907" s="3" t="s">
        <v>845</v>
      </c>
      <c r="C907" s="3" t="s">
        <v>67</v>
      </c>
      <c r="D907" s="3">
        <v>2015</v>
      </c>
      <c r="E907" s="3" t="s">
        <v>31</v>
      </c>
      <c r="F907" s="3" t="s">
        <v>61</v>
      </c>
      <c r="G907" s="3">
        <v>0.77</v>
      </c>
      <c r="H907" s="3">
        <v>0.78</v>
      </c>
      <c r="I907" s="3">
        <v>0.04</v>
      </c>
      <c r="J907" s="3">
        <v>0.31</v>
      </c>
      <c r="K907" s="3">
        <v>1.91</v>
      </c>
    </row>
    <row r="908" spans="1:11" x14ac:dyDescent="0.25">
      <c r="A908" s="2">
        <v>908</v>
      </c>
      <c r="B908" s="2" t="s">
        <v>846</v>
      </c>
      <c r="C908" s="2" t="s">
        <v>12</v>
      </c>
      <c r="D908" s="2">
        <v>2011</v>
      </c>
      <c r="E908" s="2" t="s">
        <v>43</v>
      </c>
      <c r="F908" s="2" t="s">
        <v>196</v>
      </c>
      <c r="G908" s="2">
        <v>1.08</v>
      </c>
      <c r="H908" s="2">
        <v>0.66</v>
      </c>
      <c r="I908" s="2">
        <v>0</v>
      </c>
      <c r="J908" s="2">
        <v>0.17</v>
      </c>
      <c r="K908" s="2">
        <v>1.91</v>
      </c>
    </row>
    <row r="909" spans="1:11" x14ac:dyDescent="0.25">
      <c r="A909" s="3">
        <v>909</v>
      </c>
      <c r="B909" s="3" t="s">
        <v>847</v>
      </c>
      <c r="C909" s="3" t="s">
        <v>147</v>
      </c>
      <c r="D909" s="3">
        <v>2001</v>
      </c>
      <c r="E909" s="3" t="s">
        <v>33</v>
      </c>
      <c r="F909" s="3" t="s">
        <v>196</v>
      </c>
      <c r="G909" s="3">
        <v>1.03</v>
      </c>
      <c r="H909" s="3">
        <v>0.75</v>
      </c>
      <c r="I909" s="3">
        <v>0.03</v>
      </c>
      <c r="J909" s="3">
        <v>0.09</v>
      </c>
      <c r="K909" s="3">
        <v>1.9</v>
      </c>
    </row>
    <row r="910" spans="1:11" x14ac:dyDescent="0.25">
      <c r="A910" s="2">
        <v>910</v>
      </c>
      <c r="B910" s="2" t="s">
        <v>848</v>
      </c>
      <c r="C910" s="2" t="s">
        <v>42</v>
      </c>
      <c r="D910" s="2">
        <v>2012</v>
      </c>
      <c r="E910" s="2" t="s">
        <v>31</v>
      </c>
      <c r="F910" s="2" t="s">
        <v>44</v>
      </c>
      <c r="G910" s="2">
        <v>0.59</v>
      </c>
      <c r="H910" s="2">
        <v>0.92</v>
      </c>
      <c r="I910" s="2">
        <v>0.06</v>
      </c>
      <c r="J910" s="2">
        <v>0.32</v>
      </c>
      <c r="K910" s="2">
        <v>1.9</v>
      </c>
    </row>
    <row r="911" spans="1:11" x14ac:dyDescent="0.25">
      <c r="A911" s="3">
        <v>911</v>
      </c>
      <c r="B911" s="3" t="s">
        <v>849</v>
      </c>
      <c r="C911" s="3" t="s">
        <v>67</v>
      </c>
      <c r="D911" s="3">
        <v>2013</v>
      </c>
      <c r="E911" s="3" t="s">
        <v>18</v>
      </c>
      <c r="F911" s="3" t="s">
        <v>110</v>
      </c>
      <c r="G911" s="3">
        <v>0.73</v>
      </c>
      <c r="H911" s="3">
        <v>0.91</v>
      </c>
      <c r="I911" s="3">
        <v>0.03</v>
      </c>
      <c r="J911" s="3">
        <v>0.22</v>
      </c>
      <c r="K911" s="3">
        <v>1.89</v>
      </c>
    </row>
    <row r="912" spans="1:11" x14ac:dyDescent="0.25">
      <c r="A912" s="2">
        <v>912</v>
      </c>
      <c r="B912" s="2" t="s">
        <v>603</v>
      </c>
      <c r="C912" s="2" t="s">
        <v>42</v>
      </c>
      <c r="D912" s="2">
        <v>2008</v>
      </c>
      <c r="E912" s="2" t="s">
        <v>13</v>
      </c>
      <c r="F912" s="2" t="s">
        <v>110</v>
      </c>
      <c r="G912" s="2">
        <v>1.56</v>
      </c>
      <c r="H912" s="2">
        <v>0.15</v>
      </c>
      <c r="I912" s="2">
        <v>0</v>
      </c>
      <c r="J912" s="2">
        <v>0.18</v>
      </c>
      <c r="K912" s="2">
        <v>1.89</v>
      </c>
    </row>
    <row r="913" spans="1:11" x14ac:dyDescent="0.25">
      <c r="A913" s="3">
        <v>913</v>
      </c>
      <c r="B913" s="3" t="s">
        <v>850</v>
      </c>
      <c r="C913" s="3" t="s">
        <v>65</v>
      </c>
      <c r="D913" s="3">
        <v>2013</v>
      </c>
      <c r="E913" s="3" t="s">
        <v>22</v>
      </c>
      <c r="F913" s="3" t="s">
        <v>14</v>
      </c>
      <c r="G913" s="3">
        <v>0.21</v>
      </c>
      <c r="H913" s="3">
        <v>0.3</v>
      </c>
      <c r="I913" s="3">
        <v>1.33</v>
      </c>
      <c r="J913" s="3">
        <v>0.04</v>
      </c>
      <c r="K913" s="3">
        <v>1.89</v>
      </c>
    </row>
    <row r="914" spans="1:11" x14ac:dyDescent="0.25">
      <c r="A914" s="2">
        <v>914</v>
      </c>
      <c r="B914" s="2" t="s">
        <v>851</v>
      </c>
      <c r="C914" s="2" t="s">
        <v>42</v>
      </c>
      <c r="D914" s="2">
        <v>2009</v>
      </c>
      <c r="E914" s="2" t="s">
        <v>2</v>
      </c>
      <c r="F914" s="2" t="s">
        <v>59</v>
      </c>
      <c r="G914" s="2">
        <v>1.05</v>
      </c>
      <c r="H914" s="2">
        <v>0.54</v>
      </c>
      <c r="I914" s="2">
        <v>0.03</v>
      </c>
      <c r="J914" s="2">
        <v>0.26</v>
      </c>
      <c r="K914" s="2">
        <v>1.88</v>
      </c>
    </row>
    <row r="915" spans="1:11" x14ac:dyDescent="0.25">
      <c r="A915" s="3">
        <v>915</v>
      </c>
      <c r="B915" s="3" t="s">
        <v>852</v>
      </c>
      <c r="C915" s="3" t="s">
        <v>86</v>
      </c>
      <c r="D915" s="3">
        <v>1999</v>
      </c>
      <c r="E915" s="3" t="s">
        <v>22</v>
      </c>
      <c r="F915" s="3" t="s">
        <v>184</v>
      </c>
      <c r="G915" s="3">
        <v>1.37</v>
      </c>
      <c r="H915" s="3">
        <v>0.44</v>
      </c>
      <c r="I915" s="3">
        <v>0</v>
      </c>
      <c r="J915" s="3">
        <v>0.08</v>
      </c>
      <c r="K915" s="3">
        <v>1.88</v>
      </c>
    </row>
    <row r="916" spans="1:11" x14ac:dyDescent="0.25">
      <c r="A916" s="2">
        <v>916</v>
      </c>
      <c r="B916" s="2" t="s">
        <v>853</v>
      </c>
      <c r="C916" s="2" t="s">
        <v>46</v>
      </c>
      <c r="D916" s="2">
        <v>2004</v>
      </c>
      <c r="E916" s="2" t="s">
        <v>72</v>
      </c>
      <c r="F916" s="2" t="s">
        <v>608</v>
      </c>
      <c r="G916" s="2">
        <v>0.92</v>
      </c>
      <c r="H916" s="2">
        <v>0.72</v>
      </c>
      <c r="I916" s="2">
        <v>0</v>
      </c>
      <c r="J916" s="2">
        <v>0.24</v>
      </c>
      <c r="K916" s="2">
        <v>1.88</v>
      </c>
    </row>
    <row r="917" spans="1:11" x14ac:dyDescent="0.25">
      <c r="A917" s="3">
        <v>917</v>
      </c>
      <c r="B917" s="3" t="s">
        <v>854</v>
      </c>
      <c r="C917" s="3" t="s">
        <v>86</v>
      </c>
      <c r="D917" s="3">
        <v>1999</v>
      </c>
      <c r="E917" s="3" t="s">
        <v>13</v>
      </c>
      <c r="F917" s="3" t="s">
        <v>59</v>
      </c>
      <c r="G917" s="3">
        <v>0.25</v>
      </c>
      <c r="H917" s="3">
        <v>0.12</v>
      </c>
      <c r="I917" s="3">
        <v>1.48</v>
      </c>
      <c r="J917" s="3">
        <v>0.03</v>
      </c>
      <c r="K917" s="3">
        <v>1.88</v>
      </c>
    </row>
    <row r="918" spans="1:11" x14ac:dyDescent="0.25">
      <c r="A918" s="2">
        <v>918</v>
      </c>
      <c r="B918" s="2" t="s">
        <v>855</v>
      </c>
      <c r="C918" s="2" t="s">
        <v>46</v>
      </c>
      <c r="D918" s="2">
        <v>2005</v>
      </c>
      <c r="E918" s="2" t="s">
        <v>31</v>
      </c>
      <c r="F918" s="2" t="s">
        <v>110</v>
      </c>
      <c r="G918" s="2">
        <v>0.89</v>
      </c>
      <c r="H918" s="2">
        <v>0.69</v>
      </c>
      <c r="I918" s="2">
        <v>0.09</v>
      </c>
      <c r="J918" s="2">
        <v>0.21</v>
      </c>
      <c r="K918" s="2">
        <v>1.88</v>
      </c>
    </row>
    <row r="919" spans="1:11" x14ac:dyDescent="0.25">
      <c r="A919" s="3">
        <v>919</v>
      </c>
      <c r="B919" s="3" t="s">
        <v>856</v>
      </c>
      <c r="C919" s="3" t="s">
        <v>86</v>
      </c>
      <c r="D919" s="3">
        <v>1998</v>
      </c>
      <c r="E919" s="3" t="s">
        <v>72</v>
      </c>
      <c r="F919" s="3" t="s">
        <v>385</v>
      </c>
      <c r="G919" s="3">
        <v>1.42</v>
      </c>
      <c r="H919" s="3">
        <v>0.36</v>
      </c>
      <c r="I919" s="3">
        <v>0.03</v>
      </c>
      <c r="J919" s="3">
        <v>7.0000000000000007E-2</v>
      </c>
      <c r="K919" s="3">
        <v>1.88</v>
      </c>
    </row>
    <row r="920" spans="1:11" x14ac:dyDescent="0.25">
      <c r="A920" s="2">
        <v>920</v>
      </c>
      <c r="B920" s="2" t="s">
        <v>857</v>
      </c>
      <c r="C920" s="2" t="s">
        <v>46</v>
      </c>
      <c r="D920" s="2">
        <v>2007</v>
      </c>
      <c r="E920" s="2" t="s">
        <v>28</v>
      </c>
      <c r="F920" s="2" t="s">
        <v>451</v>
      </c>
      <c r="G920" s="2">
        <v>0.47</v>
      </c>
      <c r="H920" s="2">
        <v>0.08</v>
      </c>
      <c r="I920" s="2">
        <v>0</v>
      </c>
      <c r="J920" s="2">
        <v>1.33</v>
      </c>
      <c r="K920" s="2">
        <v>1.87</v>
      </c>
    </row>
    <row r="921" spans="1:11" x14ac:dyDescent="0.25">
      <c r="A921" s="3">
        <v>921</v>
      </c>
      <c r="B921" s="3" t="s">
        <v>858</v>
      </c>
      <c r="C921" s="3" t="s">
        <v>147</v>
      </c>
      <c r="D921" s="3">
        <v>2002</v>
      </c>
      <c r="E921" s="3" t="s">
        <v>83</v>
      </c>
      <c r="F921" s="3" t="s">
        <v>14</v>
      </c>
      <c r="G921" s="3">
        <v>0.96</v>
      </c>
      <c r="H921" s="3">
        <v>0.53</v>
      </c>
      <c r="I921" s="3">
        <v>0.3</v>
      </c>
      <c r="J921" s="3">
        <v>0.09</v>
      </c>
      <c r="K921" s="3">
        <v>1.87</v>
      </c>
    </row>
    <row r="922" spans="1:11" x14ac:dyDescent="0.25">
      <c r="A922" s="2">
        <v>922</v>
      </c>
      <c r="B922" s="2" t="s">
        <v>859</v>
      </c>
      <c r="C922" s="2" t="s">
        <v>86</v>
      </c>
      <c r="D922" s="2">
        <v>1998</v>
      </c>
      <c r="E922" s="2" t="s">
        <v>13</v>
      </c>
      <c r="F922" s="2" t="s">
        <v>110</v>
      </c>
      <c r="G922" s="2">
        <v>0.22</v>
      </c>
      <c r="H922" s="2">
        <v>1.47</v>
      </c>
      <c r="I922" s="2">
        <v>0.04</v>
      </c>
      <c r="J922" s="2">
        <v>0.14000000000000001</v>
      </c>
      <c r="K922" s="2">
        <v>1.87</v>
      </c>
    </row>
    <row r="923" spans="1:11" x14ac:dyDescent="0.25">
      <c r="A923" s="3">
        <v>923</v>
      </c>
      <c r="B923" s="3" t="s">
        <v>860</v>
      </c>
      <c r="C923" s="3" t="s">
        <v>46</v>
      </c>
      <c r="D923" s="3">
        <v>2001</v>
      </c>
      <c r="E923" s="3" t="s">
        <v>43</v>
      </c>
      <c r="F923" s="3" t="s">
        <v>385</v>
      </c>
      <c r="G923" s="3">
        <v>0.53</v>
      </c>
      <c r="H923" s="3">
        <v>0.16</v>
      </c>
      <c r="I923" s="3">
        <v>1.07</v>
      </c>
      <c r="J923" s="3">
        <v>0.1</v>
      </c>
      <c r="K923" s="3">
        <v>1.87</v>
      </c>
    </row>
    <row r="924" spans="1:11" x14ac:dyDescent="0.25">
      <c r="A924" s="2">
        <v>924</v>
      </c>
      <c r="B924" s="2" t="s">
        <v>166</v>
      </c>
      <c r="C924" s="2" t="s">
        <v>65</v>
      </c>
      <c r="D924" s="2">
        <v>2013</v>
      </c>
      <c r="E924" s="2" t="s">
        <v>2</v>
      </c>
      <c r="F924" s="2" t="s">
        <v>14</v>
      </c>
      <c r="G924" s="2">
        <v>0.73</v>
      </c>
      <c r="H924" s="2">
        <v>0.62</v>
      </c>
      <c r="I924" s="2">
        <v>0.4</v>
      </c>
      <c r="J924" s="2">
        <v>0.12</v>
      </c>
      <c r="K924" s="2">
        <v>1.87</v>
      </c>
    </row>
    <row r="925" spans="1:11" x14ac:dyDescent="0.25">
      <c r="A925" s="3">
        <v>925</v>
      </c>
      <c r="B925" s="3" t="s">
        <v>861</v>
      </c>
      <c r="C925" s="3" t="s">
        <v>21</v>
      </c>
      <c r="D925" s="3">
        <v>2001</v>
      </c>
      <c r="E925" s="3" t="s">
        <v>83</v>
      </c>
      <c r="F925" s="3" t="s">
        <v>14</v>
      </c>
      <c r="G925" s="3">
        <v>0.87</v>
      </c>
      <c r="H925" s="3">
        <v>0.52</v>
      </c>
      <c r="I925" s="3">
        <v>0.41</v>
      </c>
      <c r="J925" s="3">
        <v>0.06</v>
      </c>
      <c r="K925" s="3">
        <v>1.86</v>
      </c>
    </row>
    <row r="926" spans="1:11" x14ac:dyDescent="0.25">
      <c r="A926" s="2">
        <v>926</v>
      </c>
      <c r="B926" s="2" t="s">
        <v>251</v>
      </c>
      <c r="C926" s="2" t="s">
        <v>113</v>
      </c>
      <c r="D926" s="2">
        <v>2005</v>
      </c>
      <c r="E926" s="2" t="s">
        <v>13</v>
      </c>
      <c r="F926" s="2" t="s">
        <v>110</v>
      </c>
      <c r="G926" s="2">
        <v>1.75</v>
      </c>
      <c r="H926" s="2">
        <v>0.03</v>
      </c>
      <c r="I926" s="2">
        <v>0</v>
      </c>
      <c r="J926" s="2">
        <v>0.08</v>
      </c>
      <c r="K926" s="2">
        <v>1.86</v>
      </c>
    </row>
    <row r="927" spans="1:11" x14ac:dyDescent="0.25">
      <c r="A927" s="3">
        <v>927</v>
      </c>
      <c r="B927" s="3" t="s">
        <v>862</v>
      </c>
      <c r="C927" s="3" t="s">
        <v>46</v>
      </c>
      <c r="D927" s="3">
        <v>2004</v>
      </c>
      <c r="E927" s="3" t="s">
        <v>2</v>
      </c>
      <c r="F927" s="3" t="s">
        <v>61</v>
      </c>
      <c r="G927" s="3">
        <v>1.1200000000000001</v>
      </c>
      <c r="H927" s="3">
        <v>0.69</v>
      </c>
      <c r="I927" s="3">
        <v>0.03</v>
      </c>
      <c r="J927" s="3">
        <v>0.02</v>
      </c>
      <c r="K927" s="3">
        <v>1.86</v>
      </c>
    </row>
    <row r="928" spans="1:11" x14ac:dyDescent="0.25">
      <c r="A928" s="2">
        <v>928</v>
      </c>
      <c r="B928" s="2" t="s">
        <v>863</v>
      </c>
      <c r="C928" s="2" t="s">
        <v>86</v>
      </c>
      <c r="D928" s="2">
        <v>1999</v>
      </c>
      <c r="E928" s="2" t="s">
        <v>22</v>
      </c>
      <c r="F928" s="2" t="s">
        <v>59</v>
      </c>
      <c r="G928" s="2">
        <v>0.94</v>
      </c>
      <c r="H928" s="2">
        <v>0.44</v>
      </c>
      <c r="I928" s="2">
        <v>0.39</v>
      </c>
      <c r="J928" s="2">
        <v>0.1</v>
      </c>
      <c r="K928" s="2">
        <v>1.86</v>
      </c>
    </row>
    <row r="929" spans="1:11" x14ac:dyDescent="0.25">
      <c r="A929" s="3">
        <v>929</v>
      </c>
      <c r="B929" s="3" t="s">
        <v>864</v>
      </c>
      <c r="C929" s="3" t="s">
        <v>78</v>
      </c>
      <c r="D929" s="3">
        <v>1997</v>
      </c>
      <c r="E929" s="3" t="s">
        <v>2</v>
      </c>
      <c r="F929" s="3" t="s">
        <v>417</v>
      </c>
      <c r="G929" s="3">
        <v>1.37</v>
      </c>
      <c r="H929" s="3">
        <v>0.41</v>
      </c>
      <c r="I929" s="3">
        <v>0.04</v>
      </c>
      <c r="J929" s="3">
        <v>0.04</v>
      </c>
      <c r="K929" s="3">
        <v>1.86</v>
      </c>
    </row>
    <row r="930" spans="1:11" x14ac:dyDescent="0.25">
      <c r="A930" s="2">
        <v>930</v>
      </c>
      <c r="B930" s="2" t="s">
        <v>865</v>
      </c>
      <c r="C930" s="2" t="s">
        <v>46</v>
      </c>
      <c r="D930" s="2">
        <v>2004</v>
      </c>
      <c r="E930" s="2" t="s">
        <v>28</v>
      </c>
      <c r="F930" s="2" t="s">
        <v>59</v>
      </c>
      <c r="G930" s="2">
        <v>0</v>
      </c>
      <c r="H930" s="2">
        <v>1.37</v>
      </c>
      <c r="I930" s="2">
        <v>0</v>
      </c>
      <c r="J930" s="2">
        <v>0.49</v>
      </c>
      <c r="K930" s="2">
        <v>1.86</v>
      </c>
    </row>
    <row r="931" spans="1:11" x14ac:dyDescent="0.25">
      <c r="A931" s="3">
        <v>931</v>
      </c>
      <c r="B931" s="3" t="s">
        <v>866</v>
      </c>
      <c r="C931" s="3" t="s">
        <v>67</v>
      </c>
      <c r="D931" s="3">
        <v>2014</v>
      </c>
      <c r="E931" s="3" t="s">
        <v>2</v>
      </c>
      <c r="F931" s="3" t="s">
        <v>59</v>
      </c>
      <c r="G931" s="3">
        <v>0.64</v>
      </c>
      <c r="H931" s="3">
        <v>0.92</v>
      </c>
      <c r="I931" s="3">
        <v>0.01</v>
      </c>
      <c r="J931" s="3">
        <v>0.28999999999999998</v>
      </c>
      <c r="K931" s="3">
        <v>1.86</v>
      </c>
    </row>
    <row r="932" spans="1:11" x14ac:dyDescent="0.25">
      <c r="A932" s="2">
        <v>932</v>
      </c>
      <c r="B932" s="2" t="s">
        <v>867</v>
      </c>
      <c r="C932" s="2" t="s">
        <v>46</v>
      </c>
      <c r="D932" s="2">
        <v>2001</v>
      </c>
      <c r="E932" s="2" t="s">
        <v>13</v>
      </c>
      <c r="F932" s="2" t="s">
        <v>110</v>
      </c>
      <c r="G932" s="2">
        <v>0.91</v>
      </c>
      <c r="H932" s="2">
        <v>0.71</v>
      </c>
      <c r="I932" s="2">
        <v>0</v>
      </c>
      <c r="J932" s="2">
        <v>0.24</v>
      </c>
      <c r="K932" s="2">
        <v>1.86</v>
      </c>
    </row>
    <row r="933" spans="1:11" x14ac:dyDescent="0.25">
      <c r="A933" s="3">
        <v>933</v>
      </c>
      <c r="B933" s="3" t="s">
        <v>868</v>
      </c>
      <c r="C933" s="3" t="s">
        <v>26</v>
      </c>
      <c r="D933" s="3">
        <v>2009</v>
      </c>
      <c r="E933" s="3" t="s">
        <v>43</v>
      </c>
      <c r="F933" s="3" t="s">
        <v>451</v>
      </c>
      <c r="G933" s="3">
        <v>1.34</v>
      </c>
      <c r="H933" s="3">
        <v>0.37</v>
      </c>
      <c r="I933" s="3">
        <v>0</v>
      </c>
      <c r="J933" s="3">
        <v>0.15</v>
      </c>
      <c r="K933" s="3">
        <v>1.86</v>
      </c>
    </row>
    <row r="934" spans="1:11" x14ac:dyDescent="0.25">
      <c r="A934" s="2">
        <v>934</v>
      </c>
      <c r="B934" s="2" t="s">
        <v>869</v>
      </c>
      <c r="C934" s="2" t="s">
        <v>86</v>
      </c>
      <c r="D934" s="2">
        <v>1999</v>
      </c>
      <c r="E934" s="2" t="s">
        <v>22</v>
      </c>
      <c r="F934" s="2" t="s">
        <v>124</v>
      </c>
      <c r="G934" s="2">
        <v>0.62</v>
      </c>
      <c r="H934" s="2">
        <v>0.42</v>
      </c>
      <c r="I934" s="2">
        <v>0.69</v>
      </c>
      <c r="J934" s="2">
        <v>0.12</v>
      </c>
      <c r="K934" s="2">
        <v>1.86</v>
      </c>
    </row>
    <row r="935" spans="1:11" x14ac:dyDescent="0.25">
      <c r="A935" s="3">
        <v>935</v>
      </c>
      <c r="B935" s="3" t="s">
        <v>870</v>
      </c>
      <c r="C935" s="3" t="s">
        <v>12</v>
      </c>
      <c r="D935" s="3">
        <v>2010</v>
      </c>
      <c r="E935" s="3" t="s">
        <v>43</v>
      </c>
      <c r="F935" s="3" t="s">
        <v>61</v>
      </c>
      <c r="G935" s="3">
        <v>0.85</v>
      </c>
      <c r="H935" s="3">
        <v>0.71</v>
      </c>
      <c r="I935" s="3">
        <v>0.13</v>
      </c>
      <c r="J935" s="3">
        <v>0.16</v>
      </c>
      <c r="K935" s="3">
        <v>1.86</v>
      </c>
    </row>
    <row r="936" spans="1:11" x14ac:dyDescent="0.25">
      <c r="A936" s="2">
        <v>936</v>
      </c>
      <c r="B936" s="2" t="s">
        <v>871</v>
      </c>
      <c r="C936" s="2" t="s">
        <v>65</v>
      </c>
      <c r="D936" s="2">
        <v>2013</v>
      </c>
      <c r="E936" s="2" t="s">
        <v>28</v>
      </c>
      <c r="F936" s="2" t="s">
        <v>14</v>
      </c>
      <c r="G936" s="2">
        <v>0.61</v>
      </c>
      <c r="H936" s="2">
        <v>0.59</v>
      </c>
      <c r="I936" s="2">
        <v>0.55000000000000004</v>
      </c>
      <c r="J936" s="2">
        <v>0.11</v>
      </c>
      <c r="K936" s="2">
        <v>1.85</v>
      </c>
    </row>
    <row r="937" spans="1:11" x14ac:dyDescent="0.25">
      <c r="A937" s="3">
        <v>937</v>
      </c>
      <c r="B937" s="3" t="s">
        <v>872</v>
      </c>
      <c r="C937" s="3" t="s">
        <v>46</v>
      </c>
      <c r="D937" s="3">
        <v>2004</v>
      </c>
      <c r="E937" s="3" t="s">
        <v>2</v>
      </c>
      <c r="F937" s="3" t="s">
        <v>59</v>
      </c>
      <c r="G937" s="3">
        <v>1.33</v>
      </c>
      <c r="H937" s="3">
        <v>0.49</v>
      </c>
      <c r="I937" s="3">
        <v>0</v>
      </c>
      <c r="J937" s="3">
        <v>0.03</v>
      </c>
      <c r="K937" s="3">
        <v>1.85</v>
      </c>
    </row>
    <row r="938" spans="1:11" x14ac:dyDescent="0.25">
      <c r="A938" s="2">
        <v>938</v>
      </c>
      <c r="B938" s="2" t="s">
        <v>873</v>
      </c>
      <c r="C938" s="2" t="s">
        <v>12</v>
      </c>
      <c r="D938" s="2">
        <v>2007</v>
      </c>
      <c r="E938" s="2" t="s">
        <v>28</v>
      </c>
      <c r="F938" s="2" t="s">
        <v>92</v>
      </c>
      <c r="G938" s="2">
        <v>0.83</v>
      </c>
      <c r="H938" s="2">
        <v>0.82</v>
      </c>
      <c r="I938" s="2">
        <v>0</v>
      </c>
      <c r="J938" s="2">
        <v>0.2</v>
      </c>
      <c r="K938" s="2">
        <v>1.85</v>
      </c>
    </row>
    <row r="939" spans="1:11" x14ac:dyDescent="0.25">
      <c r="A939" s="3">
        <v>939</v>
      </c>
      <c r="B939" s="3" t="s">
        <v>874</v>
      </c>
      <c r="C939" s="3" t="s">
        <v>55</v>
      </c>
      <c r="D939" s="3">
        <v>2004</v>
      </c>
      <c r="E939" s="3" t="s">
        <v>22</v>
      </c>
      <c r="F939" s="3" t="s">
        <v>192</v>
      </c>
      <c r="G939" s="3">
        <v>1.26</v>
      </c>
      <c r="H939" s="3">
        <v>0.18</v>
      </c>
      <c r="I939" s="3">
        <v>0.35</v>
      </c>
      <c r="J939" s="3">
        <v>0.06</v>
      </c>
      <c r="K939" s="3">
        <v>1.85</v>
      </c>
    </row>
    <row r="940" spans="1:11" x14ac:dyDescent="0.25">
      <c r="A940" s="2">
        <v>940</v>
      </c>
      <c r="B940" s="2" t="s">
        <v>875</v>
      </c>
      <c r="C940" s="2" t="s">
        <v>16</v>
      </c>
      <c r="D940" s="2">
        <v>1984</v>
      </c>
      <c r="E940" s="2" t="s">
        <v>43</v>
      </c>
      <c r="F940" s="2" t="s">
        <v>14</v>
      </c>
      <c r="G940" s="2">
        <v>0.8</v>
      </c>
      <c r="H940" s="2">
        <v>0.19</v>
      </c>
      <c r="I940" s="2">
        <v>0.83</v>
      </c>
      <c r="J940" s="2">
        <v>0.03</v>
      </c>
      <c r="K940" s="2">
        <v>1.85</v>
      </c>
    </row>
    <row r="941" spans="1:11" x14ac:dyDescent="0.25">
      <c r="A941" s="3">
        <v>941</v>
      </c>
      <c r="B941" s="3" t="s">
        <v>876</v>
      </c>
      <c r="C941" s="3" t="s">
        <v>42</v>
      </c>
      <c r="D941" s="3">
        <v>2011</v>
      </c>
      <c r="E941" s="3" t="s">
        <v>43</v>
      </c>
      <c r="F941" s="3" t="s">
        <v>59</v>
      </c>
      <c r="G941" s="3">
        <v>1.05</v>
      </c>
      <c r="H941" s="3">
        <v>0.49</v>
      </c>
      <c r="I941" s="3">
        <v>0.08</v>
      </c>
      <c r="J941" s="3">
        <v>0.23</v>
      </c>
      <c r="K941" s="3">
        <v>1.85</v>
      </c>
    </row>
    <row r="942" spans="1:11" x14ac:dyDescent="0.25">
      <c r="A942" s="2">
        <v>942</v>
      </c>
      <c r="B942" s="2" t="s">
        <v>877</v>
      </c>
      <c r="C942" s="2" t="s">
        <v>46</v>
      </c>
      <c r="D942" s="2">
        <v>2001</v>
      </c>
      <c r="E942" s="2" t="s">
        <v>18</v>
      </c>
      <c r="F942" s="2" t="s">
        <v>878</v>
      </c>
      <c r="G942" s="2">
        <v>0</v>
      </c>
      <c r="H942" s="2">
        <v>1.1000000000000001</v>
      </c>
      <c r="I942" s="2">
        <v>0.42</v>
      </c>
      <c r="J942" s="2">
        <v>0.33</v>
      </c>
      <c r="K942" s="2">
        <v>1.84</v>
      </c>
    </row>
    <row r="943" spans="1:11" x14ac:dyDescent="0.25">
      <c r="A943" s="3">
        <v>943</v>
      </c>
      <c r="B943" s="3" t="s">
        <v>879</v>
      </c>
      <c r="C943" s="3" t="s">
        <v>42</v>
      </c>
      <c r="D943" s="3">
        <v>2009</v>
      </c>
      <c r="E943" s="3" t="s">
        <v>22</v>
      </c>
      <c r="F943" s="3" t="s">
        <v>296</v>
      </c>
      <c r="G943" s="3">
        <v>0.97</v>
      </c>
      <c r="H943" s="3">
        <v>0.34</v>
      </c>
      <c r="I943" s="3">
        <v>0.35</v>
      </c>
      <c r="J943" s="3">
        <v>0.18</v>
      </c>
      <c r="K943" s="3">
        <v>1.84</v>
      </c>
    </row>
    <row r="944" spans="1:11" x14ac:dyDescent="0.25">
      <c r="A944" s="2">
        <v>944</v>
      </c>
      <c r="B944" s="2" t="s">
        <v>880</v>
      </c>
      <c r="C944" s="2" t="s">
        <v>46</v>
      </c>
      <c r="D944" s="2">
        <v>2005</v>
      </c>
      <c r="E944" s="2" t="s">
        <v>13</v>
      </c>
      <c r="F944" s="2" t="s">
        <v>110</v>
      </c>
      <c r="G944" s="2">
        <v>1.53</v>
      </c>
      <c r="H944" s="2">
        <v>0.05</v>
      </c>
      <c r="I944" s="2">
        <v>0</v>
      </c>
      <c r="J944" s="2">
        <v>0.25</v>
      </c>
      <c r="K944" s="2">
        <v>1.84</v>
      </c>
    </row>
    <row r="945" spans="1:11" x14ac:dyDescent="0.25">
      <c r="A945" s="3">
        <v>945</v>
      </c>
      <c r="B945" s="3" t="s">
        <v>881</v>
      </c>
      <c r="C945" s="3" t="s">
        <v>78</v>
      </c>
      <c r="D945" s="3">
        <v>1998</v>
      </c>
      <c r="E945" s="3" t="s">
        <v>33</v>
      </c>
      <c r="F945" s="3" t="s">
        <v>14</v>
      </c>
      <c r="G945" s="3">
        <v>0.83</v>
      </c>
      <c r="H945" s="3">
        <v>0.06</v>
      </c>
      <c r="I945" s="3">
        <v>0.93</v>
      </c>
      <c r="J945" s="3">
        <v>0</v>
      </c>
      <c r="K945" s="3">
        <v>1.83</v>
      </c>
    </row>
    <row r="946" spans="1:11" x14ac:dyDescent="0.25">
      <c r="A946" s="2">
        <v>946</v>
      </c>
      <c r="B946" s="2" t="s">
        <v>882</v>
      </c>
      <c r="C946" s="2" t="s">
        <v>55</v>
      </c>
      <c r="D946" s="2">
        <v>2005</v>
      </c>
      <c r="E946" s="2" t="s">
        <v>28</v>
      </c>
      <c r="F946" s="2" t="s">
        <v>385</v>
      </c>
      <c r="G946" s="2">
        <v>1.31</v>
      </c>
      <c r="H946" s="2">
        <v>0.49</v>
      </c>
      <c r="I946" s="2">
        <v>0</v>
      </c>
      <c r="J946" s="2">
        <v>0.03</v>
      </c>
      <c r="K946" s="2">
        <v>1.83</v>
      </c>
    </row>
    <row r="947" spans="1:11" x14ac:dyDescent="0.25">
      <c r="A947" s="3">
        <v>947</v>
      </c>
      <c r="B947" s="3" t="s">
        <v>883</v>
      </c>
      <c r="C947" s="3" t="s">
        <v>118</v>
      </c>
      <c r="D947" s="3">
        <v>2012</v>
      </c>
      <c r="E947" s="3" t="s">
        <v>22</v>
      </c>
      <c r="F947" s="3" t="s">
        <v>61</v>
      </c>
      <c r="G947" s="3">
        <v>0.84</v>
      </c>
      <c r="H947" s="3">
        <v>0.76</v>
      </c>
      <c r="I947" s="3">
        <v>0</v>
      </c>
      <c r="J947" s="3">
        <v>0.23</v>
      </c>
      <c r="K947" s="3">
        <v>1.83</v>
      </c>
    </row>
    <row r="948" spans="1:11" x14ac:dyDescent="0.25">
      <c r="A948" s="2">
        <v>948</v>
      </c>
      <c r="B948" s="2" t="s">
        <v>884</v>
      </c>
      <c r="C948" s="2" t="s">
        <v>86</v>
      </c>
      <c r="D948" s="2">
        <v>1996</v>
      </c>
      <c r="E948" s="2" t="s">
        <v>18</v>
      </c>
      <c r="F948" s="2" t="s">
        <v>59</v>
      </c>
      <c r="G948" s="2">
        <v>1.33</v>
      </c>
      <c r="H948" s="2">
        <v>0.4</v>
      </c>
      <c r="I948" s="2">
        <v>0.03</v>
      </c>
      <c r="J948" s="2">
        <v>7.0000000000000007E-2</v>
      </c>
      <c r="K948" s="2">
        <v>1.83</v>
      </c>
    </row>
    <row r="949" spans="1:11" x14ac:dyDescent="0.2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25">
      <c r="A950" s="2">
        <v>950</v>
      </c>
      <c r="B950" s="2" t="s">
        <v>886</v>
      </c>
      <c r="C950" s="2" t="s">
        <v>48</v>
      </c>
      <c r="D950" s="2">
        <v>1993</v>
      </c>
      <c r="E950" s="2" t="s">
        <v>22</v>
      </c>
      <c r="F950" s="2" t="s">
        <v>124</v>
      </c>
      <c r="G950" s="2">
        <v>0.25</v>
      </c>
      <c r="H950" s="2">
        <v>7.0000000000000007E-2</v>
      </c>
      <c r="I950" s="2">
        <v>1.49</v>
      </c>
      <c r="J950" s="2">
        <v>0.02</v>
      </c>
      <c r="K950" s="2">
        <v>1.83</v>
      </c>
    </row>
    <row r="951" spans="1:11" x14ac:dyDescent="0.25">
      <c r="A951" s="3">
        <v>951</v>
      </c>
      <c r="B951" s="3" t="s">
        <v>887</v>
      </c>
      <c r="C951" s="3" t="s">
        <v>39</v>
      </c>
      <c r="D951" s="3">
        <v>2007</v>
      </c>
      <c r="E951" s="3" t="s">
        <v>31</v>
      </c>
      <c r="F951" s="3" t="s">
        <v>110</v>
      </c>
      <c r="G951" s="3">
        <v>1.0900000000000001</v>
      </c>
      <c r="H951" s="3">
        <v>0.54</v>
      </c>
      <c r="I951" s="3">
        <v>0.02</v>
      </c>
      <c r="J951" s="3">
        <v>0.17</v>
      </c>
      <c r="K951" s="3">
        <v>1.83</v>
      </c>
    </row>
    <row r="952" spans="1:11" x14ac:dyDescent="0.25">
      <c r="A952" s="2">
        <v>952</v>
      </c>
      <c r="B952" s="2" t="s">
        <v>888</v>
      </c>
      <c r="C952" s="2" t="s">
        <v>86</v>
      </c>
      <c r="D952" s="2">
        <v>1995</v>
      </c>
      <c r="E952" s="2" t="s">
        <v>33</v>
      </c>
      <c r="F952" s="2" t="s">
        <v>59</v>
      </c>
      <c r="G952" s="2">
        <v>0.92</v>
      </c>
      <c r="H952" s="2">
        <v>0.33</v>
      </c>
      <c r="I952" s="2">
        <v>0.52</v>
      </c>
      <c r="J952" s="2">
        <v>0.05</v>
      </c>
      <c r="K952" s="2">
        <v>1.83</v>
      </c>
    </row>
    <row r="953" spans="1:11" x14ac:dyDescent="0.25">
      <c r="A953" s="3">
        <v>953</v>
      </c>
      <c r="B953" s="3" t="s">
        <v>889</v>
      </c>
      <c r="C953" s="3" t="s">
        <v>65</v>
      </c>
      <c r="D953" s="3">
        <v>2014</v>
      </c>
      <c r="E953" s="3" t="s">
        <v>2</v>
      </c>
      <c r="F953" s="3" t="s">
        <v>14</v>
      </c>
      <c r="G953" s="3">
        <v>0.61</v>
      </c>
      <c r="H953" s="3">
        <v>0.34</v>
      </c>
      <c r="I953" s="3">
        <v>0.79</v>
      </c>
      <c r="J953" s="3">
        <v>0.09</v>
      </c>
      <c r="K953" s="3">
        <v>1.82</v>
      </c>
    </row>
    <row r="954" spans="1:11" x14ac:dyDescent="0.25">
      <c r="A954" s="2">
        <v>954</v>
      </c>
      <c r="B954" s="2" t="s">
        <v>890</v>
      </c>
      <c r="C954" s="2" t="s">
        <v>186</v>
      </c>
      <c r="D954" s="2">
        <v>1994</v>
      </c>
      <c r="E954" s="2" t="s">
        <v>2</v>
      </c>
      <c r="F954" s="2" t="s">
        <v>121</v>
      </c>
      <c r="G954" s="2">
        <v>1.24</v>
      </c>
      <c r="H954" s="2">
        <v>0.43</v>
      </c>
      <c r="I954" s="2">
        <v>0.03</v>
      </c>
      <c r="J954" s="2">
        <v>0.12</v>
      </c>
      <c r="K954" s="2">
        <v>1.82</v>
      </c>
    </row>
    <row r="955" spans="1:11" x14ac:dyDescent="0.25">
      <c r="A955" s="3">
        <v>955</v>
      </c>
      <c r="B955" s="3" t="s">
        <v>295</v>
      </c>
      <c r="C955" s="3" t="s">
        <v>46</v>
      </c>
      <c r="D955" s="3">
        <v>2001</v>
      </c>
      <c r="E955" s="3" t="s">
        <v>28</v>
      </c>
      <c r="F955" s="3" t="s">
        <v>296</v>
      </c>
      <c r="G955" s="3">
        <v>1.73</v>
      </c>
      <c r="H955" s="3">
        <v>7.0000000000000007E-2</v>
      </c>
      <c r="I955" s="3">
        <v>0</v>
      </c>
      <c r="J955" s="3">
        <v>0.02</v>
      </c>
      <c r="K955" s="3">
        <v>1.82</v>
      </c>
    </row>
    <row r="956" spans="1:11" x14ac:dyDescent="0.25">
      <c r="A956" s="2">
        <v>956</v>
      </c>
      <c r="B956" s="2" t="s">
        <v>891</v>
      </c>
      <c r="C956" s="2" t="s">
        <v>118</v>
      </c>
      <c r="D956" s="2">
        <v>2001</v>
      </c>
      <c r="E956" s="2" t="s">
        <v>33</v>
      </c>
      <c r="F956" s="2" t="s">
        <v>110</v>
      </c>
      <c r="G956" s="2">
        <v>1.81</v>
      </c>
      <c r="H956" s="2">
        <v>0</v>
      </c>
      <c r="I956" s="2">
        <v>0</v>
      </c>
      <c r="J956" s="2">
        <v>0</v>
      </c>
      <c r="K956" s="2">
        <v>1.82</v>
      </c>
    </row>
    <row r="957" spans="1:11" x14ac:dyDescent="0.25">
      <c r="A957" s="3">
        <v>957</v>
      </c>
      <c r="B957" s="3" t="s">
        <v>892</v>
      </c>
      <c r="C957" s="3" t="s">
        <v>12</v>
      </c>
      <c r="D957" s="3">
        <v>2007</v>
      </c>
      <c r="E957" s="3" t="s">
        <v>31</v>
      </c>
      <c r="F957" s="3" t="s">
        <v>14</v>
      </c>
      <c r="G957" s="3">
        <v>0.91</v>
      </c>
      <c r="H957" s="3">
        <v>0.74</v>
      </c>
      <c r="I957" s="3">
        <v>7.0000000000000007E-2</v>
      </c>
      <c r="J957" s="3">
        <v>0.09</v>
      </c>
      <c r="K957" s="3">
        <v>1.82</v>
      </c>
    </row>
    <row r="958" spans="1:11" x14ac:dyDescent="0.25">
      <c r="A958" s="2">
        <v>958</v>
      </c>
      <c r="B958" s="2" t="s">
        <v>893</v>
      </c>
      <c r="C958" s="2" t="s">
        <v>26</v>
      </c>
      <c r="D958" s="2">
        <v>2010</v>
      </c>
      <c r="E958" s="2" t="s">
        <v>22</v>
      </c>
      <c r="F958" s="2" t="s">
        <v>14</v>
      </c>
      <c r="G958" s="2">
        <v>0.22</v>
      </c>
      <c r="H958" s="2">
        <v>0.21</v>
      </c>
      <c r="I958" s="2">
        <v>1.35</v>
      </c>
      <c r="J958" s="2">
        <v>0.03</v>
      </c>
      <c r="K958" s="2">
        <v>1.81</v>
      </c>
    </row>
    <row r="959" spans="1:11" x14ac:dyDescent="0.25">
      <c r="A959" s="3">
        <v>959</v>
      </c>
      <c r="B959" s="3" t="s">
        <v>894</v>
      </c>
      <c r="C959" s="3" t="s">
        <v>67</v>
      </c>
      <c r="D959" s="3">
        <v>2014</v>
      </c>
      <c r="E959" s="3" t="s">
        <v>43</v>
      </c>
      <c r="F959" s="3" t="s">
        <v>107</v>
      </c>
      <c r="G959" s="3">
        <v>0.55000000000000004</v>
      </c>
      <c r="H959" s="3">
        <v>0.84</v>
      </c>
      <c r="I959" s="3">
        <v>0.11</v>
      </c>
      <c r="J959" s="3">
        <v>0.31</v>
      </c>
      <c r="K959" s="3">
        <v>1.81</v>
      </c>
    </row>
    <row r="960" spans="1:11" x14ac:dyDescent="0.25">
      <c r="A960" s="2">
        <v>960</v>
      </c>
      <c r="B960" s="2" t="s">
        <v>895</v>
      </c>
      <c r="C960" s="2" t="s">
        <v>46</v>
      </c>
      <c r="D960" s="2">
        <v>2003</v>
      </c>
      <c r="E960" s="2" t="s">
        <v>33</v>
      </c>
      <c r="F960" s="2" t="s">
        <v>184</v>
      </c>
      <c r="G960" s="2">
        <v>1.05</v>
      </c>
      <c r="H960" s="2">
        <v>0.59</v>
      </c>
      <c r="I960" s="2">
        <v>0</v>
      </c>
      <c r="J960" s="2">
        <v>0.18</v>
      </c>
      <c r="K960" s="2">
        <v>1.81</v>
      </c>
    </row>
    <row r="961" spans="1:11" x14ac:dyDescent="0.25">
      <c r="A961" s="3">
        <v>961</v>
      </c>
      <c r="B961" s="3" t="s">
        <v>605</v>
      </c>
      <c r="C961" s="3" t="s">
        <v>634</v>
      </c>
      <c r="D961" s="3">
        <v>2000</v>
      </c>
      <c r="E961" s="3" t="s">
        <v>18</v>
      </c>
      <c r="F961" s="3" t="s">
        <v>121</v>
      </c>
      <c r="G961" s="3">
        <v>1.1000000000000001</v>
      </c>
      <c r="H961" s="3">
        <v>0.51</v>
      </c>
      <c r="I961" s="3">
        <v>0.12</v>
      </c>
      <c r="J961" s="3">
        <v>0.08</v>
      </c>
      <c r="K961" s="3">
        <v>1.81</v>
      </c>
    </row>
    <row r="962" spans="1:11" x14ac:dyDescent="0.25">
      <c r="A962" s="2">
        <v>962</v>
      </c>
      <c r="B962" s="2" t="s">
        <v>896</v>
      </c>
      <c r="C962" s="2" t="s">
        <v>46</v>
      </c>
      <c r="D962" s="2">
        <v>2002</v>
      </c>
      <c r="E962" s="2" t="s">
        <v>72</v>
      </c>
      <c r="F962" s="2" t="s">
        <v>121</v>
      </c>
      <c r="G962" s="2">
        <v>0.78</v>
      </c>
      <c r="H962" s="2">
        <v>0.44</v>
      </c>
      <c r="I962" s="2">
        <v>0.56000000000000005</v>
      </c>
      <c r="J962" s="2">
        <v>0.04</v>
      </c>
      <c r="K962" s="2">
        <v>1.81</v>
      </c>
    </row>
    <row r="963" spans="1:11" x14ac:dyDescent="0.25">
      <c r="A963" s="3">
        <v>963</v>
      </c>
      <c r="B963" s="3" t="s">
        <v>897</v>
      </c>
      <c r="C963" s="3" t="s">
        <v>46</v>
      </c>
      <c r="D963" s="3">
        <v>2004</v>
      </c>
      <c r="E963" s="3" t="s">
        <v>2</v>
      </c>
      <c r="F963" s="3" t="s">
        <v>59</v>
      </c>
      <c r="G963" s="3">
        <v>0.88</v>
      </c>
      <c r="H963" s="3">
        <v>0.69</v>
      </c>
      <c r="I963" s="3">
        <v>0</v>
      </c>
      <c r="J963" s="3">
        <v>0.23</v>
      </c>
      <c r="K963" s="3">
        <v>1.81</v>
      </c>
    </row>
    <row r="964" spans="1:11" x14ac:dyDescent="0.25">
      <c r="A964" s="2">
        <v>964</v>
      </c>
      <c r="B964" s="2" t="s">
        <v>370</v>
      </c>
      <c r="C964" s="2" t="s">
        <v>46</v>
      </c>
      <c r="D964" s="2">
        <v>2008</v>
      </c>
      <c r="E964" s="2" t="s">
        <v>28</v>
      </c>
      <c r="F964" s="2" t="s">
        <v>61</v>
      </c>
      <c r="G964" s="2">
        <v>1</v>
      </c>
      <c r="H964" s="2">
        <v>0.03</v>
      </c>
      <c r="I964" s="2">
        <v>0</v>
      </c>
      <c r="J964" s="2">
        <v>0.77</v>
      </c>
      <c r="K964" s="2">
        <v>1.8</v>
      </c>
    </row>
    <row r="965" spans="1:11" x14ac:dyDescent="0.25">
      <c r="A965" s="3">
        <v>965</v>
      </c>
      <c r="B965" s="3" t="s">
        <v>898</v>
      </c>
      <c r="C965" s="3" t="s">
        <v>55</v>
      </c>
      <c r="D965" s="3">
        <v>2002</v>
      </c>
      <c r="E965" s="3" t="s">
        <v>2</v>
      </c>
      <c r="F965" s="3" t="s">
        <v>121</v>
      </c>
      <c r="G965" s="3">
        <v>0.93</v>
      </c>
      <c r="H965" s="3">
        <v>0.59</v>
      </c>
      <c r="I965" s="3">
        <v>0.21</v>
      </c>
      <c r="J965" s="3">
        <v>7.0000000000000007E-2</v>
      </c>
      <c r="K965" s="3">
        <v>1.8</v>
      </c>
    </row>
    <row r="966" spans="1:11" x14ac:dyDescent="0.25">
      <c r="A966" s="2">
        <v>966</v>
      </c>
      <c r="B966" s="2" t="s">
        <v>273</v>
      </c>
      <c r="C966" s="2" t="s">
        <v>39</v>
      </c>
      <c r="D966" s="2">
        <v>2006</v>
      </c>
      <c r="E966" s="2" t="s">
        <v>13</v>
      </c>
      <c r="F966" s="2" t="s">
        <v>110</v>
      </c>
      <c r="G966" s="2">
        <v>1.66</v>
      </c>
      <c r="H966" s="2">
        <v>0</v>
      </c>
      <c r="I966" s="2">
        <v>0.01</v>
      </c>
      <c r="J966" s="2">
        <v>0.13</v>
      </c>
      <c r="K966" s="2">
        <v>1.8</v>
      </c>
    </row>
    <row r="967" spans="1:11" x14ac:dyDescent="0.25">
      <c r="A967" s="3">
        <v>967</v>
      </c>
      <c r="B967" s="3" t="s">
        <v>762</v>
      </c>
      <c r="C967" s="3" t="s">
        <v>42</v>
      </c>
      <c r="D967" s="3">
        <v>2010</v>
      </c>
      <c r="E967" s="3" t="s">
        <v>43</v>
      </c>
      <c r="F967" s="3" t="s">
        <v>44</v>
      </c>
      <c r="G967" s="3">
        <v>1.41</v>
      </c>
      <c r="H967" s="3">
        <v>0.21</v>
      </c>
      <c r="I967" s="3">
        <v>0.03</v>
      </c>
      <c r="J967" s="3">
        <v>0.16</v>
      </c>
      <c r="K967" s="3">
        <v>1.8</v>
      </c>
    </row>
    <row r="968" spans="1:11" x14ac:dyDescent="0.25">
      <c r="A968" s="2">
        <v>968</v>
      </c>
      <c r="B968" s="2" t="s">
        <v>899</v>
      </c>
      <c r="C968" s="2" t="s">
        <v>86</v>
      </c>
      <c r="D968" s="2">
        <v>1999</v>
      </c>
      <c r="E968" s="2" t="s">
        <v>13</v>
      </c>
      <c r="F968" s="2" t="s">
        <v>677</v>
      </c>
      <c r="G968" s="2">
        <v>1</v>
      </c>
      <c r="H968" s="2">
        <v>0.68</v>
      </c>
      <c r="I968" s="2">
        <v>0</v>
      </c>
      <c r="J968" s="2">
        <v>0.12</v>
      </c>
      <c r="K968" s="2">
        <v>1.8</v>
      </c>
    </row>
    <row r="969" spans="1:11" x14ac:dyDescent="0.25">
      <c r="A969" s="3">
        <v>969</v>
      </c>
      <c r="B969" s="3" t="s">
        <v>66</v>
      </c>
      <c r="C969" s="3" t="s">
        <v>42</v>
      </c>
      <c r="D969" s="3">
        <v>2015</v>
      </c>
      <c r="E969" s="3" t="s">
        <v>31</v>
      </c>
      <c r="F969" s="3" t="s">
        <v>61</v>
      </c>
      <c r="G969" s="3">
        <v>0.49</v>
      </c>
      <c r="H969" s="3">
        <v>0.96</v>
      </c>
      <c r="I969" s="3">
        <v>7.0000000000000007E-2</v>
      </c>
      <c r="J969" s="3">
        <v>0.27</v>
      </c>
      <c r="K969" s="3">
        <v>1.79</v>
      </c>
    </row>
    <row r="970" spans="1:11" x14ac:dyDescent="0.25">
      <c r="A970" s="2">
        <v>970</v>
      </c>
      <c r="B970" s="2" t="s">
        <v>900</v>
      </c>
      <c r="C970" s="2" t="s">
        <v>48</v>
      </c>
      <c r="D970" s="2">
        <v>1994</v>
      </c>
      <c r="E970" s="2" t="s">
        <v>2</v>
      </c>
      <c r="F970" s="2" t="s">
        <v>198</v>
      </c>
      <c r="G970" s="2">
        <v>1.26</v>
      </c>
      <c r="H970" s="2">
        <v>0.39</v>
      </c>
      <c r="I970" s="2">
        <v>0.08</v>
      </c>
      <c r="J970" s="2">
        <v>0.06</v>
      </c>
      <c r="K970" s="2">
        <v>1.79</v>
      </c>
    </row>
    <row r="971" spans="1:11" x14ac:dyDescent="0.25">
      <c r="A971" s="3">
        <v>971</v>
      </c>
      <c r="B971" s="3" t="s">
        <v>901</v>
      </c>
      <c r="C971" s="3" t="s">
        <v>42</v>
      </c>
      <c r="D971" s="3">
        <v>2013</v>
      </c>
      <c r="E971" s="3" t="s">
        <v>83</v>
      </c>
      <c r="F971" s="3" t="s">
        <v>59</v>
      </c>
      <c r="G971" s="3">
        <v>0.52</v>
      </c>
      <c r="H971" s="3">
        <v>0.88</v>
      </c>
      <c r="I971" s="3">
        <v>0.06</v>
      </c>
      <c r="J971" s="3">
        <v>0.34</v>
      </c>
      <c r="K971" s="3">
        <v>1.79</v>
      </c>
    </row>
    <row r="972" spans="1:11" x14ac:dyDescent="0.2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25">
      <c r="A973" s="3">
        <v>973</v>
      </c>
      <c r="B973" s="3" t="s">
        <v>903</v>
      </c>
      <c r="C973" s="3" t="s">
        <v>46</v>
      </c>
      <c r="D973" s="3">
        <v>2003</v>
      </c>
      <c r="E973" s="3" t="s">
        <v>18</v>
      </c>
      <c r="F973" s="3" t="s">
        <v>44</v>
      </c>
      <c r="G973" s="3">
        <v>1.25</v>
      </c>
      <c r="H973" s="3">
        <v>0.28999999999999998</v>
      </c>
      <c r="I973" s="3">
        <v>0</v>
      </c>
      <c r="J973" s="3">
        <v>0.24</v>
      </c>
      <c r="K973" s="3">
        <v>1.78</v>
      </c>
    </row>
    <row r="974" spans="1:11" x14ac:dyDescent="0.25">
      <c r="A974" s="2">
        <v>974</v>
      </c>
      <c r="B974" s="2" t="s">
        <v>904</v>
      </c>
      <c r="C974" s="2" t="s">
        <v>26</v>
      </c>
      <c r="D974" s="2">
        <v>2006</v>
      </c>
      <c r="E974" s="2" t="s">
        <v>22</v>
      </c>
      <c r="F974" s="2" t="s">
        <v>192</v>
      </c>
      <c r="G974" s="2">
        <v>0.23</v>
      </c>
      <c r="H974" s="2">
        <v>0.03</v>
      </c>
      <c r="I974" s="2">
        <v>1.49</v>
      </c>
      <c r="J974" s="2">
        <v>0.03</v>
      </c>
      <c r="K974" s="2">
        <v>1.78</v>
      </c>
    </row>
    <row r="975" spans="1:11" x14ac:dyDescent="0.2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25">
      <c r="A976" s="2">
        <v>976</v>
      </c>
      <c r="B976" s="2" t="s">
        <v>906</v>
      </c>
      <c r="C976" s="2" t="s">
        <v>46</v>
      </c>
      <c r="D976" s="2">
        <v>2004</v>
      </c>
      <c r="E976" s="2" t="s">
        <v>43</v>
      </c>
      <c r="F976" s="2" t="s">
        <v>59</v>
      </c>
      <c r="G976" s="2">
        <v>0.39</v>
      </c>
      <c r="H976" s="2">
        <v>1.01</v>
      </c>
      <c r="I976" s="2">
        <v>0.02</v>
      </c>
      <c r="J976" s="2">
        <v>0.36</v>
      </c>
      <c r="K976" s="2">
        <v>1.78</v>
      </c>
    </row>
    <row r="977" spans="1:11" x14ac:dyDescent="0.25">
      <c r="A977" s="3">
        <v>977</v>
      </c>
      <c r="B977" s="3" t="s">
        <v>907</v>
      </c>
      <c r="C977" s="3" t="s">
        <v>65</v>
      </c>
      <c r="D977" s="3">
        <v>2011</v>
      </c>
      <c r="E977" s="3" t="s">
        <v>24</v>
      </c>
      <c r="F977" s="3" t="s">
        <v>14</v>
      </c>
      <c r="G977" s="3">
        <v>0.32</v>
      </c>
      <c r="H977" s="3">
        <v>0.95</v>
      </c>
      <c r="I977" s="3">
        <v>0.36</v>
      </c>
      <c r="J977" s="3">
        <v>0.14000000000000001</v>
      </c>
      <c r="K977" s="3">
        <v>1.78</v>
      </c>
    </row>
    <row r="978" spans="1:11" x14ac:dyDescent="0.25">
      <c r="A978" s="2">
        <v>978</v>
      </c>
      <c r="B978" s="2" t="s">
        <v>908</v>
      </c>
      <c r="C978" s="2" t="s">
        <v>42</v>
      </c>
      <c r="D978" s="2">
        <v>2010</v>
      </c>
      <c r="E978" s="2" t="s">
        <v>43</v>
      </c>
      <c r="F978" s="2" t="s">
        <v>192</v>
      </c>
      <c r="G978" s="2">
        <v>0.45</v>
      </c>
      <c r="H978" s="2">
        <v>0.94</v>
      </c>
      <c r="I978" s="2">
        <v>0.06</v>
      </c>
      <c r="J978" s="2">
        <v>0.33</v>
      </c>
      <c r="K978" s="2">
        <v>1.78</v>
      </c>
    </row>
    <row r="979" spans="1:11" x14ac:dyDescent="0.25">
      <c r="A979" s="3">
        <v>979</v>
      </c>
      <c r="B979" s="3" t="s">
        <v>909</v>
      </c>
      <c r="C979" s="3" t="s">
        <v>42</v>
      </c>
      <c r="D979" s="3">
        <v>2012</v>
      </c>
      <c r="E979" s="3" t="s">
        <v>22</v>
      </c>
      <c r="F979" s="3" t="s">
        <v>176</v>
      </c>
      <c r="G979" s="3">
        <v>0.41</v>
      </c>
      <c r="H979" s="3">
        <v>0.46</v>
      </c>
      <c r="I979" s="3">
        <v>0.72</v>
      </c>
      <c r="J979" s="3">
        <v>0.19</v>
      </c>
      <c r="K979" s="3">
        <v>1.78</v>
      </c>
    </row>
    <row r="980" spans="1:11" x14ac:dyDescent="0.2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25">
      <c r="A981" s="3">
        <v>981</v>
      </c>
      <c r="B981" s="3" t="s">
        <v>910</v>
      </c>
      <c r="C981" s="3" t="s">
        <v>46</v>
      </c>
      <c r="D981" s="3">
        <v>2005</v>
      </c>
      <c r="E981" s="3" t="s">
        <v>43</v>
      </c>
      <c r="F981" s="3" t="s">
        <v>260</v>
      </c>
      <c r="G981" s="3">
        <v>0.85</v>
      </c>
      <c r="H981" s="3">
        <v>0.76</v>
      </c>
      <c r="I981" s="3">
        <v>0</v>
      </c>
      <c r="J981" s="3">
        <v>0.16</v>
      </c>
      <c r="K981" s="3">
        <v>1.77</v>
      </c>
    </row>
    <row r="982" spans="1:11" x14ac:dyDescent="0.25">
      <c r="A982" s="2">
        <v>982</v>
      </c>
      <c r="B982" s="2" t="s">
        <v>857</v>
      </c>
      <c r="C982" s="2" t="s">
        <v>12</v>
      </c>
      <c r="D982" s="2">
        <v>2007</v>
      </c>
      <c r="E982" s="2" t="s">
        <v>28</v>
      </c>
      <c r="F982" s="2" t="s">
        <v>451</v>
      </c>
      <c r="G982" s="2">
        <v>1.1599999999999999</v>
      </c>
      <c r="H982" s="2">
        <v>0.45</v>
      </c>
      <c r="I982" s="2">
        <v>0</v>
      </c>
      <c r="J982" s="2">
        <v>0.16</v>
      </c>
      <c r="K982" s="2">
        <v>1.77</v>
      </c>
    </row>
    <row r="983" spans="1:11" x14ac:dyDescent="0.25">
      <c r="A983" s="3">
        <v>983</v>
      </c>
      <c r="B983" s="3" t="s">
        <v>911</v>
      </c>
      <c r="C983" s="3" t="s">
        <v>149</v>
      </c>
      <c r="D983" s="3">
        <v>2013</v>
      </c>
      <c r="E983" s="3" t="s">
        <v>28</v>
      </c>
      <c r="F983" s="3" t="s">
        <v>14</v>
      </c>
      <c r="G983" s="3">
        <v>0.31</v>
      </c>
      <c r="H983" s="3">
        <v>0.54</v>
      </c>
      <c r="I983" s="3">
        <v>0.84</v>
      </c>
      <c r="J983" s="3">
        <v>0.08</v>
      </c>
      <c r="K983" s="3">
        <v>1.77</v>
      </c>
    </row>
    <row r="984" spans="1:11" x14ac:dyDescent="0.25">
      <c r="A984" s="2">
        <v>984</v>
      </c>
      <c r="B984" s="2" t="s">
        <v>723</v>
      </c>
      <c r="C984" s="2" t="s">
        <v>42</v>
      </c>
      <c r="D984" s="2">
        <v>2013</v>
      </c>
      <c r="E984" s="2" t="s">
        <v>13</v>
      </c>
      <c r="F984" s="2" t="s">
        <v>110</v>
      </c>
      <c r="G984" s="2">
        <v>1.59</v>
      </c>
      <c r="H984" s="2">
        <v>0.03</v>
      </c>
      <c r="I984" s="2">
        <v>0</v>
      </c>
      <c r="J984" s="2">
        <v>0.15</v>
      </c>
      <c r="K984" s="2">
        <v>1.77</v>
      </c>
    </row>
    <row r="985" spans="1:11" x14ac:dyDescent="0.25">
      <c r="A985" s="3">
        <v>985</v>
      </c>
      <c r="B985" s="3" t="s">
        <v>912</v>
      </c>
      <c r="C985" s="3" t="s">
        <v>48</v>
      </c>
      <c r="D985" s="3">
        <v>1991</v>
      </c>
      <c r="E985" s="3" t="s">
        <v>22</v>
      </c>
      <c r="F985" s="3" t="s">
        <v>913</v>
      </c>
      <c r="G985" s="3">
        <v>0.24</v>
      </c>
      <c r="H985" s="3">
        <v>0.09</v>
      </c>
      <c r="I985" s="3">
        <v>1.33</v>
      </c>
      <c r="J985" s="3">
        <v>0.12</v>
      </c>
      <c r="K985" s="3">
        <v>1.77</v>
      </c>
    </row>
    <row r="986" spans="1:11" x14ac:dyDescent="0.25">
      <c r="A986" s="2">
        <v>986</v>
      </c>
      <c r="B986" s="2" t="s">
        <v>914</v>
      </c>
      <c r="C986" s="2" t="s">
        <v>78</v>
      </c>
      <c r="D986" s="2">
        <v>2000</v>
      </c>
      <c r="E986" s="2" t="s">
        <v>2</v>
      </c>
      <c r="F986" s="2" t="s">
        <v>14</v>
      </c>
      <c r="G986" s="2">
        <v>0.63</v>
      </c>
      <c r="H986" s="2">
        <v>0.06</v>
      </c>
      <c r="I986" s="2">
        <v>1.03</v>
      </c>
      <c r="J986" s="2">
        <v>0.04</v>
      </c>
      <c r="K986" s="2">
        <v>1.77</v>
      </c>
    </row>
    <row r="987" spans="1:11" x14ac:dyDescent="0.25">
      <c r="A987" s="3">
        <v>987</v>
      </c>
      <c r="B987" s="3" t="s">
        <v>915</v>
      </c>
      <c r="C987" s="3" t="s">
        <v>113</v>
      </c>
      <c r="D987" s="3">
        <v>2001</v>
      </c>
      <c r="E987" s="3" t="s">
        <v>72</v>
      </c>
      <c r="F987" s="3" t="s">
        <v>40</v>
      </c>
      <c r="G987" s="3">
        <v>1.19</v>
      </c>
      <c r="H987" s="3">
        <v>0.28999999999999998</v>
      </c>
      <c r="I987" s="3">
        <v>0.24</v>
      </c>
      <c r="J987" s="3">
        <v>0.06</v>
      </c>
      <c r="K987" s="3">
        <v>1.77</v>
      </c>
    </row>
    <row r="988" spans="1:11" x14ac:dyDescent="0.25">
      <c r="A988" s="2">
        <v>988</v>
      </c>
      <c r="B988" s="2" t="s">
        <v>777</v>
      </c>
      <c r="C988" s="2" t="s">
        <v>42</v>
      </c>
      <c r="D988" s="2">
        <v>2009</v>
      </c>
      <c r="E988" s="2" t="s">
        <v>72</v>
      </c>
      <c r="F988" s="2" t="s">
        <v>385</v>
      </c>
      <c r="G988" s="2">
        <v>1.07</v>
      </c>
      <c r="H988" s="2">
        <v>0.45</v>
      </c>
      <c r="I988" s="2">
        <v>0.01</v>
      </c>
      <c r="J988" s="2">
        <v>0.24</v>
      </c>
      <c r="K988" s="2">
        <v>1.77</v>
      </c>
    </row>
    <row r="989" spans="1:11" x14ac:dyDescent="0.25">
      <c r="A989" s="3">
        <v>989</v>
      </c>
      <c r="B989" s="3" t="s">
        <v>916</v>
      </c>
      <c r="C989" s="3" t="s">
        <v>21</v>
      </c>
      <c r="D989" s="3">
        <v>1991</v>
      </c>
      <c r="E989" s="3" t="s">
        <v>83</v>
      </c>
      <c r="F989" s="3" t="s">
        <v>14</v>
      </c>
      <c r="G989" s="3">
        <v>0.85</v>
      </c>
      <c r="H989" s="3">
        <v>0.31</v>
      </c>
      <c r="I989" s="3">
        <v>0.56000000000000005</v>
      </c>
      <c r="J989" s="3">
        <v>0.04</v>
      </c>
      <c r="K989" s="3">
        <v>1.76</v>
      </c>
    </row>
    <row r="990" spans="1:11" x14ac:dyDescent="0.25">
      <c r="A990" s="2">
        <v>990</v>
      </c>
      <c r="B990" s="2" t="s">
        <v>917</v>
      </c>
      <c r="C990" s="2" t="s">
        <v>86</v>
      </c>
      <c r="D990" s="2">
        <v>1998</v>
      </c>
      <c r="E990" s="2" t="s">
        <v>72</v>
      </c>
      <c r="F990" s="2" t="s">
        <v>417</v>
      </c>
      <c r="G990" s="2">
        <v>1.27</v>
      </c>
      <c r="H990" s="2">
        <v>0.42</v>
      </c>
      <c r="I990" s="2">
        <v>0</v>
      </c>
      <c r="J990" s="2">
        <v>7.0000000000000007E-2</v>
      </c>
      <c r="K990" s="2">
        <v>1.76</v>
      </c>
    </row>
    <row r="991" spans="1:11" x14ac:dyDescent="0.25">
      <c r="A991" s="3">
        <v>991</v>
      </c>
      <c r="B991" s="3" t="s">
        <v>918</v>
      </c>
      <c r="C991" s="3" t="s">
        <v>46</v>
      </c>
      <c r="D991" s="3">
        <v>2004</v>
      </c>
      <c r="E991" s="3" t="s">
        <v>2</v>
      </c>
      <c r="F991" s="3" t="s">
        <v>385</v>
      </c>
      <c r="G991" s="3">
        <v>1.06</v>
      </c>
      <c r="H991" s="3">
        <v>0.54</v>
      </c>
      <c r="I991" s="3">
        <v>0</v>
      </c>
      <c r="J991" s="3">
        <v>0.16</v>
      </c>
      <c r="K991" s="3">
        <v>1.76</v>
      </c>
    </row>
    <row r="992" spans="1:11" x14ac:dyDescent="0.25">
      <c r="A992" s="2">
        <v>992</v>
      </c>
      <c r="B992" s="2" t="s">
        <v>919</v>
      </c>
      <c r="C992" s="2" t="s">
        <v>55</v>
      </c>
      <c r="D992" s="2">
        <v>2001</v>
      </c>
      <c r="E992" s="2" t="s">
        <v>22</v>
      </c>
      <c r="F992" s="2" t="s">
        <v>14</v>
      </c>
      <c r="G992" s="2">
        <v>0.93</v>
      </c>
      <c r="H992" s="2">
        <v>0.38</v>
      </c>
      <c r="I992" s="2">
        <v>0.4</v>
      </c>
      <c r="J992" s="2">
        <v>0.06</v>
      </c>
      <c r="K992" s="2">
        <v>1.76</v>
      </c>
    </row>
    <row r="993" spans="1:11" x14ac:dyDescent="0.25">
      <c r="A993" s="3">
        <v>993</v>
      </c>
      <c r="B993" s="3" t="s">
        <v>920</v>
      </c>
      <c r="C993" s="3" t="s">
        <v>186</v>
      </c>
      <c r="D993" s="3">
        <v>1994</v>
      </c>
      <c r="E993" s="3" t="s">
        <v>2</v>
      </c>
      <c r="F993" s="3" t="s">
        <v>121</v>
      </c>
      <c r="G993" s="3">
        <v>1.02</v>
      </c>
      <c r="H993" s="3">
        <v>0.47</v>
      </c>
      <c r="I993" s="3">
        <v>0.2</v>
      </c>
      <c r="J993" s="3">
        <v>7.0000000000000007E-2</v>
      </c>
      <c r="K993" s="3">
        <v>1.76</v>
      </c>
    </row>
    <row r="994" spans="1:11" x14ac:dyDescent="0.25">
      <c r="A994" s="2">
        <v>994</v>
      </c>
      <c r="B994" s="2" t="s">
        <v>921</v>
      </c>
      <c r="C994" s="2" t="s">
        <v>16</v>
      </c>
      <c r="D994" s="2">
        <v>1986</v>
      </c>
      <c r="E994" s="2" t="s">
        <v>2</v>
      </c>
      <c r="F994" s="2" t="s">
        <v>14</v>
      </c>
      <c r="G994" s="2">
        <v>0.53</v>
      </c>
      <c r="H994" s="2">
        <v>0.12</v>
      </c>
      <c r="I994" s="2">
        <v>1.0900000000000001</v>
      </c>
      <c r="J994" s="2">
        <v>0.02</v>
      </c>
      <c r="K994" s="2">
        <v>1.76</v>
      </c>
    </row>
    <row r="995" spans="1:11" x14ac:dyDescent="0.25">
      <c r="A995" s="3">
        <v>995</v>
      </c>
      <c r="B995" s="3" t="s">
        <v>922</v>
      </c>
      <c r="C995" s="3" t="s">
        <v>46</v>
      </c>
      <c r="D995" s="3">
        <v>2004</v>
      </c>
      <c r="E995" s="3" t="s">
        <v>72</v>
      </c>
      <c r="F995" s="3" t="s">
        <v>110</v>
      </c>
      <c r="G995" s="3">
        <v>0.86</v>
      </c>
      <c r="H995" s="3">
        <v>0.67</v>
      </c>
      <c r="I995" s="3">
        <v>0</v>
      </c>
      <c r="J995" s="3">
        <v>0.22</v>
      </c>
      <c r="K995" s="3">
        <v>1.76</v>
      </c>
    </row>
    <row r="996" spans="1:11" x14ac:dyDescent="0.25">
      <c r="A996" s="2">
        <v>996</v>
      </c>
      <c r="B996" s="2" t="s">
        <v>830</v>
      </c>
      <c r="C996" s="2" t="s">
        <v>113</v>
      </c>
      <c r="D996" s="2">
        <v>2002</v>
      </c>
      <c r="E996" s="2" t="s">
        <v>31</v>
      </c>
      <c r="F996" s="2" t="s">
        <v>92</v>
      </c>
      <c r="G996" s="2">
        <v>1.23</v>
      </c>
      <c r="H996" s="2">
        <v>0.46</v>
      </c>
      <c r="I996" s="2">
        <v>0</v>
      </c>
      <c r="J996" s="2">
        <v>7.0000000000000007E-2</v>
      </c>
      <c r="K996" s="2">
        <v>1.76</v>
      </c>
    </row>
    <row r="997" spans="1:11" x14ac:dyDescent="0.25">
      <c r="A997" s="3">
        <v>997</v>
      </c>
      <c r="B997" s="3" t="s">
        <v>923</v>
      </c>
      <c r="C997" s="3" t="s">
        <v>46</v>
      </c>
      <c r="D997" s="3">
        <v>2002</v>
      </c>
      <c r="E997" s="3" t="s">
        <v>43</v>
      </c>
      <c r="F997" s="3" t="s">
        <v>44</v>
      </c>
      <c r="G997" s="3">
        <v>0.86</v>
      </c>
      <c r="H997" s="3">
        <v>0.67</v>
      </c>
      <c r="I997" s="3">
        <v>0</v>
      </c>
      <c r="J997" s="3">
        <v>0.22</v>
      </c>
      <c r="K997" s="3">
        <v>1.76</v>
      </c>
    </row>
    <row r="998" spans="1:11" x14ac:dyDescent="0.25">
      <c r="A998" s="2">
        <v>998</v>
      </c>
      <c r="B998" s="2" t="s">
        <v>815</v>
      </c>
      <c r="C998" s="2" t="s">
        <v>42</v>
      </c>
      <c r="D998" s="2">
        <v>2013</v>
      </c>
      <c r="E998" s="2" t="s">
        <v>31</v>
      </c>
      <c r="F998" s="2" t="s">
        <v>44</v>
      </c>
      <c r="G998" s="2">
        <v>0.72</v>
      </c>
      <c r="H998" s="2">
        <v>0.69</v>
      </c>
      <c r="I998" s="2">
        <v>0.04</v>
      </c>
      <c r="J998" s="2">
        <v>0.31</v>
      </c>
      <c r="K998" s="2">
        <v>1.76</v>
      </c>
    </row>
    <row r="999" spans="1:11" x14ac:dyDescent="0.25">
      <c r="A999" s="3">
        <v>999</v>
      </c>
      <c r="B999" s="3" t="s">
        <v>719</v>
      </c>
      <c r="C999" s="3" t="s">
        <v>39</v>
      </c>
      <c r="D999" s="3">
        <v>2012</v>
      </c>
      <c r="E999" s="3" t="s">
        <v>43</v>
      </c>
      <c r="F999" s="3" t="s">
        <v>192</v>
      </c>
      <c r="G999" s="3">
        <v>0.68</v>
      </c>
      <c r="H999" s="3">
        <v>0.9</v>
      </c>
      <c r="I999" s="3">
        <v>0.01</v>
      </c>
      <c r="J999" s="3">
        <v>0.17</v>
      </c>
      <c r="K999" s="3">
        <v>1.76</v>
      </c>
    </row>
    <row r="1000" spans="1:11" x14ac:dyDescent="0.25">
      <c r="A1000" s="2">
        <v>1000</v>
      </c>
      <c r="B1000" s="2" t="s">
        <v>924</v>
      </c>
      <c r="C1000" s="2" t="s">
        <v>55</v>
      </c>
      <c r="D1000" s="2">
        <v>2007</v>
      </c>
      <c r="E1000" s="2" t="s">
        <v>43</v>
      </c>
      <c r="F1000" s="2" t="s">
        <v>385</v>
      </c>
      <c r="G1000" s="2">
        <v>1.26</v>
      </c>
      <c r="H1000" s="2">
        <v>0.47</v>
      </c>
      <c r="I1000" s="2">
        <v>0</v>
      </c>
      <c r="J1000" s="2">
        <v>0.03</v>
      </c>
      <c r="K1000" s="2">
        <v>1.76</v>
      </c>
    </row>
    <row r="1001" spans="1:11" x14ac:dyDescent="0.2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2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25">
      <c r="A1003" s="3">
        <v>1003</v>
      </c>
      <c r="B1003" s="3" t="s">
        <v>456</v>
      </c>
      <c r="C1003" s="3" t="s">
        <v>42</v>
      </c>
      <c r="D1003" s="3">
        <v>2007</v>
      </c>
      <c r="E1003" s="3" t="s">
        <v>13</v>
      </c>
      <c r="F1003" s="3" t="s">
        <v>110</v>
      </c>
      <c r="G1003" s="3">
        <v>0.35</v>
      </c>
      <c r="H1003" s="3">
        <v>1.07</v>
      </c>
      <c r="I1003" s="3">
        <v>0.02</v>
      </c>
      <c r="J1003" s="3">
        <v>0.32</v>
      </c>
      <c r="K1003" s="3">
        <v>1.76</v>
      </c>
    </row>
    <row r="1004" spans="1:11" x14ac:dyDescent="0.25">
      <c r="A1004" s="2">
        <v>1004</v>
      </c>
      <c r="B1004" s="2" t="s">
        <v>926</v>
      </c>
      <c r="C1004" s="2" t="s">
        <v>46</v>
      </c>
      <c r="D1004" s="2">
        <v>2001</v>
      </c>
      <c r="E1004" s="2" t="s">
        <v>33</v>
      </c>
      <c r="F1004" s="2" t="s">
        <v>61</v>
      </c>
      <c r="G1004" s="2">
        <v>0.61</v>
      </c>
      <c r="H1004" s="2">
        <v>0.87</v>
      </c>
      <c r="I1004" s="2">
        <v>0.02</v>
      </c>
      <c r="J1004" s="2">
        <v>0.26</v>
      </c>
      <c r="K1004" s="2">
        <v>1.76</v>
      </c>
    </row>
    <row r="1005" spans="1:11" x14ac:dyDescent="0.25">
      <c r="A1005" s="3">
        <v>1005</v>
      </c>
      <c r="B1005" s="3" t="s">
        <v>927</v>
      </c>
      <c r="C1005" s="3" t="s">
        <v>86</v>
      </c>
      <c r="D1005" s="3">
        <v>1998</v>
      </c>
      <c r="E1005" s="3" t="s">
        <v>13</v>
      </c>
      <c r="F1005" s="3" t="s">
        <v>110</v>
      </c>
      <c r="G1005" s="3">
        <v>1.68</v>
      </c>
      <c r="H1005" s="3">
        <v>0.04</v>
      </c>
      <c r="I1005" s="3">
        <v>0</v>
      </c>
      <c r="J1005" s="3">
        <v>0.04</v>
      </c>
      <c r="K1005" s="3">
        <v>1.75</v>
      </c>
    </row>
    <row r="1006" spans="1:11" x14ac:dyDescent="0.25">
      <c r="A1006" s="2">
        <v>1006</v>
      </c>
      <c r="B1006" s="2" t="s">
        <v>171</v>
      </c>
      <c r="C1006" s="2" t="s">
        <v>42</v>
      </c>
      <c r="D1006" s="2">
        <v>2013</v>
      </c>
      <c r="E1006" s="2" t="s">
        <v>22</v>
      </c>
      <c r="F1006" s="2" t="s">
        <v>192</v>
      </c>
      <c r="G1006" s="2">
        <v>0.9</v>
      </c>
      <c r="H1006" s="2">
        <v>0.37</v>
      </c>
      <c r="I1006" s="2">
        <v>0.25</v>
      </c>
      <c r="J1006" s="2">
        <v>0.24</v>
      </c>
      <c r="K1006" s="2">
        <v>1.75</v>
      </c>
    </row>
    <row r="1007" spans="1:11" x14ac:dyDescent="0.2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25">
      <c r="A1008" s="2">
        <v>1008</v>
      </c>
      <c r="B1008" s="2" t="s">
        <v>928</v>
      </c>
      <c r="C1008" s="2" t="s">
        <v>46</v>
      </c>
      <c r="D1008" s="2">
        <v>2001</v>
      </c>
      <c r="E1008" s="2" t="s">
        <v>13</v>
      </c>
      <c r="F1008" s="2" t="s">
        <v>184</v>
      </c>
      <c r="G1008" s="2">
        <v>0.06</v>
      </c>
      <c r="H1008" s="2">
        <v>0.9</v>
      </c>
      <c r="I1008" s="2">
        <v>0.53</v>
      </c>
      <c r="J1008" s="2">
        <v>0.27</v>
      </c>
      <c r="K1008" s="2">
        <v>1.75</v>
      </c>
    </row>
    <row r="1009" spans="1:11" x14ac:dyDescent="0.25">
      <c r="A1009" s="3">
        <v>1009</v>
      </c>
      <c r="B1009" s="3" t="s">
        <v>929</v>
      </c>
      <c r="C1009" s="3" t="s">
        <v>39</v>
      </c>
      <c r="D1009" s="3">
        <v>2007</v>
      </c>
      <c r="E1009" s="3" t="s">
        <v>31</v>
      </c>
      <c r="F1009" s="3" t="s">
        <v>40</v>
      </c>
      <c r="G1009" s="3">
        <v>1</v>
      </c>
      <c r="H1009" s="3">
        <v>0.54</v>
      </c>
      <c r="I1009" s="3">
        <v>0.03</v>
      </c>
      <c r="J1009" s="3">
        <v>0.18</v>
      </c>
      <c r="K1009" s="3">
        <v>1.75</v>
      </c>
    </row>
    <row r="1010" spans="1:11" x14ac:dyDescent="0.25">
      <c r="A1010" s="2">
        <v>1010</v>
      </c>
      <c r="B1010" s="2" t="s">
        <v>930</v>
      </c>
      <c r="C1010" s="2" t="s">
        <v>16</v>
      </c>
      <c r="D1010" s="2">
        <v>1991</v>
      </c>
      <c r="E1010" s="2" t="s">
        <v>24</v>
      </c>
      <c r="F1010" s="2" t="s">
        <v>14</v>
      </c>
      <c r="G1010" s="2">
        <v>0.7</v>
      </c>
      <c r="H1010" s="2">
        <v>0.13</v>
      </c>
      <c r="I1010" s="2">
        <v>0.91</v>
      </c>
      <c r="J1010" s="2">
        <v>0.01</v>
      </c>
      <c r="K1010" s="2">
        <v>1.75</v>
      </c>
    </row>
    <row r="1011" spans="1:11" x14ac:dyDescent="0.25">
      <c r="A1011" s="3">
        <v>1011</v>
      </c>
      <c r="B1011" s="3" t="s">
        <v>931</v>
      </c>
      <c r="C1011" s="3" t="s">
        <v>48</v>
      </c>
      <c r="D1011" s="3">
        <v>1993</v>
      </c>
      <c r="E1011" s="3" t="s">
        <v>2</v>
      </c>
      <c r="F1011" s="3" t="s">
        <v>176</v>
      </c>
      <c r="G1011" s="3">
        <v>0.94</v>
      </c>
      <c r="H1011" s="3">
        <v>0.34</v>
      </c>
      <c r="I1011" s="3">
        <v>0.21</v>
      </c>
      <c r="J1011" s="3">
        <v>0.27</v>
      </c>
      <c r="K1011" s="3">
        <v>1.75</v>
      </c>
    </row>
    <row r="1012" spans="1:11" x14ac:dyDescent="0.2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25">
      <c r="A1013" s="3">
        <v>1013</v>
      </c>
      <c r="B1013" s="3" t="s">
        <v>933</v>
      </c>
      <c r="C1013" s="3" t="s">
        <v>26</v>
      </c>
      <c r="D1013" s="3">
        <v>2009</v>
      </c>
      <c r="E1013" s="3" t="s">
        <v>33</v>
      </c>
      <c r="F1013" s="3" t="s">
        <v>159</v>
      </c>
      <c r="G1013" s="3">
        <v>0.83</v>
      </c>
      <c r="H1013" s="3">
        <v>0.66</v>
      </c>
      <c r="I1013" s="3">
        <v>0.08</v>
      </c>
      <c r="J1013" s="3">
        <v>0.18</v>
      </c>
      <c r="K1013" s="3">
        <v>1.75</v>
      </c>
    </row>
    <row r="1014" spans="1:11" x14ac:dyDescent="0.25">
      <c r="A1014" s="2">
        <v>1014</v>
      </c>
      <c r="B1014" s="2" t="s">
        <v>934</v>
      </c>
      <c r="C1014" s="2" t="s">
        <v>46</v>
      </c>
      <c r="D1014" s="2">
        <v>2008</v>
      </c>
      <c r="E1014" s="2" t="s">
        <v>33</v>
      </c>
      <c r="F1014" s="2" t="s">
        <v>184</v>
      </c>
      <c r="G1014" s="2">
        <v>0.85</v>
      </c>
      <c r="H1014" s="2">
        <v>0.66</v>
      </c>
      <c r="I1014" s="2">
        <v>0.01</v>
      </c>
      <c r="J1014" s="2">
        <v>0.22</v>
      </c>
      <c r="K1014" s="2">
        <v>1.75</v>
      </c>
    </row>
    <row r="1015" spans="1:11" x14ac:dyDescent="0.25">
      <c r="A1015" s="3">
        <v>1015</v>
      </c>
      <c r="B1015" s="3" t="s">
        <v>935</v>
      </c>
      <c r="C1015" s="3" t="s">
        <v>55</v>
      </c>
      <c r="D1015" s="3">
        <v>2004</v>
      </c>
      <c r="E1015" s="3" t="s">
        <v>28</v>
      </c>
      <c r="F1015" s="3" t="s">
        <v>385</v>
      </c>
      <c r="G1015" s="3">
        <v>1.25</v>
      </c>
      <c r="H1015" s="3">
        <v>0.46</v>
      </c>
      <c r="I1015" s="3">
        <v>0</v>
      </c>
      <c r="J1015" s="3">
        <v>0.03</v>
      </c>
      <c r="K1015" s="3">
        <v>1.75</v>
      </c>
    </row>
    <row r="1016" spans="1:11" x14ac:dyDescent="0.25">
      <c r="A1016" s="2">
        <v>1016</v>
      </c>
      <c r="B1016" s="2" t="s">
        <v>936</v>
      </c>
      <c r="C1016" s="2" t="s">
        <v>86</v>
      </c>
      <c r="D1016" s="2">
        <v>1999</v>
      </c>
      <c r="E1016" s="2" t="s">
        <v>83</v>
      </c>
      <c r="F1016" s="2" t="s">
        <v>196</v>
      </c>
      <c r="G1016" s="2">
        <v>0.72</v>
      </c>
      <c r="H1016" s="2">
        <v>0.89</v>
      </c>
      <c r="I1016" s="2">
        <v>0.04</v>
      </c>
      <c r="J1016" s="2">
        <v>0.1</v>
      </c>
      <c r="K1016" s="2">
        <v>1.74</v>
      </c>
    </row>
    <row r="1017" spans="1:11" x14ac:dyDescent="0.25">
      <c r="A1017" s="3">
        <v>1017</v>
      </c>
      <c r="B1017" s="3" t="s">
        <v>937</v>
      </c>
      <c r="C1017" s="3" t="s">
        <v>46</v>
      </c>
      <c r="D1017" s="3">
        <v>2002</v>
      </c>
      <c r="E1017" s="3" t="s">
        <v>22</v>
      </c>
      <c r="F1017" s="3" t="s">
        <v>296</v>
      </c>
      <c r="G1017" s="3">
        <v>0.63</v>
      </c>
      <c r="H1017" s="3">
        <v>0.49</v>
      </c>
      <c r="I1017" s="3">
        <v>0.45</v>
      </c>
      <c r="J1017" s="3">
        <v>0.17</v>
      </c>
      <c r="K1017" s="3">
        <v>1.74</v>
      </c>
    </row>
    <row r="1018" spans="1:11" x14ac:dyDescent="0.25">
      <c r="A1018" s="2">
        <v>1018</v>
      </c>
      <c r="B1018" s="2" t="s">
        <v>756</v>
      </c>
      <c r="C1018" s="2" t="s">
        <v>42</v>
      </c>
      <c r="D1018" s="2">
        <v>2011</v>
      </c>
      <c r="E1018" s="2" t="s">
        <v>31</v>
      </c>
      <c r="F1018" s="2" t="s">
        <v>938</v>
      </c>
      <c r="G1018" s="2">
        <v>0.83</v>
      </c>
      <c r="H1018" s="2">
        <v>0.63</v>
      </c>
      <c r="I1018" s="2">
        <v>0.02</v>
      </c>
      <c r="J1018" s="2">
        <v>0.25</v>
      </c>
      <c r="K1018" s="2">
        <v>1.74</v>
      </c>
    </row>
    <row r="1019" spans="1:11" x14ac:dyDescent="0.25">
      <c r="A1019" s="3">
        <v>1019</v>
      </c>
      <c r="B1019" s="3" t="s">
        <v>939</v>
      </c>
      <c r="C1019" s="3" t="s">
        <v>12</v>
      </c>
      <c r="D1019" s="3">
        <v>2009</v>
      </c>
      <c r="E1019" s="3" t="s">
        <v>28</v>
      </c>
      <c r="F1019" s="3" t="s">
        <v>445</v>
      </c>
      <c r="G1019" s="3">
        <v>1.19</v>
      </c>
      <c r="H1019" s="3">
        <v>0.4</v>
      </c>
      <c r="I1019" s="3">
        <v>0</v>
      </c>
      <c r="J1019" s="3">
        <v>0.16</v>
      </c>
      <c r="K1019" s="3">
        <v>1.74</v>
      </c>
    </row>
    <row r="1020" spans="1:11" x14ac:dyDescent="0.2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25">
      <c r="A1021" s="3">
        <v>1021</v>
      </c>
      <c r="B1021" s="3" t="s">
        <v>941</v>
      </c>
      <c r="C1021" s="3" t="s">
        <v>12</v>
      </c>
      <c r="D1021" s="3">
        <v>2010</v>
      </c>
      <c r="E1021" s="3" t="s">
        <v>2</v>
      </c>
      <c r="F1021" s="3" t="s">
        <v>121</v>
      </c>
      <c r="G1021" s="3">
        <v>0.96</v>
      </c>
      <c r="H1021" s="3">
        <v>0.61</v>
      </c>
      <c r="I1021" s="3">
        <v>0.01</v>
      </c>
      <c r="J1021" s="3">
        <v>0.16</v>
      </c>
      <c r="K1021" s="3">
        <v>1.74</v>
      </c>
    </row>
    <row r="1022" spans="1:11" x14ac:dyDescent="0.25">
      <c r="A1022" s="2">
        <v>1022</v>
      </c>
      <c r="B1022" s="2" t="s">
        <v>942</v>
      </c>
      <c r="C1022" s="2" t="s">
        <v>78</v>
      </c>
      <c r="D1022" s="2">
        <v>1996</v>
      </c>
      <c r="E1022" s="2" t="s">
        <v>18</v>
      </c>
      <c r="F1022" s="2" t="s">
        <v>14</v>
      </c>
      <c r="G1022" s="2">
        <v>1.69</v>
      </c>
      <c r="H1022" s="2">
        <v>0.04</v>
      </c>
      <c r="I1022" s="2">
        <v>0</v>
      </c>
      <c r="J1022" s="2">
        <v>0.01</v>
      </c>
      <c r="K1022" s="2">
        <v>1.74</v>
      </c>
    </row>
    <row r="1023" spans="1:11" x14ac:dyDescent="0.25">
      <c r="A1023" s="3">
        <v>1023</v>
      </c>
      <c r="B1023" s="3" t="s">
        <v>943</v>
      </c>
      <c r="C1023" s="3" t="s">
        <v>86</v>
      </c>
      <c r="D1023" s="3">
        <v>1998</v>
      </c>
      <c r="E1023" s="3" t="s">
        <v>13</v>
      </c>
      <c r="F1023" s="3" t="s">
        <v>110</v>
      </c>
      <c r="G1023" s="3">
        <v>1.66</v>
      </c>
      <c r="H1023" s="3">
        <v>0.04</v>
      </c>
      <c r="I1023" s="3">
        <v>0</v>
      </c>
      <c r="J1023" s="3">
        <v>0.04</v>
      </c>
      <c r="K1023" s="3">
        <v>1.74</v>
      </c>
    </row>
    <row r="1024" spans="1:11" x14ac:dyDescent="0.25">
      <c r="A1024" s="2">
        <v>1024</v>
      </c>
      <c r="B1024" s="2" t="s">
        <v>227</v>
      </c>
      <c r="C1024" s="2" t="s">
        <v>67</v>
      </c>
      <c r="D1024" s="2">
        <v>2014</v>
      </c>
      <c r="E1024" s="2" t="s">
        <v>22</v>
      </c>
      <c r="F1024" s="2" t="s">
        <v>61</v>
      </c>
      <c r="G1024" s="2">
        <v>0.49</v>
      </c>
      <c r="H1024" s="2">
        <v>0.88</v>
      </c>
      <c r="I1024" s="2">
        <v>0.06</v>
      </c>
      <c r="J1024" s="2">
        <v>0.3</v>
      </c>
      <c r="K1024" s="2">
        <v>1.74</v>
      </c>
    </row>
    <row r="1025" spans="1:11" x14ac:dyDescent="0.25">
      <c r="A1025" s="3">
        <v>1025</v>
      </c>
      <c r="B1025" s="3" t="s">
        <v>944</v>
      </c>
      <c r="C1025" s="3" t="s">
        <v>693</v>
      </c>
      <c r="D1025" s="3">
        <v>2011</v>
      </c>
      <c r="E1025" s="3" t="s">
        <v>31</v>
      </c>
      <c r="F1025" s="3" t="s">
        <v>59</v>
      </c>
      <c r="G1025" s="3">
        <v>0.59</v>
      </c>
      <c r="H1025" s="3">
        <v>0.75</v>
      </c>
      <c r="I1025" s="3">
        <v>0.13</v>
      </c>
      <c r="J1025" s="3">
        <v>0.27</v>
      </c>
      <c r="K1025" s="3">
        <v>1.74</v>
      </c>
    </row>
    <row r="1026" spans="1:11" x14ac:dyDescent="0.25">
      <c r="A1026" s="2">
        <v>1026</v>
      </c>
      <c r="B1026" s="2" t="s">
        <v>201</v>
      </c>
      <c r="C1026" s="2" t="s">
        <v>42</v>
      </c>
      <c r="D1026" s="2">
        <v>2014</v>
      </c>
      <c r="E1026" s="2" t="s">
        <v>31</v>
      </c>
      <c r="F1026" s="2" t="s">
        <v>61</v>
      </c>
      <c r="G1026" s="2">
        <v>0.67</v>
      </c>
      <c r="H1026" s="2">
        <v>0.66</v>
      </c>
      <c r="I1026" s="2">
        <v>0.12</v>
      </c>
      <c r="J1026" s="2">
        <v>0.27</v>
      </c>
      <c r="K1026" s="2">
        <v>1.73</v>
      </c>
    </row>
    <row r="1027" spans="1:11" x14ac:dyDescent="0.25">
      <c r="A1027" s="3">
        <v>1027</v>
      </c>
      <c r="B1027" s="3" t="s">
        <v>945</v>
      </c>
      <c r="C1027" s="3" t="s">
        <v>46</v>
      </c>
      <c r="D1027" s="3">
        <v>2001</v>
      </c>
      <c r="E1027" s="3" t="s">
        <v>13</v>
      </c>
      <c r="F1027" s="3" t="s">
        <v>110</v>
      </c>
      <c r="G1027" s="3">
        <v>0.85</v>
      </c>
      <c r="H1027" s="3">
        <v>0.66</v>
      </c>
      <c r="I1027" s="3">
        <v>0</v>
      </c>
      <c r="J1027" s="3">
        <v>0.22</v>
      </c>
      <c r="K1027" s="3">
        <v>1.73</v>
      </c>
    </row>
    <row r="1028" spans="1:11" x14ac:dyDescent="0.2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25">
      <c r="A1029" s="3">
        <v>1029</v>
      </c>
      <c r="B1029" s="3" t="s">
        <v>947</v>
      </c>
      <c r="C1029" s="3" t="s">
        <v>86</v>
      </c>
      <c r="D1029" s="3">
        <v>1998</v>
      </c>
      <c r="E1029" s="3" t="s">
        <v>43</v>
      </c>
      <c r="F1029" s="3" t="s">
        <v>677</v>
      </c>
      <c r="G1029" s="3">
        <v>1.48</v>
      </c>
      <c r="H1029" s="3">
        <v>0.2</v>
      </c>
      <c r="I1029" s="3">
        <v>0</v>
      </c>
      <c r="J1029" s="3">
        <v>0.05</v>
      </c>
      <c r="K1029" s="3">
        <v>1.73</v>
      </c>
    </row>
    <row r="1030" spans="1:11" x14ac:dyDescent="0.2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2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25">
      <c r="A1032" s="2">
        <v>1032</v>
      </c>
      <c r="B1032" s="2" t="s">
        <v>949</v>
      </c>
      <c r="C1032" s="2" t="s">
        <v>55</v>
      </c>
      <c r="D1032" s="2">
        <v>2002</v>
      </c>
      <c r="E1032" s="2" t="s">
        <v>2</v>
      </c>
      <c r="F1032" s="2" t="s">
        <v>214</v>
      </c>
      <c r="G1032" s="2">
        <v>0.95</v>
      </c>
      <c r="H1032" s="2">
        <v>0.7</v>
      </c>
      <c r="I1032" s="2">
        <v>0</v>
      </c>
      <c r="J1032" s="2">
        <v>0.08</v>
      </c>
      <c r="K1032" s="2">
        <v>1.73</v>
      </c>
    </row>
    <row r="1033" spans="1:11" x14ac:dyDescent="0.2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25">
      <c r="A1034" s="2">
        <v>1034</v>
      </c>
      <c r="B1034" s="2" t="s">
        <v>614</v>
      </c>
      <c r="C1034" s="2" t="s">
        <v>46</v>
      </c>
      <c r="D1034" s="2">
        <v>2003</v>
      </c>
      <c r="E1034" s="2" t="s">
        <v>43</v>
      </c>
      <c r="F1034" s="2" t="s">
        <v>44</v>
      </c>
      <c r="G1034" s="2">
        <v>0.85</v>
      </c>
      <c r="H1034" s="2">
        <v>0.66</v>
      </c>
      <c r="I1034" s="2">
        <v>0</v>
      </c>
      <c r="J1034" s="2">
        <v>0.22</v>
      </c>
      <c r="K1034" s="2">
        <v>1.72</v>
      </c>
    </row>
    <row r="1035" spans="1:11" x14ac:dyDescent="0.25">
      <c r="A1035" s="3">
        <v>1035</v>
      </c>
      <c r="B1035" s="3" t="s">
        <v>951</v>
      </c>
      <c r="C1035" s="3" t="s">
        <v>67</v>
      </c>
      <c r="D1035" s="3">
        <v>2015</v>
      </c>
      <c r="E1035" s="3" t="s">
        <v>31</v>
      </c>
      <c r="F1035" s="3" t="s">
        <v>59</v>
      </c>
      <c r="G1035" s="3">
        <v>0.61</v>
      </c>
      <c r="H1035" s="3">
        <v>0.78</v>
      </c>
      <c r="I1035" s="3">
        <v>0.06</v>
      </c>
      <c r="J1035" s="3">
        <v>0.27</v>
      </c>
      <c r="K1035" s="3">
        <v>1.72</v>
      </c>
    </row>
    <row r="1036" spans="1:11" x14ac:dyDescent="0.2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25">
      <c r="A1037" s="3">
        <v>1037</v>
      </c>
      <c r="B1037" s="3" t="s">
        <v>953</v>
      </c>
      <c r="C1037" s="3" t="s">
        <v>46</v>
      </c>
      <c r="D1037" s="3">
        <v>2008</v>
      </c>
      <c r="E1037" s="3" t="s">
        <v>31</v>
      </c>
      <c r="F1037" s="3" t="s">
        <v>61</v>
      </c>
      <c r="G1037" s="3">
        <v>0.61</v>
      </c>
      <c r="H1037" s="3">
        <v>0.18</v>
      </c>
      <c r="I1037" s="3">
        <v>0</v>
      </c>
      <c r="J1037" s="3">
        <v>0.94</v>
      </c>
      <c r="K1037" s="3">
        <v>1.72</v>
      </c>
    </row>
    <row r="1038" spans="1:11" x14ac:dyDescent="0.25">
      <c r="A1038" s="2">
        <v>1038</v>
      </c>
      <c r="B1038" s="2" t="s">
        <v>954</v>
      </c>
      <c r="C1038" s="2" t="s">
        <v>26</v>
      </c>
      <c r="D1038" s="2">
        <v>2008</v>
      </c>
      <c r="E1038" s="2" t="s">
        <v>33</v>
      </c>
      <c r="F1038" s="2" t="s">
        <v>92</v>
      </c>
      <c r="G1038" s="2">
        <v>0.7</v>
      </c>
      <c r="H1038" s="2">
        <v>0.83</v>
      </c>
      <c r="I1038" s="2">
        <v>0</v>
      </c>
      <c r="J1038" s="2">
        <v>0.19</v>
      </c>
      <c r="K1038" s="2">
        <v>1.72</v>
      </c>
    </row>
    <row r="1039" spans="1:11" x14ac:dyDescent="0.25">
      <c r="A1039" s="3">
        <v>1039</v>
      </c>
      <c r="B1039" s="3" t="s">
        <v>60</v>
      </c>
      <c r="C1039" s="3" t="s">
        <v>118</v>
      </c>
      <c r="D1039" s="3">
        <v>2011</v>
      </c>
      <c r="E1039" s="3" t="s">
        <v>31</v>
      </c>
      <c r="F1039" s="3" t="s">
        <v>61</v>
      </c>
      <c r="G1039" s="3">
        <v>0.41</v>
      </c>
      <c r="H1039" s="3">
        <v>0.98</v>
      </c>
      <c r="I1039" s="3">
        <v>0</v>
      </c>
      <c r="J1039" s="3">
        <v>0.33</v>
      </c>
      <c r="K1039" s="3">
        <v>1.72</v>
      </c>
    </row>
    <row r="1040" spans="1:11" x14ac:dyDescent="0.25">
      <c r="A1040" s="2">
        <v>1040</v>
      </c>
      <c r="B1040" s="2" t="s">
        <v>271</v>
      </c>
      <c r="C1040" s="2" t="s">
        <v>113</v>
      </c>
      <c r="D1040" s="2">
        <v>2004</v>
      </c>
      <c r="E1040" s="2" t="s">
        <v>13</v>
      </c>
      <c r="F1040" s="2" t="s">
        <v>110</v>
      </c>
      <c r="G1040" s="2">
        <v>1.61</v>
      </c>
      <c r="H1040" s="2">
        <v>0.03</v>
      </c>
      <c r="I1040" s="2">
        <v>0</v>
      </c>
      <c r="J1040" s="2">
        <v>0.08</v>
      </c>
      <c r="K1040" s="2">
        <v>1.72</v>
      </c>
    </row>
    <row r="1041" spans="1:11" x14ac:dyDescent="0.2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25">
      <c r="A1042" s="2">
        <v>1042</v>
      </c>
      <c r="B1042" s="2" t="s">
        <v>956</v>
      </c>
      <c r="C1042" s="2" t="s">
        <v>118</v>
      </c>
      <c r="D1042" s="2">
        <v>2010</v>
      </c>
      <c r="E1042" s="2" t="s">
        <v>33</v>
      </c>
      <c r="F1042" s="2" t="s">
        <v>110</v>
      </c>
      <c r="G1042" s="2">
        <v>0.59</v>
      </c>
      <c r="H1042" s="2">
        <v>0.87</v>
      </c>
      <c r="I1042" s="2">
        <v>0</v>
      </c>
      <c r="J1042" s="2">
        <v>0.25</v>
      </c>
      <c r="K1042" s="2">
        <v>1.71</v>
      </c>
    </row>
    <row r="1043" spans="1:11" x14ac:dyDescent="0.25">
      <c r="A1043" s="3">
        <v>1043</v>
      </c>
      <c r="B1043" s="3" t="s">
        <v>957</v>
      </c>
      <c r="C1043" s="3" t="s">
        <v>12</v>
      </c>
      <c r="D1043" s="3">
        <v>2009</v>
      </c>
      <c r="E1043" s="3" t="s">
        <v>24</v>
      </c>
      <c r="F1043" s="3" t="s">
        <v>206</v>
      </c>
      <c r="G1043" s="3">
        <v>1.43</v>
      </c>
      <c r="H1043" s="3">
        <v>0.16</v>
      </c>
      <c r="I1043" s="3">
        <v>0</v>
      </c>
      <c r="J1043" s="3">
        <v>0.12</v>
      </c>
      <c r="K1043" s="3">
        <v>1.71</v>
      </c>
    </row>
    <row r="1044" spans="1:11" x14ac:dyDescent="0.25">
      <c r="A1044" s="2">
        <v>1044</v>
      </c>
      <c r="B1044" s="2" t="s">
        <v>958</v>
      </c>
      <c r="C1044" s="2" t="s">
        <v>86</v>
      </c>
      <c r="D1044" s="2">
        <v>1998</v>
      </c>
      <c r="E1044" s="2" t="s">
        <v>2</v>
      </c>
      <c r="F1044" s="2" t="s">
        <v>61</v>
      </c>
      <c r="G1044" s="2">
        <v>0.99</v>
      </c>
      <c r="H1044" s="2">
        <v>0.64</v>
      </c>
      <c r="I1044" s="2">
        <v>0</v>
      </c>
      <c r="J1044" s="2">
        <v>0.08</v>
      </c>
      <c r="K1044" s="2">
        <v>1.71</v>
      </c>
    </row>
    <row r="1045" spans="1:11" x14ac:dyDescent="0.2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25">
      <c r="A1046" s="2">
        <v>1046</v>
      </c>
      <c r="B1046" s="2" t="s">
        <v>960</v>
      </c>
      <c r="C1046" s="2" t="s">
        <v>46</v>
      </c>
      <c r="D1046" s="2">
        <v>2004</v>
      </c>
      <c r="E1046" s="2" t="s">
        <v>33</v>
      </c>
      <c r="F1046" s="2" t="s">
        <v>190</v>
      </c>
      <c r="G1046" s="2">
        <v>0.88</v>
      </c>
      <c r="H1046" s="2">
        <v>0.34</v>
      </c>
      <c r="I1046" s="2">
        <v>0.32</v>
      </c>
      <c r="J1046" s="2">
        <v>0.18</v>
      </c>
      <c r="K1046" s="2">
        <v>1.71</v>
      </c>
    </row>
    <row r="1047" spans="1:11" x14ac:dyDescent="0.2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25">
      <c r="A1048" s="2">
        <v>1048</v>
      </c>
      <c r="B1048" s="2" t="s">
        <v>961</v>
      </c>
      <c r="C1048" s="2" t="s">
        <v>26</v>
      </c>
      <c r="D1048" s="2">
        <v>2006</v>
      </c>
      <c r="E1048" s="2" t="s">
        <v>28</v>
      </c>
      <c r="F1048" s="2" t="s">
        <v>14</v>
      </c>
      <c r="G1048" s="2">
        <v>0</v>
      </c>
      <c r="H1048" s="2">
        <v>0</v>
      </c>
      <c r="I1048" s="2">
        <v>1.71</v>
      </c>
      <c r="J1048" s="2">
        <v>0</v>
      </c>
      <c r="K1048" s="2">
        <v>1.71</v>
      </c>
    </row>
    <row r="1049" spans="1:11" x14ac:dyDescent="0.25">
      <c r="A1049" s="3">
        <v>1049</v>
      </c>
      <c r="B1049" s="3" t="s">
        <v>769</v>
      </c>
      <c r="C1049" s="3" t="s">
        <v>55</v>
      </c>
      <c r="D1049" s="3">
        <v>2001</v>
      </c>
      <c r="E1049" s="3" t="s">
        <v>24</v>
      </c>
      <c r="F1049" s="3" t="s">
        <v>385</v>
      </c>
      <c r="G1049" s="3">
        <v>1.25</v>
      </c>
      <c r="H1049" s="3">
        <v>0.39</v>
      </c>
      <c r="I1049" s="3">
        <v>0</v>
      </c>
      <c r="J1049" s="3">
        <v>0.06</v>
      </c>
      <c r="K1049" s="3">
        <v>1.71</v>
      </c>
    </row>
    <row r="1050" spans="1:11" x14ac:dyDescent="0.25">
      <c r="A1050" s="2">
        <v>1050</v>
      </c>
      <c r="B1050" s="2" t="s">
        <v>962</v>
      </c>
      <c r="C1050" s="2" t="s">
        <v>12</v>
      </c>
      <c r="D1050" s="2">
        <v>2009</v>
      </c>
      <c r="E1050" s="2" t="s">
        <v>13</v>
      </c>
      <c r="F1050" s="2" t="s">
        <v>963</v>
      </c>
      <c r="G1050" s="2">
        <v>1.58</v>
      </c>
      <c r="H1050" s="2">
        <v>0</v>
      </c>
      <c r="I1050" s="2">
        <v>0</v>
      </c>
      <c r="J1050" s="2">
        <v>0.12</v>
      </c>
      <c r="K1050" s="2">
        <v>1.7</v>
      </c>
    </row>
    <row r="1051" spans="1:11" x14ac:dyDescent="0.25">
      <c r="A1051" s="3">
        <v>1051</v>
      </c>
      <c r="B1051" s="3" t="s">
        <v>964</v>
      </c>
      <c r="C1051" s="3" t="s">
        <v>67</v>
      </c>
      <c r="D1051" s="3">
        <v>2014</v>
      </c>
      <c r="E1051" s="3" t="s">
        <v>18</v>
      </c>
      <c r="F1051" s="3" t="s">
        <v>92</v>
      </c>
      <c r="G1051" s="3">
        <v>0.34</v>
      </c>
      <c r="H1051" s="3">
        <v>1.08</v>
      </c>
      <c r="I1051" s="3">
        <v>0.03</v>
      </c>
      <c r="J1051" s="3">
        <v>0.26</v>
      </c>
      <c r="K1051" s="3">
        <v>1.7</v>
      </c>
    </row>
    <row r="1052" spans="1:11" x14ac:dyDescent="0.25">
      <c r="A1052" s="2">
        <v>1052</v>
      </c>
      <c r="B1052" s="2" t="s">
        <v>374</v>
      </c>
      <c r="C1052" s="2" t="s">
        <v>46</v>
      </c>
      <c r="D1052" s="2">
        <v>2009</v>
      </c>
      <c r="E1052" s="2" t="s">
        <v>13</v>
      </c>
      <c r="F1052" s="2" t="s">
        <v>110</v>
      </c>
      <c r="G1052" s="2">
        <v>0.23</v>
      </c>
      <c r="H1052" s="2">
        <v>0.24</v>
      </c>
      <c r="I1052" s="2">
        <v>0</v>
      </c>
      <c r="J1052" s="2">
        <v>1.23</v>
      </c>
      <c r="K1052" s="2">
        <v>1.7</v>
      </c>
    </row>
    <row r="1053" spans="1:11" x14ac:dyDescent="0.2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2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25">
      <c r="A1055" s="3">
        <v>1055</v>
      </c>
      <c r="B1055" s="3" t="s">
        <v>967</v>
      </c>
      <c r="C1055" s="3" t="s">
        <v>12</v>
      </c>
      <c r="D1055" s="3">
        <v>2011</v>
      </c>
      <c r="E1055" s="3" t="s">
        <v>2</v>
      </c>
      <c r="F1055" s="3" t="s">
        <v>14</v>
      </c>
      <c r="G1055" s="3">
        <v>0.62</v>
      </c>
      <c r="H1055" s="3">
        <v>0.21</v>
      </c>
      <c r="I1055" s="3">
        <v>0.79</v>
      </c>
      <c r="J1055" s="3">
        <v>0.08</v>
      </c>
      <c r="K1055" s="3">
        <v>1.7</v>
      </c>
    </row>
    <row r="1056" spans="1:11" x14ac:dyDescent="0.25">
      <c r="A1056" s="2">
        <v>1056</v>
      </c>
      <c r="B1056" s="2" t="s">
        <v>968</v>
      </c>
      <c r="C1056" s="2" t="s">
        <v>48</v>
      </c>
      <c r="D1056" s="2">
        <v>1993</v>
      </c>
      <c r="E1056" s="2" t="s">
        <v>24</v>
      </c>
      <c r="F1056" s="2" t="s">
        <v>969</v>
      </c>
      <c r="G1056" s="2">
        <v>0</v>
      </c>
      <c r="H1056" s="2">
        <v>0</v>
      </c>
      <c r="I1056" s="2">
        <v>1.69</v>
      </c>
      <c r="J1056" s="2">
        <v>0.01</v>
      </c>
      <c r="K1056" s="2">
        <v>1.7</v>
      </c>
    </row>
    <row r="1057" spans="1:11" x14ac:dyDescent="0.25">
      <c r="A1057" s="3">
        <v>1057</v>
      </c>
      <c r="B1057" s="3" t="s">
        <v>970</v>
      </c>
      <c r="C1057" s="3" t="s">
        <v>26</v>
      </c>
      <c r="D1057" s="3">
        <v>2007</v>
      </c>
      <c r="E1057" s="3" t="s">
        <v>43</v>
      </c>
      <c r="F1057" s="3" t="s">
        <v>971</v>
      </c>
      <c r="G1057" s="3">
        <v>0.69</v>
      </c>
      <c r="H1057" s="3">
        <v>0.83</v>
      </c>
      <c r="I1057" s="3">
        <v>0</v>
      </c>
      <c r="J1057" s="3">
        <v>0.19</v>
      </c>
      <c r="K1057" s="3">
        <v>1.7</v>
      </c>
    </row>
    <row r="1058" spans="1:11" x14ac:dyDescent="0.25">
      <c r="A1058" s="2">
        <v>1058</v>
      </c>
      <c r="B1058" s="2" t="s">
        <v>972</v>
      </c>
      <c r="C1058" s="2" t="s">
        <v>46</v>
      </c>
      <c r="D1058" s="2">
        <v>2006</v>
      </c>
      <c r="E1058" s="2" t="s">
        <v>13</v>
      </c>
      <c r="F1058" s="2" t="s">
        <v>110</v>
      </c>
      <c r="G1058" s="2">
        <v>1.41</v>
      </c>
      <c r="H1058" s="2">
        <v>0.05</v>
      </c>
      <c r="I1058" s="2">
        <v>0</v>
      </c>
      <c r="J1058" s="2">
        <v>0.23</v>
      </c>
      <c r="K1058" s="2">
        <v>1.7</v>
      </c>
    </row>
    <row r="1059" spans="1:11" x14ac:dyDescent="0.25">
      <c r="A1059" s="3">
        <v>1059</v>
      </c>
      <c r="B1059" s="3" t="s">
        <v>973</v>
      </c>
      <c r="C1059" s="3" t="s">
        <v>46</v>
      </c>
      <c r="D1059" s="3">
        <v>2005</v>
      </c>
      <c r="E1059" s="3" t="s">
        <v>31</v>
      </c>
      <c r="F1059" s="3" t="s">
        <v>59</v>
      </c>
      <c r="G1059" s="3">
        <v>1.22</v>
      </c>
      <c r="H1059" s="3">
        <v>0.34</v>
      </c>
      <c r="I1059" s="3">
        <v>0.04</v>
      </c>
      <c r="J1059" s="3">
        <v>0.1</v>
      </c>
      <c r="K1059" s="3">
        <v>1.69</v>
      </c>
    </row>
    <row r="1060" spans="1:11" x14ac:dyDescent="0.25">
      <c r="A1060" s="2">
        <v>1060</v>
      </c>
      <c r="B1060" s="2" t="s">
        <v>655</v>
      </c>
      <c r="C1060" s="2" t="s">
        <v>141</v>
      </c>
      <c r="D1060" s="2">
        <v>2014</v>
      </c>
      <c r="E1060" s="2" t="s">
        <v>13</v>
      </c>
      <c r="F1060" s="2" t="s">
        <v>44</v>
      </c>
      <c r="G1060" s="2">
        <v>1.36</v>
      </c>
      <c r="H1060" s="2">
        <v>0.18</v>
      </c>
      <c r="I1060" s="2">
        <v>0</v>
      </c>
      <c r="J1060" s="2">
        <v>0.15</v>
      </c>
      <c r="K1060" s="2">
        <v>1.69</v>
      </c>
    </row>
    <row r="1061" spans="1:11" x14ac:dyDescent="0.25">
      <c r="A1061" s="3">
        <v>1061</v>
      </c>
      <c r="B1061" s="3" t="s">
        <v>474</v>
      </c>
      <c r="C1061" s="3" t="s">
        <v>42</v>
      </c>
      <c r="D1061" s="3">
        <v>2008</v>
      </c>
      <c r="E1061" s="3" t="s">
        <v>43</v>
      </c>
      <c r="F1061" s="3" t="s">
        <v>385</v>
      </c>
      <c r="G1061" s="3">
        <v>0.88</v>
      </c>
      <c r="H1061" s="3">
        <v>0.54</v>
      </c>
      <c r="I1061" s="3">
        <v>0.02</v>
      </c>
      <c r="J1061" s="3">
        <v>0.25</v>
      </c>
      <c r="K1061" s="3">
        <v>1.69</v>
      </c>
    </row>
    <row r="1062" spans="1:11" x14ac:dyDescent="0.2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25">
      <c r="A1063" s="3">
        <v>1063</v>
      </c>
      <c r="B1063" s="3" t="s">
        <v>975</v>
      </c>
      <c r="C1063" s="3" t="s">
        <v>86</v>
      </c>
      <c r="D1063" s="3">
        <v>1999</v>
      </c>
      <c r="E1063" s="3" t="s">
        <v>28</v>
      </c>
      <c r="F1063" s="3" t="s">
        <v>59</v>
      </c>
      <c r="G1063" s="3">
        <v>0.94</v>
      </c>
      <c r="H1063" s="3">
        <v>0.64</v>
      </c>
      <c r="I1063" s="3">
        <v>0</v>
      </c>
      <c r="J1063" s="3">
        <v>0.11</v>
      </c>
      <c r="K1063" s="3">
        <v>1.69</v>
      </c>
    </row>
    <row r="1064" spans="1:11" x14ac:dyDescent="0.25">
      <c r="A1064" s="2">
        <v>1064</v>
      </c>
      <c r="B1064" s="2" t="s">
        <v>597</v>
      </c>
      <c r="C1064" s="2" t="s">
        <v>42</v>
      </c>
      <c r="D1064" s="2">
        <v>2009</v>
      </c>
      <c r="E1064" s="2" t="s">
        <v>22</v>
      </c>
      <c r="F1064" s="2" t="s">
        <v>110</v>
      </c>
      <c r="G1064" s="2">
        <v>0.96</v>
      </c>
      <c r="H1064" s="2">
        <v>0.44</v>
      </c>
      <c r="I1064" s="2">
        <v>0.08</v>
      </c>
      <c r="J1064" s="2">
        <v>0.22</v>
      </c>
      <c r="K1064" s="2">
        <v>1.69</v>
      </c>
    </row>
    <row r="1065" spans="1:11" x14ac:dyDescent="0.2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2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2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25">
      <c r="A1068" s="2">
        <v>1068</v>
      </c>
      <c r="B1068" s="2" t="s">
        <v>357</v>
      </c>
      <c r="C1068" s="2" t="s">
        <v>55</v>
      </c>
      <c r="D1068" s="2">
        <v>2001</v>
      </c>
      <c r="E1068" s="2" t="s">
        <v>43</v>
      </c>
      <c r="F1068" s="2" t="s">
        <v>110</v>
      </c>
      <c r="G1068" s="2">
        <v>0.87</v>
      </c>
      <c r="H1068" s="2">
        <v>0.66</v>
      </c>
      <c r="I1068" s="2">
        <v>0.08</v>
      </c>
      <c r="J1068" s="2">
        <v>0.08</v>
      </c>
      <c r="K1068" s="2">
        <v>1.69</v>
      </c>
    </row>
    <row r="1069" spans="1:11" x14ac:dyDescent="0.25">
      <c r="A1069" s="3">
        <v>1069</v>
      </c>
      <c r="B1069" s="3" t="s">
        <v>770</v>
      </c>
      <c r="C1069" s="3" t="s">
        <v>39</v>
      </c>
      <c r="D1069" s="3">
        <v>2008</v>
      </c>
      <c r="E1069" s="3" t="s">
        <v>18</v>
      </c>
      <c r="F1069" s="3" t="s">
        <v>110</v>
      </c>
      <c r="G1069" s="3">
        <v>0.79</v>
      </c>
      <c r="H1069" s="3">
        <v>0.71</v>
      </c>
      <c r="I1069" s="3">
        <v>0.01</v>
      </c>
      <c r="J1069" s="3">
        <v>0.18</v>
      </c>
      <c r="K1069" s="3">
        <v>1.69</v>
      </c>
    </row>
    <row r="1070" spans="1:11" x14ac:dyDescent="0.25">
      <c r="A1070" s="2">
        <v>1070</v>
      </c>
      <c r="B1070" s="2" t="s">
        <v>978</v>
      </c>
      <c r="C1070" s="2" t="s">
        <v>55</v>
      </c>
      <c r="D1070" s="2">
        <v>2002</v>
      </c>
      <c r="E1070" s="2" t="s">
        <v>22</v>
      </c>
      <c r="F1070" s="2" t="s">
        <v>787</v>
      </c>
      <c r="G1070" s="2">
        <v>1.52</v>
      </c>
      <c r="H1070" s="2">
        <v>0.12</v>
      </c>
      <c r="I1070" s="2">
        <v>0</v>
      </c>
      <c r="J1070" s="2">
        <v>0.05</v>
      </c>
      <c r="K1070" s="2">
        <v>1.69</v>
      </c>
    </row>
    <row r="1071" spans="1:11" x14ac:dyDescent="0.25">
      <c r="A1071" s="3">
        <v>1071</v>
      </c>
      <c r="B1071" s="3" t="s">
        <v>979</v>
      </c>
      <c r="C1071" s="3" t="s">
        <v>118</v>
      </c>
      <c r="D1071" s="3">
        <v>2010</v>
      </c>
      <c r="E1071" s="3" t="s">
        <v>212</v>
      </c>
      <c r="F1071" s="3" t="s">
        <v>44</v>
      </c>
      <c r="G1071" s="3">
        <v>0.98</v>
      </c>
      <c r="H1071" s="3">
        <v>0.52</v>
      </c>
      <c r="I1071" s="3">
        <v>0</v>
      </c>
      <c r="J1071" s="3">
        <v>0.19</v>
      </c>
      <c r="K1071" s="3">
        <v>1.69</v>
      </c>
    </row>
    <row r="1072" spans="1:11" x14ac:dyDescent="0.25">
      <c r="A1072" s="2">
        <v>1072</v>
      </c>
      <c r="B1072" s="2" t="s">
        <v>376</v>
      </c>
      <c r="C1072" s="2" t="s">
        <v>147</v>
      </c>
      <c r="D1072" s="2">
        <v>2005</v>
      </c>
      <c r="E1072" s="2" t="s">
        <v>43</v>
      </c>
      <c r="F1072" s="2" t="s">
        <v>176</v>
      </c>
      <c r="G1072" s="2">
        <v>0.98</v>
      </c>
      <c r="H1072" s="2">
        <v>0.42</v>
      </c>
      <c r="I1072" s="2">
        <v>0.22</v>
      </c>
      <c r="J1072" s="2">
        <v>0.06</v>
      </c>
      <c r="K1072" s="2">
        <v>1.69</v>
      </c>
    </row>
    <row r="1073" spans="1:11" x14ac:dyDescent="0.2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25">
      <c r="A1074" s="2">
        <v>1074</v>
      </c>
      <c r="B1074" s="2" t="s">
        <v>981</v>
      </c>
      <c r="C1074" s="2" t="s">
        <v>130</v>
      </c>
      <c r="D1074" s="2">
        <v>2007</v>
      </c>
      <c r="E1074" s="2" t="s">
        <v>31</v>
      </c>
      <c r="F1074" s="2" t="s">
        <v>196</v>
      </c>
      <c r="G1074" s="2">
        <v>0.9</v>
      </c>
      <c r="H1074" s="2">
        <v>0.47</v>
      </c>
      <c r="I1074" s="2">
        <v>0</v>
      </c>
      <c r="J1074" s="2">
        <v>0.32</v>
      </c>
      <c r="K1074" s="2">
        <v>1.68</v>
      </c>
    </row>
    <row r="1075" spans="1:11" x14ac:dyDescent="0.25">
      <c r="A1075" s="3">
        <v>1075</v>
      </c>
      <c r="B1075" s="3" t="s">
        <v>982</v>
      </c>
      <c r="C1075" s="3" t="s">
        <v>46</v>
      </c>
      <c r="D1075" s="3">
        <v>2006</v>
      </c>
      <c r="E1075" s="3" t="s">
        <v>28</v>
      </c>
      <c r="F1075" s="3" t="s">
        <v>983</v>
      </c>
      <c r="G1075" s="3">
        <v>0.82</v>
      </c>
      <c r="H1075" s="3">
        <v>0.64</v>
      </c>
      <c r="I1075" s="3">
        <v>0</v>
      </c>
      <c r="J1075" s="3">
        <v>0.22</v>
      </c>
      <c r="K1075" s="3">
        <v>1.68</v>
      </c>
    </row>
    <row r="1076" spans="1:11" x14ac:dyDescent="0.25">
      <c r="A1076" s="2">
        <v>1076</v>
      </c>
      <c r="B1076" s="2" t="s">
        <v>984</v>
      </c>
      <c r="C1076" s="2" t="s">
        <v>86</v>
      </c>
      <c r="D1076" s="2">
        <v>1997</v>
      </c>
      <c r="E1076" s="2" t="s">
        <v>13</v>
      </c>
      <c r="F1076" s="2" t="s">
        <v>59</v>
      </c>
      <c r="G1076" s="2">
        <v>1.58</v>
      </c>
      <c r="H1076" s="2">
        <v>0.06</v>
      </c>
      <c r="I1076" s="2">
        <v>0</v>
      </c>
      <c r="J1076" s="2">
        <v>0.04</v>
      </c>
      <c r="K1076" s="2">
        <v>1.68</v>
      </c>
    </row>
    <row r="1077" spans="1:11" x14ac:dyDescent="0.25">
      <c r="A1077" s="3">
        <v>1077</v>
      </c>
      <c r="B1077" s="3" t="s">
        <v>985</v>
      </c>
      <c r="C1077" s="3" t="s">
        <v>39</v>
      </c>
      <c r="D1077" s="3">
        <v>2012</v>
      </c>
      <c r="E1077" s="3" t="s">
        <v>43</v>
      </c>
      <c r="F1077" s="3" t="s">
        <v>206</v>
      </c>
      <c r="G1077" s="3">
        <v>0.9</v>
      </c>
      <c r="H1077" s="3">
        <v>0.64</v>
      </c>
      <c r="I1077" s="3">
        <v>0</v>
      </c>
      <c r="J1077" s="3">
        <v>0.15</v>
      </c>
      <c r="K1077" s="3">
        <v>1.68</v>
      </c>
    </row>
    <row r="1078" spans="1:11" x14ac:dyDescent="0.25">
      <c r="A1078" s="2">
        <v>1078</v>
      </c>
      <c r="B1078" s="2" t="s">
        <v>986</v>
      </c>
      <c r="C1078" s="2" t="s">
        <v>21</v>
      </c>
      <c r="D1078" s="2">
        <v>1992</v>
      </c>
      <c r="E1078" s="2" t="s">
        <v>24</v>
      </c>
      <c r="F1078" s="2" t="s">
        <v>14</v>
      </c>
      <c r="G1078" s="2">
        <v>0.59</v>
      </c>
      <c r="H1078" s="2">
        <v>0.24</v>
      </c>
      <c r="I1078" s="2">
        <v>0.82</v>
      </c>
      <c r="J1078" s="2">
        <v>0.03</v>
      </c>
      <c r="K1078" s="2">
        <v>1.68</v>
      </c>
    </row>
    <row r="1079" spans="1:11" x14ac:dyDescent="0.25">
      <c r="A1079" s="3">
        <v>1079</v>
      </c>
      <c r="B1079" s="3" t="s">
        <v>987</v>
      </c>
      <c r="C1079" s="3" t="s">
        <v>86</v>
      </c>
      <c r="D1079" s="3">
        <v>1997</v>
      </c>
      <c r="E1079" s="3" t="s">
        <v>31</v>
      </c>
      <c r="F1079" s="3" t="s">
        <v>296</v>
      </c>
      <c r="G1079" s="3">
        <v>0.38</v>
      </c>
      <c r="H1079" s="3">
        <v>0.87</v>
      </c>
      <c r="I1079" s="3">
        <v>0.33</v>
      </c>
      <c r="J1079" s="3">
        <v>0.1</v>
      </c>
      <c r="K1079" s="3">
        <v>1.68</v>
      </c>
    </row>
    <row r="1080" spans="1:11" x14ac:dyDescent="0.25">
      <c r="A1080" s="2">
        <v>1080</v>
      </c>
      <c r="B1080" s="2" t="s">
        <v>988</v>
      </c>
      <c r="C1080" s="2" t="s">
        <v>118</v>
      </c>
      <c r="D1080" s="2">
        <v>2003</v>
      </c>
      <c r="E1080" s="2" t="s">
        <v>33</v>
      </c>
      <c r="F1080" s="2" t="s">
        <v>110</v>
      </c>
      <c r="G1080" s="2">
        <v>1.67</v>
      </c>
      <c r="H1080" s="2">
        <v>0</v>
      </c>
      <c r="I1080" s="2">
        <v>0</v>
      </c>
      <c r="J1080" s="2">
        <v>0</v>
      </c>
      <c r="K1080" s="2">
        <v>1.68</v>
      </c>
    </row>
    <row r="1081" spans="1:11" x14ac:dyDescent="0.2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2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25">
      <c r="A1083" s="3">
        <v>1083</v>
      </c>
      <c r="B1083" s="3" t="s">
        <v>990</v>
      </c>
      <c r="C1083" s="3" t="s">
        <v>55</v>
      </c>
      <c r="D1083" s="3">
        <v>2002</v>
      </c>
      <c r="E1083" s="3" t="s">
        <v>43</v>
      </c>
      <c r="F1083" s="3" t="s">
        <v>14</v>
      </c>
      <c r="G1083" s="3">
        <v>1.18</v>
      </c>
      <c r="H1083" s="3">
        <v>0.27</v>
      </c>
      <c r="I1083" s="3">
        <v>0.17</v>
      </c>
      <c r="J1083" s="3">
        <v>0.06</v>
      </c>
      <c r="K1083" s="3">
        <v>1.68</v>
      </c>
    </row>
    <row r="1084" spans="1:11" x14ac:dyDescent="0.2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25">
      <c r="A1085" s="3">
        <v>1085</v>
      </c>
      <c r="B1085" s="3" t="s">
        <v>992</v>
      </c>
      <c r="C1085" s="3" t="s">
        <v>46</v>
      </c>
      <c r="D1085" s="3">
        <v>2003</v>
      </c>
      <c r="E1085" s="3" t="s">
        <v>13</v>
      </c>
      <c r="F1085" s="3" t="s">
        <v>110</v>
      </c>
      <c r="G1085" s="3">
        <v>0.93</v>
      </c>
      <c r="H1085" s="3">
        <v>0.52</v>
      </c>
      <c r="I1085" s="3">
        <v>0</v>
      </c>
      <c r="J1085" s="3">
        <v>0.22</v>
      </c>
      <c r="K1085" s="3">
        <v>1.67</v>
      </c>
    </row>
    <row r="1086" spans="1:11" x14ac:dyDescent="0.25">
      <c r="A1086" s="2">
        <v>1086</v>
      </c>
      <c r="B1086" s="2" t="s">
        <v>993</v>
      </c>
      <c r="C1086" s="2" t="s">
        <v>12</v>
      </c>
      <c r="D1086" s="2">
        <v>2008</v>
      </c>
      <c r="E1086" s="2" t="s">
        <v>13</v>
      </c>
      <c r="F1086" s="2" t="s">
        <v>385</v>
      </c>
      <c r="G1086" s="2">
        <v>0.45</v>
      </c>
      <c r="H1086" s="2">
        <v>1.02</v>
      </c>
      <c r="I1086" s="2">
        <v>0</v>
      </c>
      <c r="J1086" s="2">
        <v>0.2</v>
      </c>
      <c r="K1086" s="2">
        <v>1.67</v>
      </c>
    </row>
    <row r="1087" spans="1:11" x14ac:dyDescent="0.25">
      <c r="A1087" s="3">
        <v>1087</v>
      </c>
      <c r="B1087" s="3" t="s">
        <v>994</v>
      </c>
      <c r="C1087" s="3" t="s">
        <v>86</v>
      </c>
      <c r="D1087" s="3">
        <v>2000</v>
      </c>
      <c r="E1087" s="3" t="s">
        <v>13</v>
      </c>
      <c r="F1087" s="3" t="s">
        <v>110</v>
      </c>
      <c r="G1087" s="3">
        <v>1.58</v>
      </c>
      <c r="H1087" s="3">
        <v>0.05</v>
      </c>
      <c r="I1087" s="3">
        <v>0</v>
      </c>
      <c r="J1087" s="3">
        <v>0.04</v>
      </c>
      <c r="K1087" s="3">
        <v>1.67</v>
      </c>
    </row>
    <row r="1088" spans="1:11" x14ac:dyDescent="0.25">
      <c r="A1088" s="2">
        <v>1088</v>
      </c>
      <c r="B1088" s="2" t="s">
        <v>995</v>
      </c>
      <c r="C1088" s="2" t="s">
        <v>42</v>
      </c>
      <c r="D1088" s="2">
        <v>2006</v>
      </c>
      <c r="E1088" s="2" t="s">
        <v>72</v>
      </c>
      <c r="F1088" s="2" t="s">
        <v>110</v>
      </c>
      <c r="G1088" s="2">
        <v>0.81</v>
      </c>
      <c r="H1088" s="2">
        <v>0.59</v>
      </c>
      <c r="I1088" s="2">
        <v>0.01</v>
      </c>
      <c r="J1088" s="2">
        <v>0.26</v>
      </c>
      <c r="K1088" s="2">
        <v>1.67</v>
      </c>
    </row>
    <row r="1089" spans="1:11" x14ac:dyDescent="0.25">
      <c r="A1089" s="3">
        <v>1089</v>
      </c>
      <c r="B1089" s="3" t="s">
        <v>996</v>
      </c>
      <c r="C1089" s="3" t="s">
        <v>67</v>
      </c>
      <c r="D1089" s="3">
        <v>2013</v>
      </c>
      <c r="E1089" s="3" t="s">
        <v>2</v>
      </c>
      <c r="F1089" s="3" t="s">
        <v>190</v>
      </c>
      <c r="G1089" s="3">
        <v>0.43</v>
      </c>
      <c r="H1089" s="3">
        <v>0.67</v>
      </c>
      <c r="I1089" s="3">
        <v>0.42</v>
      </c>
      <c r="J1089" s="3">
        <v>0.15</v>
      </c>
      <c r="K1089" s="3">
        <v>1.67</v>
      </c>
    </row>
    <row r="1090" spans="1:11" x14ac:dyDescent="0.25">
      <c r="A1090" s="2">
        <v>1090</v>
      </c>
      <c r="B1090" s="2" t="s">
        <v>383</v>
      </c>
      <c r="C1090" s="2" t="s">
        <v>113</v>
      </c>
      <c r="D1090" s="2">
        <v>2005</v>
      </c>
      <c r="E1090" s="2" t="s">
        <v>31</v>
      </c>
      <c r="F1090" s="2" t="s">
        <v>61</v>
      </c>
      <c r="G1090" s="2">
        <v>1.22</v>
      </c>
      <c r="H1090" s="2">
        <v>0.39</v>
      </c>
      <c r="I1090" s="2">
        <v>0</v>
      </c>
      <c r="J1090" s="2">
        <v>0.06</v>
      </c>
      <c r="K1090" s="2">
        <v>1.67</v>
      </c>
    </row>
    <row r="1091" spans="1:11" x14ac:dyDescent="0.25">
      <c r="A1091" s="3">
        <v>1091</v>
      </c>
      <c r="B1091" s="3" t="s">
        <v>997</v>
      </c>
      <c r="C1091" s="3" t="s">
        <v>16</v>
      </c>
      <c r="D1091" s="3">
        <v>1989</v>
      </c>
      <c r="E1091" s="3" t="s">
        <v>2</v>
      </c>
      <c r="F1091" s="3" t="s">
        <v>176</v>
      </c>
      <c r="G1091" s="3">
        <v>0.91</v>
      </c>
      <c r="H1091" s="3">
        <v>0.3</v>
      </c>
      <c r="I1091" s="3">
        <v>0.42</v>
      </c>
      <c r="J1091" s="3">
        <v>0.04</v>
      </c>
      <c r="K1091" s="3">
        <v>1.67</v>
      </c>
    </row>
    <row r="1092" spans="1:11" x14ac:dyDescent="0.2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25">
      <c r="A1093" s="3">
        <v>1093</v>
      </c>
      <c r="B1093" s="3" t="s">
        <v>998</v>
      </c>
      <c r="C1093" s="3" t="s">
        <v>55</v>
      </c>
      <c r="D1093" s="3">
        <v>2001</v>
      </c>
      <c r="E1093" s="3" t="s">
        <v>83</v>
      </c>
      <c r="F1093" s="3" t="s">
        <v>385</v>
      </c>
      <c r="G1093" s="3">
        <v>0.59</v>
      </c>
      <c r="H1093" s="3">
        <v>0.95</v>
      </c>
      <c r="I1093" s="3">
        <v>0.03</v>
      </c>
      <c r="J1093" s="3">
        <v>0.1</v>
      </c>
      <c r="K1093" s="3">
        <v>1.67</v>
      </c>
    </row>
    <row r="1094" spans="1:11" x14ac:dyDescent="0.25">
      <c r="A1094" s="2">
        <v>1094</v>
      </c>
      <c r="B1094" s="2" t="s">
        <v>999</v>
      </c>
      <c r="C1094" s="2" t="s">
        <v>118</v>
      </c>
      <c r="D1094" s="2">
        <v>2013</v>
      </c>
      <c r="E1094" s="2" t="s">
        <v>212</v>
      </c>
      <c r="F1094" s="2" t="s">
        <v>61</v>
      </c>
      <c r="G1094" s="2">
        <v>0.82</v>
      </c>
      <c r="H1094" s="2">
        <v>0.65</v>
      </c>
      <c r="I1094" s="2">
        <v>0</v>
      </c>
      <c r="J1094" s="2">
        <v>0.19</v>
      </c>
      <c r="K1094" s="2">
        <v>1.67</v>
      </c>
    </row>
    <row r="1095" spans="1:11" x14ac:dyDescent="0.2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2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25">
      <c r="A1097" s="3">
        <v>1097</v>
      </c>
      <c r="B1097" s="3" t="s">
        <v>1002</v>
      </c>
      <c r="C1097" s="3" t="s">
        <v>46</v>
      </c>
      <c r="D1097" s="3">
        <v>2003</v>
      </c>
      <c r="E1097" s="3" t="s">
        <v>13</v>
      </c>
      <c r="F1097" s="3" t="s">
        <v>110</v>
      </c>
      <c r="G1097" s="3">
        <v>1.35</v>
      </c>
      <c r="H1097" s="3">
        <v>0.09</v>
      </c>
      <c r="I1097" s="3">
        <v>0</v>
      </c>
      <c r="J1097" s="3">
        <v>0.23</v>
      </c>
      <c r="K1097" s="3">
        <v>1.67</v>
      </c>
    </row>
    <row r="1098" spans="1:11" x14ac:dyDescent="0.2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25">
      <c r="A1099" s="3">
        <v>1099</v>
      </c>
      <c r="B1099" s="3" t="s">
        <v>1004</v>
      </c>
      <c r="C1099" s="3" t="s">
        <v>67</v>
      </c>
      <c r="D1099" s="3">
        <v>2015</v>
      </c>
      <c r="E1099" s="3" t="s">
        <v>43</v>
      </c>
      <c r="F1099" s="3" t="s">
        <v>206</v>
      </c>
      <c r="G1099" s="3">
        <v>0.63</v>
      </c>
      <c r="H1099" s="3">
        <v>0.66</v>
      </c>
      <c r="I1099" s="3">
        <v>0.11</v>
      </c>
      <c r="J1099" s="3">
        <v>0.26</v>
      </c>
      <c r="K1099" s="3">
        <v>1.66</v>
      </c>
    </row>
    <row r="1100" spans="1:11" x14ac:dyDescent="0.2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25">
      <c r="A1101" s="3">
        <v>1101</v>
      </c>
      <c r="B1101" s="3" t="s">
        <v>1006</v>
      </c>
      <c r="C1101" s="3" t="s">
        <v>186</v>
      </c>
      <c r="D1101" s="3">
        <v>1992</v>
      </c>
      <c r="E1101" s="3" t="s">
        <v>72</v>
      </c>
      <c r="F1101" s="3" t="s">
        <v>121</v>
      </c>
      <c r="G1101" s="3">
        <v>1</v>
      </c>
      <c r="H1101" s="3">
        <v>0.3</v>
      </c>
      <c r="I1101" s="3">
        <v>0.31</v>
      </c>
      <c r="J1101" s="3">
        <v>0.04</v>
      </c>
      <c r="K1101" s="3">
        <v>1.66</v>
      </c>
    </row>
    <row r="1102" spans="1:11" x14ac:dyDescent="0.25">
      <c r="A1102" s="2">
        <v>1102</v>
      </c>
      <c r="B1102" s="2" t="s">
        <v>1007</v>
      </c>
      <c r="C1102" s="2" t="s">
        <v>46</v>
      </c>
      <c r="D1102" s="2">
        <v>2000</v>
      </c>
      <c r="E1102" s="2" t="s">
        <v>13</v>
      </c>
      <c r="F1102" s="2" t="s">
        <v>110</v>
      </c>
      <c r="G1102" s="2">
        <v>0.78</v>
      </c>
      <c r="H1102" s="2">
        <v>0.61</v>
      </c>
      <c r="I1102" s="2">
        <v>0.06</v>
      </c>
      <c r="J1102" s="2">
        <v>0.2</v>
      </c>
      <c r="K1102" s="2">
        <v>1.66</v>
      </c>
    </row>
    <row r="1103" spans="1:11" x14ac:dyDescent="0.2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25">
      <c r="A1104" s="2">
        <v>1104</v>
      </c>
      <c r="B1104" s="2" t="s">
        <v>1008</v>
      </c>
      <c r="C1104" s="2" t="s">
        <v>46</v>
      </c>
      <c r="D1104" s="2">
        <v>2004</v>
      </c>
      <c r="E1104" s="2" t="s">
        <v>13</v>
      </c>
      <c r="F1104" s="2" t="s">
        <v>608</v>
      </c>
      <c r="G1104" s="2">
        <v>0.81</v>
      </c>
      <c r="H1104" s="2">
        <v>0.63</v>
      </c>
      <c r="I1104" s="2">
        <v>0</v>
      </c>
      <c r="J1104" s="2">
        <v>0.21</v>
      </c>
      <c r="K1104" s="2">
        <v>1.66</v>
      </c>
    </row>
    <row r="1105" spans="1:11" x14ac:dyDescent="0.25">
      <c r="A1105" s="3">
        <v>1105</v>
      </c>
      <c r="B1105" s="3" t="s">
        <v>1009</v>
      </c>
      <c r="C1105" s="3" t="s">
        <v>39</v>
      </c>
      <c r="D1105" s="3">
        <v>2006</v>
      </c>
      <c r="E1105" s="3" t="s">
        <v>18</v>
      </c>
      <c r="F1105" s="3" t="s">
        <v>110</v>
      </c>
      <c r="G1105" s="3">
        <v>0.76</v>
      </c>
      <c r="H1105" s="3">
        <v>0.7</v>
      </c>
      <c r="I1105" s="3">
        <v>0.02</v>
      </c>
      <c r="J1105" s="3">
        <v>0.18</v>
      </c>
      <c r="K1105" s="3">
        <v>1.66</v>
      </c>
    </row>
    <row r="1106" spans="1:11" x14ac:dyDescent="0.25">
      <c r="A1106" s="2">
        <v>1106</v>
      </c>
      <c r="B1106" s="2" t="s">
        <v>1010</v>
      </c>
      <c r="C1106" s="2" t="s">
        <v>46</v>
      </c>
      <c r="D1106" s="2">
        <v>2002</v>
      </c>
      <c r="E1106" s="2" t="s">
        <v>13</v>
      </c>
      <c r="F1106" s="2" t="s">
        <v>110</v>
      </c>
      <c r="G1106" s="2">
        <v>1.25</v>
      </c>
      <c r="H1106" s="2">
        <v>0.15</v>
      </c>
      <c r="I1106" s="2">
        <v>0.03</v>
      </c>
      <c r="J1106" s="2">
        <v>0.22</v>
      </c>
      <c r="K1106" s="2">
        <v>1.66</v>
      </c>
    </row>
    <row r="1107" spans="1:11" x14ac:dyDescent="0.25">
      <c r="A1107" s="3">
        <v>1107</v>
      </c>
      <c r="B1107" s="3" t="s">
        <v>1011</v>
      </c>
      <c r="C1107" s="3" t="s">
        <v>46</v>
      </c>
      <c r="D1107" s="3">
        <v>2005</v>
      </c>
      <c r="E1107" s="3" t="s">
        <v>72</v>
      </c>
      <c r="F1107" s="3" t="s">
        <v>128</v>
      </c>
      <c r="G1107" s="3">
        <v>0.96</v>
      </c>
      <c r="H1107" s="3">
        <v>0.12</v>
      </c>
      <c r="I1107" s="3">
        <v>0.54</v>
      </c>
      <c r="J1107" s="3">
        <v>0.04</v>
      </c>
      <c r="K1107" s="3">
        <v>1.66</v>
      </c>
    </row>
    <row r="1108" spans="1:11" x14ac:dyDescent="0.25">
      <c r="A1108" s="2">
        <v>1108</v>
      </c>
      <c r="B1108" s="2" t="s">
        <v>1012</v>
      </c>
      <c r="C1108" s="2" t="s">
        <v>127</v>
      </c>
      <c r="D1108" s="2">
        <v>1981</v>
      </c>
      <c r="E1108" s="2" t="s">
        <v>24</v>
      </c>
      <c r="F1108" s="2" t="s">
        <v>128</v>
      </c>
      <c r="G1108" s="2">
        <v>1.54</v>
      </c>
      <c r="H1108" s="2">
        <v>0.1</v>
      </c>
      <c r="I1108" s="2">
        <v>0</v>
      </c>
      <c r="J1108" s="2">
        <v>0.02</v>
      </c>
      <c r="K1108" s="2">
        <v>1.65</v>
      </c>
    </row>
    <row r="1109" spans="1:11" x14ac:dyDescent="0.25">
      <c r="A1109" s="3">
        <v>1109</v>
      </c>
      <c r="B1109" s="3" t="s">
        <v>1013</v>
      </c>
      <c r="C1109" s="3" t="s">
        <v>147</v>
      </c>
      <c r="D1109" s="3">
        <v>2004</v>
      </c>
      <c r="E1109" s="3" t="s">
        <v>28</v>
      </c>
      <c r="F1109" s="3" t="s">
        <v>14</v>
      </c>
      <c r="G1109" s="3">
        <v>0.9</v>
      </c>
      <c r="H1109" s="3">
        <v>0.11</v>
      </c>
      <c r="I1109" s="3">
        <v>0.6</v>
      </c>
      <c r="J1109" s="3">
        <v>0.05</v>
      </c>
      <c r="K1109" s="3">
        <v>1.65</v>
      </c>
    </row>
    <row r="1110" spans="1:11" x14ac:dyDescent="0.25">
      <c r="A1110" s="2">
        <v>1110</v>
      </c>
      <c r="B1110" s="2" t="s">
        <v>1014</v>
      </c>
      <c r="C1110" s="2" t="s">
        <v>48</v>
      </c>
      <c r="D1110" s="2">
        <v>1991</v>
      </c>
      <c r="E1110" s="2" t="s">
        <v>31</v>
      </c>
      <c r="F1110" s="2" t="s">
        <v>14</v>
      </c>
      <c r="G1110" s="2">
        <v>1.06</v>
      </c>
      <c r="H1110" s="2">
        <v>0.38</v>
      </c>
      <c r="I1110" s="2">
        <v>0.15</v>
      </c>
      <c r="J1110" s="2">
        <v>0.05</v>
      </c>
      <c r="K1110" s="2">
        <v>1.65</v>
      </c>
    </row>
    <row r="1111" spans="1:11" x14ac:dyDescent="0.25">
      <c r="A1111" s="3">
        <v>1111</v>
      </c>
      <c r="B1111" s="3" t="s">
        <v>1015</v>
      </c>
      <c r="C1111" s="3" t="s">
        <v>12</v>
      </c>
      <c r="D1111" s="3">
        <v>2011</v>
      </c>
      <c r="E1111" s="3" t="s">
        <v>28</v>
      </c>
      <c r="F1111" s="3" t="s">
        <v>296</v>
      </c>
      <c r="G1111" s="3">
        <v>0.48</v>
      </c>
      <c r="H1111" s="3">
        <v>0.68</v>
      </c>
      <c r="I1111" s="3">
        <v>0.33</v>
      </c>
      <c r="J1111" s="3">
        <v>0.16</v>
      </c>
      <c r="K1111" s="3">
        <v>1.65</v>
      </c>
    </row>
    <row r="1112" spans="1:11" x14ac:dyDescent="0.25">
      <c r="A1112" s="2">
        <v>1112</v>
      </c>
      <c r="B1112" s="2" t="s">
        <v>539</v>
      </c>
      <c r="C1112" s="2" t="s">
        <v>46</v>
      </c>
      <c r="D1112" s="2">
        <v>2004</v>
      </c>
      <c r="E1112" s="2" t="s">
        <v>22</v>
      </c>
      <c r="F1112" s="2" t="s">
        <v>276</v>
      </c>
      <c r="G1112" s="2">
        <v>0</v>
      </c>
      <c r="H1112" s="2">
        <v>0</v>
      </c>
      <c r="I1112" s="2">
        <v>1.65</v>
      </c>
      <c r="J1112" s="2">
        <v>0</v>
      </c>
      <c r="K1112" s="2">
        <v>1.65</v>
      </c>
    </row>
    <row r="1113" spans="1:11" x14ac:dyDescent="0.2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25">
      <c r="A1114" s="2">
        <v>1114</v>
      </c>
      <c r="B1114" s="2" t="s">
        <v>1017</v>
      </c>
      <c r="C1114" s="2" t="s">
        <v>26</v>
      </c>
      <c r="D1114" s="2">
        <v>2007</v>
      </c>
      <c r="E1114" s="2" t="s">
        <v>22</v>
      </c>
      <c r="F1114" s="2" t="s">
        <v>192</v>
      </c>
      <c r="G1114" s="2">
        <v>0.32</v>
      </c>
      <c r="H1114" s="2">
        <v>0.02</v>
      </c>
      <c r="I1114" s="2">
        <v>1.27</v>
      </c>
      <c r="J1114" s="2">
        <v>0.03</v>
      </c>
      <c r="K1114" s="2">
        <v>1.64</v>
      </c>
    </row>
    <row r="1115" spans="1:11" x14ac:dyDescent="0.25">
      <c r="A1115" s="3">
        <v>1115</v>
      </c>
      <c r="B1115" s="3" t="s">
        <v>1018</v>
      </c>
      <c r="C1115" s="3" t="s">
        <v>55</v>
      </c>
      <c r="D1115" s="3">
        <v>2004</v>
      </c>
      <c r="E1115" s="3" t="s">
        <v>2</v>
      </c>
      <c r="F1115" s="3" t="s">
        <v>14</v>
      </c>
      <c r="G1115" s="3">
        <v>0.8</v>
      </c>
      <c r="H1115" s="3">
        <v>0.05</v>
      </c>
      <c r="I1115" s="3">
        <v>0.76</v>
      </c>
      <c r="J1115" s="3">
        <v>0.03</v>
      </c>
      <c r="K1115" s="3">
        <v>1.64</v>
      </c>
    </row>
    <row r="1116" spans="1:11" x14ac:dyDescent="0.25">
      <c r="A1116" s="2">
        <v>1116</v>
      </c>
      <c r="B1116" s="2" t="s">
        <v>1019</v>
      </c>
      <c r="C1116" s="2" t="s">
        <v>12</v>
      </c>
      <c r="D1116" s="2">
        <v>2011</v>
      </c>
      <c r="E1116" s="2" t="s">
        <v>43</v>
      </c>
      <c r="F1116" s="2" t="s">
        <v>451</v>
      </c>
      <c r="G1116" s="2">
        <v>0.76</v>
      </c>
      <c r="H1116" s="2">
        <v>0.72</v>
      </c>
      <c r="I1116" s="2">
        <v>0</v>
      </c>
      <c r="J1116" s="2">
        <v>0.16</v>
      </c>
      <c r="K1116" s="2">
        <v>1.64</v>
      </c>
    </row>
    <row r="1117" spans="1:11" x14ac:dyDescent="0.25">
      <c r="A1117" s="3">
        <v>1117</v>
      </c>
      <c r="B1117" s="3" t="s">
        <v>1020</v>
      </c>
      <c r="C1117" s="3" t="s">
        <v>127</v>
      </c>
      <c r="D1117" s="3">
        <v>1982</v>
      </c>
      <c r="E1117" s="3" t="s">
        <v>24</v>
      </c>
      <c r="F1117" s="3" t="s">
        <v>128</v>
      </c>
      <c r="G1117" s="3">
        <v>1.52</v>
      </c>
      <c r="H1117" s="3">
        <v>0.1</v>
      </c>
      <c r="I1117" s="3">
        <v>0</v>
      </c>
      <c r="J1117" s="3">
        <v>0.02</v>
      </c>
      <c r="K1117" s="3">
        <v>1.64</v>
      </c>
    </row>
    <row r="1118" spans="1:11" x14ac:dyDescent="0.25">
      <c r="A1118" s="2">
        <v>1118</v>
      </c>
      <c r="B1118" s="2" t="s">
        <v>1021</v>
      </c>
      <c r="C1118" s="2" t="s">
        <v>86</v>
      </c>
      <c r="D1118" s="2">
        <v>1999</v>
      </c>
      <c r="E1118" s="2" t="s">
        <v>31</v>
      </c>
      <c r="F1118" s="2" t="s">
        <v>1022</v>
      </c>
      <c r="G1118" s="2">
        <v>0.93</v>
      </c>
      <c r="H1118" s="2">
        <v>0.63</v>
      </c>
      <c r="I1118" s="2">
        <v>0</v>
      </c>
      <c r="J1118" s="2">
        <v>0.08</v>
      </c>
      <c r="K1118" s="2">
        <v>1.64</v>
      </c>
    </row>
    <row r="1119" spans="1:11" x14ac:dyDescent="0.25">
      <c r="A1119" s="3">
        <v>1119</v>
      </c>
      <c r="B1119" s="3" t="s">
        <v>1023</v>
      </c>
      <c r="C1119" s="3" t="s">
        <v>16</v>
      </c>
      <c r="D1119" s="3">
        <v>1986</v>
      </c>
      <c r="E1119" s="3" t="s">
        <v>43</v>
      </c>
      <c r="F1119" s="3" t="s">
        <v>176</v>
      </c>
      <c r="G1119" s="3">
        <v>0.74</v>
      </c>
      <c r="H1119" s="3">
        <v>0.26</v>
      </c>
      <c r="I1119" s="3">
        <v>0.61</v>
      </c>
      <c r="J1119" s="3">
        <v>0.03</v>
      </c>
      <c r="K1119" s="3">
        <v>1.64</v>
      </c>
    </row>
    <row r="1120" spans="1:11" x14ac:dyDescent="0.25">
      <c r="A1120" s="2">
        <v>1120</v>
      </c>
      <c r="B1120" s="2" t="s">
        <v>1024</v>
      </c>
      <c r="C1120" s="2" t="s">
        <v>46</v>
      </c>
      <c r="D1120" s="2">
        <v>2002</v>
      </c>
      <c r="E1120" s="2" t="s">
        <v>13</v>
      </c>
      <c r="F1120" s="2" t="s">
        <v>110</v>
      </c>
      <c r="G1120" s="2">
        <v>0.8</v>
      </c>
      <c r="H1120" s="2">
        <v>0.63</v>
      </c>
      <c r="I1120" s="2">
        <v>0</v>
      </c>
      <c r="J1120" s="2">
        <v>0.21</v>
      </c>
      <c r="K1120" s="2">
        <v>1.64</v>
      </c>
    </row>
    <row r="1121" spans="1:11" x14ac:dyDescent="0.25">
      <c r="A1121" s="3">
        <v>1121</v>
      </c>
      <c r="B1121" s="3" t="s">
        <v>1025</v>
      </c>
      <c r="C1121" s="3" t="s">
        <v>46</v>
      </c>
      <c r="D1121" s="3">
        <v>2005</v>
      </c>
      <c r="E1121" s="3" t="s">
        <v>13</v>
      </c>
      <c r="F1121" s="3" t="s">
        <v>110</v>
      </c>
      <c r="G1121" s="3">
        <v>1.44</v>
      </c>
      <c r="H1121" s="3">
        <v>0.15</v>
      </c>
      <c r="I1121" s="3">
        <v>0</v>
      </c>
      <c r="J1121" s="3">
        <v>0.05</v>
      </c>
      <c r="K1121" s="3">
        <v>1.64</v>
      </c>
    </row>
    <row r="1122" spans="1:11" x14ac:dyDescent="0.25">
      <c r="A1122" s="2">
        <v>1122</v>
      </c>
      <c r="B1122" s="2" t="s">
        <v>1026</v>
      </c>
      <c r="C1122" s="2" t="s">
        <v>46</v>
      </c>
      <c r="D1122" s="2">
        <v>2004</v>
      </c>
      <c r="E1122" s="2" t="s">
        <v>43</v>
      </c>
      <c r="F1122" s="2" t="s">
        <v>92</v>
      </c>
      <c r="G1122" s="2">
        <v>0.54</v>
      </c>
      <c r="H1122" s="2">
        <v>0.88</v>
      </c>
      <c r="I1122" s="2">
        <v>0</v>
      </c>
      <c r="J1122" s="2">
        <v>0.22</v>
      </c>
      <c r="K1122" s="2">
        <v>1.64</v>
      </c>
    </row>
    <row r="1123" spans="1:11" x14ac:dyDescent="0.2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25">
      <c r="A1124" s="2">
        <v>1124</v>
      </c>
      <c r="B1124" s="2" t="s">
        <v>1028</v>
      </c>
      <c r="C1124" s="2" t="s">
        <v>67</v>
      </c>
      <c r="D1124" s="2">
        <v>2015</v>
      </c>
      <c r="E1124" s="2" t="s">
        <v>83</v>
      </c>
      <c r="F1124" s="2" t="s">
        <v>190</v>
      </c>
      <c r="G1124" s="2">
        <v>0.44</v>
      </c>
      <c r="H1124" s="2">
        <v>0.89</v>
      </c>
      <c r="I1124" s="2">
        <v>0.05</v>
      </c>
      <c r="J1124" s="2">
        <v>0.25</v>
      </c>
      <c r="K1124" s="2">
        <v>1.64</v>
      </c>
    </row>
    <row r="1125" spans="1:11" x14ac:dyDescent="0.2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25">
      <c r="A1126" s="2">
        <v>1126</v>
      </c>
      <c r="B1126" s="2" t="s">
        <v>1029</v>
      </c>
      <c r="C1126" s="2" t="s">
        <v>39</v>
      </c>
      <c r="D1126" s="2">
        <v>2006</v>
      </c>
      <c r="E1126" s="2" t="s">
        <v>33</v>
      </c>
      <c r="F1126" s="2" t="s">
        <v>40</v>
      </c>
      <c r="G1126" s="2">
        <v>0.45</v>
      </c>
      <c r="H1126" s="2">
        <v>0.96</v>
      </c>
      <c r="I1126" s="2">
        <v>0.02</v>
      </c>
      <c r="J1126" s="2">
        <v>0.2</v>
      </c>
      <c r="K1126" s="2">
        <v>1.63</v>
      </c>
    </row>
    <row r="1127" spans="1:11" x14ac:dyDescent="0.2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2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2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25">
      <c r="A1130" s="2">
        <v>1130</v>
      </c>
      <c r="B1130" s="2" t="s">
        <v>1032</v>
      </c>
      <c r="C1130" s="2" t="s">
        <v>46</v>
      </c>
      <c r="D1130" s="2">
        <v>2003</v>
      </c>
      <c r="E1130" s="2" t="s">
        <v>13</v>
      </c>
      <c r="F1130" s="2" t="s">
        <v>110</v>
      </c>
      <c r="G1130" s="2">
        <v>1.18</v>
      </c>
      <c r="H1130" s="2">
        <v>0.34</v>
      </c>
      <c r="I1130" s="2">
        <v>0</v>
      </c>
      <c r="J1130" s="2">
        <v>0.1</v>
      </c>
      <c r="K1130" s="2">
        <v>1.63</v>
      </c>
    </row>
    <row r="1131" spans="1:11" x14ac:dyDescent="0.25">
      <c r="A1131" s="3">
        <v>1131</v>
      </c>
      <c r="B1131" s="3" t="s">
        <v>1033</v>
      </c>
      <c r="C1131" s="3" t="s">
        <v>86</v>
      </c>
      <c r="D1131" s="3">
        <v>1999</v>
      </c>
      <c r="E1131" s="3" t="s">
        <v>2</v>
      </c>
      <c r="F1131" s="3" t="s">
        <v>59</v>
      </c>
      <c r="G1131" s="3">
        <v>0.71</v>
      </c>
      <c r="H1131" s="3">
        <v>0.48</v>
      </c>
      <c r="I1131" s="3">
        <v>0.32</v>
      </c>
      <c r="J1131" s="3">
        <v>0.11</v>
      </c>
      <c r="K1131" s="3">
        <v>1.63</v>
      </c>
    </row>
    <row r="1132" spans="1:11" x14ac:dyDescent="0.2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25">
      <c r="A1133" s="3">
        <v>1133</v>
      </c>
      <c r="B1133" s="3" t="s">
        <v>1034</v>
      </c>
      <c r="C1133" s="3" t="s">
        <v>46</v>
      </c>
      <c r="D1133" s="3">
        <v>2004</v>
      </c>
      <c r="E1133" s="3" t="s">
        <v>13</v>
      </c>
      <c r="F1133" s="3" t="s">
        <v>110</v>
      </c>
      <c r="G1133" s="3">
        <v>1.32</v>
      </c>
      <c r="H1133" s="3">
        <v>0.09</v>
      </c>
      <c r="I1133" s="3">
        <v>0</v>
      </c>
      <c r="J1133" s="3">
        <v>0.22</v>
      </c>
      <c r="K1133" s="3">
        <v>1.62</v>
      </c>
    </row>
    <row r="1134" spans="1:11" x14ac:dyDescent="0.25">
      <c r="A1134" s="2">
        <v>1134</v>
      </c>
      <c r="B1134" s="2" t="s">
        <v>908</v>
      </c>
      <c r="C1134" s="2" t="s">
        <v>39</v>
      </c>
      <c r="D1134" s="2">
        <v>2010</v>
      </c>
      <c r="E1134" s="2" t="s">
        <v>43</v>
      </c>
      <c r="F1134" s="2" t="s">
        <v>192</v>
      </c>
      <c r="G1134" s="2">
        <v>0.59</v>
      </c>
      <c r="H1134" s="2">
        <v>0.85</v>
      </c>
      <c r="I1134" s="2">
        <v>0.02</v>
      </c>
      <c r="J1134" s="2">
        <v>0.17</v>
      </c>
      <c r="K1134" s="2">
        <v>1.62</v>
      </c>
    </row>
    <row r="1135" spans="1:11" x14ac:dyDescent="0.25">
      <c r="A1135" s="3">
        <v>1135</v>
      </c>
      <c r="B1135" s="3" t="s">
        <v>620</v>
      </c>
      <c r="C1135" s="3" t="s">
        <v>42</v>
      </c>
      <c r="D1135" s="4" t="s">
        <v>225</v>
      </c>
      <c r="E1135" s="3" t="s">
        <v>28</v>
      </c>
      <c r="F1135" s="3" t="s">
        <v>110</v>
      </c>
      <c r="G1135" s="3">
        <v>0.99</v>
      </c>
      <c r="H1135" s="3">
        <v>0.41</v>
      </c>
      <c r="I1135" s="3">
        <v>0</v>
      </c>
      <c r="J1135" s="3">
        <v>0.22</v>
      </c>
      <c r="K1135" s="3">
        <v>1.62</v>
      </c>
    </row>
    <row r="1136" spans="1:11" x14ac:dyDescent="0.25">
      <c r="A1136" s="2">
        <v>1136</v>
      </c>
      <c r="B1136" s="2" t="s">
        <v>1035</v>
      </c>
      <c r="C1136" s="2" t="s">
        <v>46</v>
      </c>
      <c r="D1136" s="2">
        <v>2005</v>
      </c>
      <c r="E1136" s="2" t="s">
        <v>13</v>
      </c>
      <c r="F1136" s="2" t="s">
        <v>61</v>
      </c>
      <c r="G1136" s="2">
        <v>0.8</v>
      </c>
      <c r="H1136" s="2">
        <v>0.63</v>
      </c>
      <c r="I1136" s="2">
        <v>0.01</v>
      </c>
      <c r="J1136" s="2">
        <v>0.19</v>
      </c>
      <c r="K1136" s="2">
        <v>1.62</v>
      </c>
    </row>
    <row r="1137" spans="1:11" x14ac:dyDescent="0.25">
      <c r="A1137" s="3">
        <v>1137</v>
      </c>
      <c r="B1137" s="3" t="s">
        <v>1036</v>
      </c>
      <c r="C1137" s="3" t="s">
        <v>39</v>
      </c>
      <c r="D1137" s="3">
        <v>2011</v>
      </c>
      <c r="E1137" s="3" t="s">
        <v>31</v>
      </c>
      <c r="F1137" s="3" t="s">
        <v>107</v>
      </c>
      <c r="G1137" s="3">
        <v>0.82</v>
      </c>
      <c r="H1137" s="3">
        <v>0.61</v>
      </c>
      <c r="I1137" s="3">
        <v>0.03</v>
      </c>
      <c r="J1137" s="3">
        <v>0.15</v>
      </c>
      <c r="K1137" s="3">
        <v>1.62</v>
      </c>
    </row>
    <row r="1138" spans="1:11" x14ac:dyDescent="0.25">
      <c r="A1138" s="2">
        <v>1138</v>
      </c>
      <c r="B1138" s="2" t="s">
        <v>1037</v>
      </c>
      <c r="C1138" s="2" t="s">
        <v>26</v>
      </c>
      <c r="D1138" s="2">
        <v>2006</v>
      </c>
      <c r="E1138" s="2" t="s">
        <v>13</v>
      </c>
      <c r="F1138" s="2" t="s">
        <v>14</v>
      </c>
      <c r="G1138" s="2">
        <v>0.99</v>
      </c>
      <c r="H1138" s="2">
        <v>0.04</v>
      </c>
      <c r="I1138" s="2">
        <v>0.49</v>
      </c>
      <c r="J1138" s="2">
        <v>0.1</v>
      </c>
      <c r="K1138" s="2">
        <v>1.62</v>
      </c>
    </row>
    <row r="1139" spans="1:11" x14ac:dyDescent="0.25">
      <c r="A1139" s="3">
        <v>1139</v>
      </c>
      <c r="B1139" s="3" t="s">
        <v>1038</v>
      </c>
      <c r="C1139" s="3" t="s">
        <v>147</v>
      </c>
      <c r="D1139" s="3">
        <v>2003</v>
      </c>
      <c r="E1139" s="3" t="s">
        <v>18</v>
      </c>
      <c r="F1139" s="3" t="s">
        <v>14</v>
      </c>
      <c r="G1139" s="3">
        <v>1.01</v>
      </c>
      <c r="H1139" s="3">
        <v>0.11</v>
      </c>
      <c r="I1139" s="3">
        <v>0.45</v>
      </c>
      <c r="J1139" s="3">
        <v>0.04</v>
      </c>
      <c r="K1139" s="3">
        <v>1.62</v>
      </c>
    </row>
    <row r="1140" spans="1:11" x14ac:dyDescent="0.25">
      <c r="A1140" s="2">
        <v>1140</v>
      </c>
      <c r="B1140" s="2" t="s">
        <v>1039</v>
      </c>
      <c r="C1140" s="2" t="s">
        <v>86</v>
      </c>
      <c r="D1140" s="2">
        <v>1998</v>
      </c>
      <c r="E1140" s="2" t="s">
        <v>18</v>
      </c>
      <c r="F1140" s="2" t="s">
        <v>110</v>
      </c>
      <c r="G1140" s="2">
        <v>0.9</v>
      </c>
      <c r="H1140" s="2">
        <v>0.61</v>
      </c>
      <c r="I1140" s="2">
        <v>0</v>
      </c>
      <c r="J1140" s="2">
        <v>0.11</v>
      </c>
      <c r="K1140" s="2">
        <v>1.62</v>
      </c>
    </row>
    <row r="1141" spans="1:11" x14ac:dyDescent="0.25">
      <c r="A1141" s="3">
        <v>1141</v>
      </c>
      <c r="B1141" s="3" t="s">
        <v>1040</v>
      </c>
      <c r="C1141" s="3" t="s">
        <v>12</v>
      </c>
      <c r="D1141" s="3">
        <v>2006</v>
      </c>
      <c r="E1141" s="3" t="s">
        <v>22</v>
      </c>
      <c r="F1141" s="3" t="s">
        <v>14</v>
      </c>
      <c r="G1141" s="3">
        <v>0.8</v>
      </c>
      <c r="H1141" s="3">
        <v>0.38</v>
      </c>
      <c r="I1141" s="3">
        <v>0.3</v>
      </c>
      <c r="J1141" s="3">
        <v>0.13</v>
      </c>
      <c r="K1141" s="3">
        <v>1.61</v>
      </c>
    </row>
    <row r="1142" spans="1:11" x14ac:dyDescent="0.25">
      <c r="A1142" s="2">
        <v>1142</v>
      </c>
      <c r="B1142" s="2" t="s">
        <v>1041</v>
      </c>
      <c r="C1142" s="2" t="s">
        <v>46</v>
      </c>
      <c r="D1142" s="2">
        <v>2004</v>
      </c>
      <c r="E1142" s="2" t="s">
        <v>13</v>
      </c>
      <c r="F1142" s="2" t="s">
        <v>110</v>
      </c>
      <c r="G1142" s="2">
        <v>0.79</v>
      </c>
      <c r="H1142" s="2">
        <v>0.62</v>
      </c>
      <c r="I1142" s="2">
        <v>0</v>
      </c>
      <c r="J1142" s="2">
        <v>0.21</v>
      </c>
      <c r="K1142" s="2">
        <v>1.61</v>
      </c>
    </row>
    <row r="1143" spans="1:11" x14ac:dyDescent="0.25">
      <c r="A1143" s="3">
        <v>1143</v>
      </c>
      <c r="B1143" s="3" t="s">
        <v>1042</v>
      </c>
      <c r="C1143" s="3" t="s">
        <v>39</v>
      </c>
      <c r="D1143" s="3">
        <v>2013</v>
      </c>
      <c r="E1143" s="3" t="s">
        <v>31</v>
      </c>
      <c r="F1143" s="3" t="s">
        <v>40</v>
      </c>
      <c r="G1143" s="3">
        <v>0.92</v>
      </c>
      <c r="H1143" s="3">
        <v>0.53</v>
      </c>
      <c r="I1143" s="3">
        <v>0.03</v>
      </c>
      <c r="J1143" s="3">
        <v>0.13</v>
      </c>
      <c r="K1143" s="3">
        <v>1.61</v>
      </c>
    </row>
    <row r="1144" spans="1:11" x14ac:dyDescent="0.25">
      <c r="A1144" s="2">
        <v>1144</v>
      </c>
      <c r="B1144" s="2" t="s">
        <v>438</v>
      </c>
      <c r="C1144" s="2" t="s">
        <v>21</v>
      </c>
      <c r="D1144" s="2">
        <v>1989</v>
      </c>
      <c r="E1144" s="2" t="s">
        <v>13</v>
      </c>
      <c r="F1144" s="2" t="s">
        <v>14</v>
      </c>
      <c r="G1144" s="2">
        <v>0.66</v>
      </c>
      <c r="H1144" s="2">
        <v>0.27</v>
      </c>
      <c r="I1144" s="2">
        <v>0.65</v>
      </c>
      <c r="J1144" s="2">
        <v>0.03</v>
      </c>
      <c r="K1144" s="2">
        <v>1.61</v>
      </c>
    </row>
    <row r="1145" spans="1:11" x14ac:dyDescent="0.25">
      <c r="A1145" s="3">
        <v>1145</v>
      </c>
      <c r="B1145" s="3" t="s">
        <v>1043</v>
      </c>
      <c r="C1145" s="3" t="s">
        <v>21</v>
      </c>
      <c r="D1145" s="3">
        <v>1998</v>
      </c>
      <c r="E1145" s="3" t="s">
        <v>212</v>
      </c>
      <c r="F1145" s="3" t="s">
        <v>184</v>
      </c>
      <c r="G1145" s="3">
        <v>0</v>
      </c>
      <c r="H1145" s="3">
        <v>0</v>
      </c>
      <c r="I1145" s="3">
        <v>1.61</v>
      </c>
      <c r="J1145" s="3">
        <v>0.01</v>
      </c>
      <c r="K1145" s="3">
        <v>1.61</v>
      </c>
    </row>
    <row r="1146" spans="1:11" x14ac:dyDescent="0.25">
      <c r="A1146" s="2">
        <v>1146</v>
      </c>
      <c r="B1146" s="2" t="s">
        <v>1044</v>
      </c>
      <c r="C1146" s="2" t="s">
        <v>147</v>
      </c>
      <c r="D1146" s="2">
        <v>2005</v>
      </c>
      <c r="E1146" s="2" t="s">
        <v>13</v>
      </c>
      <c r="F1146" s="2" t="s">
        <v>14</v>
      </c>
      <c r="G1146" s="2">
        <v>0.98</v>
      </c>
      <c r="H1146" s="2">
        <v>0.38</v>
      </c>
      <c r="I1146" s="2">
        <v>0.2</v>
      </c>
      <c r="J1146" s="2">
        <v>0.04</v>
      </c>
      <c r="K1146" s="2">
        <v>1.61</v>
      </c>
    </row>
    <row r="1147" spans="1:11" x14ac:dyDescent="0.25">
      <c r="A1147" s="3">
        <v>1147</v>
      </c>
      <c r="B1147" s="3" t="s">
        <v>1045</v>
      </c>
      <c r="C1147" s="3" t="s">
        <v>46</v>
      </c>
      <c r="D1147" s="3">
        <v>2005</v>
      </c>
      <c r="E1147" s="3" t="s">
        <v>28</v>
      </c>
      <c r="F1147" s="3" t="s">
        <v>59</v>
      </c>
      <c r="G1147" s="3">
        <v>0</v>
      </c>
      <c r="H1147" s="3">
        <v>1.18</v>
      </c>
      <c r="I1147" s="3">
        <v>0</v>
      </c>
      <c r="J1147" s="3">
        <v>0.43</v>
      </c>
      <c r="K1147" s="3">
        <v>1.61</v>
      </c>
    </row>
    <row r="1148" spans="1:11" x14ac:dyDescent="0.25">
      <c r="A1148" s="2">
        <v>1148</v>
      </c>
      <c r="B1148" s="2" t="s">
        <v>1046</v>
      </c>
      <c r="C1148" s="2" t="s">
        <v>26</v>
      </c>
      <c r="D1148" s="2">
        <v>2007</v>
      </c>
      <c r="E1148" s="2" t="s">
        <v>43</v>
      </c>
      <c r="F1148" s="2" t="s">
        <v>385</v>
      </c>
      <c r="G1148" s="2">
        <v>1.5</v>
      </c>
      <c r="H1148" s="2">
        <v>0</v>
      </c>
      <c r="I1148" s="2">
        <v>0</v>
      </c>
      <c r="J1148" s="2">
        <v>0.11</v>
      </c>
      <c r="K1148" s="2">
        <v>1.61</v>
      </c>
    </row>
    <row r="1149" spans="1:11" x14ac:dyDescent="0.25">
      <c r="A1149" s="3">
        <v>1149</v>
      </c>
      <c r="B1149" s="3" t="s">
        <v>325</v>
      </c>
      <c r="C1149" s="3" t="s">
        <v>141</v>
      </c>
      <c r="D1149" s="3">
        <v>2014</v>
      </c>
      <c r="E1149" s="3" t="s">
        <v>31</v>
      </c>
      <c r="F1149" s="3" t="s">
        <v>92</v>
      </c>
      <c r="G1149" s="3">
        <v>0.79</v>
      </c>
      <c r="H1149" s="3">
        <v>0.68</v>
      </c>
      <c r="I1149" s="3">
        <v>0.01</v>
      </c>
      <c r="J1149" s="3">
        <v>0.13</v>
      </c>
      <c r="K1149" s="3">
        <v>1.61</v>
      </c>
    </row>
    <row r="1150" spans="1:11" x14ac:dyDescent="0.25">
      <c r="A1150" s="2">
        <v>1150</v>
      </c>
      <c r="B1150" s="2" t="s">
        <v>1047</v>
      </c>
      <c r="C1150" s="2" t="s">
        <v>12</v>
      </c>
      <c r="D1150" s="2">
        <v>2008</v>
      </c>
      <c r="E1150" s="2" t="s">
        <v>33</v>
      </c>
      <c r="F1150" s="2" t="s">
        <v>184</v>
      </c>
      <c r="G1150" s="2">
        <v>0.95</v>
      </c>
      <c r="H1150" s="2">
        <v>0.48</v>
      </c>
      <c r="I1150" s="2">
        <v>0.01</v>
      </c>
      <c r="J1150" s="2">
        <v>0.15</v>
      </c>
      <c r="K1150" s="2">
        <v>1.6</v>
      </c>
    </row>
    <row r="1151" spans="1:11" x14ac:dyDescent="0.25">
      <c r="A1151" s="3">
        <v>1151</v>
      </c>
      <c r="B1151" s="3" t="s">
        <v>1048</v>
      </c>
      <c r="C1151" s="3" t="s">
        <v>26</v>
      </c>
      <c r="D1151" s="3">
        <v>2011</v>
      </c>
      <c r="E1151" s="3" t="s">
        <v>28</v>
      </c>
      <c r="F1151" s="3" t="s">
        <v>61</v>
      </c>
      <c r="G1151" s="3">
        <v>0.4</v>
      </c>
      <c r="H1151" s="3">
        <v>0.99</v>
      </c>
      <c r="I1151" s="3">
        <v>0</v>
      </c>
      <c r="J1151" s="3">
        <v>0.22</v>
      </c>
      <c r="K1151" s="3">
        <v>1.6</v>
      </c>
    </row>
    <row r="1152" spans="1:11" x14ac:dyDescent="0.2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25">
      <c r="A1153" s="3">
        <v>1153</v>
      </c>
      <c r="B1153" s="3" t="s">
        <v>1050</v>
      </c>
      <c r="C1153" s="3" t="s">
        <v>39</v>
      </c>
      <c r="D1153" s="3">
        <v>2008</v>
      </c>
      <c r="E1153" s="3" t="s">
        <v>43</v>
      </c>
      <c r="F1153" s="3" t="s">
        <v>92</v>
      </c>
      <c r="G1153" s="3">
        <v>0.71</v>
      </c>
      <c r="H1153" s="3">
        <v>0.69</v>
      </c>
      <c r="I1153" s="3">
        <v>0.02</v>
      </c>
      <c r="J1153" s="3">
        <v>0.18</v>
      </c>
      <c r="K1153" s="3">
        <v>1.6</v>
      </c>
    </row>
    <row r="1154" spans="1:11" x14ac:dyDescent="0.25">
      <c r="A1154" s="2">
        <v>1154</v>
      </c>
      <c r="B1154" s="2" t="s">
        <v>1051</v>
      </c>
      <c r="C1154" s="2" t="s">
        <v>78</v>
      </c>
      <c r="D1154" s="2">
        <v>1998</v>
      </c>
      <c r="E1154" s="2" t="s">
        <v>18</v>
      </c>
      <c r="F1154" s="2" t="s">
        <v>1052</v>
      </c>
      <c r="G1154" s="2">
        <v>0.46</v>
      </c>
      <c r="H1154" s="2">
        <v>0.96</v>
      </c>
      <c r="I1154" s="2">
        <v>0.09</v>
      </c>
      <c r="J1154" s="2">
        <v>0.08</v>
      </c>
      <c r="K1154" s="2">
        <v>1.6</v>
      </c>
    </row>
    <row r="1155" spans="1:11" x14ac:dyDescent="0.25">
      <c r="A1155" s="3">
        <v>1155</v>
      </c>
      <c r="B1155" s="3" t="s">
        <v>1053</v>
      </c>
      <c r="C1155" s="3" t="s">
        <v>127</v>
      </c>
      <c r="D1155" s="3">
        <v>1981</v>
      </c>
      <c r="E1155" s="3" t="s">
        <v>31</v>
      </c>
      <c r="F1155" s="3" t="s">
        <v>61</v>
      </c>
      <c r="G1155" s="3">
        <v>1.49</v>
      </c>
      <c r="H1155" s="3">
        <v>0.09</v>
      </c>
      <c r="I1155" s="3">
        <v>0</v>
      </c>
      <c r="J1155" s="3">
        <v>0.02</v>
      </c>
      <c r="K1155" s="3">
        <v>1.6</v>
      </c>
    </row>
    <row r="1156" spans="1:11" x14ac:dyDescent="0.25">
      <c r="A1156" s="2">
        <v>1156</v>
      </c>
      <c r="B1156" s="2" t="s">
        <v>1054</v>
      </c>
      <c r="C1156" s="2" t="s">
        <v>86</v>
      </c>
      <c r="D1156" s="2">
        <v>1999</v>
      </c>
      <c r="E1156" s="2" t="s">
        <v>43</v>
      </c>
      <c r="F1156" s="2" t="s">
        <v>184</v>
      </c>
      <c r="G1156" s="2">
        <v>0.71</v>
      </c>
      <c r="H1156" s="2">
        <v>0.48</v>
      </c>
      <c r="I1156" s="2">
        <v>0.3</v>
      </c>
      <c r="J1156" s="2">
        <v>0.1</v>
      </c>
      <c r="K1156" s="2">
        <v>1.6</v>
      </c>
    </row>
    <row r="1157" spans="1:11" x14ac:dyDescent="0.25">
      <c r="A1157" s="3">
        <v>1157</v>
      </c>
      <c r="B1157" s="3" t="s">
        <v>1055</v>
      </c>
      <c r="C1157" s="3" t="s">
        <v>26</v>
      </c>
      <c r="D1157" s="3">
        <v>2008</v>
      </c>
      <c r="E1157" s="3" t="s">
        <v>22</v>
      </c>
      <c r="F1157" s="3" t="s">
        <v>192</v>
      </c>
      <c r="G1157" s="3">
        <v>0.19</v>
      </c>
      <c r="H1157" s="3">
        <v>0.02</v>
      </c>
      <c r="I1157" s="3">
        <v>1.36</v>
      </c>
      <c r="J1157" s="3">
        <v>0.02</v>
      </c>
      <c r="K1157" s="3">
        <v>1.6</v>
      </c>
    </row>
    <row r="1158" spans="1:11" x14ac:dyDescent="0.2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25">
      <c r="A1159" s="3">
        <v>1159</v>
      </c>
      <c r="B1159" s="3" t="s">
        <v>492</v>
      </c>
      <c r="C1159" s="3" t="s">
        <v>147</v>
      </c>
      <c r="D1159" s="3">
        <v>2003</v>
      </c>
      <c r="E1159" s="3" t="s">
        <v>2</v>
      </c>
      <c r="F1159" s="3" t="s">
        <v>121</v>
      </c>
      <c r="G1159" s="3">
        <v>1.05</v>
      </c>
      <c r="H1159" s="3">
        <v>0.44</v>
      </c>
      <c r="I1159" s="3">
        <v>0.06</v>
      </c>
      <c r="J1159" s="3">
        <v>0.04</v>
      </c>
      <c r="K1159" s="3">
        <v>1.6</v>
      </c>
    </row>
    <row r="1160" spans="1:11" x14ac:dyDescent="0.25">
      <c r="A1160" s="2">
        <v>1160</v>
      </c>
      <c r="B1160" s="2" t="s">
        <v>1058</v>
      </c>
      <c r="C1160" s="2" t="s">
        <v>46</v>
      </c>
      <c r="D1160" s="2">
        <v>2004</v>
      </c>
      <c r="E1160" s="2" t="s">
        <v>13</v>
      </c>
      <c r="F1160" s="2" t="s">
        <v>1059</v>
      </c>
      <c r="G1160" s="2">
        <v>1.26</v>
      </c>
      <c r="H1160" s="2">
        <v>0.12</v>
      </c>
      <c r="I1160" s="2">
        <v>0</v>
      </c>
      <c r="J1160" s="2">
        <v>0.21</v>
      </c>
      <c r="K1160" s="2">
        <v>1.59</v>
      </c>
    </row>
    <row r="1161" spans="1:11" x14ac:dyDescent="0.25">
      <c r="A1161" s="3">
        <v>1161</v>
      </c>
      <c r="B1161" s="3" t="s">
        <v>1060</v>
      </c>
      <c r="C1161" s="3" t="s">
        <v>118</v>
      </c>
      <c r="D1161" s="3">
        <v>1996</v>
      </c>
      <c r="E1161" s="3" t="s">
        <v>22</v>
      </c>
      <c r="F1161" s="3" t="s">
        <v>61</v>
      </c>
      <c r="G1161" s="3">
        <v>0.01</v>
      </c>
      <c r="H1161" s="3">
        <v>1.58</v>
      </c>
      <c r="I1161" s="3">
        <v>0</v>
      </c>
      <c r="J1161" s="3">
        <v>0</v>
      </c>
      <c r="K1161" s="3">
        <v>1.59</v>
      </c>
    </row>
    <row r="1162" spans="1:11" x14ac:dyDescent="0.2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25">
      <c r="A1163" s="3">
        <v>1163</v>
      </c>
      <c r="B1163" s="3" t="s">
        <v>1061</v>
      </c>
      <c r="C1163" s="3" t="s">
        <v>86</v>
      </c>
      <c r="D1163" s="3">
        <v>1996</v>
      </c>
      <c r="E1163" s="3" t="s">
        <v>72</v>
      </c>
      <c r="F1163" s="3" t="s">
        <v>59</v>
      </c>
      <c r="G1163" s="3">
        <v>0.61</v>
      </c>
      <c r="H1163" s="3">
        <v>0.41</v>
      </c>
      <c r="I1163" s="3">
        <v>0.46</v>
      </c>
      <c r="J1163" s="3">
        <v>0.1</v>
      </c>
      <c r="K1163" s="3">
        <v>1.59</v>
      </c>
    </row>
    <row r="1164" spans="1:11" x14ac:dyDescent="0.2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25">
      <c r="A1165" s="3">
        <v>1165</v>
      </c>
      <c r="B1165" s="3" t="s">
        <v>686</v>
      </c>
      <c r="C1165" s="3" t="s">
        <v>127</v>
      </c>
      <c r="D1165" s="3">
        <v>1982</v>
      </c>
      <c r="E1165" s="3" t="s">
        <v>2</v>
      </c>
      <c r="F1165" s="3" t="s">
        <v>128</v>
      </c>
      <c r="G1165" s="3">
        <v>1.48</v>
      </c>
      <c r="H1165" s="3">
        <v>0.09</v>
      </c>
      <c r="I1165" s="3">
        <v>0</v>
      </c>
      <c r="J1165" s="3">
        <v>0.02</v>
      </c>
      <c r="K1165" s="3">
        <v>1.59</v>
      </c>
    </row>
    <row r="1166" spans="1:11" x14ac:dyDescent="0.2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2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2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25">
      <c r="A1169" s="3">
        <v>1169</v>
      </c>
      <c r="B1169" s="3" t="s">
        <v>1064</v>
      </c>
      <c r="C1169" s="3" t="s">
        <v>86</v>
      </c>
      <c r="D1169" s="3">
        <v>1999</v>
      </c>
      <c r="E1169" s="3" t="s">
        <v>18</v>
      </c>
      <c r="F1169" s="3" t="s">
        <v>110</v>
      </c>
      <c r="G1169" s="3">
        <v>0.88</v>
      </c>
      <c r="H1169" s="3">
        <v>0.6</v>
      </c>
      <c r="I1169" s="3">
        <v>0</v>
      </c>
      <c r="J1169" s="3">
        <v>0.1</v>
      </c>
      <c r="K1169" s="3">
        <v>1.59</v>
      </c>
    </row>
    <row r="1170" spans="1:11" x14ac:dyDescent="0.2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2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2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25">
      <c r="A1173" s="3">
        <v>1173</v>
      </c>
      <c r="B1173" s="3" t="s">
        <v>1068</v>
      </c>
      <c r="C1173" s="3" t="s">
        <v>26</v>
      </c>
      <c r="D1173" s="3">
        <v>2008</v>
      </c>
      <c r="E1173" s="3" t="s">
        <v>33</v>
      </c>
      <c r="F1173" s="3" t="s">
        <v>110</v>
      </c>
      <c r="G1173" s="3">
        <v>0.81</v>
      </c>
      <c r="H1173" s="3">
        <v>0.6</v>
      </c>
      <c r="I1173" s="3">
        <v>0.01</v>
      </c>
      <c r="J1173" s="3">
        <v>0.17</v>
      </c>
      <c r="K1173" s="3">
        <v>1.58</v>
      </c>
    </row>
    <row r="1174" spans="1:11" x14ac:dyDescent="0.25">
      <c r="A1174" s="2">
        <v>1174</v>
      </c>
      <c r="B1174" s="2" t="s">
        <v>1069</v>
      </c>
      <c r="C1174" s="2" t="s">
        <v>86</v>
      </c>
      <c r="D1174" s="2">
        <v>2000</v>
      </c>
      <c r="E1174" s="2" t="s">
        <v>28</v>
      </c>
      <c r="F1174" s="2" t="s">
        <v>59</v>
      </c>
      <c r="G1174" s="2">
        <v>0.88</v>
      </c>
      <c r="H1174" s="2">
        <v>0.6</v>
      </c>
      <c r="I1174" s="2">
        <v>0</v>
      </c>
      <c r="J1174" s="2">
        <v>0.1</v>
      </c>
      <c r="K1174" s="2">
        <v>1.58</v>
      </c>
    </row>
    <row r="1175" spans="1:11" x14ac:dyDescent="0.25">
      <c r="A1175" s="3">
        <v>1175</v>
      </c>
      <c r="B1175" s="3" t="s">
        <v>285</v>
      </c>
      <c r="C1175" s="3" t="s">
        <v>39</v>
      </c>
      <c r="D1175" s="3">
        <v>2012</v>
      </c>
      <c r="E1175" s="3" t="s">
        <v>18</v>
      </c>
      <c r="F1175" s="3" t="s">
        <v>110</v>
      </c>
      <c r="G1175" s="3">
        <v>0.62</v>
      </c>
      <c r="H1175" s="3">
        <v>0.8</v>
      </c>
      <c r="I1175" s="3">
        <v>0.01</v>
      </c>
      <c r="J1175" s="3">
        <v>0.15</v>
      </c>
      <c r="K1175" s="3">
        <v>1.58</v>
      </c>
    </row>
    <row r="1176" spans="1:11" x14ac:dyDescent="0.25">
      <c r="A1176" s="2">
        <v>1176</v>
      </c>
      <c r="B1176" s="2" t="s">
        <v>1070</v>
      </c>
      <c r="C1176" s="2" t="s">
        <v>12</v>
      </c>
      <c r="D1176" s="2">
        <v>2009</v>
      </c>
      <c r="E1176" s="2" t="s">
        <v>28</v>
      </c>
      <c r="F1176" s="2" t="s">
        <v>61</v>
      </c>
      <c r="G1176" s="2">
        <v>0.94</v>
      </c>
      <c r="H1176" s="2">
        <v>0.49</v>
      </c>
      <c r="I1176" s="2">
        <v>0</v>
      </c>
      <c r="J1176" s="2">
        <v>0.15</v>
      </c>
      <c r="K1176" s="2">
        <v>1.58</v>
      </c>
    </row>
    <row r="1177" spans="1:11" x14ac:dyDescent="0.25">
      <c r="A1177" s="3">
        <v>1177</v>
      </c>
      <c r="B1177" s="3" t="s">
        <v>1071</v>
      </c>
      <c r="C1177" s="3" t="s">
        <v>26</v>
      </c>
      <c r="D1177" s="3">
        <v>2008</v>
      </c>
      <c r="E1177" s="3" t="s">
        <v>28</v>
      </c>
      <c r="F1177" s="3" t="s">
        <v>451</v>
      </c>
      <c r="G1177" s="3">
        <v>0.64</v>
      </c>
      <c r="H1177" s="3">
        <v>0.76</v>
      </c>
      <c r="I1177" s="3">
        <v>0</v>
      </c>
      <c r="J1177" s="3">
        <v>0.17</v>
      </c>
      <c r="K1177" s="3">
        <v>1.58</v>
      </c>
    </row>
    <row r="1178" spans="1:11" x14ac:dyDescent="0.25">
      <c r="A1178" s="2">
        <v>1178</v>
      </c>
      <c r="B1178" s="2" t="s">
        <v>1072</v>
      </c>
      <c r="C1178" s="2" t="s">
        <v>65</v>
      </c>
      <c r="D1178" s="2">
        <v>2012</v>
      </c>
      <c r="E1178" s="2" t="s">
        <v>43</v>
      </c>
      <c r="F1178" s="2" t="s">
        <v>192</v>
      </c>
      <c r="G1178" s="2">
        <v>0.88</v>
      </c>
      <c r="H1178" s="2">
        <v>0.26</v>
      </c>
      <c r="I1178" s="2">
        <v>0.34</v>
      </c>
      <c r="J1178" s="2">
        <v>0.09</v>
      </c>
      <c r="K1178" s="2">
        <v>1.58</v>
      </c>
    </row>
    <row r="1179" spans="1:11" x14ac:dyDescent="0.25">
      <c r="A1179" s="3">
        <v>1179</v>
      </c>
      <c r="B1179" s="3" t="s">
        <v>1073</v>
      </c>
      <c r="C1179" s="3" t="s">
        <v>26</v>
      </c>
      <c r="D1179" s="3">
        <v>2007</v>
      </c>
      <c r="E1179" s="3" t="s">
        <v>43</v>
      </c>
      <c r="F1179" s="3" t="s">
        <v>451</v>
      </c>
      <c r="G1179" s="3">
        <v>1.06</v>
      </c>
      <c r="H1179" s="3">
        <v>0.37</v>
      </c>
      <c r="I1179" s="3">
        <v>0</v>
      </c>
      <c r="J1179" s="3">
        <v>0.15</v>
      </c>
      <c r="K1179" s="3">
        <v>1.58</v>
      </c>
    </row>
    <row r="1180" spans="1:11" x14ac:dyDescent="0.2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25">
      <c r="A1181" s="3">
        <v>1181</v>
      </c>
      <c r="B1181" s="3" t="s">
        <v>1075</v>
      </c>
      <c r="C1181" s="3" t="s">
        <v>55</v>
      </c>
      <c r="D1181" s="3">
        <v>2002</v>
      </c>
      <c r="E1181" s="3" t="s">
        <v>2</v>
      </c>
      <c r="F1181" s="3" t="s">
        <v>260</v>
      </c>
      <c r="G1181" s="3">
        <v>0.85</v>
      </c>
      <c r="H1181" s="3">
        <v>0.65</v>
      </c>
      <c r="I1181" s="3">
        <v>0</v>
      </c>
      <c r="J1181" s="3">
        <v>0.08</v>
      </c>
      <c r="K1181" s="3">
        <v>1.58</v>
      </c>
    </row>
    <row r="1182" spans="1:11" x14ac:dyDescent="0.2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25">
      <c r="A1183" s="3">
        <v>1183</v>
      </c>
      <c r="B1183" s="3" t="s">
        <v>1076</v>
      </c>
      <c r="C1183" s="3" t="s">
        <v>46</v>
      </c>
      <c r="D1183" s="3">
        <v>2001</v>
      </c>
      <c r="E1183" s="3" t="s">
        <v>13</v>
      </c>
      <c r="F1183" s="3" t="s">
        <v>110</v>
      </c>
      <c r="G1183" s="3">
        <v>0.77</v>
      </c>
      <c r="H1183" s="3">
        <v>0.6</v>
      </c>
      <c r="I1183" s="3">
        <v>0</v>
      </c>
      <c r="J1183" s="3">
        <v>0.2</v>
      </c>
      <c r="K1183" s="3">
        <v>1.57</v>
      </c>
    </row>
    <row r="1184" spans="1:11" x14ac:dyDescent="0.25">
      <c r="A1184" s="2">
        <v>1184</v>
      </c>
      <c r="B1184" s="2" t="s">
        <v>1077</v>
      </c>
      <c r="C1184" s="2" t="s">
        <v>46</v>
      </c>
      <c r="D1184" s="2">
        <v>2002</v>
      </c>
      <c r="E1184" s="2" t="s">
        <v>31</v>
      </c>
      <c r="F1184" s="2" t="s">
        <v>1078</v>
      </c>
      <c r="G1184" s="2">
        <v>0.98</v>
      </c>
      <c r="H1184" s="2">
        <v>0.53</v>
      </c>
      <c r="I1184" s="2">
        <v>0</v>
      </c>
      <c r="J1184" s="2">
        <v>0.06</v>
      </c>
      <c r="K1184" s="2">
        <v>1.57</v>
      </c>
    </row>
    <row r="1185" spans="1:11" x14ac:dyDescent="0.25">
      <c r="A1185" s="3">
        <v>1185</v>
      </c>
      <c r="B1185" s="3" t="s">
        <v>1079</v>
      </c>
      <c r="C1185" s="3" t="s">
        <v>147</v>
      </c>
      <c r="D1185" s="3">
        <v>2005</v>
      </c>
      <c r="E1185" s="3" t="s">
        <v>28</v>
      </c>
      <c r="F1185" s="3" t="s">
        <v>14</v>
      </c>
      <c r="G1185" s="3">
        <v>0.95</v>
      </c>
      <c r="H1185" s="3">
        <v>0.11</v>
      </c>
      <c r="I1185" s="3">
        <v>0.46</v>
      </c>
      <c r="J1185" s="3">
        <v>0.04</v>
      </c>
      <c r="K1185" s="3">
        <v>1.57</v>
      </c>
    </row>
    <row r="1186" spans="1:11" x14ac:dyDescent="0.25">
      <c r="A1186" s="2">
        <v>1186</v>
      </c>
      <c r="B1186" s="2" t="s">
        <v>1080</v>
      </c>
      <c r="C1186" s="2" t="s">
        <v>42</v>
      </c>
      <c r="D1186" s="2">
        <v>2012</v>
      </c>
      <c r="E1186" s="2" t="s">
        <v>13</v>
      </c>
      <c r="F1186" s="2" t="s">
        <v>184</v>
      </c>
      <c r="G1186" s="2">
        <v>0.18</v>
      </c>
      <c r="H1186" s="2">
        <v>0.64</v>
      </c>
      <c r="I1186" s="2">
        <v>0.49</v>
      </c>
      <c r="J1186" s="2">
        <v>0.25</v>
      </c>
      <c r="K1186" s="2">
        <v>1.56</v>
      </c>
    </row>
    <row r="1187" spans="1:11" x14ac:dyDescent="0.25">
      <c r="A1187" s="3">
        <v>1187</v>
      </c>
      <c r="B1187" s="3" t="s">
        <v>1081</v>
      </c>
      <c r="C1187" s="3" t="s">
        <v>46</v>
      </c>
      <c r="D1187" s="3">
        <v>2000</v>
      </c>
      <c r="E1187" s="3" t="s">
        <v>18</v>
      </c>
      <c r="F1187" s="3" t="s">
        <v>44</v>
      </c>
      <c r="G1187" s="3">
        <v>0.77</v>
      </c>
      <c r="H1187" s="3">
        <v>0.6</v>
      </c>
      <c r="I1187" s="3">
        <v>0</v>
      </c>
      <c r="J1187" s="3">
        <v>0.2</v>
      </c>
      <c r="K1187" s="3">
        <v>1.56</v>
      </c>
    </row>
    <row r="1188" spans="1:11" x14ac:dyDescent="0.25">
      <c r="A1188" s="2">
        <v>1188</v>
      </c>
      <c r="B1188" s="2" t="s">
        <v>995</v>
      </c>
      <c r="C1188" s="2" t="s">
        <v>46</v>
      </c>
      <c r="D1188" s="2">
        <v>2006</v>
      </c>
      <c r="E1188" s="2" t="s">
        <v>72</v>
      </c>
      <c r="F1188" s="2" t="s">
        <v>110</v>
      </c>
      <c r="G1188" s="2">
        <v>1.07</v>
      </c>
      <c r="H1188" s="2">
        <v>0.4</v>
      </c>
      <c r="I1188" s="2">
        <v>0</v>
      </c>
      <c r="J1188" s="2">
        <v>0.1</v>
      </c>
      <c r="K1188" s="2">
        <v>1.56</v>
      </c>
    </row>
    <row r="1189" spans="1:11" x14ac:dyDescent="0.2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25">
      <c r="A1190" s="2">
        <v>1190</v>
      </c>
      <c r="B1190" s="2" t="s">
        <v>1083</v>
      </c>
      <c r="C1190" s="2" t="s">
        <v>86</v>
      </c>
      <c r="D1190" s="2">
        <v>1995</v>
      </c>
      <c r="E1190" s="2" t="s">
        <v>43</v>
      </c>
      <c r="F1190" s="2" t="s">
        <v>59</v>
      </c>
      <c r="G1190" s="2">
        <v>1.32</v>
      </c>
      <c r="H1190" s="2">
        <v>0.19</v>
      </c>
      <c r="I1190" s="2">
        <v>0</v>
      </c>
      <c r="J1190" s="2">
        <v>0.05</v>
      </c>
      <c r="K1190" s="2">
        <v>1.56</v>
      </c>
    </row>
    <row r="1191" spans="1:11" x14ac:dyDescent="0.2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25">
      <c r="A1192" s="2">
        <v>1192</v>
      </c>
      <c r="B1192" s="2" t="s">
        <v>1085</v>
      </c>
      <c r="C1192" s="2" t="s">
        <v>48</v>
      </c>
      <c r="D1192" s="2">
        <v>1990</v>
      </c>
      <c r="E1192" s="2" t="s">
        <v>43</v>
      </c>
      <c r="F1192" s="2" t="s">
        <v>176</v>
      </c>
      <c r="G1192" s="2">
        <v>0.67</v>
      </c>
      <c r="H1192" s="2">
        <v>0.17</v>
      </c>
      <c r="I1192" s="2">
        <v>0.69</v>
      </c>
      <c r="J1192" s="2">
        <v>0.03</v>
      </c>
      <c r="K1192" s="2">
        <v>1.56</v>
      </c>
    </row>
    <row r="1193" spans="1:11" x14ac:dyDescent="0.25">
      <c r="A1193" s="3">
        <v>1193</v>
      </c>
      <c r="B1193" s="3" t="s">
        <v>1086</v>
      </c>
      <c r="C1193" s="3" t="s">
        <v>21</v>
      </c>
      <c r="D1193" s="3">
        <v>2001</v>
      </c>
      <c r="E1193" s="3" t="s">
        <v>22</v>
      </c>
      <c r="F1193" s="3" t="s">
        <v>276</v>
      </c>
      <c r="G1193" s="3">
        <v>0</v>
      </c>
      <c r="H1193" s="3">
        <v>0</v>
      </c>
      <c r="I1193" s="3">
        <v>1.56</v>
      </c>
      <c r="J1193" s="3">
        <v>0</v>
      </c>
      <c r="K1193" s="3">
        <v>1.56</v>
      </c>
    </row>
    <row r="1194" spans="1:11" x14ac:dyDescent="0.25">
      <c r="A1194" s="2">
        <v>1194</v>
      </c>
      <c r="B1194" s="2" t="s">
        <v>1087</v>
      </c>
      <c r="C1194" s="2" t="s">
        <v>55</v>
      </c>
      <c r="D1194" s="2">
        <v>2003</v>
      </c>
      <c r="E1194" s="2" t="s">
        <v>28</v>
      </c>
      <c r="F1194" s="2" t="s">
        <v>14</v>
      </c>
      <c r="G1194" s="2">
        <v>0.68</v>
      </c>
      <c r="H1194" s="2">
        <v>0.38</v>
      </c>
      <c r="I1194" s="2">
        <v>0.44</v>
      </c>
      <c r="J1194" s="2">
        <v>0.05</v>
      </c>
      <c r="K1194" s="2">
        <v>1.56</v>
      </c>
    </row>
    <row r="1195" spans="1:11" x14ac:dyDescent="0.25">
      <c r="A1195" s="3">
        <v>1195</v>
      </c>
      <c r="B1195" s="3" t="s">
        <v>678</v>
      </c>
      <c r="C1195" s="3" t="s">
        <v>67</v>
      </c>
      <c r="D1195" s="3">
        <v>2013</v>
      </c>
      <c r="E1195" s="3" t="s">
        <v>43</v>
      </c>
      <c r="F1195" s="3" t="s">
        <v>206</v>
      </c>
      <c r="G1195" s="3">
        <v>0.59</v>
      </c>
      <c r="H1195" s="3">
        <v>0.75</v>
      </c>
      <c r="I1195" s="3">
        <v>0.01</v>
      </c>
      <c r="J1195" s="3">
        <v>0.21</v>
      </c>
      <c r="K1195" s="3">
        <v>1.56</v>
      </c>
    </row>
    <row r="1196" spans="1:11" x14ac:dyDescent="0.2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25">
      <c r="A1197" s="3">
        <v>1197</v>
      </c>
      <c r="B1197" s="3" t="s">
        <v>950</v>
      </c>
      <c r="C1197" s="3" t="s">
        <v>42</v>
      </c>
      <c r="D1197" s="3">
        <v>2012</v>
      </c>
      <c r="E1197" s="3" t="s">
        <v>43</v>
      </c>
      <c r="F1197" s="3" t="s">
        <v>107</v>
      </c>
      <c r="G1197" s="3">
        <v>0.72</v>
      </c>
      <c r="H1197" s="3">
        <v>0.54</v>
      </c>
      <c r="I1197" s="3">
        <v>0.04</v>
      </c>
      <c r="J1197" s="3">
        <v>0.25</v>
      </c>
      <c r="K1197" s="3">
        <v>1.55</v>
      </c>
    </row>
    <row r="1198" spans="1:11" x14ac:dyDescent="0.25">
      <c r="A1198" s="2">
        <v>1198</v>
      </c>
      <c r="B1198" s="2" t="s">
        <v>1089</v>
      </c>
      <c r="C1198" s="2" t="s">
        <v>46</v>
      </c>
      <c r="D1198" s="2">
        <v>2002</v>
      </c>
      <c r="E1198" s="2" t="s">
        <v>18</v>
      </c>
      <c r="F1198" s="2" t="s">
        <v>128</v>
      </c>
      <c r="G1198" s="2">
        <v>0.76</v>
      </c>
      <c r="H1198" s="2">
        <v>0.59</v>
      </c>
      <c r="I1198" s="2">
        <v>0</v>
      </c>
      <c r="J1198" s="2">
        <v>0.2</v>
      </c>
      <c r="K1198" s="2">
        <v>1.55</v>
      </c>
    </row>
    <row r="1199" spans="1:11" x14ac:dyDescent="0.2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2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25">
      <c r="A1201" s="3">
        <v>1201</v>
      </c>
      <c r="B1201" s="3" t="s">
        <v>707</v>
      </c>
      <c r="C1201" s="3" t="s">
        <v>42</v>
      </c>
      <c r="D1201" s="3">
        <v>2010</v>
      </c>
      <c r="E1201" s="3" t="s">
        <v>31</v>
      </c>
      <c r="F1201" s="3" t="s">
        <v>44</v>
      </c>
      <c r="G1201" s="3">
        <v>0.85</v>
      </c>
      <c r="H1201" s="3">
        <v>0.47</v>
      </c>
      <c r="I1201" s="3">
        <v>0.02</v>
      </c>
      <c r="J1201" s="3">
        <v>0.22</v>
      </c>
      <c r="K1201" s="3">
        <v>1.55</v>
      </c>
    </row>
    <row r="1202" spans="1:11" x14ac:dyDescent="0.2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2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25">
      <c r="A1204" s="2">
        <v>1204</v>
      </c>
      <c r="B1204" s="2" t="s">
        <v>311</v>
      </c>
      <c r="C1204" s="2" t="s">
        <v>141</v>
      </c>
      <c r="D1204" s="2">
        <v>2014</v>
      </c>
      <c r="E1204" s="2" t="s">
        <v>43</v>
      </c>
      <c r="F1204" s="2" t="s">
        <v>92</v>
      </c>
      <c r="G1204" s="2">
        <v>0.9</v>
      </c>
      <c r="H1204" s="2">
        <v>0.53</v>
      </c>
      <c r="I1204" s="2">
        <v>0</v>
      </c>
      <c r="J1204" s="2">
        <v>0.13</v>
      </c>
      <c r="K1204" s="2">
        <v>1.55</v>
      </c>
    </row>
    <row r="1205" spans="1:11" x14ac:dyDescent="0.25">
      <c r="A1205" s="3">
        <v>1205</v>
      </c>
      <c r="B1205" s="3" t="s">
        <v>1094</v>
      </c>
      <c r="C1205" s="3" t="s">
        <v>42</v>
      </c>
      <c r="D1205" s="3">
        <v>2010</v>
      </c>
      <c r="E1205" s="3" t="s">
        <v>43</v>
      </c>
      <c r="F1205" s="3" t="s">
        <v>196</v>
      </c>
      <c r="G1205" s="3">
        <v>0.8</v>
      </c>
      <c r="H1205" s="3">
        <v>0.53</v>
      </c>
      <c r="I1205" s="3">
        <v>0</v>
      </c>
      <c r="J1205" s="3">
        <v>0.22</v>
      </c>
      <c r="K1205" s="3">
        <v>1.55</v>
      </c>
    </row>
    <row r="1206" spans="1:11" x14ac:dyDescent="0.25">
      <c r="A1206" s="2">
        <v>1206</v>
      </c>
      <c r="B1206" s="2" t="s">
        <v>1095</v>
      </c>
      <c r="C1206" s="2" t="s">
        <v>42</v>
      </c>
      <c r="D1206" s="2">
        <v>2011</v>
      </c>
      <c r="E1206" s="2" t="s">
        <v>22</v>
      </c>
      <c r="F1206" s="2" t="s">
        <v>296</v>
      </c>
      <c r="G1206" s="2">
        <v>0.6</v>
      </c>
      <c r="H1206" s="2">
        <v>0.51</v>
      </c>
      <c r="I1206" s="2">
        <v>0.21</v>
      </c>
      <c r="J1206" s="2">
        <v>0.23</v>
      </c>
      <c r="K1206" s="2">
        <v>1.55</v>
      </c>
    </row>
    <row r="1207" spans="1:11" x14ac:dyDescent="0.25">
      <c r="A1207" s="3">
        <v>1207</v>
      </c>
      <c r="B1207" s="3" t="s">
        <v>1096</v>
      </c>
      <c r="C1207" s="3" t="s">
        <v>118</v>
      </c>
      <c r="D1207" s="3">
        <v>1999</v>
      </c>
      <c r="E1207" s="3" t="s">
        <v>212</v>
      </c>
      <c r="F1207" s="3" t="s">
        <v>1097</v>
      </c>
      <c r="G1207" s="3">
        <v>1.55</v>
      </c>
      <c r="H1207" s="3">
        <v>0</v>
      </c>
      <c r="I1207" s="3">
        <v>0</v>
      </c>
      <c r="J1207" s="3">
        <v>0</v>
      </c>
      <c r="K1207" s="3">
        <v>1.55</v>
      </c>
    </row>
    <row r="1208" spans="1:11" x14ac:dyDescent="0.25">
      <c r="A1208" s="2">
        <v>1208</v>
      </c>
      <c r="B1208" s="2" t="s">
        <v>1098</v>
      </c>
      <c r="C1208" s="2" t="s">
        <v>26</v>
      </c>
      <c r="D1208" s="2">
        <v>2011</v>
      </c>
      <c r="E1208" s="2" t="s">
        <v>212</v>
      </c>
      <c r="F1208" s="2" t="s">
        <v>206</v>
      </c>
      <c r="G1208" s="2">
        <v>1.07</v>
      </c>
      <c r="H1208" s="2">
        <v>0.36</v>
      </c>
      <c r="I1208" s="2">
        <v>0</v>
      </c>
      <c r="J1208" s="2">
        <v>0.12</v>
      </c>
      <c r="K1208" s="2">
        <v>1.55</v>
      </c>
    </row>
    <row r="1209" spans="1:11" x14ac:dyDescent="0.25">
      <c r="A1209" s="3">
        <v>1209</v>
      </c>
      <c r="B1209" s="3" t="s">
        <v>1099</v>
      </c>
      <c r="C1209" s="3" t="s">
        <v>149</v>
      </c>
      <c r="D1209" s="3">
        <v>2015</v>
      </c>
      <c r="E1209" s="3" t="s">
        <v>28</v>
      </c>
      <c r="F1209" s="3" t="s">
        <v>14</v>
      </c>
      <c r="G1209" s="3">
        <v>0.69</v>
      </c>
      <c r="H1209" s="3">
        <v>0.5</v>
      </c>
      <c r="I1209" s="3">
        <v>0.24</v>
      </c>
      <c r="J1209" s="3">
        <v>0.11</v>
      </c>
      <c r="K1209" s="3">
        <v>1.55</v>
      </c>
    </row>
    <row r="1210" spans="1:11" x14ac:dyDescent="0.25">
      <c r="A1210" s="2">
        <v>1210</v>
      </c>
      <c r="B1210" s="2" t="s">
        <v>1100</v>
      </c>
      <c r="C1210" s="2" t="s">
        <v>141</v>
      </c>
      <c r="D1210" s="2">
        <v>2013</v>
      </c>
      <c r="E1210" s="2" t="s">
        <v>43</v>
      </c>
      <c r="F1210" s="2" t="s">
        <v>40</v>
      </c>
      <c r="G1210" s="2">
        <v>1.06</v>
      </c>
      <c r="H1210" s="2">
        <v>0.35</v>
      </c>
      <c r="I1210" s="2">
        <v>0.01</v>
      </c>
      <c r="J1210" s="2">
        <v>0.12</v>
      </c>
      <c r="K1210" s="2">
        <v>1.54</v>
      </c>
    </row>
    <row r="1211" spans="1:11" x14ac:dyDescent="0.2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25">
      <c r="A1212" s="2">
        <v>1212</v>
      </c>
      <c r="B1212" s="2" t="s">
        <v>1102</v>
      </c>
      <c r="C1212" s="2" t="s">
        <v>65</v>
      </c>
      <c r="D1212" s="2">
        <v>2015</v>
      </c>
      <c r="E1212" s="2" t="s">
        <v>22</v>
      </c>
      <c r="F1212" s="2" t="s">
        <v>14</v>
      </c>
      <c r="G1212" s="2">
        <v>0.71</v>
      </c>
      <c r="H1212" s="2">
        <v>0.22</v>
      </c>
      <c r="I1212" s="2">
        <v>0.52</v>
      </c>
      <c r="J1212" s="2">
        <v>0.1</v>
      </c>
      <c r="K1212" s="2">
        <v>1.54</v>
      </c>
    </row>
    <row r="1213" spans="1:11" x14ac:dyDescent="0.25">
      <c r="A1213" s="3">
        <v>1213</v>
      </c>
      <c r="B1213" s="3" t="s">
        <v>1103</v>
      </c>
      <c r="C1213" s="3" t="s">
        <v>46</v>
      </c>
      <c r="D1213" s="3">
        <v>2000</v>
      </c>
      <c r="E1213" s="3" t="s">
        <v>22</v>
      </c>
      <c r="F1213" s="3" t="s">
        <v>59</v>
      </c>
      <c r="G1213" s="3">
        <v>0.83</v>
      </c>
      <c r="H1213" s="3">
        <v>0.44</v>
      </c>
      <c r="I1213" s="3">
        <v>0.08</v>
      </c>
      <c r="J1213" s="3">
        <v>0.19</v>
      </c>
      <c r="K1213" s="3">
        <v>1.54</v>
      </c>
    </row>
    <row r="1214" spans="1:11" x14ac:dyDescent="0.2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25">
      <c r="A1215" s="3">
        <v>1215</v>
      </c>
      <c r="B1215" s="3" t="s">
        <v>1105</v>
      </c>
      <c r="C1215" s="3" t="s">
        <v>39</v>
      </c>
      <c r="D1215" s="3">
        <v>2006</v>
      </c>
      <c r="E1215" s="3" t="s">
        <v>31</v>
      </c>
      <c r="F1215" s="3" t="s">
        <v>92</v>
      </c>
      <c r="G1215" s="3">
        <v>1.4</v>
      </c>
      <c r="H1215" s="3">
        <v>0.02</v>
      </c>
      <c r="I1215" s="3">
        <v>0.02</v>
      </c>
      <c r="J1215" s="3">
        <v>0.1</v>
      </c>
      <c r="K1215" s="3">
        <v>1.54</v>
      </c>
    </row>
    <row r="1216" spans="1:11" x14ac:dyDescent="0.25">
      <c r="A1216" s="2">
        <v>1216</v>
      </c>
      <c r="B1216" s="2" t="s">
        <v>1106</v>
      </c>
      <c r="C1216" s="2" t="s">
        <v>26</v>
      </c>
      <c r="D1216" s="2">
        <v>2008</v>
      </c>
      <c r="E1216" s="2" t="s">
        <v>83</v>
      </c>
      <c r="F1216" s="2" t="s">
        <v>451</v>
      </c>
      <c r="G1216" s="2">
        <v>0.86</v>
      </c>
      <c r="H1216" s="2">
        <v>0.52</v>
      </c>
      <c r="I1216" s="2">
        <v>0.01</v>
      </c>
      <c r="J1216" s="2">
        <v>0.15</v>
      </c>
      <c r="K1216" s="2">
        <v>1.54</v>
      </c>
    </row>
    <row r="1217" spans="1:11" x14ac:dyDescent="0.2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2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25">
      <c r="A1219" s="3">
        <v>1219</v>
      </c>
      <c r="B1219" s="3" t="s">
        <v>68</v>
      </c>
      <c r="C1219" s="3" t="s">
        <v>118</v>
      </c>
      <c r="D1219" s="3">
        <v>2012</v>
      </c>
      <c r="E1219" s="3" t="s">
        <v>31</v>
      </c>
      <c r="F1219" s="3" t="s">
        <v>61</v>
      </c>
      <c r="G1219" s="3">
        <v>0.63</v>
      </c>
      <c r="H1219" s="3">
        <v>0.69</v>
      </c>
      <c r="I1219" s="3">
        <v>0</v>
      </c>
      <c r="J1219" s="3">
        <v>0.21</v>
      </c>
      <c r="K1219" s="3">
        <v>1.53</v>
      </c>
    </row>
    <row r="1220" spans="1:11" x14ac:dyDescent="0.25">
      <c r="A1220" s="2">
        <v>1220</v>
      </c>
      <c r="B1220" s="2" t="s">
        <v>1109</v>
      </c>
      <c r="C1220" s="2" t="s">
        <v>42</v>
      </c>
      <c r="D1220" s="2">
        <v>2009</v>
      </c>
      <c r="E1220" s="2" t="s">
        <v>72</v>
      </c>
      <c r="F1220" s="2" t="s">
        <v>110</v>
      </c>
      <c r="G1220" s="2">
        <v>0.92</v>
      </c>
      <c r="H1220" s="2">
        <v>0.41</v>
      </c>
      <c r="I1220" s="2">
        <v>0</v>
      </c>
      <c r="J1220" s="2">
        <v>0.21</v>
      </c>
      <c r="K1220" s="2">
        <v>1.53</v>
      </c>
    </row>
    <row r="1221" spans="1:11" x14ac:dyDescent="0.25">
      <c r="A1221" s="3">
        <v>1221</v>
      </c>
      <c r="B1221" s="3" t="s">
        <v>1068</v>
      </c>
      <c r="C1221" s="3" t="s">
        <v>12</v>
      </c>
      <c r="D1221" s="3">
        <v>2008</v>
      </c>
      <c r="E1221" s="3" t="s">
        <v>33</v>
      </c>
      <c r="F1221" s="3" t="s">
        <v>110</v>
      </c>
      <c r="G1221" s="3">
        <v>0.71</v>
      </c>
      <c r="H1221" s="3">
        <v>0.65</v>
      </c>
      <c r="I1221" s="3">
        <v>0.01</v>
      </c>
      <c r="J1221" s="3">
        <v>0.17</v>
      </c>
      <c r="K1221" s="3">
        <v>1.53</v>
      </c>
    </row>
    <row r="1222" spans="1:11" x14ac:dyDescent="0.2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2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25">
      <c r="A1224" s="2">
        <v>1224</v>
      </c>
      <c r="B1224" s="2" t="s">
        <v>1112</v>
      </c>
      <c r="C1224" s="2" t="s">
        <v>86</v>
      </c>
      <c r="D1224" s="2">
        <v>1998</v>
      </c>
      <c r="E1224" s="2" t="s">
        <v>13</v>
      </c>
      <c r="F1224" s="2" t="s">
        <v>677</v>
      </c>
      <c r="G1224" s="2">
        <v>1.44</v>
      </c>
      <c r="H1224" s="2">
        <v>0.05</v>
      </c>
      <c r="I1224" s="2">
        <v>0</v>
      </c>
      <c r="J1224" s="2">
        <v>0.04</v>
      </c>
      <c r="K1224" s="2">
        <v>1.53</v>
      </c>
    </row>
    <row r="1225" spans="1:11" x14ac:dyDescent="0.2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25">
      <c r="A1226" s="2">
        <v>1226</v>
      </c>
      <c r="B1226" s="2" t="s">
        <v>257</v>
      </c>
      <c r="C1226" s="2" t="s">
        <v>141</v>
      </c>
      <c r="D1226" s="2">
        <v>2016</v>
      </c>
      <c r="E1226" s="2" t="s">
        <v>13</v>
      </c>
      <c r="F1226" s="2" t="s">
        <v>110</v>
      </c>
      <c r="G1226" s="2">
        <v>0.17</v>
      </c>
      <c r="H1226" s="2">
        <v>1.26</v>
      </c>
      <c r="I1226" s="2">
        <v>0</v>
      </c>
      <c r="J1226" s="2">
        <v>0.1</v>
      </c>
      <c r="K1226" s="2">
        <v>1.53</v>
      </c>
    </row>
    <row r="1227" spans="1:11" x14ac:dyDescent="0.2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2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25">
      <c r="A1229" s="3">
        <v>1229</v>
      </c>
      <c r="B1229" s="3" t="s">
        <v>1116</v>
      </c>
      <c r="C1229" s="3" t="s">
        <v>149</v>
      </c>
      <c r="D1229" s="3">
        <v>2014</v>
      </c>
      <c r="E1229" s="3" t="s">
        <v>2</v>
      </c>
      <c r="F1229" s="3" t="s">
        <v>14</v>
      </c>
      <c r="G1229" s="3">
        <v>0.73</v>
      </c>
      <c r="H1229" s="3">
        <v>0.52</v>
      </c>
      <c r="I1229" s="3">
        <v>0.15</v>
      </c>
      <c r="J1229" s="3">
        <v>0.12</v>
      </c>
      <c r="K1229" s="3">
        <v>1.52</v>
      </c>
    </row>
    <row r="1230" spans="1:11" x14ac:dyDescent="0.25">
      <c r="A1230" s="2">
        <v>1230</v>
      </c>
      <c r="B1230" s="2" t="s">
        <v>1117</v>
      </c>
      <c r="C1230" s="2" t="s">
        <v>39</v>
      </c>
      <c r="D1230" s="2">
        <v>2011</v>
      </c>
      <c r="E1230" s="2" t="s">
        <v>31</v>
      </c>
      <c r="F1230" s="2" t="s">
        <v>110</v>
      </c>
      <c r="G1230" s="2">
        <v>0.94</v>
      </c>
      <c r="H1230" s="2">
        <v>0.45</v>
      </c>
      <c r="I1230" s="2">
        <v>0</v>
      </c>
      <c r="J1230" s="2">
        <v>0.13</v>
      </c>
      <c r="K1230" s="2">
        <v>1.52</v>
      </c>
    </row>
    <row r="1231" spans="1:11" x14ac:dyDescent="0.25">
      <c r="A1231" s="3">
        <v>1231</v>
      </c>
      <c r="B1231" s="3" t="s">
        <v>1118</v>
      </c>
      <c r="C1231" s="3" t="s">
        <v>130</v>
      </c>
      <c r="D1231" s="3">
        <v>2007</v>
      </c>
      <c r="E1231" s="3" t="s">
        <v>18</v>
      </c>
      <c r="F1231" s="3" t="s">
        <v>121</v>
      </c>
      <c r="G1231" s="3">
        <v>0.44</v>
      </c>
      <c r="H1231" s="3">
        <v>0.69</v>
      </c>
      <c r="I1231" s="3">
        <v>0</v>
      </c>
      <c r="J1231" s="3">
        <v>0.39</v>
      </c>
      <c r="K1231" s="3">
        <v>1.52</v>
      </c>
    </row>
    <row r="1232" spans="1:11" x14ac:dyDescent="0.25">
      <c r="A1232" s="2">
        <v>1232</v>
      </c>
      <c r="B1232" s="2" t="s">
        <v>1119</v>
      </c>
      <c r="C1232" s="2" t="s">
        <v>86</v>
      </c>
      <c r="D1232" s="2">
        <v>1997</v>
      </c>
      <c r="E1232" s="2" t="s">
        <v>72</v>
      </c>
      <c r="F1232" s="2" t="s">
        <v>110</v>
      </c>
      <c r="G1232" s="2">
        <v>1.07</v>
      </c>
      <c r="H1232" s="2">
        <v>0.39</v>
      </c>
      <c r="I1232" s="2">
        <v>0</v>
      </c>
      <c r="J1232" s="2">
        <v>0.06</v>
      </c>
      <c r="K1232" s="2">
        <v>1.52</v>
      </c>
    </row>
    <row r="1233" spans="1:11" x14ac:dyDescent="0.25">
      <c r="A1233" s="3">
        <v>1233</v>
      </c>
      <c r="B1233" s="3" t="s">
        <v>1120</v>
      </c>
      <c r="C1233" s="3" t="s">
        <v>46</v>
      </c>
      <c r="D1233" s="3">
        <v>2002</v>
      </c>
      <c r="E1233" s="3" t="s">
        <v>13</v>
      </c>
      <c r="F1233" s="3" t="s">
        <v>110</v>
      </c>
      <c r="G1233" s="3">
        <v>0.36</v>
      </c>
      <c r="H1233" s="3">
        <v>0.9</v>
      </c>
      <c r="I1233" s="3">
        <v>0</v>
      </c>
      <c r="J1233" s="3">
        <v>0.27</v>
      </c>
      <c r="K1233" s="3">
        <v>1.52</v>
      </c>
    </row>
    <row r="1234" spans="1:11" x14ac:dyDescent="0.25">
      <c r="A1234" s="2">
        <v>1234</v>
      </c>
      <c r="B1234" s="2" t="s">
        <v>1121</v>
      </c>
      <c r="C1234" s="2" t="s">
        <v>86</v>
      </c>
      <c r="D1234" s="2">
        <v>1996</v>
      </c>
      <c r="E1234" s="2" t="s">
        <v>18</v>
      </c>
      <c r="F1234" s="2" t="s">
        <v>110</v>
      </c>
      <c r="G1234" s="2">
        <v>1.43</v>
      </c>
      <c r="H1234" s="2">
        <v>0.05</v>
      </c>
      <c r="I1234" s="2">
        <v>0</v>
      </c>
      <c r="J1234" s="2">
        <v>0.04</v>
      </c>
      <c r="K1234" s="2">
        <v>1.52</v>
      </c>
    </row>
    <row r="1235" spans="1:11" x14ac:dyDescent="0.25">
      <c r="A1235" s="3">
        <v>1235</v>
      </c>
      <c r="B1235" s="3" t="s">
        <v>1122</v>
      </c>
      <c r="C1235" s="3" t="s">
        <v>16</v>
      </c>
      <c r="D1235" s="3">
        <v>1984</v>
      </c>
      <c r="E1235" s="3" t="s">
        <v>18</v>
      </c>
      <c r="F1235" s="3" t="s">
        <v>14</v>
      </c>
      <c r="G1235" s="3">
        <v>0</v>
      </c>
      <c r="H1235" s="3">
        <v>0</v>
      </c>
      <c r="I1235" s="3">
        <v>1.52</v>
      </c>
      <c r="J1235" s="3">
        <v>0</v>
      </c>
      <c r="K1235" s="3">
        <v>1.52</v>
      </c>
    </row>
    <row r="1236" spans="1:11" x14ac:dyDescent="0.25">
      <c r="A1236" s="2">
        <v>1236</v>
      </c>
      <c r="B1236" s="2" t="s">
        <v>1123</v>
      </c>
      <c r="C1236" s="2" t="s">
        <v>16</v>
      </c>
      <c r="D1236" s="2">
        <v>1984</v>
      </c>
      <c r="E1236" s="2" t="s">
        <v>31</v>
      </c>
      <c r="F1236" s="2" t="s">
        <v>296</v>
      </c>
      <c r="G1236" s="2">
        <v>0.18</v>
      </c>
      <c r="H1236" s="2">
        <v>0.06</v>
      </c>
      <c r="I1236" s="2">
        <v>1.27</v>
      </c>
      <c r="J1236" s="2">
        <v>0.01</v>
      </c>
      <c r="K1236" s="2">
        <v>1.52</v>
      </c>
    </row>
    <row r="1237" spans="1:11" x14ac:dyDescent="0.25">
      <c r="A1237" s="3">
        <v>1237</v>
      </c>
      <c r="B1237" s="3" t="s">
        <v>1124</v>
      </c>
      <c r="C1237" s="3" t="s">
        <v>86</v>
      </c>
      <c r="D1237" s="3">
        <v>1998</v>
      </c>
      <c r="E1237" s="3" t="s">
        <v>18</v>
      </c>
      <c r="F1237" s="3" t="s">
        <v>110</v>
      </c>
      <c r="G1237" s="3">
        <v>1.45</v>
      </c>
      <c r="H1237" s="3">
        <v>0.04</v>
      </c>
      <c r="I1237" s="3">
        <v>0</v>
      </c>
      <c r="J1237" s="3">
        <v>0.04</v>
      </c>
      <c r="K1237" s="3">
        <v>1.52</v>
      </c>
    </row>
    <row r="1238" spans="1:11" x14ac:dyDescent="0.25">
      <c r="A1238" s="2">
        <v>1238</v>
      </c>
      <c r="B1238" s="2" t="s">
        <v>1125</v>
      </c>
      <c r="C1238" s="2" t="s">
        <v>86</v>
      </c>
      <c r="D1238" s="2">
        <v>1998</v>
      </c>
      <c r="E1238" s="2" t="s">
        <v>13</v>
      </c>
      <c r="F1238" s="2" t="s">
        <v>110</v>
      </c>
      <c r="G1238" s="2">
        <v>1.43</v>
      </c>
      <c r="H1238" s="2">
        <v>0.05</v>
      </c>
      <c r="I1238" s="2">
        <v>0</v>
      </c>
      <c r="J1238" s="2">
        <v>0.03</v>
      </c>
      <c r="K1238" s="2">
        <v>1.52</v>
      </c>
    </row>
    <row r="1239" spans="1:11" x14ac:dyDescent="0.25">
      <c r="A1239" s="3">
        <v>1239</v>
      </c>
      <c r="B1239" s="3" t="s">
        <v>1088</v>
      </c>
      <c r="C1239" s="3" t="s">
        <v>42</v>
      </c>
      <c r="D1239" s="3">
        <v>2010</v>
      </c>
      <c r="E1239" s="3" t="s">
        <v>43</v>
      </c>
      <c r="F1239" s="3" t="s">
        <v>44</v>
      </c>
      <c r="G1239" s="3">
        <v>0.5</v>
      </c>
      <c r="H1239" s="3">
        <v>0.72</v>
      </c>
      <c r="I1239" s="3">
        <v>0.04</v>
      </c>
      <c r="J1239" s="3">
        <v>0.26</v>
      </c>
      <c r="K1239" s="3">
        <v>1.52</v>
      </c>
    </row>
    <row r="1240" spans="1:11" x14ac:dyDescent="0.25">
      <c r="A1240" s="2">
        <v>1240</v>
      </c>
      <c r="B1240" s="2" t="s">
        <v>555</v>
      </c>
      <c r="C1240" s="2" t="s">
        <v>42</v>
      </c>
      <c r="D1240" s="2">
        <v>2006</v>
      </c>
      <c r="E1240" s="2" t="s">
        <v>31</v>
      </c>
      <c r="F1240" s="2" t="s">
        <v>61</v>
      </c>
      <c r="G1240" s="2">
        <v>0.6</v>
      </c>
      <c r="H1240" s="2">
        <v>0.63</v>
      </c>
      <c r="I1240" s="2">
        <v>0.03</v>
      </c>
      <c r="J1240" s="2">
        <v>0.26</v>
      </c>
      <c r="K1240" s="2">
        <v>1.52</v>
      </c>
    </row>
    <row r="1241" spans="1:11" x14ac:dyDescent="0.2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25">
      <c r="A1242" s="2">
        <v>1242</v>
      </c>
      <c r="B1242" s="2" t="s">
        <v>1127</v>
      </c>
      <c r="C1242" s="2" t="s">
        <v>46</v>
      </c>
      <c r="D1242" s="2">
        <v>2002</v>
      </c>
      <c r="E1242" s="2" t="s">
        <v>43</v>
      </c>
      <c r="F1242" s="2" t="s">
        <v>296</v>
      </c>
      <c r="G1242" s="2">
        <v>1.26</v>
      </c>
      <c r="H1242" s="2">
        <v>0.05</v>
      </c>
      <c r="I1242" s="2">
        <v>0</v>
      </c>
      <c r="J1242" s="2">
        <v>0.21</v>
      </c>
      <c r="K1242" s="2">
        <v>1.51</v>
      </c>
    </row>
    <row r="1243" spans="1:11" x14ac:dyDescent="0.25">
      <c r="A1243" s="3">
        <v>1243</v>
      </c>
      <c r="B1243" s="3" t="s">
        <v>796</v>
      </c>
      <c r="C1243" s="3" t="s">
        <v>141</v>
      </c>
      <c r="D1243" s="3">
        <v>2014</v>
      </c>
      <c r="E1243" s="3" t="s">
        <v>13</v>
      </c>
      <c r="F1243" s="3" t="s">
        <v>110</v>
      </c>
      <c r="G1243" s="3">
        <v>1.3</v>
      </c>
      <c r="H1243" s="3">
        <v>0.09</v>
      </c>
      <c r="I1243" s="3">
        <v>0</v>
      </c>
      <c r="J1243" s="3">
        <v>0.12</v>
      </c>
      <c r="K1243" s="3">
        <v>1.51</v>
      </c>
    </row>
    <row r="1244" spans="1:11" x14ac:dyDescent="0.25">
      <c r="A1244" s="2">
        <v>1244</v>
      </c>
      <c r="B1244" s="2" t="s">
        <v>1128</v>
      </c>
      <c r="C1244" s="2" t="s">
        <v>12</v>
      </c>
      <c r="D1244" s="2">
        <v>2010</v>
      </c>
      <c r="E1244" s="2" t="s">
        <v>18</v>
      </c>
      <c r="F1244" s="2" t="s">
        <v>121</v>
      </c>
      <c r="G1244" s="2">
        <v>0.65</v>
      </c>
      <c r="H1244" s="2">
        <v>0.71</v>
      </c>
      <c r="I1244" s="2">
        <v>0</v>
      </c>
      <c r="J1244" s="2">
        <v>0.15</v>
      </c>
      <c r="K1244" s="2">
        <v>1.51</v>
      </c>
    </row>
    <row r="1245" spans="1:11" x14ac:dyDescent="0.25">
      <c r="A1245" s="3">
        <v>1245</v>
      </c>
      <c r="B1245" s="3" t="s">
        <v>846</v>
      </c>
      <c r="C1245" s="3" t="s">
        <v>39</v>
      </c>
      <c r="D1245" s="3">
        <v>2011</v>
      </c>
      <c r="E1245" s="3" t="s">
        <v>43</v>
      </c>
      <c r="F1245" s="3" t="s">
        <v>196</v>
      </c>
      <c r="G1245" s="3">
        <v>0.84</v>
      </c>
      <c r="H1245" s="3">
        <v>0.54</v>
      </c>
      <c r="I1245" s="3">
        <v>0</v>
      </c>
      <c r="J1245" s="3">
        <v>0.13</v>
      </c>
      <c r="K1245" s="3">
        <v>1.51</v>
      </c>
    </row>
    <row r="1246" spans="1:11" x14ac:dyDescent="0.2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25">
      <c r="A1247" s="3">
        <v>1247</v>
      </c>
      <c r="B1247" s="3" t="s">
        <v>1130</v>
      </c>
      <c r="C1247" s="3" t="s">
        <v>65</v>
      </c>
      <c r="D1247" s="3">
        <v>2013</v>
      </c>
      <c r="E1247" s="3" t="s">
        <v>22</v>
      </c>
      <c r="F1247" s="3" t="s">
        <v>1131</v>
      </c>
      <c r="G1247" s="3">
        <v>0</v>
      </c>
      <c r="H1247" s="3">
        <v>0</v>
      </c>
      <c r="I1247" s="3">
        <v>1.51</v>
      </c>
      <c r="J1247" s="3">
        <v>0</v>
      </c>
      <c r="K1247" s="3">
        <v>1.51</v>
      </c>
    </row>
    <row r="1248" spans="1:11" x14ac:dyDescent="0.25">
      <c r="A1248" s="2">
        <v>1248</v>
      </c>
      <c r="B1248" s="2" t="s">
        <v>1132</v>
      </c>
      <c r="C1248" s="2" t="s">
        <v>16</v>
      </c>
      <c r="D1248" s="2">
        <v>1988</v>
      </c>
      <c r="E1248" s="2" t="s">
        <v>43</v>
      </c>
      <c r="F1248" s="2" t="s">
        <v>176</v>
      </c>
      <c r="G1248" s="2">
        <v>0.93</v>
      </c>
      <c r="H1248" s="2">
        <v>0.15</v>
      </c>
      <c r="I1248" s="2">
        <v>0.42</v>
      </c>
      <c r="J1248" s="2">
        <v>0.01</v>
      </c>
      <c r="K1248" s="2">
        <v>1.51</v>
      </c>
    </row>
    <row r="1249" spans="1:11" x14ac:dyDescent="0.2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25">
      <c r="A1250" s="2">
        <v>1250</v>
      </c>
      <c r="B1250" s="2" t="s">
        <v>1134</v>
      </c>
      <c r="C1250" s="2" t="s">
        <v>86</v>
      </c>
      <c r="D1250" s="2">
        <v>1997</v>
      </c>
      <c r="E1250" s="2" t="s">
        <v>13</v>
      </c>
      <c r="F1250" s="2" t="s">
        <v>110</v>
      </c>
      <c r="G1250" s="2">
        <v>1.41</v>
      </c>
      <c r="H1250" s="2">
        <v>0.06</v>
      </c>
      <c r="I1250" s="2">
        <v>0</v>
      </c>
      <c r="J1250" s="2">
        <v>0.04</v>
      </c>
      <c r="K1250" s="2">
        <v>1.51</v>
      </c>
    </row>
    <row r="1251" spans="1:11" x14ac:dyDescent="0.2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25">
      <c r="A1252" s="2">
        <v>1252</v>
      </c>
      <c r="B1252" s="2" t="s">
        <v>647</v>
      </c>
      <c r="C1252" s="2" t="s">
        <v>86</v>
      </c>
      <c r="D1252" s="2">
        <v>1997</v>
      </c>
      <c r="E1252" s="2" t="s">
        <v>28</v>
      </c>
      <c r="F1252" s="2" t="s">
        <v>309</v>
      </c>
      <c r="G1252" s="2">
        <v>1.18</v>
      </c>
      <c r="H1252" s="2">
        <v>0.27</v>
      </c>
      <c r="I1252" s="2">
        <v>0</v>
      </c>
      <c r="J1252" s="2">
        <v>0.05</v>
      </c>
      <c r="K1252" s="2">
        <v>1.51</v>
      </c>
    </row>
    <row r="1253" spans="1:11" x14ac:dyDescent="0.25">
      <c r="A1253" s="3">
        <v>1253</v>
      </c>
      <c r="B1253" s="3" t="s">
        <v>783</v>
      </c>
      <c r="C1253" s="3" t="s">
        <v>147</v>
      </c>
      <c r="D1253" s="3">
        <v>2003</v>
      </c>
      <c r="E1253" s="3" t="s">
        <v>72</v>
      </c>
      <c r="F1253" s="3" t="s">
        <v>296</v>
      </c>
      <c r="G1253" s="3">
        <v>0.99</v>
      </c>
      <c r="H1253" s="3">
        <v>0.32</v>
      </c>
      <c r="I1253" s="3">
        <v>0.11</v>
      </c>
      <c r="J1253" s="3">
        <v>0.08</v>
      </c>
      <c r="K1253" s="3">
        <v>1.5</v>
      </c>
    </row>
    <row r="1254" spans="1:11" x14ac:dyDescent="0.2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25">
      <c r="A1255" s="3">
        <v>1255</v>
      </c>
      <c r="B1255" s="3" t="s">
        <v>1136</v>
      </c>
      <c r="C1255" s="3" t="s">
        <v>46</v>
      </c>
      <c r="D1255" s="3">
        <v>2000</v>
      </c>
      <c r="E1255" s="3" t="s">
        <v>18</v>
      </c>
      <c r="F1255" s="3" t="s">
        <v>1137</v>
      </c>
      <c r="G1255" s="3">
        <v>0.66</v>
      </c>
      <c r="H1255" s="3">
        <v>0.52</v>
      </c>
      <c r="I1255" s="3">
        <v>0.15</v>
      </c>
      <c r="J1255" s="3">
        <v>0.17</v>
      </c>
      <c r="K1255" s="3">
        <v>1.5</v>
      </c>
    </row>
    <row r="1256" spans="1:11" x14ac:dyDescent="0.25">
      <c r="A1256" s="2">
        <v>1256</v>
      </c>
      <c r="B1256" s="2" t="s">
        <v>1138</v>
      </c>
      <c r="C1256" s="2" t="s">
        <v>118</v>
      </c>
      <c r="D1256" s="2">
        <v>2010</v>
      </c>
      <c r="E1256" s="2" t="s">
        <v>22</v>
      </c>
      <c r="F1256" s="2" t="s">
        <v>192</v>
      </c>
      <c r="G1256" s="2">
        <v>0.86</v>
      </c>
      <c r="H1256" s="2">
        <v>0.48</v>
      </c>
      <c r="I1256" s="2">
        <v>0</v>
      </c>
      <c r="J1256" s="2">
        <v>0.17</v>
      </c>
      <c r="K1256" s="2">
        <v>1.5</v>
      </c>
    </row>
    <row r="1257" spans="1:11" x14ac:dyDescent="0.25">
      <c r="A1257" s="3">
        <v>1257</v>
      </c>
      <c r="B1257" s="3" t="s">
        <v>1139</v>
      </c>
      <c r="C1257" s="3" t="s">
        <v>86</v>
      </c>
      <c r="D1257" s="3">
        <v>1998</v>
      </c>
      <c r="E1257" s="3" t="s">
        <v>13</v>
      </c>
      <c r="F1257" s="3" t="s">
        <v>608</v>
      </c>
      <c r="G1257" s="3">
        <v>1.41</v>
      </c>
      <c r="H1257" s="3">
        <v>0.05</v>
      </c>
      <c r="I1257" s="3">
        <v>0</v>
      </c>
      <c r="J1257" s="3">
        <v>0.04</v>
      </c>
      <c r="K1257" s="3">
        <v>1.5</v>
      </c>
    </row>
    <row r="1258" spans="1:11" x14ac:dyDescent="0.25">
      <c r="A1258" s="2">
        <v>1258</v>
      </c>
      <c r="B1258" s="2" t="s">
        <v>1140</v>
      </c>
      <c r="C1258" s="2" t="s">
        <v>46</v>
      </c>
      <c r="D1258" s="2">
        <v>2002</v>
      </c>
      <c r="E1258" s="2" t="s">
        <v>31</v>
      </c>
      <c r="F1258" s="2" t="s">
        <v>385</v>
      </c>
      <c r="G1258" s="2">
        <v>0.49</v>
      </c>
      <c r="H1258" s="2">
        <v>0.78</v>
      </c>
      <c r="I1258" s="2">
        <v>0</v>
      </c>
      <c r="J1258" s="2">
        <v>0.23</v>
      </c>
      <c r="K1258" s="2">
        <v>1.5</v>
      </c>
    </row>
    <row r="1259" spans="1:11" x14ac:dyDescent="0.25">
      <c r="A1259" s="3">
        <v>1259</v>
      </c>
      <c r="B1259" s="3" t="s">
        <v>1141</v>
      </c>
      <c r="C1259" s="3" t="s">
        <v>26</v>
      </c>
      <c r="D1259" s="3">
        <v>2010</v>
      </c>
      <c r="E1259" s="3" t="s">
        <v>24</v>
      </c>
      <c r="F1259" s="3" t="s">
        <v>206</v>
      </c>
      <c r="G1259" s="3">
        <v>1.08</v>
      </c>
      <c r="H1259" s="3">
        <v>0.31</v>
      </c>
      <c r="I1259" s="3">
        <v>0</v>
      </c>
      <c r="J1259" s="3">
        <v>0.11</v>
      </c>
      <c r="K1259" s="3">
        <v>1.5</v>
      </c>
    </row>
    <row r="1260" spans="1:11" x14ac:dyDescent="0.2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25">
      <c r="A1261" s="3">
        <v>1261</v>
      </c>
      <c r="B1261" s="3" t="s">
        <v>1142</v>
      </c>
      <c r="C1261" s="3" t="s">
        <v>78</v>
      </c>
      <c r="D1261" s="3">
        <v>2000</v>
      </c>
      <c r="E1261" s="3" t="s">
        <v>72</v>
      </c>
      <c r="F1261" s="3" t="s">
        <v>385</v>
      </c>
      <c r="G1261" s="3">
        <v>1.2</v>
      </c>
      <c r="H1261" s="3">
        <v>0.27</v>
      </c>
      <c r="I1261" s="3">
        <v>0.02</v>
      </c>
      <c r="J1261" s="3">
        <v>0.02</v>
      </c>
      <c r="K1261" s="3">
        <v>1.5</v>
      </c>
    </row>
    <row r="1262" spans="1:11" x14ac:dyDescent="0.25">
      <c r="A1262" s="2">
        <v>1262</v>
      </c>
      <c r="B1262" s="2" t="s">
        <v>1143</v>
      </c>
      <c r="C1262" s="2" t="s">
        <v>16</v>
      </c>
      <c r="D1262" s="2">
        <v>1985</v>
      </c>
      <c r="E1262" s="2" t="s">
        <v>2</v>
      </c>
      <c r="F1262" s="2" t="s">
        <v>14</v>
      </c>
      <c r="G1262" s="2">
        <v>0.46</v>
      </c>
      <c r="H1262" s="2">
        <v>0.1</v>
      </c>
      <c r="I1262" s="2">
        <v>0.92</v>
      </c>
      <c r="J1262" s="2">
        <v>0.02</v>
      </c>
      <c r="K1262" s="2">
        <v>1.5</v>
      </c>
    </row>
    <row r="1263" spans="1:11" x14ac:dyDescent="0.25">
      <c r="A1263" s="3">
        <v>1263</v>
      </c>
      <c r="B1263" s="3" t="s">
        <v>1144</v>
      </c>
      <c r="C1263" s="3" t="s">
        <v>1145</v>
      </c>
      <c r="D1263" s="3">
        <v>1993</v>
      </c>
      <c r="E1263" s="3" t="s">
        <v>2</v>
      </c>
      <c r="F1263" s="3" t="s">
        <v>121</v>
      </c>
      <c r="G1263" s="3">
        <v>1</v>
      </c>
      <c r="H1263" s="3">
        <v>0.36</v>
      </c>
      <c r="I1263" s="3">
        <v>0.09</v>
      </c>
      <c r="J1263" s="3">
        <v>0.05</v>
      </c>
      <c r="K1263" s="3">
        <v>1.5</v>
      </c>
    </row>
    <row r="1264" spans="1:11" x14ac:dyDescent="0.25">
      <c r="A1264" s="2">
        <v>1264</v>
      </c>
      <c r="B1264" s="2" t="s">
        <v>1146</v>
      </c>
      <c r="C1264" s="2" t="s">
        <v>16</v>
      </c>
      <c r="D1264" s="2">
        <v>1986</v>
      </c>
      <c r="E1264" s="2" t="s">
        <v>2</v>
      </c>
      <c r="F1264" s="2" t="s">
        <v>1147</v>
      </c>
      <c r="G1264" s="2">
        <v>0</v>
      </c>
      <c r="H1264" s="2">
        <v>0</v>
      </c>
      <c r="I1264" s="2">
        <v>1.5</v>
      </c>
      <c r="J1264" s="2">
        <v>0</v>
      </c>
      <c r="K1264" s="2">
        <v>1.5</v>
      </c>
    </row>
    <row r="1265" spans="1:11" x14ac:dyDescent="0.25">
      <c r="A1265" s="3">
        <v>1265</v>
      </c>
      <c r="B1265" s="3" t="s">
        <v>1148</v>
      </c>
      <c r="C1265" s="3" t="s">
        <v>39</v>
      </c>
      <c r="D1265" s="3">
        <v>2010</v>
      </c>
      <c r="E1265" s="3" t="s">
        <v>43</v>
      </c>
      <c r="F1265" s="3" t="s">
        <v>176</v>
      </c>
      <c r="G1265" s="3">
        <v>0.75</v>
      </c>
      <c r="H1265" s="3">
        <v>0.53</v>
      </c>
      <c r="I1265" s="3">
        <v>0.09</v>
      </c>
      <c r="J1265" s="3">
        <v>0.12</v>
      </c>
      <c r="K1265" s="3">
        <v>1.5</v>
      </c>
    </row>
    <row r="1266" spans="1:11" x14ac:dyDescent="0.2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2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2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25">
      <c r="A1269" s="3">
        <v>1269</v>
      </c>
      <c r="B1269" s="3" t="s">
        <v>1151</v>
      </c>
      <c r="C1269" s="3" t="s">
        <v>147</v>
      </c>
      <c r="D1269" s="3">
        <v>2003</v>
      </c>
      <c r="E1269" s="3" t="s">
        <v>22</v>
      </c>
      <c r="F1269" s="3" t="s">
        <v>14</v>
      </c>
      <c r="G1269" s="3">
        <v>0.72</v>
      </c>
      <c r="H1269" s="3">
        <v>0.38</v>
      </c>
      <c r="I1269" s="3">
        <v>0.36</v>
      </c>
      <c r="J1269" s="3">
        <v>0.04</v>
      </c>
      <c r="K1269" s="3">
        <v>1.49</v>
      </c>
    </row>
    <row r="1270" spans="1:11" x14ac:dyDescent="0.25">
      <c r="A1270" s="2">
        <v>1270</v>
      </c>
      <c r="B1270" s="2" t="s">
        <v>155</v>
      </c>
      <c r="C1270" s="2" t="s">
        <v>113</v>
      </c>
      <c r="D1270" s="2">
        <v>2002</v>
      </c>
      <c r="E1270" s="2" t="s">
        <v>31</v>
      </c>
      <c r="F1270" s="2" t="s">
        <v>110</v>
      </c>
      <c r="G1270" s="2">
        <v>1</v>
      </c>
      <c r="H1270" s="2">
        <v>0.43</v>
      </c>
      <c r="I1270" s="2">
        <v>0</v>
      </c>
      <c r="J1270" s="2">
        <v>0.06</v>
      </c>
      <c r="K1270" s="2">
        <v>1.49</v>
      </c>
    </row>
    <row r="1271" spans="1:11" x14ac:dyDescent="0.25">
      <c r="A1271" s="3">
        <v>1271</v>
      </c>
      <c r="B1271" s="3" t="s">
        <v>603</v>
      </c>
      <c r="C1271" s="3" t="s">
        <v>46</v>
      </c>
      <c r="D1271" s="3">
        <v>2008</v>
      </c>
      <c r="E1271" s="3" t="s">
        <v>13</v>
      </c>
      <c r="F1271" s="3" t="s">
        <v>110</v>
      </c>
      <c r="G1271" s="3">
        <v>1.22</v>
      </c>
      <c r="H1271" s="3">
        <v>0</v>
      </c>
      <c r="I1271" s="3">
        <v>0</v>
      </c>
      <c r="J1271" s="3">
        <v>0.27</v>
      </c>
      <c r="K1271" s="3">
        <v>1.49</v>
      </c>
    </row>
    <row r="1272" spans="1:11" x14ac:dyDescent="0.25">
      <c r="A1272" s="2">
        <v>1272</v>
      </c>
      <c r="B1272" s="2" t="s">
        <v>1152</v>
      </c>
      <c r="C1272" s="2" t="s">
        <v>26</v>
      </c>
      <c r="D1272" s="2">
        <v>2008</v>
      </c>
      <c r="E1272" s="2" t="s">
        <v>83</v>
      </c>
      <c r="F1272" s="2" t="s">
        <v>385</v>
      </c>
      <c r="G1272" s="2">
        <v>1</v>
      </c>
      <c r="H1272" s="2">
        <v>0.36</v>
      </c>
      <c r="I1272" s="2">
        <v>0</v>
      </c>
      <c r="J1272" s="2">
        <v>0.13</v>
      </c>
      <c r="K1272" s="2">
        <v>1.49</v>
      </c>
    </row>
    <row r="1273" spans="1:11" x14ac:dyDescent="0.25">
      <c r="A1273" s="3">
        <v>1273</v>
      </c>
      <c r="B1273" s="3" t="s">
        <v>1153</v>
      </c>
      <c r="C1273" s="3" t="s">
        <v>78</v>
      </c>
      <c r="D1273" s="3">
        <v>2000</v>
      </c>
      <c r="E1273" s="3" t="s">
        <v>2</v>
      </c>
      <c r="F1273" s="3" t="s">
        <v>14</v>
      </c>
      <c r="G1273" s="3">
        <v>0.82</v>
      </c>
      <c r="H1273" s="3">
        <v>0.36</v>
      </c>
      <c r="I1273" s="3">
        <v>0.25</v>
      </c>
      <c r="J1273" s="3">
        <v>0.06</v>
      </c>
      <c r="K1273" s="3">
        <v>1.49</v>
      </c>
    </row>
    <row r="1274" spans="1:11" x14ac:dyDescent="0.2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2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25">
      <c r="A1276" s="2">
        <v>1276</v>
      </c>
      <c r="B1276" s="2" t="s">
        <v>117</v>
      </c>
      <c r="C1276" s="2" t="s">
        <v>12</v>
      </c>
      <c r="D1276" s="2">
        <v>2010</v>
      </c>
      <c r="E1276" s="2" t="s">
        <v>33</v>
      </c>
      <c r="F1276" s="2" t="s">
        <v>110</v>
      </c>
      <c r="G1276" s="2">
        <v>0.61</v>
      </c>
      <c r="H1276" s="2">
        <v>0.73</v>
      </c>
      <c r="I1276" s="2">
        <v>0</v>
      </c>
      <c r="J1276" s="2">
        <v>0.15</v>
      </c>
      <c r="K1276" s="2">
        <v>1.49</v>
      </c>
    </row>
    <row r="1277" spans="1:11" x14ac:dyDescent="0.2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25">
      <c r="A1278" s="2">
        <v>1278</v>
      </c>
      <c r="B1278" s="2" t="s">
        <v>1157</v>
      </c>
      <c r="C1278" s="2" t="s">
        <v>26</v>
      </c>
      <c r="D1278" s="2">
        <v>2006</v>
      </c>
      <c r="E1278" s="2" t="s">
        <v>83</v>
      </c>
      <c r="F1278" s="2" t="s">
        <v>385</v>
      </c>
      <c r="G1278" s="2">
        <v>0.43</v>
      </c>
      <c r="H1278" s="2">
        <v>0.88</v>
      </c>
      <c r="I1278" s="2">
        <v>0</v>
      </c>
      <c r="J1278" s="2">
        <v>0.18</v>
      </c>
      <c r="K1278" s="2">
        <v>1.48</v>
      </c>
    </row>
    <row r="1279" spans="1:11" x14ac:dyDescent="0.25">
      <c r="A1279" s="3">
        <v>1279</v>
      </c>
      <c r="B1279" s="3" t="s">
        <v>1158</v>
      </c>
      <c r="C1279" s="3" t="s">
        <v>46</v>
      </c>
      <c r="D1279" s="3">
        <v>2006</v>
      </c>
      <c r="E1279" s="3" t="s">
        <v>31</v>
      </c>
      <c r="F1279" s="3" t="s">
        <v>192</v>
      </c>
      <c r="G1279" s="3">
        <v>0.47</v>
      </c>
      <c r="H1279" s="3">
        <v>0.37</v>
      </c>
      <c r="I1279" s="3">
        <v>0.52</v>
      </c>
      <c r="J1279" s="3">
        <v>0.12</v>
      </c>
      <c r="K1279" s="3">
        <v>1.48</v>
      </c>
    </row>
    <row r="1280" spans="1:11" x14ac:dyDescent="0.2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25">
      <c r="A1281" s="3">
        <v>1281</v>
      </c>
      <c r="B1281" s="3" t="s">
        <v>1160</v>
      </c>
      <c r="C1281" s="3" t="s">
        <v>78</v>
      </c>
      <c r="D1281" s="3">
        <v>1999</v>
      </c>
      <c r="E1281" s="3" t="s">
        <v>72</v>
      </c>
      <c r="F1281" s="3" t="s">
        <v>385</v>
      </c>
      <c r="G1281" s="3">
        <v>1.2</v>
      </c>
      <c r="H1281" s="3">
        <v>0.25</v>
      </c>
      <c r="I1281" s="3">
        <v>0.02</v>
      </c>
      <c r="J1281" s="3">
        <v>0.02</v>
      </c>
      <c r="K1281" s="3">
        <v>1.48</v>
      </c>
    </row>
    <row r="1282" spans="1:11" x14ac:dyDescent="0.25">
      <c r="A1282" s="2">
        <v>1282</v>
      </c>
      <c r="B1282" s="2" t="s">
        <v>1161</v>
      </c>
      <c r="C1282" s="2" t="s">
        <v>21</v>
      </c>
      <c r="D1282" s="2">
        <v>1997</v>
      </c>
      <c r="E1282" s="2" t="s">
        <v>2</v>
      </c>
      <c r="F1282" s="2" t="s">
        <v>14</v>
      </c>
      <c r="G1282" s="2">
        <v>0.7</v>
      </c>
      <c r="H1282" s="2">
        <v>0.35</v>
      </c>
      <c r="I1282" s="2">
        <v>0.39</v>
      </c>
      <c r="J1282" s="2">
        <v>0.04</v>
      </c>
      <c r="K1282" s="2">
        <v>1.48</v>
      </c>
    </row>
    <row r="1283" spans="1:11" x14ac:dyDescent="0.25">
      <c r="A1283" s="3">
        <v>1283</v>
      </c>
      <c r="B1283" s="3" t="s">
        <v>463</v>
      </c>
      <c r="C1283" s="3" t="s">
        <v>42</v>
      </c>
      <c r="D1283" s="3">
        <v>2011</v>
      </c>
      <c r="E1283" s="3" t="s">
        <v>22</v>
      </c>
      <c r="F1283" s="3" t="s">
        <v>110</v>
      </c>
      <c r="G1283" s="3">
        <v>0.78</v>
      </c>
      <c r="H1283" s="3">
        <v>0.47</v>
      </c>
      <c r="I1283" s="3">
        <v>0.03</v>
      </c>
      <c r="J1283" s="3">
        <v>0.2</v>
      </c>
      <c r="K1283" s="3">
        <v>1.48</v>
      </c>
    </row>
    <row r="1284" spans="1:11" x14ac:dyDescent="0.2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25">
      <c r="A1285" s="3">
        <v>1285</v>
      </c>
      <c r="B1285" s="3" t="s">
        <v>1163</v>
      </c>
      <c r="C1285" s="3" t="s">
        <v>46</v>
      </c>
      <c r="D1285" s="3">
        <v>2004</v>
      </c>
      <c r="E1285" s="3" t="s">
        <v>72</v>
      </c>
      <c r="F1285" s="3" t="s">
        <v>110</v>
      </c>
      <c r="G1285" s="3">
        <v>1.08</v>
      </c>
      <c r="H1285" s="3">
        <v>0.2</v>
      </c>
      <c r="I1285" s="3">
        <v>0</v>
      </c>
      <c r="J1285" s="3">
        <v>0.2</v>
      </c>
      <c r="K1285" s="3">
        <v>1.48</v>
      </c>
    </row>
    <row r="1286" spans="1:11" x14ac:dyDescent="0.2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25">
      <c r="A1287" s="3">
        <v>1287</v>
      </c>
      <c r="B1287" s="3" t="s">
        <v>1165</v>
      </c>
      <c r="C1287" s="3" t="s">
        <v>26</v>
      </c>
      <c r="D1287" s="3">
        <v>2007</v>
      </c>
      <c r="E1287" s="3" t="s">
        <v>33</v>
      </c>
      <c r="F1287" s="3" t="s">
        <v>92</v>
      </c>
      <c r="G1287" s="3">
        <v>0.39</v>
      </c>
      <c r="H1287" s="3">
        <v>0.92</v>
      </c>
      <c r="I1287" s="3">
        <v>0</v>
      </c>
      <c r="J1287" s="3">
        <v>0.17</v>
      </c>
      <c r="K1287" s="3">
        <v>1.47</v>
      </c>
    </row>
    <row r="1288" spans="1:11" x14ac:dyDescent="0.2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2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25">
      <c r="A1290" s="2">
        <v>1290</v>
      </c>
      <c r="B1290" s="2" t="s">
        <v>1167</v>
      </c>
      <c r="C1290" s="2" t="s">
        <v>78</v>
      </c>
      <c r="D1290" s="2">
        <v>1999</v>
      </c>
      <c r="E1290" s="2" t="s">
        <v>43</v>
      </c>
      <c r="F1290" s="2" t="s">
        <v>14</v>
      </c>
      <c r="G1290" s="2">
        <v>0.62</v>
      </c>
      <c r="H1290" s="2">
        <v>0.18</v>
      </c>
      <c r="I1290" s="2">
        <v>0.65</v>
      </c>
      <c r="J1290" s="2">
        <v>0.02</v>
      </c>
      <c r="K1290" s="2">
        <v>1.47</v>
      </c>
    </row>
    <row r="1291" spans="1:11" x14ac:dyDescent="0.25">
      <c r="A1291" s="3">
        <v>1291</v>
      </c>
      <c r="B1291" s="3" t="s">
        <v>1168</v>
      </c>
      <c r="C1291" s="3" t="s">
        <v>55</v>
      </c>
      <c r="D1291" s="3">
        <v>2003</v>
      </c>
      <c r="E1291" s="3" t="s">
        <v>2</v>
      </c>
      <c r="F1291" s="3" t="s">
        <v>385</v>
      </c>
      <c r="G1291" s="3">
        <v>1.04</v>
      </c>
      <c r="H1291" s="3">
        <v>0.37</v>
      </c>
      <c r="I1291" s="3">
        <v>0</v>
      </c>
      <c r="J1291" s="3">
        <v>0.06</v>
      </c>
      <c r="K1291" s="3">
        <v>1.47</v>
      </c>
    </row>
    <row r="1292" spans="1:11" x14ac:dyDescent="0.25">
      <c r="A1292" s="2">
        <v>1292</v>
      </c>
      <c r="B1292" s="2" t="s">
        <v>995</v>
      </c>
      <c r="C1292" s="2" t="s">
        <v>39</v>
      </c>
      <c r="D1292" s="2">
        <v>2006</v>
      </c>
      <c r="E1292" s="2" t="s">
        <v>72</v>
      </c>
      <c r="F1292" s="2" t="s">
        <v>110</v>
      </c>
      <c r="G1292" s="2">
        <v>1.33</v>
      </c>
      <c r="H1292" s="2">
        <v>0.03</v>
      </c>
      <c r="I1292" s="2">
        <v>0.01</v>
      </c>
      <c r="J1292" s="2">
        <v>0.1</v>
      </c>
      <c r="K1292" s="2">
        <v>1.47</v>
      </c>
    </row>
    <row r="1293" spans="1:11" x14ac:dyDescent="0.25">
      <c r="A1293" s="3">
        <v>1293</v>
      </c>
      <c r="B1293" s="3" t="s">
        <v>1169</v>
      </c>
      <c r="C1293" s="3" t="s">
        <v>42</v>
      </c>
      <c r="D1293" s="3">
        <v>2013</v>
      </c>
      <c r="E1293" s="3" t="s">
        <v>43</v>
      </c>
      <c r="F1293" s="3" t="s">
        <v>184</v>
      </c>
      <c r="G1293" s="3">
        <v>0.45</v>
      </c>
      <c r="H1293" s="3">
        <v>0.4</v>
      </c>
      <c r="I1293" s="3">
        <v>0.44</v>
      </c>
      <c r="J1293" s="3">
        <v>0.18</v>
      </c>
      <c r="K1293" s="3">
        <v>1.47</v>
      </c>
    </row>
    <row r="1294" spans="1:11" x14ac:dyDescent="0.25">
      <c r="A1294" s="2">
        <v>1294</v>
      </c>
      <c r="B1294" s="2" t="s">
        <v>675</v>
      </c>
      <c r="C1294" s="2" t="s">
        <v>26</v>
      </c>
      <c r="D1294" s="2">
        <v>2008</v>
      </c>
      <c r="E1294" s="2" t="s">
        <v>22</v>
      </c>
      <c r="F1294" s="2" t="s">
        <v>192</v>
      </c>
      <c r="G1294" s="2">
        <v>0.69</v>
      </c>
      <c r="H1294" s="2">
        <v>0.2</v>
      </c>
      <c r="I1294" s="2">
        <v>0.49</v>
      </c>
      <c r="J1294" s="2">
        <v>0.09</v>
      </c>
      <c r="K1294" s="2">
        <v>1.47</v>
      </c>
    </row>
    <row r="1295" spans="1:11" x14ac:dyDescent="0.25">
      <c r="A1295" s="3">
        <v>1295</v>
      </c>
      <c r="B1295" s="3" t="s">
        <v>1094</v>
      </c>
      <c r="C1295" s="3" t="s">
        <v>39</v>
      </c>
      <c r="D1295" s="3">
        <v>2010</v>
      </c>
      <c r="E1295" s="3" t="s">
        <v>43</v>
      </c>
      <c r="F1295" s="3" t="s">
        <v>196</v>
      </c>
      <c r="G1295" s="3">
        <v>0.95</v>
      </c>
      <c r="H1295" s="3">
        <v>0.4</v>
      </c>
      <c r="I1295" s="3">
        <v>0</v>
      </c>
      <c r="J1295" s="3">
        <v>0.12</v>
      </c>
      <c r="K1295" s="3">
        <v>1.47</v>
      </c>
    </row>
    <row r="1296" spans="1:11" x14ac:dyDescent="0.25">
      <c r="A1296" s="2">
        <v>1296</v>
      </c>
      <c r="B1296" s="2" t="s">
        <v>1170</v>
      </c>
      <c r="C1296" s="2" t="s">
        <v>12</v>
      </c>
      <c r="D1296" s="2">
        <v>2008</v>
      </c>
      <c r="E1296" s="2" t="s">
        <v>31</v>
      </c>
      <c r="F1296" s="2" t="s">
        <v>121</v>
      </c>
      <c r="G1296" s="2">
        <v>0.78</v>
      </c>
      <c r="H1296" s="2">
        <v>0.5</v>
      </c>
      <c r="I1296" s="2">
        <v>0.03</v>
      </c>
      <c r="J1296" s="2">
        <v>0.15</v>
      </c>
      <c r="K1296" s="2">
        <v>1.47</v>
      </c>
    </row>
    <row r="1297" spans="1:11" x14ac:dyDescent="0.2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25">
      <c r="A1298" s="2">
        <v>1298</v>
      </c>
      <c r="B1298" s="2" t="s">
        <v>1172</v>
      </c>
      <c r="C1298" s="2" t="s">
        <v>693</v>
      </c>
      <c r="D1298" s="2">
        <v>2012</v>
      </c>
      <c r="E1298" s="2" t="s">
        <v>2</v>
      </c>
      <c r="F1298" s="2" t="s">
        <v>59</v>
      </c>
      <c r="G1298" s="2">
        <v>0.4</v>
      </c>
      <c r="H1298" s="2">
        <v>0.72</v>
      </c>
      <c r="I1298" s="2">
        <v>0.02</v>
      </c>
      <c r="J1298" s="2">
        <v>0.33</v>
      </c>
      <c r="K1298" s="2">
        <v>1.47</v>
      </c>
    </row>
    <row r="1299" spans="1:11" x14ac:dyDescent="0.2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25">
      <c r="A1300" s="2">
        <v>1300</v>
      </c>
      <c r="B1300" s="2" t="s">
        <v>918</v>
      </c>
      <c r="C1300" s="2" t="s">
        <v>55</v>
      </c>
      <c r="D1300" s="2">
        <v>2004</v>
      </c>
      <c r="E1300" s="2" t="s">
        <v>2</v>
      </c>
      <c r="F1300" s="2" t="s">
        <v>385</v>
      </c>
      <c r="G1300" s="2">
        <v>1.02</v>
      </c>
      <c r="H1300" s="2">
        <v>0.38</v>
      </c>
      <c r="I1300" s="2">
        <v>0</v>
      </c>
      <c r="J1300" s="2">
        <v>0.06</v>
      </c>
      <c r="K1300" s="2">
        <v>1.46</v>
      </c>
    </row>
    <row r="1301" spans="1:11" x14ac:dyDescent="0.25">
      <c r="A1301" s="3">
        <v>1301</v>
      </c>
      <c r="B1301" s="3" t="s">
        <v>1174</v>
      </c>
      <c r="C1301" s="3" t="s">
        <v>39</v>
      </c>
      <c r="D1301" s="3">
        <v>2012</v>
      </c>
      <c r="E1301" s="3" t="s">
        <v>31</v>
      </c>
      <c r="F1301" s="3" t="s">
        <v>92</v>
      </c>
      <c r="G1301" s="3">
        <v>0.93</v>
      </c>
      <c r="H1301" s="3">
        <v>0.4</v>
      </c>
      <c r="I1301" s="3">
        <v>0.02</v>
      </c>
      <c r="J1301" s="3">
        <v>0.12</v>
      </c>
      <c r="K1301" s="3">
        <v>1.46</v>
      </c>
    </row>
    <row r="1302" spans="1:11" x14ac:dyDescent="0.25">
      <c r="A1302" s="2">
        <v>1302</v>
      </c>
      <c r="B1302" s="2" t="s">
        <v>1175</v>
      </c>
      <c r="C1302" s="2" t="s">
        <v>39</v>
      </c>
      <c r="D1302" s="2">
        <v>2008</v>
      </c>
      <c r="E1302" s="2" t="s">
        <v>31</v>
      </c>
      <c r="F1302" s="2" t="s">
        <v>110</v>
      </c>
      <c r="G1302" s="2">
        <v>0.81</v>
      </c>
      <c r="H1302" s="2">
        <v>0.46</v>
      </c>
      <c r="I1302" s="2">
        <v>0.04</v>
      </c>
      <c r="J1302" s="2">
        <v>0.15</v>
      </c>
      <c r="K1302" s="2">
        <v>1.46</v>
      </c>
    </row>
    <row r="1303" spans="1:11" x14ac:dyDescent="0.2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25">
      <c r="A1304" s="2">
        <v>1304</v>
      </c>
      <c r="B1304" s="2" t="s">
        <v>1177</v>
      </c>
      <c r="C1304" s="2" t="s">
        <v>26</v>
      </c>
      <c r="D1304" s="2">
        <v>2008</v>
      </c>
      <c r="E1304" s="2" t="s">
        <v>2</v>
      </c>
      <c r="F1304" s="2" t="s">
        <v>385</v>
      </c>
      <c r="G1304" s="2">
        <v>0.46</v>
      </c>
      <c r="H1304" s="2">
        <v>0.83</v>
      </c>
      <c r="I1304" s="2">
        <v>0</v>
      </c>
      <c r="J1304" s="2">
        <v>0.17</v>
      </c>
      <c r="K1304" s="2">
        <v>1.46</v>
      </c>
    </row>
    <row r="1305" spans="1:11" x14ac:dyDescent="0.2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25">
      <c r="A1306" s="2">
        <v>1306</v>
      </c>
      <c r="B1306" s="2" t="s">
        <v>1179</v>
      </c>
      <c r="C1306" s="2" t="s">
        <v>39</v>
      </c>
      <c r="D1306" s="2">
        <v>2011</v>
      </c>
      <c r="E1306" s="2" t="s">
        <v>31</v>
      </c>
      <c r="F1306" s="2" t="s">
        <v>385</v>
      </c>
      <c r="G1306" s="2">
        <v>0.83</v>
      </c>
      <c r="H1306" s="2">
        <v>0.48</v>
      </c>
      <c r="I1306" s="2">
        <v>0.02</v>
      </c>
      <c r="J1306" s="2">
        <v>0.12</v>
      </c>
      <c r="K1306" s="2">
        <v>1.46</v>
      </c>
    </row>
    <row r="1307" spans="1:11" x14ac:dyDescent="0.25">
      <c r="A1307" s="3">
        <v>1307</v>
      </c>
      <c r="B1307" s="3" t="s">
        <v>1180</v>
      </c>
      <c r="C1307" s="3" t="s">
        <v>147</v>
      </c>
      <c r="D1307" s="3">
        <v>2001</v>
      </c>
      <c r="E1307" s="3" t="s">
        <v>24</v>
      </c>
      <c r="F1307" s="3" t="s">
        <v>128</v>
      </c>
      <c r="G1307" s="3">
        <v>0.95</v>
      </c>
      <c r="H1307" s="3">
        <v>0.37</v>
      </c>
      <c r="I1307" s="3">
        <v>0.1</v>
      </c>
      <c r="J1307" s="3">
        <v>0.04</v>
      </c>
      <c r="K1307" s="3">
        <v>1.46</v>
      </c>
    </row>
    <row r="1308" spans="1:11" x14ac:dyDescent="0.25">
      <c r="A1308" s="2">
        <v>1308</v>
      </c>
      <c r="B1308" s="2" t="s">
        <v>469</v>
      </c>
      <c r="C1308" s="2" t="s">
        <v>127</v>
      </c>
      <c r="D1308" s="2">
        <v>1981</v>
      </c>
      <c r="E1308" s="2" t="s">
        <v>2</v>
      </c>
      <c r="F1308" s="2" t="s">
        <v>1181</v>
      </c>
      <c r="G1308" s="2">
        <v>1.36</v>
      </c>
      <c r="H1308" s="2">
        <v>0.08</v>
      </c>
      <c r="I1308" s="2">
        <v>0</v>
      </c>
      <c r="J1308" s="2">
        <v>0.02</v>
      </c>
      <c r="K1308" s="2">
        <v>1.46</v>
      </c>
    </row>
    <row r="1309" spans="1:11" x14ac:dyDescent="0.2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25">
      <c r="A1310" s="2">
        <v>1310</v>
      </c>
      <c r="B1310" s="2" t="s">
        <v>1183</v>
      </c>
      <c r="C1310" s="2" t="s">
        <v>147</v>
      </c>
      <c r="D1310" s="2">
        <v>2005</v>
      </c>
      <c r="E1310" s="2" t="s">
        <v>13</v>
      </c>
      <c r="F1310" s="2" t="s">
        <v>14</v>
      </c>
      <c r="G1310" s="2">
        <v>0.93</v>
      </c>
      <c r="H1310" s="2">
        <v>0.24</v>
      </c>
      <c r="I1310" s="2">
        <v>0.25</v>
      </c>
      <c r="J1310" s="2">
        <v>0.04</v>
      </c>
      <c r="K1310" s="2">
        <v>1.46</v>
      </c>
    </row>
    <row r="1311" spans="1:11" x14ac:dyDescent="0.25">
      <c r="A1311" s="3">
        <v>1311</v>
      </c>
      <c r="B1311" s="3" t="s">
        <v>471</v>
      </c>
      <c r="C1311" s="3" t="s">
        <v>42</v>
      </c>
      <c r="D1311" s="3">
        <v>2012</v>
      </c>
      <c r="E1311" s="3" t="s">
        <v>22</v>
      </c>
      <c r="F1311" s="3" t="s">
        <v>110</v>
      </c>
      <c r="G1311" s="3">
        <v>0.63</v>
      </c>
      <c r="H1311" s="3">
        <v>0.59</v>
      </c>
      <c r="I1311" s="3">
        <v>0.03</v>
      </c>
      <c r="J1311" s="3">
        <v>0.21</v>
      </c>
      <c r="K1311" s="3">
        <v>1.46</v>
      </c>
    </row>
    <row r="1312" spans="1:11" x14ac:dyDescent="0.25">
      <c r="A1312" s="2">
        <v>1312</v>
      </c>
      <c r="B1312" s="2" t="s">
        <v>985</v>
      </c>
      <c r="C1312" s="2" t="s">
        <v>12</v>
      </c>
      <c r="D1312" s="2">
        <v>2012</v>
      </c>
      <c r="E1312" s="2" t="s">
        <v>43</v>
      </c>
      <c r="F1312" s="2" t="s">
        <v>206</v>
      </c>
      <c r="G1312" s="2">
        <v>0.94</v>
      </c>
      <c r="H1312" s="2">
        <v>0.4</v>
      </c>
      <c r="I1312" s="2">
        <v>0</v>
      </c>
      <c r="J1312" s="2">
        <v>0.11</v>
      </c>
      <c r="K1312" s="2">
        <v>1.46</v>
      </c>
    </row>
    <row r="1313" spans="1:11" x14ac:dyDescent="0.2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25">
      <c r="A1314" s="2">
        <v>1314</v>
      </c>
      <c r="B1314" s="2" t="s">
        <v>1185</v>
      </c>
      <c r="C1314" s="2" t="s">
        <v>86</v>
      </c>
      <c r="D1314" s="2">
        <v>1998</v>
      </c>
      <c r="E1314" s="2" t="s">
        <v>72</v>
      </c>
      <c r="F1314" s="2" t="s">
        <v>385</v>
      </c>
      <c r="G1314" s="2">
        <v>1.17</v>
      </c>
      <c r="H1314" s="2">
        <v>0.2</v>
      </c>
      <c r="I1314" s="2">
        <v>0.04</v>
      </c>
      <c r="J1314" s="2">
        <v>0.05</v>
      </c>
      <c r="K1314" s="2">
        <v>1.46</v>
      </c>
    </row>
    <row r="1315" spans="1:11" x14ac:dyDescent="0.2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2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2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25">
      <c r="A1318" s="2">
        <v>1318</v>
      </c>
      <c r="B1318" s="2" t="s">
        <v>227</v>
      </c>
      <c r="C1318" s="2" t="s">
        <v>39</v>
      </c>
      <c r="D1318" s="2">
        <v>2013</v>
      </c>
      <c r="E1318" s="2" t="s">
        <v>22</v>
      </c>
      <c r="F1318" s="2" t="s">
        <v>61</v>
      </c>
      <c r="G1318" s="2">
        <v>0.89</v>
      </c>
      <c r="H1318" s="2">
        <v>0.44</v>
      </c>
      <c r="I1318" s="2">
        <v>0</v>
      </c>
      <c r="J1318" s="2">
        <v>0.12</v>
      </c>
      <c r="K1318" s="2">
        <v>1.45</v>
      </c>
    </row>
    <row r="1319" spans="1:11" x14ac:dyDescent="0.25">
      <c r="A1319" s="3">
        <v>1319</v>
      </c>
      <c r="B1319" s="3" t="s">
        <v>349</v>
      </c>
      <c r="C1319" s="3" t="s">
        <v>141</v>
      </c>
      <c r="D1319" s="3">
        <v>2015</v>
      </c>
      <c r="E1319" s="3" t="s">
        <v>43</v>
      </c>
      <c r="F1319" s="3" t="s">
        <v>206</v>
      </c>
      <c r="G1319" s="3">
        <v>0.86</v>
      </c>
      <c r="H1319" s="3">
        <v>0.46</v>
      </c>
      <c r="I1319" s="3">
        <v>0</v>
      </c>
      <c r="J1319" s="3">
        <v>0.13</v>
      </c>
      <c r="K1319" s="3">
        <v>1.45</v>
      </c>
    </row>
    <row r="1320" spans="1:11" x14ac:dyDescent="0.25">
      <c r="A1320" s="2">
        <v>1320</v>
      </c>
      <c r="B1320" s="2" t="s">
        <v>522</v>
      </c>
      <c r="C1320" s="2" t="s">
        <v>42</v>
      </c>
      <c r="D1320" s="2">
        <v>2008</v>
      </c>
      <c r="E1320" s="2" t="s">
        <v>31</v>
      </c>
      <c r="F1320" s="2" t="s">
        <v>44</v>
      </c>
      <c r="G1320" s="2">
        <v>0.75</v>
      </c>
      <c r="H1320" s="2">
        <v>0.49</v>
      </c>
      <c r="I1320" s="2">
        <v>0.01</v>
      </c>
      <c r="J1320" s="2">
        <v>0.21</v>
      </c>
      <c r="K1320" s="2">
        <v>1.45</v>
      </c>
    </row>
    <row r="1321" spans="1:11" x14ac:dyDescent="0.2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2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25">
      <c r="A1323" s="3">
        <v>1323</v>
      </c>
      <c r="B1323" s="3" t="s">
        <v>1191</v>
      </c>
      <c r="C1323" s="3" t="s">
        <v>46</v>
      </c>
      <c r="D1323" s="3">
        <v>2003</v>
      </c>
      <c r="E1323" s="3" t="s">
        <v>43</v>
      </c>
      <c r="F1323" s="3" t="s">
        <v>176</v>
      </c>
      <c r="G1323" s="3">
        <v>0.54</v>
      </c>
      <c r="H1323" s="3">
        <v>0.35</v>
      </c>
      <c r="I1323" s="3">
        <v>0.46</v>
      </c>
      <c r="J1323" s="3">
        <v>0.1</v>
      </c>
      <c r="K1323" s="3">
        <v>1.45</v>
      </c>
    </row>
    <row r="1324" spans="1:11" x14ac:dyDescent="0.25">
      <c r="A1324" s="2">
        <v>1324</v>
      </c>
      <c r="B1324" s="2" t="s">
        <v>1192</v>
      </c>
      <c r="C1324" s="2" t="s">
        <v>12</v>
      </c>
      <c r="D1324" s="2">
        <v>2007</v>
      </c>
      <c r="E1324" s="2" t="s">
        <v>28</v>
      </c>
      <c r="F1324" s="2" t="s">
        <v>110</v>
      </c>
      <c r="G1324" s="2">
        <v>0.53</v>
      </c>
      <c r="H1324" s="2">
        <v>0.76</v>
      </c>
      <c r="I1324" s="2">
        <v>0</v>
      </c>
      <c r="J1324" s="2">
        <v>0.16</v>
      </c>
      <c r="K1324" s="2">
        <v>1.45</v>
      </c>
    </row>
    <row r="1325" spans="1:11" x14ac:dyDescent="0.25">
      <c r="A1325" s="3">
        <v>1325</v>
      </c>
      <c r="B1325" s="3" t="s">
        <v>1193</v>
      </c>
      <c r="C1325" s="3" t="s">
        <v>21</v>
      </c>
      <c r="D1325" s="3">
        <v>1996</v>
      </c>
      <c r="E1325" s="3" t="s">
        <v>33</v>
      </c>
      <c r="F1325" s="3" t="s">
        <v>296</v>
      </c>
      <c r="G1325" s="3">
        <v>0</v>
      </c>
      <c r="H1325" s="3">
        <v>0</v>
      </c>
      <c r="I1325" s="3">
        <v>1.44</v>
      </c>
      <c r="J1325" s="3">
        <v>0.01</v>
      </c>
      <c r="K1325" s="3">
        <v>1.45</v>
      </c>
    </row>
    <row r="1326" spans="1:11" x14ac:dyDescent="0.25">
      <c r="A1326" s="2">
        <v>1326</v>
      </c>
      <c r="B1326" s="2" t="s">
        <v>1194</v>
      </c>
      <c r="C1326" s="2" t="s">
        <v>16</v>
      </c>
      <c r="D1326" s="2">
        <v>1984</v>
      </c>
      <c r="E1326" s="2" t="s">
        <v>28</v>
      </c>
      <c r="F1326" s="2" t="s">
        <v>14</v>
      </c>
      <c r="G1326" s="2">
        <v>0</v>
      </c>
      <c r="H1326" s="2">
        <v>0</v>
      </c>
      <c r="I1326" s="2">
        <v>1.45</v>
      </c>
      <c r="J1326" s="2">
        <v>0</v>
      </c>
      <c r="K1326" s="2">
        <v>1.45</v>
      </c>
    </row>
    <row r="1327" spans="1:11" x14ac:dyDescent="0.25">
      <c r="A1327" s="3">
        <v>1327</v>
      </c>
      <c r="B1327" s="3" t="s">
        <v>1195</v>
      </c>
      <c r="C1327" s="3" t="s">
        <v>48</v>
      </c>
      <c r="D1327" s="3">
        <v>1993</v>
      </c>
      <c r="E1327" s="3" t="s">
        <v>72</v>
      </c>
      <c r="F1327" s="3" t="s">
        <v>296</v>
      </c>
      <c r="G1327" s="3">
        <v>0</v>
      </c>
      <c r="H1327" s="3">
        <v>0</v>
      </c>
      <c r="I1327" s="3">
        <v>1.45</v>
      </c>
      <c r="J1327" s="3">
        <v>0</v>
      </c>
      <c r="K1327" s="3">
        <v>1.45</v>
      </c>
    </row>
    <row r="1328" spans="1:11" x14ac:dyDescent="0.25">
      <c r="A1328" s="2">
        <v>1328</v>
      </c>
      <c r="B1328" s="2" t="s">
        <v>1196</v>
      </c>
      <c r="C1328" s="2" t="s">
        <v>21</v>
      </c>
      <c r="D1328" s="2">
        <v>1997</v>
      </c>
      <c r="E1328" s="2" t="s">
        <v>33</v>
      </c>
      <c r="F1328" s="2" t="s">
        <v>296</v>
      </c>
      <c r="G1328" s="2">
        <v>0</v>
      </c>
      <c r="H1328" s="2">
        <v>0</v>
      </c>
      <c r="I1328" s="2">
        <v>1.44</v>
      </c>
      <c r="J1328" s="2">
        <v>0.01</v>
      </c>
      <c r="K1328" s="2">
        <v>1.45</v>
      </c>
    </row>
    <row r="1329" spans="1:11" x14ac:dyDescent="0.25">
      <c r="A1329" s="3">
        <v>1329</v>
      </c>
      <c r="B1329" s="3" t="s">
        <v>1197</v>
      </c>
      <c r="C1329" s="3" t="s">
        <v>78</v>
      </c>
      <c r="D1329" s="3">
        <v>1999</v>
      </c>
      <c r="E1329" s="3" t="s">
        <v>28</v>
      </c>
      <c r="F1329" s="3" t="s">
        <v>296</v>
      </c>
      <c r="G1329" s="3">
        <v>1.24</v>
      </c>
      <c r="H1329" s="3">
        <v>0.17</v>
      </c>
      <c r="I1329" s="3">
        <v>0.03</v>
      </c>
      <c r="J1329" s="3">
        <v>0.01</v>
      </c>
      <c r="K1329" s="3">
        <v>1.45</v>
      </c>
    </row>
    <row r="1330" spans="1:11" x14ac:dyDescent="0.25">
      <c r="A1330" s="2">
        <v>1330</v>
      </c>
      <c r="B1330" s="2" t="s">
        <v>1198</v>
      </c>
      <c r="C1330" s="2" t="s">
        <v>12</v>
      </c>
      <c r="D1330" s="2">
        <v>2008</v>
      </c>
      <c r="E1330" s="2" t="s">
        <v>24</v>
      </c>
      <c r="F1330" s="2" t="s">
        <v>110</v>
      </c>
      <c r="G1330" s="2">
        <v>0.97</v>
      </c>
      <c r="H1330" s="2">
        <v>0.34</v>
      </c>
      <c r="I1330" s="2">
        <v>0</v>
      </c>
      <c r="J1330" s="2">
        <v>0.13</v>
      </c>
      <c r="K1330" s="2">
        <v>1.45</v>
      </c>
    </row>
    <row r="1331" spans="1:11" x14ac:dyDescent="0.25">
      <c r="A1331" s="3">
        <v>1331</v>
      </c>
      <c r="B1331" s="3" t="s">
        <v>1199</v>
      </c>
      <c r="C1331" s="3" t="s">
        <v>26</v>
      </c>
      <c r="D1331" s="3">
        <v>2010</v>
      </c>
      <c r="E1331" s="3" t="s">
        <v>22</v>
      </c>
      <c r="F1331" s="3" t="s">
        <v>192</v>
      </c>
      <c r="G1331" s="3">
        <v>0.11</v>
      </c>
      <c r="H1331" s="3">
        <v>0.08</v>
      </c>
      <c r="I1331" s="3">
        <v>1.24</v>
      </c>
      <c r="J1331" s="3">
        <v>0.02</v>
      </c>
      <c r="K1331" s="3">
        <v>1.45</v>
      </c>
    </row>
    <row r="1332" spans="1:11" x14ac:dyDescent="0.25">
      <c r="A1332" s="2">
        <v>1332</v>
      </c>
      <c r="B1332" s="2" t="s">
        <v>1200</v>
      </c>
      <c r="C1332" s="2" t="s">
        <v>46</v>
      </c>
      <c r="D1332" s="2">
        <v>2005</v>
      </c>
      <c r="E1332" s="2" t="s">
        <v>13</v>
      </c>
      <c r="F1332" s="2" t="s">
        <v>61</v>
      </c>
      <c r="G1332" s="2">
        <v>1.38</v>
      </c>
      <c r="H1332" s="2">
        <v>0.05</v>
      </c>
      <c r="I1332" s="2">
        <v>0</v>
      </c>
      <c r="J1332" s="2">
        <v>0.02</v>
      </c>
      <c r="K1332" s="2">
        <v>1.45</v>
      </c>
    </row>
    <row r="1333" spans="1:11" x14ac:dyDescent="0.25">
      <c r="A1333" s="3">
        <v>1333</v>
      </c>
      <c r="B1333" s="3" t="s">
        <v>1201</v>
      </c>
      <c r="C1333" s="3" t="s">
        <v>26</v>
      </c>
      <c r="D1333" s="3">
        <v>2007</v>
      </c>
      <c r="E1333" s="3" t="s">
        <v>28</v>
      </c>
      <c r="F1333" s="3" t="s">
        <v>92</v>
      </c>
      <c r="G1333" s="3">
        <v>0.37</v>
      </c>
      <c r="H1333" s="3">
        <v>0.9</v>
      </c>
      <c r="I1333" s="3">
        <v>0</v>
      </c>
      <c r="J1333" s="3">
        <v>0.18</v>
      </c>
      <c r="K1333" s="3">
        <v>1.45</v>
      </c>
    </row>
    <row r="1334" spans="1:11" x14ac:dyDescent="0.25">
      <c r="A1334" s="2">
        <v>1334</v>
      </c>
      <c r="B1334" s="2" t="s">
        <v>1202</v>
      </c>
      <c r="C1334" s="2" t="s">
        <v>26</v>
      </c>
      <c r="D1334" s="2">
        <v>2007</v>
      </c>
      <c r="E1334" s="2" t="s">
        <v>28</v>
      </c>
      <c r="F1334" s="2" t="s">
        <v>1203</v>
      </c>
      <c r="G1334" s="2">
        <v>0.79</v>
      </c>
      <c r="H1334" s="2">
        <v>0.53</v>
      </c>
      <c r="I1334" s="2">
        <v>0</v>
      </c>
      <c r="J1334" s="2">
        <v>0.13</v>
      </c>
      <c r="K1334" s="2">
        <v>1.44</v>
      </c>
    </row>
    <row r="1335" spans="1:11" x14ac:dyDescent="0.25">
      <c r="A1335" s="3">
        <v>1335</v>
      </c>
      <c r="B1335" s="3" t="s">
        <v>1204</v>
      </c>
      <c r="C1335" s="3" t="s">
        <v>46</v>
      </c>
      <c r="D1335" s="3">
        <v>2007</v>
      </c>
      <c r="E1335" s="3" t="s">
        <v>28</v>
      </c>
      <c r="F1335" s="3" t="s">
        <v>59</v>
      </c>
      <c r="G1335" s="3">
        <v>0.04</v>
      </c>
      <c r="H1335" s="3">
        <v>1.08</v>
      </c>
      <c r="I1335" s="3">
        <v>0</v>
      </c>
      <c r="J1335" s="3">
        <v>0.32</v>
      </c>
      <c r="K1335" s="3">
        <v>1.44</v>
      </c>
    </row>
    <row r="1336" spans="1:11" x14ac:dyDescent="0.2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25">
      <c r="A1337" s="3">
        <v>1337</v>
      </c>
      <c r="B1337" s="3" t="s">
        <v>1206</v>
      </c>
      <c r="C1337" s="3" t="s">
        <v>118</v>
      </c>
      <c r="D1337" s="3">
        <v>2013</v>
      </c>
      <c r="E1337" s="3" t="s">
        <v>33</v>
      </c>
      <c r="F1337" s="3" t="s">
        <v>110</v>
      </c>
      <c r="G1337" s="3">
        <v>0.48</v>
      </c>
      <c r="H1337" s="3">
        <v>0.77</v>
      </c>
      <c r="I1337" s="3">
        <v>0</v>
      </c>
      <c r="J1337" s="3">
        <v>0.19</v>
      </c>
      <c r="K1337" s="3">
        <v>1.44</v>
      </c>
    </row>
    <row r="1338" spans="1:11" x14ac:dyDescent="0.2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25">
      <c r="A1339" s="3">
        <v>1339</v>
      </c>
      <c r="B1339" s="3" t="s">
        <v>325</v>
      </c>
      <c r="C1339" s="3" t="s">
        <v>42</v>
      </c>
      <c r="D1339" s="3">
        <v>2014</v>
      </c>
      <c r="E1339" s="3" t="s">
        <v>31</v>
      </c>
      <c r="F1339" s="3" t="s">
        <v>92</v>
      </c>
      <c r="G1339" s="3">
        <v>0.33</v>
      </c>
      <c r="H1339" s="3">
        <v>0.79</v>
      </c>
      <c r="I1339" s="3">
        <v>0.08</v>
      </c>
      <c r="J1339" s="3">
        <v>0.23</v>
      </c>
      <c r="K1339" s="3">
        <v>1.44</v>
      </c>
    </row>
    <row r="1340" spans="1:11" x14ac:dyDescent="0.25">
      <c r="A1340" s="2">
        <v>1340</v>
      </c>
      <c r="B1340" s="2" t="s">
        <v>665</v>
      </c>
      <c r="C1340" s="2" t="s">
        <v>39</v>
      </c>
      <c r="D1340" s="2">
        <v>2007</v>
      </c>
      <c r="E1340" s="2" t="s">
        <v>72</v>
      </c>
      <c r="F1340" s="2" t="s">
        <v>385</v>
      </c>
      <c r="G1340" s="2">
        <v>0.92</v>
      </c>
      <c r="H1340" s="2">
        <v>0.38</v>
      </c>
      <c r="I1340" s="2">
        <v>0</v>
      </c>
      <c r="J1340" s="2">
        <v>0.13</v>
      </c>
      <c r="K1340" s="2">
        <v>1.44</v>
      </c>
    </row>
    <row r="1341" spans="1:11" x14ac:dyDescent="0.25">
      <c r="A1341" s="3">
        <v>1341</v>
      </c>
      <c r="B1341" s="3" t="s">
        <v>1208</v>
      </c>
      <c r="C1341" s="3" t="s">
        <v>39</v>
      </c>
      <c r="D1341" s="3">
        <v>2010</v>
      </c>
      <c r="E1341" s="3" t="s">
        <v>18</v>
      </c>
      <c r="F1341" s="3" t="s">
        <v>40</v>
      </c>
      <c r="G1341" s="3">
        <v>0.92</v>
      </c>
      <c r="H1341" s="3">
        <v>0.4</v>
      </c>
      <c r="I1341" s="3">
        <v>0</v>
      </c>
      <c r="J1341" s="3">
        <v>0.12</v>
      </c>
      <c r="K1341" s="3">
        <v>1.44</v>
      </c>
    </row>
    <row r="1342" spans="1:11" x14ac:dyDescent="0.2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25">
      <c r="A1343" s="3">
        <v>1343</v>
      </c>
      <c r="B1343" s="3" t="s">
        <v>849</v>
      </c>
      <c r="C1343" s="3" t="s">
        <v>42</v>
      </c>
      <c r="D1343" s="3">
        <v>2013</v>
      </c>
      <c r="E1343" s="3" t="s">
        <v>18</v>
      </c>
      <c r="F1343" s="3" t="s">
        <v>110</v>
      </c>
      <c r="G1343" s="3">
        <v>0.33</v>
      </c>
      <c r="H1343" s="3">
        <v>0.74</v>
      </c>
      <c r="I1343" s="3">
        <v>0.05</v>
      </c>
      <c r="J1343" s="3">
        <v>0.31</v>
      </c>
      <c r="K1343" s="3">
        <v>1.44</v>
      </c>
    </row>
    <row r="1344" spans="1:11" x14ac:dyDescent="0.25">
      <c r="A1344" s="2">
        <v>1344</v>
      </c>
      <c r="B1344" s="2" t="s">
        <v>1210</v>
      </c>
      <c r="C1344" s="2" t="s">
        <v>46</v>
      </c>
      <c r="D1344" s="2">
        <v>2004</v>
      </c>
      <c r="E1344" s="2" t="s">
        <v>13</v>
      </c>
      <c r="F1344" s="2" t="s">
        <v>110</v>
      </c>
      <c r="G1344" s="2">
        <v>1.03</v>
      </c>
      <c r="H1344" s="2">
        <v>0.32</v>
      </c>
      <c r="I1344" s="2">
        <v>0</v>
      </c>
      <c r="J1344" s="2">
        <v>0.09</v>
      </c>
      <c r="K1344" s="2">
        <v>1.44</v>
      </c>
    </row>
    <row r="1345" spans="1:11" x14ac:dyDescent="0.25">
      <c r="A1345" s="3">
        <v>1345</v>
      </c>
      <c r="B1345" s="3" t="s">
        <v>1117</v>
      </c>
      <c r="C1345" s="3" t="s">
        <v>42</v>
      </c>
      <c r="D1345" s="3">
        <v>2011</v>
      </c>
      <c r="E1345" s="3" t="s">
        <v>31</v>
      </c>
      <c r="F1345" s="3" t="s">
        <v>110</v>
      </c>
      <c r="G1345" s="3">
        <v>0.73</v>
      </c>
      <c r="H1345" s="3">
        <v>0.5</v>
      </c>
      <c r="I1345" s="3">
        <v>0</v>
      </c>
      <c r="J1345" s="3">
        <v>0.21</v>
      </c>
      <c r="K1345" s="3">
        <v>1.44</v>
      </c>
    </row>
    <row r="1346" spans="1:11" x14ac:dyDescent="0.2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25">
      <c r="A1347" s="3">
        <v>1347</v>
      </c>
      <c r="B1347" s="3" t="s">
        <v>1212</v>
      </c>
      <c r="C1347" s="3" t="s">
        <v>86</v>
      </c>
      <c r="D1347" s="3">
        <v>1999</v>
      </c>
      <c r="E1347" s="3" t="s">
        <v>43</v>
      </c>
      <c r="F1347" s="3" t="s">
        <v>309</v>
      </c>
      <c r="G1347" s="3">
        <v>0.8</v>
      </c>
      <c r="H1347" s="3">
        <v>0.54</v>
      </c>
      <c r="I1347" s="3">
        <v>0</v>
      </c>
      <c r="J1347" s="3">
        <v>0.09</v>
      </c>
      <c r="K1347" s="3">
        <v>1.43</v>
      </c>
    </row>
    <row r="1348" spans="1:11" x14ac:dyDescent="0.25">
      <c r="A1348" s="2">
        <v>1348</v>
      </c>
      <c r="B1348" s="2" t="s">
        <v>948</v>
      </c>
      <c r="C1348" s="2" t="s">
        <v>39</v>
      </c>
      <c r="D1348" s="2">
        <v>2013</v>
      </c>
      <c r="E1348" s="2" t="s">
        <v>43</v>
      </c>
      <c r="F1348" s="2" t="s">
        <v>451</v>
      </c>
      <c r="G1348" s="2">
        <v>0.96</v>
      </c>
      <c r="H1348" s="2">
        <v>0.37</v>
      </c>
      <c r="I1348" s="2">
        <v>0</v>
      </c>
      <c r="J1348" s="2">
        <v>0.11</v>
      </c>
      <c r="K1348" s="2">
        <v>1.43</v>
      </c>
    </row>
    <row r="1349" spans="1:11" x14ac:dyDescent="0.25">
      <c r="A1349" s="3">
        <v>1349</v>
      </c>
      <c r="B1349" s="3" t="s">
        <v>1213</v>
      </c>
      <c r="C1349" s="3" t="s">
        <v>12</v>
      </c>
      <c r="D1349" s="3">
        <v>2009</v>
      </c>
      <c r="E1349" s="3" t="s">
        <v>43</v>
      </c>
      <c r="F1349" s="3" t="s">
        <v>61</v>
      </c>
      <c r="G1349" s="3">
        <v>0.91</v>
      </c>
      <c r="H1349" s="3">
        <v>0.39</v>
      </c>
      <c r="I1349" s="3">
        <v>0</v>
      </c>
      <c r="J1349" s="3">
        <v>0.13</v>
      </c>
      <c r="K1349" s="3">
        <v>1.43</v>
      </c>
    </row>
    <row r="1350" spans="1:11" x14ac:dyDescent="0.25">
      <c r="A1350" s="2">
        <v>1350</v>
      </c>
      <c r="B1350" s="2" t="s">
        <v>689</v>
      </c>
      <c r="C1350" s="2" t="s">
        <v>39</v>
      </c>
      <c r="D1350" s="2">
        <v>2009</v>
      </c>
      <c r="E1350" s="2" t="s">
        <v>28</v>
      </c>
      <c r="F1350" s="2" t="s">
        <v>121</v>
      </c>
      <c r="G1350" s="2">
        <v>0.85</v>
      </c>
      <c r="H1350" s="2">
        <v>0.46</v>
      </c>
      <c r="I1350" s="2">
        <v>0</v>
      </c>
      <c r="J1350" s="2">
        <v>0.13</v>
      </c>
      <c r="K1350" s="2">
        <v>1.43</v>
      </c>
    </row>
    <row r="1351" spans="1:11" x14ac:dyDescent="0.2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25">
      <c r="A1352" s="2">
        <v>1352</v>
      </c>
      <c r="B1352" s="2" t="s">
        <v>997</v>
      </c>
      <c r="C1352" s="2" t="s">
        <v>21</v>
      </c>
      <c r="D1352" s="2">
        <v>1988</v>
      </c>
      <c r="E1352" s="2" t="s">
        <v>2</v>
      </c>
      <c r="F1352" s="2" t="s">
        <v>176</v>
      </c>
      <c r="G1352" s="2">
        <v>0.82</v>
      </c>
      <c r="H1352" s="2">
        <v>0.23</v>
      </c>
      <c r="I1352" s="2">
        <v>0.35</v>
      </c>
      <c r="J1352" s="2">
        <v>0.03</v>
      </c>
      <c r="K1352" s="2">
        <v>1.43</v>
      </c>
    </row>
    <row r="1353" spans="1:11" x14ac:dyDescent="0.25">
      <c r="A1353" s="3">
        <v>1353</v>
      </c>
      <c r="B1353" s="3" t="s">
        <v>1215</v>
      </c>
      <c r="C1353" s="3" t="s">
        <v>55</v>
      </c>
      <c r="D1353" s="3">
        <v>2004</v>
      </c>
      <c r="E1353" s="3" t="s">
        <v>2</v>
      </c>
      <c r="F1353" s="3" t="s">
        <v>14</v>
      </c>
      <c r="G1353" s="3">
        <v>0</v>
      </c>
      <c r="H1353" s="3">
        <v>0</v>
      </c>
      <c r="I1353" s="3">
        <v>1.39</v>
      </c>
      <c r="J1353" s="3">
        <v>0.03</v>
      </c>
      <c r="K1353" s="3">
        <v>1.43</v>
      </c>
    </row>
    <row r="1354" spans="1:11" x14ac:dyDescent="0.25">
      <c r="A1354" s="2">
        <v>1354</v>
      </c>
      <c r="B1354" s="2" t="s">
        <v>1216</v>
      </c>
      <c r="C1354" s="2" t="s">
        <v>86</v>
      </c>
      <c r="D1354" s="2">
        <v>1999</v>
      </c>
      <c r="E1354" s="2" t="s">
        <v>13</v>
      </c>
      <c r="F1354" s="2" t="s">
        <v>110</v>
      </c>
      <c r="G1354" s="2">
        <v>0.79</v>
      </c>
      <c r="H1354" s="2">
        <v>0.54</v>
      </c>
      <c r="I1354" s="2">
        <v>0</v>
      </c>
      <c r="J1354" s="2">
        <v>0.09</v>
      </c>
      <c r="K1354" s="2">
        <v>1.43</v>
      </c>
    </row>
    <row r="1355" spans="1:11" x14ac:dyDescent="0.2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25">
      <c r="A1356" s="2">
        <v>1356</v>
      </c>
      <c r="B1356" s="2" t="s">
        <v>1217</v>
      </c>
      <c r="C1356" s="2" t="s">
        <v>46</v>
      </c>
      <c r="D1356" s="2">
        <v>2002</v>
      </c>
      <c r="E1356" s="2" t="s">
        <v>13</v>
      </c>
      <c r="F1356" s="2" t="s">
        <v>61</v>
      </c>
      <c r="G1356" s="2">
        <v>0.7</v>
      </c>
      <c r="H1356" s="2">
        <v>0.54</v>
      </c>
      <c r="I1356" s="2">
        <v>0</v>
      </c>
      <c r="J1356" s="2">
        <v>0.18</v>
      </c>
      <c r="K1356" s="2">
        <v>1.42</v>
      </c>
    </row>
    <row r="1357" spans="1:11" x14ac:dyDescent="0.25">
      <c r="A1357" s="3">
        <v>1357</v>
      </c>
      <c r="B1357" s="3" t="s">
        <v>1218</v>
      </c>
      <c r="C1357" s="3" t="s">
        <v>42</v>
      </c>
      <c r="D1357" s="3">
        <v>2010</v>
      </c>
      <c r="E1357" s="3" t="s">
        <v>72</v>
      </c>
      <c r="F1357" s="3" t="s">
        <v>385</v>
      </c>
      <c r="G1357" s="3">
        <v>0.8</v>
      </c>
      <c r="H1357" s="3">
        <v>0.41</v>
      </c>
      <c r="I1357" s="3">
        <v>0.02</v>
      </c>
      <c r="J1357" s="3">
        <v>0.19</v>
      </c>
      <c r="K1357" s="3">
        <v>1.42</v>
      </c>
    </row>
    <row r="1358" spans="1:11" x14ac:dyDescent="0.25">
      <c r="A1358" s="2">
        <v>1358</v>
      </c>
      <c r="B1358" s="2" t="s">
        <v>1219</v>
      </c>
      <c r="C1358" s="2" t="s">
        <v>46</v>
      </c>
      <c r="D1358" s="2">
        <v>2005</v>
      </c>
      <c r="E1358" s="2" t="s">
        <v>13</v>
      </c>
      <c r="F1358" s="2" t="s">
        <v>110</v>
      </c>
      <c r="G1358" s="2">
        <v>1.35</v>
      </c>
      <c r="H1358" s="2">
        <v>0.05</v>
      </c>
      <c r="I1358" s="2">
        <v>0</v>
      </c>
      <c r="J1358" s="2">
        <v>0.02</v>
      </c>
      <c r="K1358" s="2">
        <v>1.42</v>
      </c>
    </row>
    <row r="1359" spans="1:11" x14ac:dyDescent="0.25">
      <c r="A1359" s="3">
        <v>1359</v>
      </c>
      <c r="B1359" s="3" t="s">
        <v>1220</v>
      </c>
      <c r="C1359" s="3" t="s">
        <v>55</v>
      </c>
      <c r="D1359" s="3">
        <v>2004</v>
      </c>
      <c r="E1359" s="3" t="s">
        <v>43</v>
      </c>
      <c r="F1359" s="3" t="s">
        <v>14</v>
      </c>
      <c r="G1359" s="3">
        <v>0.89</v>
      </c>
      <c r="H1359" s="3">
        <v>0.22</v>
      </c>
      <c r="I1359" s="3">
        <v>0.22</v>
      </c>
      <c r="J1359" s="3">
        <v>0.1</v>
      </c>
      <c r="K1359" s="3">
        <v>1.42</v>
      </c>
    </row>
    <row r="1360" spans="1:11" x14ac:dyDescent="0.2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2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2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25">
      <c r="A1363" s="3">
        <v>1363</v>
      </c>
      <c r="B1363" s="3" t="s">
        <v>1223</v>
      </c>
      <c r="C1363" s="3" t="s">
        <v>16</v>
      </c>
      <c r="D1363" s="3">
        <v>1987</v>
      </c>
      <c r="E1363" s="3" t="s">
        <v>13</v>
      </c>
      <c r="F1363" s="3" t="s">
        <v>296</v>
      </c>
      <c r="G1363" s="3">
        <v>0.12</v>
      </c>
      <c r="H1363" s="3">
        <v>0</v>
      </c>
      <c r="I1363" s="3">
        <v>1.3</v>
      </c>
      <c r="J1363" s="3">
        <v>0</v>
      </c>
      <c r="K1363" s="3">
        <v>1.42</v>
      </c>
    </row>
    <row r="1364" spans="1:11" x14ac:dyDescent="0.25">
      <c r="A1364" s="2">
        <v>1364</v>
      </c>
      <c r="B1364" s="2" t="s">
        <v>799</v>
      </c>
      <c r="C1364" s="2" t="s">
        <v>39</v>
      </c>
      <c r="D1364" s="2">
        <v>2008</v>
      </c>
      <c r="E1364" s="2" t="s">
        <v>43</v>
      </c>
      <c r="F1364" s="2" t="s">
        <v>110</v>
      </c>
      <c r="G1364" s="2">
        <v>0.89</v>
      </c>
      <c r="H1364" s="2">
        <v>0.4</v>
      </c>
      <c r="I1364" s="2">
        <v>0</v>
      </c>
      <c r="J1364" s="2">
        <v>0.13</v>
      </c>
      <c r="K1364" s="2">
        <v>1.42</v>
      </c>
    </row>
    <row r="1365" spans="1:11" x14ac:dyDescent="0.25">
      <c r="A1365" s="3">
        <v>1365</v>
      </c>
      <c r="B1365" s="3" t="s">
        <v>1224</v>
      </c>
      <c r="C1365" s="3" t="s">
        <v>147</v>
      </c>
      <c r="D1365" s="3">
        <v>2002</v>
      </c>
      <c r="E1365" s="3" t="s">
        <v>43</v>
      </c>
      <c r="F1365" s="3" t="s">
        <v>176</v>
      </c>
      <c r="G1365" s="3">
        <v>0.63</v>
      </c>
      <c r="H1365" s="3">
        <v>0.38</v>
      </c>
      <c r="I1365" s="3">
        <v>0.35</v>
      </c>
      <c r="J1365" s="3">
        <v>0.05</v>
      </c>
      <c r="K1365" s="3">
        <v>1.42</v>
      </c>
    </row>
    <row r="1366" spans="1:11" x14ac:dyDescent="0.25">
      <c r="A1366" s="2">
        <v>1366</v>
      </c>
      <c r="B1366" s="2" t="s">
        <v>1225</v>
      </c>
      <c r="C1366" s="2" t="s">
        <v>26</v>
      </c>
      <c r="D1366" s="2">
        <v>2009</v>
      </c>
      <c r="E1366" s="2" t="s">
        <v>22</v>
      </c>
      <c r="F1366" s="2" t="s">
        <v>14</v>
      </c>
      <c r="G1366" s="2">
        <v>0</v>
      </c>
      <c r="H1366" s="2">
        <v>0.21</v>
      </c>
      <c r="I1366" s="2">
        <v>1.18</v>
      </c>
      <c r="J1366" s="2">
        <v>0.03</v>
      </c>
      <c r="K1366" s="2">
        <v>1.42</v>
      </c>
    </row>
    <row r="1367" spans="1:11" x14ac:dyDescent="0.25">
      <c r="A1367" s="3">
        <v>1367</v>
      </c>
      <c r="B1367" s="3" t="s">
        <v>610</v>
      </c>
      <c r="C1367" s="3" t="s">
        <v>67</v>
      </c>
      <c r="D1367" s="3">
        <v>2014</v>
      </c>
      <c r="E1367" s="3" t="s">
        <v>43</v>
      </c>
      <c r="F1367" s="3" t="s">
        <v>192</v>
      </c>
      <c r="G1367" s="3">
        <v>0.47</v>
      </c>
      <c r="H1367" s="3">
        <v>0.64</v>
      </c>
      <c r="I1367" s="3">
        <v>0.06</v>
      </c>
      <c r="J1367" s="3">
        <v>0.25</v>
      </c>
      <c r="K1367" s="3">
        <v>1.41</v>
      </c>
    </row>
    <row r="1368" spans="1:11" x14ac:dyDescent="0.2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2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25">
      <c r="A1370" s="2">
        <v>1370</v>
      </c>
      <c r="B1370" s="2" t="s">
        <v>1109</v>
      </c>
      <c r="C1370" s="2" t="s">
        <v>39</v>
      </c>
      <c r="D1370" s="2">
        <v>2009</v>
      </c>
      <c r="E1370" s="2" t="s">
        <v>72</v>
      </c>
      <c r="F1370" s="2" t="s">
        <v>110</v>
      </c>
      <c r="G1370" s="2">
        <v>0.95</v>
      </c>
      <c r="H1370" s="2">
        <v>0.34</v>
      </c>
      <c r="I1370" s="2">
        <v>0</v>
      </c>
      <c r="J1370" s="2">
        <v>0.13</v>
      </c>
      <c r="K1370" s="2">
        <v>1.41</v>
      </c>
    </row>
    <row r="1371" spans="1:11" x14ac:dyDescent="0.2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25">
      <c r="A1372" s="2">
        <v>1372</v>
      </c>
      <c r="B1372" s="2" t="s">
        <v>1226</v>
      </c>
      <c r="C1372" s="2" t="s">
        <v>39</v>
      </c>
      <c r="D1372" s="2">
        <v>2013</v>
      </c>
      <c r="E1372" s="2" t="s">
        <v>72</v>
      </c>
      <c r="F1372" s="2" t="s">
        <v>206</v>
      </c>
      <c r="G1372" s="2">
        <v>0.97</v>
      </c>
      <c r="H1372" s="2">
        <v>0.34</v>
      </c>
      <c r="I1372" s="2">
        <v>0</v>
      </c>
      <c r="J1372" s="2">
        <v>0.11</v>
      </c>
      <c r="K1372" s="2">
        <v>1.41</v>
      </c>
    </row>
    <row r="1373" spans="1:11" x14ac:dyDescent="0.25">
      <c r="A1373" s="3">
        <v>1373</v>
      </c>
      <c r="B1373" s="3" t="s">
        <v>796</v>
      </c>
      <c r="C1373" s="3" t="s">
        <v>42</v>
      </c>
      <c r="D1373" s="3">
        <v>2014</v>
      </c>
      <c r="E1373" s="3" t="s">
        <v>13</v>
      </c>
      <c r="F1373" s="3" t="s">
        <v>110</v>
      </c>
      <c r="G1373" s="3">
        <v>1.07</v>
      </c>
      <c r="H1373" s="3">
        <v>0.15</v>
      </c>
      <c r="I1373" s="3">
        <v>0</v>
      </c>
      <c r="J1373" s="3">
        <v>0.19</v>
      </c>
      <c r="K1373" s="3">
        <v>1.41</v>
      </c>
    </row>
    <row r="1374" spans="1:11" x14ac:dyDescent="0.25">
      <c r="A1374" s="2">
        <v>1374</v>
      </c>
      <c r="B1374" s="2" t="s">
        <v>900</v>
      </c>
      <c r="C1374" s="2" t="s">
        <v>186</v>
      </c>
      <c r="D1374" s="2">
        <v>1994</v>
      </c>
      <c r="E1374" s="2" t="s">
        <v>2</v>
      </c>
      <c r="F1374" s="2" t="s">
        <v>198</v>
      </c>
      <c r="G1374" s="2">
        <v>0.97</v>
      </c>
      <c r="H1374" s="2">
        <v>0.37</v>
      </c>
      <c r="I1374" s="2">
        <v>0.03</v>
      </c>
      <c r="J1374" s="2">
        <v>0.05</v>
      </c>
      <c r="K1374" s="2">
        <v>1.41</v>
      </c>
    </row>
    <row r="1375" spans="1:11" x14ac:dyDescent="0.2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25">
      <c r="A1376" s="2">
        <v>1376</v>
      </c>
      <c r="B1376" s="2" t="s">
        <v>1228</v>
      </c>
      <c r="C1376" s="2" t="s">
        <v>12</v>
      </c>
      <c r="D1376" s="2">
        <v>2010</v>
      </c>
      <c r="E1376" s="2" t="s">
        <v>43</v>
      </c>
      <c r="F1376" s="2" t="s">
        <v>14</v>
      </c>
      <c r="G1376" s="2">
        <v>0.87</v>
      </c>
      <c r="H1376" s="2">
        <v>0.31</v>
      </c>
      <c r="I1376" s="2">
        <v>0.13</v>
      </c>
      <c r="J1376" s="2">
        <v>0.1</v>
      </c>
      <c r="K1376" s="2">
        <v>1.41</v>
      </c>
    </row>
    <row r="1377" spans="1:11" x14ac:dyDescent="0.25">
      <c r="A1377" s="3">
        <v>1377</v>
      </c>
      <c r="B1377" s="3" t="s">
        <v>1229</v>
      </c>
      <c r="C1377" s="3" t="s">
        <v>86</v>
      </c>
      <c r="D1377" s="3">
        <v>1999</v>
      </c>
      <c r="E1377" s="3" t="s">
        <v>72</v>
      </c>
      <c r="F1377" s="3" t="s">
        <v>110</v>
      </c>
      <c r="G1377" s="3">
        <v>1.02</v>
      </c>
      <c r="H1377" s="3">
        <v>0.34</v>
      </c>
      <c r="I1377" s="3">
        <v>0</v>
      </c>
      <c r="J1377" s="3">
        <v>0.05</v>
      </c>
      <c r="K1377" s="3">
        <v>1.41</v>
      </c>
    </row>
    <row r="1378" spans="1:11" x14ac:dyDescent="0.25">
      <c r="A1378" s="2">
        <v>1378</v>
      </c>
      <c r="B1378" s="2" t="s">
        <v>1230</v>
      </c>
      <c r="C1378" s="2" t="s">
        <v>46</v>
      </c>
      <c r="D1378" s="2">
        <v>2003</v>
      </c>
      <c r="E1378" s="2" t="s">
        <v>18</v>
      </c>
      <c r="F1378" s="2" t="s">
        <v>59</v>
      </c>
      <c r="G1378" s="2">
        <v>0</v>
      </c>
      <c r="H1378" s="2">
        <v>0.47</v>
      </c>
      <c r="I1378" s="2">
        <v>0.77</v>
      </c>
      <c r="J1378" s="2">
        <v>0.17</v>
      </c>
      <c r="K1378" s="2">
        <v>1.41</v>
      </c>
    </row>
    <row r="1379" spans="1:11" x14ac:dyDescent="0.25">
      <c r="A1379" s="3">
        <v>1379</v>
      </c>
      <c r="B1379" s="3" t="s">
        <v>1231</v>
      </c>
      <c r="C1379" s="3" t="s">
        <v>46</v>
      </c>
      <c r="D1379" s="3">
        <v>2001</v>
      </c>
      <c r="E1379" s="3" t="s">
        <v>18</v>
      </c>
      <c r="F1379" s="3" t="s">
        <v>59</v>
      </c>
      <c r="G1379" s="3">
        <v>1.19</v>
      </c>
      <c r="H1379" s="3">
        <v>0.17</v>
      </c>
      <c r="I1379" s="3">
        <v>0</v>
      </c>
      <c r="J1379" s="3">
        <v>0.05</v>
      </c>
      <c r="K1379" s="3">
        <v>1.41</v>
      </c>
    </row>
    <row r="1380" spans="1:11" x14ac:dyDescent="0.25">
      <c r="A1380" s="2">
        <v>1380</v>
      </c>
      <c r="B1380" s="2" t="s">
        <v>1232</v>
      </c>
      <c r="C1380" s="2" t="s">
        <v>46</v>
      </c>
      <c r="D1380" s="2">
        <v>2004</v>
      </c>
      <c r="E1380" s="2" t="s">
        <v>18</v>
      </c>
      <c r="F1380" s="2" t="s">
        <v>110</v>
      </c>
      <c r="G1380" s="2">
        <v>0.69</v>
      </c>
      <c r="H1380" s="2">
        <v>0.54</v>
      </c>
      <c r="I1380" s="2">
        <v>0</v>
      </c>
      <c r="J1380" s="2">
        <v>0.18</v>
      </c>
      <c r="K1380" s="2">
        <v>1.41</v>
      </c>
    </row>
    <row r="1381" spans="1:11" x14ac:dyDescent="0.25">
      <c r="A1381" s="3">
        <v>1381</v>
      </c>
      <c r="B1381" s="3" t="s">
        <v>63</v>
      </c>
      <c r="C1381" s="3" t="s">
        <v>12</v>
      </c>
      <c r="D1381" s="3">
        <v>2010</v>
      </c>
      <c r="E1381" s="3" t="s">
        <v>31</v>
      </c>
      <c r="F1381" s="3" t="s">
        <v>61</v>
      </c>
      <c r="G1381" s="3">
        <v>0.82</v>
      </c>
      <c r="H1381" s="3">
        <v>0.47</v>
      </c>
      <c r="I1381" s="3">
        <v>0</v>
      </c>
      <c r="J1381" s="3">
        <v>0.12</v>
      </c>
      <c r="K1381" s="3">
        <v>1.4</v>
      </c>
    </row>
    <row r="1382" spans="1:11" x14ac:dyDescent="0.2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25">
      <c r="A1383" s="3">
        <v>1383</v>
      </c>
      <c r="B1383" s="3" t="s">
        <v>770</v>
      </c>
      <c r="C1383" s="3" t="s">
        <v>46</v>
      </c>
      <c r="D1383" s="3">
        <v>2008</v>
      </c>
      <c r="E1383" s="3" t="s">
        <v>18</v>
      </c>
      <c r="F1383" s="3" t="s">
        <v>110</v>
      </c>
      <c r="G1383" s="3">
        <v>0.38</v>
      </c>
      <c r="H1383" s="3">
        <v>0.08</v>
      </c>
      <c r="I1383" s="3">
        <v>0.03</v>
      </c>
      <c r="J1383" s="3">
        <v>0.93</v>
      </c>
      <c r="K1383" s="3">
        <v>1.4</v>
      </c>
    </row>
    <row r="1384" spans="1:11" x14ac:dyDescent="0.2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25">
      <c r="A1385" s="3">
        <v>1385</v>
      </c>
      <c r="B1385" s="3" t="s">
        <v>1050</v>
      </c>
      <c r="C1385" s="3" t="s">
        <v>42</v>
      </c>
      <c r="D1385" s="3">
        <v>2008</v>
      </c>
      <c r="E1385" s="3" t="s">
        <v>43</v>
      </c>
      <c r="F1385" s="3" t="s">
        <v>92</v>
      </c>
      <c r="G1385" s="3">
        <v>0.43</v>
      </c>
      <c r="H1385" s="3">
        <v>0.7</v>
      </c>
      <c r="I1385" s="3">
        <v>0.01</v>
      </c>
      <c r="J1385" s="3">
        <v>0.27</v>
      </c>
      <c r="K1385" s="3">
        <v>1.4</v>
      </c>
    </row>
    <row r="1386" spans="1:11" x14ac:dyDescent="0.25">
      <c r="A1386" s="2">
        <v>1386</v>
      </c>
      <c r="B1386" s="2" t="s">
        <v>1234</v>
      </c>
      <c r="C1386" s="2" t="s">
        <v>55</v>
      </c>
      <c r="D1386" s="2">
        <v>2004</v>
      </c>
      <c r="E1386" s="2" t="s">
        <v>2</v>
      </c>
      <c r="F1386" s="2" t="s">
        <v>385</v>
      </c>
      <c r="G1386" s="2">
        <v>0.74</v>
      </c>
      <c r="H1386" s="2">
        <v>0.52</v>
      </c>
      <c r="I1386" s="2">
        <v>0.08</v>
      </c>
      <c r="J1386" s="2">
        <v>0.06</v>
      </c>
      <c r="K1386" s="2">
        <v>1.4</v>
      </c>
    </row>
    <row r="1387" spans="1:11" x14ac:dyDescent="0.25">
      <c r="A1387" s="3">
        <v>1387</v>
      </c>
      <c r="B1387" s="3" t="s">
        <v>408</v>
      </c>
      <c r="C1387" s="3" t="s">
        <v>16</v>
      </c>
      <c r="D1387" s="3">
        <v>1990</v>
      </c>
      <c r="E1387" s="3" t="s">
        <v>22</v>
      </c>
      <c r="F1387" s="3" t="s">
        <v>124</v>
      </c>
      <c r="G1387" s="3">
        <v>0</v>
      </c>
      <c r="H1387" s="3">
        <v>0</v>
      </c>
      <c r="I1387" s="3">
        <v>1.39</v>
      </c>
      <c r="J1387" s="3">
        <v>0.01</v>
      </c>
      <c r="K1387" s="3">
        <v>1.4</v>
      </c>
    </row>
    <row r="1388" spans="1:11" x14ac:dyDescent="0.25">
      <c r="A1388" s="2">
        <v>1388</v>
      </c>
      <c r="B1388" s="2" t="s">
        <v>363</v>
      </c>
      <c r="C1388" s="2" t="s">
        <v>118</v>
      </c>
      <c r="D1388" s="2">
        <v>2013</v>
      </c>
      <c r="E1388" s="2" t="s">
        <v>31</v>
      </c>
      <c r="F1388" s="2" t="s">
        <v>110</v>
      </c>
      <c r="G1388" s="2">
        <v>0.38</v>
      </c>
      <c r="H1388" s="2">
        <v>0.86</v>
      </c>
      <c r="I1388" s="2">
        <v>0</v>
      </c>
      <c r="J1388" s="2">
        <v>0.16</v>
      </c>
      <c r="K1388" s="2">
        <v>1.4</v>
      </c>
    </row>
    <row r="1389" spans="1:11" x14ac:dyDescent="0.25">
      <c r="A1389" s="3">
        <v>1389</v>
      </c>
      <c r="B1389" s="3" t="s">
        <v>1235</v>
      </c>
      <c r="C1389" s="3" t="s">
        <v>46</v>
      </c>
      <c r="D1389" s="3">
        <v>2002</v>
      </c>
      <c r="E1389" s="3" t="s">
        <v>18</v>
      </c>
      <c r="F1389" s="3" t="s">
        <v>514</v>
      </c>
      <c r="G1389" s="3">
        <v>0.03</v>
      </c>
      <c r="H1389" s="3">
        <v>1.05</v>
      </c>
      <c r="I1389" s="3">
        <v>0.02</v>
      </c>
      <c r="J1389" s="3">
        <v>0.3</v>
      </c>
      <c r="K1389" s="3">
        <v>1.4</v>
      </c>
    </row>
    <row r="1390" spans="1:11" x14ac:dyDescent="0.25">
      <c r="A1390" s="2">
        <v>1390</v>
      </c>
      <c r="B1390" s="2" t="s">
        <v>465</v>
      </c>
      <c r="C1390" s="2" t="s">
        <v>86</v>
      </c>
      <c r="D1390" s="2">
        <v>2001</v>
      </c>
      <c r="E1390" s="2" t="s">
        <v>13</v>
      </c>
      <c r="F1390" s="2" t="s">
        <v>110</v>
      </c>
      <c r="G1390" s="2">
        <v>0.78</v>
      </c>
      <c r="H1390" s="2">
        <v>0.53</v>
      </c>
      <c r="I1390" s="2">
        <v>0</v>
      </c>
      <c r="J1390" s="2">
        <v>0.09</v>
      </c>
      <c r="K1390" s="2">
        <v>1.39</v>
      </c>
    </row>
    <row r="1391" spans="1:11" x14ac:dyDescent="0.25">
      <c r="A1391" s="3">
        <v>1391</v>
      </c>
      <c r="B1391" s="3" t="s">
        <v>1236</v>
      </c>
      <c r="C1391" s="3" t="s">
        <v>67</v>
      </c>
      <c r="D1391" s="3">
        <v>2016</v>
      </c>
      <c r="E1391" s="3" t="s">
        <v>31</v>
      </c>
      <c r="F1391" s="3" t="s">
        <v>107</v>
      </c>
      <c r="G1391" s="3">
        <v>0.49</v>
      </c>
      <c r="H1391" s="3">
        <v>0.66</v>
      </c>
      <c r="I1391" s="3">
        <v>0.02</v>
      </c>
      <c r="J1391" s="3">
        <v>0.22</v>
      </c>
      <c r="K1391" s="3">
        <v>1.39</v>
      </c>
    </row>
    <row r="1392" spans="1:11" x14ac:dyDescent="0.25">
      <c r="A1392" s="2">
        <v>1392</v>
      </c>
      <c r="B1392" s="2" t="s">
        <v>1237</v>
      </c>
      <c r="C1392" s="2" t="s">
        <v>26</v>
      </c>
      <c r="D1392" s="2">
        <v>2007</v>
      </c>
      <c r="E1392" s="2" t="s">
        <v>22</v>
      </c>
      <c r="F1392" s="2" t="s">
        <v>192</v>
      </c>
      <c r="G1392" s="2">
        <v>0.34</v>
      </c>
      <c r="H1392" s="2">
        <v>0.42</v>
      </c>
      <c r="I1392" s="2">
        <v>0.54</v>
      </c>
      <c r="J1392" s="2">
        <v>0.1</v>
      </c>
      <c r="K1392" s="2">
        <v>1.39</v>
      </c>
    </row>
    <row r="1393" spans="1:11" x14ac:dyDescent="0.25">
      <c r="A1393" s="3">
        <v>1393</v>
      </c>
      <c r="B1393" s="3" t="s">
        <v>1238</v>
      </c>
      <c r="C1393" s="3" t="s">
        <v>26</v>
      </c>
      <c r="D1393" s="3">
        <v>2009</v>
      </c>
      <c r="E1393" s="3" t="s">
        <v>43</v>
      </c>
      <c r="F1393" s="3" t="s">
        <v>61</v>
      </c>
      <c r="G1393" s="3">
        <v>1.27</v>
      </c>
      <c r="H1393" s="3">
        <v>0.02</v>
      </c>
      <c r="I1393" s="3">
        <v>0</v>
      </c>
      <c r="J1393" s="3">
        <v>0.09</v>
      </c>
      <c r="K1393" s="3">
        <v>1.39</v>
      </c>
    </row>
    <row r="1394" spans="1:11" x14ac:dyDescent="0.2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25">
      <c r="A1395" s="3">
        <v>1395</v>
      </c>
      <c r="B1395" s="3" t="s">
        <v>788</v>
      </c>
      <c r="C1395" s="3" t="s">
        <v>48</v>
      </c>
      <c r="D1395" s="3">
        <v>1994</v>
      </c>
      <c r="E1395" s="3" t="s">
        <v>13</v>
      </c>
      <c r="F1395" s="3" t="s">
        <v>417</v>
      </c>
      <c r="G1395" s="3">
        <v>1.19</v>
      </c>
      <c r="H1395" s="3">
        <v>0.16</v>
      </c>
      <c r="I1395" s="3">
        <v>0</v>
      </c>
      <c r="J1395" s="3">
        <v>0.03</v>
      </c>
      <c r="K1395" s="3">
        <v>1.39</v>
      </c>
    </row>
    <row r="1396" spans="1:11" x14ac:dyDescent="0.25">
      <c r="A1396" s="2">
        <v>1396</v>
      </c>
      <c r="B1396" s="2" t="s">
        <v>1240</v>
      </c>
      <c r="C1396" s="2" t="s">
        <v>16</v>
      </c>
      <c r="D1396" s="2">
        <v>1991</v>
      </c>
      <c r="E1396" s="2" t="s">
        <v>43</v>
      </c>
      <c r="F1396" s="2" t="s">
        <v>184</v>
      </c>
      <c r="G1396" s="2">
        <v>1.05</v>
      </c>
      <c r="H1396" s="2">
        <v>0.17</v>
      </c>
      <c r="I1396" s="2">
        <v>0.15</v>
      </c>
      <c r="J1396" s="2">
        <v>0.02</v>
      </c>
      <c r="K1396" s="2">
        <v>1.39</v>
      </c>
    </row>
    <row r="1397" spans="1:11" x14ac:dyDescent="0.25">
      <c r="A1397" s="3">
        <v>1397</v>
      </c>
      <c r="B1397" s="3" t="s">
        <v>1241</v>
      </c>
      <c r="C1397" s="3" t="s">
        <v>46</v>
      </c>
      <c r="D1397" s="3">
        <v>2005</v>
      </c>
      <c r="E1397" s="3" t="s">
        <v>43</v>
      </c>
      <c r="F1397" s="3" t="s">
        <v>751</v>
      </c>
      <c r="G1397" s="3">
        <v>0.24</v>
      </c>
      <c r="H1397" s="3">
        <v>0.18</v>
      </c>
      <c r="I1397" s="3">
        <v>0.91</v>
      </c>
      <c r="J1397" s="3">
        <v>0.06</v>
      </c>
      <c r="K1397" s="3">
        <v>1.39</v>
      </c>
    </row>
    <row r="1398" spans="1:11" x14ac:dyDescent="0.25">
      <c r="A1398" s="2">
        <v>1398</v>
      </c>
      <c r="B1398" s="2" t="s">
        <v>1242</v>
      </c>
      <c r="C1398" s="2" t="s">
        <v>12</v>
      </c>
      <c r="D1398" s="2">
        <v>2007</v>
      </c>
      <c r="E1398" s="2" t="s">
        <v>43</v>
      </c>
      <c r="F1398" s="2" t="s">
        <v>451</v>
      </c>
      <c r="G1398" s="2">
        <v>0.87</v>
      </c>
      <c r="H1398" s="2">
        <v>0.38</v>
      </c>
      <c r="I1398" s="2">
        <v>0</v>
      </c>
      <c r="J1398" s="2">
        <v>0.13</v>
      </c>
      <c r="K1398" s="2">
        <v>1.39</v>
      </c>
    </row>
    <row r="1399" spans="1:11" x14ac:dyDescent="0.25">
      <c r="A1399" s="3">
        <v>1399</v>
      </c>
      <c r="B1399" s="3" t="s">
        <v>1243</v>
      </c>
      <c r="C1399" s="3" t="s">
        <v>42</v>
      </c>
      <c r="D1399" s="3">
        <v>2012</v>
      </c>
      <c r="E1399" s="3" t="s">
        <v>43</v>
      </c>
      <c r="F1399" s="3" t="s">
        <v>385</v>
      </c>
      <c r="G1399" s="3">
        <v>0.51</v>
      </c>
      <c r="H1399" s="3">
        <v>0.62</v>
      </c>
      <c r="I1399" s="3">
        <v>0</v>
      </c>
      <c r="J1399" s="3">
        <v>0.26</v>
      </c>
      <c r="K1399" s="3">
        <v>1.39</v>
      </c>
    </row>
    <row r="1400" spans="1:11" x14ac:dyDescent="0.25">
      <c r="A1400" s="2">
        <v>1400</v>
      </c>
      <c r="B1400" s="2" t="s">
        <v>1239</v>
      </c>
      <c r="C1400" s="2" t="s">
        <v>39</v>
      </c>
      <c r="D1400" s="2">
        <v>2011</v>
      </c>
      <c r="E1400" s="2" t="s">
        <v>31</v>
      </c>
      <c r="F1400" s="2" t="s">
        <v>192</v>
      </c>
      <c r="G1400" s="2">
        <v>0.76</v>
      </c>
      <c r="H1400" s="2">
        <v>0.48</v>
      </c>
      <c r="I1400" s="2">
        <v>0.02</v>
      </c>
      <c r="J1400" s="2">
        <v>0.12</v>
      </c>
      <c r="K1400" s="2">
        <v>1.39</v>
      </c>
    </row>
    <row r="1401" spans="1:11" x14ac:dyDescent="0.25">
      <c r="A1401" s="3">
        <v>1401</v>
      </c>
      <c r="B1401" s="3" t="s">
        <v>429</v>
      </c>
      <c r="C1401" s="3" t="s">
        <v>113</v>
      </c>
      <c r="D1401" s="3">
        <v>2003</v>
      </c>
      <c r="E1401" s="3" t="s">
        <v>43</v>
      </c>
      <c r="F1401" s="3" t="s">
        <v>61</v>
      </c>
      <c r="G1401" s="3">
        <v>0.96</v>
      </c>
      <c r="H1401" s="3">
        <v>0.37</v>
      </c>
      <c r="I1401" s="3">
        <v>0</v>
      </c>
      <c r="J1401" s="3">
        <v>0.05</v>
      </c>
      <c r="K1401" s="3">
        <v>1.38</v>
      </c>
    </row>
    <row r="1402" spans="1:11" x14ac:dyDescent="0.2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2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2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25">
      <c r="A1405" s="3">
        <v>1405</v>
      </c>
      <c r="B1405" s="3" t="s">
        <v>503</v>
      </c>
      <c r="C1405" s="3" t="s">
        <v>39</v>
      </c>
      <c r="D1405" s="3">
        <v>2014</v>
      </c>
      <c r="E1405" s="3" t="s">
        <v>31</v>
      </c>
      <c r="F1405" s="3" t="s">
        <v>110</v>
      </c>
      <c r="G1405" s="3">
        <v>0.87</v>
      </c>
      <c r="H1405" s="3">
        <v>0.38</v>
      </c>
      <c r="I1405" s="3">
        <v>0.02</v>
      </c>
      <c r="J1405" s="3">
        <v>0.11</v>
      </c>
      <c r="K1405" s="3">
        <v>1.38</v>
      </c>
    </row>
    <row r="1406" spans="1:11" x14ac:dyDescent="0.2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25">
      <c r="A1407" s="3">
        <v>1407</v>
      </c>
      <c r="B1407" s="3" t="s">
        <v>1248</v>
      </c>
      <c r="C1407" s="3" t="s">
        <v>693</v>
      </c>
      <c r="D1407" s="3">
        <v>2012</v>
      </c>
      <c r="E1407" s="3" t="s">
        <v>22</v>
      </c>
      <c r="F1407" s="3" t="s">
        <v>1249</v>
      </c>
      <c r="G1407" s="3">
        <v>0.46</v>
      </c>
      <c r="H1407" s="3">
        <v>0.34</v>
      </c>
      <c r="I1407" s="3">
        <v>0.38</v>
      </c>
      <c r="J1407" s="3">
        <v>0.21</v>
      </c>
      <c r="K1407" s="3">
        <v>1.38</v>
      </c>
    </row>
    <row r="1408" spans="1:11" x14ac:dyDescent="0.2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25">
      <c r="A1409" s="3">
        <v>1409</v>
      </c>
      <c r="B1409" s="3" t="s">
        <v>1250</v>
      </c>
      <c r="C1409" s="3" t="s">
        <v>12</v>
      </c>
      <c r="D1409" s="3">
        <v>2009</v>
      </c>
      <c r="E1409" s="3" t="s">
        <v>28</v>
      </c>
      <c r="F1409" s="3" t="s">
        <v>110</v>
      </c>
      <c r="G1409" s="3">
        <v>0.71</v>
      </c>
      <c r="H1409" s="3">
        <v>0.53</v>
      </c>
      <c r="I1409" s="3">
        <v>0</v>
      </c>
      <c r="J1409" s="3">
        <v>0.13</v>
      </c>
      <c r="K1409" s="3">
        <v>1.38</v>
      </c>
    </row>
    <row r="1410" spans="1:11" x14ac:dyDescent="0.25">
      <c r="A1410" s="2">
        <v>1410</v>
      </c>
      <c r="B1410" s="2" t="s">
        <v>1251</v>
      </c>
      <c r="C1410" s="2" t="s">
        <v>12</v>
      </c>
      <c r="D1410" s="2">
        <v>2007</v>
      </c>
      <c r="E1410" s="2" t="s">
        <v>83</v>
      </c>
      <c r="F1410" s="2" t="s">
        <v>451</v>
      </c>
      <c r="G1410" s="2">
        <v>1.24</v>
      </c>
      <c r="H1410" s="2">
        <v>0.04</v>
      </c>
      <c r="I1410" s="2">
        <v>0</v>
      </c>
      <c r="J1410" s="2">
        <v>0.09</v>
      </c>
      <c r="K1410" s="2">
        <v>1.38</v>
      </c>
    </row>
    <row r="1411" spans="1:11" x14ac:dyDescent="0.25">
      <c r="A1411" s="3">
        <v>1411</v>
      </c>
      <c r="B1411" s="3" t="s">
        <v>1252</v>
      </c>
      <c r="C1411" s="3" t="s">
        <v>26</v>
      </c>
      <c r="D1411" s="3">
        <v>2009</v>
      </c>
      <c r="E1411" s="3" t="s">
        <v>24</v>
      </c>
      <c r="F1411" s="3" t="s">
        <v>159</v>
      </c>
      <c r="G1411" s="3">
        <v>0.8</v>
      </c>
      <c r="H1411" s="3">
        <v>0.43</v>
      </c>
      <c r="I1411" s="3">
        <v>0.01</v>
      </c>
      <c r="J1411" s="3">
        <v>0.13</v>
      </c>
      <c r="K1411" s="3">
        <v>1.38</v>
      </c>
    </row>
    <row r="1412" spans="1:11" x14ac:dyDescent="0.25">
      <c r="A1412" s="2">
        <v>1412</v>
      </c>
      <c r="B1412" s="2" t="s">
        <v>1253</v>
      </c>
      <c r="C1412" s="2" t="s">
        <v>46</v>
      </c>
      <c r="D1412" s="2">
        <v>2001</v>
      </c>
      <c r="E1412" s="2" t="s">
        <v>13</v>
      </c>
      <c r="F1412" s="2" t="s">
        <v>417</v>
      </c>
      <c r="G1412" s="2">
        <v>0.67</v>
      </c>
      <c r="H1412" s="2">
        <v>0.53</v>
      </c>
      <c r="I1412" s="2">
        <v>0</v>
      </c>
      <c r="J1412" s="2">
        <v>0.18</v>
      </c>
      <c r="K1412" s="2">
        <v>1.38</v>
      </c>
    </row>
    <row r="1413" spans="1:11" x14ac:dyDescent="0.2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25">
      <c r="A1414" s="2">
        <v>1414</v>
      </c>
      <c r="B1414" s="2" t="s">
        <v>351</v>
      </c>
      <c r="C1414" s="2" t="s">
        <v>46</v>
      </c>
      <c r="D1414" s="2">
        <v>2008</v>
      </c>
      <c r="E1414" s="2" t="s">
        <v>43</v>
      </c>
      <c r="F1414" s="2" t="s">
        <v>196</v>
      </c>
      <c r="G1414" s="2">
        <v>0.6</v>
      </c>
      <c r="H1414" s="2">
        <v>0.01</v>
      </c>
      <c r="I1414" s="2">
        <v>0</v>
      </c>
      <c r="J1414" s="2">
        <v>0.76</v>
      </c>
      <c r="K1414" s="2">
        <v>1.37</v>
      </c>
    </row>
    <row r="1415" spans="1:11" x14ac:dyDescent="0.25">
      <c r="A1415" s="3">
        <v>1415</v>
      </c>
      <c r="B1415" s="3" t="s">
        <v>1254</v>
      </c>
      <c r="C1415" s="3" t="s">
        <v>42</v>
      </c>
      <c r="D1415" s="3">
        <v>2014</v>
      </c>
      <c r="E1415" s="3" t="s">
        <v>43</v>
      </c>
      <c r="F1415" s="3" t="s">
        <v>92</v>
      </c>
      <c r="G1415" s="3">
        <v>0.46</v>
      </c>
      <c r="H1415" s="3">
        <v>0.62</v>
      </c>
      <c r="I1415" s="3">
        <v>0.06</v>
      </c>
      <c r="J1415" s="3">
        <v>0.23</v>
      </c>
      <c r="K1415" s="3">
        <v>1.37</v>
      </c>
    </row>
    <row r="1416" spans="1:11" x14ac:dyDescent="0.25">
      <c r="A1416" s="2">
        <v>1416</v>
      </c>
      <c r="B1416" s="2" t="s">
        <v>1255</v>
      </c>
      <c r="C1416" s="2" t="s">
        <v>42</v>
      </c>
      <c r="D1416" s="2">
        <v>2006</v>
      </c>
      <c r="E1416" s="2" t="s">
        <v>18</v>
      </c>
      <c r="F1416" s="2" t="s">
        <v>296</v>
      </c>
      <c r="G1416" s="2">
        <v>0.24</v>
      </c>
      <c r="H1416" s="2">
        <v>0.7</v>
      </c>
      <c r="I1416" s="2">
        <v>0.16</v>
      </c>
      <c r="J1416" s="2">
        <v>0.26</v>
      </c>
      <c r="K1416" s="2">
        <v>1.37</v>
      </c>
    </row>
    <row r="1417" spans="1:11" x14ac:dyDescent="0.25">
      <c r="A1417" s="3">
        <v>1417</v>
      </c>
      <c r="B1417" s="3" t="s">
        <v>1256</v>
      </c>
      <c r="C1417" s="3" t="s">
        <v>86</v>
      </c>
      <c r="D1417" s="3">
        <v>1998</v>
      </c>
      <c r="E1417" s="3" t="s">
        <v>28</v>
      </c>
      <c r="F1417" s="3" t="s">
        <v>61</v>
      </c>
      <c r="G1417" s="3">
        <v>0.76</v>
      </c>
      <c r="H1417" s="3">
        <v>0.52</v>
      </c>
      <c r="I1417" s="3">
        <v>0</v>
      </c>
      <c r="J1417" s="3">
        <v>0.09</v>
      </c>
      <c r="K1417" s="3">
        <v>1.37</v>
      </c>
    </row>
    <row r="1418" spans="1:11" x14ac:dyDescent="0.25">
      <c r="A1418" s="2">
        <v>1418</v>
      </c>
      <c r="B1418" s="2" t="s">
        <v>1257</v>
      </c>
      <c r="C1418" s="2" t="s">
        <v>141</v>
      </c>
      <c r="D1418" s="2">
        <v>2014</v>
      </c>
      <c r="E1418" s="2" t="s">
        <v>18</v>
      </c>
      <c r="F1418" s="2" t="s">
        <v>40</v>
      </c>
      <c r="G1418" s="2">
        <v>0.5</v>
      </c>
      <c r="H1418" s="2">
        <v>0.78</v>
      </c>
      <c r="I1418" s="2">
        <v>0.01</v>
      </c>
      <c r="J1418" s="2">
        <v>0.09</v>
      </c>
      <c r="K1418" s="2">
        <v>1.37</v>
      </c>
    </row>
    <row r="1419" spans="1:11" x14ac:dyDescent="0.25">
      <c r="A1419" s="3">
        <v>1419</v>
      </c>
      <c r="B1419" s="3" t="s">
        <v>1258</v>
      </c>
      <c r="C1419" s="3" t="s">
        <v>42</v>
      </c>
      <c r="D1419" s="3">
        <v>2008</v>
      </c>
      <c r="E1419" s="3" t="s">
        <v>18</v>
      </c>
      <c r="F1419" s="3" t="s">
        <v>59</v>
      </c>
      <c r="G1419" s="3">
        <v>0.43</v>
      </c>
      <c r="H1419" s="3">
        <v>0.67</v>
      </c>
      <c r="I1419" s="3">
        <v>0.02</v>
      </c>
      <c r="J1419" s="3">
        <v>0.26</v>
      </c>
      <c r="K1419" s="3">
        <v>1.37</v>
      </c>
    </row>
    <row r="1420" spans="1:11" x14ac:dyDescent="0.25">
      <c r="A1420" s="2">
        <v>1420</v>
      </c>
      <c r="B1420" s="2" t="s">
        <v>941</v>
      </c>
      <c r="C1420" s="2" t="s">
        <v>26</v>
      </c>
      <c r="D1420" s="2">
        <v>2010</v>
      </c>
      <c r="E1420" s="2" t="s">
        <v>2</v>
      </c>
      <c r="F1420" s="2" t="s">
        <v>121</v>
      </c>
      <c r="G1420" s="2">
        <v>0.74</v>
      </c>
      <c r="H1420" s="2">
        <v>0.5</v>
      </c>
      <c r="I1420" s="2">
        <v>0.01</v>
      </c>
      <c r="J1420" s="2">
        <v>0.13</v>
      </c>
      <c r="K1420" s="2">
        <v>1.37</v>
      </c>
    </row>
    <row r="1421" spans="1:11" x14ac:dyDescent="0.25">
      <c r="A1421" s="3">
        <v>1421</v>
      </c>
      <c r="B1421" s="3" t="s">
        <v>1259</v>
      </c>
      <c r="C1421" s="3" t="s">
        <v>113</v>
      </c>
      <c r="D1421" s="3">
        <v>2004</v>
      </c>
      <c r="E1421" s="3" t="s">
        <v>22</v>
      </c>
      <c r="F1421" s="3" t="s">
        <v>61</v>
      </c>
      <c r="G1421" s="3">
        <v>0.99</v>
      </c>
      <c r="H1421" s="3">
        <v>0.33</v>
      </c>
      <c r="I1421" s="3">
        <v>0</v>
      </c>
      <c r="J1421" s="3">
        <v>0.05</v>
      </c>
      <c r="K1421" s="3">
        <v>1.37</v>
      </c>
    </row>
    <row r="1422" spans="1:11" x14ac:dyDescent="0.2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25">
      <c r="A1423" s="3">
        <v>1423</v>
      </c>
      <c r="B1423" s="3" t="s">
        <v>1260</v>
      </c>
      <c r="C1423" s="3" t="s">
        <v>78</v>
      </c>
      <c r="D1423" s="3">
        <v>1998</v>
      </c>
      <c r="E1423" s="3" t="s">
        <v>212</v>
      </c>
      <c r="F1423" s="3" t="s">
        <v>14</v>
      </c>
      <c r="G1423" s="3">
        <v>0</v>
      </c>
      <c r="H1423" s="3">
        <v>0</v>
      </c>
      <c r="I1423" s="3">
        <v>1.37</v>
      </c>
      <c r="J1423" s="3">
        <v>0</v>
      </c>
      <c r="K1423" s="3">
        <v>1.37</v>
      </c>
    </row>
    <row r="1424" spans="1:11" x14ac:dyDescent="0.25">
      <c r="A1424" s="2">
        <v>1424</v>
      </c>
      <c r="B1424" s="2" t="s">
        <v>655</v>
      </c>
      <c r="C1424" s="2" t="s">
        <v>42</v>
      </c>
      <c r="D1424" s="2">
        <v>2014</v>
      </c>
      <c r="E1424" s="2" t="s">
        <v>13</v>
      </c>
      <c r="F1424" s="2" t="s">
        <v>44</v>
      </c>
      <c r="G1424" s="2">
        <v>0.86</v>
      </c>
      <c r="H1424" s="2">
        <v>0.27</v>
      </c>
      <c r="I1424" s="2">
        <v>0.02</v>
      </c>
      <c r="J1424" s="2">
        <v>0.22</v>
      </c>
      <c r="K1424" s="2">
        <v>1.36</v>
      </c>
    </row>
    <row r="1425" spans="1:11" x14ac:dyDescent="0.25">
      <c r="A1425" s="3">
        <v>1425</v>
      </c>
      <c r="B1425" s="3" t="s">
        <v>1261</v>
      </c>
      <c r="C1425" s="3" t="s">
        <v>113</v>
      </c>
      <c r="D1425" s="3">
        <v>2004</v>
      </c>
      <c r="E1425" s="3" t="s">
        <v>31</v>
      </c>
      <c r="F1425" s="3" t="s">
        <v>92</v>
      </c>
      <c r="G1425" s="3">
        <v>0.86</v>
      </c>
      <c r="H1425" s="3">
        <v>0.45</v>
      </c>
      <c r="I1425" s="3">
        <v>0</v>
      </c>
      <c r="J1425" s="3">
        <v>0.06</v>
      </c>
      <c r="K1425" s="3">
        <v>1.36</v>
      </c>
    </row>
    <row r="1426" spans="1:11" x14ac:dyDescent="0.2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2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2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25">
      <c r="A1429" s="3">
        <v>1429</v>
      </c>
      <c r="B1429" s="3" t="s">
        <v>1264</v>
      </c>
      <c r="C1429" s="3" t="s">
        <v>16</v>
      </c>
      <c r="D1429" s="3">
        <v>1986</v>
      </c>
      <c r="E1429" s="3" t="s">
        <v>31</v>
      </c>
      <c r="F1429" s="3" t="s">
        <v>184</v>
      </c>
      <c r="G1429" s="3">
        <v>0.27</v>
      </c>
      <c r="H1429" s="3">
        <v>0.08</v>
      </c>
      <c r="I1429" s="3">
        <v>1</v>
      </c>
      <c r="J1429" s="3">
        <v>0.01</v>
      </c>
      <c r="K1429" s="3">
        <v>1.36</v>
      </c>
    </row>
    <row r="1430" spans="1:11" x14ac:dyDescent="0.25">
      <c r="A1430" s="2">
        <v>1430</v>
      </c>
      <c r="B1430" s="2" t="s">
        <v>1265</v>
      </c>
      <c r="C1430" s="2" t="s">
        <v>48</v>
      </c>
      <c r="D1430" s="2">
        <v>1996</v>
      </c>
      <c r="E1430" s="2" t="s">
        <v>22</v>
      </c>
      <c r="F1430" s="2" t="s">
        <v>276</v>
      </c>
      <c r="G1430" s="2">
        <v>0</v>
      </c>
      <c r="H1430" s="2">
        <v>0</v>
      </c>
      <c r="I1430" s="2">
        <v>1.36</v>
      </c>
      <c r="J1430" s="2">
        <v>0</v>
      </c>
      <c r="K1430" s="2">
        <v>1.36</v>
      </c>
    </row>
    <row r="1431" spans="1:11" x14ac:dyDescent="0.25">
      <c r="A1431" s="3">
        <v>1431</v>
      </c>
      <c r="B1431" s="3" t="s">
        <v>1266</v>
      </c>
      <c r="C1431" s="3" t="s">
        <v>127</v>
      </c>
      <c r="D1431" s="3">
        <v>1981</v>
      </c>
      <c r="E1431" s="3" t="s">
        <v>31</v>
      </c>
      <c r="F1431" s="3" t="s">
        <v>128</v>
      </c>
      <c r="G1431" s="3">
        <v>1.26</v>
      </c>
      <c r="H1431" s="3">
        <v>0.08</v>
      </c>
      <c r="I1431" s="3">
        <v>0</v>
      </c>
      <c r="J1431" s="3">
        <v>0.01</v>
      </c>
      <c r="K1431" s="3">
        <v>1.36</v>
      </c>
    </row>
    <row r="1432" spans="1:11" x14ac:dyDescent="0.2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25">
      <c r="A1433" s="3">
        <v>1433</v>
      </c>
      <c r="B1433" s="3" t="s">
        <v>1268</v>
      </c>
      <c r="C1433" s="3" t="s">
        <v>141</v>
      </c>
      <c r="D1433" s="3">
        <v>2013</v>
      </c>
      <c r="E1433" s="3" t="s">
        <v>43</v>
      </c>
      <c r="F1433" s="3" t="s">
        <v>40</v>
      </c>
      <c r="G1433" s="3">
        <v>0.82</v>
      </c>
      <c r="H1433" s="3">
        <v>0.42</v>
      </c>
      <c r="I1433" s="3">
        <v>0</v>
      </c>
      <c r="J1433" s="3">
        <v>0.11</v>
      </c>
      <c r="K1433" s="3">
        <v>1.36</v>
      </c>
    </row>
    <row r="1434" spans="1:11" x14ac:dyDescent="0.25">
      <c r="A1434" s="2">
        <v>1434</v>
      </c>
      <c r="B1434" s="2" t="s">
        <v>1269</v>
      </c>
      <c r="C1434" s="2" t="s">
        <v>46</v>
      </c>
      <c r="D1434" s="2">
        <v>2002</v>
      </c>
      <c r="E1434" s="2" t="s">
        <v>31</v>
      </c>
      <c r="F1434" s="2" t="s">
        <v>110</v>
      </c>
      <c r="G1434" s="2">
        <v>0.67</v>
      </c>
      <c r="H1434" s="2">
        <v>0.52</v>
      </c>
      <c r="I1434" s="2">
        <v>0</v>
      </c>
      <c r="J1434" s="2">
        <v>0.17</v>
      </c>
      <c r="K1434" s="2">
        <v>1.36</v>
      </c>
    </row>
    <row r="1435" spans="1:11" x14ac:dyDescent="0.25">
      <c r="A1435" s="3">
        <v>1435</v>
      </c>
      <c r="B1435" s="3" t="s">
        <v>1270</v>
      </c>
      <c r="C1435" s="3" t="s">
        <v>12</v>
      </c>
      <c r="D1435" s="4" t="s">
        <v>225</v>
      </c>
      <c r="E1435" s="3" t="s">
        <v>43</v>
      </c>
      <c r="F1435" s="3" t="s">
        <v>206</v>
      </c>
      <c r="G1435" s="3">
        <v>0.76</v>
      </c>
      <c r="H1435" s="3">
        <v>0.47</v>
      </c>
      <c r="I1435" s="3">
        <v>0</v>
      </c>
      <c r="J1435" s="3">
        <v>0.13</v>
      </c>
      <c r="K1435" s="3">
        <v>1.36</v>
      </c>
    </row>
    <row r="1436" spans="1:11" x14ac:dyDescent="0.2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25">
      <c r="A1437" s="3">
        <v>1437</v>
      </c>
      <c r="B1437" s="3" t="s">
        <v>1272</v>
      </c>
      <c r="C1437" s="3" t="s">
        <v>86</v>
      </c>
      <c r="D1437" s="3">
        <v>1999</v>
      </c>
      <c r="E1437" s="3" t="s">
        <v>33</v>
      </c>
      <c r="F1437" s="3" t="s">
        <v>184</v>
      </c>
      <c r="G1437" s="3">
        <v>0</v>
      </c>
      <c r="H1437" s="3">
        <v>0</v>
      </c>
      <c r="I1437" s="3">
        <v>1.26</v>
      </c>
      <c r="J1437" s="3">
        <v>0.09</v>
      </c>
      <c r="K1437" s="3">
        <v>1.35</v>
      </c>
    </row>
    <row r="1438" spans="1:11" x14ac:dyDescent="0.25">
      <c r="A1438" s="2">
        <v>1438</v>
      </c>
      <c r="B1438" s="2" t="s">
        <v>1273</v>
      </c>
      <c r="C1438" s="2" t="s">
        <v>42</v>
      </c>
      <c r="D1438" s="2">
        <v>2010</v>
      </c>
      <c r="E1438" s="2" t="s">
        <v>18</v>
      </c>
      <c r="F1438" s="2" t="s">
        <v>514</v>
      </c>
      <c r="G1438" s="2">
        <v>0.25</v>
      </c>
      <c r="H1438" s="2">
        <v>0.76</v>
      </c>
      <c r="I1438" s="2">
        <v>0.08</v>
      </c>
      <c r="J1438" s="2">
        <v>0.27</v>
      </c>
      <c r="K1438" s="2">
        <v>1.35</v>
      </c>
    </row>
    <row r="1439" spans="1:11" x14ac:dyDescent="0.25">
      <c r="A1439" s="3">
        <v>1439</v>
      </c>
      <c r="B1439" s="3" t="s">
        <v>1274</v>
      </c>
      <c r="C1439" s="3" t="s">
        <v>86</v>
      </c>
      <c r="D1439" s="3">
        <v>1997</v>
      </c>
      <c r="E1439" s="3" t="s">
        <v>13</v>
      </c>
      <c r="F1439" s="3" t="s">
        <v>110</v>
      </c>
      <c r="G1439" s="3">
        <v>1.29</v>
      </c>
      <c r="H1439" s="3">
        <v>0.03</v>
      </c>
      <c r="I1439" s="3">
        <v>0</v>
      </c>
      <c r="J1439" s="3">
        <v>0.03</v>
      </c>
      <c r="K1439" s="3">
        <v>1.35</v>
      </c>
    </row>
    <row r="1440" spans="1:11" x14ac:dyDescent="0.25">
      <c r="A1440" s="2">
        <v>1440</v>
      </c>
      <c r="B1440" s="2" t="s">
        <v>588</v>
      </c>
      <c r="C1440" s="2" t="s">
        <v>130</v>
      </c>
      <c r="D1440" s="2">
        <v>2008</v>
      </c>
      <c r="E1440" s="2" t="s">
        <v>13</v>
      </c>
      <c r="F1440" s="2" t="s">
        <v>110</v>
      </c>
      <c r="G1440" s="2">
        <v>0.23</v>
      </c>
      <c r="H1440" s="2">
        <v>0.73</v>
      </c>
      <c r="I1440" s="2">
        <v>0.02</v>
      </c>
      <c r="J1440" s="2">
        <v>0.37</v>
      </c>
      <c r="K1440" s="2">
        <v>1.35</v>
      </c>
    </row>
    <row r="1441" spans="1:11" x14ac:dyDescent="0.25">
      <c r="A1441" s="3">
        <v>1441</v>
      </c>
      <c r="B1441" s="3" t="s">
        <v>1275</v>
      </c>
      <c r="C1441" s="3" t="s">
        <v>26</v>
      </c>
      <c r="D1441" s="3">
        <v>2007</v>
      </c>
      <c r="E1441" s="3" t="s">
        <v>28</v>
      </c>
      <c r="F1441" s="3" t="s">
        <v>128</v>
      </c>
      <c r="G1441" s="3">
        <v>1.18</v>
      </c>
      <c r="H1441" s="3">
        <v>0.01</v>
      </c>
      <c r="I1441" s="3">
        <v>0.06</v>
      </c>
      <c r="J1441" s="3">
        <v>0.09</v>
      </c>
      <c r="K1441" s="3">
        <v>1.35</v>
      </c>
    </row>
    <row r="1442" spans="1:11" x14ac:dyDescent="0.25">
      <c r="A1442" s="2">
        <v>1442</v>
      </c>
      <c r="B1442" s="2" t="s">
        <v>456</v>
      </c>
      <c r="C1442" s="2" t="s">
        <v>130</v>
      </c>
      <c r="D1442" s="2">
        <v>2007</v>
      </c>
      <c r="E1442" s="2" t="s">
        <v>13</v>
      </c>
      <c r="F1442" s="2" t="s">
        <v>110</v>
      </c>
      <c r="G1442" s="2">
        <v>0.2</v>
      </c>
      <c r="H1442" s="2">
        <v>0.76</v>
      </c>
      <c r="I1442" s="2">
        <v>0</v>
      </c>
      <c r="J1442" s="2">
        <v>0.39</v>
      </c>
      <c r="K1442" s="2">
        <v>1.35</v>
      </c>
    </row>
    <row r="1443" spans="1:11" x14ac:dyDescent="0.2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25">
      <c r="A1444" s="2">
        <v>1444</v>
      </c>
      <c r="B1444" s="2" t="s">
        <v>1277</v>
      </c>
      <c r="C1444" s="2" t="s">
        <v>39</v>
      </c>
      <c r="D1444" s="2">
        <v>2010</v>
      </c>
      <c r="E1444" s="2" t="s">
        <v>43</v>
      </c>
      <c r="F1444" s="2" t="s">
        <v>40</v>
      </c>
      <c r="G1444" s="2">
        <v>0.66</v>
      </c>
      <c r="H1444" s="2">
        <v>0.51</v>
      </c>
      <c r="I1444" s="2">
        <v>0.05</v>
      </c>
      <c r="J1444" s="2">
        <v>0.13</v>
      </c>
      <c r="K1444" s="2">
        <v>1.35</v>
      </c>
    </row>
    <row r="1445" spans="1:11" x14ac:dyDescent="0.25">
      <c r="A1445" s="3">
        <v>1445</v>
      </c>
      <c r="B1445" s="3" t="s">
        <v>1175</v>
      </c>
      <c r="C1445" s="3" t="s">
        <v>42</v>
      </c>
      <c r="D1445" s="3">
        <v>2008</v>
      </c>
      <c r="E1445" s="3" t="s">
        <v>31</v>
      </c>
      <c r="F1445" s="3" t="s">
        <v>110</v>
      </c>
      <c r="G1445" s="3">
        <v>0.76</v>
      </c>
      <c r="H1445" s="3">
        <v>0.36</v>
      </c>
      <c r="I1445" s="3">
        <v>0.05</v>
      </c>
      <c r="J1445" s="3">
        <v>0.18</v>
      </c>
      <c r="K1445" s="3">
        <v>1.35</v>
      </c>
    </row>
    <row r="1446" spans="1:11" x14ac:dyDescent="0.25">
      <c r="A1446" s="2">
        <v>1446</v>
      </c>
      <c r="B1446" s="2" t="s">
        <v>557</v>
      </c>
      <c r="C1446" s="2" t="s">
        <v>141</v>
      </c>
      <c r="D1446" s="2">
        <v>2015</v>
      </c>
      <c r="E1446" s="2" t="s">
        <v>72</v>
      </c>
      <c r="F1446" s="2" t="s">
        <v>206</v>
      </c>
      <c r="G1446" s="2">
        <v>1</v>
      </c>
      <c r="H1446" s="2">
        <v>0.21</v>
      </c>
      <c r="I1446" s="2">
        <v>0</v>
      </c>
      <c r="J1446" s="2">
        <v>0.13</v>
      </c>
      <c r="K1446" s="2">
        <v>1.35</v>
      </c>
    </row>
    <row r="1447" spans="1:11" x14ac:dyDescent="0.25">
      <c r="A1447" s="3">
        <v>1447</v>
      </c>
      <c r="B1447" s="3" t="s">
        <v>1278</v>
      </c>
      <c r="C1447" s="3" t="s">
        <v>46</v>
      </c>
      <c r="D1447" s="3">
        <v>2004</v>
      </c>
      <c r="E1447" s="3" t="s">
        <v>43</v>
      </c>
      <c r="F1447" s="3" t="s">
        <v>110</v>
      </c>
      <c r="G1447" s="3">
        <v>0.22</v>
      </c>
      <c r="H1447" s="3">
        <v>0.05</v>
      </c>
      <c r="I1447" s="3">
        <v>1.06</v>
      </c>
      <c r="J1447" s="3">
        <v>0.02</v>
      </c>
      <c r="K1447" s="3">
        <v>1.35</v>
      </c>
    </row>
    <row r="1448" spans="1:11" x14ac:dyDescent="0.2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25">
      <c r="A1449" s="3">
        <v>1449</v>
      </c>
      <c r="B1449" s="3" t="s">
        <v>1062</v>
      </c>
      <c r="C1449" s="3" t="s">
        <v>39</v>
      </c>
      <c r="D1449" s="3">
        <v>2008</v>
      </c>
      <c r="E1449" s="3" t="s">
        <v>43</v>
      </c>
      <c r="F1449" s="3" t="s">
        <v>176</v>
      </c>
      <c r="G1449" s="3">
        <v>0.79</v>
      </c>
      <c r="H1449" s="3">
        <v>0.34</v>
      </c>
      <c r="I1449" s="3">
        <v>0.08</v>
      </c>
      <c r="J1449" s="3">
        <v>0.13</v>
      </c>
      <c r="K1449" s="3">
        <v>1.35</v>
      </c>
    </row>
    <row r="1450" spans="1:11" x14ac:dyDescent="0.25">
      <c r="A1450" s="2">
        <v>1450</v>
      </c>
      <c r="B1450" s="2" t="s">
        <v>632</v>
      </c>
      <c r="C1450" s="2" t="s">
        <v>42</v>
      </c>
      <c r="D1450" s="2">
        <v>2008</v>
      </c>
      <c r="E1450" s="2" t="s">
        <v>31</v>
      </c>
      <c r="F1450" s="2" t="s">
        <v>92</v>
      </c>
      <c r="G1450" s="2">
        <v>0.66</v>
      </c>
      <c r="H1450" s="2">
        <v>0.45</v>
      </c>
      <c r="I1450" s="2">
        <v>0.04</v>
      </c>
      <c r="J1450" s="2">
        <v>0.21</v>
      </c>
      <c r="K1450" s="2">
        <v>1.35</v>
      </c>
    </row>
    <row r="1451" spans="1:11" x14ac:dyDescent="0.25">
      <c r="A1451" s="3">
        <v>1451</v>
      </c>
      <c r="B1451" s="3" t="s">
        <v>1279</v>
      </c>
      <c r="C1451" s="3" t="s">
        <v>130</v>
      </c>
      <c r="D1451" s="3">
        <v>2005</v>
      </c>
      <c r="E1451" s="3" t="s">
        <v>22</v>
      </c>
      <c r="F1451" s="3" t="s">
        <v>176</v>
      </c>
      <c r="G1451" s="3">
        <v>0.24</v>
      </c>
      <c r="H1451" s="3">
        <v>0.04</v>
      </c>
      <c r="I1451" s="3">
        <v>1.03</v>
      </c>
      <c r="J1451" s="3">
        <v>0.04</v>
      </c>
      <c r="K1451" s="3">
        <v>1.35</v>
      </c>
    </row>
    <row r="1452" spans="1:11" x14ac:dyDescent="0.25">
      <c r="A1452" s="2">
        <v>1452</v>
      </c>
      <c r="B1452" s="2" t="s">
        <v>1280</v>
      </c>
      <c r="C1452" s="2" t="s">
        <v>39</v>
      </c>
      <c r="D1452" s="2">
        <v>2011</v>
      </c>
      <c r="E1452" s="2" t="s">
        <v>43</v>
      </c>
      <c r="F1452" s="2" t="s">
        <v>110</v>
      </c>
      <c r="G1452" s="2">
        <v>0.7</v>
      </c>
      <c r="H1452" s="2">
        <v>0.5</v>
      </c>
      <c r="I1452" s="2">
        <v>0.02</v>
      </c>
      <c r="J1452" s="2">
        <v>0.12</v>
      </c>
      <c r="K1452" s="2">
        <v>1.35</v>
      </c>
    </row>
    <row r="1453" spans="1:11" x14ac:dyDescent="0.25">
      <c r="A1453" s="3">
        <v>1453</v>
      </c>
      <c r="B1453" s="3" t="s">
        <v>1281</v>
      </c>
      <c r="C1453" s="3" t="s">
        <v>86</v>
      </c>
      <c r="D1453" s="3">
        <v>1997</v>
      </c>
      <c r="E1453" s="3" t="s">
        <v>22</v>
      </c>
      <c r="F1453" s="3" t="s">
        <v>124</v>
      </c>
      <c r="G1453" s="3">
        <v>0.15</v>
      </c>
      <c r="H1453" s="3">
        <v>0.04</v>
      </c>
      <c r="I1453" s="3">
        <v>1.07</v>
      </c>
      <c r="J1453" s="3">
        <v>0.09</v>
      </c>
      <c r="K1453" s="3">
        <v>1.35</v>
      </c>
    </row>
    <row r="1454" spans="1:11" x14ac:dyDescent="0.25">
      <c r="A1454" s="2">
        <v>1454</v>
      </c>
      <c r="B1454" s="2" t="s">
        <v>1282</v>
      </c>
      <c r="C1454" s="2" t="s">
        <v>46</v>
      </c>
      <c r="D1454" s="2">
        <v>2004</v>
      </c>
      <c r="E1454" s="2" t="s">
        <v>28</v>
      </c>
      <c r="F1454" s="2" t="s">
        <v>59</v>
      </c>
      <c r="G1454" s="2">
        <v>0</v>
      </c>
      <c r="H1454" s="2">
        <v>1.04</v>
      </c>
      <c r="I1454" s="2">
        <v>0</v>
      </c>
      <c r="J1454" s="2">
        <v>0.31</v>
      </c>
      <c r="K1454" s="2">
        <v>1.35</v>
      </c>
    </row>
    <row r="1455" spans="1:11" x14ac:dyDescent="0.2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25">
      <c r="A1456" s="2">
        <v>1456</v>
      </c>
      <c r="B1456" s="2" t="s">
        <v>1283</v>
      </c>
      <c r="C1456" s="2" t="s">
        <v>42</v>
      </c>
      <c r="D1456" s="2">
        <v>2011</v>
      </c>
      <c r="E1456" s="2" t="s">
        <v>83</v>
      </c>
      <c r="F1456" s="2" t="s">
        <v>59</v>
      </c>
      <c r="G1456" s="2">
        <v>0.67</v>
      </c>
      <c r="H1456" s="2">
        <v>0.37</v>
      </c>
      <c r="I1456" s="2">
        <v>0.13</v>
      </c>
      <c r="J1456" s="2">
        <v>0.17</v>
      </c>
      <c r="K1456" s="2">
        <v>1.35</v>
      </c>
    </row>
    <row r="1457" spans="1:11" x14ac:dyDescent="0.25">
      <c r="A1457" s="3">
        <v>1457</v>
      </c>
      <c r="B1457" s="3" t="s">
        <v>1284</v>
      </c>
      <c r="C1457" s="3" t="s">
        <v>46</v>
      </c>
      <c r="D1457" s="3">
        <v>2002</v>
      </c>
      <c r="E1457" s="3" t="s">
        <v>18</v>
      </c>
      <c r="F1457" s="3" t="s">
        <v>128</v>
      </c>
      <c r="G1457" s="3">
        <v>0.95</v>
      </c>
      <c r="H1457" s="3">
        <v>0.21</v>
      </c>
      <c r="I1457" s="3">
        <v>0.01</v>
      </c>
      <c r="J1457" s="3">
        <v>0.18</v>
      </c>
      <c r="K1457" s="3">
        <v>1.34</v>
      </c>
    </row>
    <row r="1458" spans="1:11" x14ac:dyDescent="0.2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2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25">
      <c r="A1460" s="2">
        <v>1460</v>
      </c>
      <c r="B1460" s="2" t="s">
        <v>1111</v>
      </c>
      <c r="C1460" s="2" t="s">
        <v>186</v>
      </c>
      <c r="D1460" s="2">
        <v>1994</v>
      </c>
      <c r="E1460" s="2" t="s">
        <v>72</v>
      </c>
      <c r="F1460" s="2" t="s">
        <v>417</v>
      </c>
      <c r="G1460" s="2">
        <v>1.03</v>
      </c>
      <c r="H1460" s="2">
        <v>0.27</v>
      </c>
      <c r="I1460" s="2">
        <v>0</v>
      </c>
      <c r="J1460" s="2">
        <v>0.04</v>
      </c>
      <c r="K1460" s="2">
        <v>1.34</v>
      </c>
    </row>
    <row r="1461" spans="1:11" x14ac:dyDescent="0.25">
      <c r="A1461" s="3">
        <v>1461</v>
      </c>
      <c r="B1461" s="3" t="s">
        <v>1287</v>
      </c>
      <c r="C1461" s="3" t="s">
        <v>113</v>
      </c>
      <c r="D1461" s="3">
        <v>2005</v>
      </c>
      <c r="E1461" s="3" t="s">
        <v>31</v>
      </c>
      <c r="F1461" s="3" t="s">
        <v>61</v>
      </c>
      <c r="G1461" s="3">
        <v>0.85</v>
      </c>
      <c r="H1461" s="3">
        <v>0.43</v>
      </c>
      <c r="I1461" s="3">
        <v>0</v>
      </c>
      <c r="J1461" s="3">
        <v>0.06</v>
      </c>
      <c r="K1461" s="3">
        <v>1.34</v>
      </c>
    </row>
    <row r="1462" spans="1:11" x14ac:dyDescent="0.25">
      <c r="A1462" s="2">
        <v>1462</v>
      </c>
      <c r="B1462" s="2" t="s">
        <v>1288</v>
      </c>
      <c r="C1462" s="2" t="s">
        <v>147</v>
      </c>
      <c r="D1462" s="2">
        <v>2004</v>
      </c>
      <c r="E1462" s="2" t="s">
        <v>2</v>
      </c>
      <c r="F1462" s="2" t="s">
        <v>14</v>
      </c>
      <c r="G1462" s="2">
        <v>0.84</v>
      </c>
      <c r="H1462" s="2">
        <v>0.22</v>
      </c>
      <c r="I1462" s="2">
        <v>0.24</v>
      </c>
      <c r="J1462" s="2">
        <v>0.04</v>
      </c>
      <c r="K1462" s="2">
        <v>1.34</v>
      </c>
    </row>
    <row r="1463" spans="1:11" x14ac:dyDescent="0.25">
      <c r="A1463" s="3">
        <v>1463</v>
      </c>
      <c r="B1463" s="3" t="s">
        <v>1009</v>
      </c>
      <c r="C1463" s="3" t="s">
        <v>46</v>
      </c>
      <c r="D1463" s="3">
        <v>2006</v>
      </c>
      <c r="E1463" s="3" t="s">
        <v>18</v>
      </c>
      <c r="F1463" s="3" t="s">
        <v>110</v>
      </c>
      <c r="G1463" s="3">
        <v>1.22</v>
      </c>
      <c r="H1463" s="3">
        <v>0.05</v>
      </c>
      <c r="I1463" s="3">
        <v>0.05</v>
      </c>
      <c r="J1463" s="3">
        <v>0.01</v>
      </c>
      <c r="K1463" s="3">
        <v>1.34</v>
      </c>
    </row>
    <row r="1464" spans="1:11" x14ac:dyDescent="0.25">
      <c r="A1464" s="2">
        <v>1464</v>
      </c>
      <c r="B1464" s="2" t="s">
        <v>1289</v>
      </c>
      <c r="C1464" s="2" t="s">
        <v>46</v>
      </c>
      <c r="D1464" s="2">
        <v>2003</v>
      </c>
      <c r="E1464" s="2" t="s">
        <v>31</v>
      </c>
      <c r="F1464" s="2" t="s">
        <v>44</v>
      </c>
      <c r="G1464" s="2">
        <v>0.65</v>
      </c>
      <c r="H1464" s="2">
        <v>0.51</v>
      </c>
      <c r="I1464" s="2">
        <v>0</v>
      </c>
      <c r="J1464" s="2">
        <v>0.17</v>
      </c>
      <c r="K1464" s="2">
        <v>1.34</v>
      </c>
    </row>
    <row r="1465" spans="1:11" x14ac:dyDescent="0.25">
      <c r="A1465" s="3">
        <v>1465</v>
      </c>
      <c r="B1465" s="3" t="s">
        <v>1290</v>
      </c>
      <c r="C1465" s="3" t="s">
        <v>118</v>
      </c>
      <c r="D1465" s="3">
        <v>2000</v>
      </c>
      <c r="E1465" s="3" t="s">
        <v>212</v>
      </c>
      <c r="F1465" s="3" t="s">
        <v>110</v>
      </c>
      <c r="G1465" s="3">
        <v>1.32</v>
      </c>
      <c r="H1465" s="3">
        <v>0.02</v>
      </c>
      <c r="I1465" s="3">
        <v>0</v>
      </c>
      <c r="J1465" s="3">
        <v>0</v>
      </c>
      <c r="K1465" s="3">
        <v>1.34</v>
      </c>
    </row>
    <row r="1466" spans="1:11" x14ac:dyDescent="0.2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25">
      <c r="A1467" s="3">
        <v>1467</v>
      </c>
      <c r="B1467" s="3" t="s">
        <v>665</v>
      </c>
      <c r="C1467" s="3" t="s">
        <v>42</v>
      </c>
      <c r="D1467" s="3">
        <v>2007</v>
      </c>
      <c r="E1467" s="3" t="s">
        <v>72</v>
      </c>
      <c r="F1467" s="3" t="s">
        <v>385</v>
      </c>
      <c r="G1467" s="3">
        <v>0.62</v>
      </c>
      <c r="H1467" s="3">
        <v>0.5</v>
      </c>
      <c r="I1467" s="3">
        <v>0.01</v>
      </c>
      <c r="J1467" s="3">
        <v>0.21</v>
      </c>
      <c r="K1467" s="3">
        <v>1.33</v>
      </c>
    </row>
    <row r="1468" spans="1:11" x14ac:dyDescent="0.25">
      <c r="A1468" s="2">
        <v>1468</v>
      </c>
      <c r="B1468" s="2" t="s">
        <v>1292</v>
      </c>
      <c r="C1468" s="2" t="s">
        <v>46</v>
      </c>
      <c r="D1468" s="2">
        <v>2004</v>
      </c>
      <c r="E1468" s="2" t="s">
        <v>2</v>
      </c>
      <c r="F1468" s="2" t="s">
        <v>59</v>
      </c>
      <c r="G1468" s="2">
        <v>1.27</v>
      </c>
      <c r="H1468" s="2">
        <v>0.05</v>
      </c>
      <c r="I1468" s="2">
        <v>0</v>
      </c>
      <c r="J1468" s="2">
        <v>0.02</v>
      </c>
      <c r="K1468" s="2">
        <v>1.33</v>
      </c>
    </row>
    <row r="1469" spans="1:11" x14ac:dyDescent="0.25">
      <c r="A1469" s="3">
        <v>1469</v>
      </c>
      <c r="B1469" s="3" t="s">
        <v>1293</v>
      </c>
      <c r="C1469" s="3" t="s">
        <v>39</v>
      </c>
      <c r="D1469" s="3">
        <v>2010</v>
      </c>
      <c r="E1469" s="3" t="s">
        <v>13</v>
      </c>
      <c r="F1469" s="3" t="s">
        <v>92</v>
      </c>
      <c r="G1469" s="3">
        <v>0.79</v>
      </c>
      <c r="H1469" s="3">
        <v>0.42</v>
      </c>
      <c r="I1469" s="3">
        <v>0</v>
      </c>
      <c r="J1469" s="3">
        <v>0.11</v>
      </c>
      <c r="K1469" s="3">
        <v>1.33</v>
      </c>
    </row>
    <row r="1470" spans="1:11" x14ac:dyDescent="0.25">
      <c r="A1470" s="2">
        <v>1470</v>
      </c>
      <c r="B1470" s="2" t="s">
        <v>1036</v>
      </c>
      <c r="C1470" s="2" t="s">
        <v>42</v>
      </c>
      <c r="D1470" s="2">
        <v>2011</v>
      </c>
      <c r="E1470" s="2" t="s">
        <v>31</v>
      </c>
      <c r="F1470" s="2" t="s">
        <v>107</v>
      </c>
      <c r="G1470" s="2">
        <v>0.47</v>
      </c>
      <c r="H1470" s="2">
        <v>0.59</v>
      </c>
      <c r="I1470" s="2">
        <v>0.06</v>
      </c>
      <c r="J1470" s="2">
        <v>0.21</v>
      </c>
      <c r="K1470" s="2">
        <v>1.33</v>
      </c>
    </row>
    <row r="1471" spans="1:11" x14ac:dyDescent="0.25">
      <c r="A1471" s="3">
        <v>1471</v>
      </c>
      <c r="B1471" s="3" t="s">
        <v>664</v>
      </c>
      <c r="C1471" s="3" t="s">
        <v>39</v>
      </c>
      <c r="D1471" s="3">
        <v>2013</v>
      </c>
      <c r="E1471" s="3" t="s">
        <v>2</v>
      </c>
      <c r="F1471" s="3" t="s">
        <v>61</v>
      </c>
      <c r="G1471" s="3">
        <v>0.86</v>
      </c>
      <c r="H1471" s="3">
        <v>0.36</v>
      </c>
      <c r="I1471" s="3">
        <v>0</v>
      </c>
      <c r="J1471" s="3">
        <v>0.11</v>
      </c>
      <c r="K1471" s="3">
        <v>1.33</v>
      </c>
    </row>
    <row r="1472" spans="1:11" x14ac:dyDescent="0.25">
      <c r="A1472" s="2">
        <v>1472</v>
      </c>
      <c r="B1472" s="2" t="s">
        <v>621</v>
      </c>
      <c r="C1472" s="2" t="s">
        <v>67</v>
      </c>
      <c r="D1472" s="2">
        <v>2013</v>
      </c>
      <c r="E1472" s="2" t="s">
        <v>13</v>
      </c>
      <c r="F1472" s="2" t="s">
        <v>44</v>
      </c>
      <c r="G1472" s="2">
        <v>0.89</v>
      </c>
      <c r="H1472" s="2">
        <v>0.31</v>
      </c>
      <c r="I1472" s="2">
        <v>0.01</v>
      </c>
      <c r="J1472" s="2">
        <v>0.12</v>
      </c>
      <c r="K1472" s="2">
        <v>1.33</v>
      </c>
    </row>
    <row r="1473" spans="1:11" x14ac:dyDescent="0.25">
      <c r="A1473" s="3">
        <v>1473</v>
      </c>
      <c r="B1473" s="3" t="s">
        <v>274</v>
      </c>
      <c r="C1473" s="3" t="s">
        <v>55</v>
      </c>
      <c r="D1473" s="3">
        <v>2002</v>
      </c>
      <c r="E1473" s="3" t="s">
        <v>43</v>
      </c>
      <c r="F1473" s="3" t="s">
        <v>61</v>
      </c>
      <c r="G1473" s="3">
        <v>0.92</v>
      </c>
      <c r="H1473" s="3">
        <v>0.35</v>
      </c>
      <c r="I1473" s="3">
        <v>0.01</v>
      </c>
      <c r="J1473" s="3">
        <v>0.05</v>
      </c>
      <c r="K1473" s="3">
        <v>1.33</v>
      </c>
    </row>
    <row r="1474" spans="1:11" x14ac:dyDescent="0.25">
      <c r="A1474" s="2">
        <v>1474</v>
      </c>
      <c r="B1474" s="2" t="s">
        <v>416</v>
      </c>
      <c r="C1474" s="2" t="s">
        <v>78</v>
      </c>
      <c r="D1474" s="2">
        <v>1998</v>
      </c>
      <c r="E1474" s="2" t="s">
        <v>72</v>
      </c>
      <c r="F1474" s="2" t="s">
        <v>417</v>
      </c>
      <c r="G1474" s="2">
        <v>1.08</v>
      </c>
      <c r="H1474" s="2">
        <v>0.24</v>
      </c>
      <c r="I1474" s="2">
        <v>0</v>
      </c>
      <c r="J1474" s="2">
        <v>0.02</v>
      </c>
      <c r="K1474" s="2">
        <v>1.33</v>
      </c>
    </row>
    <row r="1475" spans="1:11" x14ac:dyDescent="0.25">
      <c r="A1475" s="3">
        <v>1475</v>
      </c>
      <c r="B1475" s="3" t="s">
        <v>243</v>
      </c>
      <c r="C1475" s="3" t="s">
        <v>21</v>
      </c>
      <c r="D1475" s="3">
        <v>2000</v>
      </c>
      <c r="E1475" s="3" t="s">
        <v>13</v>
      </c>
      <c r="F1475" s="3" t="s">
        <v>61</v>
      </c>
      <c r="G1475" s="3">
        <v>0.9</v>
      </c>
      <c r="H1475" s="3">
        <v>0.38</v>
      </c>
      <c r="I1475" s="3">
        <v>0.01</v>
      </c>
      <c r="J1475" s="3">
        <v>0.05</v>
      </c>
      <c r="K1475" s="3">
        <v>1.33</v>
      </c>
    </row>
    <row r="1476" spans="1:11" x14ac:dyDescent="0.25">
      <c r="A1476" s="2">
        <v>1476</v>
      </c>
      <c r="B1476" s="2" t="s">
        <v>630</v>
      </c>
      <c r="C1476" s="2" t="s">
        <v>55</v>
      </c>
      <c r="D1476" s="2">
        <v>2003</v>
      </c>
      <c r="E1476" s="2" t="s">
        <v>33</v>
      </c>
      <c r="F1476" s="2" t="s">
        <v>110</v>
      </c>
      <c r="G1476" s="2">
        <v>0.93</v>
      </c>
      <c r="H1476" s="2">
        <v>0.35</v>
      </c>
      <c r="I1476" s="2">
        <v>0</v>
      </c>
      <c r="J1476" s="2">
        <v>0.06</v>
      </c>
      <c r="K1476" s="2">
        <v>1.33</v>
      </c>
    </row>
    <row r="1477" spans="1:11" x14ac:dyDescent="0.25">
      <c r="A1477" s="3">
        <v>1477</v>
      </c>
      <c r="B1477" s="3" t="s">
        <v>1294</v>
      </c>
      <c r="C1477" s="3" t="s">
        <v>86</v>
      </c>
      <c r="D1477" s="3">
        <v>2000</v>
      </c>
      <c r="E1477" s="3" t="s">
        <v>13</v>
      </c>
      <c r="F1477" s="3" t="s">
        <v>110</v>
      </c>
      <c r="G1477" s="3">
        <v>0.74</v>
      </c>
      <c r="H1477" s="3">
        <v>0.5</v>
      </c>
      <c r="I1477" s="3">
        <v>0</v>
      </c>
      <c r="J1477" s="3">
        <v>0.09</v>
      </c>
      <c r="K1477" s="3">
        <v>1.33</v>
      </c>
    </row>
    <row r="1478" spans="1:11" x14ac:dyDescent="0.2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25">
      <c r="A1479" s="3">
        <v>1479</v>
      </c>
      <c r="B1479" s="3" t="s">
        <v>1218</v>
      </c>
      <c r="C1479" s="3" t="s">
        <v>39</v>
      </c>
      <c r="D1479" s="3">
        <v>2010</v>
      </c>
      <c r="E1479" s="3" t="s">
        <v>72</v>
      </c>
      <c r="F1479" s="3" t="s">
        <v>385</v>
      </c>
      <c r="G1479" s="3">
        <v>0.9</v>
      </c>
      <c r="H1479" s="3">
        <v>0.31</v>
      </c>
      <c r="I1479" s="3">
        <v>0</v>
      </c>
      <c r="J1479" s="3">
        <v>0.11</v>
      </c>
      <c r="K1479" s="3">
        <v>1.33</v>
      </c>
    </row>
    <row r="1480" spans="1:11" x14ac:dyDescent="0.25">
      <c r="A1480" s="2">
        <v>1480</v>
      </c>
      <c r="B1480" s="2" t="s">
        <v>1296</v>
      </c>
      <c r="C1480" s="2" t="s">
        <v>42</v>
      </c>
      <c r="D1480" s="2">
        <v>2013</v>
      </c>
      <c r="E1480" s="2" t="s">
        <v>22</v>
      </c>
      <c r="F1480" s="2" t="s">
        <v>192</v>
      </c>
      <c r="G1480" s="2">
        <v>0.43</v>
      </c>
      <c r="H1480" s="2">
        <v>0.4</v>
      </c>
      <c r="I1480" s="2">
        <v>0.32</v>
      </c>
      <c r="J1480" s="2">
        <v>0.18</v>
      </c>
      <c r="K1480" s="2">
        <v>1.33</v>
      </c>
    </row>
    <row r="1481" spans="1:11" x14ac:dyDescent="0.25">
      <c r="A1481" s="3">
        <v>1481</v>
      </c>
      <c r="B1481" s="3" t="s">
        <v>1297</v>
      </c>
      <c r="C1481" s="3" t="s">
        <v>46</v>
      </c>
      <c r="D1481" s="3">
        <v>2004</v>
      </c>
      <c r="E1481" s="3" t="s">
        <v>18</v>
      </c>
      <c r="F1481" s="3" t="s">
        <v>1298</v>
      </c>
      <c r="G1481" s="3">
        <v>0.65</v>
      </c>
      <c r="H1481" s="3">
        <v>0.51</v>
      </c>
      <c r="I1481" s="3">
        <v>0</v>
      </c>
      <c r="J1481" s="3">
        <v>0.17</v>
      </c>
      <c r="K1481" s="3">
        <v>1.33</v>
      </c>
    </row>
    <row r="1482" spans="1:11" x14ac:dyDescent="0.25">
      <c r="A1482" s="2">
        <v>1482</v>
      </c>
      <c r="B1482" s="2" t="s">
        <v>1299</v>
      </c>
      <c r="C1482" s="2" t="s">
        <v>26</v>
      </c>
      <c r="D1482" s="2">
        <v>2007</v>
      </c>
      <c r="E1482" s="2" t="s">
        <v>33</v>
      </c>
      <c r="F1482" s="2" t="s">
        <v>92</v>
      </c>
      <c r="G1482" s="2">
        <v>0.71</v>
      </c>
      <c r="H1482" s="2">
        <v>0.48</v>
      </c>
      <c r="I1482" s="2">
        <v>0</v>
      </c>
      <c r="J1482" s="2">
        <v>0.13</v>
      </c>
      <c r="K1482" s="2">
        <v>1.33</v>
      </c>
    </row>
    <row r="1483" spans="1:11" x14ac:dyDescent="0.2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25">
      <c r="A1484" s="2">
        <v>1484</v>
      </c>
      <c r="B1484" s="2" t="s">
        <v>484</v>
      </c>
      <c r="C1484" s="2" t="s">
        <v>141</v>
      </c>
      <c r="D1484" s="2">
        <v>2014</v>
      </c>
      <c r="E1484" s="2" t="s">
        <v>43</v>
      </c>
      <c r="F1484" s="2" t="s">
        <v>206</v>
      </c>
      <c r="G1484" s="2">
        <v>0.72</v>
      </c>
      <c r="H1484" s="2">
        <v>0.5</v>
      </c>
      <c r="I1484" s="2">
        <v>0.01</v>
      </c>
      <c r="J1484" s="2">
        <v>0.1</v>
      </c>
      <c r="K1484" s="2">
        <v>1.32</v>
      </c>
    </row>
    <row r="1485" spans="1:11" x14ac:dyDescent="0.25">
      <c r="A1485" s="3">
        <v>1485</v>
      </c>
      <c r="B1485" s="3" t="s">
        <v>1301</v>
      </c>
      <c r="C1485" s="3" t="s">
        <v>130</v>
      </c>
      <c r="D1485" s="3">
        <v>2005</v>
      </c>
      <c r="E1485" s="3" t="s">
        <v>18</v>
      </c>
      <c r="F1485" s="3" t="s">
        <v>110</v>
      </c>
      <c r="G1485" s="3">
        <v>0.69</v>
      </c>
      <c r="H1485" s="3">
        <v>0.38</v>
      </c>
      <c r="I1485" s="3">
        <v>0.02</v>
      </c>
      <c r="J1485" s="3">
        <v>0.24</v>
      </c>
      <c r="K1485" s="3">
        <v>1.32</v>
      </c>
    </row>
    <row r="1486" spans="1:11" x14ac:dyDescent="0.25">
      <c r="A1486" s="2">
        <v>1486</v>
      </c>
      <c r="B1486" s="2" t="s">
        <v>413</v>
      </c>
      <c r="C1486" s="2" t="s">
        <v>42</v>
      </c>
      <c r="D1486" s="2">
        <v>2008</v>
      </c>
      <c r="E1486" s="2" t="s">
        <v>43</v>
      </c>
      <c r="F1486" s="2" t="s">
        <v>206</v>
      </c>
      <c r="G1486" s="2">
        <v>0.72</v>
      </c>
      <c r="H1486" s="2">
        <v>0.42</v>
      </c>
      <c r="I1486" s="2">
        <v>0</v>
      </c>
      <c r="J1486" s="2">
        <v>0.19</v>
      </c>
      <c r="K1486" s="2">
        <v>1.32</v>
      </c>
    </row>
    <row r="1487" spans="1:11" x14ac:dyDescent="0.25">
      <c r="A1487" s="3">
        <v>1487</v>
      </c>
      <c r="B1487" s="3" t="s">
        <v>1302</v>
      </c>
      <c r="C1487" s="3" t="s">
        <v>42</v>
      </c>
      <c r="D1487" s="3">
        <v>2014</v>
      </c>
      <c r="E1487" s="3" t="s">
        <v>22</v>
      </c>
      <c r="F1487" s="3" t="s">
        <v>296</v>
      </c>
      <c r="G1487" s="3">
        <v>0.4</v>
      </c>
      <c r="H1487" s="3">
        <v>0.36</v>
      </c>
      <c r="I1487" s="3">
        <v>0.4</v>
      </c>
      <c r="J1487" s="3">
        <v>0.17</v>
      </c>
      <c r="K1487" s="3">
        <v>1.32</v>
      </c>
    </row>
    <row r="1488" spans="1:11" x14ac:dyDescent="0.25">
      <c r="A1488" s="2">
        <v>1488</v>
      </c>
      <c r="B1488" s="2" t="s">
        <v>1303</v>
      </c>
      <c r="C1488" s="2" t="s">
        <v>118</v>
      </c>
      <c r="D1488" s="2">
        <v>2008</v>
      </c>
      <c r="E1488" s="2" t="s">
        <v>22</v>
      </c>
      <c r="F1488" s="2" t="s">
        <v>61</v>
      </c>
      <c r="G1488" s="2">
        <v>0.01</v>
      </c>
      <c r="H1488" s="2">
        <v>0.13</v>
      </c>
      <c r="I1488" s="2">
        <v>0</v>
      </c>
      <c r="J1488" s="2">
        <v>1.18</v>
      </c>
      <c r="K1488" s="2">
        <v>1.32</v>
      </c>
    </row>
    <row r="1489" spans="1:11" x14ac:dyDescent="0.25">
      <c r="A1489" s="3">
        <v>1489</v>
      </c>
      <c r="B1489" s="3" t="s">
        <v>288</v>
      </c>
      <c r="C1489" s="3" t="s">
        <v>42</v>
      </c>
      <c r="D1489" s="3">
        <v>2014</v>
      </c>
      <c r="E1489" s="3" t="s">
        <v>22</v>
      </c>
      <c r="F1489" s="3" t="s">
        <v>192</v>
      </c>
      <c r="G1489" s="3">
        <v>0.52</v>
      </c>
      <c r="H1489" s="3">
        <v>0.43</v>
      </c>
      <c r="I1489" s="3">
        <v>0.18</v>
      </c>
      <c r="J1489" s="3">
        <v>0.19</v>
      </c>
      <c r="K1489" s="3">
        <v>1.32</v>
      </c>
    </row>
    <row r="1490" spans="1:11" x14ac:dyDescent="0.25">
      <c r="A1490" s="2">
        <v>1490</v>
      </c>
      <c r="B1490" s="2" t="s">
        <v>1304</v>
      </c>
      <c r="C1490" s="2" t="s">
        <v>39</v>
      </c>
      <c r="D1490" s="2">
        <v>2014</v>
      </c>
      <c r="E1490" s="2" t="s">
        <v>43</v>
      </c>
      <c r="F1490" s="2" t="s">
        <v>206</v>
      </c>
      <c r="G1490" s="2">
        <v>0.69</v>
      </c>
      <c r="H1490" s="2">
        <v>0.52</v>
      </c>
      <c r="I1490" s="2">
        <v>0</v>
      </c>
      <c r="J1490" s="2">
        <v>0.11</v>
      </c>
      <c r="K1490" s="2">
        <v>1.32</v>
      </c>
    </row>
    <row r="1491" spans="1:11" x14ac:dyDescent="0.2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25">
      <c r="A1492" s="2">
        <v>1492</v>
      </c>
      <c r="B1492" s="2" t="s">
        <v>1306</v>
      </c>
      <c r="C1492" s="2" t="s">
        <v>16</v>
      </c>
      <c r="D1492" s="2">
        <v>1985</v>
      </c>
      <c r="E1492" s="2" t="s">
        <v>24</v>
      </c>
      <c r="F1492" s="2" t="s">
        <v>14</v>
      </c>
      <c r="G1492" s="2">
        <v>0.73</v>
      </c>
      <c r="H1492" s="2">
        <v>0.16</v>
      </c>
      <c r="I1492" s="2">
        <v>0.4</v>
      </c>
      <c r="J1492" s="2">
        <v>0.03</v>
      </c>
      <c r="K1492" s="2">
        <v>1.32</v>
      </c>
    </row>
    <row r="1493" spans="1:11" x14ac:dyDescent="0.25">
      <c r="A1493" s="3">
        <v>1493</v>
      </c>
      <c r="B1493" s="3" t="s">
        <v>1307</v>
      </c>
      <c r="C1493" s="3" t="s">
        <v>46</v>
      </c>
      <c r="D1493" s="3">
        <v>2002</v>
      </c>
      <c r="E1493" s="3" t="s">
        <v>13</v>
      </c>
      <c r="F1493" s="3" t="s">
        <v>128</v>
      </c>
      <c r="G1493" s="3">
        <v>1.06</v>
      </c>
      <c r="H1493" s="3">
        <v>0.08</v>
      </c>
      <c r="I1493" s="3">
        <v>0</v>
      </c>
      <c r="J1493" s="3">
        <v>0.18</v>
      </c>
      <c r="K1493" s="3">
        <v>1.32</v>
      </c>
    </row>
    <row r="1494" spans="1:11" x14ac:dyDescent="0.25">
      <c r="A1494" s="2">
        <v>1494</v>
      </c>
      <c r="B1494" s="2" t="s">
        <v>1308</v>
      </c>
      <c r="C1494" s="2" t="s">
        <v>86</v>
      </c>
      <c r="D1494" s="2">
        <v>1997</v>
      </c>
      <c r="E1494" s="2" t="s">
        <v>72</v>
      </c>
      <c r="F1494" s="2" t="s">
        <v>223</v>
      </c>
      <c r="G1494" s="2">
        <v>0.73</v>
      </c>
      <c r="H1494" s="2">
        <v>0.5</v>
      </c>
      <c r="I1494" s="2">
        <v>0</v>
      </c>
      <c r="J1494" s="2">
        <v>0.09</v>
      </c>
      <c r="K1494" s="2">
        <v>1.32</v>
      </c>
    </row>
    <row r="1495" spans="1:11" x14ac:dyDescent="0.25">
      <c r="A1495" s="3">
        <v>1495</v>
      </c>
      <c r="B1495" s="3" t="s">
        <v>1309</v>
      </c>
      <c r="C1495" s="3" t="s">
        <v>55</v>
      </c>
      <c r="D1495" s="3">
        <v>2003</v>
      </c>
      <c r="E1495" s="3" t="s">
        <v>22</v>
      </c>
      <c r="F1495" s="3" t="s">
        <v>176</v>
      </c>
      <c r="G1495" s="3">
        <v>0.31</v>
      </c>
      <c r="H1495" s="3">
        <v>0.04</v>
      </c>
      <c r="I1495" s="3">
        <v>0.96</v>
      </c>
      <c r="J1495" s="3">
        <v>0.01</v>
      </c>
      <c r="K1495" s="3">
        <v>1.32</v>
      </c>
    </row>
    <row r="1496" spans="1:11" x14ac:dyDescent="0.25">
      <c r="A1496" s="2">
        <v>1496</v>
      </c>
      <c r="B1496" s="2" t="s">
        <v>1310</v>
      </c>
      <c r="C1496" s="2" t="s">
        <v>42</v>
      </c>
      <c r="D1496" s="2">
        <v>2010</v>
      </c>
      <c r="E1496" s="2" t="s">
        <v>31</v>
      </c>
      <c r="F1496" s="2" t="s">
        <v>59</v>
      </c>
      <c r="G1496" s="2">
        <v>0.77</v>
      </c>
      <c r="H1496" s="2">
        <v>0.3</v>
      </c>
      <c r="I1496" s="2">
        <v>0.09</v>
      </c>
      <c r="J1496" s="2">
        <v>0.16</v>
      </c>
      <c r="K1496" s="2">
        <v>1.32</v>
      </c>
    </row>
    <row r="1497" spans="1:11" x14ac:dyDescent="0.25">
      <c r="A1497" s="3">
        <v>1497</v>
      </c>
      <c r="B1497" s="3" t="s">
        <v>1311</v>
      </c>
      <c r="C1497" s="3" t="s">
        <v>86</v>
      </c>
      <c r="D1497" s="3">
        <v>1996</v>
      </c>
      <c r="E1497" s="3" t="s">
        <v>13</v>
      </c>
      <c r="F1497" s="3" t="s">
        <v>110</v>
      </c>
      <c r="G1497" s="3">
        <v>0.73</v>
      </c>
      <c r="H1497" s="3">
        <v>0.5</v>
      </c>
      <c r="I1497" s="3">
        <v>0</v>
      </c>
      <c r="J1497" s="3">
        <v>0.09</v>
      </c>
      <c r="K1497" s="3">
        <v>1.32</v>
      </c>
    </row>
    <row r="1498" spans="1:11" x14ac:dyDescent="0.25">
      <c r="A1498" s="2">
        <v>1498</v>
      </c>
      <c r="B1498" s="2" t="s">
        <v>1312</v>
      </c>
      <c r="C1498" s="2" t="s">
        <v>26</v>
      </c>
      <c r="D1498" s="2">
        <v>2011</v>
      </c>
      <c r="E1498" s="2" t="s">
        <v>18</v>
      </c>
      <c r="F1498" s="2" t="s">
        <v>451</v>
      </c>
      <c r="G1498" s="2">
        <v>0.72</v>
      </c>
      <c r="H1498" s="2">
        <v>0.44</v>
      </c>
      <c r="I1498" s="2">
        <v>0.04</v>
      </c>
      <c r="J1498" s="2">
        <v>0.12</v>
      </c>
      <c r="K1498" s="2">
        <v>1.32</v>
      </c>
    </row>
    <row r="1499" spans="1:11" x14ac:dyDescent="0.25">
      <c r="A1499" s="3">
        <v>1499</v>
      </c>
      <c r="B1499" s="3" t="s">
        <v>573</v>
      </c>
      <c r="C1499" s="3" t="s">
        <v>39</v>
      </c>
      <c r="D1499" s="3">
        <v>2012</v>
      </c>
      <c r="E1499" s="3" t="s">
        <v>43</v>
      </c>
      <c r="F1499" s="3" t="s">
        <v>61</v>
      </c>
      <c r="G1499" s="3">
        <v>0.75</v>
      </c>
      <c r="H1499" s="3">
        <v>0.45</v>
      </c>
      <c r="I1499" s="3">
        <v>0</v>
      </c>
      <c r="J1499" s="3">
        <v>0.11</v>
      </c>
      <c r="K1499" s="3">
        <v>1.32</v>
      </c>
    </row>
    <row r="1500" spans="1:11" x14ac:dyDescent="0.2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25">
      <c r="A1501" s="3">
        <v>1501</v>
      </c>
      <c r="B1501" s="3" t="s">
        <v>1313</v>
      </c>
      <c r="C1501" s="3" t="s">
        <v>86</v>
      </c>
      <c r="D1501" s="3">
        <v>1996</v>
      </c>
      <c r="E1501" s="3" t="s">
        <v>18</v>
      </c>
      <c r="F1501" s="3" t="s">
        <v>1314</v>
      </c>
      <c r="G1501" s="3">
        <v>0.73</v>
      </c>
      <c r="H1501" s="3">
        <v>0.5</v>
      </c>
      <c r="I1501" s="3">
        <v>0</v>
      </c>
      <c r="J1501" s="3">
        <v>0.09</v>
      </c>
      <c r="K1501" s="3">
        <v>1.31</v>
      </c>
    </row>
    <row r="1502" spans="1:11" x14ac:dyDescent="0.25">
      <c r="A1502" s="2">
        <v>1502</v>
      </c>
      <c r="B1502" s="2" t="s">
        <v>1315</v>
      </c>
      <c r="C1502" s="2" t="s">
        <v>46</v>
      </c>
      <c r="D1502" s="2">
        <v>2002</v>
      </c>
      <c r="E1502" s="2" t="s">
        <v>18</v>
      </c>
      <c r="F1502" s="2" t="s">
        <v>107</v>
      </c>
      <c r="G1502" s="2">
        <v>0.64</v>
      </c>
      <c r="H1502" s="2">
        <v>0.5</v>
      </c>
      <c r="I1502" s="2">
        <v>0</v>
      </c>
      <c r="J1502" s="2">
        <v>0.17</v>
      </c>
      <c r="K1502" s="2">
        <v>1.31</v>
      </c>
    </row>
    <row r="1503" spans="1:11" x14ac:dyDescent="0.25">
      <c r="A1503" s="3">
        <v>1503</v>
      </c>
      <c r="B1503" s="3" t="s">
        <v>939</v>
      </c>
      <c r="C1503" s="3" t="s">
        <v>39</v>
      </c>
      <c r="D1503" s="3">
        <v>2009</v>
      </c>
      <c r="E1503" s="3" t="s">
        <v>28</v>
      </c>
      <c r="F1503" s="3" t="s">
        <v>445</v>
      </c>
      <c r="G1503" s="3">
        <v>0.97</v>
      </c>
      <c r="H1503" s="3">
        <v>0.23</v>
      </c>
      <c r="I1503" s="3">
        <v>0</v>
      </c>
      <c r="J1503" s="3">
        <v>0.11</v>
      </c>
      <c r="K1503" s="3">
        <v>1.31</v>
      </c>
    </row>
    <row r="1504" spans="1:11" x14ac:dyDescent="0.25">
      <c r="A1504" s="2">
        <v>1504</v>
      </c>
      <c r="B1504" s="2" t="s">
        <v>547</v>
      </c>
      <c r="C1504" s="2" t="s">
        <v>39</v>
      </c>
      <c r="D1504" s="2">
        <v>2009</v>
      </c>
      <c r="E1504" s="2" t="s">
        <v>72</v>
      </c>
      <c r="F1504" s="2" t="s">
        <v>296</v>
      </c>
      <c r="G1504" s="2">
        <v>0.71</v>
      </c>
      <c r="H1504" s="2">
        <v>0.42</v>
      </c>
      <c r="I1504" s="2">
        <v>0.05</v>
      </c>
      <c r="J1504" s="2">
        <v>0.13</v>
      </c>
      <c r="K1504" s="2">
        <v>1.31</v>
      </c>
    </row>
    <row r="1505" spans="1:11" x14ac:dyDescent="0.25">
      <c r="A1505" s="3">
        <v>1505</v>
      </c>
      <c r="B1505" s="3" t="s">
        <v>1316</v>
      </c>
      <c r="C1505" s="3" t="s">
        <v>39</v>
      </c>
      <c r="D1505" s="3">
        <v>2009</v>
      </c>
      <c r="E1505" s="3" t="s">
        <v>43</v>
      </c>
      <c r="F1505" s="3" t="s">
        <v>61</v>
      </c>
      <c r="G1505" s="3">
        <v>0.84</v>
      </c>
      <c r="H1505" s="3">
        <v>0.35</v>
      </c>
      <c r="I1505" s="3">
        <v>0</v>
      </c>
      <c r="J1505" s="3">
        <v>0.12</v>
      </c>
      <c r="K1505" s="3">
        <v>1.31</v>
      </c>
    </row>
    <row r="1506" spans="1:11" x14ac:dyDescent="0.25">
      <c r="A1506" s="2">
        <v>1506</v>
      </c>
      <c r="B1506" s="2" t="s">
        <v>959</v>
      </c>
      <c r="C1506" s="2" t="s">
        <v>12</v>
      </c>
      <c r="D1506" s="2">
        <v>2009</v>
      </c>
      <c r="E1506" s="2" t="s">
        <v>28</v>
      </c>
      <c r="F1506" s="2" t="s">
        <v>1317</v>
      </c>
      <c r="G1506" s="2">
        <v>1.22</v>
      </c>
      <c r="H1506" s="2">
        <v>0</v>
      </c>
      <c r="I1506" s="2">
        <v>0</v>
      </c>
      <c r="J1506" s="2">
        <v>0.09</v>
      </c>
      <c r="K1506" s="2">
        <v>1.31</v>
      </c>
    </row>
    <row r="1507" spans="1:11" x14ac:dyDescent="0.2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2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25">
      <c r="A1509" s="3">
        <v>1509</v>
      </c>
      <c r="B1509" s="3" t="s">
        <v>1320</v>
      </c>
      <c r="C1509" s="3" t="s">
        <v>26</v>
      </c>
      <c r="D1509" s="3">
        <v>2009</v>
      </c>
      <c r="E1509" s="3" t="s">
        <v>212</v>
      </c>
      <c r="F1509" s="3" t="s">
        <v>206</v>
      </c>
      <c r="G1509" s="3">
        <v>0.81</v>
      </c>
      <c r="H1509" s="3">
        <v>0.38</v>
      </c>
      <c r="I1509" s="3">
        <v>0</v>
      </c>
      <c r="J1509" s="3">
        <v>0.12</v>
      </c>
      <c r="K1509" s="3">
        <v>1.31</v>
      </c>
    </row>
    <row r="1510" spans="1:11" x14ac:dyDescent="0.2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25">
      <c r="A1511" s="3">
        <v>1511</v>
      </c>
      <c r="B1511" s="3" t="s">
        <v>1322</v>
      </c>
      <c r="C1511" s="3" t="s">
        <v>46</v>
      </c>
      <c r="D1511" s="3">
        <v>2002</v>
      </c>
      <c r="E1511" s="3" t="s">
        <v>31</v>
      </c>
      <c r="F1511" s="3" t="s">
        <v>417</v>
      </c>
      <c r="G1511" s="3">
        <v>0.64</v>
      </c>
      <c r="H1511" s="3">
        <v>0.5</v>
      </c>
      <c r="I1511" s="3">
        <v>0</v>
      </c>
      <c r="J1511" s="3">
        <v>0.17</v>
      </c>
      <c r="K1511" s="3">
        <v>1.31</v>
      </c>
    </row>
    <row r="1512" spans="1:11" x14ac:dyDescent="0.25">
      <c r="A1512" s="2">
        <v>1512</v>
      </c>
      <c r="B1512" s="2" t="s">
        <v>1323</v>
      </c>
      <c r="C1512" s="2" t="s">
        <v>12</v>
      </c>
      <c r="D1512" s="2">
        <v>2008</v>
      </c>
      <c r="E1512" s="2" t="s">
        <v>28</v>
      </c>
      <c r="F1512" s="2" t="s">
        <v>451</v>
      </c>
      <c r="G1512" s="2">
        <v>0.68</v>
      </c>
      <c r="H1512" s="2">
        <v>0.49</v>
      </c>
      <c r="I1512" s="2">
        <v>0</v>
      </c>
      <c r="J1512" s="2">
        <v>0.13</v>
      </c>
      <c r="K1512" s="2">
        <v>1.31</v>
      </c>
    </row>
    <row r="1513" spans="1:11" x14ac:dyDescent="0.2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25">
      <c r="A1514" s="2">
        <v>1514</v>
      </c>
      <c r="B1514" s="2" t="s">
        <v>564</v>
      </c>
      <c r="C1514" s="2" t="s">
        <v>113</v>
      </c>
      <c r="D1514" s="2">
        <v>2004</v>
      </c>
      <c r="E1514" s="2" t="s">
        <v>18</v>
      </c>
      <c r="F1514" s="2" t="s">
        <v>110</v>
      </c>
      <c r="G1514" s="2">
        <v>0.84</v>
      </c>
      <c r="H1514" s="2">
        <v>0.43</v>
      </c>
      <c r="I1514" s="2">
        <v>0</v>
      </c>
      <c r="J1514" s="2">
        <v>0.04</v>
      </c>
      <c r="K1514" s="2">
        <v>1.31</v>
      </c>
    </row>
    <row r="1515" spans="1:11" x14ac:dyDescent="0.25">
      <c r="A1515" s="3">
        <v>1515</v>
      </c>
      <c r="B1515" s="3" t="s">
        <v>83</v>
      </c>
      <c r="C1515" s="3" t="s">
        <v>127</v>
      </c>
      <c r="D1515" s="4" t="s">
        <v>225</v>
      </c>
      <c r="E1515" s="3" t="s">
        <v>83</v>
      </c>
      <c r="F1515" s="3" t="s">
        <v>128</v>
      </c>
      <c r="G1515" s="3">
        <v>1.21</v>
      </c>
      <c r="H1515" s="3">
        <v>0.08</v>
      </c>
      <c r="I1515" s="3">
        <v>0</v>
      </c>
      <c r="J1515" s="3">
        <v>0.01</v>
      </c>
      <c r="K1515" s="3">
        <v>1.3</v>
      </c>
    </row>
    <row r="1516" spans="1:11" x14ac:dyDescent="0.25">
      <c r="A1516" s="2">
        <v>1516</v>
      </c>
      <c r="B1516" s="2" t="s">
        <v>1325</v>
      </c>
      <c r="C1516" s="2" t="s">
        <v>55</v>
      </c>
      <c r="D1516" s="2">
        <v>2002</v>
      </c>
      <c r="E1516" s="2" t="s">
        <v>22</v>
      </c>
      <c r="F1516" s="2" t="s">
        <v>184</v>
      </c>
      <c r="G1516" s="2">
        <v>0.94</v>
      </c>
      <c r="H1516" s="2">
        <v>0.35</v>
      </c>
      <c r="I1516" s="2">
        <v>0</v>
      </c>
      <c r="J1516" s="2">
        <v>0.02</v>
      </c>
      <c r="K1516" s="2">
        <v>1.3</v>
      </c>
    </row>
    <row r="1517" spans="1:11" x14ac:dyDescent="0.2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25">
      <c r="A1518" s="2">
        <v>1518</v>
      </c>
      <c r="B1518" s="2" t="s">
        <v>1326</v>
      </c>
      <c r="C1518" s="2" t="s">
        <v>46</v>
      </c>
      <c r="D1518" s="2">
        <v>2006</v>
      </c>
      <c r="E1518" s="2" t="s">
        <v>13</v>
      </c>
      <c r="F1518" s="2" t="s">
        <v>110</v>
      </c>
      <c r="G1518" s="2">
        <v>1.07</v>
      </c>
      <c r="H1518" s="2">
        <v>0.04</v>
      </c>
      <c r="I1518" s="2">
        <v>0.02</v>
      </c>
      <c r="J1518" s="2">
        <v>0.17</v>
      </c>
      <c r="K1518" s="2">
        <v>1.3</v>
      </c>
    </row>
    <row r="1519" spans="1:11" x14ac:dyDescent="0.2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25">
      <c r="A1520" s="2">
        <v>1520</v>
      </c>
      <c r="B1520" s="2" t="s">
        <v>1327</v>
      </c>
      <c r="C1520" s="2" t="s">
        <v>46</v>
      </c>
      <c r="D1520" s="2">
        <v>2005</v>
      </c>
      <c r="E1520" s="2" t="s">
        <v>28</v>
      </c>
      <c r="F1520" s="2" t="s">
        <v>59</v>
      </c>
      <c r="G1520" s="2">
        <v>0.27</v>
      </c>
      <c r="H1520" s="2">
        <v>0.02</v>
      </c>
      <c r="I1520" s="2">
        <v>0</v>
      </c>
      <c r="J1520" s="2">
        <v>1.02</v>
      </c>
      <c r="K1520" s="2">
        <v>1.3</v>
      </c>
    </row>
    <row r="1521" spans="1:11" x14ac:dyDescent="0.25">
      <c r="A1521" s="3">
        <v>1521</v>
      </c>
      <c r="B1521" s="3" t="s">
        <v>1328</v>
      </c>
      <c r="C1521" s="3" t="s">
        <v>12</v>
      </c>
      <c r="D1521" s="3">
        <v>2007</v>
      </c>
      <c r="E1521" s="3" t="s">
        <v>13</v>
      </c>
      <c r="F1521" s="3" t="s">
        <v>110</v>
      </c>
      <c r="G1521" s="3">
        <v>0.69</v>
      </c>
      <c r="H1521" s="3">
        <v>0.48</v>
      </c>
      <c r="I1521" s="3">
        <v>0</v>
      </c>
      <c r="J1521" s="3">
        <v>0.13</v>
      </c>
      <c r="K1521" s="3">
        <v>1.3</v>
      </c>
    </row>
    <row r="1522" spans="1:11" x14ac:dyDescent="0.25">
      <c r="A1522" s="2">
        <v>1522</v>
      </c>
      <c r="B1522" s="2" t="s">
        <v>1329</v>
      </c>
      <c r="C1522" s="2" t="s">
        <v>86</v>
      </c>
      <c r="D1522" s="2">
        <v>1997</v>
      </c>
      <c r="E1522" s="2" t="s">
        <v>18</v>
      </c>
      <c r="F1522" s="2" t="s">
        <v>1330</v>
      </c>
      <c r="G1522" s="2">
        <v>1.05</v>
      </c>
      <c r="H1522" s="2">
        <v>0.2</v>
      </c>
      <c r="I1522" s="2">
        <v>0</v>
      </c>
      <c r="J1522" s="2">
        <v>0.05</v>
      </c>
      <c r="K1522" s="2">
        <v>1.3</v>
      </c>
    </row>
    <row r="1523" spans="1:11" x14ac:dyDescent="0.25">
      <c r="A1523" s="3">
        <v>1523</v>
      </c>
      <c r="B1523" s="3" t="s">
        <v>1331</v>
      </c>
      <c r="C1523" s="3" t="s">
        <v>48</v>
      </c>
      <c r="D1523" s="3">
        <v>1995</v>
      </c>
      <c r="E1523" s="3" t="s">
        <v>22</v>
      </c>
      <c r="F1523" s="3" t="s">
        <v>124</v>
      </c>
      <c r="G1523" s="3">
        <v>0</v>
      </c>
      <c r="H1523" s="3">
        <v>0</v>
      </c>
      <c r="I1523" s="3">
        <v>1.29</v>
      </c>
      <c r="J1523" s="3">
        <v>0.01</v>
      </c>
      <c r="K1523" s="3">
        <v>1.3</v>
      </c>
    </row>
    <row r="1524" spans="1:11" x14ac:dyDescent="0.25">
      <c r="A1524" s="2">
        <v>1524</v>
      </c>
      <c r="B1524" s="2" t="s">
        <v>1332</v>
      </c>
      <c r="C1524" s="2" t="s">
        <v>12</v>
      </c>
      <c r="D1524" s="2">
        <v>2010</v>
      </c>
      <c r="E1524" s="2" t="s">
        <v>13</v>
      </c>
      <c r="F1524" s="2" t="s">
        <v>110</v>
      </c>
      <c r="G1524" s="2">
        <v>0.78</v>
      </c>
      <c r="H1524" s="2">
        <v>0.4</v>
      </c>
      <c r="I1524" s="2">
        <v>0</v>
      </c>
      <c r="J1524" s="2">
        <v>0.11</v>
      </c>
      <c r="K1524" s="2">
        <v>1.3</v>
      </c>
    </row>
    <row r="1525" spans="1:11" x14ac:dyDescent="0.2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25">
      <c r="A1526" s="2">
        <v>1526</v>
      </c>
      <c r="B1526" s="2" t="s">
        <v>1334</v>
      </c>
      <c r="C1526" s="2" t="s">
        <v>141</v>
      </c>
      <c r="D1526" s="2">
        <v>2015</v>
      </c>
      <c r="E1526" s="2" t="s">
        <v>83</v>
      </c>
      <c r="F1526" s="2" t="s">
        <v>192</v>
      </c>
      <c r="G1526" s="2">
        <v>0.53</v>
      </c>
      <c r="H1526" s="2">
        <v>0.64</v>
      </c>
      <c r="I1526" s="2">
        <v>0.02</v>
      </c>
      <c r="J1526" s="2">
        <v>0.1</v>
      </c>
      <c r="K1526" s="2">
        <v>1.3</v>
      </c>
    </row>
    <row r="1527" spans="1:11" x14ac:dyDescent="0.25">
      <c r="A1527" s="3">
        <v>1527</v>
      </c>
      <c r="B1527" s="3" t="s">
        <v>1009</v>
      </c>
      <c r="C1527" s="3" t="s">
        <v>12</v>
      </c>
      <c r="D1527" s="3">
        <v>2006</v>
      </c>
      <c r="E1527" s="3" t="s">
        <v>18</v>
      </c>
      <c r="F1527" s="3" t="s">
        <v>110</v>
      </c>
      <c r="G1527" s="3">
        <v>0.46</v>
      </c>
      <c r="H1527" s="3">
        <v>0.66</v>
      </c>
      <c r="I1527" s="3">
        <v>0.02</v>
      </c>
      <c r="J1527" s="3">
        <v>0.15</v>
      </c>
      <c r="K1527" s="3">
        <v>1.29</v>
      </c>
    </row>
    <row r="1528" spans="1:11" x14ac:dyDescent="0.25">
      <c r="A1528" s="2">
        <v>1528</v>
      </c>
      <c r="B1528" s="2" t="s">
        <v>1335</v>
      </c>
      <c r="C1528" s="2" t="s">
        <v>149</v>
      </c>
      <c r="D1528" s="2">
        <v>2015</v>
      </c>
      <c r="E1528" s="2" t="s">
        <v>2</v>
      </c>
      <c r="F1528" s="2" t="s">
        <v>14</v>
      </c>
      <c r="G1528" s="2">
        <v>0.61</v>
      </c>
      <c r="H1528" s="2">
        <v>0.47</v>
      </c>
      <c r="I1528" s="2">
        <v>0.11</v>
      </c>
      <c r="J1528" s="2">
        <v>0.1</v>
      </c>
      <c r="K1528" s="2">
        <v>1.29</v>
      </c>
    </row>
    <row r="1529" spans="1:11" x14ac:dyDescent="0.25">
      <c r="A1529" s="3">
        <v>1529</v>
      </c>
      <c r="B1529" s="3" t="s">
        <v>1336</v>
      </c>
      <c r="C1529" s="3" t="s">
        <v>55</v>
      </c>
      <c r="D1529" s="3">
        <v>2002</v>
      </c>
      <c r="E1529" s="3" t="s">
        <v>22</v>
      </c>
      <c r="F1529" s="3" t="s">
        <v>176</v>
      </c>
      <c r="G1529" s="3">
        <v>0.39</v>
      </c>
      <c r="H1529" s="3">
        <v>0.02</v>
      </c>
      <c r="I1529" s="3">
        <v>0.85</v>
      </c>
      <c r="J1529" s="3">
        <v>0.03</v>
      </c>
      <c r="K1529" s="3">
        <v>1.29</v>
      </c>
    </row>
    <row r="1530" spans="1:11" x14ac:dyDescent="0.25">
      <c r="A1530" s="2">
        <v>1530</v>
      </c>
      <c r="B1530" s="2" t="s">
        <v>1337</v>
      </c>
      <c r="C1530" s="2" t="s">
        <v>42</v>
      </c>
      <c r="D1530" s="2">
        <v>2012</v>
      </c>
      <c r="E1530" s="2" t="s">
        <v>13</v>
      </c>
      <c r="F1530" s="2" t="s">
        <v>110</v>
      </c>
      <c r="G1530" s="2">
        <v>0.11</v>
      </c>
      <c r="H1530" s="2">
        <v>0.92</v>
      </c>
      <c r="I1530" s="2">
        <v>0</v>
      </c>
      <c r="J1530" s="2">
        <v>0.25</v>
      </c>
      <c r="K1530" s="2">
        <v>1.29</v>
      </c>
    </row>
    <row r="1531" spans="1:11" x14ac:dyDescent="0.25">
      <c r="A1531" s="3">
        <v>1531</v>
      </c>
      <c r="B1531" s="3" t="s">
        <v>1338</v>
      </c>
      <c r="C1531" s="3" t="s">
        <v>147</v>
      </c>
      <c r="D1531" s="3">
        <v>2002</v>
      </c>
      <c r="E1531" s="3" t="s">
        <v>43</v>
      </c>
      <c r="F1531" s="3" t="s">
        <v>176</v>
      </c>
      <c r="G1531" s="3">
        <v>0.54</v>
      </c>
      <c r="H1531" s="3">
        <v>0.27</v>
      </c>
      <c r="I1531" s="3">
        <v>0.45</v>
      </c>
      <c r="J1531" s="3">
        <v>0.04</v>
      </c>
      <c r="K1531" s="3">
        <v>1.29</v>
      </c>
    </row>
    <row r="1532" spans="1:11" x14ac:dyDescent="0.25">
      <c r="A1532" s="2">
        <v>1532</v>
      </c>
      <c r="B1532" s="2" t="s">
        <v>285</v>
      </c>
      <c r="C1532" s="2" t="s">
        <v>39</v>
      </c>
      <c r="D1532" s="2">
        <v>2005</v>
      </c>
      <c r="E1532" s="2" t="s">
        <v>18</v>
      </c>
      <c r="F1532" s="2" t="s">
        <v>110</v>
      </c>
      <c r="G1532" s="2">
        <v>1</v>
      </c>
      <c r="H1532" s="2">
        <v>0.17</v>
      </c>
      <c r="I1532" s="2">
        <v>0.02</v>
      </c>
      <c r="J1532" s="2">
        <v>0.1</v>
      </c>
      <c r="K1532" s="2">
        <v>1.29</v>
      </c>
    </row>
    <row r="1533" spans="1:11" x14ac:dyDescent="0.25">
      <c r="A1533" s="3">
        <v>1533</v>
      </c>
      <c r="B1533" s="3" t="s">
        <v>731</v>
      </c>
      <c r="C1533" s="3" t="s">
        <v>141</v>
      </c>
      <c r="D1533" s="3">
        <v>2015</v>
      </c>
      <c r="E1533" s="3" t="s">
        <v>31</v>
      </c>
      <c r="F1533" s="3" t="s">
        <v>92</v>
      </c>
      <c r="G1533" s="3">
        <v>0.73</v>
      </c>
      <c r="H1533" s="3">
        <v>0.44</v>
      </c>
      <c r="I1533" s="3">
        <v>0</v>
      </c>
      <c r="J1533" s="3">
        <v>0.12</v>
      </c>
      <c r="K1533" s="3">
        <v>1.29</v>
      </c>
    </row>
    <row r="1534" spans="1:11" x14ac:dyDescent="0.25">
      <c r="A1534" s="2">
        <v>1534</v>
      </c>
      <c r="B1534" s="2" t="s">
        <v>1339</v>
      </c>
      <c r="C1534" s="2" t="s">
        <v>55</v>
      </c>
      <c r="D1534" s="2">
        <v>2003</v>
      </c>
      <c r="E1534" s="2" t="s">
        <v>2</v>
      </c>
      <c r="F1534" s="2" t="s">
        <v>1298</v>
      </c>
      <c r="G1534" s="2">
        <v>0.93</v>
      </c>
      <c r="H1534" s="2">
        <v>0.34</v>
      </c>
      <c r="I1534" s="2">
        <v>0</v>
      </c>
      <c r="J1534" s="2">
        <v>0.02</v>
      </c>
      <c r="K1534" s="2">
        <v>1.29</v>
      </c>
    </row>
    <row r="1535" spans="1:11" x14ac:dyDescent="0.25">
      <c r="A1535" s="3">
        <v>1535</v>
      </c>
      <c r="B1535" s="3" t="s">
        <v>1340</v>
      </c>
      <c r="C1535" s="3" t="s">
        <v>46</v>
      </c>
      <c r="D1535" s="3">
        <v>2004</v>
      </c>
      <c r="E1535" s="3" t="s">
        <v>31</v>
      </c>
      <c r="F1535" s="3" t="s">
        <v>128</v>
      </c>
      <c r="G1535" s="3">
        <v>0.63</v>
      </c>
      <c r="H1535" s="3">
        <v>0.49</v>
      </c>
      <c r="I1535" s="3">
        <v>0</v>
      </c>
      <c r="J1535" s="3">
        <v>0.16</v>
      </c>
      <c r="K1535" s="3">
        <v>1.29</v>
      </c>
    </row>
    <row r="1536" spans="1:11" x14ac:dyDescent="0.2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25">
      <c r="A1537" s="3">
        <v>1537</v>
      </c>
      <c r="B1537" s="3" t="s">
        <v>1342</v>
      </c>
      <c r="C1537" s="3" t="s">
        <v>26</v>
      </c>
      <c r="D1537" s="3">
        <v>2008</v>
      </c>
      <c r="E1537" s="3" t="s">
        <v>83</v>
      </c>
      <c r="F1537" s="3" t="s">
        <v>14</v>
      </c>
      <c r="G1537" s="3">
        <v>0.76</v>
      </c>
      <c r="H1537" s="3">
        <v>0.4</v>
      </c>
      <c r="I1537" s="3">
        <v>0</v>
      </c>
      <c r="J1537" s="3">
        <v>0.12</v>
      </c>
      <c r="K1537" s="3">
        <v>1.29</v>
      </c>
    </row>
    <row r="1538" spans="1:11" x14ac:dyDescent="0.25">
      <c r="A1538" s="2">
        <v>1538</v>
      </c>
      <c r="B1538" s="2" t="s">
        <v>1343</v>
      </c>
      <c r="C1538" s="2" t="s">
        <v>42</v>
      </c>
      <c r="D1538" s="2">
        <v>2008</v>
      </c>
      <c r="E1538" s="2" t="s">
        <v>22</v>
      </c>
      <c r="F1538" s="2" t="s">
        <v>121</v>
      </c>
      <c r="G1538" s="2">
        <v>0.71</v>
      </c>
      <c r="H1538" s="2">
        <v>0.2</v>
      </c>
      <c r="I1538" s="2">
        <v>0.24</v>
      </c>
      <c r="J1538" s="2">
        <v>0.13</v>
      </c>
      <c r="K1538" s="2">
        <v>1.29</v>
      </c>
    </row>
    <row r="1539" spans="1:11" x14ac:dyDescent="0.25">
      <c r="A1539" s="3">
        <v>1539</v>
      </c>
      <c r="B1539" s="3" t="s">
        <v>1344</v>
      </c>
      <c r="C1539" s="3" t="s">
        <v>46</v>
      </c>
      <c r="D1539" s="3">
        <v>2005</v>
      </c>
      <c r="E1539" s="3" t="s">
        <v>18</v>
      </c>
      <c r="F1539" s="3" t="s">
        <v>44</v>
      </c>
      <c r="G1539" s="3">
        <v>1.22</v>
      </c>
      <c r="H1539" s="3">
        <v>0.05</v>
      </c>
      <c r="I1539" s="3">
        <v>0</v>
      </c>
      <c r="J1539" s="3">
        <v>0.01</v>
      </c>
      <c r="K1539" s="3">
        <v>1.29</v>
      </c>
    </row>
    <row r="1540" spans="1:11" x14ac:dyDescent="0.25">
      <c r="A1540" s="2">
        <v>1540</v>
      </c>
      <c r="B1540" s="2" t="s">
        <v>1345</v>
      </c>
      <c r="C1540" s="2" t="s">
        <v>46</v>
      </c>
      <c r="D1540" s="2">
        <v>2004</v>
      </c>
      <c r="E1540" s="2" t="s">
        <v>22</v>
      </c>
      <c r="F1540" s="2" t="s">
        <v>1346</v>
      </c>
      <c r="G1540" s="2">
        <v>0.63</v>
      </c>
      <c r="H1540" s="2">
        <v>0.49</v>
      </c>
      <c r="I1540" s="2">
        <v>0</v>
      </c>
      <c r="J1540" s="2">
        <v>0.16</v>
      </c>
      <c r="K1540" s="2">
        <v>1.28</v>
      </c>
    </row>
    <row r="1541" spans="1:11" x14ac:dyDescent="0.25">
      <c r="A1541" s="3">
        <v>1541</v>
      </c>
      <c r="B1541" s="3" t="s">
        <v>311</v>
      </c>
      <c r="C1541" s="3" t="s">
        <v>39</v>
      </c>
      <c r="D1541" s="3">
        <v>2014</v>
      </c>
      <c r="E1541" s="3" t="s">
        <v>43</v>
      </c>
      <c r="F1541" s="3" t="s">
        <v>92</v>
      </c>
      <c r="G1541" s="3">
        <v>0.72</v>
      </c>
      <c r="H1541" s="3">
        <v>0.45</v>
      </c>
      <c r="I1541" s="3">
        <v>0.01</v>
      </c>
      <c r="J1541" s="3">
        <v>0.11</v>
      </c>
      <c r="K1541" s="3">
        <v>1.28</v>
      </c>
    </row>
    <row r="1542" spans="1:11" x14ac:dyDescent="0.2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25">
      <c r="A1543" s="3">
        <v>1543</v>
      </c>
      <c r="B1543" s="3" t="s">
        <v>1348</v>
      </c>
      <c r="C1543" s="3" t="s">
        <v>67</v>
      </c>
      <c r="D1543" s="3">
        <v>2014</v>
      </c>
      <c r="E1543" s="3" t="s">
        <v>43</v>
      </c>
      <c r="F1543" s="3" t="s">
        <v>184</v>
      </c>
      <c r="G1543" s="3">
        <v>0.45</v>
      </c>
      <c r="H1543" s="3">
        <v>0.46</v>
      </c>
      <c r="I1543" s="3">
        <v>0.17</v>
      </c>
      <c r="J1543" s="3">
        <v>0.2</v>
      </c>
      <c r="K1543" s="3">
        <v>1.28</v>
      </c>
    </row>
    <row r="1544" spans="1:11" x14ac:dyDescent="0.25">
      <c r="A1544" s="2">
        <v>1544</v>
      </c>
      <c r="B1544" s="2" t="s">
        <v>1349</v>
      </c>
      <c r="C1544" s="2" t="s">
        <v>21</v>
      </c>
      <c r="D1544" s="2">
        <v>1989</v>
      </c>
      <c r="E1544" s="2" t="s">
        <v>28</v>
      </c>
      <c r="F1544" s="2" t="s">
        <v>14</v>
      </c>
      <c r="G1544" s="2">
        <v>0</v>
      </c>
      <c r="H1544" s="2">
        <v>0</v>
      </c>
      <c r="I1544" s="2">
        <v>1.28</v>
      </c>
      <c r="J1544" s="2">
        <v>0</v>
      </c>
      <c r="K1544" s="2">
        <v>1.28</v>
      </c>
    </row>
    <row r="1545" spans="1:11" x14ac:dyDescent="0.2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2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25">
      <c r="A1547" s="3">
        <v>1547</v>
      </c>
      <c r="B1547" s="3" t="s">
        <v>1243</v>
      </c>
      <c r="C1547" s="3" t="s">
        <v>39</v>
      </c>
      <c r="D1547" s="3">
        <v>2012</v>
      </c>
      <c r="E1547" s="3" t="s">
        <v>43</v>
      </c>
      <c r="F1547" s="3" t="s">
        <v>385</v>
      </c>
      <c r="G1547" s="3">
        <v>0.72</v>
      </c>
      <c r="H1547" s="3">
        <v>0.45</v>
      </c>
      <c r="I1547" s="3">
        <v>0</v>
      </c>
      <c r="J1547" s="3">
        <v>0.11</v>
      </c>
      <c r="K1547" s="3">
        <v>1.28</v>
      </c>
    </row>
    <row r="1548" spans="1:11" x14ac:dyDescent="0.25">
      <c r="A1548" s="2">
        <v>1548</v>
      </c>
      <c r="B1548" s="2" t="s">
        <v>1352</v>
      </c>
      <c r="C1548" s="2" t="s">
        <v>86</v>
      </c>
      <c r="D1548" s="2">
        <v>1999</v>
      </c>
      <c r="E1548" s="2" t="s">
        <v>18</v>
      </c>
      <c r="F1548" s="2" t="s">
        <v>677</v>
      </c>
      <c r="G1548" s="2">
        <v>1.07</v>
      </c>
      <c r="H1548" s="2">
        <v>0.16</v>
      </c>
      <c r="I1548" s="2">
        <v>0</v>
      </c>
      <c r="J1548" s="2">
        <v>0.04</v>
      </c>
      <c r="K1548" s="2">
        <v>1.28</v>
      </c>
    </row>
    <row r="1549" spans="1:11" x14ac:dyDescent="0.25">
      <c r="A1549" s="3">
        <v>1549</v>
      </c>
      <c r="B1549" s="3" t="s">
        <v>1353</v>
      </c>
      <c r="C1549" s="3" t="s">
        <v>46</v>
      </c>
      <c r="D1549" s="3">
        <v>2003</v>
      </c>
      <c r="E1549" s="3" t="s">
        <v>43</v>
      </c>
      <c r="F1549" s="3" t="s">
        <v>44</v>
      </c>
      <c r="G1549" s="3">
        <v>0.63</v>
      </c>
      <c r="H1549" s="3">
        <v>0.49</v>
      </c>
      <c r="I1549" s="3">
        <v>0</v>
      </c>
      <c r="J1549" s="3">
        <v>0.16</v>
      </c>
      <c r="K1549" s="3">
        <v>1.28</v>
      </c>
    </row>
    <row r="1550" spans="1:11" x14ac:dyDescent="0.2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25">
      <c r="A1551" s="3">
        <v>1551</v>
      </c>
      <c r="B1551" s="3" t="s">
        <v>1355</v>
      </c>
      <c r="C1551" s="3" t="s">
        <v>46</v>
      </c>
      <c r="D1551" s="3">
        <v>2001</v>
      </c>
      <c r="E1551" s="3" t="s">
        <v>43</v>
      </c>
      <c r="F1551" s="3" t="s">
        <v>184</v>
      </c>
      <c r="G1551" s="3">
        <v>0.62</v>
      </c>
      <c r="H1551" s="3">
        <v>0.49</v>
      </c>
      <c r="I1551" s="3">
        <v>0</v>
      </c>
      <c r="J1551" s="3">
        <v>0.16</v>
      </c>
      <c r="K1551" s="3">
        <v>1.28</v>
      </c>
    </row>
    <row r="1552" spans="1:11" x14ac:dyDescent="0.2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2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25">
      <c r="A1554" s="2">
        <v>1554</v>
      </c>
      <c r="B1554" s="2" t="s">
        <v>1358</v>
      </c>
      <c r="C1554" s="2" t="s">
        <v>118</v>
      </c>
      <c r="D1554" s="2">
        <v>2005</v>
      </c>
      <c r="E1554" s="2" t="s">
        <v>33</v>
      </c>
      <c r="F1554" s="2" t="s">
        <v>110</v>
      </c>
      <c r="G1554" s="2">
        <v>1.22</v>
      </c>
      <c r="H1554" s="2">
        <v>0.05</v>
      </c>
      <c r="I1554" s="2">
        <v>0</v>
      </c>
      <c r="J1554" s="2">
        <v>0</v>
      </c>
      <c r="K1554" s="2">
        <v>1.27</v>
      </c>
    </row>
    <row r="1555" spans="1:11" x14ac:dyDescent="0.25">
      <c r="A1555" s="3">
        <v>1555</v>
      </c>
      <c r="B1555" s="3" t="s">
        <v>413</v>
      </c>
      <c r="C1555" s="3" t="s">
        <v>46</v>
      </c>
      <c r="D1555" s="3">
        <v>2008</v>
      </c>
      <c r="E1555" s="3" t="s">
        <v>43</v>
      </c>
      <c r="F1555" s="3" t="s">
        <v>206</v>
      </c>
      <c r="G1555" s="3">
        <v>0.72</v>
      </c>
      <c r="H1555" s="3">
        <v>0.03</v>
      </c>
      <c r="I1555" s="3">
        <v>0</v>
      </c>
      <c r="J1555" s="3">
        <v>0.52</v>
      </c>
      <c r="K1555" s="3">
        <v>1.27</v>
      </c>
    </row>
    <row r="1556" spans="1:11" x14ac:dyDescent="0.25">
      <c r="A1556" s="2">
        <v>1556</v>
      </c>
      <c r="B1556" s="2" t="s">
        <v>1359</v>
      </c>
      <c r="C1556" s="2" t="s">
        <v>86</v>
      </c>
      <c r="D1556" s="2">
        <v>1995</v>
      </c>
      <c r="E1556" s="2" t="s">
        <v>18</v>
      </c>
      <c r="F1556" s="2" t="s">
        <v>110</v>
      </c>
      <c r="G1556" s="2">
        <v>0.71</v>
      </c>
      <c r="H1556" s="2">
        <v>0.48</v>
      </c>
      <c r="I1556" s="2">
        <v>0</v>
      </c>
      <c r="J1556" s="2">
        <v>0.08</v>
      </c>
      <c r="K1556" s="2">
        <v>1.27</v>
      </c>
    </row>
    <row r="1557" spans="1:11" x14ac:dyDescent="0.25">
      <c r="A1557" s="3">
        <v>1557</v>
      </c>
      <c r="B1557" s="3" t="s">
        <v>1360</v>
      </c>
      <c r="C1557" s="3" t="s">
        <v>65</v>
      </c>
      <c r="D1557" s="3">
        <v>2012</v>
      </c>
      <c r="E1557" s="3" t="s">
        <v>22</v>
      </c>
      <c r="F1557" s="3" t="s">
        <v>14</v>
      </c>
      <c r="G1557" s="3">
        <v>0.44</v>
      </c>
      <c r="H1557" s="3">
        <v>0.3</v>
      </c>
      <c r="I1557" s="3">
        <v>0.47</v>
      </c>
      <c r="J1557" s="3">
        <v>0.06</v>
      </c>
      <c r="K1557" s="3">
        <v>1.27</v>
      </c>
    </row>
    <row r="1558" spans="1:11" x14ac:dyDescent="0.25">
      <c r="A1558" s="2">
        <v>1558</v>
      </c>
      <c r="B1558" s="2" t="s">
        <v>1361</v>
      </c>
      <c r="C1558" s="2" t="s">
        <v>127</v>
      </c>
      <c r="D1558" s="2">
        <v>1981</v>
      </c>
      <c r="E1558" s="2" t="s">
        <v>31</v>
      </c>
      <c r="F1558" s="2" t="s">
        <v>740</v>
      </c>
      <c r="G1558" s="2">
        <v>1.18</v>
      </c>
      <c r="H1558" s="2">
        <v>0.08</v>
      </c>
      <c r="I1558" s="2">
        <v>0</v>
      </c>
      <c r="J1558" s="2">
        <v>0.01</v>
      </c>
      <c r="K1558" s="2">
        <v>1.27</v>
      </c>
    </row>
    <row r="1559" spans="1:11" x14ac:dyDescent="0.25">
      <c r="A1559" s="3">
        <v>1559</v>
      </c>
      <c r="B1559" s="3" t="s">
        <v>1362</v>
      </c>
      <c r="C1559" s="3" t="s">
        <v>39</v>
      </c>
      <c r="D1559" s="3">
        <v>2008</v>
      </c>
      <c r="E1559" s="3" t="s">
        <v>13</v>
      </c>
      <c r="F1559" s="3" t="s">
        <v>44</v>
      </c>
      <c r="G1559" s="3">
        <v>1</v>
      </c>
      <c r="H1559" s="3">
        <v>0.16</v>
      </c>
      <c r="I1559" s="3">
        <v>0</v>
      </c>
      <c r="J1559" s="3">
        <v>0.11</v>
      </c>
      <c r="K1559" s="3">
        <v>1.27</v>
      </c>
    </row>
    <row r="1560" spans="1:11" x14ac:dyDescent="0.25">
      <c r="A1560" s="2">
        <v>1560</v>
      </c>
      <c r="B1560" s="2" t="s">
        <v>1363</v>
      </c>
      <c r="C1560" s="2" t="s">
        <v>39</v>
      </c>
      <c r="D1560" s="2">
        <v>2011</v>
      </c>
      <c r="E1560" s="2" t="s">
        <v>72</v>
      </c>
      <c r="F1560" s="2" t="s">
        <v>385</v>
      </c>
      <c r="G1560" s="2">
        <v>0.74</v>
      </c>
      <c r="H1560" s="2">
        <v>0.4</v>
      </c>
      <c r="I1560" s="2">
        <v>0</v>
      </c>
      <c r="J1560" s="2">
        <v>0.12</v>
      </c>
      <c r="K1560" s="2">
        <v>1.27</v>
      </c>
    </row>
    <row r="1561" spans="1:11" x14ac:dyDescent="0.25">
      <c r="A1561" s="3">
        <v>1561</v>
      </c>
      <c r="B1561" s="3" t="s">
        <v>334</v>
      </c>
      <c r="C1561" s="3" t="s">
        <v>113</v>
      </c>
      <c r="D1561" s="3">
        <v>2003</v>
      </c>
      <c r="E1561" s="3" t="s">
        <v>13</v>
      </c>
      <c r="F1561" s="3" t="s">
        <v>61</v>
      </c>
      <c r="G1561" s="3">
        <v>0.85</v>
      </c>
      <c r="H1561" s="3">
        <v>0.37</v>
      </c>
      <c r="I1561" s="3">
        <v>0</v>
      </c>
      <c r="J1561" s="3">
        <v>0.05</v>
      </c>
      <c r="K1561" s="3">
        <v>1.27</v>
      </c>
    </row>
    <row r="1562" spans="1:11" x14ac:dyDescent="0.25">
      <c r="A1562" s="2">
        <v>1562</v>
      </c>
      <c r="B1562" s="2" t="s">
        <v>1364</v>
      </c>
      <c r="C1562" s="2" t="s">
        <v>16</v>
      </c>
      <c r="D1562" s="2">
        <v>1984</v>
      </c>
      <c r="E1562" s="2" t="s">
        <v>31</v>
      </c>
      <c r="F1562" s="2" t="s">
        <v>14</v>
      </c>
      <c r="G1562" s="2">
        <v>0.68</v>
      </c>
      <c r="H1562" s="2">
        <v>0.16</v>
      </c>
      <c r="I1562" s="2">
        <v>0.41</v>
      </c>
      <c r="J1562" s="2">
        <v>0.02</v>
      </c>
      <c r="K1562" s="2">
        <v>1.27</v>
      </c>
    </row>
    <row r="1563" spans="1:11" x14ac:dyDescent="0.25">
      <c r="A1563" s="3">
        <v>1563</v>
      </c>
      <c r="B1563" s="3" t="s">
        <v>952</v>
      </c>
      <c r="C1563" s="3" t="s">
        <v>141</v>
      </c>
      <c r="D1563" s="3">
        <v>2015</v>
      </c>
      <c r="E1563" s="3" t="s">
        <v>22</v>
      </c>
      <c r="F1563" s="3" t="s">
        <v>107</v>
      </c>
      <c r="G1563" s="3">
        <v>0.77</v>
      </c>
      <c r="H1563" s="3">
        <v>0.38</v>
      </c>
      <c r="I1563" s="3">
        <v>0</v>
      </c>
      <c r="J1563" s="3">
        <v>0.12</v>
      </c>
      <c r="K1563" s="3">
        <v>1.27</v>
      </c>
    </row>
    <row r="1564" spans="1:11" x14ac:dyDescent="0.25">
      <c r="A1564" s="2">
        <v>1564</v>
      </c>
      <c r="B1564" s="2" t="s">
        <v>1365</v>
      </c>
      <c r="C1564" s="2" t="s">
        <v>12</v>
      </c>
      <c r="D1564" s="2">
        <v>2008</v>
      </c>
      <c r="E1564" s="2" t="s">
        <v>13</v>
      </c>
      <c r="F1564" s="2" t="s">
        <v>650</v>
      </c>
      <c r="G1564" s="2">
        <v>0.96</v>
      </c>
      <c r="H1564" s="2">
        <v>0.2</v>
      </c>
      <c r="I1564" s="2">
        <v>0</v>
      </c>
      <c r="J1564" s="2">
        <v>0.11</v>
      </c>
      <c r="K1564" s="2">
        <v>1.27</v>
      </c>
    </row>
    <row r="1565" spans="1:11" x14ac:dyDescent="0.25">
      <c r="A1565" s="3">
        <v>1565</v>
      </c>
      <c r="B1565" s="3" t="s">
        <v>1366</v>
      </c>
      <c r="C1565" s="3" t="s">
        <v>46</v>
      </c>
      <c r="D1565" s="3">
        <v>2002</v>
      </c>
      <c r="E1565" s="3" t="s">
        <v>22</v>
      </c>
      <c r="F1565" s="3" t="s">
        <v>128</v>
      </c>
      <c r="G1565" s="3">
        <v>0.49</v>
      </c>
      <c r="H1565" s="3">
        <v>0.38</v>
      </c>
      <c r="I1565" s="3">
        <v>0.26</v>
      </c>
      <c r="J1565" s="3">
        <v>0.13</v>
      </c>
      <c r="K1565" s="3">
        <v>1.27</v>
      </c>
    </row>
    <row r="1566" spans="1:11" x14ac:dyDescent="0.25">
      <c r="A1566" s="2">
        <v>1566</v>
      </c>
      <c r="B1566" s="2" t="s">
        <v>1367</v>
      </c>
      <c r="C1566" s="2" t="s">
        <v>12</v>
      </c>
      <c r="D1566" s="2">
        <v>2007</v>
      </c>
      <c r="E1566" s="2" t="s">
        <v>13</v>
      </c>
      <c r="F1566" s="2" t="s">
        <v>44</v>
      </c>
      <c r="G1566" s="2">
        <v>0.39</v>
      </c>
      <c r="H1566" s="2">
        <v>0.73</v>
      </c>
      <c r="I1566" s="2">
        <v>0</v>
      </c>
      <c r="J1566" s="2">
        <v>0.15</v>
      </c>
      <c r="K1566" s="2">
        <v>1.27</v>
      </c>
    </row>
    <row r="1567" spans="1:11" x14ac:dyDescent="0.25">
      <c r="A1567" s="3">
        <v>1567</v>
      </c>
      <c r="B1567" s="3" t="s">
        <v>1368</v>
      </c>
      <c r="C1567" s="3" t="s">
        <v>147</v>
      </c>
      <c r="D1567" s="3">
        <v>2003</v>
      </c>
      <c r="E1567" s="3" t="s">
        <v>2</v>
      </c>
      <c r="F1567" s="3" t="s">
        <v>121</v>
      </c>
      <c r="G1567" s="3">
        <v>0.87</v>
      </c>
      <c r="H1567" s="3">
        <v>0.3</v>
      </c>
      <c r="I1567" s="3">
        <v>0.06</v>
      </c>
      <c r="J1567" s="3">
        <v>0.03</v>
      </c>
      <c r="K1567" s="3">
        <v>1.27</v>
      </c>
    </row>
    <row r="1568" spans="1:11" x14ac:dyDescent="0.25">
      <c r="A1568" s="2">
        <v>1568</v>
      </c>
      <c r="B1568" s="2" t="s">
        <v>1369</v>
      </c>
      <c r="C1568" s="2" t="s">
        <v>46</v>
      </c>
      <c r="D1568" s="2">
        <v>2004</v>
      </c>
      <c r="E1568" s="2" t="s">
        <v>43</v>
      </c>
      <c r="F1568" s="2" t="s">
        <v>59</v>
      </c>
      <c r="G1568" s="2">
        <v>0.62</v>
      </c>
      <c r="H1568" s="2">
        <v>0.48</v>
      </c>
      <c r="I1568" s="2">
        <v>0</v>
      </c>
      <c r="J1568" s="2">
        <v>0.16</v>
      </c>
      <c r="K1568" s="2">
        <v>1.27</v>
      </c>
    </row>
    <row r="1569" spans="1:11" x14ac:dyDescent="0.25">
      <c r="A1569" s="3">
        <v>1569</v>
      </c>
      <c r="B1569" s="3" t="s">
        <v>1370</v>
      </c>
      <c r="C1569" s="3" t="s">
        <v>86</v>
      </c>
      <c r="D1569" s="3">
        <v>1994</v>
      </c>
      <c r="E1569" s="3" t="s">
        <v>72</v>
      </c>
      <c r="F1569" s="3" t="s">
        <v>59</v>
      </c>
      <c r="G1569" s="3">
        <v>0.39</v>
      </c>
      <c r="H1569" s="3">
        <v>0.26</v>
      </c>
      <c r="I1569" s="3">
        <v>0.53</v>
      </c>
      <c r="J1569" s="3">
        <v>0.08</v>
      </c>
      <c r="K1569" s="3">
        <v>1.27</v>
      </c>
    </row>
    <row r="1570" spans="1:11" x14ac:dyDescent="0.25">
      <c r="A1570" s="2">
        <v>1570</v>
      </c>
      <c r="B1570" s="2" t="s">
        <v>1371</v>
      </c>
      <c r="C1570" s="2" t="s">
        <v>65</v>
      </c>
      <c r="D1570" s="2">
        <v>2016</v>
      </c>
      <c r="E1570" s="2" t="s">
        <v>43</v>
      </c>
      <c r="F1570" s="2" t="s">
        <v>566</v>
      </c>
      <c r="G1570" s="2">
        <v>0</v>
      </c>
      <c r="H1570" s="2">
        <v>0</v>
      </c>
      <c r="I1570" s="2">
        <v>1.27</v>
      </c>
      <c r="J1570" s="2">
        <v>0</v>
      </c>
      <c r="K1570" s="2">
        <v>1.27</v>
      </c>
    </row>
    <row r="1571" spans="1:11" x14ac:dyDescent="0.2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2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25">
      <c r="A1573" s="3">
        <v>1573</v>
      </c>
      <c r="B1573" s="3" t="s">
        <v>1373</v>
      </c>
      <c r="C1573" s="3" t="s">
        <v>118</v>
      </c>
      <c r="D1573" s="3">
        <v>2010</v>
      </c>
      <c r="E1573" s="3" t="s">
        <v>13</v>
      </c>
      <c r="F1573" s="3" t="s">
        <v>121</v>
      </c>
      <c r="G1573" s="3">
        <v>0</v>
      </c>
      <c r="H1573" s="3">
        <v>1.01</v>
      </c>
      <c r="I1573" s="3">
        <v>0</v>
      </c>
      <c r="J1573" s="3">
        <v>0.25</v>
      </c>
      <c r="K1573" s="3">
        <v>1.26</v>
      </c>
    </row>
    <row r="1574" spans="1:11" x14ac:dyDescent="0.2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25">
      <c r="A1575" s="3">
        <v>1575</v>
      </c>
      <c r="B1575" s="3" t="s">
        <v>1375</v>
      </c>
      <c r="C1575" s="3" t="s">
        <v>26</v>
      </c>
      <c r="D1575" s="3">
        <v>2007</v>
      </c>
      <c r="E1575" s="3" t="s">
        <v>33</v>
      </c>
      <c r="F1575" s="3" t="s">
        <v>192</v>
      </c>
      <c r="G1575" s="3">
        <v>0.54</v>
      </c>
      <c r="H1575" s="3">
        <v>0.05</v>
      </c>
      <c r="I1575" s="3">
        <v>0.62</v>
      </c>
      <c r="J1575" s="3">
        <v>0.05</v>
      </c>
      <c r="K1575" s="3">
        <v>1.26</v>
      </c>
    </row>
    <row r="1576" spans="1:11" x14ac:dyDescent="0.25">
      <c r="A1576" s="2">
        <v>1576</v>
      </c>
      <c r="B1576" s="2" t="s">
        <v>1376</v>
      </c>
      <c r="C1576" s="2" t="s">
        <v>149</v>
      </c>
      <c r="D1576" s="2">
        <v>2014</v>
      </c>
      <c r="E1576" s="2" t="s">
        <v>43</v>
      </c>
      <c r="F1576" s="2" t="s">
        <v>14</v>
      </c>
      <c r="G1576" s="2">
        <v>0.61</v>
      </c>
      <c r="H1576" s="2">
        <v>0.42</v>
      </c>
      <c r="I1576" s="2">
        <v>0.13</v>
      </c>
      <c r="J1576" s="2">
        <v>0.1</v>
      </c>
      <c r="K1576" s="2">
        <v>1.26</v>
      </c>
    </row>
    <row r="1577" spans="1:11" x14ac:dyDescent="0.25">
      <c r="A1577" s="3">
        <v>1577</v>
      </c>
      <c r="B1577" s="3" t="s">
        <v>1009</v>
      </c>
      <c r="C1577" s="3" t="s">
        <v>42</v>
      </c>
      <c r="D1577" s="3">
        <v>2006</v>
      </c>
      <c r="E1577" s="3" t="s">
        <v>18</v>
      </c>
      <c r="F1577" s="3" t="s">
        <v>110</v>
      </c>
      <c r="G1577" s="3">
        <v>0.49</v>
      </c>
      <c r="H1577" s="3">
        <v>0.52</v>
      </c>
      <c r="I1577" s="3">
        <v>0.03</v>
      </c>
      <c r="J1577" s="3">
        <v>0.21</v>
      </c>
      <c r="K1577" s="3">
        <v>1.26</v>
      </c>
    </row>
    <row r="1578" spans="1:11" x14ac:dyDescent="0.2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2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2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25">
      <c r="A1581" s="3">
        <v>1581</v>
      </c>
      <c r="B1581" s="3" t="s">
        <v>1380</v>
      </c>
      <c r="C1581" s="3" t="s">
        <v>86</v>
      </c>
      <c r="D1581" s="3">
        <v>1998</v>
      </c>
      <c r="E1581" s="3" t="s">
        <v>28</v>
      </c>
      <c r="F1581" s="3" t="s">
        <v>309</v>
      </c>
      <c r="G1581" s="3">
        <v>0.99</v>
      </c>
      <c r="H1581" s="3">
        <v>0.22</v>
      </c>
      <c r="I1581" s="3">
        <v>0</v>
      </c>
      <c r="J1581" s="3">
        <v>0.04</v>
      </c>
      <c r="K1581" s="3">
        <v>1.26</v>
      </c>
    </row>
    <row r="1582" spans="1:11" x14ac:dyDescent="0.25">
      <c r="A1582" s="2">
        <v>1582</v>
      </c>
      <c r="B1582" s="2" t="s">
        <v>1381</v>
      </c>
      <c r="C1582" s="2" t="s">
        <v>39</v>
      </c>
      <c r="D1582" s="2">
        <v>2012</v>
      </c>
      <c r="E1582" s="2" t="s">
        <v>43</v>
      </c>
      <c r="F1582" s="2" t="s">
        <v>206</v>
      </c>
      <c r="G1582" s="2">
        <v>0.63</v>
      </c>
      <c r="H1582" s="2">
        <v>0.51</v>
      </c>
      <c r="I1582" s="2">
        <v>0</v>
      </c>
      <c r="J1582" s="2">
        <v>0.11</v>
      </c>
      <c r="K1582" s="2">
        <v>1.26</v>
      </c>
    </row>
    <row r="1583" spans="1:11" x14ac:dyDescent="0.25">
      <c r="A1583" s="3">
        <v>1583</v>
      </c>
      <c r="B1583" s="3" t="s">
        <v>1382</v>
      </c>
      <c r="C1583" s="3" t="s">
        <v>12</v>
      </c>
      <c r="D1583" s="3">
        <v>2007</v>
      </c>
      <c r="E1583" s="3" t="s">
        <v>13</v>
      </c>
      <c r="F1583" s="3" t="s">
        <v>1383</v>
      </c>
      <c r="G1583" s="3">
        <v>0.45</v>
      </c>
      <c r="H1583" s="3">
        <v>0.68</v>
      </c>
      <c r="I1583" s="3">
        <v>0</v>
      </c>
      <c r="J1583" s="3">
        <v>0.12</v>
      </c>
      <c r="K1583" s="3">
        <v>1.26</v>
      </c>
    </row>
    <row r="1584" spans="1:11" x14ac:dyDescent="0.25">
      <c r="A1584" s="2">
        <v>1584</v>
      </c>
      <c r="B1584" s="2" t="s">
        <v>1384</v>
      </c>
      <c r="C1584" s="2" t="s">
        <v>42</v>
      </c>
      <c r="D1584" s="2">
        <v>2008</v>
      </c>
      <c r="E1584" s="2" t="s">
        <v>31</v>
      </c>
      <c r="F1584" s="2" t="s">
        <v>59</v>
      </c>
      <c r="G1584" s="2">
        <v>0.94</v>
      </c>
      <c r="H1584" s="2">
        <v>0.17</v>
      </c>
      <c r="I1584" s="2">
        <v>0.02</v>
      </c>
      <c r="J1584" s="2">
        <v>0.13</v>
      </c>
      <c r="K1584" s="2">
        <v>1.25</v>
      </c>
    </row>
    <row r="1585" spans="1:11" x14ac:dyDescent="0.25">
      <c r="A1585" s="3">
        <v>1585</v>
      </c>
      <c r="B1585" s="3" t="s">
        <v>1385</v>
      </c>
      <c r="C1585" s="3" t="s">
        <v>86</v>
      </c>
      <c r="D1585" s="3">
        <v>2000</v>
      </c>
      <c r="E1585" s="3" t="s">
        <v>13</v>
      </c>
      <c r="F1585" s="3" t="s">
        <v>110</v>
      </c>
      <c r="G1585" s="3">
        <v>0.7</v>
      </c>
      <c r="H1585" s="3">
        <v>0.47</v>
      </c>
      <c r="I1585" s="3">
        <v>0</v>
      </c>
      <c r="J1585" s="3">
        <v>0.08</v>
      </c>
      <c r="K1585" s="3">
        <v>1.25</v>
      </c>
    </row>
    <row r="1586" spans="1:11" x14ac:dyDescent="0.25">
      <c r="A1586" s="2">
        <v>1586</v>
      </c>
      <c r="B1586" s="2" t="s">
        <v>533</v>
      </c>
      <c r="C1586" s="2" t="s">
        <v>46</v>
      </c>
      <c r="D1586" s="2">
        <v>2008</v>
      </c>
      <c r="E1586" s="2" t="s">
        <v>43</v>
      </c>
      <c r="F1586" s="2" t="s">
        <v>196</v>
      </c>
      <c r="G1586" s="2">
        <v>0.49</v>
      </c>
      <c r="H1586" s="2">
        <v>0</v>
      </c>
      <c r="I1586" s="2">
        <v>0.01</v>
      </c>
      <c r="J1586" s="2">
        <v>0.75</v>
      </c>
      <c r="K1586" s="2">
        <v>1.25</v>
      </c>
    </row>
    <row r="1587" spans="1:11" x14ac:dyDescent="0.2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25">
      <c r="A1588" s="2">
        <v>1588</v>
      </c>
      <c r="B1588" s="2" t="s">
        <v>820</v>
      </c>
      <c r="C1588" s="2" t="s">
        <v>42</v>
      </c>
      <c r="D1588" s="2">
        <v>2007</v>
      </c>
      <c r="E1588" s="2" t="s">
        <v>31</v>
      </c>
      <c r="F1588" s="2" t="s">
        <v>92</v>
      </c>
      <c r="G1588" s="2">
        <v>0.47</v>
      </c>
      <c r="H1588" s="2">
        <v>0.53</v>
      </c>
      <c r="I1588" s="2">
        <v>0.03</v>
      </c>
      <c r="J1588" s="2">
        <v>0.22</v>
      </c>
      <c r="K1588" s="2">
        <v>1.25</v>
      </c>
    </row>
    <row r="1589" spans="1:11" x14ac:dyDescent="0.25">
      <c r="A1589" s="3">
        <v>1589</v>
      </c>
      <c r="B1589" s="3" t="s">
        <v>1387</v>
      </c>
      <c r="C1589" s="3" t="s">
        <v>16</v>
      </c>
      <c r="D1589" s="3">
        <v>1988</v>
      </c>
      <c r="E1589" s="3" t="s">
        <v>22</v>
      </c>
      <c r="F1589" s="3" t="s">
        <v>296</v>
      </c>
      <c r="G1589" s="3">
        <v>0</v>
      </c>
      <c r="H1589" s="3">
        <v>0</v>
      </c>
      <c r="I1589" s="3">
        <v>1.25</v>
      </c>
      <c r="J1589" s="3">
        <v>0</v>
      </c>
      <c r="K1589" s="3">
        <v>1.25</v>
      </c>
    </row>
    <row r="1590" spans="1:11" x14ac:dyDescent="0.25">
      <c r="A1590" s="2">
        <v>1590</v>
      </c>
      <c r="B1590" s="2" t="s">
        <v>1388</v>
      </c>
      <c r="C1590" s="2" t="s">
        <v>16</v>
      </c>
      <c r="D1590" s="2">
        <v>1987</v>
      </c>
      <c r="E1590" s="2" t="s">
        <v>22</v>
      </c>
      <c r="F1590" s="2" t="s">
        <v>296</v>
      </c>
      <c r="G1590" s="2">
        <v>0</v>
      </c>
      <c r="H1590" s="2">
        <v>0</v>
      </c>
      <c r="I1590" s="2">
        <v>1.25</v>
      </c>
      <c r="J1590" s="2">
        <v>0</v>
      </c>
      <c r="K1590" s="2">
        <v>1.25</v>
      </c>
    </row>
    <row r="1591" spans="1:11" x14ac:dyDescent="0.25">
      <c r="A1591" s="3">
        <v>1591</v>
      </c>
      <c r="B1591" s="3" t="s">
        <v>1389</v>
      </c>
      <c r="C1591" s="3" t="s">
        <v>86</v>
      </c>
      <c r="D1591" s="3">
        <v>1996</v>
      </c>
      <c r="E1591" s="3" t="s">
        <v>13</v>
      </c>
      <c r="F1591" s="3" t="s">
        <v>1390</v>
      </c>
      <c r="G1591" s="3">
        <v>0.99</v>
      </c>
      <c r="H1591" s="3">
        <v>0.13</v>
      </c>
      <c r="I1591" s="3">
        <v>0.1</v>
      </c>
      <c r="J1591" s="3">
        <v>0.04</v>
      </c>
      <c r="K1591" s="3">
        <v>1.25</v>
      </c>
    </row>
    <row r="1592" spans="1:11" x14ac:dyDescent="0.25">
      <c r="A1592" s="2">
        <v>1592</v>
      </c>
      <c r="B1592" s="2" t="s">
        <v>1226</v>
      </c>
      <c r="C1592" s="2" t="s">
        <v>42</v>
      </c>
      <c r="D1592" s="2">
        <v>2013</v>
      </c>
      <c r="E1592" s="2" t="s">
        <v>72</v>
      </c>
      <c r="F1592" s="2" t="s">
        <v>206</v>
      </c>
      <c r="G1592" s="2">
        <v>0.48</v>
      </c>
      <c r="H1592" s="2">
        <v>0.53</v>
      </c>
      <c r="I1592" s="2">
        <v>0.01</v>
      </c>
      <c r="J1592" s="2">
        <v>0.23</v>
      </c>
      <c r="K1592" s="2">
        <v>1.25</v>
      </c>
    </row>
    <row r="1593" spans="1:11" x14ac:dyDescent="0.25">
      <c r="A1593" s="3">
        <v>1593</v>
      </c>
      <c r="B1593" s="3" t="s">
        <v>1391</v>
      </c>
      <c r="C1593" s="3" t="s">
        <v>147</v>
      </c>
      <c r="D1593" s="3">
        <v>2005</v>
      </c>
      <c r="E1593" s="3" t="s">
        <v>22</v>
      </c>
      <c r="F1593" s="3" t="s">
        <v>14</v>
      </c>
      <c r="G1593" s="3">
        <v>0.71</v>
      </c>
      <c r="H1593" s="3">
        <v>0.19</v>
      </c>
      <c r="I1593" s="3">
        <v>0.31</v>
      </c>
      <c r="J1593" s="3">
        <v>0.03</v>
      </c>
      <c r="K1593" s="3">
        <v>1.25</v>
      </c>
    </row>
    <row r="1594" spans="1:11" x14ac:dyDescent="0.25">
      <c r="A1594" s="2">
        <v>1594</v>
      </c>
      <c r="B1594" s="2" t="s">
        <v>1392</v>
      </c>
      <c r="C1594" s="2" t="s">
        <v>46</v>
      </c>
      <c r="D1594" s="2">
        <v>2006</v>
      </c>
      <c r="E1594" s="2" t="s">
        <v>31</v>
      </c>
      <c r="F1594" s="2" t="s">
        <v>110</v>
      </c>
      <c r="G1594" s="2">
        <v>1.01</v>
      </c>
      <c r="H1594" s="2">
        <v>0.04</v>
      </c>
      <c r="I1594" s="2">
        <v>0.03</v>
      </c>
      <c r="J1594" s="2">
        <v>0.16</v>
      </c>
      <c r="K1594" s="2">
        <v>1.25</v>
      </c>
    </row>
    <row r="1595" spans="1:11" x14ac:dyDescent="0.25">
      <c r="A1595" s="3">
        <v>1595</v>
      </c>
      <c r="B1595" s="3" t="s">
        <v>1393</v>
      </c>
      <c r="C1595" s="3" t="s">
        <v>118</v>
      </c>
      <c r="D1595" s="3">
        <v>2002</v>
      </c>
      <c r="E1595" s="3" t="s">
        <v>212</v>
      </c>
      <c r="F1595" s="3" t="s">
        <v>128</v>
      </c>
      <c r="G1595" s="3">
        <v>1.19</v>
      </c>
      <c r="H1595" s="3">
        <v>0.05</v>
      </c>
      <c r="I1595" s="3">
        <v>0</v>
      </c>
      <c r="J1595" s="3">
        <v>0</v>
      </c>
      <c r="K1595" s="3">
        <v>1.25</v>
      </c>
    </row>
    <row r="1596" spans="1:11" x14ac:dyDescent="0.25">
      <c r="A1596" s="2">
        <v>1596</v>
      </c>
      <c r="B1596" s="2" t="s">
        <v>1394</v>
      </c>
      <c r="C1596" s="2" t="s">
        <v>46</v>
      </c>
      <c r="D1596" s="2">
        <v>2003</v>
      </c>
      <c r="E1596" s="2" t="s">
        <v>43</v>
      </c>
      <c r="F1596" s="2" t="s">
        <v>223</v>
      </c>
      <c r="G1596" s="2">
        <v>0.61</v>
      </c>
      <c r="H1596" s="2">
        <v>0.48</v>
      </c>
      <c r="I1596" s="2">
        <v>0</v>
      </c>
      <c r="J1596" s="2">
        <v>0.16</v>
      </c>
      <c r="K1596" s="2">
        <v>1.25</v>
      </c>
    </row>
    <row r="1597" spans="1:11" x14ac:dyDescent="0.2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25">
      <c r="A1598" s="2">
        <v>1598</v>
      </c>
      <c r="B1598" s="2" t="s">
        <v>1395</v>
      </c>
      <c r="C1598" s="2" t="s">
        <v>86</v>
      </c>
      <c r="D1598" s="2">
        <v>1998</v>
      </c>
      <c r="E1598" s="2" t="s">
        <v>18</v>
      </c>
      <c r="F1598" s="2" t="s">
        <v>110</v>
      </c>
      <c r="G1598" s="2">
        <v>1.05</v>
      </c>
      <c r="H1598" s="2">
        <v>0.16</v>
      </c>
      <c r="I1598" s="2">
        <v>0</v>
      </c>
      <c r="J1598" s="2">
        <v>0.04</v>
      </c>
      <c r="K1598" s="2">
        <v>1.25</v>
      </c>
    </row>
    <row r="1599" spans="1:11" x14ac:dyDescent="0.2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25">
      <c r="A1600" s="2">
        <v>1600</v>
      </c>
      <c r="B1600" s="2" t="s">
        <v>1397</v>
      </c>
      <c r="C1600" s="2" t="s">
        <v>46</v>
      </c>
      <c r="D1600" s="2">
        <v>2001</v>
      </c>
      <c r="E1600" s="2" t="s">
        <v>22</v>
      </c>
      <c r="F1600" s="2" t="s">
        <v>198</v>
      </c>
      <c r="G1600" s="2">
        <v>0.61</v>
      </c>
      <c r="H1600" s="2">
        <v>0.48</v>
      </c>
      <c r="I1600" s="2">
        <v>0</v>
      </c>
      <c r="J1600" s="2">
        <v>0.16</v>
      </c>
      <c r="K1600" s="2">
        <v>1.24</v>
      </c>
    </row>
    <row r="1601" spans="1:11" x14ac:dyDescent="0.2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2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2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25">
      <c r="A1604" s="2">
        <v>1604</v>
      </c>
      <c r="B1604" s="2" t="s">
        <v>1316</v>
      </c>
      <c r="C1604" s="2" t="s">
        <v>42</v>
      </c>
      <c r="D1604" s="2">
        <v>2009</v>
      </c>
      <c r="E1604" s="2" t="s">
        <v>43</v>
      </c>
      <c r="F1604" s="2" t="s">
        <v>61</v>
      </c>
      <c r="G1604" s="2">
        <v>0.65</v>
      </c>
      <c r="H1604" s="2">
        <v>0.41</v>
      </c>
      <c r="I1604" s="2">
        <v>0</v>
      </c>
      <c r="J1604" s="2">
        <v>0.19</v>
      </c>
      <c r="K1604" s="2">
        <v>1.24</v>
      </c>
    </row>
    <row r="1605" spans="1:11" x14ac:dyDescent="0.2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25">
      <c r="A1606" s="2">
        <v>1606</v>
      </c>
      <c r="B1606" s="2" t="s">
        <v>1402</v>
      </c>
      <c r="C1606" s="2" t="s">
        <v>86</v>
      </c>
      <c r="D1606" s="2">
        <v>1997</v>
      </c>
      <c r="E1606" s="2" t="s">
        <v>2</v>
      </c>
      <c r="F1606" s="2" t="s">
        <v>179</v>
      </c>
      <c r="G1606" s="2">
        <v>0.75</v>
      </c>
      <c r="H1606" s="2">
        <v>0.44</v>
      </c>
      <c r="I1606" s="2">
        <v>0</v>
      </c>
      <c r="J1606" s="2">
        <v>0.06</v>
      </c>
      <c r="K1606" s="2">
        <v>1.24</v>
      </c>
    </row>
    <row r="1607" spans="1:11" x14ac:dyDescent="0.25">
      <c r="A1607" s="3">
        <v>1607</v>
      </c>
      <c r="B1607" s="3" t="s">
        <v>358</v>
      </c>
      <c r="C1607" s="3" t="s">
        <v>141</v>
      </c>
      <c r="D1607" s="3">
        <v>2015</v>
      </c>
      <c r="E1607" s="3" t="s">
        <v>22</v>
      </c>
      <c r="F1607" s="3" t="s">
        <v>296</v>
      </c>
      <c r="G1607" s="3">
        <v>0.66</v>
      </c>
      <c r="H1607" s="3">
        <v>0.47</v>
      </c>
      <c r="I1607" s="3">
        <v>0</v>
      </c>
      <c r="J1607" s="3">
        <v>0.11</v>
      </c>
      <c r="K1607" s="3">
        <v>1.24</v>
      </c>
    </row>
    <row r="1608" spans="1:11" x14ac:dyDescent="0.25">
      <c r="A1608" s="2">
        <v>1608</v>
      </c>
      <c r="B1608" s="2" t="s">
        <v>1403</v>
      </c>
      <c r="C1608" s="2" t="s">
        <v>46</v>
      </c>
      <c r="D1608" s="2">
        <v>2000</v>
      </c>
      <c r="E1608" s="2" t="s">
        <v>43</v>
      </c>
      <c r="F1608" s="2" t="s">
        <v>296</v>
      </c>
      <c r="G1608" s="2">
        <v>0.24</v>
      </c>
      <c r="H1608" s="2">
        <v>0.19</v>
      </c>
      <c r="I1608" s="2">
        <v>0.75</v>
      </c>
      <c r="J1608" s="2">
        <v>0.06</v>
      </c>
      <c r="K1608" s="2">
        <v>1.24</v>
      </c>
    </row>
    <row r="1609" spans="1:11" x14ac:dyDescent="0.2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2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25">
      <c r="A1611" s="3">
        <v>1611</v>
      </c>
      <c r="B1611" s="3" t="s">
        <v>425</v>
      </c>
      <c r="C1611" s="3" t="s">
        <v>113</v>
      </c>
      <c r="D1611" s="3">
        <v>2005</v>
      </c>
      <c r="E1611" s="3" t="s">
        <v>43</v>
      </c>
      <c r="F1611" s="3" t="s">
        <v>61</v>
      </c>
      <c r="G1611" s="3">
        <v>0.82</v>
      </c>
      <c r="H1611" s="3">
        <v>0.38</v>
      </c>
      <c r="I1611" s="3">
        <v>0</v>
      </c>
      <c r="J1611" s="3">
        <v>0.04</v>
      </c>
      <c r="K1611" s="3">
        <v>1.24</v>
      </c>
    </row>
    <row r="1612" spans="1:11" x14ac:dyDescent="0.2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25">
      <c r="A1613" s="3">
        <v>1613</v>
      </c>
      <c r="B1613" s="3" t="s">
        <v>1406</v>
      </c>
      <c r="C1613" s="3" t="s">
        <v>46</v>
      </c>
      <c r="D1613" s="3">
        <v>2001</v>
      </c>
      <c r="E1613" s="3" t="s">
        <v>2</v>
      </c>
      <c r="F1613" s="3" t="s">
        <v>184</v>
      </c>
      <c r="G1613" s="3">
        <v>0.6</v>
      </c>
      <c r="H1613" s="3">
        <v>0.47</v>
      </c>
      <c r="I1613" s="3">
        <v>0</v>
      </c>
      <c r="J1613" s="3">
        <v>0.16</v>
      </c>
      <c r="K1613" s="3">
        <v>1.23</v>
      </c>
    </row>
    <row r="1614" spans="1:11" x14ac:dyDescent="0.2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2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2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25">
      <c r="A1617" s="3">
        <v>1617</v>
      </c>
      <c r="B1617" s="3" t="s">
        <v>1409</v>
      </c>
      <c r="C1617" s="3" t="s">
        <v>46</v>
      </c>
      <c r="D1617" s="3">
        <v>2004</v>
      </c>
      <c r="E1617" s="3" t="s">
        <v>18</v>
      </c>
      <c r="F1617" s="3" t="s">
        <v>128</v>
      </c>
      <c r="G1617" s="3">
        <v>0.6</v>
      </c>
      <c r="H1617" s="3">
        <v>0.47</v>
      </c>
      <c r="I1617" s="3">
        <v>0</v>
      </c>
      <c r="J1617" s="3">
        <v>0.16</v>
      </c>
      <c r="K1617" s="3">
        <v>1.23</v>
      </c>
    </row>
    <row r="1618" spans="1:11" x14ac:dyDescent="0.25">
      <c r="A1618" s="2">
        <v>1618</v>
      </c>
      <c r="B1618" s="2" t="s">
        <v>1410</v>
      </c>
      <c r="C1618" s="2" t="s">
        <v>86</v>
      </c>
      <c r="D1618" s="2">
        <v>2003</v>
      </c>
      <c r="E1618" s="2" t="s">
        <v>28</v>
      </c>
      <c r="F1618" s="2" t="s">
        <v>59</v>
      </c>
      <c r="G1618" s="2">
        <v>0.69</v>
      </c>
      <c r="H1618" s="2">
        <v>0.47</v>
      </c>
      <c r="I1618" s="2">
        <v>0</v>
      </c>
      <c r="J1618" s="2">
        <v>0.08</v>
      </c>
      <c r="K1618" s="2">
        <v>1.23</v>
      </c>
    </row>
    <row r="1619" spans="1:11" x14ac:dyDescent="0.25">
      <c r="A1619" s="3">
        <v>1619</v>
      </c>
      <c r="B1619" s="3" t="s">
        <v>1411</v>
      </c>
      <c r="C1619" s="3" t="s">
        <v>118</v>
      </c>
      <c r="D1619" s="3">
        <v>2014</v>
      </c>
      <c r="E1619" s="3" t="s">
        <v>33</v>
      </c>
      <c r="F1619" s="3" t="s">
        <v>1412</v>
      </c>
      <c r="G1619" s="3">
        <v>0.08</v>
      </c>
      <c r="H1619" s="3">
        <v>1.02</v>
      </c>
      <c r="I1619" s="3">
        <v>0</v>
      </c>
      <c r="J1619" s="3">
        <v>0.13</v>
      </c>
      <c r="K1619" s="3">
        <v>1.23</v>
      </c>
    </row>
    <row r="1620" spans="1:11" x14ac:dyDescent="0.2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25">
      <c r="A1621" s="3">
        <v>1621</v>
      </c>
      <c r="B1621" s="3" t="s">
        <v>1413</v>
      </c>
      <c r="C1621" s="3" t="s">
        <v>42</v>
      </c>
      <c r="D1621" s="3">
        <v>2007</v>
      </c>
      <c r="E1621" s="3" t="s">
        <v>31</v>
      </c>
      <c r="F1621" s="3" t="s">
        <v>110</v>
      </c>
      <c r="G1621" s="3">
        <v>0.25</v>
      </c>
      <c r="H1621" s="3">
        <v>0.7</v>
      </c>
      <c r="I1621" s="3">
        <v>0.03</v>
      </c>
      <c r="J1621" s="3">
        <v>0.25</v>
      </c>
      <c r="K1621" s="3">
        <v>1.23</v>
      </c>
    </row>
    <row r="1622" spans="1:11" x14ac:dyDescent="0.2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25">
      <c r="A1623" s="3">
        <v>1623</v>
      </c>
      <c r="B1623" s="3" t="s">
        <v>1003</v>
      </c>
      <c r="C1623" s="3" t="s">
        <v>55</v>
      </c>
      <c r="D1623" s="3">
        <v>2003</v>
      </c>
      <c r="E1623" s="3" t="s">
        <v>2</v>
      </c>
      <c r="F1623" s="3" t="s">
        <v>385</v>
      </c>
      <c r="G1623" s="3">
        <v>0.88</v>
      </c>
      <c r="H1623" s="3">
        <v>0.33</v>
      </c>
      <c r="I1623" s="3">
        <v>0</v>
      </c>
      <c r="J1623" s="3">
        <v>0.02</v>
      </c>
      <c r="K1623" s="3">
        <v>1.23</v>
      </c>
    </row>
    <row r="1624" spans="1:11" x14ac:dyDescent="0.25">
      <c r="A1624" s="2">
        <v>1624</v>
      </c>
      <c r="B1624" s="2" t="s">
        <v>1415</v>
      </c>
      <c r="C1624" s="2" t="s">
        <v>86</v>
      </c>
      <c r="D1624" s="2">
        <v>1998</v>
      </c>
      <c r="E1624" s="2" t="s">
        <v>18</v>
      </c>
      <c r="F1624" s="2" t="s">
        <v>61</v>
      </c>
      <c r="G1624" s="2">
        <v>0.68</v>
      </c>
      <c r="H1624" s="2">
        <v>0.47</v>
      </c>
      <c r="I1624" s="2">
        <v>0</v>
      </c>
      <c r="J1624" s="2">
        <v>0.08</v>
      </c>
      <c r="K1624" s="2">
        <v>1.23</v>
      </c>
    </row>
    <row r="1625" spans="1:11" x14ac:dyDescent="0.25">
      <c r="A1625" s="3">
        <v>1625</v>
      </c>
      <c r="B1625" s="3" t="s">
        <v>1416</v>
      </c>
      <c r="C1625" s="3" t="s">
        <v>16</v>
      </c>
      <c r="D1625" s="3">
        <v>1986</v>
      </c>
      <c r="E1625" s="3" t="s">
        <v>2</v>
      </c>
      <c r="F1625" s="3" t="s">
        <v>184</v>
      </c>
      <c r="G1625" s="3">
        <v>0.54</v>
      </c>
      <c r="H1625" s="3">
        <v>0.06</v>
      </c>
      <c r="I1625" s="3">
        <v>0.62</v>
      </c>
      <c r="J1625" s="3">
        <v>0.01</v>
      </c>
      <c r="K1625" s="3">
        <v>1.23</v>
      </c>
    </row>
    <row r="1626" spans="1:11" x14ac:dyDescent="0.25">
      <c r="A1626" s="2">
        <v>1626</v>
      </c>
      <c r="B1626" s="2" t="s">
        <v>1417</v>
      </c>
      <c r="C1626" s="2" t="s">
        <v>55</v>
      </c>
      <c r="D1626" s="2">
        <v>2004</v>
      </c>
      <c r="E1626" s="2" t="s">
        <v>2</v>
      </c>
      <c r="F1626" s="2" t="s">
        <v>14</v>
      </c>
      <c r="G1626" s="2">
        <v>0.79</v>
      </c>
      <c r="H1626" s="2">
        <v>0.27</v>
      </c>
      <c r="I1626" s="2">
        <v>0.12</v>
      </c>
      <c r="J1626" s="2">
        <v>0.04</v>
      </c>
      <c r="K1626" s="2">
        <v>1.23</v>
      </c>
    </row>
    <row r="1627" spans="1:11" x14ac:dyDescent="0.25">
      <c r="A1627" s="3">
        <v>1627</v>
      </c>
      <c r="B1627" s="3" t="s">
        <v>1418</v>
      </c>
      <c r="C1627" s="3" t="s">
        <v>42</v>
      </c>
      <c r="D1627" s="3">
        <v>2009</v>
      </c>
      <c r="E1627" s="3" t="s">
        <v>43</v>
      </c>
      <c r="F1627" s="3" t="s">
        <v>121</v>
      </c>
      <c r="G1627" s="3">
        <v>0.44</v>
      </c>
      <c r="H1627" s="3">
        <v>0.41</v>
      </c>
      <c r="I1627" s="3">
        <v>0.21</v>
      </c>
      <c r="J1627" s="3">
        <v>0.17</v>
      </c>
      <c r="K1627" s="3">
        <v>1.23</v>
      </c>
    </row>
    <row r="1628" spans="1:11" x14ac:dyDescent="0.25">
      <c r="A1628" s="2">
        <v>1628</v>
      </c>
      <c r="B1628" s="2" t="s">
        <v>1419</v>
      </c>
      <c r="C1628" s="2" t="s">
        <v>55</v>
      </c>
      <c r="D1628" s="2">
        <v>2003</v>
      </c>
      <c r="E1628" s="2" t="s">
        <v>24</v>
      </c>
      <c r="F1628" s="2" t="s">
        <v>14</v>
      </c>
      <c r="G1628" s="2">
        <v>0.4</v>
      </c>
      <c r="H1628" s="2">
        <v>0.11</v>
      </c>
      <c r="I1628" s="2">
        <v>0.7</v>
      </c>
      <c r="J1628" s="2">
        <v>0.02</v>
      </c>
      <c r="K1628" s="2">
        <v>1.23</v>
      </c>
    </row>
    <row r="1629" spans="1:11" x14ac:dyDescent="0.25">
      <c r="A1629" s="3">
        <v>1629</v>
      </c>
      <c r="B1629" s="3" t="s">
        <v>383</v>
      </c>
      <c r="C1629" s="3" t="s">
        <v>130</v>
      </c>
      <c r="D1629" s="3">
        <v>2005</v>
      </c>
      <c r="E1629" s="3" t="s">
        <v>31</v>
      </c>
      <c r="F1629" s="3" t="s">
        <v>196</v>
      </c>
      <c r="G1629" s="3">
        <v>1.05</v>
      </c>
      <c r="H1629" s="3">
        <v>0.06</v>
      </c>
      <c r="I1629" s="3">
        <v>0.01</v>
      </c>
      <c r="J1629" s="3">
        <v>0.11</v>
      </c>
      <c r="K1629" s="3">
        <v>1.23</v>
      </c>
    </row>
    <row r="1630" spans="1:11" x14ac:dyDescent="0.25">
      <c r="A1630" s="2">
        <v>1630</v>
      </c>
      <c r="B1630" s="2" t="s">
        <v>1420</v>
      </c>
      <c r="C1630" s="2" t="s">
        <v>67</v>
      </c>
      <c r="D1630" s="2">
        <v>2016</v>
      </c>
      <c r="E1630" s="2" t="s">
        <v>13</v>
      </c>
      <c r="F1630" s="2" t="s">
        <v>110</v>
      </c>
      <c r="G1630" s="2">
        <v>0.92</v>
      </c>
      <c r="H1630" s="2">
        <v>0.08</v>
      </c>
      <c r="I1630" s="2">
        <v>0</v>
      </c>
      <c r="J1630" s="2">
        <v>0.23</v>
      </c>
      <c r="K1630" s="2">
        <v>1.23</v>
      </c>
    </row>
    <row r="1631" spans="1:11" x14ac:dyDescent="0.25">
      <c r="A1631" s="3">
        <v>1631</v>
      </c>
      <c r="B1631" s="3" t="s">
        <v>1421</v>
      </c>
      <c r="C1631" s="3" t="s">
        <v>12</v>
      </c>
      <c r="D1631" s="3">
        <v>2008</v>
      </c>
      <c r="E1631" s="3" t="s">
        <v>24</v>
      </c>
      <c r="F1631" s="3" t="s">
        <v>110</v>
      </c>
      <c r="G1631" s="3">
        <v>0.72</v>
      </c>
      <c r="H1631" s="3">
        <v>0.38</v>
      </c>
      <c r="I1631" s="3">
        <v>0</v>
      </c>
      <c r="J1631" s="3">
        <v>0.12</v>
      </c>
      <c r="K1631" s="3">
        <v>1.23</v>
      </c>
    </row>
    <row r="1632" spans="1:11" x14ac:dyDescent="0.25">
      <c r="A1632" s="2">
        <v>1632</v>
      </c>
      <c r="B1632" s="2" t="s">
        <v>150</v>
      </c>
      <c r="C1632" s="2" t="s">
        <v>118</v>
      </c>
      <c r="D1632" s="2">
        <v>2015</v>
      </c>
      <c r="E1632" s="2" t="s">
        <v>22</v>
      </c>
      <c r="F1632" s="2" t="s">
        <v>107</v>
      </c>
      <c r="G1632" s="2">
        <v>0.5</v>
      </c>
      <c r="H1632" s="2">
        <v>0.63</v>
      </c>
      <c r="I1632" s="2">
        <v>0</v>
      </c>
      <c r="J1632" s="2">
        <v>0.1</v>
      </c>
      <c r="K1632" s="2">
        <v>1.23</v>
      </c>
    </row>
    <row r="1633" spans="1:11" x14ac:dyDescent="0.2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25">
      <c r="A1634" s="2">
        <v>1634</v>
      </c>
      <c r="B1634" s="2" t="s">
        <v>985</v>
      </c>
      <c r="C1634" s="2" t="s">
        <v>42</v>
      </c>
      <c r="D1634" s="2">
        <v>2012</v>
      </c>
      <c r="E1634" s="2" t="s">
        <v>43</v>
      </c>
      <c r="F1634" s="2" t="s">
        <v>206</v>
      </c>
      <c r="G1634" s="2">
        <v>0.5</v>
      </c>
      <c r="H1634" s="2">
        <v>0.53</v>
      </c>
      <c r="I1634" s="2">
        <v>0</v>
      </c>
      <c r="J1634" s="2">
        <v>0.2</v>
      </c>
      <c r="K1634" s="2">
        <v>1.22</v>
      </c>
    </row>
    <row r="1635" spans="1:11" x14ac:dyDescent="0.25">
      <c r="A1635" s="3">
        <v>1635</v>
      </c>
      <c r="B1635" s="3" t="s">
        <v>1423</v>
      </c>
      <c r="C1635" s="3" t="s">
        <v>42</v>
      </c>
      <c r="D1635" s="3">
        <v>2010</v>
      </c>
      <c r="E1635" s="3" t="s">
        <v>72</v>
      </c>
      <c r="F1635" s="3" t="s">
        <v>296</v>
      </c>
      <c r="G1635" s="3">
        <v>0.42</v>
      </c>
      <c r="H1635" s="3">
        <v>0.47</v>
      </c>
      <c r="I1635" s="3">
        <v>0.15</v>
      </c>
      <c r="J1635" s="3">
        <v>0.18</v>
      </c>
      <c r="K1635" s="3">
        <v>1.22</v>
      </c>
    </row>
    <row r="1636" spans="1:11" x14ac:dyDescent="0.2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2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25">
      <c r="A1638" s="2">
        <v>1638</v>
      </c>
      <c r="B1638" s="2" t="s">
        <v>1426</v>
      </c>
      <c r="C1638" s="2" t="s">
        <v>21</v>
      </c>
      <c r="D1638" s="2">
        <v>1997</v>
      </c>
      <c r="E1638" s="2" t="s">
        <v>28</v>
      </c>
      <c r="F1638" s="2" t="s">
        <v>14</v>
      </c>
      <c r="G1638" s="2">
        <v>0.76</v>
      </c>
      <c r="H1638" s="2">
        <v>0.3</v>
      </c>
      <c r="I1638" s="2">
        <v>0.12</v>
      </c>
      <c r="J1638" s="2">
        <v>0.04</v>
      </c>
      <c r="K1638" s="2">
        <v>1.22</v>
      </c>
    </row>
    <row r="1639" spans="1:11" x14ac:dyDescent="0.25">
      <c r="A1639" s="3">
        <v>1639</v>
      </c>
      <c r="B1639" s="3" t="s">
        <v>1427</v>
      </c>
      <c r="C1639" s="3" t="s">
        <v>21</v>
      </c>
      <c r="D1639" s="3">
        <v>1999</v>
      </c>
      <c r="E1639" s="3" t="s">
        <v>28</v>
      </c>
      <c r="F1639" s="3" t="s">
        <v>14</v>
      </c>
      <c r="G1639" s="3">
        <v>0.79</v>
      </c>
      <c r="H1639" s="3">
        <v>0.31</v>
      </c>
      <c r="I1639" s="3">
        <v>0.08</v>
      </c>
      <c r="J1639" s="3">
        <v>0.04</v>
      </c>
      <c r="K1639" s="3">
        <v>1.22</v>
      </c>
    </row>
    <row r="1640" spans="1:11" x14ac:dyDescent="0.25">
      <c r="A1640" s="2">
        <v>1640</v>
      </c>
      <c r="B1640" s="2" t="s">
        <v>126</v>
      </c>
      <c r="C1640" s="2" t="s">
        <v>16</v>
      </c>
      <c r="D1640" s="2">
        <v>1984</v>
      </c>
      <c r="E1640" s="2" t="s">
        <v>24</v>
      </c>
      <c r="F1640" s="2" t="s">
        <v>296</v>
      </c>
      <c r="G1640" s="2">
        <v>0.27</v>
      </c>
      <c r="H1640" s="2">
        <v>0.08</v>
      </c>
      <c r="I1640" s="2">
        <v>0.85</v>
      </c>
      <c r="J1640" s="2">
        <v>0.02</v>
      </c>
      <c r="K1640" s="2">
        <v>1.22</v>
      </c>
    </row>
    <row r="1641" spans="1:11" x14ac:dyDescent="0.25">
      <c r="A1641" s="3">
        <v>1641</v>
      </c>
      <c r="B1641" s="3" t="s">
        <v>1428</v>
      </c>
      <c r="C1641" s="3" t="s">
        <v>46</v>
      </c>
      <c r="D1641" s="3">
        <v>2006</v>
      </c>
      <c r="E1641" s="3" t="s">
        <v>83</v>
      </c>
      <c r="F1641" s="3" t="s">
        <v>1429</v>
      </c>
      <c r="G1641" s="3">
        <v>0.59</v>
      </c>
      <c r="H1641" s="3">
        <v>0.46</v>
      </c>
      <c r="I1641" s="3">
        <v>0.01</v>
      </c>
      <c r="J1641" s="3">
        <v>0.15</v>
      </c>
      <c r="K1641" s="3">
        <v>1.22</v>
      </c>
    </row>
    <row r="1642" spans="1:11" x14ac:dyDescent="0.25">
      <c r="A1642" s="2">
        <v>1642</v>
      </c>
      <c r="B1642" s="2" t="s">
        <v>1430</v>
      </c>
      <c r="C1642" s="2" t="s">
        <v>42</v>
      </c>
      <c r="D1642" s="2">
        <v>2011</v>
      </c>
      <c r="E1642" s="2" t="s">
        <v>18</v>
      </c>
      <c r="F1642" s="2" t="s">
        <v>514</v>
      </c>
      <c r="G1642" s="2">
        <v>0.12</v>
      </c>
      <c r="H1642" s="2">
        <v>0.75</v>
      </c>
      <c r="I1642" s="2">
        <v>0.11</v>
      </c>
      <c r="J1642" s="2">
        <v>0.25</v>
      </c>
      <c r="K1642" s="2">
        <v>1.22</v>
      </c>
    </row>
    <row r="1643" spans="1:11" x14ac:dyDescent="0.2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2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2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2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25">
      <c r="A1647" s="3">
        <v>1647</v>
      </c>
      <c r="B1647" s="3" t="s">
        <v>737</v>
      </c>
      <c r="C1647" s="3" t="s">
        <v>86</v>
      </c>
      <c r="D1647" s="3">
        <v>1996</v>
      </c>
      <c r="E1647" s="3" t="s">
        <v>33</v>
      </c>
      <c r="F1647" s="3" t="s">
        <v>738</v>
      </c>
      <c r="G1647" s="3">
        <v>0.68</v>
      </c>
      <c r="H1647" s="3">
        <v>0.46</v>
      </c>
      <c r="I1647" s="3">
        <v>0</v>
      </c>
      <c r="J1647" s="3">
        <v>0.08</v>
      </c>
      <c r="K1647" s="3">
        <v>1.22</v>
      </c>
    </row>
    <row r="1648" spans="1:11" x14ac:dyDescent="0.25">
      <c r="A1648" s="2">
        <v>1648</v>
      </c>
      <c r="B1648" s="2" t="s">
        <v>426</v>
      </c>
      <c r="C1648" s="2" t="s">
        <v>113</v>
      </c>
      <c r="D1648" s="2">
        <v>2001</v>
      </c>
      <c r="E1648" s="2" t="s">
        <v>31</v>
      </c>
      <c r="F1648" s="2" t="s">
        <v>44</v>
      </c>
      <c r="G1648" s="2">
        <v>0.98</v>
      </c>
      <c r="H1648" s="2">
        <v>0.19</v>
      </c>
      <c r="I1648" s="2">
        <v>0</v>
      </c>
      <c r="J1648" s="2">
        <v>0.05</v>
      </c>
      <c r="K1648" s="2">
        <v>1.22</v>
      </c>
    </row>
    <row r="1649" spans="1:11" x14ac:dyDescent="0.25">
      <c r="A1649" s="3">
        <v>1649</v>
      </c>
      <c r="B1649" s="3" t="s">
        <v>1435</v>
      </c>
      <c r="C1649" s="3" t="s">
        <v>86</v>
      </c>
      <c r="D1649" s="3">
        <v>1998</v>
      </c>
      <c r="E1649" s="3" t="s">
        <v>72</v>
      </c>
      <c r="F1649" s="3" t="s">
        <v>110</v>
      </c>
      <c r="G1649" s="3">
        <v>0.68</v>
      </c>
      <c r="H1649" s="3">
        <v>0.46</v>
      </c>
      <c r="I1649" s="3">
        <v>0</v>
      </c>
      <c r="J1649" s="3">
        <v>0.08</v>
      </c>
      <c r="K1649" s="3">
        <v>1.22</v>
      </c>
    </row>
    <row r="1650" spans="1:11" x14ac:dyDescent="0.25">
      <c r="A1650" s="2">
        <v>1650</v>
      </c>
      <c r="B1650" s="2" t="s">
        <v>1436</v>
      </c>
      <c r="C1650" s="2" t="s">
        <v>46</v>
      </c>
      <c r="D1650" s="2">
        <v>2002</v>
      </c>
      <c r="E1650" s="2" t="s">
        <v>13</v>
      </c>
      <c r="F1650" s="2" t="s">
        <v>121</v>
      </c>
      <c r="G1650" s="2">
        <v>0.59</v>
      </c>
      <c r="H1650" s="2">
        <v>0.46</v>
      </c>
      <c r="I1650" s="2">
        <v>0.01</v>
      </c>
      <c r="J1650" s="2">
        <v>0.15</v>
      </c>
      <c r="K1650" s="2">
        <v>1.22</v>
      </c>
    </row>
    <row r="1651" spans="1:11" x14ac:dyDescent="0.25">
      <c r="A1651" s="3">
        <v>1651</v>
      </c>
      <c r="B1651" s="3" t="s">
        <v>1437</v>
      </c>
      <c r="C1651" s="3" t="s">
        <v>46</v>
      </c>
      <c r="D1651" s="4" t="s">
        <v>225</v>
      </c>
      <c r="E1651" s="3" t="s">
        <v>18</v>
      </c>
      <c r="F1651" s="3" t="s">
        <v>878</v>
      </c>
      <c r="G1651" s="3">
        <v>0.6</v>
      </c>
      <c r="H1651" s="3">
        <v>0.46</v>
      </c>
      <c r="I1651" s="3">
        <v>0</v>
      </c>
      <c r="J1651" s="3">
        <v>0.16</v>
      </c>
      <c r="K1651" s="3">
        <v>1.22</v>
      </c>
    </row>
    <row r="1652" spans="1:11" x14ac:dyDescent="0.2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25">
      <c r="A1653" s="3">
        <v>1653</v>
      </c>
      <c r="B1653" s="3" t="s">
        <v>1431</v>
      </c>
      <c r="C1653" s="3" t="s">
        <v>46</v>
      </c>
      <c r="D1653" s="3">
        <v>2006</v>
      </c>
      <c r="E1653" s="3" t="s">
        <v>18</v>
      </c>
      <c r="F1653" s="3" t="s">
        <v>385</v>
      </c>
      <c r="G1653" s="3">
        <v>1.01</v>
      </c>
      <c r="H1653" s="3">
        <v>0.04</v>
      </c>
      <c r="I1653" s="3">
        <v>0</v>
      </c>
      <c r="J1653" s="3">
        <v>0.16</v>
      </c>
      <c r="K1653" s="3">
        <v>1.21</v>
      </c>
    </row>
    <row r="1654" spans="1:11" x14ac:dyDescent="0.25">
      <c r="A1654" s="2">
        <v>1654</v>
      </c>
      <c r="B1654" s="2" t="s">
        <v>1439</v>
      </c>
      <c r="C1654" s="2" t="s">
        <v>113</v>
      </c>
      <c r="D1654" s="2">
        <v>2001</v>
      </c>
      <c r="E1654" s="2" t="s">
        <v>28</v>
      </c>
      <c r="F1654" s="2" t="s">
        <v>40</v>
      </c>
      <c r="G1654" s="2">
        <v>0.93</v>
      </c>
      <c r="H1654" s="2">
        <v>0.24</v>
      </c>
      <c r="I1654" s="2">
        <v>0</v>
      </c>
      <c r="J1654" s="2">
        <v>0.04</v>
      </c>
      <c r="K1654" s="2">
        <v>1.21</v>
      </c>
    </row>
    <row r="1655" spans="1:11" x14ac:dyDescent="0.25">
      <c r="A1655" s="3">
        <v>1655</v>
      </c>
      <c r="B1655" s="3" t="s">
        <v>508</v>
      </c>
      <c r="C1655" s="3" t="s">
        <v>113</v>
      </c>
      <c r="D1655" s="3">
        <v>2004</v>
      </c>
      <c r="E1655" s="3" t="s">
        <v>31</v>
      </c>
      <c r="F1655" s="3" t="s">
        <v>61</v>
      </c>
      <c r="G1655" s="3">
        <v>0.78</v>
      </c>
      <c r="H1655" s="3">
        <v>0.4</v>
      </c>
      <c r="I1655" s="3">
        <v>0</v>
      </c>
      <c r="J1655" s="3">
        <v>0.04</v>
      </c>
      <c r="K1655" s="3">
        <v>1.21</v>
      </c>
    </row>
    <row r="1656" spans="1:11" x14ac:dyDescent="0.25">
      <c r="A1656" s="2">
        <v>1656</v>
      </c>
      <c r="B1656" s="2" t="s">
        <v>241</v>
      </c>
      <c r="C1656" s="2" t="s">
        <v>130</v>
      </c>
      <c r="D1656" s="2">
        <v>2010</v>
      </c>
      <c r="E1656" s="2" t="s">
        <v>13</v>
      </c>
      <c r="F1656" s="2" t="s">
        <v>110</v>
      </c>
      <c r="G1656" s="2">
        <v>0.13</v>
      </c>
      <c r="H1656" s="2">
        <v>0.7</v>
      </c>
      <c r="I1656" s="2">
        <v>0.01</v>
      </c>
      <c r="J1656" s="2">
        <v>0.37</v>
      </c>
      <c r="K1656" s="2">
        <v>1.21</v>
      </c>
    </row>
    <row r="1657" spans="1:11" x14ac:dyDescent="0.2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25">
      <c r="A1658" s="2">
        <v>1658</v>
      </c>
      <c r="B1658" s="2" t="s">
        <v>1213</v>
      </c>
      <c r="C1658" s="2" t="s">
        <v>26</v>
      </c>
      <c r="D1658" s="2">
        <v>2009</v>
      </c>
      <c r="E1658" s="2" t="s">
        <v>43</v>
      </c>
      <c r="F1658" s="2" t="s">
        <v>61</v>
      </c>
      <c r="G1658" s="2">
        <v>0.66</v>
      </c>
      <c r="H1658" s="2">
        <v>0.43</v>
      </c>
      <c r="I1658" s="2">
        <v>0</v>
      </c>
      <c r="J1658" s="2">
        <v>0.12</v>
      </c>
      <c r="K1658" s="2">
        <v>1.21</v>
      </c>
    </row>
    <row r="1659" spans="1:11" x14ac:dyDescent="0.25">
      <c r="A1659" s="3">
        <v>1659</v>
      </c>
      <c r="B1659" s="3" t="s">
        <v>1441</v>
      </c>
      <c r="C1659" s="3" t="s">
        <v>48</v>
      </c>
      <c r="D1659" s="3">
        <v>1992</v>
      </c>
      <c r="E1659" s="3" t="s">
        <v>2</v>
      </c>
      <c r="F1659" s="3" t="s">
        <v>176</v>
      </c>
      <c r="G1659" s="3">
        <v>0.66</v>
      </c>
      <c r="H1659" s="3">
        <v>0.17</v>
      </c>
      <c r="I1659" s="3">
        <v>0.35</v>
      </c>
      <c r="J1659" s="3">
        <v>0.03</v>
      </c>
      <c r="K1659" s="3">
        <v>1.21</v>
      </c>
    </row>
    <row r="1660" spans="1:11" x14ac:dyDescent="0.25">
      <c r="A1660" s="2">
        <v>1660</v>
      </c>
      <c r="B1660" s="2" t="s">
        <v>1442</v>
      </c>
      <c r="C1660" s="2" t="s">
        <v>86</v>
      </c>
      <c r="D1660" s="2">
        <v>2001</v>
      </c>
      <c r="E1660" s="2" t="s">
        <v>22</v>
      </c>
      <c r="F1660" s="2" t="s">
        <v>276</v>
      </c>
      <c r="G1660" s="2">
        <v>0</v>
      </c>
      <c r="H1660" s="2">
        <v>0</v>
      </c>
      <c r="I1660" s="2">
        <v>1.2</v>
      </c>
      <c r="J1660" s="2">
        <v>0.01</v>
      </c>
      <c r="K1660" s="2">
        <v>1.21</v>
      </c>
    </row>
    <row r="1661" spans="1:11" x14ac:dyDescent="0.25">
      <c r="A1661" s="3">
        <v>1661</v>
      </c>
      <c r="B1661" s="3" t="s">
        <v>1443</v>
      </c>
      <c r="C1661" s="3" t="s">
        <v>86</v>
      </c>
      <c r="D1661" s="3">
        <v>1999</v>
      </c>
      <c r="E1661" s="3" t="s">
        <v>43</v>
      </c>
      <c r="F1661" s="3" t="s">
        <v>196</v>
      </c>
      <c r="G1661" s="3">
        <v>0.66</v>
      </c>
      <c r="H1661" s="3">
        <v>0.48</v>
      </c>
      <c r="I1661" s="3">
        <v>0.01</v>
      </c>
      <c r="J1661" s="3">
        <v>0.06</v>
      </c>
      <c r="K1661" s="3">
        <v>1.21</v>
      </c>
    </row>
    <row r="1662" spans="1:11" x14ac:dyDescent="0.2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25">
      <c r="A1663" s="3">
        <v>1663</v>
      </c>
      <c r="B1663" s="3" t="s">
        <v>143</v>
      </c>
      <c r="C1663" s="3" t="s">
        <v>147</v>
      </c>
      <c r="D1663" s="3">
        <v>2003</v>
      </c>
      <c r="E1663" s="3" t="s">
        <v>18</v>
      </c>
      <c r="F1663" s="3" t="s">
        <v>110</v>
      </c>
      <c r="G1663" s="3">
        <v>0.69</v>
      </c>
      <c r="H1663" s="3">
        <v>0.48</v>
      </c>
      <c r="I1663" s="3">
        <v>0.01</v>
      </c>
      <c r="J1663" s="3">
        <v>0.03</v>
      </c>
      <c r="K1663" s="3">
        <v>1.21</v>
      </c>
    </row>
    <row r="1664" spans="1:11" x14ac:dyDescent="0.25">
      <c r="A1664" s="2">
        <v>1664</v>
      </c>
      <c r="B1664" s="2" t="s">
        <v>1445</v>
      </c>
      <c r="C1664" s="2" t="s">
        <v>55</v>
      </c>
      <c r="D1664" s="2">
        <v>2007</v>
      </c>
      <c r="E1664" s="2" t="s">
        <v>28</v>
      </c>
      <c r="F1664" s="2" t="s">
        <v>225</v>
      </c>
      <c r="G1664" s="2">
        <v>0.87</v>
      </c>
      <c r="H1664" s="2">
        <v>0.32</v>
      </c>
      <c r="I1664" s="2">
        <v>0</v>
      </c>
      <c r="J1664" s="2">
        <v>0.02</v>
      </c>
      <c r="K1664" s="2">
        <v>1.21</v>
      </c>
    </row>
    <row r="1665" spans="1:11" x14ac:dyDescent="0.25">
      <c r="A1665" s="3">
        <v>1665</v>
      </c>
      <c r="B1665" s="3" t="s">
        <v>1446</v>
      </c>
      <c r="C1665" s="3" t="s">
        <v>86</v>
      </c>
      <c r="D1665" s="3">
        <v>1997</v>
      </c>
      <c r="E1665" s="3" t="s">
        <v>18</v>
      </c>
      <c r="F1665" s="3" t="s">
        <v>110</v>
      </c>
      <c r="G1665" s="3">
        <v>0.67</v>
      </c>
      <c r="H1665" s="3">
        <v>0.46</v>
      </c>
      <c r="I1665" s="3">
        <v>0</v>
      </c>
      <c r="J1665" s="3">
        <v>0.08</v>
      </c>
      <c r="K1665" s="3">
        <v>1.21</v>
      </c>
    </row>
    <row r="1666" spans="1:11" x14ac:dyDescent="0.25">
      <c r="A1666" s="2">
        <v>1666</v>
      </c>
      <c r="B1666" s="2" t="s">
        <v>314</v>
      </c>
      <c r="C1666" s="2" t="s">
        <v>130</v>
      </c>
      <c r="D1666" s="2">
        <v>2006</v>
      </c>
      <c r="E1666" s="2" t="s">
        <v>13</v>
      </c>
      <c r="F1666" s="2" t="s">
        <v>110</v>
      </c>
      <c r="G1666" s="2">
        <v>0.24</v>
      </c>
      <c r="H1666" s="2">
        <v>0.65</v>
      </c>
      <c r="I1666" s="2">
        <v>0</v>
      </c>
      <c r="J1666" s="2">
        <v>0.32</v>
      </c>
      <c r="K1666" s="2">
        <v>1.21</v>
      </c>
    </row>
    <row r="1667" spans="1:11" x14ac:dyDescent="0.25">
      <c r="A1667" s="3">
        <v>1667</v>
      </c>
      <c r="B1667" s="3" t="s">
        <v>1447</v>
      </c>
      <c r="C1667" s="3" t="s">
        <v>130</v>
      </c>
      <c r="D1667" s="3">
        <v>2005</v>
      </c>
      <c r="E1667" s="3" t="s">
        <v>13</v>
      </c>
      <c r="F1667" s="3" t="s">
        <v>184</v>
      </c>
      <c r="G1667" s="3">
        <v>0.01</v>
      </c>
      <c r="H1667" s="3">
        <v>0.88</v>
      </c>
      <c r="I1667" s="3">
        <v>0.31</v>
      </c>
      <c r="J1667" s="3">
        <v>0</v>
      </c>
      <c r="K1667" s="3">
        <v>1.2</v>
      </c>
    </row>
    <row r="1668" spans="1:11" x14ac:dyDescent="0.25">
      <c r="A1668" s="2">
        <v>1668</v>
      </c>
      <c r="B1668" s="2" t="s">
        <v>1448</v>
      </c>
      <c r="C1668" s="2" t="s">
        <v>46</v>
      </c>
      <c r="D1668" s="2">
        <v>2002</v>
      </c>
      <c r="E1668" s="2" t="s">
        <v>43</v>
      </c>
      <c r="F1668" s="2" t="s">
        <v>1449</v>
      </c>
      <c r="G1668" s="2">
        <v>0.59</v>
      </c>
      <c r="H1668" s="2">
        <v>0.46</v>
      </c>
      <c r="I1668" s="2">
        <v>0</v>
      </c>
      <c r="J1668" s="2">
        <v>0.15</v>
      </c>
      <c r="K1668" s="2">
        <v>1.2</v>
      </c>
    </row>
    <row r="1669" spans="1:11" x14ac:dyDescent="0.25">
      <c r="A1669" s="3">
        <v>1669</v>
      </c>
      <c r="B1669" s="3" t="s">
        <v>846</v>
      </c>
      <c r="C1669" s="3" t="s">
        <v>42</v>
      </c>
      <c r="D1669" s="3">
        <v>2011</v>
      </c>
      <c r="E1669" s="3" t="s">
        <v>43</v>
      </c>
      <c r="F1669" s="3" t="s">
        <v>196</v>
      </c>
      <c r="G1669" s="3">
        <v>0.52</v>
      </c>
      <c r="H1669" s="3">
        <v>0.49</v>
      </c>
      <c r="I1669" s="3">
        <v>0</v>
      </c>
      <c r="J1669" s="3">
        <v>0.2</v>
      </c>
      <c r="K1669" s="3">
        <v>1.2</v>
      </c>
    </row>
    <row r="1670" spans="1:11" x14ac:dyDescent="0.25">
      <c r="A1670" s="2">
        <v>1670</v>
      </c>
      <c r="B1670" s="2" t="s">
        <v>1450</v>
      </c>
      <c r="C1670" s="2" t="s">
        <v>46</v>
      </c>
      <c r="D1670" s="2">
        <v>2004</v>
      </c>
      <c r="E1670" s="2" t="s">
        <v>18</v>
      </c>
      <c r="F1670" s="2" t="s">
        <v>1451</v>
      </c>
      <c r="G1670" s="2">
        <v>1</v>
      </c>
      <c r="H1670" s="2">
        <v>0.04</v>
      </c>
      <c r="I1670" s="2">
        <v>0</v>
      </c>
      <c r="J1670" s="2">
        <v>0.16</v>
      </c>
      <c r="K1670" s="2">
        <v>1.2</v>
      </c>
    </row>
    <row r="1671" spans="1:11" x14ac:dyDescent="0.2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25">
      <c r="A1672" s="2">
        <v>1672</v>
      </c>
      <c r="B1672" s="2" t="s">
        <v>1453</v>
      </c>
      <c r="C1672" s="2" t="s">
        <v>12</v>
      </c>
      <c r="D1672" s="2">
        <v>2015</v>
      </c>
      <c r="E1672" s="2" t="s">
        <v>28</v>
      </c>
      <c r="F1672" s="2" t="s">
        <v>92</v>
      </c>
      <c r="G1672" s="2">
        <v>0.52</v>
      </c>
      <c r="H1672" s="2">
        <v>0.59</v>
      </c>
      <c r="I1672" s="2">
        <v>0</v>
      </c>
      <c r="J1672" s="2">
        <v>0.1</v>
      </c>
      <c r="K1672" s="2">
        <v>1.2</v>
      </c>
    </row>
    <row r="1673" spans="1:11" x14ac:dyDescent="0.25">
      <c r="A1673" s="3">
        <v>1673</v>
      </c>
      <c r="B1673" s="3" t="s">
        <v>1454</v>
      </c>
      <c r="C1673" s="3" t="s">
        <v>12</v>
      </c>
      <c r="D1673" s="3">
        <v>2008</v>
      </c>
      <c r="E1673" s="3" t="s">
        <v>28</v>
      </c>
      <c r="F1673" s="3" t="s">
        <v>451</v>
      </c>
      <c r="G1673" s="3">
        <v>0.77</v>
      </c>
      <c r="H1673" s="3">
        <v>0.31</v>
      </c>
      <c r="I1673" s="3">
        <v>0</v>
      </c>
      <c r="J1673" s="3">
        <v>0.12</v>
      </c>
      <c r="K1673" s="3">
        <v>1.2</v>
      </c>
    </row>
    <row r="1674" spans="1:11" x14ac:dyDescent="0.25">
      <c r="A1674" s="2">
        <v>1674</v>
      </c>
      <c r="B1674" s="2" t="s">
        <v>766</v>
      </c>
      <c r="C1674" s="2" t="s">
        <v>141</v>
      </c>
      <c r="D1674" s="2">
        <v>2015</v>
      </c>
      <c r="E1674" s="2" t="s">
        <v>31</v>
      </c>
      <c r="F1674" s="2" t="s">
        <v>110</v>
      </c>
      <c r="G1674" s="2">
        <v>0.72</v>
      </c>
      <c r="H1674" s="2">
        <v>0.37</v>
      </c>
      <c r="I1674" s="2">
        <v>0.01</v>
      </c>
      <c r="J1674" s="2">
        <v>0.11</v>
      </c>
      <c r="K1674" s="2">
        <v>1.2</v>
      </c>
    </row>
    <row r="1675" spans="1:11" x14ac:dyDescent="0.25">
      <c r="A1675" s="3">
        <v>1675</v>
      </c>
      <c r="B1675" s="3" t="s">
        <v>1455</v>
      </c>
      <c r="C1675" s="3" t="s">
        <v>67</v>
      </c>
      <c r="D1675" s="3">
        <v>2015</v>
      </c>
      <c r="E1675" s="3" t="s">
        <v>13</v>
      </c>
      <c r="F1675" s="3" t="s">
        <v>44</v>
      </c>
      <c r="G1675" s="3">
        <v>0.41</v>
      </c>
      <c r="H1675" s="3">
        <v>0.6</v>
      </c>
      <c r="I1675" s="3">
        <v>0</v>
      </c>
      <c r="J1675" s="3">
        <v>0.19</v>
      </c>
      <c r="K1675" s="3">
        <v>1.2</v>
      </c>
    </row>
    <row r="1676" spans="1:11" x14ac:dyDescent="0.25">
      <c r="A1676" s="2">
        <v>1676</v>
      </c>
      <c r="B1676" s="2" t="s">
        <v>1456</v>
      </c>
      <c r="C1676" s="2" t="s">
        <v>48</v>
      </c>
      <c r="D1676" s="2">
        <v>1993</v>
      </c>
      <c r="E1676" s="2" t="s">
        <v>72</v>
      </c>
      <c r="F1676" s="2" t="s">
        <v>296</v>
      </c>
      <c r="G1676" s="2">
        <v>0</v>
      </c>
      <c r="H1676" s="2">
        <v>0</v>
      </c>
      <c r="I1676" s="2">
        <v>1.2</v>
      </c>
      <c r="J1676" s="2">
        <v>0</v>
      </c>
      <c r="K1676" s="2">
        <v>1.2</v>
      </c>
    </row>
    <row r="1677" spans="1:11" x14ac:dyDescent="0.25">
      <c r="A1677" s="3">
        <v>1677</v>
      </c>
      <c r="B1677" s="3" t="s">
        <v>1457</v>
      </c>
      <c r="C1677" s="3" t="s">
        <v>16</v>
      </c>
      <c r="D1677" s="3">
        <v>1986</v>
      </c>
      <c r="E1677" s="3" t="s">
        <v>31</v>
      </c>
      <c r="F1677" s="3" t="s">
        <v>184</v>
      </c>
      <c r="G1677" s="3">
        <v>0</v>
      </c>
      <c r="H1677" s="3">
        <v>0</v>
      </c>
      <c r="I1677" s="3">
        <v>1.2</v>
      </c>
      <c r="J1677" s="3">
        <v>0</v>
      </c>
      <c r="K1677" s="3">
        <v>1.2</v>
      </c>
    </row>
    <row r="1678" spans="1:11" x14ac:dyDescent="0.25">
      <c r="A1678" s="2">
        <v>1678</v>
      </c>
      <c r="B1678" s="2" t="s">
        <v>1458</v>
      </c>
      <c r="C1678" s="2" t="s">
        <v>16</v>
      </c>
      <c r="D1678" s="2">
        <v>1986</v>
      </c>
      <c r="E1678" s="2" t="s">
        <v>2</v>
      </c>
      <c r="F1678" s="2" t="s">
        <v>184</v>
      </c>
      <c r="G1678" s="2">
        <v>0</v>
      </c>
      <c r="H1678" s="2">
        <v>0</v>
      </c>
      <c r="I1678" s="2">
        <v>1.2</v>
      </c>
      <c r="J1678" s="2">
        <v>0</v>
      </c>
      <c r="K1678" s="2">
        <v>1.2</v>
      </c>
    </row>
    <row r="1679" spans="1:11" x14ac:dyDescent="0.2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25">
      <c r="A1680" s="2">
        <v>1680</v>
      </c>
      <c r="B1680" s="2" t="s">
        <v>1460</v>
      </c>
      <c r="C1680" s="2" t="s">
        <v>21</v>
      </c>
      <c r="D1680" s="2">
        <v>1989</v>
      </c>
      <c r="E1680" s="2" t="s">
        <v>31</v>
      </c>
      <c r="F1680" s="2" t="s">
        <v>14</v>
      </c>
      <c r="G1680" s="2">
        <v>0.4</v>
      </c>
      <c r="H1680" s="2">
        <v>0.39</v>
      </c>
      <c r="I1680" s="2">
        <v>0.36</v>
      </c>
      <c r="J1680" s="2">
        <v>0.04</v>
      </c>
      <c r="K1680" s="2">
        <v>1.2</v>
      </c>
    </row>
    <row r="1681" spans="1:11" x14ac:dyDescent="0.25">
      <c r="A1681" s="3">
        <v>1681</v>
      </c>
      <c r="B1681" s="3" t="s">
        <v>446</v>
      </c>
      <c r="C1681" s="3" t="s">
        <v>113</v>
      </c>
      <c r="D1681" s="3">
        <v>2003</v>
      </c>
      <c r="E1681" s="3" t="s">
        <v>43</v>
      </c>
      <c r="F1681" s="3" t="s">
        <v>128</v>
      </c>
      <c r="G1681" s="3">
        <v>0.72</v>
      </c>
      <c r="H1681" s="3">
        <v>0.43</v>
      </c>
      <c r="I1681" s="3">
        <v>0.01</v>
      </c>
      <c r="J1681" s="3">
        <v>0.04</v>
      </c>
      <c r="K1681" s="3">
        <v>1.2</v>
      </c>
    </row>
    <row r="1682" spans="1:11" x14ac:dyDescent="0.25">
      <c r="A1682" s="2">
        <v>1682</v>
      </c>
      <c r="B1682" s="2" t="s">
        <v>1461</v>
      </c>
      <c r="C1682" s="2" t="s">
        <v>46</v>
      </c>
      <c r="D1682" s="2">
        <v>2001</v>
      </c>
      <c r="E1682" s="2" t="s">
        <v>13</v>
      </c>
      <c r="F1682" s="2" t="s">
        <v>110</v>
      </c>
      <c r="G1682" s="2">
        <v>0.59</v>
      </c>
      <c r="H1682" s="2">
        <v>0.46</v>
      </c>
      <c r="I1682" s="2">
        <v>0</v>
      </c>
      <c r="J1682" s="2">
        <v>0.15</v>
      </c>
      <c r="K1682" s="2">
        <v>1.2</v>
      </c>
    </row>
    <row r="1683" spans="1:11" x14ac:dyDescent="0.2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2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25">
      <c r="A1685" s="3">
        <v>1685</v>
      </c>
      <c r="B1685" s="3" t="s">
        <v>1464</v>
      </c>
      <c r="C1685" s="3" t="s">
        <v>42</v>
      </c>
      <c r="D1685" s="3">
        <v>2012</v>
      </c>
      <c r="E1685" s="3" t="s">
        <v>43</v>
      </c>
      <c r="F1685" s="3" t="s">
        <v>296</v>
      </c>
      <c r="G1685" s="3">
        <v>0.01</v>
      </c>
      <c r="H1685" s="3">
        <v>0.24</v>
      </c>
      <c r="I1685" s="3">
        <v>0.86</v>
      </c>
      <c r="J1685" s="3">
        <v>0.09</v>
      </c>
      <c r="K1685" s="3">
        <v>1.2</v>
      </c>
    </row>
    <row r="1686" spans="1:11" x14ac:dyDescent="0.25">
      <c r="A1686" s="2">
        <v>1686</v>
      </c>
      <c r="B1686" s="2" t="s">
        <v>1465</v>
      </c>
      <c r="C1686" s="2" t="s">
        <v>42</v>
      </c>
      <c r="D1686" s="2">
        <v>2013</v>
      </c>
      <c r="E1686" s="2" t="s">
        <v>13</v>
      </c>
      <c r="F1686" s="2" t="s">
        <v>44</v>
      </c>
      <c r="G1686" s="2">
        <v>0.49</v>
      </c>
      <c r="H1686" s="2">
        <v>0.49</v>
      </c>
      <c r="I1686" s="2">
        <v>0</v>
      </c>
      <c r="J1686" s="2">
        <v>0.21</v>
      </c>
      <c r="K1686" s="2">
        <v>1.19</v>
      </c>
    </row>
    <row r="1687" spans="1:11" x14ac:dyDescent="0.25">
      <c r="A1687" s="3">
        <v>1687</v>
      </c>
      <c r="B1687" s="3" t="s">
        <v>1466</v>
      </c>
      <c r="C1687" s="3" t="s">
        <v>130</v>
      </c>
      <c r="D1687" s="3">
        <v>2006</v>
      </c>
      <c r="E1687" s="3" t="s">
        <v>43</v>
      </c>
      <c r="F1687" s="3" t="s">
        <v>184</v>
      </c>
      <c r="G1687" s="3">
        <v>0.38</v>
      </c>
      <c r="H1687" s="3">
        <v>0.35</v>
      </c>
      <c r="I1687" s="3">
        <v>0.38</v>
      </c>
      <c r="J1687" s="3">
        <v>0.09</v>
      </c>
      <c r="K1687" s="3">
        <v>1.19</v>
      </c>
    </row>
    <row r="1688" spans="1:11" x14ac:dyDescent="0.25">
      <c r="A1688" s="2">
        <v>1688</v>
      </c>
      <c r="B1688" s="2" t="s">
        <v>1467</v>
      </c>
      <c r="C1688" s="2" t="s">
        <v>86</v>
      </c>
      <c r="D1688" s="2">
        <v>1997</v>
      </c>
      <c r="E1688" s="2" t="s">
        <v>33</v>
      </c>
      <c r="F1688" s="2" t="s">
        <v>110</v>
      </c>
      <c r="G1688" s="2">
        <v>0.66</v>
      </c>
      <c r="H1688" s="2">
        <v>0.45</v>
      </c>
      <c r="I1688" s="2">
        <v>0</v>
      </c>
      <c r="J1688" s="2">
        <v>0.08</v>
      </c>
      <c r="K1688" s="2">
        <v>1.19</v>
      </c>
    </row>
    <row r="1689" spans="1:11" x14ac:dyDescent="0.2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2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25">
      <c r="A1691" s="3">
        <v>1691</v>
      </c>
      <c r="B1691" s="3" t="s">
        <v>380</v>
      </c>
      <c r="C1691" s="3" t="s">
        <v>55</v>
      </c>
      <c r="D1691" s="3">
        <v>2003</v>
      </c>
      <c r="E1691" s="3" t="s">
        <v>18</v>
      </c>
      <c r="F1691" s="3" t="s">
        <v>385</v>
      </c>
      <c r="G1691" s="3">
        <v>0.86</v>
      </c>
      <c r="H1691" s="3">
        <v>0.32</v>
      </c>
      <c r="I1691" s="3">
        <v>0</v>
      </c>
      <c r="J1691" s="3">
        <v>0.02</v>
      </c>
      <c r="K1691" s="3">
        <v>1.19</v>
      </c>
    </row>
    <row r="1692" spans="1:11" x14ac:dyDescent="0.25">
      <c r="A1692" s="2">
        <v>1692</v>
      </c>
      <c r="B1692" s="2" t="s">
        <v>375</v>
      </c>
      <c r="C1692" s="2" t="s">
        <v>12</v>
      </c>
      <c r="D1692" s="2">
        <v>2008</v>
      </c>
      <c r="E1692" s="2" t="s">
        <v>13</v>
      </c>
      <c r="F1692" s="2" t="s">
        <v>184</v>
      </c>
      <c r="G1692" s="2">
        <v>0.09</v>
      </c>
      <c r="H1692" s="2">
        <v>0.84</v>
      </c>
      <c r="I1692" s="2">
        <v>0.11</v>
      </c>
      <c r="J1692" s="2">
        <v>0.15</v>
      </c>
      <c r="K1692" s="2">
        <v>1.19</v>
      </c>
    </row>
    <row r="1693" spans="1:11" x14ac:dyDescent="0.25">
      <c r="A1693" s="3">
        <v>1693</v>
      </c>
      <c r="B1693" s="3" t="s">
        <v>1469</v>
      </c>
      <c r="C1693" s="3" t="s">
        <v>55</v>
      </c>
      <c r="D1693" s="3">
        <v>2002</v>
      </c>
      <c r="E1693" s="3" t="s">
        <v>2</v>
      </c>
      <c r="F1693" s="3" t="s">
        <v>385</v>
      </c>
      <c r="G1693" s="3">
        <v>0.92</v>
      </c>
      <c r="H1693" s="3">
        <v>0.23</v>
      </c>
      <c r="I1693" s="3">
        <v>0</v>
      </c>
      <c r="J1693" s="3">
        <v>0.04</v>
      </c>
      <c r="K1693" s="3">
        <v>1.19</v>
      </c>
    </row>
    <row r="1694" spans="1:11" x14ac:dyDescent="0.25">
      <c r="A1694" s="2">
        <v>1694</v>
      </c>
      <c r="B1694" s="2" t="s">
        <v>350</v>
      </c>
      <c r="C1694" s="2" t="s">
        <v>65</v>
      </c>
      <c r="D1694" s="2">
        <v>2012</v>
      </c>
      <c r="E1694" s="2" t="s">
        <v>13</v>
      </c>
      <c r="F1694" s="2" t="s">
        <v>121</v>
      </c>
      <c r="G1694" s="2">
        <v>0.18</v>
      </c>
      <c r="H1694" s="2">
        <v>0.64</v>
      </c>
      <c r="I1694" s="2">
        <v>0.27</v>
      </c>
      <c r="J1694" s="2">
        <v>0.1</v>
      </c>
      <c r="K1694" s="2">
        <v>1.19</v>
      </c>
    </row>
    <row r="1695" spans="1:11" x14ac:dyDescent="0.25">
      <c r="A1695" s="3">
        <v>1695</v>
      </c>
      <c r="B1695" s="3" t="s">
        <v>1470</v>
      </c>
      <c r="C1695" s="3" t="s">
        <v>46</v>
      </c>
      <c r="D1695" s="3">
        <v>2006</v>
      </c>
      <c r="E1695" s="3" t="s">
        <v>43</v>
      </c>
      <c r="F1695" s="3" t="s">
        <v>260</v>
      </c>
      <c r="G1695" s="3">
        <v>0.99</v>
      </c>
      <c r="H1695" s="3">
        <v>0.04</v>
      </c>
      <c r="I1695" s="3">
        <v>0</v>
      </c>
      <c r="J1695" s="3">
        <v>0.16</v>
      </c>
      <c r="K1695" s="3">
        <v>1.19</v>
      </c>
    </row>
    <row r="1696" spans="1:11" x14ac:dyDescent="0.25">
      <c r="A1696" s="2">
        <v>1696</v>
      </c>
      <c r="B1696" s="2" t="s">
        <v>1471</v>
      </c>
      <c r="C1696" s="2" t="s">
        <v>78</v>
      </c>
      <c r="D1696" s="2">
        <v>1998</v>
      </c>
      <c r="E1696" s="2" t="s">
        <v>13</v>
      </c>
      <c r="F1696" s="2" t="s">
        <v>14</v>
      </c>
      <c r="G1696" s="2">
        <v>1.02</v>
      </c>
      <c r="H1696" s="2">
        <v>0.13</v>
      </c>
      <c r="I1696" s="2">
        <v>0.04</v>
      </c>
      <c r="J1696" s="2">
        <v>0.01</v>
      </c>
      <c r="K1696" s="2">
        <v>1.19</v>
      </c>
    </row>
    <row r="1697" spans="1:11" x14ac:dyDescent="0.2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25">
      <c r="A1698" s="2">
        <v>1698</v>
      </c>
      <c r="B1698" s="2" t="s">
        <v>1473</v>
      </c>
      <c r="C1698" s="2" t="s">
        <v>86</v>
      </c>
      <c r="D1698" s="2">
        <v>1999</v>
      </c>
      <c r="E1698" s="2" t="s">
        <v>18</v>
      </c>
      <c r="F1698" s="2" t="s">
        <v>92</v>
      </c>
      <c r="G1698" s="2">
        <v>0.99</v>
      </c>
      <c r="H1698" s="2">
        <v>0.16</v>
      </c>
      <c r="I1698" s="2">
        <v>0</v>
      </c>
      <c r="J1698" s="2">
        <v>0.04</v>
      </c>
      <c r="K1698" s="2">
        <v>1.19</v>
      </c>
    </row>
    <row r="1699" spans="1:11" x14ac:dyDescent="0.25">
      <c r="A1699" s="3">
        <v>1699</v>
      </c>
      <c r="B1699" s="3" t="s">
        <v>494</v>
      </c>
      <c r="C1699" s="3" t="s">
        <v>113</v>
      </c>
      <c r="D1699" s="4" t="s">
        <v>225</v>
      </c>
      <c r="E1699" s="3" t="s">
        <v>43</v>
      </c>
      <c r="F1699" s="3" t="s">
        <v>223</v>
      </c>
      <c r="G1699" s="3">
        <v>0.76</v>
      </c>
      <c r="H1699" s="3">
        <v>0.38</v>
      </c>
      <c r="I1699" s="3">
        <v>0</v>
      </c>
      <c r="J1699" s="3">
        <v>0.05</v>
      </c>
      <c r="K1699" s="3">
        <v>1.19</v>
      </c>
    </row>
    <row r="1700" spans="1:11" x14ac:dyDescent="0.25">
      <c r="A1700" s="2">
        <v>1700</v>
      </c>
      <c r="B1700" s="2" t="s">
        <v>153</v>
      </c>
      <c r="C1700" s="2" t="s">
        <v>141</v>
      </c>
      <c r="D1700" s="2">
        <v>2013</v>
      </c>
      <c r="E1700" s="2" t="s">
        <v>13</v>
      </c>
      <c r="F1700" s="2" t="s">
        <v>110</v>
      </c>
      <c r="G1700" s="2">
        <v>0.41</v>
      </c>
      <c r="H1700" s="2">
        <v>0.66</v>
      </c>
      <c r="I1700" s="2">
        <v>0</v>
      </c>
      <c r="J1700" s="2">
        <v>0.12</v>
      </c>
      <c r="K1700" s="2">
        <v>1.19</v>
      </c>
    </row>
    <row r="1701" spans="1:11" x14ac:dyDescent="0.25">
      <c r="A1701" s="3">
        <v>1701</v>
      </c>
      <c r="B1701" s="3" t="s">
        <v>274</v>
      </c>
      <c r="C1701" s="3" t="s">
        <v>147</v>
      </c>
      <c r="D1701" s="3">
        <v>2002</v>
      </c>
      <c r="E1701" s="3" t="s">
        <v>43</v>
      </c>
      <c r="F1701" s="3" t="s">
        <v>61</v>
      </c>
      <c r="G1701" s="3">
        <v>0.86</v>
      </c>
      <c r="H1701" s="3">
        <v>0.27</v>
      </c>
      <c r="I1701" s="3">
        <v>0.01</v>
      </c>
      <c r="J1701" s="3">
        <v>0.04</v>
      </c>
      <c r="K1701" s="3">
        <v>1.19</v>
      </c>
    </row>
    <row r="1702" spans="1:11" x14ac:dyDescent="0.2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2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25">
      <c r="A1704" s="2">
        <v>1704</v>
      </c>
      <c r="B1704" s="2" t="s">
        <v>1476</v>
      </c>
      <c r="C1704" s="2" t="s">
        <v>65</v>
      </c>
      <c r="D1704" s="2">
        <v>2015</v>
      </c>
      <c r="E1704" s="2" t="s">
        <v>22</v>
      </c>
      <c r="F1704" s="2" t="s">
        <v>14</v>
      </c>
      <c r="G1704" s="2">
        <v>0.46</v>
      </c>
      <c r="H1704" s="2">
        <v>0.31</v>
      </c>
      <c r="I1704" s="2">
        <v>0.33</v>
      </c>
      <c r="J1704" s="2">
        <v>0.08</v>
      </c>
      <c r="K1704" s="2">
        <v>1.19</v>
      </c>
    </row>
    <row r="1705" spans="1:11" x14ac:dyDescent="0.25">
      <c r="A1705" s="3">
        <v>1705</v>
      </c>
      <c r="B1705" s="3" t="s">
        <v>152</v>
      </c>
      <c r="C1705" s="3" t="s">
        <v>39</v>
      </c>
      <c r="D1705" s="3">
        <v>2012</v>
      </c>
      <c r="E1705" s="3" t="s">
        <v>28</v>
      </c>
      <c r="F1705" s="3" t="s">
        <v>92</v>
      </c>
      <c r="G1705" s="3">
        <v>0.9</v>
      </c>
      <c r="H1705" s="3">
        <v>0.2</v>
      </c>
      <c r="I1705" s="3">
        <v>0</v>
      </c>
      <c r="J1705" s="3">
        <v>0.08</v>
      </c>
      <c r="K1705" s="3">
        <v>1.19</v>
      </c>
    </row>
    <row r="1706" spans="1:11" x14ac:dyDescent="0.25">
      <c r="A1706" s="2">
        <v>1706</v>
      </c>
      <c r="B1706" s="2" t="s">
        <v>1477</v>
      </c>
      <c r="C1706" s="2" t="s">
        <v>86</v>
      </c>
      <c r="D1706" s="2">
        <v>1999</v>
      </c>
      <c r="E1706" s="2" t="s">
        <v>83</v>
      </c>
      <c r="F1706" s="2" t="s">
        <v>184</v>
      </c>
      <c r="G1706" s="2">
        <v>0.66</v>
      </c>
      <c r="H1706" s="2">
        <v>0.45</v>
      </c>
      <c r="I1706" s="2">
        <v>0</v>
      </c>
      <c r="J1706" s="2">
        <v>0.08</v>
      </c>
      <c r="K1706" s="2">
        <v>1.18</v>
      </c>
    </row>
    <row r="1707" spans="1:11" x14ac:dyDescent="0.2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25">
      <c r="A1708" s="2">
        <v>1708</v>
      </c>
      <c r="B1708" s="2" t="s">
        <v>1479</v>
      </c>
      <c r="C1708" s="2" t="s">
        <v>42</v>
      </c>
      <c r="D1708" s="2">
        <v>2012</v>
      </c>
      <c r="E1708" s="2" t="s">
        <v>43</v>
      </c>
      <c r="F1708" s="2" t="s">
        <v>176</v>
      </c>
      <c r="G1708" s="2">
        <v>0.48</v>
      </c>
      <c r="H1708" s="2">
        <v>0.25</v>
      </c>
      <c r="I1708" s="2">
        <v>0.36</v>
      </c>
      <c r="J1708" s="2">
        <v>0.1</v>
      </c>
      <c r="K1708" s="2">
        <v>1.18</v>
      </c>
    </row>
    <row r="1709" spans="1:11" x14ac:dyDescent="0.2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25">
      <c r="A1710" s="2">
        <v>1710</v>
      </c>
      <c r="B1710" s="2" t="s">
        <v>1480</v>
      </c>
      <c r="C1710" s="2" t="s">
        <v>16</v>
      </c>
      <c r="D1710" s="2">
        <v>1988</v>
      </c>
      <c r="E1710" s="2" t="s">
        <v>13</v>
      </c>
      <c r="F1710" s="2" t="s">
        <v>296</v>
      </c>
      <c r="G1710" s="2">
        <v>0.1</v>
      </c>
      <c r="H1710" s="2">
        <v>0</v>
      </c>
      <c r="I1710" s="2">
        <v>1.08</v>
      </c>
      <c r="J1710" s="2">
        <v>0</v>
      </c>
      <c r="K1710" s="2">
        <v>1.18</v>
      </c>
    </row>
    <row r="1711" spans="1:11" x14ac:dyDescent="0.25">
      <c r="A1711" s="3">
        <v>1711</v>
      </c>
      <c r="B1711" s="3" t="s">
        <v>1481</v>
      </c>
      <c r="C1711" s="3" t="s">
        <v>634</v>
      </c>
      <c r="D1711" s="3">
        <v>1999</v>
      </c>
      <c r="E1711" s="3" t="s">
        <v>83</v>
      </c>
      <c r="F1711" s="3" t="s">
        <v>121</v>
      </c>
      <c r="G1711" s="3">
        <v>0.52</v>
      </c>
      <c r="H1711" s="3">
        <v>0.24</v>
      </c>
      <c r="I1711" s="3">
        <v>0.38</v>
      </c>
      <c r="J1711" s="3">
        <v>0.04</v>
      </c>
      <c r="K1711" s="3">
        <v>1.18</v>
      </c>
    </row>
    <row r="1712" spans="1:11" x14ac:dyDescent="0.25">
      <c r="A1712" s="2">
        <v>1712</v>
      </c>
      <c r="B1712" s="2" t="s">
        <v>670</v>
      </c>
      <c r="C1712" s="2" t="s">
        <v>21</v>
      </c>
      <c r="D1712" s="2">
        <v>2000</v>
      </c>
      <c r="E1712" s="2" t="s">
        <v>13</v>
      </c>
      <c r="F1712" s="2" t="s">
        <v>14</v>
      </c>
      <c r="G1712" s="2">
        <v>0.5</v>
      </c>
      <c r="H1712" s="2">
        <v>0.18</v>
      </c>
      <c r="I1712" s="2">
        <v>0.44</v>
      </c>
      <c r="J1712" s="2">
        <v>0.06</v>
      </c>
      <c r="K1712" s="2">
        <v>1.18</v>
      </c>
    </row>
    <row r="1713" spans="1:11" x14ac:dyDescent="0.25">
      <c r="A1713" s="3">
        <v>1713</v>
      </c>
      <c r="B1713" s="3" t="s">
        <v>261</v>
      </c>
      <c r="C1713" s="3" t="s">
        <v>55</v>
      </c>
      <c r="D1713" s="3">
        <v>2001</v>
      </c>
      <c r="E1713" s="3" t="s">
        <v>13</v>
      </c>
      <c r="F1713" s="3" t="s">
        <v>61</v>
      </c>
      <c r="G1713" s="3">
        <v>0.85</v>
      </c>
      <c r="H1713" s="3">
        <v>0.31</v>
      </c>
      <c r="I1713" s="3">
        <v>0</v>
      </c>
      <c r="J1713" s="3">
        <v>0.02</v>
      </c>
      <c r="K1713" s="3">
        <v>1.18</v>
      </c>
    </row>
    <row r="1714" spans="1:11" x14ac:dyDescent="0.25">
      <c r="A1714" s="2">
        <v>1714</v>
      </c>
      <c r="B1714" s="2" t="s">
        <v>1363</v>
      </c>
      <c r="C1714" s="2" t="s">
        <v>42</v>
      </c>
      <c r="D1714" s="2">
        <v>2011</v>
      </c>
      <c r="E1714" s="2" t="s">
        <v>72</v>
      </c>
      <c r="F1714" s="2" t="s">
        <v>385</v>
      </c>
      <c r="G1714" s="2">
        <v>0.53</v>
      </c>
      <c r="H1714" s="2">
        <v>0.46</v>
      </c>
      <c r="I1714" s="2">
        <v>0.02</v>
      </c>
      <c r="J1714" s="2">
        <v>0.17</v>
      </c>
      <c r="K1714" s="2">
        <v>1.18</v>
      </c>
    </row>
    <row r="1715" spans="1:11" x14ac:dyDescent="0.25">
      <c r="A1715" s="3">
        <v>1715</v>
      </c>
      <c r="B1715" s="3" t="s">
        <v>1482</v>
      </c>
      <c r="C1715" s="3" t="s">
        <v>42</v>
      </c>
      <c r="D1715" s="3">
        <v>2009</v>
      </c>
      <c r="E1715" s="3" t="s">
        <v>72</v>
      </c>
      <c r="F1715" s="3" t="s">
        <v>385</v>
      </c>
      <c r="G1715" s="3">
        <v>0.48</v>
      </c>
      <c r="H1715" s="3">
        <v>0.49</v>
      </c>
      <c r="I1715" s="3">
        <v>0.01</v>
      </c>
      <c r="J1715" s="3">
        <v>0.2</v>
      </c>
      <c r="K1715" s="3">
        <v>1.18</v>
      </c>
    </row>
    <row r="1716" spans="1:11" x14ac:dyDescent="0.25">
      <c r="A1716" s="2">
        <v>1716</v>
      </c>
      <c r="B1716" s="2" t="s">
        <v>1483</v>
      </c>
      <c r="C1716" s="2" t="s">
        <v>26</v>
      </c>
      <c r="D1716" s="2">
        <v>2011</v>
      </c>
      <c r="E1716" s="2" t="s">
        <v>212</v>
      </c>
      <c r="F1716" s="2" t="s">
        <v>1484</v>
      </c>
      <c r="G1716" s="2">
        <v>0.95</v>
      </c>
      <c r="H1716" s="2">
        <v>0.15</v>
      </c>
      <c r="I1716" s="2">
        <v>0</v>
      </c>
      <c r="J1716" s="2">
        <v>0.08</v>
      </c>
      <c r="K1716" s="2">
        <v>1.18</v>
      </c>
    </row>
    <row r="1717" spans="1:11" x14ac:dyDescent="0.2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2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25">
      <c r="A1719" s="3">
        <v>1719</v>
      </c>
      <c r="B1719" s="3" t="s">
        <v>1486</v>
      </c>
      <c r="C1719" s="3" t="s">
        <v>118</v>
      </c>
      <c r="D1719" s="3">
        <v>2008</v>
      </c>
      <c r="E1719" s="3" t="s">
        <v>212</v>
      </c>
      <c r="F1719" s="3" t="s">
        <v>110</v>
      </c>
      <c r="G1719" s="3">
        <v>0.03</v>
      </c>
      <c r="H1719" s="3">
        <v>1.06</v>
      </c>
      <c r="I1719" s="3">
        <v>0</v>
      </c>
      <c r="J1719" s="3">
        <v>0.09</v>
      </c>
      <c r="K1719" s="3">
        <v>1.17</v>
      </c>
    </row>
    <row r="1720" spans="1:11" x14ac:dyDescent="0.25">
      <c r="A1720" s="2">
        <v>1720</v>
      </c>
      <c r="B1720" s="2" t="s">
        <v>1487</v>
      </c>
      <c r="C1720" s="2" t="s">
        <v>86</v>
      </c>
      <c r="D1720" s="2">
        <v>1996</v>
      </c>
      <c r="E1720" s="2" t="s">
        <v>33</v>
      </c>
      <c r="F1720" s="2" t="s">
        <v>110</v>
      </c>
      <c r="G1720" s="2">
        <v>0.65</v>
      </c>
      <c r="H1720" s="2">
        <v>0.44</v>
      </c>
      <c r="I1720" s="2">
        <v>0</v>
      </c>
      <c r="J1720" s="2">
        <v>0.08</v>
      </c>
      <c r="K1720" s="2">
        <v>1.17</v>
      </c>
    </row>
    <row r="1721" spans="1:11" x14ac:dyDescent="0.25">
      <c r="A1721" s="3">
        <v>1721</v>
      </c>
      <c r="B1721" s="3" t="s">
        <v>1488</v>
      </c>
      <c r="C1721" s="3" t="s">
        <v>39</v>
      </c>
      <c r="D1721" s="3">
        <v>2011</v>
      </c>
      <c r="E1721" s="3" t="s">
        <v>13</v>
      </c>
      <c r="F1721" s="3" t="s">
        <v>92</v>
      </c>
      <c r="G1721" s="3">
        <v>0.7</v>
      </c>
      <c r="H1721" s="3">
        <v>0.37</v>
      </c>
      <c r="I1721" s="3">
        <v>0</v>
      </c>
      <c r="J1721" s="3">
        <v>0.1</v>
      </c>
      <c r="K1721" s="3">
        <v>1.17</v>
      </c>
    </row>
    <row r="1722" spans="1:11" x14ac:dyDescent="0.25">
      <c r="A1722" s="2">
        <v>1722</v>
      </c>
      <c r="B1722" s="2" t="s">
        <v>1016</v>
      </c>
      <c r="C1722" s="2" t="s">
        <v>42</v>
      </c>
      <c r="D1722" s="2">
        <v>2008</v>
      </c>
      <c r="E1722" s="2" t="s">
        <v>31</v>
      </c>
      <c r="F1722" s="2" t="s">
        <v>110</v>
      </c>
      <c r="G1722" s="2">
        <v>0.74</v>
      </c>
      <c r="H1722" s="2">
        <v>0.26</v>
      </c>
      <c r="I1722" s="2">
        <v>0.02</v>
      </c>
      <c r="J1722" s="2">
        <v>0.15</v>
      </c>
      <c r="K1722" s="2">
        <v>1.17</v>
      </c>
    </row>
    <row r="1723" spans="1:11" x14ac:dyDescent="0.25">
      <c r="A1723" s="3">
        <v>1723</v>
      </c>
      <c r="B1723" s="3" t="s">
        <v>1489</v>
      </c>
      <c r="C1723" s="3" t="s">
        <v>46</v>
      </c>
      <c r="D1723" s="3">
        <v>2005</v>
      </c>
      <c r="E1723" s="3" t="s">
        <v>31</v>
      </c>
      <c r="F1723" s="3" t="s">
        <v>61</v>
      </c>
      <c r="G1723" s="3">
        <v>0.98</v>
      </c>
      <c r="H1723" s="3">
        <v>0.04</v>
      </c>
      <c r="I1723" s="3">
        <v>0</v>
      </c>
      <c r="J1723" s="3">
        <v>0.16</v>
      </c>
      <c r="K1723" s="3">
        <v>1.17</v>
      </c>
    </row>
    <row r="1724" spans="1:11" x14ac:dyDescent="0.2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25">
      <c r="A1725" s="3">
        <v>1725</v>
      </c>
      <c r="B1725" s="3" t="s">
        <v>1491</v>
      </c>
      <c r="C1725" s="3" t="s">
        <v>12</v>
      </c>
      <c r="D1725" s="3">
        <v>2008</v>
      </c>
      <c r="E1725" s="3" t="s">
        <v>2</v>
      </c>
      <c r="F1725" s="3" t="s">
        <v>14</v>
      </c>
      <c r="G1725" s="3">
        <v>0.6</v>
      </c>
      <c r="H1725" s="3">
        <v>0.31</v>
      </c>
      <c r="I1725" s="3">
        <v>0.15</v>
      </c>
      <c r="J1725" s="3">
        <v>0.11</v>
      </c>
      <c r="K1725" s="3">
        <v>1.17</v>
      </c>
    </row>
    <row r="1726" spans="1:11" x14ac:dyDescent="0.25">
      <c r="A1726" s="2">
        <v>1726</v>
      </c>
      <c r="B1726" s="2" t="s">
        <v>1492</v>
      </c>
      <c r="C1726" s="2" t="s">
        <v>26</v>
      </c>
      <c r="D1726" s="2">
        <v>2007</v>
      </c>
      <c r="E1726" s="2" t="s">
        <v>2</v>
      </c>
      <c r="F1726" s="2" t="s">
        <v>121</v>
      </c>
      <c r="G1726" s="2">
        <v>0.54</v>
      </c>
      <c r="H1726" s="2">
        <v>0.49</v>
      </c>
      <c r="I1726" s="2">
        <v>0.01</v>
      </c>
      <c r="J1726" s="2">
        <v>0.12</v>
      </c>
      <c r="K1726" s="2">
        <v>1.17</v>
      </c>
    </row>
    <row r="1727" spans="1:11" x14ac:dyDescent="0.2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25">
      <c r="A1728" s="2">
        <v>1728</v>
      </c>
      <c r="B1728" s="2" t="s">
        <v>1493</v>
      </c>
      <c r="C1728" s="2" t="s">
        <v>16</v>
      </c>
      <c r="D1728" s="2">
        <v>1990</v>
      </c>
      <c r="E1728" s="2" t="s">
        <v>2</v>
      </c>
      <c r="F1728" s="2" t="s">
        <v>176</v>
      </c>
      <c r="G1728" s="2">
        <v>0.68</v>
      </c>
      <c r="H1728" s="2">
        <v>0.1</v>
      </c>
      <c r="I1728" s="2">
        <v>0.39</v>
      </c>
      <c r="J1728" s="2">
        <v>0</v>
      </c>
      <c r="K1728" s="2">
        <v>1.17</v>
      </c>
    </row>
    <row r="1729" spans="1:11" x14ac:dyDescent="0.25">
      <c r="A1729" s="3">
        <v>1729</v>
      </c>
      <c r="B1729" s="3" t="s">
        <v>1494</v>
      </c>
      <c r="C1729" s="3" t="s">
        <v>67</v>
      </c>
      <c r="D1729" s="3">
        <v>2016</v>
      </c>
      <c r="E1729" s="3" t="s">
        <v>2</v>
      </c>
      <c r="F1729" s="3" t="s">
        <v>59</v>
      </c>
      <c r="G1729" s="3">
        <v>0.32</v>
      </c>
      <c r="H1729" s="3">
        <v>0.64</v>
      </c>
      <c r="I1729" s="3">
        <v>0.04</v>
      </c>
      <c r="J1729" s="3">
        <v>0.18</v>
      </c>
      <c r="K1729" s="3">
        <v>1.17</v>
      </c>
    </row>
    <row r="1730" spans="1:11" x14ac:dyDescent="0.25">
      <c r="A1730" s="2">
        <v>1730</v>
      </c>
      <c r="B1730" s="2" t="s">
        <v>1495</v>
      </c>
      <c r="C1730" s="2" t="s">
        <v>78</v>
      </c>
      <c r="D1730" s="2">
        <v>1997</v>
      </c>
      <c r="E1730" s="2" t="s">
        <v>43</v>
      </c>
      <c r="F1730" s="2" t="s">
        <v>1496</v>
      </c>
      <c r="G1730" s="2">
        <v>0.74</v>
      </c>
      <c r="H1730" s="2">
        <v>0.38</v>
      </c>
      <c r="I1730" s="2">
        <v>0.02</v>
      </c>
      <c r="J1730" s="2">
        <v>0.03</v>
      </c>
      <c r="K1730" s="2">
        <v>1.17</v>
      </c>
    </row>
    <row r="1731" spans="1:11" x14ac:dyDescent="0.25">
      <c r="A1731" s="3">
        <v>1731</v>
      </c>
      <c r="B1731" s="3" t="s">
        <v>1497</v>
      </c>
      <c r="C1731" s="3" t="s">
        <v>48</v>
      </c>
      <c r="D1731" s="3">
        <v>1993</v>
      </c>
      <c r="E1731" s="3" t="s">
        <v>22</v>
      </c>
      <c r="F1731" s="3" t="s">
        <v>124</v>
      </c>
      <c r="G1731" s="3">
        <v>0</v>
      </c>
      <c r="H1731" s="3">
        <v>0</v>
      </c>
      <c r="I1731" s="3">
        <v>1.17</v>
      </c>
      <c r="J1731" s="3">
        <v>0</v>
      </c>
      <c r="K1731" s="3">
        <v>1.17</v>
      </c>
    </row>
    <row r="1732" spans="1:11" x14ac:dyDescent="0.2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25">
      <c r="A1733" s="3">
        <v>1733</v>
      </c>
      <c r="B1733" s="3" t="s">
        <v>1500</v>
      </c>
      <c r="C1733" s="3" t="s">
        <v>86</v>
      </c>
      <c r="D1733" s="3">
        <v>1998</v>
      </c>
      <c r="E1733" s="3" t="s">
        <v>13</v>
      </c>
      <c r="F1733" s="3" t="s">
        <v>677</v>
      </c>
      <c r="G1733" s="3">
        <v>0.65</v>
      </c>
      <c r="H1733" s="3">
        <v>0.44</v>
      </c>
      <c r="I1733" s="3">
        <v>0</v>
      </c>
      <c r="J1733" s="3">
        <v>0.08</v>
      </c>
      <c r="K1733" s="3">
        <v>1.17</v>
      </c>
    </row>
    <row r="1734" spans="1:11" x14ac:dyDescent="0.25">
      <c r="A1734" s="2">
        <v>1734</v>
      </c>
      <c r="B1734" s="2" t="s">
        <v>1501</v>
      </c>
      <c r="C1734" s="2" t="s">
        <v>86</v>
      </c>
      <c r="D1734" s="2">
        <v>1996</v>
      </c>
      <c r="E1734" s="2" t="s">
        <v>18</v>
      </c>
      <c r="F1734" s="2" t="s">
        <v>59</v>
      </c>
      <c r="G1734" s="2">
        <v>0.16</v>
      </c>
      <c r="H1734" s="2">
        <v>0.11</v>
      </c>
      <c r="I1734" s="2">
        <v>0.83</v>
      </c>
      <c r="J1734" s="2">
        <v>0.08</v>
      </c>
      <c r="K1734" s="2">
        <v>1.17</v>
      </c>
    </row>
    <row r="1735" spans="1:11" x14ac:dyDescent="0.25">
      <c r="A1735" s="3">
        <v>1735</v>
      </c>
      <c r="B1735" s="3" t="s">
        <v>233</v>
      </c>
      <c r="C1735" s="3" t="s">
        <v>113</v>
      </c>
      <c r="D1735" s="3">
        <v>2003</v>
      </c>
      <c r="E1735" s="3" t="s">
        <v>31</v>
      </c>
      <c r="F1735" s="3" t="s">
        <v>110</v>
      </c>
      <c r="G1735" s="3">
        <v>0.76</v>
      </c>
      <c r="H1735" s="3">
        <v>0.36</v>
      </c>
      <c r="I1735" s="3">
        <v>0</v>
      </c>
      <c r="J1735" s="3">
        <v>0.05</v>
      </c>
      <c r="K1735" s="3">
        <v>1.17</v>
      </c>
    </row>
    <row r="1736" spans="1:11" x14ac:dyDescent="0.25">
      <c r="A1736" s="2">
        <v>1736</v>
      </c>
      <c r="B1736" s="2" t="s">
        <v>1502</v>
      </c>
      <c r="C1736" s="2" t="s">
        <v>118</v>
      </c>
      <c r="D1736" s="2">
        <v>2012</v>
      </c>
      <c r="E1736" s="2" t="s">
        <v>13</v>
      </c>
      <c r="F1736" s="2" t="s">
        <v>121</v>
      </c>
      <c r="G1736" s="2">
        <v>0</v>
      </c>
      <c r="H1736" s="2">
        <v>0.95</v>
      </c>
      <c r="I1736" s="2">
        <v>0</v>
      </c>
      <c r="J1736" s="2">
        <v>0.22</v>
      </c>
      <c r="K1736" s="2">
        <v>1.17</v>
      </c>
    </row>
    <row r="1737" spans="1:11" x14ac:dyDescent="0.25">
      <c r="A1737" s="3">
        <v>1737</v>
      </c>
      <c r="B1737" s="3" t="s">
        <v>1503</v>
      </c>
      <c r="C1737" s="3" t="s">
        <v>86</v>
      </c>
      <c r="D1737" s="3">
        <v>1996</v>
      </c>
      <c r="E1737" s="3" t="s">
        <v>18</v>
      </c>
      <c r="F1737" s="3" t="s">
        <v>1504</v>
      </c>
      <c r="G1737" s="3">
        <v>0.65</v>
      </c>
      <c r="H1737" s="3">
        <v>0.44</v>
      </c>
      <c r="I1737" s="3">
        <v>0</v>
      </c>
      <c r="J1737" s="3">
        <v>0.08</v>
      </c>
      <c r="K1737" s="3">
        <v>1.17</v>
      </c>
    </row>
    <row r="1738" spans="1:11" x14ac:dyDescent="0.25">
      <c r="A1738" s="2">
        <v>1738</v>
      </c>
      <c r="B1738" s="2" t="s">
        <v>1505</v>
      </c>
      <c r="C1738" s="2" t="s">
        <v>39</v>
      </c>
      <c r="D1738" s="2">
        <v>2008</v>
      </c>
      <c r="E1738" s="2" t="s">
        <v>2</v>
      </c>
      <c r="F1738" s="2" t="s">
        <v>110</v>
      </c>
      <c r="G1738" s="2">
        <v>0.51</v>
      </c>
      <c r="H1738" s="2">
        <v>0.51</v>
      </c>
      <c r="I1738" s="2">
        <v>0.01</v>
      </c>
      <c r="J1738" s="2">
        <v>0.13</v>
      </c>
      <c r="K1738" s="2">
        <v>1.17</v>
      </c>
    </row>
    <row r="1739" spans="1:11" x14ac:dyDescent="0.25">
      <c r="A1739" s="3">
        <v>1739</v>
      </c>
      <c r="B1739" s="3" t="s">
        <v>845</v>
      </c>
      <c r="C1739" s="3" t="s">
        <v>141</v>
      </c>
      <c r="D1739" s="3">
        <v>2015</v>
      </c>
      <c r="E1739" s="3" t="s">
        <v>31</v>
      </c>
      <c r="F1739" s="3" t="s">
        <v>61</v>
      </c>
      <c r="G1739" s="3">
        <v>0.82</v>
      </c>
      <c r="H1739" s="3">
        <v>0.23</v>
      </c>
      <c r="I1739" s="3">
        <v>0</v>
      </c>
      <c r="J1739" s="3">
        <v>0.11</v>
      </c>
      <c r="K1739" s="3">
        <v>1.17</v>
      </c>
    </row>
    <row r="1740" spans="1:11" x14ac:dyDescent="0.25">
      <c r="A1740" s="2">
        <v>1740</v>
      </c>
      <c r="B1740" s="2" t="s">
        <v>1506</v>
      </c>
      <c r="C1740" s="2" t="s">
        <v>55</v>
      </c>
      <c r="D1740" s="2">
        <v>2004</v>
      </c>
      <c r="E1740" s="2" t="s">
        <v>24</v>
      </c>
      <c r="F1740" s="2" t="s">
        <v>14</v>
      </c>
      <c r="G1740" s="2">
        <v>0.68</v>
      </c>
      <c r="H1740" s="2">
        <v>0.25</v>
      </c>
      <c r="I1740" s="2">
        <v>0.21</v>
      </c>
      <c r="J1740" s="2">
        <v>0.02</v>
      </c>
      <c r="K1740" s="2">
        <v>1.17</v>
      </c>
    </row>
    <row r="1741" spans="1:11" x14ac:dyDescent="0.2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2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2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2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2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2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2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2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2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2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2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2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2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2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2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2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2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2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2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2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2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2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2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2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2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2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2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2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2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2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2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2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2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2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2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2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2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2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2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2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2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2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2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2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2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2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2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2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2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2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2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2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2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2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2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2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2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2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2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2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2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2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2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2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2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2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2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2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2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2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2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2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2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2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2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2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2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2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2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2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2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2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2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2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2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2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2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2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2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2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2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2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2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2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2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2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2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2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2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2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2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2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2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2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2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2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2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2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2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2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2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2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2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2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2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2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2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2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2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2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2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2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2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2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2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2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2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2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2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2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2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2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2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2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2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2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2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2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2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2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2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2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2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2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2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2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2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2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2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2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2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2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2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2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2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25">
      <c r="A1896" s="2">
        <v>1896</v>
      </c>
      <c r="B1896" s="2" t="s">
        <v>1630</v>
      </c>
      <c r="C1896" s="2" t="s">
        <v>42</v>
      </c>
      <c r="D1896" s="2">
        <v>2008</v>
      </c>
      <c r="E1896" s="2" t="s">
        <v>43</v>
      </c>
      <c r="F1896" s="2" t="s">
        <v>92</v>
      </c>
      <c r="G1896" s="2">
        <v>0.47</v>
      </c>
      <c r="H1896" s="2">
        <v>0.41</v>
      </c>
      <c r="I1896" s="2">
        <v>0.03</v>
      </c>
      <c r="J1896" s="2">
        <v>0.18</v>
      </c>
      <c r="K1896" s="2">
        <v>1.08</v>
      </c>
    </row>
    <row r="1897" spans="1:11" x14ac:dyDescent="0.2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25">
      <c r="A1898" s="2">
        <v>1898</v>
      </c>
      <c r="B1898" s="2" t="s">
        <v>41</v>
      </c>
      <c r="C1898" s="2" t="s">
        <v>118</v>
      </c>
      <c r="D1898" s="2">
        <v>2015</v>
      </c>
      <c r="E1898" s="2" t="s">
        <v>43</v>
      </c>
      <c r="F1898" s="2" t="s">
        <v>44</v>
      </c>
      <c r="G1898" s="2">
        <v>0.36</v>
      </c>
      <c r="H1898" s="2">
        <v>0.64</v>
      </c>
      <c r="I1898" s="2">
        <v>0</v>
      </c>
      <c r="J1898" s="2">
        <v>0.08</v>
      </c>
      <c r="K1898" s="2">
        <v>1.08</v>
      </c>
    </row>
    <row r="1899" spans="1:11" x14ac:dyDescent="0.25">
      <c r="A1899" s="3">
        <v>1899</v>
      </c>
      <c r="B1899" s="3" t="s">
        <v>1631</v>
      </c>
      <c r="C1899" s="3" t="s">
        <v>12</v>
      </c>
      <c r="D1899" s="3">
        <v>2009</v>
      </c>
      <c r="E1899" s="3" t="s">
        <v>13</v>
      </c>
      <c r="F1899" s="3" t="s">
        <v>385</v>
      </c>
      <c r="G1899" s="3">
        <v>0.87</v>
      </c>
      <c r="H1899" s="3">
        <v>0.12</v>
      </c>
      <c r="I1899" s="3">
        <v>0</v>
      </c>
      <c r="J1899" s="3">
        <v>0.09</v>
      </c>
      <c r="K1899" s="3">
        <v>1.08</v>
      </c>
    </row>
    <row r="1900" spans="1:11" x14ac:dyDescent="0.2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2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25">
      <c r="A1902" s="2">
        <v>1902</v>
      </c>
      <c r="B1902" s="2" t="s">
        <v>1635</v>
      </c>
      <c r="C1902" s="2" t="s">
        <v>12</v>
      </c>
      <c r="D1902" s="2">
        <v>2009</v>
      </c>
      <c r="E1902" s="2" t="s">
        <v>43</v>
      </c>
      <c r="F1902" s="2" t="s">
        <v>176</v>
      </c>
      <c r="G1902" s="2">
        <v>0.48</v>
      </c>
      <c r="H1902" s="2">
        <v>0.32</v>
      </c>
      <c r="I1902" s="2">
        <v>0.2</v>
      </c>
      <c r="J1902" s="2">
        <v>0.09</v>
      </c>
      <c r="K1902" s="2">
        <v>1.08</v>
      </c>
    </row>
    <row r="1903" spans="1:11" x14ac:dyDescent="0.25">
      <c r="A1903" s="3">
        <v>1903</v>
      </c>
      <c r="B1903" s="3" t="s">
        <v>1636</v>
      </c>
      <c r="C1903" s="3" t="s">
        <v>39</v>
      </c>
      <c r="D1903" s="3">
        <v>2012</v>
      </c>
      <c r="E1903" s="3" t="s">
        <v>43</v>
      </c>
      <c r="F1903" s="3" t="s">
        <v>110</v>
      </c>
      <c r="G1903" s="3">
        <v>1.02</v>
      </c>
      <c r="H1903" s="3">
        <v>0</v>
      </c>
      <c r="I1903" s="3">
        <v>0</v>
      </c>
      <c r="J1903" s="3">
        <v>0.06</v>
      </c>
      <c r="K1903" s="3">
        <v>1.08</v>
      </c>
    </row>
    <row r="1904" spans="1:11" x14ac:dyDescent="0.2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25">
      <c r="A1905" s="3">
        <v>1905</v>
      </c>
      <c r="B1905" s="3" t="s">
        <v>241</v>
      </c>
      <c r="C1905" s="3" t="s">
        <v>12</v>
      </c>
      <c r="D1905" s="3">
        <v>2010</v>
      </c>
      <c r="E1905" s="3" t="s">
        <v>13</v>
      </c>
      <c r="F1905" s="3" t="s">
        <v>110</v>
      </c>
      <c r="G1905" s="3">
        <v>0.26</v>
      </c>
      <c r="H1905" s="3">
        <v>0.69</v>
      </c>
      <c r="I1905" s="3">
        <v>0</v>
      </c>
      <c r="J1905" s="3">
        <v>0.12</v>
      </c>
      <c r="K1905" s="3">
        <v>1.08</v>
      </c>
    </row>
    <row r="1906" spans="1:11" x14ac:dyDescent="0.2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25">
      <c r="A1907" s="3">
        <v>1907</v>
      </c>
      <c r="B1907" s="3" t="s">
        <v>1637</v>
      </c>
      <c r="C1907" s="3" t="s">
        <v>127</v>
      </c>
      <c r="D1907" s="3">
        <v>1982</v>
      </c>
      <c r="E1907" s="3" t="s">
        <v>2</v>
      </c>
      <c r="F1907" s="3" t="s">
        <v>128</v>
      </c>
      <c r="G1907" s="3">
        <v>1.01</v>
      </c>
      <c r="H1907" s="3">
        <v>0.06</v>
      </c>
      <c r="I1907" s="3">
        <v>0</v>
      </c>
      <c r="J1907" s="3">
        <v>0.01</v>
      </c>
      <c r="K1907" s="3">
        <v>1.08</v>
      </c>
    </row>
    <row r="1908" spans="1:11" x14ac:dyDescent="0.25">
      <c r="A1908" s="2">
        <v>1908</v>
      </c>
      <c r="B1908" s="2" t="s">
        <v>1356</v>
      </c>
      <c r="C1908" s="2" t="s">
        <v>39</v>
      </c>
      <c r="D1908" s="2">
        <v>2008</v>
      </c>
      <c r="E1908" s="2" t="s">
        <v>43</v>
      </c>
      <c r="F1908" s="2" t="s">
        <v>223</v>
      </c>
      <c r="G1908" s="2">
        <v>0.53</v>
      </c>
      <c r="H1908" s="2">
        <v>0.43</v>
      </c>
      <c r="I1908" s="2">
        <v>0.01</v>
      </c>
      <c r="J1908" s="2">
        <v>0.11</v>
      </c>
      <c r="K1908" s="2">
        <v>1.08</v>
      </c>
    </row>
    <row r="1909" spans="1:11" x14ac:dyDescent="0.25">
      <c r="A1909" s="3">
        <v>1909</v>
      </c>
      <c r="B1909" s="3" t="s">
        <v>1261</v>
      </c>
      <c r="C1909" s="3" t="s">
        <v>46</v>
      </c>
      <c r="D1909" s="3">
        <v>2004</v>
      </c>
      <c r="E1909" s="3" t="s">
        <v>31</v>
      </c>
      <c r="F1909" s="3" t="s">
        <v>92</v>
      </c>
      <c r="G1909" s="3">
        <v>0.64</v>
      </c>
      <c r="H1909" s="3">
        <v>0.34</v>
      </c>
      <c r="I1909" s="3">
        <v>0</v>
      </c>
      <c r="J1909" s="3">
        <v>0.1</v>
      </c>
      <c r="K1909" s="3">
        <v>1.08</v>
      </c>
    </row>
    <row r="1910" spans="1:11" x14ac:dyDescent="0.25">
      <c r="A1910" s="2">
        <v>1910</v>
      </c>
      <c r="B1910" s="2" t="s">
        <v>1638</v>
      </c>
      <c r="C1910" s="2" t="s">
        <v>42</v>
      </c>
      <c r="D1910" s="2">
        <v>2011</v>
      </c>
      <c r="E1910" s="2" t="s">
        <v>18</v>
      </c>
      <c r="F1910" s="2" t="s">
        <v>514</v>
      </c>
      <c r="G1910" s="2">
        <v>0.27</v>
      </c>
      <c r="H1910" s="2">
        <v>0.59</v>
      </c>
      <c r="I1910" s="2">
        <v>0.01</v>
      </c>
      <c r="J1910" s="2">
        <v>0.21</v>
      </c>
      <c r="K1910" s="2">
        <v>1.08</v>
      </c>
    </row>
    <row r="1911" spans="1:11" x14ac:dyDescent="0.25">
      <c r="A1911" s="3">
        <v>1911</v>
      </c>
      <c r="B1911" s="3" t="s">
        <v>1187</v>
      </c>
      <c r="C1911" s="3" t="s">
        <v>149</v>
      </c>
      <c r="D1911" s="3">
        <v>2013</v>
      </c>
      <c r="E1911" s="3" t="s">
        <v>2</v>
      </c>
      <c r="F1911" s="3" t="s">
        <v>14</v>
      </c>
      <c r="G1911" s="3">
        <v>0.47</v>
      </c>
      <c r="H1911" s="3">
        <v>0.4</v>
      </c>
      <c r="I1911" s="3">
        <v>0.13</v>
      </c>
      <c r="J1911" s="3">
        <v>0.08</v>
      </c>
      <c r="K1911" s="3">
        <v>1.08</v>
      </c>
    </row>
    <row r="1912" spans="1:11" x14ac:dyDescent="0.25">
      <c r="A1912" s="2">
        <v>1912</v>
      </c>
      <c r="B1912" s="2" t="s">
        <v>1639</v>
      </c>
      <c r="C1912" s="2" t="s">
        <v>26</v>
      </c>
      <c r="D1912" s="2">
        <v>2008</v>
      </c>
      <c r="E1912" s="2" t="s">
        <v>33</v>
      </c>
      <c r="F1912" s="2" t="s">
        <v>110</v>
      </c>
      <c r="G1912" s="2">
        <v>0.67</v>
      </c>
      <c r="H1912" s="2">
        <v>0.3</v>
      </c>
      <c r="I1912" s="2">
        <v>0</v>
      </c>
      <c r="J1912" s="2">
        <v>0.11</v>
      </c>
      <c r="K1912" s="2">
        <v>1.08</v>
      </c>
    </row>
    <row r="1913" spans="1:11" x14ac:dyDescent="0.2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2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2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25">
      <c r="A1916" s="2">
        <v>1916</v>
      </c>
      <c r="B1916" s="2" t="s">
        <v>1643</v>
      </c>
      <c r="C1916" s="2" t="s">
        <v>147</v>
      </c>
      <c r="D1916" s="2">
        <v>2005</v>
      </c>
      <c r="E1916" s="2" t="s">
        <v>31</v>
      </c>
      <c r="F1916" s="2" t="s">
        <v>14</v>
      </c>
      <c r="G1916" s="2">
        <v>0.68</v>
      </c>
      <c r="H1916" s="2">
        <v>0.18</v>
      </c>
      <c r="I1916" s="2">
        <v>0.19</v>
      </c>
      <c r="J1916" s="2">
        <v>0.03</v>
      </c>
      <c r="K1916" s="2">
        <v>1.08</v>
      </c>
    </row>
    <row r="1917" spans="1:11" x14ac:dyDescent="0.25">
      <c r="A1917" s="3">
        <v>1917</v>
      </c>
      <c r="B1917" s="3" t="s">
        <v>1644</v>
      </c>
      <c r="C1917" s="3" t="s">
        <v>42</v>
      </c>
      <c r="D1917" s="3">
        <v>2008</v>
      </c>
      <c r="E1917" s="3" t="s">
        <v>72</v>
      </c>
      <c r="F1917" s="3" t="s">
        <v>296</v>
      </c>
      <c r="G1917" s="3">
        <v>0.49</v>
      </c>
      <c r="H1917" s="3">
        <v>0.35</v>
      </c>
      <c r="I1917" s="3">
        <v>0.09</v>
      </c>
      <c r="J1917" s="3">
        <v>0.16</v>
      </c>
      <c r="K1917" s="3">
        <v>1.08</v>
      </c>
    </row>
    <row r="1918" spans="1:11" x14ac:dyDescent="0.2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25">
      <c r="A1919" s="3">
        <v>1919</v>
      </c>
      <c r="B1919" s="3" t="s">
        <v>1645</v>
      </c>
      <c r="C1919" s="3" t="s">
        <v>39</v>
      </c>
      <c r="D1919" s="3">
        <v>2013</v>
      </c>
      <c r="E1919" s="3" t="s">
        <v>13</v>
      </c>
      <c r="F1919" s="3" t="s">
        <v>110</v>
      </c>
      <c r="G1919" s="3">
        <v>1.01</v>
      </c>
      <c r="H1919" s="3">
        <v>0</v>
      </c>
      <c r="I1919" s="3">
        <v>0</v>
      </c>
      <c r="J1919" s="3">
        <v>0.06</v>
      </c>
      <c r="K1919" s="3">
        <v>1.07</v>
      </c>
    </row>
    <row r="1920" spans="1:11" x14ac:dyDescent="0.2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25">
      <c r="A1921" s="3">
        <v>1921</v>
      </c>
      <c r="B1921" s="3" t="s">
        <v>555</v>
      </c>
      <c r="C1921" s="3" t="s">
        <v>46</v>
      </c>
      <c r="D1921" s="3">
        <v>2006</v>
      </c>
      <c r="E1921" s="3" t="s">
        <v>31</v>
      </c>
      <c r="F1921" s="3" t="s">
        <v>61</v>
      </c>
      <c r="G1921" s="3">
        <v>0.89</v>
      </c>
      <c r="H1921" s="3">
        <v>0.03</v>
      </c>
      <c r="I1921" s="3">
        <v>0</v>
      </c>
      <c r="J1921" s="3">
        <v>0.15</v>
      </c>
      <c r="K1921" s="3">
        <v>1.07</v>
      </c>
    </row>
    <row r="1922" spans="1:11" x14ac:dyDescent="0.25">
      <c r="A1922" s="2">
        <v>1922</v>
      </c>
      <c r="B1922" s="2" t="s">
        <v>1647</v>
      </c>
      <c r="C1922" s="2" t="s">
        <v>26</v>
      </c>
      <c r="D1922" s="2">
        <v>2008</v>
      </c>
      <c r="E1922" s="2" t="s">
        <v>33</v>
      </c>
      <c r="F1922" s="2" t="s">
        <v>92</v>
      </c>
      <c r="G1922" s="2">
        <v>0.65</v>
      </c>
      <c r="H1922" s="2">
        <v>0.32</v>
      </c>
      <c r="I1922" s="2">
        <v>0</v>
      </c>
      <c r="J1922" s="2">
        <v>0.1</v>
      </c>
      <c r="K1922" s="2">
        <v>1.07</v>
      </c>
    </row>
    <row r="1923" spans="1:11" x14ac:dyDescent="0.2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25">
      <c r="A1924" s="2">
        <v>1924</v>
      </c>
      <c r="B1924" s="2" t="s">
        <v>1648</v>
      </c>
      <c r="C1924" s="2" t="s">
        <v>39</v>
      </c>
      <c r="D1924" s="2">
        <v>2008</v>
      </c>
      <c r="E1924" s="2" t="s">
        <v>43</v>
      </c>
      <c r="F1924" s="2" t="s">
        <v>44</v>
      </c>
      <c r="G1924" s="2">
        <v>0.53</v>
      </c>
      <c r="H1924" s="2">
        <v>0.4</v>
      </c>
      <c r="I1924" s="2">
        <v>0.03</v>
      </c>
      <c r="J1924" s="2">
        <v>0.11</v>
      </c>
      <c r="K1924" s="2">
        <v>1.07</v>
      </c>
    </row>
    <row r="1925" spans="1:11" x14ac:dyDescent="0.25">
      <c r="A1925" s="3">
        <v>1925</v>
      </c>
      <c r="B1925" s="3" t="s">
        <v>1649</v>
      </c>
      <c r="C1925" s="3" t="s">
        <v>834</v>
      </c>
      <c r="D1925" s="3">
        <v>1994</v>
      </c>
      <c r="E1925" s="3" t="s">
        <v>72</v>
      </c>
      <c r="F1925" s="3" t="s">
        <v>121</v>
      </c>
      <c r="G1925" s="3">
        <v>0.17</v>
      </c>
      <c r="H1925" s="3">
        <v>0.12</v>
      </c>
      <c r="I1925" s="3">
        <v>0.77</v>
      </c>
      <c r="J1925" s="3">
        <v>0.02</v>
      </c>
      <c r="K1925" s="3">
        <v>1.07</v>
      </c>
    </row>
    <row r="1926" spans="1:11" x14ac:dyDescent="0.25">
      <c r="A1926" s="2">
        <v>1926</v>
      </c>
      <c r="B1926" s="2" t="s">
        <v>1650</v>
      </c>
      <c r="C1926" s="2" t="s">
        <v>118</v>
      </c>
      <c r="D1926" s="2">
        <v>1999</v>
      </c>
      <c r="E1926" s="2" t="s">
        <v>13</v>
      </c>
      <c r="F1926" s="2" t="s">
        <v>223</v>
      </c>
      <c r="G1926" s="2">
        <v>0</v>
      </c>
      <c r="H1926" s="2">
        <v>0.98</v>
      </c>
      <c r="I1926" s="2">
        <v>0</v>
      </c>
      <c r="J1926" s="2">
        <v>0.09</v>
      </c>
      <c r="K1926" s="2">
        <v>1.07</v>
      </c>
    </row>
    <row r="1927" spans="1:11" x14ac:dyDescent="0.25">
      <c r="A1927" s="3">
        <v>1927</v>
      </c>
      <c r="B1927" s="3" t="s">
        <v>1482</v>
      </c>
      <c r="C1927" s="3" t="s">
        <v>46</v>
      </c>
      <c r="D1927" s="3">
        <v>2009</v>
      </c>
      <c r="E1927" s="3" t="s">
        <v>72</v>
      </c>
      <c r="F1927" s="3" t="s">
        <v>385</v>
      </c>
      <c r="G1927" s="3">
        <v>0.53</v>
      </c>
      <c r="H1927" s="3">
        <v>0.01</v>
      </c>
      <c r="I1927" s="3">
        <v>0</v>
      </c>
      <c r="J1927" s="3">
        <v>0.54</v>
      </c>
      <c r="K1927" s="3">
        <v>1.07</v>
      </c>
    </row>
    <row r="1928" spans="1:11" x14ac:dyDescent="0.25">
      <c r="A1928" s="2">
        <v>1928</v>
      </c>
      <c r="B1928" s="2" t="s">
        <v>375</v>
      </c>
      <c r="C1928" s="2" t="s">
        <v>39</v>
      </c>
      <c r="D1928" s="2">
        <v>2007</v>
      </c>
      <c r="E1928" s="2" t="s">
        <v>13</v>
      </c>
      <c r="F1928" s="2" t="s">
        <v>184</v>
      </c>
      <c r="G1928" s="2">
        <v>0.08</v>
      </c>
      <c r="H1928" s="2">
        <v>0.9</v>
      </c>
      <c r="I1928" s="2">
        <v>0.04</v>
      </c>
      <c r="J1928" s="2">
        <v>0.05</v>
      </c>
      <c r="K1928" s="2">
        <v>1.07</v>
      </c>
    </row>
    <row r="1929" spans="1:11" x14ac:dyDescent="0.2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2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25">
      <c r="A1931" s="3">
        <v>1931</v>
      </c>
      <c r="B1931" s="3" t="s">
        <v>1653</v>
      </c>
      <c r="C1931" s="3" t="s">
        <v>46</v>
      </c>
      <c r="D1931" s="3">
        <v>2005</v>
      </c>
      <c r="E1931" s="3" t="s">
        <v>72</v>
      </c>
      <c r="F1931" s="3" t="s">
        <v>296</v>
      </c>
      <c r="G1931" s="3">
        <v>0.74</v>
      </c>
      <c r="H1931" s="3">
        <v>0.15</v>
      </c>
      <c r="I1931" s="3">
        <v>0.13</v>
      </c>
      <c r="J1931" s="3">
        <v>0.05</v>
      </c>
      <c r="K1931" s="3">
        <v>1.07</v>
      </c>
    </row>
    <row r="1932" spans="1:11" x14ac:dyDescent="0.25">
      <c r="A1932" s="2">
        <v>1932</v>
      </c>
      <c r="B1932" s="2" t="s">
        <v>664</v>
      </c>
      <c r="C1932" s="2" t="s">
        <v>42</v>
      </c>
      <c r="D1932" s="2">
        <v>2013</v>
      </c>
      <c r="E1932" s="2" t="s">
        <v>2</v>
      </c>
      <c r="F1932" s="2" t="s">
        <v>61</v>
      </c>
      <c r="G1932" s="2">
        <v>0.43</v>
      </c>
      <c r="H1932" s="2">
        <v>0.44</v>
      </c>
      <c r="I1932" s="2">
        <v>0</v>
      </c>
      <c r="J1932" s="2">
        <v>0.2</v>
      </c>
      <c r="K1932" s="2">
        <v>1.07</v>
      </c>
    </row>
    <row r="1933" spans="1:11" x14ac:dyDescent="0.25">
      <c r="A1933" s="3">
        <v>1933</v>
      </c>
      <c r="B1933" s="3" t="s">
        <v>1654</v>
      </c>
      <c r="C1933" s="3" t="s">
        <v>42</v>
      </c>
      <c r="D1933" s="3">
        <v>2012</v>
      </c>
      <c r="E1933" s="3" t="s">
        <v>18</v>
      </c>
      <c r="F1933" s="3" t="s">
        <v>514</v>
      </c>
      <c r="G1933" s="3">
        <v>0.12</v>
      </c>
      <c r="H1933" s="3">
        <v>0.64</v>
      </c>
      <c r="I1933" s="3">
        <v>0.05</v>
      </c>
      <c r="J1933" s="3">
        <v>0.25</v>
      </c>
      <c r="K1933" s="3">
        <v>1.07</v>
      </c>
    </row>
    <row r="1934" spans="1:11" x14ac:dyDescent="0.25">
      <c r="A1934" s="2">
        <v>1934</v>
      </c>
      <c r="B1934" s="2" t="s">
        <v>1655</v>
      </c>
      <c r="C1934" s="2" t="s">
        <v>130</v>
      </c>
      <c r="D1934" s="2">
        <v>2005</v>
      </c>
      <c r="E1934" s="2" t="s">
        <v>13</v>
      </c>
      <c r="F1934" s="2" t="s">
        <v>59</v>
      </c>
      <c r="G1934" s="2">
        <v>0.1</v>
      </c>
      <c r="H1934" s="2">
        <v>0.63</v>
      </c>
      <c r="I1934" s="2">
        <v>0</v>
      </c>
      <c r="J1934" s="2">
        <v>0.34</v>
      </c>
      <c r="K1934" s="2">
        <v>1.07</v>
      </c>
    </row>
    <row r="1935" spans="1:11" x14ac:dyDescent="0.25">
      <c r="A1935" s="3">
        <v>1935</v>
      </c>
      <c r="B1935" s="3" t="s">
        <v>1656</v>
      </c>
      <c r="C1935" s="3" t="s">
        <v>12</v>
      </c>
      <c r="D1935" s="3">
        <v>2011</v>
      </c>
      <c r="E1935" s="3" t="s">
        <v>43</v>
      </c>
      <c r="F1935" s="3" t="s">
        <v>451</v>
      </c>
      <c r="G1935" s="3">
        <v>0.67</v>
      </c>
      <c r="H1935" s="3">
        <v>0.3</v>
      </c>
      <c r="I1935" s="3">
        <v>0</v>
      </c>
      <c r="J1935" s="3">
        <v>0.1</v>
      </c>
      <c r="K1935" s="3">
        <v>1.07</v>
      </c>
    </row>
    <row r="1936" spans="1:11" x14ac:dyDescent="0.2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25">
      <c r="A1937" s="3">
        <v>1937</v>
      </c>
      <c r="B1937" s="3" t="s">
        <v>1019</v>
      </c>
      <c r="C1937" s="3" t="s">
        <v>39</v>
      </c>
      <c r="D1937" s="3">
        <v>2011</v>
      </c>
      <c r="E1937" s="3" t="s">
        <v>43</v>
      </c>
      <c r="F1937" s="3" t="s">
        <v>451</v>
      </c>
      <c r="G1937" s="3">
        <v>0.54</v>
      </c>
      <c r="H1937" s="3">
        <v>0.42</v>
      </c>
      <c r="I1937" s="3">
        <v>0</v>
      </c>
      <c r="J1937" s="3">
        <v>0.1</v>
      </c>
      <c r="K1937" s="3">
        <v>1.07</v>
      </c>
    </row>
    <row r="1938" spans="1:11" x14ac:dyDescent="0.2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2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2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2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2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25">
      <c r="A1943" s="3">
        <v>1943</v>
      </c>
      <c r="B1943" s="3" t="s">
        <v>1663</v>
      </c>
      <c r="C1943" s="3" t="s">
        <v>26</v>
      </c>
      <c r="D1943" s="3">
        <v>2008</v>
      </c>
      <c r="E1943" s="3" t="s">
        <v>28</v>
      </c>
      <c r="F1943" s="3" t="s">
        <v>1664</v>
      </c>
      <c r="G1943" s="3">
        <v>0.23</v>
      </c>
      <c r="H1943" s="3">
        <v>0.74</v>
      </c>
      <c r="I1943" s="3">
        <v>0</v>
      </c>
      <c r="J1943" s="3">
        <v>0.1</v>
      </c>
      <c r="K1943" s="3">
        <v>1.06</v>
      </c>
    </row>
    <row r="1944" spans="1:11" x14ac:dyDescent="0.2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25">
      <c r="A1945" s="3">
        <v>1945</v>
      </c>
      <c r="B1945" s="3" t="s">
        <v>1666</v>
      </c>
      <c r="C1945" s="3" t="s">
        <v>42</v>
      </c>
      <c r="D1945" s="3">
        <v>2007</v>
      </c>
      <c r="E1945" s="3" t="s">
        <v>18</v>
      </c>
      <c r="F1945" s="3" t="s">
        <v>514</v>
      </c>
      <c r="G1945" s="3">
        <v>0.16</v>
      </c>
      <c r="H1945" s="3">
        <v>0.67</v>
      </c>
      <c r="I1945" s="3">
        <v>0</v>
      </c>
      <c r="J1945" s="3">
        <v>0.23</v>
      </c>
      <c r="K1945" s="3">
        <v>1.06</v>
      </c>
    </row>
    <row r="1946" spans="1:11" x14ac:dyDescent="0.25">
      <c r="A1946" s="2">
        <v>1946</v>
      </c>
      <c r="B1946" s="2" t="s">
        <v>101</v>
      </c>
      <c r="C1946" s="2" t="s">
        <v>26</v>
      </c>
      <c r="D1946" s="2">
        <v>2007</v>
      </c>
      <c r="E1946" s="2" t="s">
        <v>31</v>
      </c>
      <c r="F1946" s="2" t="s">
        <v>61</v>
      </c>
      <c r="G1946" s="2">
        <v>0.96</v>
      </c>
      <c r="H1946" s="2">
        <v>0.02</v>
      </c>
      <c r="I1946" s="2">
        <v>0.01</v>
      </c>
      <c r="J1946" s="2">
        <v>0.08</v>
      </c>
      <c r="K1946" s="2">
        <v>1.06</v>
      </c>
    </row>
    <row r="1947" spans="1:11" x14ac:dyDescent="0.2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2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2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25">
      <c r="A1950" s="2">
        <v>1950</v>
      </c>
      <c r="B1950" s="2" t="s">
        <v>1669</v>
      </c>
      <c r="C1950" s="2" t="s">
        <v>42</v>
      </c>
      <c r="D1950" s="2">
        <v>2012</v>
      </c>
      <c r="E1950" s="2" t="s">
        <v>43</v>
      </c>
      <c r="F1950" s="2" t="s">
        <v>192</v>
      </c>
      <c r="G1950" s="2">
        <v>0.31</v>
      </c>
      <c r="H1950" s="2">
        <v>0.5</v>
      </c>
      <c r="I1950" s="2">
        <v>0.05</v>
      </c>
      <c r="J1950" s="2">
        <v>0.19</v>
      </c>
      <c r="K1950" s="2">
        <v>1.06</v>
      </c>
    </row>
    <row r="1951" spans="1:11" x14ac:dyDescent="0.25">
      <c r="A1951" s="3">
        <v>1951</v>
      </c>
      <c r="B1951" s="3" t="s">
        <v>1670</v>
      </c>
      <c r="C1951" s="3" t="s">
        <v>39</v>
      </c>
      <c r="D1951" s="3">
        <v>2008</v>
      </c>
      <c r="E1951" s="3" t="s">
        <v>31</v>
      </c>
      <c r="F1951" s="3" t="s">
        <v>110</v>
      </c>
      <c r="G1951" s="3">
        <v>0.65</v>
      </c>
      <c r="H1951" s="3">
        <v>0.3</v>
      </c>
      <c r="I1951" s="3">
        <v>0.01</v>
      </c>
      <c r="J1951" s="3">
        <v>0.1</v>
      </c>
      <c r="K1951" s="3">
        <v>1.06</v>
      </c>
    </row>
    <row r="1952" spans="1:11" x14ac:dyDescent="0.25">
      <c r="A1952" s="2">
        <v>1952</v>
      </c>
      <c r="B1952" s="2" t="s">
        <v>1671</v>
      </c>
      <c r="C1952" s="2" t="s">
        <v>86</v>
      </c>
      <c r="D1952" s="2">
        <v>1999</v>
      </c>
      <c r="E1952" s="2" t="s">
        <v>212</v>
      </c>
      <c r="F1952" s="2" t="s">
        <v>1672</v>
      </c>
      <c r="G1952" s="2">
        <v>0.18</v>
      </c>
      <c r="H1952" s="2">
        <v>0.81</v>
      </c>
      <c r="I1952" s="2">
        <v>0</v>
      </c>
      <c r="J1952" s="2">
        <v>0.08</v>
      </c>
      <c r="K1952" s="2">
        <v>1.06</v>
      </c>
    </row>
    <row r="1953" spans="1:11" x14ac:dyDescent="0.2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25">
      <c r="A1954" s="2">
        <v>1954</v>
      </c>
      <c r="B1954" s="2" t="s">
        <v>351</v>
      </c>
      <c r="C1954" s="2" t="s">
        <v>42</v>
      </c>
      <c r="D1954" s="2">
        <v>2008</v>
      </c>
      <c r="E1954" s="2" t="s">
        <v>43</v>
      </c>
      <c r="F1954" s="2" t="s">
        <v>61</v>
      </c>
      <c r="G1954" s="2">
        <v>0.44</v>
      </c>
      <c r="H1954" s="2">
        <v>0.44</v>
      </c>
      <c r="I1954" s="2">
        <v>0</v>
      </c>
      <c r="J1954" s="2">
        <v>0.18</v>
      </c>
      <c r="K1954" s="2">
        <v>1.06</v>
      </c>
    </row>
    <row r="1955" spans="1:11" x14ac:dyDescent="0.25">
      <c r="A1955" s="3">
        <v>1955</v>
      </c>
      <c r="B1955" s="3" t="s">
        <v>1139</v>
      </c>
      <c r="C1955" s="3" t="s">
        <v>78</v>
      </c>
      <c r="D1955" s="3">
        <v>1998</v>
      </c>
      <c r="E1955" s="3" t="s">
        <v>13</v>
      </c>
      <c r="F1955" s="3" t="s">
        <v>608</v>
      </c>
      <c r="G1955" s="3">
        <v>1.02</v>
      </c>
      <c r="H1955" s="3">
        <v>0.04</v>
      </c>
      <c r="I1955" s="3">
        <v>0</v>
      </c>
      <c r="J1955" s="3">
        <v>0.01</v>
      </c>
      <c r="K1955" s="3">
        <v>1.06</v>
      </c>
    </row>
    <row r="1956" spans="1:11" x14ac:dyDescent="0.25">
      <c r="A1956" s="2">
        <v>1956</v>
      </c>
      <c r="B1956" s="2" t="s">
        <v>1674</v>
      </c>
      <c r="C1956" s="2" t="s">
        <v>78</v>
      </c>
      <c r="D1956" s="2">
        <v>1997</v>
      </c>
      <c r="E1956" s="2" t="s">
        <v>13</v>
      </c>
      <c r="F1956" s="2" t="s">
        <v>417</v>
      </c>
      <c r="G1956" s="2">
        <v>1.01</v>
      </c>
      <c r="H1956" s="2">
        <v>0.05</v>
      </c>
      <c r="I1956" s="2">
        <v>0</v>
      </c>
      <c r="J1956" s="2">
        <v>0.01</v>
      </c>
      <c r="K1956" s="2">
        <v>1.06</v>
      </c>
    </row>
    <row r="1957" spans="1:11" x14ac:dyDescent="0.2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25">
      <c r="A1958" s="2">
        <v>1958</v>
      </c>
      <c r="B1958" s="2" t="s">
        <v>1676</v>
      </c>
      <c r="C1958" s="2" t="s">
        <v>26</v>
      </c>
      <c r="D1958" s="2">
        <v>2007</v>
      </c>
      <c r="E1958" s="2" t="s">
        <v>2</v>
      </c>
      <c r="F1958" s="2" t="s">
        <v>44</v>
      </c>
      <c r="G1958" s="2">
        <v>0.97</v>
      </c>
      <c r="H1958" s="2">
        <v>0.01</v>
      </c>
      <c r="I1958" s="2">
        <v>0</v>
      </c>
      <c r="J1958" s="2">
        <v>0.08</v>
      </c>
      <c r="K1958" s="2">
        <v>1.06</v>
      </c>
    </row>
    <row r="1959" spans="1:11" x14ac:dyDescent="0.25">
      <c r="A1959" s="3">
        <v>1959</v>
      </c>
      <c r="B1959" s="3" t="s">
        <v>1677</v>
      </c>
      <c r="C1959" s="3" t="s">
        <v>118</v>
      </c>
      <c r="D1959" s="3">
        <v>2001</v>
      </c>
      <c r="E1959" s="3" t="s">
        <v>22</v>
      </c>
      <c r="F1959" s="3" t="s">
        <v>260</v>
      </c>
      <c r="G1959" s="3">
        <v>1.03</v>
      </c>
      <c r="H1959" s="3">
        <v>0.02</v>
      </c>
      <c r="I1959" s="3">
        <v>0</v>
      </c>
      <c r="J1959" s="3">
        <v>0</v>
      </c>
      <c r="K1959" s="3">
        <v>1.06</v>
      </c>
    </row>
    <row r="1960" spans="1:11" x14ac:dyDescent="0.25">
      <c r="A1960" s="2">
        <v>1960</v>
      </c>
      <c r="B1960" s="2" t="s">
        <v>1678</v>
      </c>
      <c r="C1960" s="2" t="s">
        <v>67</v>
      </c>
      <c r="D1960" s="2">
        <v>2016</v>
      </c>
      <c r="E1960" s="2" t="s">
        <v>72</v>
      </c>
      <c r="F1960" s="2" t="s">
        <v>296</v>
      </c>
      <c r="G1960" s="2">
        <v>0.39</v>
      </c>
      <c r="H1960" s="2">
        <v>0.41</v>
      </c>
      <c r="I1960" s="2">
        <v>0.1</v>
      </c>
      <c r="J1960" s="2">
        <v>0.16</v>
      </c>
      <c r="K1960" s="2">
        <v>1.06</v>
      </c>
    </row>
    <row r="1961" spans="1:11" x14ac:dyDescent="0.2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25">
      <c r="A1962" s="2">
        <v>1962</v>
      </c>
      <c r="B1962" s="2" t="s">
        <v>1679</v>
      </c>
      <c r="C1962" s="2" t="s">
        <v>42</v>
      </c>
      <c r="D1962" s="2">
        <v>2007</v>
      </c>
      <c r="E1962" s="2" t="s">
        <v>13</v>
      </c>
      <c r="F1962" s="2" t="s">
        <v>121</v>
      </c>
      <c r="G1962" s="2">
        <v>0.23</v>
      </c>
      <c r="H1962" s="2">
        <v>0.59</v>
      </c>
      <c r="I1962" s="2">
        <v>0.03</v>
      </c>
      <c r="J1962" s="2">
        <v>0.22</v>
      </c>
      <c r="K1962" s="2">
        <v>1.06</v>
      </c>
    </row>
    <row r="1963" spans="1:11" x14ac:dyDescent="0.2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25">
      <c r="A1964" s="2">
        <v>1964</v>
      </c>
      <c r="B1964" s="2" t="s">
        <v>1682</v>
      </c>
      <c r="C1964" s="2" t="s">
        <v>42</v>
      </c>
      <c r="D1964" s="2">
        <v>2007</v>
      </c>
      <c r="E1964" s="2" t="s">
        <v>33</v>
      </c>
      <c r="F1964" s="2" t="s">
        <v>59</v>
      </c>
      <c r="G1964" s="2">
        <v>0.49</v>
      </c>
      <c r="H1964" s="2">
        <v>0.39</v>
      </c>
      <c r="I1964" s="2">
        <v>0</v>
      </c>
      <c r="J1964" s="2">
        <v>0.17</v>
      </c>
      <c r="K1964" s="2">
        <v>1.06</v>
      </c>
    </row>
    <row r="1965" spans="1:11" x14ac:dyDescent="0.25">
      <c r="A1965" s="3">
        <v>1965</v>
      </c>
      <c r="B1965" s="3" t="s">
        <v>1683</v>
      </c>
      <c r="C1965" s="3" t="s">
        <v>26</v>
      </c>
      <c r="D1965" s="3">
        <v>2007</v>
      </c>
      <c r="E1965" s="3" t="s">
        <v>83</v>
      </c>
      <c r="F1965" s="3" t="s">
        <v>176</v>
      </c>
      <c r="G1965" s="3">
        <v>0.32</v>
      </c>
      <c r="H1965" s="3">
        <v>0.06</v>
      </c>
      <c r="I1965" s="3">
        <v>0.64</v>
      </c>
      <c r="J1965" s="3">
        <v>0.04</v>
      </c>
      <c r="K1965" s="3">
        <v>1.06</v>
      </c>
    </row>
    <row r="1966" spans="1:11" x14ac:dyDescent="0.2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25">
      <c r="A1967" s="3">
        <v>1967</v>
      </c>
      <c r="B1967" s="3" t="s">
        <v>1684</v>
      </c>
      <c r="C1967" s="3" t="s">
        <v>127</v>
      </c>
      <c r="D1967" s="3">
        <v>1981</v>
      </c>
      <c r="E1967" s="3" t="s">
        <v>31</v>
      </c>
      <c r="F1967" s="3" t="s">
        <v>740</v>
      </c>
      <c r="G1967" s="3">
        <v>0.99</v>
      </c>
      <c r="H1967" s="3">
        <v>0.05</v>
      </c>
      <c r="I1967" s="3">
        <v>0</v>
      </c>
      <c r="J1967" s="3">
        <v>0.01</v>
      </c>
      <c r="K1967" s="3">
        <v>1.05</v>
      </c>
    </row>
    <row r="1968" spans="1:11" x14ac:dyDescent="0.25">
      <c r="A1968" s="2">
        <v>1968</v>
      </c>
      <c r="B1968" s="2" t="s">
        <v>1685</v>
      </c>
      <c r="C1968" s="2" t="s">
        <v>130</v>
      </c>
      <c r="D1968" s="2">
        <v>2006</v>
      </c>
      <c r="E1968" s="2" t="s">
        <v>31</v>
      </c>
      <c r="F1968" s="2" t="s">
        <v>59</v>
      </c>
      <c r="G1968" s="2">
        <v>0.81</v>
      </c>
      <c r="H1968" s="2">
        <v>0.11</v>
      </c>
      <c r="I1968" s="2">
        <v>0</v>
      </c>
      <c r="J1968" s="2">
        <v>0.13</v>
      </c>
      <c r="K1968" s="2">
        <v>1.05</v>
      </c>
    </row>
    <row r="1969" spans="1:11" x14ac:dyDescent="0.25">
      <c r="A1969" s="3">
        <v>1969</v>
      </c>
      <c r="B1969" s="3" t="s">
        <v>1686</v>
      </c>
      <c r="C1969" s="3" t="s">
        <v>12</v>
      </c>
      <c r="D1969" s="3">
        <v>2014</v>
      </c>
      <c r="E1969" s="3" t="s">
        <v>43</v>
      </c>
      <c r="F1969" s="3" t="s">
        <v>61</v>
      </c>
      <c r="G1969" s="3">
        <v>0.42</v>
      </c>
      <c r="H1969" s="3">
        <v>0.54</v>
      </c>
      <c r="I1969" s="3">
        <v>0</v>
      </c>
      <c r="J1969" s="3">
        <v>0.08</v>
      </c>
      <c r="K1969" s="3">
        <v>1.05</v>
      </c>
    </row>
    <row r="1970" spans="1:11" x14ac:dyDescent="0.25">
      <c r="A1970" s="2">
        <v>1970</v>
      </c>
      <c r="B1970" s="2" t="s">
        <v>1661</v>
      </c>
      <c r="C1970" s="2" t="s">
        <v>42</v>
      </c>
      <c r="D1970" s="2">
        <v>2010</v>
      </c>
      <c r="E1970" s="2" t="s">
        <v>31</v>
      </c>
      <c r="F1970" s="2" t="s">
        <v>121</v>
      </c>
      <c r="G1970" s="2">
        <v>0.41</v>
      </c>
      <c r="H1970" s="2">
        <v>0.47</v>
      </c>
      <c r="I1970" s="2">
        <v>0</v>
      </c>
      <c r="J1970" s="2">
        <v>0.18</v>
      </c>
      <c r="K1970" s="2">
        <v>1.05</v>
      </c>
    </row>
    <row r="1971" spans="1:11" x14ac:dyDescent="0.25">
      <c r="A1971" s="3">
        <v>1971</v>
      </c>
      <c r="B1971" s="3" t="s">
        <v>1687</v>
      </c>
      <c r="C1971" s="3" t="s">
        <v>127</v>
      </c>
      <c r="D1971" s="3">
        <v>1980</v>
      </c>
      <c r="E1971" s="3" t="s">
        <v>28</v>
      </c>
      <c r="F1971" s="3" t="s">
        <v>128</v>
      </c>
      <c r="G1971" s="3">
        <v>0.99</v>
      </c>
      <c r="H1971" s="3">
        <v>0.05</v>
      </c>
      <c r="I1971" s="3">
        <v>0</v>
      </c>
      <c r="J1971" s="3">
        <v>0.01</v>
      </c>
      <c r="K1971" s="3">
        <v>1.05</v>
      </c>
    </row>
    <row r="1972" spans="1:11" x14ac:dyDescent="0.25">
      <c r="A1972" s="2">
        <v>1972</v>
      </c>
      <c r="B1972" s="2" t="s">
        <v>1688</v>
      </c>
      <c r="C1972" s="2" t="s">
        <v>12</v>
      </c>
      <c r="D1972" s="2">
        <v>2010</v>
      </c>
      <c r="E1972" s="2" t="s">
        <v>28</v>
      </c>
      <c r="F1972" s="2" t="s">
        <v>92</v>
      </c>
      <c r="G1972" s="2">
        <v>0.27</v>
      </c>
      <c r="H1972" s="2">
        <v>0.66</v>
      </c>
      <c r="I1972" s="2">
        <v>0</v>
      </c>
      <c r="J1972" s="2">
        <v>0.12</v>
      </c>
      <c r="K1972" s="2">
        <v>1.05</v>
      </c>
    </row>
    <row r="1973" spans="1:11" x14ac:dyDescent="0.25">
      <c r="A1973" s="3">
        <v>1973</v>
      </c>
      <c r="B1973" s="3" t="s">
        <v>1689</v>
      </c>
      <c r="C1973" s="3" t="s">
        <v>16</v>
      </c>
      <c r="D1973" s="3">
        <v>1986</v>
      </c>
      <c r="E1973" s="3" t="s">
        <v>2</v>
      </c>
      <c r="F1973" s="3" t="s">
        <v>1147</v>
      </c>
      <c r="G1973" s="3">
        <v>0</v>
      </c>
      <c r="H1973" s="3">
        <v>0</v>
      </c>
      <c r="I1973" s="3">
        <v>1.05</v>
      </c>
      <c r="J1973" s="3">
        <v>0</v>
      </c>
      <c r="K1973" s="3">
        <v>1.05</v>
      </c>
    </row>
    <row r="1974" spans="1:11" x14ac:dyDescent="0.25">
      <c r="A1974" s="2">
        <v>1974</v>
      </c>
      <c r="B1974" s="2" t="s">
        <v>1690</v>
      </c>
      <c r="C1974" s="2" t="s">
        <v>86</v>
      </c>
      <c r="D1974" s="2">
        <v>1996</v>
      </c>
      <c r="E1974" s="2" t="s">
        <v>22</v>
      </c>
      <c r="F1974" s="2" t="s">
        <v>59</v>
      </c>
      <c r="G1974" s="2">
        <v>0</v>
      </c>
      <c r="H1974" s="2">
        <v>0</v>
      </c>
      <c r="I1974" s="2">
        <v>0.92</v>
      </c>
      <c r="J1974" s="2">
        <v>0.13</v>
      </c>
      <c r="K1974" s="2">
        <v>1.05</v>
      </c>
    </row>
    <row r="1975" spans="1:11" x14ac:dyDescent="0.25">
      <c r="A1975" s="3">
        <v>1975</v>
      </c>
      <c r="B1975" s="3" t="s">
        <v>1691</v>
      </c>
      <c r="C1975" s="3" t="s">
        <v>16</v>
      </c>
      <c r="D1975" s="3">
        <v>1985</v>
      </c>
      <c r="E1975" s="3" t="s">
        <v>72</v>
      </c>
      <c r="F1975" s="3" t="s">
        <v>296</v>
      </c>
      <c r="G1975" s="3">
        <v>0</v>
      </c>
      <c r="H1975" s="3">
        <v>0</v>
      </c>
      <c r="I1975" s="3">
        <v>1.05</v>
      </c>
      <c r="J1975" s="3">
        <v>0</v>
      </c>
      <c r="K1975" s="3">
        <v>1.05</v>
      </c>
    </row>
    <row r="1976" spans="1:11" x14ac:dyDescent="0.25">
      <c r="A1976" s="2">
        <v>1976</v>
      </c>
      <c r="B1976" s="2" t="s">
        <v>1692</v>
      </c>
      <c r="C1976" s="2" t="s">
        <v>48</v>
      </c>
      <c r="D1976" s="2">
        <v>1996</v>
      </c>
      <c r="E1976" s="2" t="s">
        <v>13</v>
      </c>
      <c r="F1976" s="2" t="s">
        <v>760</v>
      </c>
      <c r="G1976" s="2">
        <v>0</v>
      </c>
      <c r="H1976" s="2">
        <v>0</v>
      </c>
      <c r="I1976" s="2">
        <v>1.04</v>
      </c>
      <c r="J1976" s="2">
        <v>0.01</v>
      </c>
      <c r="K1976" s="2">
        <v>1.05</v>
      </c>
    </row>
    <row r="1977" spans="1:11" x14ac:dyDescent="0.2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25">
      <c r="A1978" s="2">
        <v>1978</v>
      </c>
      <c r="B1978" s="2" t="s">
        <v>1694</v>
      </c>
      <c r="C1978" s="2" t="s">
        <v>46</v>
      </c>
      <c r="D1978" s="2">
        <v>2002</v>
      </c>
      <c r="E1978" s="2" t="s">
        <v>13</v>
      </c>
      <c r="F1978" s="2" t="s">
        <v>121</v>
      </c>
      <c r="G1978" s="2">
        <v>0.51</v>
      </c>
      <c r="H1978" s="2">
        <v>0.4</v>
      </c>
      <c r="I1978" s="2">
        <v>0</v>
      </c>
      <c r="J1978" s="2">
        <v>0.13</v>
      </c>
      <c r="K1978" s="2">
        <v>1.05</v>
      </c>
    </row>
    <row r="1979" spans="1:11" x14ac:dyDescent="0.25">
      <c r="A1979" s="3">
        <v>1979</v>
      </c>
      <c r="B1979" s="3" t="s">
        <v>1695</v>
      </c>
      <c r="C1979" s="3" t="s">
        <v>67</v>
      </c>
      <c r="D1979" s="3">
        <v>2015</v>
      </c>
      <c r="E1979" s="3" t="s">
        <v>72</v>
      </c>
      <c r="F1979" s="3" t="s">
        <v>296</v>
      </c>
      <c r="G1979" s="3">
        <v>0.3</v>
      </c>
      <c r="H1979" s="3">
        <v>0.48</v>
      </c>
      <c r="I1979" s="3">
        <v>0.12</v>
      </c>
      <c r="J1979" s="3">
        <v>0.15</v>
      </c>
      <c r="K1979" s="3">
        <v>1.05</v>
      </c>
    </row>
    <row r="1980" spans="1:11" x14ac:dyDescent="0.25">
      <c r="A1980" s="2">
        <v>1980</v>
      </c>
      <c r="B1980" s="2" t="s">
        <v>380</v>
      </c>
      <c r="C1980" s="2" t="s">
        <v>113</v>
      </c>
      <c r="D1980" s="2">
        <v>2001</v>
      </c>
      <c r="E1980" s="2" t="s">
        <v>18</v>
      </c>
      <c r="F1980" s="2" t="s">
        <v>110</v>
      </c>
      <c r="G1980" s="2">
        <v>0.78</v>
      </c>
      <c r="H1980" s="2">
        <v>0.26</v>
      </c>
      <c r="I1980" s="2">
        <v>0</v>
      </c>
      <c r="J1980" s="2">
        <v>0.01</v>
      </c>
      <c r="K1980" s="2">
        <v>1.05</v>
      </c>
    </row>
    <row r="1981" spans="1:11" x14ac:dyDescent="0.25">
      <c r="A1981" s="3">
        <v>1981</v>
      </c>
      <c r="B1981" s="3" t="s">
        <v>1696</v>
      </c>
      <c r="C1981" s="3" t="s">
        <v>86</v>
      </c>
      <c r="D1981" s="3">
        <v>2000</v>
      </c>
      <c r="E1981" s="3" t="s">
        <v>13</v>
      </c>
      <c r="F1981" s="3" t="s">
        <v>417</v>
      </c>
      <c r="G1981" s="3">
        <v>0.91</v>
      </c>
      <c r="H1981" s="3">
        <v>0.11</v>
      </c>
      <c r="I1981" s="3">
        <v>0</v>
      </c>
      <c r="J1981" s="3">
        <v>0.03</v>
      </c>
      <c r="K1981" s="3">
        <v>1.05</v>
      </c>
    </row>
    <row r="1982" spans="1:11" x14ac:dyDescent="0.25">
      <c r="A1982" s="2">
        <v>1982</v>
      </c>
      <c r="B1982" s="2" t="s">
        <v>1697</v>
      </c>
      <c r="C1982" s="2" t="s">
        <v>26</v>
      </c>
      <c r="D1982" s="2">
        <v>2007</v>
      </c>
      <c r="E1982" s="2" t="s">
        <v>33</v>
      </c>
      <c r="F1982" s="2" t="s">
        <v>92</v>
      </c>
      <c r="G1982" s="2">
        <v>0.45</v>
      </c>
      <c r="H1982" s="2">
        <v>0.49</v>
      </c>
      <c r="I1982" s="2">
        <v>0</v>
      </c>
      <c r="J1982" s="2">
        <v>0.11</v>
      </c>
      <c r="K1982" s="2">
        <v>1.05</v>
      </c>
    </row>
    <row r="1983" spans="1:11" x14ac:dyDescent="0.2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25">
      <c r="A1984" s="2">
        <v>1984</v>
      </c>
      <c r="B1984" s="2" t="s">
        <v>1698</v>
      </c>
      <c r="C1984" s="2" t="s">
        <v>113</v>
      </c>
      <c r="D1984" s="2">
        <v>2005</v>
      </c>
      <c r="E1984" s="2" t="s">
        <v>18</v>
      </c>
      <c r="F1984" s="2" t="s">
        <v>40</v>
      </c>
      <c r="G1984" s="2">
        <v>0.52</v>
      </c>
      <c r="H1984" s="2">
        <v>0.51</v>
      </c>
      <c r="I1984" s="2">
        <v>0</v>
      </c>
      <c r="J1984" s="2">
        <v>0.02</v>
      </c>
      <c r="K1984" s="2">
        <v>1.05</v>
      </c>
    </row>
    <row r="1985" spans="1:11" x14ac:dyDescent="0.25">
      <c r="A1985" s="3">
        <v>1985</v>
      </c>
      <c r="B1985" s="3" t="s">
        <v>287</v>
      </c>
      <c r="C1985" s="3" t="s">
        <v>39</v>
      </c>
      <c r="D1985" s="3">
        <v>2006</v>
      </c>
      <c r="E1985" s="3" t="s">
        <v>2</v>
      </c>
      <c r="F1985" s="3" t="s">
        <v>121</v>
      </c>
      <c r="G1985" s="3">
        <v>0.44</v>
      </c>
      <c r="H1985" s="3">
        <v>0.49</v>
      </c>
      <c r="I1985" s="3">
        <v>0</v>
      </c>
      <c r="J1985" s="3">
        <v>0.11</v>
      </c>
      <c r="K1985" s="3">
        <v>1.05</v>
      </c>
    </row>
    <row r="1986" spans="1:11" x14ac:dyDescent="0.25">
      <c r="A1986" s="2">
        <v>1986</v>
      </c>
      <c r="B1986" s="2" t="s">
        <v>1634</v>
      </c>
      <c r="C1986" s="2" t="s">
        <v>12</v>
      </c>
      <c r="D1986" s="2">
        <v>2009</v>
      </c>
      <c r="E1986" s="2" t="s">
        <v>83</v>
      </c>
      <c r="F1986" s="2" t="s">
        <v>110</v>
      </c>
      <c r="G1986" s="2">
        <v>0.62</v>
      </c>
      <c r="H1986" s="2">
        <v>0.32</v>
      </c>
      <c r="I1986" s="2">
        <v>0</v>
      </c>
      <c r="J1986" s="2">
        <v>0.1</v>
      </c>
      <c r="K1986" s="2">
        <v>1.05</v>
      </c>
    </row>
    <row r="1987" spans="1:11" x14ac:dyDescent="0.2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2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25">
      <c r="A1989" s="3">
        <v>1989</v>
      </c>
      <c r="B1989" s="3" t="s">
        <v>1110</v>
      </c>
      <c r="C1989" s="3" t="s">
        <v>39</v>
      </c>
      <c r="D1989" s="3">
        <v>2007</v>
      </c>
      <c r="E1989" s="3" t="s">
        <v>43</v>
      </c>
      <c r="F1989" s="3" t="s">
        <v>110</v>
      </c>
      <c r="G1989" s="3">
        <v>0.54</v>
      </c>
      <c r="H1989" s="3">
        <v>0.4</v>
      </c>
      <c r="I1989" s="3">
        <v>0</v>
      </c>
      <c r="J1989" s="3">
        <v>0.11</v>
      </c>
      <c r="K1989" s="3">
        <v>1.05</v>
      </c>
    </row>
    <row r="1990" spans="1:11" x14ac:dyDescent="0.25">
      <c r="A1990" s="2">
        <v>1990</v>
      </c>
      <c r="B1990" s="2" t="s">
        <v>1701</v>
      </c>
      <c r="C1990" s="2" t="s">
        <v>12</v>
      </c>
      <c r="D1990" s="2">
        <v>2008</v>
      </c>
      <c r="E1990" s="2" t="s">
        <v>43</v>
      </c>
      <c r="F1990" s="2" t="s">
        <v>206</v>
      </c>
      <c r="G1990" s="2">
        <v>0.46</v>
      </c>
      <c r="H1990" s="2">
        <v>0.47</v>
      </c>
      <c r="I1990" s="2">
        <v>0</v>
      </c>
      <c r="J1990" s="2">
        <v>0.11</v>
      </c>
      <c r="K1990" s="2">
        <v>1.04</v>
      </c>
    </row>
    <row r="1991" spans="1:11" x14ac:dyDescent="0.25">
      <c r="A1991" s="3">
        <v>1991</v>
      </c>
      <c r="B1991" s="3" t="s">
        <v>1702</v>
      </c>
      <c r="C1991" s="3" t="s">
        <v>46</v>
      </c>
      <c r="D1991" s="3">
        <v>2003</v>
      </c>
      <c r="E1991" s="3" t="s">
        <v>13</v>
      </c>
      <c r="F1991" s="3" t="s">
        <v>110</v>
      </c>
      <c r="G1991" s="3">
        <v>0.51</v>
      </c>
      <c r="H1991" s="3">
        <v>0.4</v>
      </c>
      <c r="I1991" s="3">
        <v>0</v>
      </c>
      <c r="J1991" s="3">
        <v>0.13</v>
      </c>
      <c r="K1991" s="3">
        <v>1.04</v>
      </c>
    </row>
    <row r="1992" spans="1:11" x14ac:dyDescent="0.2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25">
      <c r="A1993" s="3">
        <v>1993</v>
      </c>
      <c r="B1993" s="3" t="s">
        <v>482</v>
      </c>
      <c r="C1993" s="3" t="s">
        <v>12</v>
      </c>
      <c r="D1993" s="3">
        <v>2007</v>
      </c>
      <c r="E1993" s="3" t="s">
        <v>72</v>
      </c>
      <c r="F1993" s="3" t="s">
        <v>128</v>
      </c>
      <c r="G1993" s="3">
        <v>0.33</v>
      </c>
      <c r="H1993" s="3">
        <v>0.37</v>
      </c>
      <c r="I1993" s="3">
        <v>0.26</v>
      </c>
      <c r="J1993" s="3">
        <v>0.09</v>
      </c>
      <c r="K1993" s="3">
        <v>1.04</v>
      </c>
    </row>
    <row r="1994" spans="1:11" x14ac:dyDescent="0.2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2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2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2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2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25">
      <c r="A1999" s="3">
        <v>1999</v>
      </c>
      <c r="B1999" s="3" t="s">
        <v>1709</v>
      </c>
      <c r="C1999" s="3" t="s">
        <v>147</v>
      </c>
      <c r="D1999" s="3">
        <v>2003</v>
      </c>
      <c r="E1999" s="3" t="s">
        <v>72</v>
      </c>
      <c r="F1999" s="3" t="s">
        <v>14</v>
      </c>
      <c r="G1999" s="3">
        <v>0.44</v>
      </c>
      <c r="H1999" s="3">
        <v>0.12</v>
      </c>
      <c r="I1999" s="3">
        <v>0.45</v>
      </c>
      <c r="J1999" s="3">
        <v>0.03</v>
      </c>
      <c r="K1999" s="3">
        <v>1.04</v>
      </c>
    </row>
    <row r="2000" spans="1:11" x14ac:dyDescent="0.2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25">
      <c r="A2001" s="3">
        <v>2001</v>
      </c>
      <c r="B2001" s="3" t="s">
        <v>1711</v>
      </c>
      <c r="C2001" s="3" t="s">
        <v>39</v>
      </c>
      <c r="D2001" s="3">
        <v>2011</v>
      </c>
      <c r="E2001" s="3" t="s">
        <v>31</v>
      </c>
      <c r="F2001" s="3" t="s">
        <v>107</v>
      </c>
      <c r="G2001" s="3">
        <v>0.59</v>
      </c>
      <c r="H2001" s="3">
        <v>0.35</v>
      </c>
      <c r="I2001" s="3">
        <v>0.01</v>
      </c>
      <c r="J2001" s="3">
        <v>0.09</v>
      </c>
      <c r="K2001" s="3">
        <v>1.04</v>
      </c>
    </row>
    <row r="2002" spans="1:11" x14ac:dyDescent="0.25">
      <c r="A2002" s="2">
        <v>2002</v>
      </c>
      <c r="B2002" s="2" t="s">
        <v>1712</v>
      </c>
      <c r="C2002" s="2" t="s">
        <v>55</v>
      </c>
      <c r="D2002" s="2">
        <v>2001</v>
      </c>
      <c r="E2002" s="2" t="s">
        <v>18</v>
      </c>
      <c r="F2002" s="2" t="s">
        <v>14</v>
      </c>
      <c r="G2002" s="2">
        <v>0.39</v>
      </c>
      <c r="H2002" s="2">
        <v>0.16</v>
      </c>
      <c r="I2002" s="2">
        <v>0.37</v>
      </c>
      <c r="J2002" s="2">
        <v>0.12</v>
      </c>
      <c r="K2002" s="2">
        <v>1.04</v>
      </c>
    </row>
    <row r="2003" spans="1:11" x14ac:dyDescent="0.25">
      <c r="A2003" s="3">
        <v>2003</v>
      </c>
      <c r="B2003" s="3" t="s">
        <v>1713</v>
      </c>
      <c r="C2003" s="3" t="s">
        <v>78</v>
      </c>
      <c r="D2003" s="3">
        <v>1997</v>
      </c>
      <c r="E2003" s="3" t="s">
        <v>24</v>
      </c>
      <c r="F2003" s="3" t="s">
        <v>1147</v>
      </c>
      <c r="G2003" s="3">
        <v>0.5</v>
      </c>
      <c r="H2003" s="3">
        <v>0.2</v>
      </c>
      <c r="I2003" s="3">
        <v>0.31</v>
      </c>
      <c r="J2003" s="3">
        <v>0.03</v>
      </c>
      <c r="K2003" s="3">
        <v>1.04</v>
      </c>
    </row>
    <row r="2004" spans="1:11" x14ac:dyDescent="0.25">
      <c r="A2004" s="2">
        <v>2004</v>
      </c>
      <c r="B2004" s="2" t="s">
        <v>1714</v>
      </c>
      <c r="C2004" s="2" t="s">
        <v>86</v>
      </c>
      <c r="D2004" s="2">
        <v>1998</v>
      </c>
      <c r="E2004" s="2" t="s">
        <v>18</v>
      </c>
      <c r="F2004" s="2" t="s">
        <v>417</v>
      </c>
      <c r="G2004" s="2">
        <v>0.91</v>
      </c>
      <c r="H2004" s="2">
        <v>0.1</v>
      </c>
      <c r="I2004" s="2">
        <v>0</v>
      </c>
      <c r="J2004" s="2">
        <v>0.03</v>
      </c>
      <c r="K2004" s="2">
        <v>1.04</v>
      </c>
    </row>
    <row r="2005" spans="1:11" x14ac:dyDescent="0.25">
      <c r="A2005" s="3">
        <v>2005</v>
      </c>
      <c r="B2005" s="3" t="s">
        <v>1213</v>
      </c>
      <c r="C2005" s="3" t="s">
        <v>39</v>
      </c>
      <c r="D2005" s="3">
        <v>2009</v>
      </c>
      <c r="E2005" s="3" t="s">
        <v>43</v>
      </c>
      <c r="F2005" s="3" t="s">
        <v>61</v>
      </c>
      <c r="G2005" s="3">
        <v>0.62</v>
      </c>
      <c r="H2005" s="3">
        <v>0.33</v>
      </c>
      <c r="I2005" s="3">
        <v>0</v>
      </c>
      <c r="J2005" s="3">
        <v>0.09</v>
      </c>
      <c r="K2005" s="3">
        <v>1.04</v>
      </c>
    </row>
    <row r="2006" spans="1:11" x14ac:dyDescent="0.25">
      <c r="A2006" s="2">
        <v>2006</v>
      </c>
      <c r="B2006" s="2" t="s">
        <v>1715</v>
      </c>
      <c r="C2006" s="2" t="s">
        <v>67</v>
      </c>
      <c r="D2006" s="2">
        <v>2015</v>
      </c>
      <c r="E2006" s="2" t="s">
        <v>18</v>
      </c>
      <c r="F2006" s="2" t="s">
        <v>1716</v>
      </c>
      <c r="G2006" s="2">
        <v>0.17</v>
      </c>
      <c r="H2006" s="2">
        <v>0.69</v>
      </c>
      <c r="I2006" s="2">
        <v>0.02</v>
      </c>
      <c r="J2006" s="2">
        <v>0.15</v>
      </c>
      <c r="K2006" s="2">
        <v>1.04</v>
      </c>
    </row>
    <row r="2007" spans="1:11" x14ac:dyDescent="0.25">
      <c r="A2007" s="3">
        <v>2007</v>
      </c>
      <c r="B2007" s="3" t="s">
        <v>285</v>
      </c>
      <c r="C2007" s="3" t="s">
        <v>113</v>
      </c>
      <c r="D2007" s="3">
        <v>2005</v>
      </c>
      <c r="E2007" s="3" t="s">
        <v>18</v>
      </c>
      <c r="F2007" s="3" t="s">
        <v>110</v>
      </c>
      <c r="G2007" s="3">
        <v>0.53</v>
      </c>
      <c r="H2007" s="3">
        <v>0.46</v>
      </c>
      <c r="I2007" s="3">
        <v>0</v>
      </c>
      <c r="J2007" s="3">
        <v>0.05</v>
      </c>
      <c r="K2007" s="3">
        <v>1.04</v>
      </c>
    </row>
    <row r="2008" spans="1:11" x14ac:dyDescent="0.25">
      <c r="A2008" s="2">
        <v>2008</v>
      </c>
      <c r="B2008" s="2" t="s">
        <v>1717</v>
      </c>
      <c r="C2008" s="2" t="s">
        <v>26</v>
      </c>
      <c r="D2008" s="2">
        <v>2011</v>
      </c>
      <c r="E2008" s="2" t="s">
        <v>2</v>
      </c>
      <c r="F2008" s="2" t="s">
        <v>14</v>
      </c>
      <c r="G2008" s="2">
        <v>0.52</v>
      </c>
      <c r="H2008" s="2">
        <v>0.06</v>
      </c>
      <c r="I2008" s="2">
        <v>0.41</v>
      </c>
      <c r="J2008" s="2">
        <v>0.05</v>
      </c>
      <c r="K2008" s="2">
        <v>1.04</v>
      </c>
    </row>
    <row r="2009" spans="1:11" x14ac:dyDescent="0.25">
      <c r="A2009" s="3">
        <v>2009</v>
      </c>
      <c r="B2009" s="3" t="s">
        <v>678</v>
      </c>
      <c r="C2009" s="3" t="s">
        <v>141</v>
      </c>
      <c r="D2009" s="3">
        <v>2013</v>
      </c>
      <c r="E2009" s="3" t="s">
        <v>43</v>
      </c>
      <c r="F2009" s="3" t="s">
        <v>206</v>
      </c>
      <c r="G2009" s="3">
        <v>0.61</v>
      </c>
      <c r="H2009" s="3">
        <v>0.34</v>
      </c>
      <c r="I2009" s="3">
        <v>0</v>
      </c>
      <c r="J2009" s="3">
        <v>0.09</v>
      </c>
      <c r="K2009" s="3">
        <v>1.04</v>
      </c>
    </row>
    <row r="2010" spans="1:11" x14ac:dyDescent="0.25">
      <c r="A2010" s="2">
        <v>2010</v>
      </c>
      <c r="B2010" s="2" t="s">
        <v>1718</v>
      </c>
      <c r="C2010" s="2" t="s">
        <v>26</v>
      </c>
      <c r="D2010" s="2">
        <v>2010</v>
      </c>
      <c r="E2010" s="2" t="s">
        <v>33</v>
      </c>
      <c r="F2010" s="2" t="s">
        <v>61</v>
      </c>
      <c r="G2010" s="2">
        <v>0.68</v>
      </c>
      <c r="H2010" s="2">
        <v>0.27</v>
      </c>
      <c r="I2010" s="2">
        <v>0</v>
      </c>
      <c r="J2010" s="2">
        <v>0.09</v>
      </c>
      <c r="K2010" s="2">
        <v>1.04</v>
      </c>
    </row>
    <row r="2011" spans="1:11" x14ac:dyDescent="0.25">
      <c r="A2011" s="3">
        <v>2011</v>
      </c>
      <c r="B2011" s="3" t="s">
        <v>1719</v>
      </c>
      <c r="C2011" s="3" t="s">
        <v>42</v>
      </c>
      <c r="D2011" s="3">
        <v>2007</v>
      </c>
      <c r="E2011" s="3" t="s">
        <v>31</v>
      </c>
      <c r="F2011" s="3" t="s">
        <v>92</v>
      </c>
      <c r="G2011" s="3">
        <v>0.34</v>
      </c>
      <c r="H2011" s="3">
        <v>0.48</v>
      </c>
      <c r="I2011" s="3">
        <v>0.02</v>
      </c>
      <c r="J2011" s="3">
        <v>0.19</v>
      </c>
      <c r="K2011" s="3">
        <v>1.04</v>
      </c>
    </row>
    <row r="2012" spans="1:11" x14ac:dyDescent="0.2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25">
      <c r="A2013" s="3">
        <v>2013</v>
      </c>
      <c r="B2013" s="3" t="s">
        <v>1721</v>
      </c>
      <c r="C2013" s="3" t="s">
        <v>130</v>
      </c>
      <c r="D2013" s="3">
        <v>2005</v>
      </c>
      <c r="E2013" s="3" t="s">
        <v>18</v>
      </c>
      <c r="F2013" s="3" t="s">
        <v>59</v>
      </c>
      <c r="G2013" s="3">
        <v>0.47</v>
      </c>
      <c r="H2013" s="3">
        <v>0.34</v>
      </c>
      <c r="I2013" s="3">
        <v>0</v>
      </c>
      <c r="J2013" s="3">
        <v>0.22</v>
      </c>
      <c r="K2013" s="3">
        <v>1.04</v>
      </c>
    </row>
    <row r="2014" spans="1:11" x14ac:dyDescent="0.25">
      <c r="A2014" s="2">
        <v>2014</v>
      </c>
      <c r="B2014" s="2" t="s">
        <v>1722</v>
      </c>
      <c r="C2014" s="2" t="s">
        <v>67</v>
      </c>
      <c r="D2014" s="2">
        <v>2014</v>
      </c>
      <c r="E2014" s="2" t="s">
        <v>13</v>
      </c>
      <c r="F2014" s="2" t="s">
        <v>110</v>
      </c>
      <c r="G2014" s="2">
        <v>0.46</v>
      </c>
      <c r="H2014" s="2">
        <v>0.4</v>
      </c>
      <c r="I2014" s="2">
        <v>0.01</v>
      </c>
      <c r="J2014" s="2">
        <v>0.17</v>
      </c>
      <c r="K2014" s="2">
        <v>1.04</v>
      </c>
    </row>
    <row r="2015" spans="1:11" x14ac:dyDescent="0.2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2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25">
      <c r="A2017" s="3">
        <v>2017</v>
      </c>
      <c r="B2017" s="3" t="s">
        <v>1724</v>
      </c>
      <c r="C2017" s="3" t="s">
        <v>12</v>
      </c>
      <c r="D2017" s="3">
        <v>2007</v>
      </c>
      <c r="E2017" s="3" t="s">
        <v>13</v>
      </c>
      <c r="F2017" s="3" t="s">
        <v>110</v>
      </c>
      <c r="G2017" s="3">
        <v>0.94</v>
      </c>
      <c r="H2017" s="3">
        <v>0.02</v>
      </c>
      <c r="I2017" s="3">
        <v>0</v>
      </c>
      <c r="J2017" s="3">
        <v>0.08</v>
      </c>
      <c r="K2017" s="3">
        <v>1.03</v>
      </c>
    </row>
    <row r="2018" spans="1:11" x14ac:dyDescent="0.25">
      <c r="A2018" s="2">
        <v>2018</v>
      </c>
      <c r="B2018" s="2" t="s">
        <v>1725</v>
      </c>
      <c r="C2018" s="2" t="s">
        <v>42</v>
      </c>
      <c r="D2018" s="2">
        <v>2011</v>
      </c>
      <c r="E2018" s="2" t="s">
        <v>2</v>
      </c>
      <c r="F2018" s="2" t="s">
        <v>92</v>
      </c>
      <c r="G2018" s="2">
        <v>0.33</v>
      </c>
      <c r="H2018" s="2">
        <v>0.51</v>
      </c>
      <c r="I2018" s="2">
        <v>0.01</v>
      </c>
      <c r="J2018" s="2">
        <v>0.18</v>
      </c>
      <c r="K2018" s="2">
        <v>1.03</v>
      </c>
    </row>
    <row r="2019" spans="1:11" x14ac:dyDescent="0.25">
      <c r="A2019" s="3">
        <v>2019</v>
      </c>
      <c r="B2019" s="3" t="s">
        <v>1726</v>
      </c>
      <c r="C2019" s="3" t="s">
        <v>12</v>
      </c>
      <c r="D2019" s="3">
        <v>2012</v>
      </c>
      <c r="E2019" s="3" t="s">
        <v>43</v>
      </c>
      <c r="F2019" s="3" t="s">
        <v>451</v>
      </c>
      <c r="G2019" s="3">
        <v>0.72</v>
      </c>
      <c r="H2019" s="3">
        <v>0.23</v>
      </c>
      <c r="I2019" s="3">
        <v>0</v>
      </c>
      <c r="J2019" s="3">
        <v>0.08</v>
      </c>
      <c r="K2019" s="3">
        <v>1.03</v>
      </c>
    </row>
    <row r="2020" spans="1:11" x14ac:dyDescent="0.25">
      <c r="A2020" s="2">
        <v>2020</v>
      </c>
      <c r="B2020" s="2" t="s">
        <v>1727</v>
      </c>
      <c r="C2020" s="2" t="s">
        <v>46</v>
      </c>
      <c r="D2020" s="2">
        <v>2003</v>
      </c>
      <c r="E2020" s="2" t="s">
        <v>13</v>
      </c>
      <c r="F2020" s="2" t="s">
        <v>110</v>
      </c>
      <c r="G2020" s="2">
        <v>0.5</v>
      </c>
      <c r="H2020" s="2">
        <v>0.39</v>
      </c>
      <c r="I2020" s="2">
        <v>0</v>
      </c>
      <c r="J2020" s="2">
        <v>0.13</v>
      </c>
      <c r="K2020" s="2">
        <v>1.03</v>
      </c>
    </row>
    <row r="2021" spans="1:11" x14ac:dyDescent="0.25">
      <c r="A2021" s="3">
        <v>2021</v>
      </c>
      <c r="B2021" s="3" t="s">
        <v>1728</v>
      </c>
      <c r="C2021" s="3" t="s">
        <v>21</v>
      </c>
      <c r="D2021" s="4" t="s">
        <v>225</v>
      </c>
      <c r="E2021" s="3" t="s">
        <v>2</v>
      </c>
      <c r="F2021" s="3" t="s">
        <v>14</v>
      </c>
      <c r="G2021" s="3">
        <v>0.68</v>
      </c>
      <c r="H2021" s="3">
        <v>0.31</v>
      </c>
      <c r="I2021" s="3">
        <v>0</v>
      </c>
      <c r="J2021" s="3">
        <v>0.04</v>
      </c>
      <c r="K2021" s="3">
        <v>1.03</v>
      </c>
    </row>
    <row r="2022" spans="1:11" x14ac:dyDescent="0.25">
      <c r="A2022" s="2">
        <v>2022</v>
      </c>
      <c r="B2022" s="2" t="s">
        <v>1729</v>
      </c>
      <c r="C2022" s="2" t="s">
        <v>16</v>
      </c>
      <c r="D2022" s="2">
        <v>1985</v>
      </c>
      <c r="E2022" s="2" t="s">
        <v>24</v>
      </c>
      <c r="F2022" s="2" t="s">
        <v>1147</v>
      </c>
      <c r="G2022" s="2">
        <v>0.18</v>
      </c>
      <c r="H2022" s="2">
        <v>0</v>
      </c>
      <c r="I2022" s="2">
        <v>0.85</v>
      </c>
      <c r="J2022" s="2">
        <v>0</v>
      </c>
      <c r="K2022" s="2">
        <v>1.03</v>
      </c>
    </row>
    <row r="2023" spans="1:11" x14ac:dyDescent="0.25">
      <c r="A2023" s="3">
        <v>2023</v>
      </c>
      <c r="B2023" s="3" t="s">
        <v>1110</v>
      </c>
      <c r="C2023" s="3" t="s">
        <v>12</v>
      </c>
      <c r="D2023" s="3">
        <v>2007</v>
      </c>
      <c r="E2023" s="3" t="s">
        <v>43</v>
      </c>
      <c r="F2023" s="3" t="s">
        <v>110</v>
      </c>
      <c r="G2023" s="3">
        <v>0.45</v>
      </c>
      <c r="H2023" s="3">
        <v>0.47</v>
      </c>
      <c r="I2023" s="3">
        <v>0</v>
      </c>
      <c r="J2023" s="3">
        <v>0.11</v>
      </c>
      <c r="K2023" s="3">
        <v>1.03</v>
      </c>
    </row>
    <row r="2024" spans="1:11" x14ac:dyDescent="0.2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25">
      <c r="A2025" s="3">
        <v>2025</v>
      </c>
      <c r="B2025" s="3" t="s">
        <v>709</v>
      </c>
      <c r="C2025" s="3" t="s">
        <v>12</v>
      </c>
      <c r="D2025" s="3">
        <v>2008</v>
      </c>
      <c r="E2025" s="3" t="s">
        <v>28</v>
      </c>
      <c r="F2025" s="3" t="s">
        <v>445</v>
      </c>
      <c r="G2025" s="3">
        <v>0.94</v>
      </c>
      <c r="H2025" s="3">
        <v>0.01</v>
      </c>
      <c r="I2025" s="3">
        <v>0</v>
      </c>
      <c r="J2025" s="3">
        <v>0.08</v>
      </c>
      <c r="K2025" s="3">
        <v>1.03</v>
      </c>
    </row>
    <row r="2026" spans="1:11" x14ac:dyDescent="0.25">
      <c r="A2026" s="2">
        <v>2026</v>
      </c>
      <c r="B2026" s="2" t="s">
        <v>1730</v>
      </c>
      <c r="C2026" s="2" t="s">
        <v>86</v>
      </c>
      <c r="D2026" s="2">
        <v>1998</v>
      </c>
      <c r="E2026" s="2" t="s">
        <v>72</v>
      </c>
      <c r="F2026" s="2" t="s">
        <v>198</v>
      </c>
      <c r="G2026" s="2">
        <v>0.38</v>
      </c>
      <c r="H2026" s="2">
        <v>0.12</v>
      </c>
      <c r="I2026" s="2">
        <v>0.51</v>
      </c>
      <c r="J2026" s="2">
        <v>0.02</v>
      </c>
      <c r="K2026" s="2">
        <v>1.03</v>
      </c>
    </row>
    <row r="2027" spans="1:11" x14ac:dyDescent="0.25">
      <c r="A2027" s="3">
        <v>2027</v>
      </c>
      <c r="B2027" s="3" t="s">
        <v>1731</v>
      </c>
      <c r="C2027" s="3" t="s">
        <v>39</v>
      </c>
      <c r="D2027" s="3">
        <v>2011</v>
      </c>
      <c r="E2027" s="3" t="s">
        <v>31</v>
      </c>
      <c r="F2027" s="3" t="s">
        <v>110</v>
      </c>
      <c r="G2027" s="3">
        <v>0.61</v>
      </c>
      <c r="H2027" s="3">
        <v>0.32</v>
      </c>
      <c r="I2027" s="3">
        <v>0.01</v>
      </c>
      <c r="J2027" s="3">
        <v>0.08</v>
      </c>
      <c r="K2027" s="3">
        <v>1.02</v>
      </c>
    </row>
    <row r="2028" spans="1:11" x14ac:dyDescent="0.25">
      <c r="A2028" s="2">
        <v>2028</v>
      </c>
      <c r="B2028" s="2" t="s">
        <v>456</v>
      </c>
      <c r="C2028" s="2" t="s">
        <v>12</v>
      </c>
      <c r="D2028" s="2">
        <v>2007</v>
      </c>
      <c r="E2028" s="2" t="s">
        <v>13</v>
      </c>
      <c r="F2028" s="2" t="s">
        <v>110</v>
      </c>
      <c r="G2028" s="2">
        <v>0.32</v>
      </c>
      <c r="H2028" s="2">
        <v>0.59</v>
      </c>
      <c r="I2028" s="2">
        <v>0.01</v>
      </c>
      <c r="J2028" s="2">
        <v>0.11</v>
      </c>
      <c r="K2028" s="2">
        <v>1.02</v>
      </c>
    </row>
    <row r="2029" spans="1:11" x14ac:dyDescent="0.25">
      <c r="A2029" s="3">
        <v>2029</v>
      </c>
      <c r="B2029" s="3" t="s">
        <v>1732</v>
      </c>
      <c r="C2029" s="3" t="s">
        <v>12</v>
      </c>
      <c r="D2029" s="3">
        <v>2007</v>
      </c>
      <c r="E2029" s="3" t="s">
        <v>72</v>
      </c>
      <c r="F2029" s="3" t="s">
        <v>1733</v>
      </c>
      <c r="G2029" s="3">
        <v>0.45</v>
      </c>
      <c r="H2029" s="3">
        <v>0.46</v>
      </c>
      <c r="I2029" s="3">
        <v>0</v>
      </c>
      <c r="J2029" s="3">
        <v>0.11</v>
      </c>
      <c r="K2029" s="3">
        <v>1.02</v>
      </c>
    </row>
    <row r="2030" spans="1:11" x14ac:dyDescent="0.25">
      <c r="A2030" s="2">
        <v>2030</v>
      </c>
      <c r="B2030" s="2" t="s">
        <v>1719</v>
      </c>
      <c r="C2030" s="2" t="s">
        <v>39</v>
      </c>
      <c r="D2030" s="2">
        <v>2007</v>
      </c>
      <c r="E2030" s="2" t="s">
        <v>31</v>
      </c>
      <c r="F2030" s="2" t="s">
        <v>92</v>
      </c>
      <c r="G2030" s="2">
        <v>0.87</v>
      </c>
      <c r="H2030" s="2">
        <v>0.05</v>
      </c>
      <c r="I2030" s="2">
        <v>0.02</v>
      </c>
      <c r="J2030" s="2">
        <v>0.08</v>
      </c>
      <c r="K2030" s="2">
        <v>1.02</v>
      </c>
    </row>
    <row r="2031" spans="1:11" x14ac:dyDescent="0.25">
      <c r="A2031" s="3">
        <v>2031</v>
      </c>
      <c r="B2031" s="3" t="s">
        <v>1734</v>
      </c>
      <c r="C2031" s="3" t="s">
        <v>149</v>
      </c>
      <c r="D2031" s="3">
        <v>2012</v>
      </c>
      <c r="E2031" s="3" t="s">
        <v>43</v>
      </c>
      <c r="F2031" s="3" t="s">
        <v>92</v>
      </c>
      <c r="G2031" s="3">
        <v>0.53</v>
      </c>
      <c r="H2031" s="3">
        <v>0.36</v>
      </c>
      <c r="I2031" s="3">
        <v>0.05</v>
      </c>
      <c r="J2031" s="3">
        <v>0.08</v>
      </c>
      <c r="K2031" s="3">
        <v>1.02</v>
      </c>
    </row>
    <row r="2032" spans="1:11" x14ac:dyDescent="0.25">
      <c r="A2032" s="2">
        <v>2032</v>
      </c>
      <c r="B2032" s="2" t="s">
        <v>862</v>
      </c>
      <c r="C2032" s="2" t="s">
        <v>147</v>
      </c>
      <c r="D2032" s="2">
        <v>2004</v>
      </c>
      <c r="E2032" s="2" t="s">
        <v>2</v>
      </c>
      <c r="F2032" s="2" t="s">
        <v>61</v>
      </c>
      <c r="G2032" s="2">
        <v>0.73</v>
      </c>
      <c r="H2032" s="2">
        <v>0.26</v>
      </c>
      <c r="I2032" s="2">
        <v>0.01</v>
      </c>
      <c r="J2032" s="2">
        <v>0.03</v>
      </c>
      <c r="K2032" s="2">
        <v>1.02</v>
      </c>
    </row>
    <row r="2033" spans="1:11" x14ac:dyDescent="0.25">
      <c r="A2033" s="3">
        <v>2033</v>
      </c>
      <c r="B2033" s="3" t="s">
        <v>1735</v>
      </c>
      <c r="C2033" s="3" t="s">
        <v>26</v>
      </c>
      <c r="D2033" s="3">
        <v>2007</v>
      </c>
      <c r="E2033" s="3" t="s">
        <v>33</v>
      </c>
      <c r="F2033" s="3" t="s">
        <v>92</v>
      </c>
      <c r="G2033" s="3">
        <v>0.51</v>
      </c>
      <c r="H2033" s="3">
        <v>0.4</v>
      </c>
      <c r="I2033" s="3">
        <v>0</v>
      </c>
      <c r="J2033" s="3">
        <v>0.11</v>
      </c>
      <c r="K2033" s="3">
        <v>1.02</v>
      </c>
    </row>
    <row r="2034" spans="1:11" x14ac:dyDescent="0.2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25">
      <c r="A2035" s="3">
        <v>2035</v>
      </c>
      <c r="B2035" s="3" t="s">
        <v>1737</v>
      </c>
      <c r="C2035" s="3" t="s">
        <v>48</v>
      </c>
      <c r="D2035" s="3">
        <v>1993</v>
      </c>
      <c r="E2035" s="3" t="s">
        <v>43</v>
      </c>
      <c r="F2035" s="3" t="s">
        <v>176</v>
      </c>
      <c r="G2035" s="3">
        <v>0.39</v>
      </c>
      <c r="H2035" s="3">
        <v>0.12</v>
      </c>
      <c r="I2035" s="3">
        <v>0.49</v>
      </c>
      <c r="J2035" s="3">
        <v>0.02</v>
      </c>
      <c r="K2035" s="3">
        <v>1.02</v>
      </c>
    </row>
    <row r="2036" spans="1:11" x14ac:dyDescent="0.25">
      <c r="A2036" s="2">
        <v>2036</v>
      </c>
      <c r="B2036" s="2" t="s">
        <v>1177</v>
      </c>
      <c r="C2036" s="2" t="s">
        <v>12</v>
      </c>
      <c r="D2036" s="2">
        <v>2008</v>
      </c>
      <c r="E2036" s="2" t="s">
        <v>2</v>
      </c>
      <c r="F2036" s="2" t="s">
        <v>385</v>
      </c>
      <c r="G2036" s="2">
        <v>0.51</v>
      </c>
      <c r="H2036" s="2">
        <v>0.4</v>
      </c>
      <c r="I2036" s="2">
        <v>0</v>
      </c>
      <c r="J2036" s="2">
        <v>0.11</v>
      </c>
      <c r="K2036" s="2">
        <v>1.02</v>
      </c>
    </row>
    <row r="2037" spans="1:11" x14ac:dyDescent="0.2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25">
      <c r="A2038" s="2">
        <v>2038</v>
      </c>
      <c r="B2038" s="2" t="s">
        <v>1739</v>
      </c>
      <c r="C2038" s="2" t="s">
        <v>39</v>
      </c>
      <c r="D2038" s="2">
        <v>2007</v>
      </c>
      <c r="E2038" s="2" t="s">
        <v>33</v>
      </c>
      <c r="F2038" s="2" t="s">
        <v>128</v>
      </c>
      <c r="G2038" s="2">
        <v>0.69</v>
      </c>
      <c r="H2038" s="2">
        <v>0.04</v>
      </c>
      <c r="I2038" s="2">
        <v>0.22</v>
      </c>
      <c r="J2038" s="2">
        <v>0.06</v>
      </c>
      <c r="K2038" s="2">
        <v>1.02</v>
      </c>
    </row>
    <row r="2039" spans="1:11" x14ac:dyDescent="0.25">
      <c r="A2039" s="3">
        <v>2039</v>
      </c>
      <c r="B2039" s="3" t="s">
        <v>273</v>
      </c>
      <c r="C2039" s="3" t="s">
        <v>113</v>
      </c>
      <c r="D2039" s="3">
        <v>2006</v>
      </c>
      <c r="E2039" s="3" t="s">
        <v>13</v>
      </c>
      <c r="F2039" s="3" t="s">
        <v>110</v>
      </c>
      <c r="G2039" s="3">
        <v>0.97</v>
      </c>
      <c r="H2039" s="3">
        <v>0.03</v>
      </c>
      <c r="I2039" s="3">
        <v>0</v>
      </c>
      <c r="J2039" s="3">
        <v>0.03</v>
      </c>
      <c r="K2039" s="3">
        <v>1.02</v>
      </c>
    </row>
    <row r="2040" spans="1:11" x14ac:dyDescent="0.25">
      <c r="A2040" s="2">
        <v>2040</v>
      </c>
      <c r="B2040" s="2" t="s">
        <v>1575</v>
      </c>
      <c r="C2040" s="2" t="s">
        <v>42</v>
      </c>
      <c r="D2040" s="2">
        <v>2014</v>
      </c>
      <c r="E2040" s="2" t="s">
        <v>43</v>
      </c>
      <c r="F2040" s="2" t="s">
        <v>451</v>
      </c>
      <c r="G2040" s="2">
        <v>0.44</v>
      </c>
      <c r="H2040" s="2">
        <v>0.4</v>
      </c>
      <c r="I2040" s="2">
        <v>0</v>
      </c>
      <c r="J2040" s="2">
        <v>0.17</v>
      </c>
      <c r="K2040" s="2">
        <v>1.02</v>
      </c>
    </row>
    <row r="2041" spans="1:11" x14ac:dyDescent="0.25">
      <c r="A2041" s="3">
        <v>2041</v>
      </c>
      <c r="B2041" s="3" t="s">
        <v>1740</v>
      </c>
      <c r="C2041" s="3" t="s">
        <v>46</v>
      </c>
      <c r="D2041" s="3">
        <v>2004</v>
      </c>
      <c r="E2041" s="3" t="s">
        <v>43</v>
      </c>
      <c r="F2041" s="3" t="s">
        <v>110</v>
      </c>
      <c r="G2041" s="3">
        <v>0.5</v>
      </c>
      <c r="H2041" s="3">
        <v>0.39</v>
      </c>
      <c r="I2041" s="3">
        <v>0</v>
      </c>
      <c r="J2041" s="3">
        <v>0.13</v>
      </c>
      <c r="K2041" s="3">
        <v>1.02</v>
      </c>
    </row>
    <row r="2042" spans="1:11" x14ac:dyDescent="0.2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2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25">
      <c r="A2044" s="2">
        <v>2044</v>
      </c>
      <c r="B2044" s="2" t="s">
        <v>1630</v>
      </c>
      <c r="C2044" s="2" t="s">
        <v>39</v>
      </c>
      <c r="D2044" s="2">
        <v>2008</v>
      </c>
      <c r="E2044" s="2" t="s">
        <v>43</v>
      </c>
      <c r="F2044" s="2" t="s">
        <v>92</v>
      </c>
      <c r="G2044" s="2">
        <v>0.54</v>
      </c>
      <c r="H2044" s="2">
        <v>0.35</v>
      </c>
      <c r="I2044" s="2">
        <v>0.02</v>
      </c>
      <c r="J2044" s="2">
        <v>0.1</v>
      </c>
      <c r="K2044" s="2">
        <v>1.01</v>
      </c>
    </row>
    <row r="2045" spans="1:11" x14ac:dyDescent="0.25">
      <c r="A2045" s="3">
        <v>2045</v>
      </c>
      <c r="B2045" s="3" t="s">
        <v>1743</v>
      </c>
      <c r="C2045" s="3" t="s">
        <v>130</v>
      </c>
      <c r="D2045" s="3">
        <v>2010</v>
      </c>
      <c r="E2045" s="3" t="s">
        <v>43</v>
      </c>
      <c r="F2045" s="3" t="s">
        <v>59</v>
      </c>
      <c r="G2045" s="3">
        <v>0.41</v>
      </c>
      <c r="H2045" s="3">
        <v>0.36</v>
      </c>
      <c r="I2045" s="3">
        <v>0.03</v>
      </c>
      <c r="J2045" s="3">
        <v>0.21</v>
      </c>
      <c r="K2045" s="3">
        <v>1.01</v>
      </c>
    </row>
    <row r="2046" spans="1:11" x14ac:dyDescent="0.25">
      <c r="A2046" s="2">
        <v>2046</v>
      </c>
      <c r="B2046" s="2" t="s">
        <v>1031</v>
      </c>
      <c r="C2046" s="2" t="s">
        <v>65</v>
      </c>
      <c r="D2046" s="2">
        <v>2011</v>
      </c>
      <c r="E2046" s="2" t="s">
        <v>2</v>
      </c>
      <c r="F2046" s="2" t="s">
        <v>121</v>
      </c>
      <c r="G2046" s="2">
        <v>0.44</v>
      </c>
      <c r="H2046" s="2">
        <v>0.46</v>
      </c>
      <c r="I2046" s="2">
        <v>0.01</v>
      </c>
      <c r="J2046" s="2">
        <v>0.09</v>
      </c>
      <c r="K2046" s="2">
        <v>1.01</v>
      </c>
    </row>
    <row r="2047" spans="1:11" x14ac:dyDescent="0.25">
      <c r="A2047" s="3">
        <v>2047</v>
      </c>
      <c r="B2047" s="3" t="s">
        <v>1744</v>
      </c>
      <c r="C2047" s="3" t="s">
        <v>39</v>
      </c>
      <c r="D2047" s="3">
        <v>2008</v>
      </c>
      <c r="E2047" s="3" t="s">
        <v>43</v>
      </c>
      <c r="F2047" s="3" t="s">
        <v>751</v>
      </c>
      <c r="G2047" s="3">
        <v>0.65</v>
      </c>
      <c r="H2047" s="3">
        <v>0.22</v>
      </c>
      <c r="I2047" s="3">
        <v>0.05</v>
      </c>
      <c r="J2047" s="3">
        <v>0.1</v>
      </c>
      <c r="K2047" s="3">
        <v>1.01</v>
      </c>
    </row>
    <row r="2048" spans="1:11" x14ac:dyDescent="0.25">
      <c r="A2048" s="2">
        <v>2048</v>
      </c>
      <c r="B2048" s="2" t="s">
        <v>1588</v>
      </c>
      <c r="C2048" s="2" t="s">
        <v>48</v>
      </c>
      <c r="D2048" s="2">
        <v>1995</v>
      </c>
      <c r="E2048" s="2" t="s">
        <v>13</v>
      </c>
      <c r="F2048" s="2" t="s">
        <v>417</v>
      </c>
      <c r="G2048" s="2">
        <v>0.87</v>
      </c>
      <c r="H2048" s="2">
        <v>0.12</v>
      </c>
      <c r="I2048" s="2">
        <v>0</v>
      </c>
      <c r="J2048" s="2">
        <v>0.02</v>
      </c>
      <c r="K2048" s="2">
        <v>1.01</v>
      </c>
    </row>
    <row r="2049" spans="1:11" x14ac:dyDescent="0.25">
      <c r="A2049" s="3">
        <v>2049</v>
      </c>
      <c r="B2049" s="3" t="s">
        <v>1745</v>
      </c>
      <c r="C2049" s="3" t="s">
        <v>118</v>
      </c>
      <c r="D2049" s="3">
        <v>2003</v>
      </c>
      <c r="E2049" s="3" t="s">
        <v>13</v>
      </c>
      <c r="F2049" s="3" t="s">
        <v>223</v>
      </c>
      <c r="G2049" s="3">
        <v>0</v>
      </c>
      <c r="H2049" s="3">
        <v>0.93</v>
      </c>
      <c r="I2049" s="3">
        <v>0</v>
      </c>
      <c r="J2049" s="3">
        <v>0.08</v>
      </c>
      <c r="K2049" s="3">
        <v>1.01</v>
      </c>
    </row>
    <row r="2050" spans="1:11" x14ac:dyDescent="0.25">
      <c r="A2050" s="2">
        <v>2050</v>
      </c>
      <c r="B2050" s="2" t="s">
        <v>1746</v>
      </c>
      <c r="C2050" s="2" t="s">
        <v>12</v>
      </c>
      <c r="D2050" s="2">
        <v>2010</v>
      </c>
      <c r="E2050" s="2" t="s">
        <v>28</v>
      </c>
      <c r="F2050" s="2" t="s">
        <v>61</v>
      </c>
      <c r="G2050" s="2">
        <v>0.48</v>
      </c>
      <c r="H2050" s="2">
        <v>0.44</v>
      </c>
      <c r="I2050" s="2">
        <v>0</v>
      </c>
      <c r="J2050" s="2">
        <v>0.09</v>
      </c>
      <c r="K2050" s="2">
        <v>1.01</v>
      </c>
    </row>
    <row r="2051" spans="1:11" x14ac:dyDescent="0.25">
      <c r="A2051" s="3">
        <v>2051</v>
      </c>
      <c r="B2051" s="3" t="s">
        <v>1747</v>
      </c>
      <c r="C2051" s="3" t="s">
        <v>26</v>
      </c>
      <c r="D2051" s="3">
        <v>2006</v>
      </c>
      <c r="E2051" s="3" t="s">
        <v>28</v>
      </c>
      <c r="F2051" s="3" t="s">
        <v>121</v>
      </c>
      <c r="G2051" s="3">
        <v>0</v>
      </c>
      <c r="H2051" s="3">
        <v>0</v>
      </c>
      <c r="I2051" s="3">
        <v>1.01</v>
      </c>
      <c r="J2051" s="3">
        <v>0</v>
      </c>
      <c r="K2051" s="3">
        <v>1.01</v>
      </c>
    </row>
    <row r="2052" spans="1:11" x14ac:dyDescent="0.2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25">
      <c r="A2053" s="3">
        <v>2053</v>
      </c>
      <c r="B2053" s="3" t="s">
        <v>1304</v>
      </c>
      <c r="C2053" s="3" t="s">
        <v>42</v>
      </c>
      <c r="D2053" s="3">
        <v>2014</v>
      </c>
      <c r="E2053" s="3" t="s">
        <v>43</v>
      </c>
      <c r="F2053" s="3" t="s">
        <v>206</v>
      </c>
      <c r="G2053" s="3">
        <v>0.33</v>
      </c>
      <c r="H2053" s="3">
        <v>0.48</v>
      </c>
      <c r="I2053" s="3">
        <v>0.02</v>
      </c>
      <c r="J2053" s="3">
        <v>0.18</v>
      </c>
      <c r="K2053" s="3">
        <v>1.01</v>
      </c>
    </row>
    <row r="2054" spans="1:11" x14ac:dyDescent="0.25">
      <c r="A2054" s="2">
        <v>2054</v>
      </c>
      <c r="B2054" s="2" t="s">
        <v>1749</v>
      </c>
      <c r="C2054" s="2" t="s">
        <v>42</v>
      </c>
      <c r="D2054" s="2">
        <v>2009</v>
      </c>
      <c r="E2054" s="2" t="s">
        <v>18</v>
      </c>
      <c r="F2054" s="2" t="s">
        <v>514</v>
      </c>
      <c r="G2054" s="2">
        <v>0.27</v>
      </c>
      <c r="H2054" s="2">
        <v>0.53</v>
      </c>
      <c r="I2054" s="2">
        <v>0</v>
      </c>
      <c r="J2054" s="2">
        <v>0.2</v>
      </c>
      <c r="K2054" s="2">
        <v>1.01</v>
      </c>
    </row>
    <row r="2055" spans="1:11" x14ac:dyDescent="0.25">
      <c r="A2055" s="3">
        <v>2055</v>
      </c>
      <c r="B2055" s="3" t="s">
        <v>1750</v>
      </c>
      <c r="C2055" s="3" t="s">
        <v>67</v>
      </c>
      <c r="D2055" s="3">
        <v>2014</v>
      </c>
      <c r="E2055" s="3" t="s">
        <v>2</v>
      </c>
      <c r="F2055" s="3" t="s">
        <v>92</v>
      </c>
      <c r="G2055" s="3">
        <v>0.21</v>
      </c>
      <c r="H2055" s="3">
        <v>0.61</v>
      </c>
      <c r="I2055" s="3">
        <v>0</v>
      </c>
      <c r="J2055" s="3">
        <v>0.18</v>
      </c>
      <c r="K2055" s="3">
        <v>1.01</v>
      </c>
    </row>
    <row r="2056" spans="1:11" x14ac:dyDescent="0.2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25">
      <c r="A2057" s="3">
        <v>2057</v>
      </c>
      <c r="B2057" s="3" t="s">
        <v>1752</v>
      </c>
      <c r="C2057" s="3" t="s">
        <v>46</v>
      </c>
      <c r="D2057" s="3">
        <v>2003</v>
      </c>
      <c r="E2057" s="3" t="s">
        <v>18</v>
      </c>
      <c r="F2057" s="3" t="s">
        <v>1528</v>
      </c>
      <c r="G2057" s="3">
        <v>0.49</v>
      </c>
      <c r="H2057" s="3">
        <v>0.38</v>
      </c>
      <c r="I2057" s="3">
        <v>0</v>
      </c>
      <c r="J2057" s="3">
        <v>0.13</v>
      </c>
      <c r="K2057" s="3">
        <v>1</v>
      </c>
    </row>
    <row r="2058" spans="1:11" x14ac:dyDescent="0.2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25">
      <c r="A2059" s="3">
        <v>2059</v>
      </c>
      <c r="B2059" s="3" t="s">
        <v>612</v>
      </c>
      <c r="C2059" s="3" t="s">
        <v>39</v>
      </c>
      <c r="D2059" s="3">
        <v>2008</v>
      </c>
      <c r="E2059" s="3" t="s">
        <v>13</v>
      </c>
      <c r="F2059" s="3" t="s">
        <v>184</v>
      </c>
      <c r="G2059" s="3">
        <v>0.13</v>
      </c>
      <c r="H2059" s="3">
        <v>0.76</v>
      </c>
      <c r="I2059" s="3">
        <v>0.03</v>
      </c>
      <c r="J2059" s="3">
        <v>0.09</v>
      </c>
      <c r="K2059" s="3">
        <v>1</v>
      </c>
    </row>
    <row r="2060" spans="1:11" x14ac:dyDescent="0.25">
      <c r="A2060" s="2">
        <v>2060</v>
      </c>
      <c r="B2060" s="2" t="s">
        <v>1754</v>
      </c>
      <c r="C2060" s="2" t="s">
        <v>46</v>
      </c>
      <c r="D2060" s="2">
        <v>2000</v>
      </c>
      <c r="E2060" s="2" t="s">
        <v>72</v>
      </c>
      <c r="F2060" s="2" t="s">
        <v>751</v>
      </c>
      <c r="G2060" s="2">
        <v>0.3</v>
      </c>
      <c r="H2060" s="2">
        <v>0.24</v>
      </c>
      <c r="I2060" s="2">
        <v>0.38</v>
      </c>
      <c r="J2060" s="2">
        <v>0.08</v>
      </c>
      <c r="K2060" s="2">
        <v>1</v>
      </c>
    </row>
    <row r="2061" spans="1:11" x14ac:dyDescent="0.2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25">
      <c r="A2062" s="2">
        <v>2062</v>
      </c>
      <c r="B2062" s="2" t="s">
        <v>1756</v>
      </c>
      <c r="C2062" s="2" t="s">
        <v>78</v>
      </c>
      <c r="D2062" s="2">
        <v>2000</v>
      </c>
      <c r="E2062" s="2" t="s">
        <v>18</v>
      </c>
      <c r="F2062" s="2" t="s">
        <v>14</v>
      </c>
      <c r="G2062" s="2">
        <v>0.65</v>
      </c>
      <c r="H2062" s="2">
        <v>0.15</v>
      </c>
      <c r="I2062" s="2">
        <v>0.19</v>
      </c>
      <c r="J2062" s="2">
        <v>0.01</v>
      </c>
      <c r="K2062" s="2">
        <v>1</v>
      </c>
    </row>
    <row r="2063" spans="1:11" x14ac:dyDescent="0.25">
      <c r="A2063" s="3">
        <v>2063</v>
      </c>
      <c r="B2063" s="3" t="s">
        <v>1757</v>
      </c>
      <c r="C2063" s="3" t="s">
        <v>16</v>
      </c>
      <c r="D2063" s="3">
        <v>1991</v>
      </c>
      <c r="E2063" s="3" t="s">
        <v>13</v>
      </c>
      <c r="F2063" s="3" t="s">
        <v>14</v>
      </c>
      <c r="G2063" s="3">
        <v>0.41</v>
      </c>
      <c r="H2063" s="3">
        <v>0.1</v>
      </c>
      <c r="I2063" s="3">
        <v>0.47</v>
      </c>
      <c r="J2063" s="3">
        <v>0.02</v>
      </c>
      <c r="K2063" s="3">
        <v>1</v>
      </c>
    </row>
    <row r="2064" spans="1:11" x14ac:dyDescent="0.25">
      <c r="A2064" s="2">
        <v>2064</v>
      </c>
      <c r="B2064" s="2" t="s">
        <v>1758</v>
      </c>
      <c r="C2064" s="2" t="s">
        <v>21</v>
      </c>
      <c r="D2064" s="2">
        <v>1997</v>
      </c>
      <c r="E2064" s="2" t="s">
        <v>28</v>
      </c>
      <c r="F2064" s="2" t="s">
        <v>14</v>
      </c>
      <c r="G2064" s="2">
        <v>0.63</v>
      </c>
      <c r="H2064" s="2">
        <v>0.25</v>
      </c>
      <c r="I2064" s="2">
        <v>0.09</v>
      </c>
      <c r="J2064" s="2">
        <v>0.03</v>
      </c>
      <c r="K2064" s="2">
        <v>1</v>
      </c>
    </row>
    <row r="2065" spans="1:11" x14ac:dyDescent="0.25">
      <c r="A2065" s="3">
        <v>2065</v>
      </c>
      <c r="B2065" s="3" t="s">
        <v>1759</v>
      </c>
      <c r="C2065" s="3" t="s">
        <v>46</v>
      </c>
      <c r="D2065" s="3">
        <v>2004</v>
      </c>
      <c r="E2065" s="3" t="s">
        <v>28</v>
      </c>
      <c r="F2065" s="3" t="s">
        <v>1760</v>
      </c>
      <c r="G2065" s="3">
        <v>0</v>
      </c>
      <c r="H2065" s="3">
        <v>0</v>
      </c>
      <c r="I2065" s="3">
        <v>1</v>
      </c>
      <c r="J2065" s="3">
        <v>0</v>
      </c>
      <c r="K2065" s="3">
        <v>1</v>
      </c>
    </row>
    <row r="2066" spans="1:11" x14ac:dyDescent="0.25">
      <c r="A2066" s="2">
        <v>2066</v>
      </c>
      <c r="B2066" s="2" t="s">
        <v>783</v>
      </c>
      <c r="C2066" s="2" t="s">
        <v>113</v>
      </c>
      <c r="D2066" s="2">
        <v>2003</v>
      </c>
      <c r="E2066" s="2" t="s">
        <v>72</v>
      </c>
      <c r="F2066" s="2" t="s">
        <v>296</v>
      </c>
      <c r="G2066" s="2">
        <v>0.78</v>
      </c>
      <c r="H2066" s="2">
        <v>0.18</v>
      </c>
      <c r="I2066" s="2">
        <v>0.03</v>
      </c>
      <c r="J2066" s="2">
        <v>0</v>
      </c>
      <c r="K2066" s="2">
        <v>1</v>
      </c>
    </row>
    <row r="2067" spans="1:11" x14ac:dyDescent="0.25">
      <c r="A2067" s="3">
        <v>2067</v>
      </c>
      <c r="B2067" s="3" t="s">
        <v>1761</v>
      </c>
      <c r="C2067" s="3" t="s">
        <v>42</v>
      </c>
      <c r="D2067" s="3">
        <v>2008</v>
      </c>
      <c r="E2067" s="3" t="s">
        <v>31</v>
      </c>
      <c r="F2067" s="3" t="s">
        <v>92</v>
      </c>
      <c r="G2067" s="3">
        <v>0.49</v>
      </c>
      <c r="H2067" s="3">
        <v>0.33</v>
      </c>
      <c r="I2067" s="3">
        <v>0.02</v>
      </c>
      <c r="J2067" s="3">
        <v>0.15</v>
      </c>
      <c r="K2067" s="3">
        <v>1</v>
      </c>
    </row>
    <row r="2068" spans="1:11" x14ac:dyDescent="0.2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25">
      <c r="A2069" s="3">
        <v>2069</v>
      </c>
      <c r="B2069" s="3" t="s">
        <v>1762</v>
      </c>
      <c r="C2069" s="3" t="s">
        <v>39</v>
      </c>
      <c r="D2069" s="3">
        <v>2006</v>
      </c>
      <c r="E2069" s="3" t="s">
        <v>13</v>
      </c>
      <c r="F2069" s="3" t="s">
        <v>184</v>
      </c>
      <c r="G2069" s="3">
        <v>0.08</v>
      </c>
      <c r="H2069" s="3">
        <v>0.9</v>
      </c>
      <c r="I2069" s="3">
        <v>0.02</v>
      </c>
      <c r="J2069" s="3">
        <v>0</v>
      </c>
      <c r="K2069" s="3">
        <v>1</v>
      </c>
    </row>
    <row r="2070" spans="1:11" x14ac:dyDescent="0.2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2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25">
      <c r="A2072" s="2">
        <v>2072</v>
      </c>
      <c r="B2072" s="2" t="s">
        <v>1765</v>
      </c>
      <c r="C2072" s="2" t="s">
        <v>693</v>
      </c>
      <c r="D2072" s="2">
        <v>2013</v>
      </c>
      <c r="E2072" s="2" t="s">
        <v>31</v>
      </c>
      <c r="F2072" s="2" t="s">
        <v>190</v>
      </c>
      <c r="G2072" s="2">
        <v>0.25</v>
      </c>
      <c r="H2072" s="2">
        <v>0.49</v>
      </c>
      <c r="I2072" s="2">
        <v>0.04</v>
      </c>
      <c r="J2072" s="2">
        <v>0.22</v>
      </c>
      <c r="K2072" s="2">
        <v>1</v>
      </c>
    </row>
    <row r="2073" spans="1:11" x14ac:dyDescent="0.2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25">
      <c r="A2074" s="2">
        <v>2074</v>
      </c>
      <c r="B2074" s="2" t="s">
        <v>1767</v>
      </c>
      <c r="C2074" s="2" t="s">
        <v>46</v>
      </c>
      <c r="D2074" s="2">
        <v>2002</v>
      </c>
      <c r="E2074" s="2" t="s">
        <v>43</v>
      </c>
      <c r="F2074" s="2" t="s">
        <v>751</v>
      </c>
      <c r="G2074" s="2">
        <v>0.13</v>
      </c>
      <c r="H2074" s="2">
        <v>0.1</v>
      </c>
      <c r="I2074" s="2">
        <v>0.74</v>
      </c>
      <c r="J2074" s="2">
        <v>0.03</v>
      </c>
      <c r="K2074" s="2">
        <v>1</v>
      </c>
    </row>
    <row r="2075" spans="1:11" x14ac:dyDescent="0.25">
      <c r="A2075" s="3">
        <v>2075</v>
      </c>
      <c r="B2075" s="3" t="s">
        <v>1768</v>
      </c>
      <c r="C2075" s="3" t="s">
        <v>26</v>
      </c>
      <c r="D2075" s="3">
        <v>2005</v>
      </c>
      <c r="E2075" s="3" t="s">
        <v>212</v>
      </c>
      <c r="F2075" s="3" t="s">
        <v>385</v>
      </c>
      <c r="G2075" s="3">
        <v>0.86</v>
      </c>
      <c r="H2075" s="3">
        <v>0.04</v>
      </c>
      <c r="I2075" s="3">
        <v>0.01</v>
      </c>
      <c r="J2075" s="3">
        <v>0.08</v>
      </c>
      <c r="K2075" s="3">
        <v>1</v>
      </c>
    </row>
    <row r="2076" spans="1:11" x14ac:dyDescent="0.25">
      <c r="A2076" s="2">
        <v>2076</v>
      </c>
      <c r="B2076" s="2" t="s">
        <v>1769</v>
      </c>
      <c r="C2076" s="2" t="s">
        <v>42</v>
      </c>
      <c r="D2076" s="2">
        <v>2013</v>
      </c>
      <c r="E2076" s="2" t="s">
        <v>28</v>
      </c>
      <c r="F2076" s="2" t="s">
        <v>92</v>
      </c>
      <c r="G2076" s="2">
        <v>0.51</v>
      </c>
      <c r="H2076" s="2">
        <v>0.27</v>
      </c>
      <c r="I2076" s="2">
        <v>0.05</v>
      </c>
      <c r="J2076" s="2">
        <v>0.15</v>
      </c>
      <c r="K2076" s="2">
        <v>1</v>
      </c>
    </row>
    <row r="2077" spans="1:11" x14ac:dyDescent="0.25">
      <c r="A2077" s="3">
        <v>2077</v>
      </c>
      <c r="B2077" s="3" t="s">
        <v>1770</v>
      </c>
      <c r="C2077" s="3" t="s">
        <v>42</v>
      </c>
      <c r="D2077" s="3">
        <v>2013</v>
      </c>
      <c r="E2077" s="3" t="s">
        <v>43</v>
      </c>
      <c r="F2077" s="3" t="s">
        <v>110</v>
      </c>
      <c r="G2077" s="3">
        <v>0.44</v>
      </c>
      <c r="H2077" s="3">
        <v>0.38</v>
      </c>
      <c r="I2077" s="3">
        <v>0</v>
      </c>
      <c r="J2077" s="3">
        <v>0.17</v>
      </c>
      <c r="K2077" s="3">
        <v>1</v>
      </c>
    </row>
    <row r="2078" spans="1:11" x14ac:dyDescent="0.25">
      <c r="A2078" s="2">
        <v>2078</v>
      </c>
      <c r="B2078" s="2" t="s">
        <v>1380</v>
      </c>
      <c r="C2078" s="2" t="s">
        <v>12</v>
      </c>
      <c r="D2078" s="2">
        <v>2010</v>
      </c>
      <c r="E2078" s="2" t="s">
        <v>28</v>
      </c>
      <c r="F2078" s="2" t="s">
        <v>385</v>
      </c>
      <c r="G2078" s="2">
        <v>0.89</v>
      </c>
      <c r="H2078" s="2">
        <v>0.04</v>
      </c>
      <c r="I2078" s="2">
        <v>0</v>
      </c>
      <c r="J2078" s="2">
        <v>0.06</v>
      </c>
      <c r="K2078" s="2">
        <v>1</v>
      </c>
    </row>
    <row r="2079" spans="1:11" x14ac:dyDescent="0.25">
      <c r="A2079" s="3">
        <v>2079</v>
      </c>
      <c r="B2079" s="3" t="s">
        <v>948</v>
      </c>
      <c r="C2079" s="3" t="s">
        <v>42</v>
      </c>
      <c r="D2079" s="3">
        <v>2013</v>
      </c>
      <c r="E2079" s="3" t="s">
        <v>43</v>
      </c>
      <c r="F2079" s="3" t="s">
        <v>451</v>
      </c>
      <c r="G2079" s="3">
        <v>0.48</v>
      </c>
      <c r="H2079" s="3">
        <v>0.35</v>
      </c>
      <c r="I2079" s="3">
        <v>0</v>
      </c>
      <c r="J2079" s="3">
        <v>0.16</v>
      </c>
      <c r="K2079" s="3">
        <v>1</v>
      </c>
    </row>
    <row r="2080" spans="1:11" x14ac:dyDescent="0.2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25">
      <c r="A2081" s="3">
        <v>2081</v>
      </c>
      <c r="B2081" s="3" t="s">
        <v>1771</v>
      </c>
      <c r="C2081" s="3" t="s">
        <v>26</v>
      </c>
      <c r="D2081" s="3">
        <v>2008</v>
      </c>
      <c r="E2081" s="3" t="s">
        <v>24</v>
      </c>
      <c r="F2081" s="3" t="s">
        <v>92</v>
      </c>
      <c r="G2081" s="3">
        <v>0.17</v>
      </c>
      <c r="H2081" s="3">
        <v>0.78</v>
      </c>
      <c r="I2081" s="3">
        <v>0</v>
      </c>
      <c r="J2081" s="3">
        <v>0.04</v>
      </c>
      <c r="K2081" s="3">
        <v>1</v>
      </c>
    </row>
    <row r="2082" spans="1:11" x14ac:dyDescent="0.2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2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2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25">
      <c r="A2085" s="3">
        <v>2085</v>
      </c>
      <c r="B2085" s="3" t="s">
        <v>1774</v>
      </c>
      <c r="C2085" s="3" t="s">
        <v>113</v>
      </c>
      <c r="D2085" s="3">
        <v>2000</v>
      </c>
      <c r="E2085" s="3" t="s">
        <v>13</v>
      </c>
      <c r="F2085" s="3" t="s">
        <v>40</v>
      </c>
      <c r="G2085" s="3">
        <v>0.74</v>
      </c>
      <c r="H2085" s="3">
        <v>0.21</v>
      </c>
      <c r="I2085" s="3">
        <v>0</v>
      </c>
      <c r="J2085" s="3">
        <v>0.04</v>
      </c>
      <c r="K2085" s="3">
        <v>0.99</v>
      </c>
    </row>
    <row r="2086" spans="1:11" x14ac:dyDescent="0.25">
      <c r="A2086" s="2">
        <v>2086</v>
      </c>
      <c r="B2086" s="2" t="s">
        <v>259</v>
      </c>
      <c r="C2086" s="2" t="s">
        <v>147</v>
      </c>
      <c r="D2086" s="2">
        <v>2003</v>
      </c>
      <c r="E2086" s="2" t="s">
        <v>18</v>
      </c>
      <c r="F2086" s="2" t="s">
        <v>260</v>
      </c>
      <c r="G2086" s="2">
        <v>0.77</v>
      </c>
      <c r="H2086" s="2">
        <v>0.2</v>
      </c>
      <c r="I2086" s="2">
        <v>0</v>
      </c>
      <c r="J2086" s="2">
        <v>0.03</v>
      </c>
      <c r="K2086" s="2">
        <v>0.99</v>
      </c>
    </row>
    <row r="2087" spans="1:11" x14ac:dyDescent="0.25">
      <c r="A2087" s="3">
        <v>2087</v>
      </c>
      <c r="B2087" s="3" t="s">
        <v>1775</v>
      </c>
      <c r="C2087" s="3" t="s">
        <v>26</v>
      </c>
      <c r="D2087" s="3">
        <v>2008</v>
      </c>
      <c r="E2087" s="3" t="s">
        <v>33</v>
      </c>
      <c r="F2087" s="3" t="s">
        <v>110</v>
      </c>
      <c r="G2087" s="3">
        <v>0.59</v>
      </c>
      <c r="H2087" s="3">
        <v>0.31</v>
      </c>
      <c r="I2087" s="3">
        <v>0</v>
      </c>
      <c r="J2087" s="3">
        <v>0.1</v>
      </c>
      <c r="K2087" s="3">
        <v>0.99</v>
      </c>
    </row>
    <row r="2088" spans="1:11" x14ac:dyDescent="0.25">
      <c r="A2088" s="2">
        <v>2088</v>
      </c>
      <c r="B2088" s="2" t="s">
        <v>1270</v>
      </c>
      <c r="C2088" s="2" t="s">
        <v>39</v>
      </c>
      <c r="D2088" s="5" t="s">
        <v>225</v>
      </c>
      <c r="E2088" s="2" t="s">
        <v>43</v>
      </c>
      <c r="F2088" s="2" t="s">
        <v>206</v>
      </c>
      <c r="G2088" s="2">
        <v>0.51</v>
      </c>
      <c r="H2088" s="2">
        <v>0.39</v>
      </c>
      <c r="I2088" s="2">
        <v>0</v>
      </c>
      <c r="J2088" s="2">
        <v>0.09</v>
      </c>
      <c r="K2088" s="2">
        <v>0.99</v>
      </c>
    </row>
    <row r="2089" spans="1:11" x14ac:dyDescent="0.2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25">
      <c r="A2090" s="2">
        <v>2090</v>
      </c>
      <c r="B2090" s="2" t="s">
        <v>1777</v>
      </c>
      <c r="C2090" s="2" t="s">
        <v>130</v>
      </c>
      <c r="D2090" s="2">
        <v>2006</v>
      </c>
      <c r="E2090" s="2" t="s">
        <v>33</v>
      </c>
      <c r="F2090" s="2" t="s">
        <v>296</v>
      </c>
      <c r="G2090" s="2">
        <v>0.37</v>
      </c>
      <c r="H2090" s="2">
        <v>0.31</v>
      </c>
      <c r="I2090" s="2">
        <v>0.12</v>
      </c>
      <c r="J2090" s="2">
        <v>0.19</v>
      </c>
      <c r="K2090" s="2">
        <v>0.99</v>
      </c>
    </row>
    <row r="2091" spans="1:11" x14ac:dyDescent="0.25">
      <c r="A2091" s="3">
        <v>2091</v>
      </c>
      <c r="B2091" s="3" t="s">
        <v>1778</v>
      </c>
      <c r="C2091" s="3" t="s">
        <v>39</v>
      </c>
      <c r="D2091" s="3">
        <v>2011</v>
      </c>
      <c r="E2091" s="3" t="s">
        <v>13</v>
      </c>
      <c r="F2091" s="3" t="s">
        <v>110</v>
      </c>
      <c r="G2091" s="3">
        <v>0.94</v>
      </c>
      <c r="H2091" s="3">
        <v>0</v>
      </c>
      <c r="I2091" s="3">
        <v>0</v>
      </c>
      <c r="J2091" s="3">
        <v>0.06</v>
      </c>
      <c r="K2091" s="3">
        <v>0.99</v>
      </c>
    </row>
    <row r="2092" spans="1:11" x14ac:dyDescent="0.25">
      <c r="A2092" s="2">
        <v>2092</v>
      </c>
      <c r="B2092" s="2" t="s">
        <v>1019</v>
      </c>
      <c r="C2092" s="2" t="s">
        <v>42</v>
      </c>
      <c r="D2092" s="2">
        <v>2011</v>
      </c>
      <c r="E2092" s="2" t="s">
        <v>43</v>
      </c>
      <c r="F2092" s="2" t="s">
        <v>451</v>
      </c>
      <c r="G2092" s="2">
        <v>0.36</v>
      </c>
      <c r="H2092" s="2">
        <v>0.46</v>
      </c>
      <c r="I2092" s="2">
        <v>0</v>
      </c>
      <c r="J2092" s="2">
        <v>0.17</v>
      </c>
      <c r="K2092" s="2">
        <v>0.99</v>
      </c>
    </row>
    <row r="2093" spans="1:11" x14ac:dyDescent="0.25">
      <c r="A2093" s="3">
        <v>2093</v>
      </c>
      <c r="B2093" s="3" t="s">
        <v>1779</v>
      </c>
      <c r="C2093" s="3" t="s">
        <v>12</v>
      </c>
      <c r="D2093" s="3">
        <v>2009</v>
      </c>
      <c r="E2093" s="3" t="s">
        <v>28</v>
      </c>
      <c r="F2093" s="3" t="s">
        <v>61</v>
      </c>
      <c r="G2093" s="3">
        <v>0.6</v>
      </c>
      <c r="H2093" s="3">
        <v>0.3</v>
      </c>
      <c r="I2093" s="3">
        <v>0</v>
      </c>
      <c r="J2093" s="3">
        <v>0.09</v>
      </c>
      <c r="K2093" s="3">
        <v>0.99</v>
      </c>
    </row>
    <row r="2094" spans="1:11" x14ac:dyDescent="0.25">
      <c r="A2094" s="2">
        <v>2094</v>
      </c>
      <c r="B2094" s="2" t="s">
        <v>1780</v>
      </c>
      <c r="C2094" s="2" t="s">
        <v>12</v>
      </c>
      <c r="D2094" s="2">
        <v>2009</v>
      </c>
      <c r="E2094" s="2" t="s">
        <v>18</v>
      </c>
      <c r="F2094" s="2" t="s">
        <v>385</v>
      </c>
      <c r="G2094" s="2">
        <v>0.61</v>
      </c>
      <c r="H2094" s="2">
        <v>0.3</v>
      </c>
      <c r="I2094" s="2">
        <v>0</v>
      </c>
      <c r="J2094" s="2">
        <v>0.09</v>
      </c>
      <c r="K2094" s="2">
        <v>0.99</v>
      </c>
    </row>
    <row r="2095" spans="1:11" x14ac:dyDescent="0.2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25">
      <c r="A2096" s="2">
        <v>2096</v>
      </c>
      <c r="B2096" s="2" t="s">
        <v>1782</v>
      </c>
      <c r="C2096" s="2" t="s">
        <v>42</v>
      </c>
      <c r="D2096" s="2">
        <v>2009</v>
      </c>
      <c r="E2096" s="2" t="s">
        <v>33</v>
      </c>
      <c r="F2096" s="2" t="s">
        <v>59</v>
      </c>
      <c r="G2096" s="2">
        <v>0.35</v>
      </c>
      <c r="H2096" s="2">
        <v>0.52</v>
      </c>
      <c r="I2096" s="2">
        <v>0.04</v>
      </c>
      <c r="J2096" s="2">
        <v>0.09</v>
      </c>
      <c r="K2096" s="2">
        <v>0.99</v>
      </c>
    </row>
    <row r="2097" spans="1:11" x14ac:dyDescent="0.2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2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25">
      <c r="A2099" s="3">
        <v>2099</v>
      </c>
      <c r="B2099" s="3" t="s">
        <v>1785</v>
      </c>
      <c r="C2099" s="3" t="s">
        <v>46</v>
      </c>
      <c r="D2099" s="3">
        <v>2000</v>
      </c>
      <c r="E2099" s="3" t="s">
        <v>43</v>
      </c>
      <c r="F2099" s="3" t="s">
        <v>59</v>
      </c>
      <c r="G2099" s="3">
        <v>0.3</v>
      </c>
      <c r="H2099" s="3">
        <v>0.23</v>
      </c>
      <c r="I2099" s="3">
        <v>0.38</v>
      </c>
      <c r="J2099" s="3">
        <v>0.08</v>
      </c>
      <c r="K2099" s="3">
        <v>0.99</v>
      </c>
    </row>
    <row r="2100" spans="1:11" x14ac:dyDescent="0.25">
      <c r="A2100" s="2">
        <v>2100</v>
      </c>
      <c r="B2100" s="2" t="s">
        <v>1341</v>
      </c>
      <c r="C2100" s="2" t="s">
        <v>42</v>
      </c>
      <c r="D2100" s="2">
        <v>2008</v>
      </c>
      <c r="E2100" s="2" t="s">
        <v>28</v>
      </c>
      <c r="F2100" s="2" t="s">
        <v>61</v>
      </c>
      <c r="G2100" s="2">
        <v>0.73</v>
      </c>
      <c r="H2100" s="2">
        <v>0.15</v>
      </c>
      <c r="I2100" s="2">
        <v>0</v>
      </c>
      <c r="J2100" s="2">
        <v>0.11</v>
      </c>
      <c r="K2100" s="2">
        <v>0.99</v>
      </c>
    </row>
    <row r="2101" spans="1:11" x14ac:dyDescent="0.25">
      <c r="A2101" s="3">
        <v>2101</v>
      </c>
      <c r="B2101" s="3" t="s">
        <v>665</v>
      </c>
      <c r="C2101" s="3" t="s">
        <v>12</v>
      </c>
      <c r="D2101" s="3">
        <v>2007</v>
      </c>
      <c r="E2101" s="3" t="s">
        <v>72</v>
      </c>
      <c r="F2101" s="3" t="s">
        <v>385</v>
      </c>
      <c r="G2101" s="3">
        <v>0.38</v>
      </c>
      <c r="H2101" s="3">
        <v>0.5</v>
      </c>
      <c r="I2101" s="3">
        <v>0</v>
      </c>
      <c r="J2101" s="3">
        <v>0.11</v>
      </c>
      <c r="K2101" s="3">
        <v>0.99</v>
      </c>
    </row>
    <row r="2102" spans="1:11" x14ac:dyDescent="0.25">
      <c r="A2102" s="2">
        <v>2102</v>
      </c>
      <c r="B2102" s="2" t="s">
        <v>374</v>
      </c>
      <c r="C2102" s="2" t="s">
        <v>12</v>
      </c>
      <c r="D2102" s="2">
        <v>2009</v>
      </c>
      <c r="E2102" s="2" t="s">
        <v>13</v>
      </c>
      <c r="F2102" s="2" t="s">
        <v>110</v>
      </c>
      <c r="G2102" s="2">
        <v>0.23</v>
      </c>
      <c r="H2102" s="2">
        <v>0.65</v>
      </c>
      <c r="I2102" s="2">
        <v>0</v>
      </c>
      <c r="J2102" s="2">
        <v>0.11</v>
      </c>
      <c r="K2102" s="2">
        <v>0.99</v>
      </c>
    </row>
    <row r="2103" spans="1:11" x14ac:dyDescent="0.25">
      <c r="A2103" s="3">
        <v>2103</v>
      </c>
      <c r="B2103" s="3" t="s">
        <v>1786</v>
      </c>
      <c r="C2103" s="3" t="s">
        <v>147</v>
      </c>
      <c r="D2103" s="3">
        <v>2005</v>
      </c>
      <c r="E2103" s="3" t="s">
        <v>2</v>
      </c>
      <c r="F2103" s="3" t="s">
        <v>121</v>
      </c>
      <c r="G2103" s="3">
        <v>0.76</v>
      </c>
      <c r="H2103" s="3">
        <v>0.2</v>
      </c>
      <c r="I2103" s="3">
        <v>0</v>
      </c>
      <c r="J2103" s="3">
        <v>0.03</v>
      </c>
      <c r="K2103" s="3">
        <v>0.99</v>
      </c>
    </row>
    <row r="2104" spans="1:11" x14ac:dyDescent="0.25">
      <c r="A2104" s="2">
        <v>2104</v>
      </c>
      <c r="B2104" s="2" t="s">
        <v>1787</v>
      </c>
      <c r="C2104" s="2" t="s">
        <v>118</v>
      </c>
      <c r="D2104" s="2">
        <v>2012</v>
      </c>
      <c r="E2104" s="2" t="s">
        <v>33</v>
      </c>
      <c r="F2104" s="2" t="s">
        <v>1412</v>
      </c>
      <c r="G2104" s="2">
        <v>0</v>
      </c>
      <c r="H2104" s="2">
        <v>0.8</v>
      </c>
      <c r="I2104" s="2">
        <v>0</v>
      </c>
      <c r="J2104" s="2">
        <v>0.18</v>
      </c>
      <c r="K2104" s="2">
        <v>0.99</v>
      </c>
    </row>
    <row r="2105" spans="1:11" x14ac:dyDescent="0.25">
      <c r="A2105" s="3">
        <v>2105</v>
      </c>
      <c r="B2105" s="3" t="s">
        <v>248</v>
      </c>
      <c r="C2105" s="3" t="s">
        <v>118</v>
      </c>
      <c r="D2105" s="3">
        <v>2008</v>
      </c>
      <c r="E2105" s="3" t="s">
        <v>22</v>
      </c>
      <c r="F2105" s="3" t="s">
        <v>107</v>
      </c>
      <c r="G2105" s="3">
        <v>0.02</v>
      </c>
      <c r="H2105" s="3">
        <v>0.88</v>
      </c>
      <c r="I2105" s="3">
        <v>0</v>
      </c>
      <c r="J2105" s="3">
        <v>0.08</v>
      </c>
      <c r="K2105" s="3">
        <v>0.99</v>
      </c>
    </row>
    <row r="2106" spans="1:11" x14ac:dyDescent="0.25">
      <c r="A2106" s="2">
        <v>2106</v>
      </c>
      <c r="B2106" s="2" t="s">
        <v>1431</v>
      </c>
      <c r="C2106" s="2" t="s">
        <v>26</v>
      </c>
      <c r="D2106" s="2">
        <v>2006</v>
      </c>
      <c r="E2106" s="2" t="s">
        <v>18</v>
      </c>
      <c r="F2106" s="2" t="s">
        <v>385</v>
      </c>
      <c r="G2106" s="2">
        <v>0.85</v>
      </c>
      <c r="H2106" s="2">
        <v>0.05</v>
      </c>
      <c r="I2106" s="2">
        <v>0</v>
      </c>
      <c r="J2106" s="2">
        <v>0.08</v>
      </c>
      <c r="K2106" s="2">
        <v>0.98</v>
      </c>
    </row>
    <row r="2107" spans="1:11" x14ac:dyDescent="0.25">
      <c r="A2107" s="3">
        <v>2107</v>
      </c>
      <c r="B2107" s="3" t="s">
        <v>375</v>
      </c>
      <c r="C2107" s="3" t="s">
        <v>130</v>
      </c>
      <c r="D2107" s="3">
        <v>2008</v>
      </c>
      <c r="E2107" s="3" t="s">
        <v>13</v>
      </c>
      <c r="F2107" s="3" t="s">
        <v>184</v>
      </c>
      <c r="G2107" s="3">
        <v>0.02</v>
      </c>
      <c r="H2107" s="3">
        <v>0.53</v>
      </c>
      <c r="I2107" s="3">
        <v>0.19</v>
      </c>
      <c r="J2107" s="3">
        <v>0.25</v>
      </c>
      <c r="K2107" s="3">
        <v>0.98</v>
      </c>
    </row>
    <row r="2108" spans="1:11" x14ac:dyDescent="0.2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25">
      <c r="A2109" s="3">
        <v>2109</v>
      </c>
      <c r="B2109" s="3" t="s">
        <v>1788</v>
      </c>
      <c r="C2109" s="3" t="s">
        <v>12</v>
      </c>
      <c r="D2109" s="3">
        <v>2010</v>
      </c>
      <c r="E2109" s="3" t="s">
        <v>22</v>
      </c>
      <c r="F2109" s="3" t="s">
        <v>14</v>
      </c>
      <c r="G2109" s="3">
        <v>0.49</v>
      </c>
      <c r="H2109" s="3">
        <v>0.26</v>
      </c>
      <c r="I2109" s="3">
        <v>0.16</v>
      </c>
      <c r="J2109" s="3">
        <v>0.08</v>
      </c>
      <c r="K2109" s="3">
        <v>0.98</v>
      </c>
    </row>
    <row r="2110" spans="1:11" x14ac:dyDescent="0.2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2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25">
      <c r="A2112" s="2">
        <v>2112</v>
      </c>
      <c r="B2112" s="2" t="s">
        <v>1128</v>
      </c>
      <c r="C2112" s="2" t="s">
        <v>42</v>
      </c>
      <c r="D2112" s="2">
        <v>2010</v>
      </c>
      <c r="E2112" s="2" t="s">
        <v>18</v>
      </c>
      <c r="F2112" s="2" t="s">
        <v>121</v>
      </c>
      <c r="G2112" s="2">
        <v>0.36</v>
      </c>
      <c r="H2112" s="2">
        <v>0.46</v>
      </c>
      <c r="I2112" s="2">
        <v>0</v>
      </c>
      <c r="J2112" s="2">
        <v>0.17</v>
      </c>
      <c r="K2112" s="2">
        <v>0.98</v>
      </c>
    </row>
    <row r="2113" spans="1:11" x14ac:dyDescent="0.25">
      <c r="A2113" s="3">
        <v>2113</v>
      </c>
      <c r="B2113" s="3" t="s">
        <v>1790</v>
      </c>
      <c r="C2113" s="3" t="s">
        <v>16</v>
      </c>
      <c r="D2113" s="3">
        <v>1993</v>
      </c>
      <c r="E2113" s="3" t="s">
        <v>24</v>
      </c>
      <c r="F2113" s="3" t="s">
        <v>14</v>
      </c>
      <c r="G2113" s="3">
        <v>0.62</v>
      </c>
      <c r="H2113" s="3">
        <v>0.13</v>
      </c>
      <c r="I2113" s="3">
        <v>0.21</v>
      </c>
      <c r="J2113" s="3">
        <v>0.02</v>
      </c>
      <c r="K2113" s="3">
        <v>0.98</v>
      </c>
    </row>
    <row r="2114" spans="1:11" x14ac:dyDescent="0.25">
      <c r="A2114" s="2">
        <v>2114</v>
      </c>
      <c r="B2114" s="2" t="s">
        <v>1124</v>
      </c>
      <c r="C2114" s="2" t="s">
        <v>78</v>
      </c>
      <c r="D2114" s="2">
        <v>1998</v>
      </c>
      <c r="E2114" s="2" t="s">
        <v>18</v>
      </c>
      <c r="F2114" s="2" t="s">
        <v>110</v>
      </c>
      <c r="G2114" s="2">
        <v>0.94</v>
      </c>
      <c r="H2114" s="2">
        <v>0.04</v>
      </c>
      <c r="I2114" s="2">
        <v>0</v>
      </c>
      <c r="J2114" s="2">
        <v>0.01</v>
      </c>
      <c r="K2114" s="2">
        <v>0.98</v>
      </c>
    </row>
    <row r="2115" spans="1:11" x14ac:dyDescent="0.25">
      <c r="A2115" s="3">
        <v>2115</v>
      </c>
      <c r="B2115" s="3" t="s">
        <v>1791</v>
      </c>
      <c r="C2115" s="3" t="s">
        <v>127</v>
      </c>
      <c r="D2115" s="4" t="s">
        <v>225</v>
      </c>
      <c r="E2115" s="3" t="s">
        <v>31</v>
      </c>
      <c r="F2115" s="3" t="s">
        <v>128</v>
      </c>
      <c r="G2115" s="3">
        <v>0.91</v>
      </c>
      <c r="H2115" s="3">
        <v>0.06</v>
      </c>
      <c r="I2115" s="3">
        <v>0</v>
      </c>
      <c r="J2115" s="3">
        <v>0.01</v>
      </c>
      <c r="K2115" s="3">
        <v>0.98</v>
      </c>
    </row>
    <row r="2116" spans="1:11" x14ac:dyDescent="0.2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2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25">
      <c r="A2118" s="2">
        <v>2118</v>
      </c>
      <c r="B2118" s="2" t="s">
        <v>1794</v>
      </c>
      <c r="C2118" s="2" t="s">
        <v>42</v>
      </c>
      <c r="D2118" s="2">
        <v>2014</v>
      </c>
      <c r="E2118" s="2" t="s">
        <v>22</v>
      </c>
      <c r="F2118" s="2" t="s">
        <v>92</v>
      </c>
      <c r="G2118" s="2">
        <v>0.42</v>
      </c>
      <c r="H2118" s="2">
        <v>0.38</v>
      </c>
      <c r="I2118" s="2">
        <v>0</v>
      </c>
      <c r="J2118" s="2">
        <v>0.17</v>
      </c>
      <c r="K2118" s="2">
        <v>0.98</v>
      </c>
    </row>
    <row r="2119" spans="1:11" x14ac:dyDescent="0.25">
      <c r="A2119" s="3">
        <v>2119</v>
      </c>
      <c r="B2119" s="3" t="s">
        <v>1795</v>
      </c>
      <c r="C2119" s="3" t="s">
        <v>42</v>
      </c>
      <c r="D2119" s="3">
        <v>2011</v>
      </c>
      <c r="E2119" s="3" t="s">
        <v>18</v>
      </c>
      <c r="F2119" s="3" t="s">
        <v>92</v>
      </c>
      <c r="G2119" s="3">
        <v>0.24</v>
      </c>
      <c r="H2119" s="3">
        <v>0.54</v>
      </c>
      <c r="I2119" s="3">
        <v>0.01</v>
      </c>
      <c r="J2119" s="3">
        <v>0.18</v>
      </c>
      <c r="K2119" s="3">
        <v>0.98</v>
      </c>
    </row>
    <row r="2120" spans="1:11" x14ac:dyDescent="0.25">
      <c r="A2120" s="2">
        <v>2120</v>
      </c>
      <c r="B2120" s="2" t="s">
        <v>1796</v>
      </c>
      <c r="C2120" s="2" t="s">
        <v>42</v>
      </c>
      <c r="D2120" s="2">
        <v>2012</v>
      </c>
      <c r="E2120" s="2" t="s">
        <v>31</v>
      </c>
      <c r="F2120" s="2" t="s">
        <v>159</v>
      </c>
      <c r="G2120" s="2">
        <v>0.38</v>
      </c>
      <c r="H2120" s="2">
        <v>0.39</v>
      </c>
      <c r="I2120" s="2">
        <v>0.06</v>
      </c>
      <c r="J2120" s="2">
        <v>0.15</v>
      </c>
      <c r="K2120" s="2">
        <v>0.98</v>
      </c>
    </row>
    <row r="2121" spans="1:11" x14ac:dyDescent="0.25">
      <c r="A2121" s="3">
        <v>2121</v>
      </c>
      <c r="B2121" s="3" t="s">
        <v>325</v>
      </c>
      <c r="C2121" s="3" t="s">
        <v>39</v>
      </c>
      <c r="D2121" s="3">
        <v>2014</v>
      </c>
      <c r="E2121" s="3" t="s">
        <v>31</v>
      </c>
      <c r="F2121" s="3" t="s">
        <v>92</v>
      </c>
      <c r="G2121" s="3">
        <v>0.45</v>
      </c>
      <c r="H2121" s="3">
        <v>0.44</v>
      </c>
      <c r="I2121" s="3">
        <v>0</v>
      </c>
      <c r="J2121" s="3">
        <v>0.08</v>
      </c>
      <c r="K2121" s="3">
        <v>0.98</v>
      </c>
    </row>
    <row r="2122" spans="1:11" x14ac:dyDescent="0.25">
      <c r="A2122" s="2">
        <v>2122</v>
      </c>
      <c r="B2122" s="2" t="s">
        <v>45</v>
      </c>
      <c r="C2122" s="2" t="s">
        <v>118</v>
      </c>
      <c r="D2122" s="2">
        <v>2005</v>
      </c>
      <c r="E2122" s="2" t="s">
        <v>43</v>
      </c>
      <c r="F2122" s="2" t="s">
        <v>44</v>
      </c>
      <c r="G2122" s="2">
        <v>0</v>
      </c>
      <c r="H2122" s="2">
        <v>0.92</v>
      </c>
      <c r="I2122" s="2">
        <v>0</v>
      </c>
      <c r="J2122" s="2">
        <v>0.05</v>
      </c>
      <c r="K2122" s="2">
        <v>0.98</v>
      </c>
    </row>
    <row r="2123" spans="1:11" x14ac:dyDescent="0.25">
      <c r="A2123" s="3">
        <v>2123</v>
      </c>
      <c r="B2123" s="3" t="s">
        <v>1776</v>
      </c>
      <c r="C2123" s="3" t="s">
        <v>42</v>
      </c>
      <c r="D2123" s="3">
        <v>2013</v>
      </c>
      <c r="E2123" s="3" t="s">
        <v>43</v>
      </c>
      <c r="F2123" s="3" t="s">
        <v>92</v>
      </c>
      <c r="G2123" s="3">
        <v>0.34</v>
      </c>
      <c r="H2123" s="3">
        <v>0.41</v>
      </c>
      <c r="I2123" s="3">
        <v>0.06</v>
      </c>
      <c r="J2123" s="3">
        <v>0.18</v>
      </c>
      <c r="K2123" s="3">
        <v>0.98</v>
      </c>
    </row>
    <row r="2124" spans="1:11" x14ac:dyDescent="0.25">
      <c r="A2124" s="2">
        <v>2124</v>
      </c>
      <c r="B2124" s="2" t="s">
        <v>1797</v>
      </c>
      <c r="C2124" s="2" t="s">
        <v>42</v>
      </c>
      <c r="D2124" s="2">
        <v>2013</v>
      </c>
      <c r="E2124" s="2" t="s">
        <v>43</v>
      </c>
      <c r="F2124" s="2" t="s">
        <v>184</v>
      </c>
      <c r="G2124" s="2">
        <v>0.03</v>
      </c>
      <c r="H2124" s="2">
        <v>0.43</v>
      </c>
      <c r="I2124" s="2">
        <v>0.51</v>
      </c>
      <c r="J2124" s="2">
        <v>0.01</v>
      </c>
      <c r="K2124" s="2">
        <v>0.98</v>
      </c>
    </row>
    <row r="2125" spans="1:11" x14ac:dyDescent="0.25">
      <c r="A2125" s="3">
        <v>2125</v>
      </c>
      <c r="B2125" s="3" t="s">
        <v>435</v>
      </c>
      <c r="C2125" s="3" t="s">
        <v>39</v>
      </c>
      <c r="D2125" s="3">
        <v>2015</v>
      </c>
      <c r="E2125" s="3" t="s">
        <v>13</v>
      </c>
      <c r="F2125" s="3" t="s">
        <v>110</v>
      </c>
      <c r="G2125" s="3">
        <v>0.82</v>
      </c>
      <c r="H2125" s="3">
        <v>0.05</v>
      </c>
      <c r="I2125" s="3">
        <v>0</v>
      </c>
      <c r="J2125" s="3">
        <v>0.1</v>
      </c>
      <c r="K2125" s="3">
        <v>0.98</v>
      </c>
    </row>
    <row r="2126" spans="1:11" x14ac:dyDescent="0.25">
      <c r="A2126" s="2">
        <v>2126</v>
      </c>
      <c r="B2126" s="2" t="s">
        <v>523</v>
      </c>
      <c r="C2126" s="2" t="s">
        <v>46</v>
      </c>
      <c r="D2126" s="2">
        <v>2009</v>
      </c>
      <c r="E2126" s="2" t="s">
        <v>13</v>
      </c>
      <c r="F2126" s="2" t="s">
        <v>110</v>
      </c>
      <c r="G2126" s="2">
        <v>0.88</v>
      </c>
      <c r="H2126" s="2">
        <v>0</v>
      </c>
      <c r="I2126" s="2">
        <v>0</v>
      </c>
      <c r="J2126" s="2">
        <v>0.1</v>
      </c>
      <c r="K2126" s="2">
        <v>0.98</v>
      </c>
    </row>
    <row r="2127" spans="1:11" x14ac:dyDescent="0.25">
      <c r="A2127" s="3">
        <v>2127</v>
      </c>
      <c r="B2127" s="3" t="s">
        <v>1798</v>
      </c>
      <c r="C2127" s="3" t="s">
        <v>39</v>
      </c>
      <c r="D2127" s="3">
        <v>2009</v>
      </c>
      <c r="E2127" s="3" t="s">
        <v>43</v>
      </c>
      <c r="F2127" s="3" t="s">
        <v>110</v>
      </c>
      <c r="G2127" s="3">
        <v>0.62</v>
      </c>
      <c r="H2127" s="3">
        <v>0.27</v>
      </c>
      <c r="I2127" s="3">
        <v>0</v>
      </c>
      <c r="J2127" s="3">
        <v>0.09</v>
      </c>
      <c r="K2127" s="3">
        <v>0.98</v>
      </c>
    </row>
    <row r="2128" spans="1:11" x14ac:dyDescent="0.25">
      <c r="A2128" s="2">
        <v>2128</v>
      </c>
      <c r="B2128" s="2" t="s">
        <v>1799</v>
      </c>
      <c r="C2128" s="2" t="s">
        <v>26</v>
      </c>
      <c r="D2128" s="2">
        <v>2006</v>
      </c>
      <c r="E2128" s="2" t="s">
        <v>33</v>
      </c>
      <c r="F2128" s="2" t="s">
        <v>296</v>
      </c>
      <c r="G2128" s="2">
        <v>0.09</v>
      </c>
      <c r="H2128" s="2">
        <v>0.02</v>
      </c>
      <c r="I2128" s="2">
        <v>0.86</v>
      </c>
      <c r="J2128" s="2">
        <v>0.01</v>
      </c>
      <c r="K2128" s="2">
        <v>0.98</v>
      </c>
    </row>
    <row r="2129" spans="1:11" x14ac:dyDescent="0.2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25">
      <c r="A2130" s="2">
        <v>2130</v>
      </c>
      <c r="B2130" s="2" t="s">
        <v>598</v>
      </c>
      <c r="C2130" s="2" t="s">
        <v>42</v>
      </c>
      <c r="D2130" s="2">
        <v>2007</v>
      </c>
      <c r="E2130" s="2" t="s">
        <v>13</v>
      </c>
      <c r="F2130" s="2" t="s">
        <v>110</v>
      </c>
      <c r="G2130" s="2">
        <v>0.89</v>
      </c>
      <c r="H2130" s="2">
        <v>0.01</v>
      </c>
      <c r="I2130" s="2">
        <v>0</v>
      </c>
      <c r="J2130" s="2">
        <v>0.08</v>
      </c>
      <c r="K2130" s="2">
        <v>0.97</v>
      </c>
    </row>
    <row r="2131" spans="1:11" x14ac:dyDescent="0.25">
      <c r="A2131" s="3">
        <v>2131</v>
      </c>
      <c r="B2131" s="3" t="s">
        <v>1801</v>
      </c>
      <c r="C2131" s="3" t="s">
        <v>12</v>
      </c>
      <c r="D2131" s="3">
        <v>2008</v>
      </c>
      <c r="E2131" s="3" t="s">
        <v>2</v>
      </c>
      <c r="F2131" s="3" t="s">
        <v>385</v>
      </c>
      <c r="G2131" s="3">
        <v>0.5</v>
      </c>
      <c r="H2131" s="3">
        <v>0.37</v>
      </c>
      <c r="I2131" s="3">
        <v>0</v>
      </c>
      <c r="J2131" s="3">
        <v>0.1</v>
      </c>
      <c r="K2131" s="3">
        <v>0.97</v>
      </c>
    </row>
    <row r="2132" spans="1:11" x14ac:dyDescent="0.25">
      <c r="A2132" s="2">
        <v>2132</v>
      </c>
      <c r="B2132" s="2" t="s">
        <v>880</v>
      </c>
      <c r="C2132" s="2" t="s">
        <v>113</v>
      </c>
      <c r="D2132" s="2">
        <v>2005</v>
      </c>
      <c r="E2132" s="2" t="s">
        <v>13</v>
      </c>
      <c r="F2132" s="2" t="s">
        <v>110</v>
      </c>
      <c r="G2132" s="2">
        <v>0.73</v>
      </c>
      <c r="H2132" s="2">
        <v>0.21</v>
      </c>
      <c r="I2132" s="2">
        <v>0</v>
      </c>
      <c r="J2132" s="2">
        <v>0.03</v>
      </c>
      <c r="K2132" s="2">
        <v>0.97</v>
      </c>
    </row>
    <row r="2133" spans="1:11" x14ac:dyDescent="0.25">
      <c r="A2133" s="3">
        <v>2133</v>
      </c>
      <c r="B2133" s="3" t="s">
        <v>471</v>
      </c>
      <c r="C2133" s="3" t="s">
        <v>118</v>
      </c>
      <c r="D2133" s="3">
        <v>2012</v>
      </c>
      <c r="E2133" s="3" t="s">
        <v>22</v>
      </c>
      <c r="F2133" s="3" t="s">
        <v>110</v>
      </c>
      <c r="G2133" s="3">
        <v>0.4</v>
      </c>
      <c r="H2133" s="3">
        <v>0.44</v>
      </c>
      <c r="I2133" s="3">
        <v>0</v>
      </c>
      <c r="J2133" s="3">
        <v>0.13</v>
      </c>
      <c r="K2133" s="3">
        <v>0.97</v>
      </c>
    </row>
    <row r="2134" spans="1:11" x14ac:dyDescent="0.25">
      <c r="A2134" s="2">
        <v>2134</v>
      </c>
      <c r="B2134" s="2" t="s">
        <v>1802</v>
      </c>
      <c r="C2134" s="2" t="s">
        <v>39</v>
      </c>
      <c r="D2134" s="2">
        <v>2009</v>
      </c>
      <c r="E2134" s="2" t="s">
        <v>13</v>
      </c>
      <c r="F2134" s="2" t="s">
        <v>44</v>
      </c>
      <c r="G2134" s="2">
        <v>0.88</v>
      </c>
      <c r="H2134" s="2">
        <v>0.02</v>
      </c>
      <c r="I2134" s="2">
        <v>0</v>
      </c>
      <c r="J2134" s="2">
        <v>0.08</v>
      </c>
      <c r="K2134" s="2">
        <v>0.97</v>
      </c>
    </row>
    <row r="2135" spans="1:11" x14ac:dyDescent="0.2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2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25">
      <c r="A2137" s="3">
        <v>2137</v>
      </c>
      <c r="B2137" s="3" t="s">
        <v>521</v>
      </c>
      <c r="C2137" s="3" t="s">
        <v>39</v>
      </c>
      <c r="D2137" s="3">
        <v>2011</v>
      </c>
      <c r="E2137" s="3" t="s">
        <v>43</v>
      </c>
      <c r="F2137" s="3" t="s">
        <v>61</v>
      </c>
      <c r="G2137" s="3">
        <v>0.53</v>
      </c>
      <c r="H2137" s="3">
        <v>0.35</v>
      </c>
      <c r="I2137" s="3">
        <v>0</v>
      </c>
      <c r="J2137" s="3">
        <v>0.1</v>
      </c>
      <c r="K2137" s="3">
        <v>0.97</v>
      </c>
    </row>
    <row r="2138" spans="1:11" x14ac:dyDescent="0.2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25">
      <c r="A2139" s="3">
        <v>2139</v>
      </c>
      <c r="B2139" s="3" t="s">
        <v>1806</v>
      </c>
      <c r="C2139" s="3" t="s">
        <v>46</v>
      </c>
      <c r="D2139" s="3">
        <v>2003</v>
      </c>
      <c r="E2139" s="3" t="s">
        <v>13</v>
      </c>
      <c r="F2139" s="3" t="s">
        <v>110</v>
      </c>
      <c r="G2139" s="3">
        <v>0.47</v>
      </c>
      <c r="H2139" s="3">
        <v>0.37</v>
      </c>
      <c r="I2139" s="3">
        <v>0</v>
      </c>
      <c r="J2139" s="3">
        <v>0.12</v>
      </c>
      <c r="K2139" s="3">
        <v>0.97</v>
      </c>
    </row>
    <row r="2140" spans="1:11" x14ac:dyDescent="0.25">
      <c r="A2140" s="2">
        <v>2140</v>
      </c>
      <c r="B2140" s="2" t="s">
        <v>240</v>
      </c>
      <c r="C2140" s="2" t="s">
        <v>46</v>
      </c>
      <c r="D2140" s="2">
        <v>2007</v>
      </c>
      <c r="E2140" s="2" t="s">
        <v>43</v>
      </c>
      <c r="F2140" s="2" t="s">
        <v>44</v>
      </c>
      <c r="G2140" s="2">
        <v>0.78</v>
      </c>
      <c r="H2140" s="2">
        <v>0.03</v>
      </c>
      <c r="I2140" s="2">
        <v>0.03</v>
      </c>
      <c r="J2140" s="2">
        <v>0.13</v>
      </c>
      <c r="K2140" s="2">
        <v>0.97</v>
      </c>
    </row>
    <row r="2141" spans="1:11" x14ac:dyDescent="0.25">
      <c r="A2141" s="3">
        <v>2141</v>
      </c>
      <c r="B2141" s="3" t="s">
        <v>341</v>
      </c>
      <c r="C2141" s="3" t="s">
        <v>39</v>
      </c>
      <c r="D2141" s="3">
        <v>2015</v>
      </c>
      <c r="E2141" s="3" t="s">
        <v>13</v>
      </c>
      <c r="F2141" s="3" t="s">
        <v>44</v>
      </c>
      <c r="G2141" s="3">
        <v>0.77</v>
      </c>
      <c r="H2141" s="3">
        <v>0.1</v>
      </c>
      <c r="I2141" s="3">
        <v>0</v>
      </c>
      <c r="J2141" s="3">
        <v>0.1</v>
      </c>
      <c r="K2141" s="3">
        <v>0.97</v>
      </c>
    </row>
    <row r="2142" spans="1:11" x14ac:dyDescent="0.25">
      <c r="A2142" s="2">
        <v>2142</v>
      </c>
      <c r="B2142" s="2" t="s">
        <v>361</v>
      </c>
      <c r="C2142" s="2" t="s">
        <v>113</v>
      </c>
      <c r="D2142" s="2">
        <v>2004</v>
      </c>
      <c r="E2142" s="2" t="s">
        <v>13</v>
      </c>
      <c r="F2142" s="2" t="s">
        <v>110</v>
      </c>
      <c r="G2142" s="2">
        <v>0.33</v>
      </c>
      <c r="H2142" s="2">
        <v>0.6</v>
      </c>
      <c r="I2142" s="2">
        <v>0</v>
      </c>
      <c r="J2142" s="2">
        <v>0.04</v>
      </c>
      <c r="K2142" s="2">
        <v>0.97</v>
      </c>
    </row>
    <row r="2143" spans="1:11" x14ac:dyDescent="0.25">
      <c r="A2143" s="3">
        <v>2143</v>
      </c>
      <c r="B2143" s="3" t="s">
        <v>1381</v>
      </c>
      <c r="C2143" s="3" t="s">
        <v>12</v>
      </c>
      <c r="D2143" s="3">
        <v>2012</v>
      </c>
      <c r="E2143" s="3" t="s">
        <v>43</v>
      </c>
      <c r="F2143" s="3" t="s">
        <v>206</v>
      </c>
      <c r="G2143" s="3">
        <v>0.52</v>
      </c>
      <c r="H2143" s="3">
        <v>0.37</v>
      </c>
      <c r="I2143" s="3">
        <v>0</v>
      </c>
      <c r="J2143" s="3">
        <v>0.08</v>
      </c>
      <c r="K2143" s="3">
        <v>0.97</v>
      </c>
    </row>
    <row r="2144" spans="1:11" x14ac:dyDescent="0.25">
      <c r="A2144" s="2">
        <v>2144</v>
      </c>
      <c r="B2144" s="2" t="s">
        <v>1807</v>
      </c>
      <c r="C2144" s="2" t="s">
        <v>48</v>
      </c>
      <c r="D2144" s="2">
        <v>1992</v>
      </c>
      <c r="E2144" s="2" t="s">
        <v>22</v>
      </c>
      <c r="F2144" s="2" t="s">
        <v>124</v>
      </c>
      <c r="G2144" s="2">
        <v>0</v>
      </c>
      <c r="H2144" s="2">
        <v>0</v>
      </c>
      <c r="I2144" s="2">
        <v>0.97</v>
      </c>
      <c r="J2144" s="2">
        <v>0</v>
      </c>
      <c r="K2144" s="2">
        <v>0.97</v>
      </c>
    </row>
    <row r="2145" spans="1:11" x14ac:dyDescent="0.25">
      <c r="A2145" s="3">
        <v>2145</v>
      </c>
      <c r="B2145" s="3" t="s">
        <v>1808</v>
      </c>
      <c r="C2145" s="3" t="s">
        <v>127</v>
      </c>
      <c r="D2145" s="3">
        <v>1981</v>
      </c>
      <c r="E2145" s="3" t="s">
        <v>2</v>
      </c>
      <c r="F2145" s="3" t="s">
        <v>128</v>
      </c>
      <c r="G2145" s="3">
        <v>0.9</v>
      </c>
      <c r="H2145" s="3">
        <v>0.05</v>
      </c>
      <c r="I2145" s="3">
        <v>0</v>
      </c>
      <c r="J2145" s="3">
        <v>0.01</v>
      </c>
      <c r="K2145" s="3">
        <v>0.97</v>
      </c>
    </row>
    <row r="2146" spans="1:11" x14ac:dyDescent="0.25">
      <c r="A2146" s="2">
        <v>2146</v>
      </c>
      <c r="B2146" s="2" t="s">
        <v>560</v>
      </c>
      <c r="C2146" s="2" t="s">
        <v>147</v>
      </c>
      <c r="D2146" s="2">
        <v>2006</v>
      </c>
      <c r="E2146" s="2" t="s">
        <v>43</v>
      </c>
      <c r="F2146" s="2" t="s">
        <v>196</v>
      </c>
      <c r="G2146" s="2">
        <v>0.75</v>
      </c>
      <c r="H2146" s="2">
        <v>0.19</v>
      </c>
      <c r="I2146" s="2">
        <v>0</v>
      </c>
      <c r="J2146" s="2">
        <v>0.03</v>
      </c>
      <c r="K2146" s="2">
        <v>0.97</v>
      </c>
    </row>
    <row r="2147" spans="1:11" x14ac:dyDescent="0.25">
      <c r="A2147" s="3">
        <v>2147</v>
      </c>
      <c r="B2147" s="3" t="s">
        <v>1270</v>
      </c>
      <c r="C2147" s="3" t="s">
        <v>42</v>
      </c>
      <c r="D2147" s="4" t="s">
        <v>225</v>
      </c>
      <c r="E2147" s="3" t="s">
        <v>43</v>
      </c>
      <c r="F2147" s="3" t="s">
        <v>206</v>
      </c>
      <c r="G2147" s="3">
        <v>0.36</v>
      </c>
      <c r="H2147" s="3">
        <v>0.45</v>
      </c>
      <c r="I2147" s="3">
        <v>0</v>
      </c>
      <c r="J2147" s="3">
        <v>0.16</v>
      </c>
      <c r="K2147" s="3">
        <v>0.97</v>
      </c>
    </row>
    <row r="2148" spans="1:11" x14ac:dyDescent="0.2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25">
      <c r="A2149" s="3">
        <v>2149</v>
      </c>
      <c r="B2149" s="3" t="s">
        <v>1809</v>
      </c>
      <c r="C2149" s="3" t="s">
        <v>86</v>
      </c>
      <c r="D2149" s="3">
        <v>2000</v>
      </c>
      <c r="E2149" s="3" t="s">
        <v>31</v>
      </c>
      <c r="F2149" s="3" t="s">
        <v>110</v>
      </c>
      <c r="G2149" s="3">
        <v>0.54</v>
      </c>
      <c r="H2149" s="3">
        <v>0.37</v>
      </c>
      <c r="I2149" s="3">
        <v>0</v>
      </c>
      <c r="J2149" s="3">
        <v>0.06</v>
      </c>
      <c r="K2149" s="3">
        <v>0.97</v>
      </c>
    </row>
    <row r="2150" spans="1:11" x14ac:dyDescent="0.2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2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25">
      <c r="A2152" s="2">
        <v>2152</v>
      </c>
      <c r="B2152" s="2" t="s">
        <v>1811</v>
      </c>
      <c r="C2152" s="2" t="s">
        <v>86</v>
      </c>
      <c r="D2152" s="2">
        <v>1999</v>
      </c>
      <c r="E2152" s="2" t="s">
        <v>28</v>
      </c>
      <c r="F2152" s="2" t="s">
        <v>59</v>
      </c>
      <c r="G2152" s="2">
        <v>0.54</v>
      </c>
      <c r="H2152" s="2">
        <v>0.36</v>
      </c>
      <c r="I2152" s="2">
        <v>0</v>
      </c>
      <c r="J2152" s="2">
        <v>0.06</v>
      </c>
      <c r="K2152" s="2">
        <v>0.96</v>
      </c>
    </row>
    <row r="2153" spans="1:11" x14ac:dyDescent="0.2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25">
      <c r="A2154" s="2">
        <v>2154</v>
      </c>
      <c r="B2154" s="2" t="s">
        <v>1813</v>
      </c>
      <c r="C2154" s="2" t="s">
        <v>86</v>
      </c>
      <c r="D2154" s="2">
        <v>1999</v>
      </c>
      <c r="E2154" s="2" t="s">
        <v>33</v>
      </c>
      <c r="F2154" s="2" t="s">
        <v>184</v>
      </c>
      <c r="G2154" s="2">
        <v>0</v>
      </c>
      <c r="H2154" s="2">
        <v>0</v>
      </c>
      <c r="I2154" s="2">
        <v>0.9</v>
      </c>
      <c r="J2154" s="2">
        <v>0.06</v>
      </c>
      <c r="K2154" s="2">
        <v>0.96</v>
      </c>
    </row>
    <row r="2155" spans="1:11" x14ac:dyDescent="0.2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25">
      <c r="A2156" s="2">
        <v>2156</v>
      </c>
      <c r="B2156" s="2" t="s">
        <v>1815</v>
      </c>
      <c r="C2156" s="2" t="s">
        <v>12</v>
      </c>
      <c r="D2156" s="2">
        <v>2012</v>
      </c>
      <c r="E2156" s="2" t="s">
        <v>22</v>
      </c>
      <c r="F2156" s="2" t="s">
        <v>192</v>
      </c>
      <c r="G2156" s="2">
        <v>0</v>
      </c>
      <c r="H2156" s="2">
        <v>0</v>
      </c>
      <c r="I2156" s="2">
        <v>0.96</v>
      </c>
      <c r="J2156" s="2">
        <v>0</v>
      </c>
      <c r="K2156" s="2">
        <v>0.96</v>
      </c>
    </row>
    <row r="2157" spans="1:11" x14ac:dyDescent="0.25">
      <c r="A2157" s="3">
        <v>2157</v>
      </c>
      <c r="B2157" s="3" t="s">
        <v>1019</v>
      </c>
      <c r="C2157" s="3" t="s">
        <v>26</v>
      </c>
      <c r="D2157" s="3">
        <v>2011</v>
      </c>
      <c r="E2157" s="3" t="s">
        <v>43</v>
      </c>
      <c r="F2157" s="3" t="s">
        <v>451</v>
      </c>
      <c r="G2157" s="3">
        <v>0.37</v>
      </c>
      <c r="H2157" s="3">
        <v>0.49</v>
      </c>
      <c r="I2157" s="3">
        <v>0</v>
      </c>
      <c r="J2157" s="3">
        <v>0.1</v>
      </c>
      <c r="K2157" s="3">
        <v>0.96</v>
      </c>
    </row>
    <row r="2158" spans="1:11" x14ac:dyDescent="0.25">
      <c r="A2158" s="2">
        <v>2158</v>
      </c>
      <c r="B2158" s="2" t="s">
        <v>1816</v>
      </c>
      <c r="C2158" s="2" t="s">
        <v>130</v>
      </c>
      <c r="D2158" s="2">
        <v>2006</v>
      </c>
      <c r="E2158" s="2" t="s">
        <v>83</v>
      </c>
      <c r="F2158" s="2" t="s">
        <v>59</v>
      </c>
      <c r="G2158" s="2">
        <v>0.3</v>
      </c>
      <c r="H2158" s="2">
        <v>0.44</v>
      </c>
      <c r="I2158" s="2">
        <v>0</v>
      </c>
      <c r="J2158" s="2">
        <v>0.22</v>
      </c>
      <c r="K2158" s="2">
        <v>0.96</v>
      </c>
    </row>
    <row r="2159" spans="1:11" x14ac:dyDescent="0.25">
      <c r="A2159" s="3">
        <v>2159</v>
      </c>
      <c r="B2159" s="3" t="s">
        <v>540</v>
      </c>
      <c r="C2159" s="3" t="s">
        <v>78</v>
      </c>
      <c r="D2159" s="3">
        <v>1996</v>
      </c>
      <c r="E2159" s="3" t="s">
        <v>72</v>
      </c>
      <c r="F2159" s="3" t="s">
        <v>179</v>
      </c>
      <c r="G2159" s="3">
        <v>0.72</v>
      </c>
      <c r="H2159" s="3">
        <v>0.22</v>
      </c>
      <c r="I2159" s="3">
        <v>0</v>
      </c>
      <c r="J2159" s="3">
        <v>0.02</v>
      </c>
      <c r="K2159" s="3">
        <v>0.96</v>
      </c>
    </row>
    <row r="2160" spans="1:11" x14ac:dyDescent="0.2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25">
      <c r="A2161" s="3">
        <v>2161</v>
      </c>
      <c r="B2161" s="3" t="s">
        <v>713</v>
      </c>
      <c r="C2161" s="3" t="s">
        <v>39</v>
      </c>
      <c r="D2161" s="3">
        <v>2008</v>
      </c>
      <c r="E2161" s="3" t="s">
        <v>2</v>
      </c>
      <c r="F2161" s="3" t="s">
        <v>121</v>
      </c>
      <c r="G2161" s="3">
        <v>0.54</v>
      </c>
      <c r="H2161" s="3">
        <v>0.33</v>
      </c>
      <c r="I2161" s="3">
        <v>0</v>
      </c>
      <c r="J2161" s="3">
        <v>0.09</v>
      </c>
      <c r="K2161" s="3">
        <v>0.96</v>
      </c>
    </row>
    <row r="2162" spans="1:11" x14ac:dyDescent="0.2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25">
      <c r="A2163" s="3">
        <v>2163</v>
      </c>
      <c r="B2163" s="3" t="s">
        <v>1819</v>
      </c>
      <c r="C2163" s="3" t="s">
        <v>46</v>
      </c>
      <c r="D2163" s="3">
        <v>2000</v>
      </c>
      <c r="E2163" s="3" t="s">
        <v>13</v>
      </c>
      <c r="F2163" s="3" t="s">
        <v>110</v>
      </c>
      <c r="G2163" s="3">
        <v>0.47</v>
      </c>
      <c r="H2163" s="3">
        <v>0.37</v>
      </c>
      <c r="I2163" s="3">
        <v>0</v>
      </c>
      <c r="J2163" s="3">
        <v>0.12</v>
      </c>
      <c r="K2163" s="3">
        <v>0.96</v>
      </c>
    </row>
    <row r="2164" spans="1:11" x14ac:dyDescent="0.25">
      <c r="A2164" s="2">
        <v>2164</v>
      </c>
      <c r="B2164" s="2" t="s">
        <v>1820</v>
      </c>
      <c r="C2164" s="2" t="s">
        <v>65</v>
      </c>
      <c r="D2164" s="2">
        <v>2012</v>
      </c>
      <c r="E2164" s="2" t="s">
        <v>22</v>
      </c>
      <c r="F2164" s="2" t="s">
        <v>192</v>
      </c>
      <c r="G2164" s="2">
        <v>0</v>
      </c>
      <c r="H2164" s="2">
        <v>0</v>
      </c>
      <c r="I2164" s="2">
        <v>0.96</v>
      </c>
      <c r="J2164" s="2">
        <v>0</v>
      </c>
      <c r="K2164" s="2">
        <v>0.96</v>
      </c>
    </row>
    <row r="2165" spans="1:11" x14ac:dyDescent="0.25">
      <c r="A2165" s="3">
        <v>2165</v>
      </c>
      <c r="B2165" s="3" t="s">
        <v>1821</v>
      </c>
      <c r="C2165" s="3" t="s">
        <v>26</v>
      </c>
      <c r="D2165" s="3">
        <v>2008</v>
      </c>
      <c r="E2165" s="3" t="s">
        <v>13</v>
      </c>
      <c r="F2165" s="3" t="s">
        <v>92</v>
      </c>
      <c r="G2165" s="3">
        <v>0.3</v>
      </c>
      <c r="H2165" s="3">
        <v>0.54</v>
      </c>
      <c r="I2165" s="3">
        <v>0</v>
      </c>
      <c r="J2165" s="3">
        <v>0.11</v>
      </c>
      <c r="K2165" s="3">
        <v>0.96</v>
      </c>
    </row>
    <row r="2166" spans="1:11" x14ac:dyDescent="0.25">
      <c r="A2166" s="2">
        <v>2166</v>
      </c>
      <c r="B2166" s="2" t="s">
        <v>1174</v>
      </c>
      <c r="C2166" s="2" t="s">
        <v>42</v>
      </c>
      <c r="D2166" s="2">
        <v>2012</v>
      </c>
      <c r="E2166" s="2" t="s">
        <v>31</v>
      </c>
      <c r="F2166" s="2" t="s">
        <v>92</v>
      </c>
      <c r="G2166" s="2">
        <v>0.41</v>
      </c>
      <c r="H2166" s="2">
        <v>0.33</v>
      </c>
      <c r="I2166" s="2">
        <v>0.09</v>
      </c>
      <c r="J2166" s="2">
        <v>0.12</v>
      </c>
      <c r="K2166" s="2">
        <v>0.96</v>
      </c>
    </row>
    <row r="2167" spans="1:11" x14ac:dyDescent="0.25">
      <c r="A2167" s="3">
        <v>2167</v>
      </c>
      <c r="B2167" s="3" t="s">
        <v>1822</v>
      </c>
      <c r="C2167" s="3" t="s">
        <v>26</v>
      </c>
      <c r="D2167" s="3">
        <v>2006</v>
      </c>
      <c r="E2167" s="3" t="s">
        <v>43</v>
      </c>
      <c r="F2167" s="3" t="s">
        <v>176</v>
      </c>
      <c r="G2167" s="3">
        <v>0.39</v>
      </c>
      <c r="H2167" s="3">
        <v>0</v>
      </c>
      <c r="I2167" s="3">
        <v>0.53</v>
      </c>
      <c r="J2167" s="3">
        <v>0.03</v>
      </c>
      <c r="K2167" s="3">
        <v>0.96</v>
      </c>
    </row>
    <row r="2168" spans="1:11" x14ac:dyDescent="0.2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25">
      <c r="A2169" s="3">
        <v>2169</v>
      </c>
      <c r="B2169" s="3" t="s">
        <v>616</v>
      </c>
      <c r="C2169" s="3" t="s">
        <v>113</v>
      </c>
      <c r="D2169" s="3">
        <v>2002</v>
      </c>
      <c r="E2169" s="3" t="s">
        <v>72</v>
      </c>
      <c r="F2169" s="3" t="s">
        <v>608</v>
      </c>
      <c r="G2169" s="3">
        <v>0.77</v>
      </c>
      <c r="H2169" s="3">
        <v>0.15</v>
      </c>
      <c r="I2169" s="3">
        <v>0</v>
      </c>
      <c r="J2169" s="3">
        <v>0.04</v>
      </c>
      <c r="K2169" s="3">
        <v>0.96</v>
      </c>
    </row>
    <row r="2170" spans="1:11" x14ac:dyDescent="0.2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2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25">
      <c r="A2172" s="2">
        <v>2172</v>
      </c>
      <c r="B2172" s="2" t="s">
        <v>1826</v>
      </c>
      <c r="C2172" s="2" t="s">
        <v>42</v>
      </c>
      <c r="D2172" s="2">
        <v>2013</v>
      </c>
      <c r="E2172" s="2" t="s">
        <v>72</v>
      </c>
      <c r="F2172" s="2" t="s">
        <v>296</v>
      </c>
      <c r="G2172" s="2">
        <v>0.32</v>
      </c>
      <c r="H2172" s="2">
        <v>0.33</v>
      </c>
      <c r="I2172" s="2">
        <v>0.15</v>
      </c>
      <c r="J2172" s="2">
        <v>0.15</v>
      </c>
      <c r="K2172" s="2">
        <v>0.96</v>
      </c>
    </row>
    <row r="2173" spans="1:11" x14ac:dyDescent="0.25">
      <c r="A2173" s="3">
        <v>2173</v>
      </c>
      <c r="B2173" s="3" t="s">
        <v>1827</v>
      </c>
      <c r="C2173" s="3" t="s">
        <v>39</v>
      </c>
      <c r="D2173" s="3">
        <v>2015</v>
      </c>
      <c r="E2173" s="3" t="s">
        <v>43</v>
      </c>
      <c r="F2173" s="3" t="s">
        <v>206</v>
      </c>
      <c r="G2173" s="3">
        <v>0.47</v>
      </c>
      <c r="H2173" s="3">
        <v>0.4</v>
      </c>
      <c r="I2173" s="3">
        <v>0</v>
      </c>
      <c r="J2173" s="3">
        <v>0.08</v>
      </c>
      <c r="K2173" s="3">
        <v>0.95</v>
      </c>
    </row>
    <row r="2174" spans="1:11" x14ac:dyDescent="0.25">
      <c r="A2174" s="2">
        <v>2174</v>
      </c>
      <c r="B2174" s="2" t="s">
        <v>1058</v>
      </c>
      <c r="C2174" s="2" t="s">
        <v>113</v>
      </c>
      <c r="D2174" s="2">
        <v>2004</v>
      </c>
      <c r="E2174" s="2" t="s">
        <v>13</v>
      </c>
      <c r="F2174" s="2" t="s">
        <v>1059</v>
      </c>
      <c r="G2174" s="2">
        <v>0.88</v>
      </c>
      <c r="H2174" s="2">
        <v>0.04</v>
      </c>
      <c r="I2174" s="2">
        <v>0</v>
      </c>
      <c r="J2174" s="2">
        <v>0.04</v>
      </c>
      <c r="K2174" s="2">
        <v>0.95</v>
      </c>
    </row>
    <row r="2175" spans="1:11" x14ac:dyDescent="0.25">
      <c r="A2175" s="3">
        <v>2175</v>
      </c>
      <c r="B2175" s="3" t="s">
        <v>1380</v>
      </c>
      <c r="C2175" s="3" t="s">
        <v>46</v>
      </c>
      <c r="D2175" s="4" t="s">
        <v>225</v>
      </c>
      <c r="E2175" s="3" t="s">
        <v>28</v>
      </c>
      <c r="F2175" s="3" t="s">
        <v>878</v>
      </c>
      <c r="G2175" s="3">
        <v>0.47</v>
      </c>
      <c r="H2175" s="3">
        <v>0.36</v>
      </c>
      <c r="I2175" s="3">
        <v>0</v>
      </c>
      <c r="J2175" s="3">
        <v>0.12</v>
      </c>
      <c r="K2175" s="3">
        <v>0.95</v>
      </c>
    </row>
    <row r="2176" spans="1:11" x14ac:dyDescent="0.25">
      <c r="A2176" s="2">
        <v>2176</v>
      </c>
      <c r="B2176" s="2" t="s">
        <v>1828</v>
      </c>
      <c r="C2176" s="2" t="s">
        <v>46</v>
      </c>
      <c r="D2176" s="2">
        <v>2004</v>
      </c>
      <c r="E2176" s="2" t="s">
        <v>28</v>
      </c>
      <c r="F2176" s="2" t="s">
        <v>1681</v>
      </c>
      <c r="G2176" s="2">
        <v>0.8</v>
      </c>
      <c r="H2176" s="2">
        <v>0.03</v>
      </c>
      <c r="I2176" s="2">
        <v>0</v>
      </c>
      <c r="J2176" s="2">
        <v>0.13</v>
      </c>
      <c r="K2176" s="2">
        <v>0.95</v>
      </c>
    </row>
    <row r="2177" spans="1:11" x14ac:dyDescent="0.2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25">
      <c r="A2178" s="2">
        <v>2178</v>
      </c>
      <c r="B2178" s="2" t="s">
        <v>1003</v>
      </c>
      <c r="C2178" s="2" t="s">
        <v>147</v>
      </c>
      <c r="D2178" s="2">
        <v>2003</v>
      </c>
      <c r="E2178" s="2" t="s">
        <v>2</v>
      </c>
      <c r="F2178" s="2" t="s">
        <v>385</v>
      </c>
      <c r="G2178" s="2">
        <v>0.74</v>
      </c>
      <c r="H2178" s="2">
        <v>0.19</v>
      </c>
      <c r="I2178" s="2">
        <v>0</v>
      </c>
      <c r="J2178" s="2">
        <v>0.03</v>
      </c>
      <c r="K2178" s="2">
        <v>0.95</v>
      </c>
    </row>
    <row r="2179" spans="1:11" x14ac:dyDescent="0.2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25">
      <c r="A2180" s="2">
        <v>2180</v>
      </c>
      <c r="B2180" s="2" t="s">
        <v>1829</v>
      </c>
      <c r="C2180" s="2" t="s">
        <v>26</v>
      </c>
      <c r="D2180" s="2">
        <v>2008</v>
      </c>
      <c r="E2180" s="2" t="s">
        <v>43</v>
      </c>
      <c r="F2180" s="2" t="s">
        <v>1830</v>
      </c>
      <c r="G2180" s="2">
        <v>0.65</v>
      </c>
      <c r="H2180" s="2">
        <v>0.22</v>
      </c>
      <c r="I2180" s="2">
        <v>0</v>
      </c>
      <c r="J2180" s="2">
        <v>0.09</v>
      </c>
      <c r="K2180" s="2">
        <v>0.95</v>
      </c>
    </row>
    <row r="2181" spans="1:11" x14ac:dyDescent="0.25">
      <c r="A2181" s="3">
        <v>2181</v>
      </c>
      <c r="B2181" s="3" t="s">
        <v>1263</v>
      </c>
      <c r="C2181" s="3" t="s">
        <v>42</v>
      </c>
      <c r="D2181" s="3">
        <v>2008</v>
      </c>
      <c r="E2181" s="3" t="s">
        <v>28</v>
      </c>
      <c r="F2181" s="3" t="s">
        <v>59</v>
      </c>
      <c r="G2181" s="3">
        <v>0.27</v>
      </c>
      <c r="H2181" s="3">
        <v>0.51</v>
      </c>
      <c r="I2181" s="3">
        <v>0</v>
      </c>
      <c r="J2181" s="3">
        <v>0.17</v>
      </c>
      <c r="K2181" s="3">
        <v>0.95</v>
      </c>
    </row>
    <row r="2182" spans="1:11" x14ac:dyDescent="0.25">
      <c r="A2182" s="2">
        <v>2182</v>
      </c>
      <c r="B2182" s="2" t="s">
        <v>1312</v>
      </c>
      <c r="C2182" s="2" t="s">
        <v>12</v>
      </c>
      <c r="D2182" s="2">
        <v>2011</v>
      </c>
      <c r="E2182" s="2" t="s">
        <v>18</v>
      </c>
      <c r="F2182" s="2" t="s">
        <v>451</v>
      </c>
      <c r="G2182" s="2">
        <v>0.46</v>
      </c>
      <c r="H2182" s="2">
        <v>0.39</v>
      </c>
      <c r="I2182" s="2">
        <v>0</v>
      </c>
      <c r="J2182" s="2">
        <v>0.1</v>
      </c>
      <c r="K2182" s="2">
        <v>0.95</v>
      </c>
    </row>
    <row r="2183" spans="1:11" x14ac:dyDescent="0.25">
      <c r="A2183" s="3">
        <v>2183</v>
      </c>
      <c r="B2183" s="3" t="s">
        <v>1831</v>
      </c>
      <c r="C2183" s="3" t="s">
        <v>86</v>
      </c>
      <c r="D2183" s="3">
        <v>1996</v>
      </c>
      <c r="E2183" s="3" t="s">
        <v>22</v>
      </c>
      <c r="F2183" s="3" t="s">
        <v>59</v>
      </c>
      <c r="G2183" s="3">
        <v>0.26</v>
      </c>
      <c r="H2183" s="3">
        <v>0.17</v>
      </c>
      <c r="I2183" s="3">
        <v>0.46</v>
      </c>
      <c r="J2183" s="3">
        <v>0.06</v>
      </c>
      <c r="K2183" s="3">
        <v>0.95</v>
      </c>
    </row>
    <row r="2184" spans="1:11" x14ac:dyDescent="0.2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25">
      <c r="A2185" s="3">
        <v>2185</v>
      </c>
      <c r="B2185" s="3" t="s">
        <v>1833</v>
      </c>
      <c r="C2185" s="3" t="s">
        <v>55</v>
      </c>
      <c r="D2185" s="3">
        <v>2003</v>
      </c>
      <c r="E2185" s="3" t="s">
        <v>28</v>
      </c>
      <c r="F2185" s="3" t="s">
        <v>184</v>
      </c>
      <c r="G2185" s="3">
        <v>0.68</v>
      </c>
      <c r="H2185" s="3">
        <v>0.25</v>
      </c>
      <c r="I2185" s="3">
        <v>0</v>
      </c>
      <c r="J2185" s="3">
        <v>0.02</v>
      </c>
      <c r="K2185" s="3">
        <v>0.95</v>
      </c>
    </row>
    <row r="2186" spans="1:11" x14ac:dyDescent="0.25">
      <c r="A2186" s="2">
        <v>2186</v>
      </c>
      <c r="B2186" s="2" t="s">
        <v>1834</v>
      </c>
      <c r="C2186" s="2" t="s">
        <v>86</v>
      </c>
      <c r="D2186" s="2">
        <v>1999</v>
      </c>
      <c r="E2186" s="2" t="s">
        <v>13</v>
      </c>
      <c r="F2186" s="2" t="s">
        <v>110</v>
      </c>
      <c r="G2186" s="2">
        <v>0.53</v>
      </c>
      <c r="H2186" s="2">
        <v>0.36</v>
      </c>
      <c r="I2186" s="2">
        <v>0</v>
      </c>
      <c r="J2186" s="2">
        <v>0.06</v>
      </c>
      <c r="K2186" s="2">
        <v>0.95</v>
      </c>
    </row>
    <row r="2187" spans="1:11" x14ac:dyDescent="0.2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25">
      <c r="A2188" s="2">
        <v>2188</v>
      </c>
      <c r="B2188" s="2" t="s">
        <v>521</v>
      </c>
      <c r="C2188" s="2" t="s">
        <v>42</v>
      </c>
      <c r="D2188" s="2">
        <v>2011</v>
      </c>
      <c r="E2188" s="2" t="s">
        <v>43</v>
      </c>
      <c r="F2188" s="2" t="s">
        <v>61</v>
      </c>
      <c r="G2188" s="2">
        <v>0.39</v>
      </c>
      <c r="H2188" s="2">
        <v>0.4</v>
      </c>
      <c r="I2188" s="2">
        <v>0</v>
      </c>
      <c r="J2188" s="2">
        <v>0.16</v>
      </c>
      <c r="K2188" s="2">
        <v>0.95</v>
      </c>
    </row>
    <row r="2189" spans="1:11" x14ac:dyDescent="0.25">
      <c r="A2189" s="3">
        <v>2189</v>
      </c>
      <c r="B2189" s="3" t="s">
        <v>1835</v>
      </c>
      <c r="C2189" s="3" t="s">
        <v>12</v>
      </c>
      <c r="D2189" s="3">
        <v>2009</v>
      </c>
      <c r="E2189" s="3" t="s">
        <v>28</v>
      </c>
      <c r="F2189" s="3" t="s">
        <v>61</v>
      </c>
      <c r="G2189" s="3">
        <v>0.41</v>
      </c>
      <c r="H2189" s="3">
        <v>0.43</v>
      </c>
      <c r="I2189" s="3">
        <v>0</v>
      </c>
      <c r="J2189" s="3">
        <v>0.1</v>
      </c>
      <c r="K2189" s="3">
        <v>0.95</v>
      </c>
    </row>
    <row r="2190" spans="1:11" x14ac:dyDescent="0.25">
      <c r="A2190" s="2">
        <v>2190</v>
      </c>
      <c r="B2190" s="2" t="s">
        <v>1836</v>
      </c>
      <c r="C2190" s="2" t="s">
        <v>67</v>
      </c>
      <c r="D2190" s="2">
        <v>2015</v>
      </c>
      <c r="E2190" s="2" t="s">
        <v>31</v>
      </c>
      <c r="F2190" s="2" t="s">
        <v>44</v>
      </c>
      <c r="G2190" s="2">
        <v>0.35</v>
      </c>
      <c r="H2190" s="2">
        <v>0.41</v>
      </c>
      <c r="I2190" s="2">
        <v>0.05</v>
      </c>
      <c r="J2190" s="2">
        <v>0.15</v>
      </c>
      <c r="K2190" s="2">
        <v>0.95</v>
      </c>
    </row>
    <row r="2191" spans="1:11" x14ac:dyDescent="0.25">
      <c r="A2191" s="3">
        <v>2191</v>
      </c>
      <c r="B2191" s="3" t="s">
        <v>1404</v>
      </c>
      <c r="C2191" s="3" t="s">
        <v>42</v>
      </c>
      <c r="D2191" s="3">
        <v>2008</v>
      </c>
      <c r="E2191" s="3" t="s">
        <v>72</v>
      </c>
      <c r="F2191" s="3" t="s">
        <v>385</v>
      </c>
      <c r="G2191" s="3">
        <v>0.51</v>
      </c>
      <c r="H2191" s="3">
        <v>0.31</v>
      </c>
      <c r="I2191" s="3">
        <v>0.01</v>
      </c>
      <c r="J2191" s="3">
        <v>0.13</v>
      </c>
      <c r="K2191" s="3">
        <v>0.95</v>
      </c>
    </row>
    <row r="2192" spans="1:11" x14ac:dyDescent="0.25">
      <c r="A2192" s="2">
        <v>2192</v>
      </c>
      <c r="B2192" s="2" t="s">
        <v>1837</v>
      </c>
      <c r="C2192" s="2" t="s">
        <v>39</v>
      </c>
      <c r="D2192" s="2">
        <v>2010</v>
      </c>
      <c r="E2192" s="2" t="s">
        <v>31</v>
      </c>
      <c r="F2192" s="2" t="s">
        <v>110</v>
      </c>
      <c r="G2192" s="2">
        <v>0.62</v>
      </c>
      <c r="H2192" s="2">
        <v>0.24</v>
      </c>
      <c r="I2192" s="2">
        <v>0</v>
      </c>
      <c r="J2192" s="2">
        <v>0.08</v>
      </c>
      <c r="K2192" s="2">
        <v>0.95</v>
      </c>
    </row>
    <row r="2193" spans="1:11" x14ac:dyDescent="0.25">
      <c r="A2193" s="3">
        <v>2193</v>
      </c>
      <c r="B2193" s="3" t="s">
        <v>1838</v>
      </c>
      <c r="C2193" s="3" t="s">
        <v>12</v>
      </c>
      <c r="D2193" s="3">
        <v>2009</v>
      </c>
      <c r="E2193" s="3" t="s">
        <v>13</v>
      </c>
      <c r="F2193" s="3" t="s">
        <v>61</v>
      </c>
      <c r="G2193" s="3">
        <v>0.7</v>
      </c>
      <c r="H2193" s="3">
        <v>0.17</v>
      </c>
      <c r="I2193" s="3">
        <v>0</v>
      </c>
      <c r="J2193" s="3">
        <v>0.08</v>
      </c>
      <c r="K2193" s="3">
        <v>0.95</v>
      </c>
    </row>
    <row r="2194" spans="1:11" x14ac:dyDescent="0.25">
      <c r="A2194" s="2">
        <v>2194</v>
      </c>
      <c r="B2194" s="2" t="s">
        <v>1839</v>
      </c>
      <c r="C2194" s="2" t="s">
        <v>39</v>
      </c>
      <c r="D2194" s="2">
        <v>2014</v>
      </c>
      <c r="E2194" s="2" t="s">
        <v>43</v>
      </c>
      <c r="F2194" s="2" t="s">
        <v>206</v>
      </c>
      <c r="G2194" s="2">
        <v>0.48</v>
      </c>
      <c r="H2194" s="2">
        <v>0.38</v>
      </c>
      <c r="I2194" s="2">
        <v>0</v>
      </c>
      <c r="J2194" s="2">
        <v>0.08</v>
      </c>
      <c r="K2194" s="2">
        <v>0.95</v>
      </c>
    </row>
    <row r="2195" spans="1:11" x14ac:dyDescent="0.25">
      <c r="A2195" s="3">
        <v>2195</v>
      </c>
      <c r="B2195" s="3" t="s">
        <v>1840</v>
      </c>
      <c r="C2195" s="3" t="s">
        <v>12</v>
      </c>
      <c r="D2195" s="3">
        <v>2011</v>
      </c>
      <c r="E2195" s="3" t="s">
        <v>28</v>
      </c>
      <c r="F2195" s="3" t="s">
        <v>14</v>
      </c>
      <c r="G2195" s="3">
        <v>0.24</v>
      </c>
      <c r="H2195" s="3">
        <v>0.43</v>
      </c>
      <c r="I2195" s="3">
        <v>0.18</v>
      </c>
      <c r="J2195" s="3">
        <v>0.09</v>
      </c>
      <c r="K2195" s="3">
        <v>0.95</v>
      </c>
    </row>
    <row r="2196" spans="1:11" x14ac:dyDescent="0.25">
      <c r="A2196" s="2">
        <v>2196</v>
      </c>
      <c r="B2196" s="2" t="s">
        <v>1841</v>
      </c>
      <c r="C2196" s="2" t="s">
        <v>46</v>
      </c>
      <c r="D2196" s="2">
        <v>2004</v>
      </c>
      <c r="E2196" s="2" t="s">
        <v>31</v>
      </c>
      <c r="F2196" s="2" t="s">
        <v>59</v>
      </c>
      <c r="G2196" s="2">
        <v>0.79</v>
      </c>
      <c r="H2196" s="2">
        <v>0.03</v>
      </c>
      <c r="I2196" s="2">
        <v>0</v>
      </c>
      <c r="J2196" s="2">
        <v>0.13</v>
      </c>
      <c r="K2196" s="2">
        <v>0.94</v>
      </c>
    </row>
    <row r="2197" spans="1:11" x14ac:dyDescent="0.25">
      <c r="A2197" s="3">
        <v>2197</v>
      </c>
      <c r="B2197" s="3" t="s">
        <v>1842</v>
      </c>
      <c r="C2197" s="3" t="s">
        <v>42</v>
      </c>
      <c r="D2197" s="3">
        <v>2011</v>
      </c>
      <c r="E2197" s="3" t="s">
        <v>43</v>
      </c>
      <c r="F2197" s="3" t="s">
        <v>192</v>
      </c>
      <c r="G2197" s="3">
        <v>0.27</v>
      </c>
      <c r="H2197" s="3">
        <v>0.5</v>
      </c>
      <c r="I2197" s="3">
        <v>0</v>
      </c>
      <c r="J2197" s="3">
        <v>0.17</v>
      </c>
      <c r="K2197" s="3">
        <v>0.94</v>
      </c>
    </row>
    <row r="2198" spans="1:11" x14ac:dyDescent="0.25">
      <c r="A2198" s="2">
        <v>2198</v>
      </c>
      <c r="B2198" s="2" t="s">
        <v>1843</v>
      </c>
      <c r="C2198" s="2" t="s">
        <v>46</v>
      </c>
      <c r="D2198" s="2">
        <v>2003</v>
      </c>
      <c r="E2198" s="2" t="s">
        <v>18</v>
      </c>
      <c r="F2198" s="2" t="s">
        <v>514</v>
      </c>
      <c r="G2198" s="2">
        <v>0.01</v>
      </c>
      <c r="H2198" s="2">
        <v>0.71</v>
      </c>
      <c r="I2198" s="2">
        <v>0.01</v>
      </c>
      <c r="J2198" s="2">
        <v>0.21</v>
      </c>
      <c r="K2198" s="2">
        <v>0.94</v>
      </c>
    </row>
    <row r="2199" spans="1:11" x14ac:dyDescent="0.2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25">
      <c r="A2200" s="2">
        <v>2200</v>
      </c>
      <c r="B2200" s="2" t="s">
        <v>918</v>
      </c>
      <c r="C2200" s="2" t="s">
        <v>147</v>
      </c>
      <c r="D2200" s="2">
        <v>2004</v>
      </c>
      <c r="E2200" s="2" t="s">
        <v>2</v>
      </c>
      <c r="F2200" s="2" t="s">
        <v>385</v>
      </c>
      <c r="G2200" s="2">
        <v>0.73</v>
      </c>
      <c r="H2200" s="2">
        <v>0.19</v>
      </c>
      <c r="I2200" s="2">
        <v>0</v>
      </c>
      <c r="J2200" s="2">
        <v>0.03</v>
      </c>
      <c r="K2200" s="2">
        <v>0.94</v>
      </c>
    </row>
    <row r="2201" spans="1:11" x14ac:dyDescent="0.25">
      <c r="A2201" s="3">
        <v>2201</v>
      </c>
      <c r="B2201" s="3" t="s">
        <v>1769</v>
      </c>
      <c r="C2201" s="3" t="s">
        <v>39</v>
      </c>
      <c r="D2201" s="3">
        <v>2013</v>
      </c>
      <c r="E2201" s="3" t="s">
        <v>28</v>
      </c>
      <c r="F2201" s="3" t="s">
        <v>92</v>
      </c>
      <c r="G2201" s="3">
        <v>0.69</v>
      </c>
      <c r="H2201" s="3">
        <v>0.17</v>
      </c>
      <c r="I2201" s="3">
        <v>0</v>
      </c>
      <c r="J2201" s="3">
        <v>0.08</v>
      </c>
      <c r="K2201" s="3">
        <v>0.94</v>
      </c>
    </row>
    <row r="2202" spans="1:11" x14ac:dyDescent="0.25">
      <c r="A2202" s="2">
        <v>2202</v>
      </c>
      <c r="B2202" s="2" t="s">
        <v>1845</v>
      </c>
      <c r="C2202" s="2" t="s">
        <v>86</v>
      </c>
      <c r="D2202" s="2">
        <v>1996</v>
      </c>
      <c r="E2202" s="2" t="s">
        <v>28</v>
      </c>
      <c r="F2202" s="2" t="s">
        <v>179</v>
      </c>
      <c r="G2202" s="2">
        <v>0.52</v>
      </c>
      <c r="H2202" s="2">
        <v>0.36</v>
      </c>
      <c r="I2202" s="2">
        <v>0</v>
      </c>
      <c r="J2202" s="2">
        <v>0.06</v>
      </c>
      <c r="K2202" s="2">
        <v>0.94</v>
      </c>
    </row>
    <row r="2203" spans="1:11" x14ac:dyDescent="0.2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2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25">
      <c r="A2205" s="3">
        <v>2205</v>
      </c>
      <c r="B2205" s="3" t="s">
        <v>1846</v>
      </c>
      <c r="C2205" s="3" t="s">
        <v>46</v>
      </c>
      <c r="D2205" s="3">
        <v>2003</v>
      </c>
      <c r="E2205" s="3" t="s">
        <v>43</v>
      </c>
      <c r="F2205" s="3" t="s">
        <v>184</v>
      </c>
      <c r="G2205" s="3">
        <v>0.46</v>
      </c>
      <c r="H2205" s="3">
        <v>0.36</v>
      </c>
      <c r="I2205" s="3">
        <v>0</v>
      </c>
      <c r="J2205" s="3">
        <v>0.12</v>
      </c>
      <c r="K2205" s="3">
        <v>0.94</v>
      </c>
    </row>
    <row r="2206" spans="1:11" x14ac:dyDescent="0.2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25">
      <c r="A2207" s="3">
        <v>2207</v>
      </c>
      <c r="B2207" s="3" t="s">
        <v>1824</v>
      </c>
      <c r="C2207" s="3" t="s">
        <v>39</v>
      </c>
      <c r="D2207" s="3">
        <v>2012</v>
      </c>
      <c r="E2207" s="3" t="s">
        <v>43</v>
      </c>
      <c r="F2207" s="3" t="s">
        <v>296</v>
      </c>
      <c r="G2207" s="3">
        <v>0.48</v>
      </c>
      <c r="H2207" s="3">
        <v>0.36</v>
      </c>
      <c r="I2207" s="3">
        <v>0.02</v>
      </c>
      <c r="J2207" s="3">
        <v>0.08</v>
      </c>
      <c r="K2207" s="3">
        <v>0.94</v>
      </c>
    </row>
    <row r="2208" spans="1:11" x14ac:dyDescent="0.25">
      <c r="A2208" s="2">
        <v>2208</v>
      </c>
      <c r="B2208" s="2" t="s">
        <v>1418</v>
      </c>
      <c r="C2208" s="2" t="s">
        <v>39</v>
      </c>
      <c r="D2208" s="2">
        <v>2009</v>
      </c>
      <c r="E2208" s="2" t="s">
        <v>43</v>
      </c>
      <c r="F2208" s="2" t="s">
        <v>121</v>
      </c>
      <c r="G2208" s="2">
        <v>0.51</v>
      </c>
      <c r="H2208" s="2">
        <v>0.26</v>
      </c>
      <c r="I2208" s="2">
        <v>0.09</v>
      </c>
      <c r="J2208" s="2">
        <v>0.08</v>
      </c>
      <c r="K2208" s="2">
        <v>0.94</v>
      </c>
    </row>
    <row r="2209" spans="1:11" x14ac:dyDescent="0.25">
      <c r="A2209" s="3">
        <v>2209</v>
      </c>
      <c r="B2209" s="3" t="s">
        <v>1848</v>
      </c>
      <c r="C2209" s="3" t="s">
        <v>46</v>
      </c>
      <c r="D2209" s="3">
        <v>2005</v>
      </c>
      <c r="E2209" s="3" t="s">
        <v>31</v>
      </c>
      <c r="F2209" s="3" t="s">
        <v>385</v>
      </c>
      <c r="G2209" s="3">
        <v>0.78</v>
      </c>
      <c r="H2209" s="3">
        <v>0.03</v>
      </c>
      <c r="I2209" s="3">
        <v>0</v>
      </c>
      <c r="J2209" s="3">
        <v>0.13</v>
      </c>
      <c r="K2209" s="3">
        <v>0.94</v>
      </c>
    </row>
    <row r="2210" spans="1:11" x14ac:dyDescent="0.25">
      <c r="A2210" s="2">
        <v>2210</v>
      </c>
      <c r="B2210" s="2" t="s">
        <v>1107</v>
      </c>
      <c r="C2210" s="2" t="s">
        <v>113</v>
      </c>
      <c r="D2210" s="2">
        <v>2005</v>
      </c>
      <c r="E2210" s="2" t="s">
        <v>13</v>
      </c>
      <c r="F2210" s="2" t="s">
        <v>110</v>
      </c>
      <c r="G2210" s="2">
        <v>0.7</v>
      </c>
      <c r="H2210" s="2">
        <v>0.2</v>
      </c>
      <c r="I2210" s="2">
        <v>0</v>
      </c>
      <c r="J2210" s="2">
        <v>0.03</v>
      </c>
      <c r="K2210" s="2">
        <v>0.94</v>
      </c>
    </row>
    <row r="2211" spans="1:11" x14ac:dyDescent="0.2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2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25">
      <c r="A2213" s="3">
        <v>2213</v>
      </c>
      <c r="B2213" s="3" t="s">
        <v>1851</v>
      </c>
      <c r="C2213" s="3" t="s">
        <v>86</v>
      </c>
      <c r="D2213" s="3">
        <v>1999</v>
      </c>
      <c r="E2213" s="3" t="s">
        <v>13</v>
      </c>
      <c r="F2213" s="3" t="s">
        <v>59</v>
      </c>
      <c r="G2213" s="3">
        <v>0.52</v>
      </c>
      <c r="H2213" s="3">
        <v>0.35</v>
      </c>
      <c r="I2213" s="3">
        <v>0</v>
      </c>
      <c r="J2213" s="3">
        <v>0.06</v>
      </c>
      <c r="K2213" s="3">
        <v>0.94</v>
      </c>
    </row>
    <row r="2214" spans="1:11" x14ac:dyDescent="0.25">
      <c r="A2214" s="2">
        <v>2214</v>
      </c>
      <c r="B2214" s="2" t="s">
        <v>1852</v>
      </c>
      <c r="C2214" s="2" t="s">
        <v>149</v>
      </c>
      <c r="D2214" s="2">
        <v>2016</v>
      </c>
      <c r="E2214" s="2" t="s">
        <v>43</v>
      </c>
      <c r="F2214" s="2" t="s">
        <v>14</v>
      </c>
      <c r="G2214" s="2">
        <v>0.48</v>
      </c>
      <c r="H2214" s="2">
        <v>0.3</v>
      </c>
      <c r="I2214" s="2">
        <v>0.08</v>
      </c>
      <c r="J2214" s="2">
        <v>0.08</v>
      </c>
      <c r="K2214" s="2">
        <v>0.94</v>
      </c>
    </row>
    <row r="2215" spans="1:11" x14ac:dyDescent="0.25">
      <c r="A2215" s="3">
        <v>2215</v>
      </c>
      <c r="B2215" s="3" t="s">
        <v>1853</v>
      </c>
      <c r="C2215" s="3" t="s">
        <v>46</v>
      </c>
      <c r="D2215" s="3">
        <v>2006</v>
      </c>
      <c r="E2215" s="3" t="s">
        <v>43</v>
      </c>
      <c r="F2215" s="3" t="s">
        <v>44</v>
      </c>
      <c r="G2215" s="3">
        <v>0.75</v>
      </c>
      <c r="H2215" s="3">
        <v>0.03</v>
      </c>
      <c r="I2215" s="3">
        <v>0.04</v>
      </c>
      <c r="J2215" s="3">
        <v>0.12</v>
      </c>
      <c r="K2215" s="3">
        <v>0.94</v>
      </c>
    </row>
    <row r="2216" spans="1:11" x14ac:dyDescent="0.2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25">
      <c r="A2217" s="3">
        <v>2217</v>
      </c>
      <c r="B2217" s="3" t="s">
        <v>1854</v>
      </c>
      <c r="C2217" s="3" t="s">
        <v>130</v>
      </c>
      <c r="D2217" s="3">
        <v>2008</v>
      </c>
      <c r="E2217" s="3" t="s">
        <v>22</v>
      </c>
      <c r="F2217" s="3" t="s">
        <v>121</v>
      </c>
      <c r="G2217" s="3">
        <v>0.19</v>
      </c>
      <c r="H2217" s="3">
        <v>0.06</v>
      </c>
      <c r="I2217" s="3">
        <v>0.63</v>
      </c>
      <c r="J2217" s="3">
        <v>0.05</v>
      </c>
      <c r="K2217" s="3">
        <v>0.94</v>
      </c>
    </row>
    <row r="2218" spans="1:11" x14ac:dyDescent="0.25">
      <c r="A2218" s="2">
        <v>2218</v>
      </c>
      <c r="B2218" s="2" t="s">
        <v>1855</v>
      </c>
      <c r="C2218" s="2" t="s">
        <v>46</v>
      </c>
      <c r="D2218" s="2">
        <v>2003</v>
      </c>
      <c r="E2218" s="2" t="s">
        <v>13</v>
      </c>
      <c r="F2218" s="2" t="s">
        <v>59</v>
      </c>
      <c r="G2218" s="2">
        <v>0.46</v>
      </c>
      <c r="H2218" s="2">
        <v>0.36</v>
      </c>
      <c r="I2218" s="2">
        <v>0</v>
      </c>
      <c r="J2218" s="2">
        <v>0.12</v>
      </c>
      <c r="K2218" s="2">
        <v>0.94</v>
      </c>
    </row>
    <row r="2219" spans="1:11" x14ac:dyDescent="0.25">
      <c r="A2219" s="3">
        <v>2219</v>
      </c>
      <c r="B2219" s="3" t="s">
        <v>1856</v>
      </c>
      <c r="C2219" s="3" t="s">
        <v>46</v>
      </c>
      <c r="D2219" s="3">
        <v>2006</v>
      </c>
      <c r="E2219" s="3" t="s">
        <v>13</v>
      </c>
      <c r="F2219" s="3" t="s">
        <v>59</v>
      </c>
      <c r="G2219" s="3">
        <v>0.78</v>
      </c>
      <c r="H2219" s="3">
        <v>0.03</v>
      </c>
      <c r="I2219" s="3">
        <v>0</v>
      </c>
      <c r="J2219" s="3">
        <v>0.13</v>
      </c>
      <c r="K2219" s="3">
        <v>0.94</v>
      </c>
    </row>
    <row r="2220" spans="1:11" x14ac:dyDescent="0.25">
      <c r="A2220" s="2">
        <v>2220</v>
      </c>
      <c r="B2220" s="2" t="s">
        <v>1857</v>
      </c>
      <c r="C2220" s="2" t="s">
        <v>46</v>
      </c>
      <c r="D2220" s="2">
        <v>2002</v>
      </c>
      <c r="E2220" s="2" t="s">
        <v>13</v>
      </c>
      <c r="F2220" s="2" t="s">
        <v>110</v>
      </c>
      <c r="G2220" s="2">
        <v>0.46</v>
      </c>
      <c r="H2220" s="2">
        <v>0.36</v>
      </c>
      <c r="I2220" s="2">
        <v>0</v>
      </c>
      <c r="J2220" s="2">
        <v>0.12</v>
      </c>
      <c r="K2220" s="2">
        <v>0.93</v>
      </c>
    </row>
    <row r="2221" spans="1:11" x14ac:dyDescent="0.25">
      <c r="A2221" s="3">
        <v>2221</v>
      </c>
      <c r="B2221" s="3" t="s">
        <v>1858</v>
      </c>
      <c r="C2221" s="3" t="s">
        <v>39</v>
      </c>
      <c r="D2221" s="3">
        <v>2009</v>
      </c>
      <c r="E2221" s="3" t="s">
        <v>31</v>
      </c>
      <c r="F2221" s="3" t="s">
        <v>514</v>
      </c>
      <c r="G2221" s="3">
        <v>0.36</v>
      </c>
      <c r="H2221" s="3">
        <v>0.45</v>
      </c>
      <c r="I2221" s="3">
        <v>0.02</v>
      </c>
      <c r="J2221" s="3">
        <v>0.1</v>
      </c>
      <c r="K2221" s="3">
        <v>0.93</v>
      </c>
    </row>
    <row r="2222" spans="1:11" x14ac:dyDescent="0.25">
      <c r="A2222" s="2">
        <v>2222</v>
      </c>
      <c r="B2222" s="2" t="s">
        <v>1859</v>
      </c>
      <c r="C2222" s="2" t="s">
        <v>12</v>
      </c>
      <c r="D2222" s="2">
        <v>2010</v>
      </c>
      <c r="E2222" s="2" t="s">
        <v>13</v>
      </c>
      <c r="F2222" s="2" t="s">
        <v>44</v>
      </c>
      <c r="G2222" s="2">
        <v>0.78</v>
      </c>
      <c r="H2222" s="2">
        <v>0.09</v>
      </c>
      <c r="I2222" s="2">
        <v>0</v>
      </c>
      <c r="J2222" s="2">
        <v>0.06</v>
      </c>
      <c r="K2222" s="2">
        <v>0.93</v>
      </c>
    </row>
    <row r="2223" spans="1:11" x14ac:dyDescent="0.2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25">
      <c r="A2224" s="2">
        <v>2224</v>
      </c>
      <c r="B2224" s="2" t="s">
        <v>1861</v>
      </c>
      <c r="C2224" s="2" t="s">
        <v>55</v>
      </c>
      <c r="D2224" s="2">
        <v>2005</v>
      </c>
      <c r="E2224" s="2" t="s">
        <v>28</v>
      </c>
      <c r="F2224" s="2" t="s">
        <v>225</v>
      </c>
      <c r="G2224" s="2">
        <v>0.67</v>
      </c>
      <c r="H2224" s="2">
        <v>0.25</v>
      </c>
      <c r="I2224" s="2">
        <v>0</v>
      </c>
      <c r="J2224" s="2">
        <v>0.02</v>
      </c>
      <c r="K2224" s="2">
        <v>0.93</v>
      </c>
    </row>
    <row r="2225" spans="1:11" x14ac:dyDescent="0.25">
      <c r="A2225" s="3">
        <v>2225</v>
      </c>
      <c r="B2225" s="3" t="s">
        <v>366</v>
      </c>
      <c r="C2225" s="3" t="s">
        <v>113</v>
      </c>
      <c r="D2225" s="3">
        <v>2002</v>
      </c>
      <c r="E2225" s="3" t="s">
        <v>13</v>
      </c>
      <c r="F2225" s="3" t="s">
        <v>61</v>
      </c>
      <c r="G2225" s="3">
        <v>0.59</v>
      </c>
      <c r="H2225" s="3">
        <v>0.3</v>
      </c>
      <c r="I2225" s="3">
        <v>0</v>
      </c>
      <c r="J2225" s="3">
        <v>0.04</v>
      </c>
      <c r="K2225" s="3">
        <v>0.93</v>
      </c>
    </row>
    <row r="2226" spans="1:11" x14ac:dyDescent="0.25">
      <c r="A2226" s="2">
        <v>2226</v>
      </c>
      <c r="B2226" s="2" t="s">
        <v>467</v>
      </c>
      <c r="C2226" s="2" t="s">
        <v>118</v>
      </c>
      <c r="D2226" s="2">
        <v>2012</v>
      </c>
      <c r="E2226" s="2" t="s">
        <v>31</v>
      </c>
      <c r="F2226" s="2" t="s">
        <v>44</v>
      </c>
      <c r="G2226" s="2">
        <v>0.42</v>
      </c>
      <c r="H2226" s="2">
        <v>0.41</v>
      </c>
      <c r="I2226" s="2">
        <v>0</v>
      </c>
      <c r="J2226" s="2">
        <v>0.11</v>
      </c>
      <c r="K2226" s="2">
        <v>0.93</v>
      </c>
    </row>
    <row r="2227" spans="1:11" x14ac:dyDescent="0.2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25">
      <c r="A2228" s="2">
        <v>2228</v>
      </c>
      <c r="B2228" s="2" t="s">
        <v>1863</v>
      </c>
      <c r="C2228" s="2" t="s">
        <v>42</v>
      </c>
      <c r="D2228" s="2">
        <v>2008</v>
      </c>
      <c r="E2228" s="2" t="s">
        <v>22</v>
      </c>
      <c r="F2228" s="2" t="s">
        <v>59</v>
      </c>
      <c r="G2228" s="2">
        <v>0.33</v>
      </c>
      <c r="H2228" s="2">
        <v>0.16</v>
      </c>
      <c r="I2228" s="2">
        <v>0.36</v>
      </c>
      <c r="J2228" s="2">
        <v>0.08</v>
      </c>
      <c r="K2228" s="2">
        <v>0.93</v>
      </c>
    </row>
    <row r="2229" spans="1:11" x14ac:dyDescent="0.2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25">
      <c r="A2230" s="2">
        <v>2230</v>
      </c>
      <c r="B2230" s="2" t="s">
        <v>1864</v>
      </c>
      <c r="C2230" s="2" t="s">
        <v>12</v>
      </c>
      <c r="D2230" s="2">
        <v>2008</v>
      </c>
      <c r="E2230" s="2" t="s">
        <v>18</v>
      </c>
      <c r="F2230" s="2" t="s">
        <v>121</v>
      </c>
      <c r="G2230" s="2">
        <v>0.5</v>
      </c>
      <c r="H2230" s="2">
        <v>0.32</v>
      </c>
      <c r="I2230" s="2">
        <v>0.02</v>
      </c>
      <c r="J2230" s="2">
        <v>0.1</v>
      </c>
      <c r="K2230" s="2">
        <v>0.93</v>
      </c>
    </row>
    <row r="2231" spans="1:11" x14ac:dyDescent="0.25">
      <c r="A2231" s="3">
        <v>2231</v>
      </c>
      <c r="B2231" s="3" t="s">
        <v>1827</v>
      </c>
      <c r="C2231" s="3" t="s">
        <v>42</v>
      </c>
      <c r="D2231" s="3">
        <v>2015</v>
      </c>
      <c r="E2231" s="3" t="s">
        <v>43</v>
      </c>
      <c r="F2231" s="3" t="s">
        <v>206</v>
      </c>
      <c r="G2231" s="3">
        <v>0.34</v>
      </c>
      <c r="H2231" s="3">
        <v>0.44</v>
      </c>
      <c r="I2231" s="3">
        <v>0</v>
      </c>
      <c r="J2231" s="3">
        <v>0.15</v>
      </c>
      <c r="K2231" s="3">
        <v>0.93</v>
      </c>
    </row>
    <row r="2232" spans="1:11" x14ac:dyDescent="0.2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25">
      <c r="A2233" s="3">
        <v>2233</v>
      </c>
      <c r="B2233" s="3" t="s">
        <v>1867</v>
      </c>
      <c r="C2233" s="3" t="s">
        <v>55</v>
      </c>
      <c r="D2233" s="3">
        <v>2004</v>
      </c>
      <c r="E2233" s="3" t="s">
        <v>18</v>
      </c>
      <c r="F2233" s="3" t="s">
        <v>385</v>
      </c>
      <c r="G2233" s="3">
        <v>0.67</v>
      </c>
      <c r="H2233" s="3">
        <v>0.25</v>
      </c>
      <c r="I2233" s="3">
        <v>0</v>
      </c>
      <c r="J2233" s="3">
        <v>0.02</v>
      </c>
      <c r="K2233" s="3">
        <v>0.93</v>
      </c>
    </row>
    <row r="2234" spans="1:11" x14ac:dyDescent="0.25">
      <c r="A2234" s="2">
        <v>2234</v>
      </c>
      <c r="B2234" s="2" t="s">
        <v>457</v>
      </c>
      <c r="C2234" s="2" t="s">
        <v>127</v>
      </c>
      <c r="D2234" s="2">
        <v>1981</v>
      </c>
      <c r="E2234" s="2" t="s">
        <v>43</v>
      </c>
      <c r="F2234" s="2" t="s">
        <v>710</v>
      </c>
      <c r="G2234" s="2">
        <v>0.87</v>
      </c>
      <c r="H2234" s="2">
        <v>0.05</v>
      </c>
      <c r="I2234" s="2">
        <v>0</v>
      </c>
      <c r="J2234" s="2">
        <v>0.01</v>
      </c>
      <c r="K2234" s="2">
        <v>0.93</v>
      </c>
    </row>
    <row r="2235" spans="1:11" x14ac:dyDescent="0.25">
      <c r="A2235" s="3">
        <v>2235</v>
      </c>
      <c r="B2235" s="3" t="s">
        <v>1868</v>
      </c>
      <c r="C2235" s="3" t="s">
        <v>16</v>
      </c>
      <c r="D2235" s="3">
        <v>1991</v>
      </c>
      <c r="E2235" s="3" t="s">
        <v>2</v>
      </c>
      <c r="F2235" s="3" t="s">
        <v>176</v>
      </c>
      <c r="G2235" s="3">
        <v>0.51</v>
      </c>
      <c r="H2235" s="3">
        <v>0.09</v>
      </c>
      <c r="I2235" s="3">
        <v>0.32</v>
      </c>
      <c r="J2235" s="3">
        <v>0.01</v>
      </c>
      <c r="K2235" s="3">
        <v>0.93</v>
      </c>
    </row>
    <row r="2236" spans="1:11" x14ac:dyDescent="0.25">
      <c r="A2236" s="2">
        <v>2236</v>
      </c>
      <c r="B2236" s="2" t="s">
        <v>1869</v>
      </c>
      <c r="C2236" s="2" t="s">
        <v>16</v>
      </c>
      <c r="D2236" s="2">
        <v>1987</v>
      </c>
      <c r="E2236" s="2" t="s">
        <v>2</v>
      </c>
      <c r="F2236" s="2" t="s">
        <v>184</v>
      </c>
      <c r="G2236" s="2">
        <v>0.45</v>
      </c>
      <c r="H2236" s="2">
        <v>0.06</v>
      </c>
      <c r="I2236" s="2">
        <v>0.42</v>
      </c>
      <c r="J2236" s="2">
        <v>0</v>
      </c>
      <c r="K2236" s="2">
        <v>0.93</v>
      </c>
    </row>
    <row r="2237" spans="1:11" x14ac:dyDescent="0.25">
      <c r="A2237" s="3">
        <v>2237</v>
      </c>
      <c r="B2237" s="3" t="s">
        <v>958</v>
      </c>
      <c r="C2237" s="3" t="s">
        <v>78</v>
      </c>
      <c r="D2237" s="3">
        <v>1999</v>
      </c>
      <c r="E2237" s="3" t="s">
        <v>2</v>
      </c>
      <c r="F2237" s="3" t="s">
        <v>61</v>
      </c>
      <c r="G2237" s="3">
        <v>0.71</v>
      </c>
      <c r="H2237" s="3">
        <v>0.2</v>
      </c>
      <c r="I2237" s="3">
        <v>0</v>
      </c>
      <c r="J2237" s="3">
        <v>0.01</v>
      </c>
      <c r="K2237" s="3">
        <v>0.93</v>
      </c>
    </row>
    <row r="2238" spans="1:11" x14ac:dyDescent="0.25">
      <c r="A2238" s="2">
        <v>2238</v>
      </c>
      <c r="B2238" s="2" t="s">
        <v>305</v>
      </c>
      <c r="C2238" s="2" t="s">
        <v>55</v>
      </c>
      <c r="D2238" s="2">
        <v>2003</v>
      </c>
      <c r="E2238" s="2" t="s">
        <v>43</v>
      </c>
      <c r="F2238" s="2" t="s">
        <v>878</v>
      </c>
      <c r="G2238" s="2">
        <v>0.67</v>
      </c>
      <c r="H2238" s="2">
        <v>0.25</v>
      </c>
      <c r="I2238" s="2">
        <v>0</v>
      </c>
      <c r="J2238" s="2">
        <v>0.02</v>
      </c>
      <c r="K2238" s="2">
        <v>0.93</v>
      </c>
    </row>
    <row r="2239" spans="1:11" x14ac:dyDescent="0.25">
      <c r="A2239" s="3">
        <v>2239</v>
      </c>
      <c r="B2239" s="3" t="s">
        <v>1870</v>
      </c>
      <c r="C2239" s="3" t="s">
        <v>46</v>
      </c>
      <c r="D2239" s="3">
        <v>2007</v>
      </c>
      <c r="E2239" s="3" t="s">
        <v>13</v>
      </c>
      <c r="F2239" s="3" t="s">
        <v>59</v>
      </c>
      <c r="G2239" s="3">
        <v>0.77</v>
      </c>
      <c r="H2239" s="3">
        <v>0.03</v>
      </c>
      <c r="I2239" s="3">
        <v>0</v>
      </c>
      <c r="J2239" s="3">
        <v>0.13</v>
      </c>
      <c r="K2239" s="3">
        <v>0.93</v>
      </c>
    </row>
    <row r="2240" spans="1:11" x14ac:dyDescent="0.25">
      <c r="A2240" s="2">
        <v>2240</v>
      </c>
      <c r="B2240" s="2" t="s">
        <v>1686</v>
      </c>
      <c r="C2240" s="2" t="s">
        <v>39</v>
      </c>
      <c r="D2240" s="2">
        <v>2014</v>
      </c>
      <c r="E2240" s="2" t="s">
        <v>43</v>
      </c>
      <c r="F2240" s="2" t="s">
        <v>61</v>
      </c>
      <c r="G2240" s="2">
        <v>0.54</v>
      </c>
      <c r="H2240" s="2">
        <v>0.31</v>
      </c>
      <c r="I2240" s="2">
        <v>0</v>
      </c>
      <c r="J2240" s="2">
        <v>0.08</v>
      </c>
      <c r="K2240" s="2">
        <v>0.93</v>
      </c>
    </row>
    <row r="2241" spans="1:11" x14ac:dyDescent="0.25">
      <c r="A2241" s="3">
        <v>2241</v>
      </c>
      <c r="B2241" s="3" t="s">
        <v>1431</v>
      </c>
      <c r="C2241" s="3" t="s">
        <v>147</v>
      </c>
      <c r="D2241" s="3">
        <v>2006</v>
      </c>
      <c r="E2241" s="3" t="s">
        <v>18</v>
      </c>
      <c r="F2241" s="3" t="s">
        <v>385</v>
      </c>
      <c r="G2241" s="3">
        <v>0.72</v>
      </c>
      <c r="H2241" s="3">
        <v>0.19</v>
      </c>
      <c r="I2241" s="3">
        <v>0</v>
      </c>
      <c r="J2241" s="3">
        <v>0.03</v>
      </c>
      <c r="K2241" s="3">
        <v>0.93</v>
      </c>
    </row>
    <row r="2242" spans="1:11" x14ac:dyDescent="0.25">
      <c r="A2242" s="2">
        <v>2242</v>
      </c>
      <c r="B2242" s="2" t="s">
        <v>1871</v>
      </c>
      <c r="C2242" s="2" t="s">
        <v>42</v>
      </c>
      <c r="D2242" s="2">
        <v>2008</v>
      </c>
      <c r="E2242" s="2" t="s">
        <v>31</v>
      </c>
      <c r="F2242" s="2" t="s">
        <v>92</v>
      </c>
      <c r="G2242" s="2">
        <v>0.44</v>
      </c>
      <c r="H2242" s="2">
        <v>0.34</v>
      </c>
      <c r="I2242" s="2">
        <v>0</v>
      </c>
      <c r="J2242" s="2">
        <v>0.15</v>
      </c>
      <c r="K2242" s="2">
        <v>0.93</v>
      </c>
    </row>
    <row r="2243" spans="1:11" x14ac:dyDescent="0.25">
      <c r="A2243" s="3">
        <v>2243</v>
      </c>
      <c r="B2243" s="3" t="s">
        <v>1872</v>
      </c>
      <c r="C2243" s="3" t="s">
        <v>26</v>
      </c>
      <c r="D2243" s="3">
        <v>2010</v>
      </c>
      <c r="E2243" s="3" t="s">
        <v>22</v>
      </c>
      <c r="F2243" s="3" t="s">
        <v>566</v>
      </c>
      <c r="G2243" s="3">
        <v>0</v>
      </c>
      <c r="H2243" s="3">
        <v>0</v>
      </c>
      <c r="I2243" s="3">
        <v>0.93</v>
      </c>
      <c r="J2243" s="3">
        <v>0</v>
      </c>
      <c r="K2243" s="3">
        <v>0.93</v>
      </c>
    </row>
    <row r="2244" spans="1:11" x14ac:dyDescent="0.2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25">
      <c r="A2245" s="3">
        <v>2245</v>
      </c>
      <c r="B2245" s="3" t="s">
        <v>1874</v>
      </c>
      <c r="C2245" s="3" t="s">
        <v>86</v>
      </c>
      <c r="D2245" s="3">
        <v>1999</v>
      </c>
      <c r="E2245" s="3" t="s">
        <v>18</v>
      </c>
      <c r="F2245" s="3" t="s">
        <v>92</v>
      </c>
      <c r="G2245" s="3">
        <v>0.52</v>
      </c>
      <c r="H2245" s="3">
        <v>0.35</v>
      </c>
      <c r="I2245" s="3">
        <v>0</v>
      </c>
      <c r="J2245" s="3">
        <v>0.06</v>
      </c>
      <c r="K2245" s="3">
        <v>0.93</v>
      </c>
    </row>
    <row r="2246" spans="1:11" x14ac:dyDescent="0.25">
      <c r="A2246" s="2">
        <v>2246</v>
      </c>
      <c r="B2246" s="2" t="s">
        <v>305</v>
      </c>
      <c r="C2246" s="2" t="s">
        <v>46</v>
      </c>
      <c r="D2246" s="2">
        <v>2003</v>
      </c>
      <c r="E2246" s="2" t="s">
        <v>43</v>
      </c>
      <c r="F2246" s="2" t="s">
        <v>184</v>
      </c>
      <c r="G2246" s="2">
        <v>0.45</v>
      </c>
      <c r="H2246" s="2">
        <v>0.35</v>
      </c>
      <c r="I2246" s="2">
        <v>0</v>
      </c>
      <c r="J2246" s="2">
        <v>0.12</v>
      </c>
      <c r="K2246" s="2">
        <v>0.92</v>
      </c>
    </row>
    <row r="2247" spans="1:11" x14ac:dyDescent="0.25">
      <c r="A2247" s="3">
        <v>2247</v>
      </c>
      <c r="B2247" s="3" t="s">
        <v>1875</v>
      </c>
      <c r="C2247" s="3" t="s">
        <v>46</v>
      </c>
      <c r="D2247" s="3">
        <v>2001</v>
      </c>
      <c r="E2247" s="3" t="s">
        <v>33</v>
      </c>
      <c r="F2247" s="3" t="s">
        <v>1876</v>
      </c>
      <c r="G2247" s="3">
        <v>0.45</v>
      </c>
      <c r="H2247" s="3">
        <v>0.35</v>
      </c>
      <c r="I2247" s="3">
        <v>0</v>
      </c>
      <c r="J2247" s="3">
        <v>0.12</v>
      </c>
      <c r="K2247" s="3">
        <v>0.92</v>
      </c>
    </row>
    <row r="2248" spans="1:11" x14ac:dyDescent="0.25">
      <c r="A2248" s="2">
        <v>2248</v>
      </c>
      <c r="B2248" s="2" t="s">
        <v>1877</v>
      </c>
      <c r="C2248" s="2" t="s">
        <v>39</v>
      </c>
      <c r="D2248" s="2">
        <v>2006</v>
      </c>
      <c r="E2248" s="2" t="s">
        <v>22</v>
      </c>
      <c r="F2248" s="2" t="s">
        <v>40</v>
      </c>
      <c r="G2248" s="2">
        <v>0.3</v>
      </c>
      <c r="H2248" s="2">
        <v>0.33</v>
      </c>
      <c r="I2248" s="2">
        <v>0.21</v>
      </c>
      <c r="J2248" s="2">
        <v>0.08</v>
      </c>
      <c r="K2248" s="2">
        <v>0.92</v>
      </c>
    </row>
    <row r="2249" spans="1:11" x14ac:dyDescent="0.25">
      <c r="A2249" s="3">
        <v>2249</v>
      </c>
      <c r="B2249" s="3" t="s">
        <v>1092</v>
      </c>
      <c r="C2249" s="3" t="s">
        <v>86</v>
      </c>
      <c r="D2249" s="3">
        <v>2000</v>
      </c>
      <c r="E2249" s="3" t="s">
        <v>43</v>
      </c>
      <c r="F2249" s="3" t="s">
        <v>110</v>
      </c>
      <c r="G2249" s="3">
        <v>0.51</v>
      </c>
      <c r="H2249" s="3">
        <v>0.35</v>
      </c>
      <c r="I2249" s="3">
        <v>0</v>
      </c>
      <c r="J2249" s="3">
        <v>0.06</v>
      </c>
      <c r="K2249" s="3">
        <v>0.92</v>
      </c>
    </row>
    <row r="2250" spans="1:11" x14ac:dyDescent="0.25">
      <c r="A2250" s="2">
        <v>2250</v>
      </c>
      <c r="B2250" s="2" t="s">
        <v>1878</v>
      </c>
      <c r="C2250" s="2" t="s">
        <v>39</v>
      </c>
      <c r="D2250" s="2">
        <v>2010</v>
      </c>
      <c r="E2250" s="2" t="s">
        <v>13</v>
      </c>
      <c r="F2250" s="2" t="s">
        <v>110</v>
      </c>
      <c r="G2250" s="2">
        <v>0.86</v>
      </c>
      <c r="H2250" s="2">
        <v>0</v>
      </c>
      <c r="I2250" s="2">
        <v>0</v>
      </c>
      <c r="J2250" s="2">
        <v>0.06</v>
      </c>
      <c r="K2250" s="2">
        <v>0.92</v>
      </c>
    </row>
    <row r="2251" spans="1:11" x14ac:dyDescent="0.25">
      <c r="A2251" s="3">
        <v>2251</v>
      </c>
      <c r="B2251" s="3" t="s">
        <v>1879</v>
      </c>
      <c r="C2251" s="3" t="s">
        <v>86</v>
      </c>
      <c r="D2251" s="3">
        <v>1997</v>
      </c>
      <c r="E2251" s="3" t="s">
        <v>13</v>
      </c>
      <c r="F2251" s="3" t="s">
        <v>110</v>
      </c>
      <c r="G2251" s="3">
        <v>0.51</v>
      </c>
      <c r="H2251" s="3">
        <v>0.35</v>
      </c>
      <c r="I2251" s="3">
        <v>0</v>
      </c>
      <c r="J2251" s="3">
        <v>0.06</v>
      </c>
      <c r="K2251" s="3">
        <v>0.92</v>
      </c>
    </row>
    <row r="2252" spans="1:11" x14ac:dyDescent="0.25">
      <c r="A2252" s="2">
        <v>2252</v>
      </c>
      <c r="B2252" s="2" t="s">
        <v>1337</v>
      </c>
      <c r="C2252" s="2" t="s">
        <v>39</v>
      </c>
      <c r="D2252" s="2">
        <v>2012</v>
      </c>
      <c r="E2252" s="2" t="s">
        <v>13</v>
      </c>
      <c r="F2252" s="2" t="s">
        <v>110</v>
      </c>
      <c r="G2252" s="2">
        <v>0.17</v>
      </c>
      <c r="H2252" s="2">
        <v>0.65</v>
      </c>
      <c r="I2252" s="2">
        <v>0</v>
      </c>
      <c r="J2252" s="2">
        <v>0.1</v>
      </c>
      <c r="K2252" s="2">
        <v>0.92</v>
      </c>
    </row>
    <row r="2253" spans="1:11" x14ac:dyDescent="0.2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2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2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2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25">
      <c r="A2257" s="3">
        <v>2257</v>
      </c>
      <c r="B2257" s="3" t="s">
        <v>1881</v>
      </c>
      <c r="C2257" s="3" t="s">
        <v>39</v>
      </c>
      <c r="D2257" s="3">
        <v>2011</v>
      </c>
      <c r="E2257" s="3" t="s">
        <v>28</v>
      </c>
      <c r="F2257" s="3" t="s">
        <v>61</v>
      </c>
      <c r="G2257" s="3">
        <v>0.87</v>
      </c>
      <c r="H2257" s="3">
        <v>0</v>
      </c>
      <c r="I2257" s="3">
        <v>0</v>
      </c>
      <c r="J2257" s="3">
        <v>0.05</v>
      </c>
      <c r="K2257" s="3">
        <v>0.92</v>
      </c>
    </row>
    <row r="2258" spans="1:11" x14ac:dyDescent="0.25">
      <c r="A2258" s="2">
        <v>2258</v>
      </c>
      <c r="B2258" s="2" t="s">
        <v>1882</v>
      </c>
      <c r="C2258" s="2" t="s">
        <v>86</v>
      </c>
      <c r="D2258" s="2">
        <v>1996</v>
      </c>
      <c r="E2258" s="2" t="s">
        <v>13</v>
      </c>
      <c r="F2258" s="2" t="s">
        <v>417</v>
      </c>
      <c r="G2258" s="2">
        <v>0.51</v>
      </c>
      <c r="H2258" s="2">
        <v>0.35</v>
      </c>
      <c r="I2258" s="2">
        <v>0</v>
      </c>
      <c r="J2258" s="2">
        <v>0.06</v>
      </c>
      <c r="K2258" s="2">
        <v>0.92</v>
      </c>
    </row>
    <row r="2259" spans="1:11" x14ac:dyDescent="0.25">
      <c r="A2259" s="3">
        <v>2259</v>
      </c>
      <c r="B2259" s="3" t="s">
        <v>472</v>
      </c>
      <c r="C2259" s="3" t="s">
        <v>12</v>
      </c>
      <c r="D2259" s="3">
        <v>2008</v>
      </c>
      <c r="E2259" s="3" t="s">
        <v>43</v>
      </c>
      <c r="F2259" s="3" t="s">
        <v>61</v>
      </c>
      <c r="G2259" s="3">
        <v>0.5</v>
      </c>
      <c r="H2259" s="3">
        <v>0.32</v>
      </c>
      <c r="I2259" s="3">
        <v>0</v>
      </c>
      <c r="J2259" s="3">
        <v>0.09</v>
      </c>
      <c r="K2259" s="3">
        <v>0.92</v>
      </c>
    </row>
    <row r="2260" spans="1:11" x14ac:dyDescent="0.25">
      <c r="A2260" s="2">
        <v>2260</v>
      </c>
      <c r="B2260" s="2" t="s">
        <v>1229</v>
      </c>
      <c r="C2260" s="2" t="s">
        <v>78</v>
      </c>
      <c r="D2260" s="2">
        <v>1999</v>
      </c>
      <c r="E2260" s="2" t="s">
        <v>72</v>
      </c>
      <c r="F2260" s="2" t="s">
        <v>110</v>
      </c>
      <c r="G2260" s="2">
        <v>0.63</v>
      </c>
      <c r="H2260" s="2">
        <v>0.27</v>
      </c>
      <c r="I2260" s="2">
        <v>0</v>
      </c>
      <c r="J2260" s="2">
        <v>0.02</v>
      </c>
      <c r="K2260" s="2">
        <v>0.92</v>
      </c>
    </row>
    <row r="2261" spans="1:11" x14ac:dyDescent="0.25">
      <c r="A2261" s="3">
        <v>2261</v>
      </c>
      <c r="B2261" s="3" t="s">
        <v>1883</v>
      </c>
      <c r="C2261" s="3" t="s">
        <v>16</v>
      </c>
      <c r="D2261" s="3">
        <v>1985</v>
      </c>
      <c r="E2261" s="3" t="s">
        <v>2</v>
      </c>
      <c r="F2261" s="3" t="s">
        <v>14</v>
      </c>
      <c r="G2261" s="3">
        <v>0.39</v>
      </c>
      <c r="H2261" s="3">
        <v>0.09</v>
      </c>
      <c r="I2261" s="3">
        <v>0.43</v>
      </c>
      <c r="J2261" s="3">
        <v>0.01</v>
      </c>
      <c r="K2261" s="3">
        <v>0.92</v>
      </c>
    </row>
    <row r="2262" spans="1:11" x14ac:dyDescent="0.25">
      <c r="A2262" s="2">
        <v>2262</v>
      </c>
      <c r="B2262" s="2" t="s">
        <v>204</v>
      </c>
      <c r="C2262" s="2" t="s">
        <v>118</v>
      </c>
      <c r="D2262" s="2">
        <v>2008</v>
      </c>
      <c r="E2262" s="2" t="s">
        <v>83</v>
      </c>
      <c r="F2262" s="2" t="s">
        <v>92</v>
      </c>
      <c r="G2262" s="2">
        <v>0.01</v>
      </c>
      <c r="H2262" s="2">
        <v>0.83</v>
      </c>
      <c r="I2262" s="2">
        <v>0</v>
      </c>
      <c r="J2262" s="2">
        <v>0.08</v>
      </c>
      <c r="K2262" s="2">
        <v>0.92</v>
      </c>
    </row>
    <row r="2263" spans="1:11" x14ac:dyDescent="0.25">
      <c r="A2263" s="3">
        <v>2263</v>
      </c>
      <c r="B2263" s="3" t="s">
        <v>1884</v>
      </c>
      <c r="C2263" s="3" t="s">
        <v>65</v>
      </c>
      <c r="D2263" s="3">
        <v>2013</v>
      </c>
      <c r="E2263" s="3" t="s">
        <v>83</v>
      </c>
      <c r="F2263" s="3" t="s">
        <v>14</v>
      </c>
      <c r="G2263" s="3">
        <v>0.16</v>
      </c>
      <c r="H2263" s="3">
        <v>0.2</v>
      </c>
      <c r="I2263" s="3">
        <v>0.53</v>
      </c>
      <c r="J2263" s="3">
        <v>0.03</v>
      </c>
      <c r="K2263" s="3">
        <v>0.92</v>
      </c>
    </row>
    <row r="2264" spans="1:11" x14ac:dyDescent="0.25">
      <c r="A2264" s="2">
        <v>2264</v>
      </c>
      <c r="B2264" s="2" t="s">
        <v>1885</v>
      </c>
      <c r="C2264" s="2" t="s">
        <v>39</v>
      </c>
      <c r="D2264" s="2">
        <v>2013</v>
      </c>
      <c r="E2264" s="2" t="s">
        <v>31</v>
      </c>
      <c r="F2264" s="2" t="s">
        <v>110</v>
      </c>
      <c r="G2264" s="2">
        <v>0.51</v>
      </c>
      <c r="H2264" s="2">
        <v>0.33</v>
      </c>
      <c r="I2264" s="2">
        <v>0.01</v>
      </c>
      <c r="J2264" s="2">
        <v>0.08</v>
      </c>
      <c r="K2264" s="2">
        <v>0.92</v>
      </c>
    </row>
    <row r="2265" spans="1:11" x14ac:dyDescent="0.25">
      <c r="A2265" s="3">
        <v>2265</v>
      </c>
      <c r="B2265" s="3" t="s">
        <v>1839</v>
      </c>
      <c r="C2265" s="3" t="s">
        <v>67</v>
      </c>
      <c r="D2265" s="3">
        <v>2014</v>
      </c>
      <c r="E2265" s="3" t="s">
        <v>43</v>
      </c>
      <c r="F2265" s="3" t="s">
        <v>206</v>
      </c>
      <c r="G2265" s="3">
        <v>0.37</v>
      </c>
      <c r="H2265" s="3">
        <v>0.39</v>
      </c>
      <c r="I2265" s="3">
        <v>0</v>
      </c>
      <c r="J2265" s="3">
        <v>0.15</v>
      </c>
      <c r="K2265" s="3">
        <v>0.92</v>
      </c>
    </row>
    <row r="2266" spans="1:11" x14ac:dyDescent="0.2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2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25">
      <c r="A2268" s="2">
        <v>2268</v>
      </c>
      <c r="B2268" s="2" t="s">
        <v>1887</v>
      </c>
      <c r="C2268" s="2" t="s">
        <v>42</v>
      </c>
      <c r="D2268" s="2">
        <v>2012</v>
      </c>
      <c r="E2268" s="2" t="s">
        <v>13</v>
      </c>
      <c r="F2268" s="2" t="s">
        <v>59</v>
      </c>
      <c r="G2268" s="2">
        <v>0.86</v>
      </c>
      <c r="H2268" s="2">
        <v>0</v>
      </c>
      <c r="I2268" s="2">
        <v>0</v>
      </c>
      <c r="J2268" s="2">
        <v>0.06</v>
      </c>
      <c r="K2268" s="2">
        <v>0.92</v>
      </c>
    </row>
    <row r="2269" spans="1:11" x14ac:dyDescent="0.25">
      <c r="A2269" s="3">
        <v>2269</v>
      </c>
      <c r="B2269" s="3" t="s">
        <v>1888</v>
      </c>
      <c r="C2269" s="3" t="s">
        <v>147</v>
      </c>
      <c r="D2269" s="3">
        <v>2006</v>
      </c>
      <c r="E2269" s="3" t="s">
        <v>18</v>
      </c>
      <c r="F2269" s="3" t="s">
        <v>121</v>
      </c>
      <c r="G2269" s="3">
        <v>0.71</v>
      </c>
      <c r="H2269" s="3">
        <v>0.18</v>
      </c>
      <c r="I2269" s="3">
        <v>0</v>
      </c>
      <c r="J2269" s="3">
        <v>0.03</v>
      </c>
      <c r="K2269" s="3">
        <v>0.92</v>
      </c>
    </row>
    <row r="2270" spans="1:11" x14ac:dyDescent="0.25">
      <c r="A2270" s="2">
        <v>2270</v>
      </c>
      <c r="B2270" s="2" t="s">
        <v>1889</v>
      </c>
      <c r="C2270" s="2" t="s">
        <v>46</v>
      </c>
      <c r="D2270" s="2">
        <v>2003</v>
      </c>
      <c r="E2270" s="2" t="s">
        <v>18</v>
      </c>
      <c r="F2270" s="2" t="s">
        <v>1528</v>
      </c>
      <c r="G2270" s="2">
        <v>0.45</v>
      </c>
      <c r="H2270" s="2">
        <v>0.35</v>
      </c>
      <c r="I2270" s="2">
        <v>0</v>
      </c>
      <c r="J2270" s="2">
        <v>0.12</v>
      </c>
      <c r="K2270" s="2">
        <v>0.92</v>
      </c>
    </row>
    <row r="2271" spans="1:11" x14ac:dyDescent="0.25">
      <c r="A2271" s="3">
        <v>2271</v>
      </c>
      <c r="B2271" s="3" t="s">
        <v>1890</v>
      </c>
      <c r="C2271" s="3" t="s">
        <v>86</v>
      </c>
      <c r="D2271" s="3">
        <v>1996</v>
      </c>
      <c r="E2271" s="3" t="s">
        <v>72</v>
      </c>
      <c r="F2271" s="3" t="s">
        <v>59</v>
      </c>
      <c r="G2271" s="3">
        <v>0.12</v>
      </c>
      <c r="H2271" s="3">
        <v>0.08</v>
      </c>
      <c r="I2271" s="3">
        <v>0.66</v>
      </c>
      <c r="J2271" s="3">
        <v>0.06</v>
      </c>
      <c r="K2271" s="3">
        <v>0.92</v>
      </c>
    </row>
    <row r="2272" spans="1:11" x14ac:dyDescent="0.25">
      <c r="A2272" s="2">
        <v>2272</v>
      </c>
      <c r="B2272" s="2" t="s">
        <v>1891</v>
      </c>
      <c r="C2272" s="2" t="s">
        <v>39</v>
      </c>
      <c r="D2272" s="2">
        <v>2007</v>
      </c>
      <c r="E2272" s="2" t="s">
        <v>22</v>
      </c>
      <c r="F2272" s="2" t="s">
        <v>40</v>
      </c>
      <c r="G2272" s="2">
        <v>0.45</v>
      </c>
      <c r="H2272" s="2">
        <v>0.27</v>
      </c>
      <c r="I2272" s="2">
        <v>0.11</v>
      </c>
      <c r="J2272" s="2">
        <v>0.09</v>
      </c>
      <c r="K2272" s="2">
        <v>0.92</v>
      </c>
    </row>
    <row r="2273" spans="1:11" x14ac:dyDescent="0.25">
      <c r="A2273" s="3">
        <v>2273</v>
      </c>
      <c r="B2273" s="3" t="s">
        <v>1892</v>
      </c>
      <c r="C2273" s="3" t="s">
        <v>67</v>
      </c>
      <c r="D2273" s="3">
        <v>2015</v>
      </c>
      <c r="E2273" s="3" t="s">
        <v>13</v>
      </c>
      <c r="F2273" s="3" t="s">
        <v>59</v>
      </c>
      <c r="G2273" s="3">
        <v>0.67</v>
      </c>
      <c r="H2273" s="3">
        <v>0.08</v>
      </c>
      <c r="I2273" s="3">
        <v>0</v>
      </c>
      <c r="J2273" s="3">
        <v>0.17</v>
      </c>
      <c r="K2273" s="3">
        <v>0.92</v>
      </c>
    </row>
    <row r="2274" spans="1:11" x14ac:dyDescent="0.25">
      <c r="A2274" s="2">
        <v>2274</v>
      </c>
      <c r="B2274" s="2" t="s">
        <v>1858</v>
      </c>
      <c r="C2274" s="2" t="s">
        <v>42</v>
      </c>
      <c r="D2274" s="2">
        <v>2009</v>
      </c>
      <c r="E2274" s="2" t="s">
        <v>31</v>
      </c>
      <c r="F2274" s="2" t="s">
        <v>514</v>
      </c>
      <c r="G2274" s="2">
        <v>0.23</v>
      </c>
      <c r="H2274" s="2">
        <v>0.46</v>
      </c>
      <c r="I2274" s="2">
        <v>0.05</v>
      </c>
      <c r="J2274" s="2">
        <v>0.17</v>
      </c>
      <c r="K2274" s="2">
        <v>0.92</v>
      </c>
    </row>
    <row r="2275" spans="1:11" x14ac:dyDescent="0.25">
      <c r="A2275" s="3">
        <v>2275</v>
      </c>
      <c r="B2275" s="3" t="s">
        <v>1179</v>
      </c>
      <c r="C2275" s="3" t="s">
        <v>42</v>
      </c>
      <c r="D2275" s="3">
        <v>2011</v>
      </c>
      <c r="E2275" s="3" t="s">
        <v>31</v>
      </c>
      <c r="F2275" s="3" t="s">
        <v>385</v>
      </c>
      <c r="G2275" s="3">
        <v>0.32</v>
      </c>
      <c r="H2275" s="3">
        <v>0.4</v>
      </c>
      <c r="I2275" s="3">
        <v>0.04</v>
      </c>
      <c r="J2275" s="3">
        <v>0.15</v>
      </c>
      <c r="K2275" s="3">
        <v>0.91</v>
      </c>
    </row>
    <row r="2276" spans="1:11" x14ac:dyDescent="0.2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25">
      <c r="A2277" s="3">
        <v>2277</v>
      </c>
      <c r="B2277" s="3" t="s">
        <v>1894</v>
      </c>
      <c r="C2277" s="3" t="s">
        <v>46</v>
      </c>
      <c r="D2277" s="3">
        <v>2002</v>
      </c>
      <c r="E2277" s="3" t="s">
        <v>13</v>
      </c>
      <c r="F2277" s="3" t="s">
        <v>61</v>
      </c>
      <c r="G2277" s="3">
        <v>0.45</v>
      </c>
      <c r="H2277" s="3">
        <v>0.35</v>
      </c>
      <c r="I2277" s="3">
        <v>0</v>
      </c>
      <c r="J2277" s="3">
        <v>0.12</v>
      </c>
      <c r="K2277" s="3">
        <v>0.91</v>
      </c>
    </row>
    <row r="2278" spans="1:11" x14ac:dyDescent="0.25">
      <c r="A2278" s="2">
        <v>2278</v>
      </c>
      <c r="B2278" s="2" t="s">
        <v>1895</v>
      </c>
      <c r="C2278" s="2" t="s">
        <v>42</v>
      </c>
      <c r="D2278" s="2">
        <v>2009</v>
      </c>
      <c r="E2278" s="2" t="s">
        <v>43</v>
      </c>
      <c r="F2278" s="2" t="s">
        <v>92</v>
      </c>
      <c r="G2278" s="2">
        <v>0.32</v>
      </c>
      <c r="H2278" s="2">
        <v>0.43</v>
      </c>
      <c r="I2278" s="2">
        <v>0</v>
      </c>
      <c r="J2278" s="2">
        <v>0.16</v>
      </c>
      <c r="K2278" s="2">
        <v>0.91</v>
      </c>
    </row>
    <row r="2279" spans="1:11" x14ac:dyDescent="0.2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2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25">
      <c r="A2281" s="3">
        <v>2281</v>
      </c>
      <c r="B2281" s="3" t="s">
        <v>1899</v>
      </c>
      <c r="C2281" s="3" t="s">
        <v>46</v>
      </c>
      <c r="D2281" s="3">
        <v>2002</v>
      </c>
      <c r="E2281" s="3" t="s">
        <v>13</v>
      </c>
      <c r="F2281" s="3" t="s">
        <v>110</v>
      </c>
      <c r="G2281" s="3">
        <v>0.45</v>
      </c>
      <c r="H2281" s="3">
        <v>0.35</v>
      </c>
      <c r="I2281" s="3">
        <v>0</v>
      </c>
      <c r="J2281" s="3">
        <v>0.12</v>
      </c>
      <c r="K2281" s="3">
        <v>0.91</v>
      </c>
    </row>
    <row r="2282" spans="1:11" x14ac:dyDescent="0.25">
      <c r="A2282" s="2">
        <v>2282</v>
      </c>
      <c r="B2282" s="2" t="s">
        <v>1900</v>
      </c>
      <c r="C2282" s="2" t="s">
        <v>46</v>
      </c>
      <c r="D2282" s="2">
        <v>2003</v>
      </c>
      <c r="E2282" s="2" t="s">
        <v>18</v>
      </c>
      <c r="F2282" s="2" t="s">
        <v>1901</v>
      </c>
      <c r="G2282" s="2">
        <v>0.35</v>
      </c>
      <c r="H2282" s="2">
        <v>0.27</v>
      </c>
      <c r="I2282" s="2">
        <v>0.21</v>
      </c>
      <c r="J2282" s="2">
        <v>0.09</v>
      </c>
      <c r="K2282" s="2">
        <v>0.91</v>
      </c>
    </row>
    <row r="2283" spans="1:11" x14ac:dyDescent="0.25">
      <c r="A2283" s="3">
        <v>2283</v>
      </c>
      <c r="B2283" s="3" t="s">
        <v>1213</v>
      </c>
      <c r="C2283" s="3" t="s">
        <v>42</v>
      </c>
      <c r="D2283" s="3">
        <v>2009</v>
      </c>
      <c r="E2283" s="3" t="s">
        <v>43</v>
      </c>
      <c r="F2283" s="3" t="s">
        <v>61</v>
      </c>
      <c r="G2283" s="3">
        <v>0.47</v>
      </c>
      <c r="H2283" s="3">
        <v>0.3</v>
      </c>
      <c r="I2283" s="3">
        <v>0</v>
      </c>
      <c r="J2283" s="3">
        <v>0.13</v>
      </c>
      <c r="K2283" s="3">
        <v>0.91</v>
      </c>
    </row>
    <row r="2284" spans="1:11" x14ac:dyDescent="0.2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25">
      <c r="A2285" s="3">
        <v>2285</v>
      </c>
      <c r="B2285" s="3" t="s">
        <v>1903</v>
      </c>
      <c r="C2285" s="3" t="s">
        <v>78</v>
      </c>
      <c r="D2285" s="3">
        <v>1998</v>
      </c>
      <c r="E2285" s="3" t="s">
        <v>2</v>
      </c>
      <c r="F2285" s="3" t="s">
        <v>309</v>
      </c>
      <c r="G2285" s="3">
        <v>0.72</v>
      </c>
      <c r="H2285" s="3">
        <v>0.17</v>
      </c>
      <c r="I2285" s="3">
        <v>0</v>
      </c>
      <c r="J2285" s="3">
        <v>0.01</v>
      </c>
      <c r="K2285" s="3">
        <v>0.91</v>
      </c>
    </row>
    <row r="2286" spans="1:11" x14ac:dyDescent="0.25">
      <c r="A2286" s="2">
        <v>2286</v>
      </c>
      <c r="B2286" s="2" t="s">
        <v>1904</v>
      </c>
      <c r="C2286" s="2" t="s">
        <v>42</v>
      </c>
      <c r="D2286" s="2">
        <v>2009</v>
      </c>
      <c r="E2286" s="2" t="s">
        <v>18</v>
      </c>
      <c r="F2286" s="2" t="s">
        <v>385</v>
      </c>
      <c r="G2286" s="2">
        <v>0.52</v>
      </c>
      <c r="H2286" s="2">
        <v>0.26</v>
      </c>
      <c r="I2286" s="2">
        <v>0</v>
      </c>
      <c r="J2286" s="2">
        <v>0.12</v>
      </c>
      <c r="K2286" s="2">
        <v>0.91</v>
      </c>
    </row>
    <row r="2287" spans="1:11" x14ac:dyDescent="0.25">
      <c r="A2287" s="3">
        <v>2287</v>
      </c>
      <c r="B2287" s="3" t="s">
        <v>1905</v>
      </c>
      <c r="C2287" s="3" t="s">
        <v>39</v>
      </c>
      <c r="D2287" s="3">
        <v>2015</v>
      </c>
      <c r="E2287" s="3" t="s">
        <v>83</v>
      </c>
      <c r="F2287" s="3" t="s">
        <v>1906</v>
      </c>
      <c r="G2287" s="3">
        <v>0.46</v>
      </c>
      <c r="H2287" s="3">
        <v>0.38</v>
      </c>
      <c r="I2287" s="3">
        <v>0</v>
      </c>
      <c r="J2287" s="3">
        <v>0.08</v>
      </c>
      <c r="K2287" s="3">
        <v>0.91</v>
      </c>
    </row>
    <row r="2288" spans="1:11" x14ac:dyDescent="0.25">
      <c r="A2288" s="2">
        <v>2288</v>
      </c>
      <c r="B2288" s="2" t="s">
        <v>295</v>
      </c>
      <c r="C2288" s="2" t="s">
        <v>113</v>
      </c>
      <c r="D2288" s="5" t="s">
        <v>225</v>
      </c>
      <c r="E2288" s="2" t="s">
        <v>28</v>
      </c>
      <c r="F2288" s="2" t="s">
        <v>878</v>
      </c>
      <c r="G2288" s="2">
        <v>0.77</v>
      </c>
      <c r="H2288" s="2">
        <v>0.11</v>
      </c>
      <c r="I2288" s="2">
        <v>0</v>
      </c>
      <c r="J2288" s="2">
        <v>0.04</v>
      </c>
      <c r="K2288" s="2">
        <v>0.91</v>
      </c>
    </row>
    <row r="2289" spans="1:11" x14ac:dyDescent="0.25">
      <c r="A2289" s="3">
        <v>2289</v>
      </c>
      <c r="B2289" s="3" t="s">
        <v>1907</v>
      </c>
      <c r="C2289" s="3" t="s">
        <v>39</v>
      </c>
      <c r="D2289" s="3">
        <v>2009</v>
      </c>
      <c r="E2289" s="3" t="s">
        <v>22</v>
      </c>
      <c r="F2289" s="3" t="s">
        <v>61</v>
      </c>
      <c r="G2289" s="3">
        <v>0.68</v>
      </c>
      <c r="H2289" s="3">
        <v>0.15</v>
      </c>
      <c r="I2289" s="3">
        <v>0</v>
      </c>
      <c r="J2289" s="3">
        <v>0.08</v>
      </c>
      <c r="K2289" s="3">
        <v>0.91</v>
      </c>
    </row>
    <row r="2290" spans="1:11" x14ac:dyDescent="0.2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25">
      <c r="A2291" s="3">
        <v>2291</v>
      </c>
      <c r="B2291" s="3" t="s">
        <v>1908</v>
      </c>
      <c r="C2291" s="3" t="s">
        <v>48</v>
      </c>
      <c r="D2291" s="3">
        <v>1994</v>
      </c>
      <c r="E2291" s="3" t="s">
        <v>33</v>
      </c>
      <c r="F2291" s="3" t="s">
        <v>1147</v>
      </c>
      <c r="G2291" s="3">
        <v>0</v>
      </c>
      <c r="H2291" s="3">
        <v>0</v>
      </c>
      <c r="I2291" s="3">
        <v>0.91</v>
      </c>
      <c r="J2291" s="3">
        <v>0</v>
      </c>
      <c r="K2291" s="3">
        <v>0.91</v>
      </c>
    </row>
    <row r="2292" spans="1:11" x14ac:dyDescent="0.25">
      <c r="A2292" s="2">
        <v>2292</v>
      </c>
      <c r="B2292" s="2" t="s">
        <v>504</v>
      </c>
      <c r="C2292" s="2" t="s">
        <v>113</v>
      </c>
      <c r="D2292" s="2">
        <v>2004</v>
      </c>
      <c r="E2292" s="2" t="s">
        <v>28</v>
      </c>
      <c r="F2292" s="2" t="s">
        <v>121</v>
      </c>
      <c r="G2292" s="2">
        <v>0.61</v>
      </c>
      <c r="H2292" s="2">
        <v>0.26</v>
      </c>
      <c r="I2292" s="2">
        <v>0</v>
      </c>
      <c r="J2292" s="2">
        <v>0.04</v>
      </c>
      <c r="K2292" s="2">
        <v>0.91</v>
      </c>
    </row>
    <row r="2293" spans="1:11" x14ac:dyDescent="0.2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2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25">
      <c r="A2295" s="3">
        <v>2295</v>
      </c>
      <c r="B2295" s="3" t="s">
        <v>1110</v>
      </c>
      <c r="C2295" s="3" t="s">
        <v>42</v>
      </c>
      <c r="D2295" s="3">
        <v>2007</v>
      </c>
      <c r="E2295" s="3" t="s">
        <v>43</v>
      </c>
      <c r="F2295" s="3" t="s">
        <v>110</v>
      </c>
      <c r="G2295" s="3">
        <v>0.38</v>
      </c>
      <c r="H2295" s="3">
        <v>0.37</v>
      </c>
      <c r="I2295" s="3">
        <v>0</v>
      </c>
      <c r="J2295" s="3">
        <v>0.15</v>
      </c>
      <c r="K2295" s="3">
        <v>0.91</v>
      </c>
    </row>
    <row r="2296" spans="1:11" x14ac:dyDescent="0.25">
      <c r="A2296" s="2">
        <v>2296</v>
      </c>
      <c r="B2296" s="2" t="s">
        <v>1909</v>
      </c>
      <c r="C2296" s="2" t="s">
        <v>46</v>
      </c>
      <c r="D2296" s="2">
        <v>2002</v>
      </c>
      <c r="E2296" s="2" t="s">
        <v>13</v>
      </c>
      <c r="F2296" s="2" t="s">
        <v>110</v>
      </c>
      <c r="G2296" s="2">
        <v>0.44</v>
      </c>
      <c r="H2296" s="2">
        <v>0.35</v>
      </c>
      <c r="I2296" s="2">
        <v>0</v>
      </c>
      <c r="J2296" s="2">
        <v>0.12</v>
      </c>
      <c r="K2296" s="2">
        <v>0.9</v>
      </c>
    </row>
    <row r="2297" spans="1:11" x14ac:dyDescent="0.25">
      <c r="A2297" s="3">
        <v>2297</v>
      </c>
      <c r="B2297" s="3" t="s">
        <v>448</v>
      </c>
      <c r="C2297" s="3" t="s">
        <v>12</v>
      </c>
      <c r="D2297" s="4" t="s">
        <v>225</v>
      </c>
      <c r="E2297" s="3" t="s">
        <v>28</v>
      </c>
      <c r="F2297" s="3" t="s">
        <v>878</v>
      </c>
      <c r="G2297" s="3">
        <v>0.13</v>
      </c>
      <c r="H2297" s="3">
        <v>0</v>
      </c>
      <c r="I2297" s="3">
        <v>0.77</v>
      </c>
      <c r="J2297" s="3">
        <v>0.01</v>
      </c>
      <c r="K2297" s="3">
        <v>0.9</v>
      </c>
    </row>
    <row r="2298" spans="1:11" x14ac:dyDescent="0.25">
      <c r="A2298" s="2">
        <v>2298</v>
      </c>
      <c r="B2298" s="2" t="s">
        <v>1910</v>
      </c>
      <c r="C2298" s="2" t="s">
        <v>48</v>
      </c>
      <c r="D2298" s="2">
        <v>1996</v>
      </c>
      <c r="E2298" s="2" t="s">
        <v>18</v>
      </c>
      <c r="F2298" s="2" t="s">
        <v>760</v>
      </c>
      <c r="G2298" s="2">
        <v>0</v>
      </c>
      <c r="H2298" s="2">
        <v>0</v>
      </c>
      <c r="I2298" s="2">
        <v>0.9</v>
      </c>
      <c r="J2298" s="2">
        <v>0</v>
      </c>
      <c r="K2298" s="2">
        <v>0.9</v>
      </c>
    </row>
    <row r="2299" spans="1:11" x14ac:dyDescent="0.25">
      <c r="A2299" s="3">
        <v>2299</v>
      </c>
      <c r="B2299" s="3" t="s">
        <v>1911</v>
      </c>
      <c r="C2299" s="3" t="s">
        <v>46</v>
      </c>
      <c r="D2299" s="3">
        <v>2004</v>
      </c>
      <c r="E2299" s="3" t="s">
        <v>13</v>
      </c>
      <c r="F2299" s="3" t="s">
        <v>59</v>
      </c>
      <c r="G2299" s="3">
        <v>0.44</v>
      </c>
      <c r="H2299" s="3">
        <v>0.35</v>
      </c>
      <c r="I2299" s="3">
        <v>0</v>
      </c>
      <c r="J2299" s="3">
        <v>0.12</v>
      </c>
      <c r="K2299" s="3">
        <v>0.9</v>
      </c>
    </row>
    <row r="2300" spans="1:11" x14ac:dyDescent="0.25">
      <c r="A2300" s="2">
        <v>2300</v>
      </c>
      <c r="B2300" s="2" t="s">
        <v>1912</v>
      </c>
      <c r="C2300" s="2" t="s">
        <v>42</v>
      </c>
      <c r="D2300" s="2">
        <v>2011</v>
      </c>
      <c r="E2300" s="2" t="s">
        <v>31</v>
      </c>
      <c r="F2300" s="2" t="s">
        <v>59</v>
      </c>
      <c r="G2300" s="2">
        <v>0.66</v>
      </c>
      <c r="H2300" s="2">
        <v>0.12</v>
      </c>
      <c r="I2300" s="2">
        <v>0.04</v>
      </c>
      <c r="J2300" s="2">
        <v>0.08</v>
      </c>
      <c r="K2300" s="2">
        <v>0.9</v>
      </c>
    </row>
    <row r="2301" spans="1:11" x14ac:dyDescent="0.25">
      <c r="A2301" s="3">
        <v>2301</v>
      </c>
      <c r="B2301" s="3" t="s">
        <v>1913</v>
      </c>
      <c r="C2301" s="3" t="s">
        <v>46</v>
      </c>
      <c r="D2301" s="3">
        <v>2005</v>
      </c>
      <c r="E2301" s="3" t="s">
        <v>18</v>
      </c>
      <c r="F2301" s="3" t="s">
        <v>110</v>
      </c>
      <c r="G2301" s="3">
        <v>0.75</v>
      </c>
      <c r="H2301" s="3">
        <v>0.03</v>
      </c>
      <c r="I2301" s="3">
        <v>0</v>
      </c>
      <c r="J2301" s="3">
        <v>0.12</v>
      </c>
      <c r="K2301" s="3">
        <v>0.9</v>
      </c>
    </row>
    <row r="2302" spans="1:11" x14ac:dyDescent="0.2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2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25">
      <c r="A2304" s="2">
        <v>2304</v>
      </c>
      <c r="B2304" s="2" t="s">
        <v>1916</v>
      </c>
      <c r="C2304" s="2" t="s">
        <v>86</v>
      </c>
      <c r="D2304" s="2">
        <v>1995</v>
      </c>
      <c r="E2304" s="2" t="s">
        <v>18</v>
      </c>
      <c r="F2304" s="2" t="s">
        <v>1504</v>
      </c>
      <c r="G2304" s="2">
        <v>0.5</v>
      </c>
      <c r="H2304" s="2">
        <v>0.34</v>
      </c>
      <c r="I2304" s="2">
        <v>0</v>
      </c>
      <c r="J2304" s="2">
        <v>0.06</v>
      </c>
      <c r="K2304" s="2">
        <v>0.9</v>
      </c>
    </row>
    <row r="2305" spans="1:11" x14ac:dyDescent="0.25">
      <c r="A2305" s="3">
        <v>2305</v>
      </c>
      <c r="B2305" s="3" t="s">
        <v>1917</v>
      </c>
      <c r="C2305" s="3" t="s">
        <v>26</v>
      </c>
      <c r="D2305" s="3">
        <v>2008</v>
      </c>
      <c r="E2305" s="3" t="s">
        <v>24</v>
      </c>
      <c r="F2305" s="3" t="s">
        <v>608</v>
      </c>
      <c r="G2305" s="3">
        <v>0.3</v>
      </c>
      <c r="H2305" s="3">
        <v>0.49</v>
      </c>
      <c r="I2305" s="3">
        <v>0</v>
      </c>
      <c r="J2305" s="3">
        <v>0.1</v>
      </c>
      <c r="K2305" s="3">
        <v>0.9</v>
      </c>
    </row>
    <row r="2306" spans="1:11" x14ac:dyDescent="0.25">
      <c r="A2306" s="2">
        <v>2306</v>
      </c>
      <c r="B2306" s="2" t="s">
        <v>1885</v>
      </c>
      <c r="C2306" s="2" t="s">
        <v>42</v>
      </c>
      <c r="D2306" s="2">
        <v>2013</v>
      </c>
      <c r="E2306" s="2" t="s">
        <v>31</v>
      </c>
      <c r="F2306" s="2" t="s">
        <v>110</v>
      </c>
      <c r="G2306" s="2">
        <v>0.26</v>
      </c>
      <c r="H2306" s="2">
        <v>0.43</v>
      </c>
      <c r="I2306" s="2">
        <v>0.03</v>
      </c>
      <c r="J2306" s="2">
        <v>0.18</v>
      </c>
      <c r="K2306" s="2">
        <v>0.9</v>
      </c>
    </row>
    <row r="2307" spans="1:11" x14ac:dyDescent="0.25">
      <c r="A2307" s="3">
        <v>2307</v>
      </c>
      <c r="B2307" s="3" t="s">
        <v>1918</v>
      </c>
      <c r="C2307" s="3" t="s">
        <v>86</v>
      </c>
      <c r="D2307" s="3">
        <v>1999</v>
      </c>
      <c r="E2307" s="3" t="s">
        <v>43</v>
      </c>
      <c r="F2307" s="3" t="s">
        <v>677</v>
      </c>
      <c r="G2307" s="3">
        <v>0.5</v>
      </c>
      <c r="H2307" s="3">
        <v>0.34</v>
      </c>
      <c r="I2307" s="3">
        <v>0</v>
      </c>
      <c r="J2307" s="3">
        <v>0.06</v>
      </c>
      <c r="K2307" s="3">
        <v>0.9</v>
      </c>
    </row>
    <row r="2308" spans="1:11" x14ac:dyDescent="0.2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25">
      <c r="A2309" s="3">
        <v>2309</v>
      </c>
      <c r="B2309" s="3" t="s">
        <v>492</v>
      </c>
      <c r="C2309" s="3" t="s">
        <v>113</v>
      </c>
      <c r="D2309" s="3">
        <v>2003</v>
      </c>
      <c r="E2309" s="3" t="s">
        <v>2</v>
      </c>
      <c r="F2309" s="3" t="s">
        <v>121</v>
      </c>
      <c r="G2309" s="3">
        <v>0.41</v>
      </c>
      <c r="H2309" s="3">
        <v>0.43</v>
      </c>
      <c r="I2309" s="3">
        <v>0.01</v>
      </c>
      <c r="J2309" s="3">
        <v>0.05</v>
      </c>
      <c r="K2309" s="3">
        <v>0.9</v>
      </c>
    </row>
    <row r="2310" spans="1:11" x14ac:dyDescent="0.25">
      <c r="A2310" s="2">
        <v>2310</v>
      </c>
      <c r="B2310" s="2" t="s">
        <v>1920</v>
      </c>
      <c r="C2310" s="2" t="s">
        <v>130</v>
      </c>
      <c r="D2310" s="2">
        <v>2009</v>
      </c>
      <c r="E2310" s="2" t="s">
        <v>31</v>
      </c>
      <c r="F2310" s="2" t="s">
        <v>59</v>
      </c>
      <c r="G2310" s="2">
        <v>0.27</v>
      </c>
      <c r="H2310" s="2">
        <v>0.36</v>
      </c>
      <c r="I2310" s="2">
        <v>0.05</v>
      </c>
      <c r="J2310" s="2">
        <v>0.22</v>
      </c>
      <c r="K2310" s="2">
        <v>0.9</v>
      </c>
    </row>
    <row r="2311" spans="1:11" x14ac:dyDescent="0.25">
      <c r="A2311" s="3">
        <v>2311</v>
      </c>
      <c r="B2311" s="3" t="s">
        <v>1921</v>
      </c>
      <c r="C2311" s="3" t="s">
        <v>42</v>
      </c>
      <c r="D2311" s="3">
        <v>2011</v>
      </c>
      <c r="E2311" s="3" t="s">
        <v>13</v>
      </c>
      <c r="F2311" s="3" t="s">
        <v>110</v>
      </c>
      <c r="G2311" s="3">
        <v>0.52</v>
      </c>
      <c r="H2311" s="3">
        <v>0.26</v>
      </c>
      <c r="I2311" s="3">
        <v>0</v>
      </c>
      <c r="J2311" s="3">
        <v>0.12</v>
      </c>
      <c r="K2311" s="3">
        <v>0.9</v>
      </c>
    </row>
    <row r="2312" spans="1:11" x14ac:dyDescent="0.2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25">
      <c r="A2313" s="3">
        <v>2313</v>
      </c>
      <c r="B2313" s="3" t="s">
        <v>943</v>
      </c>
      <c r="C2313" s="3" t="s">
        <v>78</v>
      </c>
      <c r="D2313" s="3">
        <v>1998</v>
      </c>
      <c r="E2313" s="3" t="s">
        <v>13</v>
      </c>
      <c r="F2313" s="3" t="s">
        <v>110</v>
      </c>
      <c r="G2313" s="3">
        <v>0.84</v>
      </c>
      <c r="H2313" s="3">
        <v>0.05</v>
      </c>
      <c r="I2313" s="3">
        <v>0</v>
      </c>
      <c r="J2313" s="3">
        <v>0.01</v>
      </c>
      <c r="K2313" s="3">
        <v>0.9</v>
      </c>
    </row>
    <row r="2314" spans="1:11" x14ac:dyDescent="0.25">
      <c r="A2314" s="2">
        <v>2314</v>
      </c>
      <c r="B2314" s="2" t="s">
        <v>1922</v>
      </c>
      <c r="C2314" s="2" t="s">
        <v>46</v>
      </c>
      <c r="D2314" s="2">
        <v>2007</v>
      </c>
      <c r="E2314" s="2" t="s">
        <v>2</v>
      </c>
      <c r="F2314" s="2" t="s">
        <v>61</v>
      </c>
      <c r="G2314" s="2">
        <v>0.74</v>
      </c>
      <c r="H2314" s="2">
        <v>0.03</v>
      </c>
      <c r="I2314" s="2">
        <v>0.01</v>
      </c>
      <c r="J2314" s="2">
        <v>0.12</v>
      </c>
      <c r="K2314" s="2">
        <v>0.9</v>
      </c>
    </row>
    <row r="2315" spans="1:11" x14ac:dyDescent="0.25">
      <c r="A2315" s="3">
        <v>2315</v>
      </c>
      <c r="B2315" s="3" t="s">
        <v>390</v>
      </c>
      <c r="C2315" s="3" t="s">
        <v>113</v>
      </c>
      <c r="D2315" s="3">
        <v>2002</v>
      </c>
      <c r="E2315" s="3" t="s">
        <v>31</v>
      </c>
      <c r="F2315" s="3" t="s">
        <v>110</v>
      </c>
      <c r="G2315" s="3">
        <v>0.65</v>
      </c>
      <c r="H2315" s="3">
        <v>0.22</v>
      </c>
      <c r="I2315" s="3">
        <v>0</v>
      </c>
      <c r="J2315" s="3">
        <v>0.03</v>
      </c>
      <c r="K2315" s="3">
        <v>0.9</v>
      </c>
    </row>
    <row r="2316" spans="1:11" x14ac:dyDescent="0.25">
      <c r="A2316" s="2">
        <v>2316</v>
      </c>
      <c r="B2316" s="2" t="s">
        <v>1923</v>
      </c>
      <c r="C2316" s="2" t="s">
        <v>12</v>
      </c>
      <c r="D2316" s="2">
        <v>2008</v>
      </c>
      <c r="E2316" s="2" t="s">
        <v>28</v>
      </c>
      <c r="F2316" s="2" t="s">
        <v>121</v>
      </c>
      <c r="G2316" s="2">
        <v>0.42</v>
      </c>
      <c r="H2316" s="2">
        <v>0.37</v>
      </c>
      <c r="I2316" s="2">
        <v>0.01</v>
      </c>
      <c r="J2316" s="2">
        <v>0.1</v>
      </c>
      <c r="K2316" s="2">
        <v>0.9</v>
      </c>
    </row>
    <row r="2317" spans="1:11" x14ac:dyDescent="0.25">
      <c r="A2317" s="3">
        <v>2317</v>
      </c>
      <c r="B2317" s="3" t="s">
        <v>952</v>
      </c>
      <c r="C2317" s="3" t="s">
        <v>118</v>
      </c>
      <c r="D2317" s="3">
        <v>2014</v>
      </c>
      <c r="E2317" s="3" t="s">
        <v>22</v>
      </c>
      <c r="F2317" s="3" t="s">
        <v>107</v>
      </c>
      <c r="G2317" s="3">
        <v>0.32</v>
      </c>
      <c r="H2317" s="3">
        <v>0.48</v>
      </c>
      <c r="I2317" s="3">
        <v>0</v>
      </c>
      <c r="J2317" s="3">
        <v>0.09</v>
      </c>
      <c r="K2317" s="3">
        <v>0.9</v>
      </c>
    </row>
    <row r="2318" spans="1:11" x14ac:dyDescent="0.2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2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25">
      <c r="A2320" s="2">
        <v>2320</v>
      </c>
      <c r="B2320" s="2" t="s">
        <v>1925</v>
      </c>
      <c r="C2320" s="2" t="s">
        <v>26</v>
      </c>
      <c r="D2320" s="2">
        <v>2008</v>
      </c>
      <c r="E2320" s="2" t="s">
        <v>22</v>
      </c>
      <c r="F2320" s="2" t="s">
        <v>14</v>
      </c>
      <c r="G2320" s="2">
        <v>0.84</v>
      </c>
      <c r="H2320" s="2">
        <v>0</v>
      </c>
      <c r="I2320" s="2">
        <v>0</v>
      </c>
      <c r="J2320" s="2">
        <v>0.06</v>
      </c>
      <c r="K2320" s="2">
        <v>0.9</v>
      </c>
    </row>
    <row r="2321" spans="1:11" x14ac:dyDescent="0.25">
      <c r="A2321" s="3">
        <v>2321</v>
      </c>
      <c r="B2321" s="3" t="s">
        <v>1926</v>
      </c>
      <c r="C2321" s="3" t="s">
        <v>42</v>
      </c>
      <c r="D2321" s="3">
        <v>2012</v>
      </c>
      <c r="E2321" s="3" t="s">
        <v>43</v>
      </c>
      <c r="F2321" s="3" t="s">
        <v>59</v>
      </c>
      <c r="G2321" s="3">
        <v>0.42</v>
      </c>
      <c r="H2321" s="3">
        <v>0.32</v>
      </c>
      <c r="I2321" s="3">
        <v>0.01</v>
      </c>
      <c r="J2321" s="3">
        <v>0.15</v>
      </c>
      <c r="K2321" s="3">
        <v>0.9</v>
      </c>
    </row>
    <row r="2322" spans="1:11" x14ac:dyDescent="0.25">
      <c r="A2322" s="2">
        <v>2322</v>
      </c>
      <c r="B2322" s="2" t="s">
        <v>831</v>
      </c>
      <c r="C2322" s="2" t="s">
        <v>113</v>
      </c>
      <c r="D2322" s="2">
        <v>2004</v>
      </c>
      <c r="E2322" s="2" t="s">
        <v>22</v>
      </c>
      <c r="F2322" s="2" t="s">
        <v>61</v>
      </c>
      <c r="G2322" s="2">
        <v>0.62</v>
      </c>
      <c r="H2322" s="2">
        <v>0.24</v>
      </c>
      <c r="I2322" s="2">
        <v>0</v>
      </c>
      <c r="J2322" s="2">
        <v>0.04</v>
      </c>
      <c r="K2322" s="2">
        <v>0.9</v>
      </c>
    </row>
    <row r="2323" spans="1:11" x14ac:dyDescent="0.25">
      <c r="A2323" s="3">
        <v>2323</v>
      </c>
      <c r="B2323" s="3" t="s">
        <v>590</v>
      </c>
      <c r="C2323" s="3" t="s">
        <v>113</v>
      </c>
      <c r="D2323" s="3">
        <v>2004</v>
      </c>
      <c r="E2323" s="3" t="s">
        <v>13</v>
      </c>
      <c r="F2323" s="3" t="s">
        <v>110</v>
      </c>
      <c r="G2323" s="3">
        <v>0.81</v>
      </c>
      <c r="H2323" s="3">
        <v>0.05</v>
      </c>
      <c r="I2323" s="3">
        <v>0</v>
      </c>
      <c r="J2323" s="3">
        <v>0.04</v>
      </c>
      <c r="K2323" s="3">
        <v>0.9</v>
      </c>
    </row>
    <row r="2324" spans="1:11" x14ac:dyDescent="0.25">
      <c r="A2324" s="2">
        <v>2324</v>
      </c>
      <c r="B2324" s="2" t="s">
        <v>1927</v>
      </c>
      <c r="C2324" s="2" t="s">
        <v>46</v>
      </c>
      <c r="D2324" s="2">
        <v>2003</v>
      </c>
      <c r="E2324" s="2" t="s">
        <v>13</v>
      </c>
      <c r="F2324" s="2" t="s">
        <v>110</v>
      </c>
      <c r="G2324" s="2">
        <v>0.44</v>
      </c>
      <c r="H2324" s="2">
        <v>0.34</v>
      </c>
      <c r="I2324" s="2">
        <v>0</v>
      </c>
      <c r="J2324" s="2">
        <v>0.11</v>
      </c>
      <c r="K2324" s="2">
        <v>0.9</v>
      </c>
    </row>
    <row r="2325" spans="1:11" x14ac:dyDescent="0.25">
      <c r="A2325" s="3">
        <v>2325</v>
      </c>
      <c r="B2325" s="3" t="s">
        <v>1928</v>
      </c>
      <c r="C2325" s="3" t="s">
        <v>39</v>
      </c>
      <c r="D2325" s="3">
        <v>2010</v>
      </c>
      <c r="E2325" s="3" t="s">
        <v>13</v>
      </c>
      <c r="F2325" s="3" t="s">
        <v>385</v>
      </c>
      <c r="G2325" s="3">
        <v>0.73</v>
      </c>
      <c r="H2325" s="3">
        <v>0.1</v>
      </c>
      <c r="I2325" s="3">
        <v>0</v>
      </c>
      <c r="J2325" s="3">
        <v>0.06</v>
      </c>
      <c r="K2325" s="3">
        <v>0.9</v>
      </c>
    </row>
    <row r="2326" spans="1:11" x14ac:dyDescent="0.25">
      <c r="A2326" s="2">
        <v>2326</v>
      </c>
      <c r="B2326" s="2" t="s">
        <v>1318</v>
      </c>
      <c r="C2326" s="2" t="s">
        <v>55</v>
      </c>
      <c r="D2326" s="2">
        <v>2005</v>
      </c>
      <c r="E2326" s="2" t="s">
        <v>2</v>
      </c>
      <c r="F2326" s="2" t="s">
        <v>61</v>
      </c>
      <c r="G2326" s="2">
        <v>0.62</v>
      </c>
      <c r="H2326" s="2">
        <v>0.24</v>
      </c>
      <c r="I2326" s="2">
        <v>0</v>
      </c>
      <c r="J2326" s="2">
        <v>0.03</v>
      </c>
      <c r="K2326" s="2">
        <v>0.89</v>
      </c>
    </row>
    <row r="2327" spans="1:11" x14ac:dyDescent="0.25">
      <c r="A2327" s="3">
        <v>2327</v>
      </c>
      <c r="B2327" s="3" t="s">
        <v>1929</v>
      </c>
      <c r="C2327" s="3" t="s">
        <v>42</v>
      </c>
      <c r="D2327" s="3">
        <v>2009</v>
      </c>
      <c r="E2327" s="3" t="s">
        <v>31</v>
      </c>
      <c r="F2327" s="3" t="s">
        <v>92</v>
      </c>
      <c r="G2327" s="3">
        <v>0.35</v>
      </c>
      <c r="H2327" s="3">
        <v>0.38</v>
      </c>
      <c r="I2327" s="3">
        <v>0.01</v>
      </c>
      <c r="J2327" s="3">
        <v>0.16</v>
      </c>
      <c r="K2327" s="3">
        <v>0.89</v>
      </c>
    </row>
    <row r="2328" spans="1:11" x14ac:dyDescent="0.2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2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25">
      <c r="A2330" s="2">
        <v>2330</v>
      </c>
      <c r="B2330" s="2" t="s">
        <v>1931</v>
      </c>
      <c r="C2330" s="2" t="s">
        <v>46</v>
      </c>
      <c r="D2330" s="2">
        <v>2005</v>
      </c>
      <c r="E2330" s="2" t="s">
        <v>13</v>
      </c>
      <c r="F2330" s="2" t="s">
        <v>878</v>
      </c>
      <c r="G2330" s="2">
        <v>0.74</v>
      </c>
      <c r="H2330" s="2">
        <v>0.03</v>
      </c>
      <c r="I2330" s="2">
        <v>0</v>
      </c>
      <c r="J2330" s="2">
        <v>0.12</v>
      </c>
      <c r="K2330" s="2">
        <v>0.89</v>
      </c>
    </row>
    <row r="2331" spans="1:11" x14ac:dyDescent="0.2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25">
      <c r="A2332" s="2">
        <v>2332</v>
      </c>
      <c r="B2332" s="2" t="s">
        <v>1932</v>
      </c>
      <c r="C2332" s="2" t="s">
        <v>55</v>
      </c>
      <c r="D2332" s="2">
        <v>2001</v>
      </c>
      <c r="E2332" s="2" t="s">
        <v>2</v>
      </c>
      <c r="F2332" s="2" t="s">
        <v>184</v>
      </c>
      <c r="G2332" s="2">
        <v>0.6</v>
      </c>
      <c r="H2332" s="2">
        <v>0.22</v>
      </c>
      <c r="I2332" s="2">
        <v>0.05</v>
      </c>
      <c r="J2332" s="2">
        <v>0.02</v>
      </c>
      <c r="K2332" s="2">
        <v>0.89</v>
      </c>
    </row>
    <row r="2333" spans="1:11" x14ac:dyDescent="0.2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25">
      <c r="A2334" s="2">
        <v>2334</v>
      </c>
      <c r="B2334" s="2" t="s">
        <v>1934</v>
      </c>
      <c r="C2334" s="2" t="s">
        <v>46</v>
      </c>
      <c r="D2334" s="2">
        <v>2005</v>
      </c>
      <c r="E2334" s="2" t="s">
        <v>13</v>
      </c>
      <c r="F2334" s="2" t="s">
        <v>110</v>
      </c>
      <c r="G2334" s="2">
        <v>0.74</v>
      </c>
      <c r="H2334" s="2">
        <v>0.03</v>
      </c>
      <c r="I2334" s="2">
        <v>0</v>
      </c>
      <c r="J2334" s="2">
        <v>0.12</v>
      </c>
      <c r="K2334" s="2">
        <v>0.89</v>
      </c>
    </row>
    <row r="2335" spans="1:11" x14ac:dyDescent="0.25">
      <c r="A2335" s="3">
        <v>2335</v>
      </c>
      <c r="B2335" s="3" t="s">
        <v>1935</v>
      </c>
      <c r="C2335" s="3" t="s">
        <v>55</v>
      </c>
      <c r="D2335" s="3">
        <v>2004</v>
      </c>
      <c r="E2335" s="3" t="s">
        <v>83</v>
      </c>
      <c r="F2335" s="3" t="s">
        <v>14</v>
      </c>
      <c r="G2335" s="3">
        <v>0.46</v>
      </c>
      <c r="H2335" s="3">
        <v>0.17</v>
      </c>
      <c r="I2335" s="3">
        <v>0.24</v>
      </c>
      <c r="J2335" s="3">
        <v>0.02</v>
      </c>
      <c r="K2335" s="3">
        <v>0.89</v>
      </c>
    </row>
    <row r="2336" spans="1:11" x14ac:dyDescent="0.25">
      <c r="A2336" s="2">
        <v>2336</v>
      </c>
      <c r="B2336" s="2" t="s">
        <v>1936</v>
      </c>
      <c r="C2336" s="2" t="s">
        <v>42</v>
      </c>
      <c r="D2336" s="2">
        <v>2012</v>
      </c>
      <c r="E2336" s="2" t="s">
        <v>2</v>
      </c>
      <c r="F2336" s="2" t="s">
        <v>59</v>
      </c>
      <c r="G2336" s="2">
        <v>0.6</v>
      </c>
      <c r="H2336" s="2">
        <v>0.19</v>
      </c>
      <c r="I2336" s="2">
        <v>0</v>
      </c>
      <c r="J2336" s="2">
        <v>0.1</v>
      </c>
      <c r="K2336" s="2">
        <v>0.89</v>
      </c>
    </row>
    <row r="2337" spans="1:11" x14ac:dyDescent="0.25">
      <c r="A2337" s="3">
        <v>2337</v>
      </c>
      <c r="B2337" s="3" t="s">
        <v>1937</v>
      </c>
      <c r="C2337" s="3" t="s">
        <v>55</v>
      </c>
      <c r="D2337" s="3">
        <v>2004</v>
      </c>
      <c r="E2337" s="3" t="s">
        <v>212</v>
      </c>
      <c r="F2337" s="3" t="s">
        <v>14</v>
      </c>
      <c r="G2337" s="3">
        <v>0.42</v>
      </c>
      <c r="H2337" s="3">
        <v>0.16</v>
      </c>
      <c r="I2337" s="3">
        <v>0.3</v>
      </c>
      <c r="J2337" s="3">
        <v>0.02</v>
      </c>
      <c r="K2337" s="3">
        <v>0.89</v>
      </c>
    </row>
    <row r="2338" spans="1:11" x14ac:dyDescent="0.25">
      <c r="A2338" s="2">
        <v>2338</v>
      </c>
      <c r="B2338" s="2" t="s">
        <v>1938</v>
      </c>
      <c r="C2338" s="2" t="s">
        <v>21</v>
      </c>
      <c r="D2338" s="2">
        <v>2001</v>
      </c>
      <c r="E2338" s="2" t="s">
        <v>212</v>
      </c>
      <c r="F2338" s="2" t="s">
        <v>14</v>
      </c>
      <c r="G2338" s="2">
        <v>0</v>
      </c>
      <c r="H2338" s="2">
        <v>0</v>
      </c>
      <c r="I2338" s="2">
        <v>0.89</v>
      </c>
      <c r="J2338" s="2">
        <v>0</v>
      </c>
      <c r="K2338" s="2">
        <v>0.89</v>
      </c>
    </row>
    <row r="2339" spans="1:11" x14ac:dyDescent="0.25">
      <c r="A2339" s="3">
        <v>2339</v>
      </c>
      <c r="B2339" s="3" t="s">
        <v>527</v>
      </c>
      <c r="C2339" s="3" t="s">
        <v>147</v>
      </c>
      <c r="D2339" s="3">
        <v>2003</v>
      </c>
      <c r="E2339" s="3" t="s">
        <v>43</v>
      </c>
      <c r="F2339" s="3" t="s">
        <v>385</v>
      </c>
      <c r="G2339" s="3">
        <v>0.69</v>
      </c>
      <c r="H2339" s="3">
        <v>0.18</v>
      </c>
      <c r="I2339" s="3">
        <v>0</v>
      </c>
      <c r="J2339" s="3">
        <v>0.02</v>
      </c>
      <c r="K2339" s="3">
        <v>0.89</v>
      </c>
    </row>
    <row r="2340" spans="1:11" x14ac:dyDescent="0.25">
      <c r="A2340" s="2">
        <v>2340</v>
      </c>
      <c r="B2340" s="2" t="s">
        <v>1939</v>
      </c>
      <c r="C2340" s="2" t="s">
        <v>12</v>
      </c>
      <c r="D2340" s="2">
        <v>2008</v>
      </c>
      <c r="E2340" s="2" t="s">
        <v>83</v>
      </c>
      <c r="F2340" s="2" t="s">
        <v>92</v>
      </c>
      <c r="G2340" s="2">
        <v>0.36</v>
      </c>
      <c r="H2340" s="2">
        <v>0.43</v>
      </c>
      <c r="I2340" s="2">
        <v>0</v>
      </c>
      <c r="J2340" s="2">
        <v>0.1</v>
      </c>
      <c r="K2340" s="2">
        <v>0.89</v>
      </c>
    </row>
    <row r="2341" spans="1:11" x14ac:dyDescent="0.2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25">
      <c r="A2342" s="2">
        <v>2342</v>
      </c>
      <c r="B2342" s="2" t="s">
        <v>1941</v>
      </c>
      <c r="C2342" s="2" t="s">
        <v>12</v>
      </c>
      <c r="D2342" s="2">
        <v>2009</v>
      </c>
      <c r="E2342" s="2" t="s">
        <v>18</v>
      </c>
      <c r="F2342" s="2" t="s">
        <v>514</v>
      </c>
      <c r="G2342" s="2">
        <v>0.15</v>
      </c>
      <c r="H2342" s="2">
        <v>0.63</v>
      </c>
      <c r="I2342" s="2">
        <v>0</v>
      </c>
      <c r="J2342" s="2">
        <v>0.11</v>
      </c>
      <c r="K2342" s="2">
        <v>0.89</v>
      </c>
    </row>
    <row r="2343" spans="1:11" x14ac:dyDescent="0.25">
      <c r="A2343" s="3">
        <v>2343</v>
      </c>
      <c r="B2343" s="3" t="s">
        <v>1942</v>
      </c>
      <c r="C2343" s="3" t="s">
        <v>46</v>
      </c>
      <c r="D2343" s="3">
        <v>2001</v>
      </c>
      <c r="E2343" s="3" t="s">
        <v>13</v>
      </c>
      <c r="F2343" s="3" t="s">
        <v>121</v>
      </c>
      <c r="G2343" s="3">
        <v>0.44</v>
      </c>
      <c r="H2343" s="3">
        <v>0.34</v>
      </c>
      <c r="I2343" s="3">
        <v>0</v>
      </c>
      <c r="J2343" s="3">
        <v>0.11</v>
      </c>
      <c r="K2343" s="3">
        <v>0.89</v>
      </c>
    </row>
    <row r="2344" spans="1:11" x14ac:dyDescent="0.2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25">
      <c r="A2345" s="3">
        <v>2345</v>
      </c>
      <c r="B2345" s="3" t="s">
        <v>1944</v>
      </c>
      <c r="C2345" s="3" t="s">
        <v>130</v>
      </c>
      <c r="D2345" s="3">
        <v>2011</v>
      </c>
      <c r="E2345" s="3" t="s">
        <v>72</v>
      </c>
      <c r="F2345" s="3" t="s">
        <v>192</v>
      </c>
      <c r="G2345" s="3">
        <v>0.21</v>
      </c>
      <c r="H2345" s="3">
        <v>0.13</v>
      </c>
      <c r="I2345" s="3">
        <v>0.46</v>
      </c>
      <c r="J2345" s="3">
        <v>0.08</v>
      </c>
      <c r="K2345" s="3">
        <v>0.89</v>
      </c>
    </row>
    <row r="2346" spans="1:11" x14ac:dyDescent="0.2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25">
      <c r="A2347" s="3">
        <v>2347</v>
      </c>
      <c r="B2347" s="3" t="s">
        <v>1273</v>
      </c>
      <c r="C2347" s="3" t="s">
        <v>39</v>
      </c>
      <c r="D2347" s="3">
        <v>2010</v>
      </c>
      <c r="E2347" s="3" t="s">
        <v>18</v>
      </c>
      <c r="F2347" s="3" t="s">
        <v>514</v>
      </c>
      <c r="G2347" s="3">
        <v>0.18</v>
      </c>
      <c r="H2347" s="3">
        <v>0.59</v>
      </c>
      <c r="I2347" s="3">
        <v>0.01</v>
      </c>
      <c r="J2347" s="3">
        <v>0.1</v>
      </c>
      <c r="K2347" s="3">
        <v>0.89</v>
      </c>
    </row>
    <row r="2348" spans="1:11" x14ac:dyDescent="0.2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25">
      <c r="A2349" s="3">
        <v>2349</v>
      </c>
      <c r="B2349" s="3" t="s">
        <v>69</v>
      </c>
      <c r="C2349" s="3" t="s">
        <v>118</v>
      </c>
      <c r="D2349" s="3">
        <v>2009</v>
      </c>
      <c r="E2349" s="3" t="s">
        <v>31</v>
      </c>
      <c r="F2349" s="3" t="s">
        <v>61</v>
      </c>
      <c r="G2349" s="3">
        <v>0.01</v>
      </c>
      <c r="H2349" s="3">
        <v>0.79</v>
      </c>
      <c r="I2349" s="3">
        <v>0</v>
      </c>
      <c r="J2349" s="3">
        <v>0.09</v>
      </c>
      <c r="K2349" s="3">
        <v>0.89</v>
      </c>
    </row>
    <row r="2350" spans="1:11" x14ac:dyDescent="0.25">
      <c r="A2350" s="2">
        <v>2350</v>
      </c>
      <c r="B2350" s="2" t="s">
        <v>1946</v>
      </c>
      <c r="C2350" s="2" t="s">
        <v>149</v>
      </c>
      <c r="D2350" s="2">
        <v>2013</v>
      </c>
      <c r="E2350" s="2" t="s">
        <v>13</v>
      </c>
      <c r="F2350" s="2" t="s">
        <v>14</v>
      </c>
      <c r="G2350" s="2">
        <v>0.39</v>
      </c>
      <c r="H2350" s="2">
        <v>0.24</v>
      </c>
      <c r="I2350" s="2">
        <v>0.21</v>
      </c>
      <c r="J2350" s="2">
        <v>0.06</v>
      </c>
      <c r="K2350" s="2">
        <v>0.89</v>
      </c>
    </row>
    <row r="2351" spans="1:11" x14ac:dyDescent="0.2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25">
      <c r="A2352" s="2">
        <v>2352</v>
      </c>
      <c r="B2352" s="2" t="s">
        <v>60</v>
      </c>
      <c r="C2352" s="2" t="s">
        <v>12</v>
      </c>
      <c r="D2352" s="2">
        <v>2011</v>
      </c>
      <c r="E2352" s="2" t="s">
        <v>31</v>
      </c>
      <c r="F2352" s="2" t="s">
        <v>61</v>
      </c>
      <c r="G2352" s="2">
        <v>0.6</v>
      </c>
      <c r="H2352" s="2">
        <v>0.21</v>
      </c>
      <c r="I2352" s="2">
        <v>0</v>
      </c>
      <c r="J2352" s="2">
        <v>0.08</v>
      </c>
      <c r="K2352" s="2">
        <v>0.89</v>
      </c>
    </row>
    <row r="2353" spans="1:11" x14ac:dyDescent="0.25">
      <c r="A2353" s="3">
        <v>2353</v>
      </c>
      <c r="B2353" s="3" t="s">
        <v>1948</v>
      </c>
      <c r="C2353" s="3" t="s">
        <v>86</v>
      </c>
      <c r="D2353" s="3">
        <v>2000</v>
      </c>
      <c r="E2353" s="3" t="s">
        <v>13</v>
      </c>
      <c r="F2353" s="3" t="s">
        <v>59</v>
      </c>
      <c r="G2353" s="3">
        <v>0.49</v>
      </c>
      <c r="H2353" s="3">
        <v>0.34</v>
      </c>
      <c r="I2353" s="3">
        <v>0</v>
      </c>
      <c r="J2353" s="3">
        <v>0.06</v>
      </c>
      <c r="K2353" s="3">
        <v>0.89</v>
      </c>
    </row>
    <row r="2354" spans="1:11" x14ac:dyDescent="0.25">
      <c r="A2354" s="2">
        <v>2354</v>
      </c>
      <c r="B2354" s="2" t="s">
        <v>1949</v>
      </c>
      <c r="C2354" s="2" t="s">
        <v>46</v>
      </c>
      <c r="D2354" s="2">
        <v>2006</v>
      </c>
      <c r="E2354" s="2" t="s">
        <v>28</v>
      </c>
      <c r="F2354" s="2" t="s">
        <v>59</v>
      </c>
      <c r="G2354" s="2">
        <v>0</v>
      </c>
      <c r="H2354" s="2">
        <v>0.68</v>
      </c>
      <c r="I2354" s="2">
        <v>0</v>
      </c>
      <c r="J2354" s="2">
        <v>0.2</v>
      </c>
      <c r="K2354" s="2">
        <v>0.89</v>
      </c>
    </row>
    <row r="2355" spans="1:11" x14ac:dyDescent="0.25">
      <c r="A2355" s="3">
        <v>2355</v>
      </c>
      <c r="B2355" s="3" t="s">
        <v>1950</v>
      </c>
      <c r="C2355" s="3" t="s">
        <v>48</v>
      </c>
      <c r="D2355" s="3">
        <v>1995</v>
      </c>
      <c r="E2355" s="3" t="s">
        <v>22</v>
      </c>
      <c r="F2355" s="3" t="s">
        <v>124</v>
      </c>
      <c r="G2355" s="3">
        <v>0</v>
      </c>
      <c r="H2355" s="3">
        <v>0</v>
      </c>
      <c r="I2355" s="3">
        <v>0.89</v>
      </c>
      <c r="J2355" s="3">
        <v>0</v>
      </c>
      <c r="K2355" s="3">
        <v>0.89</v>
      </c>
    </row>
    <row r="2356" spans="1:11" x14ac:dyDescent="0.25">
      <c r="A2356" s="2">
        <v>2356</v>
      </c>
      <c r="B2356" s="2" t="s">
        <v>1951</v>
      </c>
      <c r="C2356" s="2" t="s">
        <v>86</v>
      </c>
      <c r="D2356" s="2">
        <v>1996</v>
      </c>
      <c r="E2356" s="2" t="s">
        <v>2</v>
      </c>
      <c r="F2356" s="2" t="s">
        <v>176</v>
      </c>
      <c r="G2356" s="2">
        <v>0.44</v>
      </c>
      <c r="H2356" s="2">
        <v>0.3</v>
      </c>
      <c r="I2356" s="2">
        <v>0.09</v>
      </c>
      <c r="J2356" s="2">
        <v>0.06</v>
      </c>
      <c r="K2356" s="2">
        <v>0.88</v>
      </c>
    </row>
    <row r="2357" spans="1:11" x14ac:dyDescent="0.25">
      <c r="A2357" s="3">
        <v>2357</v>
      </c>
      <c r="B2357" s="3" t="s">
        <v>1597</v>
      </c>
      <c r="C2357" s="3" t="s">
        <v>39</v>
      </c>
      <c r="D2357" s="3">
        <v>2010</v>
      </c>
      <c r="E2357" s="3" t="s">
        <v>72</v>
      </c>
      <c r="F2357" s="3" t="s">
        <v>385</v>
      </c>
      <c r="G2357" s="3">
        <v>0.44</v>
      </c>
      <c r="H2357" s="3">
        <v>0.36</v>
      </c>
      <c r="I2357" s="3">
        <v>0</v>
      </c>
      <c r="J2357" s="3">
        <v>0.08</v>
      </c>
      <c r="K2357" s="3">
        <v>0.88</v>
      </c>
    </row>
    <row r="2358" spans="1:11" x14ac:dyDescent="0.25">
      <c r="A2358" s="2">
        <v>2358</v>
      </c>
      <c r="B2358" s="2" t="s">
        <v>1669</v>
      </c>
      <c r="C2358" s="2" t="s">
        <v>39</v>
      </c>
      <c r="D2358" s="2">
        <v>2012</v>
      </c>
      <c r="E2358" s="2" t="s">
        <v>43</v>
      </c>
      <c r="F2358" s="2" t="s">
        <v>192</v>
      </c>
      <c r="G2358" s="2">
        <v>0.38</v>
      </c>
      <c r="H2358" s="2">
        <v>0.41</v>
      </c>
      <c r="I2358" s="2">
        <v>0.01</v>
      </c>
      <c r="J2358" s="2">
        <v>0.08</v>
      </c>
      <c r="K2358" s="2">
        <v>0.88</v>
      </c>
    </row>
    <row r="2359" spans="1:11" x14ac:dyDescent="0.25">
      <c r="A2359" s="3">
        <v>2359</v>
      </c>
      <c r="B2359" s="3" t="s">
        <v>84</v>
      </c>
      <c r="C2359" s="3" t="s">
        <v>118</v>
      </c>
      <c r="D2359" s="3">
        <v>2008</v>
      </c>
      <c r="E2359" s="3" t="s">
        <v>43</v>
      </c>
      <c r="F2359" s="3" t="s">
        <v>44</v>
      </c>
      <c r="G2359" s="3">
        <v>0.01</v>
      </c>
      <c r="H2359" s="3">
        <v>0.79</v>
      </c>
      <c r="I2359" s="3">
        <v>0</v>
      </c>
      <c r="J2359" s="3">
        <v>0.08</v>
      </c>
      <c r="K2359" s="3">
        <v>0.88</v>
      </c>
    </row>
    <row r="2360" spans="1:11" x14ac:dyDescent="0.25">
      <c r="A2360" s="2">
        <v>2360</v>
      </c>
      <c r="B2360" s="2" t="s">
        <v>1952</v>
      </c>
      <c r="C2360" s="2" t="s">
        <v>26</v>
      </c>
      <c r="D2360" s="2">
        <v>2008</v>
      </c>
      <c r="E2360" s="2" t="s">
        <v>28</v>
      </c>
      <c r="F2360" s="2" t="s">
        <v>1953</v>
      </c>
      <c r="G2360" s="2">
        <v>0</v>
      </c>
      <c r="H2360" s="2">
        <v>0.82</v>
      </c>
      <c r="I2360" s="2">
        <v>0</v>
      </c>
      <c r="J2360" s="2">
        <v>0.06</v>
      </c>
      <c r="K2360" s="2">
        <v>0.88</v>
      </c>
    </row>
    <row r="2361" spans="1:11" x14ac:dyDescent="0.2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25">
      <c r="A2362" s="2">
        <v>2362</v>
      </c>
      <c r="B2362" s="2" t="s">
        <v>1954</v>
      </c>
      <c r="C2362" s="2" t="s">
        <v>12</v>
      </c>
      <c r="D2362" s="2">
        <v>2009</v>
      </c>
      <c r="E2362" s="2" t="s">
        <v>43</v>
      </c>
      <c r="F2362" s="2" t="s">
        <v>128</v>
      </c>
      <c r="G2362" s="2">
        <v>0.6</v>
      </c>
      <c r="H2362" s="2">
        <v>0.21</v>
      </c>
      <c r="I2362" s="2">
        <v>0</v>
      </c>
      <c r="J2362" s="2">
        <v>0.08</v>
      </c>
      <c r="K2362" s="2">
        <v>0.88</v>
      </c>
    </row>
    <row r="2363" spans="1:11" x14ac:dyDescent="0.25">
      <c r="A2363" s="3">
        <v>2363</v>
      </c>
      <c r="B2363" s="3" t="s">
        <v>1955</v>
      </c>
      <c r="C2363" s="3" t="s">
        <v>39</v>
      </c>
      <c r="D2363" s="3">
        <v>2010</v>
      </c>
      <c r="E2363" s="3" t="s">
        <v>28</v>
      </c>
      <c r="F2363" s="3" t="s">
        <v>445</v>
      </c>
      <c r="G2363" s="3">
        <v>0.73</v>
      </c>
      <c r="H2363" s="3">
        <v>0.1</v>
      </c>
      <c r="I2363" s="3">
        <v>0</v>
      </c>
      <c r="J2363" s="3">
        <v>0.06</v>
      </c>
      <c r="K2363" s="3">
        <v>0.88</v>
      </c>
    </row>
    <row r="2364" spans="1:11" x14ac:dyDescent="0.25">
      <c r="A2364" s="2">
        <v>2364</v>
      </c>
      <c r="B2364" s="2" t="s">
        <v>1956</v>
      </c>
      <c r="C2364" s="2" t="s">
        <v>65</v>
      </c>
      <c r="D2364" s="2">
        <v>2012</v>
      </c>
      <c r="E2364" s="2" t="s">
        <v>43</v>
      </c>
      <c r="F2364" s="2" t="s">
        <v>176</v>
      </c>
      <c r="G2364" s="2">
        <v>0.3</v>
      </c>
      <c r="H2364" s="2">
        <v>0.22</v>
      </c>
      <c r="I2364" s="2">
        <v>0.3</v>
      </c>
      <c r="J2364" s="2">
        <v>0.05</v>
      </c>
      <c r="K2364" s="2">
        <v>0.88</v>
      </c>
    </row>
    <row r="2365" spans="1:11" x14ac:dyDescent="0.25">
      <c r="A2365" s="3">
        <v>2365</v>
      </c>
      <c r="B2365" s="3" t="s">
        <v>1957</v>
      </c>
      <c r="C2365" s="3" t="s">
        <v>46</v>
      </c>
      <c r="D2365" s="3">
        <v>2005</v>
      </c>
      <c r="E2365" s="3" t="s">
        <v>43</v>
      </c>
      <c r="F2365" s="3" t="s">
        <v>44</v>
      </c>
      <c r="G2365" s="3">
        <v>0.43</v>
      </c>
      <c r="H2365" s="3">
        <v>0.34</v>
      </c>
      <c r="I2365" s="3">
        <v>0</v>
      </c>
      <c r="J2365" s="3">
        <v>0.11</v>
      </c>
      <c r="K2365" s="3">
        <v>0.88</v>
      </c>
    </row>
    <row r="2366" spans="1:11" x14ac:dyDescent="0.25">
      <c r="A2366" s="2">
        <v>2366</v>
      </c>
      <c r="B2366" s="2" t="s">
        <v>1958</v>
      </c>
      <c r="C2366" s="2" t="s">
        <v>46</v>
      </c>
      <c r="D2366" s="2">
        <v>2007</v>
      </c>
      <c r="E2366" s="2" t="s">
        <v>28</v>
      </c>
      <c r="F2366" s="2" t="s">
        <v>59</v>
      </c>
      <c r="G2366" s="2">
        <v>0.32</v>
      </c>
      <c r="H2366" s="2">
        <v>0.06</v>
      </c>
      <c r="I2366" s="2">
        <v>0</v>
      </c>
      <c r="J2366" s="2">
        <v>0.5</v>
      </c>
      <c r="K2366" s="2">
        <v>0.88</v>
      </c>
    </row>
    <row r="2367" spans="1:11" x14ac:dyDescent="0.2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25">
      <c r="A2368" s="2">
        <v>2368</v>
      </c>
      <c r="B2368" s="2" t="s">
        <v>1960</v>
      </c>
      <c r="C2368" s="2" t="s">
        <v>86</v>
      </c>
      <c r="D2368" s="2">
        <v>1996</v>
      </c>
      <c r="E2368" s="2" t="s">
        <v>31</v>
      </c>
      <c r="F2368" s="2" t="s">
        <v>1961</v>
      </c>
      <c r="G2368" s="2">
        <v>0.49</v>
      </c>
      <c r="H2368" s="2">
        <v>0.33</v>
      </c>
      <c r="I2368" s="2">
        <v>0</v>
      </c>
      <c r="J2368" s="2">
        <v>0.06</v>
      </c>
      <c r="K2368" s="2">
        <v>0.88</v>
      </c>
    </row>
    <row r="2369" spans="1:11" x14ac:dyDescent="0.2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25">
      <c r="A2370" s="2">
        <v>2370</v>
      </c>
      <c r="B2370" s="2" t="s">
        <v>1962</v>
      </c>
      <c r="C2370" s="2" t="s">
        <v>130</v>
      </c>
      <c r="D2370" s="2">
        <v>2004</v>
      </c>
      <c r="E2370" s="2" t="s">
        <v>212</v>
      </c>
      <c r="F2370" s="2" t="s">
        <v>184</v>
      </c>
      <c r="G2370" s="2">
        <v>0.32</v>
      </c>
      <c r="H2370" s="2">
        <v>0.26</v>
      </c>
      <c r="I2370" s="2">
        <v>0.12</v>
      </c>
      <c r="J2370" s="2">
        <v>0.17</v>
      </c>
      <c r="K2370" s="2">
        <v>0.88</v>
      </c>
    </row>
    <row r="2371" spans="1:11" x14ac:dyDescent="0.2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2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25">
      <c r="A2373" s="3">
        <v>2373</v>
      </c>
      <c r="B2373" s="3" t="s">
        <v>1965</v>
      </c>
      <c r="C2373" s="3" t="s">
        <v>46</v>
      </c>
      <c r="D2373" s="3">
        <v>2004</v>
      </c>
      <c r="E2373" s="3" t="s">
        <v>13</v>
      </c>
      <c r="F2373" s="3" t="s">
        <v>1059</v>
      </c>
      <c r="G2373" s="3">
        <v>0.43</v>
      </c>
      <c r="H2373" s="3">
        <v>0.33</v>
      </c>
      <c r="I2373" s="3">
        <v>0</v>
      </c>
      <c r="J2373" s="3">
        <v>0.11</v>
      </c>
      <c r="K2373" s="3">
        <v>0.88</v>
      </c>
    </row>
    <row r="2374" spans="1:11" x14ac:dyDescent="0.25">
      <c r="A2374" s="2">
        <v>2374</v>
      </c>
      <c r="B2374" s="2" t="s">
        <v>1582</v>
      </c>
      <c r="C2374" s="2" t="s">
        <v>39</v>
      </c>
      <c r="D2374" s="2">
        <v>2008</v>
      </c>
      <c r="E2374" s="2" t="s">
        <v>18</v>
      </c>
      <c r="F2374" s="2" t="s">
        <v>514</v>
      </c>
      <c r="G2374" s="2">
        <v>0.33</v>
      </c>
      <c r="H2374" s="2">
        <v>0.44</v>
      </c>
      <c r="I2374" s="2">
        <v>0.01</v>
      </c>
      <c r="J2374" s="2">
        <v>0.09</v>
      </c>
      <c r="K2374" s="2">
        <v>0.88</v>
      </c>
    </row>
    <row r="2375" spans="1:11" x14ac:dyDescent="0.25">
      <c r="A2375" s="3">
        <v>2375</v>
      </c>
      <c r="B2375" s="3" t="s">
        <v>1966</v>
      </c>
      <c r="C2375" s="3" t="s">
        <v>130</v>
      </c>
      <c r="D2375" s="3">
        <v>2009</v>
      </c>
      <c r="E2375" s="3" t="s">
        <v>22</v>
      </c>
      <c r="F2375" s="3" t="s">
        <v>121</v>
      </c>
      <c r="G2375" s="3">
        <v>0.08</v>
      </c>
      <c r="H2375" s="3">
        <v>0.11</v>
      </c>
      <c r="I2375" s="3">
        <v>0.62</v>
      </c>
      <c r="J2375" s="3">
        <v>0.06</v>
      </c>
      <c r="K2375" s="3">
        <v>0.88</v>
      </c>
    </row>
    <row r="2376" spans="1:11" x14ac:dyDescent="0.25">
      <c r="A2376" s="2">
        <v>2376</v>
      </c>
      <c r="B2376" s="2" t="s">
        <v>1967</v>
      </c>
      <c r="C2376" s="2" t="s">
        <v>113</v>
      </c>
      <c r="D2376" s="2">
        <v>2003</v>
      </c>
      <c r="E2376" s="2" t="s">
        <v>33</v>
      </c>
      <c r="F2376" s="2" t="s">
        <v>40</v>
      </c>
      <c r="G2376" s="2">
        <v>0.65</v>
      </c>
      <c r="H2376" s="2">
        <v>0.19</v>
      </c>
      <c r="I2376" s="2">
        <v>0</v>
      </c>
      <c r="J2376" s="2">
        <v>0.03</v>
      </c>
      <c r="K2376" s="2">
        <v>0.87</v>
      </c>
    </row>
    <row r="2377" spans="1:11" x14ac:dyDescent="0.25">
      <c r="A2377" s="3">
        <v>2377</v>
      </c>
      <c r="B2377" s="3" t="s">
        <v>1968</v>
      </c>
      <c r="C2377" s="3" t="s">
        <v>86</v>
      </c>
      <c r="D2377" s="3">
        <v>2001</v>
      </c>
      <c r="E2377" s="3" t="s">
        <v>31</v>
      </c>
      <c r="F2377" s="3" t="s">
        <v>1969</v>
      </c>
      <c r="G2377" s="3">
        <v>0.49</v>
      </c>
      <c r="H2377" s="3">
        <v>0.33</v>
      </c>
      <c r="I2377" s="3">
        <v>0</v>
      </c>
      <c r="J2377" s="3">
        <v>0.06</v>
      </c>
      <c r="K2377" s="3">
        <v>0.87</v>
      </c>
    </row>
    <row r="2378" spans="1:11" x14ac:dyDescent="0.25">
      <c r="A2378" s="2">
        <v>2378</v>
      </c>
      <c r="B2378" s="2" t="s">
        <v>1970</v>
      </c>
      <c r="C2378" s="2" t="s">
        <v>86</v>
      </c>
      <c r="D2378" s="2">
        <v>1995</v>
      </c>
      <c r="E2378" s="2" t="s">
        <v>2</v>
      </c>
      <c r="F2378" s="2" t="s">
        <v>1971</v>
      </c>
      <c r="G2378" s="2">
        <v>0.49</v>
      </c>
      <c r="H2378" s="2">
        <v>0.33</v>
      </c>
      <c r="I2378" s="2">
        <v>0</v>
      </c>
      <c r="J2378" s="2">
        <v>0.06</v>
      </c>
      <c r="K2378" s="2">
        <v>0.87</v>
      </c>
    </row>
    <row r="2379" spans="1:11" x14ac:dyDescent="0.25">
      <c r="A2379" s="3">
        <v>2379</v>
      </c>
      <c r="B2379" s="3" t="s">
        <v>621</v>
      </c>
      <c r="C2379" s="3" t="s">
        <v>141</v>
      </c>
      <c r="D2379" s="3">
        <v>2013</v>
      </c>
      <c r="E2379" s="3" t="s">
        <v>13</v>
      </c>
      <c r="F2379" s="3" t="s">
        <v>44</v>
      </c>
      <c r="G2379" s="3">
        <v>0.7</v>
      </c>
      <c r="H2379" s="3">
        <v>0.11</v>
      </c>
      <c r="I2379" s="3">
        <v>0</v>
      </c>
      <c r="J2379" s="3">
        <v>0.06</v>
      </c>
      <c r="K2379" s="3">
        <v>0.87</v>
      </c>
    </row>
    <row r="2380" spans="1:11" x14ac:dyDescent="0.25">
      <c r="A2380" s="2">
        <v>2380</v>
      </c>
      <c r="B2380" s="2" t="s">
        <v>1666</v>
      </c>
      <c r="C2380" s="2" t="s">
        <v>39</v>
      </c>
      <c r="D2380" s="2">
        <v>2007</v>
      </c>
      <c r="E2380" s="2" t="s">
        <v>18</v>
      </c>
      <c r="F2380" s="2" t="s">
        <v>514</v>
      </c>
      <c r="G2380" s="2">
        <v>0.38</v>
      </c>
      <c r="H2380" s="2">
        <v>0.4</v>
      </c>
      <c r="I2380" s="2">
        <v>0</v>
      </c>
      <c r="J2380" s="2">
        <v>0.09</v>
      </c>
      <c r="K2380" s="2">
        <v>0.87</v>
      </c>
    </row>
    <row r="2381" spans="1:11" x14ac:dyDescent="0.25">
      <c r="A2381" s="3">
        <v>2381</v>
      </c>
      <c r="B2381" s="3" t="s">
        <v>1972</v>
      </c>
      <c r="C2381" s="3" t="s">
        <v>48</v>
      </c>
      <c r="D2381" s="3">
        <v>1994</v>
      </c>
      <c r="E2381" s="3" t="s">
        <v>13</v>
      </c>
      <c r="F2381" s="3" t="s">
        <v>760</v>
      </c>
      <c r="G2381" s="3">
        <v>0</v>
      </c>
      <c r="H2381" s="3">
        <v>0</v>
      </c>
      <c r="I2381" s="3">
        <v>0.87</v>
      </c>
      <c r="J2381" s="3">
        <v>0</v>
      </c>
      <c r="K2381" s="3">
        <v>0.87</v>
      </c>
    </row>
    <row r="2382" spans="1:11" x14ac:dyDescent="0.25">
      <c r="A2382" s="2">
        <v>2382</v>
      </c>
      <c r="B2382" s="2" t="s">
        <v>1973</v>
      </c>
      <c r="C2382" s="2" t="s">
        <v>12</v>
      </c>
      <c r="D2382" s="2">
        <v>2010</v>
      </c>
      <c r="E2382" s="2" t="s">
        <v>13</v>
      </c>
      <c r="F2382" s="2" t="s">
        <v>92</v>
      </c>
      <c r="G2382" s="2">
        <v>0.71</v>
      </c>
      <c r="H2382" s="2">
        <v>0.11</v>
      </c>
      <c r="I2382" s="2">
        <v>0</v>
      </c>
      <c r="J2382" s="2">
        <v>0.06</v>
      </c>
      <c r="K2382" s="2">
        <v>0.87</v>
      </c>
    </row>
    <row r="2383" spans="1:11" x14ac:dyDescent="0.2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25">
      <c r="A2384" s="2">
        <v>2384</v>
      </c>
      <c r="B2384" s="2" t="s">
        <v>1975</v>
      </c>
      <c r="C2384" s="2" t="s">
        <v>113</v>
      </c>
      <c r="D2384" s="2">
        <v>2003</v>
      </c>
      <c r="E2384" s="2" t="s">
        <v>31</v>
      </c>
      <c r="F2384" s="2" t="s">
        <v>92</v>
      </c>
      <c r="G2384" s="2">
        <v>0.61</v>
      </c>
      <c r="H2384" s="2">
        <v>0.24</v>
      </c>
      <c r="I2384" s="2">
        <v>0</v>
      </c>
      <c r="J2384" s="2">
        <v>0.03</v>
      </c>
      <c r="K2384" s="2">
        <v>0.87</v>
      </c>
    </row>
    <row r="2385" spans="1:11" x14ac:dyDescent="0.2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2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25">
      <c r="A2387" s="3">
        <v>2387</v>
      </c>
      <c r="B2387" s="3" t="s">
        <v>1977</v>
      </c>
      <c r="C2387" s="3" t="s">
        <v>46</v>
      </c>
      <c r="D2387" s="3">
        <v>2008</v>
      </c>
      <c r="E2387" s="3" t="s">
        <v>22</v>
      </c>
      <c r="F2387" s="3" t="s">
        <v>192</v>
      </c>
      <c r="G2387" s="3">
        <v>0.73</v>
      </c>
      <c r="H2387" s="3">
        <v>0.03</v>
      </c>
      <c r="I2387" s="3">
        <v>0</v>
      </c>
      <c r="J2387" s="3">
        <v>0.12</v>
      </c>
      <c r="K2387" s="3">
        <v>0.87</v>
      </c>
    </row>
    <row r="2388" spans="1:11" x14ac:dyDescent="0.2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25">
      <c r="A2389" s="3">
        <v>2389</v>
      </c>
      <c r="B2389" s="3" t="s">
        <v>1636</v>
      </c>
      <c r="C2389" s="3" t="s">
        <v>42</v>
      </c>
      <c r="D2389" s="3">
        <v>2012</v>
      </c>
      <c r="E2389" s="3" t="s">
        <v>43</v>
      </c>
      <c r="F2389" s="3" t="s">
        <v>110</v>
      </c>
      <c r="G2389" s="3">
        <v>0.82</v>
      </c>
      <c r="H2389" s="3">
        <v>0</v>
      </c>
      <c r="I2389" s="3">
        <v>0</v>
      </c>
      <c r="J2389" s="3">
        <v>0.06</v>
      </c>
      <c r="K2389" s="3">
        <v>0.87</v>
      </c>
    </row>
    <row r="2390" spans="1:11" x14ac:dyDescent="0.25">
      <c r="A2390" s="2">
        <v>2390</v>
      </c>
      <c r="B2390" s="2" t="s">
        <v>1947</v>
      </c>
      <c r="C2390" s="2" t="s">
        <v>42</v>
      </c>
      <c r="D2390" s="2">
        <v>2012</v>
      </c>
      <c r="E2390" s="2" t="s">
        <v>22</v>
      </c>
      <c r="F2390" s="2" t="s">
        <v>110</v>
      </c>
      <c r="G2390" s="2">
        <v>0.37</v>
      </c>
      <c r="H2390" s="2">
        <v>0.3</v>
      </c>
      <c r="I2390" s="2">
        <v>0.09</v>
      </c>
      <c r="J2390" s="2">
        <v>0.11</v>
      </c>
      <c r="K2390" s="2">
        <v>0.87</v>
      </c>
    </row>
    <row r="2391" spans="1:11" x14ac:dyDescent="0.25">
      <c r="A2391" s="3">
        <v>2391</v>
      </c>
      <c r="B2391" s="3" t="s">
        <v>1979</v>
      </c>
      <c r="C2391" s="3" t="s">
        <v>86</v>
      </c>
      <c r="D2391" s="3">
        <v>1996</v>
      </c>
      <c r="E2391" s="3" t="s">
        <v>13</v>
      </c>
      <c r="F2391" s="3" t="s">
        <v>59</v>
      </c>
      <c r="G2391" s="3">
        <v>0.48</v>
      </c>
      <c r="H2391" s="3">
        <v>0.33</v>
      </c>
      <c r="I2391" s="3">
        <v>0</v>
      </c>
      <c r="J2391" s="3">
        <v>0.06</v>
      </c>
      <c r="K2391" s="3">
        <v>0.87</v>
      </c>
    </row>
    <row r="2392" spans="1:11" x14ac:dyDescent="0.2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25">
      <c r="A2393" s="3">
        <v>2393</v>
      </c>
      <c r="B2393" s="3" t="s">
        <v>1981</v>
      </c>
      <c r="C2393" s="3" t="s">
        <v>12</v>
      </c>
      <c r="D2393" s="3">
        <v>2009</v>
      </c>
      <c r="E2393" s="3" t="s">
        <v>31</v>
      </c>
      <c r="F2393" s="3" t="s">
        <v>121</v>
      </c>
      <c r="G2393" s="3">
        <v>0.46</v>
      </c>
      <c r="H2393" s="3">
        <v>0.31</v>
      </c>
      <c r="I2393" s="3">
        <v>0.02</v>
      </c>
      <c r="J2393" s="3">
        <v>0.09</v>
      </c>
      <c r="K2393" s="3">
        <v>0.87</v>
      </c>
    </row>
    <row r="2394" spans="1:11" x14ac:dyDescent="0.25">
      <c r="A2394" s="2">
        <v>2394</v>
      </c>
      <c r="B2394" s="2" t="s">
        <v>1982</v>
      </c>
      <c r="C2394" s="2" t="s">
        <v>46</v>
      </c>
      <c r="D2394" s="2">
        <v>2006</v>
      </c>
      <c r="E2394" s="2" t="s">
        <v>13</v>
      </c>
      <c r="F2394" s="2" t="s">
        <v>61</v>
      </c>
      <c r="G2394" s="2">
        <v>0.72</v>
      </c>
      <c r="H2394" s="2">
        <v>0.03</v>
      </c>
      <c r="I2394" s="2">
        <v>0</v>
      </c>
      <c r="J2394" s="2">
        <v>0.12</v>
      </c>
      <c r="K2394" s="2">
        <v>0.87</v>
      </c>
    </row>
    <row r="2395" spans="1:11" x14ac:dyDescent="0.2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25">
      <c r="A2396" s="2">
        <v>2396</v>
      </c>
      <c r="B2396" s="2" t="s">
        <v>1983</v>
      </c>
      <c r="C2396" s="2" t="s">
        <v>86</v>
      </c>
      <c r="D2396" s="2">
        <v>1998</v>
      </c>
      <c r="E2396" s="2" t="s">
        <v>13</v>
      </c>
      <c r="F2396" s="2" t="s">
        <v>110</v>
      </c>
      <c r="G2396" s="2">
        <v>0.48</v>
      </c>
      <c r="H2396" s="2">
        <v>0.33</v>
      </c>
      <c r="I2396" s="2">
        <v>0</v>
      </c>
      <c r="J2396" s="2">
        <v>0.06</v>
      </c>
      <c r="K2396" s="2">
        <v>0.87</v>
      </c>
    </row>
    <row r="2397" spans="1:11" x14ac:dyDescent="0.25">
      <c r="A2397" s="3">
        <v>2397</v>
      </c>
      <c r="B2397" s="3" t="s">
        <v>1984</v>
      </c>
      <c r="C2397" s="3" t="s">
        <v>130</v>
      </c>
      <c r="D2397" s="3">
        <v>2008</v>
      </c>
      <c r="E2397" s="3" t="s">
        <v>28</v>
      </c>
      <c r="F2397" s="3" t="s">
        <v>59</v>
      </c>
      <c r="G2397" s="3">
        <v>0.2</v>
      </c>
      <c r="H2397" s="3">
        <v>0.44</v>
      </c>
      <c r="I2397" s="3">
        <v>0</v>
      </c>
      <c r="J2397" s="3">
        <v>0.23</v>
      </c>
      <c r="K2397" s="3">
        <v>0.87</v>
      </c>
    </row>
    <row r="2398" spans="1:11" x14ac:dyDescent="0.25">
      <c r="A2398" s="2">
        <v>2398</v>
      </c>
      <c r="B2398" s="2" t="s">
        <v>1871</v>
      </c>
      <c r="C2398" s="2" t="s">
        <v>39</v>
      </c>
      <c r="D2398" s="2">
        <v>2008</v>
      </c>
      <c r="E2398" s="2" t="s">
        <v>31</v>
      </c>
      <c r="F2398" s="2" t="s">
        <v>92</v>
      </c>
      <c r="G2398" s="2">
        <v>0.47</v>
      </c>
      <c r="H2398" s="2">
        <v>0.31</v>
      </c>
      <c r="I2398" s="2">
        <v>0</v>
      </c>
      <c r="J2398" s="2">
        <v>0.09</v>
      </c>
      <c r="K2398" s="2">
        <v>0.87</v>
      </c>
    </row>
    <row r="2399" spans="1:11" x14ac:dyDescent="0.25">
      <c r="A2399" s="3">
        <v>2399</v>
      </c>
      <c r="B2399" s="3" t="s">
        <v>1985</v>
      </c>
      <c r="C2399" s="3" t="s">
        <v>46</v>
      </c>
      <c r="D2399" s="3">
        <v>2005</v>
      </c>
      <c r="E2399" s="3" t="s">
        <v>72</v>
      </c>
      <c r="F2399" s="3" t="s">
        <v>110</v>
      </c>
      <c r="G2399" s="3">
        <v>0.72</v>
      </c>
      <c r="H2399" s="3">
        <v>0.03</v>
      </c>
      <c r="I2399" s="3">
        <v>0</v>
      </c>
      <c r="J2399" s="3">
        <v>0.12</v>
      </c>
      <c r="K2399" s="3">
        <v>0.87</v>
      </c>
    </row>
    <row r="2400" spans="1:11" x14ac:dyDescent="0.25">
      <c r="A2400" s="2">
        <v>2400</v>
      </c>
      <c r="B2400" s="2" t="s">
        <v>1986</v>
      </c>
      <c r="C2400" s="2" t="s">
        <v>26</v>
      </c>
      <c r="D2400" s="2">
        <v>2009</v>
      </c>
      <c r="E2400" s="2" t="s">
        <v>28</v>
      </c>
      <c r="F2400" s="2" t="s">
        <v>451</v>
      </c>
      <c r="G2400" s="2">
        <v>0.59</v>
      </c>
      <c r="H2400" s="2">
        <v>0.2</v>
      </c>
      <c r="I2400" s="2">
        <v>0</v>
      </c>
      <c r="J2400" s="2">
        <v>0.08</v>
      </c>
      <c r="K2400" s="2">
        <v>0.87</v>
      </c>
    </row>
    <row r="2401" spans="1:11" x14ac:dyDescent="0.2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25">
      <c r="A2402" s="2">
        <v>2402</v>
      </c>
      <c r="B2402" s="2" t="s">
        <v>1077</v>
      </c>
      <c r="C2402" s="2" t="s">
        <v>113</v>
      </c>
      <c r="D2402" s="2">
        <v>2002</v>
      </c>
      <c r="E2402" s="2" t="s">
        <v>31</v>
      </c>
      <c r="F2402" s="2" t="s">
        <v>1987</v>
      </c>
      <c r="G2402" s="2">
        <v>0.48</v>
      </c>
      <c r="H2402" s="2">
        <v>0.37</v>
      </c>
      <c r="I2402" s="2">
        <v>0</v>
      </c>
      <c r="J2402" s="2">
        <v>0.02</v>
      </c>
      <c r="K2402" s="2">
        <v>0.87</v>
      </c>
    </row>
    <row r="2403" spans="1:11" x14ac:dyDescent="0.25">
      <c r="A2403" s="3">
        <v>2403</v>
      </c>
      <c r="B2403" s="3" t="s">
        <v>1988</v>
      </c>
      <c r="C2403" s="3" t="s">
        <v>46</v>
      </c>
      <c r="D2403" s="3">
        <v>2002</v>
      </c>
      <c r="E2403" s="3" t="s">
        <v>13</v>
      </c>
      <c r="F2403" s="3" t="s">
        <v>110</v>
      </c>
      <c r="G2403" s="3">
        <v>0.43</v>
      </c>
      <c r="H2403" s="3">
        <v>0.33</v>
      </c>
      <c r="I2403" s="3">
        <v>0</v>
      </c>
      <c r="J2403" s="3">
        <v>0.11</v>
      </c>
      <c r="K2403" s="3">
        <v>0.87</v>
      </c>
    </row>
    <row r="2404" spans="1:11" x14ac:dyDescent="0.25">
      <c r="A2404" s="2">
        <v>2404</v>
      </c>
      <c r="B2404" s="2" t="s">
        <v>1989</v>
      </c>
      <c r="C2404" s="2" t="s">
        <v>86</v>
      </c>
      <c r="D2404" s="2">
        <v>2000</v>
      </c>
      <c r="E2404" s="2" t="s">
        <v>22</v>
      </c>
      <c r="F2404" s="2" t="s">
        <v>1137</v>
      </c>
      <c r="G2404" s="2">
        <v>0.3</v>
      </c>
      <c r="H2404" s="2">
        <v>0.2</v>
      </c>
      <c r="I2404" s="2">
        <v>0.3</v>
      </c>
      <c r="J2404" s="2">
        <v>0.06</v>
      </c>
      <c r="K2404" s="2">
        <v>0.87</v>
      </c>
    </row>
    <row r="2405" spans="1:11" x14ac:dyDescent="0.25">
      <c r="A2405" s="3">
        <v>2405</v>
      </c>
      <c r="B2405" s="3" t="s">
        <v>1990</v>
      </c>
      <c r="C2405" s="3" t="s">
        <v>130</v>
      </c>
      <c r="D2405" s="3">
        <v>2006</v>
      </c>
      <c r="E2405" s="3" t="s">
        <v>24</v>
      </c>
      <c r="F2405" s="3" t="s">
        <v>59</v>
      </c>
      <c r="G2405" s="3">
        <v>0.12</v>
      </c>
      <c r="H2405" s="3">
        <v>0.52</v>
      </c>
      <c r="I2405" s="3">
        <v>0</v>
      </c>
      <c r="J2405" s="3">
        <v>0.23</v>
      </c>
      <c r="K2405" s="3">
        <v>0.87</v>
      </c>
    </row>
    <row r="2406" spans="1:11" x14ac:dyDescent="0.25">
      <c r="A2406" s="2">
        <v>2406</v>
      </c>
      <c r="B2406" s="2" t="s">
        <v>1991</v>
      </c>
      <c r="C2406" s="2" t="s">
        <v>46</v>
      </c>
      <c r="D2406" s="2">
        <v>2007</v>
      </c>
      <c r="E2406" s="2" t="s">
        <v>43</v>
      </c>
      <c r="F2406" s="2" t="s">
        <v>751</v>
      </c>
      <c r="G2406" s="2">
        <v>0.11</v>
      </c>
      <c r="H2406" s="2">
        <v>0.09</v>
      </c>
      <c r="I2406" s="2">
        <v>0.64</v>
      </c>
      <c r="J2406" s="2">
        <v>0.03</v>
      </c>
      <c r="K2406" s="2">
        <v>0.87</v>
      </c>
    </row>
    <row r="2407" spans="1:11" x14ac:dyDescent="0.25">
      <c r="A2407" s="3">
        <v>2407</v>
      </c>
      <c r="B2407" s="3" t="s">
        <v>1746</v>
      </c>
      <c r="C2407" s="3" t="s">
        <v>39</v>
      </c>
      <c r="D2407" s="3">
        <v>2010</v>
      </c>
      <c r="E2407" s="3" t="s">
        <v>28</v>
      </c>
      <c r="F2407" s="3" t="s">
        <v>61</v>
      </c>
      <c r="G2407" s="3">
        <v>0.47</v>
      </c>
      <c r="H2407" s="3">
        <v>0.32</v>
      </c>
      <c r="I2407" s="3">
        <v>0</v>
      </c>
      <c r="J2407" s="3">
        <v>0.08</v>
      </c>
      <c r="K2407" s="3">
        <v>0.87</v>
      </c>
    </row>
    <row r="2408" spans="1:11" x14ac:dyDescent="0.25">
      <c r="A2408" s="2">
        <v>2408</v>
      </c>
      <c r="B2408" s="2" t="s">
        <v>1992</v>
      </c>
      <c r="C2408" s="2" t="s">
        <v>127</v>
      </c>
      <c r="D2408" s="2">
        <v>1982</v>
      </c>
      <c r="E2408" s="2" t="s">
        <v>28</v>
      </c>
      <c r="F2408" s="2" t="s">
        <v>1993</v>
      </c>
      <c r="G2408" s="2">
        <v>0.81</v>
      </c>
      <c r="H2408" s="2">
        <v>0.05</v>
      </c>
      <c r="I2408" s="2">
        <v>0</v>
      </c>
      <c r="J2408" s="2">
        <v>0.01</v>
      </c>
      <c r="K2408" s="2">
        <v>0.87</v>
      </c>
    </row>
    <row r="2409" spans="1:11" x14ac:dyDescent="0.2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25">
      <c r="A2410" s="2">
        <v>2410</v>
      </c>
      <c r="B2410" s="2" t="s">
        <v>1995</v>
      </c>
      <c r="C2410" s="2" t="s">
        <v>46</v>
      </c>
      <c r="D2410" s="2">
        <v>2007</v>
      </c>
      <c r="E2410" s="2" t="s">
        <v>28</v>
      </c>
      <c r="F2410" s="2" t="s">
        <v>59</v>
      </c>
      <c r="G2410" s="2">
        <v>0.1</v>
      </c>
      <c r="H2410" s="2">
        <v>0.59</v>
      </c>
      <c r="I2410" s="2">
        <v>0</v>
      </c>
      <c r="J2410" s="2">
        <v>0.18</v>
      </c>
      <c r="K2410" s="2">
        <v>0.87</v>
      </c>
    </row>
    <row r="2411" spans="1:11" x14ac:dyDescent="0.25">
      <c r="A2411" s="3">
        <v>2411</v>
      </c>
      <c r="B2411" s="3" t="s">
        <v>1996</v>
      </c>
      <c r="C2411" s="3" t="s">
        <v>65</v>
      </c>
      <c r="D2411" s="3">
        <v>2015</v>
      </c>
      <c r="E2411" s="3" t="s">
        <v>43</v>
      </c>
      <c r="F2411" s="3" t="s">
        <v>1997</v>
      </c>
      <c r="G2411" s="3">
        <v>0</v>
      </c>
      <c r="H2411" s="3">
        <v>0</v>
      </c>
      <c r="I2411" s="3">
        <v>0.86</v>
      </c>
      <c r="J2411" s="3">
        <v>0</v>
      </c>
      <c r="K2411" s="3">
        <v>0.86</v>
      </c>
    </row>
    <row r="2412" spans="1:11" x14ac:dyDescent="0.25">
      <c r="A2412" s="2">
        <v>2412</v>
      </c>
      <c r="B2412" s="2" t="s">
        <v>1998</v>
      </c>
      <c r="C2412" s="2" t="s">
        <v>12</v>
      </c>
      <c r="D2412" s="2">
        <v>2007</v>
      </c>
      <c r="E2412" s="2" t="s">
        <v>43</v>
      </c>
      <c r="F2412" s="2" t="s">
        <v>223</v>
      </c>
      <c r="G2412" s="2">
        <v>0.12</v>
      </c>
      <c r="H2412" s="2">
        <v>0.63</v>
      </c>
      <c r="I2412" s="2">
        <v>0</v>
      </c>
      <c r="J2412" s="2">
        <v>0.11</v>
      </c>
      <c r="K2412" s="2">
        <v>0.86</v>
      </c>
    </row>
    <row r="2413" spans="1:11" x14ac:dyDescent="0.25">
      <c r="A2413" s="3">
        <v>2413</v>
      </c>
      <c r="B2413" s="3" t="s">
        <v>282</v>
      </c>
      <c r="C2413" s="3" t="s">
        <v>130</v>
      </c>
      <c r="D2413" s="3">
        <v>2006</v>
      </c>
      <c r="E2413" s="3" t="s">
        <v>13</v>
      </c>
      <c r="F2413" s="3" t="s">
        <v>184</v>
      </c>
      <c r="G2413" s="3">
        <v>0.01</v>
      </c>
      <c r="H2413" s="3">
        <v>0.72</v>
      </c>
      <c r="I2413" s="3">
        <v>0.12</v>
      </c>
      <c r="J2413" s="3">
        <v>0.01</v>
      </c>
      <c r="K2413" s="3">
        <v>0.86</v>
      </c>
    </row>
    <row r="2414" spans="1:11" x14ac:dyDescent="0.2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25">
      <c r="A2415" s="3">
        <v>2415</v>
      </c>
      <c r="B2415" s="3" t="s">
        <v>1954</v>
      </c>
      <c r="C2415" s="3" t="s">
        <v>42</v>
      </c>
      <c r="D2415" s="3">
        <v>2009</v>
      </c>
      <c r="E2415" s="3" t="s">
        <v>43</v>
      </c>
      <c r="F2415" s="3" t="s">
        <v>59</v>
      </c>
      <c r="G2415" s="3">
        <v>0.34</v>
      </c>
      <c r="H2415" s="3">
        <v>0.37</v>
      </c>
      <c r="I2415" s="3">
        <v>0</v>
      </c>
      <c r="J2415" s="3">
        <v>0.15</v>
      </c>
      <c r="K2415" s="3">
        <v>0.86</v>
      </c>
    </row>
    <row r="2416" spans="1:11" x14ac:dyDescent="0.25">
      <c r="A2416" s="2">
        <v>2416</v>
      </c>
      <c r="B2416" s="2" t="s">
        <v>2000</v>
      </c>
      <c r="C2416" s="2" t="s">
        <v>26</v>
      </c>
      <c r="D2416" s="2">
        <v>2007</v>
      </c>
      <c r="E2416" s="2" t="s">
        <v>22</v>
      </c>
      <c r="F2416" s="2" t="s">
        <v>192</v>
      </c>
      <c r="G2416" s="2">
        <v>0.54</v>
      </c>
      <c r="H2416" s="2">
        <v>0.06</v>
      </c>
      <c r="I2416" s="2">
        <v>0.21</v>
      </c>
      <c r="J2416" s="2">
        <v>0.05</v>
      </c>
      <c r="K2416" s="2">
        <v>0.86</v>
      </c>
    </row>
    <row r="2417" spans="1:11" x14ac:dyDescent="0.25">
      <c r="A2417" s="3">
        <v>2417</v>
      </c>
      <c r="B2417" s="3" t="s">
        <v>2001</v>
      </c>
      <c r="C2417" s="3" t="s">
        <v>42</v>
      </c>
      <c r="D2417" s="4" t="s">
        <v>225</v>
      </c>
      <c r="E2417" s="3" t="s">
        <v>43</v>
      </c>
      <c r="F2417" s="3" t="s">
        <v>206</v>
      </c>
      <c r="G2417" s="3">
        <v>0.25</v>
      </c>
      <c r="H2417" s="3">
        <v>0.45</v>
      </c>
      <c r="I2417" s="3">
        <v>0.01</v>
      </c>
      <c r="J2417" s="3">
        <v>0.15</v>
      </c>
      <c r="K2417" s="3">
        <v>0.86</v>
      </c>
    </row>
    <row r="2418" spans="1:11" x14ac:dyDescent="0.25">
      <c r="A2418" s="2">
        <v>2418</v>
      </c>
      <c r="B2418" s="2" t="s">
        <v>2002</v>
      </c>
      <c r="C2418" s="2" t="s">
        <v>46</v>
      </c>
      <c r="D2418" s="2">
        <v>2002</v>
      </c>
      <c r="E2418" s="2" t="s">
        <v>72</v>
      </c>
      <c r="F2418" s="2" t="s">
        <v>2003</v>
      </c>
      <c r="G2418" s="2">
        <v>0.42</v>
      </c>
      <c r="H2418" s="2">
        <v>0.33</v>
      </c>
      <c r="I2418" s="2">
        <v>0</v>
      </c>
      <c r="J2418" s="2">
        <v>0.11</v>
      </c>
      <c r="K2418" s="2">
        <v>0.86</v>
      </c>
    </row>
    <row r="2419" spans="1:11" x14ac:dyDescent="0.25">
      <c r="A2419" s="3">
        <v>2419</v>
      </c>
      <c r="B2419" s="3" t="s">
        <v>226</v>
      </c>
      <c r="C2419" s="3" t="s">
        <v>65</v>
      </c>
      <c r="D2419" s="3">
        <v>2015</v>
      </c>
      <c r="E2419" s="3" t="s">
        <v>22</v>
      </c>
      <c r="F2419" s="3" t="s">
        <v>192</v>
      </c>
      <c r="G2419" s="3">
        <v>0</v>
      </c>
      <c r="H2419" s="3">
        <v>0</v>
      </c>
      <c r="I2419" s="3">
        <v>0.86</v>
      </c>
      <c r="J2419" s="3">
        <v>0</v>
      </c>
      <c r="K2419" s="3">
        <v>0.86</v>
      </c>
    </row>
    <row r="2420" spans="1:11" x14ac:dyDescent="0.25">
      <c r="A2420" s="2">
        <v>2420</v>
      </c>
      <c r="B2420" s="2" t="s">
        <v>2004</v>
      </c>
      <c r="C2420" s="2" t="s">
        <v>86</v>
      </c>
      <c r="D2420" s="2">
        <v>2001</v>
      </c>
      <c r="E2420" s="2" t="s">
        <v>18</v>
      </c>
      <c r="F2420" s="2" t="s">
        <v>1528</v>
      </c>
      <c r="G2420" s="2">
        <v>0.48</v>
      </c>
      <c r="H2420" s="2">
        <v>0.33</v>
      </c>
      <c r="I2420" s="2">
        <v>0</v>
      </c>
      <c r="J2420" s="2">
        <v>0.06</v>
      </c>
      <c r="K2420" s="2">
        <v>0.86</v>
      </c>
    </row>
    <row r="2421" spans="1:11" x14ac:dyDescent="0.25">
      <c r="A2421" s="3">
        <v>2421</v>
      </c>
      <c r="B2421" s="3" t="s">
        <v>2005</v>
      </c>
      <c r="C2421" s="3" t="s">
        <v>78</v>
      </c>
      <c r="D2421" s="3">
        <v>1997</v>
      </c>
      <c r="E2421" s="3" t="s">
        <v>13</v>
      </c>
      <c r="F2421" s="3" t="s">
        <v>110</v>
      </c>
      <c r="G2421" s="3">
        <v>0.81</v>
      </c>
      <c r="H2421" s="3">
        <v>0.04</v>
      </c>
      <c r="I2421" s="3">
        <v>0</v>
      </c>
      <c r="J2421" s="3">
        <v>0.01</v>
      </c>
      <c r="K2421" s="3">
        <v>0.86</v>
      </c>
    </row>
    <row r="2422" spans="1:11" x14ac:dyDescent="0.25">
      <c r="A2422" s="2">
        <v>2422</v>
      </c>
      <c r="B2422" s="2" t="s">
        <v>2006</v>
      </c>
      <c r="C2422" s="2" t="s">
        <v>86</v>
      </c>
      <c r="D2422" s="2">
        <v>1998</v>
      </c>
      <c r="E2422" s="2" t="s">
        <v>13</v>
      </c>
      <c r="F2422" s="2" t="s">
        <v>59</v>
      </c>
      <c r="G2422" s="2">
        <v>0.48</v>
      </c>
      <c r="H2422" s="2">
        <v>0.32</v>
      </c>
      <c r="I2422" s="2">
        <v>0</v>
      </c>
      <c r="J2422" s="2">
        <v>0.06</v>
      </c>
      <c r="K2422" s="2">
        <v>0.86</v>
      </c>
    </row>
    <row r="2423" spans="1:11" x14ac:dyDescent="0.25">
      <c r="A2423" s="3">
        <v>2423</v>
      </c>
      <c r="B2423" s="3" t="s">
        <v>2007</v>
      </c>
      <c r="C2423" s="3" t="s">
        <v>42</v>
      </c>
      <c r="D2423" s="3">
        <v>2008</v>
      </c>
      <c r="E2423" s="3" t="s">
        <v>72</v>
      </c>
      <c r="F2423" s="3" t="s">
        <v>128</v>
      </c>
      <c r="G2423" s="3">
        <v>0.22</v>
      </c>
      <c r="H2423" s="3">
        <v>0.34</v>
      </c>
      <c r="I2423" s="3">
        <v>0.18</v>
      </c>
      <c r="J2423" s="3">
        <v>0.12</v>
      </c>
      <c r="K2423" s="3">
        <v>0.86</v>
      </c>
    </row>
    <row r="2424" spans="1:11" x14ac:dyDescent="0.25">
      <c r="A2424" s="2">
        <v>2424</v>
      </c>
      <c r="B2424" s="2" t="s">
        <v>2001</v>
      </c>
      <c r="C2424" s="2" t="s">
        <v>39</v>
      </c>
      <c r="D2424" s="5" t="s">
        <v>225</v>
      </c>
      <c r="E2424" s="2" t="s">
        <v>43</v>
      </c>
      <c r="F2424" s="2" t="s">
        <v>206</v>
      </c>
      <c r="G2424" s="2">
        <v>0.52</v>
      </c>
      <c r="H2424" s="2">
        <v>0.26</v>
      </c>
      <c r="I2424" s="2">
        <v>0</v>
      </c>
      <c r="J2424" s="2">
        <v>0.08</v>
      </c>
      <c r="K2424" s="2">
        <v>0.86</v>
      </c>
    </row>
    <row r="2425" spans="1:11" x14ac:dyDescent="0.25">
      <c r="A2425" s="3">
        <v>2425</v>
      </c>
      <c r="B2425" s="3" t="s">
        <v>2008</v>
      </c>
      <c r="C2425" s="3" t="s">
        <v>26</v>
      </c>
      <c r="D2425" s="3">
        <v>2008</v>
      </c>
      <c r="E2425" s="3" t="s">
        <v>2</v>
      </c>
      <c r="F2425" s="3" t="s">
        <v>14</v>
      </c>
      <c r="G2425" s="3">
        <v>0.61</v>
      </c>
      <c r="H2425" s="3">
        <v>0</v>
      </c>
      <c r="I2425" s="3">
        <v>0.2</v>
      </c>
      <c r="J2425" s="3">
        <v>0.05</v>
      </c>
      <c r="K2425" s="3">
        <v>0.86</v>
      </c>
    </row>
    <row r="2426" spans="1:11" x14ac:dyDescent="0.25">
      <c r="A2426" s="2">
        <v>2426</v>
      </c>
      <c r="B2426" s="2" t="s">
        <v>1407</v>
      </c>
      <c r="C2426" s="2" t="s">
        <v>39</v>
      </c>
      <c r="D2426" s="2">
        <v>2010</v>
      </c>
      <c r="E2426" s="2" t="s">
        <v>13</v>
      </c>
      <c r="F2426" s="2" t="s">
        <v>110</v>
      </c>
      <c r="G2426" s="2">
        <v>0.32</v>
      </c>
      <c r="H2426" s="2">
        <v>0.43</v>
      </c>
      <c r="I2426" s="2">
        <v>0.02</v>
      </c>
      <c r="J2426" s="2">
        <v>0.09</v>
      </c>
      <c r="K2426" s="2">
        <v>0.86</v>
      </c>
    </row>
    <row r="2427" spans="1:11" x14ac:dyDescent="0.25">
      <c r="A2427" s="3">
        <v>2427</v>
      </c>
      <c r="B2427" s="3" t="s">
        <v>2009</v>
      </c>
      <c r="C2427" s="3" t="s">
        <v>46</v>
      </c>
      <c r="D2427" s="3">
        <v>2003</v>
      </c>
      <c r="E2427" s="3" t="s">
        <v>43</v>
      </c>
      <c r="F2427" s="3" t="s">
        <v>751</v>
      </c>
      <c r="G2427" s="3">
        <v>0.17</v>
      </c>
      <c r="H2427" s="3">
        <v>0.13</v>
      </c>
      <c r="I2427" s="3">
        <v>0.51</v>
      </c>
      <c r="J2427" s="3">
        <v>0.04</v>
      </c>
      <c r="K2427" s="3">
        <v>0.86</v>
      </c>
    </row>
    <row r="2428" spans="1:11" x14ac:dyDescent="0.25">
      <c r="A2428" s="2">
        <v>2428</v>
      </c>
      <c r="B2428" s="2" t="s">
        <v>2010</v>
      </c>
      <c r="C2428" s="2" t="s">
        <v>42</v>
      </c>
      <c r="D2428" s="2">
        <v>2009</v>
      </c>
      <c r="E2428" s="2" t="s">
        <v>43</v>
      </c>
      <c r="F2428" s="2" t="s">
        <v>2011</v>
      </c>
      <c r="G2428" s="2">
        <v>0.52</v>
      </c>
      <c r="H2428" s="2">
        <v>0.16</v>
      </c>
      <c r="I2428" s="2">
        <v>0.08</v>
      </c>
      <c r="J2428" s="2">
        <v>0.1</v>
      </c>
      <c r="K2428" s="2">
        <v>0.86</v>
      </c>
    </row>
    <row r="2429" spans="1:11" x14ac:dyDescent="0.2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25">
      <c r="A2430" s="2">
        <v>2430</v>
      </c>
      <c r="B2430" s="2" t="s">
        <v>1613</v>
      </c>
      <c r="C2430" s="2" t="s">
        <v>42</v>
      </c>
      <c r="D2430" s="2">
        <v>2009</v>
      </c>
      <c r="E2430" s="2" t="s">
        <v>13</v>
      </c>
      <c r="F2430" s="2" t="s">
        <v>110</v>
      </c>
      <c r="G2430" s="2">
        <v>0.46</v>
      </c>
      <c r="H2430" s="2">
        <v>0.26</v>
      </c>
      <c r="I2430" s="2">
        <v>0.01</v>
      </c>
      <c r="J2430" s="2">
        <v>0.12</v>
      </c>
      <c r="K2430" s="2">
        <v>0.85</v>
      </c>
    </row>
    <row r="2431" spans="1:11" x14ac:dyDescent="0.25">
      <c r="A2431" s="3">
        <v>2431</v>
      </c>
      <c r="B2431" s="3" t="s">
        <v>456</v>
      </c>
      <c r="C2431" s="3" t="s">
        <v>26</v>
      </c>
      <c r="D2431" s="3">
        <v>2007</v>
      </c>
      <c r="E2431" s="3" t="s">
        <v>13</v>
      </c>
      <c r="F2431" s="3" t="s">
        <v>110</v>
      </c>
      <c r="G2431" s="3">
        <v>0.1</v>
      </c>
      <c r="H2431" s="3">
        <v>0.65</v>
      </c>
      <c r="I2431" s="3">
        <v>0</v>
      </c>
      <c r="J2431" s="3">
        <v>0.11</v>
      </c>
      <c r="K2431" s="3">
        <v>0.85</v>
      </c>
    </row>
    <row r="2432" spans="1:11" x14ac:dyDescent="0.25">
      <c r="A2432" s="2">
        <v>2432</v>
      </c>
      <c r="B2432" s="2" t="s">
        <v>2012</v>
      </c>
      <c r="C2432" s="2" t="s">
        <v>86</v>
      </c>
      <c r="D2432" s="2">
        <v>1999</v>
      </c>
      <c r="E2432" s="2" t="s">
        <v>43</v>
      </c>
      <c r="F2432" s="2" t="s">
        <v>1351</v>
      </c>
      <c r="G2432" s="2">
        <v>0.47</v>
      </c>
      <c r="H2432" s="2">
        <v>0.32</v>
      </c>
      <c r="I2432" s="2">
        <v>0</v>
      </c>
      <c r="J2432" s="2">
        <v>0.06</v>
      </c>
      <c r="K2432" s="2">
        <v>0.85</v>
      </c>
    </row>
    <row r="2433" spans="1:11" x14ac:dyDescent="0.25">
      <c r="A2433" s="3">
        <v>2433</v>
      </c>
      <c r="B2433" s="3" t="s">
        <v>2013</v>
      </c>
      <c r="C2433" s="3" t="s">
        <v>12</v>
      </c>
      <c r="D2433" s="3">
        <v>2009</v>
      </c>
      <c r="E2433" s="3" t="s">
        <v>18</v>
      </c>
      <c r="F2433" s="3" t="s">
        <v>110</v>
      </c>
      <c r="G2433" s="3">
        <v>0.46</v>
      </c>
      <c r="H2433" s="3">
        <v>0.31</v>
      </c>
      <c r="I2433" s="3">
        <v>0</v>
      </c>
      <c r="J2433" s="3">
        <v>0.08</v>
      </c>
      <c r="K2433" s="3">
        <v>0.85</v>
      </c>
    </row>
    <row r="2434" spans="1:11" x14ac:dyDescent="0.2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2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2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2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25">
      <c r="A2438" s="2">
        <v>2438</v>
      </c>
      <c r="B2438" s="2" t="s">
        <v>1210</v>
      </c>
      <c r="C2438" s="2" t="s">
        <v>113</v>
      </c>
      <c r="D2438" s="2">
        <v>2004</v>
      </c>
      <c r="E2438" s="2" t="s">
        <v>13</v>
      </c>
      <c r="F2438" s="2" t="s">
        <v>110</v>
      </c>
      <c r="G2438" s="2">
        <v>0.64</v>
      </c>
      <c r="H2438" s="2">
        <v>0.18</v>
      </c>
      <c r="I2438" s="2">
        <v>0</v>
      </c>
      <c r="J2438" s="2">
        <v>0.03</v>
      </c>
      <c r="K2438" s="2">
        <v>0.85</v>
      </c>
    </row>
    <row r="2439" spans="1:11" x14ac:dyDescent="0.25">
      <c r="A2439" s="3">
        <v>2439</v>
      </c>
      <c r="B2439" s="3" t="s">
        <v>1837</v>
      </c>
      <c r="C2439" s="3" t="s">
        <v>42</v>
      </c>
      <c r="D2439" s="3">
        <v>2010</v>
      </c>
      <c r="E2439" s="3" t="s">
        <v>31</v>
      </c>
      <c r="F2439" s="3" t="s">
        <v>110</v>
      </c>
      <c r="G2439" s="3">
        <v>0.44</v>
      </c>
      <c r="H2439" s="3">
        <v>0.27</v>
      </c>
      <c r="I2439" s="3">
        <v>0.01</v>
      </c>
      <c r="J2439" s="3">
        <v>0.12</v>
      </c>
      <c r="K2439" s="3">
        <v>0.85</v>
      </c>
    </row>
    <row r="2440" spans="1:11" x14ac:dyDescent="0.25">
      <c r="A2440" s="2">
        <v>2440</v>
      </c>
      <c r="B2440" s="2" t="s">
        <v>2017</v>
      </c>
      <c r="C2440" s="2" t="s">
        <v>12</v>
      </c>
      <c r="D2440" s="2">
        <v>2007</v>
      </c>
      <c r="E2440" s="2" t="s">
        <v>33</v>
      </c>
      <c r="F2440" s="2" t="s">
        <v>92</v>
      </c>
      <c r="G2440" s="2">
        <v>0.74</v>
      </c>
      <c r="H2440" s="2">
        <v>0.04</v>
      </c>
      <c r="I2440" s="2">
        <v>0</v>
      </c>
      <c r="J2440" s="2">
        <v>0.06</v>
      </c>
      <c r="K2440" s="2">
        <v>0.85</v>
      </c>
    </row>
    <row r="2441" spans="1:11" x14ac:dyDescent="0.2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2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25">
      <c r="A2443" s="3">
        <v>2443</v>
      </c>
      <c r="B2443" s="3" t="s">
        <v>2020</v>
      </c>
      <c r="C2443" s="3" t="s">
        <v>86</v>
      </c>
      <c r="D2443" s="3">
        <v>1997</v>
      </c>
      <c r="E2443" s="3" t="s">
        <v>43</v>
      </c>
      <c r="F2443" s="3" t="s">
        <v>179</v>
      </c>
      <c r="G2443" s="3">
        <v>0.47</v>
      </c>
      <c r="H2443" s="3">
        <v>0.32</v>
      </c>
      <c r="I2443" s="3">
        <v>0</v>
      </c>
      <c r="J2443" s="3">
        <v>0.06</v>
      </c>
      <c r="K2443" s="3">
        <v>0.85</v>
      </c>
    </row>
    <row r="2444" spans="1:11" x14ac:dyDescent="0.25">
      <c r="A2444" s="2">
        <v>2444</v>
      </c>
      <c r="B2444" s="2" t="s">
        <v>2021</v>
      </c>
      <c r="C2444" s="2" t="s">
        <v>130</v>
      </c>
      <c r="D2444" s="2">
        <v>2005</v>
      </c>
      <c r="E2444" s="2" t="s">
        <v>18</v>
      </c>
      <c r="F2444" s="2" t="s">
        <v>110</v>
      </c>
      <c r="G2444" s="2">
        <v>0.7</v>
      </c>
      <c r="H2444" s="2">
        <v>0.06</v>
      </c>
      <c r="I2444" s="2">
        <v>0</v>
      </c>
      <c r="J2444" s="2">
        <v>0.09</v>
      </c>
      <c r="K2444" s="2">
        <v>0.85</v>
      </c>
    </row>
    <row r="2445" spans="1:11" x14ac:dyDescent="0.2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25">
      <c r="A2446" s="2">
        <v>2446</v>
      </c>
      <c r="B2446" s="2" t="s">
        <v>946</v>
      </c>
      <c r="C2446" s="2" t="s">
        <v>141</v>
      </c>
      <c r="D2446" s="2">
        <v>2016</v>
      </c>
      <c r="E2446" s="2" t="s">
        <v>31</v>
      </c>
      <c r="F2446" s="2" t="s">
        <v>61</v>
      </c>
      <c r="G2446" s="2">
        <v>0.52</v>
      </c>
      <c r="H2446" s="2">
        <v>0.25</v>
      </c>
      <c r="I2446" s="2">
        <v>0</v>
      </c>
      <c r="J2446" s="2">
        <v>0.08</v>
      </c>
      <c r="K2446" s="2">
        <v>0.85</v>
      </c>
    </row>
    <row r="2447" spans="1:11" x14ac:dyDescent="0.25">
      <c r="A2447" s="3">
        <v>2447</v>
      </c>
      <c r="B2447" s="3" t="s">
        <v>1379</v>
      </c>
      <c r="C2447" s="3" t="s">
        <v>46</v>
      </c>
      <c r="D2447" s="3">
        <v>2007</v>
      </c>
      <c r="E2447" s="3" t="s">
        <v>43</v>
      </c>
      <c r="F2447" s="3" t="s">
        <v>385</v>
      </c>
      <c r="G2447" s="3">
        <v>0.31</v>
      </c>
      <c r="H2447" s="3">
        <v>0</v>
      </c>
      <c r="I2447" s="3">
        <v>0</v>
      </c>
      <c r="J2447" s="3">
        <v>0.53</v>
      </c>
      <c r="K2447" s="3">
        <v>0.85</v>
      </c>
    </row>
    <row r="2448" spans="1:11" x14ac:dyDescent="0.25">
      <c r="A2448" s="2">
        <v>2448</v>
      </c>
      <c r="B2448" s="2" t="s">
        <v>2022</v>
      </c>
      <c r="C2448" s="2" t="s">
        <v>86</v>
      </c>
      <c r="D2448" s="2">
        <v>1995</v>
      </c>
      <c r="E2448" s="2" t="s">
        <v>13</v>
      </c>
      <c r="F2448" s="2" t="s">
        <v>59</v>
      </c>
      <c r="G2448" s="2">
        <v>0.47</v>
      </c>
      <c r="H2448" s="2">
        <v>0.32</v>
      </c>
      <c r="I2448" s="2">
        <v>0</v>
      </c>
      <c r="J2448" s="2">
        <v>0.06</v>
      </c>
      <c r="K2448" s="2">
        <v>0.85</v>
      </c>
    </row>
    <row r="2449" spans="1:11" x14ac:dyDescent="0.25">
      <c r="A2449" s="3">
        <v>2449</v>
      </c>
      <c r="B2449" s="3" t="s">
        <v>2023</v>
      </c>
      <c r="C2449" s="3" t="s">
        <v>46</v>
      </c>
      <c r="D2449" s="3">
        <v>2002</v>
      </c>
      <c r="E2449" s="3" t="s">
        <v>18</v>
      </c>
      <c r="F2449" s="3" t="s">
        <v>417</v>
      </c>
      <c r="G2449" s="3">
        <v>0.42</v>
      </c>
      <c r="H2449" s="3">
        <v>0.32</v>
      </c>
      <c r="I2449" s="3">
        <v>0</v>
      </c>
      <c r="J2449" s="3">
        <v>0.11</v>
      </c>
      <c r="K2449" s="3">
        <v>0.85</v>
      </c>
    </row>
    <row r="2450" spans="1:11" x14ac:dyDescent="0.25">
      <c r="A2450" s="2">
        <v>2450</v>
      </c>
      <c r="B2450" s="2" t="s">
        <v>2024</v>
      </c>
      <c r="C2450" s="2" t="s">
        <v>65</v>
      </c>
      <c r="D2450" s="2">
        <v>2016</v>
      </c>
      <c r="E2450" s="2" t="s">
        <v>43</v>
      </c>
      <c r="F2450" s="2" t="s">
        <v>14</v>
      </c>
      <c r="G2450" s="2">
        <v>0.26</v>
      </c>
      <c r="H2450" s="2">
        <v>0.1</v>
      </c>
      <c r="I2450" s="2">
        <v>0.44</v>
      </c>
      <c r="J2450" s="2">
        <v>0.04</v>
      </c>
      <c r="K2450" s="2">
        <v>0.85</v>
      </c>
    </row>
    <row r="2451" spans="1:11" x14ac:dyDescent="0.25">
      <c r="A2451" s="3">
        <v>2451</v>
      </c>
      <c r="B2451" s="3" t="s">
        <v>2025</v>
      </c>
      <c r="C2451" s="3" t="s">
        <v>46</v>
      </c>
      <c r="D2451" s="3">
        <v>2000</v>
      </c>
      <c r="E2451" s="3" t="s">
        <v>72</v>
      </c>
      <c r="F2451" s="3" t="s">
        <v>198</v>
      </c>
      <c r="G2451" s="3">
        <v>0.32</v>
      </c>
      <c r="H2451" s="3">
        <v>0.25</v>
      </c>
      <c r="I2451" s="3">
        <v>0.2</v>
      </c>
      <c r="J2451" s="3">
        <v>0.08</v>
      </c>
      <c r="K2451" s="3">
        <v>0.85</v>
      </c>
    </row>
    <row r="2452" spans="1:11" x14ac:dyDescent="0.2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2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2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25">
      <c r="A2455" s="3">
        <v>2455</v>
      </c>
      <c r="B2455" s="3" t="s">
        <v>409</v>
      </c>
      <c r="C2455" s="3" t="s">
        <v>147</v>
      </c>
      <c r="D2455" s="3">
        <v>2004</v>
      </c>
      <c r="E2455" s="3" t="s">
        <v>43</v>
      </c>
      <c r="F2455" s="3" t="s">
        <v>61</v>
      </c>
      <c r="G2455" s="3">
        <v>0.65</v>
      </c>
      <c r="H2455" s="3">
        <v>0.17</v>
      </c>
      <c r="I2455" s="3">
        <v>0</v>
      </c>
      <c r="J2455" s="3">
        <v>0.02</v>
      </c>
      <c r="K2455" s="3">
        <v>0.84</v>
      </c>
    </row>
    <row r="2456" spans="1:11" x14ac:dyDescent="0.2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25">
      <c r="A2457" s="3">
        <v>2457</v>
      </c>
      <c r="B2457" s="3" t="s">
        <v>2029</v>
      </c>
      <c r="C2457" s="3" t="s">
        <v>42</v>
      </c>
      <c r="D2457" s="3">
        <v>2010</v>
      </c>
      <c r="E2457" s="3" t="s">
        <v>13</v>
      </c>
      <c r="F2457" s="3" t="s">
        <v>110</v>
      </c>
      <c r="G2457" s="3">
        <v>0.37</v>
      </c>
      <c r="H2457" s="3">
        <v>0.34</v>
      </c>
      <c r="I2457" s="3">
        <v>0</v>
      </c>
      <c r="J2457" s="3">
        <v>0.13</v>
      </c>
      <c r="K2457" s="3">
        <v>0.84</v>
      </c>
    </row>
    <row r="2458" spans="1:11" x14ac:dyDescent="0.25">
      <c r="A2458" s="2">
        <v>2458</v>
      </c>
      <c r="B2458" s="2" t="s">
        <v>2030</v>
      </c>
      <c r="C2458" s="2" t="s">
        <v>42</v>
      </c>
      <c r="D2458" s="2">
        <v>2012</v>
      </c>
      <c r="E2458" s="2" t="s">
        <v>43</v>
      </c>
      <c r="F2458" s="2" t="s">
        <v>176</v>
      </c>
      <c r="G2458" s="2">
        <v>0.42</v>
      </c>
      <c r="H2458" s="2">
        <v>0.21</v>
      </c>
      <c r="I2458" s="2">
        <v>0.11</v>
      </c>
      <c r="J2458" s="2">
        <v>0.1</v>
      </c>
      <c r="K2458" s="2">
        <v>0.84</v>
      </c>
    </row>
    <row r="2459" spans="1:11" x14ac:dyDescent="0.25">
      <c r="A2459" s="3">
        <v>2459</v>
      </c>
      <c r="B2459" s="3" t="s">
        <v>2031</v>
      </c>
      <c r="C2459" s="3" t="s">
        <v>67</v>
      </c>
      <c r="D2459" s="3">
        <v>2016</v>
      </c>
      <c r="E2459" s="3" t="s">
        <v>43</v>
      </c>
      <c r="F2459" s="3" t="s">
        <v>59</v>
      </c>
      <c r="G2459" s="3">
        <v>0.68</v>
      </c>
      <c r="H2459" s="3">
        <v>0</v>
      </c>
      <c r="I2459" s="3">
        <v>0</v>
      </c>
      <c r="J2459" s="3">
        <v>0.16</v>
      </c>
      <c r="K2459" s="3">
        <v>0.84</v>
      </c>
    </row>
    <row r="2460" spans="1:11" x14ac:dyDescent="0.2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2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25">
      <c r="A2462" s="2">
        <v>2462</v>
      </c>
      <c r="B2462" s="2" t="s">
        <v>2033</v>
      </c>
      <c r="C2462" s="2" t="s">
        <v>26</v>
      </c>
      <c r="D2462" s="2">
        <v>2008</v>
      </c>
      <c r="E2462" s="2" t="s">
        <v>33</v>
      </c>
      <c r="F2462" s="2" t="s">
        <v>92</v>
      </c>
      <c r="G2462" s="2">
        <v>0.46</v>
      </c>
      <c r="H2462" s="2">
        <v>0.3</v>
      </c>
      <c r="I2462" s="2">
        <v>0</v>
      </c>
      <c r="J2462" s="2">
        <v>0.09</v>
      </c>
      <c r="K2462" s="2">
        <v>0.84</v>
      </c>
    </row>
    <row r="2463" spans="1:11" x14ac:dyDescent="0.25">
      <c r="A2463" s="3">
        <v>2463</v>
      </c>
      <c r="B2463" s="3" t="s">
        <v>658</v>
      </c>
      <c r="C2463" s="3" t="s">
        <v>147</v>
      </c>
      <c r="D2463" s="3">
        <v>2004</v>
      </c>
      <c r="E2463" s="3" t="s">
        <v>43</v>
      </c>
      <c r="F2463" s="3" t="s">
        <v>385</v>
      </c>
      <c r="G2463" s="3">
        <v>0.65</v>
      </c>
      <c r="H2463" s="3">
        <v>0.17</v>
      </c>
      <c r="I2463" s="3">
        <v>0</v>
      </c>
      <c r="J2463" s="3">
        <v>0.02</v>
      </c>
      <c r="K2463" s="3">
        <v>0.84</v>
      </c>
    </row>
    <row r="2464" spans="1:11" x14ac:dyDescent="0.25">
      <c r="A2464" s="2">
        <v>2464</v>
      </c>
      <c r="B2464" s="2" t="s">
        <v>1878</v>
      </c>
      <c r="C2464" s="2" t="s">
        <v>42</v>
      </c>
      <c r="D2464" s="2">
        <v>2010</v>
      </c>
      <c r="E2464" s="2" t="s">
        <v>13</v>
      </c>
      <c r="F2464" s="2" t="s">
        <v>110</v>
      </c>
      <c r="G2464" s="2">
        <v>0.79</v>
      </c>
      <c r="H2464" s="2">
        <v>0</v>
      </c>
      <c r="I2464" s="2">
        <v>0</v>
      </c>
      <c r="J2464" s="2">
        <v>0.06</v>
      </c>
      <c r="K2464" s="2">
        <v>0.84</v>
      </c>
    </row>
    <row r="2465" spans="1:11" x14ac:dyDescent="0.25">
      <c r="A2465" s="3">
        <v>2465</v>
      </c>
      <c r="B2465" s="3" t="s">
        <v>1569</v>
      </c>
      <c r="C2465" s="3" t="s">
        <v>42</v>
      </c>
      <c r="D2465" s="3">
        <v>2011</v>
      </c>
      <c r="E2465" s="3" t="s">
        <v>43</v>
      </c>
      <c r="F2465" s="3" t="s">
        <v>110</v>
      </c>
      <c r="G2465" s="3">
        <v>0.4</v>
      </c>
      <c r="H2465" s="3">
        <v>0.27</v>
      </c>
      <c r="I2465" s="3">
        <v>0.05</v>
      </c>
      <c r="J2465" s="3">
        <v>0.12</v>
      </c>
      <c r="K2465" s="3">
        <v>0.84</v>
      </c>
    </row>
    <row r="2466" spans="1:11" x14ac:dyDescent="0.25">
      <c r="A2466" s="2">
        <v>2466</v>
      </c>
      <c r="B2466" s="2" t="s">
        <v>2034</v>
      </c>
      <c r="C2466" s="2" t="s">
        <v>46</v>
      </c>
      <c r="D2466" s="2">
        <v>2003</v>
      </c>
      <c r="E2466" s="2" t="s">
        <v>18</v>
      </c>
      <c r="F2466" s="2" t="s">
        <v>417</v>
      </c>
      <c r="G2466" s="2">
        <v>0.41</v>
      </c>
      <c r="H2466" s="2">
        <v>0.32</v>
      </c>
      <c r="I2466" s="2">
        <v>0</v>
      </c>
      <c r="J2466" s="2">
        <v>0.11</v>
      </c>
      <c r="K2466" s="2">
        <v>0.84</v>
      </c>
    </row>
    <row r="2467" spans="1:11" x14ac:dyDescent="0.25">
      <c r="A2467" s="3">
        <v>2467</v>
      </c>
      <c r="B2467" s="3" t="s">
        <v>2035</v>
      </c>
      <c r="C2467" s="3" t="s">
        <v>12</v>
      </c>
      <c r="D2467" s="3">
        <v>2007</v>
      </c>
      <c r="E2467" s="3" t="s">
        <v>33</v>
      </c>
      <c r="F2467" s="3" t="s">
        <v>1203</v>
      </c>
      <c r="G2467" s="3">
        <v>0.69</v>
      </c>
      <c r="H2467" s="3">
        <v>0.03</v>
      </c>
      <c r="I2467" s="3">
        <v>0.06</v>
      </c>
      <c r="J2467" s="3">
        <v>0.06</v>
      </c>
      <c r="K2467" s="3">
        <v>0.84</v>
      </c>
    </row>
    <row r="2468" spans="1:11" x14ac:dyDescent="0.25">
      <c r="A2468" s="2">
        <v>2468</v>
      </c>
      <c r="B2468" s="2" t="s">
        <v>2036</v>
      </c>
      <c r="C2468" s="2" t="s">
        <v>16</v>
      </c>
      <c r="D2468" s="2">
        <v>1987</v>
      </c>
      <c r="E2468" s="2" t="s">
        <v>22</v>
      </c>
      <c r="F2468" s="2" t="s">
        <v>124</v>
      </c>
      <c r="G2468" s="2">
        <v>0.32</v>
      </c>
      <c r="H2468" s="2">
        <v>0</v>
      </c>
      <c r="I2468" s="2">
        <v>0.52</v>
      </c>
      <c r="J2468" s="2">
        <v>0</v>
      </c>
      <c r="K2468" s="2">
        <v>0.84</v>
      </c>
    </row>
    <row r="2469" spans="1:11" x14ac:dyDescent="0.25">
      <c r="A2469" s="3">
        <v>2469</v>
      </c>
      <c r="B2469" s="3" t="s">
        <v>2037</v>
      </c>
      <c r="C2469" s="3" t="s">
        <v>42</v>
      </c>
      <c r="D2469" s="3">
        <v>2012</v>
      </c>
      <c r="E2469" s="3" t="s">
        <v>72</v>
      </c>
      <c r="F2469" s="3" t="s">
        <v>176</v>
      </c>
      <c r="G2469" s="3">
        <v>0.42</v>
      </c>
      <c r="H2469" s="3">
        <v>0.22</v>
      </c>
      <c r="I2469" s="3">
        <v>0.1</v>
      </c>
      <c r="J2469" s="3">
        <v>0.1</v>
      </c>
      <c r="K2469" s="3">
        <v>0.84</v>
      </c>
    </row>
    <row r="2470" spans="1:11" x14ac:dyDescent="0.25">
      <c r="A2470" s="2">
        <v>2470</v>
      </c>
      <c r="B2470" s="2" t="s">
        <v>2038</v>
      </c>
      <c r="C2470" s="2" t="s">
        <v>86</v>
      </c>
      <c r="D2470" s="2">
        <v>2001</v>
      </c>
      <c r="E2470" s="2" t="s">
        <v>13</v>
      </c>
      <c r="F2470" s="2" t="s">
        <v>385</v>
      </c>
      <c r="G2470" s="2">
        <v>0.47</v>
      </c>
      <c r="H2470" s="2">
        <v>0.32</v>
      </c>
      <c r="I2470" s="2">
        <v>0</v>
      </c>
      <c r="J2470" s="2">
        <v>0.05</v>
      </c>
      <c r="K2470" s="2">
        <v>0.84</v>
      </c>
    </row>
    <row r="2471" spans="1:11" x14ac:dyDescent="0.2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25">
      <c r="A2472" s="2">
        <v>2472</v>
      </c>
      <c r="B2472" s="2" t="s">
        <v>2040</v>
      </c>
      <c r="C2472" s="2" t="s">
        <v>46</v>
      </c>
      <c r="D2472" s="2">
        <v>2002</v>
      </c>
      <c r="E2472" s="2" t="s">
        <v>18</v>
      </c>
      <c r="F2472" s="2" t="s">
        <v>1528</v>
      </c>
      <c r="G2472" s="2">
        <v>0.41</v>
      </c>
      <c r="H2472" s="2">
        <v>0.32</v>
      </c>
      <c r="I2472" s="2">
        <v>0</v>
      </c>
      <c r="J2472" s="2">
        <v>0.11</v>
      </c>
      <c r="K2472" s="2">
        <v>0.84</v>
      </c>
    </row>
    <row r="2473" spans="1:11" x14ac:dyDescent="0.2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25">
      <c r="A2474" s="2">
        <v>2474</v>
      </c>
      <c r="B2474" s="2" t="s">
        <v>2042</v>
      </c>
      <c r="C2474" s="2" t="s">
        <v>46</v>
      </c>
      <c r="D2474" s="2">
        <v>2005</v>
      </c>
      <c r="E2474" s="2" t="s">
        <v>22</v>
      </c>
      <c r="F2474" s="2" t="s">
        <v>59</v>
      </c>
      <c r="G2474" s="2">
        <v>0.24</v>
      </c>
      <c r="H2474" s="2">
        <v>0.16</v>
      </c>
      <c r="I2474" s="2">
        <v>0.39</v>
      </c>
      <c r="J2474" s="2">
        <v>0.05</v>
      </c>
      <c r="K2474" s="2">
        <v>0.84</v>
      </c>
    </row>
    <row r="2475" spans="1:11" x14ac:dyDescent="0.25">
      <c r="A2475" s="3">
        <v>2475</v>
      </c>
      <c r="B2475" s="3" t="s">
        <v>2043</v>
      </c>
      <c r="C2475" s="3" t="s">
        <v>46</v>
      </c>
      <c r="D2475" s="3">
        <v>2004</v>
      </c>
      <c r="E2475" s="3" t="s">
        <v>13</v>
      </c>
      <c r="F2475" s="3" t="s">
        <v>121</v>
      </c>
      <c r="G2475" s="3">
        <v>0.41</v>
      </c>
      <c r="H2475" s="3">
        <v>0.32</v>
      </c>
      <c r="I2475" s="3">
        <v>0</v>
      </c>
      <c r="J2475" s="3">
        <v>0.11</v>
      </c>
      <c r="K2475" s="3">
        <v>0.84</v>
      </c>
    </row>
    <row r="2476" spans="1:11" x14ac:dyDescent="0.25">
      <c r="A2476" s="2">
        <v>2476</v>
      </c>
      <c r="B2476" s="2" t="s">
        <v>2044</v>
      </c>
      <c r="C2476" s="2" t="s">
        <v>55</v>
      </c>
      <c r="D2476" s="2">
        <v>2004</v>
      </c>
      <c r="E2476" s="2" t="s">
        <v>83</v>
      </c>
      <c r="F2476" s="2" t="s">
        <v>14</v>
      </c>
      <c r="G2476" s="2">
        <v>0.6</v>
      </c>
      <c r="H2476" s="2">
        <v>0.22</v>
      </c>
      <c r="I2476" s="2">
        <v>0</v>
      </c>
      <c r="J2476" s="2">
        <v>0.01</v>
      </c>
      <c r="K2476" s="2">
        <v>0.84</v>
      </c>
    </row>
    <row r="2477" spans="1:11" x14ac:dyDescent="0.25">
      <c r="A2477" s="3">
        <v>2477</v>
      </c>
      <c r="B2477" s="3" t="s">
        <v>165</v>
      </c>
      <c r="C2477" s="3" t="s">
        <v>693</v>
      </c>
      <c r="D2477" s="3">
        <v>2014</v>
      </c>
      <c r="E2477" s="3" t="s">
        <v>13</v>
      </c>
      <c r="F2477" s="3" t="s">
        <v>110</v>
      </c>
      <c r="G2477" s="3">
        <v>0.13</v>
      </c>
      <c r="H2477" s="3">
        <v>0.48</v>
      </c>
      <c r="I2477" s="3">
        <v>0.04</v>
      </c>
      <c r="J2477" s="3">
        <v>0.19</v>
      </c>
      <c r="K2477" s="3">
        <v>0.84</v>
      </c>
    </row>
    <row r="2478" spans="1:11" x14ac:dyDescent="0.2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25">
      <c r="A2479" s="3">
        <v>2479</v>
      </c>
      <c r="B2479" s="3" t="s">
        <v>970</v>
      </c>
      <c r="C2479" s="3" t="s">
        <v>46</v>
      </c>
      <c r="D2479" s="3">
        <v>2007</v>
      </c>
      <c r="E2479" s="3" t="s">
        <v>43</v>
      </c>
      <c r="F2479" s="3" t="s">
        <v>971</v>
      </c>
      <c r="G2479" s="3">
        <v>0.09</v>
      </c>
      <c r="H2479" s="3">
        <v>0</v>
      </c>
      <c r="I2479" s="3">
        <v>0</v>
      </c>
      <c r="J2479" s="3">
        <v>0.74</v>
      </c>
      <c r="K2479" s="3">
        <v>0.84</v>
      </c>
    </row>
    <row r="2480" spans="1:11" x14ac:dyDescent="0.25">
      <c r="A2480" s="2">
        <v>2480</v>
      </c>
      <c r="B2480" s="2" t="s">
        <v>849</v>
      </c>
      <c r="C2480" s="2" t="s">
        <v>39</v>
      </c>
      <c r="D2480" s="2">
        <v>2013</v>
      </c>
      <c r="E2480" s="2" t="s">
        <v>18</v>
      </c>
      <c r="F2480" s="2" t="s">
        <v>110</v>
      </c>
      <c r="G2480" s="2">
        <v>0.37</v>
      </c>
      <c r="H2480" s="2">
        <v>0.38</v>
      </c>
      <c r="I2480" s="2">
        <v>0.01</v>
      </c>
      <c r="J2480" s="2">
        <v>0.08</v>
      </c>
      <c r="K2480" s="2">
        <v>0.84</v>
      </c>
    </row>
    <row r="2481" spans="1:11" x14ac:dyDescent="0.25">
      <c r="A2481" s="3">
        <v>2481</v>
      </c>
      <c r="B2481" s="3" t="s">
        <v>2046</v>
      </c>
      <c r="C2481" s="3" t="s">
        <v>86</v>
      </c>
      <c r="D2481" s="3">
        <v>1999</v>
      </c>
      <c r="E2481" s="3" t="s">
        <v>24</v>
      </c>
      <c r="F2481" s="3" t="s">
        <v>128</v>
      </c>
      <c r="G2481" s="3">
        <v>0.46</v>
      </c>
      <c r="H2481" s="3">
        <v>0.32</v>
      </c>
      <c r="I2481" s="3">
        <v>0</v>
      </c>
      <c r="J2481" s="3">
        <v>0.05</v>
      </c>
      <c r="K2481" s="3">
        <v>0.84</v>
      </c>
    </row>
    <row r="2482" spans="1:11" x14ac:dyDescent="0.25">
      <c r="A2482" s="2">
        <v>2482</v>
      </c>
      <c r="B2482" s="2" t="s">
        <v>1404</v>
      </c>
      <c r="C2482" s="2" t="s">
        <v>12</v>
      </c>
      <c r="D2482" s="2">
        <v>2008</v>
      </c>
      <c r="E2482" s="2" t="s">
        <v>72</v>
      </c>
      <c r="F2482" s="2" t="s">
        <v>385</v>
      </c>
      <c r="G2482" s="2">
        <v>0.44</v>
      </c>
      <c r="H2482" s="2">
        <v>0.31</v>
      </c>
      <c r="I2482" s="2">
        <v>0</v>
      </c>
      <c r="J2482" s="2">
        <v>0.08</v>
      </c>
      <c r="K2482" s="2">
        <v>0.83</v>
      </c>
    </row>
    <row r="2483" spans="1:11" x14ac:dyDescent="0.25">
      <c r="A2483" s="3">
        <v>2483</v>
      </c>
      <c r="B2483" s="3" t="s">
        <v>2047</v>
      </c>
      <c r="C2483" s="3" t="s">
        <v>86</v>
      </c>
      <c r="D2483" s="3">
        <v>1999</v>
      </c>
      <c r="E2483" s="3" t="s">
        <v>33</v>
      </c>
      <c r="F2483" s="3" t="s">
        <v>59</v>
      </c>
      <c r="G2483" s="3">
        <v>0.22</v>
      </c>
      <c r="H2483" s="3">
        <v>0.15</v>
      </c>
      <c r="I2483" s="3">
        <v>0.4</v>
      </c>
      <c r="J2483" s="3">
        <v>0.05</v>
      </c>
      <c r="K2483" s="3">
        <v>0.83</v>
      </c>
    </row>
    <row r="2484" spans="1:11" x14ac:dyDescent="0.25">
      <c r="A2484" s="2">
        <v>2484</v>
      </c>
      <c r="B2484" s="2" t="s">
        <v>2048</v>
      </c>
      <c r="C2484" s="2" t="s">
        <v>46</v>
      </c>
      <c r="D2484" s="2">
        <v>2000</v>
      </c>
      <c r="E2484" s="2" t="s">
        <v>43</v>
      </c>
      <c r="F2484" s="2" t="s">
        <v>385</v>
      </c>
      <c r="G2484" s="2">
        <v>0.24</v>
      </c>
      <c r="H2484" s="2">
        <v>0.19</v>
      </c>
      <c r="I2484" s="2">
        <v>0.34</v>
      </c>
      <c r="J2484" s="2">
        <v>0.06</v>
      </c>
      <c r="K2484" s="2">
        <v>0.83</v>
      </c>
    </row>
    <row r="2485" spans="1:11" x14ac:dyDescent="0.25">
      <c r="A2485" s="3">
        <v>2485</v>
      </c>
      <c r="B2485" s="3" t="s">
        <v>2049</v>
      </c>
      <c r="C2485" s="3" t="s">
        <v>26</v>
      </c>
      <c r="D2485" s="3">
        <v>2008</v>
      </c>
      <c r="E2485" s="3" t="s">
        <v>212</v>
      </c>
      <c r="F2485" s="3" t="s">
        <v>92</v>
      </c>
      <c r="G2485" s="3">
        <v>0.38</v>
      </c>
      <c r="H2485" s="3">
        <v>0.37</v>
      </c>
      <c r="I2485" s="3">
        <v>0</v>
      </c>
      <c r="J2485" s="3">
        <v>0.09</v>
      </c>
      <c r="K2485" s="3">
        <v>0.83</v>
      </c>
    </row>
    <row r="2486" spans="1:11" x14ac:dyDescent="0.25">
      <c r="A2486" s="2">
        <v>2486</v>
      </c>
      <c r="B2486" s="2" t="s">
        <v>273</v>
      </c>
      <c r="C2486" s="2" t="s">
        <v>130</v>
      </c>
      <c r="D2486" s="5" t="s">
        <v>225</v>
      </c>
      <c r="E2486" s="2" t="s">
        <v>13</v>
      </c>
      <c r="F2486" s="2" t="s">
        <v>878</v>
      </c>
      <c r="G2486" s="2">
        <v>0.77</v>
      </c>
      <c r="H2486" s="2">
        <v>0.03</v>
      </c>
      <c r="I2486" s="2">
        <v>0</v>
      </c>
      <c r="J2486" s="2">
        <v>0.04</v>
      </c>
      <c r="K2486" s="2">
        <v>0.83</v>
      </c>
    </row>
    <row r="2487" spans="1:11" x14ac:dyDescent="0.25">
      <c r="A2487" s="3">
        <v>2487</v>
      </c>
      <c r="B2487" s="3" t="s">
        <v>2050</v>
      </c>
      <c r="C2487" s="3" t="s">
        <v>55</v>
      </c>
      <c r="D2487" s="3">
        <v>2004</v>
      </c>
      <c r="E2487" s="3" t="s">
        <v>43</v>
      </c>
      <c r="F2487" s="3" t="s">
        <v>451</v>
      </c>
      <c r="G2487" s="3">
        <v>0.6</v>
      </c>
      <c r="H2487" s="3">
        <v>0.22</v>
      </c>
      <c r="I2487" s="3">
        <v>0</v>
      </c>
      <c r="J2487" s="3">
        <v>0.01</v>
      </c>
      <c r="K2487" s="3">
        <v>0.83</v>
      </c>
    </row>
    <row r="2488" spans="1:11" x14ac:dyDescent="0.25">
      <c r="A2488" s="2">
        <v>2488</v>
      </c>
      <c r="B2488" s="2" t="s">
        <v>467</v>
      </c>
      <c r="C2488" s="2" t="s">
        <v>693</v>
      </c>
      <c r="D2488" s="2">
        <v>2014</v>
      </c>
      <c r="E2488" s="2" t="s">
        <v>31</v>
      </c>
      <c r="F2488" s="2" t="s">
        <v>44</v>
      </c>
      <c r="G2488" s="2">
        <v>0.43</v>
      </c>
      <c r="H2488" s="2">
        <v>0.21</v>
      </c>
      <c r="I2488" s="2">
        <v>0.01</v>
      </c>
      <c r="J2488" s="2">
        <v>0.19</v>
      </c>
      <c r="K2488" s="2">
        <v>0.83</v>
      </c>
    </row>
    <row r="2489" spans="1:11" x14ac:dyDescent="0.2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25">
      <c r="A2490" s="2">
        <v>2490</v>
      </c>
      <c r="B2490" s="2" t="s">
        <v>2052</v>
      </c>
      <c r="C2490" s="2" t="s">
        <v>113</v>
      </c>
      <c r="D2490" s="2">
        <v>2003</v>
      </c>
      <c r="E2490" s="2" t="s">
        <v>31</v>
      </c>
      <c r="F2490" s="2" t="s">
        <v>40</v>
      </c>
      <c r="G2490" s="2">
        <v>0.62</v>
      </c>
      <c r="H2490" s="2">
        <v>0.18</v>
      </c>
      <c r="I2490" s="2">
        <v>0.01</v>
      </c>
      <c r="J2490" s="2">
        <v>0.03</v>
      </c>
      <c r="K2490" s="2">
        <v>0.83</v>
      </c>
    </row>
    <row r="2491" spans="1:11" x14ac:dyDescent="0.2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25">
      <c r="A2492" s="2">
        <v>2492</v>
      </c>
      <c r="B2492" s="2" t="s">
        <v>2054</v>
      </c>
      <c r="C2492" s="2" t="s">
        <v>21</v>
      </c>
      <c r="D2492" s="2">
        <v>2000</v>
      </c>
      <c r="E2492" s="2" t="s">
        <v>28</v>
      </c>
      <c r="F2492" s="2" t="s">
        <v>184</v>
      </c>
      <c r="G2492" s="2">
        <v>0</v>
      </c>
      <c r="H2492" s="2">
        <v>0</v>
      </c>
      <c r="I2492" s="2">
        <v>0.83</v>
      </c>
      <c r="J2492" s="2">
        <v>0</v>
      </c>
      <c r="K2492" s="2">
        <v>0.83</v>
      </c>
    </row>
    <row r="2493" spans="1:11" x14ac:dyDescent="0.25">
      <c r="A2493" s="3">
        <v>2493</v>
      </c>
      <c r="B2493" s="3" t="s">
        <v>2055</v>
      </c>
      <c r="C2493" s="3" t="s">
        <v>86</v>
      </c>
      <c r="D2493" s="3">
        <v>1998</v>
      </c>
      <c r="E2493" s="3" t="s">
        <v>28</v>
      </c>
      <c r="F2493" s="3" t="s">
        <v>878</v>
      </c>
      <c r="G2493" s="3">
        <v>0.46</v>
      </c>
      <c r="H2493" s="3">
        <v>0.31</v>
      </c>
      <c r="I2493" s="3">
        <v>0</v>
      </c>
      <c r="J2493" s="3">
        <v>0.05</v>
      </c>
      <c r="K2493" s="3">
        <v>0.83</v>
      </c>
    </row>
    <row r="2494" spans="1:11" x14ac:dyDescent="0.25">
      <c r="A2494" s="2">
        <v>2494</v>
      </c>
      <c r="B2494" s="2" t="s">
        <v>2056</v>
      </c>
      <c r="C2494" s="2" t="s">
        <v>86</v>
      </c>
      <c r="D2494" s="2">
        <v>1997</v>
      </c>
      <c r="E2494" s="2" t="s">
        <v>83</v>
      </c>
      <c r="F2494" s="2" t="s">
        <v>176</v>
      </c>
      <c r="G2494" s="2">
        <v>0.39</v>
      </c>
      <c r="H2494" s="2">
        <v>0.26</v>
      </c>
      <c r="I2494" s="2">
        <v>0.12</v>
      </c>
      <c r="J2494" s="2">
        <v>0.05</v>
      </c>
      <c r="K2494" s="2">
        <v>0.83</v>
      </c>
    </row>
    <row r="2495" spans="1:11" x14ac:dyDescent="0.25">
      <c r="A2495" s="3">
        <v>2495</v>
      </c>
      <c r="B2495" s="3" t="s">
        <v>1778</v>
      </c>
      <c r="C2495" s="3" t="s">
        <v>42</v>
      </c>
      <c r="D2495" s="3">
        <v>2011</v>
      </c>
      <c r="E2495" s="3" t="s">
        <v>13</v>
      </c>
      <c r="F2495" s="3" t="s">
        <v>110</v>
      </c>
      <c r="G2495" s="3">
        <v>0.78</v>
      </c>
      <c r="H2495" s="3">
        <v>0</v>
      </c>
      <c r="I2495" s="3">
        <v>0</v>
      </c>
      <c r="J2495" s="3">
        <v>0.05</v>
      </c>
      <c r="K2495" s="3">
        <v>0.83</v>
      </c>
    </row>
    <row r="2496" spans="1:11" x14ac:dyDescent="0.25">
      <c r="A2496" s="2">
        <v>2496</v>
      </c>
      <c r="B2496" s="2" t="s">
        <v>2057</v>
      </c>
      <c r="C2496" s="2" t="s">
        <v>46</v>
      </c>
      <c r="D2496" s="2">
        <v>2005</v>
      </c>
      <c r="E2496" s="2" t="s">
        <v>2</v>
      </c>
      <c r="F2496" s="2" t="s">
        <v>59</v>
      </c>
      <c r="G2496" s="2">
        <v>0.69</v>
      </c>
      <c r="H2496" s="2">
        <v>0.03</v>
      </c>
      <c r="I2496" s="2">
        <v>0</v>
      </c>
      <c r="J2496" s="2">
        <v>0.11</v>
      </c>
      <c r="K2496" s="2">
        <v>0.83</v>
      </c>
    </row>
    <row r="2497" spans="1:11" x14ac:dyDescent="0.25">
      <c r="A2497" s="3">
        <v>2497</v>
      </c>
      <c r="B2497" s="3" t="s">
        <v>2058</v>
      </c>
      <c r="C2497" s="3" t="s">
        <v>12</v>
      </c>
      <c r="D2497" s="3">
        <v>2008</v>
      </c>
      <c r="E2497" s="3" t="s">
        <v>28</v>
      </c>
      <c r="F2497" s="3" t="s">
        <v>92</v>
      </c>
      <c r="G2497" s="3">
        <v>0.77</v>
      </c>
      <c r="H2497" s="3">
        <v>0</v>
      </c>
      <c r="I2497" s="3">
        <v>0</v>
      </c>
      <c r="J2497" s="3">
        <v>0.06</v>
      </c>
      <c r="K2497" s="3">
        <v>0.83</v>
      </c>
    </row>
    <row r="2498" spans="1:11" x14ac:dyDescent="0.2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25">
      <c r="A2499" s="3">
        <v>2499</v>
      </c>
      <c r="B2499" s="3" t="s">
        <v>2060</v>
      </c>
      <c r="C2499" s="3" t="s">
        <v>46</v>
      </c>
      <c r="D2499" s="4" t="s">
        <v>225</v>
      </c>
      <c r="E2499" s="3" t="s">
        <v>13</v>
      </c>
      <c r="F2499" s="3" t="s">
        <v>878</v>
      </c>
      <c r="G2499" s="3">
        <v>0.41</v>
      </c>
      <c r="H2499" s="3">
        <v>0.32</v>
      </c>
      <c r="I2499" s="3">
        <v>0</v>
      </c>
      <c r="J2499" s="3">
        <v>0.11</v>
      </c>
      <c r="K2499" s="3">
        <v>0.83</v>
      </c>
    </row>
    <row r="2500" spans="1:11" x14ac:dyDescent="0.25">
      <c r="A2500" s="2">
        <v>2500</v>
      </c>
      <c r="B2500" s="2" t="s">
        <v>2061</v>
      </c>
      <c r="C2500" s="2" t="s">
        <v>26</v>
      </c>
      <c r="D2500" s="2">
        <v>2007</v>
      </c>
      <c r="E2500" s="2" t="s">
        <v>24</v>
      </c>
      <c r="F2500" s="2" t="s">
        <v>2062</v>
      </c>
      <c r="G2500" s="2">
        <v>0.77</v>
      </c>
      <c r="H2500" s="2">
        <v>0</v>
      </c>
      <c r="I2500" s="2">
        <v>0</v>
      </c>
      <c r="J2500" s="2">
        <v>0.06</v>
      </c>
      <c r="K2500" s="2">
        <v>0.83</v>
      </c>
    </row>
    <row r="2501" spans="1:11" x14ac:dyDescent="0.2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25">
      <c r="A2502" s="2">
        <v>2502</v>
      </c>
      <c r="B2502" s="2" t="s">
        <v>2064</v>
      </c>
      <c r="C2502" s="2" t="s">
        <v>42</v>
      </c>
      <c r="D2502" s="2">
        <v>2010</v>
      </c>
      <c r="E2502" s="2" t="s">
        <v>72</v>
      </c>
      <c r="F2502" s="2" t="s">
        <v>296</v>
      </c>
      <c r="G2502" s="2">
        <v>0.42</v>
      </c>
      <c r="H2502" s="2">
        <v>0.2</v>
      </c>
      <c r="I2502" s="2">
        <v>0.11</v>
      </c>
      <c r="J2502" s="2">
        <v>0.09</v>
      </c>
      <c r="K2502" s="2">
        <v>0.83</v>
      </c>
    </row>
    <row r="2503" spans="1:11" x14ac:dyDescent="0.25">
      <c r="A2503" s="3">
        <v>2503</v>
      </c>
      <c r="B2503" s="3" t="s">
        <v>2065</v>
      </c>
      <c r="C2503" s="3" t="s">
        <v>86</v>
      </c>
      <c r="D2503" s="3">
        <v>1998</v>
      </c>
      <c r="E2503" s="3" t="s">
        <v>2</v>
      </c>
      <c r="F2503" s="3" t="s">
        <v>59</v>
      </c>
      <c r="G2503" s="3">
        <v>0.46</v>
      </c>
      <c r="H2503" s="3">
        <v>0.31</v>
      </c>
      <c r="I2503" s="3">
        <v>0</v>
      </c>
      <c r="J2503" s="3">
        <v>0.05</v>
      </c>
      <c r="K2503" s="3">
        <v>0.83</v>
      </c>
    </row>
    <row r="2504" spans="1:11" x14ac:dyDescent="0.25">
      <c r="A2504" s="2">
        <v>2504</v>
      </c>
      <c r="B2504" s="2" t="s">
        <v>2066</v>
      </c>
      <c r="C2504" s="2" t="s">
        <v>86</v>
      </c>
      <c r="D2504" s="2">
        <v>1996</v>
      </c>
      <c r="E2504" s="2" t="s">
        <v>83</v>
      </c>
      <c r="F2504" s="2" t="s">
        <v>2067</v>
      </c>
      <c r="G2504" s="2">
        <v>0.46</v>
      </c>
      <c r="H2504" s="2">
        <v>0.31</v>
      </c>
      <c r="I2504" s="2">
        <v>0</v>
      </c>
      <c r="J2504" s="2">
        <v>0.05</v>
      </c>
      <c r="K2504" s="2">
        <v>0.83</v>
      </c>
    </row>
    <row r="2505" spans="1:11" x14ac:dyDescent="0.2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2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25">
      <c r="A2507" s="3">
        <v>2507</v>
      </c>
      <c r="B2507" s="3" t="s">
        <v>1420</v>
      </c>
      <c r="C2507" s="3" t="s">
        <v>141</v>
      </c>
      <c r="D2507" s="3">
        <v>2016</v>
      </c>
      <c r="E2507" s="3" t="s">
        <v>13</v>
      </c>
      <c r="F2507" s="3" t="s">
        <v>110</v>
      </c>
      <c r="G2507" s="3">
        <v>0.72</v>
      </c>
      <c r="H2507" s="3">
        <v>0.02</v>
      </c>
      <c r="I2507" s="3">
        <v>0</v>
      </c>
      <c r="J2507" s="3">
        <v>0.09</v>
      </c>
      <c r="K2507" s="3">
        <v>0.82</v>
      </c>
    </row>
    <row r="2508" spans="1:11" x14ac:dyDescent="0.25">
      <c r="A2508" s="2">
        <v>2508</v>
      </c>
      <c r="B2508" s="2" t="s">
        <v>2069</v>
      </c>
      <c r="C2508" s="2" t="s">
        <v>130</v>
      </c>
      <c r="D2508" s="2">
        <v>2005</v>
      </c>
      <c r="E2508" s="2" t="s">
        <v>13</v>
      </c>
      <c r="F2508" s="2" t="s">
        <v>61</v>
      </c>
      <c r="G2508" s="2">
        <v>0.46</v>
      </c>
      <c r="H2508" s="2">
        <v>0.21</v>
      </c>
      <c r="I2508" s="2">
        <v>0</v>
      </c>
      <c r="J2508" s="2">
        <v>0.15</v>
      </c>
      <c r="K2508" s="2">
        <v>0.82</v>
      </c>
    </row>
    <row r="2509" spans="1:11" x14ac:dyDescent="0.25">
      <c r="A2509" s="3">
        <v>2509</v>
      </c>
      <c r="B2509" s="3" t="s">
        <v>281</v>
      </c>
      <c r="C2509" s="3" t="s">
        <v>147</v>
      </c>
      <c r="D2509" s="3">
        <v>2001</v>
      </c>
      <c r="E2509" s="3" t="s">
        <v>13</v>
      </c>
      <c r="F2509" s="3" t="s">
        <v>61</v>
      </c>
      <c r="G2509" s="3">
        <v>0.64</v>
      </c>
      <c r="H2509" s="3">
        <v>0.17</v>
      </c>
      <c r="I2509" s="3">
        <v>0</v>
      </c>
      <c r="J2509" s="3">
        <v>0.02</v>
      </c>
      <c r="K2509" s="3">
        <v>0.82</v>
      </c>
    </row>
    <row r="2510" spans="1:11" x14ac:dyDescent="0.25">
      <c r="A2510" s="2">
        <v>2510</v>
      </c>
      <c r="B2510" s="2" t="s">
        <v>611</v>
      </c>
      <c r="C2510" s="2" t="s">
        <v>46</v>
      </c>
      <c r="D2510" s="2">
        <v>2006</v>
      </c>
      <c r="E2510" s="2" t="s">
        <v>22</v>
      </c>
      <c r="F2510" s="2" t="s">
        <v>61</v>
      </c>
      <c r="G2510" s="2">
        <v>0.69</v>
      </c>
      <c r="H2510" s="2">
        <v>0.03</v>
      </c>
      <c r="I2510" s="2">
        <v>0</v>
      </c>
      <c r="J2510" s="2">
        <v>0.11</v>
      </c>
      <c r="K2510" s="2">
        <v>0.82</v>
      </c>
    </row>
    <row r="2511" spans="1:11" x14ac:dyDescent="0.25">
      <c r="A2511" s="3">
        <v>2511</v>
      </c>
      <c r="B2511" s="3" t="s">
        <v>2070</v>
      </c>
      <c r="C2511" s="3" t="s">
        <v>12</v>
      </c>
      <c r="D2511" s="3">
        <v>2009</v>
      </c>
      <c r="E2511" s="3" t="s">
        <v>43</v>
      </c>
      <c r="F2511" s="3" t="s">
        <v>196</v>
      </c>
      <c r="G2511" s="3">
        <v>0.44</v>
      </c>
      <c r="H2511" s="3">
        <v>0.3</v>
      </c>
      <c r="I2511" s="3">
        <v>0</v>
      </c>
      <c r="J2511" s="3">
        <v>0.08</v>
      </c>
      <c r="K2511" s="3">
        <v>0.82</v>
      </c>
    </row>
    <row r="2512" spans="1:11" x14ac:dyDescent="0.25">
      <c r="A2512" s="2">
        <v>2512</v>
      </c>
      <c r="B2512" s="2" t="s">
        <v>2071</v>
      </c>
      <c r="C2512" s="2" t="s">
        <v>39</v>
      </c>
      <c r="D2512" s="2">
        <v>2010</v>
      </c>
      <c r="E2512" s="2" t="s">
        <v>28</v>
      </c>
      <c r="F2512" s="2" t="s">
        <v>61</v>
      </c>
      <c r="G2512" s="2">
        <v>0.64</v>
      </c>
      <c r="H2512" s="2">
        <v>0.12</v>
      </c>
      <c r="I2512" s="2">
        <v>0</v>
      </c>
      <c r="J2512" s="2">
        <v>0.06</v>
      </c>
      <c r="K2512" s="2">
        <v>0.82</v>
      </c>
    </row>
    <row r="2513" spans="1:11" x14ac:dyDescent="0.25">
      <c r="A2513" s="3">
        <v>2513</v>
      </c>
      <c r="B2513" s="3" t="s">
        <v>2072</v>
      </c>
      <c r="C2513" s="3" t="s">
        <v>67</v>
      </c>
      <c r="D2513" s="3">
        <v>2016</v>
      </c>
      <c r="E2513" s="3" t="s">
        <v>72</v>
      </c>
      <c r="F2513" s="3" t="s">
        <v>176</v>
      </c>
      <c r="G2513" s="3">
        <v>0.35</v>
      </c>
      <c r="H2513" s="3">
        <v>0.26</v>
      </c>
      <c r="I2513" s="3">
        <v>0.08</v>
      </c>
      <c r="J2513" s="3">
        <v>0.13</v>
      </c>
      <c r="K2513" s="3">
        <v>0.82</v>
      </c>
    </row>
    <row r="2514" spans="1:11" x14ac:dyDescent="0.25">
      <c r="A2514" s="2">
        <v>2514</v>
      </c>
      <c r="B2514" s="2" t="s">
        <v>748</v>
      </c>
      <c r="C2514" s="2" t="s">
        <v>113</v>
      </c>
      <c r="D2514" s="2">
        <v>2002</v>
      </c>
      <c r="E2514" s="2" t="s">
        <v>18</v>
      </c>
      <c r="F2514" s="2" t="s">
        <v>110</v>
      </c>
      <c r="G2514" s="2">
        <v>0.68</v>
      </c>
      <c r="H2514" s="2">
        <v>0.11</v>
      </c>
      <c r="I2514" s="2">
        <v>0</v>
      </c>
      <c r="J2514" s="2">
        <v>0.03</v>
      </c>
      <c r="K2514" s="2">
        <v>0.82</v>
      </c>
    </row>
    <row r="2515" spans="1:11" x14ac:dyDescent="0.2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25">
      <c r="A2516" s="2">
        <v>2516</v>
      </c>
      <c r="B2516" s="2" t="s">
        <v>2074</v>
      </c>
      <c r="C2516" s="2" t="s">
        <v>78</v>
      </c>
      <c r="D2516" s="2">
        <v>1996</v>
      </c>
      <c r="E2516" s="2" t="s">
        <v>72</v>
      </c>
      <c r="F2516" s="2" t="s">
        <v>14</v>
      </c>
      <c r="G2516" s="2">
        <v>0.61</v>
      </c>
      <c r="H2516" s="2">
        <v>0.19</v>
      </c>
      <c r="I2516" s="2">
        <v>0</v>
      </c>
      <c r="J2516" s="2">
        <v>0.01</v>
      </c>
      <c r="K2516" s="2">
        <v>0.82</v>
      </c>
    </row>
    <row r="2517" spans="1:11" x14ac:dyDescent="0.25">
      <c r="A2517" s="3">
        <v>2517</v>
      </c>
      <c r="B2517" s="3" t="s">
        <v>2075</v>
      </c>
      <c r="C2517" s="3" t="s">
        <v>113</v>
      </c>
      <c r="D2517" s="3">
        <v>2001</v>
      </c>
      <c r="E2517" s="3" t="s">
        <v>13</v>
      </c>
      <c r="F2517" s="3" t="s">
        <v>40</v>
      </c>
      <c r="G2517" s="3">
        <v>0.69</v>
      </c>
      <c r="H2517" s="3">
        <v>0.11</v>
      </c>
      <c r="I2517" s="3">
        <v>0</v>
      </c>
      <c r="J2517" s="3">
        <v>0.02</v>
      </c>
      <c r="K2517" s="3">
        <v>0.82</v>
      </c>
    </row>
    <row r="2518" spans="1:11" x14ac:dyDescent="0.25">
      <c r="A2518" s="2">
        <v>2518</v>
      </c>
      <c r="B2518" s="2" t="s">
        <v>2076</v>
      </c>
      <c r="C2518" s="2" t="s">
        <v>127</v>
      </c>
      <c r="D2518" s="2">
        <v>1981</v>
      </c>
      <c r="E2518" s="2" t="s">
        <v>43</v>
      </c>
      <c r="F2518" s="2" t="s">
        <v>2077</v>
      </c>
      <c r="G2518" s="2">
        <v>0.76</v>
      </c>
      <c r="H2518" s="2">
        <v>0.05</v>
      </c>
      <c r="I2518" s="2">
        <v>0</v>
      </c>
      <c r="J2518" s="2">
        <v>0.01</v>
      </c>
      <c r="K2518" s="2">
        <v>0.82</v>
      </c>
    </row>
    <row r="2519" spans="1:11" x14ac:dyDescent="0.25">
      <c r="A2519" s="3">
        <v>2519</v>
      </c>
      <c r="B2519" s="3" t="s">
        <v>2078</v>
      </c>
      <c r="C2519" s="3" t="s">
        <v>130</v>
      </c>
      <c r="D2519" s="3">
        <v>2005</v>
      </c>
      <c r="E2519" s="3" t="s">
        <v>83</v>
      </c>
      <c r="F2519" s="3" t="s">
        <v>59</v>
      </c>
      <c r="G2519" s="3">
        <v>0.19</v>
      </c>
      <c r="H2519" s="3">
        <v>0.41</v>
      </c>
      <c r="I2519" s="3">
        <v>0</v>
      </c>
      <c r="J2519" s="3">
        <v>0.22</v>
      </c>
      <c r="K2519" s="3">
        <v>0.82</v>
      </c>
    </row>
    <row r="2520" spans="1:11" x14ac:dyDescent="0.2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2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25">
      <c r="A2522" s="2">
        <v>2522</v>
      </c>
      <c r="B2522" s="2" t="s">
        <v>2081</v>
      </c>
      <c r="C2522" s="2" t="s">
        <v>46</v>
      </c>
      <c r="D2522" s="2">
        <v>2002</v>
      </c>
      <c r="E2522" s="2" t="s">
        <v>2</v>
      </c>
      <c r="F2522" s="2" t="s">
        <v>385</v>
      </c>
      <c r="G2522" s="2">
        <v>0.4</v>
      </c>
      <c r="H2522" s="2">
        <v>0.31</v>
      </c>
      <c r="I2522" s="2">
        <v>0</v>
      </c>
      <c r="J2522" s="2">
        <v>0.1</v>
      </c>
      <c r="K2522" s="2">
        <v>0.82</v>
      </c>
    </row>
    <row r="2523" spans="1:11" x14ac:dyDescent="0.2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2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2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25">
      <c r="A2526" s="2">
        <v>2526</v>
      </c>
      <c r="B2526" s="2" t="s">
        <v>2083</v>
      </c>
      <c r="C2526" s="2" t="s">
        <v>39</v>
      </c>
      <c r="D2526" s="2">
        <v>2007</v>
      </c>
      <c r="E2526" s="2" t="s">
        <v>31</v>
      </c>
      <c r="F2526" s="2" t="s">
        <v>608</v>
      </c>
      <c r="G2526" s="2">
        <v>0.4</v>
      </c>
      <c r="H2526" s="2">
        <v>0.33</v>
      </c>
      <c r="I2526" s="2">
        <v>0.01</v>
      </c>
      <c r="J2526" s="2">
        <v>0.09</v>
      </c>
      <c r="K2526" s="2">
        <v>0.82</v>
      </c>
    </row>
    <row r="2527" spans="1:11" x14ac:dyDescent="0.25">
      <c r="A2527" s="3">
        <v>2527</v>
      </c>
      <c r="B2527" s="3" t="s">
        <v>2084</v>
      </c>
      <c r="C2527" s="3" t="s">
        <v>26</v>
      </c>
      <c r="D2527" s="3">
        <v>2008</v>
      </c>
      <c r="E2527" s="3" t="s">
        <v>33</v>
      </c>
      <c r="F2527" s="3" t="s">
        <v>92</v>
      </c>
      <c r="G2527" s="3">
        <v>0.4</v>
      </c>
      <c r="H2527" s="3">
        <v>0.33</v>
      </c>
      <c r="I2527" s="3">
        <v>0</v>
      </c>
      <c r="J2527" s="3">
        <v>0.09</v>
      </c>
      <c r="K2527" s="3">
        <v>0.82</v>
      </c>
    </row>
    <row r="2528" spans="1:11" x14ac:dyDescent="0.25">
      <c r="A2528" s="2">
        <v>2528</v>
      </c>
      <c r="B2528" s="2" t="s">
        <v>2085</v>
      </c>
      <c r="C2528" s="2" t="s">
        <v>46</v>
      </c>
      <c r="D2528" s="2">
        <v>2008</v>
      </c>
      <c r="E2528" s="2" t="s">
        <v>22</v>
      </c>
      <c r="F2528" s="2" t="s">
        <v>1249</v>
      </c>
      <c r="G2528" s="2">
        <v>0.34</v>
      </c>
      <c r="H2528" s="2">
        <v>0.04</v>
      </c>
      <c r="I2528" s="2">
        <v>0.36</v>
      </c>
      <c r="J2528" s="2">
        <v>0.08</v>
      </c>
      <c r="K2528" s="2">
        <v>0.82</v>
      </c>
    </row>
    <row r="2529" spans="1:11" x14ac:dyDescent="0.2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25">
      <c r="A2530" s="2">
        <v>2530</v>
      </c>
      <c r="B2530" s="2" t="s">
        <v>2087</v>
      </c>
      <c r="C2530" s="2" t="s">
        <v>39</v>
      </c>
      <c r="D2530" s="5" t="s">
        <v>225</v>
      </c>
      <c r="E2530" s="2" t="s">
        <v>13</v>
      </c>
      <c r="F2530" s="2" t="s">
        <v>92</v>
      </c>
      <c r="G2530" s="2">
        <v>0.48</v>
      </c>
      <c r="H2530" s="2">
        <v>0.26</v>
      </c>
      <c r="I2530" s="2">
        <v>0</v>
      </c>
      <c r="J2530" s="2">
        <v>0.08</v>
      </c>
      <c r="K2530" s="2">
        <v>0.82</v>
      </c>
    </row>
    <row r="2531" spans="1:11" x14ac:dyDescent="0.2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2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25">
      <c r="A2533" s="3">
        <v>2533</v>
      </c>
      <c r="B2533" s="3" t="s">
        <v>339</v>
      </c>
      <c r="C2533" s="3" t="s">
        <v>21</v>
      </c>
      <c r="D2533" s="3">
        <v>2000</v>
      </c>
      <c r="E2533" s="3" t="s">
        <v>22</v>
      </c>
      <c r="F2533" s="3" t="s">
        <v>276</v>
      </c>
      <c r="G2533" s="3">
        <v>0</v>
      </c>
      <c r="H2533" s="3">
        <v>0</v>
      </c>
      <c r="I2533" s="3">
        <v>0.81</v>
      </c>
      <c r="J2533" s="3">
        <v>0</v>
      </c>
      <c r="K2533" s="3">
        <v>0.81</v>
      </c>
    </row>
    <row r="2534" spans="1:11" x14ac:dyDescent="0.25">
      <c r="A2534" s="2">
        <v>2534</v>
      </c>
      <c r="B2534" s="2" t="s">
        <v>2089</v>
      </c>
      <c r="C2534" s="2" t="s">
        <v>26</v>
      </c>
      <c r="D2534" s="2">
        <v>2006</v>
      </c>
      <c r="E2534" s="2" t="s">
        <v>43</v>
      </c>
      <c r="F2534" s="2" t="s">
        <v>451</v>
      </c>
      <c r="G2534" s="2">
        <v>0.73</v>
      </c>
      <c r="H2534" s="2">
        <v>0.03</v>
      </c>
      <c r="I2534" s="2">
        <v>0</v>
      </c>
      <c r="J2534" s="2">
        <v>0.06</v>
      </c>
      <c r="K2534" s="2">
        <v>0.81</v>
      </c>
    </row>
    <row r="2535" spans="1:11" x14ac:dyDescent="0.25">
      <c r="A2535" s="3">
        <v>2535</v>
      </c>
      <c r="B2535" s="3" t="s">
        <v>2090</v>
      </c>
      <c r="C2535" s="3" t="s">
        <v>46</v>
      </c>
      <c r="D2535" s="3">
        <v>2000</v>
      </c>
      <c r="E2535" s="3" t="s">
        <v>72</v>
      </c>
      <c r="F2535" s="3" t="s">
        <v>608</v>
      </c>
      <c r="G2535" s="3">
        <v>0.4</v>
      </c>
      <c r="H2535" s="3">
        <v>0.31</v>
      </c>
      <c r="I2535" s="3">
        <v>0</v>
      </c>
      <c r="J2535" s="3">
        <v>0.1</v>
      </c>
      <c r="K2535" s="3">
        <v>0.81</v>
      </c>
    </row>
    <row r="2536" spans="1:11" x14ac:dyDescent="0.25">
      <c r="A2536" s="2">
        <v>2536</v>
      </c>
      <c r="B2536" s="2" t="s">
        <v>2091</v>
      </c>
      <c r="C2536" s="2" t="s">
        <v>48</v>
      </c>
      <c r="D2536" s="2">
        <v>1994</v>
      </c>
      <c r="E2536" s="2" t="s">
        <v>83</v>
      </c>
      <c r="F2536" s="2" t="s">
        <v>2092</v>
      </c>
      <c r="G2536" s="2">
        <v>0</v>
      </c>
      <c r="H2536" s="2">
        <v>0</v>
      </c>
      <c r="I2536" s="2">
        <v>0.81</v>
      </c>
      <c r="J2536" s="2">
        <v>0</v>
      </c>
      <c r="K2536" s="2">
        <v>0.81</v>
      </c>
    </row>
    <row r="2537" spans="1:11" x14ac:dyDescent="0.2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25">
      <c r="A2538" s="2">
        <v>2538</v>
      </c>
      <c r="B2538" s="2" t="s">
        <v>2094</v>
      </c>
      <c r="C2538" s="2" t="s">
        <v>86</v>
      </c>
      <c r="D2538" s="2">
        <v>2000</v>
      </c>
      <c r="E2538" s="2" t="s">
        <v>22</v>
      </c>
      <c r="F2538" s="2" t="s">
        <v>296</v>
      </c>
      <c r="G2538" s="2">
        <v>0.06</v>
      </c>
      <c r="H2538" s="2">
        <v>0.04</v>
      </c>
      <c r="I2538" s="2">
        <v>0.66</v>
      </c>
      <c r="J2538" s="2">
        <v>0.05</v>
      </c>
      <c r="K2538" s="2">
        <v>0.81</v>
      </c>
    </row>
    <row r="2539" spans="1:11" x14ac:dyDescent="0.25">
      <c r="A2539" s="3">
        <v>2539</v>
      </c>
      <c r="B2539" s="3" t="s">
        <v>2095</v>
      </c>
      <c r="C2539" s="3" t="s">
        <v>48</v>
      </c>
      <c r="D2539" s="3">
        <v>1994</v>
      </c>
      <c r="E2539" s="3" t="s">
        <v>24</v>
      </c>
      <c r="F2539" s="3" t="s">
        <v>1147</v>
      </c>
      <c r="G2539" s="3">
        <v>0</v>
      </c>
      <c r="H2539" s="3">
        <v>0</v>
      </c>
      <c r="I2539" s="3">
        <v>0.81</v>
      </c>
      <c r="J2539" s="3">
        <v>0</v>
      </c>
      <c r="K2539" s="3">
        <v>0.81</v>
      </c>
    </row>
    <row r="2540" spans="1:11" x14ac:dyDescent="0.25">
      <c r="A2540" s="2">
        <v>2540</v>
      </c>
      <c r="B2540" s="2" t="s">
        <v>2096</v>
      </c>
      <c r="C2540" s="2" t="s">
        <v>86</v>
      </c>
      <c r="D2540" s="2">
        <v>2000</v>
      </c>
      <c r="E2540" s="2" t="s">
        <v>18</v>
      </c>
      <c r="F2540" s="2" t="s">
        <v>110</v>
      </c>
      <c r="G2540" s="2">
        <v>0.45</v>
      </c>
      <c r="H2540" s="2">
        <v>0.31</v>
      </c>
      <c r="I2540" s="2">
        <v>0</v>
      </c>
      <c r="J2540" s="2">
        <v>0.05</v>
      </c>
      <c r="K2540" s="2">
        <v>0.81</v>
      </c>
    </row>
    <row r="2541" spans="1:11" x14ac:dyDescent="0.25">
      <c r="A2541" s="3">
        <v>2541</v>
      </c>
      <c r="B2541" s="3" t="s">
        <v>2097</v>
      </c>
      <c r="C2541" s="3" t="s">
        <v>12</v>
      </c>
      <c r="D2541" s="3">
        <v>2010</v>
      </c>
      <c r="E2541" s="3" t="s">
        <v>13</v>
      </c>
      <c r="F2541" s="3" t="s">
        <v>110</v>
      </c>
      <c r="G2541" s="3">
        <v>0.77</v>
      </c>
      <c r="H2541" s="3">
        <v>0</v>
      </c>
      <c r="I2541" s="3">
        <v>0</v>
      </c>
      <c r="J2541" s="3">
        <v>0.05</v>
      </c>
      <c r="K2541" s="3">
        <v>0.81</v>
      </c>
    </row>
    <row r="2542" spans="1:11" x14ac:dyDescent="0.25">
      <c r="A2542" s="2">
        <v>2542</v>
      </c>
      <c r="B2542" s="2" t="s">
        <v>2098</v>
      </c>
      <c r="C2542" s="2" t="s">
        <v>147</v>
      </c>
      <c r="D2542" s="2">
        <v>2004</v>
      </c>
      <c r="E2542" s="2" t="s">
        <v>43</v>
      </c>
      <c r="F2542" s="2" t="s">
        <v>14</v>
      </c>
      <c r="G2542" s="2">
        <v>0.63</v>
      </c>
      <c r="H2542" s="2">
        <v>0.16</v>
      </c>
      <c r="I2542" s="2">
        <v>0</v>
      </c>
      <c r="J2542" s="2">
        <v>0.02</v>
      </c>
      <c r="K2542" s="2">
        <v>0.81</v>
      </c>
    </row>
    <row r="2543" spans="1:11" x14ac:dyDescent="0.25">
      <c r="A2543" s="3">
        <v>2543</v>
      </c>
      <c r="B2543" s="3" t="s">
        <v>2099</v>
      </c>
      <c r="C2543" s="3" t="s">
        <v>86</v>
      </c>
      <c r="D2543" s="3">
        <v>1999</v>
      </c>
      <c r="E2543" s="3" t="s">
        <v>13</v>
      </c>
      <c r="F2543" s="3" t="s">
        <v>184</v>
      </c>
      <c r="G2543" s="3">
        <v>0</v>
      </c>
      <c r="H2543" s="3">
        <v>0</v>
      </c>
      <c r="I2543" s="3">
        <v>0.76</v>
      </c>
      <c r="J2543" s="3">
        <v>0.05</v>
      </c>
      <c r="K2543" s="3">
        <v>0.81</v>
      </c>
    </row>
    <row r="2544" spans="1:11" x14ac:dyDescent="0.25">
      <c r="A2544" s="2">
        <v>2544</v>
      </c>
      <c r="B2544" s="2" t="s">
        <v>2100</v>
      </c>
      <c r="C2544" s="2" t="s">
        <v>67</v>
      </c>
      <c r="D2544" s="2">
        <v>2015</v>
      </c>
      <c r="E2544" s="2" t="s">
        <v>28</v>
      </c>
      <c r="F2544" s="2" t="s">
        <v>61</v>
      </c>
      <c r="G2544" s="2">
        <v>0.32</v>
      </c>
      <c r="H2544" s="2">
        <v>0.35</v>
      </c>
      <c r="I2544" s="2">
        <v>0</v>
      </c>
      <c r="J2544" s="2">
        <v>0.13</v>
      </c>
      <c r="K2544" s="2">
        <v>0.81</v>
      </c>
    </row>
    <row r="2545" spans="1:11" x14ac:dyDescent="0.2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25">
      <c r="A2546" s="2">
        <v>2546</v>
      </c>
      <c r="B2546" s="2" t="s">
        <v>1800</v>
      </c>
      <c r="C2546" s="2" t="s">
        <v>130</v>
      </c>
      <c r="D2546" s="2">
        <v>2011</v>
      </c>
      <c r="E2546" s="2" t="s">
        <v>22</v>
      </c>
      <c r="F2546" s="2" t="s">
        <v>878</v>
      </c>
      <c r="G2546" s="2">
        <v>0</v>
      </c>
      <c r="H2546" s="2">
        <v>0</v>
      </c>
      <c r="I2546" s="2">
        <v>0.81</v>
      </c>
      <c r="J2546" s="2">
        <v>0</v>
      </c>
      <c r="K2546" s="2">
        <v>0.81</v>
      </c>
    </row>
    <row r="2547" spans="1:11" x14ac:dyDescent="0.2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25">
      <c r="A2548" s="2">
        <v>2548</v>
      </c>
      <c r="B2548" s="2" t="s">
        <v>2102</v>
      </c>
      <c r="C2548" s="2" t="s">
        <v>78</v>
      </c>
      <c r="D2548" s="2">
        <v>1999</v>
      </c>
      <c r="E2548" s="2" t="s">
        <v>43</v>
      </c>
      <c r="F2548" s="2" t="s">
        <v>1351</v>
      </c>
      <c r="G2548" s="2">
        <v>0.68</v>
      </c>
      <c r="H2548" s="2">
        <v>0.12</v>
      </c>
      <c r="I2548" s="2">
        <v>0</v>
      </c>
      <c r="J2548" s="2">
        <v>0.01</v>
      </c>
      <c r="K2548" s="2">
        <v>0.81</v>
      </c>
    </row>
    <row r="2549" spans="1:11" x14ac:dyDescent="0.25">
      <c r="A2549" s="3">
        <v>2549</v>
      </c>
      <c r="B2549" s="3" t="s">
        <v>2103</v>
      </c>
      <c r="C2549" s="3" t="s">
        <v>16</v>
      </c>
      <c r="D2549" s="3">
        <v>1987</v>
      </c>
      <c r="E2549" s="3" t="s">
        <v>2</v>
      </c>
      <c r="F2549" s="3" t="s">
        <v>176</v>
      </c>
      <c r="G2549" s="3">
        <v>0.45</v>
      </c>
      <c r="H2549" s="3">
        <v>0.08</v>
      </c>
      <c r="I2549" s="3">
        <v>0.27</v>
      </c>
      <c r="J2549" s="3">
        <v>0.01</v>
      </c>
      <c r="K2549" s="3">
        <v>0.81</v>
      </c>
    </row>
    <row r="2550" spans="1:11" x14ac:dyDescent="0.25">
      <c r="A2550" s="2">
        <v>2550</v>
      </c>
      <c r="B2550" s="2" t="s">
        <v>1090</v>
      </c>
      <c r="C2550" s="2" t="s">
        <v>46</v>
      </c>
      <c r="D2550" s="2">
        <v>2004</v>
      </c>
      <c r="E2550" s="2" t="s">
        <v>31</v>
      </c>
      <c r="F2550" s="2" t="s">
        <v>92</v>
      </c>
      <c r="G2550" s="2">
        <v>0.4</v>
      </c>
      <c r="H2550" s="2">
        <v>0.31</v>
      </c>
      <c r="I2550" s="2">
        <v>0</v>
      </c>
      <c r="J2550" s="2">
        <v>0.1</v>
      </c>
      <c r="K2550" s="2">
        <v>0.81</v>
      </c>
    </row>
    <row r="2551" spans="1:11" x14ac:dyDescent="0.25">
      <c r="A2551" s="3">
        <v>2551</v>
      </c>
      <c r="B2551" s="3" t="s">
        <v>1839</v>
      </c>
      <c r="C2551" s="3" t="s">
        <v>42</v>
      </c>
      <c r="D2551" s="3">
        <v>2014</v>
      </c>
      <c r="E2551" s="3" t="s">
        <v>43</v>
      </c>
      <c r="F2551" s="3" t="s">
        <v>206</v>
      </c>
      <c r="G2551" s="3">
        <v>0.33</v>
      </c>
      <c r="H2551" s="3">
        <v>0.35</v>
      </c>
      <c r="I2551" s="3">
        <v>0</v>
      </c>
      <c r="J2551" s="3">
        <v>0.13</v>
      </c>
      <c r="K2551" s="3">
        <v>0.81</v>
      </c>
    </row>
    <row r="2552" spans="1:11" x14ac:dyDescent="0.25">
      <c r="A2552" s="2">
        <v>2552</v>
      </c>
      <c r="B2552" s="2" t="s">
        <v>2104</v>
      </c>
      <c r="C2552" s="2" t="s">
        <v>48</v>
      </c>
      <c r="D2552" s="2">
        <v>1994</v>
      </c>
      <c r="E2552" s="2" t="s">
        <v>22</v>
      </c>
      <c r="F2552" s="2" t="s">
        <v>14</v>
      </c>
      <c r="G2552" s="2">
        <v>0</v>
      </c>
      <c r="H2552" s="2">
        <v>0</v>
      </c>
      <c r="I2552" s="2">
        <v>0.81</v>
      </c>
      <c r="J2552" s="2">
        <v>0</v>
      </c>
      <c r="K2552" s="2">
        <v>0.81</v>
      </c>
    </row>
    <row r="2553" spans="1:11" x14ac:dyDescent="0.25">
      <c r="A2553" s="3">
        <v>2553</v>
      </c>
      <c r="B2553" s="3" t="s">
        <v>1749</v>
      </c>
      <c r="C2553" s="3" t="s">
        <v>39</v>
      </c>
      <c r="D2553" s="3">
        <v>2009</v>
      </c>
      <c r="E2553" s="3" t="s">
        <v>18</v>
      </c>
      <c r="F2553" s="3" t="s">
        <v>514</v>
      </c>
      <c r="G2553" s="3">
        <v>0.32</v>
      </c>
      <c r="H2553" s="3">
        <v>0.4</v>
      </c>
      <c r="I2553" s="3">
        <v>0</v>
      </c>
      <c r="J2553" s="3">
        <v>0.09</v>
      </c>
      <c r="K2553" s="3">
        <v>0.81</v>
      </c>
    </row>
    <row r="2554" spans="1:11" x14ac:dyDescent="0.25">
      <c r="A2554" s="2">
        <v>2554</v>
      </c>
      <c r="B2554" s="2" t="s">
        <v>2105</v>
      </c>
      <c r="C2554" s="2" t="s">
        <v>65</v>
      </c>
      <c r="D2554" s="2">
        <v>2012</v>
      </c>
      <c r="E2554" s="2" t="s">
        <v>24</v>
      </c>
      <c r="F2554" s="2" t="s">
        <v>566</v>
      </c>
      <c r="G2554" s="2">
        <v>0.2</v>
      </c>
      <c r="H2554" s="2">
        <v>0.26</v>
      </c>
      <c r="I2554" s="2">
        <v>0.3</v>
      </c>
      <c r="J2554" s="2">
        <v>0.04</v>
      </c>
      <c r="K2554" s="2">
        <v>0.81</v>
      </c>
    </row>
    <row r="2555" spans="1:11" x14ac:dyDescent="0.25">
      <c r="A2555" s="3">
        <v>2555</v>
      </c>
      <c r="B2555" s="3" t="s">
        <v>2106</v>
      </c>
      <c r="C2555" s="3" t="s">
        <v>86</v>
      </c>
      <c r="D2555" s="3">
        <v>1998</v>
      </c>
      <c r="E2555" s="3" t="s">
        <v>24</v>
      </c>
      <c r="F2555" s="3" t="s">
        <v>128</v>
      </c>
      <c r="G2555" s="3">
        <v>0.45</v>
      </c>
      <c r="H2555" s="3">
        <v>0.31</v>
      </c>
      <c r="I2555" s="3">
        <v>0</v>
      </c>
      <c r="J2555" s="3">
        <v>0.05</v>
      </c>
      <c r="K2555" s="3">
        <v>0.81</v>
      </c>
    </row>
    <row r="2556" spans="1:11" x14ac:dyDescent="0.2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25">
      <c r="A2557" s="3">
        <v>2557</v>
      </c>
      <c r="B2557" s="3" t="s">
        <v>1850</v>
      </c>
      <c r="C2557" s="3" t="s">
        <v>42</v>
      </c>
      <c r="D2557" s="3">
        <v>2009</v>
      </c>
      <c r="E2557" s="3" t="s">
        <v>13</v>
      </c>
      <c r="F2557" s="3" t="s">
        <v>110</v>
      </c>
      <c r="G2557" s="3">
        <v>0.75</v>
      </c>
      <c r="H2557" s="3">
        <v>0</v>
      </c>
      <c r="I2557" s="3">
        <v>0</v>
      </c>
      <c r="J2557" s="3">
        <v>0.06</v>
      </c>
      <c r="K2557" s="3">
        <v>0.81</v>
      </c>
    </row>
    <row r="2558" spans="1:11" x14ac:dyDescent="0.2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25">
      <c r="A2559" s="3">
        <v>2559</v>
      </c>
      <c r="B2559" s="3" t="s">
        <v>2107</v>
      </c>
      <c r="C2559" s="3" t="s">
        <v>86</v>
      </c>
      <c r="D2559" s="3">
        <v>1998</v>
      </c>
      <c r="E2559" s="3" t="s">
        <v>13</v>
      </c>
      <c r="F2559" s="3" t="s">
        <v>184</v>
      </c>
      <c r="G2559" s="3">
        <v>0</v>
      </c>
      <c r="H2559" s="3">
        <v>0</v>
      </c>
      <c r="I2559" s="3">
        <v>0.75</v>
      </c>
      <c r="J2559" s="3">
        <v>0.05</v>
      </c>
      <c r="K2559" s="3">
        <v>0.81</v>
      </c>
    </row>
    <row r="2560" spans="1:11" x14ac:dyDescent="0.25">
      <c r="A2560" s="2">
        <v>2560</v>
      </c>
      <c r="B2560" s="2" t="s">
        <v>2108</v>
      </c>
      <c r="C2560" s="2" t="s">
        <v>46</v>
      </c>
      <c r="D2560" s="2">
        <v>2007</v>
      </c>
      <c r="E2560" s="2" t="s">
        <v>22</v>
      </c>
      <c r="F2560" s="2" t="s">
        <v>192</v>
      </c>
      <c r="G2560" s="2">
        <v>0.35</v>
      </c>
      <c r="H2560" s="2">
        <v>0.27</v>
      </c>
      <c r="I2560" s="2">
        <v>0.09</v>
      </c>
      <c r="J2560" s="2">
        <v>0.09</v>
      </c>
      <c r="K2560" s="2">
        <v>0.81</v>
      </c>
    </row>
    <row r="2561" spans="1:11" x14ac:dyDescent="0.25">
      <c r="A2561" s="3">
        <v>2561</v>
      </c>
      <c r="B2561" s="3" t="s">
        <v>1244</v>
      </c>
      <c r="C2561" s="3" t="s">
        <v>46</v>
      </c>
      <c r="D2561" s="3">
        <v>2005</v>
      </c>
      <c r="E2561" s="3" t="s">
        <v>33</v>
      </c>
      <c r="F2561" s="3" t="s">
        <v>110</v>
      </c>
      <c r="G2561" s="3">
        <v>0.67</v>
      </c>
      <c r="H2561" s="3">
        <v>0.03</v>
      </c>
      <c r="I2561" s="3">
        <v>0</v>
      </c>
      <c r="J2561" s="3">
        <v>0.11</v>
      </c>
      <c r="K2561" s="3">
        <v>0.81</v>
      </c>
    </row>
    <row r="2562" spans="1:11" x14ac:dyDescent="0.2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25">
      <c r="A2563" s="3">
        <v>2563</v>
      </c>
      <c r="B2563" s="3" t="s">
        <v>1645</v>
      </c>
      <c r="C2563" s="3" t="s">
        <v>42</v>
      </c>
      <c r="D2563" s="3">
        <v>2013</v>
      </c>
      <c r="E2563" s="3" t="s">
        <v>13</v>
      </c>
      <c r="F2563" s="3" t="s">
        <v>110</v>
      </c>
      <c r="G2563" s="3">
        <v>0.75</v>
      </c>
      <c r="H2563" s="3">
        <v>0</v>
      </c>
      <c r="I2563" s="3">
        <v>0</v>
      </c>
      <c r="J2563" s="3">
        <v>0.06</v>
      </c>
      <c r="K2563" s="3">
        <v>0.8</v>
      </c>
    </row>
    <row r="2564" spans="1:11" x14ac:dyDescent="0.2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2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25">
      <c r="A2566" s="2">
        <v>2566</v>
      </c>
      <c r="B2566" s="2" t="s">
        <v>825</v>
      </c>
      <c r="C2566" s="2" t="s">
        <v>86</v>
      </c>
      <c r="D2566" s="2">
        <v>2000</v>
      </c>
      <c r="E2566" s="2" t="s">
        <v>28</v>
      </c>
      <c r="F2566" s="2" t="s">
        <v>223</v>
      </c>
      <c r="G2566" s="2">
        <v>0.45</v>
      </c>
      <c r="H2566" s="2">
        <v>0.3</v>
      </c>
      <c r="I2566" s="2">
        <v>0</v>
      </c>
      <c r="J2566" s="2">
        <v>0.05</v>
      </c>
      <c r="K2566" s="2">
        <v>0.8</v>
      </c>
    </row>
    <row r="2567" spans="1:11" x14ac:dyDescent="0.25">
      <c r="A2567" s="3">
        <v>2567</v>
      </c>
      <c r="B2567" s="3" t="s">
        <v>2110</v>
      </c>
      <c r="C2567" s="3" t="s">
        <v>46</v>
      </c>
      <c r="D2567" s="3">
        <v>2005</v>
      </c>
      <c r="E2567" s="3" t="s">
        <v>43</v>
      </c>
      <c r="F2567" s="3" t="s">
        <v>121</v>
      </c>
      <c r="G2567" s="3">
        <v>0.03</v>
      </c>
      <c r="H2567" s="3">
        <v>0.02</v>
      </c>
      <c r="I2567" s="3">
        <v>0.74</v>
      </c>
      <c r="J2567" s="3">
        <v>0.01</v>
      </c>
      <c r="K2567" s="3">
        <v>0.8</v>
      </c>
    </row>
    <row r="2568" spans="1:11" x14ac:dyDescent="0.25">
      <c r="A2568" s="2">
        <v>2568</v>
      </c>
      <c r="B2568" s="2" t="s">
        <v>2111</v>
      </c>
      <c r="C2568" s="2" t="s">
        <v>147</v>
      </c>
      <c r="D2568" s="2">
        <v>2003</v>
      </c>
      <c r="E2568" s="2" t="s">
        <v>33</v>
      </c>
      <c r="F2568" s="2" t="s">
        <v>196</v>
      </c>
      <c r="G2568" s="2">
        <v>0.62</v>
      </c>
      <c r="H2568" s="2">
        <v>0.16</v>
      </c>
      <c r="I2568" s="2">
        <v>0</v>
      </c>
      <c r="J2568" s="2">
        <v>0.02</v>
      </c>
      <c r="K2568" s="2">
        <v>0.8</v>
      </c>
    </row>
    <row r="2569" spans="1:11" x14ac:dyDescent="0.25">
      <c r="A2569" s="3">
        <v>2569</v>
      </c>
      <c r="B2569" s="3" t="s">
        <v>2112</v>
      </c>
      <c r="C2569" s="3" t="s">
        <v>12</v>
      </c>
      <c r="D2569" s="3">
        <v>2011</v>
      </c>
      <c r="E2569" s="3" t="s">
        <v>28</v>
      </c>
      <c r="F2569" s="3" t="s">
        <v>92</v>
      </c>
      <c r="G2569" s="3">
        <v>0.19</v>
      </c>
      <c r="H2569" s="3">
        <v>0.5</v>
      </c>
      <c r="I2569" s="3">
        <v>0</v>
      </c>
      <c r="J2569" s="3">
        <v>0.11</v>
      </c>
      <c r="K2569" s="3">
        <v>0.8</v>
      </c>
    </row>
    <row r="2570" spans="1:11" x14ac:dyDescent="0.25">
      <c r="A2570" s="2">
        <v>2570</v>
      </c>
      <c r="B2570" s="2" t="s">
        <v>2113</v>
      </c>
      <c r="C2570" s="2" t="s">
        <v>86</v>
      </c>
      <c r="D2570" s="2">
        <v>1997</v>
      </c>
      <c r="E2570" s="2" t="s">
        <v>18</v>
      </c>
      <c r="F2570" s="2" t="s">
        <v>110</v>
      </c>
      <c r="G2570" s="2">
        <v>0.45</v>
      </c>
      <c r="H2570" s="2">
        <v>0.3</v>
      </c>
      <c r="I2570" s="2">
        <v>0</v>
      </c>
      <c r="J2570" s="2">
        <v>0.05</v>
      </c>
      <c r="K2570" s="2">
        <v>0.8</v>
      </c>
    </row>
    <row r="2571" spans="1:11" x14ac:dyDescent="0.25">
      <c r="A2571" s="3">
        <v>2571</v>
      </c>
      <c r="B2571" s="3" t="s">
        <v>2114</v>
      </c>
      <c r="C2571" s="3" t="s">
        <v>46</v>
      </c>
      <c r="D2571" s="3">
        <v>2004</v>
      </c>
      <c r="E2571" s="3" t="s">
        <v>31</v>
      </c>
      <c r="F2571" s="3" t="s">
        <v>223</v>
      </c>
      <c r="G2571" s="3">
        <v>0.39</v>
      </c>
      <c r="H2571" s="3">
        <v>0.31</v>
      </c>
      <c r="I2571" s="3">
        <v>0</v>
      </c>
      <c r="J2571" s="3">
        <v>0.1</v>
      </c>
      <c r="K2571" s="3">
        <v>0.8</v>
      </c>
    </row>
    <row r="2572" spans="1:11" x14ac:dyDescent="0.25">
      <c r="A2572" s="2">
        <v>2572</v>
      </c>
      <c r="B2572" s="2" t="s">
        <v>765</v>
      </c>
      <c r="C2572" s="2" t="s">
        <v>130</v>
      </c>
      <c r="D2572" s="2">
        <v>2006</v>
      </c>
      <c r="E2572" s="2" t="s">
        <v>33</v>
      </c>
      <c r="F2572" s="2" t="s">
        <v>110</v>
      </c>
      <c r="G2572" s="2">
        <v>0.19</v>
      </c>
      <c r="H2572" s="2">
        <v>0.39</v>
      </c>
      <c r="I2572" s="2">
        <v>0</v>
      </c>
      <c r="J2572" s="2">
        <v>0.22</v>
      </c>
      <c r="K2572" s="2">
        <v>0.8</v>
      </c>
    </row>
    <row r="2573" spans="1:11" x14ac:dyDescent="0.25">
      <c r="A2573" s="3">
        <v>2573</v>
      </c>
      <c r="B2573" s="3" t="s">
        <v>2115</v>
      </c>
      <c r="C2573" s="3" t="s">
        <v>86</v>
      </c>
      <c r="D2573" s="3">
        <v>1999</v>
      </c>
      <c r="E2573" s="3" t="s">
        <v>22</v>
      </c>
      <c r="F2573" s="3" t="s">
        <v>2116</v>
      </c>
      <c r="G2573" s="3">
        <v>0.45</v>
      </c>
      <c r="H2573" s="3">
        <v>0.3</v>
      </c>
      <c r="I2573" s="3">
        <v>0</v>
      </c>
      <c r="J2573" s="3">
        <v>0.05</v>
      </c>
      <c r="K2573" s="3">
        <v>0.8</v>
      </c>
    </row>
    <row r="2574" spans="1:11" x14ac:dyDescent="0.2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25">
      <c r="A2575" s="3">
        <v>2575</v>
      </c>
      <c r="B2575" s="3" t="s">
        <v>683</v>
      </c>
      <c r="C2575" s="3" t="s">
        <v>130</v>
      </c>
      <c r="D2575" s="3">
        <v>2009</v>
      </c>
      <c r="E2575" s="3" t="s">
        <v>13</v>
      </c>
      <c r="F2575" s="3" t="s">
        <v>184</v>
      </c>
      <c r="G2575" s="3">
        <v>0.09</v>
      </c>
      <c r="H2575" s="3">
        <v>0.33</v>
      </c>
      <c r="I2575" s="3">
        <v>0.2</v>
      </c>
      <c r="J2575" s="3">
        <v>0.18</v>
      </c>
      <c r="K2575" s="3">
        <v>0.8</v>
      </c>
    </row>
    <row r="2576" spans="1:11" x14ac:dyDescent="0.2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2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25">
      <c r="A2578" s="2">
        <v>2578</v>
      </c>
      <c r="B2578" s="2" t="s">
        <v>2120</v>
      </c>
      <c r="C2578" s="2" t="s">
        <v>42</v>
      </c>
      <c r="D2578" s="2">
        <v>2011</v>
      </c>
      <c r="E2578" s="2" t="s">
        <v>31</v>
      </c>
      <c r="F2578" s="2" t="s">
        <v>61</v>
      </c>
      <c r="G2578" s="2">
        <v>0.33</v>
      </c>
      <c r="H2578" s="2">
        <v>0.35</v>
      </c>
      <c r="I2578" s="2">
        <v>0</v>
      </c>
      <c r="J2578" s="2">
        <v>0.13</v>
      </c>
      <c r="K2578" s="2">
        <v>0.8</v>
      </c>
    </row>
    <row r="2579" spans="1:11" x14ac:dyDescent="0.25">
      <c r="A2579" s="3">
        <v>2579</v>
      </c>
      <c r="B2579" s="3" t="s">
        <v>341</v>
      </c>
      <c r="C2579" s="3" t="s">
        <v>42</v>
      </c>
      <c r="D2579" s="3">
        <v>2015</v>
      </c>
      <c r="E2579" s="3" t="s">
        <v>13</v>
      </c>
      <c r="F2579" s="3" t="s">
        <v>44</v>
      </c>
      <c r="G2579" s="3">
        <v>0.44</v>
      </c>
      <c r="H2579" s="3">
        <v>0.19</v>
      </c>
      <c r="I2579" s="3">
        <v>0.03</v>
      </c>
      <c r="J2579" s="3">
        <v>0.13</v>
      </c>
      <c r="K2579" s="3">
        <v>0.8</v>
      </c>
    </row>
    <row r="2580" spans="1:11" x14ac:dyDescent="0.2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25">
      <c r="A2581" s="3">
        <v>2581</v>
      </c>
      <c r="B2581" s="3" t="s">
        <v>1422</v>
      </c>
      <c r="C2581" s="3" t="s">
        <v>130</v>
      </c>
      <c r="D2581" s="3">
        <v>2007</v>
      </c>
      <c r="E2581" s="3" t="s">
        <v>33</v>
      </c>
      <c r="F2581" s="3" t="s">
        <v>110</v>
      </c>
      <c r="G2581" s="3">
        <v>0.08</v>
      </c>
      <c r="H2581" s="3">
        <v>0.46</v>
      </c>
      <c r="I2581" s="3">
        <v>0</v>
      </c>
      <c r="J2581" s="3">
        <v>0.25</v>
      </c>
      <c r="K2581" s="3">
        <v>0.8</v>
      </c>
    </row>
    <row r="2582" spans="1:11" x14ac:dyDescent="0.2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2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2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2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25">
      <c r="A2586" s="2">
        <v>2586</v>
      </c>
      <c r="B2586" s="2" t="s">
        <v>873</v>
      </c>
      <c r="C2586" s="2" t="s">
        <v>26</v>
      </c>
      <c r="D2586" s="2">
        <v>2007</v>
      </c>
      <c r="E2586" s="2" t="s">
        <v>28</v>
      </c>
      <c r="F2586" s="2" t="s">
        <v>92</v>
      </c>
      <c r="G2586" s="2">
        <v>0.73</v>
      </c>
      <c r="H2586" s="2">
        <v>0.01</v>
      </c>
      <c r="I2586" s="2">
        <v>0</v>
      </c>
      <c r="J2586" s="2">
        <v>0.06</v>
      </c>
      <c r="K2586" s="2">
        <v>0.8</v>
      </c>
    </row>
    <row r="2587" spans="1:11" x14ac:dyDescent="0.25">
      <c r="A2587" s="3">
        <v>2587</v>
      </c>
      <c r="B2587" s="3" t="s">
        <v>2122</v>
      </c>
      <c r="C2587" s="3" t="s">
        <v>86</v>
      </c>
      <c r="D2587" s="3">
        <v>2000</v>
      </c>
      <c r="E2587" s="3" t="s">
        <v>212</v>
      </c>
      <c r="F2587" s="3" t="s">
        <v>969</v>
      </c>
      <c r="G2587" s="3">
        <v>0</v>
      </c>
      <c r="H2587" s="3">
        <v>0</v>
      </c>
      <c r="I2587" s="3">
        <v>0.75</v>
      </c>
      <c r="J2587" s="3">
        <v>0.05</v>
      </c>
      <c r="K2587" s="3">
        <v>0.8</v>
      </c>
    </row>
    <row r="2588" spans="1:11" x14ac:dyDescent="0.25">
      <c r="A2588" s="2">
        <v>2588</v>
      </c>
      <c r="B2588" s="2" t="s">
        <v>612</v>
      </c>
      <c r="C2588" s="2" t="s">
        <v>130</v>
      </c>
      <c r="D2588" s="5" t="s">
        <v>225</v>
      </c>
      <c r="E2588" s="2" t="s">
        <v>13</v>
      </c>
      <c r="F2588" s="2" t="s">
        <v>184</v>
      </c>
      <c r="G2588" s="2">
        <v>0.04</v>
      </c>
      <c r="H2588" s="2">
        <v>0.33</v>
      </c>
      <c r="I2588" s="2">
        <v>0.26</v>
      </c>
      <c r="J2588" s="2">
        <v>0.17</v>
      </c>
      <c r="K2588" s="2">
        <v>0.8</v>
      </c>
    </row>
    <row r="2589" spans="1:11" x14ac:dyDescent="0.25">
      <c r="A2589" s="3">
        <v>2589</v>
      </c>
      <c r="B2589" s="3" t="s">
        <v>748</v>
      </c>
      <c r="C2589" s="3" t="s">
        <v>147</v>
      </c>
      <c r="D2589" s="3">
        <v>2002</v>
      </c>
      <c r="E2589" s="3" t="s">
        <v>18</v>
      </c>
      <c r="F2589" s="3" t="s">
        <v>110</v>
      </c>
      <c r="G2589" s="3">
        <v>0.68</v>
      </c>
      <c r="H2589" s="3">
        <v>0.09</v>
      </c>
      <c r="I2589" s="3">
        <v>0</v>
      </c>
      <c r="J2589" s="3">
        <v>0.02</v>
      </c>
      <c r="K2589" s="3">
        <v>0.8</v>
      </c>
    </row>
    <row r="2590" spans="1:11" x14ac:dyDescent="0.25">
      <c r="A2590" s="2">
        <v>2590</v>
      </c>
      <c r="B2590" s="2" t="s">
        <v>1094</v>
      </c>
      <c r="C2590" s="2" t="s">
        <v>12</v>
      </c>
      <c r="D2590" s="2">
        <v>2010</v>
      </c>
      <c r="E2590" s="2" t="s">
        <v>43</v>
      </c>
      <c r="F2590" s="2" t="s">
        <v>196</v>
      </c>
      <c r="G2590" s="2">
        <v>0.54</v>
      </c>
      <c r="H2590" s="2">
        <v>0.19</v>
      </c>
      <c r="I2590" s="2">
        <v>0</v>
      </c>
      <c r="J2590" s="2">
        <v>0.06</v>
      </c>
      <c r="K2590" s="2">
        <v>0.8</v>
      </c>
    </row>
    <row r="2591" spans="1:11" x14ac:dyDescent="0.2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25">
      <c r="A2592" s="2">
        <v>2592</v>
      </c>
      <c r="B2592" s="2" t="s">
        <v>2123</v>
      </c>
      <c r="C2592" s="2" t="s">
        <v>149</v>
      </c>
      <c r="D2592" s="2">
        <v>2013</v>
      </c>
      <c r="E2592" s="2" t="s">
        <v>13</v>
      </c>
      <c r="F2592" s="2" t="s">
        <v>14</v>
      </c>
      <c r="G2592" s="2">
        <v>0.39</v>
      </c>
      <c r="H2592" s="2">
        <v>0.22</v>
      </c>
      <c r="I2592" s="2">
        <v>0.13</v>
      </c>
      <c r="J2592" s="2">
        <v>0.06</v>
      </c>
      <c r="K2592" s="2">
        <v>0.8</v>
      </c>
    </row>
    <row r="2593" spans="1:11" x14ac:dyDescent="0.25">
      <c r="A2593" s="3">
        <v>2593</v>
      </c>
      <c r="B2593" s="3" t="s">
        <v>2124</v>
      </c>
      <c r="C2593" s="3" t="s">
        <v>46</v>
      </c>
      <c r="D2593" s="3">
        <v>2002</v>
      </c>
      <c r="E2593" s="3" t="s">
        <v>22</v>
      </c>
      <c r="F2593" s="3" t="s">
        <v>296</v>
      </c>
      <c r="G2593" s="3">
        <v>0</v>
      </c>
      <c r="H2593" s="3">
        <v>0</v>
      </c>
      <c r="I2593" s="3">
        <v>0.8</v>
      </c>
      <c r="J2593" s="3">
        <v>0</v>
      </c>
      <c r="K2593" s="3">
        <v>0.8</v>
      </c>
    </row>
    <row r="2594" spans="1:11" x14ac:dyDescent="0.25">
      <c r="A2594" s="2">
        <v>2594</v>
      </c>
      <c r="B2594" s="2" t="s">
        <v>2125</v>
      </c>
      <c r="C2594" s="2" t="s">
        <v>48</v>
      </c>
      <c r="D2594" s="2">
        <v>1993</v>
      </c>
      <c r="E2594" s="2" t="s">
        <v>13</v>
      </c>
      <c r="F2594" s="2" t="s">
        <v>14</v>
      </c>
      <c r="G2594" s="2">
        <v>0</v>
      </c>
      <c r="H2594" s="2">
        <v>0</v>
      </c>
      <c r="I2594" s="2">
        <v>0.8</v>
      </c>
      <c r="J2594" s="2">
        <v>0</v>
      </c>
      <c r="K2594" s="2">
        <v>0.8</v>
      </c>
    </row>
    <row r="2595" spans="1:11" x14ac:dyDescent="0.2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25">
      <c r="A2596" s="2">
        <v>2596</v>
      </c>
      <c r="B2596" s="2" t="s">
        <v>2126</v>
      </c>
      <c r="C2596" s="2" t="s">
        <v>39</v>
      </c>
      <c r="D2596" s="2">
        <v>2009</v>
      </c>
      <c r="E2596" s="2" t="s">
        <v>43</v>
      </c>
      <c r="F2596" s="2" t="s">
        <v>110</v>
      </c>
      <c r="G2596" s="2">
        <v>0.47</v>
      </c>
      <c r="H2596" s="2">
        <v>0.24</v>
      </c>
      <c r="I2596" s="2">
        <v>0.01</v>
      </c>
      <c r="J2596" s="2">
        <v>0.08</v>
      </c>
      <c r="K2596" s="2">
        <v>0.79</v>
      </c>
    </row>
    <row r="2597" spans="1:11" x14ac:dyDescent="0.2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25">
      <c r="A2598" s="2">
        <v>2598</v>
      </c>
      <c r="B2598" s="2" t="s">
        <v>2127</v>
      </c>
      <c r="C2598" s="2" t="s">
        <v>127</v>
      </c>
      <c r="D2598" s="2">
        <v>1981</v>
      </c>
      <c r="E2598" s="2" t="s">
        <v>43</v>
      </c>
      <c r="F2598" s="2" t="s">
        <v>2128</v>
      </c>
      <c r="G2598" s="2">
        <v>0.74</v>
      </c>
      <c r="H2598" s="2">
        <v>0.04</v>
      </c>
      <c r="I2598" s="2">
        <v>0</v>
      </c>
      <c r="J2598" s="2">
        <v>0.01</v>
      </c>
      <c r="K2598" s="2">
        <v>0.79</v>
      </c>
    </row>
    <row r="2599" spans="1:11" x14ac:dyDescent="0.25">
      <c r="A2599" s="3">
        <v>2599</v>
      </c>
      <c r="B2599" s="3" t="s">
        <v>2129</v>
      </c>
      <c r="C2599" s="3" t="s">
        <v>46</v>
      </c>
      <c r="D2599" s="3">
        <v>2006</v>
      </c>
      <c r="E2599" s="3" t="s">
        <v>72</v>
      </c>
      <c r="F2599" s="3" t="s">
        <v>128</v>
      </c>
      <c r="G2599" s="3">
        <v>0.66</v>
      </c>
      <c r="H2599" s="3">
        <v>0.02</v>
      </c>
      <c r="I2599" s="3">
        <v>0</v>
      </c>
      <c r="J2599" s="3">
        <v>0.11</v>
      </c>
      <c r="K2599" s="3">
        <v>0.79</v>
      </c>
    </row>
    <row r="2600" spans="1:11" x14ac:dyDescent="0.25">
      <c r="A2600" s="2">
        <v>2600</v>
      </c>
      <c r="B2600" s="2" t="s">
        <v>2130</v>
      </c>
      <c r="C2600" s="2" t="s">
        <v>42</v>
      </c>
      <c r="D2600" s="2">
        <v>2012</v>
      </c>
      <c r="E2600" s="2" t="s">
        <v>83</v>
      </c>
      <c r="F2600" s="2" t="s">
        <v>2131</v>
      </c>
      <c r="G2600" s="2">
        <v>0.4</v>
      </c>
      <c r="H2600" s="2">
        <v>0.25</v>
      </c>
      <c r="I2600" s="2">
        <v>0.03</v>
      </c>
      <c r="J2600" s="2">
        <v>0.11</v>
      </c>
      <c r="K2600" s="2">
        <v>0.79</v>
      </c>
    </row>
    <row r="2601" spans="1:11" x14ac:dyDescent="0.25">
      <c r="A2601" s="3">
        <v>2601</v>
      </c>
      <c r="B2601" s="3" t="s">
        <v>1725</v>
      </c>
      <c r="C2601" s="3" t="s">
        <v>39</v>
      </c>
      <c r="D2601" s="3">
        <v>2011</v>
      </c>
      <c r="E2601" s="3" t="s">
        <v>2</v>
      </c>
      <c r="F2601" s="3" t="s">
        <v>92</v>
      </c>
      <c r="G2601" s="3">
        <v>0.38</v>
      </c>
      <c r="H2601" s="3">
        <v>0.34</v>
      </c>
      <c r="I2601" s="3">
        <v>0</v>
      </c>
      <c r="J2601" s="3">
        <v>0.08</v>
      </c>
      <c r="K2601" s="3">
        <v>0.79</v>
      </c>
    </row>
    <row r="2602" spans="1:11" x14ac:dyDescent="0.25">
      <c r="A2602" s="2">
        <v>2602</v>
      </c>
      <c r="B2602" s="2" t="s">
        <v>1341</v>
      </c>
      <c r="C2602" s="2" t="s">
        <v>46</v>
      </c>
      <c r="D2602" s="2">
        <v>2008</v>
      </c>
      <c r="E2602" s="2" t="s">
        <v>28</v>
      </c>
      <c r="F2602" s="2" t="s">
        <v>61</v>
      </c>
      <c r="G2602" s="2">
        <v>0.61</v>
      </c>
      <c r="H2602" s="2">
        <v>0</v>
      </c>
      <c r="I2602" s="2">
        <v>0</v>
      </c>
      <c r="J2602" s="2">
        <v>0.18</v>
      </c>
      <c r="K2602" s="2">
        <v>0.79</v>
      </c>
    </row>
    <row r="2603" spans="1:11" x14ac:dyDescent="0.25">
      <c r="A2603" s="3">
        <v>2603</v>
      </c>
      <c r="B2603" s="3" t="s">
        <v>1227</v>
      </c>
      <c r="C2603" s="3" t="s">
        <v>86</v>
      </c>
      <c r="D2603" s="3">
        <v>1994</v>
      </c>
      <c r="E2603" s="3" t="s">
        <v>18</v>
      </c>
      <c r="F2603" s="3" t="s">
        <v>59</v>
      </c>
      <c r="G2603" s="3">
        <v>0</v>
      </c>
      <c r="H2603" s="3">
        <v>0</v>
      </c>
      <c r="I2603" s="3">
        <v>0.74</v>
      </c>
      <c r="J2603" s="3">
        <v>0.05</v>
      </c>
      <c r="K2603" s="3">
        <v>0.79</v>
      </c>
    </row>
    <row r="2604" spans="1:11" x14ac:dyDescent="0.25">
      <c r="A2604" s="2">
        <v>2604</v>
      </c>
      <c r="B2604" s="2" t="s">
        <v>2132</v>
      </c>
      <c r="C2604" s="2" t="s">
        <v>26</v>
      </c>
      <c r="D2604" s="2">
        <v>2007</v>
      </c>
      <c r="E2604" s="2" t="s">
        <v>22</v>
      </c>
      <c r="F2604" s="2" t="s">
        <v>192</v>
      </c>
      <c r="G2604" s="2">
        <v>0.42</v>
      </c>
      <c r="H2604" s="2">
        <v>0.03</v>
      </c>
      <c r="I2604" s="2">
        <v>0.3</v>
      </c>
      <c r="J2604" s="2">
        <v>0.04</v>
      </c>
      <c r="K2604" s="2">
        <v>0.79</v>
      </c>
    </row>
    <row r="2605" spans="1:11" x14ac:dyDescent="0.25">
      <c r="A2605" s="3">
        <v>2605</v>
      </c>
      <c r="B2605" s="3" t="s">
        <v>2133</v>
      </c>
      <c r="C2605" s="3" t="s">
        <v>147</v>
      </c>
      <c r="D2605" s="3">
        <v>2003</v>
      </c>
      <c r="E2605" s="3" t="s">
        <v>22</v>
      </c>
      <c r="F2605" s="3" t="s">
        <v>92</v>
      </c>
      <c r="G2605" s="3">
        <v>0.61</v>
      </c>
      <c r="H2605" s="3">
        <v>0.16</v>
      </c>
      <c r="I2605" s="3">
        <v>0</v>
      </c>
      <c r="J2605" s="3">
        <v>0.02</v>
      </c>
      <c r="K2605" s="3">
        <v>0.79</v>
      </c>
    </row>
    <row r="2606" spans="1:11" x14ac:dyDescent="0.25">
      <c r="A2606" s="2">
        <v>2606</v>
      </c>
      <c r="B2606" s="2" t="s">
        <v>2134</v>
      </c>
      <c r="C2606" s="2" t="s">
        <v>86</v>
      </c>
      <c r="D2606" s="2">
        <v>1997</v>
      </c>
      <c r="E2606" s="2" t="s">
        <v>33</v>
      </c>
      <c r="F2606" s="2" t="s">
        <v>2135</v>
      </c>
      <c r="G2606" s="2">
        <v>0</v>
      </c>
      <c r="H2606" s="2">
        <v>0</v>
      </c>
      <c r="I2606" s="2">
        <v>0.74</v>
      </c>
      <c r="J2606" s="2">
        <v>0.05</v>
      </c>
      <c r="K2606" s="2">
        <v>0.79</v>
      </c>
    </row>
    <row r="2607" spans="1:11" x14ac:dyDescent="0.25">
      <c r="A2607" s="3">
        <v>2607</v>
      </c>
      <c r="B2607" s="3" t="s">
        <v>2136</v>
      </c>
      <c r="C2607" s="3" t="s">
        <v>130</v>
      </c>
      <c r="D2607" s="3">
        <v>2009</v>
      </c>
      <c r="E2607" s="3" t="s">
        <v>212</v>
      </c>
      <c r="F2607" s="3" t="s">
        <v>59</v>
      </c>
      <c r="G2607" s="3">
        <v>0.17</v>
      </c>
      <c r="H2607" s="3">
        <v>0.51</v>
      </c>
      <c r="I2607" s="3">
        <v>0</v>
      </c>
      <c r="J2607" s="3">
        <v>0.11</v>
      </c>
      <c r="K2607" s="3">
        <v>0.79</v>
      </c>
    </row>
    <row r="2608" spans="1:11" x14ac:dyDescent="0.25">
      <c r="A2608" s="2">
        <v>2608</v>
      </c>
      <c r="B2608" s="2" t="s">
        <v>2137</v>
      </c>
      <c r="C2608" s="2" t="s">
        <v>86</v>
      </c>
      <c r="D2608" s="2">
        <v>2001</v>
      </c>
      <c r="E2608" s="2" t="s">
        <v>18</v>
      </c>
      <c r="F2608" s="2" t="s">
        <v>44</v>
      </c>
      <c r="G2608" s="2">
        <v>0.44</v>
      </c>
      <c r="H2608" s="2">
        <v>0.3</v>
      </c>
      <c r="I2608" s="2">
        <v>0</v>
      </c>
      <c r="J2608" s="2">
        <v>0.05</v>
      </c>
      <c r="K2608" s="2">
        <v>0.79</v>
      </c>
    </row>
    <row r="2609" spans="1:11" x14ac:dyDescent="0.25">
      <c r="A2609" s="3">
        <v>2609</v>
      </c>
      <c r="B2609" s="3" t="s">
        <v>1621</v>
      </c>
      <c r="C2609" s="3" t="s">
        <v>42</v>
      </c>
      <c r="D2609" s="3">
        <v>2009</v>
      </c>
      <c r="E2609" s="3" t="s">
        <v>13</v>
      </c>
      <c r="F2609" s="3" t="s">
        <v>110</v>
      </c>
      <c r="G2609" s="3">
        <v>0.42</v>
      </c>
      <c r="H2609" s="3">
        <v>0.25</v>
      </c>
      <c r="I2609" s="3">
        <v>0</v>
      </c>
      <c r="J2609" s="3">
        <v>0.12</v>
      </c>
      <c r="K2609" s="3">
        <v>0.79</v>
      </c>
    </row>
    <row r="2610" spans="1:11" x14ac:dyDescent="0.2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25">
      <c r="A2611" s="3">
        <v>2611</v>
      </c>
      <c r="B2611" s="3" t="s">
        <v>1435</v>
      </c>
      <c r="C2611" s="3" t="s">
        <v>78</v>
      </c>
      <c r="D2611" s="3">
        <v>1999</v>
      </c>
      <c r="E2611" s="3" t="s">
        <v>72</v>
      </c>
      <c r="F2611" s="3" t="s">
        <v>110</v>
      </c>
      <c r="G2611" s="3">
        <v>0.63</v>
      </c>
      <c r="H2611" s="3">
        <v>0.15</v>
      </c>
      <c r="I2611" s="3">
        <v>0</v>
      </c>
      <c r="J2611" s="3">
        <v>0.01</v>
      </c>
      <c r="K2611" s="3">
        <v>0.79</v>
      </c>
    </row>
    <row r="2612" spans="1:11" x14ac:dyDescent="0.2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25">
      <c r="A2613" s="3">
        <v>2613</v>
      </c>
      <c r="B2613" s="3" t="s">
        <v>2140</v>
      </c>
      <c r="C2613" s="3" t="s">
        <v>39</v>
      </c>
      <c r="D2613" s="3">
        <v>2009</v>
      </c>
      <c r="E2613" s="3" t="s">
        <v>22</v>
      </c>
      <c r="F2613" s="3" t="s">
        <v>192</v>
      </c>
      <c r="G2613" s="3">
        <v>0.32</v>
      </c>
      <c r="H2613" s="3">
        <v>0.2</v>
      </c>
      <c r="I2613" s="3">
        <v>0.21</v>
      </c>
      <c r="J2613" s="3">
        <v>0.06</v>
      </c>
      <c r="K2613" s="3">
        <v>0.79</v>
      </c>
    </row>
    <row r="2614" spans="1:11" x14ac:dyDescent="0.25">
      <c r="A2614" s="2">
        <v>2614</v>
      </c>
      <c r="B2614" s="2" t="s">
        <v>2141</v>
      </c>
      <c r="C2614" s="2" t="s">
        <v>46</v>
      </c>
      <c r="D2614" s="2">
        <v>2007</v>
      </c>
      <c r="E2614" s="2" t="s">
        <v>33</v>
      </c>
      <c r="F2614" s="2" t="s">
        <v>184</v>
      </c>
      <c r="G2614" s="2">
        <v>0.64</v>
      </c>
      <c r="H2614" s="2">
        <v>0.03</v>
      </c>
      <c r="I2614" s="2">
        <v>0.02</v>
      </c>
      <c r="J2614" s="2">
        <v>0.1</v>
      </c>
      <c r="K2614" s="2">
        <v>0.79</v>
      </c>
    </row>
    <row r="2615" spans="1:11" x14ac:dyDescent="0.2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25">
      <c r="A2616" s="2">
        <v>2616</v>
      </c>
      <c r="B2616" s="2" t="s">
        <v>1086</v>
      </c>
      <c r="C2616" s="2" t="s">
        <v>65</v>
      </c>
      <c r="D2616" s="2">
        <v>2014</v>
      </c>
      <c r="E2616" s="2" t="s">
        <v>22</v>
      </c>
      <c r="F2616" s="2" t="s">
        <v>192</v>
      </c>
      <c r="G2616" s="2">
        <v>0</v>
      </c>
      <c r="H2616" s="2">
        <v>0</v>
      </c>
      <c r="I2616" s="2">
        <v>0.79</v>
      </c>
      <c r="J2616" s="2">
        <v>0</v>
      </c>
      <c r="K2616" s="2">
        <v>0.79</v>
      </c>
    </row>
    <row r="2617" spans="1:11" x14ac:dyDescent="0.2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2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25">
      <c r="A2619" s="3">
        <v>2619</v>
      </c>
      <c r="B2619" s="3" t="s">
        <v>2145</v>
      </c>
      <c r="C2619" s="3" t="s">
        <v>26</v>
      </c>
      <c r="D2619" s="3">
        <v>2007</v>
      </c>
      <c r="E2619" s="3" t="s">
        <v>43</v>
      </c>
      <c r="F2619" s="3" t="s">
        <v>385</v>
      </c>
      <c r="G2619" s="3">
        <v>0.71</v>
      </c>
      <c r="H2619" s="3">
        <v>0.02</v>
      </c>
      <c r="I2619" s="3">
        <v>0</v>
      </c>
      <c r="J2619" s="3">
        <v>0.06</v>
      </c>
      <c r="K2619" s="3">
        <v>0.79</v>
      </c>
    </row>
    <row r="2620" spans="1:11" x14ac:dyDescent="0.25">
      <c r="A2620" s="2">
        <v>2620</v>
      </c>
      <c r="B2620" s="2" t="s">
        <v>2146</v>
      </c>
      <c r="C2620" s="2" t="s">
        <v>78</v>
      </c>
      <c r="D2620" s="2">
        <v>1998</v>
      </c>
      <c r="E2620" s="2" t="s">
        <v>13</v>
      </c>
      <c r="F2620" s="2" t="s">
        <v>14</v>
      </c>
      <c r="G2620" s="2">
        <v>0.75</v>
      </c>
      <c r="H2620" s="2">
        <v>0.03</v>
      </c>
      <c r="I2620" s="2">
        <v>0</v>
      </c>
      <c r="J2620" s="2">
        <v>0.01</v>
      </c>
      <c r="K2620" s="2">
        <v>0.79</v>
      </c>
    </row>
    <row r="2621" spans="1:11" x14ac:dyDescent="0.25">
      <c r="A2621" s="3">
        <v>2621</v>
      </c>
      <c r="B2621" s="3" t="s">
        <v>162</v>
      </c>
      <c r="C2621" s="3" t="s">
        <v>12</v>
      </c>
      <c r="D2621" s="3">
        <v>2011</v>
      </c>
      <c r="E2621" s="3" t="s">
        <v>13</v>
      </c>
      <c r="F2621" s="3" t="s">
        <v>110</v>
      </c>
      <c r="G2621" s="3">
        <v>0.16</v>
      </c>
      <c r="H2621" s="3">
        <v>0.52</v>
      </c>
      <c r="I2621" s="3">
        <v>0</v>
      </c>
      <c r="J2621" s="3">
        <v>0.11</v>
      </c>
      <c r="K2621" s="3">
        <v>0.79</v>
      </c>
    </row>
    <row r="2622" spans="1:11" x14ac:dyDescent="0.25">
      <c r="A2622" s="2">
        <v>2622</v>
      </c>
      <c r="B2622" s="2" t="s">
        <v>2147</v>
      </c>
      <c r="C2622" s="2" t="s">
        <v>39</v>
      </c>
      <c r="D2622" s="2">
        <v>2008</v>
      </c>
      <c r="E2622" s="2" t="s">
        <v>22</v>
      </c>
      <c r="F2622" s="2" t="s">
        <v>40</v>
      </c>
      <c r="G2622" s="2">
        <v>0.38</v>
      </c>
      <c r="H2622" s="2">
        <v>0.3</v>
      </c>
      <c r="I2622" s="2">
        <v>0.03</v>
      </c>
      <c r="J2622" s="2">
        <v>0.08</v>
      </c>
      <c r="K2622" s="2">
        <v>0.79</v>
      </c>
    </row>
    <row r="2623" spans="1:11" x14ac:dyDescent="0.25">
      <c r="A2623" s="3">
        <v>2623</v>
      </c>
      <c r="B2623" s="3" t="s">
        <v>2059</v>
      </c>
      <c r="C2623" s="3" t="s">
        <v>42</v>
      </c>
      <c r="D2623" s="3">
        <v>2008</v>
      </c>
      <c r="E2623" s="3" t="s">
        <v>212</v>
      </c>
      <c r="F2623" s="3" t="s">
        <v>44</v>
      </c>
      <c r="G2623" s="3">
        <v>0.49</v>
      </c>
      <c r="H2623" s="3">
        <v>0.19</v>
      </c>
      <c r="I2623" s="3">
        <v>0.01</v>
      </c>
      <c r="J2623" s="3">
        <v>0.1</v>
      </c>
      <c r="K2623" s="3">
        <v>0.79</v>
      </c>
    </row>
    <row r="2624" spans="1:11" x14ac:dyDescent="0.25">
      <c r="A2624" s="2">
        <v>2624</v>
      </c>
      <c r="B2624" s="2" t="s">
        <v>2148</v>
      </c>
      <c r="C2624" s="2" t="s">
        <v>46</v>
      </c>
      <c r="D2624" s="2">
        <v>2007</v>
      </c>
      <c r="E2624" s="2" t="s">
        <v>13</v>
      </c>
      <c r="F2624" s="2" t="s">
        <v>110</v>
      </c>
      <c r="G2624" s="2">
        <v>0.65</v>
      </c>
      <c r="H2624" s="2">
        <v>0.03</v>
      </c>
      <c r="I2624" s="2">
        <v>0</v>
      </c>
      <c r="J2624" s="2">
        <v>0.11</v>
      </c>
      <c r="K2624" s="2">
        <v>0.79</v>
      </c>
    </row>
    <row r="2625" spans="1:11" x14ac:dyDescent="0.25">
      <c r="A2625" s="3">
        <v>2625</v>
      </c>
      <c r="B2625" s="3" t="s">
        <v>399</v>
      </c>
      <c r="C2625" s="3" t="s">
        <v>113</v>
      </c>
      <c r="D2625" s="3">
        <v>2003</v>
      </c>
      <c r="E2625" s="3" t="s">
        <v>13</v>
      </c>
      <c r="F2625" s="3" t="s">
        <v>110</v>
      </c>
      <c r="G2625" s="3">
        <v>0.24</v>
      </c>
      <c r="H2625" s="3">
        <v>0.49</v>
      </c>
      <c r="I2625" s="3">
        <v>0</v>
      </c>
      <c r="J2625" s="3">
        <v>0.05</v>
      </c>
      <c r="K2625" s="3">
        <v>0.79</v>
      </c>
    </row>
    <row r="2626" spans="1:11" x14ac:dyDescent="0.2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2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25">
      <c r="A2628" s="2">
        <v>2628</v>
      </c>
      <c r="B2628" s="2" t="s">
        <v>2150</v>
      </c>
      <c r="C2628" s="2" t="s">
        <v>12</v>
      </c>
      <c r="D2628" s="2">
        <v>2011</v>
      </c>
      <c r="E2628" s="2" t="s">
        <v>43</v>
      </c>
      <c r="F2628" s="2" t="s">
        <v>14</v>
      </c>
      <c r="G2628" s="2">
        <v>0.27</v>
      </c>
      <c r="H2628" s="2">
        <v>0.2</v>
      </c>
      <c r="I2628" s="2">
        <v>0.27</v>
      </c>
      <c r="J2628" s="2">
        <v>0.05</v>
      </c>
      <c r="K2628" s="2">
        <v>0.79</v>
      </c>
    </row>
    <row r="2629" spans="1:11" x14ac:dyDescent="0.25">
      <c r="A2629" s="3">
        <v>2629</v>
      </c>
      <c r="B2629" s="3" t="s">
        <v>2151</v>
      </c>
      <c r="C2629" s="3" t="s">
        <v>65</v>
      </c>
      <c r="D2629" s="3">
        <v>2013</v>
      </c>
      <c r="E2629" s="3" t="s">
        <v>24</v>
      </c>
      <c r="F2629" s="3" t="s">
        <v>14</v>
      </c>
      <c r="G2629" s="3">
        <v>0</v>
      </c>
      <c r="H2629" s="3">
        <v>0.48</v>
      </c>
      <c r="I2629" s="3">
        <v>0.25</v>
      </c>
      <c r="J2629" s="3">
        <v>0.06</v>
      </c>
      <c r="K2629" s="3">
        <v>0.78</v>
      </c>
    </row>
    <row r="2630" spans="1:11" x14ac:dyDescent="0.25">
      <c r="A2630" s="2">
        <v>2630</v>
      </c>
      <c r="B2630" s="2" t="s">
        <v>2152</v>
      </c>
      <c r="C2630" s="2" t="s">
        <v>39</v>
      </c>
      <c r="D2630" s="2">
        <v>2006</v>
      </c>
      <c r="E2630" s="2" t="s">
        <v>43</v>
      </c>
      <c r="F2630" s="2" t="s">
        <v>92</v>
      </c>
      <c r="G2630" s="2">
        <v>0.67</v>
      </c>
      <c r="H2630" s="2">
        <v>0.05</v>
      </c>
      <c r="I2630" s="2">
        <v>0.01</v>
      </c>
      <c r="J2630" s="2">
        <v>0.06</v>
      </c>
      <c r="K2630" s="2">
        <v>0.78</v>
      </c>
    </row>
    <row r="2631" spans="1:11" x14ac:dyDescent="0.25">
      <c r="A2631" s="3">
        <v>2631</v>
      </c>
      <c r="B2631" s="3" t="s">
        <v>2153</v>
      </c>
      <c r="C2631" s="3" t="s">
        <v>127</v>
      </c>
      <c r="D2631" s="3">
        <v>1982</v>
      </c>
      <c r="E2631" s="3" t="s">
        <v>31</v>
      </c>
      <c r="F2631" s="3" t="s">
        <v>128</v>
      </c>
      <c r="G2631" s="3">
        <v>0.73</v>
      </c>
      <c r="H2631" s="3">
        <v>0.04</v>
      </c>
      <c r="I2631" s="3">
        <v>0</v>
      </c>
      <c r="J2631" s="3">
        <v>0.01</v>
      </c>
      <c r="K2631" s="3">
        <v>0.78</v>
      </c>
    </row>
    <row r="2632" spans="1:11" x14ac:dyDescent="0.2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2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2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25">
      <c r="A2635" s="3">
        <v>2635</v>
      </c>
      <c r="B2635" s="3" t="s">
        <v>2157</v>
      </c>
      <c r="C2635" s="3" t="s">
        <v>118</v>
      </c>
      <c r="D2635" s="3">
        <v>1992</v>
      </c>
      <c r="E2635" s="3" t="s">
        <v>83</v>
      </c>
      <c r="F2635" s="3" t="s">
        <v>198</v>
      </c>
      <c r="G2635" s="3">
        <v>0.01</v>
      </c>
      <c r="H2635" s="3">
        <v>0.77</v>
      </c>
      <c r="I2635" s="3">
        <v>0</v>
      </c>
      <c r="J2635" s="3">
        <v>0</v>
      </c>
      <c r="K2635" s="3">
        <v>0.78</v>
      </c>
    </row>
    <row r="2636" spans="1:11" x14ac:dyDescent="0.25">
      <c r="A2636" s="2">
        <v>2636</v>
      </c>
      <c r="B2636" s="2" t="s">
        <v>2158</v>
      </c>
      <c r="C2636" s="2" t="s">
        <v>86</v>
      </c>
      <c r="D2636" s="2">
        <v>1994</v>
      </c>
      <c r="E2636" s="2" t="s">
        <v>31</v>
      </c>
      <c r="F2636" s="2" t="s">
        <v>787</v>
      </c>
      <c r="G2636" s="2">
        <v>0.43</v>
      </c>
      <c r="H2636" s="2">
        <v>0.3</v>
      </c>
      <c r="I2636" s="2">
        <v>0</v>
      </c>
      <c r="J2636" s="2">
        <v>0.05</v>
      </c>
      <c r="K2636" s="2">
        <v>0.78</v>
      </c>
    </row>
    <row r="2637" spans="1:11" x14ac:dyDescent="0.25">
      <c r="A2637" s="3">
        <v>2637</v>
      </c>
      <c r="B2637" s="3" t="s">
        <v>2159</v>
      </c>
      <c r="C2637" s="3" t="s">
        <v>46</v>
      </c>
      <c r="D2637" s="3">
        <v>2007</v>
      </c>
      <c r="E2637" s="3" t="s">
        <v>28</v>
      </c>
      <c r="F2637" s="3" t="s">
        <v>59</v>
      </c>
      <c r="G2637" s="3">
        <v>0.17</v>
      </c>
      <c r="H2637" s="3">
        <v>0</v>
      </c>
      <c r="I2637" s="3">
        <v>0</v>
      </c>
      <c r="J2637" s="3">
        <v>0.61</v>
      </c>
      <c r="K2637" s="3">
        <v>0.78</v>
      </c>
    </row>
    <row r="2638" spans="1:11" x14ac:dyDescent="0.2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25">
      <c r="A2639" s="3">
        <v>2639</v>
      </c>
      <c r="B2639" s="3" t="s">
        <v>2161</v>
      </c>
      <c r="C2639" s="3" t="s">
        <v>26</v>
      </c>
      <c r="D2639" s="3">
        <v>2008</v>
      </c>
      <c r="E2639" s="3" t="s">
        <v>83</v>
      </c>
      <c r="F2639" s="3" t="s">
        <v>385</v>
      </c>
      <c r="G2639" s="3">
        <v>0.72</v>
      </c>
      <c r="H2639" s="3">
        <v>0</v>
      </c>
      <c r="I2639" s="3">
        <v>0</v>
      </c>
      <c r="J2639" s="3">
        <v>0.06</v>
      </c>
      <c r="K2639" s="3">
        <v>0.78</v>
      </c>
    </row>
    <row r="2640" spans="1:11" x14ac:dyDescent="0.25">
      <c r="A2640" s="2">
        <v>2640</v>
      </c>
      <c r="B2640" s="2" t="s">
        <v>2162</v>
      </c>
      <c r="C2640" s="2" t="s">
        <v>12</v>
      </c>
      <c r="D2640" s="2">
        <v>2009</v>
      </c>
      <c r="E2640" s="2" t="s">
        <v>28</v>
      </c>
      <c r="F2640" s="2" t="s">
        <v>2163</v>
      </c>
      <c r="G2640" s="2">
        <v>0</v>
      </c>
      <c r="H2640" s="2">
        <v>0.69</v>
      </c>
      <c r="I2640" s="2">
        <v>0</v>
      </c>
      <c r="J2640" s="2">
        <v>0.09</v>
      </c>
      <c r="K2640" s="2">
        <v>0.78</v>
      </c>
    </row>
    <row r="2641" spans="1:11" x14ac:dyDescent="0.25">
      <c r="A2641" s="3">
        <v>2641</v>
      </c>
      <c r="B2641" s="3" t="s">
        <v>2164</v>
      </c>
      <c r="C2641" s="3" t="s">
        <v>86</v>
      </c>
      <c r="D2641" s="3">
        <v>1999</v>
      </c>
      <c r="E2641" s="3" t="s">
        <v>72</v>
      </c>
      <c r="F2641" s="3" t="s">
        <v>176</v>
      </c>
      <c r="G2641" s="3">
        <v>0.43</v>
      </c>
      <c r="H2641" s="3">
        <v>0.3</v>
      </c>
      <c r="I2641" s="3">
        <v>0</v>
      </c>
      <c r="J2641" s="3">
        <v>0.05</v>
      </c>
      <c r="K2641" s="3">
        <v>0.78</v>
      </c>
    </row>
    <row r="2642" spans="1:11" x14ac:dyDescent="0.25">
      <c r="A2642" s="2">
        <v>2642</v>
      </c>
      <c r="B2642" s="2" t="s">
        <v>2165</v>
      </c>
      <c r="C2642" s="2" t="s">
        <v>42</v>
      </c>
      <c r="D2642" s="2">
        <v>2012</v>
      </c>
      <c r="E2642" s="2" t="s">
        <v>43</v>
      </c>
      <c r="F2642" s="2" t="s">
        <v>59</v>
      </c>
      <c r="G2642" s="2">
        <v>0.72</v>
      </c>
      <c r="H2642" s="2">
        <v>0</v>
      </c>
      <c r="I2642" s="2">
        <v>0</v>
      </c>
      <c r="J2642" s="2">
        <v>0.06</v>
      </c>
      <c r="K2642" s="2">
        <v>0.78</v>
      </c>
    </row>
    <row r="2643" spans="1:11" x14ac:dyDescent="0.2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2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25">
      <c r="A2645" s="3">
        <v>2645</v>
      </c>
      <c r="B2645" s="3" t="s">
        <v>2168</v>
      </c>
      <c r="C2645" s="3" t="s">
        <v>67</v>
      </c>
      <c r="D2645" s="3">
        <v>2015</v>
      </c>
      <c r="E2645" s="3" t="s">
        <v>13</v>
      </c>
      <c r="F2645" s="3" t="s">
        <v>184</v>
      </c>
      <c r="G2645" s="3">
        <v>0.13</v>
      </c>
      <c r="H2645" s="3">
        <v>0.42</v>
      </c>
      <c r="I2645" s="3">
        <v>0.13</v>
      </c>
      <c r="J2645" s="3">
        <v>0.1</v>
      </c>
      <c r="K2645" s="3">
        <v>0.78</v>
      </c>
    </row>
    <row r="2646" spans="1:11" x14ac:dyDescent="0.25">
      <c r="A2646" s="2">
        <v>2646</v>
      </c>
      <c r="B2646" s="2" t="s">
        <v>2169</v>
      </c>
      <c r="C2646" s="2" t="s">
        <v>130</v>
      </c>
      <c r="D2646" s="2">
        <v>2006</v>
      </c>
      <c r="E2646" s="2" t="s">
        <v>212</v>
      </c>
      <c r="F2646" s="2" t="s">
        <v>385</v>
      </c>
      <c r="G2646" s="2">
        <v>0.11</v>
      </c>
      <c r="H2646" s="2">
        <v>0.43</v>
      </c>
      <c r="I2646" s="2">
        <v>0</v>
      </c>
      <c r="J2646" s="2">
        <v>0.24</v>
      </c>
      <c r="K2646" s="2">
        <v>0.78</v>
      </c>
    </row>
    <row r="2647" spans="1:11" x14ac:dyDescent="0.25">
      <c r="A2647" s="3">
        <v>2647</v>
      </c>
      <c r="B2647" s="3" t="s">
        <v>2170</v>
      </c>
      <c r="C2647" s="3" t="s">
        <v>130</v>
      </c>
      <c r="D2647" s="3">
        <v>2009</v>
      </c>
      <c r="E2647" s="3" t="s">
        <v>31</v>
      </c>
      <c r="F2647" s="3" t="s">
        <v>196</v>
      </c>
      <c r="G2647" s="3">
        <v>0.38</v>
      </c>
      <c r="H2647" s="3">
        <v>0.24</v>
      </c>
      <c r="I2647" s="3">
        <v>0</v>
      </c>
      <c r="J2647" s="3">
        <v>0.16</v>
      </c>
      <c r="K2647" s="3">
        <v>0.78</v>
      </c>
    </row>
    <row r="2648" spans="1:11" x14ac:dyDescent="0.25">
      <c r="A2648" s="2">
        <v>2648</v>
      </c>
      <c r="B2648" s="2" t="s">
        <v>2171</v>
      </c>
      <c r="C2648" s="2" t="s">
        <v>39</v>
      </c>
      <c r="D2648" s="2">
        <v>2011</v>
      </c>
      <c r="E2648" s="2" t="s">
        <v>13</v>
      </c>
      <c r="F2648" s="2" t="s">
        <v>385</v>
      </c>
      <c r="G2648" s="2">
        <v>0.53</v>
      </c>
      <c r="H2648" s="2">
        <v>0.19</v>
      </c>
      <c r="I2648" s="2">
        <v>0</v>
      </c>
      <c r="J2648" s="2">
        <v>0.06</v>
      </c>
      <c r="K2648" s="2">
        <v>0.78</v>
      </c>
    </row>
    <row r="2649" spans="1:11" x14ac:dyDescent="0.2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25">
      <c r="A2650" s="2">
        <v>2650</v>
      </c>
      <c r="B2650" s="2" t="s">
        <v>2172</v>
      </c>
      <c r="C2650" s="2" t="s">
        <v>46</v>
      </c>
      <c r="D2650" s="2">
        <v>2006</v>
      </c>
      <c r="E2650" s="2" t="s">
        <v>13</v>
      </c>
      <c r="F2650" s="2" t="s">
        <v>44</v>
      </c>
      <c r="G2650" s="2">
        <v>0.65</v>
      </c>
      <c r="H2650" s="2">
        <v>0.02</v>
      </c>
      <c r="I2650" s="2">
        <v>0</v>
      </c>
      <c r="J2650" s="2">
        <v>0.11</v>
      </c>
      <c r="K2650" s="2">
        <v>0.78</v>
      </c>
    </row>
    <row r="2651" spans="1:11" x14ac:dyDescent="0.25">
      <c r="A2651" s="3">
        <v>2651</v>
      </c>
      <c r="B2651" s="3" t="s">
        <v>640</v>
      </c>
      <c r="C2651" s="3" t="s">
        <v>130</v>
      </c>
      <c r="D2651" s="3">
        <v>2008</v>
      </c>
      <c r="E2651" s="3" t="s">
        <v>18</v>
      </c>
      <c r="F2651" s="3" t="s">
        <v>110</v>
      </c>
      <c r="G2651" s="3">
        <v>0.24</v>
      </c>
      <c r="H2651" s="3">
        <v>0.33</v>
      </c>
      <c r="I2651" s="3">
        <v>0.01</v>
      </c>
      <c r="J2651" s="3">
        <v>0.2</v>
      </c>
      <c r="K2651" s="3">
        <v>0.78</v>
      </c>
    </row>
    <row r="2652" spans="1:11" x14ac:dyDescent="0.2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25">
      <c r="A2653" s="3">
        <v>2653</v>
      </c>
      <c r="B2653" s="3" t="s">
        <v>2173</v>
      </c>
      <c r="C2653" s="3" t="s">
        <v>48</v>
      </c>
      <c r="D2653" s="3">
        <v>1993</v>
      </c>
      <c r="E2653" s="3" t="s">
        <v>22</v>
      </c>
      <c r="F2653" s="3" t="s">
        <v>2092</v>
      </c>
      <c r="G2653" s="3">
        <v>0</v>
      </c>
      <c r="H2653" s="3">
        <v>0</v>
      </c>
      <c r="I2653" s="3">
        <v>0.78</v>
      </c>
      <c r="J2653" s="3">
        <v>0</v>
      </c>
      <c r="K2653" s="3">
        <v>0.78</v>
      </c>
    </row>
    <row r="2654" spans="1:11" x14ac:dyDescent="0.25">
      <c r="A2654" s="2">
        <v>2654</v>
      </c>
      <c r="B2654" s="2" t="s">
        <v>2174</v>
      </c>
      <c r="C2654" s="2" t="s">
        <v>127</v>
      </c>
      <c r="D2654" s="2">
        <v>1983</v>
      </c>
      <c r="E2654" s="2" t="s">
        <v>24</v>
      </c>
      <c r="F2654" s="2" t="s">
        <v>128</v>
      </c>
      <c r="G2654" s="2">
        <v>0.72</v>
      </c>
      <c r="H2654" s="2">
        <v>0.05</v>
      </c>
      <c r="I2654" s="2">
        <v>0</v>
      </c>
      <c r="J2654" s="2">
        <v>0.01</v>
      </c>
      <c r="K2654" s="2">
        <v>0.78</v>
      </c>
    </row>
    <row r="2655" spans="1:11" x14ac:dyDescent="0.25">
      <c r="A2655" s="3">
        <v>2655</v>
      </c>
      <c r="B2655" s="3" t="s">
        <v>422</v>
      </c>
      <c r="C2655" s="3" t="s">
        <v>147</v>
      </c>
      <c r="D2655" s="3">
        <v>2002</v>
      </c>
      <c r="E2655" s="3" t="s">
        <v>31</v>
      </c>
      <c r="F2655" s="3" t="s">
        <v>110</v>
      </c>
      <c r="G2655" s="3">
        <v>0.6</v>
      </c>
      <c r="H2655" s="3">
        <v>0.16</v>
      </c>
      <c r="I2655" s="3">
        <v>0</v>
      </c>
      <c r="J2655" s="3">
        <v>0.02</v>
      </c>
      <c r="K2655" s="3">
        <v>0.78</v>
      </c>
    </row>
    <row r="2656" spans="1:11" x14ac:dyDescent="0.25">
      <c r="A2656" s="2">
        <v>2656</v>
      </c>
      <c r="B2656" s="2" t="s">
        <v>2175</v>
      </c>
      <c r="C2656" s="2" t="s">
        <v>39</v>
      </c>
      <c r="D2656" s="2">
        <v>2008</v>
      </c>
      <c r="E2656" s="2" t="s">
        <v>2</v>
      </c>
      <c r="F2656" s="2" t="s">
        <v>40</v>
      </c>
      <c r="G2656" s="2">
        <v>0.32</v>
      </c>
      <c r="H2656" s="2">
        <v>0.36</v>
      </c>
      <c r="I2656" s="2">
        <v>0</v>
      </c>
      <c r="J2656" s="2">
        <v>0.09</v>
      </c>
      <c r="K2656" s="2">
        <v>0.78</v>
      </c>
    </row>
    <row r="2657" spans="1:11" x14ac:dyDescent="0.2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25">
      <c r="A2658" s="2">
        <v>2658</v>
      </c>
      <c r="B2658" s="2" t="s">
        <v>1895</v>
      </c>
      <c r="C2658" s="2" t="s">
        <v>39</v>
      </c>
      <c r="D2658" s="2">
        <v>2009</v>
      </c>
      <c r="E2658" s="2" t="s">
        <v>43</v>
      </c>
      <c r="F2658" s="2" t="s">
        <v>92</v>
      </c>
      <c r="G2658" s="2">
        <v>0.34</v>
      </c>
      <c r="H2658" s="2">
        <v>0.35</v>
      </c>
      <c r="I2658" s="2">
        <v>0</v>
      </c>
      <c r="J2658" s="2">
        <v>0.08</v>
      </c>
      <c r="K2658" s="2">
        <v>0.78</v>
      </c>
    </row>
    <row r="2659" spans="1:11" x14ac:dyDescent="0.2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2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25">
      <c r="A2661" s="3">
        <v>2661</v>
      </c>
      <c r="B2661" s="3" t="s">
        <v>2178</v>
      </c>
      <c r="C2661" s="3" t="s">
        <v>39</v>
      </c>
      <c r="D2661" s="3">
        <v>2005</v>
      </c>
      <c r="E2661" s="3" t="s">
        <v>31</v>
      </c>
      <c r="F2661" s="3" t="s">
        <v>40</v>
      </c>
      <c r="G2661" s="3">
        <v>0.66</v>
      </c>
      <c r="H2661" s="3">
        <v>0.02</v>
      </c>
      <c r="I2661" s="3">
        <v>0.03</v>
      </c>
      <c r="J2661" s="3">
        <v>0.06</v>
      </c>
      <c r="K2661" s="3">
        <v>0.77</v>
      </c>
    </row>
    <row r="2662" spans="1:11" x14ac:dyDescent="0.25">
      <c r="A2662" s="2">
        <v>2662</v>
      </c>
      <c r="B2662" s="2" t="s">
        <v>2179</v>
      </c>
      <c r="C2662" s="2" t="s">
        <v>127</v>
      </c>
      <c r="D2662" s="2">
        <v>1982</v>
      </c>
      <c r="E2662" s="2" t="s">
        <v>31</v>
      </c>
      <c r="F2662" s="2" t="s">
        <v>128</v>
      </c>
      <c r="G2662" s="2">
        <v>0.72</v>
      </c>
      <c r="H2662" s="2">
        <v>0.05</v>
      </c>
      <c r="I2662" s="2">
        <v>0</v>
      </c>
      <c r="J2662" s="2">
        <v>0.01</v>
      </c>
      <c r="K2662" s="2">
        <v>0.77</v>
      </c>
    </row>
    <row r="2663" spans="1:11" x14ac:dyDescent="0.2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2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25">
      <c r="A2665" s="3">
        <v>2665</v>
      </c>
      <c r="B2665" s="3" t="s">
        <v>723</v>
      </c>
      <c r="C2665" s="3" t="s">
        <v>141</v>
      </c>
      <c r="D2665" s="3">
        <v>2013</v>
      </c>
      <c r="E2665" s="3" t="s">
        <v>13</v>
      </c>
      <c r="F2665" s="3" t="s">
        <v>110</v>
      </c>
      <c r="G2665" s="3">
        <v>0.67</v>
      </c>
      <c r="H2665" s="3">
        <v>0.05</v>
      </c>
      <c r="I2665" s="3">
        <v>0</v>
      </c>
      <c r="J2665" s="3">
        <v>0.05</v>
      </c>
      <c r="K2665" s="3">
        <v>0.77</v>
      </c>
    </row>
    <row r="2666" spans="1:11" x14ac:dyDescent="0.25">
      <c r="A2666" s="2">
        <v>2666</v>
      </c>
      <c r="B2666" s="2" t="s">
        <v>2182</v>
      </c>
      <c r="C2666" s="2" t="s">
        <v>127</v>
      </c>
      <c r="D2666" s="2">
        <v>1981</v>
      </c>
      <c r="E2666" s="2" t="s">
        <v>43</v>
      </c>
      <c r="F2666" s="2" t="s">
        <v>2183</v>
      </c>
      <c r="G2666" s="2">
        <v>0.72</v>
      </c>
      <c r="H2666" s="2">
        <v>0.04</v>
      </c>
      <c r="I2666" s="2">
        <v>0</v>
      </c>
      <c r="J2666" s="2">
        <v>0.01</v>
      </c>
      <c r="K2666" s="2">
        <v>0.77</v>
      </c>
    </row>
    <row r="2667" spans="1:11" x14ac:dyDescent="0.25">
      <c r="A2667" s="3">
        <v>2667</v>
      </c>
      <c r="B2667" s="3" t="s">
        <v>770</v>
      </c>
      <c r="C2667" s="3" t="s">
        <v>130</v>
      </c>
      <c r="D2667" s="3">
        <v>2008</v>
      </c>
      <c r="E2667" s="3" t="s">
        <v>18</v>
      </c>
      <c r="F2667" s="3" t="s">
        <v>110</v>
      </c>
      <c r="G2667" s="3">
        <v>0.23</v>
      </c>
      <c r="H2667" s="3">
        <v>0.32</v>
      </c>
      <c r="I2667" s="3">
        <v>0.03</v>
      </c>
      <c r="J2667" s="3">
        <v>0.19</v>
      </c>
      <c r="K2667" s="3">
        <v>0.77</v>
      </c>
    </row>
    <row r="2668" spans="1:11" x14ac:dyDescent="0.25">
      <c r="A2668" s="2">
        <v>2668</v>
      </c>
      <c r="B2668" s="2" t="s">
        <v>2039</v>
      </c>
      <c r="C2668" s="2" t="s">
        <v>42</v>
      </c>
      <c r="D2668" s="2">
        <v>2011</v>
      </c>
      <c r="E2668" s="2" t="s">
        <v>31</v>
      </c>
      <c r="F2668" s="2" t="s">
        <v>44</v>
      </c>
      <c r="G2668" s="2">
        <v>0.33</v>
      </c>
      <c r="H2668" s="2">
        <v>0.31</v>
      </c>
      <c r="I2668" s="2">
        <v>0</v>
      </c>
      <c r="J2668" s="2">
        <v>0.12</v>
      </c>
      <c r="K2668" s="2">
        <v>0.77</v>
      </c>
    </row>
    <row r="2669" spans="1:11" x14ac:dyDescent="0.2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25">
      <c r="A2670" s="2">
        <v>2670</v>
      </c>
      <c r="B2670" s="2" t="s">
        <v>2185</v>
      </c>
      <c r="C2670" s="2" t="s">
        <v>46</v>
      </c>
      <c r="D2670" s="2">
        <v>2005</v>
      </c>
      <c r="E2670" s="2" t="s">
        <v>72</v>
      </c>
      <c r="F2670" s="2" t="s">
        <v>110</v>
      </c>
      <c r="G2670" s="2">
        <v>0.64</v>
      </c>
      <c r="H2670" s="2">
        <v>0.02</v>
      </c>
      <c r="I2670" s="2">
        <v>0</v>
      </c>
      <c r="J2670" s="2">
        <v>0.1</v>
      </c>
      <c r="K2670" s="2">
        <v>0.77</v>
      </c>
    </row>
    <row r="2671" spans="1:11" x14ac:dyDescent="0.25">
      <c r="A2671" s="3">
        <v>2671</v>
      </c>
      <c r="B2671" s="3" t="s">
        <v>2186</v>
      </c>
      <c r="C2671" s="3" t="s">
        <v>127</v>
      </c>
      <c r="D2671" s="3">
        <v>1980</v>
      </c>
      <c r="E2671" s="3" t="s">
        <v>72</v>
      </c>
      <c r="F2671" s="3" t="s">
        <v>61</v>
      </c>
      <c r="G2671" s="3">
        <v>0.72</v>
      </c>
      <c r="H2671" s="3">
        <v>0.04</v>
      </c>
      <c r="I2671" s="3">
        <v>0</v>
      </c>
      <c r="J2671" s="3">
        <v>0.01</v>
      </c>
      <c r="K2671" s="3">
        <v>0.77</v>
      </c>
    </row>
    <row r="2672" spans="1:11" x14ac:dyDescent="0.2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25">
      <c r="A2673" s="3">
        <v>2673</v>
      </c>
      <c r="B2673" s="3" t="s">
        <v>2188</v>
      </c>
      <c r="C2673" s="3" t="s">
        <v>42</v>
      </c>
      <c r="D2673" s="3">
        <v>2009</v>
      </c>
      <c r="E2673" s="3" t="s">
        <v>72</v>
      </c>
      <c r="F2673" s="3" t="s">
        <v>296</v>
      </c>
      <c r="G2673" s="3">
        <v>0.37</v>
      </c>
      <c r="H2673" s="3">
        <v>0.19</v>
      </c>
      <c r="I2673" s="3">
        <v>0.11</v>
      </c>
      <c r="J2673" s="3">
        <v>0.1</v>
      </c>
      <c r="K2673" s="3">
        <v>0.77</v>
      </c>
    </row>
    <row r="2674" spans="1:11" x14ac:dyDescent="0.25">
      <c r="A2674" s="2">
        <v>2674</v>
      </c>
      <c r="B2674" s="2" t="s">
        <v>2189</v>
      </c>
      <c r="C2674" s="2" t="s">
        <v>127</v>
      </c>
      <c r="D2674" s="2">
        <v>1983</v>
      </c>
      <c r="E2674" s="2" t="s">
        <v>43</v>
      </c>
      <c r="F2674" s="2" t="s">
        <v>128</v>
      </c>
      <c r="G2674" s="2">
        <v>0.72</v>
      </c>
      <c r="H2674" s="2">
        <v>0.04</v>
      </c>
      <c r="I2674" s="2">
        <v>0</v>
      </c>
      <c r="J2674" s="2">
        <v>0.01</v>
      </c>
      <c r="K2674" s="2">
        <v>0.77</v>
      </c>
    </row>
    <row r="2675" spans="1:11" x14ac:dyDescent="0.25">
      <c r="A2675" s="3">
        <v>2675</v>
      </c>
      <c r="B2675" s="3" t="s">
        <v>2190</v>
      </c>
      <c r="C2675" s="3" t="s">
        <v>78</v>
      </c>
      <c r="D2675" s="3">
        <v>2001</v>
      </c>
      <c r="E2675" s="3" t="s">
        <v>2</v>
      </c>
      <c r="F2675" s="3" t="s">
        <v>385</v>
      </c>
      <c r="G2675" s="3">
        <v>0.53</v>
      </c>
      <c r="H2675" s="3">
        <v>0.22</v>
      </c>
      <c r="I2675" s="3">
        <v>0</v>
      </c>
      <c r="J2675" s="3">
        <v>0.02</v>
      </c>
      <c r="K2675" s="3">
        <v>0.77</v>
      </c>
    </row>
    <row r="2676" spans="1:11" x14ac:dyDescent="0.25">
      <c r="A2676" s="2">
        <v>2676</v>
      </c>
      <c r="B2676" s="2" t="s">
        <v>2191</v>
      </c>
      <c r="C2676" s="2" t="s">
        <v>21</v>
      </c>
      <c r="D2676" s="2">
        <v>1999</v>
      </c>
      <c r="E2676" s="2" t="s">
        <v>22</v>
      </c>
      <c r="F2676" s="2" t="s">
        <v>276</v>
      </c>
      <c r="G2676" s="2">
        <v>0</v>
      </c>
      <c r="H2676" s="2">
        <v>0</v>
      </c>
      <c r="I2676" s="2">
        <v>0.77</v>
      </c>
      <c r="J2676" s="2">
        <v>0</v>
      </c>
      <c r="K2676" s="2">
        <v>0.77</v>
      </c>
    </row>
    <row r="2677" spans="1:11" x14ac:dyDescent="0.2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25">
      <c r="A2678" s="2">
        <v>2678</v>
      </c>
      <c r="B2678" s="2" t="s">
        <v>2193</v>
      </c>
      <c r="C2678" s="2" t="s">
        <v>26</v>
      </c>
      <c r="D2678" s="2">
        <v>2008</v>
      </c>
      <c r="E2678" s="2" t="s">
        <v>33</v>
      </c>
      <c r="F2678" s="2" t="s">
        <v>2194</v>
      </c>
      <c r="G2678" s="2">
        <v>0.61</v>
      </c>
      <c r="H2678" s="2">
        <v>0.1</v>
      </c>
      <c r="I2678" s="2">
        <v>0</v>
      </c>
      <c r="J2678" s="2">
        <v>0.06</v>
      </c>
      <c r="K2678" s="2">
        <v>0.77</v>
      </c>
    </row>
    <row r="2679" spans="1:11" x14ac:dyDescent="0.25">
      <c r="A2679" s="3">
        <v>2679</v>
      </c>
      <c r="B2679" s="3" t="s">
        <v>985</v>
      </c>
      <c r="C2679" s="3" t="s">
        <v>26</v>
      </c>
      <c r="D2679" s="3">
        <v>2012</v>
      </c>
      <c r="E2679" s="3" t="s">
        <v>43</v>
      </c>
      <c r="F2679" s="3" t="s">
        <v>206</v>
      </c>
      <c r="G2679" s="3">
        <v>0.43</v>
      </c>
      <c r="H2679" s="3">
        <v>0.27</v>
      </c>
      <c r="I2679" s="3">
        <v>0</v>
      </c>
      <c r="J2679" s="3">
        <v>0.06</v>
      </c>
      <c r="K2679" s="3">
        <v>0.77</v>
      </c>
    </row>
    <row r="2680" spans="1:11" x14ac:dyDescent="0.25">
      <c r="A2680" s="2">
        <v>2680</v>
      </c>
      <c r="B2680" s="2" t="s">
        <v>2195</v>
      </c>
      <c r="C2680" s="2" t="s">
        <v>130</v>
      </c>
      <c r="D2680" s="2">
        <v>2005</v>
      </c>
      <c r="E2680" s="2" t="s">
        <v>43</v>
      </c>
      <c r="F2680" s="2" t="s">
        <v>59</v>
      </c>
      <c r="G2680" s="2">
        <v>0.71</v>
      </c>
      <c r="H2680" s="2">
        <v>0</v>
      </c>
      <c r="I2680" s="2">
        <v>0</v>
      </c>
      <c r="J2680" s="2">
        <v>0.06</v>
      </c>
      <c r="K2680" s="2">
        <v>0.77</v>
      </c>
    </row>
    <row r="2681" spans="1:11" x14ac:dyDescent="0.2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2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2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2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2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2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2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25">
      <c r="A2688" s="2">
        <v>2688</v>
      </c>
      <c r="B2688" s="2" t="s">
        <v>713</v>
      </c>
      <c r="C2688" s="2" t="s">
        <v>46</v>
      </c>
      <c r="D2688" s="2">
        <v>2008</v>
      </c>
      <c r="E2688" s="2" t="s">
        <v>2</v>
      </c>
      <c r="F2688" s="2" t="s">
        <v>121</v>
      </c>
      <c r="G2688" s="2">
        <v>0.37</v>
      </c>
      <c r="H2688" s="2">
        <v>0.04</v>
      </c>
      <c r="I2688" s="2">
        <v>0</v>
      </c>
      <c r="J2688" s="2">
        <v>0.36</v>
      </c>
      <c r="K2688" s="2">
        <v>0.76</v>
      </c>
    </row>
    <row r="2689" spans="1:11" x14ac:dyDescent="0.25">
      <c r="A2689" s="3">
        <v>2689</v>
      </c>
      <c r="B2689" s="3" t="s">
        <v>2203</v>
      </c>
      <c r="C2689" s="3" t="s">
        <v>86</v>
      </c>
      <c r="D2689" s="3">
        <v>1996</v>
      </c>
      <c r="E2689" s="3" t="s">
        <v>18</v>
      </c>
      <c r="F2689" s="3" t="s">
        <v>1504</v>
      </c>
      <c r="G2689" s="3">
        <v>0.18</v>
      </c>
      <c r="H2689" s="3">
        <v>0.12</v>
      </c>
      <c r="I2689" s="3">
        <v>0.42</v>
      </c>
      <c r="J2689" s="3">
        <v>0.05</v>
      </c>
      <c r="K2689" s="3">
        <v>0.76</v>
      </c>
    </row>
    <row r="2690" spans="1:11" x14ac:dyDescent="0.2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25">
      <c r="A2691" s="3">
        <v>2691</v>
      </c>
      <c r="B2691" s="3" t="s">
        <v>2204</v>
      </c>
      <c r="C2691" s="3" t="s">
        <v>12</v>
      </c>
      <c r="D2691" s="3">
        <v>2010</v>
      </c>
      <c r="E2691" s="3" t="s">
        <v>83</v>
      </c>
      <c r="F2691" s="3" t="s">
        <v>92</v>
      </c>
      <c r="G2691" s="3">
        <v>0.22</v>
      </c>
      <c r="H2691" s="3">
        <v>0.47</v>
      </c>
      <c r="I2691" s="3">
        <v>0</v>
      </c>
      <c r="J2691" s="3">
        <v>0.08</v>
      </c>
      <c r="K2691" s="3">
        <v>0.76</v>
      </c>
    </row>
    <row r="2692" spans="1:11" x14ac:dyDescent="0.2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5">
      <c r="A2693" s="3">
        <v>2693</v>
      </c>
      <c r="B2693" s="3" t="s">
        <v>1409</v>
      </c>
      <c r="C2693" s="3" t="s">
        <v>113</v>
      </c>
      <c r="D2693" s="3">
        <v>2004</v>
      </c>
      <c r="E2693" s="3" t="s">
        <v>18</v>
      </c>
      <c r="F2693" s="3" t="s">
        <v>128</v>
      </c>
      <c r="G2693" s="3">
        <v>0.36</v>
      </c>
      <c r="H2693" s="3">
        <v>0.38</v>
      </c>
      <c r="I2693" s="3">
        <v>0</v>
      </c>
      <c r="J2693" s="3">
        <v>0.03</v>
      </c>
      <c r="K2693" s="3">
        <v>0.76</v>
      </c>
    </row>
    <row r="2694" spans="1:11" x14ac:dyDescent="0.25">
      <c r="A2694" s="2">
        <v>2694</v>
      </c>
      <c r="B2694" s="2" t="s">
        <v>2205</v>
      </c>
      <c r="C2694" s="2" t="s">
        <v>46</v>
      </c>
      <c r="D2694" s="2">
        <v>2005</v>
      </c>
      <c r="E2694" s="2" t="s">
        <v>43</v>
      </c>
      <c r="F2694" s="2" t="s">
        <v>196</v>
      </c>
      <c r="G2694" s="2">
        <v>0.64</v>
      </c>
      <c r="H2694" s="2">
        <v>0.02</v>
      </c>
      <c r="I2694" s="2">
        <v>0</v>
      </c>
      <c r="J2694" s="2">
        <v>0.1</v>
      </c>
      <c r="K2694" s="2">
        <v>0.76</v>
      </c>
    </row>
    <row r="2695" spans="1:11" x14ac:dyDescent="0.2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25">
      <c r="A2696" s="2">
        <v>2696</v>
      </c>
      <c r="B2696" s="2" t="s">
        <v>2207</v>
      </c>
      <c r="C2696" s="2" t="s">
        <v>86</v>
      </c>
      <c r="D2696" s="2">
        <v>1995</v>
      </c>
      <c r="E2696" s="2" t="s">
        <v>72</v>
      </c>
      <c r="F2696" s="2" t="s">
        <v>198</v>
      </c>
      <c r="G2696" s="2">
        <v>0.17</v>
      </c>
      <c r="H2696" s="2">
        <v>0.11</v>
      </c>
      <c r="I2696" s="2">
        <v>0.43</v>
      </c>
      <c r="J2696" s="2">
        <v>0.05</v>
      </c>
      <c r="K2696" s="2">
        <v>0.76</v>
      </c>
    </row>
    <row r="2697" spans="1:11" x14ac:dyDescent="0.25">
      <c r="A2697" s="3">
        <v>2697</v>
      </c>
      <c r="B2697" s="3" t="s">
        <v>517</v>
      </c>
      <c r="C2697" s="3" t="s">
        <v>693</v>
      </c>
      <c r="D2697" s="3">
        <v>2012</v>
      </c>
      <c r="E2697" s="3" t="s">
        <v>72</v>
      </c>
      <c r="F2697" s="3" t="s">
        <v>206</v>
      </c>
      <c r="G2697" s="3">
        <v>0.47</v>
      </c>
      <c r="H2697" s="3">
        <v>0.18</v>
      </c>
      <c r="I2697" s="3">
        <v>0</v>
      </c>
      <c r="J2697" s="3">
        <v>0.12</v>
      </c>
      <c r="K2697" s="3">
        <v>0.76</v>
      </c>
    </row>
    <row r="2698" spans="1:11" x14ac:dyDescent="0.25">
      <c r="A2698" s="2">
        <v>2698</v>
      </c>
      <c r="B2698" s="2" t="s">
        <v>2208</v>
      </c>
      <c r="C2698" s="2" t="s">
        <v>86</v>
      </c>
      <c r="D2698" s="2">
        <v>1998</v>
      </c>
      <c r="E2698" s="2" t="s">
        <v>13</v>
      </c>
      <c r="F2698" s="2" t="s">
        <v>184</v>
      </c>
      <c r="G2698" s="2">
        <v>0</v>
      </c>
      <c r="H2698" s="2">
        <v>0</v>
      </c>
      <c r="I2698" s="2">
        <v>0.71</v>
      </c>
      <c r="J2698" s="2">
        <v>0.05</v>
      </c>
      <c r="K2698" s="2">
        <v>0.76</v>
      </c>
    </row>
    <row r="2699" spans="1:11" x14ac:dyDescent="0.25">
      <c r="A2699" s="3">
        <v>2699</v>
      </c>
      <c r="B2699" s="3" t="s">
        <v>1818</v>
      </c>
      <c r="C2699" s="3" t="s">
        <v>39</v>
      </c>
      <c r="D2699" s="3">
        <v>2010</v>
      </c>
      <c r="E2699" s="3" t="s">
        <v>31</v>
      </c>
      <c r="F2699" s="3" t="s">
        <v>176</v>
      </c>
      <c r="G2699" s="3">
        <v>0.38</v>
      </c>
      <c r="H2699" s="3">
        <v>0.24</v>
      </c>
      <c r="I2699" s="3">
        <v>0.08</v>
      </c>
      <c r="J2699" s="3">
        <v>0.06</v>
      </c>
      <c r="K2699" s="3">
        <v>0.76</v>
      </c>
    </row>
    <row r="2700" spans="1:11" x14ac:dyDescent="0.2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25">
      <c r="A2701" s="3">
        <v>2701</v>
      </c>
      <c r="B2701" s="3" t="s">
        <v>756</v>
      </c>
      <c r="C2701" s="3" t="s">
        <v>118</v>
      </c>
      <c r="D2701" s="3">
        <v>2011</v>
      </c>
      <c r="E2701" s="3" t="s">
        <v>31</v>
      </c>
      <c r="F2701" s="3" t="s">
        <v>757</v>
      </c>
      <c r="G2701" s="3">
        <v>0.33</v>
      </c>
      <c r="H2701" s="3">
        <v>0.32</v>
      </c>
      <c r="I2701" s="3">
        <v>0</v>
      </c>
      <c r="J2701" s="3">
        <v>0.11</v>
      </c>
      <c r="K2701" s="3">
        <v>0.76</v>
      </c>
    </row>
    <row r="2702" spans="1:11" x14ac:dyDescent="0.25">
      <c r="A2702" s="2">
        <v>2702</v>
      </c>
      <c r="B2702" s="2" t="s">
        <v>2210</v>
      </c>
      <c r="C2702" s="2" t="s">
        <v>26</v>
      </c>
      <c r="D2702" s="2">
        <v>2005</v>
      </c>
      <c r="E2702" s="2" t="s">
        <v>28</v>
      </c>
      <c r="F2702" s="2" t="s">
        <v>121</v>
      </c>
      <c r="G2702" s="2">
        <v>0.7</v>
      </c>
      <c r="H2702" s="2">
        <v>0.01</v>
      </c>
      <c r="I2702" s="2">
        <v>0</v>
      </c>
      <c r="J2702" s="2">
        <v>0.06</v>
      </c>
      <c r="K2702" s="2">
        <v>0.76</v>
      </c>
    </row>
    <row r="2703" spans="1:11" x14ac:dyDescent="0.25">
      <c r="A2703" s="3">
        <v>2703</v>
      </c>
      <c r="B2703" s="3" t="s">
        <v>2211</v>
      </c>
      <c r="C2703" s="3" t="s">
        <v>67</v>
      </c>
      <c r="D2703" s="3">
        <v>2014</v>
      </c>
      <c r="E2703" s="3" t="s">
        <v>13</v>
      </c>
      <c r="F2703" s="3" t="s">
        <v>184</v>
      </c>
      <c r="G2703" s="3">
        <v>0.09</v>
      </c>
      <c r="H2703" s="3">
        <v>0.43</v>
      </c>
      <c r="I2703" s="3">
        <v>0.11</v>
      </c>
      <c r="J2703" s="3">
        <v>0.13</v>
      </c>
      <c r="K2703" s="3">
        <v>0.76</v>
      </c>
    </row>
    <row r="2704" spans="1:11" x14ac:dyDescent="0.2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25">
      <c r="A2705" s="3">
        <v>2705</v>
      </c>
      <c r="B2705" s="3" t="s">
        <v>2213</v>
      </c>
      <c r="C2705" s="3" t="s">
        <v>42</v>
      </c>
      <c r="D2705" s="3">
        <v>2009</v>
      </c>
      <c r="E2705" s="3" t="s">
        <v>43</v>
      </c>
      <c r="F2705" s="3" t="s">
        <v>110</v>
      </c>
      <c r="G2705" s="3">
        <v>0.38</v>
      </c>
      <c r="H2705" s="3">
        <v>0.26</v>
      </c>
      <c r="I2705" s="3">
        <v>0</v>
      </c>
      <c r="J2705" s="3">
        <v>0.12</v>
      </c>
      <c r="K2705" s="3">
        <v>0.76</v>
      </c>
    </row>
    <row r="2706" spans="1:11" x14ac:dyDescent="0.25">
      <c r="A2706" s="2">
        <v>2706</v>
      </c>
      <c r="B2706" s="2" t="s">
        <v>912</v>
      </c>
      <c r="C2706" s="2" t="s">
        <v>16</v>
      </c>
      <c r="D2706" s="2">
        <v>1988</v>
      </c>
      <c r="E2706" s="2" t="s">
        <v>22</v>
      </c>
      <c r="F2706" s="2" t="s">
        <v>124</v>
      </c>
      <c r="G2706" s="2">
        <v>0</v>
      </c>
      <c r="H2706" s="2">
        <v>0</v>
      </c>
      <c r="I2706" s="2">
        <v>0.76</v>
      </c>
      <c r="J2706" s="2">
        <v>0</v>
      </c>
      <c r="K2706" s="2">
        <v>0.76</v>
      </c>
    </row>
    <row r="2707" spans="1:11" x14ac:dyDescent="0.25">
      <c r="A2707" s="3">
        <v>2707</v>
      </c>
      <c r="B2707" s="3" t="s">
        <v>261</v>
      </c>
      <c r="C2707" s="3" t="s">
        <v>78</v>
      </c>
      <c r="D2707" s="3">
        <v>2001</v>
      </c>
      <c r="E2707" s="3" t="s">
        <v>13</v>
      </c>
      <c r="F2707" s="3" t="s">
        <v>61</v>
      </c>
      <c r="G2707" s="3">
        <v>0.59</v>
      </c>
      <c r="H2707" s="3">
        <v>0.16</v>
      </c>
      <c r="I2707" s="3">
        <v>0</v>
      </c>
      <c r="J2707" s="3">
        <v>0.01</v>
      </c>
      <c r="K2707" s="3">
        <v>0.76</v>
      </c>
    </row>
    <row r="2708" spans="1:11" x14ac:dyDescent="0.25">
      <c r="A2708" s="2">
        <v>2708</v>
      </c>
      <c r="B2708" s="2" t="s">
        <v>2214</v>
      </c>
      <c r="C2708" s="2" t="s">
        <v>46</v>
      </c>
      <c r="D2708" s="2">
        <v>2002</v>
      </c>
      <c r="E2708" s="2" t="s">
        <v>28</v>
      </c>
      <c r="F2708" s="2" t="s">
        <v>296</v>
      </c>
      <c r="G2708" s="2">
        <v>0</v>
      </c>
      <c r="H2708" s="2">
        <v>0</v>
      </c>
      <c r="I2708" s="2">
        <v>0.76</v>
      </c>
      <c r="J2708" s="2">
        <v>0</v>
      </c>
      <c r="K2708" s="2">
        <v>0.76</v>
      </c>
    </row>
    <row r="2709" spans="1:11" x14ac:dyDescent="0.25">
      <c r="A2709" s="3">
        <v>2709</v>
      </c>
      <c r="B2709" s="3" t="s">
        <v>2215</v>
      </c>
      <c r="C2709" s="3" t="s">
        <v>55</v>
      </c>
      <c r="D2709" s="3">
        <v>2005</v>
      </c>
      <c r="E2709" s="3" t="s">
        <v>22</v>
      </c>
      <c r="F2709" s="3" t="s">
        <v>176</v>
      </c>
      <c r="G2709" s="3">
        <v>0.09</v>
      </c>
      <c r="H2709" s="3">
        <v>0.03</v>
      </c>
      <c r="I2709" s="3">
        <v>0.62</v>
      </c>
      <c r="J2709" s="3">
        <v>0.02</v>
      </c>
      <c r="K2709" s="3">
        <v>0.76</v>
      </c>
    </row>
    <row r="2710" spans="1:11" x14ac:dyDescent="0.2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2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25">
      <c r="A2712" s="2">
        <v>2712</v>
      </c>
      <c r="B2712" s="2" t="s">
        <v>2217</v>
      </c>
      <c r="C2712" s="2" t="s">
        <v>12</v>
      </c>
      <c r="D2712" s="2">
        <v>2009</v>
      </c>
      <c r="E2712" s="2" t="s">
        <v>13</v>
      </c>
      <c r="F2712" s="2" t="s">
        <v>2218</v>
      </c>
      <c r="G2712" s="2">
        <v>0.67</v>
      </c>
      <c r="H2712" s="2">
        <v>0.04</v>
      </c>
      <c r="I2712" s="2">
        <v>0</v>
      </c>
      <c r="J2712" s="2">
        <v>0.05</v>
      </c>
      <c r="K2712" s="2">
        <v>0.76</v>
      </c>
    </row>
    <row r="2713" spans="1:11" x14ac:dyDescent="0.25">
      <c r="A2713" s="3">
        <v>2713</v>
      </c>
      <c r="B2713" s="3" t="s">
        <v>2219</v>
      </c>
      <c r="C2713" s="3" t="s">
        <v>39</v>
      </c>
      <c r="D2713" s="3">
        <v>2007</v>
      </c>
      <c r="E2713" s="3" t="s">
        <v>31</v>
      </c>
      <c r="F2713" s="3" t="s">
        <v>223</v>
      </c>
      <c r="G2713" s="3">
        <v>0.36</v>
      </c>
      <c r="H2713" s="3">
        <v>0.31</v>
      </c>
      <c r="I2713" s="3">
        <v>0.01</v>
      </c>
      <c r="J2713" s="3">
        <v>0.08</v>
      </c>
      <c r="K2713" s="3">
        <v>0.76</v>
      </c>
    </row>
    <row r="2714" spans="1:11" x14ac:dyDescent="0.2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25">
      <c r="A2715" s="3">
        <v>2715</v>
      </c>
      <c r="B2715" s="3" t="s">
        <v>853</v>
      </c>
      <c r="C2715" s="3" t="s">
        <v>113</v>
      </c>
      <c r="D2715" s="3">
        <v>2004</v>
      </c>
      <c r="E2715" s="3" t="s">
        <v>72</v>
      </c>
      <c r="F2715" s="3" t="s">
        <v>608</v>
      </c>
      <c r="G2715" s="3">
        <v>0.61</v>
      </c>
      <c r="H2715" s="3">
        <v>0.12</v>
      </c>
      <c r="I2715" s="3">
        <v>0</v>
      </c>
      <c r="J2715" s="3">
        <v>0.03</v>
      </c>
      <c r="K2715" s="3">
        <v>0.76</v>
      </c>
    </row>
    <row r="2716" spans="1:11" x14ac:dyDescent="0.25">
      <c r="A2716" s="2">
        <v>2716</v>
      </c>
      <c r="B2716" s="2" t="s">
        <v>2220</v>
      </c>
      <c r="C2716" s="2" t="s">
        <v>26</v>
      </c>
      <c r="D2716" s="2">
        <v>2009</v>
      </c>
      <c r="E2716" s="2" t="s">
        <v>83</v>
      </c>
      <c r="F2716" s="2" t="s">
        <v>176</v>
      </c>
      <c r="G2716" s="2">
        <v>0.27</v>
      </c>
      <c r="H2716" s="2">
        <v>0.15</v>
      </c>
      <c r="I2716" s="2">
        <v>0.3</v>
      </c>
      <c r="J2716" s="2">
        <v>0.04</v>
      </c>
      <c r="K2716" s="2">
        <v>0.76</v>
      </c>
    </row>
    <row r="2717" spans="1:11" x14ac:dyDescent="0.25">
      <c r="A2717" s="3">
        <v>2717</v>
      </c>
      <c r="B2717" s="3" t="s">
        <v>2221</v>
      </c>
      <c r="C2717" s="3" t="s">
        <v>55</v>
      </c>
      <c r="D2717" s="3">
        <v>2004</v>
      </c>
      <c r="E2717" s="3" t="s">
        <v>83</v>
      </c>
      <c r="F2717" s="3" t="s">
        <v>451</v>
      </c>
      <c r="G2717" s="3">
        <v>0.54</v>
      </c>
      <c r="H2717" s="3">
        <v>0.2</v>
      </c>
      <c r="I2717" s="3">
        <v>0</v>
      </c>
      <c r="J2717" s="3">
        <v>0.01</v>
      </c>
      <c r="K2717" s="3">
        <v>0.76</v>
      </c>
    </row>
    <row r="2718" spans="1:11" x14ac:dyDescent="0.25">
      <c r="A2718" s="2">
        <v>2718</v>
      </c>
      <c r="B2718" s="2" t="s">
        <v>165</v>
      </c>
      <c r="C2718" s="2" t="s">
        <v>12</v>
      </c>
      <c r="D2718" s="2">
        <v>2014</v>
      </c>
      <c r="E2718" s="2" t="s">
        <v>13</v>
      </c>
      <c r="F2718" s="2" t="s">
        <v>110</v>
      </c>
      <c r="G2718" s="2">
        <v>0.24</v>
      </c>
      <c r="H2718" s="2">
        <v>0.46</v>
      </c>
      <c r="I2718" s="2">
        <v>0</v>
      </c>
      <c r="J2718" s="2">
        <v>0.06</v>
      </c>
      <c r="K2718" s="2">
        <v>0.76</v>
      </c>
    </row>
    <row r="2719" spans="1:11" x14ac:dyDescent="0.25">
      <c r="A2719" s="3">
        <v>2719</v>
      </c>
      <c r="B2719" s="3" t="s">
        <v>2222</v>
      </c>
      <c r="C2719" s="3" t="s">
        <v>46</v>
      </c>
      <c r="D2719" s="3">
        <v>2002</v>
      </c>
      <c r="E2719" s="3" t="s">
        <v>72</v>
      </c>
      <c r="F2719" s="3" t="s">
        <v>176</v>
      </c>
      <c r="G2719" s="3">
        <v>0.31</v>
      </c>
      <c r="H2719" s="3">
        <v>0.24</v>
      </c>
      <c r="I2719" s="3">
        <v>0.13</v>
      </c>
      <c r="J2719" s="3">
        <v>0.08</v>
      </c>
      <c r="K2719" s="3">
        <v>0.76</v>
      </c>
    </row>
    <row r="2720" spans="1:11" x14ac:dyDescent="0.25">
      <c r="A2720" s="2">
        <v>2720</v>
      </c>
      <c r="B2720" s="2" t="s">
        <v>567</v>
      </c>
      <c r="C2720" s="2" t="s">
        <v>130</v>
      </c>
      <c r="D2720" s="2">
        <v>2009</v>
      </c>
      <c r="E2720" s="2" t="s">
        <v>18</v>
      </c>
      <c r="F2720" s="2" t="s">
        <v>110</v>
      </c>
      <c r="G2720" s="2">
        <v>0.16</v>
      </c>
      <c r="H2720" s="2">
        <v>0.38</v>
      </c>
      <c r="I2720" s="2">
        <v>0.01</v>
      </c>
      <c r="J2720" s="2">
        <v>0.21</v>
      </c>
      <c r="K2720" s="2">
        <v>0.76</v>
      </c>
    </row>
    <row r="2721" spans="1:11" x14ac:dyDescent="0.2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25">
      <c r="A2722" s="2">
        <v>2722</v>
      </c>
      <c r="B2722" s="2" t="s">
        <v>1302</v>
      </c>
      <c r="C2722" s="2" t="s">
        <v>39</v>
      </c>
      <c r="D2722" s="2">
        <v>2014</v>
      </c>
      <c r="E2722" s="2" t="s">
        <v>22</v>
      </c>
      <c r="F2722" s="2" t="s">
        <v>296</v>
      </c>
      <c r="G2722" s="2">
        <v>0.48</v>
      </c>
      <c r="H2722" s="2">
        <v>0.2</v>
      </c>
      <c r="I2722" s="2">
        <v>0.01</v>
      </c>
      <c r="J2722" s="2">
        <v>0.06</v>
      </c>
      <c r="K2722" s="2">
        <v>0.76</v>
      </c>
    </row>
    <row r="2723" spans="1:11" x14ac:dyDescent="0.2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2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2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25">
      <c r="A2726" s="2">
        <v>2726</v>
      </c>
      <c r="B2726" s="2" t="s">
        <v>2225</v>
      </c>
      <c r="C2726" s="2" t="s">
        <v>12</v>
      </c>
      <c r="D2726" s="2">
        <v>2010</v>
      </c>
      <c r="E2726" s="2" t="s">
        <v>28</v>
      </c>
      <c r="F2726" s="2" t="s">
        <v>110</v>
      </c>
      <c r="G2726" s="2">
        <v>0.24</v>
      </c>
      <c r="H2726" s="2">
        <v>0.44</v>
      </c>
      <c r="I2726" s="2">
        <v>0</v>
      </c>
      <c r="J2726" s="2">
        <v>0.08</v>
      </c>
      <c r="K2726" s="2">
        <v>0.76</v>
      </c>
    </row>
    <row r="2727" spans="1:11" x14ac:dyDescent="0.2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25">
      <c r="A2728" s="2">
        <v>2728</v>
      </c>
      <c r="B2728" s="2" t="s">
        <v>2227</v>
      </c>
      <c r="C2728" s="2" t="s">
        <v>12</v>
      </c>
      <c r="D2728" s="2">
        <v>2008</v>
      </c>
      <c r="E2728" s="2" t="s">
        <v>33</v>
      </c>
      <c r="F2728" s="2" t="s">
        <v>1203</v>
      </c>
      <c r="G2728" s="2">
        <v>0.6</v>
      </c>
      <c r="H2728" s="2">
        <v>0.09</v>
      </c>
      <c r="I2728" s="2">
        <v>0.02</v>
      </c>
      <c r="J2728" s="2">
        <v>0.05</v>
      </c>
      <c r="K2728" s="2">
        <v>0.76</v>
      </c>
    </row>
    <row r="2729" spans="1:11" x14ac:dyDescent="0.25">
      <c r="A2729" s="3">
        <v>2729</v>
      </c>
      <c r="B2729" s="3" t="s">
        <v>2228</v>
      </c>
      <c r="C2729" s="3" t="s">
        <v>21</v>
      </c>
      <c r="D2729" s="3">
        <v>1991</v>
      </c>
      <c r="E2729" s="3" t="s">
        <v>22</v>
      </c>
      <c r="F2729" s="3" t="s">
        <v>124</v>
      </c>
      <c r="G2729" s="3">
        <v>0</v>
      </c>
      <c r="H2729" s="3">
        <v>0</v>
      </c>
      <c r="I2729" s="3">
        <v>0.76</v>
      </c>
      <c r="J2729" s="3">
        <v>0</v>
      </c>
      <c r="K2729" s="3">
        <v>0.76</v>
      </c>
    </row>
    <row r="2730" spans="1:11" x14ac:dyDescent="0.25">
      <c r="A2730" s="2">
        <v>2730</v>
      </c>
      <c r="B2730" s="2" t="s">
        <v>2229</v>
      </c>
      <c r="C2730" s="2" t="s">
        <v>118</v>
      </c>
      <c r="D2730" s="2">
        <v>2013</v>
      </c>
      <c r="E2730" s="2" t="s">
        <v>212</v>
      </c>
      <c r="F2730" s="2" t="s">
        <v>121</v>
      </c>
      <c r="G2730" s="2">
        <v>0.12</v>
      </c>
      <c r="H2730" s="2">
        <v>0.53</v>
      </c>
      <c r="I2730" s="2">
        <v>0</v>
      </c>
      <c r="J2730" s="2">
        <v>0.11</v>
      </c>
      <c r="K2730" s="2">
        <v>0.76</v>
      </c>
    </row>
    <row r="2731" spans="1:11" x14ac:dyDescent="0.2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25">
      <c r="A2732" s="2">
        <v>2732</v>
      </c>
      <c r="B2732" s="2" t="s">
        <v>2231</v>
      </c>
      <c r="C2732" s="2" t="s">
        <v>26</v>
      </c>
      <c r="D2732" s="2">
        <v>2007</v>
      </c>
      <c r="E2732" s="2" t="s">
        <v>22</v>
      </c>
      <c r="F2732" s="2" t="s">
        <v>451</v>
      </c>
      <c r="G2732" s="2">
        <v>0.67</v>
      </c>
      <c r="H2732" s="2">
        <v>0.03</v>
      </c>
      <c r="I2732" s="2">
        <v>0</v>
      </c>
      <c r="J2732" s="2">
        <v>0.06</v>
      </c>
      <c r="K2732" s="2">
        <v>0.75</v>
      </c>
    </row>
    <row r="2733" spans="1:11" x14ac:dyDescent="0.25">
      <c r="A2733" s="3">
        <v>2733</v>
      </c>
      <c r="B2733" s="3" t="s">
        <v>1177</v>
      </c>
      <c r="C2733" s="3" t="s">
        <v>46</v>
      </c>
      <c r="D2733" s="3">
        <v>2008</v>
      </c>
      <c r="E2733" s="3" t="s">
        <v>2</v>
      </c>
      <c r="F2733" s="3" t="s">
        <v>385</v>
      </c>
      <c r="G2733" s="3">
        <v>0.21</v>
      </c>
      <c r="H2733" s="3">
        <v>0</v>
      </c>
      <c r="I2733" s="3">
        <v>0</v>
      </c>
      <c r="J2733" s="3">
        <v>0.54</v>
      </c>
      <c r="K2733" s="3">
        <v>0.75</v>
      </c>
    </row>
    <row r="2734" spans="1:11" x14ac:dyDescent="0.2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25">
      <c r="A2735" s="3">
        <v>2735</v>
      </c>
      <c r="B2735" s="3" t="s">
        <v>1779</v>
      </c>
      <c r="C2735" s="3" t="s">
        <v>42</v>
      </c>
      <c r="D2735" s="3">
        <v>2009</v>
      </c>
      <c r="E2735" s="3" t="s">
        <v>28</v>
      </c>
      <c r="F2735" s="3" t="s">
        <v>61</v>
      </c>
      <c r="G2735" s="3">
        <v>0.41</v>
      </c>
      <c r="H2735" s="3">
        <v>0.24</v>
      </c>
      <c r="I2735" s="3">
        <v>0</v>
      </c>
      <c r="J2735" s="3">
        <v>0.11</v>
      </c>
      <c r="K2735" s="3">
        <v>0.75</v>
      </c>
    </row>
    <row r="2736" spans="1:11" x14ac:dyDescent="0.25">
      <c r="A2736" s="2">
        <v>2736</v>
      </c>
      <c r="B2736" s="2" t="s">
        <v>2232</v>
      </c>
      <c r="C2736" s="2" t="s">
        <v>86</v>
      </c>
      <c r="D2736" s="2">
        <v>2000</v>
      </c>
      <c r="E2736" s="2" t="s">
        <v>2</v>
      </c>
      <c r="F2736" s="2" t="s">
        <v>176</v>
      </c>
      <c r="G2736" s="2">
        <v>0.3</v>
      </c>
      <c r="H2736" s="2">
        <v>0.21</v>
      </c>
      <c r="I2736" s="2">
        <v>0.2</v>
      </c>
      <c r="J2736" s="2">
        <v>0.05</v>
      </c>
      <c r="K2736" s="2">
        <v>0.75</v>
      </c>
    </row>
    <row r="2737" spans="1:11" x14ac:dyDescent="0.25">
      <c r="A2737" s="3">
        <v>2737</v>
      </c>
      <c r="B2737" s="3" t="s">
        <v>2233</v>
      </c>
      <c r="C2737" s="3" t="s">
        <v>693</v>
      </c>
      <c r="D2737" s="3">
        <v>2013</v>
      </c>
      <c r="E2737" s="3" t="s">
        <v>83</v>
      </c>
      <c r="F2737" s="3" t="s">
        <v>190</v>
      </c>
      <c r="G2737" s="3">
        <v>0.17</v>
      </c>
      <c r="H2737" s="3">
        <v>0.39</v>
      </c>
      <c r="I2737" s="3">
        <v>0</v>
      </c>
      <c r="J2737" s="3">
        <v>0.19</v>
      </c>
      <c r="K2737" s="3">
        <v>0.75</v>
      </c>
    </row>
    <row r="2738" spans="1:11" x14ac:dyDescent="0.25">
      <c r="A2738" s="2">
        <v>2738</v>
      </c>
      <c r="B2738" s="2" t="s">
        <v>2071</v>
      </c>
      <c r="C2738" s="2" t="s">
        <v>42</v>
      </c>
      <c r="D2738" s="2">
        <v>2010</v>
      </c>
      <c r="E2738" s="2" t="s">
        <v>28</v>
      </c>
      <c r="F2738" s="2" t="s">
        <v>61</v>
      </c>
      <c r="G2738" s="2">
        <v>0.47</v>
      </c>
      <c r="H2738" s="2">
        <v>0.19</v>
      </c>
      <c r="I2738" s="2">
        <v>0</v>
      </c>
      <c r="J2738" s="2">
        <v>0.09</v>
      </c>
      <c r="K2738" s="2">
        <v>0.75</v>
      </c>
    </row>
    <row r="2739" spans="1:11" x14ac:dyDescent="0.25">
      <c r="A2739" s="3">
        <v>2739</v>
      </c>
      <c r="B2739" s="3" t="s">
        <v>2126</v>
      </c>
      <c r="C2739" s="3" t="s">
        <v>42</v>
      </c>
      <c r="D2739" s="3">
        <v>2009</v>
      </c>
      <c r="E2739" s="3" t="s">
        <v>43</v>
      </c>
      <c r="F2739" s="3" t="s">
        <v>110</v>
      </c>
      <c r="G2739" s="3">
        <v>0.41</v>
      </c>
      <c r="H2739" s="3">
        <v>0.22</v>
      </c>
      <c r="I2739" s="3">
        <v>0.01</v>
      </c>
      <c r="J2739" s="3">
        <v>0.11</v>
      </c>
      <c r="K2739" s="3">
        <v>0.75</v>
      </c>
    </row>
    <row r="2740" spans="1:11" x14ac:dyDescent="0.2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2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2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2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25">
      <c r="A2744" s="2">
        <v>2744</v>
      </c>
      <c r="B2744" s="2" t="s">
        <v>2237</v>
      </c>
      <c r="C2744" s="2" t="s">
        <v>78</v>
      </c>
      <c r="D2744" s="2">
        <v>1997</v>
      </c>
      <c r="E2744" s="2" t="s">
        <v>18</v>
      </c>
      <c r="F2744" s="2" t="s">
        <v>179</v>
      </c>
      <c r="G2744" s="2">
        <v>0.63</v>
      </c>
      <c r="H2744" s="2">
        <v>0.11</v>
      </c>
      <c r="I2744" s="2">
        <v>0</v>
      </c>
      <c r="J2744" s="2">
        <v>0.01</v>
      </c>
      <c r="K2744" s="2">
        <v>0.75</v>
      </c>
    </row>
    <row r="2745" spans="1:11" x14ac:dyDescent="0.25">
      <c r="A2745" s="3">
        <v>2745</v>
      </c>
      <c r="B2745" s="3" t="s">
        <v>2063</v>
      </c>
      <c r="C2745" s="3" t="s">
        <v>39</v>
      </c>
      <c r="D2745" s="3">
        <v>2012</v>
      </c>
      <c r="E2745" s="3" t="s">
        <v>43</v>
      </c>
      <c r="F2745" s="3" t="s">
        <v>61</v>
      </c>
      <c r="G2745" s="3">
        <v>0.43</v>
      </c>
      <c r="H2745" s="3">
        <v>0.26</v>
      </c>
      <c r="I2745" s="3">
        <v>0</v>
      </c>
      <c r="J2745" s="3">
        <v>0.06</v>
      </c>
      <c r="K2745" s="3">
        <v>0.75</v>
      </c>
    </row>
    <row r="2746" spans="1:11" x14ac:dyDescent="0.25">
      <c r="A2746" s="2">
        <v>2746</v>
      </c>
      <c r="B2746" s="2" t="s">
        <v>2238</v>
      </c>
      <c r="C2746" s="2" t="s">
        <v>46</v>
      </c>
      <c r="D2746" s="2">
        <v>2001</v>
      </c>
      <c r="E2746" s="2" t="s">
        <v>31</v>
      </c>
      <c r="F2746" s="2" t="s">
        <v>184</v>
      </c>
      <c r="G2746" s="2">
        <v>0.3</v>
      </c>
      <c r="H2746" s="2">
        <v>0.24</v>
      </c>
      <c r="I2746" s="2">
        <v>0.13</v>
      </c>
      <c r="J2746" s="2">
        <v>0.08</v>
      </c>
      <c r="K2746" s="2">
        <v>0.75</v>
      </c>
    </row>
    <row r="2747" spans="1:11" x14ac:dyDescent="0.2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2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25">
      <c r="A2749" s="3">
        <v>2749</v>
      </c>
      <c r="B2749" s="3" t="s">
        <v>251</v>
      </c>
      <c r="C2749" s="3" t="s">
        <v>130</v>
      </c>
      <c r="D2749" s="3">
        <v>2005</v>
      </c>
      <c r="E2749" s="3" t="s">
        <v>13</v>
      </c>
      <c r="F2749" s="3" t="s">
        <v>110</v>
      </c>
      <c r="G2749" s="3">
        <v>0.69</v>
      </c>
      <c r="H2749" s="3">
        <v>0</v>
      </c>
      <c r="I2749" s="3">
        <v>0</v>
      </c>
      <c r="J2749" s="3">
        <v>0.06</v>
      </c>
      <c r="K2749" s="3">
        <v>0.75</v>
      </c>
    </row>
    <row r="2750" spans="1:11" x14ac:dyDescent="0.2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25">
      <c r="A2751" s="3">
        <v>2751</v>
      </c>
      <c r="B2751" s="3" t="s">
        <v>659</v>
      </c>
      <c r="C2751" s="3" t="s">
        <v>113</v>
      </c>
      <c r="D2751" s="3">
        <v>2004</v>
      </c>
      <c r="E2751" s="3" t="s">
        <v>13</v>
      </c>
      <c r="F2751" s="3" t="s">
        <v>61</v>
      </c>
      <c r="G2751" s="3">
        <v>0.48</v>
      </c>
      <c r="H2751" s="3">
        <v>0.24</v>
      </c>
      <c r="I2751" s="3">
        <v>0</v>
      </c>
      <c r="J2751" s="3">
        <v>0.03</v>
      </c>
      <c r="K2751" s="3">
        <v>0.75</v>
      </c>
    </row>
    <row r="2752" spans="1:11" x14ac:dyDescent="0.25">
      <c r="A2752" s="2">
        <v>2752</v>
      </c>
      <c r="B2752" s="2" t="s">
        <v>2241</v>
      </c>
      <c r="C2752" s="2" t="s">
        <v>39</v>
      </c>
      <c r="D2752" s="2">
        <v>2008</v>
      </c>
      <c r="E2752" s="2" t="s">
        <v>22</v>
      </c>
      <c r="F2752" s="2" t="s">
        <v>128</v>
      </c>
      <c r="G2752" s="2">
        <v>0.32</v>
      </c>
      <c r="H2752" s="2">
        <v>0.18</v>
      </c>
      <c r="I2752" s="2">
        <v>0.19</v>
      </c>
      <c r="J2752" s="2">
        <v>0.05</v>
      </c>
      <c r="K2752" s="2">
        <v>0.75</v>
      </c>
    </row>
    <row r="2753" spans="1:11" x14ac:dyDescent="0.25">
      <c r="A2753" s="3">
        <v>2753</v>
      </c>
      <c r="B2753" s="3" t="s">
        <v>2242</v>
      </c>
      <c r="C2753" s="3" t="s">
        <v>42</v>
      </c>
      <c r="D2753" s="3">
        <v>2009</v>
      </c>
      <c r="E2753" s="3" t="s">
        <v>43</v>
      </c>
      <c r="F2753" s="3" t="s">
        <v>61</v>
      </c>
      <c r="G2753" s="3">
        <v>0.31</v>
      </c>
      <c r="H2753" s="3">
        <v>0.32</v>
      </c>
      <c r="I2753" s="3">
        <v>0</v>
      </c>
      <c r="J2753" s="3">
        <v>0.13</v>
      </c>
      <c r="K2753" s="3">
        <v>0.75</v>
      </c>
    </row>
    <row r="2754" spans="1:11" x14ac:dyDescent="0.2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25">
      <c r="A2755" s="3">
        <v>2755</v>
      </c>
      <c r="B2755" s="3" t="s">
        <v>2244</v>
      </c>
      <c r="C2755" s="3" t="s">
        <v>42</v>
      </c>
      <c r="D2755" s="3">
        <v>2010</v>
      </c>
      <c r="E2755" s="3" t="s">
        <v>18</v>
      </c>
      <c r="F2755" s="3" t="s">
        <v>451</v>
      </c>
      <c r="G2755" s="3">
        <v>0.31</v>
      </c>
      <c r="H2755" s="3">
        <v>0.31</v>
      </c>
      <c r="I2755" s="3">
        <v>0.01</v>
      </c>
      <c r="J2755" s="3">
        <v>0.12</v>
      </c>
      <c r="K2755" s="3">
        <v>0.75</v>
      </c>
    </row>
    <row r="2756" spans="1:11" x14ac:dyDescent="0.25">
      <c r="A2756" s="2">
        <v>2756</v>
      </c>
      <c r="B2756" s="2" t="s">
        <v>2245</v>
      </c>
      <c r="C2756" s="2" t="s">
        <v>46</v>
      </c>
      <c r="D2756" s="2">
        <v>2001</v>
      </c>
      <c r="E2756" s="2" t="s">
        <v>72</v>
      </c>
      <c r="F2756" s="2" t="s">
        <v>176</v>
      </c>
      <c r="G2756" s="2">
        <v>0.22</v>
      </c>
      <c r="H2756" s="2">
        <v>0.17</v>
      </c>
      <c r="I2756" s="2">
        <v>0.3</v>
      </c>
      <c r="J2756" s="2">
        <v>0.06</v>
      </c>
      <c r="K2756" s="2">
        <v>0.75</v>
      </c>
    </row>
    <row r="2757" spans="1:11" x14ac:dyDescent="0.25">
      <c r="A2757" s="3">
        <v>2757</v>
      </c>
      <c r="B2757" s="3" t="s">
        <v>2246</v>
      </c>
      <c r="C2757" s="3" t="s">
        <v>46</v>
      </c>
      <c r="D2757" s="3">
        <v>2006</v>
      </c>
      <c r="E2757" s="3" t="s">
        <v>13</v>
      </c>
      <c r="F2757" s="3" t="s">
        <v>110</v>
      </c>
      <c r="G2757" s="3">
        <v>0.62</v>
      </c>
      <c r="H2757" s="3">
        <v>0.02</v>
      </c>
      <c r="I2757" s="3">
        <v>0</v>
      </c>
      <c r="J2757" s="3">
        <v>0.1</v>
      </c>
      <c r="K2757" s="3">
        <v>0.75</v>
      </c>
    </row>
    <row r="2758" spans="1:11" x14ac:dyDescent="0.2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25">
      <c r="A2759" s="3">
        <v>2759</v>
      </c>
      <c r="B2759" s="3" t="s">
        <v>2247</v>
      </c>
      <c r="C2759" s="3" t="s">
        <v>39</v>
      </c>
      <c r="D2759" s="3">
        <v>2014</v>
      </c>
      <c r="E2759" s="3" t="s">
        <v>31</v>
      </c>
      <c r="F2759" s="3" t="s">
        <v>44</v>
      </c>
      <c r="G2759" s="3">
        <v>0.46</v>
      </c>
      <c r="H2759" s="3">
        <v>0.22</v>
      </c>
      <c r="I2759" s="3">
        <v>0.01</v>
      </c>
      <c r="J2759" s="3">
        <v>0.06</v>
      </c>
      <c r="K2759" s="3">
        <v>0.75</v>
      </c>
    </row>
    <row r="2760" spans="1:11" x14ac:dyDescent="0.25">
      <c r="A2760" s="2">
        <v>2760</v>
      </c>
      <c r="B2760" s="2" t="s">
        <v>866</v>
      </c>
      <c r="C2760" s="2" t="s">
        <v>42</v>
      </c>
      <c r="D2760" s="2">
        <v>2014</v>
      </c>
      <c r="E2760" s="2" t="s">
        <v>2</v>
      </c>
      <c r="F2760" s="2" t="s">
        <v>59</v>
      </c>
      <c r="G2760" s="2">
        <v>0.2</v>
      </c>
      <c r="H2760" s="2">
        <v>0.43</v>
      </c>
      <c r="I2760" s="2">
        <v>0.01</v>
      </c>
      <c r="J2760" s="2">
        <v>0.11</v>
      </c>
      <c r="K2760" s="2">
        <v>0.75</v>
      </c>
    </row>
    <row r="2761" spans="1:11" x14ac:dyDescent="0.25">
      <c r="A2761" s="3">
        <v>2761</v>
      </c>
      <c r="B2761" s="3" t="s">
        <v>1907</v>
      </c>
      <c r="C2761" s="3" t="s">
        <v>42</v>
      </c>
      <c r="D2761" s="3">
        <v>2009</v>
      </c>
      <c r="E2761" s="3" t="s">
        <v>22</v>
      </c>
      <c r="F2761" s="3" t="s">
        <v>61</v>
      </c>
      <c r="G2761" s="3">
        <v>0.49</v>
      </c>
      <c r="H2761" s="3">
        <v>0.16</v>
      </c>
      <c r="I2761" s="3">
        <v>0</v>
      </c>
      <c r="J2761" s="3">
        <v>0.09</v>
      </c>
      <c r="K2761" s="3">
        <v>0.75</v>
      </c>
    </row>
    <row r="2762" spans="1:11" x14ac:dyDescent="0.2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2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2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25">
      <c r="A2765" s="3">
        <v>2765</v>
      </c>
      <c r="B2765" s="3" t="s">
        <v>2249</v>
      </c>
      <c r="C2765" s="3" t="s">
        <v>26</v>
      </c>
      <c r="D2765" s="3">
        <v>2006</v>
      </c>
      <c r="E2765" s="3" t="s">
        <v>72</v>
      </c>
      <c r="F2765" s="3" t="s">
        <v>14</v>
      </c>
      <c r="G2765" s="3">
        <v>0</v>
      </c>
      <c r="H2765" s="3">
        <v>0</v>
      </c>
      <c r="I2765" s="3">
        <v>0.74</v>
      </c>
      <c r="J2765" s="3">
        <v>0</v>
      </c>
      <c r="K2765" s="3">
        <v>0.74</v>
      </c>
    </row>
    <row r="2766" spans="1:11" x14ac:dyDescent="0.2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25">
      <c r="A2767" s="3">
        <v>2767</v>
      </c>
      <c r="B2767" s="3" t="s">
        <v>2251</v>
      </c>
      <c r="C2767" s="3" t="s">
        <v>42</v>
      </c>
      <c r="D2767" s="3">
        <v>2010</v>
      </c>
      <c r="E2767" s="3" t="s">
        <v>22</v>
      </c>
      <c r="F2767" s="3" t="s">
        <v>121</v>
      </c>
      <c r="G2767" s="3">
        <v>0.2</v>
      </c>
      <c r="H2767" s="3">
        <v>0.22</v>
      </c>
      <c r="I2767" s="3">
        <v>0.24</v>
      </c>
      <c r="J2767" s="3">
        <v>0.09</v>
      </c>
      <c r="K2767" s="3">
        <v>0.74</v>
      </c>
    </row>
    <row r="2768" spans="1:11" x14ac:dyDescent="0.2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2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25">
      <c r="A2770" s="2">
        <v>2770</v>
      </c>
      <c r="B2770" s="2" t="s">
        <v>568</v>
      </c>
      <c r="C2770" s="2" t="s">
        <v>39</v>
      </c>
      <c r="D2770" s="2">
        <v>2011</v>
      </c>
      <c r="E2770" s="2" t="s">
        <v>22</v>
      </c>
      <c r="F2770" s="2" t="s">
        <v>192</v>
      </c>
      <c r="G2770" s="2">
        <v>0.36</v>
      </c>
      <c r="H2770" s="2">
        <v>0.3</v>
      </c>
      <c r="I2770" s="2">
        <v>0.02</v>
      </c>
      <c r="J2770" s="2">
        <v>0.06</v>
      </c>
      <c r="K2770" s="2">
        <v>0.74</v>
      </c>
    </row>
    <row r="2771" spans="1:11" x14ac:dyDescent="0.25">
      <c r="A2771" s="3">
        <v>2771</v>
      </c>
      <c r="B2771" s="3" t="s">
        <v>985</v>
      </c>
      <c r="C2771" s="3" t="s">
        <v>65</v>
      </c>
      <c r="D2771" s="3">
        <v>2012</v>
      </c>
      <c r="E2771" s="3" t="s">
        <v>43</v>
      </c>
      <c r="F2771" s="3" t="s">
        <v>206</v>
      </c>
      <c r="G2771" s="3">
        <v>0.41</v>
      </c>
      <c r="H2771" s="3">
        <v>0.27</v>
      </c>
      <c r="I2771" s="3">
        <v>0</v>
      </c>
      <c r="J2771" s="3">
        <v>0.06</v>
      </c>
      <c r="K2771" s="3">
        <v>0.74</v>
      </c>
    </row>
    <row r="2772" spans="1:11" x14ac:dyDescent="0.25">
      <c r="A2772" s="2">
        <v>2772</v>
      </c>
      <c r="B2772" s="2" t="s">
        <v>2253</v>
      </c>
      <c r="C2772" s="2" t="s">
        <v>130</v>
      </c>
      <c r="D2772" s="2">
        <v>2006</v>
      </c>
      <c r="E2772" s="2" t="s">
        <v>72</v>
      </c>
      <c r="F2772" s="2" t="s">
        <v>608</v>
      </c>
      <c r="G2772" s="2">
        <v>0.67</v>
      </c>
      <c r="H2772" s="2">
        <v>0.01</v>
      </c>
      <c r="I2772" s="2">
        <v>0</v>
      </c>
      <c r="J2772" s="2">
        <v>0.06</v>
      </c>
      <c r="K2772" s="2">
        <v>0.74</v>
      </c>
    </row>
    <row r="2773" spans="1:11" x14ac:dyDescent="0.25">
      <c r="A2773" s="3">
        <v>2773</v>
      </c>
      <c r="B2773" s="3" t="s">
        <v>2254</v>
      </c>
      <c r="C2773" s="3" t="s">
        <v>65</v>
      </c>
      <c r="D2773" s="3">
        <v>2015</v>
      </c>
      <c r="E2773" s="3" t="s">
        <v>22</v>
      </c>
      <c r="F2773" s="3" t="s">
        <v>14</v>
      </c>
      <c r="G2773" s="3">
        <v>0.16</v>
      </c>
      <c r="H2773" s="3">
        <v>0.3</v>
      </c>
      <c r="I2773" s="3">
        <v>0.25</v>
      </c>
      <c r="J2773" s="3">
        <v>0.04</v>
      </c>
      <c r="K2773" s="3">
        <v>0.74</v>
      </c>
    </row>
    <row r="2774" spans="1:11" x14ac:dyDescent="0.25">
      <c r="A2774" s="2">
        <v>2774</v>
      </c>
      <c r="B2774" s="2" t="s">
        <v>2255</v>
      </c>
      <c r="C2774" s="2" t="s">
        <v>55</v>
      </c>
      <c r="D2774" s="2">
        <v>2001</v>
      </c>
      <c r="E2774" s="2" t="s">
        <v>28</v>
      </c>
      <c r="F2774" s="2" t="s">
        <v>184</v>
      </c>
      <c r="G2774" s="2">
        <v>0.42</v>
      </c>
      <c r="H2774" s="2">
        <v>0.16</v>
      </c>
      <c r="I2774" s="2">
        <v>0.15</v>
      </c>
      <c r="J2774" s="2">
        <v>0.01</v>
      </c>
      <c r="K2774" s="2">
        <v>0.74</v>
      </c>
    </row>
    <row r="2775" spans="1:11" x14ac:dyDescent="0.2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25">
      <c r="A2776" s="2">
        <v>2776</v>
      </c>
      <c r="B2776" s="2" t="s">
        <v>678</v>
      </c>
      <c r="C2776" s="2" t="s">
        <v>149</v>
      </c>
      <c r="D2776" s="2">
        <v>2013</v>
      </c>
      <c r="E2776" s="2" t="s">
        <v>43</v>
      </c>
      <c r="F2776" s="2" t="s">
        <v>206</v>
      </c>
      <c r="G2776" s="2">
        <v>0.31</v>
      </c>
      <c r="H2776" s="2">
        <v>0.35</v>
      </c>
      <c r="I2776" s="2">
        <v>0.02</v>
      </c>
      <c r="J2776" s="2">
        <v>0.06</v>
      </c>
      <c r="K2776" s="2">
        <v>0.74</v>
      </c>
    </row>
    <row r="2777" spans="1:11" x14ac:dyDescent="0.25">
      <c r="A2777" s="3">
        <v>2777</v>
      </c>
      <c r="B2777" s="3" t="s">
        <v>2256</v>
      </c>
      <c r="C2777" s="3" t="s">
        <v>42</v>
      </c>
      <c r="D2777" s="3">
        <v>2010</v>
      </c>
      <c r="E2777" s="3" t="s">
        <v>18</v>
      </c>
      <c r="F2777" s="3" t="s">
        <v>61</v>
      </c>
      <c r="G2777" s="3">
        <v>0.22</v>
      </c>
      <c r="H2777" s="3">
        <v>0.37</v>
      </c>
      <c r="I2777" s="3">
        <v>0.02</v>
      </c>
      <c r="J2777" s="3">
        <v>0.13</v>
      </c>
      <c r="K2777" s="3">
        <v>0.74</v>
      </c>
    </row>
    <row r="2778" spans="1:11" x14ac:dyDescent="0.25">
      <c r="A2778" s="2">
        <v>2778</v>
      </c>
      <c r="B2778" s="2" t="s">
        <v>561</v>
      </c>
      <c r="C2778" s="2" t="s">
        <v>12</v>
      </c>
      <c r="D2778" s="5" t="s">
        <v>225</v>
      </c>
      <c r="E2778" s="2" t="s">
        <v>13</v>
      </c>
      <c r="F2778" s="2" t="s">
        <v>878</v>
      </c>
      <c r="G2778" s="2">
        <v>0.7</v>
      </c>
      <c r="H2778" s="2">
        <v>0</v>
      </c>
      <c r="I2778" s="2">
        <v>0</v>
      </c>
      <c r="J2778" s="2">
        <v>0.05</v>
      </c>
      <c r="K2778" s="2">
        <v>0.74</v>
      </c>
    </row>
    <row r="2779" spans="1:11" x14ac:dyDescent="0.25">
      <c r="A2779" s="3">
        <v>2779</v>
      </c>
      <c r="B2779" s="3" t="s">
        <v>2257</v>
      </c>
      <c r="C2779" s="3" t="s">
        <v>12</v>
      </c>
      <c r="D2779" s="3">
        <v>2007</v>
      </c>
      <c r="E2779" s="3" t="s">
        <v>28</v>
      </c>
      <c r="F2779" s="3" t="s">
        <v>128</v>
      </c>
      <c r="G2779" s="3">
        <v>0.68</v>
      </c>
      <c r="H2779" s="3">
        <v>0</v>
      </c>
      <c r="I2779" s="3">
        <v>0</v>
      </c>
      <c r="J2779" s="3">
        <v>0.05</v>
      </c>
      <c r="K2779" s="3">
        <v>0.74</v>
      </c>
    </row>
    <row r="2780" spans="1:11" x14ac:dyDescent="0.25">
      <c r="A2780" s="2">
        <v>2780</v>
      </c>
      <c r="B2780" s="2" t="s">
        <v>367</v>
      </c>
      <c r="C2780" s="2" t="s">
        <v>113</v>
      </c>
      <c r="D2780" s="2">
        <v>2005</v>
      </c>
      <c r="E2780" s="2" t="s">
        <v>18</v>
      </c>
      <c r="F2780" s="2" t="s">
        <v>44</v>
      </c>
      <c r="G2780" s="2">
        <v>0.61</v>
      </c>
      <c r="H2780" s="2">
        <v>0.1</v>
      </c>
      <c r="I2780" s="2">
        <v>0</v>
      </c>
      <c r="J2780" s="2">
        <v>0.03</v>
      </c>
      <c r="K2780" s="2">
        <v>0.74</v>
      </c>
    </row>
    <row r="2781" spans="1:11" x14ac:dyDescent="0.25">
      <c r="A2781" s="3">
        <v>2781</v>
      </c>
      <c r="B2781" s="3" t="s">
        <v>1280</v>
      </c>
      <c r="C2781" s="3" t="s">
        <v>118</v>
      </c>
      <c r="D2781" s="3">
        <v>2011</v>
      </c>
      <c r="E2781" s="3" t="s">
        <v>43</v>
      </c>
      <c r="F2781" s="3" t="s">
        <v>110</v>
      </c>
      <c r="G2781" s="3">
        <v>0.16</v>
      </c>
      <c r="H2781" s="3">
        <v>0.45</v>
      </c>
      <c r="I2781" s="3">
        <v>0</v>
      </c>
      <c r="J2781" s="3">
        <v>0.13</v>
      </c>
      <c r="K2781" s="3">
        <v>0.74</v>
      </c>
    </row>
    <row r="2782" spans="1:11" x14ac:dyDescent="0.25">
      <c r="A2782" s="2">
        <v>2782</v>
      </c>
      <c r="B2782" s="2" t="s">
        <v>263</v>
      </c>
      <c r="C2782" s="2" t="s">
        <v>55</v>
      </c>
      <c r="D2782" s="2">
        <v>2002</v>
      </c>
      <c r="E2782" s="2" t="s">
        <v>43</v>
      </c>
      <c r="F2782" s="2" t="s">
        <v>110</v>
      </c>
      <c r="G2782" s="2">
        <v>0.53</v>
      </c>
      <c r="H2782" s="2">
        <v>0.2</v>
      </c>
      <c r="I2782" s="2">
        <v>0</v>
      </c>
      <c r="J2782" s="2">
        <v>0.01</v>
      </c>
      <c r="K2782" s="2">
        <v>0.74</v>
      </c>
    </row>
    <row r="2783" spans="1:11" x14ac:dyDescent="0.2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25">
      <c r="A2784" s="2">
        <v>2784</v>
      </c>
      <c r="B2784" s="2" t="s">
        <v>2259</v>
      </c>
      <c r="C2784" s="2" t="s">
        <v>12</v>
      </c>
      <c r="D2784" s="2">
        <v>2009</v>
      </c>
      <c r="E2784" s="2" t="s">
        <v>43</v>
      </c>
      <c r="F2784" s="2" t="s">
        <v>61</v>
      </c>
      <c r="G2784" s="2">
        <v>0.36</v>
      </c>
      <c r="H2784" s="2">
        <v>0.3</v>
      </c>
      <c r="I2784" s="2">
        <v>0</v>
      </c>
      <c r="J2784" s="2">
        <v>0.08</v>
      </c>
      <c r="K2784" s="2">
        <v>0.74</v>
      </c>
    </row>
    <row r="2785" spans="1:11" x14ac:dyDescent="0.2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2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25">
      <c r="A2787" s="3">
        <v>2787</v>
      </c>
      <c r="B2787" s="3" t="s">
        <v>2262</v>
      </c>
      <c r="C2787" s="3" t="s">
        <v>113</v>
      </c>
      <c r="D2787" s="3">
        <v>2002</v>
      </c>
      <c r="E2787" s="3" t="s">
        <v>31</v>
      </c>
      <c r="F2787" s="3" t="s">
        <v>128</v>
      </c>
      <c r="G2787" s="3">
        <v>0.59</v>
      </c>
      <c r="H2787" s="3">
        <v>0.12</v>
      </c>
      <c r="I2787" s="3">
        <v>0</v>
      </c>
      <c r="J2787" s="3">
        <v>0.03</v>
      </c>
      <c r="K2787" s="3">
        <v>0.74</v>
      </c>
    </row>
    <row r="2788" spans="1:11" x14ac:dyDescent="0.25">
      <c r="A2788" s="2">
        <v>2788</v>
      </c>
      <c r="B2788" s="2" t="s">
        <v>2263</v>
      </c>
      <c r="C2788" s="2" t="s">
        <v>55</v>
      </c>
      <c r="D2788" s="5" t="s">
        <v>225</v>
      </c>
      <c r="E2788" s="2" t="s">
        <v>24</v>
      </c>
      <c r="F2788" s="2" t="s">
        <v>878</v>
      </c>
      <c r="G2788" s="2">
        <v>0.16</v>
      </c>
      <c r="H2788" s="2">
        <v>0.06</v>
      </c>
      <c r="I2788" s="2">
        <v>0.5</v>
      </c>
      <c r="J2788" s="2">
        <v>0.02</v>
      </c>
      <c r="K2788" s="2">
        <v>0.74</v>
      </c>
    </row>
    <row r="2789" spans="1:11" x14ac:dyDescent="0.25">
      <c r="A2789" s="3">
        <v>2789</v>
      </c>
      <c r="B2789" s="3" t="s">
        <v>2264</v>
      </c>
      <c r="C2789" s="3" t="s">
        <v>42</v>
      </c>
      <c r="D2789" s="3">
        <v>2007</v>
      </c>
      <c r="E2789" s="3" t="s">
        <v>43</v>
      </c>
      <c r="F2789" s="3" t="s">
        <v>451</v>
      </c>
      <c r="G2789" s="3">
        <v>0.17</v>
      </c>
      <c r="H2789" s="3">
        <v>0.41</v>
      </c>
      <c r="I2789" s="3">
        <v>0</v>
      </c>
      <c r="J2789" s="3">
        <v>0.15</v>
      </c>
      <c r="K2789" s="3">
        <v>0.74</v>
      </c>
    </row>
    <row r="2790" spans="1:11" x14ac:dyDescent="0.2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2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25">
      <c r="A2792" s="2">
        <v>2792</v>
      </c>
      <c r="B2792" s="2" t="s">
        <v>2266</v>
      </c>
      <c r="C2792" s="2" t="s">
        <v>55</v>
      </c>
      <c r="D2792" s="2">
        <v>2003</v>
      </c>
      <c r="E2792" s="2" t="s">
        <v>22</v>
      </c>
      <c r="F2792" s="2" t="s">
        <v>14</v>
      </c>
      <c r="G2792" s="2">
        <v>0.31</v>
      </c>
      <c r="H2792" s="2">
        <v>0.11</v>
      </c>
      <c r="I2792" s="2">
        <v>0.3</v>
      </c>
      <c r="J2792" s="2">
        <v>0.02</v>
      </c>
      <c r="K2792" s="2">
        <v>0.74</v>
      </c>
    </row>
    <row r="2793" spans="1:11" x14ac:dyDescent="0.25">
      <c r="A2793" s="3">
        <v>2793</v>
      </c>
      <c r="B2793" s="3" t="s">
        <v>2267</v>
      </c>
      <c r="C2793" s="3" t="s">
        <v>26</v>
      </c>
      <c r="D2793" s="3">
        <v>2007</v>
      </c>
      <c r="E2793" s="3" t="s">
        <v>33</v>
      </c>
      <c r="F2793" s="3" t="s">
        <v>1203</v>
      </c>
      <c r="G2793" s="3">
        <v>0.44</v>
      </c>
      <c r="H2793" s="3">
        <v>0.01</v>
      </c>
      <c r="I2793" s="3">
        <v>0.25</v>
      </c>
      <c r="J2793" s="3">
        <v>0.04</v>
      </c>
      <c r="K2793" s="3">
        <v>0.74</v>
      </c>
    </row>
    <row r="2794" spans="1:11" x14ac:dyDescent="0.2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25">
      <c r="A2795" s="3">
        <v>2795</v>
      </c>
      <c r="B2795" s="3" t="s">
        <v>1422</v>
      </c>
      <c r="C2795" s="3" t="s">
        <v>26</v>
      </c>
      <c r="D2795" s="3">
        <v>2007</v>
      </c>
      <c r="E2795" s="3" t="s">
        <v>33</v>
      </c>
      <c r="F2795" s="3" t="s">
        <v>110</v>
      </c>
      <c r="G2795" s="3">
        <v>0.63</v>
      </c>
      <c r="H2795" s="3">
        <v>0.05</v>
      </c>
      <c r="I2795" s="3">
        <v>0</v>
      </c>
      <c r="J2795" s="3">
        <v>0.06</v>
      </c>
      <c r="K2795" s="3">
        <v>0.73</v>
      </c>
    </row>
    <row r="2796" spans="1:11" x14ac:dyDescent="0.2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25">
      <c r="A2797" s="3">
        <v>2797</v>
      </c>
      <c r="B2797" s="3" t="s">
        <v>2270</v>
      </c>
      <c r="C2797" s="3" t="s">
        <v>48</v>
      </c>
      <c r="D2797" s="3">
        <v>1993</v>
      </c>
      <c r="E2797" s="3" t="s">
        <v>72</v>
      </c>
      <c r="F2797" s="3" t="s">
        <v>296</v>
      </c>
      <c r="G2797" s="3">
        <v>0</v>
      </c>
      <c r="H2797" s="3">
        <v>0</v>
      </c>
      <c r="I2797" s="3">
        <v>0.73</v>
      </c>
      <c r="J2797" s="3">
        <v>0</v>
      </c>
      <c r="K2797" s="3">
        <v>0.73</v>
      </c>
    </row>
    <row r="2798" spans="1:11" x14ac:dyDescent="0.25">
      <c r="A2798" s="2">
        <v>2798</v>
      </c>
      <c r="B2798" s="2" t="s">
        <v>2271</v>
      </c>
      <c r="C2798" s="2" t="s">
        <v>55</v>
      </c>
      <c r="D2798" s="2">
        <v>2004</v>
      </c>
      <c r="E2798" s="2" t="s">
        <v>2</v>
      </c>
      <c r="F2798" s="2" t="s">
        <v>14</v>
      </c>
      <c r="G2798" s="2">
        <v>0.4</v>
      </c>
      <c r="H2798" s="2">
        <v>0.15</v>
      </c>
      <c r="I2798" s="2">
        <v>0.17</v>
      </c>
      <c r="J2798" s="2">
        <v>0.01</v>
      </c>
      <c r="K2798" s="2">
        <v>0.73</v>
      </c>
    </row>
    <row r="2799" spans="1:11" x14ac:dyDescent="0.25">
      <c r="A2799" s="3">
        <v>2799</v>
      </c>
      <c r="B2799" s="3" t="s">
        <v>93</v>
      </c>
      <c r="C2799" s="3" t="s">
        <v>118</v>
      </c>
      <c r="D2799" s="3">
        <v>2013</v>
      </c>
      <c r="E2799" s="3" t="s">
        <v>31</v>
      </c>
      <c r="F2799" s="3" t="s">
        <v>61</v>
      </c>
      <c r="G2799" s="3">
        <v>0.23</v>
      </c>
      <c r="H2799" s="3">
        <v>0.41</v>
      </c>
      <c r="I2799" s="3">
        <v>0</v>
      </c>
      <c r="J2799" s="3">
        <v>0.09</v>
      </c>
      <c r="K2799" s="3">
        <v>0.73</v>
      </c>
    </row>
    <row r="2800" spans="1:11" x14ac:dyDescent="0.25">
      <c r="A2800" s="2">
        <v>2800</v>
      </c>
      <c r="B2800" s="2" t="s">
        <v>930</v>
      </c>
      <c r="C2800" s="2" t="s">
        <v>21</v>
      </c>
      <c r="D2800" s="2">
        <v>1991</v>
      </c>
      <c r="E2800" s="2" t="s">
        <v>24</v>
      </c>
      <c r="F2800" s="2" t="s">
        <v>14</v>
      </c>
      <c r="G2800" s="2">
        <v>0</v>
      </c>
      <c r="H2800" s="2">
        <v>0</v>
      </c>
      <c r="I2800" s="2">
        <v>0.73</v>
      </c>
      <c r="J2800" s="2">
        <v>0</v>
      </c>
      <c r="K2800" s="2">
        <v>0.73</v>
      </c>
    </row>
    <row r="2801" spans="1:11" x14ac:dyDescent="0.2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25">
      <c r="A2802" s="2">
        <v>2802</v>
      </c>
      <c r="B2802" s="2" t="s">
        <v>1430</v>
      </c>
      <c r="C2802" s="2" t="s">
        <v>39</v>
      </c>
      <c r="D2802" s="2">
        <v>2011</v>
      </c>
      <c r="E2802" s="2" t="s">
        <v>18</v>
      </c>
      <c r="F2802" s="2" t="s">
        <v>514</v>
      </c>
      <c r="G2802" s="2">
        <v>0.11</v>
      </c>
      <c r="H2802" s="2">
        <v>0.51</v>
      </c>
      <c r="I2802" s="2">
        <v>0.01</v>
      </c>
      <c r="J2802" s="2">
        <v>0.09</v>
      </c>
      <c r="K2802" s="2">
        <v>0.73</v>
      </c>
    </row>
    <row r="2803" spans="1:11" x14ac:dyDescent="0.25">
      <c r="A2803" s="3">
        <v>2803</v>
      </c>
      <c r="B2803" s="3" t="s">
        <v>523</v>
      </c>
      <c r="C2803" s="3" t="s">
        <v>12</v>
      </c>
      <c r="D2803" s="3">
        <v>2009</v>
      </c>
      <c r="E2803" s="3" t="s">
        <v>13</v>
      </c>
      <c r="F2803" s="3" t="s">
        <v>110</v>
      </c>
      <c r="G2803" s="3">
        <v>0.63</v>
      </c>
      <c r="H2803" s="3">
        <v>0.04</v>
      </c>
      <c r="I2803" s="3">
        <v>0</v>
      </c>
      <c r="J2803" s="3">
        <v>0.06</v>
      </c>
      <c r="K2803" s="3">
        <v>0.73</v>
      </c>
    </row>
    <row r="2804" spans="1:11" x14ac:dyDescent="0.25">
      <c r="A2804" s="2">
        <v>2804</v>
      </c>
      <c r="B2804" s="2" t="s">
        <v>2272</v>
      </c>
      <c r="C2804" s="2" t="s">
        <v>26</v>
      </c>
      <c r="D2804" s="2">
        <v>2005</v>
      </c>
      <c r="E2804" s="2" t="s">
        <v>2</v>
      </c>
      <c r="F2804" s="2" t="s">
        <v>14</v>
      </c>
      <c r="G2804" s="2">
        <v>0.37</v>
      </c>
      <c r="H2804" s="2">
        <v>0</v>
      </c>
      <c r="I2804" s="2">
        <v>0.32</v>
      </c>
      <c r="J2804" s="2">
        <v>0.04</v>
      </c>
      <c r="K2804" s="2">
        <v>0.73</v>
      </c>
    </row>
    <row r="2805" spans="1:11" x14ac:dyDescent="0.2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25">
      <c r="A2806" s="2">
        <v>2806</v>
      </c>
      <c r="B2806" s="2" t="s">
        <v>2274</v>
      </c>
      <c r="C2806" s="2" t="s">
        <v>26</v>
      </c>
      <c r="D2806" s="2">
        <v>2007</v>
      </c>
      <c r="E2806" s="2" t="s">
        <v>28</v>
      </c>
      <c r="F2806" s="2" t="s">
        <v>14</v>
      </c>
      <c r="G2806" s="2">
        <v>0</v>
      </c>
      <c r="H2806" s="2">
        <v>0</v>
      </c>
      <c r="I2806" s="2">
        <v>0.73</v>
      </c>
      <c r="J2806" s="2">
        <v>0</v>
      </c>
      <c r="K2806" s="2">
        <v>0.73</v>
      </c>
    </row>
    <row r="2807" spans="1:11" x14ac:dyDescent="0.25">
      <c r="A2807" s="3">
        <v>2807</v>
      </c>
      <c r="B2807" s="3" t="s">
        <v>2275</v>
      </c>
      <c r="C2807" s="3" t="s">
        <v>113</v>
      </c>
      <c r="D2807" s="3">
        <v>2001</v>
      </c>
      <c r="E2807" s="3" t="s">
        <v>2</v>
      </c>
      <c r="F2807" s="3" t="s">
        <v>128</v>
      </c>
      <c r="G2807" s="3">
        <v>0.54</v>
      </c>
      <c r="H2807" s="3">
        <v>0.16</v>
      </c>
      <c r="I2807" s="3">
        <v>0</v>
      </c>
      <c r="J2807" s="3">
        <v>0.03</v>
      </c>
      <c r="K2807" s="3">
        <v>0.73</v>
      </c>
    </row>
    <row r="2808" spans="1:11" x14ac:dyDescent="0.25">
      <c r="A2808" s="2">
        <v>2808</v>
      </c>
      <c r="B2808" s="2" t="s">
        <v>2276</v>
      </c>
      <c r="C2808" s="2" t="s">
        <v>127</v>
      </c>
      <c r="D2808" s="2">
        <v>1981</v>
      </c>
      <c r="E2808" s="2" t="s">
        <v>31</v>
      </c>
      <c r="F2808" s="2" t="s">
        <v>128</v>
      </c>
      <c r="G2808" s="2">
        <v>0.68</v>
      </c>
      <c r="H2808" s="2">
        <v>0.04</v>
      </c>
      <c r="I2808" s="2">
        <v>0</v>
      </c>
      <c r="J2808" s="2">
        <v>0.01</v>
      </c>
      <c r="K2808" s="2">
        <v>0.73</v>
      </c>
    </row>
    <row r="2809" spans="1:11" x14ac:dyDescent="0.2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2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25">
      <c r="A2811" s="3">
        <v>2811</v>
      </c>
      <c r="B2811" s="3" t="s">
        <v>2278</v>
      </c>
      <c r="C2811" s="3" t="s">
        <v>26</v>
      </c>
      <c r="D2811" s="3">
        <v>2009</v>
      </c>
      <c r="E2811" s="3" t="s">
        <v>83</v>
      </c>
      <c r="F2811" s="3" t="s">
        <v>61</v>
      </c>
      <c r="G2811" s="3">
        <v>0.67</v>
      </c>
      <c r="H2811" s="3">
        <v>0.01</v>
      </c>
      <c r="I2811" s="3">
        <v>0</v>
      </c>
      <c r="J2811" s="3">
        <v>0.05</v>
      </c>
      <c r="K2811" s="3">
        <v>0.73</v>
      </c>
    </row>
    <row r="2812" spans="1:11" x14ac:dyDescent="0.25">
      <c r="A2812" s="2">
        <v>2812</v>
      </c>
      <c r="B2812" s="2" t="s">
        <v>1638</v>
      </c>
      <c r="C2812" s="2" t="s">
        <v>39</v>
      </c>
      <c r="D2812" s="2">
        <v>2011</v>
      </c>
      <c r="E2812" s="2" t="s">
        <v>18</v>
      </c>
      <c r="F2812" s="2" t="s">
        <v>514</v>
      </c>
      <c r="G2812" s="2">
        <v>0.23</v>
      </c>
      <c r="H2812" s="2">
        <v>0.41</v>
      </c>
      <c r="I2812" s="2">
        <v>0.01</v>
      </c>
      <c r="J2812" s="2">
        <v>0.08</v>
      </c>
      <c r="K2812" s="2">
        <v>0.73</v>
      </c>
    </row>
    <row r="2813" spans="1:11" x14ac:dyDescent="0.25">
      <c r="A2813" s="3">
        <v>2813</v>
      </c>
      <c r="B2813" s="3" t="s">
        <v>972</v>
      </c>
      <c r="C2813" s="3" t="s">
        <v>39</v>
      </c>
      <c r="D2813" s="3">
        <v>2006</v>
      </c>
      <c r="E2813" s="3" t="s">
        <v>13</v>
      </c>
      <c r="F2813" s="3" t="s">
        <v>110</v>
      </c>
      <c r="G2813" s="3">
        <v>0.67</v>
      </c>
      <c r="H2813" s="3">
        <v>0</v>
      </c>
      <c r="I2813" s="3">
        <v>0</v>
      </c>
      <c r="J2813" s="3">
        <v>0.06</v>
      </c>
      <c r="K2813" s="3">
        <v>0.73</v>
      </c>
    </row>
    <row r="2814" spans="1:11" x14ac:dyDescent="0.25">
      <c r="A2814" s="2">
        <v>2814</v>
      </c>
      <c r="B2814" s="2" t="s">
        <v>2279</v>
      </c>
      <c r="C2814" s="2" t="s">
        <v>12</v>
      </c>
      <c r="D2814" s="2">
        <v>2011</v>
      </c>
      <c r="E2814" s="2" t="s">
        <v>28</v>
      </c>
      <c r="F2814" s="2" t="s">
        <v>14</v>
      </c>
      <c r="G2814" s="2">
        <v>0</v>
      </c>
      <c r="H2814" s="2">
        <v>0</v>
      </c>
      <c r="I2814" s="2">
        <v>0.73</v>
      </c>
      <c r="J2814" s="2">
        <v>0</v>
      </c>
      <c r="K2814" s="2">
        <v>0.73</v>
      </c>
    </row>
    <row r="2815" spans="1:11" x14ac:dyDescent="0.25">
      <c r="A2815" s="3">
        <v>2815</v>
      </c>
      <c r="B2815" s="3" t="s">
        <v>2280</v>
      </c>
      <c r="C2815" s="3" t="s">
        <v>113</v>
      </c>
      <c r="D2815" s="3">
        <v>2004</v>
      </c>
      <c r="E2815" s="3" t="s">
        <v>212</v>
      </c>
      <c r="F2815" s="3" t="s">
        <v>385</v>
      </c>
      <c r="G2815" s="3">
        <v>0.54</v>
      </c>
      <c r="H2815" s="3">
        <v>0.16</v>
      </c>
      <c r="I2815" s="3">
        <v>0</v>
      </c>
      <c r="J2815" s="3">
        <v>0.03</v>
      </c>
      <c r="K2815" s="3">
        <v>0.73</v>
      </c>
    </row>
    <row r="2816" spans="1:11" x14ac:dyDescent="0.25">
      <c r="A2816" s="2">
        <v>2816</v>
      </c>
      <c r="B2816" s="2" t="s">
        <v>2281</v>
      </c>
      <c r="C2816" s="2" t="s">
        <v>46</v>
      </c>
      <c r="D2816" s="2">
        <v>2004</v>
      </c>
      <c r="E2816" s="2" t="s">
        <v>24</v>
      </c>
      <c r="F2816" s="2" t="s">
        <v>296</v>
      </c>
      <c r="G2816" s="2">
        <v>0.47</v>
      </c>
      <c r="H2816" s="2">
        <v>0.02</v>
      </c>
      <c r="I2816" s="2">
        <v>0.17</v>
      </c>
      <c r="J2816" s="2">
        <v>0.08</v>
      </c>
      <c r="K2816" s="2">
        <v>0.73</v>
      </c>
    </row>
    <row r="2817" spans="1:11" x14ac:dyDescent="0.25">
      <c r="A2817" s="3">
        <v>2817</v>
      </c>
      <c r="B2817" s="3" t="s">
        <v>2282</v>
      </c>
      <c r="C2817" s="3" t="s">
        <v>55</v>
      </c>
      <c r="D2817" s="3">
        <v>2003</v>
      </c>
      <c r="E2817" s="3" t="s">
        <v>43</v>
      </c>
      <c r="F2817" s="3" t="s">
        <v>128</v>
      </c>
      <c r="G2817" s="3">
        <v>0.52</v>
      </c>
      <c r="H2817" s="3">
        <v>0.19</v>
      </c>
      <c r="I2817" s="3">
        <v>0</v>
      </c>
      <c r="J2817" s="3">
        <v>0.01</v>
      </c>
      <c r="K2817" s="3">
        <v>0.73</v>
      </c>
    </row>
    <row r="2818" spans="1:11" x14ac:dyDescent="0.2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25">
      <c r="A2819" s="3">
        <v>2819</v>
      </c>
      <c r="B2819" s="3" t="s">
        <v>1895</v>
      </c>
      <c r="C2819" s="3" t="s">
        <v>12</v>
      </c>
      <c r="D2819" s="3">
        <v>2009</v>
      </c>
      <c r="E2819" s="3" t="s">
        <v>43</v>
      </c>
      <c r="F2819" s="3" t="s">
        <v>92</v>
      </c>
      <c r="G2819" s="3">
        <v>0.33</v>
      </c>
      <c r="H2819" s="3">
        <v>0.32</v>
      </c>
      <c r="I2819" s="3">
        <v>0</v>
      </c>
      <c r="J2819" s="3">
        <v>0.08</v>
      </c>
      <c r="K2819" s="3">
        <v>0.73</v>
      </c>
    </row>
    <row r="2820" spans="1:11" x14ac:dyDescent="0.2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25">
      <c r="A2821" s="3">
        <v>2821</v>
      </c>
      <c r="B2821" s="3" t="s">
        <v>1904</v>
      </c>
      <c r="C2821" s="3" t="s">
        <v>39</v>
      </c>
      <c r="D2821" s="3">
        <v>2009</v>
      </c>
      <c r="E2821" s="3" t="s">
        <v>18</v>
      </c>
      <c r="F2821" s="3" t="s">
        <v>385</v>
      </c>
      <c r="G2821" s="3">
        <v>0.52</v>
      </c>
      <c r="H2821" s="3">
        <v>0.15</v>
      </c>
      <c r="I2821" s="3">
        <v>0</v>
      </c>
      <c r="J2821" s="3">
        <v>0.06</v>
      </c>
      <c r="K2821" s="3">
        <v>0.73</v>
      </c>
    </row>
    <row r="2822" spans="1:11" x14ac:dyDescent="0.25">
      <c r="A2822" s="2">
        <v>2822</v>
      </c>
      <c r="B2822" s="2" t="s">
        <v>2285</v>
      </c>
      <c r="C2822" s="2" t="s">
        <v>26</v>
      </c>
      <c r="D2822" s="2">
        <v>2008</v>
      </c>
      <c r="E2822" s="2" t="s">
        <v>33</v>
      </c>
      <c r="F2822" s="2" t="s">
        <v>92</v>
      </c>
      <c r="G2822" s="2">
        <v>0.34</v>
      </c>
      <c r="H2822" s="2">
        <v>0.31</v>
      </c>
      <c r="I2822" s="2">
        <v>0</v>
      </c>
      <c r="J2822" s="2">
        <v>0.08</v>
      </c>
      <c r="K2822" s="2">
        <v>0.73</v>
      </c>
    </row>
    <row r="2823" spans="1:11" x14ac:dyDescent="0.2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25">
      <c r="A2824" s="2">
        <v>2824</v>
      </c>
      <c r="B2824" s="2" t="s">
        <v>2286</v>
      </c>
      <c r="C2824" s="2" t="s">
        <v>65</v>
      </c>
      <c r="D2824" s="2">
        <v>2012</v>
      </c>
      <c r="E2824" s="2" t="s">
        <v>33</v>
      </c>
      <c r="F2824" s="2" t="s">
        <v>14</v>
      </c>
      <c r="G2824" s="2">
        <v>0.16</v>
      </c>
      <c r="H2824" s="2">
        <v>0.02</v>
      </c>
      <c r="I2824" s="2">
        <v>0.53</v>
      </c>
      <c r="J2824" s="2">
        <v>0.01</v>
      </c>
      <c r="K2824" s="2">
        <v>0.72</v>
      </c>
    </row>
    <row r="2825" spans="1:11" x14ac:dyDescent="0.2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25">
      <c r="A2826" s="2">
        <v>2826</v>
      </c>
      <c r="B2826" s="2" t="s">
        <v>2287</v>
      </c>
      <c r="C2826" s="2" t="s">
        <v>118</v>
      </c>
      <c r="D2826" s="2">
        <v>2012</v>
      </c>
      <c r="E2826" s="2" t="s">
        <v>212</v>
      </c>
      <c r="F2826" s="2" t="s">
        <v>44</v>
      </c>
      <c r="G2826" s="2">
        <v>0.26</v>
      </c>
      <c r="H2826" s="2">
        <v>0.36</v>
      </c>
      <c r="I2826" s="2">
        <v>0</v>
      </c>
      <c r="J2826" s="2">
        <v>0.1</v>
      </c>
      <c r="K2826" s="2">
        <v>0.72</v>
      </c>
    </row>
    <row r="2827" spans="1:11" x14ac:dyDescent="0.2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25">
      <c r="A2828" s="2">
        <v>2828</v>
      </c>
      <c r="B2828" s="2" t="s">
        <v>425</v>
      </c>
      <c r="C2828" s="2" t="s">
        <v>55</v>
      </c>
      <c r="D2828" s="2">
        <v>2005</v>
      </c>
      <c r="E2828" s="2" t="s">
        <v>43</v>
      </c>
      <c r="F2828" s="2" t="s">
        <v>92</v>
      </c>
      <c r="G2828" s="2">
        <v>0.52</v>
      </c>
      <c r="H2828" s="2">
        <v>0.19</v>
      </c>
      <c r="I2828" s="2">
        <v>0</v>
      </c>
      <c r="J2828" s="2">
        <v>0.01</v>
      </c>
      <c r="K2828" s="2">
        <v>0.72</v>
      </c>
    </row>
    <row r="2829" spans="1:11" x14ac:dyDescent="0.25">
      <c r="A2829" s="3">
        <v>2829</v>
      </c>
      <c r="B2829" s="3" t="s">
        <v>2288</v>
      </c>
      <c r="C2829" s="3" t="s">
        <v>46</v>
      </c>
      <c r="D2829" s="3">
        <v>2005</v>
      </c>
      <c r="E2829" s="3" t="s">
        <v>43</v>
      </c>
      <c r="F2829" s="3" t="s">
        <v>61</v>
      </c>
      <c r="G2829" s="3">
        <v>0.6</v>
      </c>
      <c r="H2829" s="3">
        <v>0.02</v>
      </c>
      <c r="I2829" s="3">
        <v>0</v>
      </c>
      <c r="J2829" s="3">
        <v>0.1</v>
      </c>
      <c r="K2829" s="3">
        <v>0.72</v>
      </c>
    </row>
    <row r="2830" spans="1:11" x14ac:dyDescent="0.25">
      <c r="A2830" s="2">
        <v>2830</v>
      </c>
      <c r="B2830" s="2" t="s">
        <v>116</v>
      </c>
      <c r="C2830" s="2" t="s">
        <v>12</v>
      </c>
      <c r="D2830" s="2">
        <v>2012</v>
      </c>
      <c r="E2830" s="2" t="s">
        <v>43</v>
      </c>
      <c r="F2830" s="2" t="s">
        <v>110</v>
      </c>
      <c r="G2830" s="2">
        <v>0.19</v>
      </c>
      <c r="H2830" s="2">
        <v>0.46</v>
      </c>
      <c r="I2830" s="2">
        <v>0</v>
      </c>
      <c r="J2830" s="2">
        <v>0.08</v>
      </c>
      <c r="K2830" s="2">
        <v>0.72</v>
      </c>
    </row>
    <row r="2831" spans="1:11" x14ac:dyDescent="0.25">
      <c r="A2831" s="3">
        <v>2831</v>
      </c>
      <c r="B2831" s="3" t="s">
        <v>2289</v>
      </c>
      <c r="C2831" s="3" t="s">
        <v>130</v>
      </c>
      <c r="D2831" s="3">
        <v>2010</v>
      </c>
      <c r="E2831" s="3" t="s">
        <v>43</v>
      </c>
      <c r="F2831" s="3" t="s">
        <v>878</v>
      </c>
      <c r="G2831" s="3">
        <v>0</v>
      </c>
      <c r="H2831" s="3">
        <v>0</v>
      </c>
      <c r="I2831" s="3">
        <v>0.72</v>
      </c>
      <c r="J2831" s="3">
        <v>0</v>
      </c>
      <c r="K2831" s="3">
        <v>0.72</v>
      </c>
    </row>
    <row r="2832" spans="1:11" x14ac:dyDescent="0.25">
      <c r="A2832" s="2">
        <v>2832</v>
      </c>
      <c r="B2832" s="2" t="s">
        <v>1138</v>
      </c>
      <c r="C2832" s="2" t="s">
        <v>67</v>
      </c>
      <c r="D2832" s="2">
        <v>2014</v>
      </c>
      <c r="E2832" s="2" t="s">
        <v>22</v>
      </c>
      <c r="F2832" s="2" t="s">
        <v>192</v>
      </c>
      <c r="G2832" s="2">
        <v>0.32</v>
      </c>
      <c r="H2832" s="2">
        <v>0.22</v>
      </c>
      <c r="I2832" s="2">
        <v>0.08</v>
      </c>
      <c r="J2832" s="2">
        <v>0.1</v>
      </c>
      <c r="K2832" s="2">
        <v>0.72</v>
      </c>
    </row>
    <row r="2833" spans="1:11" x14ac:dyDescent="0.25">
      <c r="A2833" s="3">
        <v>2833</v>
      </c>
      <c r="B2833" s="3" t="s">
        <v>2290</v>
      </c>
      <c r="C2833" s="3" t="s">
        <v>86</v>
      </c>
      <c r="D2833" s="3">
        <v>1998</v>
      </c>
      <c r="E2833" s="3" t="s">
        <v>212</v>
      </c>
      <c r="F2833" s="3" t="s">
        <v>296</v>
      </c>
      <c r="G2833" s="3">
        <v>0</v>
      </c>
      <c r="H2833" s="3">
        <v>0</v>
      </c>
      <c r="I2833" s="3">
        <v>0.67</v>
      </c>
      <c r="J2833" s="3">
        <v>0.05</v>
      </c>
      <c r="K2833" s="3">
        <v>0.72</v>
      </c>
    </row>
    <row r="2834" spans="1:11" x14ac:dyDescent="0.25">
      <c r="A2834" s="2">
        <v>2834</v>
      </c>
      <c r="B2834" s="2" t="s">
        <v>2291</v>
      </c>
      <c r="C2834" s="2" t="s">
        <v>86</v>
      </c>
      <c r="D2834" s="2">
        <v>1996</v>
      </c>
      <c r="E2834" s="2" t="s">
        <v>31</v>
      </c>
      <c r="F2834" s="2" t="s">
        <v>179</v>
      </c>
      <c r="G2834" s="2">
        <v>0.4</v>
      </c>
      <c r="H2834" s="2">
        <v>0.27</v>
      </c>
      <c r="I2834" s="2">
        <v>0</v>
      </c>
      <c r="J2834" s="2">
        <v>0.05</v>
      </c>
      <c r="K2834" s="2">
        <v>0.72</v>
      </c>
    </row>
    <row r="2835" spans="1:11" x14ac:dyDescent="0.25">
      <c r="A2835" s="3">
        <v>2835</v>
      </c>
      <c r="B2835" s="3" t="s">
        <v>2292</v>
      </c>
      <c r="C2835" s="3" t="s">
        <v>46</v>
      </c>
      <c r="D2835" s="3">
        <v>2007</v>
      </c>
      <c r="E2835" s="3" t="s">
        <v>13</v>
      </c>
      <c r="F2835" s="3" t="s">
        <v>110</v>
      </c>
      <c r="G2835" s="3">
        <v>0.59</v>
      </c>
      <c r="H2835" s="3">
        <v>0.02</v>
      </c>
      <c r="I2835" s="3">
        <v>0.01</v>
      </c>
      <c r="J2835" s="3">
        <v>0.1</v>
      </c>
      <c r="K2835" s="3">
        <v>0.72</v>
      </c>
    </row>
    <row r="2836" spans="1:11" x14ac:dyDescent="0.25">
      <c r="A2836" s="2">
        <v>2836</v>
      </c>
      <c r="B2836" s="2" t="s">
        <v>1269</v>
      </c>
      <c r="C2836" s="2" t="s">
        <v>113</v>
      </c>
      <c r="D2836" s="2">
        <v>2002</v>
      </c>
      <c r="E2836" s="2" t="s">
        <v>31</v>
      </c>
      <c r="F2836" s="2" t="s">
        <v>110</v>
      </c>
      <c r="G2836" s="2">
        <v>0.53</v>
      </c>
      <c r="H2836" s="2">
        <v>0.17</v>
      </c>
      <c r="I2836" s="2">
        <v>0</v>
      </c>
      <c r="J2836" s="2">
        <v>0.03</v>
      </c>
      <c r="K2836" s="2">
        <v>0.72</v>
      </c>
    </row>
    <row r="2837" spans="1:11" x14ac:dyDescent="0.25">
      <c r="A2837" s="3">
        <v>2837</v>
      </c>
      <c r="B2837" s="3" t="s">
        <v>2293</v>
      </c>
      <c r="C2837" s="3" t="s">
        <v>46</v>
      </c>
      <c r="D2837" s="3">
        <v>2006</v>
      </c>
      <c r="E2837" s="3" t="s">
        <v>13</v>
      </c>
      <c r="F2837" s="3" t="s">
        <v>110</v>
      </c>
      <c r="G2837" s="3">
        <v>0.6</v>
      </c>
      <c r="H2837" s="3">
        <v>0.02</v>
      </c>
      <c r="I2837" s="3">
        <v>0</v>
      </c>
      <c r="J2837" s="3">
        <v>0.1</v>
      </c>
      <c r="K2837" s="3">
        <v>0.72</v>
      </c>
    </row>
    <row r="2838" spans="1:11" x14ac:dyDescent="0.25">
      <c r="A2838" s="2">
        <v>2838</v>
      </c>
      <c r="B2838" s="2" t="s">
        <v>2294</v>
      </c>
      <c r="C2838" s="2" t="s">
        <v>86</v>
      </c>
      <c r="D2838" s="2">
        <v>1999</v>
      </c>
      <c r="E2838" s="2" t="s">
        <v>18</v>
      </c>
      <c r="F2838" s="2" t="s">
        <v>128</v>
      </c>
      <c r="G2838" s="2">
        <v>0.4</v>
      </c>
      <c r="H2838" s="2">
        <v>0.27</v>
      </c>
      <c r="I2838" s="2">
        <v>0</v>
      </c>
      <c r="J2838" s="2">
        <v>0.05</v>
      </c>
      <c r="K2838" s="2">
        <v>0.72</v>
      </c>
    </row>
    <row r="2839" spans="1:11" x14ac:dyDescent="0.25">
      <c r="A2839" s="3">
        <v>2839</v>
      </c>
      <c r="B2839" s="3" t="s">
        <v>2295</v>
      </c>
      <c r="C2839" s="3" t="s">
        <v>55</v>
      </c>
      <c r="D2839" s="3">
        <v>2005</v>
      </c>
      <c r="E2839" s="3" t="s">
        <v>43</v>
      </c>
      <c r="F2839" s="3" t="s">
        <v>121</v>
      </c>
      <c r="G2839" s="3">
        <v>0</v>
      </c>
      <c r="H2839" s="3">
        <v>0</v>
      </c>
      <c r="I2839" s="3">
        <v>0.7</v>
      </c>
      <c r="J2839" s="3">
        <v>0.02</v>
      </c>
      <c r="K2839" s="3">
        <v>0.72</v>
      </c>
    </row>
    <row r="2840" spans="1:11" x14ac:dyDescent="0.2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25">
      <c r="A2841" s="3">
        <v>2841</v>
      </c>
      <c r="B2841" s="3" t="s">
        <v>2296</v>
      </c>
      <c r="C2841" s="3" t="s">
        <v>39</v>
      </c>
      <c r="D2841" s="3">
        <v>2007</v>
      </c>
      <c r="E2841" s="3" t="s">
        <v>13</v>
      </c>
      <c r="F2841" s="3" t="s">
        <v>2297</v>
      </c>
      <c r="G2841" s="3">
        <v>0.67</v>
      </c>
      <c r="H2841" s="3">
        <v>0</v>
      </c>
      <c r="I2841" s="3">
        <v>0</v>
      </c>
      <c r="J2841" s="3">
        <v>0.05</v>
      </c>
      <c r="K2841" s="3">
        <v>0.72</v>
      </c>
    </row>
    <row r="2842" spans="1:11" x14ac:dyDescent="0.25">
      <c r="A2842" s="2">
        <v>2842</v>
      </c>
      <c r="B2842" s="2" t="s">
        <v>2298</v>
      </c>
      <c r="C2842" s="2" t="s">
        <v>86</v>
      </c>
      <c r="D2842" s="2">
        <v>2001</v>
      </c>
      <c r="E2842" s="2" t="s">
        <v>72</v>
      </c>
      <c r="F2842" s="2" t="s">
        <v>61</v>
      </c>
      <c r="G2842" s="2">
        <v>0.4</v>
      </c>
      <c r="H2842" s="2">
        <v>0.27</v>
      </c>
      <c r="I2842" s="2">
        <v>0</v>
      </c>
      <c r="J2842" s="2">
        <v>0.05</v>
      </c>
      <c r="K2842" s="2">
        <v>0.72</v>
      </c>
    </row>
    <row r="2843" spans="1:11" x14ac:dyDescent="0.25">
      <c r="A2843" s="3">
        <v>2843</v>
      </c>
      <c r="B2843" s="3" t="s">
        <v>2299</v>
      </c>
      <c r="C2843" s="3" t="s">
        <v>39</v>
      </c>
      <c r="D2843" s="3">
        <v>2013</v>
      </c>
      <c r="E2843" s="3" t="s">
        <v>43</v>
      </c>
      <c r="F2843" s="3" t="s">
        <v>159</v>
      </c>
      <c r="G2843" s="3">
        <v>0.35</v>
      </c>
      <c r="H2843" s="3">
        <v>0.31</v>
      </c>
      <c r="I2843" s="3">
        <v>0</v>
      </c>
      <c r="J2843" s="3">
        <v>0.06</v>
      </c>
      <c r="K2843" s="3">
        <v>0.72</v>
      </c>
    </row>
    <row r="2844" spans="1:11" x14ac:dyDescent="0.2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25">
      <c r="A2845" s="3">
        <v>2845</v>
      </c>
      <c r="B2845" s="3" t="s">
        <v>2301</v>
      </c>
      <c r="C2845" s="3" t="s">
        <v>127</v>
      </c>
      <c r="D2845" s="3">
        <v>1982</v>
      </c>
      <c r="E2845" s="3" t="s">
        <v>2</v>
      </c>
      <c r="F2845" s="3" t="s">
        <v>128</v>
      </c>
      <c r="G2845" s="3">
        <v>0.67</v>
      </c>
      <c r="H2845" s="3">
        <v>0.04</v>
      </c>
      <c r="I2845" s="3">
        <v>0</v>
      </c>
      <c r="J2845" s="3">
        <v>0.01</v>
      </c>
      <c r="K2845" s="3">
        <v>0.72</v>
      </c>
    </row>
    <row r="2846" spans="1:11" x14ac:dyDescent="0.25">
      <c r="A2846" s="2">
        <v>2846</v>
      </c>
      <c r="B2846" s="2" t="s">
        <v>2302</v>
      </c>
      <c r="C2846" s="2" t="s">
        <v>42</v>
      </c>
      <c r="D2846" s="2">
        <v>2010</v>
      </c>
      <c r="E2846" s="2" t="s">
        <v>31</v>
      </c>
      <c r="F2846" s="2" t="s">
        <v>61</v>
      </c>
      <c r="G2846" s="2">
        <v>0.18</v>
      </c>
      <c r="H2846" s="2">
        <v>0.38</v>
      </c>
      <c r="I2846" s="2">
        <v>0.02</v>
      </c>
      <c r="J2846" s="2">
        <v>0.13</v>
      </c>
      <c r="K2846" s="2">
        <v>0.72</v>
      </c>
    </row>
    <row r="2847" spans="1:11" x14ac:dyDescent="0.25">
      <c r="A2847" s="3">
        <v>2847</v>
      </c>
      <c r="B2847" s="3" t="s">
        <v>970</v>
      </c>
      <c r="C2847" s="3" t="s">
        <v>130</v>
      </c>
      <c r="D2847" s="3">
        <v>2007</v>
      </c>
      <c r="E2847" s="3" t="s">
        <v>43</v>
      </c>
      <c r="F2847" s="3" t="s">
        <v>971</v>
      </c>
      <c r="G2847" s="3">
        <v>0.23</v>
      </c>
      <c r="H2847" s="3">
        <v>0.31</v>
      </c>
      <c r="I2847" s="3">
        <v>0</v>
      </c>
      <c r="J2847" s="3">
        <v>0.18</v>
      </c>
      <c r="K2847" s="3">
        <v>0.72</v>
      </c>
    </row>
    <row r="2848" spans="1:11" x14ac:dyDescent="0.25">
      <c r="A2848" s="2">
        <v>2848</v>
      </c>
      <c r="B2848" s="2" t="s">
        <v>2303</v>
      </c>
      <c r="C2848" s="2" t="s">
        <v>39</v>
      </c>
      <c r="D2848" s="2">
        <v>2007</v>
      </c>
      <c r="E2848" s="2" t="s">
        <v>13</v>
      </c>
      <c r="F2848" s="2" t="s">
        <v>110</v>
      </c>
      <c r="G2848" s="2">
        <v>0.62</v>
      </c>
      <c r="H2848" s="2">
        <v>0.04</v>
      </c>
      <c r="I2848" s="2">
        <v>0</v>
      </c>
      <c r="J2848" s="2">
        <v>0.06</v>
      </c>
      <c r="K2848" s="2">
        <v>0.72</v>
      </c>
    </row>
    <row r="2849" spans="1:11" x14ac:dyDescent="0.25">
      <c r="A2849" s="3">
        <v>2849</v>
      </c>
      <c r="B2849" s="3" t="s">
        <v>2304</v>
      </c>
      <c r="C2849" s="3" t="s">
        <v>55</v>
      </c>
      <c r="D2849" s="3">
        <v>2002</v>
      </c>
      <c r="E2849" s="3" t="s">
        <v>24</v>
      </c>
      <c r="F2849" s="3" t="s">
        <v>128</v>
      </c>
      <c r="G2849" s="3">
        <v>0.51</v>
      </c>
      <c r="H2849" s="3">
        <v>0.19</v>
      </c>
      <c r="I2849" s="3">
        <v>0</v>
      </c>
      <c r="J2849" s="3">
        <v>0.01</v>
      </c>
      <c r="K2849" s="3">
        <v>0.72</v>
      </c>
    </row>
    <row r="2850" spans="1:11" x14ac:dyDescent="0.25">
      <c r="A2850" s="2">
        <v>2850</v>
      </c>
      <c r="B2850" s="2" t="s">
        <v>1795</v>
      </c>
      <c r="C2850" s="2" t="s">
        <v>39</v>
      </c>
      <c r="D2850" s="2">
        <v>2011</v>
      </c>
      <c r="E2850" s="2" t="s">
        <v>18</v>
      </c>
      <c r="F2850" s="2" t="s">
        <v>92</v>
      </c>
      <c r="G2850" s="2">
        <v>0.25</v>
      </c>
      <c r="H2850" s="2">
        <v>0.39</v>
      </c>
      <c r="I2850" s="2">
        <v>0</v>
      </c>
      <c r="J2850" s="2">
        <v>0.08</v>
      </c>
      <c r="K2850" s="2">
        <v>0.72</v>
      </c>
    </row>
    <row r="2851" spans="1:11" x14ac:dyDescent="0.25">
      <c r="A2851" s="3">
        <v>2851</v>
      </c>
      <c r="B2851" s="3" t="s">
        <v>2305</v>
      </c>
      <c r="C2851" s="3" t="s">
        <v>42</v>
      </c>
      <c r="D2851" s="3">
        <v>2009</v>
      </c>
      <c r="E2851" s="3" t="s">
        <v>13</v>
      </c>
      <c r="F2851" s="3" t="s">
        <v>59</v>
      </c>
      <c r="G2851" s="3">
        <v>0.66</v>
      </c>
      <c r="H2851" s="3">
        <v>0</v>
      </c>
      <c r="I2851" s="3">
        <v>0</v>
      </c>
      <c r="J2851" s="3">
        <v>0.05</v>
      </c>
      <c r="K2851" s="3">
        <v>0.72</v>
      </c>
    </row>
    <row r="2852" spans="1:11" x14ac:dyDescent="0.25">
      <c r="A2852" s="2">
        <v>2852</v>
      </c>
      <c r="B2852" s="2" t="s">
        <v>543</v>
      </c>
      <c r="C2852" s="2" t="s">
        <v>149</v>
      </c>
      <c r="D2852" s="2">
        <v>2012</v>
      </c>
      <c r="E2852" s="2" t="s">
        <v>22</v>
      </c>
      <c r="F2852" s="2" t="s">
        <v>14</v>
      </c>
      <c r="G2852" s="2">
        <v>0.26</v>
      </c>
      <c r="H2852" s="2">
        <v>0.19</v>
      </c>
      <c r="I2852" s="2">
        <v>0.22</v>
      </c>
      <c r="J2852" s="2">
        <v>0.04</v>
      </c>
      <c r="K2852" s="2">
        <v>0.72</v>
      </c>
    </row>
    <row r="2853" spans="1:11" x14ac:dyDescent="0.25">
      <c r="A2853" s="3">
        <v>2853</v>
      </c>
      <c r="B2853" s="3" t="s">
        <v>2306</v>
      </c>
      <c r="C2853" s="3" t="s">
        <v>46</v>
      </c>
      <c r="D2853" s="3">
        <v>2003</v>
      </c>
      <c r="E2853" s="3" t="s">
        <v>33</v>
      </c>
      <c r="F2853" s="3" t="s">
        <v>296</v>
      </c>
      <c r="G2853" s="3">
        <v>0.05</v>
      </c>
      <c r="H2853" s="3">
        <v>0.04</v>
      </c>
      <c r="I2853" s="3">
        <v>0.61</v>
      </c>
      <c r="J2853" s="3">
        <v>0.01</v>
      </c>
      <c r="K2853" s="3">
        <v>0.72</v>
      </c>
    </row>
    <row r="2854" spans="1:11" x14ac:dyDescent="0.2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25">
      <c r="A2855" s="3">
        <v>2855</v>
      </c>
      <c r="B2855" s="3" t="s">
        <v>2308</v>
      </c>
      <c r="C2855" s="3" t="s">
        <v>86</v>
      </c>
      <c r="D2855" s="3">
        <v>1998</v>
      </c>
      <c r="E2855" s="3" t="s">
        <v>43</v>
      </c>
      <c r="F2855" s="3" t="s">
        <v>223</v>
      </c>
      <c r="G2855" s="3">
        <v>0.4</v>
      </c>
      <c r="H2855" s="3">
        <v>0.27</v>
      </c>
      <c r="I2855" s="3">
        <v>0</v>
      </c>
      <c r="J2855" s="3">
        <v>0.05</v>
      </c>
      <c r="K2855" s="3">
        <v>0.72</v>
      </c>
    </row>
    <row r="2856" spans="1:11" x14ac:dyDescent="0.25">
      <c r="A2856" s="2">
        <v>2856</v>
      </c>
      <c r="B2856" s="2" t="s">
        <v>241</v>
      </c>
      <c r="C2856" s="2" t="s">
        <v>26</v>
      </c>
      <c r="D2856" s="2">
        <v>2010</v>
      </c>
      <c r="E2856" s="2" t="s">
        <v>13</v>
      </c>
      <c r="F2856" s="2" t="s">
        <v>110</v>
      </c>
      <c r="G2856" s="2">
        <v>0.13</v>
      </c>
      <c r="H2856" s="2">
        <v>0.5</v>
      </c>
      <c r="I2856" s="2">
        <v>0</v>
      </c>
      <c r="J2856" s="2">
        <v>0.09</v>
      </c>
      <c r="K2856" s="2">
        <v>0.72</v>
      </c>
    </row>
    <row r="2857" spans="1:11" x14ac:dyDescent="0.25">
      <c r="A2857" s="3">
        <v>2857</v>
      </c>
      <c r="B2857" s="3" t="s">
        <v>2309</v>
      </c>
      <c r="C2857" s="3" t="s">
        <v>118</v>
      </c>
      <c r="D2857" s="3">
        <v>2007</v>
      </c>
      <c r="E2857" s="3" t="s">
        <v>31</v>
      </c>
      <c r="F2857" s="3" t="s">
        <v>110</v>
      </c>
      <c r="G2857" s="3">
        <v>0</v>
      </c>
      <c r="H2857" s="3">
        <v>0.69</v>
      </c>
      <c r="I2857" s="3">
        <v>0</v>
      </c>
      <c r="J2857" s="3">
        <v>0.03</v>
      </c>
      <c r="K2857" s="3">
        <v>0.72</v>
      </c>
    </row>
    <row r="2858" spans="1:11" x14ac:dyDescent="0.25">
      <c r="A2858" s="2">
        <v>2858</v>
      </c>
      <c r="B2858" s="2" t="s">
        <v>400</v>
      </c>
      <c r="C2858" s="2" t="s">
        <v>118</v>
      </c>
      <c r="D2858" s="2">
        <v>2010</v>
      </c>
      <c r="E2858" s="2" t="s">
        <v>31</v>
      </c>
      <c r="F2858" s="2" t="s">
        <v>110</v>
      </c>
      <c r="G2858" s="2">
        <v>0.19</v>
      </c>
      <c r="H2858" s="2">
        <v>0.53</v>
      </c>
      <c r="I2858" s="2">
        <v>0</v>
      </c>
      <c r="J2858" s="2">
        <v>0</v>
      </c>
      <c r="K2858" s="2">
        <v>0.71</v>
      </c>
    </row>
    <row r="2859" spans="1:11" x14ac:dyDescent="0.25">
      <c r="A2859" s="3">
        <v>2859</v>
      </c>
      <c r="B2859" s="3" t="s">
        <v>263</v>
      </c>
      <c r="C2859" s="3" t="s">
        <v>113</v>
      </c>
      <c r="D2859" s="3">
        <v>2002</v>
      </c>
      <c r="E2859" s="3" t="s">
        <v>43</v>
      </c>
      <c r="F2859" s="3" t="s">
        <v>110</v>
      </c>
      <c r="G2859" s="3">
        <v>0.45</v>
      </c>
      <c r="H2859" s="3">
        <v>0.24</v>
      </c>
      <c r="I2859" s="3">
        <v>0</v>
      </c>
      <c r="J2859" s="3">
        <v>0.03</v>
      </c>
      <c r="K2859" s="3">
        <v>0.71</v>
      </c>
    </row>
    <row r="2860" spans="1:11" x14ac:dyDescent="0.25">
      <c r="A2860" s="2">
        <v>2860</v>
      </c>
      <c r="B2860" s="2" t="s">
        <v>310</v>
      </c>
      <c r="C2860" s="2" t="s">
        <v>113</v>
      </c>
      <c r="D2860" s="2">
        <v>2002</v>
      </c>
      <c r="E2860" s="2" t="s">
        <v>13</v>
      </c>
      <c r="F2860" s="2" t="s">
        <v>110</v>
      </c>
      <c r="G2860" s="2">
        <v>0.67</v>
      </c>
      <c r="H2860" s="2">
        <v>0.02</v>
      </c>
      <c r="I2860" s="2">
        <v>0</v>
      </c>
      <c r="J2860" s="2">
        <v>0.03</v>
      </c>
      <c r="K2860" s="2">
        <v>0.71</v>
      </c>
    </row>
    <row r="2861" spans="1:11" x14ac:dyDescent="0.25">
      <c r="A2861" s="3">
        <v>2861</v>
      </c>
      <c r="B2861" s="3" t="s">
        <v>2310</v>
      </c>
      <c r="C2861" s="3" t="s">
        <v>12</v>
      </c>
      <c r="D2861" s="3">
        <v>2007</v>
      </c>
      <c r="E2861" s="3" t="s">
        <v>22</v>
      </c>
      <c r="F2861" s="3" t="s">
        <v>192</v>
      </c>
      <c r="G2861" s="3">
        <v>0.18</v>
      </c>
      <c r="H2861" s="3">
        <v>0.01</v>
      </c>
      <c r="I2861" s="3">
        <v>0.5</v>
      </c>
      <c r="J2861" s="3">
        <v>0.02</v>
      </c>
      <c r="K2861" s="3">
        <v>0.71</v>
      </c>
    </row>
    <row r="2862" spans="1:11" x14ac:dyDescent="0.25">
      <c r="A2862" s="2">
        <v>2862</v>
      </c>
      <c r="B2862" s="2" t="s">
        <v>2311</v>
      </c>
      <c r="C2862" s="2" t="s">
        <v>42</v>
      </c>
      <c r="D2862" s="2">
        <v>2013</v>
      </c>
      <c r="E2862" s="2" t="s">
        <v>13</v>
      </c>
      <c r="F2862" s="2" t="s">
        <v>59</v>
      </c>
      <c r="G2862" s="2">
        <v>0.66</v>
      </c>
      <c r="H2862" s="2">
        <v>0</v>
      </c>
      <c r="I2862" s="2">
        <v>0</v>
      </c>
      <c r="J2862" s="2">
        <v>0.05</v>
      </c>
      <c r="K2862" s="2">
        <v>0.71</v>
      </c>
    </row>
    <row r="2863" spans="1:11" x14ac:dyDescent="0.25">
      <c r="A2863" s="3">
        <v>2863</v>
      </c>
      <c r="B2863" s="3" t="s">
        <v>1524</v>
      </c>
      <c r="C2863" s="3" t="s">
        <v>39</v>
      </c>
      <c r="D2863" s="3">
        <v>2011</v>
      </c>
      <c r="E2863" s="3" t="s">
        <v>33</v>
      </c>
      <c r="F2863" s="3" t="s">
        <v>184</v>
      </c>
      <c r="G2863" s="3">
        <v>0.42</v>
      </c>
      <c r="H2863" s="3">
        <v>0.23</v>
      </c>
      <c r="I2863" s="3">
        <v>0</v>
      </c>
      <c r="J2863" s="3">
        <v>0.06</v>
      </c>
      <c r="K2863" s="3">
        <v>0.71</v>
      </c>
    </row>
    <row r="2864" spans="1:11" x14ac:dyDescent="0.25">
      <c r="A2864" s="2">
        <v>2864</v>
      </c>
      <c r="B2864" s="2" t="s">
        <v>2312</v>
      </c>
      <c r="C2864" s="2" t="s">
        <v>67</v>
      </c>
      <c r="D2864" s="2">
        <v>2015</v>
      </c>
      <c r="E2864" s="2" t="s">
        <v>43</v>
      </c>
      <c r="F2864" s="2" t="s">
        <v>192</v>
      </c>
      <c r="G2864" s="2">
        <v>0.16</v>
      </c>
      <c r="H2864" s="2">
        <v>0.13</v>
      </c>
      <c r="I2864" s="2">
        <v>0.37</v>
      </c>
      <c r="J2864" s="2">
        <v>0.06</v>
      </c>
      <c r="K2864" s="2">
        <v>0.71</v>
      </c>
    </row>
    <row r="2865" spans="1:11" x14ac:dyDescent="0.25">
      <c r="A2865" s="3">
        <v>2865</v>
      </c>
      <c r="B2865" s="3" t="s">
        <v>2313</v>
      </c>
      <c r="C2865" s="3" t="s">
        <v>46</v>
      </c>
      <c r="D2865" s="3">
        <v>2003</v>
      </c>
      <c r="E2865" s="3" t="s">
        <v>72</v>
      </c>
      <c r="F2865" s="3" t="s">
        <v>121</v>
      </c>
      <c r="G2865" s="3">
        <v>0.35</v>
      </c>
      <c r="H2865" s="3">
        <v>0.27</v>
      </c>
      <c r="I2865" s="3">
        <v>0</v>
      </c>
      <c r="J2865" s="3">
        <v>0.09</v>
      </c>
      <c r="K2865" s="3">
        <v>0.71</v>
      </c>
    </row>
    <row r="2866" spans="1:11" x14ac:dyDescent="0.2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2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25">
      <c r="A2868" s="2">
        <v>2868</v>
      </c>
      <c r="B2868" s="2" t="s">
        <v>2316</v>
      </c>
      <c r="C2868" s="2" t="s">
        <v>42</v>
      </c>
      <c r="D2868" s="2">
        <v>2007</v>
      </c>
      <c r="E2868" s="2" t="s">
        <v>43</v>
      </c>
      <c r="F2868" s="2" t="s">
        <v>751</v>
      </c>
      <c r="G2868" s="2">
        <v>0.18</v>
      </c>
      <c r="H2868" s="2">
        <v>0.08</v>
      </c>
      <c r="I2868" s="2">
        <v>0.41</v>
      </c>
      <c r="J2868" s="2">
        <v>0.04</v>
      </c>
      <c r="K2868" s="2">
        <v>0.71</v>
      </c>
    </row>
    <row r="2869" spans="1:11" x14ac:dyDescent="0.25">
      <c r="A2869" s="3">
        <v>2869</v>
      </c>
      <c r="B2869" s="3" t="s">
        <v>2317</v>
      </c>
      <c r="C2869" s="3" t="s">
        <v>46</v>
      </c>
      <c r="D2869" s="3">
        <v>2002</v>
      </c>
      <c r="E2869" s="3" t="s">
        <v>18</v>
      </c>
      <c r="F2869" s="3" t="s">
        <v>2318</v>
      </c>
      <c r="G2869" s="3">
        <v>0.35</v>
      </c>
      <c r="H2869" s="3">
        <v>0.27</v>
      </c>
      <c r="I2869" s="3">
        <v>0</v>
      </c>
      <c r="J2869" s="3">
        <v>0.09</v>
      </c>
      <c r="K2869" s="3">
        <v>0.71</v>
      </c>
    </row>
    <row r="2870" spans="1:11" x14ac:dyDescent="0.2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2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2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25">
      <c r="A2873" s="3">
        <v>2873</v>
      </c>
      <c r="B2873" s="3" t="s">
        <v>2322</v>
      </c>
      <c r="C2873" s="3" t="s">
        <v>86</v>
      </c>
      <c r="D2873" s="3">
        <v>2000</v>
      </c>
      <c r="E2873" s="3" t="s">
        <v>18</v>
      </c>
      <c r="F2873" s="3" t="s">
        <v>417</v>
      </c>
      <c r="G2873" s="3">
        <v>0.4</v>
      </c>
      <c r="H2873" s="3">
        <v>0.27</v>
      </c>
      <c r="I2873" s="3">
        <v>0</v>
      </c>
      <c r="J2873" s="3">
        <v>0.05</v>
      </c>
      <c r="K2873" s="3">
        <v>0.71</v>
      </c>
    </row>
    <row r="2874" spans="1:11" x14ac:dyDescent="0.25">
      <c r="A2874" s="2">
        <v>2874</v>
      </c>
      <c r="B2874" s="2" t="s">
        <v>2323</v>
      </c>
      <c r="C2874" s="2" t="s">
        <v>113</v>
      </c>
      <c r="D2874" s="2">
        <v>2005</v>
      </c>
      <c r="E2874" s="2" t="s">
        <v>83</v>
      </c>
      <c r="F2874" s="2" t="s">
        <v>40</v>
      </c>
      <c r="G2874" s="2">
        <v>0.49</v>
      </c>
      <c r="H2874" s="2">
        <v>0.2</v>
      </c>
      <c r="I2874" s="2">
        <v>0</v>
      </c>
      <c r="J2874" s="2">
        <v>0.02</v>
      </c>
      <c r="K2874" s="2">
        <v>0.71</v>
      </c>
    </row>
    <row r="2875" spans="1:11" x14ac:dyDescent="0.25">
      <c r="A2875" s="3">
        <v>2875</v>
      </c>
      <c r="B2875" s="3" t="s">
        <v>2324</v>
      </c>
      <c r="C2875" s="3" t="s">
        <v>46</v>
      </c>
      <c r="D2875" s="3">
        <v>2003</v>
      </c>
      <c r="E2875" s="3" t="s">
        <v>43</v>
      </c>
      <c r="F2875" s="3" t="s">
        <v>184</v>
      </c>
      <c r="G2875" s="3">
        <v>0.35</v>
      </c>
      <c r="H2875" s="3">
        <v>0.27</v>
      </c>
      <c r="I2875" s="3">
        <v>0</v>
      </c>
      <c r="J2875" s="3">
        <v>0.09</v>
      </c>
      <c r="K2875" s="3">
        <v>0.71</v>
      </c>
    </row>
    <row r="2876" spans="1:11" x14ac:dyDescent="0.25">
      <c r="A2876" s="2">
        <v>2876</v>
      </c>
      <c r="B2876" s="2" t="s">
        <v>603</v>
      </c>
      <c r="C2876" s="2" t="s">
        <v>130</v>
      </c>
      <c r="D2876" s="2">
        <v>2008</v>
      </c>
      <c r="E2876" s="2" t="s">
        <v>13</v>
      </c>
      <c r="F2876" s="2" t="s">
        <v>110</v>
      </c>
      <c r="G2876" s="2">
        <v>0.65</v>
      </c>
      <c r="H2876" s="2">
        <v>0</v>
      </c>
      <c r="I2876" s="2">
        <v>0</v>
      </c>
      <c r="J2876" s="2">
        <v>0.06</v>
      </c>
      <c r="K2876" s="2">
        <v>0.71</v>
      </c>
    </row>
    <row r="2877" spans="1:11" x14ac:dyDescent="0.2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2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2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25">
      <c r="A2880" s="2">
        <v>2880</v>
      </c>
      <c r="B2880" s="2" t="s">
        <v>2328</v>
      </c>
      <c r="C2880" s="2" t="s">
        <v>42</v>
      </c>
      <c r="D2880" s="2">
        <v>2010</v>
      </c>
      <c r="E2880" s="2" t="s">
        <v>13</v>
      </c>
      <c r="F2880" s="2" t="s">
        <v>59</v>
      </c>
      <c r="G2880" s="2">
        <v>0.66</v>
      </c>
      <c r="H2880" s="2">
        <v>0</v>
      </c>
      <c r="I2880" s="2">
        <v>0</v>
      </c>
      <c r="J2880" s="2">
        <v>0.05</v>
      </c>
      <c r="K2880" s="2">
        <v>0.71</v>
      </c>
    </row>
    <row r="2881" spans="1:11" x14ac:dyDescent="0.2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25">
      <c r="A2882" s="2">
        <v>2882</v>
      </c>
      <c r="B2882" s="2" t="s">
        <v>2329</v>
      </c>
      <c r="C2882" s="2" t="s">
        <v>55</v>
      </c>
      <c r="D2882" s="2">
        <v>2004</v>
      </c>
      <c r="E2882" s="2" t="s">
        <v>43</v>
      </c>
      <c r="F2882" s="2" t="s">
        <v>385</v>
      </c>
      <c r="G2882" s="2">
        <v>0.51</v>
      </c>
      <c r="H2882" s="2">
        <v>0.19</v>
      </c>
      <c r="I2882" s="2">
        <v>0</v>
      </c>
      <c r="J2882" s="2">
        <v>0.01</v>
      </c>
      <c r="K2882" s="2">
        <v>0.71</v>
      </c>
    </row>
    <row r="2883" spans="1:11" x14ac:dyDescent="0.25">
      <c r="A2883" s="3">
        <v>2883</v>
      </c>
      <c r="B2883" s="3" t="s">
        <v>2330</v>
      </c>
      <c r="C2883" s="3" t="s">
        <v>46</v>
      </c>
      <c r="D2883" s="3">
        <v>2004</v>
      </c>
      <c r="E2883" s="3" t="s">
        <v>43</v>
      </c>
      <c r="F2883" s="3" t="s">
        <v>385</v>
      </c>
      <c r="G2883" s="3">
        <v>0.35</v>
      </c>
      <c r="H2883" s="3">
        <v>0.27</v>
      </c>
      <c r="I2883" s="3">
        <v>0</v>
      </c>
      <c r="J2883" s="3">
        <v>0.09</v>
      </c>
      <c r="K2883" s="3">
        <v>0.71</v>
      </c>
    </row>
    <row r="2884" spans="1:11" x14ac:dyDescent="0.25">
      <c r="A2884" s="2">
        <v>2884</v>
      </c>
      <c r="B2884" s="2" t="s">
        <v>2331</v>
      </c>
      <c r="C2884" s="2" t="s">
        <v>65</v>
      </c>
      <c r="D2884" s="2">
        <v>2015</v>
      </c>
      <c r="E2884" s="2" t="s">
        <v>28</v>
      </c>
      <c r="F2884" s="2" t="s">
        <v>14</v>
      </c>
      <c r="G2884" s="2">
        <v>0</v>
      </c>
      <c r="H2884" s="2">
        <v>0</v>
      </c>
      <c r="I2884" s="2">
        <v>0.71</v>
      </c>
      <c r="J2884" s="2">
        <v>0</v>
      </c>
      <c r="K2884" s="2">
        <v>0.71</v>
      </c>
    </row>
    <row r="2885" spans="1:11" x14ac:dyDescent="0.25">
      <c r="A2885" s="3">
        <v>2885</v>
      </c>
      <c r="B2885" s="3" t="s">
        <v>2332</v>
      </c>
      <c r="C2885" s="3" t="s">
        <v>78</v>
      </c>
      <c r="D2885" s="3">
        <v>1999</v>
      </c>
      <c r="E2885" s="3" t="s">
        <v>18</v>
      </c>
      <c r="F2885" s="3" t="s">
        <v>2333</v>
      </c>
      <c r="G2885" s="3">
        <v>0.51</v>
      </c>
      <c r="H2885" s="3">
        <v>0.18</v>
      </c>
      <c r="I2885" s="3">
        <v>0</v>
      </c>
      <c r="J2885" s="3">
        <v>0.01</v>
      </c>
      <c r="K2885" s="3">
        <v>0.71</v>
      </c>
    </row>
    <row r="2886" spans="1:11" x14ac:dyDescent="0.2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25">
      <c r="A2887" s="3">
        <v>2887</v>
      </c>
      <c r="B2887" s="3" t="s">
        <v>2334</v>
      </c>
      <c r="C2887" s="3" t="s">
        <v>78</v>
      </c>
      <c r="D2887" s="3">
        <v>1997</v>
      </c>
      <c r="E2887" s="3" t="s">
        <v>43</v>
      </c>
      <c r="F2887" s="3" t="s">
        <v>14</v>
      </c>
      <c r="G2887" s="3">
        <v>0.39</v>
      </c>
      <c r="H2887" s="3">
        <v>0.09</v>
      </c>
      <c r="I2887" s="3">
        <v>0.17</v>
      </c>
      <c r="J2887" s="3">
        <v>0.06</v>
      </c>
      <c r="K2887" s="3">
        <v>0.71</v>
      </c>
    </row>
    <row r="2888" spans="1:11" x14ac:dyDescent="0.2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25">
      <c r="A2889" s="3">
        <v>2889</v>
      </c>
      <c r="B2889" s="3" t="s">
        <v>2335</v>
      </c>
      <c r="C2889" s="3" t="s">
        <v>48</v>
      </c>
      <c r="D2889" s="3">
        <v>1995</v>
      </c>
      <c r="E2889" s="3" t="s">
        <v>22</v>
      </c>
      <c r="F2889" s="3" t="s">
        <v>2336</v>
      </c>
      <c r="G2889" s="3">
        <v>0</v>
      </c>
      <c r="H2889" s="3">
        <v>0</v>
      </c>
      <c r="I2889" s="3">
        <v>0.71</v>
      </c>
      <c r="J2889" s="3">
        <v>0</v>
      </c>
      <c r="K2889" s="3">
        <v>0.71</v>
      </c>
    </row>
    <row r="2890" spans="1:11" x14ac:dyDescent="0.25">
      <c r="A2890" s="2">
        <v>2890</v>
      </c>
      <c r="B2890" s="2" t="s">
        <v>2337</v>
      </c>
      <c r="C2890" s="2" t="s">
        <v>147</v>
      </c>
      <c r="D2890" s="2">
        <v>2003</v>
      </c>
      <c r="E2890" s="2" t="s">
        <v>24</v>
      </c>
      <c r="F2890" s="2" t="s">
        <v>14</v>
      </c>
      <c r="G2890" s="2">
        <v>0.2</v>
      </c>
      <c r="H2890" s="2">
        <v>0.05</v>
      </c>
      <c r="I2890" s="2">
        <v>0.44</v>
      </c>
      <c r="J2890" s="2">
        <v>0.02</v>
      </c>
      <c r="K2890" s="2">
        <v>0.71</v>
      </c>
    </row>
    <row r="2891" spans="1:11" x14ac:dyDescent="0.25">
      <c r="A2891" s="3">
        <v>2891</v>
      </c>
      <c r="B2891" s="3" t="s">
        <v>2338</v>
      </c>
      <c r="C2891" s="3" t="s">
        <v>118</v>
      </c>
      <c r="D2891" s="3">
        <v>2013</v>
      </c>
      <c r="E2891" s="3" t="s">
        <v>13</v>
      </c>
      <c r="F2891" s="3" t="s">
        <v>121</v>
      </c>
      <c r="G2891" s="3">
        <v>0</v>
      </c>
      <c r="H2891" s="3">
        <v>0.6</v>
      </c>
      <c r="I2891" s="3">
        <v>0</v>
      </c>
      <c r="J2891" s="3">
        <v>0.1</v>
      </c>
      <c r="K2891" s="3">
        <v>0.71</v>
      </c>
    </row>
    <row r="2892" spans="1:11" x14ac:dyDescent="0.25">
      <c r="A2892" s="2">
        <v>2892</v>
      </c>
      <c r="B2892" s="2" t="s">
        <v>2339</v>
      </c>
      <c r="C2892" s="2" t="s">
        <v>86</v>
      </c>
      <c r="D2892" s="2">
        <v>1995</v>
      </c>
      <c r="E2892" s="2" t="s">
        <v>72</v>
      </c>
      <c r="F2892" s="2" t="s">
        <v>59</v>
      </c>
      <c r="G2892" s="2">
        <v>0.15</v>
      </c>
      <c r="H2892" s="2">
        <v>0.1</v>
      </c>
      <c r="I2892" s="2">
        <v>0.41</v>
      </c>
      <c r="J2892" s="2">
        <v>0.05</v>
      </c>
      <c r="K2892" s="2">
        <v>0.71</v>
      </c>
    </row>
    <row r="2893" spans="1:11" x14ac:dyDescent="0.25">
      <c r="A2893" s="3">
        <v>2893</v>
      </c>
      <c r="B2893" s="3" t="s">
        <v>1597</v>
      </c>
      <c r="C2893" s="3" t="s">
        <v>130</v>
      </c>
      <c r="D2893" s="3">
        <v>2010</v>
      </c>
      <c r="E2893" s="3" t="s">
        <v>72</v>
      </c>
      <c r="F2893" s="3" t="s">
        <v>385</v>
      </c>
      <c r="G2893" s="3">
        <v>0.22</v>
      </c>
      <c r="H2893" s="3">
        <v>0.31</v>
      </c>
      <c r="I2893" s="3">
        <v>0</v>
      </c>
      <c r="J2893" s="3">
        <v>0.17</v>
      </c>
      <c r="K2893" s="3">
        <v>0.71</v>
      </c>
    </row>
    <row r="2894" spans="1:11" x14ac:dyDescent="0.25">
      <c r="A2894" s="2">
        <v>2894</v>
      </c>
      <c r="B2894" s="2" t="s">
        <v>2340</v>
      </c>
      <c r="C2894" s="2" t="s">
        <v>86</v>
      </c>
      <c r="D2894" s="2">
        <v>1997</v>
      </c>
      <c r="E2894" s="2" t="s">
        <v>28</v>
      </c>
      <c r="F2894" s="2" t="s">
        <v>309</v>
      </c>
      <c r="G2894" s="2">
        <v>0.39</v>
      </c>
      <c r="H2894" s="2">
        <v>0.27</v>
      </c>
      <c r="I2894" s="2">
        <v>0</v>
      </c>
      <c r="J2894" s="2">
        <v>0.05</v>
      </c>
      <c r="K2894" s="2">
        <v>0.71</v>
      </c>
    </row>
    <row r="2895" spans="1:11" x14ac:dyDescent="0.25">
      <c r="A2895" s="3">
        <v>2895</v>
      </c>
      <c r="B2895" s="3" t="s">
        <v>1552</v>
      </c>
      <c r="C2895" s="3" t="s">
        <v>86</v>
      </c>
      <c r="D2895" s="3">
        <v>1998</v>
      </c>
      <c r="E2895" s="3" t="s">
        <v>31</v>
      </c>
      <c r="F2895" s="3" t="s">
        <v>417</v>
      </c>
      <c r="G2895" s="3">
        <v>0.39</v>
      </c>
      <c r="H2895" s="3">
        <v>0.27</v>
      </c>
      <c r="I2895" s="3">
        <v>0</v>
      </c>
      <c r="J2895" s="3">
        <v>0.05</v>
      </c>
      <c r="K2895" s="3">
        <v>0.71</v>
      </c>
    </row>
    <row r="2896" spans="1:11" x14ac:dyDescent="0.25">
      <c r="A2896" s="2">
        <v>2896</v>
      </c>
      <c r="B2896" s="2" t="s">
        <v>414</v>
      </c>
      <c r="C2896" s="2" t="s">
        <v>141</v>
      </c>
      <c r="D2896" s="2">
        <v>2015</v>
      </c>
      <c r="E2896" s="2" t="s">
        <v>43</v>
      </c>
      <c r="F2896" s="2" t="s">
        <v>184</v>
      </c>
      <c r="G2896" s="2">
        <v>0.37</v>
      </c>
      <c r="H2896" s="2">
        <v>0.26</v>
      </c>
      <c r="I2896" s="2">
        <v>0.01</v>
      </c>
      <c r="J2896" s="2">
        <v>0.06</v>
      </c>
      <c r="K2896" s="2">
        <v>0.71</v>
      </c>
    </row>
    <row r="2897" spans="1:11" x14ac:dyDescent="0.2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25">
      <c r="A2898" s="2">
        <v>2898</v>
      </c>
      <c r="B2898" s="2" t="s">
        <v>2342</v>
      </c>
      <c r="C2898" s="2" t="s">
        <v>113</v>
      </c>
      <c r="D2898" s="2">
        <v>2005</v>
      </c>
      <c r="E2898" s="2" t="s">
        <v>31</v>
      </c>
      <c r="F2898" s="2" t="s">
        <v>61</v>
      </c>
      <c r="G2898" s="2">
        <v>0.53</v>
      </c>
      <c r="H2898" s="2">
        <v>0.15</v>
      </c>
      <c r="I2898" s="2">
        <v>0</v>
      </c>
      <c r="J2898" s="2">
        <v>0.03</v>
      </c>
      <c r="K2898" s="2">
        <v>0.71</v>
      </c>
    </row>
    <row r="2899" spans="1:11" x14ac:dyDescent="0.25">
      <c r="A2899" s="3">
        <v>2899</v>
      </c>
      <c r="B2899" s="3" t="s">
        <v>2343</v>
      </c>
      <c r="C2899" s="3" t="s">
        <v>39</v>
      </c>
      <c r="D2899" s="3">
        <v>2008</v>
      </c>
      <c r="E2899" s="3" t="s">
        <v>13</v>
      </c>
      <c r="F2899" s="3" t="s">
        <v>110</v>
      </c>
      <c r="G2899" s="3">
        <v>0.65</v>
      </c>
      <c r="H2899" s="3">
        <v>0</v>
      </c>
      <c r="I2899" s="3">
        <v>0</v>
      </c>
      <c r="J2899" s="3">
        <v>0.05</v>
      </c>
      <c r="K2899" s="3">
        <v>0.71</v>
      </c>
    </row>
    <row r="2900" spans="1:11" x14ac:dyDescent="0.2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2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2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25">
      <c r="A2903" s="3">
        <v>2903</v>
      </c>
      <c r="B2903" s="3" t="s">
        <v>2346</v>
      </c>
      <c r="C2903" s="3" t="s">
        <v>42</v>
      </c>
      <c r="D2903" s="3">
        <v>2014</v>
      </c>
      <c r="E2903" s="3" t="s">
        <v>13</v>
      </c>
      <c r="F2903" s="3" t="s">
        <v>110</v>
      </c>
      <c r="G2903" s="3">
        <v>0.15</v>
      </c>
      <c r="H2903" s="3">
        <v>0.39</v>
      </c>
      <c r="I2903" s="3">
        <v>0.01</v>
      </c>
      <c r="J2903" s="3">
        <v>0.16</v>
      </c>
      <c r="K2903" s="3">
        <v>0.71</v>
      </c>
    </row>
    <row r="2904" spans="1:11" x14ac:dyDescent="0.25">
      <c r="A2904" s="2">
        <v>2904</v>
      </c>
      <c r="B2904" s="2" t="s">
        <v>2347</v>
      </c>
      <c r="C2904" s="2" t="s">
        <v>42</v>
      </c>
      <c r="D2904" s="2">
        <v>2012</v>
      </c>
      <c r="E2904" s="2" t="s">
        <v>13</v>
      </c>
      <c r="F2904" s="2" t="s">
        <v>121</v>
      </c>
      <c r="G2904" s="2">
        <v>0.06</v>
      </c>
      <c r="H2904" s="2">
        <v>0.5</v>
      </c>
      <c r="I2904" s="2">
        <v>0</v>
      </c>
      <c r="J2904" s="2">
        <v>0.15</v>
      </c>
      <c r="K2904" s="2">
        <v>0.7</v>
      </c>
    </row>
    <row r="2905" spans="1:11" x14ac:dyDescent="0.2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2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25">
      <c r="A2907" s="3">
        <v>2907</v>
      </c>
      <c r="B2907" s="3" t="s">
        <v>2349</v>
      </c>
      <c r="C2907" s="3" t="s">
        <v>39</v>
      </c>
      <c r="D2907" s="3">
        <v>2008</v>
      </c>
      <c r="E2907" s="3" t="s">
        <v>22</v>
      </c>
      <c r="F2907" s="3" t="s">
        <v>192</v>
      </c>
      <c r="G2907" s="3">
        <v>0.34</v>
      </c>
      <c r="H2907" s="3">
        <v>0.18</v>
      </c>
      <c r="I2907" s="3">
        <v>0.12</v>
      </c>
      <c r="J2907" s="3">
        <v>0.06</v>
      </c>
      <c r="K2907" s="3">
        <v>0.7</v>
      </c>
    </row>
    <row r="2908" spans="1:11" x14ac:dyDescent="0.25">
      <c r="A2908" s="2">
        <v>2908</v>
      </c>
      <c r="B2908" s="2" t="s">
        <v>2350</v>
      </c>
      <c r="C2908" s="2" t="s">
        <v>48</v>
      </c>
      <c r="D2908" s="2">
        <v>1994</v>
      </c>
      <c r="E2908" s="2" t="s">
        <v>24</v>
      </c>
      <c r="F2908" s="2" t="s">
        <v>1147</v>
      </c>
      <c r="G2908" s="2">
        <v>0</v>
      </c>
      <c r="H2908" s="2">
        <v>0</v>
      </c>
      <c r="I2908" s="2">
        <v>0.7</v>
      </c>
      <c r="J2908" s="2">
        <v>0</v>
      </c>
      <c r="K2908" s="2">
        <v>0.7</v>
      </c>
    </row>
    <row r="2909" spans="1:11" x14ac:dyDescent="0.25">
      <c r="A2909" s="3">
        <v>2909</v>
      </c>
      <c r="B2909" s="3" t="s">
        <v>2351</v>
      </c>
      <c r="C2909" s="3" t="s">
        <v>86</v>
      </c>
      <c r="D2909" s="3">
        <v>1998</v>
      </c>
      <c r="E2909" s="3" t="s">
        <v>212</v>
      </c>
      <c r="F2909" s="3" t="s">
        <v>198</v>
      </c>
      <c r="G2909" s="3">
        <v>0.39</v>
      </c>
      <c r="H2909" s="3">
        <v>0.27</v>
      </c>
      <c r="I2909" s="3">
        <v>0</v>
      </c>
      <c r="J2909" s="3">
        <v>0.05</v>
      </c>
      <c r="K2909" s="3">
        <v>0.7</v>
      </c>
    </row>
    <row r="2910" spans="1:11" x14ac:dyDescent="0.2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25">
      <c r="A2911" s="3">
        <v>2911</v>
      </c>
      <c r="B2911" s="3" t="s">
        <v>2353</v>
      </c>
      <c r="C2911" s="3" t="s">
        <v>113</v>
      </c>
      <c r="D2911" s="3">
        <v>2001</v>
      </c>
      <c r="E2911" s="3" t="s">
        <v>43</v>
      </c>
      <c r="F2911" s="3" t="s">
        <v>61</v>
      </c>
      <c r="G2911" s="3">
        <v>0.52</v>
      </c>
      <c r="H2911" s="3">
        <v>0.16</v>
      </c>
      <c r="I2911" s="3">
        <v>0</v>
      </c>
      <c r="J2911" s="3">
        <v>0.02</v>
      </c>
      <c r="K2911" s="3">
        <v>0.7</v>
      </c>
    </row>
    <row r="2912" spans="1:11" x14ac:dyDescent="0.25">
      <c r="A2912" s="2">
        <v>2912</v>
      </c>
      <c r="B2912" s="2" t="s">
        <v>2148</v>
      </c>
      <c r="C2912" s="2" t="s">
        <v>39</v>
      </c>
      <c r="D2912" s="2">
        <v>2007</v>
      </c>
      <c r="E2912" s="2" t="s">
        <v>13</v>
      </c>
      <c r="F2912" s="2" t="s">
        <v>110</v>
      </c>
      <c r="G2912" s="2">
        <v>0.65</v>
      </c>
      <c r="H2912" s="2">
        <v>0</v>
      </c>
      <c r="I2912" s="2">
        <v>0</v>
      </c>
      <c r="J2912" s="2">
        <v>0.05</v>
      </c>
      <c r="K2912" s="2">
        <v>0.7</v>
      </c>
    </row>
    <row r="2913" spans="1:11" x14ac:dyDescent="0.25">
      <c r="A2913" s="3">
        <v>2913</v>
      </c>
      <c r="B2913" s="3" t="s">
        <v>2354</v>
      </c>
      <c r="C2913" s="3" t="s">
        <v>46</v>
      </c>
      <c r="D2913" s="3">
        <v>2003</v>
      </c>
      <c r="E2913" s="3" t="s">
        <v>31</v>
      </c>
      <c r="F2913" s="3" t="s">
        <v>59</v>
      </c>
      <c r="G2913" s="3">
        <v>0.34</v>
      </c>
      <c r="H2913" s="3">
        <v>0.27</v>
      </c>
      <c r="I2913" s="3">
        <v>0</v>
      </c>
      <c r="J2913" s="3">
        <v>0.09</v>
      </c>
      <c r="K2913" s="3">
        <v>0.7</v>
      </c>
    </row>
    <row r="2914" spans="1:11" x14ac:dyDescent="0.25">
      <c r="A2914" s="2">
        <v>2914</v>
      </c>
      <c r="B2914" s="2" t="s">
        <v>2355</v>
      </c>
      <c r="C2914" s="2" t="s">
        <v>26</v>
      </c>
      <c r="D2914" s="2">
        <v>2011</v>
      </c>
      <c r="E2914" s="2" t="s">
        <v>33</v>
      </c>
      <c r="F2914" s="2" t="s">
        <v>61</v>
      </c>
      <c r="G2914" s="2">
        <v>0.54</v>
      </c>
      <c r="H2914" s="2">
        <v>0.1</v>
      </c>
      <c r="I2914" s="2">
        <v>0</v>
      </c>
      <c r="J2914" s="2">
        <v>0.06</v>
      </c>
      <c r="K2914" s="2">
        <v>0.7</v>
      </c>
    </row>
    <row r="2915" spans="1:11" x14ac:dyDescent="0.2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25">
      <c r="A2916" s="2">
        <v>2916</v>
      </c>
      <c r="B2916" s="2" t="s">
        <v>2356</v>
      </c>
      <c r="C2916" s="2" t="s">
        <v>55</v>
      </c>
      <c r="D2916" s="2">
        <v>2001</v>
      </c>
      <c r="E2916" s="2" t="s">
        <v>43</v>
      </c>
      <c r="F2916" s="2" t="s">
        <v>510</v>
      </c>
      <c r="G2916" s="2">
        <v>0.5</v>
      </c>
      <c r="H2916" s="2">
        <v>0.19</v>
      </c>
      <c r="I2916" s="2">
        <v>0</v>
      </c>
      <c r="J2916" s="2">
        <v>0.01</v>
      </c>
      <c r="K2916" s="2">
        <v>0.7</v>
      </c>
    </row>
    <row r="2917" spans="1:11" x14ac:dyDescent="0.25">
      <c r="A2917" s="3">
        <v>2917</v>
      </c>
      <c r="B2917" s="3" t="s">
        <v>2357</v>
      </c>
      <c r="C2917" s="3" t="s">
        <v>46</v>
      </c>
      <c r="D2917" s="3">
        <v>2001</v>
      </c>
      <c r="E2917" s="3" t="s">
        <v>18</v>
      </c>
      <c r="F2917" s="3" t="s">
        <v>128</v>
      </c>
      <c r="G2917" s="3">
        <v>0.34</v>
      </c>
      <c r="H2917" s="3">
        <v>0.27</v>
      </c>
      <c r="I2917" s="3">
        <v>0</v>
      </c>
      <c r="J2917" s="3">
        <v>0.09</v>
      </c>
      <c r="K2917" s="3">
        <v>0.7</v>
      </c>
    </row>
    <row r="2918" spans="1:11" x14ac:dyDescent="0.25">
      <c r="A2918" s="2">
        <v>2918</v>
      </c>
      <c r="B2918" s="2" t="s">
        <v>2358</v>
      </c>
      <c r="C2918" s="2" t="s">
        <v>86</v>
      </c>
      <c r="D2918" s="2">
        <v>1997</v>
      </c>
      <c r="E2918" s="2" t="s">
        <v>13</v>
      </c>
      <c r="F2918" s="2" t="s">
        <v>110</v>
      </c>
      <c r="G2918" s="2">
        <v>0.39</v>
      </c>
      <c r="H2918" s="2">
        <v>0.27</v>
      </c>
      <c r="I2918" s="2">
        <v>0</v>
      </c>
      <c r="J2918" s="2">
        <v>0.05</v>
      </c>
      <c r="K2918" s="2">
        <v>0.7</v>
      </c>
    </row>
    <row r="2919" spans="1:11" x14ac:dyDescent="0.25">
      <c r="A2919" s="3">
        <v>2919</v>
      </c>
      <c r="B2919" s="3" t="s">
        <v>2359</v>
      </c>
      <c r="C2919" s="3" t="s">
        <v>113</v>
      </c>
      <c r="D2919" s="3">
        <v>2005</v>
      </c>
      <c r="E2919" s="3" t="s">
        <v>22</v>
      </c>
      <c r="F2919" s="3" t="s">
        <v>40</v>
      </c>
      <c r="G2919" s="3">
        <v>0.48</v>
      </c>
      <c r="H2919" s="3">
        <v>0.19</v>
      </c>
      <c r="I2919" s="3">
        <v>0</v>
      </c>
      <c r="J2919" s="3">
        <v>0.03</v>
      </c>
      <c r="K2919" s="3">
        <v>0.7</v>
      </c>
    </row>
    <row r="2920" spans="1:11" x14ac:dyDescent="0.2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25">
      <c r="A2921" s="3">
        <v>2921</v>
      </c>
      <c r="B2921" s="3" t="s">
        <v>117</v>
      </c>
      <c r="C2921" s="3" t="s">
        <v>26</v>
      </c>
      <c r="D2921" s="3">
        <v>2010</v>
      </c>
      <c r="E2921" s="3" t="s">
        <v>33</v>
      </c>
      <c r="F2921" s="3" t="s">
        <v>110</v>
      </c>
      <c r="G2921" s="3">
        <v>0.39</v>
      </c>
      <c r="H2921" s="3">
        <v>0.25</v>
      </c>
      <c r="I2921" s="3">
        <v>0</v>
      </c>
      <c r="J2921" s="3">
        <v>0.06</v>
      </c>
      <c r="K2921" s="3">
        <v>0.7</v>
      </c>
    </row>
    <row r="2922" spans="1:11" x14ac:dyDescent="0.25">
      <c r="A2922" s="2">
        <v>2922</v>
      </c>
      <c r="B2922" s="2" t="s">
        <v>1686</v>
      </c>
      <c r="C2922" s="2" t="s">
        <v>149</v>
      </c>
      <c r="D2922" s="2">
        <v>2014</v>
      </c>
      <c r="E2922" s="2" t="s">
        <v>43</v>
      </c>
      <c r="F2922" s="2" t="s">
        <v>61</v>
      </c>
      <c r="G2922" s="2">
        <v>0.39</v>
      </c>
      <c r="H2922" s="2">
        <v>0.25</v>
      </c>
      <c r="I2922" s="2">
        <v>0</v>
      </c>
      <c r="J2922" s="2">
        <v>0.06</v>
      </c>
      <c r="K2922" s="2">
        <v>0.7</v>
      </c>
    </row>
    <row r="2923" spans="1:11" x14ac:dyDescent="0.25">
      <c r="A2923" s="3">
        <v>2923</v>
      </c>
      <c r="B2923" s="3" t="s">
        <v>2361</v>
      </c>
      <c r="C2923" s="3" t="s">
        <v>42</v>
      </c>
      <c r="D2923" s="3">
        <v>2010</v>
      </c>
      <c r="E2923" s="3" t="s">
        <v>43</v>
      </c>
      <c r="F2923" s="3" t="s">
        <v>92</v>
      </c>
      <c r="G2923" s="3">
        <v>0.19</v>
      </c>
      <c r="H2923" s="3">
        <v>0.36</v>
      </c>
      <c r="I2923" s="3">
        <v>0.01</v>
      </c>
      <c r="J2923" s="3">
        <v>0.13</v>
      </c>
      <c r="K2923" s="3">
        <v>0.7</v>
      </c>
    </row>
    <row r="2924" spans="1:11" x14ac:dyDescent="0.2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25">
      <c r="A2925" s="3">
        <v>2925</v>
      </c>
      <c r="B2925" s="3" t="s">
        <v>2363</v>
      </c>
      <c r="C2925" s="3" t="s">
        <v>55</v>
      </c>
      <c r="D2925" s="3">
        <v>2001</v>
      </c>
      <c r="E2925" s="3" t="s">
        <v>212</v>
      </c>
      <c r="F2925" s="3" t="s">
        <v>14</v>
      </c>
      <c r="G2925" s="3">
        <v>0.5</v>
      </c>
      <c r="H2925" s="3">
        <v>0.19</v>
      </c>
      <c r="I2925" s="3">
        <v>0</v>
      </c>
      <c r="J2925" s="3">
        <v>0.01</v>
      </c>
      <c r="K2925" s="3">
        <v>0.7</v>
      </c>
    </row>
    <row r="2926" spans="1:11" x14ac:dyDescent="0.2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25">
      <c r="A2927" s="3">
        <v>2927</v>
      </c>
      <c r="B2927" s="3" t="s">
        <v>2365</v>
      </c>
      <c r="C2927" s="3" t="s">
        <v>26</v>
      </c>
      <c r="D2927" s="3">
        <v>2009</v>
      </c>
      <c r="E2927" s="3" t="s">
        <v>33</v>
      </c>
      <c r="F2927" s="3" t="s">
        <v>385</v>
      </c>
      <c r="G2927" s="3">
        <v>0.43</v>
      </c>
      <c r="H2927" s="3">
        <v>0.2</v>
      </c>
      <c r="I2927" s="3">
        <v>0</v>
      </c>
      <c r="J2927" s="3">
        <v>0.06</v>
      </c>
      <c r="K2927" s="3">
        <v>0.7</v>
      </c>
    </row>
    <row r="2928" spans="1:11" x14ac:dyDescent="0.25">
      <c r="A2928" s="2">
        <v>2928</v>
      </c>
      <c r="B2928" s="2" t="s">
        <v>2366</v>
      </c>
      <c r="C2928" s="2" t="s">
        <v>130</v>
      </c>
      <c r="D2928" s="2">
        <v>2005</v>
      </c>
      <c r="E2928" s="2" t="s">
        <v>2</v>
      </c>
      <c r="F2928" s="2" t="s">
        <v>59</v>
      </c>
      <c r="G2928" s="2">
        <v>0.52</v>
      </c>
      <c r="H2928" s="2">
        <v>0.01</v>
      </c>
      <c r="I2928" s="2">
        <v>0.12</v>
      </c>
      <c r="J2928" s="2">
        <v>0.05</v>
      </c>
      <c r="K2928" s="2">
        <v>0.7</v>
      </c>
    </row>
    <row r="2929" spans="1:11" x14ac:dyDescent="0.25">
      <c r="A2929" s="3">
        <v>2929</v>
      </c>
      <c r="B2929" s="3" t="s">
        <v>2096</v>
      </c>
      <c r="C2929" s="3" t="s">
        <v>46</v>
      </c>
      <c r="D2929" s="3">
        <v>2000</v>
      </c>
      <c r="E2929" s="3" t="s">
        <v>18</v>
      </c>
      <c r="F2929" s="3" t="s">
        <v>110</v>
      </c>
      <c r="G2929" s="3">
        <v>0.34</v>
      </c>
      <c r="H2929" s="3">
        <v>0.27</v>
      </c>
      <c r="I2929" s="3">
        <v>0</v>
      </c>
      <c r="J2929" s="3">
        <v>0.09</v>
      </c>
      <c r="K2929" s="3">
        <v>0.7</v>
      </c>
    </row>
    <row r="2930" spans="1:11" x14ac:dyDescent="0.25">
      <c r="A2930" s="2">
        <v>2930</v>
      </c>
      <c r="B2930" s="2" t="s">
        <v>2367</v>
      </c>
      <c r="C2930" s="2" t="s">
        <v>42</v>
      </c>
      <c r="D2930" s="2">
        <v>2009</v>
      </c>
      <c r="E2930" s="2" t="s">
        <v>33</v>
      </c>
      <c r="F2930" s="2" t="s">
        <v>159</v>
      </c>
      <c r="G2930" s="2">
        <v>0.34</v>
      </c>
      <c r="H2930" s="2">
        <v>0.26</v>
      </c>
      <c r="I2930" s="2">
        <v>0</v>
      </c>
      <c r="J2930" s="2">
        <v>0.1</v>
      </c>
      <c r="K2930" s="2">
        <v>0.7</v>
      </c>
    </row>
    <row r="2931" spans="1:11" x14ac:dyDescent="0.25">
      <c r="A2931" s="3">
        <v>2931</v>
      </c>
      <c r="B2931" s="3" t="s">
        <v>2368</v>
      </c>
      <c r="C2931" s="3" t="s">
        <v>42</v>
      </c>
      <c r="D2931" s="3">
        <v>2012</v>
      </c>
      <c r="E2931" s="3" t="s">
        <v>43</v>
      </c>
      <c r="F2931" s="3" t="s">
        <v>59</v>
      </c>
      <c r="G2931" s="3">
        <v>0.13</v>
      </c>
      <c r="H2931" s="3">
        <v>0.4</v>
      </c>
      <c r="I2931" s="3">
        <v>0</v>
      </c>
      <c r="J2931" s="3">
        <v>0.16</v>
      </c>
      <c r="K2931" s="3">
        <v>0.7</v>
      </c>
    </row>
    <row r="2932" spans="1:11" x14ac:dyDescent="0.25">
      <c r="A2932" s="2">
        <v>2932</v>
      </c>
      <c r="B2932" s="2" t="s">
        <v>2369</v>
      </c>
      <c r="C2932" s="2" t="s">
        <v>86</v>
      </c>
      <c r="D2932" s="2">
        <v>2000</v>
      </c>
      <c r="E2932" s="2" t="s">
        <v>13</v>
      </c>
      <c r="F2932" s="2" t="s">
        <v>110</v>
      </c>
      <c r="G2932" s="2">
        <v>0.39</v>
      </c>
      <c r="H2932" s="2">
        <v>0.26</v>
      </c>
      <c r="I2932" s="2">
        <v>0</v>
      </c>
      <c r="J2932" s="2">
        <v>0.05</v>
      </c>
      <c r="K2932" s="2">
        <v>0.7</v>
      </c>
    </row>
    <row r="2933" spans="1:11" x14ac:dyDescent="0.25">
      <c r="A2933" s="3">
        <v>2933</v>
      </c>
      <c r="B2933" s="3" t="s">
        <v>2370</v>
      </c>
      <c r="C2933" s="3" t="s">
        <v>46</v>
      </c>
      <c r="D2933" s="3">
        <v>2004</v>
      </c>
      <c r="E2933" s="3" t="s">
        <v>43</v>
      </c>
      <c r="F2933" s="3" t="s">
        <v>2371</v>
      </c>
      <c r="G2933" s="3">
        <v>0.34</v>
      </c>
      <c r="H2933" s="3">
        <v>0.27</v>
      </c>
      <c r="I2933" s="3">
        <v>0</v>
      </c>
      <c r="J2933" s="3">
        <v>0.09</v>
      </c>
      <c r="K2933" s="3">
        <v>0.7</v>
      </c>
    </row>
    <row r="2934" spans="1:11" x14ac:dyDescent="0.25">
      <c r="A2934" s="2">
        <v>2934</v>
      </c>
      <c r="B2934" s="2" t="s">
        <v>2372</v>
      </c>
      <c r="C2934" s="2" t="s">
        <v>46</v>
      </c>
      <c r="D2934" s="2">
        <v>2000</v>
      </c>
      <c r="E2934" s="2" t="s">
        <v>33</v>
      </c>
      <c r="F2934" s="2" t="s">
        <v>296</v>
      </c>
      <c r="G2934" s="2">
        <v>0.16</v>
      </c>
      <c r="H2934" s="2">
        <v>0.13</v>
      </c>
      <c r="I2934" s="2">
        <v>0.36</v>
      </c>
      <c r="J2934" s="2">
        <v>0.04</v>
      </c>
      <c r="K2934" s="2">
        <v>0.7</v>
      </c>
    </row>
    <row r="2935" spans="1:11" x14ac:dyDescent="0.25">
      <c r="A2935" s="3">
        <v>2935</v>
      </c>
      <c r="B2935" s="3" t="s">
        <v>414</v>
      </c>
      <c r="C2935" s="3" t="s">
        <v>42</v>
      </c>
      <c r="D2935" s="3">
        <v>2015</v>
      </c>
      <c r="E2935" s="3" t="s">
        <v>43</v>
      </c>
      <c r="F2935" s="3" t="s">
        <v>184</v>
      </c>
      <c r="G2935" s="3">
        <v>0.21</v>
      </c>
      <c r="H2935" s="3">
        <v>0.18</v>
      </c>
      <c r="I2935" s="3">
        <v>0.22</v>
      </c>
      <c r="J2935" s="3">
        <v>0.08</v>
      </c>
      <c r="K2935" s="3">
        <v>0.7</v>
      </c>
    </row>
    <row r="2936" spans="1:11" x14ac:dyDescent="0.25">
      <c r="A2936" s="2">
        <v>2936</v>
      </c>
      <c r="B2936" s="2" t="s">
        <v>2373</v>
      </c>
      <c r="C2936" s="2" t="s">
        <v>46</v>
      </c>
      <c r="D2936" s="2">
        <v>2002</v>
      </c>
      <c r="E2936" s="2" t="s">
        <v>31</v>
      </c>
      <c r="F2936" s="2" t="s">
        <v>223</v>
      </c>
      <c r="G2936" s="2">
        <v>0.34</v>
      </c>
      <c r="H2936" s="2">
        <v>0.27</v>
      </c>
      <c r="I2936" s="2">
        <v>0</v>
      </c>
      <c r="J2936" s="2">
        <v>0.09</v>
      </c>
      <c r="K2936" s="2">
        <v>0.7</v>
      </c>
    </row>
    <row r="2937" spans="1:11" x14ac:dyDescent="0.25">
      <c r="A2937" s="3">
        <v>2937</v>
      </c>
      <c r="B2937" s="3" t="s">
        <v>2374</v>
      </c>
      <c r="C2937" s="3" t="s">
        <v>39</v>
      </c>
      <c r="D2937" s="3">
        <v>2010</v>
      </c>
      <c r="E2937" s="3" t="s">
        <v>13</v>
      </c>
      <c r="F2937" s="3" t="s">
        <v>92</v>
      </c>
      <c r="G2937" s="3">
        <v>0.38</v>
      </c>
      <c r="H2937" s="3">
        <v>0.26</v>
      </c>
      <c r="I2937" s="3">
        <v>0</v>
      </c>
      <c r="J2937" s="3">
        <v>0.06</v>
      </c>
      <c r="K2937" s="3">
        <v>0.7</v>
      </c>
    </row>
    <row r="2938" spans="1:11" x14ac:dyDescent="0.25">
      <c r="A2938" s="2">
        <v>2938</v>
      </c>
      <c r="B2938" s="2" t="s">
        <v>2375</v>
      </c>
      <c r="C2938" s="2" t="s">
        <v>42</v>
      </c>
      <c r="D2938" s="2">
        <v>2008</v>
      </c>
      <c r="E2938" s="2" t="s">
        <v>13</v>
      </c>
      <c r="F2938" s="2" t="s">
        <v>59</v>
      </c>
      <c r="G2938" s="2">
        <v>0.64</v>
      </c>
      <c r="H2938" s="2">
        <v>0</v>
      </c>
      <c r="I2938" s="2">
        <v>0</v>
      </c>
      <c r="J2938" s="2">
        <v>0.05</v>
      </c>
      <c r="K2938" s="2">
        <v>0.7</v>
      </c>
    </row>
    <row r="2939" spans="1:11" x14ac:dyDescent="0.2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25">
      <c r="A2940" s="2">
        <v>2940</v>
      </c>
      <c r="B2940" s="2" t="s">
        <v>2377</v>
      </c>
      <c r="C2940" s="2" t="s">
        <v>48</v>
      </c>
      <c r="D2940" s="2">
        <v>1994</v>
      </c>
      <c r="E2940" s="2" t="s">
        <v>22</v>
      </c>
      <c r="F2940" s="2" t="s">
        <v>14</v>
      </c>
      <c r="G2940" s="2">
        <v>0</v>
      </c>
      <c r="H2940" s="2">
        <v>0</v>
      </c>
      <c r="I2940" s="2">
        <v>0.7</v>
      </c>
      <c r="J2940" s="2">
        <v>0</v>
      </c>
      <c r="K2940" s="2">
        <v>0.7</v>
      </c>
    </row>
    <row r="2941" spans="1:11" x14ac:dyDescent="0.25">
      <c r="A2941" s="3">
        <v>2941</v>
      </c>
      <c r="B2941" s="3" t="s">
        <v>2378</v>
      </c>
      <c r="C2941" s="3" t="s">
        <v>55</v>
      </c>
      <c r="D2941" s="3">
        <v>2005</v>
      </c>
      <c r="E2941" s="3" t="s">
        <v>2</v>
      </c>
      <c r="F2941" s="3" t="s">
        <v>451</v>
      </c>
      <c r="G2941" s="3">
        <v>0.5</v>
      </c>
      <c r="H2941" s="3">
        <v>0.18</v>
      </c>
      <c r="I2941" s="3">
        <v>0</v>
      </c>
      <c r="J2941" s="3">
        <v>0.01</v>
      </c>
      <c r="K2941" s="3">
        <v>0.7</v>
      </c>
    </row>
    <row r="2942" spans="1:11" x14ac:dyDescent="0.25">
      <c r="A2942" s="2">
        <v>2942</v>
      </c>
      <c r="B2942" s="2" t="s">
        <v>2379</v>
      </c>
      <c r="C2942" s="2" t="s">
        <v>127</v>
      </c>
      <c r="D2942" s="2">
        <v>1981</v>
      </c>
      <c r="E2942" s="2" t="s">
        <v>43</v>
      </c>
      <c r="F2942" s="2" t="s">
        <v>2380</v>
      </c>
      <c r="G2942" s="2">
        <v>0.65</v>
      </c>
      <c r="H2942" s="2">
        <v>0.04</v>
      </c>
      <c r="I2942" s="2">
        <v>0</v>
      </c>
      <c r="J2942" s="2">
        <v>0.01</v>
      </c>
      <c r="K2942" s="2">
        <v>0.69</v>
      </c>
    </row>
    <row r="2943" spans="1:11" x14ac:dyDescent="0.25">
      <c r="A2943" s="3">
        <v>2943</v>
      </c>
      <c r="B2943" s="3" t="s">
        <v>1564</v>
      </c>
      <c r="C2943" s="3" t="s">
        <v>39</v>
      </c>
      <c r="D2943" s="3">
        <v>2014</v>
      </c>
      <c r="E2943" s="3" t="s">
        <v>13</v>
      </c>
      <c r="F2943" s="3" t="s">
        <v>44</v>
      </c>
      <c r="G2943" s="3">
        <v>0.38</v>
      </c>
      <c r="H2943" s="3">
        <v>0.26</v>
      </c>
      <c r="I2943" s="3">
        <v>0</v>
      </c>
      <c r="J2943" s="3">
        <v>0.06</v>
      </c>
      <c r="K2943" s="3">
        <v>0.69</v>
      </c>
    </row>
    <row r="2944" spans="1:11" x14ac:dyDescent="0.2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25">
      <c r="A2945" s="3">
        <v>2945</v>
      </c>
      <c r="B2945" s="3" t="s">
        <v>2242</v>
      </c>
      <c r="C2945" s="3" t="s">
        <v>39</v>
      </c>
      <c r="D2945" s="3">
        <v>2009</v>
      </c>
      <c r="E2945" s="3" t="s">
        <v>43</v>
      </c>
      <c r="F2945" s="3" t="s">
        <v>61</v>
      </c>
      <c r="G2945" s="3">
        <v>0.42</v>
      </c>
      <c r="H2945" s="3">
        <v>0.21</v>
      </c>
      <c r="I2945" s="3">
        <v>0</v>
      </c>
      <c r="J2945" s="3">
        <v>0.06</v>
      </c>
      <c r="K2945" s="3">
        <v>0.69</v>
      </c>
    </row>
    <row r="2946" spans="1:11" x14ac:dyDescent="0.25">
      <c r="A2946" s="2">
        <v>2946</v>
      </c>
      <c r="B2946" s="2" t="s">
        <v>2381</v>
      </c>
      <c r="C2946" s="2" t="s">
        <v>130</v>
      </c>
      <c r="D2946" s="2">
        <v>2007</v>
      </c>
      <c r="E2946" s="2" t="s">
        <v>43</v>
      </c>
      <c r="F2946" s="2" t="s">
        <v>184</v>
      </c>
      <c r="G2946" s="2">
        <v>0.26</v>
      </c>
      <c r="H2946" s="2">
        <v>0.01</v>
      </c>
      <c r="I2946" s="2">
        <v>0.26</v>
      </c>
      <c r="J2946" s="2">
        <v>0.17</v>
      </c>
      <c r="K2946" s="2">
        <v>0.69</v>
      </c>
    </row>
    <row r="2947" spans="1:11" x14ac:dyDescent="0.25">
      <c r="A2947" s="3">
        <v>2947</v>
      </c>
      <c r="B2947" s="3" t="s">
        <v>1704</v>
      </c>
      <c r="C2947" s="3" t="s">
        <v>12</v>
      </c>
      <c r="D2947" s="3">
        <v>2010</v>
      </c>
      <c r="E2947" s="3" t="s">
        <v>43</v>
      </c>
      <c r="F2947" s="3" t="s">
        <v>451</v>
      </c>
      <c r="G2947" s="3">
        <v>0.47</v>
      </c>
      <c r="H2947" s="3">
        <v>0.17</v>
      </c>
      <c r="I2947" s="3">
        <v>0</v>
      </c>
      <c r="J2947" s="3">
        <v>0.05</v>
      </c>
      <c r="K2947" s="3">
        <v>0.69</v>
      </c>
    </row>
    <row r="2948" spans="1:11" x14ac:dyDescent="0.25">
      <c r="A2948" s="2">
        <v>2948</v>
      </c>
      <c r="B2948" s="2" t="s">
        <v>2382</v>
      </c>
      <c r="C2948" s="2" t="s">
        <v>39</v>
      </c>
      <c r="D2948" s="2">
        <v>2007</v>
      </c>
      <c r="E2948" s="2" t="s">
        <v>43</v>
      </c>
      <c r="F2948" s="2" t="s">
        <v>61</v>
      </c>
      <c r="G2948" s="2">
        <v>0.54</v>
      </c>
      <c r="H2948" s="2">
        <v>0.1</v>
      </c>
      <c r="I2948" s="2">
        <v>0</v>
      </c>
      <c r="J2948" s="2">
        <v>0.06</v>
      </c>
      <c r="K2948" s="2">
        <v>0.69</v>
      </c>
    </row>
    <row r="2949" spans="1:11" x14ac:dyDescent="0.2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25">
      <c r="A2950" s="2">
        <v>2950</v>
      </c>
      <c r="B2950" s="2" t="s">
        <v>2384</v>
      </c>
      <c r="C2950" s="2" t="s">
        <v>86</v>
      </c>
      <c r="D2950" s="2">
        <v>1997</v>
      </c>
      <c r="E2950" s="2" t="s">
        <v>18</v>
      </c>
      <c r="F2950" s="2" t="s">
        <v>110</v>
      </c>
      <c r="G2950" s="2">
        <v>0.39</v>
      </c>
      <c r="H2950" s="2">
        <v>0.26</v>
      </c>
      <c r="I2950" s="2">
        <v>0</v>
      </c>
      <c r="J2950" s="2">
        <v>0.05</v>
      </c>
      <c r="K2950" s="2">
        <v>0.69</v>
      </c>
    </row>
    <row r="2951" spans="1:11" x14ac:dyDescent="0.25">
      <c r="A2951" s="3">
        <v>2951</v>
      </c>
      <c r="B2951" s="3" t="s">
        <v>2385</v>
      </c>
      <c r="C2951" s="3" t="s">
        <v>113</v>
      </c>
      <c r="D2951" s="3">
        <v>2005</v>
      </c>
      <c r="E2951" s="3" t="s">
        <v>31</v>
      </c>
      <c r="F2951" s="3" t="s">
        <v>40</v>
      </c>
      <c r="G2951" s="3">
        <v>0.54</v>
      </c>
      <c r="H2951" s="3">
        <v>0.13</v>
      </c>
      <c r="I2951" s="3">
        <v>0</v>
      </c>
      <c r="J2951" s="3">
        <v>0.02</v>
      </c>
      <c r="K2951" s="3">
        <v>0.69</v>
      </c>
    </row>
    <row r="2952" spans="1:11" x14ac:dyDescent="0.25">
      <c r="A2952" s="2">
        <v>2952</v>
      </c>
      <c r="B2952" s="2" t="s">
        <v>1905</v>
      </c>
      <c r="C2952" s="2" t="s">
        <v>42</v>
      </c>
      <c r="D2952" s="2">
        <v>2015</v>
      </c>
      <c r="E2952" s="2" t="s">
        <v>83</v>
      </c>
      <c r="F2952" s="2" t="s">
        <v>1906</v>
      </c>
      <c r="G2952" s="2">
        <v>0.25</v>
      </c>
      <c r="H2952" s="2">
        <v>0.33</v>
      </c>
      <c r="I2952" s="2">
        <v>0</v>
      </c>
      <c r="J2952" s="2">
        <v>0.11</v>
      </c>
      <c r="K2952" s="2">
        <v>0.69</v>
      </c>
    </row>
    <row r="2953" spans="1:11" x14ac:dyDescent="0.2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25">
      <c r="A2954" s="2">
        <v>2954</v>
      </c>
      <c r="B2954" s="2" t="s">
        <v>2387</v>
      </c>
      <c r="C2954" s="2" t="s">
        <v>130</v>
      </c>
      <c r="D2954" s="2">
        <v>2006</v>
      </c>
      <c r="E2954" s="2" t="s">
        <v>18</v>
      </c>
      <c r="F2954" s="2" t="s">
        <v>385</v>
      </c>
      <c r="G2954" s="2">
        <v>0.64</v>
      </c>
      <c r="H2954" s="2">
        <v>0</v>
      </c>
      <c r="I2954" s="2">
        <v>0</v>
      </c>
      <c r="J2954" s="2">
        <v>0.05</v>
      </c>
      <c r="K2954" s="2">
        <v>0.69</v>
      </c>
    </row>
    <row r="2955" spans="1:11" x14ac:dyDescent="0.25">
      <c r="A2955" s="3">
        <v>2955</v>
      </c>
      <c r="B2955" s="3" t="s">
        <v>1686</v>
      </c>
      <c r="C2955" s="3" t="s">
        <v>42</v>
      </c>
      <c r="D2955" s="3">
        <v>2014</v>
      </c>
      <c r="E2955" s="3" t="s">
        <v>43</v>
      </c>
      <c r="F2955" s="3" t="s">
        <v>61</v>
      </c>
      <c r="G2955" s="3">
        <v>0.24</v>
      </c>
      <c r="H2955" s="3">
        <v>0.33</v>
      </c>
      <c r="I2955" s="3">
        <v>0</v>
      </c>
      <c r="J2955" s="3">
        <v>0.12</v>
      </c>
      <c r="K2955" s="3">
        <v>0.69</v>
      </c>
    </row>
    <row r="2956" spans="1:11" x14ac:dyDescent="0.25">
      <c r="A2956" s="2">
        <v>2956</v>
      </c>
      <c r="B2956" s="2" t="s">
        <v>2388</v>
      </c>
      <c r="C2956" s="2" t="s">
        <v>55</v>
      </c>
      <c r="D2956" s="2">
        <v>2004</v>
      </c>
      <c r="E2956" s="2" t="s">
        <v>28</v>
      </c>
      <c r="F2956" s="2" t="s">
        <v>14</v>
      </c>
      <c r="G2956" s="2">
        <v>0.5</v>
      </c>
      <c r="H2956" s="2">
        <v>0.18</v>
      </c>
      <c r="I2956" s="2">
        <v>0</v>
      </c>
      <c r="J2956" s="2">
        <v>0.01</v>
      </c>
      <c r="K2956" s="2">
        <v>0.69</v>
      </c>
    </row>
    <row r="2957" spans="1:11" x14ac:dyDescent="0.25">
      <c r="A2957" s="3">
        <v>2957</v>
      </c>
      <c r="B2957" s="3" t="s">
        <v>2389</v>
      </c>
      <c r="C2957" s="3" t="s">
        <v>16</v>
      </c>
      <c r="D2957" s="3">
        <v>1984</v>
      </c>
      <c r="E2957" s="3" t="s">
        <v>2</v>
      </c>
      <c r="F2957" s="3" t="s">
        <v>296</v>
      </c>
      <c r="G2957" s="3">
        <v>0</v>
      </c>
      <c r="H2957" s="3">
        <v>0</v>
      </c>
      <c r="I2957" s="3">
        <v>0.69</v>
      </c>
      <c r="J2957" s="3">
        <v>0</v>
      </c>
      <c r="K2957" s="3">
        <v>0.69</v>
      </c>
    </row>
    <row r="2958" spans="1:11" x14ac:dyDescent="0.25">
      <c r="A2958" s="2">
        <v>2958</v>
      </c>
      <c r="B2958" s="2" t="s">
        <v>2390</v>
      </c>
      <c r="C2958" s="2" t="s">
        <v>48</v>
      </c>
      <c r="D2958" s="2">
        <v>1993</v>
      </c>
      <c r="E2958" s="2" t="s">
        <v>13</v>
      </c>
      <c r="F2958" s="2" t="s">
        <v>296</v>
      </c>
      <c r="G2958" s="2">
        <v>0</v>
      </c>
      <c r="H2958" s="2">
        <v>0</v>
      </c>
      <c r="I2958" s="2">
        <v>0.69</v>
      </c>
      <c r="J2958" s="2">
        <v>0</v>
      </c>
      <c r="K2958" s="2">
        <v>0.69</v>
      </c>
    </row>
    <row r="2959" spans="1:11" x14ac:dyDescent="0.2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25">
      <c r="A2960" s="2">
        <v>2960</v>
      </c>
      <c r="B2960" s="2" t="s">
        <v>2391</v>
      </c>
      <c r="C2960" s="2" t="s">
        <v>86</v>
      </c>
      <c r="D2960" s="2">
        <v>1998</v>
      </c>
      <c r="E2960" s="2" t="s">
        <v>13</v>
      </c>
      <c r="F2960" s="2" t="s">
        <v>59</v>
      </c>
      <c r="G2960" s="2">
        <v>0.38</v>
      </c>
      <c r="H2960" s="2">
        <v>0.26</v>
      </c>
      <c r="I2960" s="2">
        <v>0</v>
      </c>
      <c r="J2960" s="2">
        <v>0.05</v>
      </c>
      <c r="K2960" s="2">
        <v>0.69</v>
      </c>
    </row>
    <row r="2961" spans="1:11" x14ac:dyDescent="0.2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2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25">
      <c r="A2963" s="3">
        <v>2963</v>
      </c>
      <c r="B2963" s="3" t="s">
        <v>335</v>
      </c>
      <c r="C2963" s="3" t="s">
        <v>118</v>
      </c>
      <c r="D2963" s="3">
        <v>2013</v>
      </c>
      <c r="E2963" s="3" t="s">
        <v>43</v>
      </c>
      <c r="F2963" s="3" t="s">
        <v>92</v>
      </c>
      <c r="G2963" s="3">
        <v>0.22</v>
      </c>
      <c r="H2963" s="3">
        <v>0.38</v>
      </c>
      <c r="I2963" s="3">
        <v>0</v>
      </c>
      <c r="J2963" s="3">
        <v>0.1</v>
      </c>
      <c r="K2963" s="3">
        <v>0.69</v>
      </c>
    </row>
    <row r="2964" spans="1:11" x14ac:dyDescent="0.2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25">
      <c r="A2965" s="3">
        <v>2965</v>
      </c>
      <c r="B2965" s="3" t="s">
        <v>2394</v>
      </c>
      <c r="C2965" s="3" t="s">
        <v>42</v>
      </c>
      <c r="D2965" s="3">
        <v>2011</v>
      </c>
      <c r="E2965" s="3" t="s">
        <v>18</v>
      </c>
      <c r="F2965" s="3" t="s">
        <v>110</v>
      </c>
      <c r="G2965" s="3">
        <v>0.2</v>
      </c>
      <c r="H2965" s="3">
        <v>0.36</v>
      </c>
      <c r="I2965" s="3">
        <v>0</v>
      </c>
      <c r="J2965" s="3">
        <v>0.13</v>
      </c>
      <c r="K2965" s="3">
        <v>0.69</v>
      </c>
    </row>
    <row r="2966" spans="1:11" x14ac:dyDescent="0.2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25">
      <c r="A2967" s="3">
        <v>2967</v>
      </c>
      <c r="B2967" s="3" t="s">
        <v>2395</v>
      </c>
      <c r="C2967" s="3" t="s">
        <v>65</v>
      </c>
      <c r="D2967" s="3">
        <v>2015</v>
      </c>
      <c r="E2967" s="3" t="s">
        <v>28</v>
      </c>
      <c r="F2967" s="3" t="s">
        <v>14</v>
      </c>
      <c r="G2967" s="3">
        <v>0.01</v>
      </c>
      <c r="H2967" s="3">
        <v>0.61</v>
      </c>
      <c r="I2967" s="3">
        <v>0.02</v>
      </c>
      <c r="J2967" s="3">
        <v>0.04</v>
      </c>
      <c r="K2967" s="3">
        <v>0.69</v>
      </c>
    </row>
    <row r="2968" spans="1:11" x14ac:dyDescent="0.2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25">
      <c r="A2969" s="3">
        <v>2969</v>
      </c>
      <c r="B2969" s="3" t="s">
        <v>2397</v>
      </c>
      <c r="C2969" s="3" t="s">
        <v>39</v>
      </c>
      <c r="D2969" s="3">
        <v>2008</v>
      </c>
      <c r="E2969" s="3" t="s">
        <v>22</v>
      </c>
      <c r="F2969" s="3" t="s">
        <v>192</v>
      </c>
      <c r="G2969" s="3">
        <v>0.25</v>
      </c>
      <c r="H2969" s="3">
        <v>0.2</v>
      </c>
      <c r="I2969" s="3">
        <v>0.18</v>
      </c>
      <c r="J2969" s="3">
        <v>0.06</v>
      </c>
      <c r="K2969" s="3">
        <v>0.69</v>
      </c>
    </row>
    <row r="2970" spans="1:11" x14ac:dyDescent="0.2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25">
      <c r="A2971" s="3">
        <v>2971</v>
      </c>
      <c r="B2971" s="3" t="s">
        <v>2399</v>
      </c>
      <c r="C2971" s="3" t="s">
        <v>118</v>
      </c>
      <c r="D2971" s="3">
        <v>2011</v>
      </c>
      <c r="E2971" s="3" t="s">
        <v>33</v>
      </c>
      <c r="F2971" s="3" t="s">
        <v>110</v>
      </c>
      <c r="G2971" s="3">
        <v>0.27</v>
      </c>
      <c r="H2971" s="3">
        <v>0.32</v>
      </c>
      <c r="I2971" s="3">
        <v>0</v>
      </c>
      <c r="J2971" s="3">
        <v>0.1</v>
      </c>
      <c r="K2971" s="3">
        <v>0.69</v>
      </c>
    </row>
    <row r="2972" spans="1:11" x14ac:dyDescent="0.25">
      <c r="A2972" s="2">
        <v>2972</v>
      </c>
      <c r="B2972" s="2" t="s">
        <v>2400</v>
      </c>
      <c r="C2972" s="2" t="s">
        <v>46</v>
      </c>
      <c r="D2972" s="2">
        <v>2004</v>
      </c>
      <c r="E2972" s="2" t="s">
        <v>22</v>
      </c>
      <c r="F2972" s="2" t="s">
        <v>2067</v>
      </c>
      <c r="G2972" s="2">
        <v>0.34</v>
      </c>
      <c r="H2972" s="2">
        <v>0.26</v>
      </c>
      <c r="I2972" s="2">
        <v>0</v>
      </c>
      <c r="J2972" s="2">
        <v>0.09</v>
      </c>
      <c r="K2972" s="2">
        <v>0.68</v>
      </c>
    </row>
    <row r="2973" spans="1:11" x14ac:dyDescent="0.25">
      <c r="A2973" s="3">
        <v>2973</v>
      </c>
      <c r="B2973" s="3" t="s">
        <v>2236</v>
      </c>
      <c r="C2973" s="3" t="s">
        <v>55</v>
      </c>
      <c r="D2973" s="3">
        <v>2004</v>
      </c>
      <c r="E2973" s="3" t="s">
        <v>43</v>
      </c>
      <c r="F2973" s="3" t="s">
        <v>61</v>
      </c>
      <c r="G2973" s="3">
        <v>0.49</v>
      </c>
      <c r="H2973" s="3">
        <v>0.18</v>
      </c>
      <c r="I2973" s="3">
        <v>0</v>
      </c>
      <c r="J2973" s="3">
        <v>0.01</v>
      </c>
      <c r="K2973" s="3">
        <v>0.68</v>
      </c>
    </row>
    <row r="2974" spans="1:11" x14ac:dyDescent="0.25">
      <c r="A2974" s="2">
        <v>2974</v>
      </c>
      <c r="B2974" s="2" t="s">
        <v>1522</v>
      </c>
      <c r="C2974" s="2" t="s">
        <v>141</v>
      </c>
      <c r="D2974" s="2">
        <v>2014</v>
      </c>
      <c r="E2974" s="2" t="s">
        <v>31</v>
      </c>
      <c r="F2974" s="2" t="s">
        <v>110</v>
      </c>
      <c r="G2974" s="2">
        <v>0.39</v>
      </c>
      <c r="H2974" s="2">
        <v>0.23</v>
      </c>
      <c r="I2974" s="2">
        <v>0</v>
      </c>
      <c r="J2974" s="2">
        <v>0.06</v>
      </c>
      <c r="K2974" s="2">
        <v>0.68</v>
      </c>
    </row>
    <row r="2975" spans="1:11" x14ac:dyDescent="0.25">
      <c r="A2975" s="3">
        <v>2975</v>
      </c>
      <c r="B2975" s="3" t="s">
        <v>2401</v>
      </c>
      <c r="C2975" s="3" t="s">
        <v>12</v>
      </c>
      <c r="D2975" s="3">
        <v>2012</v>
      </c>
      <c r="E2975" s="3" t="s">
        <v>43</v>
      </c>
      <c r="F2975" s="3" t="s">
        <v>14</v>
      </c>
      <c r="G2975" s="3">
        <v>0.34</v>
      </c>
      <c r="H2975" s="3">
        <v>0</v>
      </c>
      <c r="I2975" s="3">
        <v>0.33</v>
      </c>
      <c r="J2975" s="3">
        <v>0.02</v>
      </c>
      <c r="K2975" s="3">
        <v>0.68</v>
      </c>
    </row>
    <row r="2976" spans="1:11" x14ac:dyDescent="0.25">
      <c r="A2976" s="2">
        <v>2976</v>
      </c>
      <c r="B2976" s="2" t="s">
        <v>1238</v>
      </c>
      <c r="C2976" s="2" t="s">
        <v>12</v>
      </c>
      <c r="D2976" s="2">
        <v>2009</v>
      </c>
      <c r="E2976" s="2" t="s">
        <v>43</v>
      </c>
      <c r="F2976" s="2" t="s">
        <v>61</v>
      </c>
      <c r="G2976" s="2">
        <v>0.6</v>
      </c>
      <c r="H2976" s="2">
        <v>0.03</v>
      </c>
      <c r="I2976" s="2">
        <v>0</v>
      </c>
      <c r="J2976" s="2">
        <v>0.05</v>
      </c>
      <c r="K2976" s="2">
        <v>0.68</v>
      </c>
    </row>
    <row r="2977" spans="1:11" x14ac:dyDescent="0.25">
      <c r="A2977" s="3">
        <v>2977</v>
      </c>
      <c r="B2977" s="3" t="s">
        <v>2402</v>
      </c>
      <c r="C2977" s="3" t="s">
        <v>86</v>
      </c>
      <c r="D2977" s="3">
        <v>1997</v>
      </c>
      <c r="E2977" s="3" t="s">
        <v>43</v>
      </c>
      <c r="F2977" s="3" t="s">
        <v>196</v>
      </c>
      <c r="G2977" s="3">
        <v>0.38</v>
      </c>
      <c r="H2977" s="3">
        <v>0.26</v>
      </c>
      <c r="I2977" s="3">
        <v>0</v>
      </c>
      <c r="J2977" s="3">
        <v>0.04</v>
      </c>
      <c r="K2977" s="3">
        <v>0.68</v>
      </c>
    </row>
    <row r="2978" spans="1:11" x14ac:dyDescent="0.25">
      <c r="A2978" s="2">
        <v>2978</v>
      </c>
      <c r="B2978" s="2" t="s">
        <v>2403</v>
      </c>
      <c r="C2978" s="2" t="s">
        <v>12</v>
      </c>
      <c r="D2978" s="2">
        <v>2011</v>
      </c>
      <c r="E2978" s="2" t="s">
        <v>22</v>
      </c>
      <c r="F2978" s="2" t="s">
        <v>14</v>
      </c>
      <c r="G2978" s="2">
        <v>0.32</v>
      </c>
      <c r="H2978" s="2">
        <v>0.13</v>
      </c>
      <c r="I2978" s="2">
        <v>0.18</v>
      </c>
      <c r="J2978" s="2">
        <v>0.04</v>
      </c>
      <c r="K2978" s="2">
        <v>0.68</v>
      </c>
    </row>
    <row r="2979" spans="1:11" x14ac:dyDescent="0.25">
      <c r="A2979" s="3">
        <v>2979</v>
      </c>
      <c r="B2979" s="3" t="s">
        <v>823</v>
      </c>
      <c r="C2979" s="3" t="s">
        <v>113</v>
      </c>
      <c r="D2979" s="3">
        <v>2003</v>
      </c>
      <c r="E2979" s="3" t="s">
        <v>13</v>
      </c>
      <c r="F2979" s="3" t="s">
        <v>110</v>
      </c>
      <c r="G2979" s="3">
        <v>0.62</v>
      </c>
      <c r="H2979" s="3">
        <v>0.04</v>
      </c>
      <c r="I2979" s="3">
        <v>0</v>
      </c>
      <c r="J2979" s="3">
        <v>0.02</v>
      </c>
      <c r="K2979" s="3">
        <v>0.68</v>
      </c>
    </row>
    <row r="2980" spans="1:11" x14ac:dyDescent="0.25">
      <c r="A2980" s="2">
        <v>2980</v>
      </c>
      <c r="B2980" s="2" t="s">
        <v>2404</v>
      </c>
      <c r="C2980" s="2" t="s">
        <v>42</v>
      </c>
      <c r="D2980" s="2">
        <v>2008</v>
      </c>
      <c r="E2980" s="2" t="s">
        <v>43</v>
      </c>
      <c r="F2980" s="2" t="s">
        <v>121</v>
      </c>
      <c r="G2980" s="2">
        <v>0.32</v>
      </c>
      <c r="H2980" s="2">
        <v>0.25</v>
      </c>
      <c r="I2980" s="2">
        <v>0</v>
      </c>
      <c r="J2980" s="2">
        <v>0.11</v>
      </c>
      <c r="K2980" s="2">
        <v>0.68</v>
      </c>
    </row>
    <row r="2981" spans="1:11" x14ac:dyDescent="0.25">
      <c r="A2981" s="3">
        <v>2981</v>
      </c>
      <c r="B2981" s="3" t="s">
        <v>2405</v>
      </c>
      <c r="C2981" s="3" t="s">
        <v>67</v>
      </c>
      <c r="D2981" s="3">
        <v>2015</v>
      </c>
      <c r="E2981" s="3" t="s">
        <v>43</v>
      </c>
      <c r="F2981" s="3" t="s">
        <v>451</v>
      </c>
      <c r="G2981" s="3">
        <v>0.21</v>
      </c>
      <c r="H2981" s="3">
        <v>0.36</v>
      </c>
      <c r="I2981" s="3">
        <v>0</v>
      </c>
      <c r="J2981" s="3">
        <v>0.11</v>
      </c>
      <c r="K2981" s="3">
        <v>0.68</v>
      </c>
    </row>
    <row r="2982" spans="1:11" x14ac:dyDescent="0.2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25">
      <c r="A2983" s="3">
        <v>2983</v>
      </c>
      <c r="B2983" s="3" t="s">
        <v>1034</v>
      </c>
      <c r="C2983" s="3" t="s">
        <v>113</v>
      </c>
      <c r="D2983" s="3">
        <v>2004</v>
      </c>
      <c r="E2983" s="3" t="s">
        <v>13</v>
      </c>
      <c r="F2983" s="3" t="s">
        <v>110</v>
      </c>
      <c r="G2983" s="3">
        <v>0.63</v>
      </c>
      <c r="H2983" s="3">
        <v>0.02</v>
      </c>
      <c r="I2983" s="3">
        <v>0</v>
      </c>
      <c r="J2983" s="3">
        <v>0.03</v>
      </c>
      <c r="K2983" s="3">
        <v>0.68</v>
      </c>
    </row>
    <row r="2984" spans="1:11" x14ac:dyDescent="0.25">
      <c r="A2984" s="2">
        <v>2984</v>
      </c>
      <c r="B2984" s="2" t="s">
        <v>2406</v>
      </c>
      <c r="C2984" s="2" t="s">
        <v>86</v>
      </c>
      <c r="D2984" s="2">
        <v>1997</v>
      </c>
      <c r="E2984" s="2" t="s">
        <v>72</v>
      </c>
      <c r="F2984" s="2" t="s">
        <v>179</v>
      </c>
      <c r="G2984" s="2">
        <v>0.38</v>
      </c>
      <c r="H2984" s="2">
        <v>0.26</v>
      </c>
      <c r="I2984" s="2">
        <v>0</v>
      </c>
      <c r="J2984" s="2">
        <v>0.04</v>
      </c>
      <c r="K2984" s="2">
        <v>0.68</v>
      </c>
    </row>
    <row r="2985" spans="1:11" x14ac:dyDescent="0.25">
      <c r="A2985" s="3">
        <v>2985</v>
      </c>
      <c r="B2985" s="3" t="s">
        <v>1750</v>
      </c>
      <c r="C2985" s="3" t="s">
        <v>149</v>
      </c>
      <c r="D2985" s="3">
        <v>2013</v>
      </c>
      <c r="E2985" s="3" t="s">
        <v>2</v>
      </c>
      <c r="F2985" s="3" t="s">
        <v>92</v>
      </c>
      <c r="G2985" s="3">
        <v>0.26</v>
      </c>
      <c r="H2985" s="3">
        <v>0.33</v>
      </c>
      <c r="I2985" s="3">
        <v>0.03</v>
      </c>
      <c r="J2985" s="3">
        <v>0.06</v>
      </c>
      <c r="K2985" s="3">
        <v>0.68</v>
      </c>
    </row>
    <row r="2986" spans="1:11" x14ac:dyDescent="0.2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2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2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25">
      <c r="A2989" s="3">
        <v>2989</v>
      </c>
      <c r="B2989" s="3" t="s">
        <v>2410</v>
      </c>
      <c r="C2989" s="3" t="s">
        <v>67</v>
      </c>
      <c r="D2989" s="3">
        <v>2014</v>
      </c>
      <c r="E2989" s="3" t="s">
        <v>43</v>
      </c>
      <c r="F2989" s="3" t="s">
        <v>650</v>
      </c>
      <c r="G2989" s="3">
        <v>0.22</v>
      </c>
      <c r="H2989" s="3">
        <v>0.3</v>
      </c>
      <c r="I2989" s="3">
        <v>0.04</v>
      </c>
      <c r="J2989" s="3">
        <v>0.12</v>
      </c>
      <c r="K2989" s="3">
        <v>0.68</v>
      </c>
    </row>
    <row r="2990" spans="1:11" x14ac:dyDescent="0.25">
      <c r="A2990" s="2">
        <v>2990</v>
      </c>
      <c r="B2990" s="2" t="s">
        <v>2411</v>
      </c>
      <c r="C2990" s="2" t="s">
        <v>26</v>
      </c>
      <c r="D2990" s="2">
        <v>2010</v>
      </c>
      <c r="E2990" s="2" t="s">
        <v>22</v>
      </c>
      <c r="F2990" s="2" t="s">
        <v>14</v>
      </c>
      <c r="G2990" s="2">
        <v>0.32</v>
      </c>
      <c r="H2990" s="2">
        <v>0</v>
      </c>
      <c r="I2990" s="2">
        <v>0.34</v>
      </c>
      <c r="J2990" s="2">
        <v>0.02</v>
      </c>
      <c r="K2990" s="2">
        <v>0.68</v>
      </c>
    </row>
    <row r="2991" spans="1:11" x14ac:dyDescent="0.25">
      <c r="A2991" s="3">
        <v>2991</v>
      </c>
      <c r="B2991" s="3" t="s">
        <v>2205</v>
      </c>
      <c r="C2991" s="3" t="s">
        <v>113</v>
      </c>
      <c r="D2991" s="3">
        <v>2005</v>
      </c>
      <c r="E2991" s="3" t="s">
        <v>43</v>
      </c>
      <c r="F2991" s="3" t="s">
        <v>196</v>
      </c>
      <c r="G2991" s="3">
        <v>0.54</v>
      </c>
      <c r="H2991" s="3">
        <v>0.11</v>
      </c>
      <c r="I2991" s="3">
        <v>0</v>
      </c>
      <c r="J2991" s="3">
        <v>0.03</v>
      </c>
      <c r="K2991" s="3">
        <v>0.68</v>
      </c>
    </row>
    <row r="2992" spans="1:11" x14ac:dyDescent="0.25">
      <c r="A2992" s="2">
        <v>2992</v>
      </c>
      <c r="B2992" s="2" t="s">
        <v>2412</v>
      </c>
      <c r="C2992" s="2" t="s">
        <v>67</v>
      </c>
      <c r="D2992" s="2">
        <v>2014</v>
      </c>
      <c r="E2992" s="2" t="s">
        <v>31</v>
      </c>
      <c r="F2992" s="2" t="s">
        <v>159</v>
      </c>
      <c r="G2992" s="2">
        <v>0.22</v>
      </c>
      <c r="H2992" s="2">
        <v>0.33</v>
      </c>
      <c r="I2992" s="2">
        <v>0</v>
      </c>
      <c r="J2992" s="2">
        <v>0.13</v>
      </c>
      <c r="K2992" s="2">
        <v>0.68</v>
      </c>
    </row>
    <row r="2993" spans="1:11" x14ac:dyDescent="0.25">
      <c r="A2993" s="3">
        <v>2993</v>
      </c>
      <c r="B2993" s="3" t="s">
        <v>1236</v>
      </c>
      <c r="C2993" s="3" t="s">
        <v>141</v>
      </c>
      <c r="D2993" s="3">
        <v>2016</v>
      </c>
      <c r="E2993" s="3" t="s">
        <v>31</v>
      </c>
      <c r="F2993" s="3" t="s">
        <v>107</v>
      </c>
      <c r="G2993" s="3">
        <v>0.39</v>
      </c>
      <c r="H2993" s="3">
        <v>0.23</v>
      </c>
      <c r="I2993" s="3">
        <v>0</v>
      </c>
      <c r="J2993" s="3">
        <v>0.06</v>
      </c>
      <c r="K2993" s="3">
        <v>0.68</v>
      </c>
    </row>
    <row r="2994" spans="1:11" x14ac:dyDescent="0.25">
      <c r="A2994" s="2">
        <v>2994</v>
      </c>
      <c r="B2994" s="2" t="s">
        <v>2413</v>
      </c>
      <c r="C2994" s="2" t="s">
        <v>86</v>
      </c>
      <c r="D2994" s="2">
        <v>1998</v>
      </c>
      <c r="E2994" s="2" t="s">
        <v>72</v>
      </c>
      <c r="F2994" s="2" t="s">
        <v>124</v>
      </c>
      <c r="G2994" s="2">
        <v>0.25</v>
      </c>
      <c r="H2994" s="2">
        <v>0.17</v>
      </c>
      <c r="I2994" s="2">
        <v>0.22</v>
      </c>
      <c r="J2994" s="2">
        <v>0.04</v>
      </c>
      <c r="K2994" s="2">
        <v>0.68</v>
      </c>
    </row>
    <row r="2995" spans="1:11" x14ac:dyDescent="0.25">
      <c r="A2995" s="3">
        <v>2995</v>
      </c>
      <c r="B2995" s="3" t="s">
        <v>2414</v>
      </c>
      <c r="C2995" s="3" t="s">
        <v>86</v>
      </c>
      <c r="D2995" s="3">
        <v>1998</v>
      </c>
      <c r="E2995" s="3" t="s">
        <v>22</v>
      </c>
      <c r="F2995" s="3" t="s">
        <v>184</v>
      </c>
      <c r="G2995" s="3">
        <v>0.15</v>
      </c>
      <c r="H2995" s="3">
        <v>0.1</v>
      </c>
      <c r="I2995" s="3">
        <v>0.38</v>
      </c>
      <c r="J2995" s="3">
        <v>0.04</v>
      </c>
      <c r="K2995" s="3">
        <v>0.68</v>
      </c>
    </row>
    <row r="2996" spans="1:11" x14ac:dyDescent="0.25">
      <c r="A2996" s="2">
        <v>2996</v>
      </c>
      <c r="B2996" s="2" t="s">
        <v>646</v>
      </c>
      <c r="C2996" s="2" t="s">
        <v>141</v>
      </c>
      <c r="D2996" s="2">
        <v>2015</v>
      </c>
      <c r="E2996" s="2" t="s">
        <v>18</v>
      </c>
      <c r="F2996" s="2" t="s">
        <v>110</v>
      </c>
      <c r="G2996" s="2">
        <v>0.3</v>
      </c>
      <c r="H2996" s="2">
        <v>0.33</v>
      </c>
      <c r="I2996" s="2">
        <v>0</v>
      </c>
      <c r="J2996" s="2">
        <v>0.06</v>
      </c>
      <c r="K2996" s="2">
        <v>0.68</v>
      </c>
    </row>
    <row r="2997" spans="1:11" x14ac:dyDescent="0.25">
      <c r="A2997" s="3">
        <v>2997</v>
      </c>
      <c r="B2997" s="3" t="s">
        <v>2415</v>
      </c>
      <c r="C2997" s="3" t="s">
        <v>26</v>
      </c>
      <c r="D2997" s="3">
        <v>2007</v>
      </c>
      <c r="E2997" s="3" t="s">
        <v>18</v>
      </c>
      <c r="F2997" s="3" t="s">
        <v>385</v>
      </c>
      <c r="G2997" s="3">
        <v>0.63</v>
      </c>
      <c r="H2997" s="3">
        <v>0.01</v>
      </c>
      <c r="I2997" s="3">
        <v>0</v>
      </c>
      <c r="J2997" s="3">
        <v>0.05</v>
      </c>
      <c r="K2997" s="3">
        <v>0.68</v>
      </c>
    </row>
    <row r="2998" spans="1:11" x14ac:dyDescent="0.2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25">
      <c r="A2999" s="3">
        <v>2999</v>
      </c>
      <c r="B2999" s="3" t="s">
        <v>2416</v>
      </c>
      <c r="C2999" s="3" t="s">
        <v>26</v>
      </c>
      <c r="D2999" s="3">
        <v>2009</v>
      </c>
      <c r="E2999" s="3" t="s">
        <v>83</v>
      </c>
      <c r="F2999" s="3" t="s">
        <v>1664</v>
      </c>
      <c r="G2999" s="3">
        <v>0.19</v>
      </c>
      <c r="H2999" s="3">
        <v>0.43</v>
      </c>
      <c r="I2999" s="3">
        <v>0</v>
      </c>
      <c r="J2999" s="3">
        <v>0.05</v>
      </c>
      <c r="K2999" s="3">
        <v>0.68</v>
      </c>
    </row>
    <row r="3000" spans="1:11" x14ac:dyDescent="0.2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25">
      <c r="A3001" s="3">
        <v>3001</v>
      </c>
      <c r="B3001" s="3" t="s">
        <v>1163</v>
      </c>
      <c r="C3001" s="3" t="s">
        <v>113</v>
      </c>
      <c r="D3001" s="3">
        <v>2004</v>
      </c>
      <c r="E3001" s="3" t="s">
        <v>72</v>
      </c>
      <c r="F3001" s="3" t="s">
        <v>110</v>
      </c>
      <c r="G3001" s="3">
        <v>0.51</v>
      </c>
      <c r="H3001" s="3">
        <v>0.15</v>
      </c>
      <c r="I3001" s="3">
        <v>0</v>
      </c>
      <c r="J3001" s="3">
        <v>0.02</v>
      </c>
      <c r="K3001" s="3">
        <v>0.68</v>
      </c>
    </row>
    <row r="3002" spans="1:11" x14ac:dyDescent="0.2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25">
      <c r="A3003" s="3">
        <v>3003</v>
      </c>
      <c r="B3003" s="3" t="s">
        <v>500</v>
      </c>
      <c r="C3003" s="3" t="s">
        <v>118</v>
      </c>
      <c r="D3003" s="3">
        <v>2008</v>
      </c>
      <c r="E3003" s="3" t="s">
        <v>22</v>
      </c>
      <c r="F3003" s="3" t="s">
        <v>110</v>
      </c>
      <c r="G3003" s="3">
        <v>0</v>
      </c>
      <c r="H3003" s="3">
        <v>0.59</v>
      </c>
      <c r="I3003" s="3">
        <v>0</v>
      </c>
      <c r="J3003" s="3">
        <v>0.09</v>
      </c>
      <c r="K3003" s="3">
        <v>0.68</v>
      </c>
    </row>
    <row r="3004" spans="1:11" x14ac:dyDescent="0.25">
      <c r="A3004" s="2">
        <v>3004</v>
      </c>
      <c r="B3004" s="2" t="s">
        <v>2419</v>
      </c>
      <c r="C3004" s="2" t="s">
        <v>46</v>
      </c>
      <c r="D3004" s="2">
        <v>2002</v>
      </c>
      <c r="E3004" s="2" t="s">
        <v>22</v>
      </c>
      <c r="F3004" s="2" t="s">
        <v>128</v>
      </c>
      <c r="G3004" s="2">
        <v>0.23</v>
      </c>
      <c r="H3004" s="2">
        <v>0.18</v>
      </c>
      <c r="I3004" s="2">
        <v>0.2</v>
      </c>
      <c r="J3004" s="2">
        <v>0.06</v>
      </c>
      <c r="K3004" s="2">
        <v>0.68</v>
      </c>
    </row>
    <row r="3005" spans="1:11" x14ac:dyDescent="0.25">
      <c r="A3005" s="3">
        <v>3005</v>
      </c>
      <c r="B3005" s="3" t="s">
        <v>2420</v>
      </c>
      <c r="C3005" s="3" t="s">
        <v>12</v>
      </c>
      <c r="D3005" s="3">
        <v>2011</v>
      </c>
      <c r="E3005" s="3" t="s">
        <v>28</v>
      </c>
      <c r="F3005" s="3" t="s">
        <v>2421</v>
      </c>
      <c r="G3005" s="3">
        <v>0.59</v>
      </c>
      <c r="H3005" s="3">
        <v>0.04</v>
      </c>
      <c r="I3005" s="3">
        <v>0</v>
      </c>
      <c r="J3005" s="3">
        <v>0.04</v>
      </c>
      <c r="K3005" s="3">
        <v>0.68</v>
      </c>
    </row>
    <row r="3006" spans="1:11" x14ac:dyDescent="0.25">
      <c r="A3006" s="2">
        <v>3006</v>
      </c>
      <c r="B3006" s="2" t="s">
        <v>2234</v>
      </c>
      <c r="C3006" s="2" t="s">
        <v>42</v>
      </c>
      <c r="D3006" s="2">
        <v>2008</v>
      </c>
      <c r="E3006" s="2" t="s">
        <v>43</v>
      </c>
      <c r="F3006" s="2" t="s">
        <v>2235</v>
      </c>
      <c r="G3006" s="2">
        <v>0.35</v>
      </c>
      <c r="H3006" s="2">
        <v>0.22</v>
      </c>
      <c r="I3006" s="2">
        <v>0.01</v>
      </c>
      <c r="J3006" s="2">
        <v>0.1</v>
      </c>
      <c r="K3006" s="2">
        <v>0.68</v>
      </c>
    </row>
    <row r="3007" spans="1:11" x14ac:dyDescent="0.25">
      <c r="A3007" s="3">
        <v>3007</v>
      </c>
      <c r="B3007" s="3" t="s">
        <v>2422</v>
      </c>
      <c r="C3007" s="3" t="s">
        <v>46</v>
      </c>
      <c r="D3007" s="3">
        <v>2004</v>
      </c>
      <c r="E3007" s="3" t="s">
        <v>28</v>
      </c>
      <c r="F3007" s="3" t="s">
        <v>608</v>
      </c>
      <c r="G3007" s="3">
        <v>0.33</v>
      </c>
      <c r="H3007" s="3">
        <v>0.26</v>
      </c>
      <c r="I3007" s="3">
        <v>0</v>
      </c>
      <c r="J3007" s="3">
        <v>0.09</v>
      </c>
      <c r="K3007" s="3">
        <v>0.68</v>
      </c>
    </row>
    <row r="3008" spans="1:11" x14ac:dyDescent="0.25">
      <c r="A3008" s="2">
        <v>3008</v>
      </c>
      <c r="B3008" s="2" t="s">
        <v>2423</v>
      </c>
      <c r="C3008" s="2" t="s">
        <v>26</v>
      </c>
      <c r="D3008" s="2">
        <v>2008</v>
      </c>
      <c r="E3008" s="2" t="s">
        <v>28</v>
      </c>
      <c r="F3008" s="2" t="s">
        <v>14</v>
      </c>
      <c r="G3008" s="2">
        <v>0.13</v>
      </c>
      <c r="H3008" s="2">
        <v>0.52</v>
      </c>
      <c r="I3008" s="2">
        <v>0</v>
      </c>
      <c r="J3008" s="2">
        <v>0.02</v>
      </c>
      <c r="K3008" s="2">
        <v>0.67</v>
      </c>
    </row>
    <row r="3009" spans="1:11" x14ac:dyDescent="0.25">
      <c r="A3009" s="3">
        <v>3009</v>
      </c>
      <c r="B3009" s="3" t="s">
        <v>2424</v>
      </c>
      <c r="C3009" s="3" t="s">
        <v>42</v>
      </c>
      <c r="D3009" s="3">
        <v>2007</v>
      </c>
      <c r="E3009" s="3" t="s">
        <v>31</v>
      </c>
      <c r="F3009" s="3" t="s">
        <v>608</v>
      </c>
      <c r="G3009" s="3">
        <v>0.33</v>
      </c>
      <c r="H3009" s="3">
        <v>0.24</v>
      </c>
      <c r="I3009" s="3">
        <v>0</v>
      </c>
      <c r="J3009" s="3">
        <v>0.11</v>
      </c>
      <c r="K3009" s="3">
        <v>0.67</v>
      </c>
    </row>
    <row r="3010" spans="1:11" x14ac:dyDescent="0.25">
      <c r="A3010" s="2">
        <v>3010</v>
      </c>
      <c r="B3010" s="2" t="s">
        <v>2425</v>
      </c>
      <c r="C3010" s="2" t="s">
        <v>26</v>
      </c>
      <c r="D3010" s="2">
        <v>2007</v>
      </c>
      <c r="E3010" s="2" t="s">
        <v>22</v>
      </c>
      <c r="F3010" s="2" t="s">
        <v>192</v>
      </c>
      <c r="G3010" s="2">
        <v>0.22</v>
      </c>
      <c r="H3010" s="2">
        <v>0.01</v>
      </c>
      <c r="I3010" s="2">
        <v>0.42</v>
      </c>
      <c r="J3010" s="2">
        <v>0.02</v>
      </c>
      <c r="K3010" s="2">
        <v>0.67</v>
      </c>
    </row>
    <row r="3011" spans="1:11" x14ac:dyDescent="0.25">
      <c r="A3011" s="3">
        <v>3011</v>
      </c>
      <c r="B3011" s="3" t="s">
        <v>2426</v>
      </c>
      <c r="C3011" s="3" t="s">
        <v>113</v>
      </c>
      <c r="D3011" s="3">
        <v>2003</v>
      </c>
      <c r="E3011" s="3" t="s">
        <v>31</v>
      </c>
      <c r="F3011" s="3" t="s">
        <v>61</v>
      </c>
      <c r="G3011" s="3">
        <v>0.49</v>
      </c>
      <c r="H3011" s="3">
        <v>0.16</v>
      </c>
      <c r="I3011" s="3">
        <v>0</v>
      </c>
      <c r="J3011" s="3">
        <v>0.02</v>
      </c>
      <c r="K3011" s="3">
        <v>0.67</v>
      </c>
    </row>
    <row r="3012" spans="1:11" x14ac:dyDescent="0.25">
      <c r="A3012" s="2">
        <v>3012</v>
      </c>
      <c r="B3012" s="2" t="s">
        <v>849</v>
      </c>
      <c r="C3012" s="2" t="s">
        <v>141</v>
      </c>
      <c r="D3012" s="2">
        <v>2013</v>
      </c>
      <c r="E3012" s="2" t="s">
        <v>18</v>
      </c>
      <c r="F3012" s="2" t="s">
        <v>110</v>
      </c>
      <c r="G3012" s="2">
        <v>0.45</v>
      </c>
      <c r="H3012" s="2">
        <v>0.17</v>
      </c>
      <c r="I3012" s="2">
        <v>0</v>
      </c>
      <c r="J3012" s="2">
        <v>0.05</v>
      </c>
      <c r="K3012" s="2">
        <v>0.67</v>
      </c>
    </row>
    <row r="3013" spans="1:11" x14ac:dyDescent="0.25">
      <c r="A3013" s="3">
        <v>3013</v>
      </c>
      <c r="B3013" s="3" t="s">
        <v>2427</v>
      </c>
      <c r="C3013" s="3" t="s">
        <v>42</v>
      </c>
      <c r="D3013" s="3">
        <v>2012</v>
      </c>
      <c r="E3013" s="3" t="s">
        <v>43</v>
      </c>
      <c r="F3013" s="3" t="s">
        <v>206</v>
      </c>
      <c r="G3013" s="3">
        <v>0.26</v>
      </c>
      <c r="H3013" s="3">
        <v>0.21</v>
      </c>
      <c r="I3013" s="3">
        <v>0.11</v>
      </c>
      <c r="J3013" s="3">
        <v>0.09</v>
      </c>
      <c r="K3013" s="3">
        <v>0.67</v>
      </c>
    </row>
    <row r="3014" spans="1:11" x14ac:dyDescent="0.25">
      <c r="A3014" s="2">
        <v>3014</v>
      </c>
      <c r="B3014" s="2" t="s">
        <v>2428</v>
      </c>
      <c r="C3014" s="2" t="s">
        <v>42</v>
      </c>
      <c r="D3014" s="2">
        <v>2007</v>
      </c>
      <c r="E3014" s="2" t="s">
        <v>31</v>
      </c>
      <c r="F3014" s="2" t="s">
        <v>44</v>
      </c>
      <c r="G3014" s="2">
        <v>0.2</v>
      </c>
      <c r="H3014" s="2">
        <v>0.34</v>
      </c>
      <c r="I3014" s="2">
        <v>0</v>
      </c>
      <c r="J3014" s="2">
        <v>0.13</v>
      </c>
      <c r="K3014" s="2">
        <v>0.67</v>
      </c>
    </row>
    <row r="3015" spans="1:11" x14ac:dyDescent="0.25">
      <c r="A3015" s="3">
        <v>3015</v>
      </c>
      <c r="B3015" s="3" t="s">
        <v>2429</v>
      </c>
      <c r="C3015" s="3" t="s">
        <v>86</v>
      </c>
      <c r="D3015" s="3">
        <v>1998</v>
      </c>
      <c r="E3015" s="3" t="s">
        <v>13</v>
      </c>
      <c r="F3015" s="3" t="s">
        <v>110</v>
      </c>
      <c r="G3015" s="3">
        <v>0.37</v>
      </c>
      <c r="H3015" s="3">
        <v>0.25</v>
      </c>
      <c r="I3015" s="3">
        <v>0</v>
      </c>
      <c r="J3015" s="3">
        <v>0.04</v>
      </c>
      <c r="K3015" s="3">
        <v>0.67</v>
      </c>
    </row>
    <row r="3016" spans="1:11" x14ac:dyDescent="0.25">
      <c r="A3016" s="2">
        <v>3016</v>
      </c>
      <c r="B3016" s="2" t="s">
        <v>2430</v>
      </c>
      <c r="C3016" s="2" t="s">
        <v>26</v>
      </c>
      <c r="D3016" s="2">
        <v>2010</v>
      </c>
      <c r="E3016" s="2" t="s">
        <v>83</v>
      </c>
      <c r="F3016" s="2" t="s">
        <v>451</v>
      </c>
      <c r="G3016" s="2">
        <v>0.4</v>
      </c>
      <c r="H3016" s="2">
        <v>0.22</v>
      </c>
      <c r="I3016" s="2">
        <v>0</v>
      </c>
      <c r="J3016" s="2">
        <v>0.06</v>
      </c>
      <c r="K3016" s="2">
        <v>0.67</v>
      </c>
    </row>
    <row r="3017" spans="1:11" x14ac:dyDescent="0.25">
      <c r="A3017" s="3">
        <v>3017</v>
      </c>
      <c r="B3017" s="3" t="s">
        <v>2431</v>
      </c>
      <c r="C3017" s="3" t="s">
        <v>86</v>
      </c>
      <c r="D3017" s="3">
        <v>1996</v>
      </c>
      <c r="E3017" s="3" t="s">
        <v>31</v>
      </c>
      <c r="F3017" s="3" t="s">
        <v>184</v>
      </c>
      <c r="G3017" s="3">
        <v>0.37</v>
      </c>
      <c r="H3017" s="3">
        <v>0.25</v>
      </c>
      <c r="I3017" s="3">
        <v>0</v>
      </c>
      <c r="J3017" s="3">
        <v>0.04</v>
      </c>
      <c r="K3017" s="3">
        <v>0.67</v>
      </c>
    </row>
    <row r="3018" spans="1:11" x14ac:dyDescent="0.25">
      <c r="A3018" s="2">
        <v>3018</v>
      </c>
      <c r="B3018" s="2" t="s">
        <v>2017</v>
      </c>
      <c r="C3018" s="2" t="s">
        <v>42</v>
      </c>
      <c r="D3018" s="2">
        <v>2006</v>
      </c>
      <c r="E3018" s="2" t="s">
        <v>33</v>
      </c>
      <c r="F3018" s="2" t="s">
        <v>92</v>
      </c>
      <c r="G3018" s="2">
        <v>0.35</v>
      </c>
      <c r="H3018" s="2">
        <v>0.22</v>
      </c>
      <c r="I3018" s="2">
        <v>0</v>
      </c>
      <c r="J3018" s="2">
        <v>0.1</v>
      </c>
      <c r="K3018" s="2">
        <v>0.67</v>
      </c>
    </row>
    <row r="3019" spans="1:11" x14ac:dyDescent="0.25">
      <c r="A3019" s="3">
        <v>3019</v>
      </c>
      <c r="B3019" s="3" t="s">
        <v>2432</v>
      </c>
      <c r="C3019" s="3" t="s">
        <v>113</v>
      </c>
      <c r="D3019" s="3">
        <v>2004</v>
      </c>
      <c r="E3019" s="3" t="s">
        <v>72</v>
      </c>
      <c r="F3019" s="3" t="s">
        <v>110</v>
      </c>
      <c r="G3019" s="3">
        <v>0.46</v>
      </c>
      <c r="H3019" s="3">
        <v>0.18</v>
      </c>
      <c r="I3019" s="3">
        <v>0</v>
      </c>
      <c r="J3019" s="3">
        <v>0.03</v>
      </c>
      <c r="K3019" s="3">
        <v>0.67</v>
      </c>
    </row>
    <row r="3020" spans="1:11" x14ac:dyDescent="0.2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25">
      <c r="A3021" s="3">
        <v>3021</v>
      </c>
      <c r="B3021" s="3" t="s">
        <v>2433</v>
      </c>
      <c r="C3021" s="3" t="s">
        <v>12</v>
      </c>
      <c r="D3021" s="3">
        <v>2010</v>
      </c>
      <c r="E3021" s="3" t="s">
        <v>13</v>
      </c>
      <c r="F3021" s="3" t="s">
        <v>385</v>
      </c>
      <c r="G3021" s="3">
        <v>0.49</v>
      </c>
      <c r="H3021" s="3">
        <v>0.13</v>
      </c>
      <c r="I3021" s="3">
        <v>0</v>
      </c>
      <c r="J3021" s="3">
        <v>0.05</v>
      </c>
      <c r="K3021" s="3">
        <v>0.67</v>
      </c>
    </row>
    <row r="3022" spans="1:11" x14ac:dyDescent="0.25">
      <c r="A3022" s="2">
        <v>3022</v>
      </c>
      <c r="B3022" s="2" t="s">
        <v>2434</v>
      </c>
      <c r="C3022" s="2" t="s">
        <v>26</v>
      </c>
      <c r="D3022" s="2">
        <v>2006</v>
      </c>
      <c r="E3022" s="2" t="s">
        <v>28</v>
      </c>
      <c r="F3022" s="2" t="s">
        <v>2435</v>
      </c>
      <c r="G3022" s="2">
        <v>0</v>
      </c>
      <c r="H3022" s="2">
        <v>0</v>
      </c>
      <c r="I3022" s="2">
        <v>0.67</v>
      </c>
      <c r="J3022" s="2">
        <v>0</v>
      </c>
      <c r="K3022" s="2">
        <v>0.67</v>
      </c>
    </row>
    <row r="3023" spans="1:11" x14ac:dyDescent="0.25">
      <c r="A3023" s="3">
        <v>3023</v>
      </c>
      <c r="B3023" s="3" t="s">
        <v>2436</v>
      </c>
      <c r="C3023" s="3" t="s">
        <v>86</v>
      </c>
      <c r="D3023" s="3">
        <v>1998</v>
      </c>
      <c r="E3023" s="3" t="s">
        <v>43</v>
      </c>
      <c r="F3023" s="3" t="s">
        <v>59</v>
      </c>
      <c r="G3023" s="3">
        <v>0.37</v>
      </c>
      <c r="H3023" s="3">
        <v>0.25</v>
      </c>
      <c r="I3023" s="3">
        <v>0</v>
      </c>
      <c r="J3023" s="3">
        <v>0.04</v>
      </c>
      <c r="K3023" s="3">
        <v>0.67</v>
      </c>
    </row>
    <row r="3024" spans="1:11" x14ac:dyDescent="0.25">
      <c r="A3024" s="2">
        <v>3024</v>
      </c>
      <c r="B3024" s="2" t="s">
        <v>2437</v>
      </c>
      <c r="C3024" s="2" t="s">
        <v>113</v>
      </c>
      <c r="D3024" s="2">
        <v>2005</v>
      </c>
      <c r="E3024" s="2" t="s">
        <v>31</v>
      </c>
      <c r="F3024" s="2" t="s">
        <v>61</v>
      </c>
      <c r="G3024" s="2">
        <v>0.48</v>
      </c>
      <c r="H3024" s="2">
        <v>0.17</v>
      </c>
      <c r="I3024" s="2">
        <v>0</v>
      </c>
      <c r="J3024" s="2">
        <v>0.02</v>
      </c>
      <c r="K3024" s="2">
        <v>0.67</v>
      </c>
    </row>
    <row r="3025" spans="1:11" x14ac:dyDescent="0.25">
      <c r="A3025" s="3">
        <v>3025</v>
      </c>
      <c r="B3025" s="3" t="s">
        <v>2438</v>
      </c>
      <c r="C3025" s="3" t="s">
        <v>46</v>
      </c>
      <c r="D3025" s="3">
        <v>2002</v>
      </c>
      <c r="E3025" s="3" t="s">
        <v>33</v>
      </c>
      <c r="F3025" s="3" t="s">
        <v>2439</v>
      </c>
      <c r="G3025" s="3">
        <v>0.22</v>
      </c>
      <c r="H3025" s="3">
        <v>0.17</v>
      </c>
      <c r="I3025" s="3">
        <v>0.23</v>
      </c>
      <c r="J3025" s="3">
        <v>0.06</v>
      </c>
      <c r="K3025" s="3">
        <v>0.67</v>
      </c>
    </row>
    <row r="3026" spans="1:11" x14ac:dyDescent="0.2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25">
      <c r="A3027" s="3">
        <v>3027</v>
      </c>
      <c r="B3027" s="3" t="s">
        <v>2440</v>
      </c>
      <c r="C3027" s="3" t="s">
        <v>12</v>
      </c>
      <c r="D3027" s="3">
        <v>2008</v>
      </c>
      <c r="E3027" s="3" t="s">
        <v>28</v>
      </c>
      <c r="F3027" s="3" t="s">
        <v>296</v>
      </c>
      <c r="G3027" s="3">
        <v>0</v>
      </c>
      <c r="H3027" s="3">
        <v>0</v>
      </c>
      <c r="I3027" s="3">
        <v>0.67</v>
      </c>
      <c r="J3027" s="3">
        <v>0</v>
      </c>
      <c r="K3027" s="3">
        <v>0.67</v>
      </c>
    </row>
    <row r="3028" spans="1:11" x14ac:dyDescent="0.25">
      <c r="A3028" s="2">
        <v>3028</v>
      </c>
      <c r="B3028" s="2" t="s">
        <v>358</v>
      </c>
      <c r="C3028" s="2" t="s">
        <v>118</v>
      </c>
      <c r="D3028" s="2">
        <v>2015</v>
      </c>
      <c r="E3028" s="2" t="s">
        <v>22</v>
      </c>
      <c r="F3028" s="2" t="s">
        <v>296</v>
      </c>
      <c r="G3028" s="2">
        <v>0.2</v>
      </c>
      <c r="H3028" s="2">
        <v>0.42</v>
      </c>
      <c r="I3028" s="2">
        <v>0</v>
      </c>
      <c r="J3028" s="2">
        <v>0.05</v>
      </c>
      <c r="K3028" s="2">
        <v>0.67</v>
      </c>
    </row>
    <row r="3029" spans="1:11" x14ac:dyDescent="0.2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25">
      <c r="A3030" s="2">
        <v>3030</v>
      </c>
      <c r="B3030" s="2" t="s">
        <v>1304</v>
      </c>
      <c r="C3030" s="2" t="s">
        <v>67</v>
      </c>
      <c r="D3030" s="2">
        <v>2014</v>
      </c>
      <c r="E3030" s="2" t="s">
        <v>43</v>
      </c>
      <c r="F3030" s="2" t="s">
        <v>206</v>
      </c>
      <c r="G3030" s="2">
        <v>0.24</v>
      </c>
      <c r="H3030" s="2">
        <v>0.31</v>
      </c>
      <c r="I3030" s="2">
        <v>0.01</v>
      </c>
      <c r="J3030" s="2">
        <v>0.11</v>
      </c>
      <c r="K3030" s="2">
        <v>0.67</v>
      </c>
    </row>
    <row r="3031" spans="1:11" x14ac:dyDescent="0.2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2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25">
      <c r="A3033" s="3">
        <v>3033</v>
      </c>
      <c r="B3033" s="3" t="s">
        <v>2443</v>
      </c>
      <c r="C3033" s="3" t="s">
        <v>86</v>
      </c>
      <c r="D3033" s="3">
        <v>1999</v>
      </c>
      <c r="E3033" s="3" t="s">
        <v>22</v>
      </c>
      <c r="F3033" s="3" t="s">
        <v>59</v>
      </c>
      <c r="G3033" s="3">
        <v>0.19</v>
      </c>
      <c r="H3033" s="3">
        <v>0.13</v>
      </c>
      <c r="I3033" s="3">
        <v>0.31</v>
      </c>
      <c r="J3033" s="3">
        <v>0.04</v>
      </c>
      <c r="K3033" s="3">
        <v>0.67</v>
      </c>
    </row>
    <row r="3034" spans="1:11" x14ac:dyDescent="0.25">
      <c r="A3034" s="2">
        <v>3034</v>
      </c>
      <c r="B3034" s="2" t="s">
        <v>2444</v>
      </c>
      <c r="C3034" s="2" t="s">
        <v>12</v>
      </c>
      <c r="D3034" s="2">
        <v>2008</v>
      </c>
      <c r="E3034" s="2" t="s">
        <v>13</v>
      </c>
      <c r="F3034" s="2" t="s">
        <v>92</v>
      </c>
      <c r="G3034" s="2">
        <v>0</v>
      </c>
      <c r="H3034" s="2">
        <v>0.66</v>
      </c>
      <c r="I3034" s="2">
        <v>0</v>
      </c>
      <c r="J3034" s="2">
        <v>0.01</v>
      </c>
      <c r="K3034" s="2">
        <v>0.67</v>
      </c>
    </row>
    <row r="3035" spans="1:11" x14ac:dyDescent="0.25">
      <c r="A3035" s="3">
        <v>3035</v>
      </c>
      <c r="B3035" s="3" t="s">
        <v>1574</v>
      </c>
      <c r="C3035" s="3" t="s">
        <v>39</v>
      </c>
      <c r="D3035" s="3">
        <v>2010</v>
      </c>
      <c r="E3035" s="3" t="s">
        <v>43</v>
      </c>
      <c r="F3035" s="3" t="s">
        <v>184</v>
      </c>
      <c r="G3035" s="3">
        <v>0.42</v>
      </c>
      <c r="H3035" s="3">
        <v>0.18</v>
      </c>
      <c r="I3035" s="3">
        <v>0.01</v>
      </c>
      <c r="J3035" s="3">
        <v>0.05</v>
      </c>
      <c r="K3035" s="3">
        <v>0.67</v>
      </c>
    </row>
    <row r="3036" spans="1:11" x14ac:dyDescent="0.2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25">
      <c r="A3037" s="3">
        <v>3037</v>
      </c>
      <c r="B3037" s="3" t="s">
        <v>1905</v>
      </c>
      <c r="C3037" s="3" t="s">
        <v>67</v>
      </c>
      <c r="D3037" s="3">
        <v>2015</v>
      </c>
      <c r="E3037" s="3" t="s">
        <v>83</v>
      </c>
      <c r="F3037" s="3" t="s">
        <v>1906</v>
      </c>
      <c r="G3037" s="3">
        <v>0.23</v>
      </c>
      <c r="H3037" s="3">
        <v>0.33</v>
      </c>
      <c r="I3037" s="3">
        <v>0</v>
      </c>
      <c r="J3037" s="3">
        <v>0.11</v>
      </c>
      <c r="K3037" s="3">
        <v>0.67</v>
      </c>
    </row>
    <row r="3038" spans="1:11" x14ac:dyDescent="0.25">
      <c r="A3038" s="2">
        <v>3038</v>
      </c>
      <c r="B3038" s="2" t="s">
        <v>2445</v>
      </c>
      <c r="C3038" s="2" t="s">
        <v>12</v>
      </c>
      <c r="D3038" s="2">
        <v>2008</v>
      </c>
      <c r="E3038" s="2" t="s">
        <v>24</v>
      </c>
      <c r="F3038" s="2" t="s">
        <v>92</v>
      </c>
      <c r="G3038" s="2">
        <v>0.18</v>
      </c>
      <c r="H3038" s="2">
        <v>0.41</v>
      </c>
      <c r="I3038" s="2">
        <v>0</v>
      </c>
      <c r="J3038" s="2">
        <v>0.08</v>
      </c>
      <c r="K3038" s="2">
        <v>0.67</v>
      </c>
    </row>
    <row r="3039" spans="1:11" x14ac:dyDescent="0.25">
      <c r="A3039" s="3">
        <v>3039</v>
      </c>
      <c r="B3039" s="3" t="s">
        <v>2446</v>
      </c>
      <c r="C3039" s="3" t="s">
        <v>26</v>
      </c>
      <c r="D3039" s="3">
        <v>2010</v>
      </c>
      <c r="E3039" s="3" t="s">
        <v>33</v>
      </c>
      <c r="F3039" s="3" t="s">
        <v>159</v>
      </c>
      <c r="G3039" s="3">
        <v>0.4</v>
      </c>
      <c r="H3039" s="3">
        <v>0.21</v>
      </c>
      <c r="I3039" s="3">
        <v>0.01</v>
      </c>
      <c r="J3039" s="3">
        <v>0.05</v>
      </c>
      <c r="K3039" s="3">
        <v>0.67</v>
      </c>
    </row>
    <row r="3040" spans="1:11" x14ac:dyDescent="0.2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2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25">
      <c r="A3042" s="2">
        <v>3042</v>
      </c>
      <c r="B3042" s="2" t="s">
        <v>2447</v>
      </c>
      <c r="C3042" s="2" t="s">
        <v>118</v>
      </c>
      <c r="D3042" s="2">
        <v>2008</v>
      </c>
      <c r="E3042" s="2" t="s">
        <v>212</v>
      </c>
      <c r="F3042" s="2" t="s">
        <v>110</v>
      </c>
      <c r="G3042" s="2">
        <v>0.01</v>
      </c>
      <c r="H3042" s="2">
        <v>0.64</v>
      </c>
      <c r="I3042" s="2">
        <v>0</v>
      </c>
      <c r="J3042" s="2">
        <v>0.02</v>
      </c>
      <c r="K3042" s="2">
        <v>0.67</v>
      </c>
    </row>
    <row r="3043" spans="1:11" x14ac:dyDescent="0.25">
      <c r="A3043" s="3">
        <v>3043</v>
      </c>
      <c r="B3043" s="3" t="s">
        <v>2448</v>
      </c>
      <c r="C3043" s="3" t="s">
        <v>46</v>
      </c>
      <c r="D3043" s="3">
        <v>2003</v>
      </c>
      <c r="E3043" s="3" t="s">
        <v>2</v>
      </c>
      <c r="F3043" s="3" t="s">
        <v>385</v>
      </c>
      <c r="G3043" s="3">
        <v>0.33</v>
      </c>
      <c r="H3043" s="3">
        <v>0.25</v>
      </c>
      <c r="I3043" s="3">
        <v>0</v>
      </c>
      <c r="J3043" s="3">
        <v>0.09</v>
      </c>
      <c r="K3043" s="3">
        <v>0.67</v>
      </c>
    </row>
    <row r="3044" spans="1:11" x14ac:dyDescent="0.2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2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25">
      <c r="A3046" s="2">
        <v>3046</v>
      </c>
      <c r="B3046" s="2" t="s">
        <v>2450</v>
      </c>
      <c r="C3046" s="2" t="s">
        <v>127</v>
      </c>
      <c r="D3046" s="2">
        <v>1981</v>
      </c>
      <c r="E3046" s="2" t="s">
        <v>43</v>
      </c>
      <c r="F3046" s="2" t="s">
        <v>2451</v>
      </c>
      <c r="G3046" s="2">
        <v>0.63</v>
      </c>
      <c r="H3046" s="2">
        <v>0.03</v>
      </c>
      <c r="I3046" s="2">
        <v>0</v>
      </c>
      <c r="J3046" s="2">
        <v>0.01</v>
      </c>
      <c r="K3046" s="2">
        <v>0.67</v>
      </c>
    </row>
    <row r="3047" spans="1:11" x14ac:dyDescent="0.25">
      <c r="A3047" s="3">
        <v>3047</v>
      </c>
      <c r="B3047" s="3" t="s">
        <v>2452</v>
      </c>
      <c r="C3047" s="3" t="s">
        <v>26</v>
      </c>
      <c r="D3047" s="3">
        <v>2007</v>
      </c>
      <c r="E3047" s="3" t="s">
        <v>83</v>
      </c>
      <c r="F3047" s="3" t="s">
        <v>176</v>
      </c>
      <c r="G3047" s="3">
        <v>0.33</v>
      </c>
      <c r="H3047" s="3">
        <v>0.05</v>
      </c>
      <c r="I3047" s="3">
        <v>0.25</v>
      </c>
      <c r="J3047" s="3">
        <v>0.04</v>
      </c>
      <c r="K3047" s="3">
        <v>0.67</v>
      </c>
    </row>
    <row r="3048" spans="1:11" x14ac:dyDescent="0.25">
      <c r="A3048" s="2">
        <v>3048</v>
      </c>
      <c r="B3048" s="2" t="s">
        <v>2453</v>
      </c>
      <c r="C3048" s="2" t="s">
        <v>39</v>
      </c>
      <c r="D3048" s="2">
        <v>2012</v>
      </c>
      <c r="E3048" s="2" t="s">
        <v>13</v>
      </c>
      <c r="F3048" s="2" t="s">
        <v>110</v>
      </c>
      <c r="G3048" s="2">
        <v>0.51</v>
      </c>
      <c r="H3048" s="2">
        <v>0.11</v>
      </c>
      <c r="I3048" s="2">
        <v>0</v>
      </c>
      <c r="J3048" s="2">
        <v>0.05</v>
      </c>
      <c r="K3048" s="2">
        <v>0.67</v>
      </c>
    </row>
    <row r="3049" spans="1:11" x14ac:dyDescent="0.25">
      <c r="A3049" s="3">
        <v>3049</v>
      </c>
      <c r="B3049" s="3" t="s">
        <v>2247</v>
      </c>
      <c r="C3049" s="3" t="s">
        <v>42</v>
      </c>
      <c r="D3049" s="3">
        <v>2014</v>
      </c>
      <c r="E3049" s="3" t="s">
        <v>31</v>
      </c>
      <c r="F3049" s="3" t="s">
        <v>44</v>
      </c>
      <c r="G3049" s="3">
        <v>0.25</v>
      </c>
      <c r="H3049" s="3">
        <v>0.26</v>
      </c>
      <c r="I3049" s="3">
        <v>0.05</v>
      </c>
      <c r="J3049" s="3">
        <v>0.11</v>
      </c>
      <c r="K3049" s="3">
        <v>0.67</v>
      </c>
    </row>
    <row r="3050" spans="1:11" x14ac:dyDescent="0.25">
      <c r="A3050" s="2">
        <v>3050</v>
      </c>
      <c r="B3050" s="2" t="s">
        <v>2454</v>
      </c>
      <c r="C3050" s="2" t="s">
        <v>118</v>
      </c>
      <c r="D3050" s="2">
        <v>2010</v>
      </c>
      <c r="E3050" s="2" t="s">
        <v>33</v>
      </c>
      <c r="F3050" s="2" t="s">
        <v>110</v>
      </c>
      <c r="G3050" s="2">
        <v>0.01</v>
      </c>
      <c r="H3050" s="2">
        <v>0.53</v>
      </c>
      <c r="I3050" s="2">
        <v>0</v>
      </c>
      <c r="J3050" s="2">
        <v>0.12</v>
      </c>
      <c r="K3050" s="2">
        <v>0.67</v>
      </c>
    </row>
    <row r="3051" spans="1:11" x14ac:dyDescent="0.25">
      <c r="A3051" s="3">
        <v>3051</v>
      </c>
      <c r="B3051" s="3" t="s">
        <v>2455</v>
      </c>
      <c r="C3051" s="3" t="s">
        <v>55</v>
      </c>
      <c r="D3051" s="4" t="s">
        <v>225</v>
      </c>
      <c r="E3051" s="3" t="s">
        <v>43</v>
      </c>
      <c r="F3051" s="3" t="s">
        <v>451</v>
      </c>
      <c r="G3051" s="3">
        <v>0.48</v>
      </c>
      <c r="H3051" s="3">
        <v>0.18</v>
      </c>
      <c r="I3051" s="3">
        <v>0</v>
      </c>
      <c r="J3051" s="3">
        <v>0.01</v>
      </c>
      <c r="K3051" s="3">
        <v>0.67</v>
      </c>
    </row>
    <row r="3052" spans="1:11" x14ac:dyDescent="0.25">
      <c r="A3052" s="2">
        <v>3052</v>
      </c>
      <c r="B3052" s="2" t="s">
        <v>2456</v>
      </c>
      <c r="C3052" s="2" t="s">
        <v>26</v>
      </c>
      <c r="D3052" s="2">
        <v>2006</v>
      </c>
      <c r="E3052" s="2" t="s">
        <v>28</v>
      </c>
      <c r="F3052" s="2" t="s">
        <v>2457</v>
      </c>
      <c r="G3052" s="2">
        <v>0</v>
      </c>
      <c r="H3052" s="2">
        <v>0</v>
      </c>
      <c r="I3052" s="2">
        <v>0.66</v>
      </c>
      <c r="J3052" s="2">
        <v>0</v>
      </c>
      <c r="K3052" s="2">
        <v>0.66</v>
      </c>
    </row>
    <row r="3053" spans="1:11" x14ac:dyDescent="0.25">
      <c r="A3053" s="3">
        <v>3053</v>
      </c>
      <c r="B3053" s="3" t="s">
        <v>2458</v>
      </c>
      <c r="C3053" s="3" t="s">
        <v>86</v>
      </c>
      <c r="D3053" s="3">
        <v>1999</v>
      </c>
      <c r="E3053" s="3" t="s">
        <v>33</v>
      </c>
      <c r="F3053" s="3" t="s">
        <v>44</v>
      </c>
      <c r="G3053" s="3">
        <v>0.37</v>
      </c>
      <c r="H3053" s="3">
        <v>0.25</v>
      </c>
      <c r="I3053" s="3">
        <v>0</v>
      </c>
      <c r="J3053" s="3">
        <v>0.04</v>
      </c>
      <c r="K3053" s="3">
        <v>0.66</v>
      </c>
    </row>
    <row r="3054" spans="1:11" x14ac:dyDescent="0.25">
      <c r="A3054" s="2">
        <v>3054</v>
      </c>
      <c r="B3054" s="2" t="s">
        <v>1221</v>
      </c>
      <c r="C3054" s="2" t="s">
        <v>113</v>
      </c>
      <c r="D3054" s="2">
        <v>2004</v>
      </c>
      <c r="E3054" s="2" t="s">
        <v>13</v>
      </c>
      <c r="F3054" s="2" t="s">
        <v>110</v>
      </c>
      <c r="G3054" s="2">
        <v>0.49</v>
      </c>
      <c r="H3054" s="2">
        <v>0.15</v>
      </c>
      <c r="I3054" s="2">
        <v>0</v>
      </c>
      <c r="J3054" s="2">
        <v>0.02</v>
      </c>
      <c r="K3054" s="2">
        <v>0.66</v>
      </c>
    </row>
    <row r="3055" spans="1:11" x14ac:dyDescent="0.25">
      <c r="A3055" s="3">
        <v>3055</v>
      </c>
      <c r="B3055" s="3" t="s">
        <v>2087</v>
      </c>
      <c r="C3055" s="3" t="s">
        <v>42</v>
      </c>
      <c r="D3055" s="3">
        <v>2008</v>
      </c>
      <c r="E3055" s="3" t="s">
        <v>13</v>
      </c>
      <c r="F3055" s="3" t="s">
        <v>92</v>
      </c>
      <c r="G3055" s="3">
        <v>0.31</v>
      </c>
      <c r="H3055" s="3">
        <v>0.24</v>
      </c>
      <c r="I3055" s="3">
        <v>0.01</v>
      </c>
      <c r="J3055" s="3">
        <v>0.1</v>
      </c>
      <c r="K3055" s="3">
        <v>0.66</v>
      </c>
    </row>
    <row r="3056" spans="1:11" x14ac:dyDescent="0.25">
      <c r="A3056" s="2">
        <v>3056</v>
      </c>
      <c r="B3056" s="2" t="s">
        <v>1304</v>
      </c>
      <c r="C3056" s="2" t="s">
        <v>149</v>
      </c>
      <c r="D3056" s="2">
        <v>2014</v>
      </c>
      <c r="E3056" s="2" t="s">
        <v>43</v>
      </c>
      <c r="F3056" s="2" t="s">
        <v>206</v>
      </c>
      <c r="G3056" s="2">
        <v>0.35</v>
      </c>
      <c r="H3056" s="2">
        <v>0.23</v>
      </c>
      <c r="I3056" s="2">
        <v>0.03</v>
      </c>
      <c r="J3056" s="2">
        <v>0.06</v>
      </c>
      <c r="K3056" s="2">
        <v>0.66</v>
      </c>
    </row>
    <row r="3057" spans="1:11" x14ac:dyDescent="0.2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25">
      <c r="A3058" s="2">
        <v>3058</v>
      </c>
      <c r="B3058" s="2" t="s">
        <v>2460</v>
      </c>
      <c r="C3058" s="2" t="s">
        <v>46</v>
      </c>
      <c r="D3058" s="2">
        <v>2003</v>
      </c>
      <c r="E3058" s="2" t="s">
        <v>13</v>
      </c>
      <c r="F3058" s="2" t="s">
        <v>59</v>
      </c>
      <c r="G3058" s="2">
        <v>0.32</v>
      </c>
      <c r="H3058" s="2">
        <v>0.25</v>
      </c>
      <c r="I3058" s="2">
        <v>0</v>
      </c>
      <c r="J3058" s="2">
        <v>0.08</v>
      </c>
      <c r="K3058" s="2">
        <v>0.66</v>
      </c>
    </row>
    <row r="3059" spans="1:11" x14ac:dyDescent="0.25">
      <c r="A3059" s="3">
        <v>3059</v>
      </c>
      <c r="B3059" s="3" t="s">
        <v>2461</v>
      </c>
      <c r="C3059" s="3" t="s">
        <v>46</v>
      </c>
      <c r="D3059" s="3">
        <v>2007</v>
      </c>
      <c r="E3059" s="3" t="s">
        <v>72</v>
      </c>
      <c r="F3059" s="3" t="s">
        <v>128</v>
      </c>
      <c r="G3059" s="3">
        <v>0.26</v>
      </c>
      <c r="H3059" s="3">
        <v>0.01</v>
      </c>
      <c r="I3059" s="3">
        <v>0.13</v>
      </c>
      <c r="J3059" s="3">
        <v>0.26</v>
      </c>
      <c r="K3059" s="3">
        <v>0.66</v>
      </c>
    </row>
    <row r="3060" spans="1:11" x14ac:dyDescent="0.25">
      <c r="A3060" s="2">
        <v>3060</v>
      </c>
      <c r="B3060" s="2" t="s">
        <v>2462</v>
      </c>
      <c r="C3060" s="2" t="s">
        <v>86</v>
      </c>
      <c r="D3060" s="2">
        <v>1998</v>
      </c>
      <c r="E3060" s="2" t="s">
        <v>13</v>
      </c>
      <c r="F3060" s="2" t="s">
        <v>110</v>
      </c>
      <c r="G3060" s="2">
        <v>0.37</v>
      </c>
      <c r="H3060" s="2">
        <v>0.25</v>
      </c>
      <c r="I3060" s="2">
        <v>0</v>
      </c>
      <c r="J3060" s="2">
        <v>0.04</v>
      </c>
      <c r="K3060" s="2">
        <v>0.66</v>
      </c>
    </row>
    <row r="3061" spans="1:11" x14ac:dyDescent="0.25">
      <c r="A3061" s="3">
        <v>3061</v>
      </c>
      <c r="B3061" s="3" t="s">
        <v>2463</v>
      </c>
      <c r="C3061" s="3" t="s">
        <v>86</v>
      </c>
      <c r="D3061" s="3">
        <v>2001</v>
      </c>
      <c r="E3061" s="3" t="s">
        <v>22</v>
      </c>
      <c r="F3061" s="3" t="s">
        <v>110</v>
      </c>
      <c r="G3061" s="3">
        <v>0.37</v>
      </c>
      <c r="H3061" s="3">
        <v>0.25</v>
      </c>
      <c r="I3061" s="3">
        <v>0</v>
      </c>
      <c r="J3061" s="3">
        <v>0.04</v>
      </c>
      <c r="K3061" s="3">
        <v>0.66</v>
      </c>
    </row>
    <row r="3062" spans="1:11" x14ac:dyDescent="0.25">
      <c r="A3062" s="2">
        <v>3062</v>
      </c>
      <c r="B3062" s="2" t="s">
        <v>2464</v>
      </c>
      <c r="C3062" s="2" t="s">
        <v>46</v>
      </c>
      <c r="D3062" s="2">
        <v>2002</v>
      </c>
      <c r="E3062" s="2" t="s">
        <v>13</v>
      </c>
      <c r="F3062" s="2" t="s">
        <v>110</v>
      </c>
      <c r="G3062" s="2">
        <v>0.32</v>
      </c>
      <c r="H3062" s="2">
        <v>0.25</v>
      </c>
      <c r="I3062" s="2">
        <v>0</v>
      </c>
      <c r="J3062" s="2">
        <v>0.08</v>
      </c>
      <c r="K3062" s="2">
        <v>0.66</v>
      </c>
    </row>
    <row r="3063" spans="1:11" x14ac:dyDescent="0.25">
      <c r="A3063" s="3">
        <v>3063</v>
      </c>
      <c r="B3063" s="3" t="s">
        <v>527</v>
      </c>
      <c r="C3063" s="3" t="s">
        <v>113</v>
      </c>
      <c r="D3063" s="3">
        <v>2003</v>
      </c>
      <c r="E3063" s="3" t="s">
        <v>43</v>
      </c>
      <c r="F3063" s="3" t="s">
        <v>385</v>
      </c>
      <c r="G3063" s="3">
        <v>0.48</v>
      </c>
      <c r="H3063" s="3">
        <v>0.16</v>
      </c>
      <c r="I3063" s="3">
        <v>0</v>
      </c>
      <c r="J3063" s="3">
        <v>0.02</v>
      </c>
      <c r="K3063" s="3">
        <v>0.66</v>
      </c>
    </row>
    <row r="3064" spans="1:11" x14ac:dyDescent="0.2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25">
      <c r="A3065" s="3">
        <v>3065</v>
      </c>
      <c r="B3065" s="3" t="s">
        <v>2466</v>
      </c>
      <c r="C3065" s="3" t="s">
        <v>39</v>
      </c>
      <c r="D3065" s="3">
        <v>2009</v>
      </c>
      <c r="E3065" s="3" t="s">
        <v>13</v>
      </c>
      <c r="F3065" s="3" t="s">
        <v>110</v>
      </c>
      <c r="G3065" s="3">
        <v>0.51</v>
      </c>
      <c r="H3065" s="3">
        <v>0.1</v>
      </c>
      <c r="I3065" s="3">
        <v>0</v>
      </c>
      <c r="J3065" s="3">
        <v>0.06</v>
      </c>
      <c r="K3065" s="3">
        <v>0.66</v>
      </c>
    </row>
    <row r="3066" spans="1:11" x14ac:dyDescent="0.25">
      <c r="A3066" s="2">
        <v>3066</v>
      </c>
      <c r="B3066" s="2" t="s">
        <v>2467</v>
      </c>
      <c r="C3066" s="2" t="s">
        <v>46</v>
      </c>
      <c r="D3066" s="2">
        <v>2000</v>
      </c>
      <c r="E3066" s="2" t="s">
        <v>13</v>
      </c>
      <c r="F3066" s="2" t="s">
        <v>184</v>
      </c>
      <c r="G3066" s="2">
        <v>0</v>
      </c>
      <c r="H3066" s="2">
        <v>0</v>
      </c>
      <c r="I3066" s="2">
        <v>0.66</v>
      </c>
      <c r="J3066" s="2">
        <v>0</v>
      </c>
      <c r="K3066" s="2">
        <v>0.66</v>
      </c>
    </row>
    <row r="3067" spans="1:11" x14ac:dyDescent="0.25">
      <c r="A3067" s="3">
        <v>3067</v>
      </c>
      <c r="B3067" s="3" t="s">
        <v>1318</v>
      </c>
      <c r="C3067" s="3" t="s">
        <v>147</v>
      </c>
      <c r="D3067" s="3">
        <v>2005</v>
      </c>
      <c r="E3067" s="3" t="s">
        <v>2</v>
      </c>
      <c r="F3067" s="3" t="s">
        <v>61</v>
      </c>
      <c r="G3067" s="3">
        <v>0.52</v>
      </c>
      <c r="H3067" s="3">
        <v>0.13</v>
      </c>
      <c r="I3067" s="3">
        <v>0</v>
      </c>
      <c r="J3067" s="3">
        <v>0.02</v>
      </c>
      <c r="K3067" s="3">
        <v>0.66</v>
      </c>
    </row>
    <row r="3068" spans="1:11" x14ac:dyDescent="0.25">
      <c r="A3068" s="2">
        <v>3068</v>
      </c>
      <c r="B3068" s="2" t="s">
        <v>2468</v>
      </c>
      <c r="C3068" s="2" t="s">
        <v>12</v>
      </c>
      <c r="D3068" s="2">
        <v>2012</v>
      </c>
      <c r="E3068" s="2" t="s">
        <v>24</v>
      </c>
      <c r="F3068" s="2" t="s">
        <v>296</v>
      </c>
      <c r="G3068" s="2">
        <v>0</v>
      </c>
      <c r="H3068" s="2">
        <v>0</v>
      </c>
      <c r="I3068" s="2">
        <v>0.66</v>
      </c>
      <c r="J3068" s="2">
        <v>0</v>
      </c>
      <c r="K3068" s="2">
        <v>0.66</v>
      </c>
    </row>
    <row r="3069" spans="1:11" x14ac:dyDescent="0.25">
      <c r="A3069" s="3">
        <v>3069</v>
      </c>
      <c r="B3069" s="3" t="s">
        <v>2469</v>
      </c>
      <c r="C3069" s="3" t="s">
        <v>55</v>
      </c>
      <c r="D3069" s="3">
        <v>2003</v>
      </c>
      <c r="E3069" s="3" t="s">
        <v>22</v>
      </c>
      <c r="F3069" s="3" t="s">
        <v>276</v>
      </c>
      <c r="G3069" s="3">
        <v>0</v>
      </c>
      <c r="H3069" s="3">
        <v>0</v>
      </c>
      <c r="I3069" s="3">
        <v>0.64</v>
      </c>
      <c r="J3069" s="3">
        <v>0.02</v>
      </c>
      <c r="K3069" s="3">
        <v>0.66</v>
      </c>
    </row>
    <row r="3070" spans="1:11" x14ac:dyDescent="0.25">
      <c r="A3070" s="2">
        <v>3070</v>
      </c>
      <c r="B3070" s="2" t="s">
        <v>2470</v>
      </c>
      <c r="C3070" s="2" t="s">
        <v>55</v>
      </c>
      <c r="D3070" s="2">
        <v>2004</v>
      </c>
      <c r="E3070" s="2" t="s">
        <v>83</v>
      </c>
      <c r="F3070" s="2" t="s">
        <v>510</v>
      </c>
      <c r="G3070" s="2">
        <v>0.47</v>
      </c>
      <c r="H3070" s="2">
        <v>0.18</v>
      </c>
      <c r="I3070" s="2">
        <v>0</v>
      </c>
      <c r="J3070" s="2">
        <v>0.01</v>
      </c>
      <c r="K3070" s="2">
        <v>0.66</v>
      </c>
    </row>
    <row r="3071" spans="1:11" x14ac:dyDescent="0.2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2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25">
      <c r="A3073" s="3">
        <v>3073</v>
      </c>
      <c r="B3073" s="3" t="s">
        <v>2471</v>
      </c>
      <c r="C3073" s="3" t="s">
        <v>46</v>
      </c>
      <c r="D3073" s="3">
        <v>2004</v>
      </c>
      <c r="E3073" s="3" t="s">
        <v>72</v>
      </c>
      <c r="F3073" s="3" t="s">
        <v>176</v>
      </c>
      <c r="G3073" s="3">
        <v>0.32</v>
      </c>
      <c r="H3073" s="3">
        <v>0.25</v>
      </c>
      <c r="I3073" s="3">
        <v>0</v>
      </c>
      <c r="J3073" s="3">
        <v>0.08</v>
      </c>
      <c r="K3073" s="3">
        <v>0.66</v>
      </c>
    </row>
    <row r="3074" spans="1:11" x14ac:dyDescent="0.25">
      <c r="A3074" s="2">
        <v>3074</v>
      </c>
      <c r="B3074" s="2" t="s">
        <v>2472</v>
      </c>
      <c r="C3074" s="2" t="s">
        <v>86</v>
      </c>
      <c r="D3074" s="2">
        <v>1998</v>
      </c>
      <c r="E3074" s="2" t="s">
        <v>22</v>
      </c>
      <c r="F3074" s="2" t="s">
        <v>59</v>
      </c>
      <c r="G3074" s="2">
        <v>0.37</v>
      </c>
      <c r="H3074" s="2">
        <v>0.25</v>
      </c>
      <c r="I3074" s="2">
        <v>0</v>
      </c>
      <c r="J3074" s="2">
        <v>0.04</v>
      </c>
      <c r="K3074" s="2">
        <v>0.66</v>
      </c>
    </row>
    <row r="3075" spans="1:11" x14ac:dyDescent="0.25">
      <c r="A3075" s="3">
        <v>3075</v>
      </c>
      <c r="B3075" s="3" t="s">
        <v>2473</v>
      </c>
      <c r="C3075" s="3" t="s">
        <v>118</v>
      </c>
      <c r="D3075" s="3">
        <v>2010</v>
      </c>
      <c r="E3075" s="3" t="s">
        <v>212</v>
      </c>
      <c r="F3075" s="3" t="s">
        <v>121</v>
      </c>
      <c r="G3075" s="3">
        <v>0.02</v>
      </c>
      <c r="H3075" s="3">
        <v>0.52</v>
      </c>
      <c r="I3075" s="3">
        <v>0</v>
      </c>
      <c r="J3075" s="3">
        <v>0.12</v>
      </c>
      <c r="K3075" s="3">
        <v>0.66</v>
      </c>
    </row>
    <row r="3076" spans="1:11" x14ac:dyDescent="0.2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2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2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25">
      <c r="A3079" s="3">
        <v>3079</v>
      </c>
      <c r="B3079" s="3" t="s">
        <v>630</v>
      </c>
      <c r="C3079" s="3" t="s">
        <v>147</v>
      </c>
      <c r="D3079" s="3">
        <v>2003</v>
      </c>
      <c r="E3079" s="3" t="s">
        <v>33</v>
      </c>
      <c r="F3079" s="3" t="s">
        <v>110</v>
      </c>
      <c r="G3079" s="3">
        <v>0.43</v>
      </c>
      <c r="H3079" s="3">
        <v>0.2</v>
      </c>
      <c r="I3079" s="3">
        <v>0</v>
      </c>
      <c r="J3079" s="3">
        <v>0.03</v>
      </c>
      <c r="K3079" s="3">
        <v>0.66</v>
      </c>
    </row>
    <row r="3080" spans="1:11" x14ac:dyDescent="0.25">
      <c r="A3080" s="2">
        <v>3080</v>
      </c>
      <c r="B3080" s="2" t="s">
        <v>2476</v>
      </c>
      <c r="C3080" s="2" t="s">
        <v>42</v>
      </c>
      <c r="D3080" s="2">
        <v>2008</v>
      </c>
      <c r="E3080" s="2" t="s">
        <v>13</v>
      </c>
      <c r="F3080" s="2" t="s">
        <v>110</v>
      </c>
      <c r="G3080" s="2">
        <v>0.34</v>
      </c>
      <c r="H3080" s="2">
        <v>0.22</v>
      </c>
      <c r="I3080" s="2">
        <v>0</v>
      </c>
      <c r="J3080" s="2">
        <v>0.1</v>
      </c>
      <c r="K3080" s="2">
        <v>0.66</v>
      </c>
    </row>
    <row r="3081" spans="1:11" x14ac:dyDescent="0.25">
      <c r="A3081" s="3">
        <v>3081</v>
      </c>
      <c r="B3081" s="3" t="s">
        <v>2477</v>
      </c>
      <c r="C3081" s="3" t="s">
        <v>127</v>
      </c>
      <c r="D3081" s="3">
        <v>1982</v>
      </c>
      <c r="E3081" s="3" t="s">
        <v>43</v>
      </c>
      <c r="F3081" s="3" t="s">
        <v>61</v>
      </c>
      <c r="G3081" s="3">
        <v>0.62</v>
      </c>
      <c r="H3081" s="3">
        <v>0.04</v>
      </c>
      <c r="I3081" s="3">
        <v>0</v>
      </c>
      <c r="J3081" s="3">
        <v>0.01</v>
      </c>
      <c r="K3081" s="3">
        <v>0.66</v>
      </c>
    </row>
    <row r="3082" spans="1:11" x14ac:dyDescent="0.25">
      <c r="A3082" s="2">
        <v>3082</v>
      </c>
      <c r="B3082" s="2" t="s">
        <v>678</v>
      </c>
      <c r="C3082" s="2" t="s">
        <v>693</v>
      </c>
      <c r="D3082" s="2">
        <v>2013</v>
      </c>
      <c r="E3082" s="2" t="s">
        <v>43</v>
      </c>
      <c r="F3082" s="2" t="s">
        <v>206</v>
      </c>
      <c r="G3082" s="2">
        <v>0.15</v>
      </c>
      <c r="H3082" s="2">
        <v>0.35</v>
      </c>
      <c r="I3082" s="2">
        <v>0</v>
      </c>
      <c r="J3082" s="2">
        <v>0.16</v>
      </c>
      <c r="K3082" s="2">
        <v>0.66</v>
      </c>
    </row>
    <row r="3083" spans="1:11" x14ac:dyDescent="0.2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25">
      <c r="A3084" s="2">
        <v>3084</v>
      </c>
      <c r="B3084" s="2" t="s">
        <v>2479</v>
      </c>
      <c r="C3084" s="2" t="s">
        <v>55</v>
      </c>
      <c r="D3084" s="2">
        <v>2002</v>
      </c>
      <c r="E3084" s="2" t="s">
        <v>43</v>
      </c>
      <c r="F3084" s="2" t="s">
        <v>1298</v>
      </c>
      <c r="G3084" s="2">
        <v>0.47</v>
      </c>
      <c r="H3084" s="2">
        <v>0.17</v>
      </c>
      <c r="I3084" s="2">
        <v>0</v>
      </c>
      <c r="J3084" s="2">
        <v>0.01</v>
      </c>
      <c r="K3084" s="2">
        <v>0.66</v>
      </c>
    </row>
    <row r="3085" spans="1:11" x14ac:dyDescent="0.25">
      <c r="A3085" s="3">
        <v>3085</v>
      </c>
      <c r="B3085" s="3" t="s">
        <v>2480</v>
      </c>
      <c r="C3085" s="3" t="s">
        <v>46</v>
      </c>
      <c r="D3085" s="3">
        <v>2004</v>
      </c>
      <c r="E3085" s="3" t="s">
        <v>22</v>
      </c>
      <c r="F3085" s="3" t="s">
        <v>184</v>
      </c>
      <c r="G3085" s="3">
        <v>0.17</v>
      </c>
      <c r="H3085" s="3">
        <v>0.13</v>
      </c>
      <c r="I3085" s="3">
        <v>0.3</v>
      </c>
      <c r="J3085" s="3">
        <v>0.05</v>
      </c>
      <c r="K3085" s="3">
        <v>0.66</v>
      </c>
    </row>
    <row r="3086" spans="1:11" x14ac:dyDescent="0.25">
      <c r="A3086" s="2">
        <v>3086</v>
      </c>
      <c r="B3086" s="2" t="s">
        <v>2481</v>
      </c>
      <c r="C3086" s="2" t="s">
        <v>130</v>
      </c>
      <c r="D3086" s="2">
        <v>2010</v>
      </c>
      <c r="E3086" s="2" t="s">
        <v>43</v>
      </c>
      <c r="F3086" s="2" t="s">
        <v>296</v>
      </c>
      <c r="G3086" s="2">
        <v>0.03</v>
      </c>
      <c r="H3086" s="2">
        <v>0</v>
      </c>
      <c r="I3086" s="2">
        <v>0.62</v>
      </c>
      <c r="J3086" s="2">
        <v>0</v>
      </c>
      <c r="K3086" s="2">
        <v>0.66</v>
      </c>
    </row>
    <row r="3087" spans="1:11" x14ac:dyDescent="0.25">
      <c r="A3087" s="3">
        <v>3087</v>
      </c>
      <c r="B3087" s="3" t="s">
        <v>2482</v>
      </c>
      <c r="C3087" s="3" t="s">
        <v>55</v>
      </c>
      <c r="D3087" s="3">
        <v>2004</v>
      </c>
      <c r="E3087" s="3" t="s">
        <v>2</v>
      </c>
      <c r="F3087" s="3" t="s">
        <v>451</v>
      </c>
      <c r="G3087" s="3">
        <v>0.47</v>
      </c>
      <c r="H3087" s="3">
        <v>0.17</v>
      </c>
      <c r="I3087" s="3">
        <v>0</v>
      </c>
      <c r="J3087" s="3">
        <v>0.01</v>
      </c>
      <c r="K3087" s="3">
        <v>0.66</v>
      </c>
    </row>
    <row r="3088" spans="1:11" x14ac:dyDescent="0.25">
      <c r="A3088" s="2">
        <v>3088</v>
      </c>
      <c r="B3088" s="2" t="s">
        <v>2483</v>
      </c>
      <c r="C3088" s="2" t="s">
        <v>86</v>
      </c>
      <c r="D3088" s="2">
        <v>1998</v>
      </c>
      <c r="E3088" s="2" t="s">
        <v>28</v>
      </c>
      <c r="F3088" s="2" t="s">
        <v>59</v>
      </c>
      <c r="G3088" s="2">
        <v>0.12</v>
      </c>
      <c r="H3088" s="2">
        <v>0.08</v>
      </c>
      <c r="I3088" s="2">
        <v>0.41</v>
      </c>
      <c r="J3088" s="2">
        <v>0.04</v>
      </c>
      <c r="K3088" s="2">
        <v>0.66</v>
      </c>
    </row>
    <row r="3089" spans="1:11" x14ac:dyDescent="0.2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25">
      <c r="A3090" s="2">
        <v>3090</v>
      </c>
      <c r="B3090" s="2" t="s">
        <v>523</v>
      </c>
      <c r="C3090" s="2" t="s">
        <v>130</v>
      </c>
      <c r="D3090" s="2">
        <v>2009</v>
      </c>
      <c r="E3090" s="2" t="s">
        <v>13</v>
      </c>
      <c r="F3090" s="2" t="s">
        <v>110</v>
      </c>
      <c r="G3090" s="2">
        <v>0.5</v>
      </c>
      <c r="H3090" s="2">
        <v>0.08</v>
      </c>
      <c r="I3090" s="2">
        <v>0</v>
      </c>
      <c r="J3090" s="2">
        <v>0.08</v>
      </c>
      <c r="K3090" s="2">
        <v>0.66</v>
      </c>
    </row>
    <row r="3091" spans="1:11" x14ac:dyDescent="0.25">
      <c r="A3091" s="3">
        <v>3091</v>
      </c>
      <c r="B3091" s="3" t="s">
        <v>1581</v>
      </c>
      <c r="C3091" s="3" t="s">
        <v>130</v>
      </c>
      <c r="D3091" s="3">
        <v>2007</v>
      </c>
      <c r="E3091" s="3" t="s">
        <v>43</v>
      </c>
      <c r="F3091" s="3" t="s">
        <v>61</v>
      </c>
      <c r="G3091" s="3">
        <v>0.23</v>
      </c>
      <c r="H3091" s="3">
        <v>0.27</v>
      </c>
      <c r="I3091" s="3">
        <v>0</v>
      </c>
      <c r="J3091" s="3">
        <v>0.16</v>
      </c>
      <c r="K3091" s="3">
        <v>0.66</v>
      </c>
    </row>
    <row r="3092" spans="1:11" x14ac:dyDescent="0.25">
      <c r="A3092" s="2">
        <v>3092</v>
      </c>
      <c r="B3092" s="2" t="s">
        <v>2485</v>
      </c>
      <c r="C3092" s="2" t="s">
        <v>26</v>
      </c>
      <c r="D3092" s="2">
        <v>2007</v>
      </c>
      <c r="E3092" s="2" t="s">
        <v>28</v>
      </c>
      <c r="F3092" s="2" t="s">
        <v>296</v>
      </c>
      <c r="G3092" s="2">
        <v>0</v>
      </c>
      <c r="H3092" s="2">
        <v>0</v>
      </c>
      <c r="I3092" s="2">
        <v>0.66</v>
      </c>
      <c r="J3092" s="2">
        <v>0</v>
      </c>
      <c r="K3092" s="2">
        <v>0.66</v>
      </c>
    </row>
    <row r="3093" spans="1:11" x14ac:dyDescent="0.25">
      <c r="A3093" s="3">
        <v>3093</v>
      </c>
      <c r="B3093" s="3" t="s">
        <v>2486</v>
      </c>
      <c r="C3093" s="3" t="s">
        <v>67</v>
      </c>
      <c r="D3093" s="3">
        <v>2015</v>
      </c>
      <c r="E3093" s="3" t="s">
        <v>18</v>
      </c>
      <c r="F3093" s="3" t="s">
        <v>514</v>
      </c>
      <c r="G3093" s="3">
        <v>0.09</v>
      </c>
      <c r="H3093" s="3">
        <v>0.44</v>
      </c>
      <c r="I3093" s="3">
        <v>0.03</v>
      </c>
      <c r="J3093" s="3">
        <v>0.09</v>
      </c>
      <c r="K3093" s="3">
        <v>0.66</v>
      </c>
    </row>
    <row r="3094" spans="1:11" x14ac:dyDescent="0.2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25">
      <c r="A3095" s="3">
        <v>3095</v>
      </c>
      <c r="B3095" s="3" t="s">
        <v>2488</v>
      </c>
      <c r="C3095" s="3" t="s">
        <v>86</v>
      </c>
      <c r="D3095" s="3">
        <v>1998</v>
      </c>
      <c r="E3095" s="3" t="s">
        <v>13</v>
      </c>
      <c r="F3095" s="3" t="s">
        <v>1314</v>
      </c>
      <c r="G3095" s="3">
        <v>0.36</v>
      </c>
      <c r="H3095" s="3">
        <v>0.25</v>
      </c>
      <c r="I3095" s="3">
        <v>0</v>
      </c>
      <c r="J3095" s="3">
        <v>0.04</v>
      </c>
      <c r="K3095" s="3">
        <v>0.66</v>
      </c>
    </row>
    <row r="3096" spans="1:11" x14ac:dyDescent="0.25">
      <c r="A3096" s="2">
        <v>3096</v>
      </c>
      <c r="B3096" s="2" t="s">
        <v>1575</v>
      </c>
      <c r="C3096" s="2" t="s">
        <v>149</v>
      </c>
      <c r="D3096" s="2">
        <v>2014</v>
      </c>
      <c r="E3096" s="2" t="s">
        <v>43</v>
      </c>
      <c r="F3096" s="2" t="s">
        <v>451</v>
      </c>
      <c r="G3096" s="2">
        <v>0.38</v>
      </c>
      <c r="H3096" s="2">
        <v>0.22</v>
      </c>
      <c r="I3096" s="2">
        <v>0</v>
      </c>
      <c r="J3096" s="2">
        <v>0.06</v>
      </c>
      <c r="K3096" s="2">
        <v>0.65</v>
      </c>
    </row>
    <row r="3097" spans="1:11" x14ac:dyDescent="0.25">
      <c r="A3097" s="3">
        <v>3097</v>
      </c>
      <c r="B3097" s="3" t="s">
        <v>2453</v>
      </c>
      <c r="C3097" s="3" t="s">
        <v>42</v>
      </c>
      <c r="D3097" s="3">
        <v>2012</v>
      </c>
      <c r="E3097" s="3" t="s">
        <v>13</v>
      </c>
      <c r="F3097" s="3" t="s">
        <v>110</v>
      </c>
      <c r="G3097" s="3">
        <v>0.33</v>
      </c>
      <c r="H3097" s="3">
        <v>0.22</v>
      </c>
      <c r="I3097" s="3">
        <v>0</v>
      </c>
      <c r="J3097" s="3">
        <v>0.1</v>
      </c>
      <c r="K3097" s="3">
        <v>0.65</v>
      </c>
    </row>
    <row r="3098" spans="1:11" x14ac:dyDescent="0.25">
      <c r="A3098" s="2">
        <v>3098</v>
      </c>
      <c r="B3098" s="2" t="s">
        <v>472</v>
      </c>
      <c r="C3098" s="2" t="s">
        <v>46</v>
      </c>
      <c r="D3098" s="2">
        <v>2008</v>
      </c>
      <c r="E3098" s="2" t="s">
        <v>43</v>
      </c>
      <c r="F3098" s="2" t="s">
        <v>61</v>
      </c>
      <c r="G3098" s="2">
        <v>0.24</v>
      </c>
      <c r="H3098" s="2">
        <v>0</v>
      </c>
      <c r="I3098" s="2">
        <v>0</v>
      </c>
      <c r="J3098" s="2">
        <v>0.41</v>
      </c>
      <c r="K3098" s="2">
        <v>0.65</v>
      </c>
    </row>
    <row r="3099" spans="1:11" x14ac:dyDescent="0.25">
      <c r="A3099" s="3">
        <v>3099</v>
      </c>
      <c r="B3099" s="3" t="s">
        <v>1898</v>
      </c>
      <c r="C3099" s="3" t="s">
        <v>42</v>
      </c>
      <c r="D3099" s="3">
        <v>2008</v>
      </c>
      <c r="E3099" s="3" t="s">
        <v>212</v>
      </c>
      <c r="F3099" s="3" t="s">
        <v>92</v>
      </c>
      <c r="G3099" s="3">
        <v>0.32</v>
      </c>
      <c r="H3099" s="3">
        <v>0.22</v>
      </c>
      <c r="I3099" s="3">
        <v>0.01</v>
      </c>
      <c r="J3099" s="3">
        <v>0.1</v>
      </c>
      <c r="K3099" s="3">
        <v>0.65</v>
      </c>
    </row>
    <row r="3100" spans="1:11" x14ac:dyDescent="0.25">
      <c r="A3100" s="2">
        <v>3100</v>
      </c>
      <c r="B3100" s="2" t="s">
        <v>894</v>
      </c>
      <c r="C3100" s="2" t="s">
        <v>141</v>
      </c>
      <c r="D3100" s="2">
        <v>2014</v>
      </c>
      <c r="E3100" s="2" t="s">
        <v>43</v>
      </c>
      <c r="F3100" s="2" t="s">
        <v>107</v>
      </c>
      <c r="G3100" s="2">
        <v>0.35</v>
      </c>
      <c r="H3100" s="2">
        <v>0.25</v>
      </c>
      <c r="I3100" s="2">
        <v>0</v>
      </c>
      <c r="J3100" s="2">
        <v>0.05</v>
      </c>
      <c r="K3100" s="2">
        <v>0.65</v>
      </c>
    </row>
    <row r="3101" spans="1:11" x14ac:dyDescent="0.2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2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25">
      <c r="A3103" s="3">
        <v>3103</v>
      </c>
      <c r="B3103" s="3" t="s">
        <v>2490</v>
      </c>
      <c r="C3103" s="3" t="s">
        <v>147</v>
      </c>
      <c r="D3103" s="3">
        <v>2003</v>
      </c>
      <c r="E3103" s="3" t="s">
        <v>18</v>
      </c>
      <c r="F3103" s="3" t="s">
        <v>14</v>
      </c>
      <c r="G3103" s="3">
        <v>0.41</v>
      </c>
      <c r="H3103" s="3">
        <v>0.11</v>
      </c>
      <c r="I3103" s="3">
        <v>0.12</v>
      </c>
      <c r="J3103" s="3">
        <v>0.02</v>
      </c>
      <c r="K3103" s="3">
        <v>0.65</v>
      </c>
    </row>
    <row r="3104" spans="1:11" x14ac:dyDescent="0.25">
      <c r="A3104" s="2">
        <v>3104</v>
      </c>
      <c r="B3104" s="2" t="s">
        <v>2378</v>
      </c>
      <c r="C3104" s="2" t="s">
        <v>46</v>
      </c>
      <c r="D3104" s="2">
        <v>2005</v>
      </c>
      <c r="E3104" s="2" t="s">
        <v>2</v>
      </c>
      <c r="F3104" s="2" t="s">
        <v>451</v>
      </c>
      <c r="G3104" s="2">
        <v>0.32</v>
      </c>
      <c r="H3104" s="2">
        <v>0.25</v>
      </c>
      <c r="I3104" s="2">
        <v>0</v>
      </c>
      <c r="J3104" s="2">
        <v>0.08</v>
      </c>
      <c r="K3104" s="2">
        <v>0.65</v>
      </c>
    </row>
    <row r="3105" spans="1:11" x14ac:dyDescent="0.2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25">
      <c r="A3106" s="2">
        <v>3106</v>
      </c>
      <c r="B3106" s="2" t="s">
        <v>2491</v>
      </c>
      <c r="C3106" s="2" t="s">
        <v>55</v>
      </c>
      <c r="D3106" s="2">
        <v>2004</v>
      </c>
      <c r="E3106" s="2" t="s">
        <v>2</v>
      </c>
      <c r="F3106" s="2" t="s">
        <v>14</v>
      </c>
      <c r="G3106" s="2">
        <v>0.25</v>
      </c>
      <c r="H3106" s="2">
        <v>0.09</v>
      </c>
      <c r="I3106" s="2">
        <v>0.3</v>
      </c>
      <c r="J3106" s="2">
        <v>0.01</v>
      </c>
      <c r="K3106" s="2">
        <v>0.65</v>
      </c>
    </row>
    <row r="3107" spans="1:11" x14ac:dyDescent="0.2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25">
      <c r="A3108" s="2">
        <v>3108</v>
      </c>
      <c r="B3108" s="2" t="s">
        <v>2493</v>
      </c>
      <c r="C3108" s="2" t="s">
        <v>46</v>
      </c>
      <c r="D3108" s="2">
        <v>2002</v>
      </c>
      <c r="E3108" s="2" t="s">
        <v>18</v>
      </c>
      <c r="F3108" s="2" t="s">
        <v>92</v>
      </c>
      <c r="G3108" s="2">
        <v>0.32</v>
      </c>
      <c r="H3108" s="2">
        <v>0.25</v>
      </c>
      <c r="I3108" s="2">
        <v>0</v>
      </c>
      <c r="J3108" s="2">
        <v>0.08</v>
      </c>
      <c r="K3108" s="2">
        <v>0.65</v>
      </c>
    </row>
    <row r="3109" spans="1:11" x14ac:dyDescent="0.2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25">
      <c r="A3110" s="2">
        <v>3110</v>
      </c>
      <c r="B3110" s="2" t="s">
        <v>2496</v>
      </c>
      <c r="C3110" s="2" t="s">
        <v>55</v>
      </c>
      <c r="D3110" s="2">
        <v>2005</v>
      </c>
      <c r="E3110" s="2" t="s">
        <v>28</v>
      </c>
      <c r="F3110" s="2" t="s">
        <v>385</v>
      </c>
      <c r="G3110" s="2">
        <v>0.47</v>
      </c>
      <c r="H3110" s="2">
        <v>0.17</v>
      </c>
      <c r="I3110" s="2">
        <v>0</v>
      </c>
      <c r="J3110" s="2">
        <v>0.01</v>
      </c>
      <c r="K3110" s="2">
        <v>0.65</v>
      </c>
    </row>
    <row r="3111" spans="1:11" x14ac:dyDescent="0.2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2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2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25">
      <c r="A3114" s="2">
        <v>3114</v>
      </c>
      <c r="B3114" s="2" t="s">
        <v>1621</v>
      </c>
      <c r="C3114" s="2" t="s">
        <v>39</v>
      </c>
      <c r="D3114" s="2">
        <v>2009</v>
      </c>
      <c r="E3114" s="2" t="s">
        <v>13</v>
      </c>
      <c r="F3114" s="2" t="s">
        <v>110</v>
      </c>
      <c r="G3114" s="2">
        <v>0.39</v>
      </c>
      <c r="H3114" s="2">
        <v>0.2</v>
      </c>
      <c r="I3114" s="2">
        <v>0</v>
      </c>
      <c r="J3114" s="2">
        <v>0.06</v>
      </c>
      <c r="K3114" s="2">
        <v>0.65</v>
      </c>
    </row>
    <row r="3115" spans="1:11" x14ac:dyDescent="0.25">
      <c r="A3115" s="3">
        <v>3115</v>
      </c>
      <c r="B3115" s="3" t="s">
        <v>2500</v>
      </c>
      <c r="C3115" s="3" t="s">
        <v>55</v>
      </c>
      <c r="D3115" s="3">
        <v>2003</v>
      </c>
      <c r="E3115" s="3" t="s">
        <v>212</v>
      </c>
      <c r="F3115" s="3" t="s">
        <v>14</v>
      </c>
      <c r="G3115" s="3">
        <v>0.47</v>
      </c>
      <c r="H3115" s="3">
        <v>0.17</v>
      </c>
      <c r="I3115" s="3">
        <v>0</v>
      </c>
      <c r="J3115" s="3">
        <v>0.01</v>
      </c>
      <c r="K3115" s="3">
        <v>0.65</v>
      </c>
    </row>
    <row r="3116" spans="1:11" x14ac:dyDescent="0.25">
      <c r="A3116" s="2">
        <v>3116</v>
      </c>
      <c r="B3116" s="2" t="s">
        <v>2501</v>
      </c>
      <c r="C3116" s="2" t="s">
        <v>26</v>
      </c>
      <c r="D3116" s="2">
        <v>2008</v>
      </c>
      <c r="E3116" s="2" t="s">
        <v>22</v>
      </c>
      <c r="F3116" s="2" t="s">
        <v>14</v>
      </c>
      <c r="G3116" s="2">
        <v>0.31</v>
      </c>
      <c r="H3116" s="2">
        <v>0.03</v>
      </c>
      <c r="I3116" s="2">
        <v>0.27</v>
      </c>
      <c r="J3116" s="2">
        <v>0.03</v>
      </c>
      <c r="K3116" s="2">
        <v>0.65</v>
      </c>
    </row>
    <row r="3117" spans="1:11" x14ac:dyDescent="0.25">
      <c r="A3117" s="3">
        <v>3117</v>
      </c>
      <c r="B3117" s="3" t="s">
        <v>1266</v>
      </c>
      <c r="C3117" s="3" t="s">
        <v>86</v>
      </c>
      <c r="D3117" s="3">
        <v>1998</v>
      </c>
      <c r="E3117" s="3" t="s">
        <v>31</v>
      </c>
      <c r="F3117" s="3" t="s">
        <v>128</v>
      </c>
      <c r="G3117" s="3">
        <v>0.36</v>
      </c>
      <c r="H3117" s="3">
        <v>0.25</v>
      </c>
      <c r="I3117" s="3">
        <v>0</v>
      </c>
      <c r="J3117" s="3">
        <v>0.04</v>
      </c>
      <c r="K3117" s="3">
        <v>0.65</v>
      </c>
    </row>
    <row r="3118" spans="1:11" x14ac:dyDescent="0.25">
      <c r="A3118" s="2">
        <v>3118</v>
      </c>
      <c r="B3118" s="2" t="s">
        <v>2502</v>
      </c>
      <c r="C3118" s="2" t="s">
        <v>46</v>
      </c>
      <c r="D3118" s="2">
        <v>2003</v>
      </c>
      <c r="E3118" s="2" t="s">
        <v>22</v>
      </c>
      <c r="F3118" s="2" t="s">
        <v>192</v>
      </c>
      <c r="G3118" s="2">
        <v>0.19</v>
      </c>
      <c r="H3118" s="2">
        <v>0.15</v>
      </c>
      <c r="I3118" s="2">
        <v>0.26</v>
      </c>
      <c r="J3118" s="2">
        <v>0.05</v>
      </c>
      <c r="K3118" s="2">
        <v>0.65</v>
      </c>
    </row>
    <row r="3119" spans="1:11" x14ac:dyDescent="0.25">
      <c r="A3119" s="3">
        <v>3119</v>
      </c>
      <c r="B3119" s="3" t="s">
        <v>2503</v>
      </c>
      <c r="C3119" s="3" t="s">
        <v>46</v>
      </c>
      <c r="D3119" s="3">
        <v>2007</v>
      </c>
      <c r="E3119" s="3" t="s">
        <v>28</v>
      </c>
      <c r="F3119" s="3" t="s">
        <v>59</v>
      </c>
      <c r="G3119" s="3">
        <v>0</v>
      </c>
      <c r="H3119" s="3">
        <v>0.5</v>
      </c>
      <c r="I3119" s="3">
        <v>0</v>
      </c>
      <c r="J3119" s="3">
        <v>0.15</v>
      </c>
      <c r="K3119" s="3">
        <v>0.65</v>
      </c>
    </row>
    <row r="3120" spans="1:11" x14ac:dyDescent="0.25">
      <c r="A3120" s="2">
        <v>3120</v>
      </c>
      <c r="B3120" s="2" t="s">
        <v>2504</v>
      </c>
      <c r="C3120" s="2" t="s">
        <v>127</v>
      </c>
      <c r="D3120" s="2">
        <v>1987</v>
      </c>
      <c r="E3120" s="2" t="s">
        <v>43</v>
      </c>
      <c r="F3120" s="2" t="s">
        <v>61</v>
      </c>
      <c r="G3120" s="2">
        <v>0.6</v>
      </c>
      <c r="H3120" s="2">
        <v>0.04</v>
      </c>
      <c r="I3120" s="2">
        <v>0</v>
      </c>
      <c r="J3120" s="2">
        <v>0.01</v>
      </c>
      <c r="K3120" s="2">
        <v>0.65</v>
      </c>
    </row>
    <row r="3121" spans="1:11" x14ac:dyDescent="0.25">
      <c r="A3121" s="3">
        <v>3121</v>
      </c>
      <c r="B3121" s="3" t="s">
        <v>2505</v>
      </c>
      <c r="C3121" s="3" t="s">
        <v>46</v>
      </c>
      <c r="D3121" s="3">
        <v>2005</v>
      </c>
      <c r="E3121" s="3" t="s">
        <v>22</v>
      </c>
      <c r="F3121" s="3" t="s">
        <v>1346</v>
      </c>
      <c r="G3121" s="3">
        <v>0.32</v>
      </c>
      <c r="H3121" s="3">
        <v>0.25</v>
      </c>
      <c r="I3121" s="3">
        <v>0</v>
      </c>
      <c r="J3121" s="3">
        <v>0.08</v>
      </c>
      <c r="K3121" s="3">
        <v>0.65</v>
      </c>
    </row>
    <row r="3122" spans="1:11" x14ac:dyDescent="0.25">
      <c r="A3122" s="2">
        <v>3122</v>
      </c>
      <c r="B3122" s="2" t="s">
        <v>2506</v>
      </c>
      <c r="C3122" s="2" t="s">
        <v>46</v>
      </c>
      <c r="D3122" s="2">
        <v>2005</v>
      </c>
      <c r="E3122" s="2" t="s">
        <v>43</v>
      </c>
      <c r="F3122" s="2" t="s">
        <v>110</v>
      </c>
      <c r="G3122" s="2">
        <v>0.54</v>
      </c>
      <c r="H3122" s="2">
        <v>0.02</v>
      </c>
      <c r="I3122" s="2">
        <v>0</v>
      </c>
      <c r="J3122" s="2">
        <v>0.09</v>
      </c>
      <c r="K3122" s="2">
        <v>0.65</v>
      </c>
    </row>
    <row r="3123" spans="1:11" x14ac:dyDescent="0.25">
      <c r="A3123" s="3">
        <v>3123</v>
      </c>
      <c r="B3123" s="3" t="s">
        <v>2507</v>
      </c>
      <c r="C3123" s="3" t="s">
        <v>46</v>
      </c>
      <c r="D3123" s="3">
        <v>2007</v>
      </c>
      <c r="E3123" s="3" t="s">
        <v>28</v>
      </c>
      <c r="F3123" s="3" t="s">
        <v>59</v>
      </c>
      <c r="G3123" s="3">
        <v>0</v>
      </c>
      <c r="H3123" s="3">
        <v>0.05</v>
      </c>
      <c r="I3123" s="3">
        <v>0</v>
      </c>
      <c r="J3123" s="3">
        <v>0.6</v>
      </c>
      <c r="K3123" s="3">
        <v>0.65</v>
      </c>
    </row>
    <row r="3124" spans="1:11" x14ac:dyDescent="0.25">
      <c r="A3124" s="2">
        <v>3124</v>
      </c>
      <c r="B3124" s="2" t="s">
        <v>2508</v>
      </c>
      <c r="C3124" s="2" t="s">
        <v>86</v>
      </c>
      <c r="D3124" s="2">
        <v>2000</v>
      </c>
      <c r="E3124" s="2" t="s">
        <v>83</v>
      </c>
      <c r="F3124" s="2" t="s">
        <v>417</v>
      </c>
      <c r="G3124" s="2">
        <v>0.36</v>
      </c>
      <c r="H3124" s="2">
        <v>0.24</v>
      </c>
      <c r="I3124" s="2">
        <v>0</v>
      </c>
      <c r="J3124" s="2">
        <v>0.04</v>
      </c>
      <c r="K3124" s="2">
        <v>0.65</v>
      </c>
    </row>
    <row r="3125" spans="1:11" x14ac:dyDescent="0.25">
      <c r="A3125" s="3">
        <v>3125</v>
      </c>
      <c r="B3125" s="3" t="s">
        <v>2396</v>
      </c>
      <c r="C3125" s="3" t="s">
        <v>130</v>
      </c>
      <c r="D3125" s="3">
        <v>2007</v>
      </c>
      <c r="E3125" s="3" t="s">
        <v>18</v>
      </c>
      <c r="F3125" s="3" t="s">
        <v>385</v>
      </c>
      <c r="G3125" s="3">
        <v>0.35</v>
      </c>
      <c r="H3125" s="3">
        <v>0.18</v>
      </c>
      <c r="I3125" s="3">
        <v>0</v>
      </c>
      <c r="J3125" s="3">
        <v>0.12</v>
      </c>
      <c r="K3125" s="3">
        <v>0.65</v>
      </c>
    </row>
    <row r="3126" spans="1:11" x14ac:dyDescent="0.25">
      <c r="A3126" s="2">
        <v>3126</v>
      </c>
      <c r="B3126" s="2" t="s">
        <v>2509</v>
      </c>
      <c r="C3126" s="2" t="s">
        <v>12</v>
      </c>
      <c r="D3126" s="2">
        <v>2010</v>
      </c>
      <c r="E3126" s="2" t="s">
        <v>28</v>
      </c>
      <c r="F3126" s="2" t="s">
        <v>451</v>
      </c>
      <c r="G3126" s="2">
        <v>0.5</v>
      </c>
      <c r="H3126" s="2">
        <v>0.11</v>
      </c>
      <c r="I3126" s="2">
        <v>0</v>
      </c>
      <c r="J3126" s="2">
        <v>0.05</v>
      </c>
      <c r="K3126" s="2">
        <v>0.65</v>
      </c>
    </row>
    <row r="3127" spans="1:11" x14ac:dyDescent="0.2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2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25">
      <c r="A3129" s="3">
        <v>3129</v>
      </c>
      <c r="B3129" s="3" t="s">
        <v>2512</v>
      </c>
      <c r="C3129" s="3" t="s">
        <v>46</v>
      </c>
      <c r="D3129" s="3">
        <v>2002</v>
      </c>
      <c r="E3129" s="3" t="s">
        <v>212</v>
      </c>
      <c r="F3129" s="3" t="s">
        <v>969</v>
      </c>
      <c r="G3129" s="3">
        <v>0</v>
      </c>
      <c r="H3129" s="3">
        <v>0</v>
      </c>
      <c r="I3129" s="3">
        <v>0.65</v>
      </c>
      <c r="J3129" s="3">
        <v>0</v>
      </c>
      <c r="K3129" s="3">
        <v>0.65</v>
      </c>
    </row>
    <row r="3130" spans="1:11" x14ac:dyDescent="0.25">
      <c r="A3130" s="2">
        <v>3130</v>
      </c>
      <c r="B3130" s="2" t="s">
        <v>809</v>
      </c>
      <c r="C3130" s="2" t="s">
        <v>42</v>
      </c>
      <c r="D3130" s="2">
        <v>2014</v>
      </c>
      <c r="E3130" s="2" t="s">
        <v>22</v>
      </c>
      <c r="F3130" s="2" t="s">
        <v>110</v>
      </c>
      <c r="G3130" s="2">
        <v>0.26</v>
      </c>
      <c r="H3130" s="2">
        <v>0.23</v>
      </c>
      <c r="I3130" s="2">
        <v>0.05</v>
      </c>
      <c r="J3130" s="2">
        <v>0.1</v>
      </c>
      <c r="K3130" s="2">
        <v>0.65</v>
      </c>
    </row>
    <row r="3131" spans="1:11" x14ac:dyDescent="0.25">
      <c r="A3131" s="3">
        <v>3131</v>
      </c>
      <c r="B3131" s="3" t="s">
        <v>2513</v>
      </c>
      <c r="C3131" s="3" t="s">
        <v>12</v>
      </c>
      <c r="D3131" s="3">
        <v>2011</v>
      </c>
      <c r="E3131" s="3" t="s">
        <v>28</v>
      </c>
      <c r="F3131" s="3" t="s">
        <v>92</v>
      </c>
      <c r="G3131" s="3">
        <v>0.39</v>
      </c>
      <c r="H3131" s="3">
        <v>0.2</v>
      </c>
      <c r="I3131" s="3">
        <v>0</v>
      </c>
      <c r="J3131" s="3">
        <v>0.06</v>
      </c>
      <c r="K3131" s="3">
        <v>0.65</v>
      </c>
    </row>
    <row r="3132" spans="1:11" x14ac:dyDescent="0.25">
      <c r="A3132" s="2">
        <v>3132</v>
      </c>
      <c r="B3132" s="2" t="s">
        <v>2514</v>
      </c>
      <c r="C3132" s="2" t="s">
        <v>26</v>
      </c>
      <c r="D3132" s="2">
        <v>2008</v>
      </c>
      <c r="E3132" s="2" t="s">
        <v>28</v>
      </c>
      <c r="F3132" s="2" t="s">
        <v>296</v>
      </c>
      <c r="G3132" s="2">
        <v>0</v>
      </c>
      <c r="H3132" s="2">
        <v>0</v>
      </c>
      <c r="I3132" s="2">
        <v>0.65</v>
      </c>
      <c r="J3132" s="2">
        <v>0</v>
      </c>
      <c r="K3132" s="2">
        <v>0.65</v>
      </c>
    </row>
    <row r="3133" spans="1:11" x14ac:dyDescent="0.25">
      <c r="A3133" s="3">
        <v>3133</v>
      </c>
      <c r="B3133" s="3" t="s">
        <v>2515</v>
      </c>
      <c r="C3133" s="3" t="s">
        <v>42</v>
      </c>
      <c r="D3133" s="3">
        <v>2010</v>
      </c>
      <c r="E3133" s="3" t="s">
        <v>43</v>
      </c>
      <c r="F3133" s="3" t="s">
        <v>176</v>
      </c>
      <c r="G3133" s="3">
        <v>0.17</v>
      </c>
      <c r="H3133" s="3">
        <v>0.04</v>
      </c>
      <c r="I3133" s="3">
        <v>0.4</v>
      </c>
      <c r="J3133" s="3">
        <v>0.03</v>
      </c>
      <c r="K3133" s="3">
        <v>0.65</v>
      </c>
    </row>
    <row r="3134" spans="1:11" x14ac:dyDescent="0.25">
      <c r="A3134" s="2">
        <v>3134</v>
      </c>
      <c r="B3134" s="2" t="s">
        <v>1885</v>
      </c>
      <c r="C3134" s="2" t="s">
        <v>118</v>
      </c>
      <c r="D3134" s="2">
        <v>2013</v>
      </c>
      <c r="E3134" s="2" t="s">
        <v>31</v>
      </c>
      <c r="F3134" s="2" t="s">
        <v>110</v>
      </c>
      <c r="G3134" s="2">
        <v>0.17</v>
      </c>
      <c r="H3134" s="2">
        <v>0.39</v>
      </c>
      <c r="I3134" s="2">
        <v>0</v>
      </c>
      <c r="J3134" s="2">
        <v>0.09</v>
      </c>
      <c r="K3134" s="2">
        <v>0.64</v>
      </c>
    </row>
    <row r="3135" spans="1:11" x14ac:dyDescent="0.25">
      <c r="A3135" s="3">
        <v>3135</v>
      </c>
      <c r="B3135" s="3" t="s">
        <v>2516</v>
      </c>
      <c r="C3135" s="3" t="s">
        <v>26</v>
      </c>
      <c r="D3135" s="3">
        <v>2007</v>
      </c>
      <c r="E3135" s="3" t="s">
        <v>33</v>
      </c>
      <c r="F3135" s="3" t="s">
        <v>385</v>
      </c>
      <c r="G3135" s="3">
        <v>0.6</v>
      </c>
      <c r="H3135" s="3">
        <v>0</v>
      </c>
      <c r="I3135" s="3">
        <v>0</v>
      </c>
      <c r="J3135" s="3">
        <v>0.05</v>
      </c>
      <c r="K3135" s="3">
        <v>0.64</v>
      </c>
    </row>
    <row r="3136" spans="1:11" x14ac:dyDescent="0.2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25">
      <c r="A3137" s="3">
        <v>3137</v>
      </c>
      <c r="B3137" s="3" t="s">
        <v>2517</v>
      </c>
      <c r="C3137" s="3" t="s">
        <v>55</v>
      </c>
      <c r="D3137" s="3">
        <v>2004</v>
      </c>
      <c r="E3137" s="3" t="s">
        <v>2</v>
      </c>
      <c r="F3137" s="3" t="s">
        <v>260</v>
      </c>
      <c r="G3137" s="3">
        <v>0.46</v>
      </c>
      <c r="H3137" s="3">
        <v>0.17</v>
      </c>
      <c r="I3137" s="3">
        <v>0</v>
      </c>
      <c r="J3137" s="3">
        <v>0.01</v>
      </c>
      <c r="K3137" s="3">
        <v>0.64</v>
      </c>
    </row>
    <row r="3138" spans="1:11" x14ac:dyDescent="0.25">
      <c r="A3138" s="2">
        <v>3138</v>
      </c>
      <c r="B3138" s="2" t="s">
        <v>227</v>
      </c>
      <c r="C3138" s="2" t="s">
        <v>141</v>
      </c>
      <c r="D3138" s="2">
        <v>2014</v>
      </c>
      <c r="E3138" s="2" t="s">
        <v>22</v>
      </c>
      <c r="F3138" s="2" t="s">
        <v>61</v>
      </c>
      <c r="G3138" s="2">
        <v>0.35</v>
      </c>
      <c r="H3138" s="2">
        <v>0.24</v>
      </c>
      <c r="I3138" s="2">
        <v>0</v>
      </c>
      <c r="J3138" s="2">
        <v>0.05</v>
      </c>
      <c r="K3138" s="2">
        <v>0.64</v>
      </c>
    </row>
    <row r="3139" spans="1:11" x14ac:dyDescent="0.25">
      <c r="A3139" s="3">
        <v>3139</v>
      </c>
      <c r="B3139" s="3" t="s">
        <v>2518</v>
      </c>
      <c r="C3139" s="3" t="s">
        <v>46</v>
      </c>
      <c r="D3139" s="3">
        <v>2004</v>
      </c>
      <c r="E3139" s="3" t="s">
        <v>2</v>
      </c>
      <c r="F3139" s="3" t="s">
        <v>260</v>
      </c>
      <c r="G3139" s="3">
        <v>0.32</v>
      </c>
      <c r="H3139" s="3">
        <v>0.25</v>
      </c>
      <c r="I3139" s="3">
        <v>0</v>
      </c>
      <c r="J3139" s="3">
        <v>0.08</v>
      </c>
      <c r="K3139" s="3">
        <v>0.64</v>
      </c>
    </row>
    <row r="3140" spans="1:11" x14ac:dyDescent="0.25">
      <c r="A3140" s="2">
        <v>3140</v>
      </c>
      <c r="B3140" s="2" t="s">
        <v>2519</v>
      </c>
      <c r="C3140" s="2" t="s">
        <v>130</v>
      </c>
      <c r="D3140" s="2">
        <v>2007</v>
      </c>
      <c r="E3140" s="2" t="s">
        <v>43</v>
      </c>
      <c r="F3140" s="2" t="s">
        <v>260</v>
      </c>
      <c r="G3140" s="2">
        <v>0.25</v>
      </c>
      <c r="H3140" s="2">
        <v>0.25</v>
      </c>
      <c r="I3140" s="2">
        <v>0</v>
      </c>
      <c r="J3140" s="2">
        <v>0.15</v>
      </c>
      <c r="K3140" s="2">
        <v>0.64</v>
      </c>
    </row>
    <row r="3141" spans="1:11" x14ac:dyDescent="0.25">
      <c r="A3141" s="3">
        <v>3141</v>
      </c>
      <c r="B3141" s="3" t="s">
        <v>2117</v>
      </c>
      <c r="C3141" s="3" t="s">
        <v>42</v>
      </c>
      <c r="D3141" s="3">
        <v>2013</v>
      </c>
      <c r="E3141" s="3" t="s">
        <v>31</v>
      </c>
      <c r="F3141" s="3" t="s">
        <v>121</v>
      </c>
      <c r="G3141" s="3">
        <v>0.2</v>
      </c>
      <c r="H3141" s="3">
        <v>0.31</v>
      </c>
      <c r="I3141" s="3">
        <v>0</v>
      </c>
      <c r="J3141" s="3">
        <v>0.13</v>
      </c>
      <c r="K3141" s="3">
        <v>0.64</v>
      </c>
    </row>
    <row r="3142" spans="1:11" x14ac:dyDescent="0.25">
      <c r="A3142" s="2">
        <v>3142</v>
      </c>
      <c r="B3142" s="2" t="s">
        <v>2520</v>
      </c>
      <c r="C3142" s="2" t="s">
        <v>46</v>
      </c>
      <c r="D3142" s="2">
        <v>2004</v>
      </c>
      <c r="E3142" s="2" t="s">
        <v>2</v>
      </c>
      <c r="F3142" s="2" t="s">
        <v>260</v>
      </c>
      <c r="G3142" s="2">
        <v>0.32</v>
      </c>
      <c r="H3142" s="2">
        <v>0.25</v>
      </c>
      <c r="I3142" s="2">
        <v>0</v>
      </c>
      <c r="J3142" s="2">
        <v>0.08</v>
      </c>
      <c r="K3142" s="2">
        <v>0.64</v>
      </c>
    </row>
    <row r="3143" spans="1:11" x14ac:dyDescent="0.25">
      <c r="A3143" s="3">
        <v>3143</v>
      </c>
      <c r="B3143" s="3" t="s">
        <v>2383</v>
      </c>
      <c r="C3143" s="3" t="s">
        <v>42</v>
      </c>
      <c r="D3143" s="4" t="s">
        <v>225</v>
      </c>
      <c r="E3143" s="3" t="s">
        <v>18</v>
      </c>
      <c r="F3143" s="3" t="s">
        <v>128</v>
      </c>
      <c r="G3143" s="3">
        <v>0.16</v>
      </c>
      <c r="H3143" s="3">
        <v>0.35</v>
      </c>
      <c r="I3143" s="3">
        <v>0.01</v>
      </c>
      <c r="J3143" s="3">
        <v>0.12</v>
      </c>
      <c r="K3143" s="3">
        <v>0.64</v>
      </c>
    </row>
    <row r="3144" spans="1:11" x14ac:dyDescent="0.25">
      <c r="A3144" s="2">
        <v>3144</v>
      </c>
      <c r="B3144" s="2" t="s">
        <v>1289</v>
      </c>
      <c r="C3144" s="2" t="s">
        <v>113</v>
      </c>
      <c r="D3144" s="2">
        <v>2003</v>
      </c>
      <c r="E3144" s="2" t="s">
        <v>31</v>
      </c>
      <c r="F3144" s="2" t="s">
        <v>44</v>
      </c>
      <c r="G3144" s="2">
        <v>0.47</v>
      </c>
      <c r="H3144" s="2">
        <v>0.15</v>
      </c>
      <c r="I3144" s="2">
        <v>0</v>
      </c>
      <c r="J3144" s="2">
        <v>0.02</v>
      </c>
      <c r="K3144" s="2">
        <v>0.64</v>
      </c>
    </row>
    <row r="3145" spans="1:11" x14ac:dyDescent="0.25">
      <c r="A3145" s="3">
        <v>3145</v>
      </c>
      <c r="B3145" s="3" t="s">
        <v>2064</v>
      </c>
      <c r="C3145" s="3" t="s">
        <v>39</v>
      </c>
      <c r="D3145" s="3">
        <v>2010</v>
      </c>
      <c r="E3145" s="3" t="s">
        <v>72</v>
      </c>
      <c r="F3145" s="3" t="s">
        <v>296</v>
      </c>
      <c r="G3145" s="3">
        <v>0.49</v>
      </c>
      <c r="H3145" s="3">
        <v>0.09</v>
      </c>
      <c r="I3145" s="3">
        <v>0.01</v>
      </c>
      <c r="J3145" s="3">
        <v>0.05</v>
      </c>
      <c r="K3145" s="3">
        <v>0.64</v>
      </c>
    </row>
    <row r="3146" spans="1:11" x14ac:dyDescent="0.25">
      <c r="A3146" s="2">
        <v>3146</v>
      </c>
      <c r="B3146" s="2" t="s">
        <v>2521</v>
      </c>
      <c r="C3146" s="2" t="s">
        <v>46</v>
      </c>
      <c r="D3146" s="2">
        <v>2004</v>
      </c>
      <c r="E3146" s="2" t="s">
        <v>31</v>
      </c>
      <c r="F3146" s="2" t="s">
        <v>110</v>
      </c>
      <c r="G3146" s="2">
        <v>0.54</v>
      </c>
      <c r="H3146" s="2">
        <v>0.02</v>
      </c>
      <c r="I3146" s="2">
        <v>0</v>
      </c>
      <c r="J3146" s="2">
        <v>0.09</v>
      </c>
      <c r="K3146" s="2">
        <v>0.64</v>
      </c>
    </row>
    <row r="3147" spans="1:11" x14ac:dyDescent="0.2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2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25">
      <c r="A3149" s="3">
        <v>3149</v>
      </c>
      <c r="B3149" s="3" t="s">
        <v>2287</v>
      </c>
      <c r="C3149" s="3" t="s">
        <v>39</v>
      </c>
      <c r="D3149" s="3">
        <v>2012</v>
      </c>
      <c r="E3149" s="3" t="s">
        <v>212</v>
      </c>
      <c r="F3149" s="3" t="s">
        <v>44</v>
      </c>
      <c r="G3149" s="3">
        <v>0.36</v>
      </c>
      <c r="H3149" s="3">
        <v>0.23</v>
      </c>
      <c r="I3149" s="3">
        <v>0</v>
      </c>
      <c r="J3149" s="3">
        <v>0.05</v>
      </c>
      <c r="K3149" s="3">
        <v>0.64</v>
      </c>
    </row>
    <row r="3150" spans="1:11" x14ac:dyDescent="0.25">
      <c r="A3150" s="2">
        <v>3150</v>
      </c>
      <c r="B3150" s="2" t="s">
        <v>2522</v>
      </c>
      <c r="C3150" s="2" t="s">
        <v>65</v>
      </c>
      <c r="D3150" s="2">
        <v>2011</v>
      </c>
      <c r="E3150" s="2" t="s">
        <v>2</v>
      </c>
      <c r="F3150" s="2" t="s">
        <v>92</v>
      </c>
      <c r="G3150" s="2">
        <v>0.23</v>
      </c>
      <c r="H3150" s="2">
        <v>0.35</v>
      </c>
      <c r="I3150" s="2">
        <v>0</v>
      </c>
      <c r="J3150" s="2">
        <v>0.06</v>
      </c>
      <c r="K3150" s="2">
        <v>0.64</v>
      </c>
    </row>
    <row r="3151" spans="1:11" x14ac:dyDescent="0.2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25">
      <c r="A3152" s="2">
        <v>3152</v>
      </c>
      <c r="B3152" s="2" t="s">
        <v>672</v>
      </c>
      <c r="C3152" s="2" t="s">
        <v>113</v>
      </c>
      <c r="D3152" s="2">
        <v>2004</v>
      </c>
      <c r="E3152" s="2" t="s">
        <v>31</v>
      </c>
      <c r="F3152" s="2" t="s">
        <v>110</v>
      </c>
      <c r="G3152" s="2">
        <v>0.43</v>
      </c>
      <c r="H3152" s="2">
        <v>0.19</v>
      </c>
      <c r="I3152" s="2">
        <v>0</v>
      </c>
      <c r="J3152" s="2">
        <v>0.02</v>
      </c>
      <c r="K3152" s="2">
        <v>0.64</v>
      </c>
    </row>
    <row r="3153" spans="1:11" x14ac:dyDescent="0.25">
      <c r="A3153" s="3">
        <v>3153</v>
      </c>
      <c r="B3153" s="3" t="s">
        <v>2524</v>
      </c>
      <c r="C3153" s="3" t="s">
        <v>46</v>
      </c>
      <c r="D3153" s="3">
        <v>2003</v>
      </c>
      <c r="E3153" s="3" t="s">
        <v>2</v>
      </c>
      <c r="F3153" s="3" t="s">
        <v>61</v>
      </c>
      <c r="G3153" s="3">
        <v>0.31</v>
      </c>
      <c r="H3153" s="3">
        <v>0.24</v>
      </c>
      <c r="I3153" s="3">
        <v>0</v>
      </c>
      <c r="J3153" s="3">
        <v>0.08</v>
      </c>
      <c r="K3153" s="3">
        <v>0.64</v>
      </c>
    </row>
    <row r="3154" spans="1:11" x14ac:dyDescent="0.2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2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25">
      <c r="A3156" s="2">
        <v>3156</v>
      </c>
      <c r="B3156" s="2" t="s">
        <v>1569</v>
      </c>
      <c r="C3156" s="2" t="s">
        <v>118</v>
      </c>
      <c r="D3156" s="2">
        <v>2011</v>
      </c>
      <c r="E3156" s="2" t="s">
        <v>43</v>
      </c>
      <c r="F3156" s="2" t="s">
        <v>110</v>
      </c>
      <c r="G3156" s="2">
        <v>0.23</v>
      </c>
      <c r="H3156" s="2">
        <v>0.33</v>
      </c>
      <c r="I3156" s="2">
        <v>0</v>
      </c>
      <c r="J3156" s="2">
        <v>0.09</v>
      </c>
      <c r="K3156" s="2">
        <v>0.64</v>
      </c>
    </row>
    <row r="3157" spans="1:11" x14ac:dyDescent="0.2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25">
      <c r="A3158" s="2">
        <v>3158</v>
      </c>
      <c r="B3158" s="2" t="s">
        <v>1021</v>
      </c>
      <c r="C3158" s="2" t="s">
        <v>78</v>
      </c>
      <c r="D3158" s="2">
        <v>1999</v>
      </c>
      <c r="E3158" s="2" t="s">
        <v>31</v>
      </c>
      <c r="F3158" s="2" t="s">
        <v>1022</v>
      </c>
      <c r="G3158" s="2">
        <v>0.48</v>
      </c>
      <c r="H3158" s="2">
        <v>0.15</v>
      </c>
      <c r="I3158" s="2">
        <v>0</v>
      </c>
      <c r="J3158" s="2">
        <v>0.01</v>
      </c>
      <c r="K3158" s="2">
        <v>0.64</v>
      </c>
    </row>
    <row r="3159" spans="1:11" x14ac:dyDescent="0.25">
      <c r="A3159" s="3">
        <v>3159</v>
      </c>
      <c r="B3159" s="3" t="s">
        <v>1416</v>
      </c>
      <c r="C3159" s="3" t="s">
        <v>78</v>
      </c>
      <c r="D3159" s="3">
        <v>1999</v>
      </c>
      <c r="E3159" s="3" t="s">
        <v>2</v>
      </c>
      <c r="F3159" s="3" t="s">
        <v>184</v>
      </c>
      <c r="G3159" s="3">
        <v>0.44</v>
      </c>
      <c r="H3159" s="3">
        <v>0.1</v>
      </c>
      <c r="I3159" s="3">
        <v>0.04</v>
      </c>
      <c r="J3159" s="3">
        <v>0.05</v>
      </c>
      <c r="K3159" s="3">
        <v>0.64</v>
      </c>
    </row>
    <row r="3160" spans="1:11" x14ac:dyDescent="0.25">
      <c r="A3160" s="2">
        <v>3160</v>
      </c>
      <c r="B3160" s="2" t="s">
        <v>2527</v>
      </c>
      <c r="C3160" s="2" t="s">
        <v>78</v>
      </c>
      <c r="D3160" s="2">
        <v>1999</v>
      </c>
      <c r="E3160" s="2" t="s">
        <v>2</v>
      </c>
      <c r="F3160" s="2" t="s">
        <v>92</v>
      </c>
      <c r="G3160" s="2">
        <v>0.4</v>
      </c>
      <c r="H3160" s="2">
        <v>0.22</v>
      </c>
      <c r="I3160" s="2">
        <v>0</v>
      </c>
      <c r="J3160" s="2">
        <v>0.02</v>
      </c>
      <c r="K3160" s="2">
        <v>0.64</v>
      </c>
    </row>
    <row r="3161" spans="1:11" x14ac:dyDescent="0.25">
      <c r="A3161" s="3">
        <v>3161</v>
      </c>
      <c r="B3161" s="3" t="s">
        <v>2528</v>
      </c>
      <c r="C3161" s="3" t="s">
        <v>55</v>
      </c>
      <c r="D3161" s="3">
        <v>2004</v>
      </c>
      <c r="E3161" s="3" t="s">
        <v>28</v>
      </c>
      <c r="F3161" s="3" t="s">
        <v>225</v>
      </c>
      <c r="G3161" s="3">
        <v>0.46</v>
      </c>
      <c r="H3161" s="3">
        <v>0.17</v>
      </c>
      <c r="I3161" s="3">
        <v>0</v>
      </c>
      <c r="J3161" s="3">
        <v>0.01</v>
      </c>
      <c r="K3161" s="3">
        <v>0.64</v>
      </c>
    </row>
    <row r="3162" spans="1:11" x14ac:dyDescent="0.25">
      <c r="A3162" s="2">
        <v>3162</v>
      </c>
      <c r="B3162" s="2" t="s">
        <v>2213</v>
      </c>
      <c r="C3162" s="2" t="s">
        <v>39</v>
      </c>
      <c r="D3162" s="2">
        <v>2009</v>
      </c>
      <c r="E3162" s="2" t="s">
        <v>43</v>
      </c>
      <c r="F3162" s="2" t="s">
        <v>110</v>
      </c>
      <c r="G3162" s="2">
        <v>0.37</v>
      </c>
      <c r="H3162" s="2">
        <v>0.21</v>
      </c>
      <c r="I3162" s="2">
        <v>0</v>
      </c>
      <c r="J3162" s="2">
        <v>0.06</v>
      </c>
      <c r="K3162" s="2">
        <v>0.64</v>
      </c>
    </row>
    <row r="3163" spans="1:11" x14ac:dyDescent="0.2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25">
      <c r="A3164" s="2">
        <v>3164</v>
      </c>
      <c r="B3164" s="2" t="s">
        <v>2529</v>
      </c>
      <c r="C3164" s="2" t="s">
        <v>46</v>
      </c>
      <c r="D3164" s="2">
        <v>2006</v>
      </c>
      <c r="E3164" s="2" t="s">
        <v>43</v>
      </c>
      <c r="F3164" s="2" t="s">
        <v>176</v>
      </c>
      <c r="G3164" s="2">
        <v>0.15</v>
      </c>
      <c r="H3164" s="2">
        <v>0.12</v>
      </c>
      <c r="I3164" s="2">
        <v>0.34</v>
      </c>
      <c r="J3164" s="2">
        <v>0.04</v>
      </c>
      <c r="K3164" s="2">
        <v>0.64</v>
      </c>
    </row>
    <row r="3165" spans="1:11" x14ac:dyDescent="0.2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25">
      <c r="A3166" s="2">
        <v>3166</v>
      </c>
      <c r="B3166" s="2" t="s">
        <v>2531</v>
      </c>
      <c r="C3166" s="2" t="s">
        <v>26</v>
      </c>
      <c r="D3166" s="2">
        <v>2009</v>
      </c>
      <c r="E3166" s="2" t="s">
        <v>2</v>
      </c>
      <c r="F3166" s="2" t="s">
        <v>451</v>
      </c>
      <c r="G3166" s="2">
        <v>0.41</v>
      </c>
      <c r="H3166" s="2">
        <v>0.17</v>
      </c>
      <c r="I3166" s="2">
        <v>0</v>
      </c>
      <c r="J3166" s="2">
        <v>0.06</v>
      </c>
      <c r="K3166" s="2">
        <v>0.64</v>
      </c>
    </row>
    <row r="3167" spans="1:11" x14ac:dyDescent="0.2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25">
      <c r="A3168" s="2">
        <v>3168</v>
      </c>
      <c r="B3168" s="2" t="s">
        <v>2533</v>
      </c>
      <c r="C3168" s="2" t="s">
        <v>55</v>
      </c>
      <c r="D3168" s="2">
        <v>2004</v>
      </c>
      <c r="E3168" s="2" t="s">
        <v>28</v>
      </c>
      <c r="F3168" s="2" t="s">
        <v>225</v>
      </c>
      <c r="G3168" s="2">
        <v>0.46</v>
      </c>
      <c r="H3168" s="2">
        <v>0.17</v>
      </c>
      <c r="I3168" s="2">
        <v>0</v>
      </c>
      <c r="J3168" s="2">
        <v>0.01</v>
      </c>
      <c r="K3168" s="2">
        <v>0.64</v>
      </c>
    </row>
    <row r="3169" spans="1:11" x14ac:dyDescent="0.25">
      <c r="A3169" s="3">
        <v>3169</v>
      </c>
      <c r="B3169" s="3" t="s">
        <v>2534</v>
      </c>
      <c r="C3169" s="3" t="s">
        <v>693</v>
      </c>
      <c r="D3169" s="3">
        <v>2012</v>
      </c>
      <c r="E3169" s="3" t="s">
        <v>43</v>
      </c>
      <c r="F3169" s="3" t="s">
        <v>59</v>
      </c>
      <c r="G3169" s="3">
        <v>0.26</v>
      </c>
      <c r="H3169" s="3">
        <v>0.2</v>
      </c>
      <c r="I3169" s="3">
        <v>0.09</v>
      </c>
      <c r="J3169" s="3">
        <v>0.1</v>
      </c>
      <c r="K3169" s="3">
        <v>0.64</v>
      </c>
    </row>
    <row r="3170" spans="1:11" x14ac:dyDescent="0.25">
      <c r="A3170" s="2">
        <v>3170</v>
      </c>
      <c r="B3170" s="2" t="s">
        <v>2535</v>
      </c>
      <c r="C3170" s="2" t="s">
        <v>55</v>
      </c>
      <c r="D3170" s="2">
        <v>2002</v>
      </c>
      <c r="E3170" s="2" t="s">
        <v>28</v>
      </c>
      <c r="F3170" s="2" t="s">
        <v>184</v>
      </c>
      <c r="G3170" s="2">
        <v>0.46</v>
      </c>
      <c r="H3170" s="2">
        <v>0.17</v>
      </c>
      <c r="I3170" s="2">
        <v>0</v>
      </c>
      <c r="J3170" s="2">
        <v>0.01</v>
      </c>
      <c r="K3170" s="2">
        <v>0.64</v>
      </c>
    </row>
    <row r="3171" spans="1:11" x14ac:dyDescent="0.25">
      <c r="A3171" s="3">
        <v>3171</v>
      </c>
      <c r="B3171" s="3" t="s">
        <v>2536</v>
      </c>
      <c r="C3171" s="3" t="s">
        <v>42</v>
      </c>
      <c r="D3171" s="3">
        <v>2010</v>
      </c>
      <c r="E3171" s="3" t="s">
        <v>22</v>
      </c>
      <c r="F3171" s="3" t="s">
        <v>59</v>
      </c>
      <c r="G3171" s="3">
        <v>0.23</v>
      </c>
      <c r="H3171" s="3">
        <v>0.09</v>
      </c>
      <c r="I3171" s="3">
        <v>0.27</v>
      </c>
      <c r="J3171" s="3">
        <v>0.05</v>
      </c>
      <c r="K3171" s="3">
        <v>0.64</v>
      </c>
    </row>
    <row r="3172" spans="1:11" x14ac:dyDescent="0.2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25">
      <c r="A3173" s="3">
        <v>3173</v>
      </c>
      <c r="B3173" s="3" t="s">
        <v>2538</v>
      </c>
      <c r="C3173" s="3" t="s">
        <v>46</v>
      </c>
      <c r="D3173" s="3">
        <v>2005</v>
      </c>
      <c r="E3173" s="3" t="s">
        <v>28</v>
      </c>
      <c r="F3173" s="3" t="s">
        <v>59</v>
      </c>
      <c r="G3173" s="3">
        <v>0.31</v>
      </c>
      <c r="H3173" s="3">
        <v>0.24</v>
      </c>
      <c r="I3173" s="3">
        <v>0</v>
      </c>
      <c r="J3173" s="3">
        <v>0.08</v>
      </c>
      <c r="K3173" s="3">
        <v>0.64</v>
      </c>
    </row>
    <row r="3174" spans="1:11" x14ac:dyDescent="0.25">
      <c r="A3174" s="2">
        <v>3174</v>
      </c>
      <c r="B3174" s="2" t="s">
        <v>2539</v>
      </c>
      <c r="C3174" s="2" t="s">
        <v>67</v>
      </c>
      <c r="D3174" s="2">
        <v>2015</v>
      </c>
      <c r="E3174" s="2" t="s">
        <v>43</v>
      </c>
      <c r="F3174" s="2" t="s">
        <v>206</v>
      </c>
      <c r="G3174" s="2">
        <v>0.22</v>
      </c>
      <c r="H3174" s="2">
        <v>0.32</v>
      </c>
      <c r="I3174" s="2">
        <v>0</v>
      </c>
      <c r="J3174" s="2">
        <v>0.1</v>
      </c>
      <c r="K3174" s="2">
        <v>0.64</v>
      </c>
    </row>
    <row r="3175" spans="1:11" x14ac:dyDescent="0.2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25">
      <c r="A3176" s="2">
        <v>3176</v>
      </c>
      <c r="B3176" s="2" t="s">
        <v>2541</v>
      </c>
      <c r="C3176" s="2" t="s">
        <v>78</v>
      </c>
      <c r="D3176" s="2">
        <v>1998</v>
      </c>
      <c r="E3176" s="2" t="s">
        <v>18</v>
      </c>
      <c r="F3176" s="2" t="s">
        <v>14</v>
      </c>
      <c r="G3176" s="2">
        <v>0.59</v>
      </c>
      <c r="H3176" s="2">
        <v>0.04</v>
      </c>
      <c r="I3176" s="2">
        <v>0</v>
      </c>
      <c r="J3176" s="2">
        <v>0.01</v>
      </c>
      <c r="K3176" s="2">
        <v>0.64</v>
      </c>
    </row>
    <row r="3177" spans="1:11" x14ac:dyDescent="0.25">
      <c r="A3177" s="3">
        <v>3177</v>
      </c>
      <c r="B3177" s="3" t="s">
        <v>994</v>
      </c>
      <c r="C3177" s="3" t="s">
        <v>78</v>
      </c>
      <c r="D3177" s="3">
        <v>2000</v>
      </c>
      <c r="E3177" s="3" t="s">
        <v>13</v>
      </c>
      <c r="F3177" s="3" t="s">
        <v>110</v>
      </c>
      <c r="G3177" s="3">
        <v>0.6</v>
      </c>
      <c r="H3177" s="3">
        <v>0.03</v>
      </c>
      <c r="I3177" s="3">
        <v>0</v>
      </c>
      <c r="J3177" s="3">
        <v>0.01</v>
      </c>
      <c r="K3177" s="3">
        <v>0.64</v>
      </c>
    </row>
    <row r="3178" spans="1:11" x14ac:dyDescent="0.2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25">
      <c r="A3179" s="3">
        <v>3179</v>
      </c>
      <c r="B3179" s="3" t="s">
        <v>2542</v>
      </c>
      <c r="C3179" s="3" t="s">
        <v>39</v>
      </c>
      <c r="D3179" s="3">
        <v>2013</v>
      </c>
      <c r="E3179" s="3" t="s">
        <v>31</v>
      </c>
      <c r="F3179" s="3" t="s">
        <v>61</v>
      </c>
      <c r="G3179" s="3">
        <v>0.46</v>
      </c>
      <c r="H3179" s="3">
        <v>0.12</v>
      </c>
      <c r="I3179" s="3">
        <v>0</v>
      </c>
      <c r="J3179" s="3">
        <v>0.05</v>
      </c>
      <c r="K3179" s="3">
        <v>0.64</v>
      </c>
    </row>
    <row r="3180" spans="1:11" x14ac:dyDescent="0.25">
      <c r="A3180" s="2">
        <v>3180</v>
      </c>
      <c r="B3180" s="2" t="s">
        <v>2543</v>
      </c>
      <c r="C3180" s="2" t="s">
        <v>12</v>
      </c>
      <c r="D3180" s="2">
        <v>2007</v>
      </c>
      <c r="E3180" s="2" t="s">
        <v>18</v>
      </c>
      <c r="F3180" s="2" t="s">
        <v>14</v>
      </c>
      <c r="G3180" s="2">
        <v>0.2</v>
      </c>
      <c r="H3180" s="2">
        <v>0.26</v>
      </c>
      <c r="I3180" s="2">
        <v>0.11</v>
      </c>
      <c r="J3180" s="2">
        <v>0.06</v>
      </c>
      <c r="K3180" s="2">
        <v>0.64</v>
      </c>
    </row>
    <row r="3181" spans="1:11" x14ac:dyDescent="0.25">
      <c r="A3181" s="3">
        <v>3181</v>
      </c>
      <c r="B3181" s="3" t="s">
        <v>2544</v>
      </c>
      <c r="C3181" s="3" t="s">
        <v>12</v>
      </c>
      <c r="D3181" s="3">
        <v>2008</v>
      </c>
      <c r="E3181" s="3" t="s">
        <v>43</v>
      </c>
      <c r="F3181" s="3" t="s">
        <v>176</v>
      </c>
      <c r="G3181" s="3">
        <v>0.45</v>
      </c>
      <c r="H3181" s="3">
        <v>0.1</v>
      </c>
      <c r="I3181" s="3">
        <v>0.04</v>
      </c>
      <c r="J3181" s="3">
        <v>0.05</v>
      </c>
      <c r="K3181" s="3">
        <v>0.64</v>
      </c>
    </row>
    <row r="3182" spans="1:11" x14ac:dyDescent="0.25">
      <c r="A3182" s="2">
        <v>3182</v>
      </c>
      <c r="B3182" s="2" t="s">
        <v>2545</v>
      </c>
      <c r="C3182" s="2" t="s">
        <v>46</v>
      </c>
      <c r="D3182" s="2">
        <v>2004</v>
      </c>
      <c r="E3182" s="2" t="s">
        <v>2</v>
      </c>
      <c r="F3182" s="2" t="s">
        <v>61</v>
      </c>
      <c r="G3182" s="2">
        <v>0.31</v>
      </c>
      <c r="H3182" s="2">
        <v>0.24</v>
      </c>
      <c r="I3182" s="2">
        <v>0</v>
      </c>
      <c r="J3182" s="2">
        <v>0.08</v>
      </c>
      <c r="K3182" s="2">
        <v>0.64</v>
      </c>
    </row>
    <row r="3183" spans="1:11" x14ac:dyDescent="0.25">
      <c r="A3183" s="3">
        <v>3183</v>
      </c>
      <c r="B3183" s="3" t="s">
        <v>484</v>
      </c>
      <c r="C3183" s="3" t="s">
        <v>42</v>
      </c>
      <c r="D3183" s="3">
        <v>2014</v>
      </c>
      <c r="E3183" s="3" t="s">
        <v>43</v>
      </c>
      <c r="F3183" s="3" t="s">
        <v>206</v>
      </c>
      <c r="G3183" s="3">
        <v>0.2</v>
      </c>
      <c r="H3183" s="3">
        <v>0.33</v>
      </c>
      <c r="I3183" s="3">
        <v>0.01</v>
      </c>
      <c r="J3183" s="3">
        <v>0.1</v>
      </c>
      <c r="K3183" s="3">
        <v>0.64</v>
      </c>
    </row>
    <row r="3184" spans="1:11" x14ac:dyDescent="0.25">
      <c r="A3184" s="2">
        <v>3184</v>
      </c>
      <c r="B3184" s="2" t="s">
        <v>2546</v>
      </c>
      <c r="C3184" s="2" t="s">
        <v>12</v>
      </c>
      <c r="D3184" s="2">
        <v>2009</v>
      </c>
      <c r="E3184" s="2" t="s">
        <v>28</v>
      </c>
      <c r="F3184" s="2" t="s">
        <v>92</v>
      </c>
      <c r="G3184" s="2">
        <v>0.59</v>
      </c>
      <c r="H3184" s="2">
        <v>0</v>
      </c>
      <c r="I3184" s="2">
        <v>0</v>
      </c>
      <c r="J3184" s="2">
        <v>0.04</v>
      </c>
      <c r="K3184" s="2">
        <v>0.64</v>
      </c>
    </row>
    <row r="3185" spans="1:11" x14ac:dyDescent="0.25">
      <c r="A3185" s="3">
        <v>3185</v>
      </c>
      <c r="B3185" s="3" t="s">
        <v>2547</v>
      </c>
      <c r="C3185" s="3" t="s">
        <v>12</v>
      </c>
      <c r="D3185" s="3">
        <v>2010</v>
      </c>
      <c r="E3185" s="3" t="s">
        <v>31</v>
      </c>
      <c r="F3185" s="3" t="s">
        <v>92</v>
      </c>
      <c r="G3185" s="3">
        <v>0.36</v>
      </c>
      <c r="H3185" s="3">
        <v>0.21</v>
      </c>
      <c r="I3185" s="3">
        <v>0.01</v>
      </c>
      <c r="J3185" s="3">
        <v>0.06</v>
      </c>
      <c r="K3185" s="3">
        <v>0.63</v>
      </c>
    </row>
    <row r="3186" spans="1:11" x14ac:dyDescent="0.25">
      <c r="A3186" s="2">
        <v>3186</v>
      </c>
      <c r="B3186" s="2" t="s">
        <v>2548</v>
      </c>
      <c r="C3186" s="2" t="s">
        <v>46</v>
      </c>
      <c r="D3186" s="2">
        <v>2005</v>
      </c>
      <c r="E3186" s="2" t="s">
        <v>22</v>
      </c>
      <c r="F3186" s="2" t="s">
        <v>61</v>
      </c>
      <c r="G3186" s="2">
        <v>0.53</v>
      </c>
      <c r="H3186" s="2">
        <v>0.02</v>
      </c>
      <c r="I3186" s="2">
        <v>0</v>
      </c>
      <c r="J3186" s="2">
        <v>0.09</v>
      </c>
      <c r="K3186" s="2">
        <v>0.63</v>
      </c>
    </row>
    <row r="3187" spans="1:11" x14ac:dyDescent="0.25">
      <c r="A3187" s="3">
        <v>3187</v>
      </c>
      <c r="B3187" s="3" t="s">
        <v>2549</v>
      </c>
      <c r="C3187" s="3" t="s">
        <v>86</v>
      </c>
      <c r="D3187" s="3">
        <v>1997</v>
      </c>
      <c r="E3187" s="3" t="s">
        <v>43</v>
      </c>
      <c r="F3187" s="3" t="s">
        <v>59</v>
      </c>
      <c r="G3187" s="3">
        <v>0.35</v>
      </c>
      <c r="H3187" s="3">
        <v>0.24</v>
      </c>
      <c r="I3187" s="3">
        <v>0</v>
      </c>
      <c r="J3187" s="3">
        <v>0.04</v>
      </c>
      <c r="K3187" s="3">
        <v>0.63</v>
      </c>
    </row>
    <row r="3188" spans="1:11" x14ac:dyDescent="0.25">
      <c r="A3188" s="2">
        <v>3188</v>
      </c>
      <c r="B3188" s="2" t="s">
        <v>2550</v>
      </c>
      <c r="C3188" s="2" t="s">
        <v>46</v>
      </c>
      <c r="D3188" s="2">
        <v>2009</v>
      </c>
      <c r="E3188" s="2" t="s">
        <v>28</v>
      </c>
      <c r="F3188" s="2" t="s">
        <v>59</v>
      </c>
      <c r="G3188" s="2">
        <v>0.08</v>
      </c>
      <c r="H3188" s="2">
        <v>0.12</v>
      </c>
      <c r="I3188" s="2">
        <v>0</v>
      </c>
      <c r="J3188" s="2">
        <v>0.44</v>
      </c>
      <c r="K3188" s="2">
        <v>0.63</v>
      </c>
    </row>
    <row r="3189" spans="1:11" x14ac:dyDescent="0.25">
      <c r="A3189" s="3">
        <v>3189</v>
      </c>
      <c r="B3189" s="3" t="s">
        <v>684</v>
      </c>
      <c r="C3189" s="3" t="s">
        <v>39</v>
      </c>
      <c r="D3189" s="3">
        <v>2014</v>
      </c>
      <c r="E3189" s="3" t="s">
        <v>28</v>
      </c>
      <c r="F3189" s="3" t="s">
        <v>92</v>
      </c>
      <c r="G3189" s="3">
        <v>0.41</v>
      </c>
      <c r="H3189" s="3">
        <v>0.16</v>
      </c>
      <c r="I3189" s="3">
        <v>0</v>
      </c>
      <c r="J3189" s="3">
        <v>0.06</v>
      </c>
      <c r="K3189" s="3">
        <v>0.63</v>
      </c>
    </row>
    <row r="3190" spans="1:11" x14ac:dyDescent="0.25">
      <c r="A3190" s="2">
        <v>3190</v>
      </c>
      <c r="B3190" s="2" t="s">
        <v>2551</v>
      </c>
      <c r="C3190" s="2" t="s">
        <v>42</v>
      </c>
      <c r="D3190" s="2">
        <v>2013</v>
      </c>
      <c r="E3190" s="2" t="s">
        <v>18</v>
      </c>
      <c r="F3190" s="2" t="s">
        <v>514</v>
      </c>
      <c r="G3190" s="2">
        <v>0.01</v>
      </c>
      <c r="H3190" s="2">
        <v>0.45</v>
      </c>
      <c r="I3190" s="2">
        <v>0.03</v>
      </c>
      <c r="J3190" s="2">
        <v>0.15</v>
      </c>
      <c r="K3190" s="2">
        <v>0.63</v>
      </c>
    </row>
    <row r="3191" spans="1:11" x14ac:dyDescent="0.2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25">
      <c r="A3192" s="2">
        <v>3192</v>
      </c>
      <c r="B3192" s="2" t="s">
        <v>2553</v>
      </c>
      <c r="C3192" s="2" t="s">
        <v>113</v>
      </c>
      <c r="D3192" s="2">
        <v>2001</v>
      </c>
      <c r="E3192" s="2" t="s">
        <v>13</v>
      </c>
      <c r="F3192" s="2" t="s">
        <v>61</v>
      </c>
      <c r="G3192" s="2">
        <v>0.41</v>
      </c>
      <c r="H3192" s="2">
        <v>0.19</v>
      </c>
      <c r="I3192" s="2">
        <v>0</v>
      </c>
      <c r="J3192" s="2">
        <v>0.03</v>
      </c>
      <c r="K3192" s="2">
        <v>0.63</v>
      </c>
    </row>
    <row r="3193" spans="1:11" x14ac:dyDescent="0.25">
      <c r="A3193" s="3">
        <v>3193</v>
      </c>
      <c r="B3193" s="3" t="s">
        <v>773</v>
      </c>
      <c r="C3193" s="3" t="s">
        <v>86</v>
      </c>
      <c r="D3193" s="3">
        <v>1999</v>
      </c>
      <c r="E3193" s="3" t="s">
        <v>212</v>
      </c>
      <c r="F3193" s="3" t="s">
        <v>110</v>
      </c>
      <c r="G3193" s="3">
        <v>0.35</v>
      </c>
      <c r="H3193" s="3">
        <v>0.24</v>
      </c>
      <c r="I3193" s="3">
        <v>0</v>
      </c>
      <c r="J3193" s="3">
        <v>0.04</v>
      </c>
      <c r="K3193" s="3">
        <v>0.63</v>
      </c>
    </row>
    <row r="3194" spans="1:11" x14ac:dyDescent="0.25">
      <c r="A3194" s="2">
        <v>3194</v>
      </c>
      <c r="B3194" s="2" t="s">
        <v>411</v>
      </c>
      <c r="C3194" s="2" t="s">
        <v>113</v>
      </c>
      <c r="D3194" s="2">
        <v>2002</v>
      </c>
      <c r="E3194" s="2" t="s">
        <v>13</v>
      </c>
      <c r="F3194" s="2" t="s">
        <v>110</v>
      </c>
      <c r="G3194" s="2">
        <v>0.2</v>
      </c>
      <c r="H3194" s="2">
        <v>0.4</v>
      </c>
      <c r="I3194" s="2">
        <v>0</v>
      </c>
      <c r="J3194" s="2">
        <v>0.04</v>
      </c>
      <c r="K3194" s="2">
        <v>0.63</v>
      </c>
    </row>
    <row r="3195" spans="1:11" x14ac:dyDescent="0.2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25">
      <c r="A3196" s="2">
        <v>3196</v>
      </c>
      <c r="B3196" s="2" t="s">
        <v>2554</v>
      </c>
      <c r="C3196" s="2" t="s">
        <v>46</v>
      </c>
      <c r="D3196" s="5" t="s">
        <v>225</v>
      </c>
      <c r="E3196" s="2" t="s">
        <v>22</v>
      </c>
      <c r="F3196" s="2" t="s">
        <v>176</v>
      </c>
      <c r="G3196" s="2">
        <v>0</v>
      </c>
      <c r="H3196" s="2">
        <v>0</v>
      </c>
      <c r="I3196" s="2">
        <v>0.63</v>
      </c>
      <c r="J3196" s="2">
        <v>0</v>
      </c>
      <c r="K3196" s="2">
        <v>0.63</v>
      </c>
    </row>
    <row r="3197" spans="1:11" x14ac:dyDescent="0.25">
      <c r="A3197" s="3">
        <v>3197</v>
      </c>
      <c r="B3197" s="3" t="s">
        <v>2555</v>
      </c>
      <c r="C3197" s="3" t="s">
        <v>46</v>
      </c>
      <c r="D3197" s="3">
        <v>2005</v>
      </c>
      <c r="E3197" s="3" t="s">
        <v>18</v>
      </c>
      <c r="F3197" s="3" t="s">
        <v>110</v>
      </c>
      <c r="G3197" s="3">
        <v>0.53</v>
      </c>
      <c r="H3197" s="3">
        <v>0.02</v>
      </c>
      <c r="I3197" s="3">
        <v>0</v>
      </c>
      <c r="J3197" s="3">
        <v>0.09</v>
      </c>
      <c r="K3197" s="3">
        <v>0.63</v>
      </c>
    </row>
    <row r="3198" spans="1:11" x14ac:dyDescent="0.25">
      <c r="A3198" s="2">
        <v>3198</v>
      </c>
      <c r="B3198" s="2" t="s">
        <v>1982</v>
      </c>
      <c r="C3198" s="2" t="s">
        <v>42</v>
      </c>
      <c r="D3198" s="2">
        <v>2006</v>
      </c>
      <c r="E3198" s="2" t="s">
        <v>13</v>
      </c>
      <c r="F3198" s="2" t="s">
        <v>61</v>
      </c>
      <c r="G3198" s="2">
        <v>0.3</v>
      </c>
      <c r="H3198" s="2">
        <v>0.23</v>
      </c>
      <c r="I3198" s="2">
        <v>0.01</v>
      </c>
      <c r="J3198" s="2">
        <v>0.1</v>
      </c>
      <c r="K3198" s="2">
        <v>0.63</v>
      </c>
    </row>
    <row r="3199" spans="1:11" x14ac:dyDescent="0.25">
      <c r="A3199" s="3">
        <v>3199</v>
      </c>
      <c r="B3199" s="3" t="s">
        <v>2556</v>
      </c>
      <c r="C3199" s="3" t="s">
        <v>55</v>
      </c>
      <c r="D3199" s="3">
        <v>2004</v>
      </c>
      <c r="E3199" s="3" t="s">
        <v>33</v>
      </c>
      <c r="F3199" s="3" t="s">
        <v>92</v>
      </c>
      <c r="G3199" s="3">
        <v>0.45</v>
      </c>
      <c r="H3199" s="3">
        <v>0.17</v>
      </c>
      <c r="I3199" s="3">
        <v>0</v>
      </c>
      <c r="J3199" s="3">
        <v>0.01</v>
      </c>
      <c r="K3199" s="3">
        <v>0.63</v>
      </c>
    </row>
    <row r="3200" spans="1:11" x14ac:dyDescent="0.25">
      <c r="A3200" s="2">
        <v>3200</v>
      </c>
      <c r="B3200" s="2" t="s">
        <v>1656</v>
      </c>
      <c r="C3200" s="2" t="s">
        <v>42</v>
      </c>
      <c r="D3200" s="2">
        <v>2011</v>
      </c>
      <c r="E3200" s="2" t="s">
        <v>43</v>
      </c>
      <c r="F3200" s="2" t="s">
        <v>451</v>
      </c>
      <c r="G3200" s="2">
        <v>0.3</v>
      </c>
      <c r="H3200" s="2">
        <v>0.23</v>
      </c>
      <c r="I3200" s="2">
        <v>0</v>
      </c>
      <c r="J3200" s="2">
        <v>0.09</v>
      </c>
      <c r="K3200" s="2">
        <v>0.63</v>
      </c>
    </row>
    <row r="3201" spans="1:11" x14ac:dyDescent="0.2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25">
      <c r="A3202" s="2">
        <v>3202</v>
      </c>
      <c r="B3202" s="2" t="s">
        <v>2404</v>
      </c>
      <c r="C3202" s="2" t="s">
        <v>130</v>
      </c>
      <c r="D3202" s="2">
        <v>2008</v>
      </c>
      <c r="E3202" s="2" t="s">
        <v>43</v>
      </c>
      <c r="F3202" s="2" t="s">
        <v>121</v>
      </c>
      <c r="G3202" s="2">
        <v>0.46</v>
      </c>
      <c r="H3202" s="2">
        <v>0.09</v>
      </c>
      <c r="I3202" s="2">
        <v>0</v>
      </c>
      <c r="J3202" s="2">
        <v>0.09</v>
      </c>
      <c r="K3202" s="2">
        <v>0.63</v>
      </c>
    </row>
    <row r="3203" spans="1:11" x14ac:dyDescent="0.25">
      <c r="A3203" s="3">
        <v>3203</v>
      </c>
      <c r="B3203" s="3" t="s">
        <v>2557</v>
      </c>
      <c r="C3203" s="3" t="s">
        <v>65</v>
      </c>
      <c r="D3203" s="3">
        <v>2012</v>
      </c>
      <c r="E3203" s="3" t="s">
        <v>28</v>
      </c>
      <c r="F3203" s="3" t="s">
        <v>296</v>
      </c>
      <c r="G3203" s="3">
        <v>0</v>
      </c>
      <c r="H3203" s="3">
        <v>0</v>
      </c>
      <c r="I3203" s="3">
        <v>0.63</v>
      </c>
      <c r="J3203" s="3">
        <v>0</v>
      </c>
      <c r="K3203" s="3">
        <v>0.63</v>
      </c>
    </row>
    <row r="3204" spans="1:11" x14ac:dyDescent="0.2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25">
      <c r="A3205" s="3">
        <v>3205</v>
      </c>
      <c r="B3205" s="3" t="s">
        <v>537</v>
      </c>
      <c r="C3205" s="3" t="s">
        <v>78</v>
      </c>
      <c r="D3205" s="3">
        <v>1998</v>
      </c>
      <c r="E3205" s="3" t="s">
        <v>2</v>
      </c>
      <c r="F3205" s="3" t="s">
        <v>61</v>
      </c>
      <c r="G3205" s="3">
        <v>0.49</v>
      </c>
      <c r="H3205" s="3">
        <v>0.13</v>
      </c>
      <c r="I3205" s="3">
        <v>0</v>
      </c>
      <c r="J3205" s="3">
        <v>0.01</v>
      </c>
      <c r="K3205" s="3">
        <v>0.63</v>
      </c>
    </row>
    <row r="3206" spans="1:11" x14ac:dyDescent="0.25">
      <c r="A3206" s="2">
        <v>3206</v>
      </c>
      <c r="B3206" s="2" t="s">
        <v>2558</v>
      </c>
      <c r="C3206" s="2" t="s">
        <v>48</v>
      </c>
      <c r="D3206" s="2">
        <v>1991</v>
      </c>
      <c r="E3206" s="2" t="s">
        <v>2</v>
      </c>
      <c r="F3206" s="2" t="s">
        <v>184</v>
      </c>
      <c r="G3206" s="2">
        <v>0.32</v>
      </c>
      <c r="H3206" s="2">
        <v>0.05</v>
      </c>
      <c r="I3206" s="2">
        <v>0.25</v>
      </c>
      <c r="J3206" s="2">
        <v>0.01</v>
      </c>
      <c r="K3206" s="2">
        <v>0.63</v>
      </c>
    </row>
    <row r="3207" spans="1:11" x14ac:dyDescent="0.25">
      <c r="A3207" s="3">
        <v>3207</v>
      </c>
      <c r="B3207" s="3" t="s">
        <v>2071</v>
      </c>
      <c r="C3207" s="3" t="s">
        <v>12</v>
      </c>
      <c r="D3207" s="3">
        <v>2010</v>
      </c>
      <c r="E3207" s="3" t="s">
        <v>28</v>
      </c>
      <c r="F3207" s="3" t="s">
        <v>61</v>
      </c>
      <c r="G3207" s="3">
        <v>0.49</v>
      </c>
      <c r="H3207" s="3">
        <v>0.09</v>
      </c>
      <c r="I3207" s="3">
        <v>0</v>
      </c>
      <c r="J3207" s="3">
        <v>0.04</v>
      </c>
      <c r="K3207" s="3">
        <v>0.63</v>
      </c>
    </row>
    <row r="3208" spans="1:11" x14ac:dyDescent="0.25">
      <c r="A3208" s="2">
        <v>3208</v>
      </c>
      <c r="B3208" s="2" t="s">
        <v>2559</v>
      </c>
      <c r="C3208" s="2" t="s">
        <v>65</v>
      </c>
      <c r="D3208" s="2">
        <v>2012</v>
      </c>
      <c r="E3208" s="2" t="s">
        <v>43</v>
      </c>
      <c r="F3208" s="2" t="s">
        <v>61</v>
      </c>
      <c r="G3208" s="2">
        <v>0.38</v>
      </c>
      <c r="H3208" s="2">
        <v>0.2</v>
      </c>
      <c r="I3208" s="2">
        <v>0</v>
      </c>
      <c r="J3208" s="2">
        <v>0.05</v>
      </c>
      <c r="K3208" s="2">
        <v>0.63</v>
      </c>
    </row>
    <row r="3209" spans="1:11" x14ac:dyDescent="0.25">
      <c r="A3209" s="3">
        <v>3209</v>
      </c>
      <c r="B3209" s="3" t="s">
        <v>2560</v>
      </c>
      <c r="C3209" s="3" t="s">
        <v>39</v>
      </c>
      <c r="D3209" s="3">
        <v>2008</v>
      </c>
      <c r="E3209" s="3" t="s">
        <v>43</v>
      </c>
      <c r="F3209" s="3" t="s">
        <v>121</v>
      </c>
      <c r="G3209" s="3">
        <v>0.38</v>
      </c>
      <c r="H3209" s="3">
        <v>0.19</v>
      </c>
      <c r="I3209" s="3">
        <v>0</v>
      </c>
      <c r="J3209" s="3">
        <v>0.06</v>
      </c>
      <c r="K3209" s="3">
        <v>0.63</v>
      </c>
    </row>
    <row r="3210" spans="1:11" x14ac:dyDescent="0.2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25">
      <c r="A3211" s="3">
        <v>3211</v>
      </c>
      <c r="B3211" s="3" t="s">
        <v>2562</v>
      </c>
      <c r="C3211" s="3" t="s">
        <v>46</v>
      </c>
      <c r="D3211" s="3">
        <v>2003</v>
      </c>
      <c r="E3211" s="3" t="s">
        <v>72</v>
      </c>
      <c r="F3211" s="3" t="s">
        <v>296</v>
      </c>
      <c r="G3211" s="3">
        <v>0</v>
      </c>
      <c r="H3211" s="3">
        <v>0</v>
      </c>
      <c r="I3211" s="3">
        <v>0.63</v>
      </c>
      <c r="J3211" s="3">
        <v>0</v>
      </c>
      <c r="K3211" s="3">
        <v>0.63</v>
      </c>
    </row>
    <row r="3212" spans="1:11" x14ac:dyDescent="0.25">
      <c r="A3212" s="2">
        <v>3212</v>
      </c>
      <c r="B3212" s="2" t="s">
        <v>91</v>
      </c>
      <c r="C3212" s="2" t="s">
        <v>42</v>
      </c>
      <c r="D3212" s="2">
        <v>2011</v>
      </c>
      <c r="E3212" s="2" t="s">
        <v>28</v>
      </c>
      <c r="F3212" s="2" t="s">
        <v>92</v>
      </c>
      <c r="G3212" s="2">
        <v>0.33</v>
      </c>
      <c r="H3212" s="2">
        <v>0.21</v>
      </c>
      <c r="I3212" s="2">
        <v>0</v>
      </c>
      <c r="J3212" s="2">
        <v>0.09</v>
      </c>
      <c r="K3212" s="2">
        <v>0.63</v>
      </c>
    </row>
    <row r="3213" spans="1:11" x14ac:dyDescent="0.25">
      <c r="A3213" s="3">
        <v>3213</v>
      </c>
      <c r="B3213" s="3" t="s">
        <v>63</v>
      </c>
      <c r="C3213" s="3" t="s">
        <v>26</v>
      </c>
      <c r="D3213" s="3">
        <v>2010</v>
      </c>
      <c r="E3213" s="3" t="s">
        <v>31</v>
      </c>
      <c r="F3213" s="3" t="s">
        <v>61</v>
      </c>
      <c r="G3213" s="3">
        <v>0.54</v>
      </c>
      <c r="H3213" s="3">
        <v>0.05</v>
      </c>
      <c r="I3213" s="3">
        <v>0</v>
      </c>
      <c r="J3213" s="3">
        <v>0.04</v>
      </c>
      <c r="K3213" s="3">
        <v>0.63</v>
      </c>
    </row>
    <row r="3214" spans="1:11" x14ac:dyDescent="0.2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25">
      <c r="A3215" s="3">
        <v>3215</v>
      </c>
      <c r="B3215" s="3" t="s">
        <v>2563</v>
      </c>
      <c r="C3215" s="3" t="s">
        <v>46</v>
      </c>
      <c r="D3215" s="3">
        <v>2002</v>
      </c>
      <c r="E3215" s="3" t="s">
        <v>2</v>
      </c>
      <c r="F3215" s="3" t="s">
        <v>59</v>
      </c>
      <c r="G3215" s="3">
        <v>0.12</v>
      </c>
      <c r="H3215" s="3">
        <v>0.09</v>
      </c>
      <c r="I3215" s="3">
        <v>0.38</v>
      </c>
      <c r="J3215" s="3">
        <v>0.03</v>
      </c>
      <c r="K3215" s="3">
        <v>0.63</v>
      </c>
    </row>
    <row r="3216" spans="1:11" x14ac:dyDescent="0.2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2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25">
      <c r="A3218" s="2">
        <v>3218</v>
      </c>
      <c r="B3218" s="2" t="s">
        <v>2360</v>
      </c>
      <c r="C3218" s="2" t="s">
        <v>39</v>
      </c>
      <c r="D3218" s="2">
        <v>2009</v>
      </c>
      <c r="E3218" s="2" t="s">
        <v>31</v>
      </c>
      <c r="F3218" s="2" t="s">
        <v>61</v>
      </c>
      <c r="G3218" s="2">
        <v>0.34</v>
      </c>
      <c r="H3218" s="2">
        <v>0.23</v>
      </c>
      <c r="I3218" s="2">
        <v>0</v>
      </c>
      <c r="J3218" s="2">
        <v>0.06</v>
      </c>
      <c r="K3218" s="2">
        <v>0.63</v>
      </c>
    </row>
    <row r="3219" spans="1:11" x14ac:dyDescent="0.25">
      <c r="A3219" s="3">
        <v>3219</v>
      </c>
      <c r="B3219" s="3" t="s">
        <v>2567</v>
      </c>
      <c r="C3219" s="3" t="s">
        <v>26</v>
      </c>
      <c r="D3219" s="4" t="s">
        <v>225</v>
      </c>
      <c r="E3219" s="3" t="s">
        <v>212</v>
      </c>
      <c r="F3219" s="3" t="s">
        <v>14</v>
      </c>
      <c r="G3219" s="3">
        <v>0.44</v>
      </c>
      <c r="H3219" s="3">
        <v>0.13</v>
      </c>
      <c r="I3219" s="3">
        <v>0</v>
      </c>
      <c r="J3219" s="3">
        <v>0.06</v>
      </c>
      <c r="K3219" s="3">
        <v>0.63</v>
      </c>
    </row>
    <row r="3220" spans="1:11" x14ac:dyDescent="0.25">
      <c r="A3220" s="2">
        <v>3220</v>
      </c>
      <c r="B3220" s="2" t="s">
        <v>2568</v>
      </c>
      <c r="C3220" s="2" t="s">
        <v>118</v>
      </c>
      <c r="D3220" s="2">
        <v>2011</v>
      </c>
      <c r="E3220" s="2" t="s">
        <v>33</v>
      </c>
      <c r="F3220" s="2" t="s">
        <v>110</v>
      </c>
      <c r="G3220" s="2">
        <v>0.4</v>
      </c>
      <c r="H3220" s="2">
        <v>0.23</v>
      </c>
      <c r="I3220" s="2">
        <v>0</v>
      </c>
      <c r="J3220" s="2">
        <v>0</v>
      </c>
      <c r="K3220" s="2">
        <v>0.63</v>
      </c>
    </row>
    <row r="3221" spans="1:11" x14ac:dyDescent="0.25">
      <c r="A3221" s="3">
        <v>3221</v>
      </c>
      <c r="B3221" s="3" t="s">
        <v>964</v>
      </c>
      <c r="C3221" s="3" t="s">
        <v>141</v>
      </c>
      <c r="D3221" s="3">
        <v>2014</v>
      </c>
      <c r="E3221" s="3" t="s">
        <v>18</v>
      </c>
      <c r="F3221" s="3" t="s">
        <v>92</v>
      </c>
      <c r="G3221" s="3">
        <v>0.24</v>
      </c>
      <c r="H3221" s="3">
        <v>0.34</v>
      </c>
      <c r="I3221" s="3">
        <v>0</v>
      </c>
      <c r="J3221" s="3">
        <v>0.05</v>
      </c>
      <c r="K3221" s="3">
        <v>0.63</v>
      </c>
    </row>
    <row r="3222" spans="1:11" x14ac:dyDescent="0.25">
      <c r="A3222" s="2">
        <v>3222</v>
      </c>
      <c r="B3222" s="2" t="s">
        <v>2569</v>
      </c>
      <c r="C3222" s="2" t="s">
        <v>26</v>
      </c>
      <c r="D3222" s="2">
        <v>2009</v>
      </c>
      <c r="E3222" s="2" t="s">
        <v>212</v>
      </c>
      <c r="F3222" s="2" t="s">
        <v>92</v>
      </c>
      <c r="G3222" s="2">
        <v>0.31</v>
      </c>
      <c r="H3222" s="2">
        <v>0.25</v>
      </c>
      <c r="I3222" s="2">
        <v>0</v>
      </c>
      <c r="J3222" s="2">
        <v>0.06</v>
      </c>
      <c r="K3222" s="2">
        <v>0.63</v>
      </c>
    </row>
    <row r="3223" spans="1:11" x14ac:dyDescent="0.25">
      <c r="A3223" s="3">
        <v>3223</v>
      </c>
      <c r="B3223" s="3" t="s">
        <v>2570</v>
      </c>
      <c r="C3223" s="3" t="s">
        <v>65</v>
      </c>
      <c r="D3223" s="3">
        <v>2016</v>
      </c>
      <c r="E3223" s="3" t="s">
        <v>22</v>
      </c>
      <c r="F3223" s="3" t="s">
        <v>192</v>
      </c>
      <c r="G3223" s="3">
        <v>0</v>
      </c>
      <c r="H3223" s="3">
        <v>0</v>
      </c>
      <c r="I3223" s="3">
        <v>0.63</v>
      </c>
      <c r="J3223" s="3">
        <v>0</v>
      </c>
      <c r="K3223" s="3">
        <v>0.63</v>
      </c>
    </row>
    <row r="3224" spans="1:11" x14ac:dyDescent="0.25">
      <c r="A3224" s="2">
        <v>3224</v>
      </c>
      <c r="B3224" s="2" t="s">
        <v>2571</v>
      </c>
      <c r="C3224" s="2" t="s">
        <v>39</v>
      </c>
      <c r="D3224" s="2">
        <v>2012</v>
      </c>
      <c r="E3224" s="2" t="s">
        <v>18</v>
      </c>
      <c r="F3224" s="2" t="s">
        <v>121</v>
      </c>
      <c r="G3224" s="2">
        <v>0.2</v>
      </c>
      <c r="H3224" s="2">
        <v>0.37</v>
      </c>
      <c r="I3224" s="2">
        <v>0</v>
      </c>
      <c r="J3224" s="2">
        <v>0.06</v>
      </c>
      <c r="K3224" s="2">
        <v>0.63</v>
      </c>
    </row>
    <row r="3225" spans="1:11" x14ac:dyDescent="0.25">
      <c r="A3225" s="3">
        <v>3225</v>
      </c>
      <c r="B3225" s="3" t="s">
        <v>2572</v>
      </c>
      <c r="C3225" s="3" t="s">
        <v>46</v>
      </c>
      <c r="D3225" s="3">
        <v>2007</v>
      </c>
      <c r="E3225" s="3" t="s">
        <v>22</v>
      </c>
      <c r="F3225" s="3" t="s">
        <v>751</v>
      </c>
      <c r="G3225" s="3">
        <v>0.22</v>
      </c>
      <c r="H3225" s="3">
        <v>0.2</v>
      </c>
      <c r="I3225" s="3">
        <v>0.16</v>
      </c>
      <c r="J3225" s="3">
        <v>0.05</v>
      </c>
      <c r="K3225" s="3">
        <v>0.63</v>
      </c>
    </row>
    <row r="3226" spans="1:11" x14ac:dyDescent="0.25">
      <c r="A3226" s="2">
        <v>3226</v>
      </c>
      <c r="B3226" s="2" t="s">
        <v>2573</v>
      </c>
      <c r="C3226" s="2" t="s">
        <v>46</v>
      </c>
      <c r="D3226" s="2">
        <v>2001</v>
      </c>
      <c r="E3226" s="2" t="s">
        <v>13</v>
      </c>
      <c r="F3226" s="2" t="s">
        <v>110</v>
      </c>
      <c r="G3226" s="2">
        <v>0.31</v>
      </c>
      <c r="H3226" s="2">
        <v>0.24</v>
      </c>
      <c r="I3226" s="2">
        <v>0</v>
      </c>
      <c r="J3226" s="2">
        <v>0.08</v>
      </c>
      <c r="K3226" s="2">
        <v>0.63</v>
      </c>
    </row>
    <row r="3227" spans="1:11" x14ac:dyDescent="0.25">
      <c r="A3227" s="3">
        <v>3227</v>
      </c>
      <c r="B3227" s="3" t="s">
        <v>2574</v>
      </c>
      <c r="C3227" s="3" t="s">
        <v>130</v>
      </c>
      <c r="D3227" s="3">
        <v>2009</v>
      </c>
      <c r="E3227" s="3" t="s">
        <v>22</v>
      </c>
      <c r="F3227" s="3" t="s">
        <v>2575</v>
      </c>
      <c r="G3227" s="3">
        <v>0.18</v>
      </c>
      <c r="H3227" s="3">
        <v>0.06</v>
      </c>
      <c r="I3227" s="3">
        <v>0.34</v>
      </c>
      <c r="J3227" s="3">
        <v>0.04</v>
      </c>
      <c r="K3227" s="3">
        <v>0.63</v>
      </c>
    </row>
    <row r="3228" spans="1:11" x14ac:dyDescent="0.25">
      <c r="A3228" s="2">
        <v>3228</v>
      </c>
      <c r="B3228" s="2" t="s">
        <v>2576</v>
      </c>
      <c r="C3228" s="2" t="s">
        <v>86</v>
      </c>
      <c r="D3228" s="2">
        <v>1997</v>
      </c>
      <c r="E3228" s="2" t="s">
        <v>22</v>
      </c>
      <c r="F3228" s="2" t="s">
        <v>913</v>
      </c>
      <c r="G3228" s="2">
        <v>0</v>
      </c>
      <c r="H3228" s="2">
        <v>0</v>
      </c>
      <c r="I3228" s="2">
        <v>0.59</v>
      </c>
      <c r="J3228" s="2">
        <v>0.04</v>
      </c>
      <c r="K3228" s="2">
        <v>0.63</v>
      </c>
    </row>
    <row r="3229" spans="1:11" x14ac:dyDescent="0.25">
      <c r="A3229" s="3">
        <v>3229</v>
      </c>
      <c r="B3229" s="3" t="s">
        <v>1921</v>
      </c>
      <c r="C3229" s="3" t="s">
        <v>39</v>
      </c>
      <c r="D3229" s="3">
        <v>2011</v>
      </c>
      <c r="E3229" s="3" t="s">
        <v>13</v>
      </c>
      <c r="F3229" s="3" t="s">
        <v>110</v>
      </c>
      <c r="G3229" s="3">
        <v>0.4</v>
      </c>
      <c r="H3229" s="3">
        <v>0.17</v>
      </c>
      <c r="I3229" s="3">
        <v>0</v>
      </c>
      <c r="J3229" s="3">
        <v>0.05</v>
      </c>
      <c r="K3229" s="3">
        <v>0.63</v>
      </c>
    </row>
    <row r="3230" spans="1:11" x14ac:dyDescent="0.25">
      <c r="A3230" s="2">
        <v>3230</v>
      </c>
      <c r="B3230" s="2" t="s">
        <v>2544</v>
      </c>
      <c r="C3230" s="2" t="s">
        <v>46</v>
      </c>
      <c r="D3230" s="2">
        <v>2006</v>
      </c>
      <c r="E3230" s="2" t="s">
        <v>43</v>
      </c>
      <c r="F3230" s="2" t="s">
        <v>176</v>
      </c>
      <c r="G3230" s="2">
        <v>0.11</v>
      </c>
      <c r="H3230" s="2">
        <v>0.03</v>
      </c>
      <c r="I3230" s="2">
        <v>0.15</v>
      </c>
      <c r="J3230" s="2">
        <v>0.34</v>
      </c>
      <c r="K3230" s="2">
        <v>0.63</v>
      </c>
    </row>
    <row r="3231" spans="1:11" x14ac:dyDescent="0.25">
      <c r="A3231" s="3">
        <v>3231</v>
      </c>
      <c r="B3231" s="3" t="s">
        <v>1819</v>
      </c>
      <c r="C3231" s="3" t="s">
        <v>86</v>
      </c>
      <c r="D3231" s="3">
        <v>2000</v>
      </c>
      <c r="E3231" s="3" t="s">
        <v>13</v>
      </c>
      <c r="F3231" s="3" t="s">
        <v>110</v>
      </c>
      <c r="G3231" s="3">
        <v>0.35</v>
      </c>
      <c r="H3231" s="3">
        <v>0.24</v>
      </c>
      <c r="I3231" s="3">
        <v>0</v>
      </c>
      <c r="J3231" s="3">
        <v>0.04</v>
      </c>
      <c r="K3231" s="3">
        <v>0.63</v>
      </c>
    </row>
    <row r="3232" spans="1:11" x14ac:dyDescent="0.25">
      <c r="A3232" s="2">
        <v>3232</v>
      </c>
      <c r="B3232" s="2" t="s">
        <v>2365</v>
      </c>
      <c r="C3232" s="2" t="s">
        <v>12</v>
      </c>
      <c r="D3232" s="2">
        <v>2009</v>
      </c>
      <c r="E3232" s="2" t="s">
        <v>33</v>
      </c>
      <c r="F3232" s="2" t="s">
        <v>385</v>
      </c>
      <c r="G3232" s="2">
        <v>0.41</v>
      </c>
      <c r="H3232" s="2">
        <v>0.16</v>
      </c>
      <c r="I3232" s="2">
        <v>0</v>
      </c>
      <c r="J3232" s="2">
        <v>0.05</v>
      </c>
      <c r="K3232" s="2">
        <v>0.63</v>
      </c>
    </row>
    <row r="3233" spans="1:11" x14ac:dyDescent="0.25">
      <c r="A3233" s="3">
        <v>3233</v>
      </c>
      <c r="B3233" s="3" t="s">
        <v>1827</v>
      </c>
      <c r="C3233" s="3" t="s">
        <v>141</v>
      </c>
      <c r="D3233" s="3">
        <v>2015</v>
      </c>
      <c r="E3233" s="3" t="s">
        <v>43</v>
      </c>
      <c r="F3233" s="3" t="s">
        <v>206</v>
      </c>
      <c r="G3233" s="3">
        <v>0.35</v>
      </c>
      <c r="H3233" s="3">
        <v>0.22</v>
      </c>
      <c r="I3233" s="3">
        <v>0</v>
      </c>
      <c r="J3233" s="3">
        <v>0.06</v>
      </c>
      <c r="K3233" s="3">
        <v>0.63</v>
      </c>
    </row>
    <row r="3234" spans="1:11" x14ac:dyDescent="0.25">
      <c r="A3234" s="2">
        <v>3234</v>
      </c>
      <c r="B3234" s="2" t="s">
        <v>2577</v>
      </c>
      <c r="C3234" s="2" t="s">
        <v>42</v>
      </c>
      <c r="D3234" s="2">
        <v>2009</v>
      </c>
      <c r="E3234" s="2" t="s">
        <v>31</v>
      </c>
      <c r="F3234" s="2" t="s">
        <v>107</v>
      </c>
      <c r="G3234" s="2">
        <v>0.22</v>
      </c>
      <c r="H3234" s="2">
        <v>0.27</v>
      </c>
      <c r="I3234" s="2">
        <v>0.01</v>
      </c>
      <c r="J3234" s="2">
        <v>0.11</v>
      </c>
      <c r="K3234" s="2">
        <v>0.63</v>
      </c>
    </row>
    <row r="3235" spans="1:11" x14ac:dyDescent="0.2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25">
      <c r="A3236" s="2">
        <v>3236</v>
      </c>
      <c r="B3236" s="2" t="s">
        <v>2579</v>
      </c>
      <c r="C3236" s="2" t="s">
        <v>86</v>
      </c>
      <c r="D3236" s="2">
        <v>2000</v>
      </c>
      <c r="E3236" s="2" t="s">
        <v>2</v>
      </c>
      <c r="F3236" s="2" t="s">
        <v>61</v>
      </c>
      <c r="G3236" s="2">
        <v>0.35</v>
      </c>
      <c r="H3236" s="2">
        <v>0.24</v>
      </c>
      <c r="I3236" s="2">
        <v>0</v>
      </c>
      <c r="J3236" s="2">
        <v>0.04</v>
      </c>
      <c r="K3236" s="2">
        <v>0.63</v>
      </c>
    </row>
    <row r="3237" spans="1:11" x14ac:dyDescent="0.25">
      <c r="A3237" s="3">
        <v>3237</v>
      </c>
      <c r="B3237" s="3" t="s">
        <v>295</v>
      </c>
      <c r="C3237" s="3" t="s">
        <v>147</v>
      </c>
      <c r="D3237" s="3">
        <v>2002</v>
      </c>
      <c r="E3237" s="3" t="s">
        <v>28</v>
      </c>
      <c r="F3237" s="3" t="s">
        <v>296</v>
      </c>
      <c r="G3237" s="3">
        <v>0.48</v>
      </c>
      <c r="H3237" s="3">
        <v>0.13</v>
      </c>
      <c r="I3237" s="3">
        <v>0</v>
      </c>
      <c r="J3237" s="3">
        <v>0.02</v>
      </c>
      <c r="K3237" s="3">
        <v>0.63</v>
      </c>
    </row>
    <row r="3238" spans="1:11" x14ac:dyDescent="0.25">
      <c r="A3238" s="2">
        <v>3238</v>
      </c>
      <c r="B3238" s="2" t="s">
        <v>2580</v>
      </c>
      <c r="C3238" s="2" t="s">
        <v>48</v>
      </c>
      <c r="D3238" s="2">
        <v>1993</v>
      </c>
      <c r="E3238" s="2" t="s">
        <v>212</v>
      </c>
      <c r="F3238" s="2" t="s">
        <v>751</v>
      </c>
      <c r="G3238" s="2">
        <v>0.3</v>
      </c>
      <c r="H3238" s="2">
        <v>0</v>
      </c>
      <c r="I3238" s="2">
        <v>0.32</v>
      </c>
      <c r="J3238" s="2">
        <v>0</v>
      </c>
      <c r="K3238" s="2">
        <v>0.62</v>
      </c>
    </row>
    <row r="3239" spans="1:11" x14ac:dyDescent="0.25">
      <c r="A3239" s="3">
        <v>3239</v>
      </c>
      <c r="B3239" s="3" t="s">
        <v>2581</v>
      </c>
      <c r="C3239" s="3" t="s">
        <v>834</v>
      </c>
      <c r="D3239" s="3">
        <v>1995</v>
      </c>
      <c r="E3239" s="3" t="s">
        <v>31</v>
      </c>
      <c r="F3239" s="3" t="s">
        <v>121</v>
      </c>
      <c r="G3239" s="3">
        <v>0</v>
      </c>
      <c r="H3239" s="3">
        <v>0</v>
      </c>
      <c r="I3239" s="3">
        <v>0.62</v>
      </c>
      <c r="J3239" s="3">
        <v>0</v>
      </c>
      <c r="K3239" s="3">
        <v>0.62</v>
      </c>
    </row>
    <row r="3240" spans="1:11" x14ac:dyDescent="0.25">
      <c r="A3240" s="2">
        <v>3240</v>
      </c>
      <c r="B3240" s="2" t="s">
        <v>2582</v>
      </c>
      <c r="C3240" s="2" t="s">
        <v>113</v>
      </c>
      <c r="D3240" s="5" t="s">
        <v>225</v>
      </c>
      <c r="E3240" s="2" t="s">
        <v>43</v>
      </c>
      <c r="F3240" s="2" t="s">
        <v>184</v>
      </c>
      <c r="G3240" s="2">
        <v>0.38</v>
      </c>
      <c r="H3240" s="2">
        <v>0.22</v>
      </c>
      <c r="I3240" s="2">
        <v>0</v>
      </c>
      <c r="J3240" s="2">
        <v>0.03</v>
      </c>
      <c r="K3240" s="2">
        <v>0.62</v>
      </c>
    </row>
    <row r="3241" spans="1:11" x14ac:dyDescent="0.25">
      <c r="A3241" s="3">
        <v>3241</v>
      </c>
      <c r="B3241" s="3" t="s">
        <v>2583</v>
      </c>
      <c r="C3241" s="3" t="s">
        <v>113</v>
      </c>
      <c r="D3241" s="3">
        <v>2005</v>
      </c>
      <c r="E3241" s="3" t="s">
        <v>13</v>
      </c>
      <c r="F3241" s="3" t="s">
        <v>61</v>
      </c>
      <c r="G3241" s="3">
        <v>0.4</v>
      </c>
      <c r="H3241" s="3">
        <v>0.2</v>
      </c>
      <c r="I3241" s="3">
        <v>0</v>
      </c>
      <c r="J3241" s="3">
        <v>0.03</v>
      </c>
      <c r="K3241" s="3">
        <v>0.62</v>
      </c>
    </row>
    <row r="3242" spans="1:11" x14ac:dyDescent="0.25">
      <c r="A3242" s="2">
        <v>3242</v>
      </c>
      <c r="B3242" s="2" t="s">
        <v>2584</v>
      </c>
      <c r="C3242" s="2" t="s">
        <v>86</v>
      </c>
      <c r="D3242" s="2">
        <v>1996</v>
      </c>
      <c r="E3242" s="2" t="s">
        <v>72</v>
      </c>
      <c r="F3242" s="2" t="s">
        <v>417</v>
      </c>
      <c r="G3242" s="2">
        <v>0.35</v>
      </c>
      <c r="H3242" s="2">
        <v>0.24</v>
      </c>
      <c r="I3242" s="2">
        <v>0</v>
      </c>
      <c r="J3242" s="2">
        <v>0.04</v>
      </c>
      <c r="K3242" s="2">
        <v>0.62</v>
      </c>
    </row>
    <row r="3243" spans="1:11" x14ac:dyDescent="0.25">
      <c r="A3243" s="3">
        <v>3243</v>
      </c>
      <c r="B3243" s="3" t="s">
        <v>2361</v>
      </c>
      <c r="C3243" s="3" t="s">
        <v>39</v>
      </c>
      <c r="D3243" s="3">
        <v>2010</v>
      </c>
      <c r="E3243" s="3" t="s">
        <v>43</v>
      </c>
      <c r="F3243" s="3" t="s">
        <v>92</v>
      </c>
      <c r="G3243" s="3">
        <v>0.3</v>
      </c>
      <c r="H3243" s="3">
        <v>0.26</v>
      </c>
      <c r="I3243" s="3">
        <v>0</v>
      </c>
      <c r="J3243" s="3">
        <v>0.06</v>
      </c>
      <c r="K3243" s="3">
        <v>0.62</v>
      </c>
    </row>
    <row r="3244" spans="1:11" x14ac:dyDescent="0.25">
      <c r="A3244" s="2">
        <v>3244</v>
      </c>
      <c r="B3244" s="2" t="s">
        <v>2585</v>
      </c>
      <c r="C3244" s="2" t="s">
        <v>42</v>
      </c>
      <c r="D3244" s="2">
        <v>2010</v>
      </c>
      <c r="E3244" s="2" t="s">
        <v>31</v>
      </c>
      <c r="F3244" s="2" t="s">
        <v>121</v>
      </c>
      <c r="G3244" s="2">
        <v>0.21</v>
      </c>
      <c r="H3244" s="2">
        <v>0.22</v>
      </c>
      <c r="I3244" s="2">
        <v>0.11</v>
      </c>
      <c r="J3244" s="2">
        <v>0.09</v>
      </c>
      <c r="K3244" s="2">
        <v>0.62</v>
      </c>
    </row>
    <row r="3245" spans="1:11" x14ac:dyDescent="0.2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25">
      <c r="A3246" s="2">
        <v>3246</v>
      </c>
      <c r="B3246" s="2" t="s">
        <v>2587</v>
      </c>
      <c r="C3246" s="2" t="s">
        <v>86</v>
      </c>
      <c r="D3246" s="2">
        <v>1997</v>
      </c>
      <c r="E3246" s="2" t="s">
        <v>13</v>
      </c>
      <c r="F3246" s="2" t="s">
        <v>59</v>
      </c>
      <c r="G3246" s="2">
        <v>0.35</v>
      </c>
      <c r="H3246" s="2">
        <v>0.24</v>
      </c>
      <c r="I3246" s="2">
        <v>0</v>
      </c>
      <c r="J3246" s="2">
        <v>0.04</v>
      </c>
      <c r="K3246" s="2">
        <v>0.62</v>
      </c>
    </row>
    <row r="3247" spans="1:11" x14ac:dyDescent="0.25">
      <c r="A3247" s="3">
        <v>3247</v>
      </c>
      <c r="B3247" s="3" t="s">
        <v>2588</v>
      </c>
      <c r="C3247" s="3" t="s">
        <v>42</v>
      </c>
      <c r="D3247" s="3">
        <v>2009</v>
      </c>
      <c r="E3247" s="3" t="s">
        <v>22</v>
      </c>
      <c r="F3247" s="3" t="s">
        <v>650</v>
      </c>
      <c r="G3247" s="3">
        <v>0.22</v>
      </c>
      <c r="H3247" s="3">
        <v>0.23</v>
      </c>
      <c r="I3247" s="3">
        <v>0.08</v>
      </c>
      <c r="J3247" s="3">
        <v>0.09</v>
      </c>
      <c r="K3247" s="3">
        <v>0.62</v>
      </c>
    </row>
    <row r="3248" spans="1:11" x14ac:dyDescent="0.25">
      <c r="A3248" s="2">
        <v>3248</v>
      </c>
      <c r="B3248" s="2" t="s">
        <v>273</v>
      </c>
      <c r="C3248" s="2" t="s">
        <v>147</v>
      </c>
      <c r="D3248" s="2">
        <v>2006</v>
      </c>
      <c r="E3248" s="2" t="s">
        <v>13</v>
      </c>
      <c r="F3248" s="2" t="s">
        <v>110</v>
      </c>
      <c r="G3248" s="2">
        <v>0.48</v>
      </c>
      <c r="H3248" s="2">
        <v>0.13</v>
      </c>
      <c r="I3248" s="2">
        <v>0</v>
      </c>
      <c r="J3248" s="2">
        <v>0.02</v>
      </c>
      <c r="K3248" s="2">
        <v>0.62</v>
      </c>
    </row>
    <row r="3249" spans="1:11" x14ac:dyDescent="0.25">
      <c r="A3249" s="3">
        <v>3249</v>
      </c>
      <c r="B3249" s="3" t="s">
        <v>325</v>
      </c>
      <c r="C3249" s="3" t="s">
        <v>118</v>
      </c>
      <c r="D3249" s="3">
        <v>2014</v>
      </c>
      <c r="E3249" s="3" t="s">
        <v>31</v>
      </c>
      <c r="F3249" s="3" t="s">
        <v>92</v>
      </c>
      <c r="G3249" s="3">
        <v>0.15</v>
      </c>
      <c r="H3249" s="3">
        <v>0.42</v>
      </c>
      <c r="I3249" s="3">
        <v>0</v>
      </c>
      <c r="J3249" s="3">
        <v>0.05</v>
      </c>
      <c r="K3249" s="3">
        <v>0.62</v>
      </c>
    </row>
    <row r="3250" spans="1:11" x14ac:dyDescent="0.2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25">
      <c r="A3251" s="3">
        <v>3251</v>
      </c>
      <c r="B3251" s="3" t="s">
        <v>1032</v>
      </c>
      <c r="C3251" s="3" t="s">
        <v>113</v>
      </c>
      <c r="D3251" s="3">
        <v>2003</v>
      </c>
      <c r="E3251" s="3" t="s">
        <v>13</v>
      </c>
      <c r="F3251" s="3" t="s">
        <v>110</v>
      </c>
      <c r="G3251" s="3">
        <v>0.47</v>
      </c>
      <c r="H3251" s="3">
        <v>0.13</v>
      </c>
      <c r="I3251" s="3">
        <v>0</v>
      </c>
      <c r="J3251" s="3">
        <v>0.02</v>
      </c>
      <c r="K3251" s="3">
        <v>0.62</v>
      </c>
    </row>
    <row r="3252" spans="1:11" x14ac:dyDescent="0.2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25">
      <c r="A3253" s="3">
        <v>3253</v>
      </c>
      <c r="B3253" s="3" t="s">
        <v>2211</v>
      </c>
      <c r="C3253" s="3" t="s">
        <v>42</v>
      </c>
      <c r="D3253" s="3">
        <v>2014</v>
      </c>
      <c r="E3253" s="3" t="s">
        <v>13</v>
      </c>
      <c r="F3253" s="3" t="s">
        <v>184</v>
      </c>
      <c r="G3253" s="3">
        <v>0.1</v>
      </c>
      <c r="H3253" s="3">
        <v>0.23</v>
      </c>
      <c r="I3253" s="3">
        <v>0.22</v>
      </c>
      <c r="J3253" s="3">
        <v>0.08</v>
      </c>
      <c r="K3253" s="3">
        <v>0.62</v>
      </c>
    </row>
    <row r="3254" spans="1:11" x14ac:dyDescent="0.25">
      <c r="A3254" s="2">
        <v>3254</v>
      </c>
      <c r="B3254" s="2" t="s">
        <v>1836</v>
      </c>
      <c r="C3254" s="2" t="s">
        <v>141</v>
      </c>
      <c r="D3254" s="2">
        <v>2015</v>
      </c>
      <c r="E3254" s="2" t="s">
        <v>31</v>
      </c>
      <c r="F3254" s="2" t="s">
        <v>44</v>
      </c>
      <c r="G3254" s="2">
        <v>0.36</v>
      </c>
      <c r="H3254" s="2">
        <v>0.2</v>
      </c>
      <c r="I3254" s="2">
        <v>0</v>
      </c>
      <c r="J3254" s="2">
        <v>0.06</v>
      </c>
      <c r="K3254" s="2">
        <v>0.62</v>
      </c>
    </row>
    <row r="3255" spans="1:11" x14ac:dyDescent="0.25">
      <c r="A3255" s="3">
        <v>3255</v>
      </c>
      <c r="B3255" s="3" t="s">
        <v>2590</v>
      </c>
      <c r="C3255" s="3" t="s">
        <v>46</v>
      </c>
      <c r="D3255" s="3">
        <v>2004</v>
      </c>
      <c r="E3255" s="3" t="s">
        <v>2</v>
      </c>
      <c r="F3255" s="3" t="s">
        <v>385</v>
      </c>
      <c r="G3255" s="3">
        <v>0.3</v>
      </c>
      <c r="H3255" s="3">
        <v>0.24</v>
      </c>
      <c r="I3255" s="3">
        <v>0</v>
      </c>
      <c r="J3255" s="3">
        <v>0.08</v>
      </c>
      <c r="K3255" s="3">
        <v>0.62</v>
      </c>
    </row>
    <row r="3256" spans="1:11" x14ac:dyDescent="0.2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2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25">
      <c r="A3258" s="2">
        <v>3258</v>
      </c>
      <c r="B3258" s="2" t="s">
        <v>2592</v>
      </c>
      <c r="C3258" s="2" t="s">
        <v>26</v>
      </c>
      <c r="D3258" s="2">
        <v>2008</v>
      </c>
      <c r="E3258" s="2" t="s">
        <v>83</v>
      </c>
      <c r="F3258" s="2" t="s">
        <v>451</v>
      </c>
      <c r="G3258" s="2">
        <v>0.35</v>
      </c>
      <c r="H3258" s="2">
        <v>0.21</v>
      </c>
      <c r="I3258" s="2">
        <v>0</v>
      </c>
      <c r="J3258" s="2">
        <v>0.06</v>
      </c>
      <c r="K3258" s="2">
        <v>0.62</v>
      </c>
    </row>
    <row r="3259" spans="1:11" x14ac:dyDescent="0.25">
      <c r="A3259" s="3">
        <v>3259</v>
      </c>
      <c r="B3259" s="3" t="s">
        <v>2593</v>
      </c>
      <c r="C3259" s="3" t="s">
        <v>147</v>
      </c>
      <c r="D3259" s="3">
        <v>2003</v>
      </c>
      <c r="E3259" s="3" t="s">
        <v>43</v>
      </c>
      <c r="F3259" s="3" t="s">
        <v>176</v>
      </c>
      <c r="G3259" s="3">
        <v>0.38</v>
      </c>
      <c r="H3259" s="3">
        <v>0.1</v>
      </c>
      <c r="I3259" s="3">
        <v>0.12</v>
      </c>
      <c r="J3259" s="3">
        <v>0.02</v>
      </c>
      <c r="K3259" s="3">
        <v>0.62</v>
      </c>
    </row>
    <row r="3260" spans="1:11" x14ac:dyDescent="0.25">
      <c r="A3260" s="2">
        <v>3260</v>
      </c>
      <c r="B3260" s="2" t="s">
        <v>925</v>
      </c>
      <c r="C3260" s="2" t="s">
        <v>55</v>
      </c>
      <c r="D3260" s="2">
        <v>2004</v>
      </c>
      <c r="E3260" s="2" t="s">
        <v>33</v>
      </c>
      <c r="F3260" s="2" t="s">
        <v>110</v>
      </c>
      <c r="G3260" s="2">
        <v>0.37</v>
      </c>
      <c r="H3260" s="2">
        <v>0.22</v>
      </c>
      <c r="I3260" s="2">
        <v>0</v>
      </c>
      <c r="J3260" s="2">
        <v>0.03</v>
      </c>
      <c r="K3260" s="2">
        <v>0.62</v>
      </c>
    </row>
    <row r="3261" spans="1:11" x14ac:dyDescent="0.25">
      <c r="A3261" s="3">
        <v>3261</v>
      </c>
      <c r="B3261" s="3" t="s">
        <v>2594</v>
      </c>
      <c r="C3261" s="3" t="s">
        <v>78</v>
      </c>
      <c r="D3261" s="3">
        <v>1999</v>
      </c>
      <c r="E3261" s="3" t="s">
        <v>18</v>
      </c>
      <c r="F3261" s="3" t="s">
        <v>110</v>
      </c>
      <c r="G3261" s="3">
        <v>0.4</v>
      </c>
      <c r="H3261" s="3">
        <v>0.2</v>
      </c>
      <c r="I3261" s="3">
        <v>0</v>
      </c>
      <c r="J3261" s="3">
        <v>0.02</v>
      </c>
      <c r="K3261" s="3">
        <v>0.62</v>
      </c>
    </row>
    <row r="3262" spans="1:11" x14ac:dyDescent="0.25">
      <c r="A3262" s="2">
        <v>3262</v>
      </c>
      <c r="B3262" s="2" t="s">
        <v>2595</v>
      </c>
      <c r="C3262" s="2" t="s">
        <v>693</v>
      </c>
      <c r="D3262" s="2">
        <v>2012</v>
      </c>
      <c r="E3262" s="2" t="s">
        <v>13</v>
      </c>
      <c r="F3262" s="2" t="s">
        <v>110</v>
      </c>
      <c r="G3262" s="2">
        <v>0.17</v>
      </c>
      <c r="H3262" s="2">
        <v>0.34</v>
      </c>
      <c r="I3262" s="2">
        <v>0.02</v>
      </c>
      <c r="J3262" s="2">
        <v>0.09</v>
      </c>
      <c r="K3262" s="2">
        <v>0.62</v>
      </c>
    </row>
    <row r="3263" spans="1:11" x14ac:dyDescent="0.25">
      <c r="A3263" s="3">
        <v>3263</v>
      </c>
      <c r="B3263" s="3" t="s">
        <v>2596</v>
      </c>
      <c r="C3263" s="3" t="s">
        <v>86</v>
      </c>
      <c r="D3263" s="3">
        <v>2000</v>
      </c>
      <c r="E3263" s="3" t="s">
        <v>2</v>
      </c>
      <c r="F3263" s="3" t="s">
        <v>223</v>
      </c>
      <c r="G3263" s="3">
        <v>0.34</v>
      </c>
      <c r="H3263" s="3">
        <v>0.23</v>
      </c>
      <c r="I3263" s="3">
        <v>0</v>
      </c>
      <c r="J3263" s="3">
        <v>0.04</v>
      </c>
      <c r="K3263" s="3">
        <v>0.62</v>
      </c>
    </row>
    <row r="3264" spans="1:11" x14ac:dyDescent="0.2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25">
      <c r="A3265" s="3">
        <v>3265</v>
      </c>
      <c r="B3265" s="3" t="s">
        <v>2597</v>
      </c>
      <c r="C3265" s="3" t="s">
        <v>46</v>
      </c>
      <c r="D3265" s="3">
        <v>2004</v>
      </c>
      <c r="E3265" s="3" t="s">
        <v>13</v>
      </c>
      <c r="F3265" s="3" t="s">
        <v>1681</v>
      </c>
      <c r="G3265" s="3">
        <v>0.3</v>
      </c>
      <c r="H3265" s="3">
        <v>0.24</v>
      </c>
      <c r="I3265" s="3">
        <v>0</v>
      </c>
      <c r="J3265" s="3">
        <v>0.08</v>
      </c>
      <c r="K3265" s="3">
        <v>0.62</v>
      </c>
    </row>
    <row r="3266" spans="1:11" x14ac:dyDescent="0.2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2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2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25">
      <c r="A3269" s="3">
        <v>3269</v>
      </c>
      <c r="B3269" s="3" t="s">
        <v>2600</v>
      </c>
      <c r="C3269" s="3" t="s">
        <v>42</v>
      </c>
      <c r="D3269" s="3">
        <v>2011</v>
      </c>
      <c r="E3269" s="3" t="s">
        <v>72</v>
      </c>
      <c r="F3269" s="3" t="s">
        <v>296</v>
      </c>
      <c r="G3269" s="3">
        <v>0.27</v>
      </c>
      <c r="H3269" s="3">
        <v>0.18</v>
      </c>
      <c r="I3269" s="3">
        <v>0.09</v>
      </c>
      <c r="J3269" s="3">
        <v>0.08</v>
      </c>
      <c r="K3269" s="3">
        <v>0.62</v>
      </c>
    </row>
    <row r="3270" spans="1:11" x14ac:dyDescent="0.2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2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25">
      <c r="A3272" s="2">
        <v>3272</v>
      </c>
      <c r="B3272" s="2" t="s">
        <v>2602</v>
      </c>
      <c r="C3272" s="2" t="s">
        <v>46</v>
      </c>
      <c r="D3272" s="2">
        <v>2004</v>
      </c>
      <c r="E3272" s="2" t="s">
        <v>18</v>
      </c>
      <c r="F3272" s="2" t="s">
        <v>223</v>
      </c>
      <c r="G3272" s="2">
        <v>0.3</v>
      </c>
      <c r="H3272" s="2">
        <v>0.24</v>
      </c>
      <c r="I3272" s="2">
        <v>0</v>
      </c>
      <c r="J3272" s="2">
        <v>0.08</v>
      </c>
      <c r="K3272" s="2">
        <v>0.62</v>
      </c>
    </row>
    <row r="3273" spans="1:11" x14ac:dyDescent="0.25">
      <c r="A3273" s="3">
        <v>3273</v>
      </c>
      <c r="B3273" s="3" t="s">
        <v>2603</v>
      </c>
      <c r="C3273" s="3" t="s">
        <v>21</v>
      </c>
      <c r="D3273" s="3">
        <v>1995</v>
      </c>
      <c r="E3273" s="3" t="s">
        <v>24</v>
      </c>
      <c r="F3273" s="3" t="s">
        <v>14</v>
      </c>
      <c r="G3273" s="3">
        <v>0</v>
      </c>
      <c r="H3273" s="3">
        <v>0</v>
      </c>
      <c r="I3273" s="3">
        <v>0.62</v>
      </c>
      <c r="J3273" s="3">
        <v>0</v>
      </c>
      <c r="K3273" s="3">
        <v>0.62</v>
      </c>
    </row>
    <row r="3274" spans="1:11" x14ac:dyDescent="0.25">
      <c r="A3274" s="2">
        <v>3274</v>
      </c>
      <c r="B3274" s="2" t="s">
        <v>2604</v>
      </c>
      <c r="C3274" s="2" t="s">
        <v>147</v>
      </c>
      <c r="D3274" s="2">
        <v>2003</v>
      </c>
      <c r="E3274" s="2" t="s">
        <v>28</v>
      </c>
      <c r="F3274" s="2" t="s">
        <v>296</v>
      </c>
      <c r="G3274" s="2">
        <v>0.48</v>
      </c>
      <c r="H3274" s="2">
        <v>0.12</v>
      </c>
      <c r="I3274" s="2">
        <v>0</v>
      </c>
      <c r="J3274" s="2">
        <v>0.02</v>
      </c>
      <c r="K3274" s="2">
        <v>0.62</v>
      </c>
    </row>
    <row r="3275" spans="1:11" x14ac:dyDescent="0.25">
      <c r="A3275" s="3">
        <v>3275</v>
      </c>
      <c r="B3275" s="3" t="s">
        <v>1769</v>
      </c>
      <c r="C3275" s="3" t="s">
        <v>67</v>
      </c>
      <c r="D3275" s="3">
        <v>2014</v>
      </c>
      <c r="E3275" s="3" t="s">
        <v>28</v>
      </c>
      <c r="F3275" s="3" t="s">
        <v>92</v>
      </c>
      <c r="G3275" s="3">
        <v>0.34</v>
      </c>
      <c r="H3275" s="3">
        <v>0.17</v>
      </c>
      <c r="I3275" s="3">
        <v>0</v>
      </c>
      <c r="J3275" s="3">
        <v>0.11</v>
      </c>
      <c r="K3275" s="3">
        <v>0.62</v>
      </c>
    </row>
    <row r="3276" spans="1:11" x14ac:dyDescent="0.25">
      <c r="A3276" s="2">
        <v>3276</v>
      </c>
      <c r="B3276" s="2" t="s">
        <v>2605</v>
      </c>
      <c r="C3276" s="2" t="s">
        <v>834</v>
      </c>
      <c r="D3276" s="2">
        <v>1996</v>
      </c>
      <c r="E3276" s="2" t="s">
        <v>72</v>
      </c>
      <c r="F3276" s="2" t="s">
        <v>121</v>
      </c>
      <c r="G3276" s="2">
        <v>0</v>
      </c>
      <c r="H3276" s="2">
        <v>0</v>
      </c>
      <c r="I3276" s="2">
        <v>0.62</v>
      </c>
      <c r="J3276" s="2">
        <v>0</v>
      </c>
      <c r="K3276" s="2">
        <v>0.62</v>
      </c>
    </row>
    <row r="3277" spans="1:11" x14ac:dyDescent="0.25">
      <c r="A3277" s="3">
        <v>3277</v>
      </c>
      <c r="B3277" s="3" t="s">
        <v>2606</v>
      </c>
      <c r="C3277" s="3" t="s">
        <v>48</v>
      </c>
      <c r="D3277" s="3">
        <v>1996</v>
      </c>
      <c r="E3277" s="3" t="s">
        <v>22</v>
      </c>
      <c r="F3277" s="3" t="s">
        <v>124</v>
      </c>
      <c r="G3277" s="3">
        <v>0</v>
      </c>
      <c r="H3277" s="3">
        <v>0</v>
      </c>
      <c r="I3277" s="3">
        <v>0.62</v>
      </c>
      <c r="J3277" s="3">
        <v>0</v>
      </c>
      <c r="K3277" s="3">
        <v>0.62</v>
      </c>
    </row>
    <row r="3278" spans="1:11" x14ac:dyDescent="0.2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25">
      <c r="A3279" s="3">
        <v>3279</v>
      </c>
      <c r="B3279" s="3" t="s">
        <v>389</v>
      </c>
      <c r="C3279" s="3" t="s">
        <v>118</v>
      </c>
      <c r="D3279" s="3">
        <v>1998</v>
      </c>
      <c r="E3279" s="3" t="s">
        <v>43</v>
      </c>
      <c r="F3279" s="3" t="s">
        <v>223</v>
      </c>
      <c r="G3279" s="3">
        <v>0.59</v>
      </c>
      <c r="H3279" s="3">
        <v>0.03</v>
      </c>
      <c r="I3279" s="3">
        <v>0</v>
      </c>
      <c r="J3279" s="3">
        <v>0</v>
      </c>
      <c r="K3279" s="3">
        <v>0.62</v>
      </c>
    </row>
    <row r="3280" spans="1:11" x14ac:dyDescent="0.25">
      <c r="A3280" s="2">
        <v>3280</v>
      </c>
      <c r="B3280" s="2" t="s">
        <v>2607</v>
      </c>
      <c r="C3280" s="2" t="s">
        <v>65</v>
      </c>
      <c r="D3280" s="2">
        <v>2012</v>
      </c>
      <c r="E3280" s="2" t="s">
        <v>83</v>
      </c>
      <c r="F3280" s="2" t="s">
        <v>296</v>
      </c>
      <c r="G3280" s="2">
        <v>0</v>
      </c>
      <c r="H3280" s="2">
        <v>0</v>
      </c>
      <c r="I3280" s="2">
        <v>0.62</v>
      </c>
      <c r="J3280" s="2">
        <v>0</v>
      </c>
      <c r="K3280" s="2">
        <v>0.62</v>
      </c>
    </row>
    <row r="3281" spans="1:11" x14ac:dyDescent="0.25">
      <c r="A3281" s="3">
        <v>3281</v>
      </c>
      <c r="B3281" s="3" t="s">
        <v>2608</v>
      </c>
      <c r="C3281" s="3" t="s">
        <v>26</v>
      </c>
      <c r="D3281" s="3">
        <v>2011</v>
      </c>
      <c r="E3281" s="3" t="s">
        <v>22</v>
      </c>
      <c r="F3281" s="3" t="s">
        <v>192</v>
      </c>
      <c r="G3281" s="3">
        <v>0</v>
      </c>
      <c r="H3281" s="3">
        <v>0</v>
      </c>
      <c r="I3281" s="3">
        <v>0.62</v>
      </c>
      <c r="J3281" s="3">
        <v>0</v>
      </c>
      <c r="K3281" s="3">
        <v>0.62</v>
      </c>
    </row>
    <row r="3282" spans="1:11" x14ac:dyDescent="0.25">
      <c r="A3282" s="2">
        <v>3282</v>
      </c>
      <c r="B3282" s="2" t="s">
        <v>2609</v>
      </c>
      <c r="C3282" s="2" t="s">
        <v>78</v>
      </c>
      <c r="D3282" s="2">
        <v>1998</v>
      </c>
      <c r="E3282" s="2" t="s">
        <v>13</v>
      </c>
      <c r="F3282" s="2" t="s">
        <v>417</v>
      </c>
      <c r="G3282" s="2">
        <v>0.59</v>
      </c>
      <c r="H3282" s="2">
        <v>0.02</v>
      </c>
      <c r="I3282" s="2">
        <v>0</v>
      </c>
      <c r="J3282" s="2">
        <v>0</v>
      </c>
      <c r="K3282" s="2">
        <v>0.62</v>
      </c>
    </row>
    <row r="3283" spans="1:11" x14ac:dyDescent="0.2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2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25">
      <c r="A3285" s="3">
        <v>3285</v>
      </c>
      <c r="B3285" s="3" t="s">
        <v>2612</v>
      </c>
      <c r="C3285" s="3" t="s">
        <v>12</v>
      </c>
      <c r="D3285" s="3">
        <v>2009</v>
      </c>
      <c r="E3285" s="3" t="s">
        <v>22</v>
      </c>
      <c r="F3285" s="3" t="s">
        <v>1203</v>
      </c>
      <c r="G3285" s="3">
        <v>0.33</v>
      </c>
      <c r="H3285" s="3">
        <v>0.13</v>
      </c>
      <c r="I3285" s="3">
        <v>0.11</v>
      </c>
      <c r="J3285" s="3">
        <v>0.04</v>
      </c>
      <c r="K3285" s="3">
        <v>0.61</v>
      </c>
    </row>
    <row r="3286" spans="1:11" x14ac:dyDescent="0.2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2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25">
      <c r="A3288" s="2">
        <v>3288</v>
      </c>
      <c r="B3288" s="2" t="s">
        <v>2614</v>
      </c>
      <c r="C3288" s="2" t="s">
        <v>67</v>
      </c>
      <c r="D3288" s="2">
        <v>2015</v>
      </c>
      <c r="E3288" s="2" t="s">
        <v>13</v>
      </c>
      <c r="F3288" s="2" t="s">
        <v>110</v>
      </c>
      <c r="G3288" s="2">
        <v>0.35</v>
      </c>
      <c r="H3288" s="2">
        <v>0.15</v>
      </c>
      <c r="I3288" s="2">
        <v>0</v>
      </c>
      <c r="J3288" s="2">
        <v>0.11</v>
      </c>
      <c r="K3288" s="2">
        <v>0.61</v>
      </c>
    </row>
    <row r="3289" spans="1:11" x14ac:dyDescent="0.2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25">
      <c r="A3290" s="2">
        <v>3290</v>
      </c>
      <c r="B3290" s="2" t="s">
        <v>2615</v>
      </c>
      <c r="C3290" s="2" t="s">
        <v>113</v>
      </c>
      <c r="D3290" s="2">
        <v>2002</v>
      </c>
      <c r="E3290" s="2" t="s">
        <v>13</v>
      </c>
      <c r="F3290" s="2" t="s">
        <v>40</v>
      </c>
      <c r="G3290" s="2">
        <v>0.46</v>
      </c>
      <c r="H3290" s="2">
        <v>0.13</v>
      </c>
      <c r="I3290" s="2">
        <v>0</v>
      </c>
      <c r="J3290" s="2">
        <v>0.02</v>
      </c>
      <c r="K3290" s="2">
        <v>0.61</v>
      </c>
    </row>
    <row r="3291" spans="1:11" x14ac:dyDescent="0.2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25">
      <c r="A3292" s="2">
        <v>3292</v>
      </c>
      <c r="B3292" s="2" t="s">
        <v>2617</v>
      </c>
      <c r="C3292" s="2" t="s">
        <v>42</v>
      </c>
      <c r="D3292" s="2">
        <v>2013</v>
      </c>
      <c r="E3292" s="2" t="s">
        <v>43</v>
      </c>
      <c r="F3292" s="2" t="s">
        <v>751</v>
      </c>
      <c r="G3292" s="2">
        <v>0.12</v>
      </c>
      <c r="H3292" s="2">
        <v>0.11</v>
      </c>
      <c r="I3292" s="2">
        <v>0.34</v>
      </c>
      <c r="J3292" s="2">
        <v>0.05</v>
      </c>
      <c r="K3292" s="2">
        <v>0.61</v>
      </c>
    </row>
    <row r="3293" spans="1:11" x14ac:dyDescent="0.25">
      <c r="A3293" s="3">
        <v>3293</v>
      </c>
      <c r="B3293" s="3" t="s">
        <v>2618</v>
      </c>
      <c r="C3293" s="3" t="s">
        <v>12</v>
      </c>
      <c r="D3293" s="3">
        <v>2010</v>
      </c>
      <c r="E3293" s="3" t="s">
        <v>28</v>
      </c>
      <c r="F3293" s="3" t="s">
        <v>451</v>
      </c>
      <c r="G3293" s="3">
        <v>0.39</v>
      </c>
      <c r="H3293" s="3">
        <v>0.18</v>
      </c>
      <c r="I3293" s="3">
        <v>0</v>
      </c>
      <c r="J3293" s="3">
        <v>0.05</v>
      </c>
      <c r="K3293" s="3">
        <v>0.61</v>
      </c>
    </row>
    <row r="3294" spans="1:11" x14ac:dyDescent="0.25">
      <c r="A3294" s="2">
        <v>3294</v>
      </c>
      <c r="B3294" s="2" t="s">
        <v>2619</v>
      </c>
      <c r="C3294" s="2" t="s">
        <v>55</v>
      </c>
      <c r="D3294" s="2">
        <v>2005</v>
      </c>
      <c r="E3294" s="2" t="s">
        <v>28</v>
      </c>
      <c r="F3294" s="2" t="s">
        <v>385</v>
      </c>
      <c r="G3294" s="2">
        <v>0.44</v>
      </c>
      <c r="H3294" s="2">
        <v>0.16</v>
      </c>
      <c r="I3294" s="2">
        <v>0</v>
      </c>
      <c r="J3294" s="2">
        <v>0.01</v>
      </c>
      <c r="K3294" s="2">
        <v>0.61</v>
      </c>
    </row>
    <row r="3295" spans="1:11" x14ac:dyDescent="0.25">
      <c r="A3295" s="3">
        <v>3295</v>
      </c>
      <c r="B3295" s="3" t="s">
        <v>2620</v>
      </c>
      <c r="C3295" s="3" t="s">
        <v>46</v>
      </c>
      <c r="D3295" s="3">
        <v>2002</v>
      </c>
      <c r="E3295" s="3" t="s">
        <v>31</v>
      </c>
      <c r="F3295" s="3" t="s">
        <v>1298</v>
      </c>
      <c r="G3295" s="3">
        <v>0.3</v>
      </c>
      <c r="H3295" s="3">
        <v>0.23</v>
      </c>
      <c r="I3295" s="3">
        <v>0</v>
      </c>
      <c r="J3295" s="3">
        <v>0.08</v>
      </c>
      <c r="K3295" s="3">
        <v>0.61</v>
      </c>
    </row>
    <row r="3296" spans="1:11" x14ac:dyDescent="0.25">
      <c r="A3296" s="2">
        <v>3296</v>
      </c>
      <c r="B3296" s="2" t="s">
        <v>2621</v>
      </c>
      <c r="C3296" s="2" t="s">
        <v>55</v>
      </c>
      <c r="D3296" s="2">
        <v>2004</v>
      </c>
      <c r="E3296" s="2" t="s">
        <v>2</v>
      </c>
      <c r="F3296" s="2" t="s">
        <v>1078</v>
      </c>
      <c r="G3296" s="2">
        <v>0.44</v>
      </c>
      <c r="H3296" s="2">
        <v>0.16</v>
      </c>
      <c r="I3296" s="2">
        <v>0</v>
      </c>
      <c r="J3296" s="2">
        <v>0.01</v>
      </c>
      <c r="K3296" s="2">
        <v>0.61</v>
      </c>
    </row>
    <row r="3297" spans="1:11" x14ac:dyDescent="0.25">
      <c r="A3297" s="3">
        <v>3297</v>
      </c>
      <c r="B3297" s="3" t="s">
        <v>2622</v>
      </c>
      <c r="C3297" s="3" t="s">
        <v>12</v>
      </c>
      <c r="D3297" s="3">
        <v>2010</v>
      </c>
      <c r="E3297" s="3" t="s">
        <v>28</v>
      </c>
      <c r="F3297" s="3" t="s">
        <v>44</v>
      </c>
      <c r="G3297" s="3">
        <v>0.35</v>
      </c>
      <c r="H3297" s="3">
        <v>0.21</v>
      </c>
      <c r="I3297" s="3">
        <v>0</v>
      </c>
      <c r="J3297" s="3">
        <v>0.05</v>
      </c>
      <c r="K3297" s="3">
        <v>0.61</v>
      </c>
    </row>
    <row r="3298" spans="1:11" x14ac:dyDescent="0.25">
      <c r="A3298" s="2">
        <v>3298</v>
      </c>
      <c r="B3298" s="2" t="s">
        <v>1838</v>
      </c>
      <c r="C3298" s="2" t="s">
        <v>39</v>
      </c>
      <c r="D3298" s="2">
        <v>2009</v>
      </c>
      <c r="E3298" s="2" t="s">
        <v>13</v>
      </c>
      <c r="F3298" s="2" t="s">
        <v>61</v>
      </c>
      <c r="G3298" s="2">
        <v>0.46</v>
      </c>
      <c r="H3298" s="2">
        <v>0.1</v>
      </c>
      <c r="I3298" s="2">
        <v>0</v>
      </c>
      <c r="J3298" s="2">
        <v>0.05</v>
      </c>
      <c r="K3298" s="2">
        <v>0.61</v>
      </c>
    </row>
    <row r="3299" spans="1:11" x14ac:dyDescent="0.25">
      <c r="A3299" s="3">
        <v>3299</v>
      </c>
      <c r="B3299" s="3" t="s">
        <v>354</v>
      </c>
      <c r="C3299" s="3" t="s">
        <v>149</v>
      </c>
      <c r="D3299" s="3">
        <v>2013</v>
      </c>
      <c r="E3299" s="3" t="s">
        <v>28</v>
      </c>
      <c r="F3299" s="3" t="s">
        <v>92</v>
      </c>
      <c r="G3299" s="3">
        <v>0.33</v>
      </c>
      <c r="H3299" s="3">
        <v>0.23</v>
      </c>
      <c r="I3299" s="3">
        <v>0</v>
      </c>
      <c r="J3299" s="3">
        <v>0.05</v>
      </c>
      <c r="K3299" s="3">
        <v>0.61</v>
      </c>
    </row>
    <row r="3300" spans="1:11" x14ac:dyDescent="0.2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25">
      <c r="A3301" s="3">
        <v>3301</v>
      </c>
      <c r="B3301" s="3" t="s">
        <v>2624</v>
      </c>
      <c r="C3301" s="3" t="s">
        <v>55</v>
      </c>
      <c r="D3301" s="3">
        <v>2004</v>
      </c>
      <c r="E3301" s="3" t="s">
        <v>28</v>
      </c>
      <c r="F3301" s="3" t="s">
        <v>510</v>
      </c>
      <c r="G3301" s="3">
        <v>0.44</v>
      </c>
      <c r="H3301" s="3">
        <v>0.16</v>
      </c>
      <c r="I3301" s="3">
        <v>0</v>
      </c>
      <c r="J3301" s="3">
        <v>0.01</v>
      </c>
      <c r="K3301" s="3">
        <v>0.61</v>
      </c>
    </row>
    <row r="3302" spans="1:11" x14ac:dyDescent="0.25">
      <c r="A3302" s="2">
        <v>3302</v>
      </c>
      <c r="B3302" s="2" t="s">
        <v>2625</v>
      </c>
      <c r="C3302" s="2" t="s">
        <v>46</v>
      </c>
      <c r="D3302" s="2">
        <v>2003</v>
      </c>
      <c r="E3302" s="2" t="s">
        <v>31</v>
      </c>
      <c r="F3302" s="2" t="s">
        <v>296</v>
      </c>
      <c r="G3302" s="2">
        <v>0.3</v>
      </c>
      <c r="H3302" s="2">
        <v>0.23</v>
      </c>
      <c r="I3302" s="2">
        <v>0</v>
      </c>
      <c r="J3302" s="2">
        <v>0.08</v>
      </c>
      <c r="K3302" s="2">
        <v>0.61</v>
      </c>
    </row>
    <row r="3303" spans="1:11" x14ac:dyDescent="0.2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25">
      <c r="A3304" s="2">
        <v>3304</v>
      </c>
      <c r="B3304" s="2" t="s">
        <v>2627</v>
      </c>
      <c r="C3304" s="2" t="s">
        <v>26</v>
      </c>
      <c r="D3304" s="2">
        <v>2007</v>
      </c>
      <c r="E3304" s="2" t="s">
        <v>28</v>
      </c>
      <c r="F3304" s="2" t="s">
        <v>14</v>
      </c>
      <c r="G3304" s="2">
        <v>0</v>
      </c>
      <c r="H3304" s="2">
        <v>0</v>
      </c>
      <c r="I3304" s="2">
        <v>0.61</v>
      </c>
      <c r="J3304" s="2">
        <v>0</v>
      </c>
      <c r="K3304" s="2">
        <v>0.61</v>
      </c>
    </row>
    <row r="3305" spans="1:11" x14ac:dyDescent="0.2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2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25">
      <c r="A3307" s="3">
        <v>3307</v>
      </c>
      <c r="B3307" s="3" t="s">
        <v>2629</v>
      </c>
      <c r="C3307" s="3" t="s">
        <v>86</v>
      </c>
      <c r="D3307" s="3">
        <v>1998</v>
      </c>
      <c r="E3307" s="3" t="s">
        <v>2</v>
      </c>
      <c r="F3307" s="3" t="s">
        <v>110</v>
      </c>
      <c r="G3307" s="3">
        <v>0.34</v>
      </c>
      <c r="H3307" s="3">
        <v>0.23</v>
      </c>
      <c r="I3307" s="3">
        <v>0</v>
      </c>
      <c r="J3307" s="3">
        <v>0.04</v>
      </c>
      <c r="K3307" s="3">
        <v>0.61</v>
      </c>
    </row>
    <row r="3308" spans="1:11" x14ac:dyDescent="0.2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25">
      <c r="A3309" s="3">
        <v>3309</v>
      </c>
      <c r="B3309" s="3" t="s">
        <v>2631</v>
      </c>
      <c r="C3309" s="3" t="s">
        <v>26</v>
      </c>
      <c r="D3309" s="3">
        <v>2008</v>
      </c>
      <c r="E3309" s="3" t="s">
        <v>33</v>
      </c>
      <c r="F3309" s="3" t="s">
        <v>110</v>
      </c>
      <c r="G3309" s="3">
        <v>0.31</v>
      </c>
      <c r="H3309" s="3">
        <v>0.24</v>
      </c>
      <c r="I3309" s="3">
        <v>0</v>
      </c>
      <c r="J3309" s="3">
        <v>0.06</v>
      </c>
      <c r="K3309" s="3">
        <v>0.61</v>
      </c>
    </row>
    <row r="3310" spans="1:11" x14ac:dyDescent="0.25">
      <c r="A3310" s="2">
        <v>3310</v>
      </c>
      <c r="B3310" s="2" t="s">
        <v>657</v>
      </c>
      <c r="C3310" s="2" t="s">
        <v>113</v>
      </c>
      <c r="D3310" s="2">
        <v>2005</v>
      </c>
      <c r="E3310" s="2" t="s">
        <v>31</v>
      </c>
      <c r="F3310" s="2" t="s">
        <v>110</v>
      </c>
      <c r="G3310" s="2">
        <v>0.37</v>
      </c>
      <c r="H3310" s="2">
        <v>0.21</v>
      </c>
      <c r="I3310" s="2">
        <v>0</v>
      </c>
      <c r="J3310" s="2">
        <v>0.03</v>
      </c>
      <c r="K3310" s="2">
        <v>0.61</v>
      </c>
    </row>
    <row r="3311" spans="1:11" x14ac:dyDescent="0.25">
      <c r="A3311" s="3">
        <v>3311</v>
      </c>
      <c r="B3311" s="3" t="s">
        <v>2632</v>
      </c>
      <c r="C3311" s="3" t="s">
        <v>86</v>
      </c>
      <c r="D3311" s="3">
        <v>1997</v>
      </c>
      <c r="E3311" s="3" t="s">
        <v>31</v>
      </c>
      <c r="F3311" s="3" t="s">
        <v>179</v>
      </c>
      <c r="G3311" s="3">
        <v>0.34</v>
      </c>
      <c r="H3311" s="3">
        <v>0.23</v>
      </c>
      <c r="I3311" s="3">
        <v>0</v>
      </c>
      <c r="J3311" s="3">
        <v>0.04</v>
      </c>
      <c r="K3311" s="3">
        <v>0.61</v>
      </c>
    </row>
    <row r="3312" spans="1:11" x14ac:dyDescent="0.25">
      <c r="A3312" s="2">
        <v>3312</v>
      </c>
      <c r="B3312" s="2" t="s">
        <v>2633</v>
      </c>
      <c r="C3312" s="2" t="s">
        <v>12</v>
      </c>
      <c r="D3312" s="2">
        <v>2010</v>
      </c>
      <c r="E3312" s="2" t="s">
        <v>28</v>
      </c>
      <c r="F3312" s="2" t="s">
        <v>296</v>
      </c>
      <c r="G3312" s="2">
        <v>0.47</v>
      </c>
      <c r="H3312" s="2">
        <v>0.09</v>
      </c>
      <c r="I3312" s="2">
        <v>0.01</v>
      </c>
      <c r="J3312" s="2">
        <v>0.04</v>
      </c>
      <c r="K3312" s="2">
        <v>0.61</v>
      </c>
    </row>
    <row r="3313" spans="1:11" x14ac:dyDescent="0.25">
      <c r="A3313" s="3">
        <v>3313</v>
      </c>
      <c r="B3313" s="3" t="s">
        <v>2634</v>
      </c>
      <c r="C3313" s="3" t="s">
        <v>130</v>
      </c>
      <c r="D3313" s="3">
        <v>2009</v>
      </c>
      <c r="E3313" s="3" t="s">
        <v>2</v>
      </c>
      <c r="F3313" s="3" t="s">
        <v>59</v>
      </c>
      <c r="G3313" s="3">
        <v>0.18</v>
      </c>
      <c r="H3313" s="3">
        <v>0.27</v>
      </c>
      <c r="I3313" s="3">
        <v>0</v>
      </c>
      <c r="J3313" s="3">
        <v>0.15</v>
      </c>
      <c r="K3313" s="3">
        <v>0.61</v>
      </c>
    </row>
    <row r="3314" spans="1:11" x14ac:dyDescent="0.2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25">
      <c r="A3315" s="3">
        <v>3315</v>
      </c>
      <c r="B3315" s="3" t="s">
        <v>2636</v>
      </c>
      <c r="C3315" s="3" t="s">
        <v>26</v>
      </c>
      <c r="D3315" s="3">
        <v>2007</v>
      </c>
      <c r="E3315" s="3" t="s">
        <v>33</v>
      </c>
      <c r="F3315" s="3" t="s">
        <v>110</v>
      </c>
      <c r="G3315" s="3">
        <v>0.33</v>
      </c>
      <c r="H3315" s="3">
        <v>0.03</v>
      </c>
      <c r="I3315" s="3">
        <v>0.21</v>
      </c>
      <c r="J3315" s="3">
        <v>0.03</v>
      </c>
      <c r="K3315" s="3">
        <v>0.61</v>
      </c>
    </row>
    <row r="3316" spans="1:11" x14ac:dyDescent="0.2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2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25">
      <c r="A3318" s="2">
        <v>3318</v>
      </c>
      <c r="B3318" s="2" t="s">
        <v>2244</v>
      </c>
      <c r="C3318" s="2" t="s">
        <v>39</v>
      </c>
      <c r="D3318" s="2">
        <v>2010</v>
      </c>
      <c r="E3318" s="2" t="s">
        <v>18</v>
      </c>
      <c r="F3318" s="2" t="s">
        <v>451</v>
      </c>
      <c r="G3318" s="2">
        <v>0.32</v>
      </c>
      <c r="H3318" s="2">
        <v>0.23</v>
      </c>
      <c r="I3318" s="2">
        <v>0</v>
      </c>
      <c r="J3318" s="2">
        <v>0.06</v>
      </c>
      <c r="K3318" s="2">
        <v>0.61</v>
      </c>
    </row>
    <row r="3319" spans="1:11" x14ac:dyDescent="0.25">
      <c r="A3319" s="3">
        <v>3319</v>
      </c>
      <c r="B3319" s="3" t="s">
        <v>2639</v>
      </c>
      <c r="C3319" s="3" t="s">
        <v>55</v>
      </c>
      <c r="D3319" s="3">
        <v>2005</v>
      </c>
      <c r="E3319" s="3" t="s">
        <v>22</v>
      </c>
      <c r="F3319" s="3" t="s">
        <v>14</v>
      </c>
      <c r="G3319" s="3">
        <v>0.27</v>
      </c>
      <c r="H3319" s="3">
        <v>0.1</v>
      </c>
      <c r="I3319" s="3">
        <v>0.22</v>
      </c>
      <c r="J3319" s="3">
        <v>0.01</v>
      </c>
      <c r="K3319" s="3">
        <v>0.61</v>
      </c>
    </row>
    <row r="3320" spans="1:11" x14ac:dyDescent="0.25">
      <c r="A3320" s="2">
        <v>3320</v>
      </c>
      <c r="B3320" s="2" t="s">
        <v>310</v>
      </c>
      <c r="C3320" s="2" t="s">
        <v>55</v>
      </c>
      <c r="D3320" s="2">
        <v>2002</v>
      </c>
      <c r="E3320" s="2" t="s">
        <v>13</v>
      </c>
      <c r="F3320" s="2" t="s">
        <v>110</v>
      </c>
      <c r="G3320" s="2">
        <v>0.44</v>
      </c>
      <c r="H3320" s="2">
        <v>0.16</v>
      </c>
      <c r="I3320" s="2">
        <v>0</v>
      </c>
      <c r="J3320" s="2">
        <v>0.01</v>
      </c>
      <c r="K3320" s="2">
        <v>0.61</v>
      </c>
    </row>
    <row r="3321" spans="1:11" x14ac:dyDescent="0.25">
      <c r="A3321" s="3">
        <v>3321</v>
      </c>
      <c r="B3321" s="3" t="s">
        <v>2640</v>
      </c>
      <c r="C3321" s="3" t="s">
        <v>86</v>
      </c>
      <c r="D3321" s="3">
        <v>1999</v>
      </c>
      <c r="E3321" s="3" t="s">
        <v>43</v>
      </c>
      <c r="F3321" s="3" t="s">
        <v>223</v>
      </c>
      <c r="G3321" s="3">
        <v>0.34</v>
      </c>
      <c r="H3321" s="3">
        <v>0.23</v>
      </c>
      <c r="I3321" s="3">
        <v>0</v>
      </c>
      <c r="J3321" s="3">
        <v>0.04</v>
      </c>
      <c r="K3321" s="3">
        <v>0.61</v>
      </c>
    </row>
    <row r="3322" spans="1:11" x14ac:dyDescent="0.25">
      <c r="A3322" s="2">
        <v>3322</v>
      </c>
      <c r="B3322" s="2" t="s">
        <v>2506</v>
      </c>
      <c r="C3322" s="2" t="s">
        <v>55</v>
      </c>
      <c r="D3322" s="2">
        <v>2005</v>
      </c>
      <c r="E3322" s="2" t="s">
        <v>43</v>
      </c>
      <c r="F3322" s="2" t="s">
        <v>110</v>
      </c>
      <c r="G3322" s="2">
        <v>0.44</v>
      </c>
      <c r="H3322" s="2">
        <v>0.16</v>
      </c>
      <c r="I3322" s="2">
        <v>0</v>
      </c>
      <c r="J3322" s="2">
        <v>0.01</v>
      </c>
      <c r="K3322" s="2">
        <v>0.61</v>
      </c>
    </row>
    <row r="3323" spans="1:11" x14ac:dyDescent="0.25">
      <c r="A3323" s="3">
        <v>3323</v>
      </c>
      <c r="B3323" s="3" t="s">
        <v>2641</v>
      </c>
      <c r="C3323" s="3" t="s">
        <v>55</v>
      </c>
      <c r="D3323" s="3">
        <v>2004</v>
      </c>
      <c r="E3323" s="3" t="s">
        <v>43</v>
      </c>
      <c r="F3323" s="3" t="s">
        <v>128</v>
      </c>
      <c r="G3323" s="3">
        <v>0.44</v>
      </c>
      <c r="H3323" s="3">
        <v>0.16</v>
      </c>
      <c r="I3323" s="3">
        <v>0</v>
      </c>
      <c r="J3323" s="3">
        <v>0.01</v>
      </c>
      <c r="K3323" s="3">
        <v>0.61</v>
      </c>
    </row>
    <row r="3324" spans="1:11" x14ac:dyDescent="0.25">
      <c r="A3324" s="2">
        <v>3324</v>
      </c>
      <c r="B3324" s="2" t="s">
        <v>465</v>
      </c>
      <c r="C3324" s="2" t="s">
        <v>147</v>
      </c>
      <c r="D3324" s="2">
        <v>2001</v>
      </c>
      <c r="E3324" s="2" t="s">
        <v>13</v>
      </c>
      <c r="F3324" s="2" t="s">
        <v>110</v>
      </c>
      <c r="G3324" s="2">
        <v>0.47</v>
      </c>
      <c r="H3324" s="2">
        <v>0.12</v>
      </c>
      <c r="I3324" s="2">
        <v>0</v>
      </c>
      <c r="J3324" s="2">
        <v>0.02</v>
      </c>
      <c r="K3324" s="2">
        <v>0.61</v>
      </c>
    </row>
    <row r="3325" spans="1:11" x14ac:dyDescent="0.25">
      <c r="A3325" s="3">
        <v>3325</v>
      </c>
      <c r="B3325" s="3" t="s">
        <v>2642</v>
      </c>
      <c r="C3325" s="3" t="s">
        <v>12</v>
      </c>
      <c r="D3325" s="3">
        <v>2009</v>
      </c>
      <c r="E3325" s="3" t="s">
        <v>28</v>
      </c>
      <c r="F3325" s="3" t="s">
        <v>61</v>
      </c>
      <c r="G3325" s="3">
        <v>0.33</v>
      </c>
      <c r="H3325" s="3">
        <v>0.21</v>
      </c>
      <c r="I3325" s="3">
        <v>0</v>
      </c>
      <c r="J3325" s="3">
        <v>0.06</v>
      </c>
      <c r="K3325" s="3">
        <v>0.61</v>
      </c>
    </row>
    <row r="3326" spans="1:11" x14ac:dyDescent="0.25">
      <c r="A3326" s="2">
        <v>3326</v>
      </c>
      <c r="B3326" s="2" t="s">
        <v>2643</v>
      </c>
      <c r="C3326" s="2" t="s">
        <v>12</v>
      </c>
      <c r="D3326" s="2">
        <v>2008</v>
      </c>
      <c r="E3326" s="2" t="s">
        <v>28</v>
      </c>
      <c r="F3326" s="2" t="s">
        <v>451</v>
      </c>
      <c r="G3326" s="2">
        <v>0.37</v>
      </c>
      <c r="H3326" s="2">
        <v>0.16</v>
      </c>
      <c r="I3326" s="2">
        <v>0.01</v>
      </c>
      <c r="J3326" s="2">
        <v>0.06</v>
      </c>
      <c r="K3326" s="2">
        <v>0.61</v>
      </c>
    </row>
    <row r="3327" spans="1:11" x14ac:dyDescent="0.25">
      <c r="A3327" s="3">
        <v>3327</v>
      </c>
      <c r="B3327" s="3" t="s">
        <v>2644</v>
      </c>
      <c r="C3327" s="3" t="s">
        <v>55</v>
      </c>
      <c r="D3327" s="3">
        <v>2001</v>
      </c>
      <c r="E3327" s="3" t="s">
        <v>43</v>
      </c>
      <c r="F3327" s="3" t="s">
        <v>61</v>
      </c>
      <c r="G3327" s="3">
        <v>0.43</v>
      </c>
      <c r="H3327" s="3">
        <v>0.16</v>
      </c>
      <c r="I3327" s="3">
        <v>0</v>
      </c>
      <c r="J3327" s="3">
        <v>0.01</v>
      </c>
      <c r="K3327" s="3">
        <v>0.61</v>
      </c>
    </row>
    <row r="3328" spans="1:11" x14ac:dyDescent="0.2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25">
      <c r="A3329" s="3">
        <v>3329</v>
      </c>
      <c r="B3329" s="3" t="s">
        <v>1581</v>
      </c>
      <c r="C3329" s="3" t="s">
        <v>39</v>
      </c>
      <c r="D3329" s="3">
        <v>2007</v>
      </c>
      <c r="E3329" s="3" t="s">
        <v>43</v>
      </c>
      <c r="F3329" s="3" t="s">
        <v>61</v>
      </c>
      <c r="G3329" s="3">
        <v>0.51</v>
      </c>
      <c r="H3329" s="3">
        <v>0.05</v>
      </c>
      <c r="I3329" s="3">
        <v>0</v>
      </c>
      <c r="J3329" s="3">
        <v>0.05</v>
      </c>
      <c r="K3329" s="3">
        <v>0.61</v>
      </c>
    </row>
    <row r="3330" spans="1:11" x14ac:dyDescent="0.25">
      <c r="A3330" s="2">
        <v>3330</v>
      </c>
      <c r="B3330" s="2" t="s">
        <v>2645</v>
      </c>
      <c r="C3330" s="2" t="s">
        <v>55</v>
      </c>
      <c r="D3330" s="2">
        <v>2002</v>
      </c>
      <c r="E3330" s="2" t="s">
        <v>28</v>
      </c>
      <c r="F3330" s="2" t="s">
        <v>14</v>
      </c>
      <c r="G3330" s="2">
        <v>0.43</v>
      </c>
      <c r="H3330" s="2">
        <v>0.16</v>
      </c>
      <c r="I3330" s="2">
        <v>0</v>
      </c>
      <c r="J3330" s="2">
        <v>0.01</v>
      </c>
      <c r="K3330" s="2">
        <v>0.61</v>
      </c>
    </row>
    <row r="3331" spans="1:11" x14ac:dyDescent="0.25">
      <c r="A3331" s="3">
        <v>3331</v>
      </c>
      <c r="B3331" s="3" t="s">
        <v>2646</v>
      </c>
      <c r="C3331" s="3" t="s">
        <v>26</v>
      </c>
      <c r="D3331" s="3">
        <v>2008</v>
      </c>
      <c r="E3331" s="3" t="s">
        <v>33</v>
      </c>
      <c r="F3331" s="3" t="s">
        <v>110</v>
      </c>
      <c r="G3331" s="3">
        <v>0.34</v>
      </c>
      <c r="H3331" s="3">
        <v>0.2</v>
      </c>
      <c r="I3331" s="3">
        <v>0</v>
      </c>
      <c r="J3331" s="3">
        <v>0.06</v>
      </c>
      <c r="K3331" s="3">
        <v>0.61</v>
      </c>
    </row>
    <row r="3332" spans="1:11" x14ac:dyDescent="0.25">
      <c r="A3332" s="2">
        <v>3332</v>
      </c>
      <c r="B3332" s="2" t="s">
        <v>2647</v>
      </c>
      <c r="C3332" s="2" t="s">
        <v>46</v>
      </c>
      <c r="D3332" s="2">
        <v>2003</v>
      </c>
      <c r="E3332" s="2" t="s">
        <v>72</v>
      </c>
      <c r="F3332" s="2" t="s">
        <v>128</v>
      </c>
      <c r="G3332" s="2">
        <v>0.5</v>
      </c>
      <c r="H3332" s="2">
        <v>0.02</v>
      </c>
      <c r="I3332" s="2">
        <v>0</v>
      </c>
      <c r="J3332" s="2">
        <v>0.08</v>
      </c>
      <c r="K3332" s="2">
        <v>0.61</v>
      </c>
    </row>
    <row r="3333" spans="1:11" x14ac:dyDescent="0.25">
      <c r="A3333" s="3">
        <v>3333</v>
      </c>
      <c r="B3333" s="3" t="s">
        <v>2648</v>
      </c>
      <c r="C3333" s="3" t="s">
        <v>39</v>
      </c>
      <c r="D3333" s="3">
        <v>2010</v>
      </c>
      <c r="E3333" s="3" t="s">
        <v>72</v>
      </c>
      <c r="F3333" s="3" t="s">
        <v>92</v>
      </c>
      <c r="G3333" s="3">
        <v>0.31</v>
      </c>
      <c r="H3333" s="3">
        <v>0.24</v>
      </c>
      <c r="I3333" s="3">
        <v>0</v>
      </c>
      <c r="J3333" s="3">
        <v>0.06</v>
      </c>
      <c r="K3333" s="3">
        <v>0.61</v>
      </c>
    </row>
    <row r="3334" spans="1:11" x14ac:dyDescent="0.25">
      <c r="A3334" s="2">
        <v>3334</v>
      </c>
      <c r="B3334" s="2" t="s">
        <v>1929</v>
      </c>
      <c r="C3334" s="2" t="s">
        <v>39</v>
      </c>
      <c r="D3334" s="2">
        <v>2009</v>
      </c>
      <c r="E3334" s="2" t="s">
        <v>31</v>
      </c>
      <c r="F3334" s="2" t="s">
        <v>92</v>
      </c>
      <c r="G3334" s="2">
        <v>0.3</v>
      </c>
      <c r="H3334" s="2">
        <v>0.24</v>
      </c>
      <c r="I3334" s="2">
        <v>0</v>
      </c>
      <c r="J3334" s="2">
        <v>0.06</v>
      </c>
      <c r="K3334" s="2">
        <v>0.61</v>
      </c>
    </row>
    <row r="3335" spans="1:11" x14ac:dyDescent="0.2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25">
      <c r="A3336" s="2">
        <v>3336</v>
      </c>
      <c r="B3336" s="2" t="s">
        <v>334</v>
      </c>
      <c r="C3336" s="2" t="s">
        <v>55</v>
      </c>
      <c r="D3336" s="2">
        <v>2003</v>
      </c>
      <c r="E3336" s="2" t="s">
        <v>13</v>
      </c>
      <c r="F3336" s="2" t="s">
        <v>61</v>
      </c>
      <c r="G3336" s="2">
        <v>0.43</v>
      </c>
      <c r="H3336" s="2">
        <v>0.16</v>
      </c>
      <c r="I3336" s="2">
        <v>0</v>
      </c>
      <c r="J3336" s="2">
        <v>0.01</v>
      </c>
      <c r="K3336" s="2">
        <v>0.6</v>
      </c>
    </row>
    <row r="3337" spans="1:11" x14ac:dyDescent="0.25">
      <c r="A3337" s="3">
        <v>3337</v>
      </c>
      <c r="B3337" s="3" t="s">
        <v>2650</v>
      </c>
      <c r="C3337" s="3" t="s">
        <v>693</v>
      </c>
      <c r="D3337" s="3">
        <v>2011</v>
      </c>
      <c r="E3337" s="3" t="s">
        <v>13</v>
      </c>
      <c r="F3337" s="3" t="s">
        <v>59</v>
      </c>
      <c r="G3337" s="3">
        <v>0.19</v>
      </c>
      <c r="H3337" s="3">
        <v>0.11</v>
      </c>
      <c r="I3337" s="3">
        <v>0.25</v>
      </c>
      <c r="J3337" s="3">
        <v>0.06</v>
      </c>
      <c r="K3337" s="3">
        <v>0.6</v>
      </c>
    </row>
    <row r="3338" spans="1:11" x14ac:dyDescent="0.25">
      <c r="A3338" s="2">
        <v>3338</v>
      </c>
      <c r="B3338" s="2" t="s">
        <v>2651</v>
      </c>
      <c r="C3338" s="2" t="s">
        <v>55</v>
      </c>
      <c r="D3338" s="2">
        <v>2004</v>
      </c>
      <c r="E3338" s="2" t="s">
        <v>18</v>
      </c>
      <c r="F3338" s="2" t="s">
        <v>510</v>
      </c>
      <c r="G3338" s="2">
        <v>0.43</v>
      </c>
      <c r="H3338" s="2">
        <v>0.16</v>
      </c>
      <c r="I3338" s="2">
        <v>0</v>
      </c>
      <c r="J3338" s="2">
        <v>0.01</v>
      </c>
      <c r="K3338" s="2">
        <v>0.6</v>
      </c>
    </row>
    <row r="3339" spans="1:11" x14ac:dyDescent="0.25">
      <c r="A3339" s="3">
        <v>3339</v>
      </c>
      <c r="B3339" s="3" t="s">
        <v>1786</v>
      </c>
      <c r="C3339" s="3" t="s">
        <v>46</v>
      </c>
      <c r="D3339" s="3">
        <v>2005</v>
      </c>
      <c r="E3339" s="3" t="s">
        <v>2</v>
      </c>
      <c r="F3339" s="3" t="s">
        <v>121</v>
      </c>
      <c r="G3339" s="3">
        <v>0.5</v>
      </c>
      <c r="H3339" s="3">
        <v>0.02</v>
      </c>
      <c r="I3339" s="3">
        <v>0</v>
      </c>
      <c r="J3339" s="3">
        <v>0.08</v>
      </c>
      <c r="K3339" s="3">
        <v>0.6</v>
      </c>
    </row>
    <row r="3340" spans="1:11" x14ac:dyDescent="0.25">
      <c r="A3340" s="2">
        <v>3340</v>
      </c>
      <c r="B3340" s="2" t="s">
        <v>2652</v>
      </c>
      <c r="C3340" s="2" t="s">
        <v>147</v>
      </c>
      <c r="D3340" s="2">
        <v>2001</v>
      </c>
      <c r="E3340" s="2" t="s">
        <v>18</v>
      </c>
      <c r="F3340" s="2" t="s">
        <v>14</v>
      </c>
      <c r="G3340" s="2">
        <v>0.4</v>
      </c>
      <c r="H3340" s="2">
        <v>0.1</v>
      </c>
      <c r="I3340" s="2">
        <v>0.09</v>
      </c>
      <c r="J3340" s="2">
        <v>0.02</v>
      </c>
      <c r="K3340" s="2">
        <v>0.6</v>
      </c>
    </row>
    <row r="3341" spans="1:11" x14ac:dyDescent="0.25">
      <c r="A3341" s="3">
        <v>3341</v>
      </c>
      <c r="B3341" s="3" t="s">
        <v>2653</v>
      </c>
      <c r="C3341" s="3" t="s">
        <v>46</v>
      </c>
      <c r="D3341" s="3">
        <v>2003</v>
      </c>
      <c r="E3341" s="3" t="s">
        <v>72</v>
      </c>
      <c r="F3341" s="3" t="s">
        <v>223</v>
      </c>
      <c r="G3341" s="3">
        <v>0.3</v>
      </c>
      <c r="H3341" s="3">
        <v>0.23</v>
      </c>
      <c r="I3341" s="3">
        <v>0</v>
      </c>
      <c r="J3341" s="3">
        <v>0.08</v>
      </c>
      <c r="K3341" s="3">
        <v>0.6</v>
      </c>
    </row>
    <row r="3342" spans="1:11" x14ac:dyDescent="0.25">
      <c r="A3342" s="2">
        <v>3342</v>
      </c>
      <c r="B3342" s="2" t="s">
        <v>1985</v>
      </c>
      <c r="C3342" s="2" t="s">
        <v>113</v>
      </c>
      <c r="D3342" s="2">
        <v>2005</v>
      </c>
      <c r="E3342" s="2" t="s">
        <v>72</v>
      </c>
      <c r="F3342" s="2" t="s">
        <v>110</v>
      </c>
      <c r="G3342" s="2">
        <v>0.42</v>
      </c>
      <c r="H3342" s="2">
        <v>0.16</v>
      </c>
      <c r="I3342" s="2">
        <v>0</v>
      </c>
      <c r="J3342" s="2">
        <v>0.02</v>
      </c>
      <c r="K3342" s="2">
        <v>0.6</v>
      </c>
    </row>
    <row r="3343" spans="1:11" x14ac:dyDescent="0.25">
      <c r="A3343" s="3">
        <v>3343</v>
      </c>
      <c r="B3343" s="3" t="s">
        <v>2654</v>
      </c>
      <c r="C3343" s="3" t="s">
        <v>130</v>
      </c>
      <c r="D3343" s="3">
        <v>2010</v>
      </c>
      <c r="E3343" s="3" t="s">
        <v>22</v>
      </c>
      <c r="F3343" s="3" t="s">
        <v>176</v>
      </c>
      <c r="G3343" s="3">
        <v>0</v>
      </c>
      <c r="H3343" s="3">
        <v>0</v>
      </c>
      <c r="I3343" s="3">
        <v>0.6</v>
      </c>
      <c r="J3343" s="3">
        <v>0</v>
      </c>
      <c r="K3343" s="3">
        <v>0.6</v>
      </c>
    </row>
    <row r="3344" spans="1:11" x14ac:dyDescent="0.2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25">
      <c r="A3345" s="3">
        <v>3345</v>
      </c>
      <c r="B3345" s="3" t="s">
        <v>2015</v>
      </c>
      <c r="C3345" s="3" t="s">
        <v>46</v>
      </c>
      <c r="D3345" s="3">
        <v>2007</v>
      </c>
      <c r="E3345" s="3" t="s">
        <v>13</v>
      </c>
      <c r="F3345" s="3" t="s">
        <v>44</v>
      </c>
      <c r="G3345" s="3">
        <v>0.5</v>
      </c>
      <c r="H3345" s="3">
        <v>0.02</v>
      </c>
      <c r="I3345" s="3">
        <v>0</v>
      </c>
      <c r="J3345" s="3">
        <v>0.08</v>
      </c>
      <c r="K3345" s="3">
        <v>0.6</v>
      </c>
    </row>
    <row r="3346" spans="1:11" x14ac:dyDescent="0.25">
      <c r="A3346" s="2">
        <v>3346</v>
      </c>
      <c r="B3346" s="2" t="s">
        <v>2656</v>
      </c>
      <c r="C3346" s="2" t="s">
        <v>12</v>
      </c>
      <c r="D3346" s="2">
        <v>2011</v>
      </c>
      <c r="E3346" s="2" t="s">
        <v>43</v>
      </c>
      <c r="F3346" s="2" t="s">
        <v>451</v>
      </c>
      <c r="G3346" s="2">
        <v>0.36</v>
      </c>
      <c r="H3346" s="2">
        <v>0.19</v>
      </c>
      <c r="I3346" s="2">
        <v>0</v>
      </c>
      <c r="J3346" s="2">
        <v>0.05</v>
      </c>
      <c r="K3346" s="2">
        <v>0.6</v>
      </c>
    </row>
    <row r="3347" spans="1:11" x14ac:dyDescent="0.25">
      <c r="A3347" s="3">
        <v>3347</v>
      </c>
      <c r="B3347" s="3" t="s">
        <v>948</v>
      </c>
      <c r="C3347" s="3" t="s">
        <v>149</v>
      </c>
      <c r="D3347" s="3">
        <v>2013</v>
      </c>
      <c r="E3347" s="3" t="s">
        <v>43</v>
      </c>
      <c r="F3347" s="3" t="s">
        <v>451</v>
      </c>
      <c r="G3347" s="3">
        <v>0.33</v>
      </c>
      <c r="H3347" s="3">
        <v>0.22</v>
      </c>
      <c r="I3347" s="3">
        <v>0</v>
      </c>
      <c r="J3347" s="3">
        <v>0.05</v>
      </c>
      <c r="K3347" s="3">
        <v>0.6</v>
      </c>
    </row>
    <row r="3348" spans="1:11" x14ac:dyDescent="0.2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25">
      <c r="A3349" s="3">
        <v>3349</v>
      </c>
      <c r="B3349" s="3" t="s">
        <v>2657</v>
      </c>
      <c r="C3349" s="3" t="s">
        <v>26</v>
      </c>
      <c r="D3349" s="3">
        <v>2009</v>
      </c>
      <c r="E3349" s="3" t="s">
        <v>28</v>
      </c>
      <c r="F3349" s="3" t="s">
        <v>14</v>
      </c>
      <c r="G3349" s="3">
        <v>0.18</v>
      </c>
      <c r="H3349" s="3">
        <v>0.19</v>
      </c>
      <c r="I3349" s="3">
        <v>0.2</v>
      </c>
      <c r="J3349" s="3">
        <v>0.04</v>
      </c>
      <c r="K3349" s="3">
        <v>0.6</v>
      </c>
    </row>
    <row r="3350" spans="1:11" x14ac:dyDescent="0.25">
      <c r="A3350" s="2">
        <v>3350</v>
      </c>
      <c r="B3350" s="2" t="s">
        <v>1838</v>
      </c>
      <c r="C3350" s="2" t="s">
        <v>42</v>
      </c>
      <c r="D3350" s="2">
        <v>2009</v>
      </c>
      <c r="E3350" s="2" t="s">
        <v>13</v>
      </c>
      <c r="F3350" s="2" t="s">
        <v>61</v>
      </c>
      <c r="G3350" s="2">
        <v>0.38</v>
      </c>
      <c r="H3350" s="2">
        <v>0.15</v>
      </c>
      <c r="I3350" s="2">
        <v>0</v>
      </c>
      <c r="J3350" s="2">
        <v>0.08</v>
      </c>
      <c r="K3350" s="2">
        <v>0.6</v>
      </c>
    </row>
    <row r="3351" spans="1:11" x14ac:dyDescent="0.25">
      <c r="A3351" s="3">
        <v>3351</v>
      </c>
      <c r="B3351" s="3" t="s">
        <v>1827</v>
      </c>
      <c r="C3351" s="3" t="s">
        <v>65</v>
      </c>
      <c r="D3351" s="3">
        <v>2015</v>
      </c>
      <c r="E3351" s="3" t="s">
        <v>43</v>
      </c>
      <c r="F3351" s="3" t="s">
        <v>206</v>
      </c>
      <c r="G3351" s="3">
        <v>0.31</v>
      </c>
      <c r="H3351" s="3">
        <v>0.22</v>
      </c>
      <c r="I3351" s="3">
        <v>0.03</v>
      </c>
      <c r="J3351" s="3">
        <v>0.05</v>
      </c>
      <c r="K3351" s="3">
        <v>0.6</v>
      </c>
    </row>
    <row r="3352" spans="1:11" x14ac:dyDescent="0.25">
      <c r="A3352" s="2">
        <v>3352</v>
      </c>
      <c r="B3352" s="2" t="s">
        <v>2658</v>
      </c>
      <c r="C3352" s="2" t="s">
        <v>42</v>
      </c>
      <c r="D3352" s="2">
        <v>2011</v>
      </c>
      <c r="E3352" s="2" t="s">
        <v>83</v>
      </c>
      <c r="F3352" s="2" t="s">
        <v>110</v>
      </c>
      <c r="G3352" s="2">
        <v>0.22</v>
      </c>
      <c r="H3352" s="2">
        <v>0.25</v>
      </c>
      <c r="I3352" s="2">
        <v>0.04</v>
      </c>
      <c r="J3352" s="2">
        <v>0.09</v>
      </c>
      <c r="K3352" s="2">
        <v>0.6</v>
      </c>
    </row>
    <row r="3353" spans="1:11" x14ac:dyDescent="0.25">
      <c r="A3353" s="3">
        <v>3353</v>
      </c>
      <c r="B3353" s="3" t="s">
        <v>2659</v>
      </c>
      <c r="C3353" s="3" t="s">
        <v>67</v>
      </c>
      <c r="D3353" s="3">
        <v>2014</v>
      </c>
      <c r="E3353" s="3" t="s">
        <v>43</v>
      </c>
      <c r="F3353" s="3" t="s">
        <v>206</v>
      </c>
      <c r="G3353" s="3">
        <v>0.12</v>
      </c>
      <c r="H3353" s="3">
        <v>0.37</v>
      </c>
      <c r="I3353" s="3">
        <v>0</v>
      </c>
      <c r="J3353" s="3">
        <v>0.1</v>
      </c>
      <c r="K3353" s="3">
        <v>0.6</v>
      </c>
    </row>
    <row r="3354" spans="1:11" x14ac:dyDescent="0.2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2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2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2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25">
      <c r="A3358" s="2">
        <v>3358</v>
      </c>
      <c r="B3358" s="2" t="s">
        <v>2663</v>
      </c>
      <c r="C3358" s="2" t="s">
        <v>46</v>
      </c>
      <c r="D3358" s="2">
        <v>2006</v>
      </c>
      <c r="E3358" s="2" t="s">
        <v>43</v>
      </c>
      <c r="F3358" s="2" t="s">
        <v>385</v>
      </c>
      <c r="G3358" s="2">
        <v>0.5</v>
      </c>
      <c r="H3358" s="2">
        <v>0.02</v>
      </c>
      <c r="I3358" s="2">
        <v>0</v>
      </c>
      <c r="J3358" s="2">
        <v>0.08</v>
      </c>
      <c r="K3358" s="2">
        <v>0.6</v>
      </c>
    </row>
    <row r="3359" spans="1:11" x14ac:dyDescent="0.25">
      <c r="A3359" s="3">
        <v>3359</v>
      </c>
      <c r="B3359" s="3" t="s">
        <v>2664</v>
      </c>
      <c r="C3359" s="3" t="s">
        <v>834</v>
      </c>
      <c r="D3359" s="3">
        <v>1997</v>
      </c>
      <c r="E3359" s="3" t="s">
        <v>24</v>
      </c>
      <c r="F3359" s="3" t="s">
        <v>1543</v>
      </c>
      <c r="G3359" s="3">
        <v>0</v>
      </c>
      <c r="H3359" s="3">
        <v>0</v>
      </c>
      <c r="I3359" s="3">
        <v>0.6</v>
      </c>
      <c r="J3359" s="3">
        <v>0</v>
      </c>
      <c r="K3359" s="3">
        <v>0.6</v>
      </c>
    </row>
    <row r="3360" spans="1:11" x14ac:dyDescent="0.2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25">
      <c r="A3361" s="3">
        <v>3361</v>
      </c>
      <c r="B3361" s="3" t="s">
        <v>610</v>
      </c>
      <c r="C3361" s="3" t="s">
        <v>141</v>
      </c>
      <c r="D3361" s="3">
        <v>2014</v>
      </c>
      <c r="E3361" s="3" t="s">
        <v>43</v>
      </c>
      <c r="F3361" s="3" t="s">
        <v>192</v>
      </c>
      <c r="G3361" s="3">
        <v>0.34</v>
      </c>
      <c r="H3361" s="3">
        <v>0.21</v>
      </c>
      <c r="I3361" s="3">
        <v>0</v>
      </c>
      <c r="J3361" s="3">
        <v>0.05</v>
      </c>
      <c r="K3361" s="3">
        <v>0.6</v>
      </c>
    </row>
    <row r="3362" spans="1:11" x14ac:dyDescent="0.2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25">
      <c r="A3363" s="3">
        <v>3363</v>
      </c>
      <c r="B3363" s="3" t="s">
        <v>2666</v>
      </c>
      <c r="C3363" s="3" t="s">
        <v>78</v>
      </c>
      <c r="D3363" s="3">
        <v>1997</v>
      </c>
      <c r="E3363" s="3" t="s">
        <v>13</v>
      </c>
      <c r="F3363" s="3" t="s">
        <v>184</v>
      </c>
      <c r="G3363" s="3">
        <v>0.09</v>
      </c>
      <c r="H3363" s="3">
        <v>0.26</v>
      </c>
      <c r="I3363" s="3">
        <v>0.23</v>
      </c>
      <c r="J3363" s="3">
        <v>0.02</v>
      </c>
      <c r="K3363" s="3">
        <v>0.6</v>
      </c>
    </row>
    <row r="3364" spans="1:11" x14ac:dyDescent="0.25">
      <c r="A3364" s="2">
        <v>3364</v>
      </c>
      <c r="B3364" s="2" t="s">
        <v>664</v>
      </c>
      <c r="C3364" s="2" t="s">
        <v>149</v>
      </c>
      <c r="D3364" s="2">
        <v>2013</v>
      </c>
      <c r="E3364" s="2" t="s">
        <v>2</v>
      </c>
      <c r="F3364" s="2" t="s">
        <v>61</v>
      </c>
      <c r="G3364" s="2">
        <v>0.4</v>
      </c>
      <c r="H3364" s="2">
        <v>0.15</v>
      </c>
      <c r="I3364" s="2">
        <v>0</v>
      </c>
      <c r="J3364" s="2">
        <v>0.06</v>
      </c>
      <c r="K3364" s="2">
        <v>0.6</v>
      </c>
    </row>
    <row r="3365" spans="1:11" x14ac:dyDescent="0.2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25">
      <c r="A3366" s="2">
        <v>3366</v>
      </c>
      <c r="B3366" s="2" t="s">
        <v>2668</v>
      </c>
      <c r="C3366" s="2" t="s">
        <v>12</v>
      </c>
      <c r="D3366" s="2">
        <v>2008</v>
      </c>
      <c r="E3366" s="2" t="s">
        <v>28</v>
      </c>
      <c r="F3366" s="2" t="s">
        <v>451</v>
      </c>
      <c r="G3366" s="2">
        <v>0.32</v>
      </c>
      <c r="H3366" s="2">
        <v>0.23</v>
      </c>
      <c r="I3366" s="2">
        <v>0</v>
      </c>
      <c r="J3366" s="2">
        <v>0.04</v>
      </c>
      <c r="K3366" s="2">
        <v>0.6</v>
      </c>
    </row>
    <row r="3367" spans="1:11" x14ac:dyDescent="0.2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2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25">
      <c r="A3369" s="3">
        <v>3369</v>
      </c>
      <c r="B3369" s="3" t="s">
        <v>2671</v>
      </c>
      <c r="C3369" s="3" t="s">
        <v>39</v>
      </c>
      <c r="D3369" s="3">
        <v>2005</v>
      </c>
      <c r="E3369" s="3" t="s">
        <v>18</v>
      </c>
      <c r="F3369" s="3" t="s">
        <v>40</v>
      </c>
      <c r="G3369" s="3">
        <v>0.49</v>
      </c>
      <c r="H3369" s="3">
        <v>0.03</v>
      </c>
      <c r="I3369" s="3">
        <v>0.03</v>
      </c>
      <c r="J3369" s="3">
        <v>0.05</v>
      </c>
      <c r="K3369" s="3">
        <v>0.6</v>
      </c>
    </row>
    <row r="3370" spans="1:11" x14ac:dyDescent="0.25">
      <c r="A3370" s="2">
        <v>3370</v>
      </c>
      <c r="B3370" s="2" t="s">
        <v>2287</v>
      </c>
      <c r="C3370" s="2" t="s">
        <v>42</v>
      </c>
      <c r="D3370" s="2">
        <v>2012</v>
      </c>
      <c r="E3370" s="2" t="s">
        <v>212</v>
      </c>
      <c r="F3370" s="2" t="s">
        <v>44</v>
      </c>
      <c r="G3370" s="2">
        <v>0.24</v>
      </c>
      <c r="H3370" s="2">
        <v>0.25</v>
      </c>
      <c r="I3370" s="2">
        <v>0</v>
      </c>
      <c r="J3370" s="2">
        <v>0.11</v>
      </c>
      <c r="K3370" s="2">
        <v>0.6</v>
      </c>
    </row>
    <row r="3371" spans="1:11" x14ac:dyDescent="0.2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25">
      <c r="A3372" s="2">
        <v>3372</v>
      </c>
      <c r="B3372" s="2" t="s">
        <v>2672</v>
      </c>
      <c r="C3372" s="2" t="s">
        <v>86</v>
      </c>
      <c r="D3372" s="2">
        <v>1998</v>
      </c>
      <c r="E3372" s="2" t="s">
        <v>83</v>
      </c>
      <c r="F3372" s="2" t="s">
        <v>110</v>
      </c>
      <c r="G3372" s="2">
        <v>0.33</v>
      </c>
      <c r="H3372" s="2">
        <v>0.23</v>
      </c>
      <c r="I3372" s="2">
        <v>0</v>
      </c>
      <c r="J3372" s="2">
        <v>0.04</v>
      </c>
      <c r="K3372" s="2">
        <v>0.6</v>
      </c>
    </row>
    <row r="3373" spans="1:11" x14ac:dyDescent="0.2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25">
      <c r="A3374" s="2">
        <v>3374</v>
      </c>
      <c r="B3374" s="2" t="s">
        <v>2674</v>
      </c>
      <c r="C3374" s="2" t="s">
        <v>48</v>
      </c>
      <c r="D3374" s="2">
        <v>1995</v>
      </c>
      <c r="E3374" s="2" t="s">
        <v>212</v>
      </c>
      <c r="F3374" s="2" t="s">
        <v>124</v>
      </c>
      <c r="G3374" s="2">
        <v>0</v>
      </c>
      <c r="H3374" s="2">
        <v>0</v>
      </c>
      <c r="I3374" s="2">
        <v>0.6</v>
      </c>
      <c r="J3374" s="2">
        <v>0</v>
      </c>
      <c r="K3374" s="2">
        <v>0.6</v>
      </c>
    </row>
    <row r="3375" spans="1:11" x14ac:dyDescent="0.2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25">
      <c r="A3376" s="2">
        <v>3376</v>
      </c>
      <c r="B3376" s="2" t="s">
        <v>2675</v>
      </c>
      <c r="C3376" s="2" t="s">
        <v>39</v>
      </c>
      <c r="D3376" s="2">
        <v>2012</v>
      </c>
      <c r="E3376" s="2" t="s">
        <v>83</v>
      </c>
      <c r="F3376" s="2" t="s">
        <v>40</v>
      </c>
      <c r="G3376" s="2">
        <v>0.38</v>
      </c>
      <c r="H3376" s="2">
        <v>0.16</v>
      </c>
      <c r="I3376" s="2">
        <v>0</v>
      </c>
      <c r="J3376" s="2">
        <v>0.05</v>
      </c>
      <c r="K3376" s="2">
        <v>0.6</v>
      </c>
    </row>
    <row r="3377" spans="1:11" x14ac:dyDescent="0.25">
      <c r="A3377" s="3">
        <v>3377</v>
      </c>
      <c r="B3377" s="3" t="s">
        <v>647</v>
      </c>
      <c r="C3377" s="3" t="s">
        <v>39</v>
      </c>
      <c r="D3377" s="3">
        <v>2008</v>
      </c>
      <c r="E3377" s="3" t="s">
        <v>28</v>
      </c>
      <c r="F3377" s="3" t="s">
        <v>110</v>
      </c>
      <c r="G3377" s="3">
        <v>0.34</v>
      </c>
      <c r="H3377" s="3">
        <v>0.2</v>
      </c>
      <c r="I3377" s="3">
        <v>0</v>
      </c>
      <c r="J3377" s="3">
        <v>0.06</v>
      </c>
      <c r="K3377" s="3">
        <v>0.6</v>
      </c>
    </row>
    <row r="3378" spans="1:11" x14ac:dyDescent="0.25">
      <c r="A3378" s="2">
        <v>3378</v>
      </c>
      <c r="B3378" s="2" t="s">
        <v>1575</v>
      </c>
      <c r="C3378" s="2" t="s">
        <v>67</v>
      </c>
      <c r="D3378" s="2">
        <v>2014</v>
      </c>
      <c r="E3378" s="2" t="s">
        <v>43</v>
      </c>
      <c r="F3378" s="2" t="s">
        <v>451</v>
      </c>
      <c r="G3378" s="2">
        <v>0.26</v>
      </c>
      <c r="H3378" s="2">
        <v>0.24</v>
      </c>
      <c r="I3378" s="2">
        <v>0</v>
      </c>
      <c r="J3378" s="2">
        <v>0.1</v>
      </c>
      <c r="K3378" s="2">
        <v>0.6</v>
      </c>
    </row>
    <row r="3379" spans="1:11" x14ac:dyDescent="0.2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25">
      <c r="A3380" s="2">
        <v>3380</v>
      </c>
      <c r="B3380" s="2" t="s">
        <v>2676</v>
      </c>
      <c r="C3380" s="2" t="s">
        <v>26</v>
      </c>
      <c r="D3380" s="2">
        <v>2004</v>
      </c>
      <c r="E3380" s="2" t="s">
        <v>18</v>
      </c>
      <c r="F3380" s="2" t="s">
        <v>92</v>
      </c>
      <c r="G3380" s="2">
        <v>0.31</v>
      </c>
      <c r="H3380" s="2">
        <v>0.22</v>
      </c>
      <c r="I3380" s="2">
        <v>0</v>
      </c>
      <c r="J3380" s="2">
        <v>0.06</v>
      </c>
      <c r="K3380" s="2">
        <v>0.6</v>
      </c>
    </row>
    <row r="3381" spans="1:11" x14ac:dyDescent="0.2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25">
      <c r="A3382" s="2">
        <v>3382</v>
      </c>
      <c r="B3382" s="2" t="s">
        <v>2678</v>
      </c>
      <c r="C3382" s="2" t="s">
        <v>46</v>
      </c>
      <c r="D3382" s="2">
        <v>2003</v>
      </c>
      <c r="E3382" s="2" t="s">
        <v>212</v>
      </c>
      <c r="F3382" s="2" t="s">
        <v>969</v>
      </c>
      <c r="G3382" s="2">
        <v>0</v>
      </c>
      <c r="H3382" s="2">
        <v>0</v>
      </c>
      <c r="I3382" s="2">
        <v>0.6</v>
      </c>
      <c r="J3382" s="2">
        <v>0</v>
      </c>
      <c r="K3382" s="2">
        <v>0.6</v>
      </c>
    </row>
    <row r="3383" spans="1:11" x14ac:dyDescent="0.25">
      <c r="A3383" s="3">
        <v>3383</v>
      </c>
      <c r="B3383" s="3" t="s">
        <v>2679</v>
      </c>
      <c r="C3383" s="3" t="s">
        <v>26</v>
      </c>
      <c r="D3383" s="3">
        <v>2005</v>
      </c>
      <c r="E3383" s="3" t="s">
        <v>24</v>
      </c>
      <c r="F3383" s="3" t="s">
        <v>14</v>
      </c>
      <c r="G3383" s="3">
        <v>0.26</v>
      </c>
      <c r="H3383" s="3">
        <v>0</v>
      </c>
      <c r="I3383" s="3">
        <v>0.31</v>
      </c>
      <c r="J3383" s="3">
        <v>0.02</v>
      </c>
      <c r="K3383" s="3">
        <v>0.6</v>
      </c>
    </row>
    <row r="3384" spans="1:11" x14ac:dyDescent="0.25">
      <c r="A3384" s="2">
        <v>3384</v>
      </c>
      <c r="B3384" s="2" t="s">
        <v>799</v>
      </c>
      <c r="C3384" s="2" t="s">
        <v>118</v>
      </c>
      <c r="D3384" s="2">
        <v>2008</v>
      </c>
      <c r="E3384" s="2" t="s">
        <v>43</v>
      </c>
      <c r="F3384" s="2" t="s">
        <v>110</v>
      </c>
      <c r="G3384" s="2">
        <v>0</v>
      </c>
      <c r="H3384" s="2">
        <v>0.53</v>
      </c>
      <c r="I3384" s="2">
        <v>0</v>
      </c>
      <c r="J3384" s="2">
        <v>0.06</v>
      </c>
      <c r="K3384" s="2">
        <v>0.59</v>
      </c>
    </row>
    <row r="3385" spans="1:11" x14ac:dyDescent="0.2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25">
      <c r="A3386" s="2">
        <v>3386</v>
      </c>
      <c r="B3386" s="2" t="s">
        <v>1725</v>
      </c>
      <c r="C3386" s="2" t="s">
        <v>693</v>
      </c>
      <c r="D3386" s="2">
        <v>2012</v>
      </c>
      <c r="E3386" s="2" t="s">
        <v>2</v>
      </c>
      <c r="F3386" s="2" t="s">
        <v>92</v>
      </c>
      <c r="G3386" s="2">
        <v>0.13</v>
      </c>
      <c r="H3386" s="2">
        <v>0.35</v>
      </c>
      <c r="I3386" s="2">
        <v>0</v>
      </c>
      <c r="J3386" s="2">
        <v>0.11</v>
      </c>
      <c r="K3386" s="2">
        <v>0.59</v>
      </c>
    </row>
    <row r="3387" spans="1:11" x14ac:dyDescent="0.2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2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25">
      <c r="A3389" s="3">
        <v>3389</v>
      </c>
      <c r="B3389" s="3" t="s">
        <v>2681</v>
      </c>
      <c r="C3389" s="3" t="s">
        <v>46</v>
      </c>
      <c r="D3389" s="3">
        <v>2005</v>
      </c>
      <c r="E3389" s="3" t="s">
        <v>212</v>
      </c>
      <c r="F3389" s="3" t="s">
        <v>969</v>
      </c>
      <c r="G3389" s="3">
        <v>0</v>
      </c>
      <c r="H3389" s="3">
        <v>0</v>
      </c>
      <c r="I3389" s="3">
        <v>0.59</v>
      </c>
      <c r="J3389" s="3">
        <v>0</v>
      </c>
      <c r="K3389" s="3">
        <v>0.59</v>
      </c>
    </row>
    <row r="3390" spans="1:11" x14ac:dyDescent="0.2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2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25">
      <c r="A3392" s="2">
        <v>3392</v>
      </c>
      <c r="B3392" s="2" t="s">
        <v>396</v>
      </c>
      <c r="C3392" s="2" t="s">
        <v>118</v>
      </c>
      <c r="D3392" s="2">
        <v>2011</v>
      </c>
      <c r="E3392" s="2" t="s">
        <v>43</v>
      </c>
      <c r="F3392" s="2" t="s">
        <v>92</v>
      </c>
      <c r="G3392" s="2">
        <v>0.15</v>
      </c>
      <c r="H3392" s="2">
        <v>0.34</v>
      </c>
      <c r="I3392" s="2">
        <v>0</v>
      </c>
      <c r="J3392" s="2">
        <v>0.1</v>
      </c>
      <c r="K3392" s="2">
        <v>0.59</v>
      </c>
    </row>
    <row r="3393" spans="1:11" x14ac:dyDescent="0.25">
      <c r="A3393" s="3">
        <v>3393</v>
      </c>
      <c r="B3393" s="3" t="s">
        <v>2683</v>
      </c>
      <c r="C3393" s="3" t="s">
        <v>86</v>
      </c>
      <c r="D3393" s="3">
        <v>1998</v>
      </c>
      <c r="E3393" s="3" t="s">
        <v>13</v>
      </c>
      <c r="F3393" s="3" t="s">
        <v>110</v>
      </c>
      <c r="G3393" s="3">
        <v>0.33</v>
      </c>
      <c r="H3393" s="3">
        <v>0.22</v>
      </c>
      <c r="I3393" s="3">
        <v>0</v>
      </c>
      <c r="J3393" s="3">
        <v>0.04</v>
      </c>
      <c r="K3393" s="3">
        <v>0.59</v>
      </c>
    </row>
    <row r="3394" spans="1:11" x14ac:dyDescent="0.25">
      <c r="A3394" s="2">
        <v>3394</v>
      </c>
      <c r="B3394" s="2" t="s">
        <v>2684</v>
      </c>
      <c r="C3394" s="2" t="s">
        <v>86</v>
      </c>
      <c r="D3394" s="2">
        <v>2001</v>
      </c>
      <c r="E3394" s="2" t="s">
        <v>28</v>
      </c>
      <c r="F3394" s="2" t="s">
        <v>59</v>
      </c>
      <c r="G3394" s="2">
        <v>0.33</v>
      </c>
      <c r="H3394" s="2">
        <v>0.22</v>
      </c>
      <c r="I3394" s="2">
        <v>0</v>
      </c>
      <c r="J3394" s="2">
        <v>0.04</v>
      </c>
      <c r="K3394" s="2">
        <v>0.59</v>
      </c>
    </row>
    <row r="3395" spans="1:11" x14ac:dyDescent="0.25">
      <c r="A3395" s="3">
        <v>3395</v>
      </c>
      <c r="B3395" s="3" t="s">
        <v>155</v>
      </c>
      <c r="C3395" s="3" t="s">
        <v>147</v>
      </c>
      <c r="D3395" s="3">
        <v>2002</v>
      </c>
      <c r="E3395" s="3" t="s">
        <v>31</v>
      </c>
      <c r="F3395" s="3" t="s">
        <v>110</v>
      </c>
      <c r="G3395" s="3">
        <v>0.46</v>
      </c>
      <c r="H3395" s="3">
        <v>0.12</v>
      </c>
      <c r="I3395" s="3">
        <v>0</v>
      </c>
      <c r="J3395" s="3">
        <v>0.02</v>
      </c>
      <c r="K3395" s="3">
        <v>0.59</v>
      </c>
    </row>
    <row r="3396" spans="1:11" x14ac:dyDescent="0.25">
      <c r="A3396" s="2">
        <v>3396</v>
      </c>
      <c r="B3396" s="2" t="s">
        <v>2685</v>
      </c>
      <c r="C3396" s="2" t="s">
        <v>26</v>
      </c>
      <c r="D3396" s="2">
        <v>2009</v>
      </c>
      <c r="E3396" s="2" t="s">
        <v>22</v>
      </c>
      <c r="F3396" s="2" t="s">
        <v>192</v>
      </c>
      <c r="G3396" s="2">
        <v>0.23</v>
      </c>
      <c r="H3396" s="2">
        <v>0.11</v>
      </c>
      <c r="I3396" s="2">
        <v>0.23</v>
      </c>
      <c r="J3396" s="2">
        <v>0.03</v>
      </c>
      <c r="K3396" s="2">
        <v>0.59</v>
      </c>
    </row>
    <row r="3397" spans="1:11" x14ac:dyDescent="0.25">
      <c r="A3397" s="3">
        <v>3397</v>
      </c>
      <c r="B3397" s="3" t="s">
        <v>2404</v>
      </c>
      <c r="C3397" s="3" t="s">
        <v>12</v>
      </c>
      <c r="D3397" s="3">
        <v>2008</v>
      </c>
      <c r="E3397" s="3" t="s">
        <v>43</v>
      </c>
      <c r="F3397" s="3" t="s">
        <v>121</v>
      </c>
      <c r="G3397" s="3">
        <v>0.31</v>
      </c>
      <c r="H3397" s="3">
        <v>0.22</v>
      </c>
      <c r="I3397" s="3">
        <v>0</v>
      </c>
      <c r="J3397" s="3">
        <v>0.06</v>
      </c>
      <c r="K3397" s="3">
        <v>0.59</v>
      </c>
    </row>
    <row r="3398" spans="1:11" x14ac:dyDescent="0.2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25">
      <c r="A3399" s="3">
        <v>3399</v>
      </c>
      <c r="B3399" s="3" t="s">
        <v>2687</v>
      </c>
      <c r="C3399" s="3" t="s">
        <v>86</v>
      </c>
      <c r="D3399" s="3">
        <v>2000</v>
      </c>
      <c r="E3399" s="3" t="s">
        <v>13</v>
      </c>
      <c r="F3399" s="3" t="s">
        <v>608</v>
      </c>
      <c r="G3399" s="3">
        <v>0.33</v>
      </c>
      <c r="H3399" s="3">
        <v>0.22</v>
      </c>
      <c r="I3399" s="3">
        <v>0</v>
      </c>
      <c r="J3399" s="3">
        <v>0.04</v>
      </c>
      <c r="K3399" s="3">
        <v>0.59</v>
      </c>
    </row>
    <row r="3400" spans="1:11" x14ac:dyDescent="0.25">
      <c r="A3400" s="2">
        <v>3400</v>
      </c>
      <c r="B3400" s="2" t="s">
        <v>2688</v>
      </c>
      <c r="C3400" s="2" t="s">
        <v>118</v>
      </c>
      <c r="D3400" s="2">
        <v>2011</v>
      </c>
      <c r="E3400" s="2" t="s">
        <v>212</v>
      </c>
      <c r="F3400" s="2" t="s">
        <v>121</v>
      </c>
      <c r="G3400" s="2">
        <v>0.19</v>
      </c>
      <c r="H3400" s="2">
        <v>0.31</v>
      </c>
      <c r="I3400" s="2">
        <v>0</v>
      </c>
      <c r="J3400" s="2">
        <v>0.09</v>
      </c>
      <c r="K3400" s="2">
        <v>0.59</v>
      </c>
    </row>
    <row r="3401" spans="1:11" x14ac:dyDescent="0.2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2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25">
      <c r="A3403" s="3">
        <v>3403</v>
      </c>
      <c r="B3403" s="3" t="s">
        <v>2690</v>
      </c>
      <c r="C3403" s="3" t="s">
        <v>42</v>
      </c>
      <c r="D3403" s="3">
        <v>2012</v>
      </c>
      <c r="E3403" s="3" t="s">
        <v>43</v>
      </c>
      <c r="F3403" s="3" t="s">
        <v>121</v>
      </c>
      <c r="G3403" s="3">
        <v>0</v>
      </c>
      <c r="H3403" s="3">
        <v>0</v>
      </c>
      <c r="I3403" s="3">
        <v>0.59</v>
      </c>
      <c r="J3403" s="3">
        <v>0</v>
      </c>
      <c r="K3403" s="3">
        <v>0.59</v>
      </c>
    </row>
    <row r="3404" spans="1:11" x14ac:dyDescent="0.2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2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2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25">
      <c r="A3407" s="3">
        <v>3407</v>
      </c>
      <c r="B3407" s="3" t="s">
        <v>2693</v>
      </c>
      <c r="C3407" s="3" t="s">
        <v>46</v>
      </c>
      <c r="D3407" s="3">
        <v>2002</v>
      </c>
      <c r="E3407" s="3" t="s">
        <v>13</v>
      </c>
      <c r="F3407" s="3" t="s">
        <v>110</v>
      </c>
      <c r="G3407" s="3">
        <v>0.21</v>
      </c>
      <c r="H3407" s="3">
        <v>0.17</v>
      </c>
      <c r="I3407" s="3">
        <v>0.16</v>
      </c>
      <c r="J3407" s="3">
        <v>0.06</v>
      </c>
      <c r="K3407" s="3">
        <v>0.59</v>
      </c>
    </row>
    <row r="3408" spans="1:11" x14ac:dyDescent="0.25">
      <c r="A3408" s="2">
        <v>3408</v>
      </c>
      <c r="B3408" s="2" t="s">
        <v>1291</v>
      </c>
      <c r="C3408" s="2" t="s">
        <v>113</v>
      </c>
      <c r="D3408" s="2">
        <v>2004</v>
      </c>
      <c r="E3408" s="2" t="s">
        <v>13</v>
      </c>
      <c r="F3408" s="2" t="s">
        <v>110</v>
      </c>
      <c r="G3408" s="2">
        <v>0.44</v>
      </c>
      <c r="H3408" s="2">
        <v>0.13</v>
      </c>
      <c r="I3408" s="2">
        <v>0</v>
      </c>
      <c r="J3408" s="2">
        <v>0.02</v>
      </c>
      <c r="K3408" s="2">
        <v>0.59</v>
      </c>
    </row>
    <row r="3409" spans="1:11" x14ac:dyDescent="0.25">
      <c r="A3409" s="3">
        <v>3409</v>
      </c>
      <c r="B3409" s="3" t="s">
        <v>213</v>
      </c>
      <c r="C3409" s="3" t="s">
        <v>147</v>
      </c>
      <c r="D3409" s="3">
        <v>2002</v>
      </c>
      <c r="E3409" s="3" t="s">
        <v>2</v>
      </c>
      <c r="F3409" s="3" t="s">
        <v>214</v>
      </c>
      <c r="G3409" s="3">
        <v>0.46</v>
      </c>
      <c r="H3409" s="3">
        <v>0.12</v>
      </c>
      <c r="I3409" s="3">
        <v>0</v>
      </c>
      <c r="J3409" s="3">
        <v>0.02</v>
      </c>
      <c r="K3409" s="3">
        <v>0.59</v>
      </c>
    </row>
    <row r="3410" spans="1:11" x14ac:dyDescent="0.2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25">
      <c r="A3411" s="3">
        <v>3411</v>
      </c>
      <c r="B3411" s="3" t="s">
        <v>2695</v>
      </c>
      <c r="C3411" s="3" t="s">
        <v>26</v>
      </c>
      <c r="D3411" s="3">
        <v>2007</v>
      </c>
      <c r="E3411" s="3" t="s">
        <v>28</v>
      </c>
      <c r="F3411" s="3" t="s">
        <v>159</v>
      </c>
      <c r="G3411" s="3">
        <v>0.54</v>
      </c>
      <c r="H3411" s="3">
        <v>0</v>
      </c>
      <c r="I3411" s="3">
        <v>0</v>
      </c>
      <c r="J3411" s="3">
        <v>0.04</v>
      </c>
      <c r="K3411" s="3">
        <v>0.59</v>
      </c>
    </row>
    <row r="3412" spans="1:11" x14ac:dyDescent="0.25">
      <c r="A3412" s="2">
        <v>3412</v>
      </c>
      <c r="B3412" s="2" t="s">
        <v>2696</v>
      </c>
      <c r="C3412" s="2" t="s">
        <v>12</v>
      </c>
      <c r="D3412" s="2">
        <v>2008</v>
      </c>
      <c r="E3412" s="2" t="s">
        <v>43</v>
      </c>
      <c r="F3412" s="2" t="s">
        <v>44</v>
      </c>
      <c r="G3412" s="2">
        <v>0.53</v>
      </c>
      <c r="H3412" s="2">
        <v>0.02</v>
      </c>
      <c r="I3412" s="2">
        <v>0</v>
      </c>
      <c r="J3412" s="2">
        <v>0.04</v>
      </c>
      <c r="K3412" s="2">
        <v>0.59</v>
      </c>
    </row>
    <row r="3413" spans="1:11" x14ac:dyDescent="0.25">
      <c r="A3413" s="3">
        <v>3413</v>
      </c>
      <c r="B3413" s="3" t="s">
        <v>1581</v>
      </c>
      <c r="C3413" s="3" t="s">
        <v>12</v>
      </c>
      <c r="D3413" s="3">
        <v>2007</v>
      </c>
      <c r="E3413" s="3" t="s">
        <v>43</v>
      </c>
      <c r="F3413" s="3" t="s">
        <v>61</v>
      </c>
      <c r="G3413" s="3">
        <v>0.52</v>
      </c>
      <c r="H3413" s="3">
        <v>0.03</v>
      </c>
      <c r="I3413" s="3">
        <v>0</v>
      </c>
      <c r="J3413" s="3">
        <v>0.04</v>
      </c>
      <c r="K3413" s="3">
        <v>0.59</v>
      </c>
    </row>
    <row r="3414" spans="1:11" x14ac:dyDescent="0.25">
      <c r="A3414" s="2">
        <v>3414</v>
      </c>
      <c r="B3414" s="2" t="s">
        <v>2697</v>
      </c>
      <c r="C3414" s="2" t="s">
        <v>78</v>
      </c>
      <c r="D3414" s="2">
        <v>1997</v>
      </c>
      <c r="E3414" s="2" t="s">
        <v>18</v>
      </c>
      <c r="F3414" s="2" t="s">
        <v>417</v>
      </c>
      <c r="G3414" s="2">
        <v>0.47</v>
      </c>
      <c r="H3414" s="2">
        <v>0.11</v>
      </c>
      <c r="I3414" s="2">
        <v>0</v>
      </c>
      <c r="J3414" s="2">
        <v>0.01</v>
      </c>
      <c r="K3414" s="2">
        <v>0.59</v>
      </c>
    </row>
    <row r="3415" spans="1:11" x14ac:dyDescent="0.25">
      <c r="A3415" s="3">
        <v>3415</v>
      </c>
      <c r="B3415" s="3" t="s">
        <v>1640</v>
      </c>
      <c r="C3415" s="3" t="s">
        <v>78</v>
      </c>
      <c r="D3415" s="3">
        <v>1999</v>
      </c>
      <c r="E3415" s="3" t="s">
        <v>13</v>
      </c>
      <c r="F3415" s="3" t="s">
        <v>608</v>
      </c>
      <c r="G3415" s="3">
        <v>0.47</v>
      </c>
      <c r="H3415" s="3">
        <v>0.11</v>
      </c>
      <c r="I3415" s="3">
        <v>0</v>
      </c>
      <c r="J3415" s="3">
        <v>0.01</v>
      </c>
      <c r="K3415" s="3">
        <v>0.59</v>
      </c>
    </row>
    <row r="3416" spans="1:11" x14ac:dyDescent="0.25">
      <c r="A3416" s="2">
        <v>3416</v>
      </c>
      <c r="B3416" s="2" t="s">
        <v>2698</v>
      </c>
      <c r="C3416" s="2" t="s">
        <v>39</v>
      </c>
      <c r="D3416" s="2">
        <v>2013</v>
      </c>
      <c r="E3416" s="2" t="s">
        <v>31</v>
      </c>
      <c r="F3416" s="2" t="s">
        <v>159</v>
      </c>
      <c r="G3416" s="2">
        <v>0.33</v>
      </c>
      <c r="H3416" s="2">
        <v>0.21</v>
      </c>
      <c r="I3416" s="2">
        <v>0</v>
      </c>
      <c r="J3416" s="2">
        <v>0.05</v>
      </c>
      <c r="K3416" s="2">
        <v>0.59</v>
      </c>
    </row>
    <row r="3417" spans="1:11" x14ac:dyDescent="0.2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25">
      <c r="A3418" s="2">
        <v>3418</v>
      </c>
      <c r="B3418" s="2" t="s">
        <v>2700</v>
      </c>
      <c r="C3418" s="2" t="s">
        <v>46</v>
      </c>
      <c r="D3418" s="2">
        <v>2004</v>
      </c>
      <c r="E3418" s="2" t="s">
        <v>22</v>
      </c>
      <c r="F3418" s="2" t="s">
        <v>296</v>
      </c>
      <c r="G3418" s="2">
        <v>0</v>
      </c>
      <c r="H3418" s="2">
        <v>0</v>
      </c>
      <c r="I3418" s="2">
        <v>0.59</v>
      </c>
      <c r="J3418" s="2">
        <v>0</v>
      </c>
      <c r="K3418" s="2">
        <v>0.59</v>
      </c>
    </row>
    <row r="3419" spans="1:11" x14ac:dyDescent="0.2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2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25">
      <c r="A3421" s="3">
        <v>3421</v>
      </c>
      <c r="B3421" s="3" t="s">
        <v>2701</v>
      </c>
      <c r="C3421" s="3" t="s">
        <v>42</v>
      </c>
      <c r="D3421" s="3">
        <v>2015</v>
      </c>
      <c r="E3421" s="3" t="s">
        <v>22</v>
      </c>
      <c r="F3421" s="3" t="s">
        <v>296</v>
      </c>
      <c r="G3421" s="3">
        <v>0.05</v>
      </c>
      <c r="H3421" s="3">
        <v>0.09</v>
      </c>
      <c r="I3421" s="3">
        <v>0.42</v>
      </c>
      <c r="J3421" s="3">
        <v>0.03</v>
      </c>
      <c r="K3421" s="3">
        <v>0.59</v>
      </c>
    </row>
    <row r="3422" spans="1:11" x14ac:dyDescent="0.25">
      <c r="A3422" s="2">
        <v>3422</v>
      </c>
      <c r="B3422" s="2" t="s">
        <v>2702</v>
      </c>
      <c r="C3422" s="2" t="s">
        <v>46</v>
      </c>
      <c r="D3422" s="2">
        <v>2010</v>
      </c>
      <c r="E3422" s="2" t="s">
        <v>43</v>
      </c>
      <c r="F3422" s="2" t="s">
        <v>184</v>
      </c>
      <c r="G3422" s="2">
        <v>0.13</v>
      </c>
      <c r="H3422" s="2">
        <v>0.22</v>
      </c>
      <c r="I3422" s="2">
        <v>0.01</v>
      </c>
      <c r="J3422" s="2">
        <v>0.23</v>
      </c>
      <c r="K3422" s="2">
        <v>0.59</v>
      </c>
    </row>
    <row r="3423" spans="1:11" x14ac:dyDescent="0.25">
      <c r="A3423" s="3">
        <v>3423</v>
      </c>
      <c r="B3423" s="3" t="s">
        <v>251</v>
      </c>
      <c r="C3423" s="3" t="s">
        <v>39</v>
      </c>
      <c r="D3423" s="4" t="s">
        <v>225</v>
      </c>
      <c r="E3423" s="3" t="s">
        <v>13</v>
      </c>
      <c r="F3423" s="3" t="s">
        <v>110</v>
      </c>
      <c r="G3423" s="3">
        <v>0.54</v>
      </c>
      <c r="H3423" s="3">
        <v>0</v>
      </c>
      <c r="I3423" s="3">
        <v>0.01</v>
      </c>
      <c r="J3423" s="3">
        <v>0.03</v>
      </c>
      <c r="K3423" s="3">
        <v>0.59</v>
      </c>
    </row>
    <row r="3424" spans="1:11" x14ac:dyDescent="0.25">
      <c r="A3424" s="2">
        <v>3424</v>
      </c>
      <c r="B3424" s="2" t="s">
        <v>2703</v>
      </c>
      <c r="C3424" s="2" t="s">
        <v>12</v>
      </c>
      <c r="D3424" s="2">
        <v>2008</v>
      </c>
      <c r="E3424" s="2" t="s">
        <v>13</v>
      </c>
      <c r="F3424" s="2" t="s">
        <v>110</v>
      </c>
      <c r="G3424" s="2">
        <v>0.51</v>
      </c>
      <c r="H3424" s="2">
        <v>0.04</v>
      </c>
      <c r="I3424" s="2">
        <v>0</v>
      </c>
      <c r="J3424" s="2">
        <v>0.05</v>
      </c>
      <c r="K3424" s="2">
        <v>0.59</v>
      </c>
    </row>
    <row r="3425" spans="1:11" x14ac:dyDescent="0.25">
      <c r="A3425" s="3">
        <v>3425</v>
      </c>
      <c r="B3425" s="3" t="s">
        <v>2704</v>
      </c>
      <c r="C3425" s="3" t="s">
        <v>39</v>
      </c>
      <c r="D3425" s="3">
        <v>2010</v>
      </c>
      <c r="E3425" s="3" t="s">
        <v>28</v>
      </c>
      <c r="F3425" s="3" t="s">
        <v>206</v>
      </c>
      <c r="G3425" s="3">
        <v>0.36</v>
      </c>
      <c r="H3425" s="3">
        <v>0.18</v>
      </c>
      <c r="I3425" s="3">
        <v>0</v>
      </c>
      <c r="J3425" s="3">
        <v>0.05</v>
      </c>
      <c r="K3425" s="3">
        <v>0.59</v>
      </c>
    </row>
    <row r="3426" spans="1:11" x14ac:dyDescent="0.25">
      <c r="A3426" s="2">
        <v>3426</v>
      </c>
      <c r="B3426" s="2" t="s">
        <v>2705</v>
      </c>
      <c r="C3426" s="2" t="s">
        <v>86</v>
      </c>
      <c r="D3426" s="2">
        <v>1999</v>
      </c>
      <c r="E3426" s="2" t="s">
        <v>43</v>
      </c>
      <c r="F3426" s="2" t="s">
        <v>59</v>
      </c>
      <c r="G3426" s="2">
        <v>0.33</v>
      </c>
      <c r="H3426" s="2">
        <v>0.22</v>
      </c>
      <c r="I3426" s="2">
        <v>0</v>
      </c>
      <c r="J3426" s="2">
        <v>0.04</v>
      </c>
      <c r="K3426" s="2">
        <v>0.59</v>
      </c>
    </row>
    <row r="3427" spans="1:11" x14ac:dyDescent="0.2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2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25">
      <c r="A3429" s="3">
        <v>3429</v>
      </c>
      <c r="B3429" s="3" t="s">
        <v>2708</v>
      </c>
      <c r="C3429" s="3" t="s">
        <v>130</v>
      </c>
      <c r="D3429" s="3">
        <v>2007</v>
      </c>
      <c r="E3429" s="3" t="s">
        <v>22</v>
      </c>
      <c r="F3429" s="3" t="s">
        <v>192</v>
      </c>
      <c r="G3429" s="3">
        <v>0.39</v>
      </c>
      <c r="H3429" s="3">
        <v>0.02</v>
      </c>
      <c r="I3429" s="3">
        <v>0.13</v>
      </c>
      <c r="J3429" s="3">
        <v>0.04</v>
      </c>
      <c r="K3429" s="3">
        <v>0.59</v>
      </c>
    </row>
    <row r="3430" spans="1:11" x14ac:dyDescent="0.25">
      <c r="A3430" s="2">
        <v>3430</v>
      </c>
      <c r="B3430" s="2" t="s">
        <v>1302</v>
      </c>
      <c r="C3430" s="2" t="s">
        <v>67</v>
      </c>
      <c r="D3430" s="2">
        <v>2015</v>
      </c>
      <c r="E3430" s="2" t="s">
        <v>22</v>
      </c>
      <c r="F3430" s="2" t="s">
        <v>296</v>
      </c>
      <c r="G3430" s="2">
        <v>0.2</v>
      </c>
      <c r="H3430" s="2">
        <v>0.22</v>
      </c>
      <c r="I3430" s="2">
        <v>0.08</v>
      </c>
      <c r="J3430" s="2">
        <v>0.08</v>
      </c>
      <c r="K3430" s="2">
        <v>0.59</v>
      </c>
    </row>
    <row r="3431" spans="1:11" x14ac:dyDescent="0.2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25">
      <c r="A3432" s="2">
        <v>3432</v>
      </c>
      <c r="B3432" s="2" t="s">
        <v>1239</v>
      </c>
      <c r="C3432" s="2" t="s">
        <v>118</v>
      </c>
      <c r="D3432" s="2">
        <v>2011</v>
      </c>
      <c r="E3432" s="2" t="s">
        <v>31</v>
      </c>
      <c r="F3432" s="2" t="s">
        <v>192</v>
      </c>
      <c r="G3432" s="2">
        <v>0.25</v>
      </c>
      <c r="H3432" s="2">
        <v>0.25</v>
      </c>
      <c r="I3432" s="2">
        <v>0</v>
      </c>
      <c r="J3432" s="2">
        <v>0.09</v>
      </c>
      <c r="K3432" s="2">
        <v>0.59</v>
      </c>
    </row>
    <row r="3433" spans="1:11" x14ac:dyDescent="0.2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25">
      <c r="A3434" s="2">
        <v>3434</v>
      </c>
      <c r="B3434" s="2" t="s">
        <v>2709</v>
      </c>
      <c r="C3434" s="2" t="s">
        <v>55</v>
      </c>
      <c r="D3434" s="2">
        <v>2003</v>
      </c>
      <c r="E3434" s="2" t="s">
        <v>33</v>
      </c>
      <c r="F3434" s="2" t="s">
        <v>92</v>
      </c>
      <c r="G3434" s="2">
        <v>0.34</v>
      </c>
      <c r="H3434" s="2">
        <v>0.13</v>
      </c>
      <c r="I3434" s="2">
        <v>0.11</v>
      </c>
      <c r="J3434" s="2">
        <v>0.01</v>
      </c>
      <c r="K3434" s="2">
        <v>0.59</v>
      </c>
    </row>
    <row r="3435" spans="1:11" x14ac:dyDescent="0.2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2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25">
      <c r="A3437" s="3">
        <v>3437</v>
      </c>
      <c r="B3437" s="3" t="s">
        <v>2711</v>
      </c>
      <c r="C3437" s="3" t="s">
        <v>48</v>
      </c>
      <c r="D3437" s="3">
        <v>1994</v>
      </c>
      <c r="E3437" s="3" t="s">
        <v>13</v>
      </c>
      <c r="F3437" s="3" t="s">
        <v>14</v>
      </c>
      <c r="G3437" s="3">
        <v>0</v>
      </c>
      <c r="H3437" s="3">
        <v>0</v>
      </c>
      <c r="I3437" s="3">
        <v>0.59</v>
      </c>
      <c r="J3437" s="3">
        <v>0</v>
      </c>
      <c r="K3437" s="3">
        <v>0.59</v>
      </c>
    </row>
    <row r="3438" spans="1:11" x14ac:dyDescent="0.25">
      <c r="A3438" s="2">
        <v>3438</v>
      </c>
      <c r="B3438" s="2" t="s">
        <v>2712</v>
      </c>
      <c r="C3438" s="2" t="s">
        <v>42</v>
      </c>
      <c r="D3438" s="2">
        <v>2012</v>
      </c>
      <c r="E3438" s="2" t="s">
        <v>31</v>
      </c>
      <c r="F3438" s="2" t="s">
        <v>107</v>
      </c>
      <c r="G3438" s="2">
        <v>0.26</v>
      </c>
      <c r="H3438" s="2">
        <v>0.22</v>
      </c>
      <c r="I3438" s="2">
        <v>0</v>
      </c>
      <c r="J3438" s="2">
        <v>0.1</v>
      </c>
      <c r="K3438" s="2">
        <v>0.59</v>
      </c>
    </row>
    <row r="3439" spans="1:11" x14ac:dyDescent="0.2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2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2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2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2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2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2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2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2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2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2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2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2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2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2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2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2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2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2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2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2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2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2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2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2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2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2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2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2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2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2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2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2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2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2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2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2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2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2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2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2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2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2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2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2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2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2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2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2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2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2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2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2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2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2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2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2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2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2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2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2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2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2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2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2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2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2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2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2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2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2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2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2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2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2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2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2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2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2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2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2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2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2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2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2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2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2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2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2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2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2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2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2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2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2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2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2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2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2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2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2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2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2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2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2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2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2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2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2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2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2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2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2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2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2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2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2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2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2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2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2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2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2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2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2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2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2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2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2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2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2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2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2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2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2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2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2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2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2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2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2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2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2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2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2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2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2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2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2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2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2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2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2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2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2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2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2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2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2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2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2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2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2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2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2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2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2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2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2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2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2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2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2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2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2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2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2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2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2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2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2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2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2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2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2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2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2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2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2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2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2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2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2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2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2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2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2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2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2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2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2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2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2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2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2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2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2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2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2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2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2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2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2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2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2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2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2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2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2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2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2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2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2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2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2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2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2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2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2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2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2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2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2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2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2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2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2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2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2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2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2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2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2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2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2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2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2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2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2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2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25">
      <c r="A3689" s="3">
        <v>3689</v>
      </c>
      <c r="B3689" s="3" t="s">
        <v>2659</v>
      </c>
      <c r="C3689" s="3" t="s">
        <v>42</v>
      </c>
      <c r="D3689" s="3">
        <v>2014</v>
      </c>
      <c r="E3689" s="3" t="s">
        <v>43</v>
      </c>
      <c r="F3689" s="3" t="s">
        <v>206</v>
      </c>
      <c r="G3689" s="3">
        <v>0.12</v>
      </c>
      <c r="H3689" s="3">
        <v>0.32</v>
      </c>
      <c r="I3689" s="3">
        <v>0</v>
      </c>
      <c r="J3689" s="3">
        <v>0.1</v>
      </c>
      <c r="K3689" s="3">
        <v>0.54</v>
      </c>
    </row>
    <row r="3690" spans="1:11" x14ac:dyDescent="0.25">
      <c r="A3690" s="2">
        <v>3690</v>
      </c>
      <c r="B3690" s="2" t="s">
        <v>2404</v>
      </c>
      <c r="C3690" s="2" t="s">
        <v>46</v>
      </c>
      <c r="D3690" s="2">
        <v>2008</v>
      </c>
      <c r="E3690" s="2" t="s">
        <v>43</v>
      </c>
      <c r="F3690" s="2" t="s">
        <v>121</v>
      </c>
      <c r="G3690" s="2">
        <v>0.36</v>
      </c>
      <c r="H3690" s="2">
        <v>0</v>
      </c>
      <c r="I3690" s="2">
        <v>0</v>
      </c>
      <c r="J3690" s="2">
        <v>0.19</v>
      </c>
      <c r="K3690" s="2">
        <v>0.54</v>
      </c>
    </row>
    <row r="3691" spans="1:11" x14ac:dyDescent="0.25">
      <c r="A3691" s="3">
        <v>3691</v>
      </c>
      <c r="B3691" s="3" t="s">
        <v>2900</v>
      </c>
      <c r="C3691" s="3" t="s">
        <v>46</v>
      </c>
      <c r="D3691" s="3">
        <v>2008</v>
      </c>
      <c r="E3691" s="3" t="s">
        <v>28</v>
      </c>
      <c r="F3691" s="3" t="s">
        <v>59</v>
      </c>
      <c r="G3691" s="3">
        <v>0</v>
      </c>
      <c r="H3691" s="3">
        <v>0.06</v>
      </c>
      <c r="I3691" s="3">
        <v>0</v>
      </c>
      <c r="J3691" s="3">
        <v>0.48</v>
      </c>
      <c r="K3691" s="3">
        <v>0.54</v>
      </c>
    </row>
    <row r="3692" spans="1:11" x14ac:dyDescent="0.25">
      <c r="A3692" s="2">
        <v>3692</v>
      </c>
      <c r="B3692" s="2" t="s">
        <v>1724</v>
      </c>
      <c r="C3692" s="2" t="s">
        <v>39</v>
      </c>
      <c r="D3692" s="2">
        <v>2007</v>
      </c>
      <c r="E3692" s="2" t="s">
        <v>13</v>
      </c>
      <c r="F3692" s="2" t="s">
        <v>110</v>
      </c>
      <c r="G3692" s="2">
        <v>0.49</v>
      </c>
      <c r="H3692" s="2">
        <v>0.02</v>
      </c>
      <c r="I3692" s="2">
        <v>0</v>
      </c>
      <c r="J3692" s="2">
        <v>0.04</v>
      </c>
      <c r="K3692" s="2">
        <v>0.54</v>
      </c>
    </row>
    <row r="3693" spans="1:11" x14ac:dyDescent="0.25">
      <c r="A3693" s="3">
        <v>3693</v>
      </c>
      <c r="B3693" s="3" t="s">
        <v>2901</v>
      </c>
      <c r="C3693" s="3" t="s">
        <v>42</v>
      </c>
      <c r="D3693" s="3">
        <v>2009</v>
      </c>
      <c r="E3693" s="3" t="s">
        <v>13</v>
      </c>
      <c r="F3693" s="3" t="s">
        <v>110</v>
      </c>
      <c r="G3693" s="3">
        <v>0.46</v>
      </c>
      <c r="H3693" s="3">
        <v>0.03</v>
      </c>
      <c r="I3693" s="3">
        <v>0.01</v>
      </c>
      <c r="J3693" s="3">
        <v>0.05</v>
      </c>
      <c r="K3693" s="3">
        <v>0.54</v>
      </c>
    </row>
    <row r="3694" spans="1:11" x14ac:dyDescent="0.25">
      <c r="A3694" s="2">
        <v>3694</v>
      </c>
      <c r="B3694" s="2" t="s">
        <v>918</v>
      </c>
      <c r="C3694" s="2" t="s">
        <v>113</v>
      </c>
      <c r="D3694" s="2">
        <v>2004</v>
      </c>
      <c r="E3694" s="2" t="s">
        <v>2</v>
      </c>
      <c r="F3694" s="2" t="s">
        <v>385</v>
      </c>
      <c r="G3694" s="2">
        <v>0.4</v>
      </c>
      <c r="H3694" s="2">
        <v>0.12</v>
      </c>
      <c r="I3694" s="2">
        <v>0</v>
      </c>
      <c r="J3694" s="2">
        <v>0.02</v>
      </c>
      <c r="K3694" s="2">
        <v>0.54</v>
      </c>
    </row>
    <row r="3695" spans="1:11" x14ac:dyDescent="0.25">
      <c r="A3695" s="3">
        <v>3695</v>
      </c>
      <c r="B3695" s="3" t="s">
        <v>314</v>
      </c>
      <c r="C3695" s="3" t="s">
        <v>113</v>
      </c>
      <c r="D3695" s="3">
        <v>2006</v>
      </c>
      <c r="E3695" s="3" t="s">
        <v>13</v>
      </c>
      <c r="F3695" s="3" t="s">
        <v>110</v>
      </c>
      <c r="G3695" s="3">
        <v>0.16</v>
      </c>
      <c r="H3695" s="3">
        <v>0.35</v>
      </c>
      <c r="I3695" s="3">
        <v>0</v>
      </c>
      <c r="J3695" s="3">
        <v>0.04</v>
      </c>
      <c r="K3695" s="3">
        <v>0.54</v>
      </c>
    </row>
    <row r="3696" spans="1:11" x14ac:dyDescent="0.25">
      <c r="A3696" s="2">
        <v>3696</v>
      </c>
      <c r="B3696" s="2" t="s">
        <v>2902</v>
      </c>
      <c r="C3696" s="2" t="s">
        <v>46</v>
      </c>
      <c r="D3696" s="2">
        <v>2000</v>
      </c>
      <c r="E3696" s="2" t="s">
        <v>13</v>
      </c>
      <c r="F3696" s="2" t="s">
        <v>124</v>
      </c>
      <c r="G3696" s="2">
        <v>0</v>
      </c>
      <c r="H3696" s="2">
        <v>0</v>
      </c>
      <c r="I3696" s="2">
        <v>0.54</v>
      </c>
      <c r="J3696" s="2">
        <v>0</v>
      </c>
      <c r="K3696" s="2">
        <v>0.54</v>
      </c>
    </row>
    <row r="3697" spans="1:11" x14ac:dyDescent="0.25">
      <c r="A3697" s="3">
        <v>3697</v>
      </c>
      <c r="B3697" s="3" t="s">
        <v>2903</v>
      </c>
      <c r="C3697" s="3" t="s">
        <v>21</v>
      </c>
      <c r="D3697" s="3">
        <v>1999</v>
      </c>
      <c r="E3697" s="3" t="s">
        <v>22</v>
      </c>
      <c r="F3697" s="3" t="s">
        <v>2904</v>
      </c>
      <c r="G3697" s="3">
        <v>0</v>
      </c>
      <c r="H3697" s="3">
        <v>0</v>
      </c>
      <c r="I3697" s="3">
        <v>0.54</v>
      </c>
      <c r="J3697" s="3">
        <v>0</v>
      </c>
      <c r="K3697" s="3">
        <v>0.54</v>
      </c>
    </row>
    <row r="3698" spans="1:11" x14ac:dyDescent="0.25">
      <c r="A3698" s="2">
        <v>3698</v>
      </c>
      <c r="B3698" s="2" t="s">
        <v>2905</v>
      </c>
      <c r="C3698" s="2" t="s">
        <v>12</v>
      </c>
      <c r="D3698" s="2">
        <v>2006</v>
      </c>
      <c r="E3698" s="2" t="s">
        <v>18</v>
      </c>
      <c r="F3698" s="2" t="s">
        <v>14</v>
      </c>
      <c r="G3698" s="2">
        <v>0.4</v>
      </c>
      <c r="H3698" s="2">
        <v>0.03</v>
      </c>
      <c r="I3698" s="2">
        <v>0.08</v>
      </c>
      <c r="J3698" s="2">
        <v>0.04</v>
      </c>
      <c r="K3698" s="2">
        <v>0.54</v>
      </c>
    </row>
    <row r="3699" spans="1:11" x14ac:dyDescent="0.2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2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25">
      <c r="A3701" s="3">
        <v>3701</v>
      </c>
      <c r="B3701" s="3" t="s">
        <v>2908</v>
      </c>
      <c r="C3701" s="3" t="s">
        <v>113</v>
      </c>
      <c r="D3701" s="3">
        <v>2003</v>
      </c>
      <c r="E3701" s="3" t="s">
        <v>33</v>
      </c>
      <c r="F3701" s="3" t="s">
        <v>184</v>
      </c>
      <c r="G3701" s="3">
        <v>0.42</v>
      </c>
      <c r="H3701" s="3">
        <v>0.11</v>
      </c>
      <c r="I3701" s="3">
        <v>0</v>
      </c>
      <c r="J3701" s="3">
        <v>0.02</v>
      </c>
      <c r="K3701" s="3">
        <v>0.54</v>
      </c>
    </row>
    <row r="3702" spans="1:11" x14ac:dyDescent="0.2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2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25">
      <c r="A3704" s="2">
        <v>3704</v>
      </c>
      <c r="B3704" s="2" t="s">
        <v>2910</v>
      </c>
      <c r="C3704" s="2" t="s">
        <v>39</v>
      </c>
      <c r="D3704" s="2">
        <v>2011</v>
      </c>
      <c r="E3704" s="2" t="s">
        <v>22</v>
      </c>
      <c r="F3704" s="2" t="s">
        <v>878</v>
      </c>
      <c r="G3704" s="2">
        <v>0.4</v>
      </c>
      <c r="H3704" s="2">
        <v>0.08</v>
      </c>
      <c r="I3704" s="2">
        <v>0.03</v>
      </c>
      <c r="J3704" s="2">
        <v>0.04</v>
      </c>
      <c r="K3704" s="2">
        <v>0.54</v>
      </c>
    </row>
    <row r="3705" spans="1:11" x14ac:dyDescent="0.25">
      <c r="A3705" s="3">
        <v>3705</v>
      </c>
      <c r="B3705" s="3" t="s">
        <v>2571</v>
      </c>
      <c r="C3705" s="3" t="s">
        <v>42</v>
      </c>
      <c r="D3705" s="3">
        <v>2012</v>
      </c>
      <c r="E3705" s="3" t="s">
        <v>18</v>
      </c>
      <c r="F3705" s="3" t="s">
        <v>121</v>
      </c>
      <c r="G3705" s="3">
        <v>0.08</v>
      </c>
      <c r="H3705" s="3">
        <v>0.33</v>
      </c>
      <c r="I3705" s="3">
        <v>0.01</v>
      </c>
      <c r="J3705" s="3">
        <v>0.11</v>
      </c>
      <c r="K3705" s="3">
        <v>0.54</v>
      </c>
    </row>
    <row r="3706" spans="1:11" x14ac:dyDescent="0.25">
      <c r="A3706" s="2">
        <v>3706</v>
      </c>
      <c r="B3706" s="2" t="s">
        <v>280</v>
      </c>
      <c r="C3706" s="2" t="s">
        <v>42</v>
      </c>
      <c r="D3706" s="2">
        <v>2011</v>
      </c>
      <c r="E3706" s="2" t="s">
        <v>28</v>
      </c>
      <c r="F3706" s="2" t="s">
        <v>92</v>
      </c>
      <c r="G3706" s="2">
        <v>0.25</v>
      </c>
      <c r="H3706" s="2">
        <v>0.2</v>
      </c>
      <c r="I3706" s="2">
        <v>0</v>
      </c>
      <c r="J3706" s="2">
        <v>0.08</v>
      </c>
      <c r="K3706" s="2">
        <v>0.54</v>
      </c>
    </row>
    <row r="3707" spans="1:11" x14ac:dyDescent="0.2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2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25">
      <c r="A3709" s="3">
        <v>3709</v>
      </c>
      <c r="B3709" s="3" t="s">
        <v>2539</v>
      </c>
      <c r="C3709" s="3" t="s">
        <v>42</v>
      </c>
      <c r="D3709" s="3">
        <v>2015</v>
      </c>
      <c r="E3709" s="3" t="s">
        <v>43</v>
      </c>
      <c r="F3709" s="3" t="s">
        <v>206</v>
      </c>
      <c r="G3709" s="3">
        <v>0.15</v>
      </c>
      <c r="H3709" s="3">
        <v>0.3</v>
      </c>
      <c r="I3709" s="3">
        <v>0</v>
      </c>
      <c r="J3709" s="3">
        <v>0.09</v>
      </c>
      <c r="K3709" s="3">
        <v>0.54</v>
      </c>
    </row>
    <row r="3710" spans="1:11" x14ac:dyDescent="0.2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25">
      <c r="A3711" s="3">
        <v>3711</v>
      </c>
      <c r="B3711" s="3" t="s">
        <v>2914</v>
      </c>
      <c r="C3711" s="3" t="s">
        <v>26</v>
      </c>
      <c r="D3711" s="3">
        <v>2010</v>
      </c>
      <c r="E3711" s="3" t="s">
        <v>22</v>
      </c>
      <c r="F3711" s="3" t="s">
        <v>566</v>
      </c>
      <c r="G3711" s="3">
        <v>0</v>
      </c>
      <c r="H3711" s="3">
        <v>0</v>
      </c>
      <c r="I3711" s="3">
        <v>0.54</v>
      </c>
      <c r="J3711" s="3">
        <v>0</v>
      </c>
      <c r="K3711" s="3">
        <v>0.54</v>
      </c>
    </row>
    <row r="3712" spans="1:11" x14ac:dyDescent="0.2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2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25">
      <c r="A3714" s="2">
        <v>3714</v>
      </c>
      <c r="B3714" s="2" t="s">
        <v>2819</v>
      </c>
      <c r="C3714" s="2" t="s">
        <v>12</v>
      </c>
      <c r="D3714" s="2">
        <v>2007</v>
      </c>
      <c r="E3714" s="2" t="s">
        <v>43</v>
      </c>
      <c r="F3714" s="2" t="s">
        <v>44</v>
      </c>
      <c r="G3714" s="2">
        <v>0.25</v>
      </c>
      <c r="H3714" s="2">
        <v>0.23</v>
      </c>
      <c r="I3714" s="2">
        <v>0</v>
      </c>
      <c r="J3714" s="2">
        <v>0.06</v>
      </c>
      <c r="K3714" s="2">
        <v>0.54</v>
      </c>
    </row>
    <row r="3715" spans="1:11" x14ac:dyDescent="0.2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25">
      <c r="A3716" s="2">
        <v>3716</v>
      </c>
      <c r="B3716" s="2" t="s">
        <v>2917</v>
      </c>
      <c r="C3716" s="2" t="s">
        <v>26</v>
      </c>
      <c r="D3716" s="2">
        <v>2010</v>
      </c>
      <c r="E3716" s="2" t="s">
        <v>24</v>
      </c>
      <c r="F3716" s="2" t="s">
        <v>971</v>
      </c>
      <c r="G3716" s="2">
        <v>0.42</v>
      </c>
      <c r="H3716" s="2">
        <v>0.09</v>
      </c>
      <c r="I3716" s="2">
        <v>0</v>
      </c>
      <c r="J3716" s="2">
        <v>0.04</v>
      </c>
      <c r="K3716" s="2">
        <v>0.54</v>
      </c>
    </row>
    <row r="3717" spans="1:11" x14ac:dyDescent="0.25">
      <c r="A3717" s="3">
        <v>3717</v>
      </c>
      <c r="B3717" s="3" t="s">
        <v>922</v>
      </c>
      <c r="C3717" s="3" t="s">
        <v>113</v>
      </c>
      <c r="D3717" s="4" t="s">
        <v>225</v>
      </c>
      <c r="E3717" s="3" t="s">
        <v>72</v>
      </c>
      <c r="F3717" s="3" t="s">
        <v>110</v>
      </c>
      <c r="G3717" s="3">
        <v>0.43</v>
      </c>
      <c r="H3717" s="3">
        <v>0.1</v>
      </c>
      <c r="I3717" s="3">
        <v>0</v>
      </c>
      <c r="J3717" s="3">
        <v>0.02</v>
      </c>
      <c r="K3717" s="3">
        <v>0.54</v>
      </c>
    </row>
    <row r="3718" spans="1:11" x14ac:dyDescent="0.25">
      <c r="A3718" s="2">
        <v>3718</v>
      </c>
      <c r="B3718" s="2" t="s">
        <v>2918</v>
      </c>
      <c r="C3718" s="2" t="s">
        <v>127</v>
      </c>
      <c r="D3718" s="2">
        <v>1982</v>
      </c>
      <c r="E3718" s="2" t="s">
        <v>43</v>
      </c>
      <c r="F3718" s="2" t="s">
        <v>2919</v>
      </c>
      <c r="G3718" s="2">
        <v>0.5</v>
      </c>
      <c r="H3718" s="2">
        <v>0.03</v>
      </c>
      <c r="I3718" s="2">
        <v>0</v>
      </c>
      <c r="J3718" s="2">
        <v>0.01</v>
      </c>
      <c r="K3718" s="2">
        <v>0.54</v>
      </c>
    </row>
    <row r="3719" spans="1:11" x14ac:dyDescent="0.25">
      <c r="A3719" s="3">
        <v>3719</v>
      </c>
      <c r="B3719" s="3" t="s">
        <v>2920</v>
      </c>
      <c r="C3719" s="3" t="s">
        <v>78</v>
      </c>
      <c r="D3719" s="3">
        <v>1999</v>
      </c>
      <c r="E3719" s="3" t="s">
        <v>43</v>
      </c>
      <c r="F3719" s="3" t="s">
        <v>608</v>
      </c>
      <c r="G3719" s="3">
        <v>0.43</v>
      </c>
      <c r="H3719" s="3">
        <v>0.1</v>
      </c>
      <c r="I3719" s="3">
        <v>0</v>
      </c>
      <c r="J3719" s="3">
        <v>0.01</v>
      </c>
      <c r="K3719" s="3">
        <v>0.54</v>
      </c>
    </row>
    <row r="3720" spans="1:11" x14ac:dyDescent="0.25">
      <c r="A3720" s="2">
        <v>3720</v>
      </c>
      <c r="B3720" s="2" t="s">
        <v>2921</v>
      </c>
      <c r="C3720" s="2" t="s">
        <v>78</v>
      </c>
      <c r="D3720" s="2">
        <v>1998</v>
      </c>
      <c r="E3720" s="2" t="s">
        <v>13</v>
      </c>
      <c r="F3720" s="2" t="s">
        <v>110</v>
      </c>
      <c r="G3720" s="2">
        <v>0.11</v>
      </c>
      <c r="H3720" s="2">
        <v>0.39</v>
      </c>
      <c r="I3720" s="2">
        <v>0</v>
      </c>
      <c r="J3720" s="2">
        <v>0.03</v>
      </c>
      <c r="K3720" s="2">
        <v>0.54</v>
      </c>
    </row>
    <row r="3721" spans="1:11" x14ac:dyDescent="0.25">
      <c r="A3721" s="3">
        <v>3721</v>
      </c>
      <c r="B3721" s="3" t="s">
        <v>2922</v>
      </c>
      <c r="C3721" s="3" t="s">
        <v>42</v>
      </c>
      <c r="D3721" s="3">
        <v>2011</v>
      </c>
      <c r="E3721" s="3" t="s">
        <v>72</v>
      </c>
      <c r="F3721" s="3" t="s">
        <v>296</v>
      </c>
      <c r="G3721" s="3">
        <v>0</v>
      </c>
      <c r="H3721" s="3">
        <v>0</v>
      </c>
      <c r="I3721" s="3">
        <v>0.54</v>
      </c>
      <c r="J3721" s="3">
        <v>0</v>
      </c>
      <c r="K3721" s="3">
        <v>0.54</v>
      </c>
    </row>
    <row r="3722" spans="1:11" x14ac:dyDescent="0.25">
      <c r="A3722" s="2">
        <v>3722</v>
      </c>
      <c r="B3722" s="2" t="s">
        <v>2600</v>
      </c>
      <c r="C3722" s="2" t="s">
        <v>39</v>
      </c>
      <c r="D3722" s="2">
        <v>2011</v>
      </c>
      <c r="E3722" s="2" t="s">
        <v>72</v>
      </c>
      <c r="F3722" s="2" t="s">
        <v>296</v>
      </c>
      <c r="G3722" s="2">
        <v>0.39</v>
      </c>
      <c r="H3722" s="2">
        <v>0.1</v>
      </c>
      <c r="I3722" s="2">
        <v>0.01</v>
      </c>
      <c r="J3722" s="2">
        <v>0.04</v>
      </c>
      <c r="K3722" s="2">
        <v>0.54</v>
      </c>
    </row>
    <row r="3723" spans="1:11" x14ac:dyDescent="0.25">
      <c r="A3723" s="3">
        <v>3723</v>
      </c>
      <c r="B3723" s="3" t="s">
        <v>1607</v>
      </c>
      <c r="C3723" s="3" t="s">
        <v>42</v>
      </c>
      <c r="D3723" s="3">
        <v>2013</v>
      </c>
      <c r="E3723" s="3" t="s">
        <v>22</v>
      </c>
      <c r="F3723" s="3" t="s">
        <v>296</v>
      </c>
      <c r="G3723" s="3">
        <v>0.21</v>
      </c>
      <c r="H3723" s="3">
        <v>0.13</v>
      </c>
      <c r="I3723" s="3">
        <v>0.13</v>
      </c>
      <c r="J3723" s="3">
        <v>0.06</v>
      </c>
      <c r="K3723" s="3">
        <v>0.54</v>
      </c>
    </row>
    <row r="3724" spans="1:11" x14ac:dyDescent="0.25">
      <c r="A3724" s="2">
        <v>3724</v>
      </c>
      <c r="B3724" s="2" t="s">
        <v>2923</v>
      </c>
      <c r="C3724" s="2" t="s">
        <v>86</v>
      </c>
      <c r="D3724" s="2">
        <v>1998</v>
      </c>
      <c r="E3724" s="2" t="s">
        <v>28</v>
      </c>
      <c r="F3724" s="2" t="s">
        <v>59</v>
      </c>
      <c r="G3724" s="2">
        <v>0.09</v>
      </c>
      <c r="H3724" s="2">
        <v>0.06</v>
      </c>
      <c r="I3724" s="2">
        <v>0.35</v>
      </c>
      <c r="J3724" s="2">
        <v>0.04</v>
      </c>
      <c r="K3724" s="2">
        <v>0.54</v>
      </c>
    </row>
    <row r="3725" spans="1:11" x14ac:dyDescent="0.2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25">
      <c r="A3726" s="2">
        <v>3726</v>
      </c>
      <c r="B3726" s="2" t="s">
        <v>2925</v>
      </c>
      <c r="C3726" s="2" t="s">
        <v>46</v>
      </c>
      <c r="D3726" s="2">
        <v>2002</v>
      </c>
      <c r="E3726" s="2" t="s">
        <v>22</v>
      </c>
      <c r="F3726" s="2" t="s">
        <v>276</v>
      </c>
      <c r="G3726" s="2">
        <v>0</v>
      </c>
      <c r="H3726" s="2">
        <v>0</v>
      </c>
      <c r="I3726" s="2">
        <v>0.54</v>
      </c>
      <c r="J3726" s="2">
        <v>0</v>
      </c>
      <c r="K3726" s="2">
        <v>0.54</v>
      </c>
    </row>
    <row r="3727" spans="1:11" x14ac:dyDescent="0.25">
      <c r="A3727" s="3">
        <v>3727</v>
      </c>
      <c r="B3727" s="3" t="s">
        <v>2926</v>
      </c>
      <c r="C3727" s="3" t="s">
        <v>26</v>
      </c>
      <c r="D3727" s="3">
        <v>2008</v>
      </c>
      <c r="E3727" s="3" t="s">
        <v>28</v>
      </c>
      <c r="F3727" s="3" t="s">
        <v>92</v>
      </c>
      <c r="G3727" s="3">
        <v>0.24</v>
      </c>
      <c r="H3727" s="3">
        <v>0.23</v>
      </c>
      <c r="I3727" s="3">
        <v>0</v>
      </c>
      <c r="J3727" s="3">
        <v>0.06</v>
      </c>
      <c r="K3727" s="3">
        <v>0.54</v>
      </c>
    </row>
    <row r="3728" spans="1:11" x14ac:dyDescent="0.25">
      <c r="A3728" s="2">
        <v>3728</v>
      </c>
      <c r="B3728" s="2" t="s">
        <v>2927</v>
      </c>
      <c r="C3728" s="2" t="s">
        <v>86</v>
      </c>
      <c r="D3728" s="2">
        <v>1999</v>
      </c>
      <c r="E3728" s="2" t="s">
        <v>28</v>
      </c>
      <c r="F3728" s="2" t="s">
        <v>2928</v>
      </c>
      <c r="G3728" s="2">
        <v>0</v>
      </c>
      <c r="H3728" s="2">
        <v>0</v>
      </c>
      <c r="I3728" s="2">
        <v>0.5</v>
      </c>
      <c r="J3728" s="2">
        <v>0.04</v>
      </c>
      <c r="K3728" s="2">
        <v>0.54</v>
      </c>
    </row>
    <row r="3729" spans="1:11" x14ac:dyDescent="0.25">
      <c r="A3729" s="3">
        <v>3729</v>
      </c>
      <c r="B3729" s="3" t="s">
        <v>2795</v>
      </c>
      <c r="C3729" s="3" t="s">
        <v>39</v>
      </c>
      <c r="D3729" s="3">
        <v>2013</v>
      </c>
      <c r="E3729" s="3" t="s">
        <v>13</v>
      </c>
      <c r="F3729" s="3" t="s">
        <v>110</v>
      </c>
      <c r="G3729" s="3">
        <v>0.4</v>
      </c>
      <c r="H3729" s="3">
        <v>0.1</v>
      </c>
      <c r="I3729" s="3">
        <v>0</v>
      </c>
      <c r="J3729" s="3">
        <v>0.04</v>
      </c>
      <c r="K3729" s="3">
        <v>0.54</v>
      </c>
    </row>
    <row r="3730" spans="1:11" x14ac:dyDescent="0.25">
      <c r="A3730" s="2">
        <v>3730</v>
      </c>
      <c r="B3730" s="2" t="s">
        <v>2929</v>
      </c>
      <c r="C3730" s="2" t="s">
        <v>130</v>
      </c>
      <c r="D3730" s="2">
        <v>2010</v>
      </c>
      <c r="E3730" s="2" t="s">
        <v>22</v>
      </c>
      <c r="F3730" s="2" t="s">
        <v>121</v>
      </c>
      <c r="G3730" s="2">
        <v>0.12</v>
      </c>
      <c r="H3730" s="2">
        <v>0.16</v>
      </c>
      <c r="I3730" s="2">
        <v>0.18</v>
      </c>
      <c r="J3730" s="2">
        <v>0.09</v>
      </c>
      <c r="K3730" s="2">
        <v>0.54</v>
      </c>
    </row>
    <row r="3731" spans="1:11" x14ac:dyDescent="0.2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25">
      <c r="A3732" s="2">
        <v>3732</v>
      </c>
      <c r="B3732" s="2" t="s">
        <v>515</v>
      </c>
      <c r="C3732" s="2" t="s">
        <v>12</v>
      </c>
      <c r="D3732" s="2">
        <v>2012</v>
      </c>
      <c r="E3732" s="2" t="s">
        <v>13</v>
      </c>
      <c r="F3732" s="2" t="s">
        <v>110</v>
      </c>
      <c r="G3732" s="2">
        <v>0.51</v>
      </c>
      <c r="H3732" s="2">
        <v>0</v>
      </c>
      <c r="I3732" s="2">
        <v>0</v>
      </c>
      <c r="J3732" s="2">
        <v>0.03</v>
      </c>
      <c r="K3732" s="2">
        <v>0.54</v>
      </c>
    </row>
    <row r="3733" spans="1:11" x14ac:dyDescent="0.25">
      <c r="A3733" s="3">
        <v>3733</v>
      </c>
      <c r="B3733" s="3" t="s">
        <v>2930</v>
      </c>
      <c r="C3733" s="3" t="s">
        <v>26</v>
      </c>
      <c r="D3733" s="3">
        <v>2008</v>
      </c>
      <c r="E3733" s="3" t="s">
        <v>22</v>
      </c>
      <c r="F3733" s="3" t="s">
        <v>1203</v>
      </c>
      <c r="G3733" s="3">
        <v>0.33</v>
      </c>
      <c r="H3733" s="3">
        <v>0.03</v>
      </c>
      <c r="I3733" s="3">
        <v>0.15</v>
      </c>
      <c r="J3733" s="3">
        <v>0.03</v>
      </c>
      <c r="K3733" s="3">
        <v>0.54</v>
      </c>
    </row>
    <row r="3734" spans="1:11" x14ac:dyDescent="0.2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25">
      <c r="A3735" s="3">
        <v>3735</v>
      </c>
      <c r="B3735" s="3" t="s">
        <v>1312</v>
      </c>
      <c r="C3735" s="3" t="s">
        <v>42</v>
      </c>
      <c r="D3735" s="3">
        <v>2011</v>
      </c>
      <c r="E3735" s="3" t="s">
        <v>18</v>
      </c>
      <c r="F3735" s="3" t="s">
        <v>451</v>
      </c>
      <c r="G3735" s="3">
        <v>0.22</v>
      </c>
      <c r="H3735" s="3">
        <v>0.23</v>
      </c>
      <c r="I3735" s="3">
        <v>0</v>
      </c>
      <c r="J3735" s="3">
        <v>0.09</v>
      </c>
      <c r="K3735" s="3">
        <v>0.54</v>
      </c>
    </row>
    <row r="3736" spans="1:11" x14ac:dyDescent="0.2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25">
      <c r="A3737" s="3">
        <v>3737</v>
      </c>
      <c r="B3737" s="3" t="s">
        <v>2933</v>
      </c>
      <c r="C3737" s="3" t="s">
        <v>26</v>
      </c>
      <c r="D3737" s="3">
        <v>2010</v>
      </c>
      <c r="E3737" s="3" t="s">
        <v>43</v>
      </c>
      <c r="F3737" s="3" t="s">
        <v>61</v>
      </c>
      <c r="G3737" s="3">
        <v>0.32</v>
      </c>
      <c r="H3737" s="3">
        <v>0.17</v>
      </c>
      <c r="I3737" s="3">
        <v>0</v>
      </c>
      <c r="J3737" s="3">
        <v>0.05</v>
      </c>
      <c r="K3737" s="3">
        <v>0.54</v>
      </c>
    </row>
    <row r="3738" spans="1:11" x14ac:dyDescent="0.25">
      <c r="A3738" s="2">
        <v>3738</v>
      </c>
      <c r="B3738" s="2" t="s">
        <v>945</v>
      </c>
      <c r="C3738" s="2" t="s">
        <v>147</v>
      </c>
      <c r="D3738" s="2">
        <v>2001</v>
      </c>
      <c r="E3738" s="2" t="s">
        <v>13</v>
      </c>
      <c r="F3738" s="2" t="s">
        <v>110</v>
      </c>
      <c r="G3738" s="2">
        <v>0.42</v>
      </c>
      <c r="H3738" s="2">
        <v>0.11</v>
      </c>
      <c r="I3738" s="2">
        <v>0</v>
      </c>
      <c r="J3738" s="2">
        <v>0.01</v>
      </c>
      <c r="K3738" s="2">
        <v>0.54</v>
      </c>
    </row>
    <row r="3739" spans="1:11" x14ac:dyDescent="0.2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25">
      <c r="A3740" s="2">
        <v>3740</v>
      </c>
      <c r="B3740" s="2" t="s">
        <v>2934</v>
      </c>
      <c r="C3740" s="2" t="s">
        <v>113</v>
      </c>
      <c r="D3740" s="2">
        <v>2004</v>
      </c>
      <c r="E3740" s="2" t="s">
        <v>31</v>
      </c>
      <c r="F3740" s="2" t="s">
        <v>61</v>
      </c>
      <c r="G3740" s="2">
        <v>0.46</v>
      </c>
      <c r="H3740" s="2">
        <v>0.06</v>
      </c>
      <c r="I3740" s="2">
        <v>0</v>
      </c>
      <c r="J3740" s="2">
        <v>0.02</v>
      </c>
      <c r="K3740" s="2">
        <v>0.54</v>
      </c>
    </row>
    <row r="3741" spans="1:11" x14ac:dyDescent="0.25">
      <c r="A3741" s="3">
        <v>3741</v>
      </c>
      <c r="B3741" s="3" t="s">
        <v>2935</v>
      </c>
      <c r="C3741" s="3" t="s">
        <v>26</v>
      </c>
      <c r="D3741" s="3">
        <v>2008</v>
      </c>
      <c r="E3741" s="3" t="s">
        <v>24</v>
      </c>
      <c r="F3741" s="3" t="s">
        <v>1528</v>
      </c>
      <c r="G3741" s="3">
        <v>0.42</v>
      </c>
      <c r="H3741" s="3">
        <v>0.08</v>
      </c>
      <c r="I3741" s="3">
        <v>0</v>
      </c>
      <c r="J3741" s="3">
        <v>0.04</v>
      </c>
      <c r="K3741" s="3">
        <v>0.54</v>
      </c>
    </row>
    <row r="3742" spans="1:11" x14ac:dyDescent="0.25">
      <c r="A3742" s="2">
        <v>3742</v>
      </c>
      <c r="B3742" s="2" t="s">
        <v>2936</v>
      </c>
      <c r="C3742" s="2" t="s">
        <v>26</v>
      </c>
      <c r="D3742" s="2">
        <v>2006</v>
      </c>
      <c r="E3742" s="2" t="s">
        <v>31</v>
      </c>
      <c r="F3742" s="2" t="s">
        <v>14</v>
      </c>
      <c r="G3742" s="2">
        <v>0.39</v>
      </c>
      <c r="H3742" s="2">
        <v>0.01</v>
      </c>
      <c r="I3742" s="2">
        <v>0.1</v>
      </c>
      <c r="J3742" s="2">
        <v>0.04</v>
      </c>
      <c r="K3742" s="2">
        <v>0.54</v>
      </c>
    </row>
    <row r="3743" spans="1:11" x14ac:dyDescent="0.25">
      <c r="A3743" s="3">
        <v>3743</v>
      </c>
      <c r="B3743" s="3" t="s">
        <v>2937</v>
      </c>
      <c r="C3743" s="3" t="s">
        <v>46</v>
      </c>
      <c r="D3743" s="3">
        <v>2004</v>
      </c>
      <c r="E3743" s="3" t="s">
        <v>13</v>
      </c>
      <c r="F3743" s="3" t="s">
        <v>184</v>
      </c>
      <c r="G3743" s="3">
        <v>0</v>
      </c>
      <c r="H3743" s="3">
        <v>0</v>
      </c>
      <c r="I3743" s="3">
        <v>0.54</v>
      </c>
      <c r="J3743" s="3">
        <v>0</v>
      </c>
      <c r="K3743" s="3">
        <v>0.54</v>
      </c>
    </row>
    <row r="3744" spans="1:11" x14ac:dyDescent="0.2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25">
      <c r="A3745" s="3">
        <v>3745</v>
      </c>
      <c r="B3745" s="3" t="s">
        <v>2939</v>
      </c>
      <c r="C3745" s="3" t="s">
        <v>65</v>
      </c>
      <c r="D3745" s="3">
        <v>2011</v>
      </c>
      <c r="E3745" s="3" t="s">
        <v>22</v>
      </c>
      <c r="F3745" s="3" t="s">
        <v>14</v>
      </c>
      <c r="G3745" s="3">
        <v>0</v>
      </c>
      <c r="H3745" s="3">
        <v>0.05</v>
      </c>
      <c r="I3745" s="3">
        <v>0.48</v>
      </c>
      <c r="J3745" s="3">
        <v>0</v>
      </c>
      <c r="K3745" s="3">
        <v>0.54</v>
      </c>
    </row>
    <row r="3746" spans="1:11" x14ac:dyDescent="0.2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25">
      <c r="A3747" s="3">
        <v>3747</v>
      </c>
      <c r="B3747" s="3" t="s">
        <v>2941</v>
      </c>
      <c r="C3747" s="3" t="s">
        <v>86</v>
      </c>
      <c r="D3747" s="3">
        <v>2001</v>
      </c>
      <c r="E3747" s="3" t="s">
        <v>13</v>
      </c>
      <c r="F3747" s="3" t="s">
        <v>61</v>
      </c>
      <c r="G3747" s="3">
        <v>0.3</v>
      </c>
      <c r="H3747" s="3">
        <v>0.2</v>
      </c>
      <c r="I3747" s="3">
        <v>0</v>
      </c>
      <c r="J3747" s="3">
        <v>0.04</v>
      </c>
      <c r="K3747" s="3">
        <v>0.54</v>
      </c>
    </row>
    <row r="3748" spans="1:11" x14ac:dyDescent="0.2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25">
      <c r="A3749" s="3">
        <v>3749</v>
      </c>
      <c r="B3749" s="3" t="s">
        <v>1726</v>
      </c>
      <c r="C3749" s="3" t="s">
        <v>39</v>
      </c>
      <c r="D3749" s="3">
        <v>2012</v>
      </c>
      <c r="E3749" s="3" t="s">
        <v>43</v>
      </c>
      <c r="F3749" s="3" t="s">
        <v>451</v>
      </c>
      <c r="G3749" s="3">
        <v>0.32</v>
      </c>
      <c r="H3749" s="3">
        <v>0.17</v>
      </c>
      <c r="I3749" s="3">
        <v>0</v>
      </c>
      <c r="J3749" s="3">
        <v>0.04</v>
      </c>
      <c r="K3749" s="3">
        <v>0.54</v>
      </c>
    </row>
    <row r="3750" spans="1:11" x14ac:dyDescent="0.25">
      <c r="A3750" s="2">
        <v>3750</v>
      </c>
      <c r="B3750" s="2" t="s">
        <v>1603</v>
      </c>
      <c r="C3750" s="2" t="s">
        <v>127</v>
      </c>
      <c r="D3750" s="2">
        <v>1982</v>
      </c>
      <c r="E3750" s="2" t="s">
        <v>2</v>
      </c>
      <c r="F3750" s="2" t="s">
        <v>710</v>
      </c>
      <c r="G3750" s="2">
        <v>0.5</v>
      </c>
      <c r="H3750" s="2">
        <v>0.03</v>
      </c>
      <c r="I3750" s="2">
        <v>0</v>
      </c>
      <c r="J3750" s="2">
        <v>0.01</v>
      </c>
      <c r="K3750" s="2">
        <v>0.54</v>
      </c>
    </row>
    <row r="3751" spans="1:11" x14ac:dyDescent="0.25">
      <c r="A3751" s="3">
        <v>3751</v>
      </c>
      <c r="B3751" s="3" t="s">
        <v>2943</v>
      </c>
      <c r="C3751" s="3" t="s">
        <v>26</v>
      </c>
      <c r="D3751" s="3">
        <v>2008</v>
      </c>
      <c r="E3751" s="3" t="s">
        <v>22</v>
      </c>
      <c r="F3751" s="3" t="s">
        <v>184</v>
      </c>
      <c r="G3751" s="3">
        <v>0.04</v>
      </c>
      <c r="H3751" s="3">
        <v>0.01</v>
      </c>
      <c r="I3751" s="3">
        <v>0.48</v>
      </c>
      <c r="J3751" s="3">
        <v>0</v>
      </c>
      <c r="K3751" s="3">
        <v>0.54</v>
      </c>
    </row>
    <row r="3752" spans="1:11" x14ac:dyDescent="0.2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2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25">
      <c r="A3754" s="2">
        <v>3754</v>
      </c>
      <c r="B3754" s="2" t="s">
        <v>2946</v>
      </c>
      <c r="C3754" s="2" t="s">
        <v>12</v>
      </c>
      <c r="D3754" s="2">
        <v>2008</v>
      </c>
      <c r="E3754" s="2" t="s">
        <v>22</v>
      </c>
      <c r="F3754" s="2" t="s">
        <v>296</v>
      </c>
      <c r="G3754" s="2">
        <v>0.22</v>
      </c>
      <c r="H3754" s="2">
        <v>0.05</v>
      </c>
      <c r="I3754" s="2">
        <v>0.24</v>
      </c>
      <c r="J3754" s="2">
        <v>0.03</v>
      </c>
      <c r="K3754" s="2">
        <v>0.54</v>
      </c>
    </row>
    <row r="3755" spans="1:11" x14ac:dyDescent="0.25">
      <c r="A3755" s="3">
        <v>3755</v>
      </c>
      <c r="B3755" s="3" t="s">
        <v>823</v>
      </c>
      <c r="C3755" s="3" t="s">
        <v>147</v>
      </c>
      <c r="D3755" s="4" t="s">
        <v>225</v>
      </c>
      <c r="E3755" s="3" t="s">
        <v>13</v>
      </c>
      <c r="F3755" s="3" t="s">
        <v>110</v>
      </c>
      <c r="G3755" s="3">
        <v>0.41</v>
      </c>
      <c r="H3755" s="3">
        <v>0.11</v>
      </c>
      <c r="I3755" s="3">
        <v>0</v>
      </c>
      <c r="J3755" s="3">
        <v>0.01</v>
      </c>
      <c r="K3755" s="3">
        <v>0.54</v>
      </c>
    </row>
    <row r="3756" spans="1:11" x14ac:dyDescent="0.2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25">
      <c r="A3757" s="3">
        <v>3757</v>
      </c>
      <c r="B3757" s="3" t="s">
        <v>132</v>
      </c>
      <c r="C3757" s="3" t="s">
        <v>118</v>
      </c>
      <c r="D3757" s="3">
        <v>2015</v>
      </c>
      <c r="E3757" s="3" t="s">
        <v>31</v>
      </c>
      <c r="F3757" s="3" t="s">
        <v>110</v>
      </c>
      <c r="G3757" s="3">
        <v>0.13</v>
      </c>
      <c r="H3757" s="3">
        <v>0.37</v>
      </c>
      <c r="I3757" s="3">
        <v>0</v>
      </c>
      <c r="J3757" s="3">
        <v>0.04</v>
      </c>
      <c r="K3757" s="3">
        <v>0.54</v>
      </c>
    </row>
    <row r="3758" spans="1:11" x14ac:dyDescent="0.25">
      <c r="A3758" s="2">
        <v>3758</v>
      </c>
      <c r="B3758" s="2" t="s">
        <v>2948</v>
      </c>
      <c r="C3758" s="2" t="s">
        <v>834</v>
      </c>
      <c r="D3758" s="2">
        <v>1998</v>
      </c>
      <c r="E3758" s="2" t="s">
        <v>83</v>
      </c>
      <c r="F3758" s="2" t="s">
        <v>121</v>
      </c>
      <c r="G3758" s="2">
        <v>0</v>
      </c>
      <c r="H3758" s="2">
        <v>0</v>
      </c>
      <c r="I3758" s="2">
        <v>0.53</v>
      </c>
      <c r="J3758" s="2">
        <v>0</v>
      </c>
      <c r="K3758" s="2">
        <v>0.53</v>
      </c>
    </row>
    <row r="3759" spans="1:11" x14ac:dyDescent="0.25">
      <c r="A3759" s="3">
        <v>3759</v>
      </c>
      <c r="B3759" s="3" t="s">
        <v>2949</v>
      </c>
      <c r="C3759" s="3" t="s">
        <v>26</v>
      </c>
      <c r="D3759" s="3">
        <v>2009</v>
      </c>
      <c r="E3759" s="3" t="s">
        <v>24</v>
      </c>
      <c r="F3759" s="3" t="s">
        <v>2495</v>
      </c>
      <c r="G3759" s="3">
        <v>0.21</v>
      </c>
      <c r="H3759" s="3">
        <v>0.27</v>
      </c>
      <c r="I3759" s="3">
        <v>0</v>
      </c>
      <c r="J3759" s="3">
        <v>0.05</v>
      </c>
      <c r="K3759" s="3">
        <v>0.53</v>
      </c>
    </row>
    <row r="3760" spans="1:11" x14ac:dyDescent="0.2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2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2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25">
      <c r="A3763" s="3">
        <v>3763</v>
      </c>
      <c r="B3763" s="3" t="s">
        <v>2715</v>
      </c>
      <c r="C3763" s="3" t="s">
        <v>12</v>
      </c>
      <c r="D3763" s="3">
        <v>2008</v>
      </c>
      <c r="E3763" s="3" t="s">
        <v>43</v>
      </c>
      <c r="F3763" s="3" t="s">
        <v>385</v>
      </c>
      <c r="G3763" s="3">
        <v>0.49</v>
      </c>
      <c r="H3763" s="3">
        <v>0</v>
      </c>
      <c r="I3763" s="3">
        <v>0</v>
      </c>
      <c r="J3763" s="3">
        <v>0.04</v>
      </c>
      <c r="K3763" s="3">
        <v>0.53</v>
      </c>
    </row>
    <row r="3764" spans="1:11" x14ac:dyDescent="0.2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2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2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2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2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2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25">
      <c r="A3770" s="2">
        <v>3770</v>
      </c>
      <c r="B3770" s="2" t="s">
        <v>2958</v>
      </c>
      <c r="C3770" s="2" t="s">
        <v>86</v>
      </c>
      <c r="D3770" s="2">
        <v>2000</v>
      </c>
      <c r="E3770" s="2" t="s">
        <v>18</v>
      </c>
      <c r="F3770" s="2" t="s">
        <v>110</v>
      </c>
      <c r="G3770" s="2">
        <v>0.3</v>
      </c>
      <c r="H3770" s="2">
        <v>0.2</v>
      </c>
      <c r="I3770" s="2">
        <v>0</v>
      </c>
      <c r="J3770" s="2">
        <v>0.03</v>
      </c>
      <c r="K3770" s="2">
        <v>0.53</v>
      </c>
    </row>
    <row r="3771" spans="1:11" x14ac:dyDescent="0.2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25">
      <c r="A3772" s="2">
        <v>3772</v>
      </c>
      <c r="B3772" s="2" t="s">
        <v>2960</v>
      </c>
      <c r="C3772" s="2" t="s">
        <v>113</v>
      </c>
      <c r="D3772" s="2">
        <v>2004</v>
      </c>
      <c r="E3772" s="2" t="s">
        <v>28</v>
      </c>
      <c r="F3772" s="2" t="s">
        <v>121</v>
      </c>
      <c r="G3772" s="2">
        <v>0.4</v>
      </c>
      <c r="H3772" s="2">
        <v>0.11</v>
      </c>
      <c r="I3772" s="2">
        <v>0</v>
      </c>
      <c r="J3772" s="2">
        <v>0.02</v>
      </c>
      <c r="K3772" s="2">
        <v>0.53</v>
      </c>
    </row>
    <row r="3773" spans="1:11" x14ac:dyDescent="0.25">
      <c r="A3773" s="3">
        <v>3773</v>
      </c>
      <c r="B3773" s="3" t="s">
        <v>2961</v>
      </c>
      <c r="C3773" s="3" t="s">
        <v>26</v>
      </c>
      <c r="D3773" s="3">
        <v>2006</v>
      </c>
      <c r="E3773" s="3" t="s">
        <v>22</v>
      </c>
      <c r="F3773" s="3" t="s">
        <v>121</v>
      </c>
      <c r="G3773" s="3">
        <v>0.18</v>
      </c>
      <c r="H3773" s="3">
        <v>0</v>
      </c>
      <c r="I3773" s="3">
        <v>0.33</v>
      </c>
      <c r="J3773" s="3">
        <v>0.02</v>
      </c>
      <c r="K3773" s="3">
        <v>0.53</v>
      </c>
    </row>
    <row r="3774" spans="1:11" x14ac:dyDescent="0.25">
      <c r="A3774" s="2">
        <v>3774</v>
      </c>
      <c r="B3774" s="2" t="s">
        <v>2962</v>
      </c>
      <c r="C3774" s="2" t="s">
        <v>26</v>
      </c>
      <c r="D3774" s="2">
        <v>2009</v>
      </c>
      <c r="E3774" s="2" t="s">
        <v>33</v>
      </c>
      <c r="F3774" s="2" t="s">
        <v>110</v>
      </c>
      <c r="G3774" s="2">
        <v>0.26</v>
      </c>
      <c r="H3774" s="2">
        <v>0.21</v>
      </c>
      <c r="I3774" s="2">
        <v>0</v>
      </c>
      <c r="J3774" s="2">
        <v>0.06</v>
      </c>
      <c r="K3774" s="2">
        <v>0.53</v>
      </c>
    </row>
    <row r="3775" spans="1:11" x14ac:dyDescent="0.2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25">
      <c r="A3776" s="2">
        <v>3776</v>
      </c>
      <c r="B3776" s="2" t="s">
        <v>2964</v>
      </c>
      <c r="C3776" s="2" t="s">
        <v>86</v>
      </c>
      <c r="D3776" s="2">
        <v>1999</v>
      </c>
      <c r="E3776" s="2" t="s">
        <v>2</v>
      </c>
      <c r="F3776" s="2" t="s">
        <v>223</v>
      </c>
      <c r="G3776" s="2">
        <v>0.3</v>
      </c>
      <c r="H3776" s="2">
        <v>0.2</v>
      </c>
      <c r="I3776" s="2">
        <v>0</v>
      </c>
      <c r="J3776" s="2">
        <v>0.03</v>
      </c>
      <c r="K3776" s="2">
        <v>0.53</v>
      </c>
    </row>
    <row r="3777" spans="1:11" x14ac:dyDescent="0.2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25">
      <c r="A3778" s="2">
        <v>3778</v>
      </c>
      <c r="B3778" s="2" t="s">
        <v>1931</v>
      </c>
      <c r="C3778" s="2" t="s">
        <v>113</v>
      </c>
      <c r="D3778" s="2">
        <v>2004</v>
      </c>
      <c r="E3778" s="2" t="s">
        <v>13</v>
      </c>
      <c r="F3778" s="2" t="s">
        <v>608</v>
      </c>
      <c r="G3778" s="2">
        <v>0.4</v>
      </c>
      <c r="H3778" s="2">
        <v>0.11</v>
      </c>
      <c r="I3778" s="2">
        <v>0</v>
      </c>
      <c r="J3778" s="2">
        <v>0.02</v>
      </c>
      <c r="K3778" s="2">
        <v>0.53</v>
      </c>
    </row>
    <row r="3779" spans="1:11" x14ac:dyDescent="0.25">
      <c r="A3779" s="3">
        <v>3779</v>
      </c>
      <c r="B3779" s="3" t="s">
        <v>2966</v>
      </c>
      <c r="C3779" s="3" t="s">
        <v>86</v>
      </c>
      <c r="D3779" s="3">
        <v>1996</v>
      </c>
      <c r="E3779" s="3" t="s">
        <v>28</v>
      </c>
      <c r="F3779" s="3" t="s">
        <v>59</v>
      </c>
      <c r="G3779" s="3">
        <v>0.3</v>
      </c>
      <c r="H3779" s="3">
        <v>0.2</v>
      </c>
      <c r="I3779" s="3">
        <v>0</v>
      </c>
      <c r="J3779" s="3">
        <v>0.03</v>
      </c>
      <c r="K3779" s="3">
        <v>0.53</v>
      </c>
    </row>
    <row r="3780" spans="1:11" x14ac:dyDescent="0.2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25">
      <c r="A3781" s="3">
        <v>3781</v>
      </c>
      <c r="B3781" s="3" t="s">
        <v>2967</v>
      </c>
      <c r="C3781" s="3" t="s">
        <v>39</v>
      </c>
      <c r="D3781" s="3">
        <v>2011</v>
      </c>
      <c r="E3781" s="3" t="s">
        <v>28</v>
      </c>
      <c r="F3781" s="3" t="s">
        <v>206</v>
      </c>
      <c r="G3781" s="3">
        <v>0.39</v>
      </c>
      <c r="H3781" s="3">
        <v>0.1</v>
      </c>
      <c r="I3781" s="3">
        <v>0</v>
      </c>
      <c r="J3781" s="3">
        <v>0.04</v>
      </c>
      <c r="K3781" s="3">
        <v>0.53</v>
      </c>
    </row>
    <row r="3782" spans="1:11" x14ac:dyDescent="0.25">
      <c r="A3782" s="2">
        <v>3782</v>
      </c>
      <c r="B3782" s="2" t="s">
        <v>2968</v>
      </c>
      <c r="C3782" s="2" t="s">
        <v>48</v>
      </c>
      <c r="D3782" s="2">
        <v>1993</v>
      </c>
      <c r="E3782" s="2" t="s">
        <v>13</v>
      </c>
      <c r="F3782" s="2" t="s">
        <v>1147</v>
      </c>
      <c r="G3782" s="2">
        <v>0</v>
      </c>
      <c r="H3782" s="2">
        <v>0</v>
      </c>
      <c r="I3782" s="2">
        <v>0.53</v>
      </c>
      <c r="J3782" s="2">
        <v>0</v>
      </c>
      <c r="K3782" s="2">
        <v>0.53</v>
      </c>
    </row>
    <row r="3783" spans="1:11" x14ac:dyDescent="0.25">
      <c r="A3783" s="3">
        <v>3783</v>
      </c>
      <c r="B3783" s="3" t="s">
        <v>2969</v>
      </c>
      <c r="C3783" s="3" t="s">
        <v>48</v>
      </c>
      <c r="D3783" s="3">
        <v>1994</v>
      </c>
      <c r="E3783" s="3" t="s">
        <v>212</v>
      </c>
      <c r="F3783" s="3" t="s">
        <v>751</v>
      </c>
      <c r="G3783" s="3">
        <v>0</v>
      </c>
      <c r="H3783" s="3">
        <v>0</v>
      </c>
      <c r="I3783" s="3">
        <v>0.53</v>
      </c>
      <c r="J3783" s="3">
        <v>0</v>
      </c>
      <c r="K3783" s="3">
        <v>0.53</v>
      </c>
    </row>
    <row r="3784" spans="1:11" x14ac:dyDescent="0.25">
      <c r="A3784" s="2">
        <v>3784</v>
      </c>
      <c r="B3784" s="2" t="s">
        <v>2970</v>
      </c>
      <c r="C3784" s="2" t="s">
        <v>48</v>
      </c>
      <c r="D3784" s="2">
        <v>1993</v>
      </c>
      <c r="E3784" s="2" t="s">
        <v>13</v>
      </c>
      <c r="F3784" s="2" t="s">
        <v>751</v>
      </c>
      <c r="G3784" s="2">
        <v>0</v>
      </c>
      <c r="H3784" s="2">
        <v>0</v>
      </c>
      <c r="I3784" s="2">
        <v>0.53</v>
      </c>
      <c r="J3784" s="2">
        <v>0</v>
      </c>
      <c r="K3784" s="2">
        <v>0.53</v>
      </c>
    </row>
    <row r="3785" spans="1:11" x14ac:dyDescent="0.25">
      <c r="A3785" s="3">
        <v>3785</v>
      </c>
      <c r="B3785" s="3" t="s">
        <v>794</v>
      </c>
      <c r="C3785" s="3" t="s">
        <v>113</v>
      </c>
      <c r="D3785" s="3">
        <v>2005</v>
      </c>
      <c r="E3785" s="3" t="s">
        <v>43</v>
      </c>
      <c r="F3785" s="3" t="s">
        <v>92</v>
      </c>
      <c r="G3785" s="3">
        <v>0.34</v>
      </c>
      <c r="H3785" s="3">
        <v>0.17</v>
      </c>
      <c r="I3785" s="3">
        <v>0</v>
      </c>
      <c r="J3785" s="3">
        <v>0.02</v>
      </c>
      <c r="K3785" s="3">
        <v>0.53</v>
      </c>
    </row>
    <row r="3786" spans="1:11" x14ac:dyDescent="0.25">
      <c r="A3786" s="2">
        <v>3786</v>
      </c>
      <c r="B3786" s="2" t="s">
        <v>2971</v>
      </c>
      <c r="C3786" s="2" t="s">
        <v>42</v>
      </c>
      <c r="D3786" s="2">
        <v>2010</v>
      </c>
      <c r="E3786" s="2" t="s">
        <v>28</v>
      </c>
      <c r="F3786" s="2" t="s">
        <v>59</v>
      </c>
      <c r="G3786" s="2">
        <v>0.09</v>
      </c>
      <c r="H3786" s="2">
        <v>0.32</v>
      </c>
      <c r="I3786" s="2">
        <v>0</v>
      </c>
      <c r="J3786" s="2">
        <v>0.12</v>
      </c>
      <c r="K3786" s="2">
        <v>0.53</v>
      </c>
    </row>
    <row r="3787" spans="1:11" x14ac:dyDescent="0.2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25">
      <c r="A3788" s="2">
        <v>3788</v>
      </c>
      <c r="B3788" s="2" t="s">
        <v>1913</v>
      </c>
      <c r="C3788" s="2" t="s">
        <v>113</v>
      </c>
      <c r="D3788" s="2">
        <v>2005</v>
      </c>
      <c r="E3788" s="2" t="s">
        <v>18</v>
      </c>
      <c r="F3788" s="2" t="s">
        <v>110</v>
      </c>
      <c r="G3788" s="2">
        <v>0.32</v>
      </c>
      <c r="H3788" s="2">
        <v>0.19</v>
      </c>
      <c r="I3788" s="2">
        <v>0</v>
      </c>
      <c r="J3788" s="2">
        <v>0.01</v>
      </c>
      <c r="K3788" s="2">
        <v>0.53</v>
      </c>
    </row>
    <row r="3789" spans="1:11" x14ac:dyDescent="0.2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25">
      <c r="A3790" s="2">
        <v>3790</v>
      </c>
      <c r="B3790" s="2" t="s">
        <v>2973</v>
      </c>
      <c r="C3790" s="2" t="s">
        <v>113</v>
      </c>
      <c r="D3790" s="2">
        <v>2005</v>
      </c>
      <c r="E3790" s="2" t="s">
        <v>31</v>
      </c>
      <c r="F3790" s="2" t="s">
        <v>110</v>
      </c>
      <c r="G3790" s="2">
        <v>0.32</v>
      </c>
      <c r="H3790" s="2">
        <v>0.19</v>
      </c>
      <c r="I3790" s="2">
        <v>0</v>
      </c>
      <c r="J3790" s="2">
        <v>0.02</v>
      </c>
      <c r="K3790" s="2">
        <v>0.53</v>
      </c>
    </row>
    <row r="3791" spans="1:11" x14ac:dyDescent="0.2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2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25">
      <c r="A3793" s="3">
        <v>3793</v>
      </c>
      <c r="B3793" s="3" t="s">
        <v>1448</v>
      </c>
      <c r="C3793" s="3" t="s">
        <v>113</v>
      </c>
      <c r="D3793" s="3">
        <v>2002</v>
      </c>
      <c r="E3793" s="3" t="s">
        <v>43</v>
      </c>
      <c r="F3793" s="3" t="s">
        <v>214</v>
      </c>
      <c r="G3793" s="3">
        <v>0.31</v>
      </c>
      <c r="H3793" s="3">
        <v>0.19</v>
      </c>
      <c r="I3793" s="3">
        <v>0</v>
      </c>
      <c r="J3793" s="3">
        <v>0.03</v>
      </c>
      <c r="K3793" s="3">
        <v>0.53</v>
      </c>
    </row>
    <row r="3794" spans="1:11" x14ac:dyDescent="0.2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25">
      <c r="A3795" s="3">
        <v>3795</v>
      </c>
      <c r="B3795" s="3" t="s">
        <v>2571</v>
      </c>
      <c r="C3795" s="3" t="s">
        <v>149</v>
      </c>
      <c r="D3795" s="3">
        <v>2012</v>
      </c>
      <c r="E3795" s="3" t="s">
        <v>18</v>
      </c>
      <c r="F3795" s="3" t="s">
        <v>121</v>
      </c>
      <c r="G3795" s="3">
        <v>0.2</v>
      </c>
      <c r="H3795" s="3">
        <v>0.27</v>
      </c>
      <c r="I3795" s="3">
        <v>0.02</v>
      </c>
      <c r="J3795" s="3">
        <v>0.05</v>
      </c>
      <c r="K3795" s="3">
        <v>0.53</v>
      </c>
    </row>
    <row r="3796" spans="1:11" x14ac:dyDescent="0.25">
      <c r="A3796" s="2">
        <v>3796</v>
      </c>
      <c r="B3796" s="2" t="s">
        <v>457</v>
      </c>
      <c r="C3796" s="2" t="s">
        <v>78</v>
      </c>
      <c r="D3796" s="2">
        <v>2000</v>
      </c>
      <c r="E3796" s="2" t="s">
        <v>43</v>
      </c>
      <c r="F3796" s="2" t="s">
        <v>61</v>
      </c>
      <c r="G3796" s="2">
        <v>0.43</v>
      </c>
      <c r="H3796" s="2">
        <v>0.09</v>
      </c>
      <c r="I3796" s="2">
        <v>0</v>
      </c>
      <c r="J3796" s="2">
        <v>0.01</v>
      </c>
      <c r="K3796" s="2">
        <v>0.53</v>
      </c>
    </row>
    <row r="3797" spans="1:11" x14ac:dyDescent="0.25">
      <c r="A3797" s="3">
        <v>3797</v>
      </c>
      <c r="B3797" s="3" t="s">
        <v>2976</v>
      </c>
      <c r="C3797" s="3" t="s">
        <v>12</v>
      </c>
      <c r="D3797" s="3">
        <v>2008</v>
      </c>
      <c r="E3797" s="3" t="s">
        <v>33</v>
      </c>
      <c r="F3797" s="3" t="s">
        <v>159</v>
      </c>
      <c r="G3797" s="3">
        <v>0.48</v>
      </c>
      <c r="H3797" s="3">
        <v>0</v>
      </c>
      <c r="I3797" s="3">
        <v>0</v>
      </c>
      <c r="J3797" s="3">
        <v>0.04</v>
      </c>
      <c r="K3797" s="3">
        <v>0.53</v>
      </c>
    </row>
    <row r="3798" spans="1:11" x14ac:dyDescent="0.25">
      <c r="A3798" s="2">
        <v>3798</v>
      </c>
      <c r="B3798" s="2" t="s">
        <v>1719</v>
      </c>
      <c r="C3798" s="2" t="s">
        <v>130</v>
      </c>
      <c r="D3798" s="2">
        <v>2007</v>
      </c>
      <c r="E3798" s="2" t="s">
        <v>31</v>
      </c>
      <c r="F3798" s="2" t="s">
        <v>92</v>
      </c>
      <c r="G3798" s="2">
        <v>0.35</v>
      </c>
      <c r="H3798" s="2">
        <v>0.1</v>
      </c>
      <c r="I3798" s="2">
        <v>0</v>
      </c>
      <c r="J3798" s="2">
        <v>0.08</v>
      </c>
      <c r="K3798" s="2">
        <v>0.53</v>
      </c>
    </row>
    <row r="3799" spans="1:11" x14ac:dyDescent="0.25">
      <c r="A3799" s="3">
        <v>3799</v>
      </c>
      <c r="B3799" s="3" t="s">
        <v>831</v>
      </c>
      <c r="C3799" s="3" t="s">
        <v>147</v>
      </c>
      <c r="D3799" s="3">
        <v>2004</v>
      </c>
      <c r="E3799" s="3" t="s">
        <v>22</v>
      </c>
      <c r="F3799" s="3" t="s">
        <v>61</v>
      </c>
      <c r="G3799" s="3">
        <v>0.41</v>
      </c>
      <c r="H3799" s="3">
        <v>0.11</v>
      </c>
      <c r="I3799" s="3">
        <v>0</v>
      </c>
      <c r="J3799" s="3">
        <v>0.01</v>
      </c>
      <c r="K3799" s="3">
        <v>0.53</v>
      </c>
    </row>
    <row r="3800" spans="1:11" x14ac:dyDescent="0.25">
      <c r="A3800" s="2">
        <v>3800</v>
      </c>
      <c r="B3800" s="2" t="s">
        <v>2977</v>
      </c>
      <c r="C3800" s="2" t="s">
        <v>12</v>
      </c>
      <c r="D3800" s="2">
        <v>2010</v>
      </c>
      <c r="E3800" s="2" t="s">
        <v>83</v>
      </c>
      <c r="F3800" s="2" t="s">
        <v>451</v>
      </c>
      <c r="G3800" s="2">
        <v>0.27</v>
      </c>
      <c r="H3800" s="2">
        <v>0.21</v>
      </c>
      <c r="I3800" s="2">
        <v>0</v>
      </c>
      <c r="J3800" s="2">
        <v>0.05</v>
      </c>
      <c r="K3800" s="2">
        <v>0.53</v>
      </c>
    </row>
    <row r="3801" spans="1:11" x14ac:dyDescent="0.25">
      <c r="A3801" s="3">
        <v>3801</v>
      </c>
      <c r="B3801" s="3" t="s">
        <v>2978</v>
      </c>
      <c r="C3801" s="3" t="s">
        <v>26</v>
      </c>
      <c r="D3801" s="3">
        <v>2010</v>
      </c>
      <c r="E3801" s="3" t="s">
        <v>33</v>
      </c>
      <c r="F3801" s="3" t="s">
        <v>110</v>
      </c>
      <c r="G3801" s="3">
        <v>0.5</v>
      </c>
      <c r="H3801" s="3">
        <v>0</v>
      </c>
      <c r="I3801" s="3">
        <v>0</v>
      </c>
      <c r="J3801" s="3">
        <v>0.03</v>
      </c>
      <c r="K3801" s="3">
        <v>0.53</v>
      </c>
    </row>
    <row r="3802" spans="1:11" x14ac:dyDescent="0.25">
      <c r="A3802" s="2">
        <v>3802</v>
      </c>
      <c r="B3802" s="2" t="s">
        <v>2979</v>
      </c>
      <c r="C3802" s="2" t="s">
        <v>86</v>
      </c>
      <c r="D3802" s="2">
        <v>1997</v>
      </c>
      <c r="E3802" s="2" t="s">
        <v>212</v>
      </c>
      <c r="F3802" s="2" t="s">
        <v>124</v>
      </c>
      <c r="G3802" s="2">
        <v>0</v>
      </c>
      <c r="H3802" s="2">
        <v>0</v>
      </c>
      <c r="I3802" s="2">
        <v>0.49</v>
      </c>
      <c r="J3802" s="2">
        <v>0.03</v>
      </c>
      <c r="K3802" s="2">
        <v>0.53</v>
      </c>
    </row>
    <row r="3803" spans="1:11" x14ac:dyDescent="0.25">
      <c r="A3803" s="3">
        <v>3803</v>
      </c>
      <c r="B3803" s="3" t="s">
        <v>1731</v>
      </c>
      <c r="C3803" s="3" t="s">
        <v>42</v>
      </c>
      <c r="D3803" s="3">
        <v>2011</v>
      </c>
      <c r="E3803" s="3" t="s">
        <v>31</v>
      </c>
      <c r="F3803" s="3" t="s">
        <v>110</v>
      </c>
      <c r="G3803" s="3">
        <v>0.23</v>
      </c>
      <c r="H3803" s="3">
        <v>0.2</v>
      </c>
      <c r="I3803" s="3">
        <v>0.01</v>
      </c>
      <c r="J3803" s="3">
        <v>0.08</v>
      </c>
      <c r="K3803" s="3">
        <v>0.53</v>
      </c>
    </row>
    <row r="3804" spans="1:11" x14ac:dyDescent="0.25">
      <c r="A3804" s="2">
        <v>3804</v>
      </c>
      <c r="B3804" s="2" t="s">
        <v>2980</v>
      </c>
      <c r="C3804" s="2" t="s">
        <v>39</v>
      </c>
      <c r="D3804" s="2">
        <v>2009</v>
      </c>
      <c r="E3804" s="2" t="s">
        <v>31</v>
      </c>
      <c r="F3804" s="2" t="s">
        <v>206</v>
      </c>
      <c r="G3804" s="2">
        <v>0.32</v>
      </c>
      <c r="H3804" s="2">
        <v>0.15</v>
      </c>
      <c r="I3804" s="2">
        <v>0</v>
      </c>
      <c r="J3804" s="2">
        <v>0.05</v>
      </c>
      <c r="K3804" s="2">
        <v>0.53</v>
      </c>
    </row>
    <row r="3805" spans="1:11" x14ac:dyDescent="0.2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25">
      <c r="A3806" s="2">
        <v>3806</v>
      </c>
      <c r="B3806" s="2" t="s">
        <v>2525</v>
      </c>
      <c r="C3806" s="2" t="s">
        <v>42</v>
      </c>
      <c r="D3806" s="2">
        <v>2007</v>
      </c>
      <c r="E3806" s="2" t="s">
        <v>18</v>
      </c>
      <c r="F3806" s="2" t="s">
        <v>385</v>
      </c>
      <c r="G3806" s="2">
        <v>0.17</v>
      </c>
      <c r="H3806" s="2">
        <v>0.26</v>
      </c>
      <c r="I3806" s="2">
        <v>0</v>
      </c>
      <c r="J3806" s="2">
        <v>0.1</v>
      </c>
      <c r="K3806" s="2">
        <v>0.53</v>
      </c>
    </row>
    <row r="3807" spans="1:11" x14ac:dyDescent="0.25">
      <c r="A3807" s="3">
        <v>3807</v>
      </c>
      <c r="B3807" s="3" t="s">
        <v>2981</v>
      </c>
      <c r="C3807" s="3" t="s">
        <v>26</v>
      </c>
      <c r="D3807" s="3">
        <v>2007</v>
      </c>
      <c r="E3807" s="3" t="s">
        <v>28</v>
      </c>
      <c r="F3807" s="3" t="s">
        <v>764</v>
      </c>
      <c r="G3807" s="3">
        <v>0.48</v>
      </c>
      <c r="H3807" s="3">
        <v>0</v>
      </c>
      <c r="I3807" s="3">
        <v>0</v>
      </c>
      <c r="J3807" s="3">
        <v>0.04</v>
      </c>
      <c r="K3807" s="3">
        <v>0.53</v>
      </c>
    </row>
    <row r="3808" spans="1:11" x14ac:dyDescent="0.2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2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25">
      <c r="A3810" s="2">
        <v>3810</v>
      </c>
      <c r="B3810" s="2" t="s">
        <v>263</v>
      </c>
      <c r="C3810" s="2" t="s">
        <v>147</v>
      </c>
      <c r="D3810" s="2">
        <v>2002</v>
      </c>
      <c r="E3810" s="2" t="s">
        <v>43</v>
      </c>
      <c r="F3810" s="2" t="s">
        <v>110</v>
      </c>
      <c r="G3810" s="2">
        <v>0.41</v>
      </c>
      <c r="H3810" s="2">
        <v>0.11</v>
      </c>
      <c r="I3810" s="2">
        <v>0</v>
      </c>
      <c r="J3810" s="2">
        <v>0.01</v>
      </c>
      <c r="K3810" s="2">
        <v>0.53</v>
      </c>
    </row>
    <row r="3811" spans="1:11" x14ac:dyDescent="0.2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2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25">
      <c r="A3813" s="3">
        <v>3813</v>
      </c>
      <c r="B3813" s="3" t="s">
        <v>2985</v>
      </c>
      <c r="C3813" s="3" t="s">
        <v>693</v>
      </c>
      <c r="D3813" s="3">
        <v>2013</v>
      </c>
      <c r="E3813" s="3" t="s">
        <v>43</v>
      </c>
      <c r="F3813" s="3" t="s">
        <v>206</v>
      </c>
      <c r="G3813" s="3">
        <v>0.2</v>
      </c>
      <c r="H3813" s="3">
        <v>0.2</v>
      </c>
      <c r="I3813" s="3">
        <v>0</v>
      </c>
      <c r="J3813" s="3">
        <v>0.13</v>
      </c>
      <c r="K3813" s="3">
        <v>0.53</v>
      </c>
    </row>
    <row r="3814" spans="1:11" x14ac:dyDescent="0.25">
      <c r="A3814" s="2">
        <v>3814</v>
      </c>
      <c r="B3814" s="2" t="s">
        <v>2986</v>
      </c>
      <c r="C3814" s="2" t="s">
        <v>48</v>
      </c>
      <c r="D3814" s="2">
        <v>1994</v>
      </c>
      <c r="E3814" s="2" t="s">
        <v>13</v>
      </c>
      <c r="F3814" s="2" t="s">
        <v>296</v>
      </c>
      <c r="G3814" s="2">
        <v>0</v>
      </c>
      <c r="H3814" s="2">
        <v>0</v>
      </c>
      <c r="I3814" s="2">
        <v>0.53</v>
      </c>
      <c r="J3814" s="2">
        <v>0</v>
      </c>
      <c r="K3814" s="2">
        <v>0.53</v>
      </c>
    </row>
    <row r="3815" spans="1:11" x14ac:dyDescent="0.25">
      <c r="A3815" s="3">
        <v>3815</v>
      </c>
      <c r="B3815" s="3" t="s">
        <v>2987</v>
      </c>
      <c r="C3815" s="3" t="s">
        <v>12</v>
      </c>
      <c r="D3815" s="3">
        <v>2008</v>
      </c>
      <c r="E3815" s="3" t="s">
        <v>43</v>
      </c>
      <c r="F3815" s="3" t="s">
        <v>44</v>
      </c>
      <c r="G3815" s="3">
        <v>0.48</v>
      </c>
      <c r="H3815" s="3">
        <v>0.01</v>
      </c>
      <c r="I3815" s="3">
        <v>0</v>
      </c>
      <c r="J3815" s="3">
        <v>0.04</v>
      </c>
      <c r="K3815" s="3">
        <v>0.53</v>
      </c>
    </row>
    <row r="3816" spans="1:11" x14ac:dyDescent="0.2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25">
      <c r="A3817" s="3">
        <v>3817</v>
      </c>
      <c r="B3817" s="3" t="s">
        <v>2988</v>
      </c>
      <c r="C3817" s="3" t="s">
        <v>26</v>
      </c>
      <c r="D3817" s="3">
        <v>2009</v>
      </c>
      <c r="E3817" s="3" t="s">
        <v>24</v>
      </c>
      <c r="F3817" s="3" t="s">
        <v>14</v>
      </c>
      <c r="G3817" s="3">
        <v>0.3</v>
      </c>
      <c r="H3817" s="3">
        <v>0.03</v>
      </c>
      <c r="I3817" s="3">
        <v>0.16</v>
      </c>
      <c r="J3817" s="3">
        <v>0.03</v>
      </c>
      <c r="K3817" s="3">
        <v>0.53</v>
      </c>
    </row>
    <row r="3818" spans="1:11" x14ac:dyDescent="0.25">
      <c r="A3818" s="2">
        <v>3818</v>
      </c>
      <c r="B3818" s="2" t="s">
        <v>684</v>
      </c>
      <c r="C3818" s="2" t="s">
        <v>141</v>
      </c>
      <c r="D3818" s="2">
        <v>2014</v>
      </c>
      <c r="E3818" s="2" t="s">
        <v>28</v>
      </c>
      <c r="F3818" s="2" t="s">
        <v>92</v>
      </c>
      <c r="G3818" s="2">
        <v>0.35</v>
      </c>
      <c r="H3818" s="2">
        <v>0.13</v>
      </c>
      <c r="I3818" s="2">
        <v>0</v>
      </c>
      <c r="J3818" s="2">
        <v>0.05</v>
      </c>
      <c r="K3818" s="2">
        <v>0.53</v>
      </c>
    </row>
    <row r="3819" spans="1:11" x14ac:dyDescent="0.25">
      <c r="A3819" s="3">
        <v>3819</v>
      </c>
      <c r="B3819" s="3" t="s">
        <v>2989</v>
      </c>
      <c r="C3819" s="3" t="s">
        <v>130</v>
      </c>
      <c r="D3819" s="3">
        <v>2007</v>
      </c>
      <c r="E3819" s="3" t="s">
        <v>43</v>
      </c>
      <c r="F3819" s="3" t="s">
        <v>184</v>
      </c>
      <c r="G3819" s="3">
        <v>0.22</v>
      </c>
      <c r="H3819" s="3">
        <v>0.16</v>
      </c>
      <c r="I3819" s="3">
        <v>0.04</v>
      </c>
      <c r="J3819" s="3">
        <v>0.1</v>
      </c>
      <c r="K3819" s="3">
        <v>0.53</v>
      </c>
    </row>
    <row r="3820" spans="1:11" x14ac:dyDescent="0.25">
      <c r="A3820" s="2">
        <v>3820</v>
      </c>
      <c r="B3820" s="2" t="s">
        <v>1064</v>
      </c>
      <c r="C3820" s="2" t="s">
        <v>78</v>
      </c>
      <c r="D3820" s="2">
        <v>1999</v>
      </c>
      <c r="E3820" s="2" t="s">
        <v>18</v>
      </c>
      <c r="F3820" s="2" t="s">
        <v>110</v>
      </c>
      <c r="G3820" s="2">
        <v>0.49</v>
      </c>
      <c r="H3820" s="2">
        <v>0.03</v>
      </c>
      <c r="I3820" s="2">
        <v>0</v>
      </c>
      <c r="J3820" s="2">
        <v>0</v>
      </c>
      <c r="K3820" s="2">
        <v>0.53</v>
      </c>
    </row>
    <row r="3821" spans="1:11" x14ac:dyDescent="0.25">
      <c r="A3821" s="3">
        <v>3821</v>
      </c>
      <c r="B3821" s="3" t="s">
        <v>2990</v>
      </c>
      <c r="C3821" s="3" t="s">
        <v>78</v>
      </c>
      <c r="D3821" s="3">
        <v>1996</v>
      </c>
      <c r="E3821" s="3" t="s">
        <v>13</v>
      </c>
      <c r="F3821" s="3" t="s">
        <v>14</v>
      </c>
      <c r="G3821" s="3">
        <v>0.49</v>
      </c>
      <c r="H3821" s="3">
        <v>0.03</v>
      </c>
      <c r="I3821" s="3">
        <v>0</v>
      </c>
      <c r="J3821" s="3">
        <v>0</v>
      </c>
      <c r="K3821" s="3">
        <v>0.53</v>
      </c>
    </row>
    <row r="3822" spans="1:11" x14ac:dyDescent="0.25">
      <c r="A3822" s="2">
        <v>3822</v>
      </c>
      <c r="B3822" s="2" t="s">
        <v>2991</v>
      </c>
      <c r="C3822" s="2" t="s">
        <v>86</v>
      </c>
      <c r="D3822" s="2">
        <v>2000</v>
      </c>
      <c r="E3822" s="2" t="s">
        <v>28</v>
      </c>
      <c r="F3822" s="2" t="s">
        <v>2928</v>
      </c>
      <c r="G3822" s="2">
        <v>0</v>
      </c>
      <c r="H3822" s="2">
        <v>0</v>
      </c>
      <c r="I3822" s="2">
        <v>0.49</v>
      </c>
      <c r="J3822" s="2">
        <v>0.03</v>
      </c>
      <c r="K3822" s="2">
        <v>0.53</v>
      </c>
    </row>
    <row r="3823" spans="1:11" x14ac:dyDescent="0.2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25">
      <c r="A3824" s="2">
        <v>3824</v>
      </c>
      <c r="B3824" s="2" t="s">
        <v>2993</v>
      </c>
      <c r="C3824" s="2" t="s">
        <v>55</v>
      </c>
      <c r="D3824" s="2">
        <v>2005</v>
      </c>
      <c r="E3824" s="2" t="s">
        <v>13</v>
      </c>
      <c r="F3824" s="2" t="s">
        <v>14</v>
      </c>
      <c r="G3824" s="2">
        <v>0.24</v>
      </c>
      <c r="H3824" s="2">
        <v>0.09</v>
      </c>
      <c r="I3824" s="2">
        <v>0.19</v>
      </c>
      <c r="J3824" s="2">
        <v>0.01</v>
      </c>
      <c r="K3824" s="2">
        <v>0.52</v>
      </c>
    </row>
    <row r="3825" spans="1:11" x14ac:dyDescent="0.25">
      <c r="A3825" s="3">
        <v>3825</v>
      </c>
      <c r="B3825" s="3" t="s">
        <v>2994</v>
      </c>
      <c r="C3825" s="3" t="s">
        <v>634</v>
      </c>
      <c r="D3825" s="3">
        <v>1999</v>
      </c>
      <c r="E3825" s="3" t="s">
        <v>33</v>
      </c>
      <c r="F3825" s="3" t="s">
        <v>121</v>
      </c>
      <c r="G3825" s="3">
        <v>0</v>
      </c>
      <c r="H3825" s="3">
        <v>0</v>
      </c>
      <c r="I3825" s="3">
        <v>0.52</v>
      </c>
      <c r="J3825" s="3">
        <v>0</v>
      </c>
      <c r="K3825" s="3">
        <v>0.52</v>
      </c>
    </row>
    <row r="3826" spans="1:11" x14ac:dyDescent="0.25">
      <c r="A3826" s="2">
        <v>3826</v>
      </c>
      <c r="B3826" s="2" t="s">
        <v>1701</v>
      </c>
      <c r="C3826" s="2" t="s">
        <v>26</v>
      </c>
      <c r="D3826" s="2">
        <v>2008</v>
      </c>
      <c r="E3826" s="2" t="s">
        <v>43</v>
      </c>
      <c r="F3826" s="2" t="s">
        <v>206</v>
      </c>
      <c r="G3826" s="2">
        <v>0.47</v>
      </c>
      <c r="H3826" s="2">
        <v>0.01</v>
      </c>
      <c r="I3826" s="2">
        <v>0</v>
      </c>
      <c r="J3826" s="2">
        <v>0.04</v>
      </c>
      <c r="K3826" s="2">
        <v>0.52</v>
      </c>
    </row>
    <row r="3827" spans="1:11" x14ac:dyDescent="0.2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25">
      <c r="A3828" s="2">
        <v>3828</v>
      </c>
      <c r="B3828" s="2" t="s">
        <v>2996</v>
      </c>
      <c r="C3828" s="2" t="s">
        <v>12</v>
      </c>
      <c r="D3828" s="2">
        <v>2006</v>
      </c>
      <c r="E3828" s="2" t="s">
        <v>18</v>
      </c>
      <c r="F3828" s="2" t="s">
        <v>92</v>
      </c>
      <c r="G3828" s="2">
        <v>0.46</v>
      </c>
      <c r="H3828" s="2">
        <v>0.01</v>
      </c>
      <c r="I3828" s="2">
        <v>0.02</v>
      </c>
      <c r="J3828" s="2">
        <v>0.04</v>
      </c>
      <c r="K3828" s="2">
        <v>0.52</v>
      </c>
    </row>
    <row r="3829" spans="1:11" x14ac:dyDescent="0.25">
      <c r="A3829" s="3">
        <v>3829</v>
      </c>
      <c r="B3829" s="3" t="s">
        <v>1705</v>
      </c>
      <c r="C3829" s="3" t="s">
        <v>46</v>
      </c>
      <c r="D3829" s="3">
        <v>2006</v>
      </c>
      <c r="E3829" s="3" t="s">
        <v>22</v>
      </c>
      <c r="F3829" s="3" t="s">
        <v>296</v>
      </c>
      <c r="G3829" s="3">
        <v>0</v>
      </c>
      <c r="H3829" s="3">
        <v>0</v>
      </c>
      <c r="I3829" s="3">
        <v>0.52</v>
      </c>
      <c r="J3829" s="3">
        <v>0</v>
      </c>
      <c r="K3829" s="3">
        <v>0.52</v>
      </c>
    </row>
    <row r="3830" spans="1:11" x14ac:dyDescent="0.25">
      <c r="A3830" s="2">
        <v>3830</v>
      </c>
      <c r="B3830" s="2" t="s">
        <v>2997</v>
      </c>
      <c r="C3830" s="2" t="s">
        <v>26</v>
      </c>
      <c r="D3830" s="2">
        <v>2008</v>
      </c>
      <c r="E3830" s="2" t="s">
        <v>22</v>
      </c>
      <c r="F3830" s="2" t="s">
        <v>451</v>
      </c>
      <c r="G3830" s="2">
        <v>0.37</v>
      </c>
      <c r="H3830" s="2">
        <v>0.11</v>
      </c>
      <c r="I3830" s="2">
        <v>0</v>
      </c>
      <c r="J3830" s="2">
        <v>0.04</v>
      </c>
      <c r="K3830" s="2">
        <v>0.52</v>
      </c>
    </row>
    <row r="3831" spans="1:11" x14ac:dyDescent="0.2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25">
      <c r="A3832" s="2">
        <v>3832</v>
      </c>
      <c r="B3832" s="2" t="s">
        <v>2999</v>
      </c>
      <c r="C3832" s="2" t="s">
        <v>12</v>
      </c>
      <c r="D3832" s="2">
        <v>2009</v>
      </c>
      <c r="E3832" s="2" t="s">
        <v>72</v>
      </c>
      <c r="F3832" s="2" t="s">
        <v>14</v>
      </c>
      <c r="G3832" s="2">
        <v>0.45</v>
      </c>
      <c r="H3832" s="2">
        <v>0.04</v>
      </c>
      <c r="I3832" s="2">
        <v>0</v>
      </c>
      <c r="J3832" s="2">
        <v>0.04</v>
      </c>
      <c r="K3832" s="2">
        <v>0.52</v>
      </c>
    </row>
    <row r="3833" spans="1:11" x14ac:dyDescent="0.25">
      <c r="A3833" s="3">
        <v>3833</v>
      </c>
      <c r="B3833" s="3" t="s">
        <v>995</v>
      </c>
      <c r="C3833" s="3" t="s">
        <v>130</v>
      </c>
      <c r="D3833" s="3">
        <v>2006</v>
      </c>
      <c r="E3833" s="3" t="s">
        <v>72</v>
      </c>
      <c r="F3833" s="3" t="s">
        <v>110</v>
      </c>
      <c r="G3833" s="3">
        <v>0.46</v>
      </c>
      <c r="H3833" s="3">
        <v>0.02</v>
      </c>
      <c r="I3833" s="3">
        <v>0</v>
      </c>
      <c r="J3833" s="3">
        <v>0.05</v>
      </c>
      <c r="K3833" s="3">
        <v>0.52</v>
      </c>
    </row>
    <row r="3834" spans="1:11" x14ac:dyDescent="0.25">
      <c r="A3834" s="2">
        <v>3834</v>
      </c>
      <c r="B3834" s="2" t="s">
        <v>2655</v>
      </c>
      <c r="C3834" s="2" t="s">
        <v>46</v>
      </c>
      <c r="D3834" s="2">
        <v>2007</v>
      </c>
      <c r="E3834" s="2" t="s">
        <v>43</v>
      </c>
      <c r="F3834" s="2" t="s">
        <v>121</v>
      </c>
      <c r="G3834" s="2">
        <v>0.13</v>
      </c>
      <c r="H3834" s="2">
        <v>0</v>
      </c>
      <c r="I3834" s="2">
        <v>0</v>
      </c>
      <c r="J3834" s="2">
        <v>0.39</v>
      </c>
      <c r="K3834" s="2">
        <v>0.52</v>
      </c>
    </row>
    <row r="3835" spans="1:11" x14ac:dyDescent="0.2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25">
      <c r="A3836" s="2">
        <v>3836</v>
      </c>
      <c r="B3836" s="2" t="s">
        <v>2292</v>
      </c>
      <c r="C3836" s="2" t="s">
        <v>39</v>
      </c>
      <c r="D3836" s="2">
        <v>2007</v>
      </c>
      <c r="E3836" s="2" t="s">
        <v>13</v>
      </c>
      <c r="F3836" s="2" t="s">
        <v>110</v>
      </c>
      <c r="G3836" s="2">
        <v>0.47</v>
      </c>
      <c r="H3836" s="2">
        <v>0</v>
      </c>
      <c r="I3836" s="2">
        <v>0</v>
      </c>
      <c r="J3836" s="2">
        <v>0.04</v>
      </c>
      <c r="K3836" s="2">
        <v>0.52</v>
      </c>
    </row>
    <row r="3837" spans="1:11" x14ac:dyDescent="0.2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25">
      <c r="A3838" s="2">
        <v>3838</v>
      </c>
      <c r="B3838" s="2" t="s">
        <v>2170</v>
      </c>
      <c r="C3838" s="2" t="s">
        <v>26</v>
      </c>
      <c r="D3838" s="2">
        <v>2009</v>
      </c>
      <c r="E3838" s="2" t="s">
        <v>31</v>
      </c>
      <c r="F3838" s="2" t="s">
        <v>196</v>
      </c>
      <c r="G3838" s="2">
        <v>0.44</v>
      </c>
      <c r="H3838" s="2">
        <v>0.04</v>
      </c>
      <c r="I3838" s="2">
        <v>0</v>
      </c>
      <c r="J3838" s="2">
        <v>0.04</v>
      </c>
      <c r="K3838" s="2">
        <v>0.52</v>
      </c>
    </row>
    <row r="3839" spans="1:11" x14ac:dyDescent="0.2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2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25">
      <c r="A3841" s="3">
        <v>3841</v>
      </c>
      <c r="B3841" s="3" t="s">
        <v>1211</v>
      </c>
      <c r="C3841" s="3" t="s">
        <v>113</v>
      </c>
      <c r="D3841" s="3">
        <v>2002</v>
      </c>
      <c r="E3841" s="3" t="s">
        <v>13</v>
      </c>
      <c r="F3841" s="3" t="s">
        <v>110</v>
      </c>
      <c r="G3841" s="3">
        <v>0.39</v>
      </c>
      <c r="H3841" s="3">
        <v>0.11</v>
      </c>
      <c r="I3841" s="3">
        <v>0</v>
      </c>
      <c r="J3841" s="3">
        <v>0.02</v>
      </c>
      <c r="K3841" s="3">
        <v>0.52</v>
      </c>
    </row>
    <row r="3842" spans="1:11" x14ac:dyDescent="0.25">
      <c r="A3842" s="2">
        <v>3842</v>
      </c>
      <c r="B3842" s="2" t="s">
        <v>3003</v>
      </c>
      <c r="C3842" s="2" t="s">
        <v>42</v>
      </c>
      <c r="D3842" s="2">
        <v>2008</v>
      </c>
      <c r="E3842" s="2" t="s">
        <v>43</v>
      </c>
      <c r="F3842" s="2" t="s">
        <v>3004</v>
      </c>
      <c r="G3842" s="2">
        <v>0.18</v>
      </c>
      <c r="H3842" s="2">
        <v>0.08</v>
      </c>
      <c r="I3842" s="2">
        <v>0.22</v>
      </c>
      <c r="J3842" s="2">
        <v>0.04</v>
      </c>
      <c r="K3842" s="2">
        <v>0.52</v>
      </c>
    </row>
    <row r="3843" spans="1:11" x14ac:dyDescent="0.25">
      <c r="A3843" s="3">
        <v>3843</v>
      </c>
      <c r="B3843" s="3" t="s">
        <v>2344</v>
      </c>
      <c r="C3843" s="3" t="s">
        <v>42</v>
      </c>
      <c r="D3843" s="3">
        <v>2008</v>
      </c>
      <c r="E3843" s="3" t="s">
        <v>13</v>
      </c>
      <c r="F3843" s="3" t="s">
        <v>110</v>
      </c>
      <c r="G3843" s="3">
        <v>0.46</v>
      </c>
      <c r="H3843" s="3">
        <v>0</v>
      </c>
      <c r="I3843" s="3">
        <v>0.02</v>
      </c>
      <c r="J3843" s="3">
        <v>0.04</v>
      </c>
      <c r="K3843" s="3">
        <v>0.52</v>
      </c>
    </row>
    <row r="3844" spans="1:11" x14ac:dyDescent="0.25">
      <c r="A3844" s="2">
        <v>3844</v>
      </c>
      <c r="B3844" s="2" t="s">
        <v>3005</v>
      </c>
      <c r="C3844" s="2" t="s">
        <v>42</v>
      </c>
      <c r="D3844" s="2">
        <v>2011</v>
      </c>
      <c r="E3844" s="2" t="s">
        <v>22</v>
      </c>
      <c r="F3844" s="2" t="s">
        <v>1346</v>
      </c>
      <c r="G3844" s="2">
        <v>0.35</v>
      </c>
      <c r="H3844" s="2">
        <v>0.12</v>
      </c>
      <c r="I3844" s="2">
        <v>0</v>
      </c>
      <c r="J3844" s="2">
        <v>0.06</v>
      </c>
      <c r="K3844" s="2">
        <v>0.52</v>
      </c>
    </row>
    <row r="3845" spans="1:11" x14ac:dyDescent="0.2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2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2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2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2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2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25">
      <c r="A3851" s="3">
        <v>3851</v>
      </c>
      <c r="B3851" s="3" t="s">
        <v>2367</v>
      </c>
      <c r="C3851" s="3" t="s">
        <v>39</v>
      </c>
      <c r="D3851" s="3">
        <v>2009</v>
      </c>
      <c r="E3851" s="3" t="s">
        <v>33</v>
      </c>
      <c r="F3851" s="3" t="s">
        <v>159</v>
      </c>
      <c r="G3851" s="3">
        <v>0.23</v>
      </c>
      <c r="H3851" s="3">
        <v>0.24</v>
      </c>
      <c r="I3851" s="3">
        <v>0</v>
      </c>
      <c r="J3851" s="3">
        <v>0.05</v>
      </c>
      <c r="K3851" s="3">
        <v>0.52</v>
      </c>
    </row>
    <row r="3852" spans="1:11" x14ac:dyDescent="0.25">
      <c r="A3852" s="2">
        <v>3852</v>
      </c>
      <c r="B3852" s="2" t="s">
        <v>1812</v>
      </c>
      <c r="C3852" s="2" t="s">
        <v>693</v>
      </c>
      <c r="D3852" s="2">
        <v>2012</v>
      </c>
      <c r="E3852" s="2" t="s">
        <v>43</v>
      </c>
      <c r="F3852" s="2" t="s">
        <v>59</v>
      </c>
      <c r="G3852" s="2">
        <v>0.26</v>
      </c>
      <c r="H3852" s="2">
        <v>0.15</v>
      </c>
      <c r="I3852" s="2">
        <v>0.01</v>
      </c>
      <c r="J3852" s="2">
        <v>0.1</v>
      </c>
      <c r="K3852" s="2">
        <v>0.52</v>
      </c>
    </row>
    <row r="3853" spans="1:11" x14ac:dyDescent="0.25">
      <c r="A3853" s="3">
        <v>3853</v>
      </c>
      <c r="B3853" s="3" t="s">
        <v>1379</v>
      </c>
      <c r="C3853" s="3" t="s">
        <v>42</v>
      </c>
      <c r="D3853" s="3">
        <v>2007</v>
      </c>
      <c r="E3853" s="3" t="s">
        <v>43</v>
      </c>
      <c r="F3853" s="3" t="s">
        <v>385</v>
      </c>
      <c r="G3853" s="3">
        <v>0.09</v>
      </c>
      <c r="H3853" s="3">
        <v>0.32</v>
      </c>
      <c r="I3853" s="3">
        <v>0</v>
      </c>
      <c r="J3853" s="3">
        <v>0.11</v>
      </c>
      <c r="K3853" s="3">
        <v>0.52</v>
      </c>
    </row>
    <row r="3854" spans="1:11" x14ac:dyDescent="0.25">
      <c r="A3854" s="2">
        <v>3854</v>
      </c>
      <c r="B3854" s="2" t="s">
        <v>3009</v>
      </c>
      <c r="C3854" s="2" t="s">
        <v>12</v>
      </c>
      <c r="D3854" s="2">
        <v>2010</v>
      </c>
      <c r="E3854" s="2" t="s">
        <v>28</v>
      </c>
      <c r="F3854" s="2" t="s">
        <v>451</v>
      </c>
      <c r="G3854" s="2">
        <v>0.46</v>
      </c>
      <c r="H3854" s="2">
        <v>0.02</v>
      </c>
      <c r="I3854" s="2">
        <v>0</v>
      </c>
      <c r="J3854" s="2">
        <v>0.03</v>
      </c>
      <c r="K3854" s="2">
        <v>0.52</v>
      </c>
    </row>
    <row r="3855" spans="1:11" x14ac:dyDescent="0.25">
      <c r="A3855" s="3">
        <v>3855</v>
      </c>
      <c r="B3855" s="3" t="s">
        <v>472</v>
      </c>
      <c r="C3855" s="3" t="s">
        <v>42</v>
      </c>
      <c r="D3855" s="3">
        <v>2008</v>
      </c>
      <c r="E3855" s="3" t="s">
        <v>43</v>
      </c>
      <c r="F3855" s="3" t="s">
        <v>61</v>
      </c>
      <c r="G3855" s="3">
        <v>0.21</v>
      </c>
      <c r="H3855" s="3">
        <v>0.21</v>
      </c>
      <c r="I3855" s="3">
        <v>0</v>
      </c>
      <c r="J3855" s="3">
        <v>0.09</v>
      </c>
      <c r="K3855" s="3">
        <v>0.52</v>
      </c>
    </row>
    <row r="3856" spans="1:11" x14ac:dyDescent="0.25">
      <c r="A3856" s="2">
        <v>3856</v>
      </c>
      <c r="B3856" s="2" t="s">
        <v>3010</v>
      </c>
      <c r="C3856" s="2" t="s">
        <v>46</v>
      </c>
      <c r="D3856" s="2">
        <v>2000</v>
      </c>
      <c r="E3856" s="2" t="s">
        <v>13</v>
      </c>
      <c r="F3856" s="2" t="s">
        <v>110</v>
      </c>
      <c r="G3856" s="2">
        <v>0.17</v>
      </c>
      <c r="H3856" s="2">
        <v>0.13</v>
      </c>
      <c r="I3856" s="2">
        <v>0.18</v>
      </c>
      <c r="J3856" s="2">
        <v>0.04</v>
      </c>
      <c r="K3856" s="2">
        <v>0.52</v>
      </c>
    </row>
    <row r="3857" spans="1:11" x14ac:dyDescent="0.25">
      <c r="A3857" s="3">
        <v>3857</v>
      </c>
      <c r="B3857" s="3" t="s">
        <v>3011</v>
      </c>
      <c r="C3857" s="3" t="s">
        <v>46</v>
      </c>
      <c r="D3857" s="3">
        <v>2003</v>
      </c>
      <c r="E3857" s="3" t="s">
        <v>13</v>
      </c>
      <c r="F3857" s="3" t="s">
        <v>121</v>
      </c>
      <c r="G3857" s="3">
        <v>0</v>
      </c>
      <c r="H3857" s="3">
        <v>0</v>
      </c>
      <c r="I3857" s="3">
        <v>0.52</v>
      </c>
      <c r="J3857" s="3">
        <v>0</v>
      </c>
      <c r="K3857" s="3">
        <v>0.52</v>
      </c>
    </row>
    <row r="3858" spans="1:11" x14ac:dyDescent="0.25">
      <c r="A3858" s="2">
        <v>3858</v>
      </c>
      <c r="B3858" s="2" t="s">
        <v>3012</v>
      </c>
      <c r="C3858" s="2" t="s">
        <v>46</v>
      </c>
      <c r="D3858" s="2">
        <v>2006</v>
      </c>
      <c r="E3858" s="2" t="s">
        <v>43</v>
      </c>
      <c r="F3858" s="2" t="s">
        <v>223</v>
      </c>
      <c r="G3858" s="2">
        <v>0.25</v>
      </c>
      <c r="H3858" s="2">
        <v>0.19</v>
      </c>
      <c r="I3858" s="2">
        <v>0.02</v>
      </c>
      <c r="J3858" s="2">
        <v>0.06</v>
      </c>
      <c r="K3858" s="2">
        <v>0.52</v>
      </c>
    </row>
    <row r="3859" spans="1:11" x14ac:dyDescent="0.25">
      <c r="A3859" s="3">
        <v>3859</v>
      </c>
      <c r="B3859" s="3" t="s">
        <v>1379</v>
      </c>
      <c r="C3859" s="3" t="s">
        <v>12</v>
      </c>
      <c r="D3859" s="3">
        <v>2007</v>
      </c>
      <c r="E3859" s="3" t="s">
        <v>43</v>
      </c>
      <c r="F3859" s="3" t="s">
        <v>385</v>
      </c>
      <c r="G3859" s="3">
        <v>0.44</v>
      </c>
      <c r="H3859" s="3">
        <v>0.04</v>
      </c>
      <c r="I3859" s="3">
        <v>0</v>
      </c>
      <c r="J3859" s="3">
        <v>0.04</v>
      </c>
      <c r="K3859" s="3">
        <v>0.52</v>
      </c>
    </row>
    <row r="3860" spans="1:11" x14ac:dyDescent="0.2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25">
      <c r="A3861" s="3">
        <v>3861</v>
      </c>
      <c r="B3861" s="3" t="s">
        <v>1489</v>
      </c>
      <c r="C3861" s="3" t="s">
        <v>113</v>
      </c>
      <c r="D3861" s="3">
        <v>2005</v>
      </c>
      <c r="E3861" s="3" t="s">
        <v>31</v>
      </c>
      <c r="F3861" s="3" t="s">
        <v>61</v>
      </c>
      <c r="G3861" s="3">
        <v>0.38</v>
      </c>
      <c r="H3861" s="3">
        <v>0.12</v>
      </c>
      <c r="I3861" s="3">
        <v>0</v>
      </c>
      <c r="J3861" s="3">
        <v>0.02</v>
      </c>
      <c r="K3861" s="3">
        <v>0.52</v>
      </c>
    </row>
    <row r="3862" spans="1:11" x14ac:dyDescent="0.2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25">
      <c r="A3863" s="3">
        <v>3863</v>
      </c>
      <c r="B3863" s="3" t="s">
        <v>3015</v>
      </c>
      <c r="C3863" s="3" t="s">
        <v>42</v>
      </c>
      <c r="D3863" s="3">
        <v>2007</v>
      </c>
      <c r="E3863" s="3" t="s">
        <v>43</v>
      </c>
      <c r="F3863" s="3" t="s">
        <v>59</v>
      </c>
      <c r="G3863" s="3">
        <v>0.36</v>
      </c>
      <c r="H3863" s="3">
        <v>0.04</v>
      </c>
      <c r="I3863" s="3">
        <v>0.08</v>
      </c>
      <c r="J3863" s="3">
        <v>0.04</v>
      </c>
      <c r="K3863" s="3">
        <v>0.52</v>
      </c>
    </row>
    <row r="3864" spans="1:11" x14ac:dyDescent="0.25">
      <c r="A3864" s="2">
        <v>3864</v>
      </c>
      <c r="B3864" s="2" t="s">
        <v>273</v>
      </c>
      <c r="C3864" s="2" t="s">
        <v>42</v>
      </c>
      <c r="D3864" s="2">
        <v>2006</v>
      </c>
      <c r="E3864" s="2" t="s">
        <v>13</v>
      </c>
      <c r="F3864" s="2" t="s">
        <v>110</v>
      </c>
      <c r="G3864" s="2">
        <v>0.47</v>
      </c>
      <c r="H3864" s="2">
        <v>0</v>
      </c>
      <c r="I3864" s="2">
        <v>0.01</v>
      </c>
      <c r="J3864" s="2">
        <v>0.04</v>
      </c>
      <c r="K3864" s="2">
        <v>0.52</v>
      </c>
    </row>
    <row r="3865" spans="1:11" x14ac:dyDescent="0.2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2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25">
      <c r="A3867" s="3">
        <v>3867</v>
      </c>
      <c r="B3867" s="3" t="s">
        <v>3018</v>
      </c>
      <c r="C3867" s="3" t="s">
        <v>26</v>
      </c>
      <c r="D3867" s="3">
        <v>2006</v>
      </c>
      <c r="E3867" s="3" t="s">
        <v>28</v>
      </c>
      <c r="F3867" s="3" t="s">
        <v>14</v>
      </c>
      <c r="G3867" s="3">
        <v>0</v>
      </c>
      <c r="H3867" s="3">
        <v>0</v>
      </c>
      <c r="I3867" s="3">
        <v>0.52</v>
      </c>
      <c r="J3867" s="3">
        <v>0</v>
      </c>
      <c r="K3867" s="3">
        <v>0.52</v>
      </c>
    </row>
    <row r="3868" spans="1:11" x14ac:dyDescent="0.2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2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2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25">
      <c r="A3871" s="3">
        <v>3871</v>
      </c>
      <c r="B3871" s="3" t="s">
        <v>3020</v>
      </c>
      <c r="C3871" s="3" t="s">
        <v>26</v>
      </c>
      <c r="D3871" s="3">
        <v>2007</v>
      </c>
      <c r="E3871" s="3" t="s">
        <v>28</v>
      </c>
      <c r="F3871" s="3" t="s">
        <v>92</v>
      </c>
      <c r="G3871" s="3">
        <v>0.48</v>
      </c>
      <c r="H3871" s="3">
        <v>0</v>
      </c>
      <c r="I3871" s="3">
        <v>0</v>
      </c>
      <c r="J3871" s="3">
        <v>0.04</v>
      </c>
      <c r="K3871" s="3">
        <v>0.52</v>
      </c>
    </row>
    <row r="3872" spans="1:11" x14ac:dyDescent="0.25">
      <c r="A3872" s="2">
        <v>3872</v>
      </c>
      <c r="B3872" s="2" t="s">
        <v>3021</v>
      </c>
      <c r="C3872" s="2" t="s">
        <v>86</v>
      </c>
      <c r="D3872" s="2">
        <v>1999</v>
      </c>
      <c r="E3872" s="2" t="s">
        <v>31</v>
      </c>
      <c r="F3872" s="2" t="s">
        <v>59</v>
      </c>
      <c r="G3872" s="2">
        <v>0.17</v>
      </c>
      <c r="H3872" s="2">
        <v>0.11</v>
      </c>
      <c r="I3872" s="2">
        <v>0.2</v>
      </c>
      <c r="J3872" s="2">
        <v>0.03</v>
      </c>
      <c r="K3872" s="2">
        <v>0.52</v>
      </c>
    </row>
    <row r="3873" spans="1:11" x14ac:dyDescent="0.25">
      <c r="A3873" s="3">
        <v>3873</v>
      </c>
      <c r="B3873" s="3" t="s">
        <v>3022</v>
      </c>
      <c r="C3873" s="3" t="s">
        <v>118</v>
      </c>
      <c r="D3873" s="3">
        <v>2006</v>
      </c>
      <c r="E3873" s="3" t="s">
        <v>33</v>
      </c>
      <c r="F3873" s="3" t="s">
        <v>110</v>
      </c>
      <c r="G3873" s="3">
        <v>0.46</v>
      </c>
      <c r="H3873" s="3">
        <v>0.05</v>
      </c>
      <c r="I3873" s="3">
        <v>0</v>
      </c>
      <c r="J3873" s="3">
        <v>0</v>
      </c>
      <c r="K3873" s="3">
        <v>0.52</v>
      </c>
    </row>
    <row r="3874" spans="1:11" x14ac:dyDescent="0.25">
      <c r="A3874" s="2">
        <v>3874</v>
      </c>
      <c r="B3874" s="2" t="s">
        <v>2404</v>
      </c>
      <c r="C3874" s="2" t="s">
        <v>26</v>
      </c>
      <c r="D3874" s="2">
        <v>2008</v>
      </c>
      <c r="E3874" s="2" t="s">
        <v>43</v>
      </c>
      <c r="F3874" s="2" t="s">
        <v>121</v>
      </c>
      <c r="G3874" s="2">
        <v>0.35</v>
      </c>
      <c r="H3874" s="2">
        <v>0.12</v>
      </c>
      <c r="I3874" s="2">
        <v>0</v>
      </c>
      <c r="J3874" s="2">
        <v>0.05</v>
      </c>
      <c r="K3874" s="2">
        <v>0.52</v>
      </c>
    </row>
    <row r="3875" spans="1:11" x14ac:dyDescent="0.25">
      <c r="A3875" s="3">
        <v>3875</v>
      </c>
      <c r="B3875" s="3" t="s">
        <v>1307</v>
      </c>
      <c r="C3875" s="3" t="s">
        <v>113</v>
      </c>
      <c r="D3875" s="3">
        <v>2002</v>
      </c>
      <c r="E3875" s="3" t="s">
        <v>13</v>
      </c>
      <c r="F3875" s="3" t="s">
        <v>121</v>
      </c>
      <c r="G3875" s="3">
        <v>0.38</v>
      </c>
      <c r="H3875" s="3">
        <v>0.11</v>
      </c>
      <c r="I3875" s="3">
        <v>0</v>
      </c>
      <c r="J3875" s="3">
        <v>0.02</v>
      </c>
      <c r="K3875" s="3">
        <v>0.52</v>
      </c>
    </row>
    <row r="3876" spans="1:11" x14ac:dyDescent="0.2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2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25">
      <c r="A3878" s="2">
        <v>3878</v>
      </c>
      <c r="B3878" s="2" t="s">
        <v>1201</v>
      </c>
      <c r="C3878" s="2" t="s">
        <v>12</v>
      </c>
      <c r="D3878" s="2">
        <v>2007</v>
      </c>
      <c r="E3878" s="2" t="s">
        <v>28</v>
      </c>
      <c r="F3878" s="2" t="s">
        <v>92</v>
      </c>
      <c r="G3878" s="2">
        <v>0.46</v>
      </c>
      <c r="H3878" s="2">
        <v>0.02</v>
      </c>
      <c r="I3878" s="2">
        <v>0</v>
      </c>
      <c r="J3878" s="2">
        <v>0.04</v>
      </c>
      <c r="K3878" s="2">
        <v>0.51</v>
      </c>
    </row>
    <row r="3879" spans="1:11" x14ac:dyDescent="0.25">
      <c r="A3879" s="3">
        <v>3879</v>
      </c>
      <c r="B3879" s="3" t="s">
        <v>3024</v>
      </c>
      <c r="C3879" s="3" t="s">
        <v>46</v>
      </c>
      <c r="D3879" s="3">
        <v>2002</v>
      </c>
      <c r="E3879" s="3" t="s">
        <v>43</v>
      </c>
      <c r="F3879" s="3" t="s">
        <v>223</v>
      </c>
      <c r="G3879" s="3">
        <v>0.13</v>
      </c>
      <c r="H3879" s="3">
        <v>0.1</v>
      </c>
      <c r="I3879" s="3">
        <v>0.25</v>
      </c>
      <c r="J3879" s="3">
        <v>0.03</v>
      </c>
      <c r="K3879" s="3">
        <v>0.51</v>
      </c>
    </row>
    <row r="3880" spans="1:11" x14ac:dyDescent="0.25">
      <c r="A3880" s="2">
        <v>3880</v>
      </c>
      <c r="B3880" s="2" t="s">
        <v>597</v>
      </c>
      <c r="C3880" s="2" t="s">
        <v>118</v>
      </c>
      <c r="D3880" s="2">
        <v>2009</v>
      </c>
      <c r="E3880" s="2" t="s">
        <v>22</v>
      </c>
      <c r="F3880" s="2" t="s">
        <v>110</v>
      </c>
      <c r="G3880" s="2">
        <v>0</v>
      </c>
      <c r="H3880" s="2">
        <v>0.46</v>
      </c>
      <c r="I3880" s="2">
        <v>0</v>
      </c>
      <c r="J3880" s="2">
        <v>0.06</v>
      </c>
      <c r="K3880" s="2">
        <v>0.51</v>
      </c>
    </row>
    <row r="3881" spans="1:11" x14ac:dyDescent="0.2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25">
      <c r="A3882" s="2">
        <v>3882</v>
      </c>
      <c r="B3882" s="2" t="s">
        <v>3025</v>
      </c>
      <c r="C3882" s="2" t="s">
        <v>127</v>
      </c>
      <c r="D3882" s="5" t="s">
        <v>225</v>
      </c>
      <c r="E3882" s="2" t="s">
        <v>13</v>
      </c>
      <c r="F3882" s="2" t="s">
        <v>61</v>
      </c>
      <c r="G3882" s="2">
        <v>0.48</v>
      </c>
      <c r="H3882" s="2">
        <v>0.03</v>
      </c>
      <c r="I3882" s="2">
        <v>0</v>
      </c>
      <c r="J3882" s="2">
        <v>0.01</v>
      </c>
      <c r="K3882" s="2">
        <v>0.51</v>
      </c>
    </row>
    <row r="3883" spans="1:11" x14ac:dyDescent="0.2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25">
      <c r="A3884" s="2">
        <v>3884</v>
      </c>
      <c r="B3884" s="2" t="s">
        <v>1304</v>
      </c>
      <c r="C3884" s="2" t="s">
        <v>141</v>
      </c>
      <c r="D3884" s="2">
        <v>2014</v>
      </c>
      <c r="E3884" s="2" t="s">
        <v>43</v>
      </c>
      <c r="F3884" s="2" t="s">
        <v>206</v>
      </c>
      <c r="G3884" s="2">
        <v>0.34</v>
      </c>
      <c r="H3884" s="2">
        <v>0.13</v>
      </c>
      <c r="I3884" s="2">
        <v>0</v>
      </c>
      <c r="J3884" s="2">
        <v>0.04</v>
      </c>
      <c r="K3884" s="2">
        <v>0.51</v>
      </c>
    </row>
    <row r="3885" spans="1:11" x14ac:dyDescent="0.2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25">
      <c r="A3886" s="2">
        <v>3886</v>
      </c>
      <c r="B3886" s="2" t="s">
        <v>3028</v>
      </c>
      <c r="C3886" s="2" t="s">
        <v>42</v>
      </c>
      <c r="D3886" s="2">
        <v>2010</v>
      </c>
      <c r="E3886" s="2" t="s">
        <v>43</v>
      </c>
      <c r="F3886" s="2" t="s">
        <v>92</v>
      </c>
      <c r="G3886" s="2">
        <v>0.17</v>
      </c>
      <c r="H3886" s="2">
        <v>0.25</v>
      </c>
      <c r="I3886" s="2">
        <v>0</v>
      </c>
      <c r="J3886" s="2">
        <v>0.09</v>
      </c>
      <c r="K3886" s="2">
        <v>0.51</v>
      </c>
    </row>
    <row r="3887" spans="1:11" x14ac:dyDescent="0.25">
      <c r="A3887" s="3">
        <v>3887</v>
      </c>
      <c r="B3887" s="3" t="s">
        <v>3029</v>
      </c>
      <c r="C3887" s="3" t="s">
        <v>86</v>
      </c>
      <c r="D3887" s="3">
        <v>1996</v>
      </c>
      <c r="E3887" s="3" t="s">
        <v>13</v>
      </c>
      <c r="F3887" s="3" t="s">
        <v>184</v>
      </c>
      <c r="G3887" s="3">
        <v>0.08</v>
      </c>
      <c r="H3887" s="3">
        <v>0.05</v>
      </c>
      <c r="I3887" s="3">
        <v>0.35</v>
      </c>
      <c r="J3887" s="3">
        <v>0.03</v>
      </c>
      <c r="K3887" s="3">
        <v>0.51</v>
      </c>
    </row>
    <row r="3888" spans="1:11" x14ac:dyDescent="0.25">
      <c r="A3888" s="2">
        <v>3888</v>
      </c>
      <c r="B3888" s="2" t="s">
        <v>3030</v>
      </c>
      <c r="C3888" s="2" t="s">
        <v>26</v>
      </c>
      <c r="D3888" s="2">
        <v>2009</v>
      </c>
      <c r="E3888" s="2" t="s">
        <v>24</v>
      </c>
      <c r="F3888" s="2" t="s">
        <v>92</v>
      </c>
      <c r="G3888" s="2">
        <v>0.35</v>
      </c>
      <c r="H3888" s="2">
        <v>0.12</v>
      </c>
      <c r="I3888" s="2">
        <v>0</v>
      </c>
      <c r="J3888" s="2">
        <v>0.04</v>
      </c>
      <c r="K3888" s="2">
        <v>0.51</v>
      </c>
    </row>
    <row r="3889" spans="1:11" x14ac:dyDescent="0.2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2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2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2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25">
      <c r="A3893" s="3">
        <v>3893</v>
      </c>
      <c r="B3893" s="3" t="s">
        <v>3035</v>
      </c>
      <c r="C3893" s="3" t="s">
        <v>39</v>
      </c>
      <c r="D3893" s="3">
        <v>2009</v>
      </c>
      <c r="E3893" s="3" t="s">
        <v>43</v>
      </c>
      <c r="F3893" s="3" t="s">
        <v>110</v>
      </c>
      <c r="G3893" s="3">
        <v>0.26</v>
      </c>
      <c r="H3893" s="3">
        <v>0.21</v>
      </c>
      <c r="I3893" s="3">
        <v>0</v>
      </c>
      <c r="J3893" s="3">
        <v>0.05</v>
      </c>
      <c r="K3893" s="3">
        <v>0.51</v>
      </c>
    </row>
    <row r="3894" spans="1:11" x14ac:dyDescent="0.25">
      <c r="A3894" s="2">
        <v>3894</v>
      </c>
      <c r="B3894" s="2" t="s">
        <v>3036</v>
      </c>
      <c r="C3894" s="2" t="s">
        <v>67</v>
      </c>
      <c r="D3894" s="2">
        <v>2014</v>
      </c>
      <c r="E3894" s="2" t="s">
        <v>22</v>
      </c>
      <c r="F3894" s="2" t="s">
        <v>192</v>
      </c>
      <c r="G3894" s="2">
        <v>0.17</v>
      </c>
      <c r="H3894" s="2">
        <v>0.23</v>
      </c>
      <c r="I3894" s="2">
        <v>0.02</v>
      </c>
      <c r="J3894" s="2">
        <v>0.09</v>
      </c>
      <c r="K3894" s="2">
        <v>0.51</v>
      </c>
    </row>
    <row r="3895" spans="1:11" x14ac:dyDescent="0.25">
      <c r="A3895" s="3">
        <v>3895</v>
      </c>
      <c r="B3895" s="3" t="s">
        <v>683</v>
      </c>
      <c r="C3895" s="3" t="s">
        <v>12</v>
      </c>
      <c r="D3895" s="3">
        <v>2009</v>
      </c>
      <c r="E3895" s="3" t="s">
        <v>13</v>
      </c>
      <c r="F3895" s="3" t="s">
        <v>184</v>
      </c>
      <c r="G3895" s="3">
        <v>0.12</v>
      </c>
      <c r="H3895" s="3">
        <v>0.27</v>
      </c>
      <c r="I3895" s="3">
        <v>0.06</v>
      </c>
      <c r="J3895" s="3">
        <v>0.05</v>
      </c>
      <c r="K3895" s="3">
        <v>0.51</v>
      </c>
    </row>
    <row r="3896" spans="1:11" x14ac:dyDescent="0.25">
      <c r="A3896" s="2">
        <v>3896</v>
      </c>
      <c r="B3896" s="2" t="s">
        <v>2120</v>
      </c>
      <c r="C3896" s="2" t="s">
        <v>39</v>
      </c>
      <c r="D3896" s="2">
        <v>2011</v>
      </c>
      <c r="E3896" s="2" t="s">
        <v>31</v>
      </c>
      <c r="F3896" s="2" t="s">
        <v>61</v>
      </c>
      <c r="G3896" s="2">
        <v>0.25</v>
      </c>
      <c r="H3896" s="2">
        <v>0.21</v>
      </c>
      <c r="I3896" s="2">
        <v>0</v>
      </c>
      <c r="J3896" s="2">
        <v>0.05</v>
      </c>
      <c r="K3896" s="2">
        <v>0.51</v>
      </c>
    </row>
    <row r="3897" spans="1:11" x14ac:dyDescent="0.25">
      <c r="A3897" s="3">
        <v>3897</v>
      </c>
      <c r="B3897" s="3" t="s">
        <v>3037</v>
      </c>
      <c r="C3897" s="3" t="s">
        <v>26</v>
      </c>
      <c r="D3897" s="3">
        <v>2008</v>
      </c>
      <c r="E3897" s="3" t="s">
        <v>28</v>
      </c>
      <c r="F3897" s="3" t="s">
        <v>14</v>
      </c>
      <c r="G3897" s="3">
        <v>0</v>
      </c>
      <c r="H3897" s="3">
        <v>0</v>
      </c>
      <c r="I3897" s="3">
        <v>0.51</v>
      </c>
      <c r="J3897" s="3">
        <v>0</v>
      </c>
      <c r="K3897" s="3">
        <v>0.51</v>
      </c>
    </row>
    <row r="3898" spans="1:11" x14ac:dyDescent="0.25">
      <c r="A3898" s="2">
        <v>3898</v>
      </c>
      <c r="B3898" s="2" t="s">
        <v>224</v>
      </c>
      <c r="C3898" s="2" t="s">
        <v>147</v>
      </c>
      <c r="D3898" s="2">
        <v>2003</v>
      </c>
      <c r="E3898" s="2" t="s">
        <v>13</v>
      </c>
      <c r="F3898" s="2" t="s">
        <v>110</v>
      </c>
      <c r="G3898" s="2">
        <v>0.4</v>
      </c>
      <c r="H3898" s="2">
        <v>0.1</v>
      </c>
      <c r="I3898" s="2">
        <v>0</v>
      </c>
      <c r="J3898" s="2">
        <v>0.01</v>
      </c>
      <c r="K3898" s="2">
        <v>0.51</v>
      </c>
    </row>
    <row r="3899" spans="1:11" x14ac:dyDescent="0.25">
      <c r="A3899" s="3">
        <v>3899</v>
      </c>
      <c r="B3899" s="3" t="s">
        <v>3038</v>
      </c>
      <c r="C3899" s="3" t="s">
        <v>46</v>
      </c>
      <c r="D3899" s="3">
        <v>2003</v>
      </c>
      <c r="E3899" s="3" t="s">
        <v>13</v>
      </c>
      <c r="F3899" s="3" t="s">
        <v>184</v>
      </c>
      <c r="G3899" s="3">
        <v>0</v>
      </c>
      <c r="H3899" s="3">
        <v>0</v>
      </c>
      <c r="I3899" s="3">
        <v>0.51</v>
      </c>
      <c r="J3899" s="3">
        <v>0</v>
      </c>
      <c r="K3899" s="3">
        <v>0.51</v>
      </c>
    </row>
    <row r="3900" spans="1:11" x14ac:dyDescent="0.2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2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25">
      <c r="A3902" s="2">
        <v>3902</v>
      </c>
      <c r="B3902" s="2" t="s">
        <v>1326</v>
      </c>
      <c r="C3902" s="2" t="s">
        <v>130</v>
      </c>
      <c r="D3902" s="2">
        <v>2006</v>
      </c>
      <c r="E3902" s="2" t="s">
        <v>13</v>
      </c>
      <c r="F3902" s="2" t="s">
        <v>110</v>
      </c>
      <c r="G3902" s="2">
        <v>0.47</v>
      </c>
      <c r="H3902" s="2">
        <v>0</v>
      </c>
      <c r="I3902" s="2">
        <v>0</v>
      </c>
      <c r="J3902" s="2">
        <v>0.04</v>
      </c>
      <c r="K3902" s="2">
        <v>0.51</v>
      </c>
    </row>
    <row r="3903" spans="1:11" x14ac:dyDescent="0.25">
      <c r="A3903" s="3">
        <v>3903</v>
      </c>
      <c r="B3903" s="3" t="s">
        <v>3041</v>
      </c>
      <c r="C3903" s="3" t="s">
        <v>12</v>
      </c>
      <c r="D3903" s="3">
        <v>2008</v>
      </c>
      <c r="E3903" s="3" t="s">
        <v>13</v>
      </c>
      <c r="F3903" s="3" t="s">
        <v>121</v>
      </c>
      <c r="G3903" s="3">
        <v>0.46</v>
      </c>
      <c r="H3903" s="3">
        <v>0.01</v>
      </c>
      <c r="I3903" s="3">
        <v>0</v>
      </c>
      <c r="J3903" s="3">
        <v>0.04</v>
      </c>
      <c r="K3903" s="3">
        <v>0.51</v>
      </c>
    </row>
    <row r="3904" spans="1:11" x14ac:dyDescent="0.2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25">
      <c r="A3905" s="3">
        <v>3905</v>
      </c>
      <c r="B3905" s="3" t="s">
        <v>3043</v>
      </c>
      <c r="C3905" s="3" t="s">
        <v>130</v>
      </c>
      <c r="D3905" s="3">
        <v>2004</v>
      </c>
      <c r="E3905" s="3" t="s">
        <v>43</v>
      </c>
      <c r="F3905" s="3" t="s">
        <v>751</v>
      </c>
      <c r="G3905" s="3">
        <v>0.18</v>
      </c>
      <c r="H3905" s="3">
        <v>0.01</v>
      </c>
      <c r="I3905" s="3">
        <v>0.3</v>
      </c>
      <c r="J3905" s="3">
        <v>0.02</v>
      </c>
      <c r="K3905" s="3">
        <v>0.51</v>
      </c>
    </row>
    <row r="3906" spans="1:11" x14ac:dyDescent="0.2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25">
      <c r="A3907" s="3">
        <v>3907</v>
      </c>
      <c r="B3907" s="3" t="s">
        <v>2188</v>
      </c>
      <c r="C3907" s="3" t="s">
        <v>39</v>
      </c>
      <c r="D3907" s="3">
        <v>2009</v>
      </c>
      <c r="E3907" s="3" t="s">
        <v>72</v>
      </c>
      <c r="F3907" s="3" t="s">
        <v>296</v>
      </c>
      <c r="G3907" s="3">
        <v>0.36</v>
      </c>
      <c r="H3907" s="3">
        <v>0.09</v>
      </c>
      <c r="I3907" s="3">
        <v>0.02</v>
      </c>
      <c r="J3907" s="3">
        <v>0.04</v>
      </c>
      <c r="K3907" s="3">
        <v>0.51</v>
      </c>
    </row>
    <row r="3908" spans="1:11" x14ac:dyDescent="0.25">
      <c r="A3908" s="2">
        <v>3908</v>
      </c>
      <c r="B3908" s="2" t="s">
        <v>3045</v>
      </c>
      <c r="C3908" s="2" t="s">
        <v>78</v>
      </c>
      <c r="D3908" s="2">
        <v>1999</v>
      </c>
      <c r="E3908" s="2" t="s">
        <v>28</v>
      </c>
      <c r="F3908" s="2" t="s">
        <v>385</v>
      </c>
      <c r="G3908" s="2">
        <v>0.41</v>
      </c>
      <c r="H3908" s="2">
        <v>0.09</v>
      </c>
      <c r="I3908" s="2">
        <v>0</v>
      </c>
      <c r="J3908" s="2">
        <v>0.01</v>
      </c>
      <c r="K3908" s="2">
        <v>0.51</v>
      </c>
    </row>
    <row r="3909" spans="1:11" x14ac:dyDescent="0.25">
      <c r="A3909" s="3">
        <v>3909</v>
      </c>
      <c r="B3909" s="3" t="s">
        <v>3046</v>
      </c>
      <c r="C3909" s="3" t="s">
        <v>16</v>
      </c>
      <c r="D3909" s="3">
        <v>1985</v>
      </c>
      <c r="E3909" s="3" t="s">
        <v>2</v>
      </c>
      <c r="F3909" s="3" t="s">
        <v>14</v>
      </c>
      <c r="G3909" s="3">
        <v>0</v>
      </c>
      <c r="H3909" s="3">
        <v>0</v>
      </c>
      <c r="I3909" s="3">
        <v>0.51</v>
      </c>
      <c r="J3909" s="3">
        <v>0</v>
      </c>
      <c r="K3909" s="3">
        <v>0.51</v>
      </c>
    </row>
    <row r="3910" spans="1:11" x14ac:dyDescent="0.25">
      <c r="A3910" s="2">
        <v>3910</v>
      </c>
      <c r="B3910" s="2" t="s">
        <v>3047</v>
      </c>
      <c r="C3910" s="2" t="s">
        <v>78</v>
      </c>
      <c r="D3910" s="2">
        <v>1999</v>
      </c>
      <c r="E3910" s="2" t="s">
        <v>13</v>
      </c>
      <c r="F3910" s="2" t="s">
        <v>184</v>
      </c>
      <c r="G3910" s="2">
        <v>0.01</v>
      </c>
      <c r="H3910" s="2">
        <v>0.26</v>
      </c>
      <c r="I3910" s="2">
        <v>0.22</v>
      </c>
      <c r="J3910" s="2">
        <v>0.02</v>
      </c>
      <c r="K3910" s="2">
        <v>0.51</v>
      </c>
    </row>
    <row r="3911" spans="1:11" x14ac:dyDescent="0.25">
      <c r="A3911" s="3">
        <v>3911</v>
      </c>
      <c r="B3911" s="3" t="s">
        <v>3048</v>
      </c>
      <c r="C3911" s="3" t="s">
        <v>39</v>
      </c>
      <c r="D3911" s="3">
        <v>2010</v>
      </c>
      <c r="E3911" s="3" t="s">
        <v>13</v>
      </c>
      <c r="F3911" s="3" t="s">
        <v>44</v>
      </c>
      <c r="G3911" s="3">
        <v>0.47</v>
      </c>
      <c r="H3911" s="3">
        <v>0</v>
      </c>
      <c r="I3911" s="3">
        <v>0</v>
      </c>
      <c r="J3911" s="3">
        <v>0.04</v>
      </c>
      <c r="K3911" s="3">
        <v>0.51</v>
      </c>
    </row>
    <row r="3912" spans="1:11" x14ac:dyDescent="0.25">
      <c r="A3912" s="2">
        <v>3912</v>
      </c>
      <c r="B3912" s="2" t="s">
        <v>3049</v>
      </c>
      <c r="C3912" s="2" t="s">
        <v>26</v>
      </c>
      <c r="D3912" s="2">
        <v>2009</v>
      </c>
      <c r="E3912" s="2" t="s">
        <v>43</v>
      </c>
      <c r="F3912" s="2" t="s">
        <v>61</v>
      </c>
      <c r="G3912" s="2">
        <v>0.33</v>
      </c>
      <c r="H3912" s="2">
        <v>0.13</v>
      </c>
      <c r="I3912" s="2">
        <v>0</v>
      </c>
      <c r="J3912" s="2">
        <v>0.05</v>
      </c>
      <c r="K3912" s="2">
        <v>0.51</v>
      </c>
    </row>
    <row r="3913" spans="1:11" x14ac:dyDescent="0.25">
      <c r="A3913" s="3">
        <v>3913</v>
      </c>
      <c r="B3913" s="3" t="s">
        <v>2729</v>
      </c>
      <c r="C3913" s="3" t="s">
        <v>42</v>
      </c>
      <c r="D3913" s="3">
        <v>2010</v>
      </c>
      <c r="E3913" s="3" t="s">
        <v>31</v>
      </c>
      <c r="F3913" s="3" t="s">
        <v>61</v>
      </c>
      <c r="G3913" s="3">
        <v>0.24</v>
      </c>
      <c r="H3913" s="3">
        <v>0.19</v>
      </c>
      <c r="I3913" s="3">
        <v>0</v>
      </c>
      <c r="J3913" s="3">
        <v>0.08</v>
      </c>
      <c r="K3913" s="3">
        <v>0.51</v>
      </c>
    </row>
    <row r="3914" spans="1:11" x14ac:dyDescent="0.25">
      <c r="A3914" s="2">
        <v>3914</v>
      </c>
      <c r="B3914" s="2" t="s">
        <v>3050</v>
      </c>
      <c r="C3914" s="2" t="s">
        <v>12</v>
      </c>
      <c r="D3914" s="2">
        <v>2006</v>
      </c>
      <c r="E3914" s="2" t="s">
        <v>2</v>
      </c>
      <c r="F3914" s="2" t="s">
        <v>385</v>
      </c>
      <c r="G3914" s="2">
        <v>0.45</v>
      </c>
      <c r="H3914" s="2">
        <v>0.02</v>
      </c>
      <c r="I3914" s="2">
        <v>0</v>
      </c>
      <c r="J3914" s="2">
        <v>0.04</v>
      </c>
      <c r="K3914" s="2">
        <v>0.51</v>
      </c>
    </row>
    <row r="3915" spans="1:11" x14ac:dyDescent="0.25">
      <c r="A3915" s="3">
        <v>3915</v>
      </c>
      <c r="B3915" s="3" t="s">
        <v>2706</v>
      </c>
      <c r="C3915" s="3" t="s">
        <v>42</v>
      </c>
      <c r="D3915" s="3">
        <v>2008</v>
      </c>
      <c r="E3915" s="3" t="s">
        <v>43</v>
      </c>
      <c r="F3915" s="3" t="s">
        <v>92</v>
      </c>
      <c r="G3915" s="3">
        <v>0.19</v>
      </c>
      <c r="H3915" s="3">
        <v>0.23</v>
      </c>
      <c r="I3915" s="3">
        <v>0</v>
      </c>
      <c r="J3915" s="3">
        <v>0.09</v>
      </c>
      <c r="K3915" s="3">
        <v>0.51</v>
      </c>
    </row>
    <row r="3916" spans="1:11" x14ac:dyDescent="0.25">
      <c r="A3916" s="2">
        <v>3916</v>
      </c>
      <c r="B3916" s="2" t="s">
        <v>798</v>
      </c>
      <c r="C3916" s="2" t="s">
        <v>113</v>
      </c>
      <c r="D3916" s="2">
        <v>2003</v>
      </c>
      <c r="E3916" s="2" t="s">
        <v>13</v>
      </c>
      <c r="F3916" s="2" t="s">
        <v>110</v>
      </c>
      <c r="G3916" s="2">
        <v>0.44</v>
      </c>
      <c r="H3916" s="2">
        <v>0.04</v>
      </c>
      <c r="I3916" s="2">
        <v>0</v>
      </c>
      <c r="J3916" s="2">
        <v>0.02</v>
      </c>
      <c r="K3916" s="2">
        <v>0.51</v>
      </c>
    </row>
    <row r="3917" spans="1:11" x14ac:dyDescent="0.25">
      <c r="A3917" s="3">
        <v>3917</v>
      </c>
      <c r="B3917" s="3" t="s">
        <v>3051</v>
      </c>
      <c r="C3917" s="3" t="s">
        <v>86</v>
      </c>
      <c r="D3917" s="3">
        <v>1996</v>
      </c>
      <c r="E3917" s="3" t="s">
        <v>212</v>
      </c>
      <c r="F3917" s="3" t="s">
        <v>969</v>
      </c>
      <c r="G3917" s="3">
        <v>0</v>
      </c>
      <c r="H3917" s="3">
        <v>0</v>
      </c>
      <c r="I3917" s="3">
        <v>0.48</v>
      </c>
      <c r="J3917" s="3">
        <v>0.03</v>
      </c>
      <c r="K3917" s="3">
        <v>0.51</v>
      </c>
    </row>
    <row r="3918" spans="1:11" x14ac:dyDescent="0.2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25">
      <c r="A3919" s="3">
        <v>3919</v>
      </c>
      <c r="B3919" s="3" t="s">
        <v>594</v>
      </c>
      <c r="C3919" s="3" t="s">
        <v>39</v>
      </c>
      <c r="D3919" s="3">
        <v>2006</v>
      </c>
      <c r="E3919" s="3" t="s">
        <v>72</v>
      </c>
      <c r="F3919" s="3" t="s">
        <v>385</v>
      </c>
      <c r="G3919" s="3">
        <v>0.44</v>
      </c>
      <c r="H3919" s="3">
        <v>0.03</v>
      </c>
      <c r="I3919" s="3">
        <v>0</v>
      </c>
      <c r="J3919" s="3">
        <v>0.04</v>
      </c>
      <c r="K3919" s="3">
        <v>0.51</v>
      </c>
    </row>
    <row r="3920" spans="1:11" x14ac:dyDescent="0.25">
      <c r="A3920" s="2">
        <v>3920</v>
      </c>
      <c r="B3920" s="2" t="s">
        <v>3053</v>
      </c>
      <c r="C3920" s="2" t="s">
        <v>46</v>
      </c>
      <c r="D3920" s="2">
        <v>2006</v>
      </c>
      <c r="E3920" s="2" t="s">
        <v>33</v>
      </c>
      <c r="F3920" s="2" t="s">
        <v>296</v>
      </c>
      <c r="G3920" s="2">
        <v>0.15</v>
      </c>
      <c r="H3920" s="2">
        <v>0.12</v>
      </c>
      <c r="I3920" s="2">
        <v>0.2</v>
      </c>
      <c r="J3920" s="2">
        <v>0.04</v>
      </c>
      <c r="K3920" s="2">
        <v>0.51</v>
      </c>
    </row>
    <row r="3921" spans="1:11" x14ac:dyDescent="0.25">
      <c r="A3921" s="3">
        <v>3921</v>
      </c>
      <c r="B3921" s="3" t="s">
        <v>3054</v>
      </c>
      <c r="C3921" s="3" t="s">
        <v>42</v>
      </c>
      <c r="D3921" s="3">
        <v>2010</v>
      </c>
      <c r="E3921" s="3" t="s">
        <v>212</v>
      </c>
      <c r="F3921" s="3" t="s">
        <v>92</v>
      </c>
      <c r="G3921" s="3">
        <v>0.18</v>
      </c>
      <c r="H3921" s="3">
        <v>0.22</v>
      </c>
      <c r="I3921" s="3">
        <v>0.02</v>
      </c>
      <c r="J3921" s="3">
        <v>0.09</v>
      </c>
      <c r="K3921" s="3">
        <v>0.51</v>
      </c>
    </row>
    <row r="3922" spans="1:11" x14ac:dyDescent="0.25">
      <c r="A3922" s="2">
        <v>3922</v>
      </c>
      <c r="B3922" s="2" t="s">
        <v>3055</v>
      </c>
      <c r="C3922" s="2" t="s">
        <v>42</v>
      </c>
      <c r="D3922" s="2">
        <v>2008</v>
      </c>
      <c r="E3922" s="2" t="s">
        <v>22</v>
      </c>
      <c r="F3922" s="2" t="s">
        <v>192</v>
      </c>
      <c r="G3922" s="2">
        <v>0.32</v>
      </c>
      <c r="H3922" s="2">
        <v>0.04</v>
      </c>
      <c r="I3922" s="2">
        <v>0.11</v>
      </c>
      <c r="J3922" s="2">
        <v>0.04</v>
      </c>
      <c r="K3922" s="2">
        <v>0.51</v>
      </c>
    </row>
    <row r="3923" spans="1:11" x14ac:dyDescent="0.2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25">
      <c r="A3924" s="2">
        <v>3924</v>
      </c>
      <c r="B3924" s="2" t="s">
        <v>2539</v>
      </c>
      <c r="C3924" s="2" t="s">
        <v>149</v>
      </c>
      <c r="D3924" s="2">
        <v>2015</v>
      </c>
      <c r="E3924" s="2" t="s">
        <v>43</v>
      </c>
      <c r="F3924" s="2" t="s">
        <v>206</v>
      </c>
      <c r="G3924" s="2">
        <v>0.3</v>
      </c>
      <c r="H3924" s="2">
        <v>0.16</v>
      </c>
      <c r="I3924" s="2">
        <v>0</v>
      </c>
      <c r="J3924" s="2">
        <v>0.05</v>
      </c>
      <c r="K3924" s="2">
        <v>0.51</v>
      </c>
    </row>
    <row r="3925" spans="1:11" x14ac:dyDescent="0.25">
      <c r="A3925" s="3">
        <v>3925</v>
      </c>
      <c r="B3925" s="3" t="s">
        <v>3057</v>
      </c>
      <c r="C3925" s="3" t="s">
        <v>26</v>
      </c>
      <c r="D3925" s="3">
        <v>2007</v>
      </c>
      <c r="E3925" s="3" t="s">
        <v>24</v>
      </c>
      <c r="F3925" s="3" t="s">
        <v>14</v>
      </c>
      <c r="G3925" s="3">
        <v>0.17</v>
      </c>
      <c r="H3925" s="3">
        <v>0.02</v>
      </c>
      <c r="I3925" s="3">
        <v>0.3</v>
      </c>
      <c r="J3925" s="3">
        <v>0.02</v>
      </c>
      <c r="K3925" s="3">
        <v>0.51</v>
      </c>
    </row>
    <row r="3926" spans="1:11" x14ac:dyDescent="0.2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2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25">
      <c r="A3928" s="2">
        <v>3928</v>
      </c>
      <c r="B3928" s="2" t="s">
        <v>2177</v>
      </c>
      <c r="C3928" s="2" t="s">
        <v>130</v>
      </c>
      <c r="D3928" s="2">
        <v>2009</v>
      </c>
      <c r="E3928" s="2" t="s">
        <v>43</v>
      </c>
      <c r="F3928" s="2" t="s">
        <v>110</v>
      </c>
      <c r="G3928" s="2">
        <v>0.18</v>
      </c>
      <c r="H3928" s="2">
        <v>0.21</v>
      </c>
      <c r="I3928" s="2">
        <v>0</v>
      </c>
      <c r="J3928" s="2">
        <v>0.12</v>
      </c>
      <c r="K3928" s="2">
        <v>0.51</v>
      </c>
    </row>
    <row r="3929" spans="1:11" x14ac:dyDescent="0.25">
      <c r="A3929" s="3">
        <v>3929</v>
      </c>
      <c r="B3929" s="3" t="s">
        <v>3060</v>
      </c>
      <c r="C3929" s="3" t="s">
        <v>141</v>
      </c>
      <c r="D3929" s="3">
        <v>2016</v>
      </c>
      <c r="E3929" s="3" t="s">
        <v>43</v>
      </c>
      <c r="F3929" s="3" t="s">
        <v>40</v>
      </c>
      <c r="G3929" s="3">
        <v>0.27</v>
      </c>
      <c r="H3929" s="3">
        <v>0.19</v>
      </c>
      <c r="I3929" s="3">
        <v>0.01</v>
      </c>
      <c r="J3929" s="3">
        <v>0.04</v>
      </c>
      <c r="K3929" s="3">
        <v>0.51</v>
      </c>
    </row>
    <row r="3930" spans="1:11" x14ac:dyDescent="0.25">
      <c r="A3930" s="2">
        <v>3930</v>
      </c>
      <c r="B3930" s="2" t="s">
        <v>762</v>
      </c>
      <c r="C3930" s="2" t="s">
        <v>12</v>
      </c>
      <c r="D3930" s="2">
        <v>2010</v>
      </c>
      <c r="E3930" s="2" t="s">
        <v>43</v>
      </c>
      <c r="F3930" s="2" t="s">
        <v>44</v>
      </c>
      <c r="G3930" s="2">
        <v>0.47</v>
      </c>
      <c r="H3930" s="2">
        <v>0.01</v>
      </c>
      <c r="I3930" s="2">
        <v>0</v>
      </c>
      <c r="J3930" s="2">
        <v>0.03</v>
      </c>
      <c r="K3930" s="2">
        <v>0.51</v>
      </c>
    </row>
    <row r="3931" spans="1:11" x14ac:dyDescent="0.25">
      <c r="A3931" s="3">
        <v>3931</v>
      </c>
      <c r="B3931" s="3" t="s">
        <v>1828</v>
      </c>
      <c r="C3931" s="3" t="s">
        <v>113</v>
      </c>
      <c r="D3931" s="3">
        <v>2004</v>
      </c>
      <c r="E3931" s="3" t="s">
        <v>28</v>
      </c>
      <c r="F3931" s="3" t="s">
        <v>1137</v>
      </c>
      <c r="G3931" s="3">
        <v>0.37</v>
      </c>
      <c r="H3931" s="3">
        <v>0.11</v>
      </c>
      <c r="I3931" s="3">
        <v>0</v>
      </c>
      <c r="J3931" s="3">
        <v>0.02</v>
      </c>
      <c r="K3931" s="3">
        <v>0.51</v>
      </c>
    </row>
    <row r="3932" spans="1:11" x14ac:dyDescent="0.25">
      <c r="A3932" s="2">
        <v>3932</v>
      </c>
      <c r="B3932" s="2" t="s">
        <v>3061</v>
      </c>
      <c r="C3932" s="2" t="s">
        <v>46</v>
      </c>
      <c r="D3932" s="2">
        <v>2007</v>
      </c>
      <c r="E3932" s="2" t="s">
        <v>13</v>
      </c>
      <c r="F3932" s="2" t="s">
        <v>44</v>
      </c>
      <c r="G3932" s="2">
        <v>0.25</v>
      </c>
      <c r="H3932" s="2">
        <v>0.19</v>
      </c>
      <c r="I3932" s="2">
        <v>0</v>
      </c>
      <c r="J3932" s="2">
        <v>0.06</v>
      </c>
      <c r="K3932" s="2">
        <v>0.51</v>
      </c>
    </row>
    <row r="3933" spans="1:11" x14ac:dyDescent="0.25">
      <c r="A3933" s="3">
        <v>3933</v>
      </c>
      <c r="B3933" s="3" t="s">
        <v>2036</v>
      </c>
      <c r="C3933" s="3" t="s">
        <v>3062</v>
      </c>
      <c r="D3933" s="3">
        <v>2000</v>
      </c>
      <c r="E3933" s="3" t="s">
        <v>22</v>
      </c>
      <c r="F3933" s="3" t="s">
        <v>124</v>
      </c>
      <c r="G3933" s="3">
        <v>0</v>
      </c>
      <c r="H3933" s="3">
        <v>0</v>
      </c>
      <c r="I3933" s="3">
        <v>0.51</v>
      </c>
      <c r="J3933" s="3">
        <v>0</v>
      </c>
      <c r="K3933" s="3">
        <v>0.51</v>
      </c>
    </row>
    <row r="3934" spans="1:11" x14ac:dyDescent="0.25">
      <c r="A3934" s="2">
        <v>3934</v>
      </c>
      <c r="B3934" s="2" t="s">
        <v>1913</v>
      </c>
      <c r="C3934" s="2" t="s">
        <v>39</v>
      </c>
      <c r="D3934" s="2">
        <v>2006</v>
      </c>
      <c r="E3934" s="2" t="s">
        <v>18</v>
      </c>
      <c r="F3934" s="2" t="s">
        <v>110</v>
      </c>
      <c r="G3934" s="2">
        <v>0.42</v>
      </c>
      <c r="H3934" s="2">
        <v>0.05</v>
      </c>
      <c r="I3934" s="2">
        <v>0</v>
      </c>
      <c r="J3934" s="2">
        <v>0.04</v>
      </c>
      <c r="K3934" s="2">
        <v>0.51</v>
      </c>
    </row>
    <row r="3935" spans="1:11" x14ac:dyDescent="0.25">
      <c r="A3935" s="3">
        <v>3935</v>
      </c>
      <c r="B3935" s="3" t="s">
        <v>3063</v>
      </c>
      <c r="C3935" s="3" t="s">
        <v>67</v>
      </c>
      <c r="D3935" s="3">
        <v>2015</v>
      </c>
      <c r="E3935" s="3" t="s">
        <v>43</v>
      </c>
      <c r="F3935" s="3" t="s">
        <v>110</v>
      </c>
      <c r="G3935" s="3">
        <v>0.18</v>
      </c>
      <c r="H3935" s="3">
        <v>0.24</v>
      </c>
      <c r="I3935" s="3">
        <v>0</v>
      </c>
      <c r="J3935" s="3">
        <v>0.08</v>
      </c>
      <c r="K3935" s="3">
        <v>0.51</v>
      </c>
    </row>
    <row r="3936" spans="1:11" x14ac:dyDescent="0.25">
      <c r="A3936" s="2">
        <v>3936</v>
      </c>
      <c r="B3936" s="2" t="s">
        <v>3064</v>
      </c>
      <c r="C3936" s="2" t="s">
        <v>118</v>
      </c>
      <c r="D3936" s="2">
        <v>2008</v>
      </c>
      <c r="E3936" s="2" t="s">
        <v>33</v>
      </c>
      <c r="F3936" s="2" t="s">
        <v>2495</v>
      </c>
      <c r="G3936" s="2">
        <v>0</v>
      </c>
      <c r="H3936" s="2">
        <v>0.42</v>
      </c>
      <c r="I3936" s="2">
        <v>0</v>
      </c>
      <c r="J3936" s="2">
        <v>0.09</v>
      </c>
      <c r="K3936" s="2">
        <v>0.51</v>
      </c>
    </row>
    <row r="3937" spans="1:11" x14ac:dyDescent="0.25">
      <c r="A3937" s="3">
        <v>3937</v>
      </c>
      <c r="B3937" s="3" t="s">
        <v>3065</v>
      </c>
      <c r="C3937" s="3" t="s">
        <v>55</v>
      </c>
      <c r="D3937" s="3">
        <v>2004</v>
      </c>
      <c r="E3937" s="3" t="s">
        <v>72</v>
      </c>
      <c r="F3937" s="3" t="s">
        <v>128</v>
      </c>
      <c r="G3937" s="3">
        <v>0.36</v>
      </c>
      <c r="H3937" s="3">
        <v>0.13</v>
      </c>
      <c r="I3937" s="3">
        <v>0</v>
      </c>
      <c r="J3937" s="3">
        <v>0.01</v>
      </c>
      <c r="K3937" s="3">
        <v>0.51</v>
      </c>
    </row>
    <row r="3938" spans="1:11" x14ac:dyDescent="0.25">
      <c r="A3938" s="2">
        <v>3938</v>
      </c>
      <c r="B3938" s="2" t="s">
        <v>950</v>
      </c>
      <c r="C3938" s="2" t="s">
        <v>118</v>
      </c>
      <c r="D3938" s="2">
        <v>2012</v>
      </c>
      <c r="E3938" s="2" t="s">
        <v>43</v>
      </c>
      <c r="F3938" s="2" t="s">
        <v>107</v>
      </c>
      <c r="G3938" s="2">
        <v>0.26</v>
      </c>
      <c r="H3938" s="2">
        <v>0.19</v>
      </c>
      <c r="I3938" s="2">
        <v>0</v>
      </c>
      <c r="J3938" s="2">
        <v>0.06</v>
      </c>
      <c r="K3938" s="2">
        <v>0.51</v>
      </c>
    </row>
    <row r="3939" spans="1:11" x14ac:dyDescent="0.25">
      <c r="A3939" s="3">
        <v>3939</v>
      </c>
      <c r="B3939" s="3" t="s">
        <v>3066</v>
      </c>
      <c r="C3939" s="3" t="s">
        <v>26</v>
      </c>
      <c r="D3939" s="3">
        <v>2007</v>
      </c>
      <c r="E3939" s="3" t="s">
        <v>33</v>
      </c>
      <c r="F3939" s="3" t="s">
        <v>385</v>
      </c>
      <c r="G3939" s="3">
        <v>0.46</v>
      </c>
      <c r="H3939" s="3">
        <v>0.01</v>
      </c>
      <c r="I3939" s="3">
        <v>0</v>
      </c>
      <c r="J3939" s="3">
        <v>0.04</v>
      </c>
      <c r="K3939" s="3">
        <v>0.51</v>
      </c>
    </row>
    <row r="3940" spans="1:11" x14ac:dyDescent="0.25">
      <c r="A3940" s="2">
        <v>3940</v>
      </c>
      <c r="B3940" s="2" t="s">
        <v>1008</v>
      </c>
      <c r="C3940" s="2" t="s">
        <v>113</v>
      </c>
      <c r="D3940" s="2">
        <v>2004</v>
      </c>
      <c r="E3940" s="2" t="s">
        <v>13</v>
      </c>
      <c r="F3940" s="2" t="s">
        <v>608</v>
      </c>
      <c r="G3940" s="2">
        <v>0.37</v>
      </c>
      <c r="H3940" s="2">
        <v>0.11</v>
      </c>
      <c r="I3940" s="2">
        <v>0</v>
      </c>
      <c r="J3940" s="2">
        <v>0.02</v>
      </c>
      <c r="K3940" s="2">
        <v>0.51</v>
      </c>
    </row>
    <row r="3941" spans="1:11" x14ac:dyDescent="0.25">
      <c r="A3941" s="3">
        <v>3941</v>
      </c>
      <c r="B3941" s="3" t="s">
        <v>3067</v>
      </c>
      <c r="C3941" s="3" t="s">
        <v>46</v>
      </c>
      <c r="D3941" s="3">
        <v>2004</v>
      </c>
      <c r="E3941" s="3" t="s">
        <v>43</v>
      </c>
      <c r="F3941" s="3" t="s">
        <v>184</v>
      </c>
      <c r="G3941" s="3">
        <v>0.25</v>
      </c>
      <c r="H3941" s="3">
        <v>0.19</v>
      </c>
      <c r="I3941" s="3">
        <v>0</v>
      </c>
      <c r="J3941" s="3">
        <v>0.06</v>
      </c>
      <c r="K3941" s="3">
        <v>0.51</v>
      </c>
    </row>
    <row r="3942" spans="1:11" x14ac:dyDescent="0.25">
      <c r="A3942" s="2">
        <v>3942</v>
      </c>
      <c r="B3942" s="2" t="s">
        <v>3068</v>
      </c>
      <c r="C3942" s="2" t="s">
        <v>127</v>
      </c>
      <c r="D3942" s="2">
        <v>1988</v>
      </c>
      <c r="E3942" s="2" t="s">
        <v>31</v>
      </c>
      <c r="F3942" s="2" t="s">
        <v>61</v>
      </c>
      <c r="G3942" s="2">
        <v>0.47</v>
      </c>
      <c r="H3942" s="2">
        <v>0.03</v>
      </c>
      <c r="I3942" s="2">
        <v>0</v>
      </c>
      <c r="J3942" s="2">
        <v>0.01</v>
      </c>
      <c r="K3942" s="2">
        <v>0.51</v>
      </c>
    </row>
    <row r="3943" spans="1:11" x14ac:dyDescent="0.25">
      <c r="A3943" s="3">
        <v>3943</v>
      </c>
      <c r="B3943" s="3" t="s">
        <v>3069</v>
      </c>
      <c r="C3943" s="3" t="s">
        <v>46</v>
      </c>
      <c r="D3943" s="3">
        <v>2005</v>
      </c>
      <c r="E3943" s="3" t="s">
        <v>28</v>
      </c>
      <c r="F3943" s="3" t="s">
        <v>176</v>
      </c>
      <c r="G3943" s="3">
        <v>0.22</v>
      </c>
      <c r="H3943" s="3">
        <v>0.17</v>
      </c>
      <c r="I3943" s="3">
        <v>0.05</v>
      </c>
      <c r="J3943" s="3">
        <v>0.06</v>
      </c>
      <c r="K3943" s="3">
        <v>0.51</v>
      </c>
    </row>
    <row r="3944" spans="1:11" x14ac:dyDescent="0.2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2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25">
      <c r="A3946" s="2">
        <v>3946</v>
      </c>
      <c r="B3946" s="2" t="s">
        <v>3070</v>
      </c>
      <c r="C3946" s="2" t="s">
        <v>46</v>
      </c>
      <c r="D3946" s="2">
        <v>2002</v>
      </c>
      <c r="E3946" s="2" t="s">
        <v>28</v>
      </c>
      <c r="F3946" s="2" t="s">
        <v>787</v>
      </c>
      <c r="G3946" s="2">
        <v>0.25</v>
      </c>
      <c r="H3946" s="2">
        <v>0.19</v>
      </c>
      <c r="I3946" s="2">
        <v>0</v>
      </c>
      <c r="J3946" s="2">
        <v>0.06</v>
      </c>
      <c r="K3946" s="2">
        <v>0.51</v>
      </c>
    </row>
    <row r="3947" spans="1:11" x14ac:dyDescent="0.25">
      <c r="A3947" s="3">
        <v>3947</v>
      </c>
      <c r="B3947" s="3" t="s">
        <v>3071</v>
      </c>
      <c r="C3947" s="3" t="s">
        <v>26</v>
      </c>
      <c r="D3947" s="3">
        <v>2009</v>
      </c>
      <c r="E3947" s="3" t="s">
        <v>83</v>
      </c>
      <c r="F3947" s="3" t="s">
        <v>1664</v>
      </c>
      <c r="G3947" s="3">
        <v>0.12</v>
      </c>
      <c r="H3947" s="3">
        <v>0.33</v>
      </c>
      <c r="I3947" s="3">
        <v>0</v>
      </c>
      <c r="J3947" s="3">
        <v>0.06</v>
      </c>
      <c r="K3947" s="3">
        <v>0.51</v>
      </c>
    </row>
    <row r="3948" spans="1:11" x14ac:dyDescent="0.2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25">
      <c r="A3949" s="3">
        <v>3949</v>
      </c>
      <c r="B3949" s="3" t="s">
        <v>3073</v>
      </c>
      <c r="C3949" s="3" t="s">
        <v>55</v>
      </c>
      <c r="D3949" s="3">
        <v>2004</v>
      </c>
      <c r="E3949" s="3" t="s">
        <v>43</v>
      </c>
      <c r="F3949" s="3" t="s">
        <v>385</v>
      </c>
      <c r="G3949" s="3">
        <v>0.36</v>
      </c>
      <c r="H3949" s="3">
        <v>0.13</v>
      </c>
      <c r="I3949" s="3">
        <v>0</v>
      </c>
      <c r="J3949" s="3">
        <v>0.01</v>
      </c>
      <c r="K3949" s="3">
        <v>0.5</v>
      </c>
    </row>
    <row r="3950" spans="1:11" x14ac:dyDescent="0.25">
      <c r="A3950" s="2">
        <v>3950</v>
      </c>
      <c r="B3950" s="2" t="s">
        <v>1654</v>
      </c>
      <c r="C3950" s="2" t="s">
        <v>39</v>
      </c>
      <c r="D3950" s="2">
        <v>2012</v>
      </c>
      <c r="E3950" s="2" t="s">
        <v>18</v>
      </c>
      <c r="F3950" s="2" t="s">
        <v>514</v>
      </c>
      <c r="G3950" s="2">
        <v>0.1</v>
      </c>
      <c r="H3950" s="2">
        <v>0.35</v>
      </c>
      <c r="I3950" s="2">
        <v>0</v>
      </c>
      <c r="J3950" s="2">
        <v>0.06</v>
      </c>
      <c r="K3950" s="2">
        <v>0.5</v>
      </c>
    </row>
    <row r="3951" spans="1:11" x14ac:dyDescent="0.25">
      <c r="A3951" s="3">
        <v>3951</v>
      </c>
      <c r="B3951" s="3" t="s">
        <v>3074</v>
      </c>
      <c r="C3951" s="3" t="s">
        <v>39</v>
      </c>
      <c r="D3951" s="3">
        <v>2008</v>
      </c>
      <c r="E3951" s="3" t="s">
        <v>13</v>
      </c>
      <c r="F3951" s="3" t="s">
        <v>110</v>
      </c>
      <c r="G3951" s="3">
        <v>0.45</v>
      </c>
      <c r="H3951" s="3">
        <v>0.01</v>
      </c>
      <c r="I3951" s="3">
        <v>0</v>
      </c>
      <c r="J3951" s="3">
        <v>0.04</v>
      </c>
      <c r="K3951" s="3">
        <v>0.5</v>
      </c>
    </row>
    <row r="3952" spans="1:11" x14ac:dyDescent="0.2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25">
      <c r="A3953" s="3">
        <v>3953</v>
      </c>
      <c r="B3953" s="3" t="s">
        <v>3075</v>
      </c>
      <c r="C3953" s="3" t="s">
        <v>46</v>
      </c>
      <c r="D3953" s="3">
        <v>2003</v>
      </c>
      <c r="E3953" s="3" t="s">
        <v>2</v>
      </c>
      <c r="F3953" s="3" t="s">
        <v>206</v>
      </c>
      <c r="G3953" s="3">
        <v>0.25</v>
      </c>
      <c r="H3953" s="3">
        <v>0.19</v>
      </c>
      <c r="I3953" s="3">
        <v>0</v>
      </c>
      <c r="J3953" s="3">
        <v>0.06</v>
      </c>
      <c r="K3953" s="3">
        <v>0.5</v>
      </c>
    </row>
    <row r="3954" spans="1:11" x14ac:dyDescent="0.25">
      <c r="A3954" s="2">
        <v>3954</v>
      </c>
      <c r="B3954" s="2" t="s">
        <v>2577</v>
      </c>
      <c r="C3954" s="2" t="s">
        <v>39</v>
      </c>
      <c r="D3954" s="5" t="s">
        <v>225</v>
      </c>
      <c r="E3954" s="2" t="s">
        <v>31</v>
      </c>
      <c r="F3954" s="2" t="s">
        <v>107</v>
      </c>
      <c r="G3954" s="2">
        <v>0.23</v>
      </c>
      <c r="H3954" s="2">
        <v>0.21</v>
      </c>
      <c r="I3954" s="2">
        <v>0.01</v>
      </c>
      <c r="J3954" s="2">
        <v>0.05</v>
      </c>
      <c r="K3954" s="2">
        <v>0.5</v>
      </c>
    </row>
    <row r="3955" spans="1:11" x14ac:dyDescent="0.25">
      <c r="A3955" s="3">
        <v>3955</v>
      </c>
      <c r="B3955" s="3" t="s">
        <v>3076</v>
      </c>
      <c r="C3955" s="3" t="s">
        <v>127</v>
      </c>
      <c r="D3955" s="3">
        <v>1983</v>
      </c>
      <c r="E3955" s="3" t="s">
        <v>43</v>
      </c>
      <c r="F3955" s="3" t="s">
        <v>128</v>
      </c>
      <c r="G3955" s="3">
        <v>0.47</v>
      </c>
      <c r="H3955" s="3">
        <v>0.03</v>
      </c>
      <c r="I3955" s="3">
        <v>0</v>
      </c>
      <c r="J3955" s="3">
        <v>0.01</v>
      </c>
      <c r="K3955" s="3">
        <v>0.5</v>
      </c>
    </row>
    <row r="3956" spans="1:11" x14ac:dyDescent="0.25">
      <c r="A3956" s="2">
        <v>3956</v>
      </c>
      <c r="B3956" s="2" t="s">
        <v>2658</v>
      </c>
      <c r="C3956" s="2" t="s">
        <v>39</v>
      </c>
      <c r="D3956" s="2">
        <v>2011</v>
      </c>
      <c r="E3956" s="2" t="s">
        <v>83</v>
      </c>
      <c r="F3956" s="2" t="s">
        <v>110</v>
      </c>
      <c r="G3956" s="2">
        <v>0.27</v>
      </c>
      <c r="H3956" s="2">
        <v>0.15</v>
      </c>
      <c r="I3956" s="2">
        <v>0.04</v>
      </c>
      <c r="J3956" s="2">
        <v>0.04</v>
      </c>
      <c r="K3956" s="2">
        <v>0.5</v>
      </c>
    </row>
    <row r="3957" spans="1:11" x14ac:dyDescent="0.2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2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25">
      <c r="A3959" s="3">
        <v>3959</v>
      </c>
      <c r="B3959" s="3" t="s">
        <v>903</v>
      </c>
      <c r="C3959" s="3" t="s">
        <v>113</v>
      </c>
      <c r="D3959" s="3">
        <v>2003</v>
      </c>
      <c r="E3959" s="3" t="s">
        <v>18</v>
      </c>
      <c r="F3959" s="3" t="s">
        <v>44</v>
      </c>
      <c r="G3959" s="3">
        <v>0.42</v>
      </c>
      <c r="H3959" s="3">
        <v>0.06</v>
      </c>
      <c r="I3959" s="3">
        <v>0</v>
      </c>
      <c r="J3959" s="3">
        <v>0.02</v>
      </c>
      <c r="K3959" s="3">
        <v>0.5</v>
      </c>
    </row>
    <row r="3960" spans="1:11" x14ac:dyDescent="0.25">
      <c r="A3960" s="2">
        <v>3960</v>
      </c>
      <c r="B3960" s="2" t="s">
        <v>3077</v>
      </c>
      <c r="C3960" s="2" t="s">
        <v>42</v>
      </c>
      <c r="D3960" s="2">
        <v>2009</v>
      </c>
      <c r="E3960" s="2" t="s">
        <v>22</v>
      </c>
      <c r="F3960" s="2" t="s">
        <v>2320</v>
      </c>
      <c r="G3960" s="2">
        <v>0.22</v>
      </c>
      <c r="H3960" s="2">
        <v>0.12</v>
      </c>
      <c r="I3960" s="2">
        <v>0.11</v>
      </c>
      <c r="J3960" s="2">
        <v>0.05</v>
      </c>
      <c r="K3960" s="2">
        <v>0.5</v>
      </c>
    </row>
    <row r="3961" spans="1:11" x14ac:dyDescent="0.25">
      <c r="A3961" s="3">
        <v>3961</v>
      </c>
      <c r="B3961" s="3" t="s">
        <v>593</v>
      </c>
      <c r="C3961" s="3" t="s">
        <v>42</v>
      </c>
      <c r="D3961" s="3">
        <v>2011</v>
      </c>
      <c r="E3961" s="3" t="s">
        <v>22</v>
      </c>
      <c r="F3961" s="3" t="s">
        <v>176</v>
      </c>
      <c r="G3961" s="3">
        <v>0</v>
      </c>
      <c r="H3961" s="3">
        <v>0</v>
      </c>
      <c r="I3961" s="3">
        <v>0.5</v>
      </c>
      <c r="J3961" s="3">
        <v>0</v>
      </c>
      <c r="K3961" s="3">
        <v>0.5</v>
      </c>
    </row>
    <row r="3962" spans="1:11" x14ac:dyDescent="0.2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25">
      <c r="A3963" s="3">
        <v>3963</v>
      </c>
      <c r="B3963" s="3" t="s">
        <v>3079</v>
      </c>
      <c r="C3963" s="3" t="s">
        <v>147</v>
      </c>
      <c r="D3963" s="3">
        <v>2006</v>
      </c>
      <c r="E3963" s="3" t="s">
        <v>83</v>
      </c>
      <c r="F3963" s="3" t="s">
        <v>385</v>
      </c>
      <c r="G3963" s="3">
        <v>0.39</v>
      </c>
      <c r="H3963" s="3">
        <v>0.1</v>
      </c>
      <c r="I3963" s="3">
        <v>0</v>
      </c>
      <c r="J3963" s="3">
        <v>0.01</v>
      </c>
      <c r="K3963" s="3">
        <v>0.5</v>
      </c>
    </row>
    <row r="3964" spans="1:11" x14ac:dyDescent="0.2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25">
      <c r="A3965" s="3">
        <v>3965</v>
      </c>
      <c r="B3965" s="3" t="s">
        <v>3081</v>
      </c>
      <c r="C3965" s="3" t="s">
        <v>46</v>
      </c>
      <c r="D3965" s="3">
        <v>2001</v>
      </c>
      <c r="E3965" s="3" t="s">
        <v>43</v>
      </c>
      <c r="F3965" s="3" t="s">
        <v>214</v>
      </c>
      <c r="G3965" s="3">
        <v>0.25</v>
      </c>
      <c r="H3965" s="3">
        <v>0.19</v>
      </c>
      <c r="I3965" s="3">
        <v>0</v>
      </c>
      <c r="J3965" s="3">
        <v>0.06</v>
      </c>
      <c r="K3965" s="3">
        <v>0.5</v>
      </c>
    </row>
    <row r="3966" spans="1:11" x14ac:dyDescent="0.25">
      <c r="A3966" s="2">
        <v>3966</v>
      </c>
      <c r="B3966" s="2" t="s">
        <v>3082</v>
      </c>
      <c r="C3966" s="2" t="s">
        <v>46</v>
      </c>
      <c r="D3966" s="2">
        <v>2006</v>
      </c>
      <c r="E3966" s="2" t="s">
        <v>43</v>
      </c>
      <c r="F3966" s="2" t="s">
        <v>223</v>
      </c>
      <c r="G3966" s="2">
        <v>0.25</v>
      </c>
      <c r="H3966" s="2">
        <v>0.19</v>
      </c>
      <c r="I3966" s="2">
        <v>0</v>
      </c>
      <c r="J3966" s="2">
        <v>0.06</v>
      </c>
      <c r="K3966" s="2">
        <v>0.5</v>
      </c>
    </row>
    <row r="3967" spans="1:11" x14ac:dyDescent="0.25">
      <c r="A3967" s="3">
        <v>3967</v>
      </c>
      <c r="B3967" s="3" t="s">
        <v>1454</v>
      </c>
      <c r="C3967" s="3" t="s">
        <v>46</v>
      </c>
      <c r="D3967" s="3">
        <v>2008</v>
      </c>
      <c r="E3967" s="3" t="s">
        <v>28</v>
      </c>
      <c r="F3967" s="3" t="s">
        <v>451</v>
      </c>
      <c r="G3967" s="3">
        <v>0.25</v>
      </c>
      <c r="H3967" s="3">
        <v>0.19</v>
      </c>
      <c r="I3967" s="3">
        <v>0</v>
      </c>
      <c r="J3967" s="3">
        <v>0.06</v>
      </c>
      <c r="K3967" s="3">
        <v>0.5</v>
      </c>
    </row>
    <row r="3968" spans="1:11" x14ac:dyDescent="0.25">
      <c r="A3968" s="2">
        <v>3968</v>
      </c>
      <c r="B3968" s="2" t="s">
        <v>3083</v>
      </c>
      <c r="C3968" s="2" t="s">
        <v>127</v>
      </c>
      <c r="D3968" s="2">
        <v>1982</v>
      </c>
      <c r="E3968" s="2" t="s">
        <v>31</v>
      </c>
      <c r="F3968" s="2" t="s">
        <v>61</v>
      </c>
      <c r="G3968" s="2">
        <v>0.47</v>
      </c>
      <c r="H3968" s="2">
        <v>0.03</v>
      </c>
      <c r="I3968" s="2">
        <v>0</v>
      </c>
      <c r="J3968" s="2">
        <v>0.01</v>
      </c>
      <c r="K3968" s="2">
        <v>0.5</v>
      </c>
    </row>
    <row r="3969" spans="1:11" x14ac:dyDescent="0.25">
      <c r="A3969" s="3">
        <v>3969</v>
      </c>
      <c r="B3969" s="3" t="s">
        <v>3084</v>
      </c>
      <c r="C3969" s="3" t="s">
        <v>46</v>
      </c>
      <c r="D3969" s="3">
        <v>2002</v>
      </c>
      <c r="E3969" s="3" t="s">
        <v>28</v>
      </c>
      <c r="F3969" s="3" t="s">
        <v>61</v>
      </c>
      <c r="G3969" s="3">
        <v>0.25</v>
      </c>
      <c r="H3969" s="3">
        <v>0.19</v>
      </c>
      <c r="I3969" s="3">
        <v>0</v>
      </c>
      <c r="J3969" s="3">
        <v>0.06</v>
      </c>
      <c r="K3969" s="3">
        <v>0.5</v>
      </c>
    </row>
    <row r="3970" spans="1:11" x14ac:dyDescent="0.25">
      <c r="A3970" s="2">
        <v>3970</v>
      </c>
      <c r="B3970" s="2" t="s">
        <v>3085</v>
      </c>
      <c r="C3970" s="2" t="s">
        <v>46</v>
      </c>
      <c r="D3970" s="2">
        <v>2008</v>
      </c>
      <c r="E3970" s="2" t="s">
        <v>2</v>
      </c>
      <c r="F3970" s="2" t="s">
        <v>260</v>
      </c>
      <c r="G3970" s="2">
        <v>0.25</v>
      </c>
      <c r="H3970" s="2">
        <v>0.19</v>
      </c>
      <c r="I3970" s="2">
        <v>0</v>
      </c>
      <c r="J3970" s="2">
        <v>0.06</v>
      </c>
      <c r="K3970" s="2">
        <v>0.5</v>
      </c>
    </row>
    <row r="3971" spans="1:11" x14ac:dyDescent="0.25">
      <c r="A3971" s="3">
        <v>3971</v>
      </c>
      <c r="B3971" s="3" t="s">
        <v>1455</v>
      </c>
      <c r="C3971" s="3" t="s">
        <v>39</v>
      </c>
      <c r="D3971" s="3">
        <v>2015</v>
      </c>
      <c r="E3971" s="3" t="s">
        <v>13</v>
      </c>
      <c r="F3971" s="3" t="s">
        <v>44</v>
      </c>
      <c r="G3971" s="3">
        <v>0.27</v>
      </c>
      <c r="H3971" s="3">
        <v>0.19</v>
      </c>
      <c r="I3971" s="3">
        <v>0</v>
      </c>
      <c r="J3971" s="3">
        <v>0.04</v>
      </c>
      <c r="K3971" s="3">
        <v>0.5</v>
      </c>
    </row>
    <row r="3972" spans="1:11" x14ac:dyDescent="0.25">
      <c r="A3972" s="2">
        <v>3972</v>
      </c>
      <c r="B3972" s="2" t="s">
        <v>2659</v>
      </c>
      <c r="C3972" s="2" t="s">
        <v>39</v>
      </c>
      <c r="D3972" s="2">
        <v>2014</v>
      </c>
      <c r="E3972" s="2" t="s">
        <v>43</v>
      </c>
      <c r="F3972" s="2" t="s">
        <v>206</v>
      </c>
      <c r="G3972" s="2">
        <v>0.2</v>
      </c>
      <c r="H3972" s="2">
        <v>0.26</v>
      </c>
      <c r="I3972" s="2">
        <v>0</v>
      </c>
      <c r="J3972" s="2">
        <v>0.04</v>
      </c>
      <c r="K3972" s="2">
        <v>0.5</v>
      </c>
    </row>
    <row r="3973" spans="1:11" x14ac:dyDescent="0.25">
      <c r="A3973" s="3">
        <v>3973</v>
      </c>
      <c r="B3973" s="3" t="s">
        <v>3086</v>
      </c>
      <c r="C3973" s="3" t="s">
        <v>12</v>
      </c>
      <c r="D3973" s="3">
        <v>2010</v>
      </c>
      <c r="E3973" s="3" t="s">
        <v>33</v>
      </c>
      <c r="F3973" s="3" t="s">
        <v>159</v>
      </c>
      <c r="G3973" s="3">
        <v>0.34</v>
      </c>
      <c r="H3973" s="3">
        <v>0.12</v>
      </c>
      <c r="I3973" s="3">
        <v>0</v>
      </c>
      <c r="J3973" s="3">
        <v>0.04</v>
      </c>
      <c r="K3973" s="3">
        <v>0.5</v>
      </c>
    </row>
    <row r="3974" spans="1:11" x14ac:dyDescent="0.25">
      <c r="A3974" s="2">
        <v>3974</v>
      </c>
      <c r="B3974" s="2" t="s">
        <v>3087</v>
      </c>
      <c r="C3974" s="2" t="s">
        <v>12</v>
      </c>
      <c r="D3974" s="2">
        <v>2007</v>
      </c>
      <c r="E3974" s="2" t="s">
        <v>28</v>
      </c>
      <c r="F3974" s="2" t="s">
        <v>110</v>
      </c>
      <c r="G3974" s="2">
        <v>0.43</v>
      </c>
      <c r="H3974" s="2">
        <v>0.03</v>
      </c>
      <c r="I3974" s="2">
        <v>0</v>
      </c>
      <c r="J3974" s="2">
        <v>0.04</v>
      </c>
      <c r="K3974" s="2">
        <v>0.5</v>
      </c>
    </row>
    <row r="3975" spans="1:11" x14ac:dyDescent="0.2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2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25">
      <c r="A3977" s="3">
        <v>3977</v>
      </c>
      <c r="B3977" s="3" t="s">
        <v>273</v>
      </c>
      <c r="C3977" s="3" t="s">
        <v>12</v>
      </c>
      <c r="D3977" s="3">
        <v>2006</v>
      </c>
      <c r="E3977" s="3" t="s">
        <v>13</v>
      </c>
      <c r="F3977" s="3" t="s">
        <v>110</v>
      </c>
      <c r="G3977" s="3">
        <v>0.46</v>
      </c>
      <c r="H3977" s="3">
        <v>0</v>
      </c>
      <c r="I3977" s="3">
        <v>0</v>
      </c>
      <c r="J3977" s="3">
        <v>0.04</v>
      </c>
      <c r="K3977" s="3">
        <v>0.5</v>
      </c>
    </row>
    <row r="3978" spans="1:11" x14ac:dyDescent="0.25">
      <c r="A3978" s="2">
        <v>3978</v>
      </c>
      <c r="B3978" s="2" t="s">
        <v>392</v>
      </c>
      <c r="C3978" s="2" t="s">
        <v>78</v>
      </c>
      <c r="D3978" s="2">
        <v>2000</v>
      </c>
      <c r="E3978" s="2" t="s">
        <v>43</v>
      </c>
      <c r="F3978" s="2" t="s">
        <v>385</v>
      </c>
      <c r="G3978" s="2">
        <v>0.4</v>
      </c>
      <c r="H3978" s="2">
        <v>0.09</v>
      </c>
      <c r="I3978" s="2">
        <v>0</v>
      </c>
      <c r="J3978" s="2">
        <v>0.01</v>
      </c>
      <c r="K3978" s="2">
        <v>0.5</v>
      </c>
    </row>
    <row r="3979" spans="1:11" x14ac:dyDescent="0.25">
      <c r="A3979" s="3">
        <v>3979</v>
      </c>
      <c r="B3979" s="3" t="s">
        <v>3090</v>
      </c>
      <c r="C3979" s="3" t="s">
        <v>39</v>
      </c>
      <c r="D3979" s="3">
        <v>2007</v>
      </c>
      <c r="E3979" s="3" t="s">
        <v>33</v>
      </c>
      <c r="F3979" s="3" t="s">
        <v>184</v>
      </c>
      <c r="G3979" s="3">
        <v>0.46</v>
      </c>
      <c r="H3979" s="3">
        <v>0.01</v>
      </c>
      <c r="I3979" s="3">
        <v>0</v>
      </c>
      <c r="J3979" s="3">
        <v>0.04</v>
      </c>
      <c r="K3979" s="3">
        <v>0.5</v>
      </c>
    </row>
    <row r="3980" spans="1:11" x14ac:dyDescent="0.25">
      <c r="A3980" s="2">
        <v>3980</v>
      </c>
      <c r="B3980" s="2" t="s">
        <v>3091</v>
      </c>
      <c r="C3980" s="2" t="s">
        <v>46</v>
      </c>
      <c r="D3980" s="2">
        <v>2002</v>
      </c>
      <c r="E3980" s="2" t="s">
        <v>33</v>
      </c>
      <c r="F3980" s="2" t="s">
        <v>61</v>
      </c>
      <c r="G3980" s="2">
        <v>0.24</v>
      </c>
      <c r="H3980" s="2">
        <v>0.19</v>
      </c>
      <c r="I3980" s="2">
        <v>0</v>
      </c>
      <c r="J3980" s="2">
        <v>0.06</v>
      </c>
      <c r="K3980" s="2">
        <v>0.5</v>
      </c>
    </row>
    <row r="3981" spans="1:11" x14ac:dyDescent="0.25">
      <c r="A3981" s="3">
        <v>3981</v>
      </c>
      <c r="B3981" s="3" t="s">
        <v>3092</v>
      </c>
      <c r="C3981" s="3" t="s">
        <v>55</v>
      </c>
      <c r="D3981" s="3">
        <v>2001</v>
      </c>
      <c r="E3981" s="3" t="s">
        <v>22</v>
      </c>
      <c r="F3981" s="3" t="s">
        <v>14</v>
      </c>
      <c r="G3981" s="3">
        <v>0.13</v>
      </c>
      <c r="H3981" s="3">
        <v>0.05</v>
      </c>
      <c r="I3981" s="3">
        <v>0.31</v>
      </c>
      <c r="J3981" s="3">
        <v>0.01</v>
      </c>
      <c r="K3981" s="3">
        <v>0.5</v>
      </c>
    </row>
    <row r="3982" spans="1:11" x14ac:dyDescent="0.25">
      <c r="A3982" s="2">
        <v>3982</v>
      </c>
      <c r="B3982" s="2" t="s">
        <v>3093</v>
      </c>
      <c r="C3982" s="2" t="s">
        <v>12</v>
      </c>
      <c r="D3982" s="2">
        <v>2011</v>
      </c>
      <c r="E3982" s="2" t="s">
        <v>28</v>
      </c>
      <c r="F3982" s="2" t="s">
        <v>14</v>
      </c>
      <c r="G3982" s="2">
        <v>0.27</v>
      </c>
      <c r="H3982" s="2">
        <v>0.04</v>
      </c>
      <c r="I3982" s="2">
        <v>0.17</v>
      </c>
      <c r="J3982" s="2">
        <v>0.02</v>
      </c>
      <c r="K3982" s="2">
        <v>0.5</v>
      </c>
    </row>
    <row r="3983" spans="1:11" x14ac:dyDescent="0.25">
      <c r="A3983" s="3">
        <v>3983</v>
      </c>
      <c r="B3983" s="3" t="s">
        <v>3094</v>
      </c>
      <c r="C3983" s="3" t="s">
        <v>46</v>
      </c>
      <c r="D3983" s="3">
        <v>2004</v>
      </c>
      <c r="E3983" s="3" t="s">
        <v>212</v>
      </c>
      <c r="F3983" s="3" t="s">
        <v>969</v>
      </c>
      <c r="G3983" s="3">
        <v>0</v>
      </c>
      <c r="H3983" s="3">
        <v>0</v>
      </c>
      <c r="I3983" s="3">
        <v>0.5</v>
      </c>
      <c r="J3983" s="3">
        <v>0</v>
      </c>
      <c r="K3983" s="3">
        <v>0.5</v>
      </c>
    </row>
    <row r="3984" spans="1:11" x14ac:dyDescent="0.25">
      <c r="A3984" s="2">
        <v>3984</v>
      </c>
      <c r="B3984" s="2" t="s">
        <v>2977</v>
      </c>
      <c r="C3984" s="2" t="s">
        <v>26</v>
      </c>
      <c r="D3984" s="2">
        <v>2010</v>
      </c>
      <c r="E3984" s="2" t="s">
        <v>83</v>
      </c>
      <c r="F3984" s="2" t="s">
        <v>451</v>
      </c>
      <c r="G3984" s="2">
        <v>0.27</v>
      </c>
      <c r="H3984" s="2">
        <v>0.18</v>
      </c>
      <c r="I3984" s="2">
        <v>0</v>
      </c>
      <c r="J3984" s="2">
        <v>0.05</v>
      </c>
      <c r="K3984" s="2">
        <v>0.5</v>
      </c>
    </row>
    <row r="3985" spans="1:11" x14ac:dyDescent="0.25">
      <c r="A3985" s="3">
        <v>3985</v>
      </c>
      <c r="B3985" s="3" t="s">
        <v>3095</v>
      </c>
      <c r="C3985" s="3" t="s">
        <v>39</v>
      </c>
      <c r="D3985" s="3">
        <v>2007</v>
      </c>
      <c r="E3985" s="3" t="s">
        <v>13</v>
      </c>
      <c r="F3985" s="3" t="s">
        <v>110</v>
      </c>
      <c r="G3985" s="3">
        <v>0.45</v>
      </c>
      <c r="H3985" s="3">
        <v>0.01</v>
      </c>
      <c r="I3985" s="3">
        <v>0</v>
      </c>
      <c r="J3985" s="3">
        <v>0.04</v>
      </c>
      <c r="K3985" s="3">
        <v>0.5</v>
      </c>
    </row>
    <row r="3986" spans="1:11" x14ac:dyDescent="0.25">
      <c r="A3986" s="2">
        <v>3986</v>
      </c>
      <c r="B3986" s="2" t="s">
        <v>409</v>
      </c>
      <c r="C3986" s="2" t="s">
        <v>26</v>
      </c>
      <c r="D3986" s="2">
        <v>2004</v>
      </c>
      <c r="E3986" s="2" t="s">
        <v>43</v>
      </c>
      <c r="F3986" s="2" t="s">
        <v>61</v>
      </c>
      <c r="G3986" s="2">
        <v>0.41</v>
      </c>
      <c r="H3986" s="2">
        <v>0.02</v>
      </c>
      <c r="I3986" s="2">
        <v>0.03</v>
      </c>
      <c r="J3986" s="2">
        <v>0.04</v>
      </c>
      <c r="K3986" s="2">
        <v>0.5</v>
      </c>
    </row>
    <row r="3987" spans="1:11" x14ac:dyDescent="0.2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25">
      <c r="A3988" s="2">
        <v>3988</v>
      </c>
      <c r="B3988" s="2" t="s">
        <v>3098</v>
      </c>
      <c r="C3988" s="2" t="s">
        <v>113</v>
      </c>
      <c r="D3988" s="2">
        <v>2004</v>
      </c>
      <c r="E3988" s="2" t="s">
        <v>72</v>
      </c>
      <c r="F3988" s="2" t="s">
        <v>751</v>
      </c>
      <c r="G3988" s="2">
        <v>0.3</v>
      </c>
      <c r="H3988" s="2">
        <v>0.1</v>
      </c>
      <c r="I3988" s="2">
        <v>0.08</v>
      </c>
      <c r="J3988" s="2">
        <v>0.02</v>
      </c>
      <c r="K3988" s="2">
        <v>0.5</v>
      </c>
    </row>
    <row r="3989" spans="1:11" x14ac:dyDescent="0.2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25">
      <c r="A3990" s="2">
        <v>3990</v>
      </c>
      <c r="B3990" s="2" t="s">
        <v>153</v>
      </c>
      <c r="C3990" s="2" t="s">
        <v>693</v>
      </c>
      <c r="D3990" s="2">
        <v>2013</v>
      </c>
      <c r="E3990" s="2" t="s">
        <v>13</v>
      </c>
      <c r="F3990" s="2" t="s">
        <v>110</v>
      </c>
      <c r="G3990" s="2">
        <v>0.11</v>
      </c>
      <c r="H3990" s="2">
        <v>0.25</v>
      </c>
      <c r="I3990" s="2">
        <v>0.01</v>
      </c>
      <c r="J3990" s="2">
        <v>0.13</v>
      </c>
      <c r="K3990" s="2">
        <v>0.5</v>
      </c>
    </row>
    <row r="3991" spans="1:11" x14ac:dyDescent="0.25">
      <c r="A3991" s="3">
        <v>3991</v>
      </c>
      <c r="B3991" s="3" t="s">
        <v>3100</v>
      </c>
      <c r="C3991" s="3" t="s">
        <v>46</v>
      </c>
      <c r="D3991" s="3">
        <v>2002</v>
      </c>
      <c r="E3991" s="3" t="s">
        <v>31</v>
      </c>
      <c r="F3991" s="3" t="s">
        <v>196</v>
      </c>
      <c r="G3991" s="3">
        <v>0.24</v>
      </c>
      <c r="H3991" s="3">
        <v>0.19</v>
      </c>
      <c r="I3991" s="3">
        <v>0</v>
      </c>
      <c r="J3991" s="3">
        <v>0.06</v>
      </c>
      <c r="K3991" s="3">
        <v>0.5</v>
      </c>
    </row>
    <row r="3992" spans="1:11" x14ac:dyDescent="0.25">
      <c r="A3992" s="2">
        <v>3992</v>
      </c>
      <c r="B3992" s="2" t="s">
        <v>3035</v>
      </c>
      <c r="C3992" s="2" t="s">
        <v>42</v>
      </c>
      <c r="D3992" s="2">
        <v>2009</v>
      </c>
      <c r="E3992" s="2" t="s">
        <v>43</v>
      </c>
      <c r="F3992" s="2" t="s">
        <v>110</v>
      </c>
      <c r="G3992" s="2">
        <v>0.2</v>
      </c>
      <c r="H3992" s="2">
        <v>0.22</v>
      </c>
      <c r="I3992" s="2">
        <v>0</v>
      </c>
      <c r="J3992" s="2">
        <v>0.08</v>
      </c>
      <c r="K3992" s="2">
        <v>0.5</v>
      </c>
    </row>
    <row r="3993" spans="1:11" x14ac:dyDescent="0.25">
      <c r="A3993" s="3">
        <v>3993</v>
      </c>
      <c r="B3993" s="3" t="s">
        <v>3073</v>
      </c>
      <c r="C3993" s="3" t="s">
        <v>46</v>
      </c>
      <c r="D3993" s="3">
        <v>2004</v>
      </c>
      <c r="E3993" s="3" t="s">
        <v>43</v>
      </c>
      <c r="F3993" s="3" t="s">
        <v>385</v>
      </c>
      <c r="G3993" s="3">
        <v>0.24</v>
      </c>
      <c r="H3993" s="3">
        <v>0.19</v>
      </c>
      <c r="I3993" s="3">
        <v>0</v>
      </c>
      <c r="J3993" s="3">
        <v>0.06</v>
      </c>
      <c r="K3993" s="3">
        <v>0.5</v>
      </c>
    </row>
    <row r="3994" spans="1:11" x14ac:dyDescent="0.2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2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25">
      <c r="A3996" s="2">
        <v>3996</v>
      </c>
      <c r="B3996" s="2" t="s">
        <v>3101</v>
      </c>
      <c r="C3996" s="2" t="s">
        <v>39</v>
      </c>
      <c r="D3996" s="2">
        <v>2012</v>
      </c>
      <c r="E3996" s="2" t="s">
        <v>13</v>
      </c>
      <c r="F3996" s="2" t="s">
        <v>44</v>
      </c>
      <c r="G3996" s="2">
        <v>0.47</v>
      </c>
      <c r="H3996" s="2">
        <v>0</v>
      </c>
      <c r="I3996" s="2">
        <v>0</v>
      </c>
      <c r="J3996" s="2">
        <v>0.03</v>
      </c>
      <c r="K3996" s="2">
        <v>0.5</v>
      </c>
    </row>
    <row r="3997" spans="1:11" x14ac:dyDescent="0.25">
      <c r="A3997" s="3">
        <v>3997</v>
      </c>
      <c r="B3997" s="3" t="s">
        <v>1566</v>
      </c>
      <c r="C3997" s="3" t="s">
        <v>141</v>
      </c>
      <c r="D3997" s="3">
        <v>2014</v>
      </c>
      <c r="E3997" s="3" t="s">
        <v>31</v>
      </c>
      <c r="F3997" s="3" t="s">
        <v>121</v>
      </c>
      <c r="G3997" s="3">
        <v>0.22</v>
      </c>
      <c r="H3997" s="3">
        <v>0.24</v>
      </c>
      <c r="I3997" s="3">
        <v>0</v>
      </c>
      <c r="J3997" s="3">
        <v>0.04</v>
      </c>
      <c r="K3997" s="3">
        <v>0.5</v>
      </c>
    </row>
    <row r="3998" spans="1:11" x14ac:dyDescent="0.25">
      <c r="A3998" s="2">
        <v>3998</v>
      </c>
      <c r="B3998" s="2" t="s">
        <v>2058</v>
      </c>
      <c r="C3998" s="2" t="s">
        <v>26</v>
      </c>
      <c r="D3998" s="2">
        <v>2008</v>
      </c>
      <c r="E3998" s="2" t="s">
        <v>28</v>
      </c>
      <c r="F3998" s="2" t="s">
        <v>92</v>
      </c>
      <c r="G3998" s="2">
        <v>0.46</v>
      </c>
      <c r="H3998" s="2">
        <v>0</v>
      </c>
      <c r="I3998" s="2">
        <v>0</v>
      </c>
      <c r="J3998" s="2">
        <v>0.04</v>
      </c>
      <c r="K3998" s="2">
        <v>0.5</v>
      </c>
    </row>
    <row r="3999" spans="1:11" x14ac:dyDescent="0.2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2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2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25">
      <c r="A4002" s="2">
        <v>4002</v>
      </c>
      <c r="B4002" s="2" t="s">
        <v>659</v>
      </c>
      <c r="C4002" s="2" t="s">
        <v>147</v>
      </c>
      <c r="D4002" s="2">
        <v>2004</v>
      </c>
      <c r="E4002" s="2" t="s">
        <v>13</v>
      </c>
      <c r="F4002" s="2" t="s">
        <v>61</v>
      </c>
      <c r="G4002" s="2">
        <v>0.38</v>
      </c>
      <c r="H4002" s="2">
        <v>0.1</v>
      </c>
      <c r="I4002" s="2">
        <v>0</v>
      </c>
      <c r="J4002" s="2">
        <v>0.01</v>
      </c>
      <c r="K4002" s="2">
        <v>0.5</v>
      </c>
    </row>
    <row r="4003" spans="1:11" x14ac:dyDescent="0.25">
      <c r="A4003" s="3">
        <v>4003</v>
      </c>
      <c r="B4003" s="3" t="s">
        <v>3104</v>
      </c>
      <c r="C4003" s="3" t="s">
        <v>46</v>
      </c>
      <c r="D4003" s="3">
        <v>2003</v>
      </c>
      <c r="E4003" s="3" t="s">
        <v>18</v>
      </c>
      <c r="F4003" s="3" t="s">
        <v>385</v>
      </c>
      <c r="G4003" s="3">
        <v>0.24</v>
      </c>
      <c r="H4003" s="3">
        <v>0.19</v>
      </c>
      <c r="I4003" s="3">
        <v>0</v>
      </c>
      <c r="J4003" s="3">
        <v>0.06</v>
      </c>
      <c r="K4003" s="3">
        <v>0.5</v>
      </c>
    </row>
    <row r="4004" spans="1:11" x14ac:dyDescent="0.25">
      <c r="A4004" s="2">
        <v>4004</v>
      </c>
      <c r="B4004" s="2" t="s">
        <v>3105</v>
      </c>
      <c r="C4004" s="2" t="s">
        <v>48</v>
      </c>
      <c r="D4004" s="2">
        <v>1996</v>
      </c>
      <c r="E4004" s="2" t="s">
        <v>13</v>
      </c>
      <c r="F4004" s="2" t="s">
        <v>296</v>
      </c>
      <c r="G4004" s="2">
        <v>0</v>
      </c>
      <c r="H4004" s="2">
        <v>0</v>
      </c>
      <c r="I4004" s="2">
        <v>0.5</v>
      </c>
      <c r="J4004" s="2">
        <v>0</v>
      </c>
      <c r="K4004" s="2">
        <v>0.5</v>
      </c>
    </row>
    <row r="4005" spans="1:11" x14ac:dyDescent="0.2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25">
      <c r="A4006" s="2">
        <v>4006</v>
      </c>
      <c r="B4006" s="2" t="s">
        <v>3107</v>
      </c>
      <c r="C4006" s="2" t="s">
        <v>46</v>
      </c>
      <c r="D4006" s="2">
        <v>2005</v>
      </c>
      <c r="E4006" s="2" t="s">
        <v>43</v>
      </c>
      <c r="F4006" s="2" t="s">
        <v>61</v>
      </c>
      <c r="G4006" s="2">
        <v>0.24</v>
      </c>
      <c r="H4006" s="2">
        <v>0.19</v>
      </c>
      <c r="I4006" s="2">
        <v>0</v>
      </c>
      <c r="J4006" s="2">
        <v>0.06</v>
      </c>
      <c r="K4006" s="2">
        <v>0.5</v>
      </c>
    </row>
    <row r="4007" spans="1:11" x14ac:dyDescent="0.25">
      <c r="A4007" s="3">
        <v>4007</v>
      </c>
      <c r="B4007" s="3" t="s">
        <v>3108</v>
      </c>
      <c r="C4007" s="3" t="s">
        <v>55</v>
      </c>
      <c r="D4007" s="3">
        <v>2001</v>
      </c>
      <c r="E4007" s="3" t="s">
        <v>2</v>
      </c>
      <c r="F4007" s="3" t="s">
        <v>92</v>
      </c>
      <c r="G4007" s="3">
        <v>0.36</v>
      </c>
      <c r="H4007" s="3">
        <v>0.13</v>
      </c>
      <c r="I4007" s="3">
        <v>0</v>
      </c>
      <c r="J4007" s="3">
        <v>0.01</v>
      </c>
      <c r="K4007" s="3">
        <v>0.5</v>
      </c>
    </row>
    <row r="4008" spans="1:11" x14ac:dyDescent="0.25">
      <c r="A4008" s="2">
        <v>4008</v>
      </c>
      <c r="B4008" s="2" t="s">
        <v>3109</v>
      </c>
      <c r="C4008" s="2" t="s">
        <v>46</v>
      </c>
      <c r="D4008" s="2">
        <v>2008</v>
      </c>
      <c r="E4008" s="2" t="s">
        <v>212</v>
      </c>
      <c r="F4008" s="2" t="s">
        <v>296</v>
      </c>
      <c r="G4008" s="2">
        <v>0</v>
      </c>
      <c r="H4008" s="2">
        <v>0</v>
      </c>
      <c r="I4008" s="2">
        <v>0.5</v>
      </c>
      <c r="J4008" s="2">
        <v>0</v>
      </c>
      <c r="K4008" s="2">
        <v>0.5</v>
      </c>
    </row>
    <row r="4009" spans="1:11" x14ac:dyDescent="0.25">
      <c r="A4009" s="3">
        <v>4009</v>
      </c>
      <c r="B4009" s="3" t="s">
        <v>3110</v>
      </c>
      <c r="C4009" s="3" t="s">
        <v>86</v>
      </c>
      <c r="D4009" s="3">
        <v>1996</v>
      </c>
      <c r="E4009" s="3" t="s">
        <v>22</v>
      </c>
      <c r="F4009" s="3" t="s">
        <v>59</v>
      </c>
      <c r="G4009" s="3">
        <v>0</v>
      </c>
      <c r="H4009" s="3">
        <v>0</v>
      </c>
      <c r="I4009" s="3">
        <v>0.46</v>
      </c>
      <c r="J4009" s="3">
        <v>0.03</v>
      </c>
      <c r="K4009" s="3">
        <v>0.5</v>
      </c>
    </row>
    <row r="4010" spans="1:11" x14ac:dyDescent="0.2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2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25">
      <c r="A4012" s="2">
        <v>4012</v>
      </c>
      <c r="B4012" s="2" t="s">
        <v>1726</v>
      </c>
      <c r="C4012" s="2" t="s">
        <v>42</v>
      </c>
      <c r="D4012" s="2">
        <v>2012</v>
      </c>
      <c r="E4012" s="2" t="s">
        <v>43</v>
      </c>
      <c r="F4012" s="2" t="s">
        <v>451</v>
      </c>
      <c r="G4012" s="2">
        <v>0.21</v>
      </c>
      <c r="H4012" s="2">
        <v>0.2</v>
      </c>
      <c r="I4012" s="2">
        <v>0</v>
      </c>
      <c r="J4012" s="2">
        <v>0.08</v>
      </c>
      <c r="K4012" s="2">
        <v>0.5</v>
      </c>
    </row>
    <row r="4013" spans="1:11" x14ac:dyDescent="0.25">
      <c r="A4013" s="3">
        <v>4013</v>
      </c>
      <c r="B4013" s="3" t="s">
        <v>3112</v>
      </c>
      <c r="C4013" s="3" t="s">
        <v>46</v>
      </c>
      <c r="D4013" s="3">
        <v>2002</v>
      </c>
      <c r="E4013" s="3" t="s">
        <v>31</v>
      </c>
      <c r="F4013" s="3" t="s">
        <v>787</v>
      </c>
      <c r="G4013" s="3">
        <v>0.24</v>
      </c>
      <c r="H4013" s="3">
        <v>0.19</v>
      </c>
      <c r="I4013" s="3">
        <v>0</v>
      </c>
      <c r="J4013" s="3">
        <v>0.06</v>
      </c>
      <c r="K4013" s="3">
        <v>0.5</v>
      </c>
    </row>
    <row r="4014" spans="1:11" x14ac:dyDescent="0.25">
      <c r="A4014" s="2">
        <v>4014</v>
      </c>
      <c r="B4014" s="2" t="s">
        <v>894</v>
      </c>
      <c r="C4014" s="2" t="s">
        <v>39</v>
      </c>
      <c r="D4014" s="2">
        <v>2014</v>
      </c>
      <c r="E4014" s="2" t="s">
        <v>43</v>
      </c>
      <c r="F4014" s="2" t="s">
        <v>107</v>
      </c>
      <c r="G4014" s="2">
        <v>0.25</v>
      </c>
      <c r="H4014" s="2">
        <v>0.2</v>
      </c>
      <c r="I4014" s="2">
        <v>0.01</v>
      </c>
      <c r="J4014" s="2">
        <v>0.04</v>
      </c>
      <c r="K4014" s="2">
        <v>0.5</v>
      </c>
    </row>
    <row r="4015" spans="1:11" x14ac:dyDescent="0.25">
      <c r="A4015" s="3">
        <v>4015</v>
      </c>
      <c r="B4015" s="3" t="s">
        <v>3113</v>
      </c>
      <c r="C4015" s="3" t="s">
        <v>127</v>
      </c>
      <c r="D4015" s="3">
        <v>1982</v>
      </c>
      <c r="E4015" s="3" t="s">
        <v>13</v>
      </c>
      <c r="F4015" s="3" t="s">
        <v>128</v>
      </c>
      <c r="G4015" s="3">
        <v>0.46</v>
      </c>
      <c r="H4015" s="3">
        <v>0.03</v>
      </c>
      <c r="I4015" s="3">
        <v>0</v>
      </c>
      <c r="J4015" s="3">
        <v>0.01</v>
      </c>
      <c r="K4015" s="3">
        <v>0.5</v>
      </c>
    </row>
    <row r="4016" spans="1:11" x14ac:dyDescent="0.25">
      <c r="A4016" s="2">
        <v>4016</v>
      </c>
      <c r="B4016" s="2" t="s">
        <v>3114</v>
      </c>
      <c r="C4016" s="2" t="s">
        <v>46</v>
      </c>
      <c r="D4016" s="2">
        <v>2007</v>
      </c>
      <c r="E4016" s="2" t="s">
        <v>2</v>
      </c>
      <c r="F4016" s="2" t="s">
        <v>385</v>
      </c>
      <c r="G4016" s="2">
        <v>0.24</v>
      </c>
      <c r="H4016" s="2">
        <v>0.19</v>
      </c>
      <c r="I4016" s="2">
        <v>0</v>
      </c>
      <c r="J4016" s="2">
        <v>0.06</v>
      </c>
      <c r="K4016" s="2">
        <v>0.5</v>
      </c>
    </row>
    <row r="4017" spans="1:11" x14ac:dyDescent="0.25">
      <c r="A4017" s="3">
        <v>4017</v>
      </c>
      <c r="B4017" s="3" t="s">
        <v>3115</v>
      </c>
      <c r="C4017" s="3" t="s">
        <v>127</v>
      </c>
      <c r="D4017" s="3">
        <v>1981</v>
      </c>
      <c r="E4017" s="3" t="s">
        <v>43</v>
      </c>
      <c r="F4017" s="3" t="s">
        <v>128</v>
      </c>
      <c r="G4017" s="3">
        <v>0.46</v>
      </c>
      <c r="H4017" s="3">
        <v>0.03</v>
      </c>
      <c r="I4017" s="3">
        <v>0</v>
      </c>
      <c r="J4017" s="3">
        <v>0.01</v>
      </c>
      <c r="K4017" s="3">
        <v>0.5</v>
      </c>
    </row>
    <row r="4018" spans="1:11" x14ac:dyDescent="0.25">
      <c r="A4018" s="2">
        <v>4018</v>
      </c>
      <c r="B4018" s="2" t="s">
        <v>3116</v>
      </c>
      <c r="C4018" s="2" t="s">
        <v>127</v>
      </c>
      <c r="D4018" s="2">
        <v>1982</v>
      </c>
      <c r="E4018" s="2" t="s">
        <v>43</v>
      </c>
      <c r="F4018" s="2" t="s">
        <v>3117</v>
      </c>
      <c r="G4018" s="2">
        <v>0.46</v>
      </c>
      <c r="H4018" s="2">
        <v>0.03</v>
      </c>
      <c r="I4018" s="2">
        <v>0</v>
      </c>
      <c r="J4018" s="2">
        <v>0.01</v>
      </c>
      <c r="K4018" s="2">
        <v>0.5</v>
      </c>
    </row>
    <row r="4019" spans="1:11" x14ac:dyDescent="0.25">
      <c r="A4019" s="3">
        <v>4019</v>
      </c>
      <c r="B4019" s="3" t="s">
        <v>3118</v>
      </c>
      <c r="C4019" s="3" t="s">
        <v>65</v>
      </c>
      <c r="D4019" s="3">
        <v>2011</v>
      </c>
      <c r="E4019" s="3" t="s">
        <v>18</v>
      </c>
      <c r="F4019" s="3" t="s">
        <v>296</v>
      </c>
      <c r="G4019" s="3">
        <v>0.19</v>
      </c>
      <c r="H4019" s="3">
        <v>0.15</v>
      </c>
      <c r="I4019" s="3">
        <v>0.12</v>
      </c>
      <c r="J4019" s="3">
        <v>0.03</v>
      </c>
      <c r="K4019" s="3">
        <v>0.5</v>
      </c>
    </row>
    <row r="4020" spans="1:11" x14ac:dyDescent="0.25">
      <c r="A4020" s="2">
        <v>4020</v>
      </c>
      <c r="B4020" s="2" t="s">
        <v>3119</v>
      </c>
      <c r="C4020" s="2" t="s">
        <v>12</v>
      </c>
      <c r="D4020" s="2">
        <v>2007</v>
      </c>
      <c r="E4020" s="2" t="s">
        <v>18</v>
      </c>
      <c r="F4020" s="2" t="s">
        <v>385</v>
      </c>
      <c r="G4020" s="2">
        <v>0.46</v>
      </c>
      <c r="H4020" s="2">
        <v>0</v>
      </c>
      <c r="I4020" s="2">
        <v>0</v>
      </c>
      <c r="J4020" s="2">
        <v>0.04</v>
      </c>
      <c r="K4020" s="2">
        <v>0.49</v>
      </c>
    </row>
    <row r="4021" spans="1:11" x14ac:dyDescent="0.25">
      <c r="A4021" s="3">
        <v>4021</v>
      </c>
      <c r="B4021" s="3" t="s">
        <v>2248</v>
      </c>
      <c r="C4021" s="3" t="s">
        <v>39</v>
      </c>
      <c r="D4021" s="3">
        <v>2011</v>
      </c>
      <c r="E4021" s="3" t="s">
        <v>43</v>
      </c>
      <c r="F4021" s="3" t="s">
        <v>296</v>
      </c>
      <c r="G4021" s="3">
        <v>0.3</v>
      </c>
      <c r="H4021" s="3">
        <v>0.12</v>
      </c>
      <c r="I4021" s="3">
        <v>0.03</v>
      </c>
      <c r="J4021" s="3">
        <v>0.04</v>
      </c>
      <c r="K4021" s="3">
        <v>0.49</v>
      </c>
    </row>
    <row r="4022" spans="1:11" x14ac:dyDescent="0.25">
      <c r="A4022" s="2">
        <v>4022</v>
      </c>
      <c r="B4022" s="2" t="s">
        <v>3120</v>
      </c>
      <c r="C4022" s="2" t="s">
        <v>65</v>
      </c>
      <c r="D4022" s="2">
        <v>2011</v>
      </c>
      <c r="E4022" s="2" t="s">
        <v>43</v>
      </c>
      <c r="F4022" s="2" t="s">
        <v>176</v>
      </c>
      <c r="G4022" s="2">
        <v>0.16</v>
      </c>
      <c r="H4022" s="2">
        <v>0.17</v>
      </c>
      <c r="I4022" s="2">
        <v>0.13</v>
      </c>
      <c r="J4022" s="2">
        <v>0.03</v>
      </c>
      <c r="K4022" s="2">
        <v>0.49</v>
      </c>
    </row>
    <row r="4023" spans="1:11" x14ac:dyDescent="0.25">
      <c r="A4023" s="3">
        <v>4023</v>
      </c>
      <c r="B4023" s="3" t="s">
        <v>3121</v>
      </c>
      <c r="C4023" s="3" t="s">
        <v>65</v>
      </c>
      <c r="D4023" s="3">
        <v>2011</v>
      </c>
      <c r="E4023" s="3" t="s">
        <v>43</v>
      </c>
      <c r="F4023" s="3" t="s">
        <v>121</v>
      </c>
      <c r="G4023" s="3">
        <v>0.26</v>
      </c>
      <c r="H4023" s="3">
        <v>0.15</v>
      </c>
      <c r="I4023" s="3">
        <v>0.05</v>
      </c>
      <c r="J4023" s="3">
        <v>0.04</v>
      </c>
      <c r="K4023" s="3">
        <v>0.49</v>
      </c>
    </row>
    <row r="4024" spans="1:11" x14ac:dyDescent="0.25">
      <c r="A4024" s="2">
        <v>4024</v>
      </c>
      <c r="B4024" s="2" t="s">
        <v>1982</v>
      </c>
      <c r="C4024" s="2" t="s">
        <v>39</v>
      </c>
      <c r="D4024" s="2">
        <v>2006</v>
      </c>
      <c r="E4024" s="2" t="s">
        <v>13</v>
      </c>
      <c r="F4024" s="2" t="s">
        <v>61</v>
      </c>
      <c r="G4024" s="2">
        <v>0.44</v>
      </c>
      <c r="H4024" s="2">
        <v>0.02</v>
      </c>
      <c r="I4024" s="2">
        <v>0</v>
      </c>
      <c r="J4024" s="2">
        <v>0.04</v>
      </c>
      <c r="K4024" s="2">
        <v>0.49</v>
      </c>
    </row>
    <row r="4025" spans="1:11" x14ac:dyDescent="0.25">
      <c r="A4025" s="3">
        <v>4025</v>
      </c>
      <c r="B4025" s="3" t="s">
        <v>659</v>
      </c>
      <c r="C4025" s="3" t="s">
        <v>55</v>
      </c>
      <c r="D4025" s="3">
        <v>2004</v>
      </c>
      <c r="E4025" s="3" t="s">
        <v>13</v>
      </c>
      <c r="F4025" s="3" t="s">
        <v>61</v>
      </c>
      <c r="G4025" s="3">
        <v>0.35</v>
      </c>
      <c r="H4025" s="3">
        <v>0.13</v>
      </c>
      <c r="I4025" s="3">
        <v>0</v>
      </c>
      <c r="J4025" s="3">
        <v>0.01</v>
      </c>
      <c r="K4025" s="3">
        <v>0.49</v>
      </c>
    </row>
    <row r="4026" spans="1:11" x14ac:dyDescent="0.25">
      <c r="A4026" s="2">
        <v>4026</v>
      </c>
      <c r="B4026" s="2" t="s">
        <v>3122</v>
      </c>
      <c r="C4026" s="2" t="s">
        <v>42</v>
      </c>
      <c r="D4026" s="2">
        <v>2011</v>
      </c>
      <c r="E4026" s="2" t="s">
        <v>18</v>
      </c>
      <c r="F4026" s="2" t="s">
        <v>59</v>
      </c>
      <c r="G4026" s="2">
        <v>0.21</v>
      </c>
      <c r="H4026" s="2">
        <v>0.2</v>
      </c>
      <c r="I4026" s="2">
        <v>0</v>
      </c>
      <c r="J4026" s="2">
        <v>0.08</v>
      </c>
      <c r="K4026" s="2">
        <v>0.49</v>
      </c>
    </row>
    <row r="4027" spans="1:11" x14ac:dyDescent="0.25">
      <c r="A4027" s="3">
        <v>4027</v>
      </c>
      <c r="B4027" s="3" t="s">
        <v>635</v>
      </c>
      <c r="C4027" s="3" t="s">
        <v>127</v>
      </c>
      <c r="D4027" s="3">
        <v>1980</v>
      </c>
      <c r="E4027" s="3" t="s">
        <v>13</v>
      </c>
      <c r="F4027" s="3" t="s">
        <v>61</v>
      </c>
      <c r="G4027" s="3">
        <v>0.46</v>
      </c>
      <c r="H4027" s="3">
        <v>0.03</v>
      </c>
      <c r="I4027" s="3">
        <v>0</v>
      </c>
      <c r="J4027" s="3">
        <v>0.01</v>
      </c>
      <c r="K4027" s="3">
        <v>0.49</v>
      </c>
    </row>
    <row r="4028" spans="1:11" x14ac:dyDescent="0.25">
      <c r="A4028" s="2">
        <v>4028</v>
      </c>
      <c r="B4028" s="2" t="s">
        <v>2312</v>
      </c>
      <c r="C4028" s="2" t="s">
        <v>42</v>
      </c>
      <c r="D4028" s="2">
        <v>2015</v>
      </c>
      <c r="E4028" s="2" t="s">
        <v>43</v>
      </c>
      <c r="F4028" s="2" t="s">
        <v>192</v>
      </c>
      <c r="G4028" s="2">
        <v>0</v>
      </c>
      <c r="H4028" s="2">
        <v>0</v>
      </c>
      <c r="I4028" s="2">
        <v>0.49</v>
      </c>
      <c r="J4028" s="2">
        <v>0</v>
      </c>
      <c r="K4028" s="2">
        <v>0.49</v>
      </c>
    </row>
    <row r="4029" spans="1:11" x14ac:dyDescent="0.2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2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25">
      <c r="A4031" s="3">
        <v>4031</v>
      </c>
      <c r="B4031" s="3" t="s">
        <v>2686</v>
      </c>
      <c r="C4031" s="3" t="s">
        <v>39</v>
      </c>
      <c r="D4031" s="3">
        <v>2010</v>
      </c>
      <c r="E4031" s="3" t="s">
        <v>31</v>
      </c>
      <c r="F4031" s="3" t="s">
        <v>192</v>
      </c>
      <c r="G4031" s="3">
        <v>0.2</v>
      </c>
      <c r="H4031" s="3">
        <v>0.23</v>
      </c>
      <c r="I4031" s="3">
        <v>0.01</v>
      </c>
      <c r="J4031" s="3">
        <v>0.05</v>
      </c>
      <c r="K4031" s="3">
        <v>0.49</v>
      </c>
    </row>
    <row r="4032" spans="1:11" x14ac:dyDescent="0.25">
      <c r="A4032" s="2">
        <v>4032</v>
      </c>
      <c r="B4032" s="2" t="s">
        <v>2427</v>
      </c>
      <c r="C4032" s="2" t="s">
        <v>39</v>
      </c>
      <c r="D4032" s="2">
        <v>2012</v>
      </c>
      <c r="E4032" s="2" t="s">
        <v>43</v>
      </c>
      <c r="F4032" s="2" t="s">
        <v>206</v>
      </c>
      <c r="G4032" s="2">
        <v>0.31</v>
      </c>
      <c r="H4032" s="2">
        <v>0.13</v>
      </c>
      <c r="I4032" s="2">
        <v>0.02</v>
      </c>
      <c r="J4032" s="2">
        <v>0.04</v>
      </c>
      <c r="K4032" s="2">
        <v>0.49</v>
      </c>
    </row>
    <row r="4033" spans="1:11" x14ac:dyDescent="0.25">
      <c r="A4033" s="3">
        <v>4033</v>
      </c>
      <c r="B4033" s="3" t="s">
        <v>3124</v>
      </c>
      <c r="C4033" s="3" t="s">
        <v>147</v>
      </c>
      <c r="D4033" s="3">
        <v>2002</v>
      </c>
      <c r="E4033" s="3" t="s">
        <v>72</v>
      </c>
      <c r="F4033" s="3" t="s">
        <v>385</v>
      </c>
      <c r="G4033" s="3">
        <v>0.38</v>
      </c>
      <c r="H4033" s="3">
        <v>0.1</v>
      </c>
      <c r="I4033" s="3">
        <v>0</v>
      </c>
      <c r="J4033" s="3">
        <v>0.01</v>
      </c>
      <c r="K4033" s="3">
        <v>0.49</v>
      </c>
    </row>
    <row r="4034" spans="1:11" x14ac:dyDescent="0.2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25">
      <c r="A4035" s="3">
        <v>4035</v>
      </c>
      <c r="B4035" s="3" t="s">
        <v>2330</v>
      </c>
      <c r="C4035" s="3" t="s">
        <v>55</v>
      </c>
      <c r="D4035" s="3">
        <v>2003</v>
      </c>
      <c r="E4035" s="3" t="s">
        <v>43</v>
      </c>
      <c r="F4035" s="3" t="s">
        <v>385</v>
      </c>
      <c r="G4035" s="3">
        <v>0.35</v>
      </c>
      <c r="H4035" s="3">
        <v>0.13</v>
      </c>
      <c r="I4035" s="3">
        <v>0</v>
      </c>
      <c r="J4035" s="3">
        <v>0.01</v>
      </c>
      <c r="K4035" s="3">
        <v>0.49</v>
      </c>
    </row>
    <row r="4036" spans="1:11" x14ac:dyDescent="0.25">
      <c r="A4036" s="2">
        <v>4036</v>
      </c>
      <c r="B4036" s="2" t="s">
        <v>2521</v>
      </c>
      <c r="C4036" s="2" t="s">
        <v>113</v>
      </c>
      <c r="D4036" s="2">
        <v>2004</v>
      </c>
      <c r="E4036" s="2" t="s">
        <v>31</v>
      </c>
      <c r="F4036" s="2" t="s">
        <v>110</v>
      </c>
      <c r="G4036" s="2">
        <v>0.34</v>
      </c>
      <c r="H4036" s="2">
        <v>0.13</v>
      </c>
      <c r="I4036" s="2">
        <v>0</v>
      </c>
      <c r="J4036" s="2">
        <v>0.02</v>
      </c>
      <c r="K4036" s="2">
        <v>0.49</v>
      </c>
    </row>
    <row r="4037" spans="1:11" x14ac:dyDescent="0.25">
      <c r="A4037" s="3">
        <v>4037</v>
      </c>
      <c r="B4037" s="3" t="s">
        <v>3126</v>
      </c>
      <c r="C4037" s="3" t="s">
        <v>12</v>
      </c>
      <c r="D4037" s="3">
        <v>2008</v>
      </c>
      <c r="E4037" s="3" t="s">
        <v>83</v>
      </c>
      <c r="F4037" s="3" t="s">
        <v>2062</v>
      </c>
      <c r="G4037" s="3">
        <v>0.45</v>
      </c>
      <c r="H4037" s="3">
        <v>0</v>
      </c>
      <c r="I4037" s="3">
        <v>0</v>
      </c>
      <c r="J4037" s="3">
        <v>0.03</v>
      </c>
      <c r="K4037" s="3">
        <v>0.49</v>
      </c>
    </row>
    <row r="4038" spans="1:11" x14ac:dyDescent="0.25">
      <c r="A4038" s="2">
        <v>4038</v>
      </c>
      <c r="B4038" s="2" t="s">
        <v>3050</v>
      </c>
      <c r="C4038" s="2" t="s">
        <v>26</v>
      </c>
      <c r="D4038" s="2">
        <v>2006</v>
      </c>
      <c r="E4038" s="2" t="s">
        <v>2</v>
      </c>
      <c r="F4038" s="2" t="s">
        <v>385</v>
      </c>
      <c r="G4038" s="2">
        <v>0.45</v>
      </c>
      <c r="H4038" s="2">
        <v>0</v>
      </c>
      <c r="I4038" s="2">
        <v>0</v>
      </c>
      <c r="J4038" s="2">
        <v>0.04</v>
      </c>
      <c r="K4038" s="2">
        <v>0.49</v>
      </c>
    </row>
    <row r="4039" spans="1:11" x14ac:dyDescent="0.25">
      <c r="A4039" s="3">
        <v>4039</v>
      </c>
      <c r="B4039" s="3" t="s">
        <v>548</v>
      </c>
      <c r="C4039" s="3" t="s">
        <v>147</v>
      </c>
      <c r="D4039" s="3">
        <v>2003</v>
      </c>
      <c r="E4039" s="3" t="s">
        <v>33</v>
      </c>
      <c r="F4039" s="3" t="s">
        <v>110</v>
      </c>
      <c r="G4039" s="3">
        <v>0.35</v>
      </c>
      <c r="H4039" s="3">
        <v>0.13</v>
      </c>
      <c r="I4039" s="3">
        <v>0</v>
      </c>
      <c r="J4039" s="3">
        <v>0.01</v>
      </c>
      <c r="K4039" s="3">
        <v>0.49</v>
      </c>
    </row>
    <row r="4040" spans="1:11" x14ac:dyDescent="0.25">
      <c r="A4040" s="2">
        <v>4040</v>
      </c>
      <c r="B4040" s="2" t="s">
        <v>3127</v>
      </c>
      <c r="C4040" s="2" t="s">
        <v>46</v>
      </c>
      <c r="D4040" s="2">
        <v>2005</v>
      </c>
      <c r="E4040" s="2" t="s">
        <v>22</v>
      </c>
      <c r="F4040" s="2" t="s">
        <v>192</v>
      </c>
      <c r="G4040" s="2">
        <v>0.12</v>
      </c>
      <c r="H4040" s="2">
        <v>0.1</v>
      </c>
      <c r="I4040" s="2">
        <v>0.24</v>
      </c>
      <c r="J4040" s="2">
        <v>0.03</v>
      </c>
      <c r="K4040" s="2">
        <v>0.49</v>
      </c>
    </row>
    <row r="4041" spans="1:11" x14ac:dyDescent="0.25">
      <c r="A4041" s="3">
        <v>4041</v>
      </c>
      <c r="B4041" s="3" t="s">
        <v>588</v>
      </c>
      <c r="C4041" s="3" t="s">
        <v>26</v>
      </c>
      <c r="D4041" s="3">
        <v>2008</v>
      </c>
      <c r="E4041" s="3" t="s">
        <v>13</v>
      </c>
      <c r="F4041" s="3" t="s">
        <v>110</v>
      </c>
      <c r="G4041" s="3">
        <v>0.12</v>
      </c>
      <c r="H4041" s="3">
        <v>0.31</v>
      </c>
      <c r="I4041" s="3">
        <v>0</v>
      </c>
      <c r="J4041" s="3">
        <v>0.06</v>
      </c>
      <c r="K4041" s="3">
        <v>0.49</v>
      </c>
    </row>
    <row r="4042" spans="1:11" x14ac:dyDescent="0.25">
      <c r="A4042" s="2">
        <v>4042</v>
      </c>
      <c r="B4042" s="2" t="s">
        <v>3128</v>
      </c>
      <c r="C4042" s="2" t="s">
        <v>46</v>
      </c>
      <c r="D4042" s="2">
        <v>2006</v>
      </c>
      <c r="E4042" s="2" t="s">
        <v>31</v>
      </c>
      <c r="F4042" s="2" t="s">
        <v>296</v>
      </c>
      <c r="G4042" s="2">
        <v>0</v>
      </c>
      <c r="H4042" s="2">
        <v>0</v>
      </c>
      <c r="I4042" s="2">
        <v>0.49</v>
      </c>
      <c r="J4042" s="2">
        <v>0</v>
      </c>
      <c r="K4042" s="2">
        <v>0.49</v>
      </c>
    </row>
    <row r="4043" spans="1:11" x14ac:dyDescent="0.25">
      <c r="A4043" s="3">
        <v>4043</v>
      </c>
      <c r="B4043" s="3" t="s">
        <v>3129</v>
      </c>
      <c r="C4043" s="3" t="s">
        <v>48</v>
      </c>
      <c r="D4043" s="3">
        <v>1993</v>
      </c>
      <c r="E4043" s="3" t="s">
        <v>24</v>
      </c>
      <c r="F4043" s="3" t="s">
        <v>14</v>
      </c>
      <c r="G4043" s="3">
        <v>0</v>
      </c>
      <c r="H4043" s="3">
        <v>0</v>
      </c>
      <c r="I4043" s="3">
        <v>0.49</v>
      </c>
      <c r="J4043" s="3">
        <v>0</v>
      </c>
      <c r="K4043" s="3">
        <v>0.49</v>
      </c>
    </row>
    <row r="4044" spans="1:11" x14ac:dyDescent="0.25">
      <c r="A4044" s="2">
        <v>4044</v>
      </c>
      <c r="B4044" s="2" t="s">
        <v>1470</v>
      </c>
      <c r="C4044" s="2" t="s">
        <v>113</v>
      </c>
      <c r="D4044" s="2">
        <v>2006</v>
      </c>
      <c r="E4044" s="2" t="s">
        <v>43</v>
      </c>
      <c r="F4044" s="2" t="s">
        <v>260</v>
      </c>
      <c r="G4044" s="2">
        <v>0.37</v>
      </c>
      <c r="H4044" s="2">
        <v>0.11</v>
      </c>
      <c r="I4044" s="2">
        <v>0</v>
      </c>
      <c r="J4044" s="2">
        <v>0.02</v>
      </c>
      <c r="K4044" s="2">
        <v>0.49</v>
      </c>
    </row>
    <row r="4045" spans="1:11" x14ac:dyDescent="0.25">
      <c r="A4045" s="3">
        <v>4045</v>
      </c>
      <c r="B4045" s="3" t="s">
        <v>2360</v>
      </c>
      <c r="C4045" s="3" t="s">
        <v>12</v>
      </c>
      <c r="D4045" s="3">
        <v>2009</v>
      </c>
      <c r="E4045" s="3" t="s">
        <v>31</v>
      </c>
      <c r="F4045" s="3" t="s">
        <v>61</v>
      </c>
      <c r="G4045" s="3">
        <v>0.24</v>
      </c>
      <c r="H4045" s="3">
        <v>0.2</v>
      </c>
      <c r="I4045" s="3">
        <v>0</v>
      </c>
      <c r="J4045" s="3">
        <v>0.05</v>
      </c>
      <c r="K4045" s="3">
        <v>0.49</v>
      </c>
    </row>
    <row r="4046" spans="1:11" x14ac:dyDescent="0.25">
      <c r="A4046" s="2">
        <v>4046</v>
      </c>
      <c r="B4046" s="2" t="s">
        <v>3130</v>
      </c>
      <c r="C4046" s="2" t="s">
        <v>65</v>
      </c>
      <c r="D4046" s="2">
        <v>2014</v>
      </c>
      <c r="E4046" s="2" t="s">
        <v>28</v>
      </c>
      <c r="F4046" s="2" t="s">
        <v>14</v>
      </c>
      <c r="G4046" s="2">
        <v>0.18</v>
      </c>
      <c r="H4046" s="2">
        <v>0.12</v>
      </c>
      <c r="I4046" s="2">
        <v>0.16</v>
      </c>
      <c r="J4046" s="2">
        <v>0.03</v>
      </c>
      <c r="K4046" s="2">
        <v>0.49</v>
      </c>
    </row>
    <row r="4047" spans="1:11" x14ac:dyDescent="0.25">
      <c r="A4047" s="3">
        <v>4047</v>
      </c>
      <c r="B4047" s="3" t="s">
        <v>3131</v>
      </c>
      <c r="C4047" s="3" t="s">
        <v>78</v>
      </c>
      <c r="D4047" s="3">
        <v>1997</v>
      </c>
      <c r="E4047" s="3" t="s">
        <v>13</v>
      </c>
      <c r="F4047" s="3" t="s">
        <v>110</v>
      </c>
      <c r="G4047" s="3">
        <v>0.16</v>
      </c>
      <c r="H4047" s="3">
        <v>0.3</v>
      </c>
      <c r="I4047" s="3">
        <v>0</v>
      </c>
      <c r="J4047" s="3">
        <v>0.03</v>
      </c>
      <c r="K4047" s="3">
        <v>0.49</v>
      </c>
    </row>
    <row r="4048" spans="1:11" x14ac:dyDescent="0.25">
      <c r="A4048" s="2">
        <v>4048</v>
      </c>
      <c r="B4048" s="2" t="s">
        <v>2007</v>
      </c>
      <c r="C4048" s="2" t="s">
        <v>39</v>
      </c>
      <c r="D4048" s="2">
        <v>2008</v>
      </c>
      <c r="E4048" s="2" t="s">
        <v>72</v>
      </c>
      <c r="F4048" s="2" t="s">
        <v>128</v>
      </c>
      <c r="G4048" s="2">
        <v>0.24</v>
      </c>
      <c r="H4048" s="2">
        <v>0.18</v>
      </c>
      <c r="I4048" s="2">
        <v>0.03</v>
      </c>
      <c r="J4048" s="2">
        <v>0.05</v>
      </c>
      <c r="K4048" s="2">
        <v>0.49</v>
      </c>
    </row>
    <row r="4049" spans="1:11" x14ac:dyDescent="0.25">
      <c r="A4049" s="3">
        <v>4049</v>
      </c>
      <c r="B4049" s="3" t="s">
        <v>3132</v>
      </c>
      <c r="C4049" s="3" t="s">
        <v>26</v>
      </c>
      <c r="D4049" s="3">
        <v>2010</v>
      </c>
      <c r="E4049" s="3" t="s">
        <v>43</v>
      </c>
      <c r="F4049" s="3" t="s">
        <v>61</v>
      </c>
      <c r="G4049" s="3">
        <v>0.42</v>
      </c>
      <c r="H4049" s="3">
        <v>0.02</v>
      </c>
      <c r="I4049" s="3">
        <v>0.02</v>
      </c>
      <c r="J4049" s="3">
        <v>0.03</v>
      </c>
      <c r="K4049" s="3">
        <v>0.49</v>
      </c>
    </row>
    <row r="4050" spans="1:11" x14ac:dyDescent="0.2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2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25">
      <c r="A4052" s="2">
        <v>4052</v>
      </c>
      <c r="B4052" s="2" t="s">
        <v>3133</v>
      </c>
      <c r="C4052" s="2" t="s">
        <v>834</v>
      </c>
      <c r="D4052" s="2">
        <v>1997</v>
      </c>
      <c r="E4052" s="2" t="s">
        <v>13</v>
      </c>
      <c r="F4052" s="2" t="s">
        <v>121</v>
      </c>
      <c r="G4052" s="2">
        <v>0</v>
      </c>
      <c r="H4052" s="2">
        <v>0</v>
      </c>
      <c r="I4052" s="2">
        <v>0.49</v>
      </c>
      <c r="J4052" s="2">
        <v>0</v>
      </c>
      <c r="K4052" s="2">
        <v>0.49</v>
      </c>
    </row>
    <row r="4053" spans="1:11" x14ac:dyDescent="0.2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25">
      <c r="A4054" s="2">
        <v>4054</v>
      </c>
      <c r="B4054" s="2" t="s">
        <v>3134</v>
      </c>
      <c r="C4054" s="2" t="s">
        <v>46</v>
      </c>
      <c r="D4054" s="2">
        <v>2004</v>
      </c>
      <c r="E4054" s="2" t="s">
        <v>13</v>
      </c>
      <c r="F4054" s="2" t="s">
        <v>128</v>
      </c>
      <c r="G4054" s="2">
        <v>0.24</v>
      </c>
      <c r="H4054" s="2">
        <v>0.19</v>
      </c>
      <c r="I4054" s="2">
        <v>0</v>
      </c>
      <c r="J4054" s="2">
        <v>0.06</v>
      </c>
      <c r="K4054" s="2">
        <v>0.49</v>
      </c>
    </row>
    <row r="4055" spans="1:11" x14ac:dyDescent="0.25">
      <c r="A4055" s="3">
        <v>4055</v>
      </c>
      <c r="B4055" s="3" t="s">
        <v>3135</v>
      </c>
      <c r="C4055" s="3" t="s">
        <v>46</v>
      </c>
      <c r="D4055" s="3">
        <v>2009</v>
      </c>
      <c r="E4055" s="3" t="s">
        <v>18</v>
      </c>
      <c r="F4055" s="3" t="s">
        <v>59</v>
      </c>
      <c r="G4055" s="3">
        <v>0</v>
      </c>
      <c r="H4055" s="3">
        <v>0.15</v>
      </c>
      <c r="I4055" s="3">
        <v>0</v>
      </c>
      <c r="J4055" s="3">
        <v>0.33</v>
      </c>
      <c r="K4055" s="3">
        <v>0.49</v>
      </c>
    </row>
    <row r="4056" spans="1:11" x14ac:dyDescent="0.25">
      <c r="A4056" s="2">
        <v>4056</v>
      </c>
      <c r="B4056" s="2" t="s">
        <v>3136</v>
      </c>
      <c r="C4056" s="2" t="s">
        <v>46</v>
      </c>
      <c r="D4056" s="2">
        <v>2003</v>
      </c>
      <c r="E4056" s="2" t="s">
        <v>13</v>
      </c>
      <c r="F4056" s="2" t="s">
        <v>214</v>
      </c>
      <c r="G4056" s="2">
        <v>0.24</v>
      </c>
      <c r="H4056" s="2">
        <v>0.19</v>
      </c>
      <c r="I4056" s="2">
        <v>0</v>
      </c>
      <c r="J4056" s="2">
        <v>0.06</v>
      </c>
      <c r="K4056" s="2">
        <v>0.49</v>
      </c>
    </row>
    <row r="4057" spans="1:11" x14ac:dyDescent="0.25">
      <c r="A4057" s="3">
        <v>4057</v>
      </c>
      <c r="B4057" s="3" t="s">
        <v>3137</v>
      </c>
      <c r="C4057" s="3" t="s">
        <v>65</v>
      </c>
      <c r="D4057" s="3">
        <v>2012</v>
      </c>
      <c r="E4057" s="3" t="s">
        <v>43</v>
      </c>
      <c r="F4057" s="3" t="s">
        <v>451</v>
      </c>
      <c r="G4057" s="3">
        <v>0.36</v>
      </c>
      <c r="H4057" s="3">
        <v>0.04</v>
      </c>
      <c r="I4057" s="3">
        <v>0.04</v>
      </c>
      <c r="J4057" s="3">
        <v>0.04</v>
      </c>
      <c r="K4057" s="3">
        <v>0.49</v>
      </c>
    </row>
    <row r="4058" spans="1:11" x14ac:dyDescent="0.2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25">
      <c r="A4059" s="3">
        <v>4059</v>
      </c>
      <c r="B4059" s="3" t="s">
        <v>3138</v>
      </c>
      <c r="C4059" s="3" t="s">
        <v>46</v>
      </c>
      <c r="D4059" s="3">
        <v>2003</v>
      </c>
      <c r="E4059" s="3" t="s">
        <v>28</v>
      </c>
      <c r="F4059" s="3" t="s">
        <v>296</v>
      </c>
      <c r="G4059" s="3">
        <v>0</v>
      </c>
      <c r="H4059" s="3">
        <v>0</v>
      </c>
      <c r="I4059" s="3">
        <v>0.49</v>
      </c>
      <c r="J4059" s="3">
        <v>0</v>
      </c>
      <c r="K4059" s="3">
        <v>0.49</v>
      </c>
    </row>
    <row r="4060" spans="1:11" x14ac:dyDescent="0.2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25">
      <c r="A4061" s="3">
        <v>4061</v>
      </c>
      <c r="B4061" s="3" t="s">
        <v>3140</v>
      </c>
      <c r="C4061" s="3" t="s">
        <v>86</v>
      </c>
      <c r="D4061" s="3">
        <v>2001</v>
      </c>
      <c r="E4061" s="3" t="s">
        <v>72</v>
      </c>
      <c r="F4061" s="3" t="s">
        <v>128</v>
      </c>
      <c r="G4061" s="3">
        <v>0</v>
      </c>
      <c r="H4061" s="3">
        <v>0</v>
      </c>
      <c r="I4061" s="3">
        <v>0.46</v>
      </c>
      <c r="J4061" s="3">
        <v>0.03</v>
      </c>
      <c r="K4061" s="3">
        <v>0.49</v>
      </c>
    </row>
    <row r="4062" spans="1:11" x14ac:dyDescent="0.25">
      <c r="A4062" s="2">
        <v>4062</v>
      </c>
      <c r="B4062" s="2" t="s">
        <v>2360</v>
      </c>
      <c r="C4062" s="2" t="s">
        <v>46</v>
      </c>
      <c r="D4062" s="2">
        <v>2009</v>
      </c>
      <c r="E4062" s="2" t="s">
        <v>31</v>
      </c>
      <c r="F4062" s="2" t="s">
        <v>61</v>
      </c>
      <c r="G4062" s="2">
        <v>0.25</v>
      </c>
      <c r="H4062" s="2">
        <v>0.01</v>
      </c>
      <c r="I4062" s="2">
        <v>0</v>
      </c>
      <c r="J4062" s="2">
        <v>0.22</v>
      </c>
      <c r="K4062" s="2">
        <v>0.49</v>
      </c>
    </row>
    <row r="4063" spans="1:11" x14ac:dyDescent="0.25">
      <c r="A4063" s="3">
        <v>4063</v>
      </c>
      <c r="B4063" s="3" t="s">
        <v>3141</v>
      </c>
      <c r="C4063" s="3" t="s">
        <v>130</v>
      </c>
      <c r="D4063" s="3">
        <v>2008</v>
      </c>
      <c r="E4063" s="3" t="s">
        <v>13</v>
      </c>
      <c r="F4063" s="3" t="s">
        <v>121</v>
      </c>
      <c r="G4063" s="3">
        <v>0</v>
      </c>
      <c r="H4063" s="3">
        <v>0.47</v>
      </c>
      <c r="I4063" s="3">
        <v>0</v>
      </c>
      <c r="J4063" s="3">
        <v>0.02</v>
      </c>
      <c r="K4063" s="3">
        <v>0.49</v>
      </c>
    </row>
    <row r="4064" spans="1:11" x14ac:dyDescent="0.25">
      <c r="A4064" s="2">
        <v>4064</v>
      </c>
      <c r="B4064" s="2" t="s">
        <v>3142</v>
      </c>
      <c r="C4064" s="2" t="s">
        <v>118</v>
      </c>
      <c r="D4064" s="2">
        <v>2008</v>
      </c>
      <c r="E4064" s="2" t="s">
        <v>31</v>
      </c>
      <c r="F4064" s="2" t="s">
        <v>1520</v>
      </c>
      <c r="G4064" s="2">
        <v>0</v>
      </c>
      <c r="H4064" s="2">
        <v>0.45</v>
      </c>
      <c r="I4064" s="2">
        <v>0</v>
      </c>
      <c r="J4064" s="2">
        <v>0.03</v>
      </c>
      <c r="K4064" s="2">
        <v>0.49</v>
      </c>
    </row>
    <row r="4065" spans="1:11" x14ac:dyDescent="0.25">
      <c r="A4065" s="3">
        <v>4065</v>
      </c>
      <c r="B4065" s="3" t="s">
        <v>605</v>
      </c>
      <c r="C4065" s="3" t="s">
        <v>147</v>
      </c>
      <c r="D4065" s="3">
        <v>2001</v>
      </c>
      <c r="E4065" s="3" t="s">
        <v>18</v>
      </c>
      <c r="F4065" s="3" t="s">
        <v>417</v>
      </c>
      <c r="G4065" s="3">
        <v>0.36</v>
      </c>
      <c r="H4065" s="3">
        <v>0.09</v>
      </c>
      <c r="I4065" s="3">
        <v>0.02</v>
      </c>
      <c r="J4065" s="3">
        <v>0.01</v>
      </c>
      <c r="K4065" s="3">
        <v>0.49</v>
      </c>
    </row>
    <row r="4066" spans="1:11" x14ac:dyDescent="0.25">
      <c r="A4066" s="2">
        <v>4066</v>
      </c>
      <c r="B4066" s="2" t="s">
        <v>3143</v>
      </c>
      <c r="C4066" s="2" t="s">
        <v>46</v>
      </c>
      <c r="D4066" s="2">
        <v>2003</v>
      </c>
      <c r="E4066" s="2" t="s">
        <v>18</v>
      </c>
      <c r="F4066" s="2" t="s">
        <v>608</v>
      </c>
      <c r="G4066" s="2">
        <v>0.24</v>
      </c>
      <c r="H4066" s="2">
        <v>0.19</v>
      </c>
      <c r="I4066" s="2">
        <v>0</v>
      </c>
      <c r="J4066" s="2">
        <v>0.06</v>
      </c>
      <c r="K4066" s="2">
        <v>0.49</v>
      </c>
    </row>
    <row r="4067" spans="1:11" x14ac:dyDescent="0.2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25">
      <c r="A4068" s="2">
        <v>4068</v>
      </c>
      <c r="B4068" s="2" t="s">
        <v>1127</v>
      </c>
      <c r="C4068" s="2" t="s">
        <v>113</v>
      </c>
      <c r="D4068" s="2">
        <v>2002</v>
      </c>
      <c r="E4068" s="2" t="s">
        <v>43</v>
      </c>
      <c r="F4068" s="2" t="s">
        <v>296</v>
      </c>
      <c r="G4068" s="2">
        <v>0.36</v>
      </c>
      <c r="H4068" s="2">
        <v>0.11</v>
      </c>
      <c r="I4068" s="2">
        <v>0</v>
      </c>
      <c r="J4068" s="2">
        <v>0.02</v>
      </c>
      <c r="K4068" s="2">
        <v>0.49</v>
      </c>
    </row>
    <row r="4069" spans="1:11" x14ac:dyDescent="0.25">
      <c r="A4069" s="3">
        <v>4069</v>
      </c>
      <c r="B4069" s="3" t="s">
        <v>3145</v>
      </c>
      <c r="C4069" s="3" t="s">
        <v>12</v>
      </c>
      <c r="D4069" s="3">
        <v>2009</v>
      </c>
      <c r="E4069" s="3" t="s">
        <v>13</v>
      </c>
      <c r="F4069" s="3" t="s">
        <v>3146</v>
      </c>
      <c r="G4069" s="3">
        <v>0.45</v>
      </c>
      <c r="H4069" s="3">
        <v>0</v>
      </c>
      <c r="I4069" s="3">
        <v>0</v>
      </c>
      <c r="J4069" s="3">
        <v>0.03</v>
      </c>
      <c r="K4069" s="3">
        <v>0.49</v>
      </c>
    </row>
    <row r="4070" spans="1:11" x14ac:dyDescent="0.25">
      <c r="A4070" s="2">
        <v>4070</v>
      </c>
      <c r="B4070" s="2" t="s">
        <v>3147</v>
      </c>
      <c r="C4070" s="2" t="s">
        <v>86</v>
      </c>
      <c r="D4070" s="2">
        <v>1999</v>
      </c>
      <c r="E4070" s="2" t="s">
        <v>43</v>
      </c>
      <c r="F4070" s="2" t="s">
        <v>387</v>
      </c>
      <c r="G4070" s="2">
        <v>0.27</v>
      </c>
      <c r="H4070" s="2">
        <v>0.18</v>
      </c>
      <c r="I4070" s="2">
        <v>0</v>
      </c>
      <c r="J4070" s="2">
        <v>0.03</v>
      </c>
      <c r="K4070" s="2">
        <v>0.49</v>
      </c>
    </row>
    <row r="4071" spans="1:11" x14ac:dyDescent="0.25">
      <c r="A4071" s="3">
        <v>4071</v>
      </c>
      <c r="B4071" s="3" t="s">
        <v>3148</v>
      </c>
      <c r="C4071" s="3" t="s">
        <v>26</v>
      </c>
      <c r="D4071" s="3">
        <v>2008</v>
      </c>
      <c r="E4071" s="3" t="s">
        <v>83</v>
      </c>
      <c r="F4071" s="3" t="s">
        <v>92</v>
      </c>
      <c r="G4071" s="3">
        <v>0.08</v>
      </c>
      <c r="H4071" s="3">
        <v>0.35</v>
      </c>
      <c r="I4071" s="3">
        <v>0</v>
      </c>
      <c r="J4071" s="3">
        <v>0.06</v>
      </c>
      <c r="K4071" s="3">
        <v>0.49</v>
      </c>
    </row>
    <row r="4072" spans="1:11" x14ac:dyDescent="0.25">
      <c r="A4072" s="2">
        <v>4072</v>
      </c>
      <c r="B4072" s="2" t="s">
        <v>3149</v>
      </c>
      <c r="C4072" s="2" t="s">
        <v>65</v>
      </c>
      <c r="D4072" s="2">
        <v>2011</v>
      </c>
      <c r="E4072" s="2" t="s">
        <v>18</v>
      </c>
      <c r="F4072" s="2" t="s">
        <v>92</v>
      </c>
      <c r="G4072" s="2">
        <v>0.27</v>
      </c>
      <c r="H4072" s="2">
        <v>0.16</v>
      </c>
      <c r="I4072" s="2">
        <v>0.02</v>
      </c>
      <c r="J4072" s="2">
        <v>0.04</v>
      </c>
      <c r="K4072" s="2">
        <v>0.49</v>
      </c>
    </row>
    <row r="4073" spans="1:11" x14ac:dyDescent="0.25">
      <c r="A4073" s="3">
        <v>4073</v>
      </c>
      <c r="B4073" s="3" t="s">
        <v>3150</v>
      </c>
      <c r="C4073" s="3" t="s">
        <v>46</v>
      </c>
      <c r="D4073" s="3">
        <v>2001</v>
      </c>
      <c r="E4073" s="3" t="s">
        <v>28</v>
      </c>
      <c r="F4073" s="3" t="s">
        <v>1147</v>
      </c>
      <c r="G4073" s="3">
        <v>0</v>
      </c>
      <c r="H4073" s="3">
        <v>0</v>
      </c>
      <c r="I4073" s="3">
        <v>0.49</v>
      </c>
      <c r="J4073" s="3">
        <v>0</v>
      </c>
      <c r="K4073" s="3">
        <v>0.49</v>
      </c>
    </row>
    <row r="4074" spans="1:11" x14ac:dyDescent="0.25">
      <c r="A4074" s="2">
        <v>4074</v>
      </c>
      <c r="B4074" s="2" t="s">
        <v>3151</v>
      </c>
      <c r="C4074" s="2" t="s">
        <v>65</v>
      </c>
      <c r="D4074" s="2">
        <v>2011</v>
      </c>
      <c r="E4074" s="2" t="s">
        <v>43</v>
      </c>
      <c r="F4074" s="2" t="s">
        <v>14</v>
      </c>
      <c r="G4074" s="2">
        <v>0.31</v>
      </c>
      <c r="H4074" s="2">
        <v>0.1</v>
      </c>
      <c r="I4074" s="2">
        <v>0.05</v>
      </c>
      <c r="J4074" s="2">
        <v>0.03</v>
      </c>
      <c r="K4074" s="2">
        <v>0.49</v>
      </c>
    </row>
    <row r="4075" spans="1:11" x14ac:dyDescent="0.2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25">
      <c r="A4076" s="2">
        <v>4076</v>
      </c>
      <c r="B4076" s="2" t="s">
        <v>737</v>
      </c>
      <c r="C4076" s="2" t="s">
        <v>48</v>
      </c>
      <c r="D4076" s="2">
        <v>1995</v>
      </c>
      <c r="E4076" s="2" t="s">
        <v>33</v>
      </c>
      <c r="F4076" s="2" t="s">
        <v>385</v>
      </c>
      <c r="G4076" s="2">
        <v>0</v>
      </c>
      <c r="H4076" s="2">
        <v>0</v>
      </c>
      <c r="I4076" s="2">
        <v>0.49</v>
      </c>
      <c r="J4076" s="2">
        <v>0</v>
      </c>
      <c r="K4076" s="2">
        <v>0.49</v>
      </c>
    </row>
    <row r="4077" spans="1:11" x14ac:dyDescent="0.25">
      <c r="A4077" s="3">
        <v>4077</v>
      </c>
      <c r="B4077" s="3" t="s">
        <v>2519</v>
      </c>
      <c r="C4077" s="3" t="s">
        <v>26</v>
      </c>
      <c r="D4077" s="3">
        <v>2007</v>
      </c>
      <c r="E4077" s="3" t="s">
        <v>43</v>
      </c>
      <c r="F4077" s="3" t="s">
        <v>260</v>
      </c>
      <c r="G4077" s="3">
        <v>0.42</v>
      </c>
      <c r="H4077" s="3">
        <v>0.02</v>
      </c>
      <c r="I4077" s="3">
        <v>0</v>
      </c>
      <c r="J4077" s="3">
        <v>0.04</v>
      </c>
      <c r="K4077" s="3">
        <v>0.49</v>
      </c>
    </row>
    <row r="4078" spans="1:11" x14ac:dyDescent="0.25">
      <c r="A4078" s="2">
        <v>4078</v>
      </c>
      <c r="B4078" s="2" t="s">
        <v>1050</v>
      </c>
      <c r="C4078" s="2" t="s">
        <v>118</v>
      </c>
      <c r="D4078" s="2">
        <v>2008</v>
      </c>
      <c r="E4078" s="2" t="s">
        <v>43</v>
      </c>
      <c r="F4078" s="2" t="s">
        <v>92</v>
      </c>
      <c r="G4078" s="2">
        <v>0.01</v>
      </c>
      <c r="H4078" s="2">
        <v>0.45</v>
      </c>
      <c r="I4078" s="2">
        <v>0</v>
      </c>
      <c r="J4078" s="2">
        <v>0.03</v>
      </c>
      <c r="K4078" s="2">
        <v>0.49</v>
      </c>
    </row>
    <row r="4079" spans="1:11" x14ac:dyDescent="0.2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25">
      <c r="A4080" s="2">
        <v>4080</v>
      </c>
      <c r="B4080" s="2" t="s">
        <v>2019</v>
      </c>
      <c r="C4080" s="2" t="s">
        <v>12</v>
      </c>
      <c r="D4080" s="2">
        <v>2007</v>
      </c>
      <c r="E4080" s="2" t="s">
        <v>43</v>
      </c>
      <c r="F4080" s="2" t="s">
        <v>110</v>
      </c>
      <c r="G4080" s="2">
        <v>0.38</v>
      </c>
      <c r="H4080" s="2">
        <v>0.06</v>
      </c>
      <c r="I4080" s="2">
        <v>0</v>
      </c>
      <c r="J4080" s="2">
        <v>0.04</v>
      </c>
      <c r="K4080" s="2">
        <v>0.49</v>
      </c>
    </row>
    <row r="4081" spans="1:11" x14ac:dyDescent="0.25">
      <c r="A4081" s="3">
        <v>4081</v>
      </c>
      <c r="B4081" s="3" t="s">
        <v>792</v>
      </c>
      <c r="C4081" s="3" t="s">
        <v>26</v>
      </c>
      <c r="D4081" s="3">
        <v>2008</v>
      </c>
      <c r="E4081" s="3" t="s">
        <v>28</v>
      </c>
      <c r="F4081" s="3" t="s">
        <v>92</v>
      </c>
      <c r="G4081" s="3">
        <v>0.44</v>
      </c>
      <c r="H4081" s="3">
        <v>0.01</v>
      </c>
      <c r="I4081" s="3">
        <v>0</v>
      </c>
      <c r="J4081" s="3">
        <v>0.04</v>
      </c>
      <c r="K4081" s="3">
        <v>0.49</v>
      </c>
    </row>
    <row r="4082" spans="1:11" x14ac:dyDescent="0.25">
      <c r="A4082" s="2">
        <v>4082</v>
      </c>
      <c r="B4082" s="2" t="s">
        <v>2980</v>
      </c>
      <c r="C4082" s="2" t="s">
        <v>42</v>
      </c>
      <c r="D4082" s="2">
        <v>2009</v>
      </c>
      <c r="E4082" s="2" t="s">
        <v>31</v>
      </c>
      <c r="F4082" s="2" t="s">
        <v>206</v>
      </c>
      <c r="G4082" s="2">
        <v>0.19</v>
      </c>
      <c r="H4082" s="2">
        <v>0.21</v>
      </c>
      <c r="I4082" s="2">
        <v>0.01</v>
      </c>
      <c r="J4082" s="2">
        <v>0.08</v>
      </c>
      <c r="K4082" s="2">
        <v>0.49</v>
      </c>
    </row>
    <row r="4083" spans="1:11" x14ac:dyDescent="0.25">
      <c r="A4083" s="3">
        <v>4083</v>
      </c>
      <c r="B4083" s="3" t="s">
        <v>2571</v>
      </c>
      <c r="C4083" s="3" t="s">
        <v>693</v>
      </c>
      <c r="D4083" s="3">
        <v>2012</v>
      </c>
      <c r="E4083" s="3" t="s">
        <v>18</v>
      </c>
      <c r="F4083" s="3" t="s">
        <v>121</v>
      </c>
      <c r="G4083" s="3">
        <v>0.12</v>
      </c>
      <c r="H4083" s="3">
        <v>0.25</v>
      </c>
      <c r="I4083" s="3">
        <v>0</v>
      </c>
      <c r="J4083" s="3">
        <v>0.11</v>
      </c>
      <c r="K4083" s="3">
        <v>0.48</v>
      </c>
    </row>
    <row r="4084" spans="1:11" x14ac:dyDescent="0.25">
      <c r="A4084" s="2">
        <v>4084</v>
      </c>
      <c r="B4084" s="2" t="s">
        <v>3153</v>
      </c>
      <c r="C4084" s="2" t="s">
        <v>39</v>
      </c>
      <c r="D4084" s="2">
        <v>2007</v>
      </c>
      <c r="E4084" s="2" t="s">
        <v>28</v>
      </c>
      <c r="F4084" s="2" t="s">
        <v>40</v>
      </c>
      <c r="G4084" s="2">
        <v>0.43</v>
      </c>
      <c r="H4084" s="2">
        <v>0.02</v>
      </c>
      <c r="I4084" s="2">
        <v>0</v>
      </c>
      <c r="J4084" s="2">
        <v>0.04</v>
      </c>
      <c r="K4084" s="2">
        <v>0.48</v>
      </c>
    </row>
    <row r="4085" spans="1:11" x14ac:dyDescent="0.25">
      <c r="A4085" s="3">
        <v>4085</v>
      </c>
      <c r="B4085" s="3" t="s">
        <v>3154</v>
      </c>
      <c r="C4085" s="3" t="s">
        <v>12</v>
      </c>
      <c r="D4085" s="3">
        <v>2009</v>
      </c>
      <c r="E4085" s="3" t="s">
        <v>31</v>
      </c>
      <c r="F4085" s="3" t="s">
        <v>110</v>
      </c>
      <c r="G4085" s="3">
        <v>0.33</v>
      </c>
      <c r="H4085" s="3">
        <v>0.11</v>
      </c>
      <c r="I4085" s="3">
        <v>0.01</v>
      </c>
      <c r="J4085" s="3">
        <v>0.04</v>
      </c>
      <c r="K4085" s="3">
        <v>0.48</v>
      </c>
    </row>
    <row r="4086" spans="1:11" x14ac:dyDescent="0.25">
      <c r="A4086" s="2">
        <v>4086</v>
      </c>
      <c r="B4086" s="2" t="s">
        <v>3155</v>
      </c>
      <c r="C4086" s="2" t="s">
        <v>26</v>
      </c>
      <c r="D4086" s="2">
        <v>2007</v>
      </c>
      <c r="E4086" s="2" t="s">
        <v>24</v>
      </c>
      <c r="F4086" s="2" t="s">
        <v>92</v>
      </c>
      <c r="G4086" s="2">
        <v>0</v>
      </c>
      <c r="H4086" s="2">
        <v>0.48</v>
      </c>
      <c r="I4086" s="2">
        <v>0</v>
      </c>
      <c r="J4086" s="2">
        <v>0</v>
      </c>
      <c r="K4086" s="2">
        <v>0.48</v>
      </c>
    </row>
    <row r="4087" spans="1:11" x14ac:dyDescent="0.2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25">
      <c r="A4088" s="2">
        <v>4088</v>
      </c>
      <c r="B4088" s="2" t="s">
        <v>3156</v>
      </c>
      <c r="C4088" s="2" t="s">
        <v>693</v>
      </c>
      <c r="D4088" s="2">
        <v>2012</v>
      </c>
      <c r="E4088" s="2" t="s">
        <v>43</v>
      </c>
      <c r="F4088" s="2" t="s">
        <v>184</v>
      </c>
      <c r="G4088" s="2">
        <v>0.16</v>
      </c>
      <c r="H4088" s="2">
        <v>0.18</v>
      </c>
      <c r="I4088" s="2">
        <v>0.05</v>
      </c>
      <c r="J4088" s="2">
        <v>0.09</v>
      </c>
      <c r="K4088" s="2">
        <v>0.48</v>
      </c>
    </row>
    <row r="4089" spans="1:11" x14ac:dyDescent="0.2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25">
      <c r="A4090" s="2">
        <v>4090</v>
      </c>
      <c r="B4090" s="2" t="s">
        <v>3158</v>
      </c>
      <c r="C4090" s="2" t="s">
        <v>55</v>
      </c>
      <c r="D4090" s="2">
        <v>2005</v>
      </c>
      <c r="E4090" s="2" t="s">
        <v>43</v>
      </c>
      <c r="F4090" s="2" t="s">
        <v>61</v>
      </c>
      <c r="G4090" s="2">
        <v>0.35</v>
      </c>
      <c r="H4090" s="2">
        <v>0.13</v>
      </c>
      <c r="I4090" s="2">
        <v>0</v>
      </c>
      <c r="J4090" s="2">
        <v>0.01</v>
      </c>
      <c r="K4090" s="2">
        <v>0.48</v>
      </c>
    </row>
    <row r="4091" spans="1:11" x14ac:dyDescent="0.25">
      <c r="A4091" s="3">
        <v>4091</v>
      </c>
      <c r="B4091" s="3" t="s">
        <v>3159</v>
      </c>
      <c r="C4091" s="3" t="s">
        <v>12</v>
      </c>
      <c r="D4091" s="3">
        <v>2009</v>
      </c>
      <c r="E4091" s="3" t="s">
        <v>13</v>
      </c>
      <c r="F4091" s="3" t="s">
        <v>296</v>
      </c>
      <c r="G4091" s="3">
        <v>0.15</v>
      </c>
      <c r="H4091" s="3">
        <v>0.27</v>
      </c>
      <c r="I4091" s="3">
        <v>0</v>
      </c>
      <c r="J4091" s="3">
        <v>0.06</v>
      </c>
      <c r="K4091" s="3">
        <v>0.48</v>
      </c>
    </row>
    <row r="4092" spans="1:11" x14ac:dyDescent="0.25">
      <c r="A4092" s="2">
        <v>4092</v>
      </c>
      <c r="B4092" s="2" t="s">
        <v>765</v>
      </c>
      <c r="C4092" s="2" t="s">
        <v>12</v>
      </c>
      <c r="D4092" s="2">
        <v>2007</v>
      </c>
      <c r="E4092" s="2" t="s">
        <v>33</v>
      </c>
      <c r="F4092" s="2" t="s">
        <v>110</v>
      </c>
      <c r="G4092" s="2">
        <v>0.42</v>
      </c>
      <c r="H4092" s="2">
        <v>0.03</v>
      </c>
      <c r="I4092" s="2">
        <v>0</v>
      </c>
      <c r="J4092" s="2">
        <v>0.04</v>
      </c>
      <c r="K4092" s="2">
        <v>0.48</v>
      </c>
    </row>
    <row r="4093" spans="1:11" x14ac:dyDescent="0.2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25">
      <c r="A4094" s="2">
        <v>4094</v>
      </c>
      <c r="B4094" s="2" t="s">
        <v>2187</v>
      </c>
      <c r="C4094" s="2" t="s">
        <v>55</v>
      </c>
      <c r="D4094" s="2">
        <v>2004</v>
      </c>
      <c r="E4094" s="2" t="s">
        <v>18</v>
      </c>
      <c r="F4094" s="2" t="s">
        <v>1499</v>
      </c>
      <c r="G4094" s="2">
        <v>0.35</v>
      </c>
      <c r="H4094" s="2">
        <v>0.13</v>
      </c>
      <c r="I4094" s="2">
        <v>0</v>
      </c>
      <c r="J4094" s="2">
        <v>0.01</v>
      </c>
      <c r="K4094" s="2">
        <v>0.48</v>
      </c>
    </row>
    <row r="4095" spans="1:11" x14ac:dyDescent="0.25">
      <c r="A4095" s="3">
        <v>4095</v>
      </c>
      <c r="B4095" s="3" t="s">
        <v>3161</v>
      </c>
      <c r="C4095" s="3" t="s">
        <v>86</v>
      </c>
      <c r="D4095" s="3">
        <v>1999</v>
      </c>
      <c r="E4095" s="3" t="s">
        <v>22</v>
      </c>
      <c r="F4095" s="3" t="s">
        <v>184</v>
      </c>
      <c r="G4095" s="3">
        <v>0</v>
      </c>
      <c r="H4095" s="3">
        <v>0</v>
      </c>
      <c r="I4095" s="3">
        <v>0.45</v>
      </c>
      <c r="J4095" s="3">
        <v>0.03</v>
      </c>
      <c r="K4095" s="3">
        <v>0.48</v>
      </c>
    </row>
    <row r="4096" spans="1:11" x14ac:dyDescent="0.25">
      <c r="A4096" s="2">
        <v>4096</v>
      </c>
      <c r="B4096" s="2" t="s">
        <v>1041</v>
      </c>
      <c r="C4096" s="2" t="s">
        <v>113</v>
      </c>
      <c r="D4096" s="2">
        <v>2004</v>
      </c>
      <c r="E4096" s="2" t="s">
        <v>13</v>
      </c>
      <c r="F4096" s="2" t="s">
        <v>110</v>
      </c>
      <c r="G4096" s="2">
        <v>0.36</v>
      </c>
      <c r="H4096" s="2">
        <v>0.11</v>
      </c>
      <c r="I4096" s="2">
        <v>0</v>
      </c>
      <c r="J4096" s="2">
        <v>0.02</v>
      </c>
      <c r="K4096" s="2">
        <v>0.48</v>
      </c>
    </row>
    <row r="4097" spans="1:11" x14ac:dyDescent="0.25">
      <c r="A4097" s="3">
        <v>4097</v>
      </c>
      <c r="B4097" s="3" t="s">
        <v>2702</v>
      </c>
      <c r="C4097" s="3" t="s">
        <v>12</v>
      </c>
      <c r="D4097" s="3">
        <v>2009</v>
      </c>
      <c r="E4097" s="3" t="s">
        <v>43</v>
      </c>
      <c r="F4097" s="3" t="s">
        <v>184</v>
      </c>
      <c r="G4097" s="3">
        <v>0.23</v>
      </c>
      <c r="H4097" s="3">
        <v>0.19</v>
      </c>
      <c r="I4097" s="3">
        <v>0.01</v>
      </c>
      <c r="J4097" s="3">
        <v>0.05</v>
      </c>
      <c r="K4097" s="3">
        <v>0.48</v>
      </c>
    </row>
    <row r="4098" spans="1:11" x14ac:dyDescent="0.25">
      <c r="A4098" s="2">
        <v>4098</v>
      </c>
      <c r="B4098" s="2" t="s">
        <v>3162</v>
      </c>
      <c r="C4098" s="2" t="s">
        <v>127</v>
      </c>
      <c r="D4098" s="2">
        <v>1983</v>
      </c>
      <c r="E4098" s="2" t="s">
        <v>31</v>
      </c>
      <c r="F4098" s="2" t="s">
        <v>128</v>
      </c>
      <c r="G4098" s="2">
        <v>0.45</v>
      </c>
      <c r="H4098" s="2">
        <v>0.03</v>
      </c>
      <c r="I4098" s="2">
        <v>0</v>
      </c>
      <c r="J4098" s="2">
        <v>0.01</v>
      </c>
      <c r="K4098" s="2">
        <v>0.48</v>
      </c>
    </row>
    <row r="4099" spans="1:11" x14ac:dyDescent="0.25">
      <c r="A4099" s="3">
        <v>4099</v>
      </c>
      <c r="B4099" s="3" t="s">
        <v>3163</v>
      </c>
      <c r="C4099" s="3" t="s">
        <v>48</v>
      </c>
      <c r="D4099" s="3">
        <v>1991</v>
      </c>
      <c r="E4099" s="3" t="s">
        <v>83</v>
      </c>
      <c r="F4099" s="3" t="s">
        <v>184</v>
      </c>
      <c r="G4099" s="3">
        <v>0</v>
      </c>
      <c r="H4099" s="3">
        <v>0</v>
      </c>
      <c r="I4099" s="3">
        <v>0.48</v>
      </c>
      <c r="J4099" s="3">
        <v>0</v>
      </c>
      <c r="K4099" s="3">
        <v>0.48</v>
      </c>
    </row>
    <row r="4100" spans="1:11" x14ac:dyDescent="0.25">
      <c r="A4100" s="2">
        <v>4100</v>
      </c>
      <c r="B4100" s="2" t="s">
        <v>3164</v>
      </c>
      <c r="C4100" s="2" t="s">
        <v>39</v>
      </c>
      <c r="D4100" s="2">
        <v>2008</v>
      </c>
      <c r="E4100" s="2" t="s">
        <v>28</v>
      </c>
      <c r="F4100" s="2" t="s">
        <v>40</v>
      </c>
      <c r="G4100" s="2">
        <v>0.27</v>
      </c>
      <c r="H4100" s="2">
        <v>0.17</v>
      </c>
      <c r="I4100" s="2">
        <v>0</v>
      </c>
      <c r="J4100" s="2">
        <v>0.05</v>
      </c>
      <c r="K4100" s="2">
        <v>0.48</v>
      </c>
    </row>
    <row r="4101" spans="1:11" x14ac:dyDescent="0.25">
      <c r="A4101" s="3">
        <v>4101</v>
      </c>
      <c r="B4101" s="3" t="s">
        <v>3165</v>
      </c>
      <c r="C4101" s="3" t="s">
        <v>39</v>
      </c>
      <c r="D4101" s="3">
        <v>2008</v>
      </c>
      <c r="E4101" s="3" t="s">
        <v>31</v>
      </c>
      <c r="F4101" s="3" t="s">
        <v>971</v>
      </c>
      <c r="G4101" s="3">
        <v>0.22</v>
      </c>
      <c r="H4101" s="3">
        <v>0.2</v>
      </c>
      <c r="I4101" s="3">
        <v>0.01</v>
      </c>
      <c r="J4101" s="3">
        <v>0.05</v>
      </c>
      <c r="K4101" s="3">
        <v>0.48</v>
      </c>
    </row>
    <row r="4102" spans="1:11" x14ac:dyDescent="0.25">
      <c r="A4102" s="2">
        <v>4102</v>
      </c>
      <c r="B4102" s="2" t="s">
        <v>2302</v>
      </c>
      <c r="C4102" s="2" t="s">
        <v>39</v>
      </c>
      <c r="D4102" s="2">
        <v>2010</v>
      </c>
      <c r="E4102" s="2" t="s">
        <v>31</v>
      </c>
      <c r="F4102" s="2" t="s">
        <v>61</v>
      </c>
      <c r="G4102" s="2">
        <v>0.2</v>
      </c>
      <c r="H4102" s="2">
        <v>0.24</v>
      </c>
      <c r="I4102" s="2">
        <v>0</v>
      </c>
      <c r="J4102" s="2">
        <v>0.05</v>
      </c>
      <c r="K4102" s="2">
        <v>0.48</v>
      </c>
    </row>
    <row r="4103" spans="1:11" x14ac:dyDescent="0.25">
      <c r="A4103" s="3">
        <v>4103</v>
      </c>
      <c r="B4103" s="3" t="s">
        <v>2340</v>
      </c>
      <c r="C4103" s="3" t="s">
        <v>46</v>
      </c>
      <c r="D4103" s="3">
        <v>2003</v>
      </c>
      <c r="E4103" s="3" t="s">
        <v>28</v>
      </c>
      <c r="F4103" s="3" t="s">
        <v>128</v>
      </c>
      <c r="G4103" s="3">
        <v>0.24</v>
      </c>
      <c r="H4103" s="3">
        <v>0.18</v>
      </c>
      <c r="I4103" s="3">
        <v>0</v>
      </c>
      <c r="J4103" s="3">
        <v>0.06</v>
      </c>
      <c r="K4103" s="3">
        <v>0.48</v>
      </c>
    </row>
    <row r="4104" spans="1:11" x14ac:dyDescent="0.2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25">
      <c r="A4105" s="3">
        <v>4105</v>
      </c>
      <c r="B4105" s="3" t="s">
        <v>3167</v>
      </c>
      <c r="C4105" s="3" t="s">
        <v>86</v>
      </c>
      <c r="D4105" s="3">
        <v>1999</v>
      </c>
      <c r="E4105" s="3" t="s">
        <v>72</v>
      </c>
      <c r="F4105" s="3" t="s">
        <v>417</v>
      </c>
      <c r="G4105" s="3">
        <v>0.27</v>
      </c>
      <c r="H4105" s="3">
        <v>0.18</v>
      </c>
      <c r="I4105" s="3">
        <v>0</v>
      </c>
      <c r="J4105" s="3">
        <v>0.03</v>
      </c>
      <c r="K4105" s="3">
        <v>0.48</v>
      </c>
    </row>
    <row r="4106" spans="1:11" x14ac:dyDescent="0.25">
      <c r="A4106" s="2">
        <v>4106</v>
      </c>
      <c r="B4106" s="2" t="s">
        <v>3168</v>
      </c>
      <c r="C4106" s="2" t="s">
        <v>12</v>
      </c>
      <c r="D4106" s="2">
        <v>2008</v>
      </c>
      <c r="E4106" s="2" t="s">
        <v>28</v>
      </c>
      <c r="F4106" s="2" t="s">
        <v>2907</v>
      </c>
      <c r="G4106" s="2">
        <v>0.42</v>
      </c>
      <c r="H4106" s="2">
        <v>0.03</v>
      </c>
      <c r="I4106" s="2">
        <v>0</v>
      </c>
      <c r="J4106" s="2">
        <v>0.04</v>
      </c>
      <c r="K4106" s="2">
        <v>0.48</v>
      </c>
    </row>
    <row r="4107" spans="1:11" x14ac:dyDescent="0.25">
      <c r="A4107" s="3">
        <v>4107</v>
      </c>
      <c r="B4107" s="3" t="s">
        <v>2293</v>
      </c>
      <c r="C4107" s="3" t="s">
        <v>39</v>
      </c>
      <c r="D4107" s="3">
        <v>2006</v>
      </c>
      <c r="E4107" s="3" t="s">
        <v>13</v>
      </c>
      <c r="F4107" s="3" t="s">
        <v>110</v>
      </c>
      <c r="G4107" s="3">
        <v>0.44</v>
      </c>
      <c r="H4107" s="3">
        <v>0</v>
      </c>
      <c r="I4107" s="3">
        <v>0</v>
      </c>
      <c r="J4107" s="3">
        <v>0.04</v>
      </c>
      <c r="K4107" s="3">
        <v>0.48</v>
      </c>
    </row>
    <row r="4108" spans="1:11" x14ac:dyDescent="0.25">
      <c r="A4108" s="2">
        <v>4108</v>
      </c>
      <c r="B4108" s="2" t="s">
        <v>3169</v>
      </c>
      <c r="C4108" s="2" t="s">
        <v>86</v>
      </c>
      <c r="D4108" s="2">
        <v>1998</v>
      </c>
      <c r="E4108" s="2" t="s">
        <v>72</v>
      </c>
      <c r="F4108" s="2" t="s">
        <v>61</v>
      </c>
      <c r="G4108" s="2">
        <v>0.27</v>
      </c>
      <c r="H4108" s="2">
        <v>0.18</v>
      </c>
      <c r="I4108" s="2">
        <v>0</v>
      </c>
      <c r="J4108" s="2">
        <v>0.03</v>
      </c>
      <c r="K4108" s="2">
        <v>0.48</v>
      </c>
    </row>
    <row r="4109" spans="1:11" x14ac:dyDescent="0.25">
      <c r="A4109" s="3">
        <v>4109</v>
      </c>
      <c r="B4109" s="3" t="s">
        <v>3170</v>
      </c>
      <c r="C4109" s="3" t="s">
        <v>118</v>
      </c>
      <c r="D4109" s="3">
        <v>2014</v>
      </c>
      <c r="E4109" s="3" t="s">
        <v>43</v>
      </c>
      <c r="F4109" s="3" t="s">
        <v>3171</v>
      </c>
      <c r="G4109" s="3">
        <v>0.08</v>
      </c>
      <c r="H4109" s="3">
        <v>0.36</v>
      </c>
      <c r="I4109" s="3">
        <v>0</v>
      </c>
      <c r="J4109" s="3">
        <v>0.04</v>
      </c>
      <c r="K4109" s="3">
        <v>0.48</v>
      </c>
    </row>
    <row r="4110" spans="1:11" x14ac:dyDescent="0.25">
      <c r="A4110" s="2">
        <v>4110</v>
      </c>
      <c r="B4110" s="2" t="s">
        <v>3172</v>
      </c>
      <c r="C4110" s="2" t="s">
        <v>130</v>
      </c>
      <c r="D4110" s="2">
        <v>2009</v>
      </c>
      <c r="E4110" s="2" t="s">
        <v>28</v>
      </c>
      <c r="F4110" s="2" t="s">
        <v>445</v>
      </c>
      <c r="G4110" s="2">
        <v>0.24</v>
      </c>
      <c r="H4110" s="2">
        <v>0.15</v>
      </c>
      <c r="I4110" s="2">
        <v>0</v>
      </c>
      <c r="J4110" s="2">
        <v>0.1</v>
      </c>
      <c r="K4110" s="2">
        <v>0.48</v>
      </c>
    </row>
    <row r="4111" spans="1:11" x14ac:dyDescent="0.2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25">
      <c r="A4112" s="2">
        <v>4112</v>
      </c>
      <c r="B4112" s="2" t="s">
        <v>3085</v>
      </c>
      <c r="C4112" s="2" t="s">
        <v>39</v>
      </c>
      <c r="D4112" s="2">
        <v>2008</v>
      </c>
      <c r="E4112" s="2" t="s">
        <v>2</v>
      </c>
      <c r="F4112" s="2" t="s">
        <v>260</v>
      </c>
      <c r="G4112" s="2">
        <v>0.22</v>
      </c>
      <c r="H4112" s="2">
        <v>0.21</v>
      </c>
      <c r="I4112" s="2">
        <v>0</v>
      </c>
      <c r="J4112" s="2">
        <v>0.05</v>
      </c>
      <c r="K4112" s="2">
        <v>0.48</v>
      </c>
    </row>
    <row r="4113" spans="1:11" x14ac:dyDescent="0.25">
      <c r="A4113" s="3">
        <v>4113</v>
      </c>
      <c r="B4113" s="3" t="s">
        <v>1407</v>
      </c>
      <c r="C4113" s="3" t="s">
        <v>130</v>
      </c>
      <c r="D4113" s="3">
        <v>2010</v>
      </c>
      <c r="E4113" s="3" t="s">
        <v>13</v>
      </c>
      <c r="F4113" s="3" t="s">
        <v>110</v>
      </c>
      <c r="G4113" s="3">
        <v>0.09</v>
      </c>
      <c r="H4113" s="3">
        <v>0.24</v>
      </c>
      <c r="I4113" s="3">
        <v>0.03</v>
      </c>
      <c r="J4113" s="3">
        <v>0.12</v>
      </c>
      <c r="K4113" s="3">
        <v>0.48</v>
      </c>
    </row>
    <row r="4114" spans="1:11" x14ac:dyDescent="0.25">
      <c r="A4114" s="2">
        <v>4114</v>
      </c>
      <c r="B4114" s="2" t="s">
        <v>3174</v>
      </c>
      <c r="C4114" s="2" t="s">
        <v>46</v>
      </c>
      <c r="D4114" s="2">
        <v>2003</v>
      </c>
      <c r="E4114" s="2" t="s">
        <v>33</v>
      </c>
      <c r="F4114" s="2" t="s">
        <v>196</v>
      </c>
      <c r="G4114" s="2">
        <v>0.24</v>
      </c>
      <c r="H4114" s="2">
        <v>0.18</v>
      </c>
      <c r="I4114" s="2">
        <v>0</v>
      </c>
      <c r="J4114" s="2">
        <v>0.06</v>
      </c>
      <c r="K4114" s="2">
        <v>0.48</v>
      </c>
    </row>
    <row r="4115" spans="1:11" x14ac:dyDescent="0.25">
      <c r="A4115" s="3">
        <v>4115</v>
      </c>
      <c r="B4115" s="3" t="s">
        <v>2696</v>
      </c>
      <c r="C4115" s="3" t="s">
        <v>26</v>
      </c>
      <c r="D4115" s="3">
        <v>2008</v>
      </c>
      <c r="E4115" s="3" t="s">
        <v>43</v>
      </c>
      <c r="F4115" s="3" t="s">
        <v>44</v>
      </c>
      <c r="G4115" s="3">
        <v>0.44</v>
      </c>
      <c r="H4115" s="3">
        <v>0.01</v>
      </c>
      <c r="I4115" s="3">
        <v>0</v>
      </c>
      <c r="J4115" s="3">
        <v>0.03</v>
      </c>
      <c r="K4115" s="3">
        <v>0.48</v>
      </c>
    </row>
    <row r="4116" spans="1:11" x14ac:dyDescent="0.25">
      <c r="A4116" s="2">
        <v>4116</v>
      </c>
      <c r="B4116" s="2" t="s">
        <v>3175</v>
      </c>
      <c r="C4116" s="2" t="s">
        <v>78</v>
      </c>
      <c r="D4116" s="2">
        <v>1998</v>
      </c>
      <c r="E4116" s="2" t="s">
        <v>13</v>
      </c>
      <c r="F4116" s="2" t="s">
        <v>417</v>
      </c>
      <c r="G4116" s="2">
        <v>0.44</v>
      </c>
      <c r="H4116" s="2">
        <v>0.04</v>
      </c>
      <c r="I4116" s="2">
        <v>0</v>
      </c>
      <c r="J4116" s="2">
        <v>0</v>
      </c>
      <c r="K4116" s="2">
        <v>0.48</v>
      </c>
    </row>
    <row r="4117" spans="1:11" x14ac:dyDescent="0.25">
      <c r="A4117" s="3">
        <v>4117</v>
      </c>
      <c r="B4117" s="3" t="s">
        <v>3176</v>
      </c>
      <c r="C4117" s="3" t="s">
        <v>78</v>
      </c>
      <c r="D4117" s="3">
        <v>1999</v>
      </c>
      <c r="E4117" s="3" t="s">
        <v>33</v>
      </c>
      <c r="F4117" s="3" t="s">
        <v>3177</v>
      </c>
      <c r="G4117" s="3">
        <v>0.25</v>
      </c>
      <c r="H4117" s="3">
        <v>0.06</v>
      </c>
      <c r="I4117" s="3">
        <v>0.11</v>
      </c>
      <c r="J4117" s="3">
        <v>0.06</v>
      </c>
      <c r="K4117" s="3">
        <v>0.48</v>
      </c>
    </row>
    <row r="4118" spans="1:11" x14ac:dyDescent="0.2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25">
      <c r="A4119" s="3">
        <v>4119</v>
      </c>
      <c r="B4119" s="3" t="s">
        <v>3178</v>
      </c>
      <c r="C4119" s="3" t="s">
        <v>46</v>
      </c>
      <c r="D4119" s="3">
        <v>2007</v>
      </c>
      <c r="E4119" s="3" t="s">
        <v>33</v>
      </c>
      <c r="F4119" s="3" t="s">
        <v>385</v>
      </c>
      <c r="G4119" s="3">
        <v>0.24</v>
      </c>
      <c r="H4119" s="3">
        <v>0.18</v>
      </c>
      <c r="I4119" s="3">
        <v>0</v>
      </c>
      <c r="J4119" s="3">
        <v>0.06</v>
      </c>
      <c r="K4119" s="3">
        <v>0.48</v>
      </c>
    </row>
    <row r="4120" spans="1:11" x14ac:dyDescent="0.25">
      <c r="A4120" s="2">
        <v>4120</v>
      </c>
      <c r="B4120" s="2" t="s">
        <v>116</v>
      </c>
      <c r="C4120" s="2" t="s">
        <v>149</v>
      </c>
      <c r="D4120" s="2">
        <v>2012</v>
      </c>
      <c r="E4120" s="2" t="s">
        <v>43</v>
      </c>
      <c r="F4120" s="2" t="s">
        <v>110</v>
      </c>
      <c r="G4120" s="2">
        <v>0.18</v>
      </c>
      <c r="H4120" s="2">
        <v>0.26</v>
      </c>
      <c r="I4120" s="2">
        <v>0</v>
      </c>
      <c r="J4120" s="2">
        <v>0.04</v>
      </c>
      <c r="K4120" s="2">
        <v>0.48</v>
      </c>
    </row>
    <row r="4121" spans="1:11" x14ac:dyDescent="0.2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25">
      <c r="A4122" s="2">
        <v>4122</v>
      </c>
      <c r="B4122" s="2" t="s">
        <v>3180</v>
      </c>
      <c r="C4122" s="2" t="s">
        <v>86</v>
      </c>
      <c r="D4122" s="2">
        <v>1999</v>
      </c>
      <c r="E4122" s="2" t="s">
        <v>18</v>
      </c>
      <c r="F4122" s="2" t="s">
        <v>61</v>
      </c>
      <c r="G4122" s="2">
        <v>0.27</v>
      </c>
      <c r="H4122" s="2">
        <v>0.18</v>
      </c>
      <c r="I4122" s="2">
        <v>0</v>
      </c>
      <c r="J4122" s="2">
        <v>0.03</v>
      </c>
      <c r="K4122" s="2">
        <v>0.48</v>
      </c>
    </row>
    <row r="4123" spans="1:11" x14ac:dyDescent="0.25">
      <c r="A4123" s="3">
        <v>4123</v>
      </c>
      <c r="B4123" s="3" t="s">
        <v>2910</v>
      </c>
      <c r="C4123" s="3" t="s">
        <v>42</v>
      </c>
      <c r="D4123" s="3">
        <v>2011</v>
      </c>
      <c r="E4123" s="3" t="s">
        <v>22</v>
      </c>
      <c r="F4123" s="3" t="s">
        <v>878</v>
      </c>
      <c r="G4123" s="3">
        <v>0.26</v>
      </c>
      <c r="H4123" s="3">
        <v>0.11</v>
      </c>
      <c r="I4123" s="3">
        <v>0.06</v>
      </c>
      <c r="J4123" s="3">
        <v>0.05</v>
      </c>
      <c r="K4123" s="3">
        <v>0.48</v>
      </c>
    </row>
    <row r="4124" spans="1:11" x14ac:dyDescent="0.25">
      <c r="A4124" s="2">
        <v>4124</v>
      </c>
      <c r="B4124" s="2" t="s">
        <v>3181</v>
      </c>
      <c r="C4124" s="2" t="s">
        <v>118</v>
      </c>
      <c r="D4124" s="2">
        <v>2014</v>
      </c>
      <c r="E4124" s="2" t="s">
        <v>33</v>
      </c>
      <c r="F4124" s="2" t="s">
        <v>121</v>
      </c>
      <c r="G4124" s="2">
        <v>0</v>
      </c>
      <c r="H4124" s="2">
        <v>0.43</v>
      </c>
      <c r="I4124" s="2">
        <v>0</v>
      </c>
      <c r="J4124" s="2">
        <v>0.05</v>
      </c>
      <c r="K4124" s="2">
        <v>0.48</v>
      </c>
    </row>
    <row r="4125" spans="1:11" x14ac:dyDescent="0.25">
      <c r="A4125" s="3">
        <v>4125</v>
      </c>
      <c r="B4125" s="3" t="s">
        <v>3182</v>
      </c>
      <c r="C4125" s="3" t="s">
        <v>46</v>
      </c>
      <c r="D4125" s="3">
        <v>2000</v>
      </c>
      <c r="E4125" s="3" t="s">
        <v>212</v>
      </c>
      <c r="F4125" s="3" t="s">
        <v>110</v>
      </c>
      <c r="G4125" s="3">
        <v>0.23</v>
      </c>
      <c r="H4125" s="3">
        <v>0.18</v>
      </c>
      <c r="I4125" s="3">
        <v>0</v>
      </c>
      <c r="J4125" s="3">
        <v>0.06</v>
      </c>
      <c r="K4125" s="3">
        <v>0.48</v>
      </c>
    </row>
    <row r="4126" spans="1:11" x14ac:dyDescent="0.25">
      <c r="A4126" s="2">
        <v>4126</v>
      </c>
      <c r="B4126" s="2" t="s">
        <v>530</v>
      </c>
      <c r="C4126" s="2" t="s">
        <v>12</v>
      </c>
      <c r="D4126" s="2">
        <v>2010</v>
      </c>
      <c r="E4126" s="2" t="s">
        <v>18</v>
      </c>
      <c r="F4126" s="2" t="s">
        <v>110</v>
      </c>
      <c r="G4126" s="2">
        <v>0.18</v>
      </c>
      <c r="H4126" s="2">
        <v>0.24</v>
      </c>
      <c r="I4126" s="2">
        <v>0</v>
      </c>
      <c r="J4126" s="2">
        <v>0.05</v>
      </c>
      <c r="K4126" s="2">
        <v>0.48</v>
      </c>
    </row>
    <row r="4127" spans="1:11" x14ac:dyDescent="0.25">
      <c r="A4127" s="3">
        <v>4127</v>
      </c>
      <c r="B4127" s="3" t="s">
        <v>3183</v>
      </c>
      <c r="C4127" s="3" t="s">
        <v>149</v>
      </c>
      <c r="D4127" s="3">
        <v>2015</v>
      </c>
      <c r="E4127" s="3" t="s">
        <v>43</v>
      </c>
      <c r="F4127" s="3" t="s">
        <v>61</v>
      </c>
      <c r="G4127" s="3">
        <v>0.25</v>
      </c>
      <c r="H4127" s="3">
        <v>0.18</v>
      </c>
      <c r="I4127" s="3">
        <v>0</v>
      </c>
      <c r="J4127" s="3">
        <v>0.04</v>
      </c>
      <c r="K4127" s="3">
        <v>0.48</v>
      </c>
    </row>
    <row r="4128" spans="1:11" x14ac:dyDescent="0.25">
      <c r="A4128" s="2">
        <v>4128</v>
      </c>
      <c r="B4128" s="2" t="s">
        <v>3184</v>
      </c>
      <c r="C4128" s="2" t="s">
        <v>39</v>
      </c>
      <c r="D4128" s="2">
        <v>2008</v>
      </c>
      <c r="E4128" s="2" t="s">
        <v>33</v>
      </c>
      <c r="F4128" s="2" t="s">
        <v>40</v>
      </c>
      <c r="G4128" s="2">
        <v>0.16</v>
      </c>
      <c r="H4128" s="2">
        <v>0.25</v>
      </c>
      <c r="I4128" s="2">
        <v>0.01</v>
      </c>
      <c r="J4128" s="2">
        <v>0.05</v>
      </c>
      <c r="K4128" s="2">
        <v>0.48</v>
      </c>
    </row>
    <row r="4129" spans="1:11" x14ac:dyDescent="0.25">
      <c r="A4129" s="3">
        <v>4129</v>
      </c>
      <c r="B4129" s="3" t="s">
        <v>3185</v>
      </c>
      <c r="C4129" s="3" t="s">
        <v>26</v>
      </c>
      <c r="D4129" s="3">
        <v>2011</v>
      </c>
      <c r="E4129" s="3" t="s">
        <v>43</v>
      </c>
      <c r="F4129" s="3" t="s">
        <v>44</v>
      </c>
      <c r="G4129" s="3">
        <v>0.45</v>
      </c>
      <c r="H4129" s="3">
        <v>0</v>
      </c>
      <c r="I4129" s="3">
        <v>0</v>
      </c>
      <c r="J4129" s="3">
        <v>0.03</v>
      </c>
      <c r="K4129" s="3">
        <v>0.48</v>
      </c>
    </row>
    <row r="4130" spans="1:11" x14ac:dyDescent="0.2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25">
      <c r="A4131" s="3">
        <v>4131</v>
      </c>
      <c r="B4131" s="3" t="s">
        <v>3187</v>
      </c>
      <c r="C4131" s="3" t="s">
        <v>86</v>
      </c>
      <c r="D4131" s="3">
        <v>1999</v>
      </c>
      <c r="E4131" s="3" t="s">
        <v>13</v>
      </c>
      <c r="F4131" s="3" t="s">
        <v>677</v>
      </c>
      <c r="G4131" s="3">
        <v>0.27</v>
      </c>
      <c r="H4131" s="3">
        <v>0.18</v>
      </c>
      <c r="I4131" s="3">
        <v>0</v>
      </c>
      <c r="J4131" s="3">
        <v>0.03</v>
      </c>
      <c r="K4131" s="3">
        <v>0.48</v>
      </c>
    </row>
    <row r="4132" spans="1:11" x14ac:dyDescent="0.25">
      <c r="A4132" s="2">
        <v>4132</v>
      </c>
      <c r="B4132" s="2" t="s">
        <v>1922</v>
      </c>
      <c r="C4132" s="2" t="s">
        <v>12</v>
      </c>
      <c r="D4132" s="2">
        <v>2007</v>
      </c>
      <c r="E4132" s="2" t="s">
        <v>2</v>
      </c>
      <c r="F4132" s="2" t="s">
        <v>61</v>
      </c>
      <c r="G4132" s="2">
        <v>0.42</v>
      </c>
      <c r="H4132" s="2">
        <v>0.02</v>
      </c>
      <c r="I4132" s="2">
        <v>0</v>
      </c>
      <c r="J4132" s="2">
        <v>0.04</v>
      </c>
      <c r="K4132" s="2">
        <v>0.48</v>
      </c>
    </row>
    <row r="4133" spans="1:11" x14ac:dyDescent="0.25">
      <c r="A4133" s="3">
        <v>4133</v>
      </c>
      <c r="B4133" s="3" t="s">
        <v>577</v>
      </c>
      <c r="C4133" s="3" t="s">
        <v>55</v>
      </c>
      <c r="D4133" s="3">
        <v>2001</v>
      </c>
      <c r="E4133" s="3" t="s">
        <v>18</v>
      </c>
      <c r="F4133" s="3" t="s">
        <v>3188</v>
      </c>
      <c r="G4133" s="3">
        <v>0.34</v>
      </c>
      <c r="H4133" s="3">
        <v>0.13</v>
      </c>
      <c r="I4133" s="3">
        <v>0</v>
      </c>
      <c r="J4133" s="3">
        <v>0.01</v>
      </c>
      <c r="K4133" s="3">
        <v>0.48</v>
      </c>
    </row>
    <row r="4134" spans="1:11" x14ac:dyDescent="0.2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2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25">
      <c r="A4136" s="2">
        <v>4136</v>
      </c>
      <c r="B4136" s="2" t="s">
        <v>3190</v>
      </c>
      <c r="C4136" s="2" t="s">
        <v>26</v>
      </c>
      <c r="D4136" s="2">
        <v>2009</v>
      </c>
      <c r="E4136" s="2" t="s">
        <v>22</v>
      </c>
      <c r="F4136" s="2" t="s">
        <v>192</v>
      </c>
      <c r="G4136" s="2">
        <v>0.12</v>
      </c>
      <c r="H4136" s="2">
        <v>0.06</v>
      </c>
      <c r="I4136" s="2">
        <v>0.27</v>
      </c>
      <c r="J4136" s="2">
        <v>0.02</v>
      </c>
      <c r="K4136" s="2">
        <v>0.48</v>
      </c>
    </row>
    <row r="4137" spans="1:11" x14ac:dyDescent="0.25">
      <c r="A4137" s="3">
        <v>4137</v>
      </c>
      <c r="B4137" s="3" t="s">
        <v>571</v>
      </c>
      <c r="C4137" s="3" t="s">
        <v>39</v>
      </c>
      <c r="D4137" s="3">
        <v>2014</v>
      </c>
      <c r="E4137" s="3" t="s">
        <v>22</v>
      </c>
      <c r="F4137" s="3" t="s">
        <v>40</v>
      </c>
      <c r="G4137" s="3">
        <v>0.25</v>
      </c>
      <c r="H4137" s="3">
        <v>0.19</v>
      </c>
      <c r="I4137" s="3">
        <v>0.01</v>
      </c>
      <c r="J4137" s="3">
        <v>0.04</v>
      </c>
      <c r="K4137" s="3">
        <v>0.48</v>
      </c>
    </row>
    <row r="4138" spans="1:11" x14ac:dyDescent="0.25">
      <c r="A4138" s="2">
        <v>4138</v>
      </c>
      <c r="B4138" s="2" t="s">
        <v>1934</v>
      </c>
      <c r="C4138" s="2" t="s">
        <v>113</v>
      </c>
      <c r="D4138" s="2">
        <v>2005</v>
      </c>
      <c r="E4138" s="2" t="s">
        <v>13</v>
      </c>
      <c r="F4138" s="2" t="s">
        <v>110</v>
      </c>
      <c r="G4138" s="2">
        <v>0.35</v>
      </c>
      <c r="H4138" s="2">
        <v>0.11</v>
      </c>
      <c r="I4138" s="2">
        <v>0</v>
      </c>
      <c r="J4138" s="2">
        <v>0.02</v>
      </c>
      <c r="K4138" s="2">
        <v>0.48</v>
      </c>
    </row>
    <row r="4139" spans="1:11" x14ac:dyDescent="0.25">
      <c r="A4139" s="3">
        <v>4139</v>
      </c>
      <c r="B4139" s="3" t="s">
        <v>2785</v>
      </c>
      <c r="C4139" s="3" t="s">
        <v>39</v>
      </c>
      <c r="D4139" s="3">
        <v>2006</v>
      </c>
      <c r="E4139" s="3" t="s">
        <v>13</v>
      </c>
      <c r="F4139" s="3" t="s">
        <v>110</v>
      </c>
      <c r="G4139" s="3">
        <v>0.19</v>
      </c>
      <c r="H4139" s="3">
        <v>0.27</v>
      </c>
      <c r="I4139" s="3">
        <v>0.01</v>
      </c>
      <c r="J4139" s="3">
        <v>0</v>
      </c>
      <c r="K4139" s="3">
        <v>0.48</v>
      </c>
    </row>
    <row r="4140" spans="1:11" x14ac:dyDescent="0.25">
      <c r="A4140" s="2">
        <v>4140</v>
      </c>
      <c r="B4140" s="2" t="s">
        <v>2492</v>
      </c>
      <c r="C4140" s="2" t="s">
        <v>46</v>
      </c>
      <c r="D4140" s="2">
        <v>2009</v>
      </c>
      <c r="E4140" s="2" t="s">
        <v>43</v>
      </c>
      <c r="F4140" s="2" t="s">
        <v>385</v>
      </c>
      <c r="G4140" s="2">
        <v>0.19</v>
      </c>
      <c r="H4140" s="2">
        <v>0.05</v>
      </c>
      <c r="I4140" s="2">
        <v>0</v>
      </c>
      <c r="J4140" s="2">
        <v>0.24</v>
      </c>
      <c r="K4140" s="2">
        <v>0.48</v>
      </c>
    </row>
    <row r="4141" spans="1:11" x14ac:dyDescent="0.25">
      <c r="A4141" s="3">
        <v>4141</v>
      </c>
      <c r="B4141" s="3" t="s">
        <v>3191</v>
      </c>
      <c r="C4141" s="3" t="s">
        <v>127</v>
      </c>
      <c r="D4141" s="3">
        <v>1981</v>
      </c>
      <c r="E4141" s="3" t="s">
        <v>18</v>
      </c>
      <c r="F4141" s="3" t="s">
        <v>61</v>
      </c>
      <c r="G4141" s="3">
        <v>0.45</v>
      </c>
      <c r="H4141" s="3">
        <v>0.03</v>
      </c>
      <c r="I4141" s="3">
        <v>0</v>
      </c>
      <c r="J4141" s="3">
        <v>0</v>
      </c>
      <c r="K4141" s="3">
        <v>0.48</v>
      </c>
    </row>
    <row r="4142" spans="1:11" x14ac:dyDescent="0.25">
      <c r="A4142" s="2">
        <v>4142</v>
      </c>
      <c r="B4142" s="2" t="s">
        <v>3192</v>
      </c>
      <c r="C4142" s="2" t="s">
        <v>12</v>
      </c>
      <c r="D4142" s="2">
        <v>2008</v>
      </c>
      <c r="E4142" s="2" t="s">
        <v>18</v>
      </c>
      <c r="F4142" s="2" t="s">
        <v>3193</v>
      </c>
      <c r="G4142" s="2">
        <v>0.06</v>
      </c>
      <c r="H4142" s="2">
        <v>0.4</v>
      </c>
      <c r="I4142" s="2">
        <v>0</v>
      </c>
      <c r="J4142" s="2">
        <v>0.01</v>
      </c>
      <c r="K4142" s="2">
        <v>0.48</v>
      </c>
    </row>
    <row r="4143" spans="1:11" x14ac:dyDescent="0.25">
      <c r="A4143" s="3">
        <v>4143</v>
      </c>
      <c r="B4143" s="3" t="s">
        <v>3194</v>
      </c>
      <c r="C4143" s="3" t="s">
        <v>12</v>
      </c>
      <c r="D4143" s="3">
        <v>2008</v>
      </c>
      <c r="E4143" s="3" t="s">
        <v>33</v>
      </c>
      <c r="F4143" s="3" t="s">
        <v>110</v>
      </c>
      <c r="G4143" s="3">
        <v>0.37</v>
      </c>
      <c r="H4143" s="3">
        <v>0.03</v>
      </c>
      <c r="I4143" s="3">
        <v>0.04</v>
      </c>
      <c r="J4143" s="3">
        <v>0.04</v>
      </c>
      <c r="K4143" s="3">
        <v>0.48</v>
      </c>
    </row>
    <row r="4144" spans="1:11" x14ac:dyDescent="0.25">
      <c r="A4144" s="2">
        <v>4144</v>
      </c>
      <c r="B4144" s="2" t="s">
        <v>3195</v>
      </c>
      <c r="C4144" s="2" t="s">
        <v>46</v>
      </c>
      <c r="D4144" s="2">
        <v>2002</v>
      </c>
      <c r="E4144" s="2" t="s">
        <v>18</v>
      </c>
      <c r="F4144" s="2" t="s">
        <v>2832</v>
      </c>
      <c r="G4144" s="2">
        <v>0.23</v>
      </c>
      <c r="H4144" s="2">
        <v>0.18</v>
      </c>
      <c r="I4144" s="2">
        <v>0</v>
      </c>
      <c r="J4144" s="2">
        <v>0.06</v>
      </c>
      <c r="K4144" s="2">
        <v>0.48</v>
      </c>
    </row>
    <row r="4145" spans="1:11" x14ac:dyDescent="0.25">
      <c r="A4145" s="3">
        <v>4145</v>
      </c>
      <c r="B4145" s="3" t="s">
        <v>1780</v>
      </c>
      <c r="C4145" s="3" t="s">
        <v>26</v>
      </c>
      <c r="D4145" s="3">
        <v>2009</v>
      </c>
      <c r="E4145" s="3" t="s">
        <v>18</v>
      </c>
      <c r="F4145" s="3" t="s">
        <v>385</v>
      </c>
      <c r="G4145" s="3">
        <v>0.35</v>
      </c>
      <c r="H4145" s="3">
        <v>0.09</v>
      </c>
      <c r="I4145" s="3">
        <v>0</v>
      </c>
      <c r="J4145" s="3">
        <v>0.04</v>
      </c>
      <c r="K4145" s="3">
        <v>0.48</v>
      </c>
    </row>
    <row r="4146" spans="1:11" x14ac:dyDescent="0.25">
      <c r="A4146" s="2">
        <v>4146</v>
      </c>
      <c r="B4146" s="2" t="s">
        <v>3196</v>
      </c>
      <c r="C4146" s="2" t="s">
        <v>12</v>
      </c>
      <c r="D4146" s="2">
        <v>2008</v>
      </c>
      <c r="E4146" s="2" t="s">
        <v>18</v>
      </c>
      <c r="F4146" s="2" t="s">
        <v>92</v>
      </c>
      <c r="G4146" s="2">
        <v>0.15</v>
      </c>
      <c r="H4146" s="2">
        <v>0.27</v>
      </c>
      <c r="I4146" s="2">
        <v>0</v>
      </c>
      <c r="J4146" s="2">
        <v>0.06</v>
      </c>
      <c r="K4146" s="2">
        <v>0.48</v>
      </c>
    </row>
    <row r="4147" spans="1:11" x14ac:dyDescent="0.25">
      <c r="A4147" s="3">
        <v>4147</v>
      </c>
      <c r="B4147" s="3" t="s">
        <v>287</v>
      </c>
      <c r="C4147" s="3" t="s">
        <v>42</v>
      </c>
      <c r="D4147" s="4" t="s">
        <v>225</v>
      </c>
      <c r="E4147" s="3" t="s">
        <v>2</v>
      </c>
      <c r="F4147" s="3" t="s">
        <v>225</v>
      </c>
      <c r="G4147" s="3">
        <v>0</v>
      </c>
      <c r="H4147" s="3">
        <v>0.48</v>
      </c>
      <c r="I4147" s="3">
        <v>0</v>
      </c>
      <c r="J4147" s="3">
        <v>0</v>
      </c>
      <c r="K4147" s="3">
        <v>0.48</v>
      </c>
    </row>
    <row r="4148" spans="1:11" x14ac:dyDescent="0.2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25">
      <c r="A4149" s="3">
        <v>4149</v>
      </c>
      <c r="B4149" s="3" t="s">
        <v>3198</v>
      </c>
      <c r="C4149" s="3" t="s">
        <v>127</v>
      </c>
      <c r="D4149" s="3">
        <v>1989</v>
      </c>
      <c r="E4149" s="3" t="s">
        <v>43</v>
      </c>
      <c r="F4149" s="3" t="s">
        <v>61</v>
      </c>
      <c r="G4149" s="3">
        <v>0.45</v>
      </c>
      <c r="H4149" s="3">
        <v>0.02</v>
      </c>
      <c r="I4149" s="3">
        <v>0</v>
      </c>
      <c r="J4149" s="3">
        <v>0.01</v>
      </c>
      <c r="K4149" s="3">
        <v>0.47</v>
      </c>
    </row>
    <row r="4150" spans="1:11" x14ac:dyDescent="0.25">
      <c r="A4150" s="2">
        <v>4150</v>
      </c>
      <c r="B4150" s="2" t="s">
        <v>3199</v>
      </c>
      <c r="C4150" s="2" t="s">
        <v>86</v>
      </c>
      <c r="D4150" s="2">
        <v>1996</v>
      </c>
      <c r="E4150" s="2" t="s">
        <v>31</v>
      </c>
      <c r="F4150" s="2" t="s">
        <v>417</v>
      </c>
      <c r="G4150" s="2">
        <v>0.24</v>
      </c>
      <c r="H4150" s="2">
        <v>0.16</v>
      </c>
      <c r="I4150" s="2">
        <v>0.04</v>
      </c>
      <c r="J4150" s="2">
        <v>0.03</v>
      </c>
      <c r="K4150" s="2">
        <v>0.47</v>
      </c>
    </row>
    <row r="4151" spans="1:11" x14ac:dyDescent="0.25">
      <c r="A4151" s="3">
        <v>4151</v>
      </c>
      <c r="B4151" s="3" t="s">
        <v>1432</v>
      </c>
      <c r="C4151" s="3" t="s">
        <v>78</v>
      </c>
      <c r="D4151" s="3">
        <v>1998</v>
      </c>
      <c r="E4151" s="3" t="s">
        <v>13</v>
      </c>
      <c r="F4151" s="3" t="s">
        <v>110</v>
      </c>
      <c r="G4151" s="3">
        <v>0.45</v>
      </c>
      <c r="H4151" s="3">
        <v>0.02</v>
      </c>
      <c r="I4151" s="3">
        <v>0</v>
      </c>
      <c r="J4151" s="3">
        <v>0</v>
      </c>
      <c r="K4151" s="3">
        <v>0.47</v>
      </c>
    </row>
    <row r="4152" spans="1:11" x14ac:dyDescent="0.25">
      <c r="A4152" s="2">
        <v>4152</v>
      </c>
      <c r="B4152" s="2" t="s">
        <v>3200</v>
      </c>
      <c r="C4152" s="2" t="s">
        <v>65</v>
      </c>
      <c r="D4152" s="2">
        <v>2015</v>
      </c>
      <c r="E4152" s="2" t="s">
        <v>22</v>
      </c>
      <c r="F4152" s="2" t="s">
        <v>14</v>
      </c>
      <c r="G4152" s="2">
        <v>0.16</v>
      </c>
      <c r="H4152" s="2">
        <v>0.11</v>
      </c>
      <c r="I4152" s="2">
        <v>0.18</v>
      </c>
      <c r="J4152" s="2">
        <v>0.03</v>
      </c>
      <c r="K4152" s="2">
        <v>0.47</v>
      </c>
    </row>
    <row r="4153" spans="1:11" x14ac:dyDescent="0.25">
      <c r="A4153" s="3">
        <v>4153</v>
      </c>
      <c r="B4153" s="3" t="s">
        <v>3201</v>
      </c>
      <c r="C4153" s="3" t="s">
        <v>127</v>
      </c>
      <c r="D4153" s="4" t="s">
        <v>225</v>
      </c>
      <c r="E4153" s="3" t="s">
        <v>72</v>
      </c>
      <c r="F4153" s="3" t="s">
        <v>3202</v>
      </c>
      <c r="G4153" s="3">
        <v>0.44</v>
      </c>
      <c r="H4153" s="3">
        <v>0.03</v>
      </c>
      <c r="I4153" s="3">
        <v>0</v>
      </c>
      <c r="J4153" s="3">
        <v>0</v>
      </c>
      <c r="K4153" s="3">
        <v>0.47</v>
      </c>
    </row>
    <row r="4154" spans="1:11" x14ac:dyDescent="0.2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25">
      <c r="A4155" s="3">
        <v>4155</v>
      </c>
      <c r="B4155" s="3" t="s">
        <v>2424</v>
      </c>
      <c r="C4155" s="3" t="s">
        <v>39</v>
      </c>
      <c r="D4155" s="3">
        <v>2008</v>
      </c>
      <c r="E4155" s="3" t="s">
        <v>31</v>
      </c>
      <c r="F4155" s="3" t="s">
        <v>608</v>
      </c>
      <c r="G4155" s="3">
        <v>0.25</v>
      </c>
      <c r="H4155" s="3">
        <v>0.17</v>
      </c>
      <c r="I4155" s="3">
        <v>0.01</v>
      </c>
      <c r="J4155" s="3">
        <v>0.05</v>
      </c>
      <c r="K4155" s="3">
        <v>0.47</v>
      </c>
    </row>
    <row r="4156" spans="1:11" x14ac:dyDescent="0.25">
      <c r="A4156" s="2">
        <v>4156</v>
      </c>
      <c r="B4156" s="2" t="s">
        <v>3203</v>
      </c>
      <c r="C4156" s="2" t="s">
        <v>46</v>
      </c>
      <c r="D4156" s="2">
        <v>2002</v>
      </c>
      <c r="E4156" s="2" t="s">
        <v>72</v>
      </c>
      <c r="F4156" s="2" t="s">
        <v>61</v>
      </c>
      <c r="G4156" s="2">
        <v>0.23</v>
      </c>
      <c r="H4156" s="2">
        <v>0.18</v>
      </c>
      <c r="I4156" s="2">
        <v>0</v>
      </c>
      <c r="J4156" s="2">
        <v>0.06</v>
      </c>
      <c r="K4156" s="2">
        <v>0.47</v>
      </c>
    </row>
    <row r="4157" spans="1:11" x14ac:dyDescent="0.25">
      <c r="A4157" s="3">
        <v>4157</v>
      </c>
      <c r="B4157" s="3" t="s">
        <v>2037</v>
      </c>
      <c r="C4157" s="3" t="s">
        <v>39</v>
      </c>
      <c r="D4157" s="3">
        <v>2012</v>
      </c>
      <c r="E4157" s="3" t="s">
        <v>72</v>
      </c>
      <c r="F4157" s="3" t="s">
        <v>176</v>
      </c>
      <c r="G4157" s="3">
        <v>0.31</v>
      </c>
      <c r="H4157" s="3">
        <v>0.1</v>
      </c>
      <c r="I4157" s="3">
        <v>0.03</v>
      </c>
      <c r="J4157" s="3">
        <v>0.03</v>
      </c>
      <c r="K4157" s="3">
        <v>0.47</v>
      </c>
    </row>
    <row r="4158" spans="1:11" x14ac:dyDescent="0.25">
      <c r="A4158" s="2">
        <v>4158</v>
      </c>
      <c r="B4158" s="2" t="s">
        <v>3204</v>
      </c>
      <c r="C4158" s="2" t="s">
        <v>46</v>
      </c>
      <c r="D4158" s="2">
        <v>2006</v>
      </c>
      <c r="E4158" s="2" t="s">
        <v>43</v>
      </c>
      <c r="F4158" s="2" t="s">
        <v>110</v>
      </c>
      <c r="G4158" s="2">
        <v>0.39</v>
      </c>
      <c r="H4158" s="2">
        <v>0.02</v>
      </c>
      <c r="I4158" s="2">
        <v>0</v>
      </c>
      <c r="J4158" s="2">
        <v>0.06</v>
      </c>
      <c r="K4158" s="2">
        <v>0.47</v>
      </c>
    </row>
    <row r="4159" spans="1:11" x14ac:dyDescent="0.25">
      <c r="A4159" s="3">
        <v>4159</v>
      </c>
      <c r="B4159" s="3" t="s">
        <v>2578</v>
      </c>
      <c r="C4159" s="3" t="s">
        <v>12</v>
      </c>
      <c r="D4159" s="3">
        <v>2009</v>
      </c>
      <c r="E4159" s="3" t="s">
        <v>18</v>
      </c>
      <c r="F4159" s="3" t="s">
        <v>110</v>
      </c>
      <c r="G4159" s="3">
        <v>0.19</v>
      </c>
      <c r="H4159" s="3">
        <v>0.23</v>
      </c>
      <c r="I4159" s="3">
        <v>0</v>
      </c>
      <c r="J4159" s="3">
        <v>0.05</v>
      </c>
      <c r="K4159" s="3">
        <v>0.47</v>
      </c>
    </row>
    <row r="4160" spans="1:11" x14ac:dyDescent="0.25">
      <c r="A4160" s="2">
        <v>4160</v>
      </c>
      <c r="B4160" s="2" t="s">
        <v>3205</v>
      </c>
      <c r="C4160" s="2" t="s">
        <v>26</v>
      </c>
      <c r="D4160" s="2">
        <v>2006</v>
      </c>
      <c r="E4160" s="2" t="s">
        <v>43</v>
      </c>
      <c r="F4160" s="2" t="s">
        <v>92</v>
      </c>
      <c r="G4160" s="2">
        <v>0.43</v>
      </c>
      <c r="H4160" s="2">
        <v>0.01</v>
      </c>
      <c r="I4160" s="2">
        <v>0</v>
      </c>
      <c r="J4160" s="2">
        <v>0.04</v>
      </c>
      <c r="K4160" s="2">
        <v>0.47</v>
      </c>
    </row>
    <row r="4161" spans="1:11" x14ac:dyDescent="0.25">
      <c r="A4161" s="3">
        <v>4161</v>
      </c>
      <c r="B4161" s="3" t="s">
        <v>3206</v>
      </c>
      <c r="C4161" s="3" t="s">
        <v>39</v>
      </c>
      <c r="D4161" s="3">
        <v>2010</v>
      </c>
      <c r="E4161" s="3" t="s">
        <v>22</v>
      </c>
      <c r="F4161" s="3" t="s">
        <v>110</v>
      </c>
      <c r="G4161" s="3">
        <v>0.33</v>
      </c>
      <c r="H4161" s="3">
        <v>0.1</v>
      </c>
      <c r="I4161" s="3">
        <v>0</v>
      </c>
      <c r="J4161" s="3">
        <v>0.04</v>
      </c>
      <c r="K4161" s="3">
        <v>0.47</v>
      </c>
    </row>
    <row r="4162" spans="1:11" x14ac:dyDescent="0.25">
      <c r="A4162" s="2">
        <v>4162</v>
      </c>
      <c r="B4162" s="2" t="s">
        <v>3207</v>
      </c>
      <c r="C4162" s="2" t="s">
        <v>48</v>
      </c>
      <c r="D4162" s="2">
        <v>1995</v>
      </c>
      <c r="E4162" s="2" t="s">
        <v>24</v>
      </c>
      <c r="F4162" s="2" t="s">
        <v>1543</v>
      </c>
      <c r="G4162" s="2">
        <v>0</v>
      </c>
      <c r="H4162" s="2">
        <v>0</v>
      </c>
      <c r="I4162" s="2">
        <v>0.47</v>
      </c>
      <c r="J4162" s="2">
        <v>0</v>
      </c>
      <c r="K4162" s="2">
        <v>0.47</v>
      </c>
    </row>
    <row r="4163" spans="1:11" x14ac:dyDescent="0.25">
      <c r="A4163" s="3">
        <v>4163</v>
      </c>
      <c r="B4163" s="3" t="s">
        <v>2920</v>
      </c>
      <c r="C4163" s="3" t="s">
        <v>86</v>
      </c>
      <c r="D4163" s="3">
        <v>2000</v>
      </c>
      <c r="E4163" s="3" t="s">
        <v>43</v>
      </c>
      <c r="F4163" s="3" t="s">
        <v>608</v>
      </c>
      <c r="G4163" s="3">
        <v>0.26</v>
      </c>
      <c r="H4163" s="3">
        <v>0.18</v>
      </c>
      <c r="I4163" s="3">
        <v>0</v>
      </c>
      <c r="J4163" s="3">
        <v>0.03</v>
      </c>
      <c r="K4163" s="3">
        <v>0.47</v>
      </c>
    </row>
    <row r="4164" spans="1:11" x14ac:dyDescent="0.25">
      <c r="A4164" s="2">
        <v>4164</v>
      </c>
      <c r="B4164" s="2" t="s">
        <v>3208</v>
      </c>
      <c r="C4164" s="2" t="s">
        <v>26</v>
      </c>
      <c r="D4164" s="2">
        <v>2005</v>
      </c>
      <c r="E4164" s="2" t="s">
        <v>2</v>
      </c>
      <c r="F4164" s="2" t="s">
        <v>184</v>
      </c>
      <c r="G4164" s="2">
        <v>0.37</v>
      </c>
      <c r="H4164" s="2">
        <v>0.04</v>
      </c>
      <c r="I4164" s="2">
        <v>0.03</v>
      </c>
      <c r="J4164" s="2">
        <v>0.04</v>
      </c>
      <c r="K4164" s="2">
        <v>0.47</v>
      </c>
    </row>
    <row r="4165" spans="1:11" x14ac:dyDescent="0.25">
      <c r="A4165" s="3">
        <v>4165</v>
      </c>
      <c r="B4165" s="3" t="s">
        <v>3209</v>
      </c>
      <c r="C4165" s="3" t="s">
        <v>42</v>
      </c>
      <c r="D4165" s="3">
        <v>2014</v>
      </c>
      <c r="E4165" s="3" t="s">
        <v>72</v>
      </c>
      <c r="F4165" s="3" t="s">
        <v>296</v>
      </c>
      <c r="G4165" s="3">
        <v>0.15</v>
      </c>
      <c r="H4165" s="3">
        <v>0.16</v>
      </c>
      <c r="I4165" s="3">
        <v>0.09</v>
      </c>
      <c r="J4165" s="3">
        <v>0.08</v>
      </c>
      <c r="K4165" s="3">
        <v>0.47</v>
      </c>
    </row>
    <row r="4166" spans="1:11" x14ac:dyDescent="0.25">
      <c r="A4166" s="2">
        <v>4166</v>
      </c>
      <c r="B4166" s="2" t="s">
        <v>3210</v>
      </c>
      <c r="C4166" s="2" t="s">
        <v>42</v>
      </c>
      <c r="D4166" s="2">
        <v>2013</v>
      </c>
      <c r="E4166" s="2" t="s">
        <v>43</v>
      </c>
      <c r="F4166" s="2" t="s">
        <v>61</v>
      </c>
      <c r="G4166" s="2">
        <v>0.23</v>
      </c>
      <c r="H4166" s="2">
        <v>0.17</v>
      </c>
      <c r="I4166" s="2">
        <v>0</v>
      </c>
      <c r="J4166" s="2">
        <v>0.08</v>
      </c>
      <c r="K4166" s="2">
        <v>0.47</v>
      </c>
    </row>
    <row r="4167" spans="1:11" x14ac:dyDescent="0.25">
      <c r="A4167" s="3">
        <v>4167</v>
      </c>
      <c r="B4167" s="3" t="s">
        <v>3211</v>
      </c>
      <c r="C4167" s="3" t="s">
        <v>86</v>
      </c>
      <c r="D4167" s="3">
        <v>1995</v>
      </c>
      <c r="E4167" s="3" t="s">
        <v>43</v>
      </c>
      <c r="F4167" s="3" t="s">
        <v>1504</v>
      </c>
      <c r="G4167" s="3">
        <v>0.26</v>
      </c>
      <c r="H4167" s="3">
        <v>0.18</v>
      </c>
      <c r="I4167" s="3">
        <v>0</v>
      </c>
      <c r="J4167" s="3">
        <v>0.03</v>
      </c>
      <c r="K4167" s="3">
        <v>0.47</v>
      </c>
    </row>
    <row r="4168" spans="1:11" x14ac:dyDescent="0.25">
      <c r="A4168" s="2">
        <v>4168</v>
      </c>
      <c r="B4168" s="2" t="s">
        <v>3212</v>
      </c>
      <c r="C4168" s="2" t="s">
        <v>46</v>
      </c>
      <c r="D4168" s="2">
        <v>2001</v>
      </c>
      <c r="E4168" s="2" t="s">
        <v>43</v>
      </c>
      <c r="F4168" s="2" t="s">
        <v>59</v>
      </c>
      <c r="G4168" s="2">
        <v>0.23</v>
      </c>
      <c r="H4168" s="2">
        <v>0.18</v>
      </c>
      <c r="I4168" s="2">
        <v>0</v>
      </c>
      <c r="J4168" s="2">
        <v>0.06</v>
      </c>
      <c r="K4168" s="2">
        <v>0.47</v>
      </c>
    </row>
    <row r="4169" spans="1:11" x14ac:dyDescent="0.25">
      <c r="A4169" s="3">
        <v>4169</v>
      </c>
      <c r="B4169" s="3" t="s">
        <v>3213</v>
      </c>
      <c r="C4169" s="3" t="s">
        <v>42</v>
      </c>
      <c r="D4169" s="3">
        <v>2012</v>
      </c>
      <c r="E4169" s="3" t="s">
        <v>43</v>
      </c>
      <c r="F4169" s="3" t="s">
        <v>184</v>
      </c>
      <c r="G4169" s="3">
        <v>0.21</v>
      </c>
      <c r="H4169" s="3">
        <v>0.16</v>
      </c>
      <c r="I4169" s="3">
        <v>0.04</v>
      </c>
      <c r="J4169" s="3">
        <v>0.06</v>
      </c>
      <c r="K4169" s="3">
        <v>0.47</v>
      </c>
    </row>
    <row r="4170" spans="1:11" x14ac:dyDescent="0.2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25">
      <c r="A4171" s="3">
        <v>4171</v>
      </c>
      <c r="B4171" s="3" t="s">
        <v>1597</v>
      </c>
      <c r="C4171" s="3" t="s">
        <v>12</v>
      </c>
      <c r="D4171" s="3">
        <v>2010</v>
      </c>
      <c r="E4171" s="3" t="s">
        <v>72</v>
      </c>
      <c r="F4171" s="3" t="s">
        <v>385</v>
      </c>
      <c r="G4171" s="3">
        <v>0.3</v>
      </c>
      <c r="H4171" s="3">
        <v>0.13</v>
      </c>
      <c r="I4171" s="3">
        <v>0</v>
      </c>
      <c r="J4171" s="3">
        <v>0.04</v>
      </c>
      <c r="K4171" s="3">
        <v>0.47</v>
      </c>
    </row>
    <row r="4172" spans="1:11" x14ac:dyDescent="0.25">
      <c r="A4172" s="2">
        <v>4172</v>
      </c>
      <c r="B4172" s="2" t="s">
        <v>3214</v>
      </c>
      <c r="C4172" s="2" t="s">
        <v>12</v>
      </c>
      <c r="D4172" s="2">
        <v>2011</v>
      </c>
      <c r="E4172" s="2" t="s">
        <v>22</v>
      </c>
      <c r="F4172" s="2" t="s">
        <v>192</v>
      </c>
      <c r="G4172" s="2">
        <v>0</v>
      </c>
      <c r="H4172" s="2">
        <v>0</v>
      </c>
      <c r="I4172" s="2">
        <v>0.47</v>
      </c>
      <c r="J4172" s="2">
        <v>0</v>
      </c>
      <c r="K4172" s="2">
        <v>0.47</v>
      </c>
    </row>
    <row r="4173" spans="1:11" x14ac:dyDescent="0.25">
      <c r="A4173" s="3">
        <v>4173</v>
      </c>
      <c r="B4173" s="3" t="s">
        <v>3215</v>
      </c>
      <c r="C4173" s="3" t="s">
        <v>46</v>
      </c>
      <c r="D4173" s="3">
        <v>2000</v>
      </c>
      <c r="E4173" s="3" t="s">
        <v>72</v>
      </c>
      <c r="F4173" s="3" t="s">
        <v>1528</v>
      </c>
      <c r="G4173" s="3">
        <v>0.05</v>
      </c>
      <c r="H4173" s="3">
        <v>0.04</v>
      </c>
      <c r="I4173" s="3">
        <v>0.38</v>
      </c>
      <c r="J4173" s="3">
        <v>0.01</v>
      </c>
      <c r="K4173" s="3">
        <v>0.47</v>
      </c>
    </row>
    <row r="4174" spans="1:11" x14ac:dyDescent="0.25">
      <c r="A4174" s="2">
        <v>4174</v>
      </c>
      <c r="B4174" s="2" t="s">
        <v>3216</v>
      </c>
      <c r="C4174" s="2" t="s">
        <v>12</v>
      </c>
      <c r="D4174" s="2">
        <v>2008</v>
      </c>
      <c r="E4174" s="2" t="s">
        <v>33</v>
      </c>
      <c r="F4174" s="2" t="s">
        <v>92</v>
      </c>
      <c r="G4174" s="2">
        <v>0.42</v>
      </c>
      <c r="H4174" s="2">
        <v>0.01</v>
      </c>
      <c r="I4174" s="2">
        <v>0</v>
      </c>
      <c r="J4174" s="2">
        <v>0.04</v>
      </c>
      <c r="K4174" s="2">
        <v>0.47</v>
      </c>
    </row>
    <row r="4175" spans="1:11" x14ac:dyDescent="0.25">
      <c r="A4175" s="3">
        <v>4175</v>
      </c>
      <c r="B4175" s="3" t="s">
        <v>1839</v>
      </c>
      <c r="C4175" s="3" t="s">
        <v>149</v>
      </c>
      <c r="D4175" s="3">
        <v>2014</v>
      </c>
      <c r="E4175" s="3" t="s">
        <v>43</v>
      </c>
      <c r="F4175" s="3" t="s">
        <v>206</v>
      </c>
      <c r="G4175" s="3">
        <v>0.23</v>
      </c>
      <c r="H4175" s="3">
        <v>0.21</v>
      </c>
      <c r="I4175" s="3">
        <v>0</v>
      </c>
      <c r="J4175" s="3">
        <v>0.04</v>
      </c>
      <c r="K4175" s="3">
        <v>0.47</v>
      </c>
    </row>
    <row r="4176" spans="1:11" x14ac:dyDescent="0.25">
      <c r="A4176" s="2">
        <v>4176</v>
      </c>
      <c r="B4176" s="2" t="s">
        <v>3217</v>
      </c>
      <c r="C4176" s="2" t="s">
        <v>55</v>
      </c>
      <c r="D4176" s="2">
        <v>2002</v>
      </c>
      <c r="E4176" s="2" t="s">
        <v>2</v>
      </c>
      <c r="F4176" s="2" t="s">
        <v>14</v>
      </c>
      <c r="G4176" s="2">
        <v>0</v>
      </c>
      <c r="H4176" s="2">
        <v>0</v>
      </c>
      <c r="I4176" s="2">
        <v>0.46</v>
      </c>
      <c r="J4176" s="2">
        <v>0.01</v>
      </c>
      <c r="K4176" s="2">
        <v>0.47</v>
      </c>
    </row>
    <row r="4177" spans="1:11" x14ac:dyDescent="0.25">
      <c r="A4177" s="3">
        <v>4177</v>
      </c>
      <c r="B4177" s="3" t="s">
        <v>3218</v>
      </c>
      <c r="C4177" s="3" t="s">
        <v>46</v>
      </c>
      <c r="D4177" s="3">
        <v>2006</v>
      </c>
      <c r="E4177" s="3" t="s">
        <v>22</v>
      </c>
      <c r="F4177" s="3" t="s">
        <v>192</v>
      </c>
      <c r="G4177" s="3">
        <v>0.04</v>
      </c>
      <c r="H4177" s="3">
        <v>0.03</v>
      </c>
      <c r="I4177" s="3">
        <v>0.39</v>
      </c>
      <c r="J4177" s="3">
        <v>0.01</v>
      </c>
      <c r="K4177" s="3">
        <v>0.47</v>
      </c>
    </row>
    <row r="4178" spans="1:11" x14ac:dyDescent="0.25">
      <c r="A4178" s="2">
        <v>4178</v>
      </c>
      <c r="B4178" s="2" t="s">
        <v>3219</v>
      </c>
      <c r="C4178" s="2" t="s">
        <v>46</v>
      </c>
      <c r="D4178" s="2">
        <v>2002</v>
      </c>
      <c r="E4178" s="2" t="s">
        <v>18</v>
      </c>
      <c r="F4178" s="2" t="s">
        <v>385</v>
      </c>
      <c r="G4178" s="2">
        <v>0.23</v>
      </c>
      <c r="H4178" s="2">
        <v>0.18</v>
      </c>
      <c r="I4178" s="2">
        <v>0</v>
      </c>
      <c r="J4178" s="2">
        <v>0.06</v>
      </c>
      <c r="K4178" s="2">
        <v>0.47</v>
      </c>
    </row>
    <row r="4179" spans="1:11" x14ac:dyDescent="0.25">
      <c r="A4179" s="3">
        <v>4179</v>
      </c>
      <c r="B4179" s="3" t="s">
        <v>3220</v>
      </c>
      <c r="C4179" s="3" t="s">
        <v>39</v>
      </c>
      <c r="D4179" s="3">
        <v>2007</v>
      </c>
      <c r="E4179" s="3" t="s">
        <v>22</v>
      </c>
      <c r="F4179" s="3" t="s">
        <v>40</v>
      </c>
      <c r="G4179" s="3">
        <v>0.41</v>
      </c>
      <c r="H4179" s="3">
        <v>0.02</v>
      </c>
      <c r="I4179" s="3">
        <v>0</v>
      </c>
      <c r="J4179" s="3">
        <v>0.04</v>
      </c>
      <c r="K4179" s="3">
        <v>0.47</v>
      </c>
    </row>
    <row r="4180" spans="1:11" x14ac:dyDescent="0.25">
      <c r="A4180" s="2">
        <v>4180</v>
      </c>
      <c r="B4180" s="2" t="s">
        <v>116</v>
      </c>
      <c r="C4180" s="2" t="s">
        <v>693</v>
      </c>
      <c r="D4180" s="2">
        <v>2012</v>
      </c>
      <c r="E4180" s="2" t="s">
        <v>43</v>
      </c>
      <c r="F4180" s="2" t="s">
        <v>110</v>
      </c>
      <c r="G4180" s="2">
        <v>0</v>
      </c>
      <c r="H4180" s="2">
        <v>0.3</v>
      </c>
      <c r="I4180" s="2">
        <v>0.05</v>
      </c>
      <c r="J4180" s="2">
        <v>0.12</v>
      </c>
      <c r="K4180" s="2">
        <v>0.47</v>
      </c>
    </row>
    <row r="4181" spans="1:11" x14ac:dyDescent="0.25">
      <c r="A4181" s="3">
        <v>4181</v>
      </c>
      <c r="B4181" s="3" t="s">
        <v>3221</v>
      </c>
      <c r="C4181" s="3" t="s">
        <v>693</v>
      </c>
      <c r="D4181" s="3">
        <v>2011</v>
      </c>
      <c r="E4181" s="3" t="s">
        <v>13</v>
      </c>
      <c r="F4181" s="3" t="s">
        <v>121</v>
      </c>
      <c r="G4181" s="3">
        <v>0.05</v>
      </c>
      <c r="H4181" s="3">
        <v>0.3</v>
      </c>
      <c r="I4181" s="3">
        <v>0.01</v>
      </c>
      <c r="J4181" s="3">
        <v>0.12</v>
      </c>
      <c r="K4181" s="3">
        <v>0.47</v>
      </c>
    </row>
    <row r="4182" spans="1:11" x14ac:dyDescent="0.25">
      <c r="A4182" s="2">
        <v>4182</v>
      </c>
      <c r="B4182" s="2" t="s">
        <v>3222</v>
      </c>
      <c r="C4182" s="2" t="s">
        <v>118</v>
      </c>
      <c r="D4182" s="2">
        <v>2009</v>
      </c>
      <c r="E4182" s="2" t="s">
        <v>212</v>
      </c>
      <c r="F4182" s="2" t="s">
        <v>385</v>
      </c>
      <c r="G4182" s="2">
        <v>0</v>
      </c>
      <c r="H4182" s="2">
        <v>0.45</v>
      </c>
      <c r="I4182" s="2">
        <v>0</v>
      </c>
      <c r="J4182" s="2">
        <v>0.02</v>
      </c>
      <c r="K4182" s="2">
        <v>0.47</v>
      </c>
    </row>
    <row r="4183" spans="1:11" x14ac:dyDescent="0.25">
      <c r="A4183" s="3">
        <v>4183</v>
      </c>
      <c r="B4183" s="3" t="s">
        <v>3223</v>
      </c>
      <c r="C4183" s="3" t="s">
        <v>130</v>
      </c>
      <c r="D4183" s="3">
        <v>2007</v>
      </c>
      <c r="E4183" s="3" t="s">
        <v>18</v>
      </c>
      <c r="F4183" s="3" t="s">
        <v>121</v>
      </c>
      <c r="G4183" s="3">
        <v>0.1</v>
      </c>
      <c r="H4183" s="3">
        <v>0.22</v>
      </c>
      <c r="I4183" s="3">
        <v>0.02</v>
      </c>
      <c r="J4183" s="3">
        <v>0.12</v>
      </c>
      <c r="K4183" s="3">
        <v>0.47</v>
      </c>
    </row>
    <row r="4184" spans="1:11" x14ac:dyDescent="0.25">
      <c r="A4184" s="2">
        <v>4184</v>
      </c>
      <c r="B4184" s="2" t="s">
        <v>3224</v>
      </c>
      <c r="C4184" s="2" t="s">
        <v>26</v>
      </c>
      <c r="D4184" s="2">
        <v>2010</v>
      </c>
      <c r="E4184" s="2" t="s">
        <v>43</v>
      </c>
      <c r="F4184" s="2" t="s">
        <v>566</v>
      </c>
      <c r="G4184" s="2">
        <v>0</v>
      </c>
      <c r="H4184" s="2">
        <v>0</v>
      </c>
      <c r="I4184" s="2">
        <v>0.47</v>
      </c>
      <c r="J4184" s="2">
        <v>0</v>
      </c>
      <c r="K4184" s="2">
        <v>0.47</v>
      </c>
    </row>
    <row r="4185" spans="1:11" x14ac:dyDescent="0.25">
      <c r="A4185" s="3">
        <v>4185</v>
      </c>
      <c r="B4185" s="3" t="s">
        <v>1922</v>
      </c>
      <c r="C4185" s="3" t="s">
        <v>26</v>
      </c>
      <c r="D4185" s="3">
        <v>2007</v>
      </c>
      <c r="E4185" s="3" t="s">
        <v>2</v>
      </c>
      <c r="F4185" s="3" t="s">
        <v>61</v>
      </c>
      <c r="G4185" s="3">
        <v>0.41</v>
      </c>
      <c r="H4185" s="3">
        <v>0.02</v>
      </c>
      <c r="I4185" s="3">
        <v>0</v>
      </c>
      <c r="J4185" s="3">
        <v>0.04</v>
      </c>
      <c r="K4185" s="3">
        <v>0.47</v>
      </c>
    </row>
    <row r="4186" spans="1:11" x14ac:dyDescent="0.2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25">
      <c r="A4187" s="3">
        <v>4187</v>
      </c>
      <c r="B4187" s="3" t="s">
        <v>3225</v>
      </c>
      <c r="C4187" s="3" t="s">
        <v>46</v>
      </c>
      <c r="D4187" s="3">
        <v>2005</v>
      </c>
      <c r="E4187" s="3" t="s">
        <v>18</v>
      </c>
      <c r="F4187" s="3" t="s">
        <v>608</v>
      </c>
      <c r="G4187" s="3">
        <v>0.23</v>
      </c>
      <c r="H4187" s="3">
        <v>0.18</v>
      </c>
      <c r="I4187" s="3">
        <v>0</v>
      </c>
      <c r="J4187" s="3">
        <v>0.06</v>
      </c>
      <c r="K4187" s="3">
        <v>0.47</v>
      </c>
    </row>
    <row r="4188" spans="1:11" x14ac:dyDescent="0.25">
      <c r="A4188" s="2">
        <v>4188</v>
      </c>
      <c r="B4188" s="2" t="s">
        <v>3226</v>
      </c>
      <c r="C4188" s="2" t="s">
        <v>78</v>
      </c>
      <c r="D4188" s="2">
        <v>1998</v>
      </c>
      <c r="E4188" s="2" t="s">
        <v>2</v>
      </c>
      <c r="F4188" s="2" t="s">
        <v>14</v>
      </c>
      <c r="G4188" s="2">
        <v>0.27</v>
      </c>
      <c r="H4188" s="2">
        <v>0.06</v>
      </c>
      <c r="I4188" s="2">
        <v>0.08</v>
      </c>
      <c r="J4188" s="2">
        <v>0.05</v>
      </c>
      <c r="K4188" s="2">
        <v>0.47</v>
      </c>
    </row>
    <row r="4189" spans="1:11" x14ac:dyDescent="0.2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25">
      <c r="A4190" s="2">
        <v>4190</v>
      </c>
      <c r="B4190" s="2" t="s">
        <v>3228</v>
      </c>
      <c r="C4190" s="2" t="s">
        <v>78</v>
      </c>
      <c r="D4190" s="2">
        <v>1998</v>
      </c>
      <c r="E4190" s="2" t="s">
        <v>22</v>
      </c>
      <c r="F4190" s="2" t="s">
        <v>184</v>
      </c>
      <c r="G4190" s="2">
        <v>0.38</v>
      </c>
      <c r="H4190" s="2">
        <v>0.08</v>
      </c>
      <c r="I4190" s="2">
        <v>0</v>
      </c>
      <c r="J4190" s="2">
        <v>0.01</v>
      </c>
      <c r="K4190" s="2">
        <v>0.47</v>
      </c>
    </row>
    <row r="4191" spans="1:11" x14ac:dyDescent="0.25">
      <c r="A4191" s="3">
        <v>4191</v>
      </c>
      <c r="B4191" s="3" t="s">
        <v>3229</v>
      </c>
      <c r="C4191" s="3" t="s">
        <v>86</v>
      </c>
      <c r="D4191" s="3">
        <v>1999</v>
      </c>
      <c r="E4191" s="3" t="s">
        <v>28</v>
      </c>
      <c r="F4191" s="3" t="s">
        <v>2135</v>
      </c>
      <c r="G4191" s="3">
        <v>0</v>
      </c>
      <c r="H4191" s="3">
        <v>0</v>
      </c>
      <c r="I4191" s="3">
        <v>0.44</v>
      </c>
      <c r="J4191" s="3">
        <v>0.03</v>
      </c>
      <c r="K4191" s="3">
        <v>0.47</v>
      </c>
    </row>
    <row r="4192" spans="1:11" x14ac:dyDescent="0.25">
      <c r="A4192" s="2">
        <v>4192</v>
      </c>
      <c r="B4192" s="2" t="s">
        <v>3230</v>
      </c>
      <c r="C4192" s="2" t="s">
        <v>78</v>
      </c>
      <c r="D4192" s="2">
        <v>1997</v>
      </c>
      <c r="E4192" s="2" t="s">
        <v>31</v>
      </c>
      <c r="F4192" s="2" t="s">
        <v>608</v>
      </c>
      <c r="G4192" s="2">
        <v>0.38</v>
      </c>
      <c r="H4192" s="2">
        <v>0.08</v>
      </c>
      <c r="I4192" s="2">
        <v>0</v>
      </c>
      <c r="J4192" s="2">
        <v>0.01</v>
      </c>
      <c r="K4192" s="2">
        <v>0.47</v>
      </c>
    </row>
    <row r="4193" spans="1:11" x14ac:dyDescent="0.25">
      <c r="A4193" s="3">
        <v>4193</v>
      </c>
      <c r="B4193" s="3" t="s">
        <v>3231</v>
      </c>
      <c r="C4193" s="3" t="s">
        <v>12</v>
      </c>
      <c r="D4193" s="3">
        <v>2009</v>
      </c>
      <c r="E4193" s="3" t="s">
        <v>24</v>
      </c>
      <c r="F4193" s="3" t="s">
        <v>110</v>
      </c>
      <c r="G4193" s="3">
        <v>0.34</v>
      </c>
      <c r="H4193" s="3">
        <v>0.09</v>
      </c>
      <c r="I4193" s="3">
        <v>0</v>
      </c>
      <c r="J4193" s="3">
        <v>0.04</v>
      </c>
      <c r="K4193" s="3">
        <v>0.47</v>
      </c>
    </row>
    <row r="4194" spans="1:11" x14ac:dyDescent="0.2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25">
      <c r="A4195" s="3">
        <v>4195</v>
      </c>
      <c r="B4195" s="3" t="s">
        <v>3233</v>
      </c>
      <c r="C4195" s="3" t="s">
        <v>39</v>
      </c>
      <c r="D4195" s="3">
        <v>2005</v>
      </c>
      <c r="E4195" s="3" t="s">
        <v>72</v>
      </c>
      <c r="F4195" s="3" t="s">
        <v>751</v>
      </c>
      <c r="G4195" s="3">
        <v>0.3</v>
      </c>
      <c r="H4195" s="3">
        <v>0.03</v>
      </c>
      <c r="I4195" s="3">
        <v>0.1</v>
      </c>
      <c r="J4195" s="3">
        <v>0.03</v>
      </c>
      <c r="K4195" s="3">
        <v>0.47</v>
      </c>
    </row>
    <row r="4196" spans="1:11" x14ac:dyDescent="0.25">
      <c r="A4196" s="2">
        <v>4196</v>
      </c>
      <c r="B4196" s="2" t="s">
        <v>1553</v>
      </c>
      <c r="C4196" s="2" t="s">
        <v>127</v>
      </c>
      <c r="D4196" s="2">
        <v>1987</v>
      </c>
      <c r="E4196" s="2" t="s">
        <v>43</v>
      </c>
      <c r="F4196" s="2" t="s">
        <v>61</v>
      </c>
      <c r="G4196" s="2">
        <v>0.44</v>
      </c>
      <c r="H4196" s="2">
        <v>0.02</v>
      </c>
      <c r="I4196" s="2">
        <v>0</v>
      </c>
      <c r="J4196" s="2">
        <v>0</v>
      </c>
      <c r="K4196" s="2">
        <v>0.47</v>
      </c>
    </row>
    <row r="4197" spans="1:11" x14ac:dyDescent="0.2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2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25">
      <c r="A4199" s="3">
        <v>4199</v>
      </c>
      <c r="B4199" s="3" t="s">
        <v>3235</v>
      </c>
      <c r="C4199" s="3" t="s">
        <v>46</v>
      </c>
      <c r="D4199" s="3">
        <v>2006</v>
      </c>
      <c r="E4199" s="3" t="s">
        <v>13</v>
      </c>
      <c r="F4199" s="3" t="s">
        <v>608</v>
      </c>
      <c r="G4199" s="3">
        <v>0.23</v>
      </c>
      <c r="H4199" s="3">
        <v>0.18</v>
      </c>
      <c r="I4199" s="3">
        <v>0</v>
      </c>
      <c r="J4199" s="3">
        <v>0.06</v>
      </c>
      <c r="K4199" s="3">
        <v>0.47</v>
      </c>
    </row>
    <row r="4200" spans="1:11" x14ac:dyDescent="0.25">
      <c r="A4200" s="2">
        <v>4200</v>
      </c>
      <c r="B4200" s="2" t="s">
        <v>1009</v>
      </c>
      <c r="C4200" s="2" t="s">
        <v>113</v>
      </c>
      <c r="D4200" s="2">
        <v>2006</v>
      </c>
      <c r="E4200" s="2" t="s">
        <v>18</v>
      </c>
      <c r="F4200" s="2" t="s">
        <v>110</v>
      </c>
      <c r="G4200" s="2">
        <v>0.35</v>
      </c>
      <c r="H4200" s="2">
        <v>0.1</v>
      </c>
      <c r="I4200" s="2">
        <v>0</v>
      </c>
      <c r="J4200" s="2">
        <v>0.02</v>
      </c>
      <c r="K4200" s="2">
        <v>0.47</v>
      </c>
    </row>
    <row r="4201" spans="1:11" x14ac:dyDescent="0.25">
      <c r="A4201" s="3">
        <v>4201</v>
      </c>
      <c r="B4201" s="3" t="s">
        <v>2293</v>
      </c>
      <c r="C4201" s="3" t="s">
        <v>12</v>
      </c>
      <c r="D4201" s="4" t="s">
        <v>225</v>
      </c>
      <c r="E4201" s="3" t="s">
        <v>13</v>
      </c>
      <c r="F4201" s="3" t="s">
        <v>110</v>
      </c>
      <c r="G4201" s="3">
        <v>0.43</v>
      </c>
      <c r="H4201" s="3">
        <v>0</v>
      </c>
      <c r="I4201" s="3">
        <v>0</v>
      </c>
      <c r="J4201" s="3">
        <v>0.04</v>
      </c>
      <c r="K4201" s="3">
        <v>0.47</v>
      </c>
    </row>
    <row r="4202" spans="1:11" x14ac:dyDescent="0.25">
      <c r="A4202" s="2">
        <v>4202</v>
      </c>
      <c r="B4202" s="2" t="s">
        <v>2614</v>
      </c>
      <c r="C4202" s="2" t="s">
        <v>141</v>
      </c>
      <c r="D4202" s="2">
        <v>2015</v>
      </c>
      <c r="E4202" s="2" t="s">
        <v>13</v>
      </c>
      <c r="F4202" s="2" t="s">
        <v>110</v>
      </c>
      <c r="G4202" s="2">
        <v>0.37</v>
      </c>
      <c r="H4202" s="2">
        <v>0.05</v>
      </c>
      <c r="I4202" s="2">
        <v>0</v>
      </c>
      <c r="J4202" s="2">
        <v>0.05</v>
      </c>
      <c r="K4202" s="2">
        <v>0.47</v>
      </c>
    </row>
    <row r="4203" spans="1:11" x14ac:dyDescent="0.25">
      <c r="A4203" s="3">
        <v>4203</v>
      </c>
      <c r="B4203" s="3" t="s">
        <v>162</v>
      </c>
      <c r="C4203" s="3" t="s">
        <v>118</v>
      </c>
      <c r="D4203" s="3">
        <v>2011</v>
      </c>
      <c r="E4203" s="3" t="s">
        <v>13</v>
      </c>
      <c r="F4203" s="3" t="s">
        <v>110</v>
      </c>
      <c r="G4203" s="3">
        <v>0.04</v>
      </c>
      <c r="H4203" s="3">
        <v>0.33</v>
      </c>
      <c r="I4203" s="3">
        <v>0</v>
      </c>
      <c r="J4203" s="3">
        <v>0.1</v>
      </c>
      <c r="K4203" s="3">
        <v>0.47</v>
      </c>
    </row>
    <row r="4204" spans="1:11" x14ac:dyDescent="0.25">
      <c r="A4204" s="2">
        <v>4204</v>
      </c>
      <c r="B4204" s="2" t="s">
        <v>3236</v>
      </c>
      <c r="C4204" s="2" t="s">
        <v>86</v>
      </c>
      <c r="D4204" s="2">
        <v>1999</v>
      </c>
      <c r="E4204" s="2" t="s">
        <v>28</v>
      </c>
      <c r="F4204" s="2" t="s">
        <v>514</v>
      </c>
      <c r="G4204" s="2">
        <v>0.26</v>
      </c>
      <c r="H4204" s="2">
        <v>0.18</v>
      </c>
      <c r="I4204" s="2">
        <v>0</v>
      </c>
      <c r="J4204" s="2">
        <v>0.03</v>
      </c>
      <c r="K4204" s="2">
        <v>0.47</v>
      </c>
    </row>
    <row r="4205" spans="1:11" x14ac:dyDescent="0.25">
      <c r="A4205" s="3">
        <v>4205</v>
      </c>
      <c r="B4205" s="3" t="s">
        <v>3237</v>
      </c>
      <c r="C4205" s="3" t="s">
        <v>26</v>
      </c>
      <c r="D4205" s="3">
        <v>2007</v>
      </c>
      <c r="E4205" s="3" t="s">
        <v>43</v>
      </c>
      <c r="F4205" s="3" t="s">
        <v>61</v>
      </c>
      <c r="G4205" s="3">
        <v>0.43</v>
      </c>
      <c r="H4205" s="3">
        <v>0</v>
      </c>
      <c r="I4205" s="3">
        <v>0</v>
      </c>
      <c r="J4205" s="3">
        <v>0.04</v>
      </c>
      <c r="K4205" s="3">
        <v>0.47</v>
      </c>
    </row>
    <row r="4206" spans="1:11" x14ac:dyDescent="0.25">
      <c r="A4206" s="2">
        <v>4206</v>
      </c>
      <c r="B4206" s="2" t="s">
        <v>3238</v>
      </c>
      <c r="C4206" s="2" t="s">
        <v>39</v>
      </c>
      <c r="D4206" s="2">
        <v>2013</v>
      </c>
      <c r="E4206" s="2" t="s">
        <v>13</v>
      </c>
      <c r="F4206" s="2" t="s">
        <v>44</v>
      </c>
      <c r="G4206" s="2">
        <v>0.44</v>
      </c>
      <c r="H4206" s="2">
        <v>0</v>
      </c>
      <c r="I4206" s="2">
        <v>0</v>
      </c>
      <c r="J4206" s="2">
        <v>0.03</v>
      </c>
      <c r="K4206" s="2">
        <v>0.47</v>
      </c>
    </row>
    <row r="4207" spans="1:11" x14ac:dyDescent="0.25">
      <c r="A4207" s="3">
        <v>4207</v>
      </c>
      <c r="B4207" s="3" t="s">
        <v>3239</v>
      </c>
      <c r="C4207" s="3" t="s">
        <v>48</v>
      </c>
      <c r="D4207" s="3">
        <v>1995</v>
      </c>
      <c r="E4207" s="3" t="s">
        <v>28</v>
      </c>
      <c r="F4207" s="3" t="s">
        <v>1147</v>
      </c>
      <c r="G4207" s="3">
        <v>0</v>
      </c>
      <c r="H4207" s="3">
        <v>0</v>
      </c>
      <c r="I4207" s="3">
        <v>0.47</v>
      </c>
      <c r="J4207" s="3">
        <v>0</v>
      </c>
      <c r="K4207" s="3">
        <v>0.47</v>
      </c>
    </row>
    <row r="4208" spans="1:11" x14ac:dyDescent="0.25">
      <c r="A4208" s="2">
        <v>4208</v>
      </c>
      <c r="B4208" s="2" t="s">
        <v>3240</v>
      </c>
      <c r="C4208" s="2" t="s">
        <v>46</v>
      </c>
      <c r="D4208" s="2">
        <v>2005</v>
      </c>
      <c r="E4208" s="2" t="s">
        <v>13</v>
      </c>
      <c r="F4208" s="2" t="s">
        <v>184</v>
      </c>
      <c r="G4208" s="2">
        <v>0</v>
      </c>
      <c r="H4208" s="2">
        <v>0</v>
      </c>
      <c r="I4208" s="2">
        <v>0.47</v>
      </c>
      <c r="J4208" s="2">
        <v>0</v>
      </c>
      <c r="K4208" s="2">
        <v>0.47</v>
      </c>
    </row>
    <row r="4209" spans="1:11" x14ac:dyDescent="0.25">
      <c r="A4209" s="3">
        <v>4209</v>
      </c>
      <c r="B4209" s="3" t="s">
        <v>3241</v>
      </c>
      <c r="C4209" s="3" t="s">
        <v>118</v>
      </c>
      <c r="D4209" s="3">
        <v>2011</v>
      </c>
      <c r="E4209" s="3" t="s">
        <v>33</v>
      </c>
      <c r="F4209" s="3" t="s">
        <v>110</v>
      </c>
      <c r="G4209" s="3">
        <v>0</v>
      </c>
      <c r="H4209" s="3">
        <v>0.38</v>
      </c>
      <c r="I4209" s="3">
        <v>0</v>
      </c>
      <c r="J4209" s="3">
        <v>0.09</v>
      </c>
      <c r="K4209" s="3">
        <v>0.47</v>
      </c>
    </row>
    <row r="4210" spans="1:11" x14ac:dyDescent="0.25">
      <c r="A4210" s="2">
        <v>4210</v>
      </c>
      <c r="B4210" s="2" t="s">
        <v>1780</v>
      </c>
      <c r="C4210" s="2" t="s">
        <v>46</v>
      </c>
      <c r="D4210" s="2">
        <v>2009</v>
      </c>
      <c r="E4210" s="2" t="s">
        <v>18</v>
      </c>
      <c r="F4210" s="2" t="s">
        <v>385</v>
      </c>
      <c r="G4210" s="2">
        <v>0.27</v>
      </c>
      <c r="H4210" s="2">
        <v>0.03</v>
      </c>
      <c r="I4210" s="2">
        <v>0</v>
      </c>
      <c r="J4210" s="2">
        <v>0.17</v>
      </c>
      <c r="K4210" s="2">
        <v>0.47</v>
      </c>
    </row>
    <row r="4211" spans="1:11" x14ac:dyDescent="0.25">
      <c r="A4211" s="3">
        <v>4211</v>
      </c>
      <c r="B4211" s="3" t="s">
        <v>3242</v>
      </c>
      <c r="C4211" s="3" t="s">
        <v>46</v>
      </c>
      <c r="D4211" s="3">
        <v>2003</v>
      </c>
      <c r="E4211" s="3" t="s">
        <v>18</v>
      </c>
      <c r="F4211" s="3" t="s">
        <v>514</v>
      </c>
      <c r="G4211" s="3">
        <v>0.23</v>
      </c>
      <c r="H4211" s="3">
        <v>0.18</v>
      </c>
      <c r="I4211" s="3">
        <v>0</v>
      </c>
      <c r="J4211" s="3">
        <v>0.06</v>
      </c>
      <c r="K4211" s="3">
        <v>0.47</v>
      </c>
    </row>
    <row r="4212" spans="1:11" x14ac:dyDescent="0.2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25">
      <c r="A4213" s="3">
        <v>4213</v>
      </c>
      <c r="B4213" s="3" t="s">
        <v>3243</v>
      </c>
      <c r="C4213" s="3" t="s">
        <v>55</v>
      </c>
      <c r="D4213" s="3">
        <v>2006</v>
      </c>
      <c r="E4213" s="3" t="s">
        <v>83</v>
      </c>
      <c r="F4213" s="3" t="s">
        <v>451</v>
      </c>
      <c r="G4213" s="3">
        <v>0.33</v>
      </c>
      <c r="H4213" s="3">
        <v>0.12</v>
      </c>
      <c r="I4213" s="3">
        <v>0</v>
      </c>
      <c r="J4213" s="3">
        <v>0.01</v>
      </c>
      <c r="K4213" s="3">
        <v>0.47</v>
      </c>
    </row>
    <row r="4214" spans="1:11" x14ac:dyDescent="0.25">
      <c r="A4214" s="2">
        <v>4214</v>
      </c>
      <c r="B4214" s="2" t="s">
        <v>3244</v>
      </c>
      <c r="C4214" s="2" t="s">
        <v>46</v>
      </c>
      <c r="D4214" s="2">
        <v>2005</v>
      </c>
      <c r="E4214" s="2" t="s">
        <v>28</v>
      </c>
      <c r="F4214" s="2" t="s">
        <v>61</v>
      </c>
      <c r="G4214" s="2">
        <v>0.39</v>
      </c>
      <c r="H4214" s="2">
        <v>0.01</v>
      </c>
      <c r="I4214" s="2">
        <v>0</v>
      </c>
      <c r="J4214" s="2">
        <v>0.06</v>
      </c>
      <c r="K4214" s="2">
        <v>0.47</v>
      </c>
    </row>
    <row r="4215" spans="1:11" x14ac:dyDescent="0.25">
      <c r="A4215" s="3">
        <v>4215</v>
      </c>
      <c r="B4215" s="3" t="s">
        <v>3245</v>
      </c>
      <c r="C4215" s="3" t="s">
        <v>65</v>
      </c>
      <c r="D4215" s="3">
        <v>2012</v>
      </c>
      <c r="E4215" s="3" t="s">
        <v>22</v>
      </c>
      <c r="F4215" s="3" t="s">
        <v>566</v>
      </c>
      <c r="G4215" s="3">
        <v>0</v>
      </c>
      <c r="H4215" s="3">
        <v>0.01</v>
      </c>
      <c r="I4215" s="3">
        <v>0.46</v>
      </c>
      <c r="J4215" s="3">
        <v>0</v>
      </c>
      <c r="K4215" s="3">
        <v>0.47</v>
      </c>
    </row>
    <row r="4216" spans="1:11" x14ac:dyDescent="0.25">
      <c r="A4216" s="2">
        <v>4216</v>
      </c>
      <c r="B4216" s="2" t="s">
        <v>3246</v>
      </c>
      <c r="C4216" s="2" t="s">
        <v>86</v>
      </c>
      <c r="D4216" s="2">
        <v>1996</v>
      </c>
      <c r="E4216" s="2" t="s">
        <v>13</v>
      </c>
      <c r="F4216" s="2" t="s">
        <v>110</v>
      </c>
      <c r="G4216" s="2">
        <v>0.26</v>
      </c>
      <c r="H4216" s="2">
        <v>0.18</v>
      </c>
      <c r="I4216" s="2">
        <v>0</v>
      </c>
      <c r="J4216" s="2">
        <v>0.03</v>
      </c>
      <c r="K4216" s="2">
        <v>0.47</v>
      </c>
    </row>
    <row r="4217" spans="1:11" x14ac:dyDescent="0.25">
      <c r="A4217" s="3">
        <v>4217</v>
      </c>
      <c r="B4217" s="3" t="s">
        <v>3247</v>
      </c>
      <c r="C4217" s="3" t="s">
        <v>12</v>
      </c>
      <c r="D4217" s="3">
        <v>2010</v>
      </c>
      <c r="E4217" s="3" t="s">
        <v>28</v>
      </c>
      <c r="F4217" s="3" t="s">
        <v>2163</v>
      </c>
      <c r="G4217" s="3">
        <v>0</v>
      </c>
      <c r="H4217" s="3">
        <v>0.41</v>
      </c>
      <c r="I4217" s="3">
        <v>0</v>
      </c>
      <c r="J4217" s="3">
        <v>0.06</v>
      </c>
      <c r="K4217" s="3">
        <v>0.47</v>
      </c>
    </row>
    <row r="4218" spans="1:11" x14ac:dyDescent="0.25">
      <c r="A4218" s="2">
        <v>4218</v>
      </c>
      <c r="B4218" s="2" t="s">
        <v>3248</v>
      </c>
      <c r="C4218" s="2" t="s">
        <v>55</v>
      </c>
      <c r="D4218" s="2">
        <v>2005</v>
      </c>
      <c r="E4218" s="2" t="s">
        <v>43</v>
      </c>
      <c r="F4218" s="2" t="s">
        <v>92</v>
      </c>
      <c r="G4218" s="2">
        <v>0.33</v>
      </c>
      <c r="H4218" s="2">
        <v>0.12</v>
      </c>
      <c r="I4218" s="2">
        <v>0</v>
      </c>
      <c r="J4218" s="2">
        <v>0.01</v>
      </c>
      <c r="K4218" s="2">
        <v>0.47</v>
      </c>
    </row>
    <row r="4219" spans="1:11" x14ac:dyDescent="0.2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25">
      <c r="A4220" s="2">
        <v>4220</v>
      </c>
      <c r="B4220" s="2" t="s">
        <v>3249</v>
      </c>
      <c r="C4220" s="2" t="s">
        <v>26</v>
      </c>
      <c r="D4220" s="2">
        <v>2008</v>
      </c>
      <c r="E4220" s="2" t="s">
        <v>43</v>
      </c>
      <c r="F4220" s="2" t="s">
        <v>176</v>
      </c>
      <c r="G4220" s="2">
        <v>0.22</v>
      </c>
      <c r="H4220" s="2">
        <v>0</v>
      </c>
      <c r="I4220" s="2">
        <v>0.22</v>
      </c>
      <c r="J4220" s="2">
        <v>0.02</v>
      </c>
      <c r="K4220" s="2">
        <v>0.47</v>
      </c>
    </row>
    <row r="4221" spans="1:11" x14ac:dyDescent="0.25">
      <c r="A4221" s="3">
        <v>4221</v>
      </c>
      <c r="B4221" s="3" t="s">
        <v>3250</v>
      </c>
      <c r="C4221" s="3" t="s">
        <v>26</v>
      </c>
      <c r="D4221" s="3">
        <v>2007</v>
      </c>
      <c r="E4221" s="3" t="s">
        <v>24</v>
      </c>
      <c r="F4221" s="3" t="s">
        <v>2832</v>
      </c>
      <c r="G4221" s="3">
        <v>0.43</v>
      </c>
      <c r="H4221" s="3">
        <v>0.01</v>
      </c>
      <c r="I4221" s="3">
        <v>0</v>
      </c>
      <c r="J4221" s="3">
        <v>0.03</v>
      </c>
      <c r="K4221" s="3">
        <v>0.47</v>
      </c>
    </row>
    <row r="4222" spans="1:11" x14ac:dyDescent="0.25">
      <c r="A4222" s="2">
        <v>4222</v>
      </c>
      <c r="B4222" s="2" t="s">
        <v>3251</v>
      </c>
      <c r="C4222" s="2" t="s">
        <v>46</v>
      </c>
      <c r="D4222" s="2">
        <v>2004</v>
      </c>
      <c r="E4222" s="2" t="s">
        <v>72</v>
      </c>
      <c r="F4222" s="2" t="s">
        <v>128</v>
      </c>
      <c r="G4222" s="2">
        <v>0.23</v>
      </c>
      <c r="H4222" s="2">
        <v>0.18</v>
      </c>
      <c r="I4222" s="2">
        <v>0</v>
      </c>
      <c r="J4222" s="2">
        <v>0.06</v>
      </c>
      <c r="K4222" s="2">
        <v>0.47</v>
      </c>
    </row>
    <row r="4223" spans="1:11" x14ac:dyDescent="0.25">
      <c r="A4223" s="3">
        <v>4223</v>
      </c>
      <c r="B4223" s="3" t="s">
        <v>3252</v>
      </c>
      <c r="C4223" s="3" t="s">
        <v>147</v>
      </c>
      <c r="D4223" s="3">
        <v>2005</v>
      </c>
      <c r="E4223" s="3" t="s">
        <v>28</v>
      </c>
      <c r="F4223" s="3" t="s">
        <v>14</v>
      </c>
      <c r="G4223" s="3">
        <v>0.36</v>
      </c>
      <c r="H4223" s="3">
        <v>0.09</v>
      </c>
      <c r="I4223" s="3">
        <v>0</v>
      </c>
      <c r="J4223" s="3">
        <v>0.01</v>
      </c>
      <c r="K4223" s="3">
        <v>0.47</v>
      </c>
    </row>
    <row r="4224" spans="1:11" x14ac:dyDescent="0.2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25">
      <c r="A4225" s="3">
        <v>4225</v>
      </c>
      <c r="B4225" s="3" t="s">
        <v>3254</v>
      </c>
      <c r="C4225" s="3" t="s">
        <v>26</v>
      </c>
      <c r="D4225" s="3">
        <v>2007</v>
      </c>
      <c r="E4225" s="3" t="s">
        <v>13</v>
      </c>
      <c r="F4225" s="3" t="s">
        <v>92</v>
      </c>
      <c r="G4225" s="3">
        <v>0.46</v>
      </c>
      <c r="H4225" s="3">
        <v>0.01</v>
      </c>
      <c r="I4225" s="3">
        <v>0</v>
      </c>
      <c r="J4225" s="3">
        <v>0</v>
      </c>
      <c r="K4225" s="3">
        <v>0.47</v>
      </c>
    </row>
    <row r="4226" spans="1:11" x14ac:dyDescent="0.25">
      <c r="A4226" s="2">
        <v>4226</v>
      </c>
      <c r="B4226" s="2" t="s">
        <v>3255</v>
      </c>
      <c r="C4226" s="2" t="s">
        <v>46</v>
      </c>
      <c r="D4226" s="2">
        <v>2002</v>
      </c>
      <c r="E4226" s="2" t="s">
        <v>13</v>
      </c>
      <c r="F4226" s="2" t="s">
        <v>61</v>
      </c>
      <c r="G4226" s="2">
        <v>0.23</v>
      </c>
      <c r="H4226" s="2">
        <v>0.18</v>
      </c>
      <c r="I4226" s="2">
        <v>0</v>
      </c>
      <c r="J4226" s="2">
        <v>0.06</v>
      </c>
      <c r="K4226" s="2">
        <v>0.46</v>
      </c>
    </row>
    <row r="4227" spans="1:11" x14ac:dyDescent="0.25">
      <c r="A4227" s="3">
        <v>4227</v>
      </c>
      <c r="B4227" s="3" t="s">
        <v>3256</v>
      </c>
      <c r="C4227" s="3" t="s">
        <v>46</v>
      </c>
      <c r="D4227" s="3">
        <v>2007</v>
      </c>
      <c r="E4227" s="3" t="s">
        <v>83</v>
      </c>
      <c r="F4227" s="3" t="s">
        <v>184</v>
      </c>
      <c r="G4227" s="3">
        <v>0.23</v>
      </c>
      <c r="H4227" s="3">
        <v>0.18</v>
      </c>
      <c r="I4227" s="3">
        <v>0</v>
      </c>
      <c r="J4227" s="3">
        <v>0.06</v>
      </c>
      <c r="K4227" s="3">
        <v>0.46</v>
      </c>
    </row>
    <row r="4228" spans="1:11" x14ac:dyDescent="0.25">
      <c r="A4228" s="2">
        <v>4228</v>
      </c>
      <c r="B4228" s="2" t="s">
        <v>2723</v>
      </c>
      <c r="C4228" s="2" t="s">
        <v>26</v>
      </c>
      <c r="D4228" s="2">
        <v>2008</v>
      </c>
      <c r="E4228" s="2" t="s">
        <v>2</v>
      </c>
      <c r="F4228" s="2" t="s">
        <v>260</v>
      </c>
      <c r="G4228" s="2">
        <v>0.26</v>
      </c>
      <c r="H4228" s="2">
        <v>0.15</v>
      </c>
      <c r="I4228" s="2">
        <v>0</v>
      </c>
      <c r="J4228" s="2">
        <v>0.05</v>
      </c>
      <c r="K4228" s="2">
        <v>0.46</v>
      </c>
    </row>
    <row r="4229" spans="1:11" x14ac:dyDescent="0.25">
      <c r="A4229" s="3">
        <v>4229</v>
      </c>
      <c r="B4229" s="3" t="s">
        <v>3257</v>
      </c>
      <c r="C4229" s="3" t="s">
        <v>55</v>
      </c>
      <c r="D4229" s="3">
        <v>2001</v>
      </c>
      <c r="E4229" s="3" t="s">
        <v>31</v>
      </c>
      <c r="F4229" s="3" t="s">
        <v>385</v>
      </c>
      <c r="G4229" s="3">
        <v>0.33</v>
      </c>
      <c r="H4229" s="3">
        <v>0.12</v>
      </c>
      <c r="I4229" s="3">
        <v>0</v>
      </c>
      <c r="J4229" s="3">
        <v>0.01</v>
      </c>
      <c r="K4229" s="3">
        <v>0.46</v>
      </c>
    </row>
    <row r="4230" spans="1:11" x14ac:dyDescent="0.25">
      <c r="A4230" s="2">
        <v>4230</v>
      </c>
      <c r="B4230" s="2" t="s">
        <v>2396</v>
      </c>
      <c r="C4230" s="2" t="s">
        <v>42</v>
      </c>
      <c r="D4230" s="2">
        <v>2007</v>
      </c>
      <c r="E4230" s="2" t="s">
        <v>18</v>
      </c>
      <c r="F4230" s="2" t="s">
        <v>385</v>
      </c>
      <c r="G4230" s="2">
        <v>0.35</v>
      </c>
      <c r="H4230" s="2">
        <v>0.06</v>
      </c>
      <c r="I4230" s="2">
        <v>0</v>
      </c>
      <c r="J4230" s="2">
        <v>0.05</v>
      </c>
      <c r="K4230" s="2">
        <v>0.46</v>
      </c>
    </row>
    <row r="4231" spans="1:11" x14ac:dyDescent="0.25">
      <c r="A4231" s="3">
        <v>4231</v>
      </c>
      <c r="B4231" s="3" t="s">
        <v>3258</v>
      </c>
      <c r="C4231" s="3" t="s">
        <v>55</v>
      </c>
      <c r="D4231" s="3">
        <v>2004</v>
      </c>
      <c r="E4231" s="3" t="s">
        <v>24</v>
      </c>
      <c r="F4231" s="3" t="s">
        <v>14</v>
      </c>
      <c r="G4231" s="3">
        <v>0.25</v>
      </c>
      <c r="H4231" s="3">
        <v>0.09</v>
      </c>
      <c r="I4231" s="3">
        <v>0.12</v>
      </c>
      <c r="J4231" s="3">
        <v>0.01</v>
      </c>
      <c r="K4231" s="3">
        <v>0.46</v>
      </c>
    </row>
    <row r="4232" spans="1:11" x14ac:dyDescent="0.25">
      <c r="A4232" s="2">
        <v>4232</v>
      </c>
      <c r="B4232" s="2" t="s">
        <v>1848</v>
      </c>
      <c r="C4232" s="2" t="s">
        <v>113</v>
      </c>
      <c r="D4232" s="2">
        <v>2005</v>
      </c>
      <c r="E4232" s="2" t="s">
        <v>31</v>
      </c>
      <c r="F4232" s="2" t="s">
        <v>385</v>
      </c>
      <c r="G4232" s="2">
        <v>0.34</v>
      </c>
      <c r="H4232" s="2">
        <v>0.11</v>
      </c>
      <c r="I4232" s="2">
        <v>0</v>
      </c>
      <c r="J4232" s="2">
        <v>0.02</v>
      </c>
      <c r="K4232" s="2">
        <v>0.46</v>
      </c>
    </row>
    <row r="4233" spans="1:11" x14ac:dyDescent="0.25">
      <c r="A4233" s="3">
        <v>4233</v>
      </c>
      <c r="B4233" s="3" t="s">
        <v>3259</v>
      </c>
      <c r="C4233" s="3" t="s">
        <v>55</v>
      </c>
      <c r="D4233" s="3">
        <v>2002</v>
      </c>
      <c r="E4233" s="3" t="s">
        <v>28</v>
      </c>
      <c r="F4233" s="3" t="s">
        <v>787</v>
      </c>
      <c r="G4233" s="3">
        <v>0.33</v>
      </c>
      <c r="H4233" s="3">
        <v>0.12</v>
      </c>
      <c r="I4233" s="3">
        <v>0</v>
      </c>
      <c r="J4233" s="3">
        <v>0.01</v>
      </c>
      <c r="K4233" s="3">
        <v>0.46</v>
      </c>
    </row>
    <row r="4234" spans="1:11" x14ac:dyDescent="0.25">
      <c r="A4234" s="2">
        <v>4234</v>
      </c>
      <c r="B4234" s="2" t="s">
        <v>3260</v>
      </c>
      <c r="C4234" s="2" t="s">
        <v>127</v>
      </c>
      <c r="D4234" s="5" t="s">
        <v>225</v>
      </c>
      <c r="E4234" s="2" t="s">
        <v>43</v>
      </c>
      <c r="F4234" s="2" t="s">
        <v>128</v>
      </c>
      <c r="G4234" s="2">
        <v>0.43</v>
      </c>
      <c r="H4234" s="2">
        <v>0.03</v>
      </c>
      <c r="I4234" s="2">
        <v>0</v>
      </c>
      <c r="J4234" s="2">
        <v>0</v>
      </c>
      <c r="K4234" s="2">
        <v>0.46</v>
      </c>
    </row>
    <row r="4235" spans="1:11" x14ac:dyDescent="0.25">
      <c r="A4235" s="3">
        <v>4235</v>
      </c>
      <c r="B4235" s="3" t="s">
        <v>3261</v>
      </c>
      <c r="C4235" s="3" t="s">
        <v>12</v>
      </c>
      <c r="D4235" s="3">
        <v>2011</v>
      </c>
      <c r="E4235" s="3" t="s">
        <v>28</v>
      </c>
      <c r="F4235" s="3" t="s">
        <v>3262</v>
      </c>
      <c r="G4235" s="3">
        <v>0.44</v>
      </c>
      <c r="H4235" s="3">
        <v>0</v>
      </c>
      <c r="I4235" s="3">
        <v>0</v>
      </c>
      <c r="J4235" s="3">
        <v>0.03</v>
      </c>
      <c r="K4235" s="3">
        <v>0.46</v>
      </c>
    </row>
    <row r="4236" spans="1:11" x14ac:dyDescent="0.25">
      <c r="A4236" s="2">
        <v>4236</v>
      </c>
      <c r="B4236" s="2" t="s">
        <v>3263</v>
      </c>
      <c r="C4236" s="2" t="s">
        <v>86</v>
      </c>
      <c r="D4236" s="2">
        <v>1999</v>
      </c>
      <c r="E4236" s="2" t="s">
        <v>13</v>
      </c>
      <c r="F4236" s="2" t="s">
        <v>92</v>
      </c>
      <c r="G4236" s="2">
        <v>0.26</v>
      </c>
      <c r="H4236" s="2">
        <v>0.17</v>
      </c>
      <c r="I4236" s="2">
        <v>0</v>
      </c>
      <c r="J4236" s="2">
        <v>0.03</v>
      </c>
      <c r="K4236" s="2">
        <v>0.46</v>
      </c>
    </row>
    <row r="4237" spans="1:11" x14ac:dyDescent="0.25">
      <c r="A4237" s="3">
        <v>4237</v>
      </c>
      <c r="B4237" s="3" t="s">
        <v>2519</v>
      </c>
      <c r="C4237" s="3" t="s">
        <v>12</v>
      </c>
      <c r="D4237" s="3">
        <v>2007</v>
      </c>
      <c r="E4237" s="3" t="s">
        <v>43</v>
      </c>
      <c r="F4237" s="3" t="s">
        <v>260</v>
      </c>
      <c r="G4237" s="3">
        <v>0.4</v>
      </c>
      <c r="H4237" s="3">
        <v>0.03</v>
      </c>
      <c r="I4237" s="3">
        <v>0</v>
      </c>
      <c r="J4237" s="3">
        <v>0.04</v>
      </c>
      <c r="K4237" s="3">
        <v>0.46</v>
      </c>
    </row>
    <row r="4238" spans="1:11" x14ac:dyDescent="0.2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25">
      <c r="A4239" s="3">
        <v>4239</v>
      </c>
      <c r="B4239" s="3" t="s">
        <v>3265</v>
      </c>
      <c r="C4239" s="3" t="s">
        <v>55</v>
      </c>
      <c r="D4239" s="3">
        <v>2005</v>
      </c>
      <c r="E4239" s="3" t="s">
        <v>2</v>
      </c>
      <c r="F4239" s="3" t="s">
        <v>451</v>
      </c>
      <c r="G4239" s="3">
        <v>0.33</v>
      </c>
      <c r="H4239" s="3">
        <v>0.12</v>
      </c>
      <c r="I4239" s="3">
        <v>0</v>
      </c>
      <c r="J4239" s="3">
        <v>0.01</v>
      </c>
      <c r="K4239" s="3">
        <v>0.46</v>
      </c>
    </row>
    <row r="4240" spans="1:11" x14ac:dyDescent="0.25">
      <c r="A4240" s="2">
        <v>4240</v>
      </c>
      <c r="B4240" s="2" t="s">
        <v>3266</v>
      </c>
      <c r="C4240" s="2" t="s">
        <v>46</v>
      </c>
      <c r="D4240" s="2">
        <v>2002</v>
      </c>
      <c r="E4240" s="2" t="s">
        <v>43</v>
      </c>
      <c r="F4240" s="2" t="s">
        <v>3267</v>
      </c>
      <c r="G4240" s="2">
        <v>0.2</v>
      </c>
      <c r="H4240" s="2">
        <v>0.15</v>
      </c>
      <c r="I4240" s="2">
        <v>0.06</v>
      </c>
      <c r="J4240" s="2">
        <v>0.05</v>
      </c>
      <c r="K4240" s="2">
        <v>0.46</v>
      </c>
    </row>
    <row r="4241" spans="1:11" x14ac:dyDescent="0.25">
      <c r="A4241" s="3">
        <v>4241</v>
      </c>
      <c r="B4241" s="3" t="s">
        <v>3268</v>
      </c>
      <c r="C4241" s="3" t="s">
        <v>130</v>
      </c>
      <c r="D4241" s="3">
        <v>2007</v>
      </c>
      <c r="E4241" s="3" t="s">
        <v>31</v>
      </c>
      <c r="F4241" s="3" t="s">
        <v>59</v>
      </c>
      <c r="G4241" s="3">
        <v>0.25</v>
      </c>
      <c r="H4241" s="3">
        <v>0.12</v>
      </c>
      <c r="I4241" s="3">
        <v>0</v>
      </c>
      <c r="J4241" s="3">
        <v>0.09</v>
      </c>
      <c r="K4241" s="3">
        <v>0.46</v>
      </c>
    </row>
    <row r="4242" spans="1:11" x14ac:dyDescent="0.25">
      <c r="A4242" s="2">
        <v>4242</v>
      </c>
      <c r="B4242" s="2" t="s">
        <v>3269</v>
      </c>
      <c r="C4242" s="2" t="s">
        <v>48</v>
      </c>
      <c r="D4242" s="2">
        <v>1992</v>
      </c>
      <c r="E4242" s="2" t="s">
        <v>13</v>
      </c>
      <c r="F4242" s="2" t="s">
        <v>296</v>
      </c>
      <c r="G4242" s="2">
        <v>0</v>
      </c>
      <c r="H4242" s="2">
        <v>0</v>
      </c>
      <c r="I4242" s="2">
        <v>0.46</v>
      </c>
      <c r="J4242" s="2">
        <v>0</v>
      </c>
      <c r="K4242" s="2">
        <v>0.46</v>
      </c>
    </row>
    <row r="4243" spans="1:11" x14ac:dyDescent="0.25">
      <c r="A4243" s="3">
        <v>4243</v>
      </c>
      <c r="B4243" s="3" t="s">
        <v>3270</v>
      </c>
      <c r="C4243" s="3" t="s">
        <v>46</v>
      </c>
      <c r="D4243" s="3">
        <v>2001</v>
      </c>
      <c r="E4243" s="3" t="s">
        <v>212</v>
      </c>
      <c r="F4243" s="3" t="s">
        <v>385</v>
      </c>
      <c r="G4243" s="3">
        <v>0.13</v>
      </c>
      <c r="H4243" s="3">
        <v>0.1</v>
      </c>
      <c r="I4243" s="3">
        <v>0.2</v>
      </c>
      <c r="J4243" s="3">
        <v>0.03</v>
      </c>
      <c r="K4243" s="3">
        <v>0.46</v>
      </c>
    </row>
    <row r="4244" spans="1:11" x14ac:dyDescent="0.25">
      <c r="A4244" s="2">
        <v>4244</v>
      </c>
      <c r="B4244" s="2" t="s">
        <v>3271</v>
      </c>
      <c r="C4244" s="2" t="s">
        <v>48</v>
      </c>
      <c r="D4244" s="2">
        <v>1993</v>
      </c>
      <c r="E4244" s="2" t="s">
        <v>2</v>
      </c>
      <c r="F4244" s="2" t="s">
        <v>296</v>
      </c>
      <c r="G4244" s="2">
        <v>0</v>
      </c>
      <c r="H4244" s="2">
        <v>0</v>
      </c>
      <c r="I4244" s="2">
        <v>0.46</v>
      </c>
      <c r="J4244" s="2">
        <v>0</v>
      </c>
      <c r="K4244" s="2">
        <v>0.46</v>
      </c>
    </row>
    <row r="4245" spans="1:11" x14ac:dyDescent="0.25">
      <c r="A4245" s="3">
        <v>4245</v>
      </c>
      <c r="B4245" s="3" t="s">
        <v>3272</v>
      </c>
      <c r="C4245" s="3" t="s">
        <v>55</v>
      </c>
      <c r="D4245" s="3">
        <v>2002</v>
      </c>
      <c r="E4245" s="3" t="s">
        <v>2</v>
      </c>
      <c r="F4245" s="3" t="s">
        <v>61</v>
      </c>
      <c r="G4245" s="3">
        <v>0.33</v>
      </c>
      <c r="H4245" s="3">
        <v>0.12</v>
      </c>
      <c r="I4245" s="3">
        <v>0</v>
      </c>
      <c r="J4245" s="3">
        <v>0.01</v>
      </c>
      <c r="K4245" s="3">
        <v>0.46</v>
      </c>
    </row>
    <row r="4246" spans="1:11" x14ac:dyDescent="0.2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25">
      <c r="A4247" s="3">
        <v>4247</v>
      </c>
      <c r="B4247" s="3" t="s">
        <v>2770</v>
      </c>
      <c r="C4247" s="3" t="s">
        <v>42</v>
      </c>
      <c r="D4247" s="3">
        <v>2011</v>
      </c>
      <c r="E4247" s="3" t="s">
        <v>31</v>
      </c>
      <c r="F4247" s="3" t="s">
        <v>385</v>
      </c>
      <c r="G4247" s="3">
        <v>0.13</v>
      </c>
      <c r="H4247" s="3">
        <v>0.25</v>
      </c>
      <c r="I4247" s="3">
        <v>0</v>
      </c>
      <c r="J4247" s="3">
        <v>0.09</v>
      </c>
      <c r="K4247" s="3">
        <v>0.46</v>
      </c>
    </row>
    <row r="4248" spans="1:11" x14ac:dyDescent="0.25">
      <c r="A4248" s="2">
        <v>4248</v>
      </c>
      <c r="B4248" s="2" t="s">
        <v>2590</v>
      </c>
      <c r="C4248" s="2" t="s">
        <v>55</v>
      </c>
      <c r="D4248" s="2">
        <v>2004</v>
      </c>
      <c r="E4248" s="2" t="s">
        <v>2</v>
      </c>
      <c r="F4248" s="2" t="s">
        <v>385</v>
      </c>
      <c r="G4248" s="2">
        <v>0.33</v>
      </c>
      <c r="H4248" s="2">
        <v>0.12</v>
      </c>
      <c r="I4248" s="2">
        <v>0</v>
      </c>
      <c r="J4248" s="2">
        <v>0.01</v>
      </c>
      <c r="K4248" s="2">
        <v>0.46</v>
      </c>
    </row>
    <row r="4249" spans="1:11" x14ac:dyDescent="0.25">
      <c r="A4249" s="3">
        <v>4249</v>
      </c>
      <c r="B4249" s="3" t="s">
        <v>3273</v>
      </c>
      <c r="C4249" s="3" t="s">
        <v>65</v>
      </c>
      <c r="D4249" s="3">
        <v>2012</v>
      </c>
      <c r="E4249" s="3" t="s">
        <v>43</v>
      </c>
      <c r="F4249" s="3" t="s">
        <v>14</v>
      </c>
      <c r="G4249" s="3">
        <v>0.2</v>
      </c>
      <c r="H4249" s="3">
        <v>0.03</v>
      </c>
      <c r="I4249" s="3">
        <v>0.21</v>
      </c>
      <c r="J4249" s="3">
        <v>0.02</v>
      </c>
      <c r="K4249" s="3">
        <v>0.46</v>
      </c>
    </row>
    <row r="4250" spans="1:11" x14ac:dyDescent="0.25">
      <c r="A4250" s="2">
        <v>4250</v>
      </c>
      <c r="B4250" s="2" t="s">
        <v>2059</v>
      </c>
      <c r="C4250" s="2" t="s">
        <v>26</v>
      </c>
      <c r="D4250" s="2">
        <v>2008</v>
      </c>
      <c r="E4250" s="2" t="s">
        <v>212</v>
      </c>
      <c r="F4250" s="2" t="s">
        <v>44</v>
      </c>
      <c r="G4250" s="2">
        <v>0.38</v>
      </c>
      <c r="H4250" s="2">
        <v>0.03</v>
      </c>
      <c r="I4250" s="2">
        <v>0.02</v>
      </c>
      <c r="J4250" s="2">
        <v>0.04</v>
      </c>
      <c r="K4250" s="2">
        <v>0.46</v>
      </c>
    </row>
    <row r="4251" spans="1:11" x14ac:dyDescent="0.25">
      <c r="A4251" s="3">
        <v>4251</v>
      </c>
      <c r="B4251" s="3" t="s">
        <v>3274</v>
      </c>
      <c r="C4251" s="3" t="s">
        <v>130</v>
      </c>
      <c r="D4251" s="3">
        <v>2006</v>
      </c>
      <c r="E4251" s="3" t="s">
        <v>18</v>
      </c>
      <c r="F4251" s="3" t="s">
        <v>59</v>
      </c>
      <c r="G4251" s="3">
        <v>0.37</v>
      </c>
      <c r="H4251" s="3">
        <v>0.04</v>
      </c>
      <c r="I4251" s="3">
        <v>0</v>
      </c>
      <c r="J4251" s="3">
        <v>0.05</v>
      </c>
      <c r="K4251" s="3">
        <v>0.46</v>
      </c>
    </row>
    <row r="4252" spans="1:11" x14ac:dyDescent="0.25">
      <c r="A4252" s="2">
        <v>4252</v>
      </c>
      <c r="B4252" s="2" t="s">
        <v>2783</v>
      </c>
      <c r="C4252" s="2" t="s">
        <v>26</v>
      </c>
      <c r="D4252" s="2">
        <v>2008</v>
      </c>
      <c r="E4252" s="2" t="s">
        <v>2</v>
      </c>
      <c r="F4252" s="2" t="s">
        <v>44</v>
      </c>
      <c r="G4252" s="2">
        <v>0.27</v>
      </c>
      <c r="H4252" s="2">
        <v>0.16</v>
      </c>
      <c r="I4252" s="2">
        <v>0</v>
      </c>
      <c r="J4252" s="2">
        <v>0.04</v>
      </c>
      <c r="K4252" s="2">
        <v>0.46</v>
      </c>
    </row>
    <row r="4253" spans="1:11" x14ac:dyDescent="0.25">
      <c r="A4253" s="3">
        <v>4253</v>
      </c>
      <c r="B4253" s="3" t="s">
        <v>3275</v>
      </c>
      <c r="C4253" s="3" t="s">
        <v>46</v>
      </c>
      <c r="D4253" s="3">
        <v>2007</v>
      </c>
      <c r="E4253" s="3" t="s">
        <v>28</v>
      </c>
      <c r="F4253" s="3" t="s">
        <v>59</v>
      </c>
      <c r="G4253" s="3">
        <v>0.23</v>
      </c>
      <c r="H4253" s="3">
        <v>0.18</v>
      </c>
      <c r="I4253" s="3">
        <v>0</v>
      </c>
      <c r="J4253" s="3">
        <v>0.06</v>
      </c>
      <c r="K4253" s="3">
        <v>0.46</v>
      </c>
    </row>
    <row r="4254" spans="1:11" x14ac:dyDescent="0.25">
      <c r="A4254" s="2">
        <v>4254</v>
      </c>
      <c r="B4254" s="2" t="s">
        <v>3276</v>
      </c>
      <c r="C4254" s="2" t="s">
        <v>46</v>
      </c>
      <c r="D4254" s="2">
        <v>2005</v>
      </c>
      <c r="E4254" s="2" t="s">
        <v>31</v>
      </c>
      <c r="F4254" s="2" t="s">
        <v>92</v>
      </c>
      <c r="G4254" s="2">
        <v>0.38</v>
      </c>
      <c r="H4254" s="2">
        <v>0.01</v>
      </c>
      <c r="I4254" s="2">
        <v>0</v>
      </c>
      <c r="J4254" s="2">
        <v>0.06</v>
      </c>
      <c r="K4254" s="2">
        <v>0.46</v>
      </c>
    </row>
    <row r="4255" spans="1:11" x14ac:dyDescent="0.25">
      <c r="A4255" s="3">
        <v>4255</v>
      </c>
      <c r="B4255" s="3" t="s">
        <v>3277</v>
      </c>
      <c r="C4255" s="3" t="s">
        <v>12</v>
      </c>
      <c r="D4255" s="3">
        <v>2010</v>
      </c>
      <c r="E4255" s="3" t="s">
        <v>13</v>
      </c>
      <c r="F4255" s="3" t="s">
        <v>184</v>
      </c>
      <c r="G4255" s="3">
        <v>0.36</v>
      </c>
      <c r="H4255" s="3">
        <v>0.06</v>
      </c>
      <c r="I4255" s="3">
        <v>0</v>
      </c>
      <c r="J4255" s="3">
        <v>0.04</v>
      </c>
      <c r="K4255" s="3">
        <v>0.46</v>
      </c>
    </row>
    <row r="4256" spans="1:11" x14ac:dyDescent="0.25">
      <c r="A4256" s="2">
        <v>4256</v>
      </c>
      <c r="B4256" s="2" t="s">
        <v>3278</v>
      </c>
      <c r="C4256" s="2" t="s">
        <v>26</v>
      </c>
      <c r="D4256" s="2">
        <v>2011</v>
      </c>
      <c r="E4256" s="2" t="s">
        <v>43</v>
      </c>
      <c r="F4256" s="2" t="s">
        <v>61</v>
      </c>
      <c r="G4256" s="2">
        <v>0.34</v>
      </c>
      <c r="H4256" s="2">
        <v>0.09</v>
      </c>
      <c r="I4256" s="2">
        <v>0</v>
      </c>
      <c r="J4256" s="2">
        <v>0.04</v>
      </c>
      <c r="K4256" s="2">
        <v>0.46</v>
      </c>
    </row>
    <row r="4257" spans="1:11" x14ac:dyDescent="0.25">
      <c r="A4257" s="3">
        <v>4257</v>
      </c>
      <c r="B4257" s="3" t="s">
        <v>3279</v>
      </c>
      <c r="C4257" s="3" t="s">
        <v>46</v>
      </c>
      <c r="D4257" s="3">
        <v>2005</v>
      </c>
      <c r="E4257" s="3" t="s">
        <v>72</v>
      </c>
      <c r="F4257" s="3" t="s">
        <v>128</v>
      </c>
      <c r="G4257" s="3">
        <v>0.38</v>
      </c>
      <c r="H4257" s="3">
        <v>0.01</v>
      </c>
      <c r="I4257" s="3">
        <v>0</v>
      </c>
      <c r="J4257" s="3">
        <v>0.06</v>
      </c>
      <c r="K4257" s="3">
        <v>0.46</v>
      </c>
    </row>
    <row r="4258" spans="1:11" x14ac:dyDescent="0.25">
      <c r="A4258" s="2">
        <v>4258</v>
      </c>
      <c r="B4258" s="2" t="s">
        <v>3280</v>
      </c>
      <c r="C4258" s="2" t="s">
        <v>55</v>
      </c>
      <c r="D4258" s="2">
        <v>2001</v>
      </c>
      <c r="E4258" s="2" t="s">
        <v>2</v>
      </c>
      <c r="F4258" s="2" t="s">
        <v>385</v>
      </c>
      <c r="G4258" s="2">
        <v>0.33</v>
      </c>
      <c r="H4258" s="2">
        <v>0.12</v>
      </c>
      <c r="I4258" s="2">
        <v>0</v>
      </c>
      <c r="J4258" s="2">
        <v>0.01</v>
      </c>
      <c r="K4258" s="2">
        <v>0.46</v>
      </c>
    </row>
    <row r="4259" spans="1:11" x14ac:dyDescent="0.25">
      <c r="A4259" s="3">
        <v>4259</v>
      </c>
      <c r="B4259" s="3" t="s">
        <v>2723</v>
      </c>
      <c r="C4259" s="3" t="s">
        <v>42</v>
      </c>
      <c r="D4259" s="3">
        <v>2008</v>
      </c>
      <c r="E4259" s="3" t="s">
        <v>2</v>
      </c>
      <c r="F4259" s="3" t="s">
        <v>260</v>
      </c>
      <c r="G4259" s="3">
        <v>0.19</v>
      </c>
      <c r="H4259" s="3">
        <v>0.19</v>
      </c>
      <c r="I4259" s="3">
        <v>0</v>
      </c>
      <c r="J4259" s="3">
        <v>0.08</v>
      </c>
      <c r="K4259" s="3">
        <v>0.46</v>
      </c>
    </row>
    <row r="4260" spans="1:11" x14ac:dyDescent="0.25">
      <c r="A4260" s="2">
        <v>4260</v>
      </c>
      <c r="B4260" s="2" t="s">
        <v>3281</v>
      </c>
      <c r="C4260" s="2" t="s">
        <v>86</v>
      </c>
      <c r="D4260" s="2">
        <v>1999</v>
      </c>
      <c r="E4260" s="2" t="s">
        <v>18</v>
      </c>
      <c r="F4260" s="2" t="s">
        <v>608</v>
      </c>
      <c r="G4260" s="2">
        <v>0.26</v>
      </c>
      <c r="H4260" s="2">
        <v>0.17</v>
      </c>
      <c r="I4260" s="2">
        <v>0</v>
      </c>
      <c r="J4260" s="2">
        <v>0.03</v>
      </c>
      <c r="K4260" s="2">
        <v>0.46</v>
      </c>
    </row>
    <row r="4261" spans="1:11" x14ac:dyDescent="0.2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25">
      <c r="A4262" s="2">
        <v>4262</v>
      </c>
      <c r="B4262" s="2" t="s">
        <v>3283</v>
      </c>
      <c r="C4262" s="2" t="s">
        <v>26</v>
      </c>
      <c r="D4262" s="2">
        <v>2008</v>
      </c>
      <c r="E4262" s="2" t="s">
        <v>83</v>
      </c>
      <c r="F4262" s="2" t="s">
        <v>385</v>
      </c>
      <c r="G4262" s="2">
        <v>0.42</v>
      </c>
      <c r="H4262" s="2">
        <v>0</v>
      </c>
      <c r="I4262" s="2">
        <v>0</v>
      </c>
      <c r="J4262" s="2">
        <v>0.03</v>
      </c>
      <c r="K4262" s="2">
        <v>0.46</v>
      </c>
    </row>
    <row r="4263" spans="1:11" x14ac:dyDescent="0.25">
      <c r="A4263" s="3">
        <v>4263</v>
      </c>
      <c r="B4263" s="3" t="s">
        <v>3284</v>
      </c>
      <c r="C4263" s="3" t="s">
        <v>65</v>
      </c>
      <c r="D4263" s="3">
        <v>2016</v>
      </c>
      <c r="E4263" s="3" t="s">
        <v>43</v>
      </c>
      <c r="F4263" s="3" t="s">
        <v>14</v>
      </c>
      <c r="G4263" s="3">
        <v>0.04</v>
      </c>
      <c r="H4263" s="3">
        <v>0.16</v>
      </c>
      <c r="I4263" s="3">
        <v>0.24</v>
      </c>
      <c r="J4263" s="3">
        <v>0.01</v>
      </c>
      <c r="K4263" s="3">
        <v>0.46</v>
      </c>
    </row>
    <row r="4264" spans="1:11" x14ac:dyDescent="0.25">
      <c r="A4264" s="2">
        <v>4264</v>
      </c>
      <c r="B4264" s="2" t="s">
        <v>3285</v>
      </c>
      <c r="C4264" s="2" t="s">
        <v>86</v>
      </c>
      <c r="D4264" s="2">
        <v>1996</v>
      </c>
      <c r="E4264" s="2" t="s">
        <v>13</v>
      </c>
      <c r="F4264" s="2" t="s">
        <v>59</v>
      </c>
      <c r="G4264" s="2">
        <v>0.26</v>
      </c>
      <c r="H4264" s="2">
        <v>0.17</v>
      </c>
      <c r="I4264" s="2">
        <v>0</v>
      </c>
      <c r="J4264" s="2">
        <v>0.03</v>
      </c>
      <c r="K4264" s="2">
        <v>0.46</v>
      </c>
    </row>
    <row r="4265" spans="1:11" x14ac:dyDescent="0.25">
      <c r="A4265" s="3">
        <v>4265</v>
      </c>
      <c r="B4265" s="3" t="s">
        <v>3210</v>
      </c>
      <c r="C4265" s="3" t="s">
        <v>39</v>
      </c>
      <c r="D4265" s="3">
        <v>2013</v>
      </c>
      <c r="E4265" s="3" t="s">
        <v>43</v>
      </c>
      <c r="F4265" s="3" t="s">
        <v>61</v>
      </c>
      <c r="G4265" s="3">
        <v>0.26</v>
      </c>
      <c r="H4265" s="3">
        <v>0.16</v>
      </c>
      <c r="I4265" s="3">
        <v>0</v>
      </c>
      <c r="J4265" s="3">
        <v>0.04</v>
      </c>
      <c r="K4265" s="3">
        <v>0.46</v>
      </c>
    </row>
    <row r="4266" spans="1:11" x14ac:dyDescent="0.25">
      <c r="A4266" s="2">
        <v>4266</v>
      </c>
      <c r="B4266" s="2" t="s">
        <v>2484</v>
      </c>
      <c r="C4266" s="2" t="s">
        <v>46</v>
      </c>
      <c r="D4266" s="2">
        <v>2005</v>
      </c>
      <c r="E4266" s="2" t="s">
        <v>31</v>
      </c>
      <c r="F4266" s="2" t="s">
        <v>92</v>
      </c>
      <c r="G4266" s="2">
        <v>0.38</v>
      </c>
      <c r="H4266" s="2">
        <v>0.01</v>
      </c>
      <c r="I4266" s="2">
        <v>0</v>
      </c>
      <c r="J4266" s="2">
        <v>0.06</v>
      </c>
      <c r="K4266" s="2">
        <v>0.46</v>
      </c>
    </row>
    <row r="4267" spans="1:11" x14ac:dyDescent="0.25">
      <c r="A4267" s="3">
        <v>4267</v>
      </c>
      <c r="B4267" s="3" t="s">
        <v>3286</v>
      </c>
      <c r="C4267" s="3" t="s">
        <v>42</v>
      </c>
      <c r="D4267" s="3">
        <v>2011</v>
      </c>
      <c r="E4267" s="3" t="s">
        <v>13</v>
      </c>
      <c r="F4267" s="3" t="s">
        <v>121</v>
      </c>
      <c r="G4267" s="3">
        <v>0.09</v>
      </c>
      <c r="H4267" s="3">
        <v>0.25</v>
      </c>
      <c r="I4267" s="3">
        <v>0.03</v>
      </c>
      <c r="J4267" s="3">
        <v>0.09</v>
      </c>
      <c r="K4267" s="3">
        <v>0.46</v>
      </c>
    </row>
    <row r="4268" spans="1:11" x14ac:dyDescent="0.25">
      <c r="A4268" s="2">
        <v>4268</v>
      </c>
      <c r="B4268" s="2" t="s">
        <v>1722</v>
      </c>
      <c r="C4268" s="2" t="s">
        <v>141</v>
      </c>
      <c r="D4268" s="2">
        <v>2014</v>
      </c>
      <c r="E4268" s="2" t="s">
        <v>13</v>
      </c>
      <c r="F4268" s="2" t="s">
        <v>110</v>
      </c>
      <c r="G4268" s="2">
        <v>0.3</v>
      </c>
      <c r="H4268" s="2">
        <v>0.12</v>
      </c>
      <c r="I4268" s="2">
        <v>0</v>
      </c>
      <c r="J4268" s="2">
        <v>0.04</v>
      </c>
      <c r="K4268" s="2">
        <v>0.46</v>
      </c>
    </row>
    <row r="4269" spans="1:11" x14ac:dyDescent="0.25">
      <c r="A4269" s="3">
        <v>4269</v>
      </c>
      <c r="B4269" s="3" t="s">
        <v>3287</v>
      </c>
      <c r="C4269" s="3" t="s">
        <v>127</v>
      </c>
      <c r="D4269" s="3">
        <v>1983</v>
      </c>
      <c r="E4269" s="3" t="s">
        <v>43</v>
      </c>
      <c r="F4269" s="3" t="s">
        <v>128</v>
      </c>
      <c r="G4269" s="3">
        <v>0.43</v>
      </c>
      <c r="H4269" s="3">
        <v>0.03</v>
      </c>
      <c r="I4269" s="3">
        <v>0</v>
      </c>
      <c r="J4269" s="3">
        <v>0</v>
      </c>
      <c r="K4269" s="3">
        <v>0.46</v>
      </c>
    </row>
    <row r="4270" spans="1:11" x14ac:dyDescent="0.25">
      <c r="A4270" s="2">
        <v>4270</v>
      </c>
      <c r="B4270" s="2" t="s">
        <v>3288</v>
      </c>
      <c r="C4270" s="2" t="s">
        <v>46</v>
      </c>
      <c r="D4270" s="2">
        <v>2002</v>
      </c>
      <c r="E4270" s="2" t="s">
        <v>43</v>
      </c>
      <c r="F4270" s="2" t="s">
        <v>59</v>
      </c>
      <c r="G4270" s="2">
        <v>0.22</v>
      </c>
      <c r="H4270" s="2">
        <v>0.18</v>
      </c>
      <c r="I4270" s="2">
        <v>0</v>
      </c>
      <c r="J4270" s="2">
        <v>0.06</v>
      </c>
      <c r="K4270" s="2">
        <v>0.46</v>
      </c>
    </row>
    <row r="4271" spans="1:11" x14ac:dyDescent="0.25">
      <c r="A4271" s="3">
        <v>4271</v>
      </c>
      <c r="B4271" s="3" t="s">
        <v>3289</v>
      </c>
      <c r="C4271" s="3" t="s">
        <v>46</v>
      </c>
      <c r="D4271" s="3">
        <v>2003</v>
      </c>
      <c r="E4271" s="3" t="s">
        <v>28</v>
      </c>
      <c r="F4271" s="3" t="s">
        <v>59</v>
      </c>
      <c r="G4271" s="3">
        <v>0.22</v>
      </c>
      <c r="H4271" s="3">
        <v>0.18</v>
      </c>
      <c r="I4271" s="3">
        <v>0</v>
      </c>
      <c r="J4271" s="3">
        <v>0.06</v>
      </c>
      <c r="K4271" s="3">
        <v>0.46</v>
      </c>
    </row>
    <row r="4272" spans="1:11" x14ac:dyDescent="0.25">
      <c r="A4272" s="2">
        <v>4272</v>
      </c>
      <c r="B4272" s="2" t="s">
        <v>3290</v>
      </c>
      <c r="C4272" s="2" t="s">
        <v>55</v>
      </c>
      <c r="D4272" s="2">
        <v>2001</v>
      </c>
      <c r="E4272" s="2" t="s">
        <v>43</v>
      </c>
      <c r="F4272" s="2" t="s">
        <v>385</v>
      </c>
      <c r="G4272" s="2">
        <v>0.33</v>
      </c>
      <c r="H4272" s="2">
        <v>0.12</v>
      </c>
      <c r="I4272" s="2">
        <v>0</v>
      </c>
      <c r="J4272" s="2">
        <v>0.01</v>
      </c>
      <c r="K4272" s="2">
        <v>0.46</v>
      </c>
    </row>
    <row r="4273" spans="1:11" x14ac:dyDescent="0.25">
      <c r="A4273" s="3">
        <v>4273</v>
      </c>
      <c r="B4273" s="3" t="s">
        <v>821</v>
      </c>
      <c r="C4273" s="3" t="s">
        <v>55</v>
      </c>
      <c r="D4273" s="3">
        <v>2003</v>
      </c>
      <c r="E4273" s="3" t="s">
        <v>18</v>
      </c>
      <c r="F4273" s="3" t="s">
        <v>260</v>
      </c>
      <c r="G4273" s="3">
        <v>0.33</v>
      </c>
      <c r="H4273" s="3">
        <v>0.12</v>
      </c>
      <c r="I4273" s="3">
        <v>0</v>
      </c>
      <c r="J4273" s="3">
        <v>0.01</v>
      </c>
      <c r="K4273" s="3">
        <v>0.46</v>
      </c>
    </row>
    <row r="4274" spans="1:11" x14ac:dyDescent="0.2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2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25">
      <c r="A4276" s="2">
        <v>4276</v>
      </c>
      <c r="B4276" s="2" t="s">
        <v>3291</v>
      </c>
      <c r="C4276" s="2" t="s">
        <v>26</v>
      </c>
      <c r="D4276" s="2">
        <v>2006</v>
      </c>
      <c r="E4276" s="2" t="s">
        <v>72</v>
      </c>
      <c r="F4276" s="2" t="s">
        <v>121</v>
      </c>
      <c r="G4276" s="2">
        <v>0.3</v>
      </c>
      <c r="H4276" s="2">
        <v>0.01</v>
      </c>
      <c r="I4276" s="2">
        <v>0.12</v>
      </c>
      <c r="J4276" s="2">
        <v>0.03</v>
      </c>
      <c r="K4276" s="2">
        <v>0.46</v>
      </c>
    </row>
    <row r="4277" spans="1:11" x14ac:dyDescent="0.25">
      <c r="A4277" s="3">
        <v>4277</v>
      </c>
      <c r="B4277" s="3" t="s">
        <v>559</v>
      </c>
      <c r="C4277" s="3" t="s">
        <v>12</v>
      </c>
      <c r="D4277" s="3">
        <v>2011</v>
      </c>
      <c r="E4277" s="3" t="s">
        <v>13</v>
      </c>
      <c r="F4277" s="3" t="s">
        <v>110</v>
      </c>
      <c r="G4277" s="3">
        <v>0.43</v>
      </c>
      <c r="H4277" s="3">
        <v>0</v>
      </c>
      <c r="I4277" s="3">
        <v>0</v>
      </c>
      <c r="J4277" s="3">
        <v>0.03</v>
      </c>
      <c r="K4277" s="3">
        <v>0.46</v>
      </c>
    </row>
    <row r="4278" spans="1:11" x14ac:dyDescent="0.25">
      <c r="A4278" s="2">
        <v>4278</v>
      </c>
      <c r="B4278" s="2" t="s">
        <v>2327</v>
      </c>
      <c r="C4278" s="2" t="s">
        <v>26</v>
      </c>
      <c r="D4278" s="2">
        <v>2009</v>
      </c>
      <c r="E4278" s="2" t="s">
        <v>28</v>
      </c>
      <c r="F4278" s="2" t="s">
        <v>206</v>
      </c>
      <c r="G4278" s="2">
        <v>0.33</v>
      </c>
      <c r="H4278" s="2">
        <v>0.09</v>
      </c>
      <c r="I4278" s="2">
        <v>0</v>
      </c>
      <c r="J4278" s="2">
        <v>0.04</v>
      </c>
      <c r="K4278" s="2">
        <v>0.46</v>
      </c>
    </row>
    <row r="4279" spans="1:11" x14ac:dyDescent="0.25">
      <c r="A4279" s="3">
        <v>4279</v>
      </c>
      <c r="B4279" s="3" t="s">
        <v>1580</v>
      </c>
      <c r="C4279" s="3" t="s">
        <v>141</v>
      </c>
      <c r="D4279" s="3">
        <v>2015</v>
      </c>
      <c r="E4279" s="3" t="s">
        <v>43</v>
      </c>
      <c r="F4279" s="3" t="s">
        <v>206</v>
      </c>
      <c r="G4279" s="3">
        <v>0.26</v>
      </c>
      <c r="H4279" s="3">
        <v>0.16</v>
      </c>
      <c r="I4279" s="3">
        <v>0</v>
      </c>
      <c r="J4279" s="3">
        <v>0.04</v>
      </c>
      <c r="K4279" s="3">
        <v>0.46</v>
      </c>
    </row>
    <row r="4280" spans="1:11" x14ac:dyDescent="0.25">
      <c r="A4280" s="2">
        <v>4280</v>
      </c>
      <c r="B4280" s="2" t="s">
        <v>3292</v>
      </c>
      <c r="C4280" s="2" t="s">
        <v>26</v>
      </c>
      <c r="D4280" s="2">
        <v>2011</v>
      </c>
      <c r="E4280" s="2" t="s">
        <v>28</v>
      </c>
      <c r="F4280" s="2" t="s">
        <v>385</v>
      </c>
      <c r="G4280" s="2">
        <v>0.37</v>
      </c>
      <c r="H4280" s="2">
        <v>0.05</v>
      </c>
      <c r="I4280" s="2">
        <v>0</v>
      </c>
      <c r="J4280" s="2">
        <v>0.03</v>
      </c>
      <c r="K4280" s="2">
        <v>0.46</v>
      </c>
    </row>
    <row r="4281" spans="1:11" x14ac:dyDescent="0.25">
      <c r="A4281" s="3">
        <v>4281</v>
      </c>
      <c r="B4281" s="3" t="s">
        <v>2634</v>
      </c>
      <c r="C4281" s="3" t="s">
        <v>46</v>
      </c>
      <c r="D4281" s="3">
        <v>2009</v>
      </c>
      <c r="E4281" s="3" t="s">
        <v>2</v>
      </c>
      <c r="F4281" s="3" t="s">
        <v>59</v>
      </c>
      <c r="G4281" s="3">
        <v>0.22</v>
      </c>
      <c r="H4281" s="3">
        <v>0.17</v>
      </c>
      <c r="I4281" s="3">
        <v>0</v>
      </c>
      <c r="J4281" s="3">
        <v>0.06</v>
      </c>
      <c r="K4281" s="3">
        <v>0.46</v>
      </c>
    </row>
    <row r="4282" spans="1:11" x14ac:dyDescent="0.25">
      <c r="A4282" s="2">
        <v>4282</v>
      </c>
      <c r="B4282" s="2" t="s">
        <v>3293</v>
      </c>
      <c r="C4282" s="2" t="s">
        <v>46</v>
      </c>
      <c r="D4282" s="2">
        <v>2002</v>
      </c>
      <c r="E4282" s="2" t="s">
        <v>28</v>
      </c>
      <c r="F4282" s="2" t="s">
        <v>1147</v>
      </c>
      <c r="G4282" s="2">
        <v>0</v>
      </c>
      <c r="H4282" s="2">
        <v>0</v>
      </c>
      <c r="I4282" s="2">
        <v>0.46</v>
      </c>
      <c r="J4282" s="2">
        <v>0</v>
      </c>
      <c r="K4282" s="2">
        <v>0.46</v>
      </c>
    </row>
    <row r="4283" spans="1:11" x14ac:dyDescent="0.25">
      <c r="A4283" s="3">
        <v>4283</v>
      </c>
      <c r="B4283" s="3" t="s">
        <v>2447</v>
      </c>
      <c r="C4283" s="3" t="s">
        <v>39</v>
      </c>
      <c r="D4283" s="3">
        <v>2008</v>
      </c>
      <c r="E4283" s="3" t="s">
        <v>212</v>
      </c>
      <c r="F4283" s="3" t="s">
        <v>110</v>
      </c>
      <c r="G4283" s="3">
        <v>0.18</v>
      </c>
      <c r="H4283" s="3">
        <v>0.23</v>
      </c>
      <c r="I4283" s="3">
        <v>0</v>
      </c>
      <c r="J4283" s="3">
        <v>0.05</v>
      </c>
      <c r="K4283" s="3">
        <v>0.46</v>
      </c>
    </row>
    <row r="4284" spans="1:11" x14ac:dyDescent="0.25">
      <c r="A4284" s="2">
        <v>4284</v>
      </c>
      <c r="B4284" s="2" t="s">
        <v>3012</v>
      </c>
      <c r="C4284" s="2" t="s">
        <v>130</v>
      </c>
      <c r="D4284" s="2">
        <v>2006</v>
      </c>
      <c r="E4284" s="2" t="s">
        <v>43</v>
      </c>
      <c r="F4284" s="2" t="s">
        <v>223</v>
      </c>
      <c r="G4284" s="2">
        <v>0.09</v>
      </c>
      <c r="H4284" s="2">
        <v>0.24</v>
      </c>
      <c r="I4284" s="2">
        <v>0</v>
      </c>
      <c r="J4284" s="2">
        <v>0.12</v>
      </c>
      <c r="K4284" s="2">
        <v>0.46</v>
      </c>
    </row>
    <row r="4285" spans="1:11" x14ac:dyDescent="0.25">
      <c r="A4285" s="3">
        <v>4285</v>
      </c>
      <c r="B4285" s="3" t="s">
        <v>3183</v>
      </c>
      <c r="C4285" s="3" t="s">
        <v>39</v>
      </c>
      <c r="D4285" s="3">
        <v>2015</v>
      </c>
      <c r="E4285" s="3" t="s">
        <v>43</v>
      </c>
      <c r="F4285" s="3" t="s">
        <v>61</v>
      </c>
      <c r="G4285" s="3">
        <v>0.24</v>
      </c>
      <c r="H4285" s="3">
        <v>0.18</v>
      </c>
      <c r="I4285" s="3">
        <v>0</v>
      </c>
      <c r="J4285" s="3">
        <v>0.04</v>
      </c>
      <c r="K4285" s="3">
        <v>0.46</v>
      </c>
    </row>
    <row r="4286" spans="1:11" x14ac:dyDescent="0.25">
      <c r="A4286" s="2">
        <v>4286</v>
      </c>
      <c r="B4286" s="2" t="s">
        <v>2655</v>
      </c>
      <c r="C4286" s="2" t="s">
        <v>39</v>
      </c>
      <c r="D4286" s="2">
        <v>2007</v>
      </c>
      <c r="E4286" s="2" t="s">
        <v>43</v>
      </c>
      <c r="F4286" s="2" t="s">
        <v>121</v>
      </c>
      <c r="G4286" s="2">
        <v>0.3</v>
      </c>
      <c r="H4286" s="2">
        <v>0.12</v>
      </c>
      <c r="I4286" s="2">
        <v>0</v>
      </c>
      <c r="J4286" s="2">
        <v>0.04</v>
      </c>
      <c r="K4286" s="2">
        <v>0.46</v>
      </c>
    </row>
    <row r="4287" spans="1:11" x14ac:dyDescent="0.25">
      <c r="A4287" s="3">
        <v>4287</v>
      </c>
      <c r="B4287" s="3" t="s">
        <v>3294</v>
      </c>
      <c r="C4287" s="3" t="s">
        <v>86</v>
      </c>
      <c r="D4287" s="3">
        <v>2000</v>
      </c>
      <c r="E4287" s="3" t="s">
        <v>18</v>
      </c>
      <c r="F4287" s="3" t="s">
        <v>61</v>
      </c>
      <c r="G4287" s="3">
        <v>0.25</v>
      </c>
      <c r="H4287" s="3">
        <v>0.17</v>
      </c>
      <c r="I4287" s="3">
        <v>0</v>
      </c>
      <c r="J4287" s="3">
        <v>0.03</v>
      </c>
      <c r="K4287" s="3">
        <v>0.46</v>
      </c>
    </row>
    <row r="4288" spans="1:11" x14ac:dyDescent="0.2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25">
      <c r="A4289" s="3">
        <v>4289</v>
      </c>
      <c r="B4289" s="3" t="s">
        <v>3296</v>
      </c>
      <c r="C4289" s="3" t="s">
        <v>693</v>
      </c>
      <c r="D4289" s="3">
        <v>2015</v>
      </c>
      <c r="E4289" s="3" t="s">
        <v>22</v>
      </c>
      <c r="F4289" s="3" t="s">
        <v>296</v>
      </c>
      <c r="G4289" s="3">
        <v>0.08</v>
      </c>
      <c r="H4289" s="3">
        <v>0.1</v>
      </c>
      <c r="I4289" s="3">
        <v>0.23</v>
      </c>
      <c r="J4289" s="3">
        <v>0.05</v>
      </c>
      <c r="K4289" s="3">
        <v>0.46</v>
      </c>
    </row>
    <row r="4290" spans="1:11" x14ac:dyDescent="0.25">
      <c r="A4290" s="2">
        <v>4290</v>
      </c>
      <c r="B4290" s="2" t="s">
        <v>3297</v>
      </c>
      <c r="C4290" s="2" t="s">
        <v>86</v>
      </c>
      <c r="D4290" s="2">
        <v>1999</v>
      </c>
      <c r="E4290" s="2" t="s">
        <v>72</v>
      </c>
      <c r="F4290" s="2" t="s">
        <v>198</v>
      </c>
      <c r="G4290" s="2">
        <v>0.25</v>
      </c>
      <c r="H4290" s="2">
        <v>0.17</v>
      </c>
      <c r="I4290" s="2">
        <v>0</v>
      </c>
      <c r="J4290" s="2">
        <v>0.03</v>
      </c>
      <c r="K4290" s="2">
        <v>0.46</v>
      </c>
    </row>
    <row r="4291" spans="1:11" x14ac:dyDescent="0.25">
      <c r="A4291" s="3">
        <v>4291</v>
      </c>
      <c r="B4291" s="3" t="s">
        <v>3298</v>
      </c>
      <c r="C4291" s="3" t="s">
        <v>46</v>
      </c>
      <c r="D4291" s="3">
        <v>2005</v>
      </c>
      <c r="E4291" s="3" t="s">
        <v>31</v>
      </c>
      <c r="F4291" s="3" t="s">
        <v>3299</v>
      </c>
      <c r="G4291" s="3">
        <v>0.22</v>
      </c>
      <c r="H4291" s="3">
        <v>0.17</v>
      </c>
      <c r="I4291" s="3">
        <v>0</v>
      </c>
      <c r="J4291" s="3">
        <v>0.06</v>
      </c>
      <c r="K4291" s="3">
        <v>0.46</v>
      </c>
    </row>
    <row r="4292" spans="1:11" x14ac:dyDescent="0.25">
      <c r="A4292" s="2">
        <v>4292</v>
      </c>
      <c r="B4292" s="2" t="s">
        <v>3300</v>
      </c>
      <c r="C4292" s="2" t="s">
        <v>130</v>
      </c>
      <c r="D4292" s="2">
        <v>2007</v>
      </c>
      <c r="E4292" s="2" t="s">
        <v>18</v>
      </c>
      <c r="F4292" s="2" t="s">
        <v>110</v>
      </c>
      <c r="G4292" s="2">
        <v>0.02</v>
      </c>
      <c r="H4292" s="2">
        <v>0.38</v>
      </c>
      <c r="I4292" s="2">
        <v>0.01</v>
      </c>
      <c r="J4292" s="2">
        <v>0.06</v>
      </c>
      <c r="K4292" s="2">
        <v>0.46</v>
      </c>
    </row>
    <row r="4293" spans="1:11" x14ac:dyDescent="0.25">
      <c r="A4293" s="3">
        <v>4293</v>
      </c>
      <c r="B4293" s="3" t="s">
        <v>1326</v>
      </c>
      <c r="C4293" s="3" t="s">
        <v>39</v>
      </c>
      <c r="D4293" s="3">
        <v>2006</v>
      </c>
      <c r="E4293" s="3" t="s">
        <v>13</v>
      </c>
      <c r="F4293" s="3" t="s">
        <v>110</v>
      </c>
      <c r="G4293" s="3">
        <v>0.42</v>
      </c>
      <c r="H4293" s="3">
        <v>0</v>
      </c>
      <c r="I4293" s="3">
        <v>0</v>
      </c>
      <c r="J4293" s="3">
        <v>0.04</v>
      </c>
      <c r="K4293" s="3">
        <v>0.46</v>
      </c>
    </row>
    <row r="4294" spans="1:11" x14ac:dyDescent="0.25">
      <c r="A4294" s="2">
        <v>4294</v>
      </c>
      <c r="B4294" s="2" t="s">
        <v>3301</v>
      </c>
      <c r="C4294" s="2" t="s">
        <v>39</v>
      </c>
      <c r="D4294" s="2">
        <v>2009</v>
      </c>
      <c r="E4294" s="2" t="s">
        <v>18</v>
      </c>
      <c r="F4294" s="2" t="s">
        <v>92</v>
      </c>
      <c r="G4294" s="2">
        <v>0.24</v>
      </c>
      <c r="H4294" s="2">
        <v>0.17</v>
      </c>
      <c r="I4294" s="2">
        <v>0</v>
      </c>
      <c r="J4294" s="2">
        <v>0.05</v>
      </c>
      <c r="K4294" s="2">
        <v>0.46</v>
      </c>
    </row>
    <row r="4295" spans="1:11" x14ac:dyDescent="0.25">
      <c r="A4295" s="3">
        <v>4295</v>
      </c>
      <c r="B4295" s="3" t="s">
        <v>604</v>
      </c>
      <c r="C4295" s="3" t="s">
        <v>48</v>
      </c>
      <c r="D4295" s="3">
        <v>1994</v>
      </c>
      <c r="E4295" s="3" t="s">
        <v>31</v>
      </c>
      <c r="F4295" s="3" t="s">
        <v>1624</v>
      </c>
      <c r="G4295" s="3">
        <v>0</v>
      </c>
      <c r="H4295" s="3">
        <v>0</v>
      </c>
      <c r="I4295" s="3">
        <v>0.46</v>
      </c>
      <c r="J4295" s="3">
        <v>0</v>
      </c>
      <c r="K4295" s="3">
        <v>0.46</v>
      </c>
    </row>
    <row r="4296" spans="1:11" x14ac:dyDescent="0.2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25">
      <c r="A4297" s="3">
        <v>4297</v>
      </c>
      <c r="B4297" s="3" t="s">
        <v>1750</v>
      </c>
      <c r="C4297" s="3" t="s">
        <v>39</v>
      </c>
      <c r="D4297" s="3">
        <v>2013</v>
      </c>
      <c r="E4297" s="3" t="s">
        <v>2</v>
      </c>
      <c r="F4297" s="3" t="s">
        <v>92</v>
      </c>
      <c r="G4297" s="3">
        <v>0.19</v>
      </c>
      <c r="H4297" s="3">
        <v>0.23</v>
      </c>
      <c r="I4297" s="3">
        <v>0</v>
      </c>
      <c r="J4297" s="3">
        <v>0.04</v>
      </c>
      <c r="K4297" s="3">
        <v>0.46</v>
      </c>
    </row>
    <row r="4298" spans="1:11" x14ac:dyDescent="0.25">
      <c r="A4298" s="2">
        <v>4298</v>
      </c>
      <c r="B4298" s="2" t="s">
        <v>3303</v>
      </c>
      <c r="C4298" s="2" t="s">
        <v>55</v>
      </c>
      <c r="D4298" s="2">
        <v>2003</v>
      </c>
      <c r="E4298" s="2" t="s">
        <v>22</v>
      </c>
      <c r="F4298" s="2" t="s">
        <v>14</v>
      </c>
      <c r="G4298" s="2">
        <v>0</v>
      </c>
      <c r="H4298" s="2">
        <v>0</v>
      </c>
      <c r="I4298" s="2">
        <v>0.45</v>
      </c>
      <c r="J4298" s="2">
        <v>0.01</v>
      </c>
      <c r="K4298" s="2">
        <v>0.46</v>
      </c>
    </row>
    <row r="4299" spans="1:11" x14ac:dyDescent="0.2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25">
      <c r="A4300" s="2">
        <v>4300</v>
      </c>
      <c r="B4300" s="2" t="s">
        <v>2278</v>
      </c>
      <c r="C4300" s="2" t="s">
        <v>12</v>
      </c>
      <c r="D4300" s="2">
        <v>2009</v>
      </c>
      <c r="E4300" s="2" t="s">
        <v>83</v>
      </c>
      <c r="F4300" s="2" t="s">
        <v>61</v>
      </c>
      <c r="G4300" s="2">
        <v>0.42</v>
      </c>
      <c r="H4300" s="2">
        <v>0</v>
      </c>
      <c r="I4300" s="2">
        <v>0</v>
      </c>
      <c r="J4300" s="2">
        <v>0.03</v>
      </c>
      <c r="K4300" s="2">
        <v>0.46</v>
      </c>
    </row>
    <row r="4301" spans="1:11" x14ac:dyDescent="0.25">
      <c r="A4301" s="3">
        <v>4301</v>
      </c>
      <c r="B4301" s="3" t="s">
        <v>3305</v>
      </c>
      <c r="C4301" s="3" t="s">
        <v>65</v>
      </c>
      <c r="D4301" s="3">
        <v>2015</v>
      </c>
      <c r="E4301" s="3" t="s">
        <v>24</v>
      </c>
      <c r="F4301" s="3" t="s">
        <v>14</v>
      </c>
      <c r="G4301" s="3">
        <v>0.05</v>
      </c>
      <c r="H4301" s="3">
        <v>0.05</v>
      </c>
      <c r="I4301" s="3">
        <v>0.34</v>
      </c>
      <c r="J4301" s="3">
        <v>0.01</v>
      </c>
      <c r="K4301" s="3">
        <v>0.46</v>
      </c>
    </row>
    <row r="4302" spans="1:11" x14ac:dyDescent="0.25">
      <c r="A4302" s="2">
        <v>4302</v>
      </c>
      <c r="B4302" s="2" t="s">
        <v>2858</v>
      </c>
      <c r="C4302" s="2" t="s">
        <v>39</v>
      </c>
      <c r="D4302" s="2">
        <v>2010</v>
      </c>
      <c r="E4302" s="2" t="s">
        <v>43</v>
      </c>
      <c r="F4302" s="2" t="s">
        <v>110</v>
      </c>
      <c r="G4302" s="2">
        <v>0.21</v>
      </c>
      <c r="H4302" s="2">
        <v>0.2</v>
      </c>
      <c r="I4302" s="2">
        <v>0</v>
      </c>
      <c r="J4302" s="2">
        <v>0.04</v>
      </c>
      <c r="K4302" s="2">
        <v>0.46</v>
      </c>
    </row>
    <row r="4303" spans="1:11" x14ac:dyDescent="0.25">
      <c r="A4303" s="3">
        <v>4303</v>
      </c>
      <c r="B4303" s="3" t="s">
        <v>3306</v>
      </c>
      <c r="C4303" s="3" t="s">
        <v>113</v>
      </c>
      <c r="D4303" s="3">
        <v>2003</v>
      </c>
      <c r="E4303" s="3" t="s">
        <v>13</v>
      </c>
      <c r="F4303" s="3" t="s">
        <v>40</v>
      </c>
      <c r="G4303" s="3">
        <v>0.36</v>
      </c>
      <c r="H4303" s="3">
        <v>0.08</v>
      </c>
      <c r="I4303" s="3">
        <v>0</v>
      </c>
      <c r="J4303" s="3">
        <v>0.02</v>
      </c>
      <c r="K4303" s="3">
        <v>0.46</v>
      </c>
    </row>
    <row r="4304" spans="1:11" x14ac:dyDescent="0.25">
      <c r="A4304" s="2">
        <v>4304</v>
      </c>
      <c r="B4304" s="2" t="s">
        <v>3307</v>
      </c>
      <c r="C4304" s="2" t="s">
        <v>12</v>
      </c>
      <c r="D4304" s="2">
        <v>2010</v>
      </c>
      <c r="E4304" s="2" t="s">
        <v>28</v>
      </c>
      <c r="F4304" s="2" t="s">
        <v>451</v>
      </c>
      <c r="G4304" s="2">
        <v>0.43</v>
      </c>
      <c r="H4304" s="2">
        <v>0</v>
      </c>
      <c r="I4304" s="2">
        <v>0</v>
      </c>
      <c r="J4304" s="2">
        <v>0.03</v>
      </c>
      <c r="K4304" s="2">
        <v>0.46</v>
      </c>
    </row>
    <row r="4305" spans="1:11" x14ac:dyDescent="0.25">
      <c r="A4305" s="3">
        <v>4305</v>
      </c>
      <c r="B4305" s="3" t="s">
        <v>1682</v>
      </c>
      <c r="C4305" s="3" t="s">
        <v>86</v>
      </c>
      <c r="D4305" s="3">
        <v>1995</v>
      </c>
      <c r="E4305" s="3" t="s">
        <v>33</v>
      </c>
      <c r="F4305" s="3" t="s">
        <v>59</v>
      </c>
      <c r="G4305" s="3">
        <v>0.25</v>
      </c>
      <c r="H4305" s="3">
        <v>0.17</v>
      </c>
      <c r="I4305" s="3">
        <v>0</v>
      </c>
      <c r="J4305" s="3">
        <v>0.03</v>
      </c>
      <c r="K4305" s="3">
        <v>0.46</v>
      </c>
    </row>
    <row r="4306" spans="1:11" x14ac:dyDescent="0.25">
      <c r="A4306" s="2">
        <v>4306</v>
      </c>
      <c r="B4306" s="2" t="s">
        <v>2264</v>
      </c>
      <c r="C4306" s="2" t="s">
        <v>12</v>
      </c>
      <c r="D4306" s="2">
        <v>2007</v>
      </c>
      <c r="E4306" s="2" t="s">
        <v>43</v>
      </c>
      <c r="F4306" s="2" t="s">
        <v>451</v>
      </c>
      <c r="G4306" s="2">
        <v>0.39</v>
      </c>
      <c r="H4306" s="2">
        <v>0.02</v>
      </c>
      <c r="I4306" s="2">
        <v>0.01</v>
      </c>
      <c r="J4306" s="2">
        <v>0.04</v>
      </c>
      <c r="K4306" s="2">
        <v>0.46</v>
      </c>
    </row>
    <row r="4307" spans="1:11" x14ac:dyDescent="0.2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25">
      <c r="A4308" s="2">
        <v>4308</v>
      </c>
      <c r="B4308" s="2" t="s">
        <v>3309</v>
      </c>
      <c r="C4308" s="2" t="s">
        <v>42</v>
      </c>
      <c r="D4308" s="2">
        <v>2011</v>
      </c>
      <c r="E4308" s="2" t="s">
        <v>28</v>
      </c>
      <c r="F4308" s="2" t="s">
        <v>59</v>
      </c>
      <c r="G4308" s="2">
        <v>0</v>
      </c>
      <c r="H4308" s="2">
        <v>0.35</v>
      </c>
      <c r="I4308" s="2">
        <v>0</v>
      </c>
      <c r="J4308" s="2">
        <v>0.1</v>
      </c>
      <c r="K4308" s="2">
        <v>0.46</v>
      </c>
    </row>
    <row r="4309" spans="1:11" x14ac:dyDescent="0.2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25">
      <c r="A4310" s="2">
        <v>4310</v>
      </c>
      <c r="B4310" s="2" t="s">
        <v>2241</v>
      </c>
      <c r="C4310" s="2" t="s">
        <v>42</v>
      </c>
      <c r="D4310" s="2">
        <v>2009</v>
      </c>
      <c r="E4310" s="2" t="s">
        <v>22</v>
      </c>
      <c r="F4310" s="2" t="s">
        <v>296</v>
      </c>
      <c r="G4310" s="2">
        <v>0</v>
      </c>
      <c r="H4310" s="2">
        <v>0</v>
      </c>
      <c r="I4310" s="2">
        <v>0.45</v>
      </c>
      <c r="J4310" s="2">
        <v>0</v>
      </c>
      <c r="K4310" s="2">
        <v>0.45</v>
      </c>
    </row>
    <row r="4311" spans="1:11" x14ac:dyDescent="0.25">
      <c r="A4311" s="3">
        <v>4311</v>
      </c>
      <c r="B4311" s="3" t="s">
        <v>2027</v>
      </c>
      <c r="C4311" s="3" t="s">
        <v>141</v>
      </c>
      <c r="D4311" s="3">
        <v>2014</v>
      </c>
      <c r="E4311" s="3" t="s">
        <v>43</v>
      </c>
      <c r="F4311" s="3" t="s">
        <v>192</v>
      </c>
      <c r="G4311" s="3">
        <v>0.26</v>
      </c>
      <c r="H4311" s="3">
        <v>0.15</v>
      </c>
      <c r="I4311" s="3">
        <v>0</v>
      </c>
      <c r="J4311" s="3">
        <v>0.04</v>
      </c>
      <c r="K4311" s="3">
        <v>0.45</v>
      </c>
    </row>
    <row r="4312" spans="1:11" x14ac:dyDescent="0.25">
      <c r="A4312" s="2">
        <v>4312</v>
      </c>
      <c r="B4312" s="2" t="s">
        <v>3311</v>
      </c>
      <c r="C4312" s="2" t="s">
        <v>130</v>
      </c>
      <c r="D4312" s="2">
        <v>2009</v>
      </c>
      <c r="E4312" s="2" t="s">
        <v>43</v>
      </c>
      <c r="F4312" s="2" t="s">
        <v>2011</v>
      </c>
      <c r="G4312" s="2">
        <v>0.03</v>
      </c>
      <c r="H4312" s="2">
        <v>0.03</v>
      </c>
      <c r="I4312" s="2">
        <v>0.38</v>
      </c>
      <c r="J4312" s="2">
        <v>0.02</v>
      </c>
      <c r="K4312" s="2">
        <v>0.45</v>
      </c>
    </row>
    <row r="4313" spans="1:11" x14ac:dyDescent="0.25">
      <c r="A4313" s="3">
        <v>4313</v>
      </c>
      <c r="B4313" s="3" t="s">
        <v>3312</v>
      </c>
      <c r="C4313" s="3" t="s">
        <v>55</v>
      </c>
      <c r="D4313" s="3">
        <v>2005</v>
      </c>
      <c r="E4313" s="3" t="s">
        <v>2</v>
      </c>
      <c r="F4313" s="3" t="s">
        <v>385</v>
      </c>
      <c r="G4313" s="3">
        <v>0.33</v>
      </c>
      <c r="H4313" s="3">
        <v>0.12</v>
      </c>
      <c r="I4313" s="3">
        <v>0</v>
      </c>
      <c r="J4313" s="3">
        <v>0.01</v>
      </c>
      <c r="K4313" s="3">
        <v>0.45</v>
      </c>
    </row>
    <row r="4314" spans="1:11" x14ac:dyDescent="0.25">
      <c r="A4314" s="2">
        <v>4314</v>
      </c>
      <c r="B4314" s="2" t="s">
        <v>3313</v>
      </c>
      <c r="C4314" s="2" t="s">
        <v>693</v>
      </c>
      <c r="D4314" s="2">
        <v>2013</v>
      </c>
      <c r="E4314" s="2" t="s">
        <v>22</v>
      </c>
      <c r="F4314" s="2" t="s">
        <v>296</v>
      </c>
      <c r="G4314" s="2">
        <v>0.15</v>
      </c>
      <c r="H4314" s="2">
        <v>0.13</v>
      </c>
      <c r="I4314" s="2">
        <v>0.09</v>
      </c>
      <c r="J4314" s="2">
        <v>0.08</v>
      </c>
      <c r="K4314" s="2">
        <v>0.45</v>
      </c>
    </row>
    <row r="4315" spans="1:11" x14ac:dyDescent="0.25">
      <c r="A4315" s="3">
        <v>4315</v>
      </c>
      <c r="B4315" s="3" t="s">
        <v>551</v>
      </c>
      <c r="C4315" s="3" t="s">
        <v>86</v>
      </c>
      <c r="D4315" s="3">
        <v>1999</v>
      </c>
      <c r="E4315" s="3" t="s">
        <v>31</v>
      </c>
      <c r="F4315" s="3" t="s">
        <v>128</v>
      </c>
      <c r="G4315" s="3">
        <v>0.25</v>
      </c>
      <c r="H4315" s="3">
        <v>0.17</v>
      </c>
      <c r="I4315" s="3">
        <v>0</v>
      </c>
      <c r="J4315" s="3">
        <v>0.03</v>
      </c>
      <c r="K4315" s="3">
        <v>0.45</v>
      </c>
    </row>
    <row r="4316" spans="1:11" x14ac:dyDescent="0.25">
      <c r="A4316" s="2">
        <v>4316</v>
      </c>
      <c r="B4316" s="2" t="s">
        <v>1839</v>
      </c>
      <c r="C4316" s="2" t="s">
        <v>65</v>
      </c>
      <c r="D4316" s="2">
        <v>2014</v>
      </c>
      <c r="E4316" s="2" t="s">
        <v>43</v>
      </c>
      <c r="F4316" s="2" t="s">
        <v>206</v>
      </c>
      <c r="G4316" s="2">
        <v>0.21</v>
      </c>
      <c r="H4316" s="2">
        <v>0.21</v>
      </c>
      <c r="I4316" s="2">
        <v>0</v>
      </c>
      <c r="J4316" s="2">
        <v>0.04</v>
      </c>
      <c r="K4316" s="2">
        <v>0.45</v>
      </c>
    </row>
    <row r="4317" spans="1:11" x14ac:dyDescent="0.25">
      <c r="A4317" s="3">
        <v>4317</v>
      </c>
      <c r="B4317" s="3" t="s">
        <v>3314</v>
      </c>
      <c r="C4317" s="3" t="s">
        <v>12</v>
      </c>
      <c r="D4317" s="3">
        <v>2007</v>
      </c>
      <c r="E4317" s="3" t="s">
        <v>83</v>
      </c>
      <c r="F4317" s="3" t="s">
        <v>61</v>
      </c>
      <c r="G4317" s="3">
        <v>0.42</v>
      </c>
      <c r="H4317" s="3">
        <v>0</v>
      </c>
      <c r="I4317" s="3">
        <v>0</v>
      </c>
      <c r="J4317" s="3">
        <v>0.03</v>
      </c>
      <c r="K4317" s="3">
        <v>0.45</v>
      </c>
    </row>
    <row r="4318" spans="1:11" x14ac:dyDescent="0.25">
      <c r="A4318" s="2">
        <v>4318</v>
      </c>
      <c r="B4318" s="2" t="s">
        <v>3315</v>
      </c>
      <c r="C4318" s="2" t="s">
        <v>48</v>
      </c>
      <c r="D4318" s="2">
        <v>1996</v>
      </c>
      <c r="E4318" s="2" t="s">
        <v>13</v>
      </c>
      <c r="F4318" s="2" t="s">
        <v>184</v>
      </c>
      <c r="G4318" s="2">
        <v>0</v>
      </c>
      <c r="H4318" s="2">
        <v>0</v>
      </c>
      <c r="I4318" s="2">
        <v>0.45</v>
      </c>
      <c r="J4318" s="2">
        <v>0</v>
      </c>
      <c r="K4318" s="2">
        <v>0.45</v>
      </c>
    </row>
    <row r="4319" spans="1:11" x14ac:dyDescent="0.25">
      <c r="A4319" s="3">
        <v>4319</v>
      </c>
      <c r="B4319" s="3" t="s">
        <v>2130</v>
      </c>
      <c r="C4319" s="3" t="s">
        <v>67</v>
      </c>
      <c r="D4319" s="3">
        <v>2014</v>
      </c>
      <c r="E4319" s="3" t="s">
        <v>83</v>
      </c>
      <c r="F4319" s="3" t="s">
        <v>3316</v>
      </c>
      <c r="G4319" s="3">
        <v>0.12</v>
      </c>
      <c r="H4319" s="3">
        <v>0.25</v>
      </c>
      <c r="I4319" s="3">
        <v>0.01</v>
      </c>
      <c r="J4319" s="3">
        <v>0.08</v>
      </c>
      <c r="K4319" s="3">
        <v>0.45</v>
      </c>
    </row>
    <row r="4320" spans="1:11" x14ac:dyDescent="0.25">
      <c r="A4320" s="2">
        <v>4320</v>
      </c>
      <c r="B4320" s="2" t="s">
        <v>3317</v>
      </c>
      <c r="C4320" s="2" t="s">
        <v>46</v>
      </c>
      <c r="D4320" s="2">
        <v>2005</v>
      </c>
      <c r="E4320" s="2" t="s">
        <v>13</v>
      </c>
      <c r="F4320" s="2" t="s">
        <v>184</v>
      </c>
      <c r="G4320" s="2">
        <v>0</v>
      </c>
      <c r="H4320" s="2">
        <v>0</v>
      </c>
      <c r="I4320" s="2">
        <v>0.45</v>
      </c>
      <c r="J4320" s="2">
        <v>0</v>
      </c>
      <c r="K4320" s="2">
        <v>0.45</v>
      </c>
    </row>
    <row r="4321" spans="1:11" x14ac:dyDescent="0.25">
      <c r="A4321" s="3">
        <v>4321</v>
      </c>
      <c r="B4321" s="3" t="s">
        <v>446</v>
      </c>
      <c r="C4321" s="3" t="s">
        <v>147</v>
      </c>
      <c r="D4321" s="3">
        <v>2003</v>
      </c>
      <c r="E4321" s="3" t="s">
        <v>43</v>
      </c>
      <c r="F4321" s="3" t="s">
        <v>128</v>
      </c>
      <c r="G4321" s="3">
        <v>0.34</v>
      </c>
      <c r="H4321" s="3">
        <v>0.09</v>
      </c>
      <c r="I4321" s="3">
        <v>0.02</v>
      </c>
      <c r="J4321" s="3">
        <v>0.01</v>
      </c>
      <c r="K4321" s="3">
        <v>0.45</v>
      </c>
    </row>
    <row r="4322" spans="1:11" x14ac:dyDescent="0.25">
      <c r="A4322" s="2">
        <v>4322</v>
      </c>
      <c r="B4322" s="2" t="s">
        <v>3085</v>
      </c>
      <c r="C4322" s="2" t="s">
        <v>12</v>
      </c>
      <c r="D4322" s="2">
        <v>2008</v>
      </c>
      <c r="E4322" s="2" t="s">
        <v>2</v>
      </c>
      <c r="F4322" s="2" t="s">
        <v>260</v>
      </c>
      <c r="G4322" s="2">
        <v>0.36</v>
      </c>
      <c r="H4322" s="2">
        <v>0.06</v>
      </c>
      <c r="I4322" s="2">
        <v>0</v>
      </c>
      <c r="J4322" s="2">
        <v>0.03</v>
      </c>
      <c r="K4322" s="2">
        <v>0.45</v>
      </c>
    </row>
    <row r="4323" spans="1:11" x14ac:dyDescent="0.25">
      <c r="A4323" s="3">
        <v>4323</v>
      </c>
      <c r="B4323" s="3" t="s">
        <v>1232</v>
      </c>
      <c r="C4323" s="3" t="s">
        <v>113</v>
      </c>
      <c r="D4323" s="3">
        <v>2004</v>
      </c>
      <c r="E4323" s="3" t="s">
        <v>18</v>
      </c>
      <c r="F4323" s="3" t="s">
        <v>110</v>
      </c>
      <c r="G4323" s="3">
        <v>0.34</v>
      </c>
      <c r="H4323" s="3">
        <v>0.1</v>
      </c>
      <c r="I4323" s="3">
        <v>0</v>
      </c>
      <c r="J4323" s="3">
        <v>0.02</v>
      </c>
      <c r="K4323" s="3">
        <v>0.45</v>
      </c>
    </row>
    <row r="4324" spans="1:11" x14ac:dyDescent="0.25">
      <c r="A4324" s="2">
        <v>4324</v>
      </c>
      <c r="B4324" s="2" t="s">
        <v>3318</v>
      </c>
      <c r="C4324" s="2" t="s">
        <v>48</v>
      </c>
      <c r="D4324" s="2">
        <v>1995</v>
      </c>
      <c r="E4324" s="2" t="s">
        <v>13</v>
      </c>
      <c r="F4324" s="2" t="s">
        <v>3319</v>
      </c>
      <c r="G4324" s="2">
        <v>0</v>
      </c>
      <c r="H4324" s="2">
        <v>0</v>
      </c>
      <c r="I4324" s="2">
        <v>0.45</v>
      </c>
      <c r="J4324" s="2">
        <v>0</v>
      </c>
      <c r="K4324" s="2">
        <v>0.45</v>
      </c>
    </row>
    <row r="4325" spans="1:11" x14ac:dyDescent="0.25">
      <c r="A4325" s="3">
        <v>4325</v>
      </c>
      <c r="B4325" s="3" t="s">
        <v>3320</v>
      </c>
      <c r="C4325" s="3" t="s">
        <v>26</v>
      </c>
      <c r="D4325" s="3">
        <v>2007</v>
      </c>
      <c r="E4325" s="3" t="s">
        <v>24</v>
      </c>
      <c r="F4325" s="3" t="s">
        <v>510</v>
      </c>
      <c r="G4325" s="3">
        <v>0.42</v>
      </c>
      <c r="H4325" s="3">
        <v>0</v>
      </c>
      <c r="I4325" s="3">
        <v>0</v>
      </c>
      <c r="J4325" s="3">
        <v>0.03</v>
      </c>
      <c r="K4325" s="3">
        <v>0.45</v>
      </c>
    </row>
    <row r="4326" spans="1:11" x14ac:dyDescent="0.25">
      <c r="A4326" s="2">
        <v>4326</v>
      </c>
      <c r="B4326" s="2" t="s">
        <v>3321</v>
      </c>
      <c r="C4326" s="2" t="s">
        <v>147</v>
      </c>
      <c r="D4326" s="2">
        <v>2002</v>
      </c>
      <c r="E4326" s="2" t="s">
        <v>22</v>
      </c>
      <c r="F4326" s="2" t="s">
        <v>787</v>
      </c>
      <c r="G4326" s="2">
        <v>0.23</v>
      </c>
      <c r="H4326" s="2">
        <v>0.06</v>
      </c>
      <c r="I4326" s="2">
        <v>0.16</v>
      </c>
      <c r="J4326" s="2">
        <v>0.01</v>
      </c>
      <c r="K4326" s="2">
        <v>0.45</v>
      </c>
    </row>
    <row r="4327" spans="1:11" x14ac:dyDescent="0.25">
      <c r="A4327" s="3">
        <v>4327</v>
      </c>
      <c r="B4327" s="3" t="s">
        <v>3322</v>
      </c>
      <c r="C4327" s="3" t="s">
        <v>26</v>
      </c>
      <c r="D4327" s="3">
        <v>2012</v>
      </c>
      <c r="E4327" s="3" t="s">
        <v>28</v>
      </c>
      <c r="F4327" s="3" t="s">
        <v>61</v>
      </c>
      <c r="G4327" s="3">
        <v>0.03</v>
      </c>
      <c r="H4327" s="3">
        <v>0.37</v>
      </c>
      <c r="I4327" s="3">
        <v>0</v>
      </c>
      <c r="J4327" s="3">
        <v>0.05</v>
      </c>
      <c r="K4327" s="3">
        <v>0.45</v>
      </c>
    </row>
    <row r="4328" spans="1:11" x14ac:dyDescent="0.25">
      <c r="A4328" s="2">
        <v>4328</v>
      </c>
      <c r="B4328" s="2" t="s">
        <v>3323</v>
      </c>
      <c r="C4328" s="2" t="s">
        <v>46</v>
      </c>
      <c r="D4328" s="2">
        <v>2002</v>
      </c>
      <c r="E4328" s="2" t="s">
        <v>43</v>
      </c>
      <c r="F4328" s="2" t="s">
        <v>3324</v>
      </c>
      <c r="G4328" s="2">
        <v>0.22</v>
      </c>
      <c r="H4328" s="2">
        <v>0.17</v>
      </c>
      <c r="I4328" s="2">
        <v>0</v>
      </c>
      <c r="J4328" s="2">
        <v>0.06</v>
      </c>
      <c r="K4328" s="2">
        <v>0.45</v>
      </c>
    </row>
    <row r="4329" spans="1:11" x14ac:dyDescent="0.2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25">
      <c r="A4330" s="2">
        <v>4330</v>
      </c>
      <c r="B4330" s="2" t="s">
        <v>481</v>
      </c>
      <c r="C4330" s="2" t="s">
        <v>12</v>
      </c>
      <c r="D4330" s="2">
        <v>2012</v>
      </c>
      <c r="E4330" s="2" t="s">
        <v>13</v>
      </c>
      <c r="F4330" s="2" t="s">
        <v>44</v>
      </c>
      <c r="G4330" s="2">
        <v>0.39</v>
      </c>
      <c r="H4330" s="2">
        <v>0.03</v>
      </c>
      <c r="I4330" s="2">
        <v>0</v>
      </c>
      <c r="J4330" s="2">
        <v>0.03</v>
      </c>
      <c r="K4330" s="2">
        <v>0.45</v>
      </c>
    </row>
    <row r="4331" spans="1:11" x14ac:dyDescent="0.2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25">
      <c r="A4332" s="2">
        <v>4332</v>
      </c>
      <c r="B4332" s="2" t="s">
        <v>3327</v>
      </c>
      <c r="C4332" s="2" t="s">
        <v>113</v>
      </c>
      <c r="D4332" s="5" t="s">
        <v>225</v>
      </c>
      <c r="E4332" s="2" t="s">
        <v>31</v>
      </c>
      <c r="F4332" s="2" t="s">
        <v>260</v>
      </c>
      <c r="G4332" s="2">
        <v>0.32</v>
      </c>
      <c r="H4332" s="2">
        <v>0.11</v>
      </c>
      <c r="I4332" s="2">
        <v>0</v>
      </c>
      <c r="J4332" s="2">
        <v>0.02</v>
      </c>
      <c r="K4332" s="2">
        <v>0.45</v>
      </c>
    </row>
    <row r="4333" spans="1:11" x14ac:dyDescent="0.25">
      <c r="A4333" s="3">
        <v>4333</v>
      </c>
      <c r="B4333" s="3" t="s">
        <v>3328</v>
      </c>
      <c r="C4333" s="3" t="s">
        <v>26</v>
      </c>
      <c r="D4333" s="3">
        <v>2008</v>
      </c>
      <c r="E4333" s="3" t="s">
        <v>28</v>
      </c>
      <c r="F4333" s="3" t="s">
        <v>92</v>
      </c>
      <c r="G4333" s="3">
        <v>0.41</v>
      </c>
      <c r="H4333" s="3">
        <v>0.01</v>
      </c>
      <c r="I4333" s="3">
        <v>0</v>
      </c>
      <c r="J4333" s="3">
        <v>0.03</v>
      </c>
      <c r="K4333" s="3">
        <v>0.45</v>
      </c>
    </row>
    <row r="4334" spans="1:11" x14ac:dyDescent="0.25">
      <c r="A4334" s="2">
        <v>4334</v>
      </c>
      <c r="B4334" s="2" t="s">
        <v>3329</v>
      </c>
      <c r="C4334" s="2" t="s">
        <v>46</v>
      </c>
      <c r="D4334" s="2">
        <v>2006</v>
      </c>
      <c r="E4334" s="2" t="s">
        <v>13</v>
      </c>
      <c r="F4334" s="2" t="s">
        <v>110</v>
      </c>
      <c r="G4334" s="2">
        <v>0.38</v>
      </c>
      <c r="H4334" s="2">
        <v>0.01</v>
      </c>
      <c r="I4334" s="2">
        <v>0</v>
      </c>
      <c r="J4334" s="2">
        <v>0.06</v>
      </c>
      <c r="K4334" s="2">
        <v>0.45</v>
      </c>
    </row>
    <row r="4335" spans="1:11" x14ac:dyDescent="0.2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25">
      <c r="A4336" s="2">
        <v>4336</v>
      </c>
      <c r="B4336" s="2" t="s">
        <v>3330</v>
      </c>
      <c r="C4336" s="2" t="s">
        <v>12</v>
      </c>
      <c r="D4336" s="2">
        <v>2008</v>
      </c>
      <c r="E4336" s="2" t="s">
        <v>28</v>
      </c>
      <c r="F4336" s="2" t="s">
        <v>184</v>
      </c>
      <c r="G4336" s="2">
        <v>0.42</v>
      </c>
      <c r="H4336" s="2">
        <v>0</v>
      </c>
      <c r="I4336" s="2">
        <v>0</v>
      </c>
      <c r="J4336" s="2">
        <v>0.03</v>
      </c>
      <c r="K4336" s="2">
        <v>0.45</v>
      </c>
    </row>
    <row r="4337" spans="1:11" x14ac:dyDescent="0.25">
      <c r="A4337" s="3">
        <v>4337</v>
      </c>
      <c r="B4337" s="3" t="s">
        <v>3331</v>
      </c>
      <c r="C4337" s="3" t="s">
        <v>39</v>
      </c>
      <c r="D4337" s="3">
        <v>2011</v>
      </c>
      <c r="E4337" s="3" t="s">
        <v>13</v>
      </c>
      <c r="F4337" s="3" t="s">
        <v>44</v>
      </c>
      <c r="G4337" s="3">
        <v>0.4</v>
      </c>
      <c r="H4337" s="3">
        <v>0.03</v>
      </c>
      <c r="I4337" s="3">
        <v>0</v>
      </c>
      <c r="J4337" s="3">
        <v>0.03</v>
      </c>
      <c r="K4337" s="3">
        <v>0.45</v>
      </c>
    </row>
    <row r="4338" spans="1:11" x14ac:dyDescent="0.25">
      <c r="A4338" s="2">
        <v>4338</v>
      </c>
      <c r="B4338" s="2" t="s">
        <v>3332</v>
      </c>
      <c r="C4338" s="2" t="s">
        <v>39</v>
      </c>
      <c r="D4338" s="2">
        <v>2008</v>
      </c>
      <c r="E4338" s="2" t="s">
        <v>31</v>
      </c>
      <c r="F4338" s="2" t="s">
        <v>61</v>
      </c>
      <c r="G4338" s="2">
        <v>0.3</v>
      </c>
      <c r="H4338" s="2">
        <v>0.11</v>
      </c>
      <c r="I4338" s="2">
        <v>0</v>
      </c>
      <c r="J4338" s="2">
        <v>0.04</v>
      </c>
      <c r="K4338" s="2">
        <v>0.45</v>
      </c>
    </row>
    <row r="4339" spans="1:11" x14ac:dyDescent="0.25">
      <c r="A4339" s="3">
        <v>4339</v>
      </c>
      <c r="B4339" s="3" t="s">
        <v>3333</v>
      </c>
      <c r="C4339" s="3" t="s">
        <v>127</v>
      </c>
      <c r="D4339" s="3">
        <v>1985</v>
      </c>
      <c r="E4339" s="3" t="s">
        <v>24</v>
      </c>
      <c r="F4339" s="3" t="s">
        <v>61</v>
      </c>
      <c r="G4339" s="3">
        <v>0.42</v>
      </c>
      <c r="H4339" s="3">
        <v>0.03</v>
      </c>
      <c r="I4339" s="3">
        <v>0</v>
      </c>
      <c r="J4339" s="3">
        <v>0</v>
      </c>
      <c r="K4339" s="3">
        <v>0.45</v>
      </c>
    </row>
    <row r="4340" spans="1:11" x14ac:dyDescent="0.25">
      <c r="A4340" s="2">
        <v>4340</v>
      </c>
      <c r="B4340" s="2" t="s">
        <v>3334</v>
      </c>
      <c r="C4340" s="2" t="s">
        <v>86</v>
      </c>
      <c r="D4340" s="2">
        <v>1998</v>
      </c>
      <c r="E4340" s="2" t="s">
        <v>13</v>
      </c>
      <c r="F4340" s="2" t="s">
        <v>677</v>
      </c>
      <c r="G4340" s="2">
        <v>0.25</v>
      </c>
      <c r="H4340" s="2">
        <v>0.17</v>
      </c>
      <c r="I4340" s="2">
        <v>0</v>
      </c>
      <c r="J4340" s="2">
        <v>0.03</v>
      </c>
      <c r="K4340" s="2">
        <v>0.45</v>
      </c>
    </row>
    <row r="4341" spans="1:11" x14ac:dyDescent="0.25">
      <c r="A4341" s="3">
        <v>4341</v>
      </c>
      <c r="B4341" s="3" t="s">
        <v>2291</v>
      </c>
      <c r="C4341" s="3" t="s">
        <v>46</v>
      </c>
      <c r="D4341" s="3">
        <v>2005</v>
      </c>
      <c r="E4341" s="3" t="s">
        <v>31</v>
      </c>
      <c r="F4341" s="3" t="s">
        <v>608</v>
      </c>
      <c r="G4341" s="3">
        <v>0.22</v>
      </c>
      <c r="H4341" s="3">
        <v>0.17</v>
      </c>
      <c r="I4341" s="3">
        <v>0</v>
      </c>
      <c r="J4341" s="3">
        <v>0.06</v>
      </c>
      <c r="K4341" s="3">
        <v>0.45</v>
      </c>
    </row>
    <row r="4342" spans="1:11" x14ac:dyDescent="0.25">
      <c r="A4342" s="2">
        <v>4342</v>
      </c>
      <c r="B4342" s="2" t="s">
        <v>3335</v>
      </c>
      <c r="C4342" s="2" t="s">
        <v>86</v>
      </c>
      <c r="D4342" s="2">
        <v>1998</v>
      </c>
      <c r="E4342" s="2" t="s">
        <v>13</v>
      </c>
      <c r="F4342" s="2" t="s">
        <v>296</v>
      </c>
      <c r="G4342" s="2">
        <v>0</v>
      </c>
      <c r="H4342" s="2">
        <v>0</v>
      </c>
      <c r="I4342" s="2">
        <v>0.42</v>
      </c>
      <c r="J4342" s="2">
        <v>0.03</v>
      </c>
      <c r="K4342" s="2">
        <v>0.45</v>
      </c>
    </row>
    <row r="4343" spans="1:11" x14ac:dyDescent="0.2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25">
      <c r="A4344" s="2">
        <v>4344</v>
      </c>
      <c r="B4344" s="2" t="s">
        <v>3336</v>
      </c>
      <c r="C4344" s="2" t="s">
        <v>46</v>
      </c>
      <c r="D4344" s="2">
        <v>2004</v>
      </c>
      <c r="E4344" s="2" t="s">
        <v>13</v>
      </c>
      <c r="F4344" s="2" t="s">
        <v>110</v>
      </c>
      <c r="G4344" s="2">
        <v>0.22</v>
      </c>
      <c r="H4344" s="2">
        <v>0.17</v>
      </c>
      <c r="I4344" s="2">
        <v>0</v>
      </c>
      <c r="J4344" s="2">
        <v>0.06</v>
      </c>
      <c r="K4344" s="2">
        <v>0.45</v>
      </c>
    </row>
    <row r="4345" spans="1:11" x14ac:dyDescent="0.25">
      <c r="A4345" s="3">
        <v>4345</v>
      </c>
      <c r="B4345" s="3" t="s">
        <v>3337</v>
      </c>
      <c r="C4345" s="3" t="s">
        <v>39</v>
      </c>
      <c r="D4345" s="3">
        <v>2008</v>
      </c>
      <c r="E4345" s="3" t="s">
        <v>72</v>
      </c>
      <c r="F4345" s="3" t="s">
        <v>608</v>
      </c>
      <c r="G4345" s="3">
        <v>0.26</v>
      </c>
      <c r="H4345" s="3">
        <v>0.15</v>
      </c>
      <c r="I4345" s="3">
        <v>0</v>
      </c>
      <c r="J4345" s="3">
        <v>0.04</v>
      </c>
      <c r="K4345" s="3">
        <v>0.45</v>
      </c>
    </row>
    <row r="4346" spans="1:11" x14ac:dyDescent="0.25">
      <c r="A4346" s="2">
        <v>4346</v>
      </c>
      <c r="B4346" s="2" t="s">
        <v>3338</v>
      </c>
      <c r="C4346" s="2" t="s">
        <v>113</v>
      </c>
      <c r="D4346" s="2">
        <v>2003</v>
      </c>
      <c r="E4346" s="2" t="s">
        <v>31</v>
      </c>
      <c r="F4346" s="2" t="s">
        <v>61</v>
      </c>
      <c r="G4346" s="2">
        <v>0.34</v>
      </c>
      <c r="H4346" s="2">
        <v>0.1</v>
      </c>
      <c r="I4346" s="2">
        <v>0</v>
      </c>
      <c r="J4346" s="2">
        <v>0.02</v>
      </c>
      <c r="K4346" s="2">
        <v>0.45</v>
      </c>
    </row>
    <row r="4347" spans="1:11" x14ac:dyDescent="0.25">
      <c r="A4347" s="3">
        <v>4347</v>
      </c>
      <c r="B4347" s="3" t="s">
        <v>3339</v>
      </c>
      <c r="C4347" s="3" t="s">
        <v>12</v>
      </c>
      <c r="D4347" s="3">
        <v>2007</v>
      </c>
      <c r="E4347" s="3" t="s">
        <v>212</v>
      </c>
      <c r="F4347" s="3" t="s">
        <v>196</v>
      </c>
      <c r="G4347" s="3">
        <v>0.39</v>
      </c>
      <c r="H4347" s="3">
        <v>0.02</v>
      </c>
      <c r="I4347" s="3">
        <v>0</v>
      </c>
      <c r="J4347" s="3">
        <v>0.03</v>
      </c>
      <c r="K4347" s="3">
        <v>0.45</v>
      </c>
    </row>
    <row r="4348" spans="1:11" x14ac:dyDescent="0.25">
      <c r="A4348" s="2">
        <v>4348</v>
      </c>
      <c r="B4348" s="2" t="s">
        <v>3340</v>
      </c>
      <c r="C4348" s="2" t="s">
        <v>127</v>
      </c>
      <c r="D4348" s="2">
        <v>1981</v>
      </c>
      <c r="E4348" s="2" t="s">
        <v>33</v>
      </c>
      <c r="F4348" s="2" t="s">
        <v>128</v>
      </c>
      <c r="G4348" s="2">
        <v>0.42</v>
      </c>
      <c r="H4348" s="2">
        <v>0.02</v>
      </c>
      <c r="I4348" s="2">
        <v>0</v>
      </c>
      <c r="J4348" s="2">
        <v>0</v>
      </c>
      <c r="K4348" s="2">
        <v>0.45</v>
      </c>
    </row>
    <row r="4349" spans="1:11" x14ac:dyDescent="0.25">
      <c r="A4349" s="3">
        <v>4349</v>
      </c>
      <c r="B4349" s="3" t="s">
        <v>3341</v>
      </c>
      <c r="C4349" s="3" t="s">
        <v>42</v>
      </c>
      <c r="D4349" s="3">
        <v>2010</v>
      </c>
      <c r="E4349" s="3" t="s">
        <v>43</v>
      </c>
      <c r="F4349" s="3" t="s">
        <v>61</v>
      </c>
      <c r="G4349" s="3">
        <v>0.26</v>
      </c>
      <c r="H4349" s="3">
        <v>0.13</v>
      </c>
      <c r="I4349" s="3">
        <v>0</v>
      </c>
      <c r="J4349" s="3">
        <v>0.06</v>
      </c>
      <c r="K4349" s="3">
        <v>0.45</v>
      </c>
    </row>
    <row r="4350" spans="1:11" x14ac:dyDescent="0.25">
      <c r="A4350" s="2">
        <v>4350</v>
      </c>
      <c r="B4350" s="2" t="s">
        <v>3264</v>
      </c>
      <c r="C4350" s="2" t="s">
        <v>39</v>
      </c>
      <c r="D4350" s="2">
        <v>2011</v>
      </c>
      <c r="E4350" s="2" t="s">
        <v>31</v>
      </c>
      <c r="F4350" s="2" t="s">
        <v>206</v>
      </c>
      <c r="G4350" s="2">
        <v>0.3</v>
      </c>
      <c r="H4350" s="2">
        <v>0.11</v>
      </c>
      <c r="I4350" s="2">
        <v>0.01</v>
      </c>
      <c r="J4350" s="2">
        <v>0.04</v>
      </c>
      <c r="K4350" s="2">
        <v>0.45</v>
      </c>
    </row>
    <row r="4351" spans="1:11" x14ac:dyDescent="0.25">
      <c r="A4351" s="3">
        <v>4351</v>
      </c>
      <c r="B4351" s="3" t="s">
        <v>3342</v>
      </c>
      <c r="C4351" s="3" t="s">
        <v>26</v>
      </c>
      <c r="D4351" s="3">
        <v>2007</v>
      </c>
      <c r="E4351" s="3" t="s">
        <v>28</v>
      </c>
      <c r="F4351" s="3" t="s">
        <v>92</v>
      </c>
      <c r="G4351" s="3">
        <v>0.41</v>
      </c>
      <c r="H4351" s="3">
        <v>0.01</v>
      </c>
      <c r="I4351" s="3">
        <v>0</v>
      </c>
      <c r="J4351" s="3">
        <v>0.03</v>
      </c>
      <c r="K4351" s="3">
        <v>0.45</v>
      </c>
    </row>
    <row r="4352" spans="1:11" x14ac:dyDescent="0.2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25">
      <c r="A4353" s="3">
        <v>4353</v>
      </c>
      <c r="B4353" s="3" t="s">
        <v>3344</v>
      </c>
      <c r="C4353" s="3" t="s">
        <v>12</v>
      </c>
      <c r="D4353" s="3">
        <v>2009</v>
      </c>
      <c r="E4353" s="3" t="s">
        <v>28</v>
      </c>
      <c r="F4353" s="3" t="s">
        <v>445</v>
      </c>
      <c r="G4353" s="3">
        <v>0.42</v>
      </c>
      <c r="H4353" s="3">
        <v>0</v>
      </c>
      <c r="I4353" s="3">
        <v>0</v>
      </c>
      <c r="J4353" s="3">
        <v>0.03</v>
      </c>
      <c r="K4353" s="3">
        <v>0.45</v>
      </c>
    </row>
    <row r="4354" spans="1:11" x14ac:dyDescent="0.25">
      <c r="A4354" s="2">
        <v>4354</v>
      </c>
      <c r="B4354" s="2" t="s">
        <v>2168</v>
      </c>
      <c r="C4354" s="2" t="s">
        <v>42</v>
      </c>
      <c r="D4354" s="2">
        <v>2015</v>
      </c>
      <c r="E4354" s="2" t="s">
        <v>13</v>
      </c>
      <c r="F4354" s="2" t="s">
        <v>184</v>
      </c>
      <c r="G4354" s="2">
        <v>0.08</v>
      </c>
      <c r="H4354" s="2">
        <v>0.18</v>
      </c>
      <c r="I4354" s="2">
        <v>0.15</v>
      </c>
      <c r="J4354" s="2">
        <v>0.05</v>
      </c>
      <c r="K4354" s="2">
        <v>0.45</v>
      </c>
    </row>
    <row r="4355" spans="1:11" x14ac:dyDescent="0.25">
      <c r="A4355" s="3">
        <v>4355</v>
      </c>
      <c r="B4355" s="3" t="s">
        <v>3345</v>
      </c>
      <c r="C4355" s="3" t="s">
        <v>86</v>
      </c>
      <c r="D4355" s="3">
        <v>1998</v>
      </c>
      <c r="E4355" s="3" t="s">
        <v>43</v>
      </c>
      <c r="F4355" s="3" t="s">
        <v>61</v>
      </c>
      <c r="G4355" s="3">
        <v>0.25</v>
      </c>
      <c r="H4355" s="3">
        <v>0.17</v>
      </c>
      <c r="I4355" s="3">
        <v>0</v>
      </c>
      <c r="J4355" s="3">
        <v>0.03</v>
      </c>
      <c r="K4355" s="3">
        <v>0.45</v>
      </c>
    </row>
    <row r="4356" spans="1:11" x14ac:dyDescent="0.2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25">
      <c r="A4357" s="3">
        <v>4357</v>
      </c>
      <c r="B4357" s="3" t="s">
        <v>612</v>
      </c>
      <c r="C4357" s="3" t="s">
        <v>12</v>
      </c>
      <c r="D4357" s="3">
        <v>2009</v>
      </c>
      <c r="E4357" s="3" t="s">
        <v>13</v>
      </c>
      <c r="F4357" s="3" t="s">
        <v>184</v>
      </c>
      <c r="G4357" s="3">
        <v>0.09</v>
      </c>
      <c r="H4357" s="3">
        <v>0.26</v>
      </c>
      <c r="I4357" s="3">
        <v>0.05</v>
      </c>
      <c r="J4357" s="3">
        <v>0.05</v>
      </c>
      <c r="K4357" s="3">
        <v>0.45</v>
      </c>
    </row>
    <row r="4358" spans="1:11" x14ac:dyDescent="0.25">
      <c r="A4358" s="2">
        <v>4358</v>
      </c>
      <c r="B4358" s="2" t="s">
        <v>3347</v>
      </c>
      <c r="C4358" s="2" t="s">
        <v>55</v>
      </c>
      <c r="D4358" s="2">
        <v>2004</v>
      </c>
      <c r="E4358" s="2" t="s">
        <v>28</v>
      </c>
      <c r="F4358" s="2" t="s">
        <v>184</v>
      </c>
      <c r="G4358" s="2">
        <v>0.32</v>
      </c>
      <c r="H4358" s="2">
        <v>0.12</v>
      </c>
      <c r="I4358" s="2">
        <v>0</v>
      </c>
      <c r="J4358" s="2">
        <v>0.01</v>
      </c>
      <c r="K4358" s="2">
        <v>0.45</v>
      </c>
    </row>
    <row r="4359" spans="1:11" x14ac:dyDescent="0.25">
      <c r="A4359" s="3">
        <v>4359</v>
      </c>
      <c r="B4359" s="3" t="s">
        <v>2550</v>
      </c>
      <c r="C4359" s="3" t="s">
        <v>42</v>
      </c>
      <c r="D4359" s="3">
        <v>2009</v>
      </c>
      <c r="E4359" s="3" t="s">
        <v>28</v>
      </c>
      <c r="F4359" s="3" t="s">
        <v>59</v>
      </c>
      <c r="G4359" s="3">
        <v>0.11</v>
      </c>
      <c r="H4359" s="3">
        <v>0.26</v>
      </c>
      <c r="I4359" s="3">
        <v>0</v>
      </c>
      <c r="J4359" s="3">
        <v>0.08</v>
      </c>
      <c r="K4359" s="3">
        <v>0.45</v>
      </c>
    </row>
    <row r="4360" spans="1:11" x14ac:dyDescent="0.25">
      <c r="A4360" s="2">
        <v>4360</v>
      </c>
      <c r="B4360" s="2" t="s">
        <v>3348</v>
      </c>
      <c r="C4360" s="2" t="s">
        <v>693</v>
      </c>
      <c r="D4360" s="2">
        <v>2013</v>
      </c>
      <c r="E4360" s="2" t="s">
        <v>22</v>
      </c>
      <c r="F4360" s="2" t="s">
        <v>296</v>
      </c>
      <c r="G4360" s="2">
        <v>0</v>
      </c>
      <c r="H4360" s="2">
        <v>0</v>
      </c>
      <c r="I4360" s="2">
        <v>0.45</v>
      </c>
      <c r="J4360" s="2">
        <v>0</v>
      </c>
      <c r="K4360" s="2">
        <v>0.45</v>
      </c>
    </row>
    <row r="4361" spans="1:11" x14ac:dyDescent="0.25">
      <c r="A4361" s="3">
        <v>4361</v>
      </c>
      <c r="B4361" s="3" t="s">
        <v>3349</v>
      </c>
      <c r="C4361" s="3" t="s">
        <v>12</v>
      </c>
      <c r="D4361" s="3">
        <v>2009</v>
      </c>
      <c r="E4361" s="3" t="s">
        <v>43</v>
      </c>
      <c r="F4361" s="3" t="s">
        <v>14</v>
      </c>
      <c r="G4361" s="3">
        <v>0.1</v>
      </c>
      <c r="H4361" s="3">
        <v>0.02</v>
      </c>
      <c r="I4361" s="3">
        <v>0.32</v>
      </c>
      <c r="J4361" s="3">
        <v>0.01</v>
      </c>
      <c r="K4361" s="3">
        <v>0.45</v>
      </c>
    </row>
    <row r="4362" spans="1:11" x14ac:dyDescent="0.25">
      <c r="A4362" s="2">
        <v>4362</v>
      </c>
      <c r="B4362" s="2" t="s">
        <v>3350</v>
      </c>
      <c r="C4362" s="2" t="s">
        <v>46</v>
      </c>
      <c r="D4362" s="2">
        <v>2001</v>
      </c>
      <c r="E4362" s="2" t="s">
        <v>13</v>
      </c>
      <c r="F4362" s="2" t="s">
        <v>184</v>
      </c>
      <c r="G4362" s="2">
        <v>0</v>
      </c>
      <c r="H4362" s="2">
        <v>0</v>
      </c>
      <c r="I4362" s="2">
        <v>0.45</v>
      </c>
      <c r="J4362" s="2">
        <v>0</v>
      </c>
      <c r="K4362" s="2">
        <v>0.45</v>
      </c>
    </row>
    <row r="4363" spans="1:11" x14ac:dyDescent="0.25">
      <c r="A4363" s="3">
        <v>4363</v>
      </c>
      <c r="B4363" s="3" t="s">
        <v>3351</v>
      </c>
      <c r="C4363" s="3" t="s">
        <v>67</v>
      </c>
      <c r="D4363" s="3">
        <v>2015</v>
      </c>
      <c r="E4363" s="3" t="s">
        <v>43</v>
      </c>
      <c r="F4363" s="3" t="s">
        <v>296</v>
      </c>
      <c r="G4363" s="3">
        <v>0.08</v>
      </c>
      <c r="H4363" s="3">
        <v>0.22</v>
      </c>
      <c r="I4363" s="3">
        <v>0.1</v>
      </c>
      <c r="J4363" s="3">
        <v>0.05</v>
      </c>
      <c r="K4363" s="3">
        <v>0.45</v>
      </c>
    </row>
    <row r="4364" spans="1:11" x14ac:dyDescent="0.25">
      <c r="A4364" s="2">
        <v>4364</v>
      </c>
      <c r="B4364" s="2" t="s">
        <v>3352</v>
      </c>
      <c r="C4364" s="2" t="s">
        <v>46</v>
      </c>
      <c r="D4364" s="2">
        <v>2003</v>
      </c>
      <c r="E4364" s="2" t="s">
        <v>43</v>
      </c>
      <c r="F4364" s="2" t="s">
        <v>385</v>
      </c>
      <c r="G4364" s="2">
        <v>0.22</v>
      </c>
      <c r="H4364" s="2">
        <v>0.17</v>
      </c>
      <c r="I4364" s="2">
        <v>0</v>
      </c>
      <c r="J4364" s="2">
        <v>0.06</v>
      </c>
      <c r="K4364" s="2">
        <v>0.45</v>
      </c>
    </row>
    <row r="4365" spans="1:11" x14ac:dyDescent="0.25">
      <c r="A4365" s="3">
        <v>4365</v>
      </c>
      <c r="B4365" s="3" t="s">
        <v>3353</v>
      </c>
      <c r="C4365" s="3" t="s">
        <v>48</v>
      </c>
      <c r="D4365" s="3">
        <v>1993</v>
      </c>
      <c r="E4365" s="3" t="s">
        <v>72</v>
      </c>
      <c r="F4365" s="3" t="s">
        <v>2835</v>
      </c>
      <c r="G4365" s="3">
        <v>0</v>
      </c>
      <c r="H4365" s="3">
        <v>0</v>
      </c>
      <c r="I4365" s="3">
        <v>0.45</v>
      </c>
      <c r="J4365" s="3">
        <v>0</v>
      </c>
      <c r="K4365" s="3">
        <v>0.45</v>
      </c>
    </row>
    <row r="4366" spans="1:11" x14ac:dyDescent="0.25">
      <c r="A4366" s="2">
        <v>4366</v>
      </c>
      <c r="B4366" s="2" t="s">
        <v>2020</v>
      </c>
      <c r="C4366" s="2" t="s">
        <v>78</v>
      </c>
      <c r="D4366" s="2">
        <v>1998</v>
      </c>
      <c r="E4366" s="2" t="s">
        <v>43</v>
      </c>
      <c r="F4366" s="2" t="s">
        <v>179</v>
      </c>
      <c r="G4366" s="2">
        <v>0.36</v>
      </c>
      <c r="H4366" s="2">
        <v>0.08</v>
      </c>
      <c r="I4366" s="2">
        <v>0</v>
      </c>
      <c r="J4366" s="2">
        <v>0.01</v>
      </c>
      <c r="K4366" s="2">
        <v>0.45</v>
      </c>
    </row>
    <row r="4367" spans="1:11" x14ac:dyDescent="0.25">
      <c r="A4367" s="3">
        <v>4367</v>
      </c>
      <c r="B4367" s="3" t="s">
        <v>3354</v>
      </c>
      <c r="C4367" s="3" t="s">
        <v>78</v>
      </c>
      <c r="D4367" s="3">
        <v>2000</v>
      </c>
      <c r="E4367" s="3" t="s">
        <v>24</v>
      </c>
      <c r="F4367" s="3" t="s">
        <v>14</v>
      </c>
      <c r="G4367" s="3">
        <v>0.36</v>
      </c>
      <c r="H4367" s="3">
        <v>0.08</v>
      </c>
      <c r="I4367" s="3">
        <v>0</v>
      </c>
      <c r="J4367" s="3">
        <v>0.01</v>
      </c>
      <c r="K4367" s="3">
        <v>0.45</v>
      </c>
    </row>
    <row r="4368" spans="1:11" x14ac:dyDescent="0.2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2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25">
      <c r="A4370" s="2">
        <v>4370</v>
      </c>
      <c r="B4370" s="2" t="s">
        <v>165</v>
      </c>
      <c r="C4370" s="2" t="s">
        <v>65</v>
      </c>
      <c r="D4370" s="2">
        <v>2014</v>
      </c>
      <c r="E4370" s="2" t="s">
        <v>13</v>
      </c>
      <c r="F4370" s="2" t="s">
        <v>110</v>
      </c>
      <c r="G4370" s="2">
        <v>0.09</v>
      </c>
      <c r="H4370" s="2">
        <v>0.33</v>
      </c>
      <c r="I4370" s="2">
        <v>0</v>
      </c>
      <c r="J4370" s="2">
        <v>0.03</v>
      </c>
      <c r="K4370" s="2">
        <v>0.45</v>
      </c>
    </row>
    <row r="4371" spans="1:11" x14ac:dyDescent="0.25">
      <c r="A4371" s="3">
        <v>4371</v>
      </c>
      <c r="B4371" s="3" t="s">
        <v>1735</v>
      </c>
      <c r="C4371" s="3" t="s">
        <v>12</v>
      </c>
      <c r="D4371" s="3">
        <v>2007</v>
      </c>
      <c r="E4371" s="3" t="s">
        <v>33</v>
      </c>
      <c r="F4371" s="3" t="s">
        <v>92</v>
      </c>
      <c r="G4371" s="3">
        <v>0.41</v>
      </c>
      <c r="H4371" s="3">
        <v>0.01</v>
      </c>
      <c r="I4371" s="3">
        <v>0</v>
      </c>
      <c r="J4371" s="3">
        <v>0.03</v>
      </c>
      <c r="K4371" s="3">
        <v>0.45</v>
      </c>
    </row>
    <row r="4372" spans="1:11" x14ac:dyDescent="0.25">
      <c r="A4372" s="2">
        <v>4372</v>
      </c>
      <c r="B4372" s="2" t="s">
        <v>3357</v>
      </c>
      <c r="C4372" s="2" t="s">
        <v>26</v>
      </c>
      <c r="D4372" s="2">
        <v>2007</v>
      </c>
      <c r="E4372" s="2" t="s">
        <v>43</v>
      </c>
      <c r="F4372" s="2" t="s">
        <v>61</v>
      </c>
      <c r="G4372" s="2">
        <v>0.41</v>
      </c>
      <c r="H4372" s="2">
        <v>0</v>
      </c>
      <c r="I4372" s="2">
        <v>0</v>
      </c>
      <c r="J4372" s="2">
        <v>0.03</v>
      </c>
      <c r="K4372" s="2">
        <v>0.45</v>
      </c>
    </row>
    <row r="4373" spans="1:11" x14ac:dyDescent="0.25">
      <c r="A4373" s="3">
        <v>4373</v>
      </c>
      <c r="B4373" s="3" t="s">
        <v>3358</v>
      </c>
      <c r="C4373" s="3" t="s">
        <v>55</v>
      </c>
      <c r="D4373" s="3">
        <v>2001</v>
      </c>
      <c r="E4373" s="3" t="s">
        <v>72</v>
      </c>
      <c r="F4373" s="3" t="s">
        <v>787</v>
      </c>
      <c r="G4373" s="3">
        <v>0.32</v>
      </c>
      <c r="H4373" s="3">
        <v>0.12</v>
      </c>
      <c r="I4373" s="3">
        <v>0</v>
      </c>
      <c r="J4373" s="3">
        <v>0.01</v>
      </c>
      <c r="K4373" s="3">
        <v>0.45</v>
      </c>
    </row>
    <row r="4374" spans="1:11" x14ac:dyDescent="0.25">
      <c r="A4374" s="2">
        <v>4374</v>
      </c>
      <c r="B4374" s="2" t="s">
        <v>3359</v>
      </c>
      <c r="C4374" s="2" t="s">
        <v>46</v>
      </c>
      <c r="D4374" s="2">
        <v>2006</v>
      </c>
      <c r="E4374" s="2" t="s">
        <v>22</v>
      </c>
      <c r="F4374" s="2" t="s">
        <v>751</v>
      </c>
      <c r="G4374" s="2">
        <v>0.22</v>
      </c>
      <c r="H4374" s="2">
        <v>0.03</v>
      </c>
      <c r="I4374" s="2">
        <v>0</v>
      </c>
      <c r="J4374" s="2">
        <v>0.2</v>
      </c>
      <c r="K4374" s="2">
        <v>0.45</v>
      </c>
    </row>
    <row r="4375" spans="1:11" x14ac:dyDescent="0.25">
      <c r="A4375" s="3">
        <v>4375</v>
      </c>
      <c r="B4375" s="3" t="s">
        <v>3360</v>
      </c>
      <c r="C4375" s="3" t="s">
        <v>86</v>
      </c>
      <c r="D4375" s="3">
        <v>1995</v>
      </c>
      <c r="E4375" s="3" t="s">
        <v>22</v>
      </c>
      <c r="F4375" s="3" t="s">
        <v>1249</v>
      </c>
      <c r="G4375" s="3">
        <v>0</v>
      </c>
      <c r="H4375" s="3">
        <v>0</v>
      </c>
      <c r="I4375" s="3">
        <v>0.42</v>
      </c>
      <c r="J4375" s="3">
        <v>0.03</v>
      </c>
      <c r="K4375" s="3">
        <v>0.45</v>
      </c>
    </row>
    <row r="4376" spans="1:11" x14ac:dyDescent="0.25">
      <c r="A4376" s="2">
        <v>4376</v>
      </c>
      <c r="B4376" s="2" t="s">
        <v>1779</v>
      </c>
      <c r="C4376" s="2" t="s">
        <v>26</v>
      </c>
      <c r="D4376" s="2">
        <v>2009</v>
      </c>
      <c r="E4376" s="2" t="s">
        <v>28</v>
      </c>
      <c r="F4376" s="2" t="s">
        <v>61</v>
      </c>
      <c r="G4376" s="2">
        <v>0.21</v>
      </c>
      <c r="H4376" s="2">
        <v>0.19</v>
      </c>
      <c r="I4376" s="2">
        <v>0</v>
      </c>
      <c r="J4376" s="2">
        <v>0.05</v>
      </c>
      <c r="K4376" s="2">
        <v>0.45</v>
      </c>
    </row>
    <row r="4377" spans="1:11" x14ac:dyDescent="0.2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25">
      <c r="A4378" s="2">
        <v>4378</v>
      </c>
      <c r="B4378" s="2" t="s">
        <v>2680</v>
      </c>
      <c r="C4378" s="2" t="s">
        <v>55</v>
      </c>
      <c r="D4378" s="2">
        <v>2004</v>
      </c>
      <c r="E4378" s="2" t="s">
        <v>18</v>
      </c>
      <c r="F4378" s="2" t="s">
        <v>385</v>
      </c>
      <c r="G4378" s="2">
        <v>0.32</v>
      </c>
      <c r="H4378" s="2">
        <v>0.12</v>
      </c>
      <c r="I4378" s="2">
        <v>0</v>
      </c>
      <c r="J4378" s="2">
        <v>0.01</v>
      </c>
      <c r="K4378" s="2">
        <v>0.45</v>
      </c>
    </row>
    <row r="4379" spans="1:11" x14ac:dyDescent="0.25">
      <c r="A4379" s="3">
        <v>4379</v>
      </c>
      <c r="B4379" s="3" t="s">
        <v>3361</v>
      </c>
      <c r="C4379" s="3" t="s">
        <v>39</v>
      </c>
      <c r="D4379" s="3">
        <v>2008</v>
      </c>
      <c r="E4379" s="3" t="s">
        <v>43</v>
      </c>
      <c r="F4379" s="3" t="s">
        <v>121</v>
      </c>
      <c r="G4379" s="3">
        <v>0.16</v>
      </c>
      <c r="H4379" s="3">
        <v>0.24</v>
      </c>
      <c r="I4379" s="3">
        <v>0</v>
      </c>
      <c r="J4379" s="3">
        <v>0.05</v>
      </c>
      <c r="K4379" s="3">
        <v>0.45</v>
      </c>
    </row>
    <row r="4380" spans="1:11" x14ac:dyDescent="0.25">
      <c r="A4380" s="2">
        <v>4380</v>
      </c>
      <c r="B4380" s="2" t="s">
        <v>3362</v>
      </c>
      <c r="C4380" s="2" t="s">
        <v>127</v>
      </c>
      <c r="D4380" s="5" t="s">
        <v>225</v>
      </c>
      <c r="E4380" s="2" t="s">
        <v>43</v>
      </c>
      <c r="F4380" s="2" t="s">
        <v>128</v>
      </c>
      <c r="G4380" s="2">
        <v>0.42</v>
      </c>
      <c r="H4380" s="2">
        <v>0.02</v>
      </c>
      <c r="I4380" s="2">
        <v>0</v>
      </c>
      <c r="J4380" s="2">
        <v>0</v>
      </c>
      <c r="K4380" s="2">
        <v>0.45</v>
      </c>
    </row>
    <row r="4381" spans="1:11" x14ac:dyDescent="0.25">
      <c r="A4381" s="3">
        <v>4381</v>
      </c>
      <c r="B4381" s="3" t="s">
        <v>3363</v>
      </c>
      <c r="C4381" s="3" t="s">
        <v>86</v>
      </c>
      <c r="D4381" s="3">
        <v>1995</v>
      </c>
      <c r="E4381" s="3" t="s">
        <v>43</v>
      </c>
      <c r="F4381" s="3" t="s">
        <v>296</v>
      </c>
      <c r="G4381" s="3">
        <v>0</v>
      </c>
      <c r="H4381" s="3">
        <v>0</v>
      </c>
      <c r="I4381" s="3">
        <v>0.42</v>
      </c>
      <c r="J4381" s="3">
        <v>0.03</v>
      </c>
      <c r="K4381" s="3">
        <v>0.45</v>
      </c>
    </row>
    <row r="4382" spans="1:11" x14ac:dyDescent="0.25">
      <c r="A4382" s="2">
        <v>4382</v>
      </c>
      <c r="B4382" s="2" t="s">
        <v>3364</v>
      </c>
      <c r="C4382" s="2" t="s">
        <v>39</v>
      </c>
      <c r="D4382" s="5" t="s">
        <v>225</v>
      </c>
      <c r="E4382" s="2" t="s">
        <v>43</v>
      </c>
      <c r="F4382" s="2" t="s">
        <v>184</v>
      </c>
      <c r="G4382" s="2">
        <v>0.25</v>
      </c>
      <c r="H4382" s="2">
        <v>0.16</v>
      </c>
      <c r="I4382" s="2">
        <v>0</v>
      </c>
      <c r="J4382" s="2">
        <v>0.04</v>
      </c>
      <c r="K4382" s="2">
        <v>0.45</v>
      </c>
    </row>
    <row r="4383" spans="1:11" x14ac:dyDescent="0.25">
      <c r="A4383" s="3">
        <v>4383</v>
      </c>
      <c r="B4383" s="3" t="s">
        <v>3365</v>
      </c>
      <c r="C4383" s="3" t="s">
        <v>46</v>
      </c>
      <c r="D4383" s="3">
        <v>2009</v>
      </c>
      <c r="E4383" s="3" t="s">
        <v>28</v>
      </c>
      <c r="F4383" s="3" t="s">
        <v>59</v>
      </c>
      <c r="G4383" s="3">
        <v>0</v>
      </c>
      <c r="H4383" s="3">
        <v>0.06</v>
      </c>
      <c r="I4383" s="3">
        <v>0</v>
      </c>
      <c r="J4383" s="3">
        <v>0.39</v>
      </c>
      <c r="K4383" s="3">
        <v>0.45</v>
      </c>
    </row>
    <row r="4384" spans="1:11" x14ac:dyDescent="0.25">
      <c r="A4384" s="2">
        <v>4384</v>
      </c>
      <c r="B4384" s="2" t="s">
        <v>3366</v>
      </c>
      <c r="C4384" s="2" t="s">
        <v>130</v>
      </c>
      <c r="D4384" s="2">
        <v>2010</v>
      </c>
      <c r="E4384" s="2" t="s">
        <v>31</v>
      </c>
      <c r="F4384" s="2" t="s">
        <v>59</v>
      </c>
      <c r="G4384" s="2">
        <v>0.17</v>
      </c>
      <c r="H4384" s="2">
        <v>0.13</v>
      </c>
      <c r="I4384" s="2">
        <v>0.06</v>
      </c>
      <c r="J4384" s="2">
        <v>0.08</v>
      </c>
      <c r="K4384" s="2">
        <v>0.45</v>
      </c>
    </row>
    <row r="4385" spans="1:11" x14ac:dyDescent="0.25">
      <c r="A4385" s="3">
        <v>4385</v>
      </c>
      <c r="B4385" s="3" t="s">
        <v>3367</v>
      </c>
      <c r="C4385" s="3" t="s">
        <v>86</v>
      </c>
      <c r="D4385" s="3">
        <v>1999</v>
      </c>
      <c r="E4385" s="3" t="s">
        <v>22</v>
      </c>
      <c r="F4385" s="3" t="s">
        <v>913</v>
      </c>
      <c r="G4385" s="3">
        <v>0</v>
      </c>
      <c r="H4385" s="3">
        <v>0</v>
      </c>
      <c r="I4385" s="3">
        <v>0.42</v>
      </c>
      <c r="J4385" s="3">
        <v>0.03</v>
      </c>
      <c r="K4385" s="3">
        <v>0.45</v>
      </c>
    </row>
    <row r="4386" spans="1:11" x14ac:dyDescent="0.25">
      <c r="A4386" s="2">
        <v>4386</v>
      </c>
      <c r="B4386" s="2" t="s">
        <v>2668</v>
      </c>
      <c r="C4386" s="2" t="s">
        <v>46</v>
      </c>
      <c r="D4386" s="2">
        <v>2008</v>
      </c>
      <c r="E4386" s="2" t="s">
        <v>28</v>
      </c>
      <c r="F4386" s="2" t="s">
        <v>451</v>
      </c>
      <c r="G4386" s="2">
        <v>0.09</v>
      </c>
      <c r="H4386" s="2">
        <v>0.02</v>
      </c>
      <c r="I4386" s="2">
        <v>0</v>
      </c>
      <c r="J4386" s="2">
        <v>0.34</v>
      </c>
      <c r="K4386" s="2">
        <v>0.45</v>
      </c>
    </row>
    <row r="4387" spans="1:11" x14ac:dyDescent="0.25">
      <c r="A4387" s="3">
        <v>4387</v>
      </c>
      <c r="B4387" s="3" t="s">
        <v>2901</v>
      </c>
      <c r="C4387" s="3" t="s">
        <v>39</v>
      </c>
      <c r="D4387" s="3">
        <v>2009</v>
      </c>
      <c r="E4387" s="3" t="s">
        <v>13</v>
      </c>
      <c r="F4387" s="3" t="s">
        <v>110</v>
      </c>
      <c r="G4387" s="3">
        <v>0.4</v>
      </c>
      <c r="H4387" s="3">
        <v>0.02</v>
      </c>
      <c r="I4387" s="3">
        <v>0</v>
      </c>
      <c r="J4387" s="3">
        <v>0.03</v>
      </c>
      <c r="K4387" s="3">
        <v>0.45</v>
      </c>
    </row>
    <row r="4388" spans="1:11" x14ac:dyDescent="0.25">
      <c r="A4388" s="2">
        <v>4388</v>
      </c>
      <c r="B4388" s="2" t="s">
        <v>3368</v>
      </c>
      <c r="C4388" s="2" t="s">
        <v>46</v>
      </c>
      <c r="D4388" s="2">
        <v>2004</v>
      </c>
      <c r="E4388" s="2" t="s">
        <v>43</v>
      </c>
      <c r="F4388" s="2" t="s">
        <v>751</v>
      </c>
      <c r="G4388" s="2">
        <v>0.04</v>
      </c>
      <c r="H4388" s="2">
        <v>0.03</v>
      </c>
      <c r="I4388" s="2">
        <v>0.36</v>
      </c>
      <c r="J4388" s="2">
        <v>0.01</v>
      </c>
      <c r="K4388" s="2">
        <v>0.45</v>
      </c>
    </row>
    <row r="4389" spans="1:11" x14ac:dyDescent="0.25">
      <c r="A4389" s="3">
        <v>4389</v>
      </c>
      <c r="B4389" s="3" t="s">
        <v>2459</v>
      </c>
      <c r="C4389" s="3" t="s">
        <v>42</v>
      </c>
      <c r="D4389" s="3">
        <v>2007</v>
      </c>
      <c r="E4389" s="3" t="s">
        <v>13</v>
      </c>
      <c r="F4389" s="3" t="s">
        <v>61</v>
      </c>
      <c r="G4389" s="3">
        <v>0.36</v>
      </c>
      <c r="H4389" s="3">
        <v>0.05</v>
      </c>
      <c r="I4389" s="3">
        <v>0</v>
      </c>
      <c r="J4389" s="3">
        <v>0.05</v>
      </c>
      <c r="K4389" s="3">
        <v>0.45</v>
      </c>
    </row>
    <row r="4390" spans="1:11" x14ac:dyDescent="0.25">
      <c r="A4390" s="2">
        <v>4390</v>
      </c>
      <c r="B4390" s="2" t="s">
        <v>3369</v>
      </c>
      <c r="C4390" s="2" t="s">
        <v>86</v>
      </c>
      <c r="D4390" s="2">
        <v>1994</v>
      </c>
      <c r="E4390" s="2" t="s">
        <v>13</v>
      </c>
      <c r="F4390" s="2" t="s">
        <v>59</v>
      </c>
      <c r="G4390" s="2">
        <v>0.25</v>
      </c>
      <c r="H4390" s="2">
        <v>0.17</v>
      </c>
      <c r="I4390" s="2">
        <v>0</v>
      </c>
      <c r="J4390" s="2">
        <v>0.03</v>
      </c>
      <c r="K4390" s="2">
        <v>0.45</v>
      </c>
    </row>
    <row r="4391" spans="1:11" x14ac:dyDescent="0.25">
      <c r="A4391" s="3">
        <v>4391</v>
      </c>
      <c r="B4391" s="3" t="s">
        <v>3370</v>
      </c>
      <c r="C4391" s="3" t="s">
        <v>113</v>
      </c>
      <c r="D4391" s="3">
        <v>2005</v>
      </c>
      <c r="E4391" s="3" t="s">
        <v>72</v>
      </c>
      <c r="F4391" s="3" t="s">
        <v>385</v>
      </c>
      <c r="G4391" s="3">
        <v>0.34</v>
      </c>
      <c r="H4391" s="3">
        <v>0.1</v>
      </c>
      <c r="I4391" s="3">
        <v>0</v>
      </c>
      <c r="J4391" s="3">
        <v>0.02</v>
      </c>
      <c r="K4391" s="3">
        <v>0.45</v>
      </c>
    </row>
    <row r="4392" spans="1:11" x14ac:dyDescent="0.25">
      <c r="A4392" s="2">
        <v>4392</v>
      </c>
      <c r="B4392" s="2" t="s">
        <v>3371</v>
      </c>
      <c r="C4392" s="2" t="s">
        <v>39</v>
      </c>
      <c r="D4392" s="2">
        <v>2010</v>
      </c>
      <c r="E4392" s="2" t="s">
        <v>13</v>
      </c>
      <c r="F4392" s="2" t="s">
        <v>159</v>
      </c>
      <c r="G4392" s="2">
        <v>0.38</v>
      </c>
      <c r="H4392" s="2">
        <v>0.04</v>
      </c>
      <c r="I4392" s="2">
        <v>0</v>
      </c>
      <c r="J4392" s="2">
        <v>0.03</v>
      </c>
      <c r="K4392" s="2">
        <v>0.45</v>
      </c>
    </row>
    <row r="4393" spans="1:11" x14ac:dyDescent="0.2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25">
      <c r="A4394" s="2">
        <v>4394</v>
      </c>
      <c r="B4394" s="2" t="s">
        <v>590</v>
      </c>
      <c r="C4394" s="2" t="s">
        <v>147</v>
      </c>
      <c r="D4394" s="2">
        <v>2004</v>
      </c>
      <c r="E4394" s="2" t="s">
        <v>13</v>
      </c>
      <c r="F4394" s="2" t="s">
        <v>110</v>
      </c>
      <c r="G4394" s="2">
        <v>0.35</v>
      </c>
      <c r="H4394" s="2">
        <v>0.09</v>
      </c>
      <c r="I4394" s="2">
        <v>0</v>
      </c>
      <c r="J4394" s="2">
        <v>0.01</v>
      </c>
      <c r="K4394" s="2">
        <v>0.45</v>
      </c>
    </row>
    <row r="4395" spans="1:11" x14ac:dyDescent="0.25">
      <c r="A4395" s="3">
        <v>4395</v>
      </c>
      <c r="B4395" s="3" t="s">
        <v>3373</v>
      </c>
      <c r="C4395" s="3" t="s">
        <v>127</v>
      </c>
      <c r="D4395" s="3">
        <v>1987</v>
      </c>
      <c r="E4395" s="3" t="s">
        <v>31</v>
      </c>
      <c r="F4395" s="3" t="s">
        <v>128</v>
      </c>
      <c r="G4395" s="3">
        <v>0.42</v>
      </c>
      <c r="H4395" s="3">
        <v>0.02</v>
      </c>
      <c r="I4395" s="3">
        <v>0</v>
      </c>
      <c r="J4395" s="3">
        <v>0</v>
      </c>
      <c r="K4395" s="3">
        <v>0.45</v>
      </c>
    </row>
    <row r="4396" spans="1:11" x14ac:dyDescent="0.25">
      <c r="A4396" s="2">
        <v>4396</v>
      </c>
      <c r="B4396" s="2" t="s">
        <v>3374</v>
      </c>
      <c r="C4396" s="2" t="s">
        <v>147</v>
      </c>
      <c r="D4396" s="2">
        <v>2004</v>
      </c>
      <c r="E4396" s="2" t="s">
        <v>72</v>
      </c>
      <c r="F4396" s="2" t="s">
        <v>385</v>
      </c>
      <c r="G4396" s="2">
        <v>0.35</v>
      </c>
      <c r="H4396" s="2">
        <v>0.09</v>
      </c>
      <c r="I4396" s="2">
        <v>0</v>
      </c>
      <c r="J4396" s="2">
        <v>0.01</v>
      </c>
      <c r="K4396" s="2">
        <v>0.45</v>
      </c>
    </row>
    <row r="4397" spans="1:11" x14ac:dyDescent="0.25">
      <c r="A4397" s="3">
        <v>4397</v>
      </c>
      <c r="B4397" s="3" t="s">
        <v>3375</v>
      </c>
      <c r="C4397" s="3" t="s">
        <v>26</v>
      </c>
      <c r="D4397" s="3">
        <v>2005</v>
      </c>
      <c r="E4397" s="3" t="s">
        <v>43</v>
      </c>
      <c r="F4397" s="3" t="s">
        <v>192</v>
      </c>
      <c r="G4397" s="3">
        <v>0.13</v>
      </c>
      <c r="H4397" s="3">
        <v>0</v>
      </c>
      <c r="I4397" s="3">
        <v>0.31</v>
      </c>
      <c r="J4397" s="3">
        <v>0.01</v>
      </c>
      <c r="K4397" s="3">
        <v>0.45</v>
      </c>
    </row>
    <row r="4398" spans="1:11" x14ac:dyDescent="0.2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25">
      <c r="A4399" s="3">
        <v>4399</v>
      </c>
      <c r="B4399" s="3" t="s">
        <v>3376</v>
      </c>
      <c r="C4399" s="3" t="s">
        <v>86</v>
      </c>
      <c r="D4399" s="3">
        <v>2000</v>
      </c>
      <c r="E4399" s="3" t="s">
        <v>18</v>
      </c>
      <c r="F4399" s="3" t="s">
        <v>223</v>
      </c>
      <c r="G4399" s="3">
        <v>0.25</v>
      </c>
      <c r="H4399" s="3">
        <v>0.17</v>
      </c>
      <c r="I4399" s="3">
        <v>0</v>
      </c>
      <c r="J4399" s="3">
        <v>0.03</v>
      </c>
      <c r="K4399" s="3">
        <v>0.45</v>
      </c>
    </row>
    <row r="4400" spans="1:11" x14ac:dyDescent="0.25">
      <c r="A4400" s="2">
        <v>4400</v>
      </c>
      <c r="B4400" s="2" t="s">
        <v>1039</v>
      </c>
      <c r="C4400" s="2" t="s">
        <v>46</v>
      </c>
      <c r="D4400" s="2">
        <v>2002</v>
      </c>
      <c r="E4400" s="2" t="s">
        <v>18</v>
      </c>
      <c r="F4400" s="2" t="s">
        <v>110</v>
      </c>
      <c r="G4400" s="2">
        <v>0.22</v>
      </c>
      <c r="H4400" s="2">
        <v>0.17</v>
      </c>
      <c r="I4400" s="2">
        <v>0</v>
      </c>
      <c r="J4400" s="2">
        <v>0.06</v>
      </c>
      <c r="K4400" s="2">
        <v>0.45</v>
      </c>
    </row>
    <row r="4401" spans="1:11" x14ac:dyDescent="0.2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25">
      <c r="A4402" s="2">
        <v>4402</v>
      </c>
      <c r="B4402" s="2" t="s">
        <v>3378</v>
      </c>
      <c r="C4402" s="2" t="s">
        <v>149</v>
      </c>
      <c r="D4402" s="2">
        <v>2015</v>
      </c>
      <c r="E4402" s="2" t="s">
        <v>13</v>
      </c>
      <c r="F4402" s="2" t="s">
        <v>14</v>
      </c>
      <c r="G4402" s="2">
        <v>0.13</v>
      </c>
      <c r="H4402" s="2">
        <v>0.16</v>
      </c>
      <c r="I4402" s="2">
        <v>0.13</v>
      </c>
      <c r="J4402" s="2">
        <v>0.03</v>
      </c>
      <c r="K4402" s="2">
        <v>0.45</v>
      </c>
    </row>
    <row r="4403" spans="1:11" x14ac:dyDescent="0.25">
      <c r="A4403" s="3">
        <v>4403</v>
      </c>
      <c r="B4403" s="3" t="s">
        <v>3379</v>
      </c>
      <c r="C4403" s="3" t="s">
        <v>12</v>
      </c>
      <c r="D4403" s="3">
        <v>2008</v>
      </c>
      <c r="E4403" s="3" t="s">
        <v>13</v>
      </c>
      <c r="F4403" s="3" t="s">
        <v>110</v>
      </c>
      <c r="G4403" s="3">
        <v>0.18</v>
      </c>
      <c r="H4403" s="3">
        <v>0.22</v>
      </c>
      <c r="I4403" s="3">
        <v>0</v>
      </c>
      <c r="J4403" s="3">
        <v>0.05</v>
      </c>
      <c r="K4403" s="3">
        <v>0.45</v>
      </c>
    </row>
    <row r="4404" spans="1:11" x14ac:dyDescent="0.25">
      <c r="A4404" s="2">
        <v>4404</v>
      </c>
      <c r="B4404" s="2" t="s">
        <v>3380</v>
      </c>
      <c r="C4404" s="2" t="s">
        <v>127</v>
      </c>
      <c r="D4404" s="2">
        <v>1981</v>
      </c>
      <c r="E4404" s="2" t="s">
        <v>43</v>
      </c>
      <c r="F4404" s="2" t="s">
        <v>2380</v>
      </c>
      <c r="G4404" s="2">
        <v>0.42</v>
      </c>
      <c r="H4404" s="2">
        <v>0.03</v>
      </c>
      <c r="I4404" s="2">
        <v>0</v>
      </c>
      <c r="J4404" s="2">
        <v>0</v>
      </c>
      <c r="K4404" s="2">
        <v>0.45</v>
      </c>
    </row>
    <row r="4405" spans="1:11" x14ac:dyDescent="0.25">
      <c r="A4405" s="3">
        <v>4405</v>
      </c>
      <c r="B4405" s="3" t="s">
        <v>3381</v>
      </c>
      <c r="C4405" s="3" t="s">
        <v>46</v>
      </c>
      <c r="D4405" s="3">
        <v>2004</v>
      </c>
      <c r="E4405" s="3" t="s">
        <v>43</v>
      </c>
      <c r="F4405" s="3" t="s">
        <v>385</v>
      </c>
      <c r="G4405" s="3">
        <v>0.22</v>
      </c>
      <c r="H4405" s="3">
        <v>0.17</v>
      </c>
      <c r="I4405" s="3">
        <v>0</v>
      </c>
      <c r="J4405" s="3">
        <v>0.06</v>
      </c>
      <c r="K4405" s="3">
        <v>0.45</v>
      </c>
    </row>
    <row r="4406" spans="1:11" x14ac:dyDescent="0.25">
      <c r="A4406" s="2">
        <v>4406</v>
      </c>
      <c r="B4406" s="2" t="s">
        <v>3382</v>
      </c>
      <c r="C4406" s="2" t="s">
        <v>55</v>
      </c>
      <c r="D4406" s="2">
        <v>2004</v>
      </c>
      <c r="E4406" s="2" t="s">
        <v>13</v>
      </c>
      <c r="F4406" s="2" t="s">
        <v>14</v>
      </c>
      <c r="G4406" s="2">
        <v>0.32</v>
      </c>
      <c r="H4406" s="2">
        <v>0.12</v>
      </c>
      <c r="I4406" s="2">
        <v>0</v>
      </c>
      <c r="J4406" s="2">
        <v>0.01</v>
      </c>
      <c r="K4406" s="2">
        <v>0.45</v>
      </c>
    </row>
    <row r="4407" spans="1:11" x14ac:dyDescent="0.25">
      <c r="A4407" s="3">
        <v>4407</v>
      </c>
      <c r="B4407" s="3" t="s">
        <v>3085</v>
      </c>
      <c r="C4407" s="3" t="s">
        <v>130</v>
      </c>
      <c r="D4407" s="3">
        <v>2008</v>
      </c>
      <c r="E4407" s="3" t="s">
        <v>2</v>
      </c>
      <c r="F4407" s="3" t="s">
        <v>260</v>
      </c>
      <c r="G4407" s="3">
        <v>0.11</v>
      </c>
      <c r="H4407" s="3">
        <v>0.22</v>
      </c>
      <c r="I4407" s="3">
        <v>0</v>
      </c>
      <c r="J4407" s="3">
        <v>0.12</v>
      </c>
      <c r="K4407" s="3">
        <v>0.45</v>
      </c>
    </row>
    <row r="4408" spans="1:11" x14ac:dyDescent="0.25">
      <c r="A4408" s="2">
        <v>4408</v>
      </c>
      <c r="B4408" s="2" t="s">
        <v>3383</v>
      </c>
      <c r="C4408" s="2" t="s">
        <v>12</v>
      </c>
      <c r="D4408" s="2">
        <v>2009</v>
      </c>
      <c r="E4408" s="2" t="s">
        <v>28</v>
      </c>
      <c r="F4408" s="2" t="s">
        <v>184</v>
      </c>
      <c r="G4408" s="2">
        <v>0.24</v>
      </c>
      <c r="H4408" s="2">
        <v>0.16</v>
      </c>
      <c r="I4408" s="2">
        <v>0</v>
      </c>
      <c r="J4408" s="2">
        <v>0.04</v>
      </c>
      <c r="K4408" s="2">
        <v>0.45</v>
      </c>
    </row>
    <row r="4409" spans="1:11" x14ac:dyDescent="0.25">
      <c r="A4409" s="3">
        <v>4409</v>
      </c>
      <c r="B4409" s="3" t="s">
        <v>3384</v>
      </c>
      <c r="C4409" s="3" t="s">
        <v>26</v>
      </c>
      <c r="D4409" s="3">
        <v>2009</v>
      </c>
      <c r="E4409" s="3" t="s">
        <v>33</v>
      </c>
      <c r="F4409" s="3" t="s">
        <v>159</v>
      </c>
      <c r="G4409" s="3">
        <v>0.42</v>
      </c>
      <c r="H4409" s="3">
        <v>0</v>
      </c>
      <c r="I4409" s="3">
        <v>0</v>
      </c>
      <c r="J4409" s="3">
        <v>0.03</v>
      </c>
      <c r="K4409" s="3">
        <v>0.45</v>
      </c>
    </row>
    <row r="4410" spans="1:11" x14ac:dyDescent="0.25">
      <c r="A4410" s="2">
        <v>4410</v>
      </c>
      <c r="B4410" s="2" t="s">
        <v>354</v>
      </c>
      <c r="C4410" s="2" t="s">
        <v>141</v>
      </c>
      <c r="D4410" s="2">
        <v>2013</v>
      </c>
      <c r="E4410" s="2" t="s">
        <v>28</v>
      </c>
      <c r="F4410" s="2" t="s">
        <v>92</v>
      </c>
      <c r="G4410" s="2">
        <v>0.3</v>
      </c>
      <c r="H4410" s="2">
        <v>0.11</v>
      </c>
      <c r="I4410" s="2">
        <v>0</v>
      </c>
      <c r="J4410" s="2">
        <v>0.04</v>
      </c>
      <c r="K4410" s="2">
        <v>0.45</v>
      </c>
    </row>
    <row r="4411" spans="1:11" x14ac:dyDescent="0.25">
      <c r="A4411" s="3">
        <v>4411</v>
      </c>
      <c r="B4411" s="3" t="s">
        <v>3385</v>
      </c>
      <c r="C4411" s="3" t="s">
        <v>46</v>
      </c>
      <c r="D4411" s="3">
        <v>2004</v>
      </c>
      <c r="E4411" s="3" t="s">
        <v>28</v>
      </c>
      <c r="F4411" s="3" t="s">
        <v>184</v>
      </c>
      <c r="G4411" s="3">
        <v>0.22</v>
      </c>
      <c r="H4411" s="3">
        <v>0.17</v>
      </c>
      <c r="I4411" s="3">
        <v>0</v>
      </c>
      <c r="J4411" s="3">
        <v>0.06</v>
      </c>
      <c r="K4411" s="3">
        <v>0.44</v>
      </c>
    </row>
    <row r="4412" spans="1:11" x14ac:dyDescent="0.25">
      <c r="A4412" s="2">
        <v>4412</v>
      </c>
      <c r="B4412" s="2" t="s">
        <v>2698</v>
      </c>
      <c r="C4412" s="2" t="s">
        <v>42</v>
      </c>
      <c r="D4412" s="2">
        <v>2013</v>
      </c>
      <c r="E4412" s="2" t="s">
        <v>31</v>
      </c>
      <c r="F4412" s="2" t="s">
        <v>159</v>
      </c>
      <c r="G4412" s="2">
        <v>0.21</v>
      </c>
      <c r="H4412" s="2">
        <v>0.15</v>
      </c>
      <c r="I4412" s="2">
        <v>0</v>
      </c>
      <c r="J4412" s="2">
        <v>0.08</v>
      </c>
      <c r="K4412" s="2">
        <v>0.44</v>
      </c>
    </row>
    <row r="4413" spans="1:11" x14ac:dyDescent="0.25">
      <c r="A4413" s="3">
        <v>4413</v>
      </c>
      <c r="B4413" s="3" t="s">
        <v>3386</v>
      </c>
      <c r="C4413" s="3" t="s">
        <v>46</v>
      </c>
      <c r="D4413" s="3">
        <v>2006</v>
      </c>
      <c r="E4413" s="3" t="s">
        <v>13</v>
      </c>
      <c r="F4413" s="3" t="s">
        <v>2297</v>
      </c>
      <c r="G4413" s="3">
        <v>0.37</v>
      </c>
      <c r="H4413" s="3">
        <v>0.01</v>
      </c>
      <c r="I4413" s="3">
        <v>0</v>
      </c>
      <c r="J4413" s="3">
        <v>0.06</v>
      </c>
      <c r="K4413" s="3">
        <v>0.44</v>
      </c>
    </row>
    <row r="4414" spans="1:11" x14ac:dyDescent="0.25">
      <c r="A4414" s="2">
        <v>4414</v>
      </c>
      <c r="B4414" s="2" t="s">
        <v>3387</v>
      </c>
      <c r="C4414" s="2" t="s">
        <v>46</v>
      </c>
      <c r="D4414" s="2">
        <v>2005</v>
      </c>
      <c r="E4414" s="2" t="s">
        <v>28</v>
      </c>
      <c r="F4414" s="2" t="s">
        <v>59</v>
      </c>
      <c r="G4414" s="2">
        <v>0.37</v>
      </c>
      <c r="H4414" s="2">
        <v>0.01</v>
      </c>
      <c r="I4414" s="2">
        <v>0</v>
      </c>
      <c r="J4414" s="2">
        <v>0.06</v>
      </c>
      <c r="K4414" s="2">
        <v>0.44</v>
      </c>
    </row>
    <row r="4415" spans="1:11" x14ac:dyDescent="0.25">
      <c r="A4415" s="3">
        <v>4415</v>
      </c>
      <c r="B4415" s="3" t="s">
        <v>322</v>
      </c>
      <c r="C4415" s="3" t="s">
        <v>113</v>
      </c>
      <c r="D4415" s="3">
        <v>2005</v>
      </c>
      <c r="E4415" s="3" t="s">
        <v>13</v>
      </c>
      <c r="F4415" s="3" t="s">
        <v>184</v>
      </c>
      <c r="G4415" s="3">
        <v>0.06</v>
      </c>
      <c r="H4415" s="3">
        <v>0.33</v>
      </c>
      <c r="I4415" s="3">
        <v>0.02</v>
      </c>
      <c r="J4415" s="3">
        <v>0.03</v>
      </c>
      <c r="K4415" s="3">
        <v>0.44</v>
      </c>
    </row>
    <row r="4416" spans="1:11" x14ac:dyDescent="0.25">
      <c r="A4416" s="2">
        <v>4416</v>
      </c>
      <c r="B4416" s="2" t="s">
        <v>1125</v>
      </c>
      <c r="C4416" s="2" t="s">
        <v>78</v>
      </c>
      <c r="D4416" s="2">
        <v>1999</v>
      </c>
      <c r="E4416" s="2" t="s">
        <v>13</v>
      </c>
      <c r="F4416" s="2" t="s">
        <v>110</v>
      </c>
      <c r="G4416" s="2">
        <v>0.42</v>
      </c>
      <c r="H4416" s="2">
        <v>0.02</v>
      </c>
      <c r="I4416" s="2">
        <v>0</v>
      </c>
      <c r="J4416" s="2">
        <v>0</v>
      </c>
      <c r="K4416" s="2">
        <v>0.44</v>
      </c>
    </row>
    <row r="4417" spans="1:11" x14ac:dyDescent="0.25">
      <c r="A4417" s="3">
        <v>4417</v>
      </c>
      <c r="B4417" s="3" t="s">
        <v>3388</v>
      </c>
      <c r="C4417" s="3" t="s">
        <v>46</v>
      </c>
      <c r="D4417" s="3">
        <v>2004</v>
      </c>
      <c r="E4417" s="3" t="s">
        <v>43</v>
      </c>
      <c r="F4417" s="3" t="s">
        <v>184</v>
      </c>
      <c r="G4417" s="3">
        <v>0.22</v>
      </c>
      <c r="H4417" s="3">
        <v>0.17</v>
      </c>
      <c r="I4417" s="3">
        <v>0</v>
      </c>
      <c r="J4417" s="3">
        <v>0.06</v>
      </c>
      <c r="K4417" s="3">
        <v>0.44</v>
      </c>
    </row>
    <row r="4418" spans="1:11" x14ac:dyDescent="0.25">
      <c r="A4418" s="2">
        <v>4418</v>
      </c>
      <c r="B4418" s="2" t="s">
        <v>3044</v>
      </c>
      <c r="C4418" s="2" t="s">
        <v>46</v>
      </c>
      <c r="D4418" s="2">
        <v>2005</v>
      </c>
      <c r="E4418" s="2" t="s">
        <v>28</v>
      </c>
      <c r="F4418" s="2" t="s">
        <v>385</v>
      </c>
      <c r="G4418" s="2">
        <v>0.37</v>
      </c>
      <c r="H4418" s="2">
        <v>0.01</v>
      </c>
      <c r="I4418" s="2">
        <v>0</v>
      </c>
      <c r="J4418" s="2">
        <v>0.06</v>
      </c>
      <c r="K4418" s="2">
        <v>0.44</v>
      </c>
    </row>
    <row r="4419" spans="1:11" x14ac:dyDescent="0.25">
      <c r="A4419" s="3">
        <v>4419</v>
      </c>
      <c r="B4419" s="3" t="s">
        <v>2405</v>
      </c>
      <c r="C4419" s="3" t="s">
        <v>39</v>
      </c>
      <c r="D4419" s="3">
        <v>2015</v>
      </c>
      <c r="E4419" s="3" t="s">
        <v>43</v>
      </c>
      <c r="F4419" s="3" t="s">
        <v>451</v>
      </c>
      <c r="G4419" s="3">
        <v>0.19</v>
      </c>
      <c r="H4419" s="3">
        <v>0.21</v>
      </c>
      <c r="I4419" s="3">
        <v>0</v>
      </c>
      <c r="J4419" s="3">
        <v>0.04</v>
      </c>
      <c r="K4419" s="3">
        <v>0.44</v>
      </c>
    </row>
    <row r="4420" spans="1:11" x14ac:dyDescent="0.25">
      <c r="A4420" s="2">
        <v>4420</v>
      </c>
      <c r="B4420" s="2" t="s">
        <v>3389</v>
      </c>
      <c r="C4420" s="2" t="s">
        <v>26</v>
      </c>
      <c r="D4420" s="2">
        <v>2009</v>
      </c>
      <c r="E4420" s="2" t="s">
        <v>24</v>
      </c>
      <c r="F4420" s="2" t="s">
        <v>206</v>
      </c>
      <c r="G4420" s="2">
        <v>0.3</v>
      </c>
      <c r="H4420" s="2">
        <v>0.11</v>
      </c>
      <c r="I4420" s="2">
        <v>0</v>
      </c>
      <c r="J4420" s="2">
        <v>0.04</v>
      </c>
      <c r="K4420" s="2">
        <v>0.44</v>
      </c>
    </row>
    <row r="4421" spans="1:11" x14ac:dyDescent="0.25">
      <c r="A4421" s="3">
        <v>4421</v>
      </c>
      <c r="B4421" s="3" t="s">
        <v>3390</v>
      </c>
      <c r="C4421" s="3" t="s">
        <v>46</v>
      </c>
      <c r="D4421" s="3">
        <v>2002</v>
      </c>
      <c r="E4421" s="3" t="s">
        <v>83</v>
      </c>
      <c r="F4421" s="3" t="s">
        <v>260</v>
      </c>
      <c r="G4421" s="3">
        <v>0.22</v>
      </c>
      <c r="H4421" s="3">
        <v>0.17</v>
      </c>
      <c r="I4421" s="3">
        <v>0</v>
      </c>
      <c r="J4421" s="3">
        <v>0.06</v>
      </c>
      <c r="K4421" s="3">
        <v>0.44</v>
      </c>
    </row>
    <row r="4422" spans="1:11" x14ac:dyDescent="0.25">
      <c r="A4422" s="2">
        <v>4422</v>
      </c>
      <c r="B4422" s="2" t="s">
        <v>2405</v>
      </c>
      <c r="C4422" s="2" t="s">
        <v>149</v>
      </c>
      <c r="D4422" s="2">
        <v>2015</v>
      </c>
      <c r="E4422" s="2" t="s">
        <v>43</v>
      </c>
      <c r="F4422" s="2" t="s">
        <v>451</v>
      </c>
      <c r="G4422" s="2">
        <v>0.2</v>
      </c>
      <c r="H4422" s="2">
        <v>0.21</v>
      </c>
      <c r="I4422" s="2">
        <v>0</v>
      </c>
      <c r="J4422" s="2">
        <v>0.04</v>
      </c>
      <c r="K4422" s="2">
        <v>0.44</v>
      </c>
    </row>
    <row r="4423" spans="1:11" x14ac:dyDescent="0.25">
      <c r="A4423" s="3">
        <v>4423</v>
      </c>
      <c r="B4423" s="3" t="s">
        <v>3391</v>
      </c>
      <c r="C4423" s="3" t="s">
        <v>46</v>
      </c>
      <c r="D4423" s="3">
        <v>2004</v>
      </c>
      <c r="E4423" s="3" t="s">
        <v>43</v>
      </c>
      <c r="F4423" s="3" t="s">
        <v>61</v>
      </c>
      <c r="G4423" s="3">
        <v>0.22</v>
      </c>
      <c r="H4423" s="3">
        <v>0.17</v>
      </c>
      <c r="I4423" s="3">
        <v>0</v>
      </c>
      <c r="J4423" s="3">
        <v>0.06</v>
      </c>
      <c r="K4423" s="3">
        <v>0.44</v>
      </c>
    </row>
    <row r="4424" spans="1:11" x14ac:dyDescent="0.25">
      <c r="A4424" s="2">
        <v>4424</v>
      </c>
      <c r="B4424" s="2" t="s">
        <v>2548</v>
      </c>
      <c r="C4424" s="2" t="s">
        <v>113</v>
      </c>
      <c r="D4424" s="2">
        <v>2005</v>
      </c>
      <c r="E4424" s="2" t="s">
        <v>22</v>
      </c>
      <c r="F4424" s="2" t="s">
        <v>61</v>
      </c>
      <c r="G4424" s="2">
        <v>0.3</v>
      </c>
      <c r="H4424" s="2">
        <v>0.12</v>
      </c>
      <c r="I4424" s="2">
        <v>0</v>
      </c>
      <c r="J4424" s="2">
        <v>0.02</v>
      </c>
      <c r="K4424" s="2">
        <v>0.44</v>
      </c>
    </row>
    <row r="4425" spans="1:11" x14ac:dyDescent="0.25">
      <c r="A4425" s="3">
        <v>4425</v>
      </c>
      <c r="B4425" s="3" t="s">
        <v>3392</v>
      </c>
      <c r="C4425" s="3" t="s">
        <v>12</v>
      </c>
      <c r="D4425" s="3">
        <v>2009</v>
      </c>
      <c r="E4425" s="3" t="s">
        <v>28</v>
      </c>
      <c r="F4425" s="3" t="s">
        <v>296</v>
      </c>
      <c r="G4425" s="3">
        <v>0.41</v>
      </c>
      <c r="H4425" s="3">
        <v>0</v>
      </c>
      <c r="I4425" s="3">
        <v>0</v>
      </c>
      <c r="J4425" s="3">
        <v>0.03</v>
      </c>
      <c r="K4425" s="3">
        <v>0.44</v>
      </c>
    </row>
    <row r="4426" spans="1:11" x14ac:dyDescent="0.2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2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25">
      <c r="A4428" s="2">
        <v>4428</v>
      </c>
      <c r="B4428" s="2" t="s">
        <v>3394</v>
      </c>
      <c r="C4428" s="2" t="s">
        <v>26</v>
      </c>
      <c r="D4428" s="2">
        <v>2004</v>
      </c>
      <c r="E4428" s="2" t="s">
        <v>33</v>
      </c>
      <c r="F4428" s="2" t="s">
        <v>110</v>
      </c>
      <c r="G4428" s="2">
        <v>0.4</v>
      </c>
      <c r="H4428" s="2">
        <v>0.01</v>
      </c>
      <c r="I4428" s="2">
        <v>0.02</v>
      </c>
      <c r="J4428" s="2">
        <v>0</v>
      </c>
      <c r="K4428" s="2">
        <v>0.44</v>
      </c>
    </row>
    <row r="4429" spans="1:11" x14ac:dyDescent="0.25">
      <c r="A4429" s="3">
        <v>4429</v>
      </c>
      <c r="B4429" s="3" t="s">
        <v>3395</v>
      </c>
      <c r="C4429" s="3" t="s">
        <v>46</v>
      </c>
      <c r="D4429" s="3">
        <v>2003</v>
      </c>
      <c r="E4429" s="3" t="s">
        <v>43</v>
      </c>
      <c r="F4429" s="3" t="s">
        <v>110</v>
      </c>
      <c r="G4429" s="3">
        <v>0.22</v>
      </c>
      <c r="H4429" s="3">
        <v>0.17</v>
      </c>
      <c r="I4429" s="3">
        <v>0</v>
      </c>
      <c r="J4429" s="3">
        <v>0.06</v>
      </c>
      <c r="K4429" s="3">
        <v>0.44</v>
      </c>
    </row>
    <row r="4430" spans="1:11" x14ac:dyDescent="0.25">
      <c r="A4430" s="2">
        <v>4430</v>
      </c>
      <c r="B4430" s="2" t="s">
        <v>3396</v>
      </c>
      <c r="C4430" s="2" t="s">
        <v>113</v>
      </c>
      <c r="D4430" s="2">
        <v>2006</v>
      </c>
      <c r="E4430" s="2" t="s">
        <v>43</v>
      </c>
      <c r="F4430" s="2" t="s">
        <v>110</v>
      </c>
      <c r="G4430" s="2">
        <v>0.33</v>
      </c>
      <c r="H4430" s="2">
        <v>0.1</v>
      </c>
      <c r="I4430" s="2">
        <v>0</v>
      </c>
      <c r="J4430" s="2">
        <v>0.02</v>
      </c>
      <c r="K4430" s="2">
        <v>0.44</v>
      </c>
    </row>
    <row r="4431" spans="1:11" x14ac:dyDescent="0.25">
      <c r="A4431" s="3">
        <v>4431</v>
      </c>
      <c r="B4431" s="3" t="s">
        <v>2079</v>
      </c>
      <c r="C4431" s="3" t="s">
        <v>39</v>
      </c>
      <c r="D4431" s="3">
        <v>2013</v>
      </c>
      <c r="E4431" s="3" t="s">
        <v>43</v>
      </c>
      <c r="F4431" s="3" t="s">
        <v>176</v>
      </c>
      <c r="G4431" s="3">
        <v>0.26</v>
      </c>
      <c r="H4431" s="3">
        <v>0.13</v>
      </c>
      <c r="I4431" s="3">
        <v>0.01</v>
      </c>
      <c r="J4431" s="3">
        <v>0.04</v>
      </c>
      <c r="K4431" s="3">
        <v>0.44</v>
      </c>
    </row>
    <row r="4432" spans="1:11" x14ac:dyDescent="0.25">
      <c r="A4432" s="2">
        <v>4432</v>
      </c>
      <c r="B4432" s="2" t="s">
        <v>3343</v>
      </c>
      <c r="C4432" s="2" t="s">
        <v>141</v>
      </c>
      <c r="D4432" s="2">
        <v>2016</v>
      </c>
      <c r="E4432" s="2" t="s">
        <v>31</v>
      </c>
      <c r="F4432" s="2" t="s">
        <v>110</v>
      </c>
      <c r="G4432" s="2">
        <v>0.26</v>
      </c>
      <c r="H4432" s="2">
        <v>0.15</v>
      </c>
      <c r="I4432" s="2">
        <v>0</v>
      </c>
      <c r="J4432" s="2">
        <v>0.04</v>
      </c>
      <c r="K4432" s="2">
        <v>0.44</v>
      </c>
    </row>
    <row r="4433" spans="1:11" x14ac:dyDescent="0.25">
      <c r="A4433" s="3">
        <v>4433</v>
      </c>
      <c r="B4433" s="3" t="s">
        <v>3397</v>
      </c>
      <c r="C4433" s="3" t="s">
        <v>86</v>
      </c>
      <c r="D4433" s="3">
        <v>1996</v>
      </c>
      <c r="E4433" s="3" t="s">
        <v>13</v>
      </c>
      <c r="F4433" s="3" t="s">
        <v>296</v>
      </c>
      <c r="G4433" s="3">
        <v>0</v>
      </c>
      <c r="H4433" s="3">
        <v>0</v>
      </c>
      <c r="I4433" s="3">
        <v>0.41</v>
      </c>
      <c r="J4433" s="3">
        <v>0.03</v>
      </c>
      <c r="K4433" s="3">
        <v>0.44</v>
      </c>
    </row>
    <row r="4434" spans="1:11" x14ac:dyDescent="0.25">
      <c r="A4434" s="2">
        <v>4434</v>
      </c>
      <c r="B4434" s="2" t="s">
        <v>1024</v>
      </c>
      <c r="C4434" s="2" t="s">
        <v>113</v>
      </c>
      <c r="D4434" s="2">
        <v>2002</v>
      </c>
      <c r="E4434" s="2" t="s">
        <v>13</v>
      </c>
      <c r="F4434" s="2" t="s">
        <v>110</v>
      </c>
      <c r="G4434" s="2">
        <v>0.35</v>
      </c>
      <c r="H4434" s="2">
        <v>0.08</v>
      </c>
      <c r="I4434" s="2">
        <v>0</v>
      </c>
      <c r="J4434" s="2">
        <v>0.01</v>
      </c>
      <c r="K4434" s="2">
        <v>0.44</v>
      </c>
    </row>
    <row r="4435" spans="1:11" x14ac:dyDescent="0.25">
      <c r="A4435" s="3">
        <v>4435</v>
      </c>
      <c r="B4435" s="3" t="s">
        <v>2811</v>
      </c>
      <c r="C4435" s="3" t="s">
        <v>46</v>
      </c>
      <c r="D4435" s="3">
        <v>2005</v>
      </c>
      <c r="E4435" s="3" t="s">
        <v>31</v>
      </c>
      <c r="F4435" s="3" t="s">
        <v>110</v>
      </c>
      <c r="G4435" s="3">
        <v>0.37</v>
      </c>
      <c r="H4435" s="3">
        <v>0.01</v>
      </c>
      <c r="I4435" s="3">
        <v>0</v>
      </c>
      <c r="J4435" s="3">
        <v>0.06</v>
      </c>
      <c r="K4435" s="3">
        <v>0.44</v>
      </c>
    </row>
    <row r="4436" spans="1:11" x14ac:dyDescent="0.25">
      <c r="A4436" s="2">
        <v>4436</v>
      </c>
      <c r="B4436" s="2" t="s">
        <v>2840</v>
      </c>
      <c r="C4436" s="2" t="s">
        <v>12</v>
      </c>
      <c r="D4436" s="2">
        <v>2009</v>
      </c>
      <c r="E4436" s="2" t="s">
        <v>43</v>
      </c>
      <c r="F4436" s="2" t="s">
        <v>451</v>
      </c>
      <c r="G4436" s="2">
        <v>0.19</v>
      </c>
      <c r="H4436" s="2">
        <v>0.2</v>
      </c>
      <c r="I4436" s="2">
        <v>0</v>
      </c>
      <c r="J4436" s="2">
        <v>0.05</v>
      </c>
      <c r="K4436" s="2">
        <v>0.44</v>
      </c>
    </row>
    <row r="4437" spans="1:11" x14ac:dyDescent="0.25">
      <c r="A4437" s="3">
        <v>4437</v>
      </c>
      <c r="B4437" s="3" t="s">
        <v>3398</v>
      </c>
      <c r="C4437" s="3" t="s">
        <v>12</v>
      </c>
      <c r="D4437" s="3">
        <v>2009</v>
      </c>
      <c r="E4437" s="3" t="s">
        <v>43</v>
      </c>
      <c r="F4437" s="3" t="s">
        <v>971</v>
      </c>
      <c r="G4437" s="3">
        <v>0.25</v>
      </c>
      <c r="H4437" s="3">
        <v>0.15</v>
      </c>
      <c r="I4437" s="3">
        <v>0</v>
      </c>
      <c r="J4437" s="3">
        <v>0.04</v>
      </c>
      <c r="K4437" s="3">
        <v>0.44</v>
      </c>
    </row>
    <row r="4438" spans="1:11" x14ac:dyDescent="0.25">
      <c r="A4438" s="2">
        <v>4438</v>
      </c>
      <c r="B4438" s="2" t="s">
        <v>910</v>
      </c>
      <c r="C4438" s="2" t="s">
        <v>113</v>
      </c>
      <c r="D4438" s="2">
        <v>2005</v>
      </c>
      <c r="E4438" s="2" t="s">
        <v>43</v>
      </c>
      <c r="F4438" s="2" t="s">
        <v>260</v>
      </c>
      <c r="G4438" s="2">
        <v>0.33</v>
      </c>
      <c r="H4438" s="2">
        <v>0.1</v>
      </c>
      <c r="I4438" s="2">
        <v>0</v>
      </c>
      <c r="J4438" s="2">
        <v>0.02</v>
      </c>
      <c r="K4438" s="2">
        <v>0.44</v>
      </c>
    </row>
    <row r="4439" spans="1:11" x14ac:dyDescent="0.25">
      <c r="A4439" s="3">
        <v>4439</v>
      </c>
      <c r="B4439" s="3" t="s">
        <v>3399</v>
      </c>
      <c r="C4439" s="3" t="s">
        <v>55</v>
      </c>
      <c r="D4439" s="3">
        <v>2003</v>
      </c>
      <c r="E4439" s="3" t="s">
        <v>2</v>
      </c>
      <c r="F4439" s="3" t="s">
        <v>14</v>
      </c>
      <c r="G4439" s="3">
        <v>0</v>
      </c>
      <c r="H4439" s="3">
        <v>0</v>
      </c>
      <c r="I4439" s="3">
        <v>0.43</v>
      </c>
      <c r="J4439" s="3">
        <v>0.01</v>
      </c>
      <c r="K4439" s="3">
        <v>0.44</v>
      </c>
    </row>
    <row r="4440" spans="1:11" x14ac:dyDescent="0.25">
      <c r="A4440" s="2">
        <v>4440</v>
      </c>
      <c r="B4440" s="2" t="s">
        <v>3400</v>
      </c>
      <c r="C4440" s="2" t="s">
        <v>86</v>
      </c>
      <c r="D4440" s="2">
        <v>1997</v>
      </c>
      <c r="E4440" s="2" t="s">
        <v>31</v>
      </c>
      <c r="F4440" s="2" t="s">
        <v>387</v>
      </c>
      <c r="G4440" s="2">
        <v>0.25</v>
      </c>
      <c r="H4440" s="2">
        <v>0.17</v>
      </c>
      <c r="I4440" s="2">
        <v>0</v>
      </c>
      <c r="J4440" s="2">
        <v>0.03</v>
      </c>
      <c r="K4440" s="2">
        <v>0.44</v>
      </c>
    </row>
    <row r="4441" spans="1:11" x14ac:dyDescent="0.25">
      <c r="A4441" s="3">
        <v>4441</v>
      </c>
      <c r="B4441" s="3" t="s">
        <v>2394</v>
      </c>
      <c r="C4441" s="3" t="s">
        <v>39</v>
      </c>
      <c r="D4441" s="3">
        <v>2011</v>
      </c>
      <c r="E4441" s="3" t="s">
        <v>18</v>
      </c>
      <c r="F4441" s="3" t="s">
        <v>110</v>
      </c>
      <c r="G4441" s="3">
        <v>0.18</v>
      </c>
      <c r="H4441" s="3">
        <v>0.22</v>
      </c>
      <c r="I4441" s="3">
        <v>0</v>
      </c>
      <c r="J4441" s="3">
        <v>0.04</v>
      </c>
      <c r="K4441" s="3">
        <v>0.44</v>
      </c>
    </row>
    <row r="4442" spans="1:11" x14ac:dyDescent="0.2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25">
      <c r="A4443" s="3">
        <v>4443</v>
      </c>
      <c r="B4443" s="3" t="s">
        <v>3402</v>
      </c>
      <c r="C4443" s="3" t="s">
        <v>42</v>
      </c>
      <c r="D4443" s="3">
        <v>2012</v>
      </c>
      <c r="E4443" s="3" t="s">
        <v>43</v>
      </c>
      <c r="F4443" s="3" t="s">
        <v>751</v>
      </c>
      <c r="G4443" s="3">
        <v>0.19</v>
      </c>
      <c r="H4443" s="3">
        <v>0.1</v>
      </c>
      <c r="I4443" s="3">
        <v>0.11</v>
      </c>
      <c r="J4443" s="3">
        <v>0.05</v>
      </c>
      <c r="K4443" s="3">
        <v>0.44</v>
      </c>
    </row>
    <row r="4444" spans="1:11" x14ac:dyDescent="0.2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25">
      <c r="A4445" s="3">
        <v>4445</v>
      </c>
      <c r="B4445" s="3" t="s">
        <v>560</v>
      </c>
      <c r="C4445" s="3" t="s">
        <v>113</v>
      </c>
      <c r="D4445" s="3">
        <v>2006</v>
      </c>
      <c r="E4445" s="3" t="s">
        <v>43</v>
      </c>
      <c r="F4445" s="3" t="s">
        <v>196</v>
      </c>
      <c r="G4445" s="3">
        <v>0.33</v>
      </c>
      <c r="H4445" s="3">
        <v>0.1</v>
      </c>
      <c r="I4445" s="3">
        <v>0</v>
      </c>
      <c r="J4445" s="3">
        <v>0.02</v>
      </c>
      <c r="K4445" s="3">
        <v>0.44</v>
      </c>
    </row>
    <row r="4446" spans="1:11" x14ac:dyDescent="0.2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25">
      <c r="A4447" s="3">
        <v>4447</v>
      </c>
      <c r="B4447" s="3" t="s">
        <v>3405</v>
      </c>
      <c r="C4447" s="3" t="s">
        <v>26</v>
      </c>
      <c r="D4447" s="3">
        <v>2007</v>
      </c>
      <c r="E4447" s="3" t="s">
        <v>28</v>
      </c>
      <c r="F4447" s="3" t="s">
        <v>92</v>
      </c>
      <c r="G4447" s="3">
        <v>0.4</v>
      </c>
      <c r="H4447" s="3">
        <v>0.01</v>
      </c>
      <c r="I4447" s="3">
        <v>0</v>
      </c>
      <c r="J4447" s="3">
        <v>0.03</v>
      </c>
      <c r="K4447" s="3">
        <v>0.44</v>
      </c>
    </row>
    <row r="4448" spans="1:11" x14ac:dyDescent="0.25">
      <c r="A4448" s="2">
        <v>4448</v>
      </c>
      <c r="B4448" s="2" t="s">
        <v>2428</v>
      </c>
      <c r="C4448" s="2" t="s">
        <v>39</v>
      </c>
      <c r="D4448" s="2">
        <v>2007</v>
      </c>
      <c r="E4448" s="2" t="s">
        <v>31</v>
      </c>
      <c r="F4448" s="2" t="s">
        <v>44</v>
      </c>
      <c r="G4448" s="2">
        <v>0.36</v>
      </c>
      <c r="H4448" s="2">
        <v>0.04</v>
      </c>
      <c r="I4448" s="2">
        <v>0.01</v>
      </c>
      <c r="J4448" s="2">
        <v>0.04</v>
      </c>
      <c r="K4448" s="2">
        <v>0.44</v>
      </c>
    </row>
    <row r="4449" spans="1:11" x14ac:dyDescent="0.25">
      <c r="A4449" s="3">
        <v>4449</v>
      </c>
      <c r="B4449" s="3" t="s">
        <v>3406</v>
      </c>
      <c r="C4449" s="3" t="s">
        <v>46</v>
      </c>
      <c r="D4449" s="3">
        <v>2005</v>
      </c>
      <c r="E4449" s="3" t="s">
        <v>31</v>
      </c>
      <c r="F4449" s="3" t="s">
        <v>296</v>
      </c>
      <c r="G4449" s="3">
        <v>0</v>
      </c>
      <c r="H4449" s="3">
        <v>0</v>
      </c>
      <c r="I4449" s="3">
        <v>0.44</v>
      </c>
      <c r="J4449" s="3">
        <v>0</v>
      </c>
      <c r="K4449" s="3">
        <v>0.44</v>
      </c>
    </row>
    <row r="4450" spans="1:11" x14ac:dyDescent="0.25">
      <c r="A4450" s="2">
        <v>4450</v>
      </c>
      <c r="B4450" s="2" t="s">
        <v>2800</v>
      </c>
      <c r="C4450" s="2" t="s">
        <v>86</v>
      </c>
      <c r="D4450" s="2">
        <v>2000</v>
      </c>
      <c r="E4450" s="2" t="s">
        <v>24</v>
      </c>
      <c r="F4450" s="2" t="s">
        <v>296</v>
      </c>
      <c r="G4450" s="2">
        <v>0.25</v>
      </c>
      <c r="H4450" s="2">
        <v>0.17</v>
      </c>
      <c r="I4450" s="2">
        <v>0</v>
      </c>
      <c r="J4450" s="2">
        <v>0.03</v>
      </c>
      <c r="K4450" s="2">
        <v>0.44</v>
      </c>
    </row>
    <row r="4451" spans="1:11" x14ac:dyDescent="0.25">
      <c r="A4451" s="3">
        <v>4451</v>
      </c>
      <c r="B4451" s="3" t="s">
        <v>3407</v>
      </c>
      <c r="C4451" s="3" t="s">
        <v>86</v>
      </c>
      <c r="D4451" s="3">
        <v>1996</v>
      </c>
      <c r="E4451" s="3" t="s">
        <v>22</v>
      </c>
      <c r="F4451" s="3" t="s">
        <v>1971</v>
      </c>
      <c r="G4451" s="3">
        <v>0.25</v>
      </c>
      <c r="H4451" s="3">
        <v>0.17</v>
      </c>
      <c r="I4451" s="3">
        <v>0</v>
      </c>
      <c r="J4451" s="3">
        <v>0.03</v>
      </c>
      <c r="K4451" s="3">
        <v>0.44</v>
      </c>
    </row>
    <row r="4452" spans="1:11" x14ac:dyDescent="0.25">
      <c r="A4452" s="2">
        <v>4452</v>
      </c>
      <c r="B4452" s="2" t="s">
        <v>3408</v>
      </c>
      <c r="C4452" s="2" t="s">
        <v>48</v>
      </c>
      <c r="D4452" s="2">
        <v>1996</v>
      </c>
      <c r="E4452" s="2" t="s">
        <v>24</v>
      </c>
      <c r="F4452" s="2" t="s">
        <v>1147</v>
      </c>
      <c r="G4452" s="2">
        <v>0</v>
      </c>
      <c r="H4452" s="2">
        <v>0</v>
      </c>
      <c r="I4452" s="2">
        <v>0.44</v>
      </c>
      <c r="J4452" s="2">
        <v>0</v>
      </c>
      <c r="K4452" s="2">
        <v>0.44</v>
      </c>
    </row>
    <row r="4453" spans="1:11" x14ac:dyDescent="0.25">
      <c r="A4453" s="3">
        <v>4453</v>
      </c>
      <c r="B4453" s="3" t="s">
        <v>3409</v>
      </c>
      <c r="C4453" s="3" t="s">
        <v>16</v>
      </c>
      <c r="D4453" s="3">
        <v>1991</v>
      </c>
      <c r="E4453" s="3" t="s">
        <v>24</v>
      </c>
      <c r="F4453" s="3" t="s">
        <v>1147</v>
      </c>
      <c r="G4453" s="3">
        <v>0.16</v>
      </c>
      <c r="H4453" s="3">
        <v>0.03</v>
      </c>
      <c r="I4453" s="3">
        <v>0.15</v>
      </c>
      <c r="J4453" s="3">
        <v>0.1</v>
      </c>
      <c r="K4453" s="3">
        <v>0.44</v>
      </c>
    </row>
    <row r="4454" spans="1:11" x14ac:dyDescent="0.25">
      <c r="A4454" s="2">
        <v>4454</v>
      </c>
      <c r="B4454" s="2" t="s">
        <v>3410</v>
      </c>
      <c r="C4454" s="2" t="s">
        <v>78</v>
      </c>
      <c r="D4454" s="2">
        <v>1997</v>
      </c>
      <c r="E4454" s="2" t="s">
        <v>31</v>
      </c>
      <c r="F4454" s="2" t="s">
        <v>179</v>
      </c>
      <c r="G4454" s="2">
        <v>0.35</v>
      </c>
      <c r="H4454" s="2">
        <v>0.08</v>
      </c>
      <c r="I4454" s="2">
        <v>0</v>
      </c>
      <c r="J4454" s="2">
        <v>0.01</v>
      </c>
      <c r="K4454" s="2">
        <v>0.44</v>
      </c>
    </row>
    <row r="4455" spans="1:11" x14ac:dyDescent="0.2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25">
      <c r="A4456" s="2">
        <v>4456</v>
      </c>
      <c r="B4456" s="2" t="s">
        <v>3412</v>
      </c>
      <c r="C4456" s="2" t="s">
        <v>12</v>
      </c>
      <c r="D4456" s="2">
        <v>2009</v>
      </c>
      <c r="E4456" s="2" t="s">
        <v>28</v>
      </c>
      <c r="F4456" s="2" t="s">
        <v>3413</v>
      </c>
      <c r="G4456" s="2">
        <v>0.41</v>
      </c>
      <c r="H4456" s="2">
        <v>0</v>
      </c>
      <c r="I4456" s="2">
        <v>0</v>
      </c>
      <c r="J4456" s="2">
        <v>0.03</v>
      </c>
      <c r="K4456" s="2">
        <v>0.44</v>
      </c>
    </row>
    <row r="4457" spans="1:11" x14ac:dyDescent="0.2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25">
      <c r="A4458" s="2">
        <v>4458</v>
      </c>
      <c r="B4458" s="2" t="s">
        <v>3044</v>
      </c>
      <c r="C4458" s="2" t="s">
        <v>147</v>
      </c>
      <c r="D4458" s="2">
        <v>2005</v>
      </c>
      <c r="E4458" s="2" t="s">
        <v>28</v>
      </c>
      <c r="F4458" s="2" t="s">
        <v>385</v>
      </c>
      <c r="G4458" s="2">
        <v>0.34</v>
      </c>
      <c r="H4458" s="2">
        <v>0.09</v>
      </c>
      <c r="I4458" s="2">
        <v>0</v>
      </c>
      <c r="J4458" s="2">
        <v>0.01</v>
      </c>
      <c r="K4458" s="2">
        <v>0.44</v>
      </c>
    </row>
    <row r="4459" spans="1:11" x14ac:dyDescent="0.25">
      <c r="A4459" s="3">
        <v>4459</v>
      </c>
      <c r="B4459" s="3" t="s">
        <v>3415</v>
      </c>
      <c r="C4459" s="3" t="s">
        <v>46</v>
      </c>
      <c r="D4459" s="3">
        <v>2007</v>
      </c>
      <c r="E4459" s="3" t="s">
        <v>212</v>
      </c>
      <c r="F4459" s="3" t="s">
        <v>969</v>
      </c>
      <c r="G4459" s="3">
        <v>0</v>
      </c>
      <c r="H4459" s="3">
        <v>0</v>
      </c>
      <c r="I4459" s="3">
        <v>0.44</v>
      </c>
      <c r="J4459" s="3">
        <v>0</v>
      </c>
      <c r="K4459" s="3">
        <v>0.44</v>
      </c>
    </row>
    <row r="4460" spans="1:11" x14ac:dyDescent="0.25">
      <c r="A4460" s="2">
        <v>4460</v>
      </c>
      <c r="B4460" s="2" t="s">
        <v>3416</v>
      </c>
      <c r="C4460" s="2" t="s">
        <v>86</v>
      </c>
      <c r="D4460" s="2">
        <v>2001</v>
      </c>
      <c r="E4460" s="2" t="s">
        <v>43</v>
      </c>
      <c r="F4460" s="2" t="s">
        <v>1351</v>
      </c>
      <c r="G4460" s="2">
        <v>0.24</v>
      </c>
      <c r="H4460" s="2">
        <v>0.17</v>
      </c>
      <c r="I4460" s="2">
        <v>0</v>
      </c>
      <c r="J4460" s="2">
        <v>0.03</v>
      </c>
      <c r="K4460" s="2">
        <v>0.44</v>
      </c>
    </row>
    <row r="4461" spans="1:11" x14ac:dyDescent="0.25">
      <c r="A4461" s="3">
        <v>4461</v>
      </c>
      <c r="B4461" s="3" t="s">
        <v>3417</v>
      </c>
      <c r="C4461" s="3" t="s">
        <v>26</v>
      </c>
      <c r="D4461" s="3">
        <v>2007</v>
      </c>
      <c r="E4461" s="3" t="s">
        <v>33</v>
      </c>
      <c r="F4461" s="3" t="s">
        <v>92</v>
      </c>
      <c r="G4461" s="3">
        <v>0.41</v>
      </c>
      <c r="H4461" s="3">
        <v>0</v>
      </c>
      <c r="I4461" s="3">
        <v>0</v>
      </c>
      <c r="J4461" s="3">
        <v>0.03</v>
      </c>
      <c r="K4461" s="3">
        <v>0.44</v>
      </c>
    </row>
    <row r="4462" spans="1:11" x14ac:dyDescent="0.25">
      <c r="A4462" s="2">
        <v>4462</v>
      </c>
      <c r="B4462" s="2" t="s">
        <v>3418</v>
      </c>
      <c r="C4462" s="2" t="s">
        <v>26</v>
      </c>
      <c r="D4462" s="2">
        <v>2007</v>
      </c>
      <c r="E4462" s="2" t="s">
        <v>33</v>
      </c>
      <c r="F4462" s="2" t="s">
        <v>61</v>
      </c>
      <c r="G4462" s="2">
        <v>0.4</v>
      </c>
      <c r="H4462" s="2">
        <v>0</v>
      </c>
      <c r="I4462" s="2">
        <v>0</v>
      </c>
      <c r="J4462" s="2">
        <v>0.03</v>
      </c>
      <c r="K4462" s="2">
        <v>0.44</v>
      </c>
    </row>
    <row r="4463" spans="1:11" x14ac:dyDescent="0.2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25">
      <c r="A4464" s="2">
        <v>4464</v>
      </c>
      <c r="B4464" s="2" t="s">
        <v>840</v>
      </c>
      <c r="C4464" s="2" t="s">
        <v>113</v>
      </c>
      <c r="D4464" s="2">
        <v>2004</v>
      </c>
      <c r="E4464" s="2" t="s">
        <v>18</v>
      </c>
      <c r="F4464" s="2" t="s">
        <v>385</v>
      </c>
      <c r="G4464" s="2">
        <v>0.34</v>
      </c>
      <c r="H4464" s="2">
        <v>0.08</v>
      </c>
      <c r="I4464" s="2">
        <v>0</v>
      </c>
      <c r="J4464" s="2">
        <v>0.02</v>
      </c>
      <c r="K4464" s="2">
        <v>0.44</v>
      </c>
    </row>
    <row r="4465" spans="1:11" x14ac:dyDescent="0.25">
      <c r="A4465" s="3">
        <v>4465</v>
      </c>
      <c r="B4465" s="3" t="s">
        <v>3420</v>
      </c>
      <c r="C4465" s="3" t="s">
        <v>46</v>
      </c>
      <c r="D4465" s="3">
        <v>2002</v>
      </c>
      <c r="E4465" s="3" t="s">
        <v>13</v>
      </c>
      <c r="F4465" s="3" t="s">
        <v>184</v>
      </c>
      <c r="G4465" s="3">
        <v>0</v>
      </c>
      <c r="H4465" s="3">
        <v>0</v>
      </c>
      <c r="I4465" s="3">
        <v>0.44</v>
      </c>
      <c r="J4465" s="3">
        <v>0</v>
      </c>
      <c r="K4465" s="3">
        <v>0.44</v>
      </c>
    </row>
    <row r="4466" spans="1:11" x14ac:dyDescent="0.25">
      <c r="A4466" s="2">
        <v>4466</v>
      </c>
      <c r="B4466" s="2" t="s">
        <v>3421</v>
      </c>
      <c r="C4466" s="2" t="s">
        <v>86</v>
      </c>
      <c r="D4466" s="2">
        <v>2000</v>
      </c>
      <c r="E4466" s="2" t="s">
        <v>13</v>
      </c>
      <c r="F4466" s="2" t="s">
        <v>59</v>
      </c>
      <c r="G4466" s="2">
        <v>0.24</v>
      </c>
      <c r="H4466" s="2">
        <v>0.17</v>
      </c>
      <c r="I4466" s="2">
        <v>0</v>
      </c>
      <c r="J4466" s="2">
        <v>0.03</v>
      </c>
      <c r="K4466" s="2">
        <v>0.44</v>
      </c>
    </row>
    <row r="4467" spans="1:11" x14ac:dyDescent="0.25">
      <c r="A4467" s="3">
        <v>4467</v>
      </c>
      <c r="B4467" s="3" t="s">
        <v>3422</v>
      </c>
      <c r="C4467" s="3" t="s">
        <v>147</v>
      </c>
      <c r="D4467" s="3">
        <v>2004</v>
      </c>
      <c r="E4467" s="3" t="s">
        <v>72</v>
      </c>
      <c r="F4467" s="3" t="s">
        <v>1733</v>
      </c>
      <c r="G4467" s="3">
        <v>0</v>
      </c>
      <c r="H4467" s="3">
        <v>0</v>
      </c>
      <c r="I4467" s="3">
        <v>0.43</v>
      </c>
      <c r="J4467" s="3">
        <v>0.01</v>
      </c>
      <c r="K4467" s="3">
        <v>0.44</v>
      </c>
    </row>
    <row r="4468" spans="1:11" x14ac:dyDescent="0.2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25">
      <c r="A4469" s="3">
        <v>4469</v>
      </c>
      <c r="B4469" s="3" t="s">
        <v>3424</v>
      </c>
      <c r="C4469" s="3" t="s">
        <v>147</v>
      </c>
      <c r="D4469" s="3">
        <v>2003</v>
      </c>
      <c r="E4469" s="3" t="s">
        <v>2</v>
      </c>
      <c r="F4469" s="3" t="s">
        <v>14</v>
      </c>
      <c r="G4469" s="3">
        <v>0.34</v>
      </c>
      <c r="H4469" s="3">
        <v>0.09</v>
      </c>
      <c r="I4469" s="3">
        <v>0</v>
      </c>
      <c r="J4469" s="3">
        <v>0.01</v>
      </c>
      <c r="K4469" s="3">
        <v>0.44</v>
      </c>
    </row>
    <row r="4470" spans="1:11" x14ac:dyDescent="0.25">
      <c r="A4470" s="2">
        <v>4470</v>
      </c>
      <c r="B4470" s="2" t="s">
        <v>3381</v>
      </c>
      <c r="C4470" s="2" t="s">
        <v>55</v>
      </c>
      <c r="D4470" s="2">
        <v>2003</v>
      </c>
      <c r="E4470" s="2" t="s">
        <v>43</v>
      </c>
      <c r="F4470" s="2" t="s">
        <v>385</v>
      </c>
      <c r="G4470" s="2">
        <v>0.31</v>
      </c>
      <c r="H4470" s="2">
        <v>0.12</v>
      </c>
      <c r="I4470" s="2">
        <v>0</v>
      </c>
      <c r="J4470" s="2">
        <v>0.01</v>
      </c>
      <c r="K4470" s="2">
        <v>0.44</v>
      </c>
    </row>
    <row r="4471" spans="1:11" x14ac:dyDescent="0.25">
      <c r="A4471" s="3">
        <v>4471</v>
      </c>
      <c r="B4471" s="3" t="s">
        <v>3425</v>
      </c>
      <c r="C4471" s="3" t="s">
        <v>127</v>
      </c>
      <c r="D4471" s="4" t="s">
        <v>225</v>
      </c>
      <c r="E4471" s="3" t="s">
        <v>24</v>
      </c>
      <c r="F4471" s="3" t="s">
        <v>128</v>
      </c>
      <c r="G4471" s="3">
        <v>0.41</v>
      </c>
      <c r="H4471" s="3">
        <v>0.03</v>
      </c>
      <c r="I4471" s="3">
        <v>0</v>
      </c>
      <c r="J4471" s="3">
        <v>0</v>
      </c>
      <c r="K4471" s="3">
        <v>0.44</v>
      </c>
    </row>
    <row r="4472" spans="1:11" x14ac:dyDescent="0.25">
      <c r="A4472" s="2">
        <v>4472</v>
      </c>
      <c r="B4472" s="2" t="s">
        <v>3426</v>
      </c>
      <c r="C4472" s="2" t="s">
        <v>46</v>
      </c>
      <c r="D4472" s="2">
        <v>2003</v>
      </c>
      <c r="E4472" s="2" t="s">
        <v>28</v>
      </c>
      <c r="F4472" s="2" t="s">
        <v>296</v>
      </c>
      <c r="G4472" s="2">
        <v>0</v>
      </c>
      <c r="H4472" s="2">
        <v>0</v>
      </c>
      <c r="I4472" s="2">
        <v>0.44</v>
      </c>
      <c r="J4472" s="2">
        <v>0</v>
      </c>
      <c r="K4472" s="2">
        <v>0.44</v>
      </c>
    </row>
    <row r="4473" spans="1:11" x14ac:dyDescent="0.25">
      <c r="A4473" s="3">
        <v>4473</v>
      </c>
      <c r="B4473" s="3" t="s">
        <v>2217</v>
      </c>
      <c r="C4473" s="3" t="s">
        <v>26</v>
      </c>
      <c r="D4473" s="3">
        <v>2010</v>
      </c>
      <c r="E4473" s="3" t="s">
        <v>13</v>
      </c>
      <c r="F4473" s="3" t="s">
        <v>3427</v>
      </c>
      <c r="G4473" s="3">
        <v>0.41</v>
      </c>
      <c r="H4473" s="3">
        <v>0</v>
      </c>
      <c r="I4473" s="3">
        <v>0</v>
      </c>
      <c r="J4473" s="3">
        <v>0.02</v>
      </c>
      <c r="K4473" s="3">
        <v>0.44</v>
      </c>
    </row>
    <row r="4474" spans="1:11" x14ac:dyDescent="0.2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25">
      <c r="A4475" s="3">
        <v>4475</v>
      </c>
      <c r="B4475" s="3" t="s">
        <v>152</v>
      </c>
      <c r="C4475" s="3" t="s">
        <v>42</v>
      </c>
      <c r="D4475" s="3">
        <v>2012</v>
      </c>
      <c r="E4475" s="3" t="s">
        <v>28</v>
      </c>
      <c r="F4475" s="3" t="s">
        <v>92</v>
      </c>
      <c r="G4475" s="3">
        <v>0.26</v>
      </c>
      <c r="H4475" s="3">
        <v>0.12</v>
      </c>
      <c r="I4475" s="3">
        <v>0</v>
      </c>
      <c r="J4475" s="3">
        <v>0.06</v>
      </c>
      <c r="K4475" s="3">
        <v>0.44</v>
      </c>
    </row>
    <row r="4476" spans="1:11" x14ac:dyDescent="0.25">
      <c r="A4476" s="2">
        <v>4476</v>
      </c>
      <c r="B4476" s="2" t="s">
        <v>2373</v>
      </c>
      <c r="C4476" s="2" t="s">
        <v>147</v>
      </c>
      <c r="D4476" s="2">
        <v>2002</v>
      </c>
      <c r="E4476" s="2" t="s">
        <v>31</v>
      </c>
      <c r="F4476" s="2" t="s">
        <v>223</v>
      </c>
      <c r="G4476" s="2">
        <v>0.34</v>
      </c>
      <c r="H4476" s="2">
        <v>0.09</v>
      </c>
      <c r="I4476" s="2">
        <v>0</v>
      </c>
      <c r="J4476" s="2">
        <v>0.01</v>
      </c>
      <c r="K4476" s="2">
        <v>0.44</v>
      </c>
    </row>
    <row r="4477" spans="1:11" x14ac:dyDescent="0.25">
      <c r="A4477" s="3">
        <v>4477</v>
      </c>
      <c r="B4477" s="3" t="s">
        <v>3429</v>
      </c>
      <c r="C4477" s="3" t="s">
        <v>55</v>
      </c>
      <c r="D4477" s="3">
        <v>2003</v>
      </c>
      <c r="E4477" s="3" t="s">
        <v>43</v>
      </c>
      <c r="F4477" s="3" t="s">
        <v>510</v>
      </c>
      <c r="G4477" s="3">
        <v>0.31</v>
      </c>
      <c r="H4477" s="3">
        <v>0.12</v>
      </c>
      <c r="I4477" s="3">
        <v>0</v>
      </c>
      <c r="J4477" s="3">
        <v>0.01</v>
      </c>
      <c r="K4477" s="3">
        <v>0.44</v>
      </c>
    </row>
    <row r="4478" spans="1:11" x14ac:dyDescent="0.2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25">
      <c r="A4479" s="3">
        <v>4479</v>
      </c>
      <c r="B4479" s="3" t="s">
        <v>3430</v>
      </c>
      <c r="C4479" s="3" t="s">
        <v>147</v>
      </c>
      <c r="D4479" s="3">
        <v>2002</v>
      </c>
      <c r="E4479" s="3" t="s">
        <v>83</v>
      </c>
      <c r="F4479" s="3" t="s">
        <v>14</v>
      </c>
      <c r="G4479" s="3">
        <v>0.34</v>
      </c>
      <c r="H4479" s="3">
        <v>0.09</v>
      </c>
      <c r="I4479" s="3">
        <v>0</v>
      </c>
      <c r="J4479" s="3">
        <v>0.01</v>
      </c>
      <c r="K4479" s="3">
        <v>0.44</v>
      </c>
    </row>
    <row r="4480" spans="1:11" x14ac:dyDescent="0.25">
      <c r="A4480" s="2">
        <v>4480</v>
      </c>
      <c r="B4480" s="2" t="s">
        <v>3431</v>
      </c>
      <c r="C4480" s="2" t="s">
        <v>55</v>
      </c>
      <c r="D4480" s="2">
        <v>2004</v>
      </c>
      <c r="E4480" s="2" t="s">
        <v>43</v>
      </c>
      <c r="F4480" s="2" t="s">
        <v>385</v>
      </c>
      <c r="G4480" s="2">
        <v>0.31</v>
      </c>
      <c r="H4480" s="2">
        <v>0.12</v>
      </c>
      <c r="I4480" s="2">
        <v>0</v>
      </c>
      <c r="J4480" s="2">
        <v>0.01</v>
      </c>
      <c r="K4480" s="2">
        <v>0.44</v>
      </c>
    </row>
    <row r="4481" spans="1:11" x14ac:dyDescent="0.25">
      <c r="A4481" s="3">
        <v>4481</v>
      </c>
      <c r="B4481" s="3" t="s">
        <v>3432</v>
      </c>
      <c r="C4481" s="3" t="s">
        <v>46</v>
      </c>
      <c r="D4481" s="3">
        <v>2005</v>
      </c>
      <c r="E4481" s="3" t="s">
        <v>72</v>
      </c>
      <c r="F4481" s="3" t="s">
        <v>128</v>
      </c>
      <c r="G4481" s="3">
        <v>0.36</v>
      </c>
      <c r="H4481" s="3">
        <v>0.01</v>
      </c>
      <c r="I4481" s="3">
        <v>0</v>
      </c>
      <c r="J4481" s="3">
        <v>0.06</v>
      </c>
      <c r="K4481" s="3">
        <v>0.44</v>
      </c>
    </row>
    <row r="4482" spans="1:11" x14ac:dyDescent="0.25">
      <c r="A4482" s="2">
        <v>4482</v>
      </c>
      <c r="B4482" s="2" t="s">
        <v>3433</v>
      </c>
      <c r="C4482" s="2" t="s">
        <v>46</v>
      </c>
      <c r="D4482" s="2">
        <v>2009</v>
      </c>
      <c r="E4482" s="2" t="s">
        <v>28</v>
      </c>
      <c r="F4482" s="2" t="s">
        <v>59</v>
      </c>
      <c r="G4482" s="2">
        <v>0</v>
      </c>
      <c r="H4482" s="2">
        <v>0.06</v>
      </c>
      <c r="I4482" s="2">
        <v>0</v>
      </c>
      <c r="J4482" s="2">
        <v>0.38</v>
      </c>
      <c r="K4482" s="2">
        <v>0.44</v>
      </c>
    </row>
    <row r="4483" spans="1:11" x14ac:dyDescent="0.25">
      <c r="A4483" s="3">
        <v>4483</v>
      </c>
      <c r="B4483" s="3" t="s">
        <v>3434</v>
      </c>
      <c r="C4483" s="3" t="s">
        <v>834</v>
      </c>
      <c r="D4483" s="3">
        <v>1996</v>
      </c>
      <c r="E4483" s="3" t="s">
        <v>83</v>
      </c>
      <c r="F4483" s="3" t="s">
        <v>121</v>
      </c>
      <c r="G4483" s="3">
        <v>0</v>
      </c>
      <c r="H4483" s="3">
        <v>0</v>
      </c>
      <c r="I4483" s="3">
        <v>0.44</v>
      </c>
      <c r="J4483" s="3">
        <v>0</v>
      </c>
      <c r="K4483" s="3">
        <v>0.44</v>
      </c>
    </row>
    <row r="4484" spans="1:11" x14ac:dyDescent="0.25">
      <c r="A4484" s="2">
        <v>4484</v>
      </c>
      <c r="B4484" s="2" t="s">
        <v>3114</v>
      </c>
      <c r="C4484" s="2" t="s">
        <v>12</v>
      </c>
      <c r="D4484" s="2">
        <v>2007</v>
      </c>
      <c r="E4484" s="2" t="s">
        <v>2</v>
      </c>
      <c r="F4484" s="2" t="s">
        <v>385</v>
      </c>
      <c r="G4484" s="2">
        <v>0.4</v>
      </c>
      <c r="H4484" s="2">
        <v>0</v>
      </c>
      <c r="I4484" s="2">
        <v>0</v>
      </c>
      <c r="J4484" s="2">
        <v>0.03</v>
      </c>
      <c r="K4484" s="2">
        <v>0.44</v>
      </c>
    </row>
    <row r="4485" spans="1:11" x14ac:dyDescent="0.25">
      <c r="A4485" s="3">
        <v>4485</v>
      </c>
      <c r="B4485" s="3" t="s">
        <v>3435</v>
      </c>
      <c r="C4485" s="3" t="s">
        <v>46</v>
      </c>
      <c r="D4485" s="3">
        <v>2005</v>
      </c>
      <c r="E4485" s="3" t="s">
        <v>43</v>
      </c>
      <c r="F4485" s="3" t="s">
        <v>296</v>
      </c>
      <c r="G4485" s="3">
        <v>0</v>
      </c>
      <c r="H4485" s="3">
        <v>0</v>
      </c>
      <c r="I4485" s="3">
        <v>0.44</v>
      </c>
      <c r="J4485" s="3">
        <v>0</v>
      </c>
      <c r="K4485" s="3">
        <v>0.44</v>
      </c>
    </row>
    <row r="4486" spans="1:11" x14ac:dyDescent="0.25">
      <c r="A4486" s="2">
        <v>4486</v>
      </c>
      <c r="B4486" s="2" t="s">
        <v>3436</v>
      </c>
      <c r="C4486" s="2" t="s">
        <v>26</v>
      </c>
      <c r="D4486" s="2">
        <v>2010</v>
      </c>
      <c r="E4486" s="2" t="s">
        <v>33</v>
      </c>
      <c r="F4486" s="2" t="s">
        <v>184</v>
      </c>
      <c r="G4486" s="2">
        <v>0</v>
      </c>
      <c r="H4486" s="2">
        <v>0</v>
      </c>
      <c r="I4486" s="2">
        <v>0.44</v>
      </c>
      <c r="J4486" s="2">
        <v>0</v>
      </c>
      <c r="K4486" s="2">
        <v>0.44</v>
      </c>
    </row>
    <row r="4487" spans="1:11" x14ac:dyDescent="0.25">
      <c r="A4487" s="3">
        <v>4487</v>
      </c>
      <c r="B4487" s="3" t="s">
        <v>3437</v>
      </c>
      <c r="C4487" s="3" t="s">
        <v>46</v>
      </c>
      <c r="D4487" s="3">
        <v>2002</v>
      </c>
      <c r="E4487" s="3" t="s">
        <v>13</v>
      </c>
      <c r="F4487" s="3" t="s">
        <v>608</v>
      </c>
      <c r="G4487" s="3">
        <v>0.21</v>
      </c>
      <c r="H4487" s="3">
        <v>0.17</v>
      </c>
      <c r="I4487" s="3">
        <v>0</v>
      </c>
      <c r="J4487" s="3">
        <v>0.06</v>
      </c>
      <c r="K4487" s="3">
        <v>0.44</v>
      </c>
    </row>
    <row r="4488" spans="1:11" x14ac:dyDescent="0.25">
      <c r="A4488" s="2">
        <v>4488</v>
      </c>
      <c r="B4488" s="2" t="s">
        <v>3438</v>
      </c>
      <c r="C4488" s="2" t="s">
        <v>12</v>
      </c>
      <c r="D4488" s="2">
        <v>2011</v>
      </c>
      <c r="E4488" s="2" t="s">
        <v>28</v>
      </c>
      <c r="F4488" s="2" t="s">
        <v>92</v>
      </c>
      <c r="G4488" s="2">
        <v>0.41</v>
      </c>
      <c r="H4488" s="2">
        <v>0</v>
      </c>
      <c r="I4488" s="2">
        <v>0</v>
      </c>
      <c r="J4488" s="2">
        <v>0.03</v>
      </c>
      <c r="K4488" s="2">
        <v>0.44</v>
      </c>
    </row>
    <row r="4489" spans="1:11" x14ac:dyDescent="0.25">
      <c r="A4489" s="3">
        <v>4489</v>
      </c>
      <c r="B4489" s="3" t="s">
        <v>1046</v>
      </c>
      <c r="C4489" s="3" t="s">
        <v>46</v>
      </c>
      <c r="D4489" s="3">
        <v>2007</v>
      </c>
      <c r="E4489" s="3" t="s">
        <v>43</v>
      </c>
      <c r="F4489" s="3" t="s">
        <v>385</v>
      </c>
      <c r="G4489" s="3">
        <v>0.36</v>
      </c>
      <c r="H4489" s="3">
        <v>0.01</v>
      </c>
      <c r="I4489" s="3">
        <v>0</v>
      </c>
      <c r="J4489" s="3">
        <v>0.06</v>
      </c>
      <c r="K4489" s="3">
        <v>0.44</v>
      </c>
    </row>
    <row r="4490" spans="1:11" x14ac:dyDescent="0.2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25">
      <c r="A4491" s="3">
        <v>4491</v>
      </c>
      <c r="B4491" s="3" t="s">
        <v>3440</v>
      </c>
      <c r="C4491" s="3" t="s">
        <v>26</v>
      </c>
      <c r="D4491" s="3">
        <v>2006</v>
      </c>
      <c r="E4491" s="3" t="s">
        <v>24</v>
      </c>
      <c r="F4491" s="3" t="s">
        <v>14</v>
      </c>
      <c r="G4491" s="3">
        <v>0.16</v>
      </c>
      <c r="H4491" s="3">
        <v>0</v>
      </c>
      <c r="I4491" s="3">
        <v>0.26</v>
      </c>
      <c r="J4491" s="3">
        <v>0.01</v>
      </c>
      <c r="K4491" s="3">
        <v>0.44</v>
      </c>
    </row>
    <row r="4492" spans="1:11" x14ac:dyDescent="0.2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25">
      <c r="A4493" s="3">
        <v>4493</v>
      </c>
      <c r="B4493" s="3" t="s">
        <v>3441</v>
      </c>
      <c r="C4493" s="3" t="s">
        <v>12</v>
      </c>
      <c r="D4493" s="3">
        <v>2009</v>
      </c>
      <c r="E4493" s="3" t="s">
        <v>13</v>
      </c>
      <c r="F4493" s="3" t="s">
        <v>3427</v>
      </c>
      <c r="G4493" s="3">
        <v>0.41</v>
      </c>
      <c r="H4493" s="3">
        <v>0</v>
      </c>
      <c r="I4493" s="3">
        <v>0</v>
      </c>
      <c r="J4493" s="3">
        <v>0.03</v>
      </c>
      <c r="K4493" s="3">
        <v>0.44</v>
      </c>
    </row>
    <row r="4494" spans="1:11" x14ac:dyDescent="0.2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2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25">
      <c r="A4496" s="2">
        <v>4496</v>
      </c>
      <c r="B4496" s="2" t="s">
        <v>3444</v>
      </c>
      <c r="C4496" s="2" t="s">
        <v>65</v>
      </c>
      <c r="D4496" s="2">
        <v>2011</v>
      </c>
      <c r="E4496" s="2" t="s">
        <v>24</v>
      </c>
      <c r="F4496" s="2" t="s">
        <v>3445</v>
      </c>
      <c r="G4496" s="2">
        <v>0.2</v>
      </c>
      <c r="H4496" s="2">
        <v>0.13</v>
      </c>
      <c r="I4496" s="2">
        <v>0.06</v>
      </c>
      <c r="J4496" s="2">
        <v>0.03</v>
      </c>
      <c r="K4496" s="2">
        <v>0.43</v>
      </c>
    </row>
    <row r="4497" spans="1:11" x14ac:dyDescent="0.25">
      <c r="A4497" s="3">
        <v>4497</v>
      </c>
      <c r="B4497" s="3" t="s">
        <v>3446</v>
      </c>
      <c r="C4497" s="3" t="s">
        <v>26</v>
      </c>
      <c r="D4497" s="3">
        <v>2009</v>
      </c>
      <c r="E4497" s="3" t="s">
        <v>28</v>
      </c>
      <c r="F4497" s="3" t="s">
        <v>44</v>
      </c>
      <c r="G4497" s="3">
        <v>0.39</v>
      </c>
      <c r="H4497" s="3">
        <v>0.01</v>
      </c>
      <c r="I4497" s="3">
        <v>0</v>
      </c>
      <c r="J4497" s="3">
        <v>0.03</v>
      </c>
      <c r="K4497" s="3">
        <v>0.43</v>
      </c>
    </row>
    <row r="4498" spans="1:11" x14ac:dyDescent="0.25">
      <c r="A4498" s="2">
        <v>4498</v>
      </c>
      <c r="B4498" s="2" t="s">
        <v>3447</v>
      </c>
      <c r="C4498" s="2" t="s">
        <v>46</v>
      </c>
      <c r="D4498" s="2">
        <v>2003</v>
      </c>
      <c r="E4498" s="2" t="s">
        <v>43</v>
      </c>
      <c r="F4498" s="2" t="s">
        <v>59</v>
      </c>
      <c r="G4498" s="2">
        <v>0.21</v>
      </c>
      <c r="H4498" s="2">
        <v>0.17</v>
      </c>
      <c r="I4498" s="2">
        <v>0</v>
      </c>
      <c r="J4498" s="2">
        <v>0.06</v>
      </c>
      <c r="K4498" s="2">
        <v>0.43</v>
      </c>
    </row>
    <row r="4499" spans="1:11" x14ac:dyDescent="0.25">
      <c r="A4499" s="3">
        <v>4499</v>
      </c>
      <c r="B4499" s="3" t="s">
        <v>465</v>
      </c>
      <c r="C4499" s="3" t="s">
        <v>78</v>
      </c>
      <c r="D4499" s="3">
        <v>2001</v>
      </c>
      <c r="E4499" s="3" t="s">
        <v>13</v>
      </c>
      <c r="F4499" s="3" t="s">
        <v>110</v>
      </c>
      <c r="G4499" s="3">
        <v>0.41</v>
      </c>
      <c r="H4499" s="3">
        <v>0.02</v>
      </c>
      <c r="I4499" s="3">
        <v>0</v>
      </c>
      <c r="J4499" s="3">
        <v>0</v>
      </c>
      <c r="K4499" s="3">
        <v>0.43</v>
      </c>
    </row>
    <row r="4500" spans="1:11" x14ac:dyDescent="0.25">
      <c r="A4500" s="2">
        <v>4500</v>
      </c>
      <c r="B4500" s="2" t="s">
        <v>154</v>
      </c>
      <c r="C4500" s="2" t="s">
        <v>55</v>
      </c>
      <c r="D4500" s="2">
        <v>2004</v>
      </c>
      <c r="E4500" s="2" t="s">
        <v>18</v>
      </c>
      <c r="F4500" s="2" t="s">
        <v>110</v>
      </c>
      <c r="G4500" s="2">
        <v>0.31</v>
      </c>
      <c r="H4500" s="2">
        <v>0.12</v>
      </c>
      <c r="I4500" s="2">
        <v>0</v>
      </c>
      <c r="J4500" s="2">
        <v>0.01</v>
      </c>
      <c r="K4500" s="2">
        <v>0.43</v>
      </c>
    </row>
    <row r="4501" spans="1:11" x14ac:dyDescent="0.25">
      <c r="A4501" s="3">
        <v>4501</v>
      </c>
      <c r="B4501" s="3" t="s">
        <v>1155</v>
      </c>
      <c r="C4501" s="3" t="s">
        <v>46</v>
      </c>
      <c r="D4501" s="3">
        <v>2008</v>
      </c>
      <c r="E4501" s="3" t="s">
        <v>43</v>
      </c>
      <c r="F4501" s="3" t="s">
        <v>61</v>
      </c>
      <c r="G4501" s="3">
        <v>0.17</v>
      </c>
      <c r="H4501" s="3">
        <v>0</v>
      </c>
      <c r="I4501" s="3">
        <v>0</v>
      </c>
      <c r="J4501" s="3">
        <v>0.26</v>
      </c>
      <c r="K4501" s="3">
        <v>0.43</v>
      </c>
    </row>
    <row r="4502" spans="1:11" x14ac:dyDescent="0.25">
      <c r="A4502" s="2">
        <v>4502</v>
      </c>
      <c r="B4502" s="2" t="s">
        <v>3448</v>
      </c>
      <c r="C4502" s="2" t="s">
        <v>86</v>
      </c>
      <c r="D4502" s="2">
        <v>2001</v>
      </c>
      <c r="E4502" s="2" t="s">
        <v>31</v>
      </c>
      <c r="F4502" s="2" t="s">
        <v>44</v>
      </c>
      <c r="G4502" s="2">
        <v>0.24</v>
      </c>
      <c r="H4502" s="2">
        <v>0.16</v>
      </c>
      <c r="I4502" s="2">
        <v>0</v>
      </c>
      <c r="J4502" s="2">
        <v>0.03</v>
      </c>
      <c r="K4502" s="2">
        <v>0.43</v>
      </c>
    </row>
    <row r="4503" spans="1:11" x14ac:dyDescent="0.25">
      <c r="A4503" s="3">
        <v>4503</v>
      </c>
      <c r="B4503" s="3" t="s">
        <v>945</v>
      </c>
      <c r="C4503" s="3" t="s">
        <v>113</v>
      </c>
      <c r="D4503" s="3">
        <v>2001</v>
      </c>
      <c r="E4503" s="3" t="s">
        <v>13</v>
      </c>
      <c r="F4503" s="3" t="s">
        <v>110</v>
      </c>
      <c r="G4503" s="3">
        <v>0.32</v>
      </c>
      <c r="H4503" s="3">
        <v>0.09</v>
      </c>
      <c r="I4503" s="3">
        <v>0</v>
      </c>
      <c r="J4503" s="3">
        <v>0.02</v>
      </c>
      <c r="K4503" s="3">
        <v>0.43</v>
      </c>
    </row>
    <row r="4504" spans="1:11" x14ac:dyDescent="0.25">
      <c r="A4504" s="2">
        <v>4504</v>
      </c>
      <c r="B4504" s="2" t="s">
        <v>3449</v>
      </c>
      <c r="C4504" s="2" t="s">
        <v>55</v>
      </c>
      <c r="D4504" s="2">
        <v>2005</v>
      </c>
      <c r="E4504" s="2" t="s">
        <v>33</v>
      </c>
      <c r="F4504" s="2" t="s">
        <v>385</v>
      </c>
      <c r="G4504" s="2">
        <v>0.31</v>
      </c>
      <c r="H4504" s="2">
        <v>0.12</v>
      </c>
      <c r="I4504" s="2">
        <v>0</v>
      </c>
      <c r="J4504" s="2">
        <v>0.01</v>
      </c>
      <c r="K4504" s="2">
        <v>0.43</v>
      </c>
    </row>
    <row r="4505" spans="1:11" x14ac:dyDescent="0.25">
      <c r="A4505" s="3">
        <v>4505</v>
      </c>
      <c r="B4505" s="3" t="s">
        <v>153</v>
      </c>
      <c r="C4505" s="3" t="s">
        <v>118</v>
      </c>
      <c r="D4505" s="3">
        <v>2013</v>
      </c>
      <c r="E4505" s="3" t="s">
        <v>13</v>
      </c>
      <c r="F4505" s="3" t="s">
        <v>110</v>
      </c>
      <c r="G4505" s="3">
        <v>0.01</v>
      </c>
      <c r="H4505" s="3">
        <v>0.36</v>
      </c>
      <c r="I4505" s="3">
        <v>0</v>
      </c>
      <c r="J4505" s="3">
        <v>0.06</v>
      </c>
      <c r="K4505" s="3">
        <v>0.43</v>
      </c>
    </row>
    <row r="4506" spans="1:11" x14ac:dyDescent="0.25">
      <c r="A4506" s="2">
        <v>4506</v>
      </c>
      <c r="B4506" s="2" t="s">
        <v>2455</v>
      </c>
      <c r="C4506" s="2" t="s">
        <v>46</v>
      </c>
      <c r="D4506" s="2">
        <v>2005</v>
      </c>
      <c r="E4506" s="2" t="s">
        <v>43</v>
      </c>
      <c r="F4506" s="2" t="s">
        <v>451</v>
      </c>
      <c r="G4506" s="2">
        <v>0.36</v>
      </c>
      <c r="H4506" s="2">
        <v>0.01</v>
      </c>
      <c r="I4506" s="2">
        <v>0</v>
      </c>
      <c r="J4506" s="2">
        <v>0.06</v>
      </c>
      <c r="K4506" s="2">
        <v>0.43</v>
      </c>
    </row>
    <row r="4507" spans="1:11" x14ac:dyDescent="0.25">
      <c r="A4507" s="3">
        <v>4507</v>
      </c>
      <c r="B4507" s="3" t="s">
        <v>3450</v>
      </c>
      <c r="C4507" s="3" t="s">
        <v>67</v>
      </c>
      <c r="D4507" s="3">
        <v>2014</v>
      </c>
      <c r="E4507" s="3" t="s">
        <v>18</v>
      </c>
      <c r="F4507" s="3" t="s">
        <v>92</v>
      </c>
      <c r="G4507" s="3">
        <v>0.13</v>
      </c>
      <c r="H4507" s="3">
        <v>0.21</v>
      </c>
      <c r="I4507" s="3">
        <v>0.01</v>
      </c>
      <c r="J4507" s="3">
        <v>0.08</v>
      </c>
      <c r="K4507" s="3">
        <v>0.43</v>
      </c>
    </row>
    <row r="4508" spans="1:11" x14ac:dyDescent="0.25">
      <c r="A4508" s="2">
        <v>4508</v>
      </c>
      <c r="B4508" s="2" t="s">
        <v>1380</v>
      </c>
      <c r="C4508" s="2" t="s">
        <v>26</v>
      </c>
      <c r="D4508" s="2">
        <v>2010</v>
      </c>
      <c r="E4508" s="2" t="s">
        <v>28</v>
      </c>
      <c r="F4508" s="2" t="s">
        <v>385</v>
      </c>
      <c r="G4508" s="2">
        <v>0.41</v>
      </c>
      <c r="H4508" s="2">
        <v>0</v>
      </c>
      <c r="I4508" s="2">
        <v>0</v>
      </c>
      <c r="J4508" s="2">
        <v>0.03</v>
      </c>
      <c r="K4508" s="2">
        <v>0.43</v>
      </c>
    </row>
    <row r="4509" spans="1:11" x14ac:dyDescent="0.25">
      <c r="A4509" s="3">
        <v>4509</v>
      </c>
      <c r="B4509" s="3" t="s">
        <v>3451</v>
      </c>
      <c r="C4509" s="3" t="s">
        <v>834</v>
      </c>
      <c r="D4509" s="3">
        <v>1996</v>
      </c>
      <c r="E4509" s="3" t="s">
        <v>2</v>
      </c>
      <c r="F4509" s="3" t="s">
        <v>121</v>
      </c>
      <c r="G4509" s="3">
        <v>0</v>
      </c>
      <c r="H4509" s="3">
        <v>0</v>
      </c>
      <c r="I4509" s="3">
        <v>0.43</v>
      </c>
      <c r="J4509" s="3">
        <v>0</v>
      </c>
      <c r="K4509" s="3">
        <v>0.43</v>
      </c>
    </row>
    <row r="4510" spans="1:11" x14ac:dyDescent="0.25">
      <c r="A4510" s="2">
        <v>4510</v>
      </c>
      <c r="B4510" s="2" t="s">
        <v>1002</v>
      </c>
      <c r="C4510" s="2" t="s">
        <v>113</v>
      </c>
      <c r="D4510" s="2">
        <v>2003</v>
      </c>
      <c r="E4510" s="2" t="s">
        <v>13</v>
      </c>
      <c r="F4510" s="2" t="s">
        <v>110</v>
      </c>
      <c r="G4510" s="2">
        <v>0.4</v>
      </c>
      <c r="H4510" s="2">
        <v>0.02</v>
      </c>
      <c r="I4510" s="2">
        <v>0</v>
      </c>
      <c r="J4510" s="2">
        <v>0.02</v>
      </c>
      <c r="K4510" s="2">
        <v>0.43</v>
      </c>
    </row>
    <row r="4511" spans="1:11" x14ac:dyDescent="0.25">
      <c r="A4511" s="3">
        <v>4511</v>
      </c>
      <c r="B4511" s="3" t="s">
        <v>946</v>
      </c>
      <c r="C4511" s="3" t="s">
        <v>118</v>
      </c>
      <c r="D4511" s="3">
        <v>2016</v>
      </c>
      <c r="E4511" s="3" t="s">
        <v>31</v>
      </c>
      <c r="F4511" s="3" t="s">
        <v>61</v>
      </c>
      <c r="G4511" s="3">
        <v>0.22</v>
      </c>
      <c r="H4511" s="3">
        <v>0.18</v>
      </c>
      <c r="I4511" s="3">
        <v>0</v>
      </c>
      <c r="J4511" s="3">
        <v>0.04</v>
      </c>
      <c r="K4511" s="3">
        <v>0.43</v>
      </c>
    </row>
    <row r="4512" spans="1:11" x14ac:dyDescent="0.25">
      <c r="A4512" s="2">
        <v>4512</v>
      </c>
      <c r="B4512" s="2" t="s">
        <v>3452</v>
      </c>
      <c r="C4512" s="2" t="s">
        <v>141</v>
      </c>
      <c r="D4512" s="2">
        <v>2015</v>
      </c>
      <c r="E4512" s="2" t="s">
        <v>28</v>
      </c>
      <c r="F4512" s="2" t="s">
        <v>3453</v>
      </c>
      <c r="G4512" s="2">
        <v>0.35</v>
      </c>
      <c r="H4512" s="2">
        <v>0.04</v>
      </c>
      <c r="I4512" s="2">
        <v>0</v>
      </c>
      <c r="J4512" s="2">
        <v>0.04</v>
      </c>
      <c r="K4512" s="2">
        <v>0.43</v>
      </c>
    </row>
    <row r="4513" spans="1:11" x14ac:dyDescent="0.25">
      <c r="A4513" s="3">
        <v>4513</v>
      </c>
      <c r="B4513" s="3" t="s">
        <v>788</v>
      </c>
      <c r="C4513" s="3" t="s">
        <v>12</v>
      </c>
      <c r="D4513" s="3">
        <v>2010</v>
      </c>
      <c r="E4513" s="3" t="s">
        <v>13</v>
      </c>
      <c r="F4513" s="3" t="s">
        <v>110</v>
      </c>
      <c r="G4513" s="3">
        <v>0.38</v>
      </c>
      <c r="H4513" s="3">
        <v>0.03</v>
      </c>
      <c r="I4513" s="3">
        <v>0</v>
      </c>
      <c r="J4513" s="3">
        <v>0.03</v>
      </c>
      <c r="K4513" s="3">
        <v>0.43</v>
      </c>
    </row>
    <row r="4514" spans="1:11" x14ac:dyDescent="0.25">
      <c r="A4514" s="2">
        <v>4514</v>
      </c>
      <c r="B4514" s="2" t="s">
        <v>3454</v>
      </c>
      <c r="C4514" s="2" t="s">
        <v>46</v>
      </c>
      <c r="D4514" s="2">
        <v>2003</v>
      </c>
      <c r="E4514" s="2" t="s">
        <v>43</v>
      </c>
      <c r="F4514" s="2" t="s">
        <v>110</v>
      </c>
      <c r="G4514" s="2">
        <v>0.21</v>
      </c>
      <c r="H4514" s="2">
        <v>0.17</v>
      </c>
      <c r="I4514" s="2">
        <v>0</v>
      </c>
      <c r="J4514" s="2">
        <v>0.06</v>
      </c>
      <c r="K4514" s="2">
        <v>0.43</v>
      </c>
    </row>
    <row r="4515" spans="1:11" x14ac:dyDescent="0.2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25">
      <c r="A4516" s="2">
        <v>4516</v>
      </c>
      <c r="B4516" s="2" t="s">
        <v>3455</v>
      </c>
      <c r="C4516" s="2" t="s">
        <v>86</v>
      </c>
      <c r="D4516" s="2">
        <v>2001</v>
      </c>
      <c r="E4516" s="2" t="s">
        <v>13</v>
      </c>
      <c r="F4516" s="2" t="s">
        <v>59</v>
      </c>
      <c r="G4516" s="2">
        <v>0.24</v>
      </c>
      <c r="H4516" s="2">
        <v>0.16</v>
      </c>
      <c r="I4516" s="2">
        <v>0</v>
      </c>
      <c r="J4516" s="2">
        <v>0.03</v>
      </c>
      <c r="K4516" s="2">
        <v>0.43</v>
      </c>
    </row>
    <row r="4517" spans="1:11" x14ac:dyDescent="0.2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25">
      <c r="A4518" s="2">
        <v>4518</v>
      </c>
      <c r="B4518" s="2" t="s">
        <v>3456</v>
      </c>
      <c r="C4518" s="2" t="s">
        <v>46</v>
      </c>
      <c r="D4518" s="2">
        <v>2000</v>
      </c>
      <c r="E4518" s="2" t="s">
        <v>31</v>
      </c>
      <c r="F4518" s="2" t="s">
        <v>223</v>
      </c>
      <c r="G4518" s="2">
        <v>0.21</v>
      </c>
      <c r="H4518" s="2">
        <v>0.17</v>
      </c>
      <c r="I4518" s="2">
        <v>0</v>
      </c>
      <c r="J4518" s="2">
        <v>0.06</v>
      </c>
      <c r="K4518" s="2">
        <v>0.43</v>
      </c>
    </row>
    <row r="4519" spans="1:11" x14ac:dyDescent="0.25">
      <c r="A4519" s="3">
        <v>4519</v>
      </c>
      <c r="B4519" s="3" t="s">
        <v>3457</v>
      </c>
      <c r="C4519" s="3" t="s">
        <v>127</v>
      </c>
      <c r="D4519" s="3">
        <v>1981</v>
      </c>
      <c r="E4519" s="3" t="s">
        <v>43</v>
      </c>
      <c r="F4519" s="3" t="s">
        <v>61</v>
      </c>
      <c r="G4519" s="3">
        <v>0.4</v>
      </c>
      <c r="H4519" s="3">
        <v>0.02</v>
      </c>
      <c r="I4519" s="3">
        <v>0</v>
      </c>
      <c r="J4519" s="3">
        <v>0</v>
      </c>
      <c r="K4519" s="3">
        <v>0.43</v>
      </c>
    </row>
    <row r="4520" spans="1:11" x14ac:dyDescent="0.25">
      <c r="A4520" s="2">
        <v>4520</v>
      </c>
      <c r="B4520" s="2" t="s">
        <v>3458</v>
      </c>
      <c r="C4520" s="2" t="s">
        <v>46</v>
      </c>
      <c r="D4520" s="2">
        <v>2004</v>
      </c>
      <c r="E4520" s="2" t="s">
        <v>22</v>
      </c>
      <c r="F4520" s="2" t="s">
        <v>296</v>
      </c>
      <c r="G4520" s="2">
        <v>0.21</v>
      </c>
      <c r="H4520" s="2">
        <v>0.17</v>
      </c>
      <c r="I4520" s="2">
        <v>0</v>
      </c>
      <c r="J4520" s="2">
        <v>0.06</v>
      </c>
      <c r="K4520" s="2">
        <v>0.43</v>
      </c>
    </row>
    <row r="4521" spans="1:11" x14ac:dyDescent="0.2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25">
      <c r="A4522" s="2">
        <v>4522</v>
      </c>
      <c r="B4522" s="2" t="s">
        <v>3460</v>
      </c>
      <c r="C4522" s="2" t="s">
        <v>55</v>
      </c>
      <c r="D4522" s="2">
        <v>2002</v>
      </c>
      <c r="E4522" s="2" t="s">
        <v>2</v>
      </c>
      <c r="F4522" s="2" t="s">
        <v>3324</v>
      </c>
      <c r="G4522" s="2">
        <v>0.31</v>
      </c>
      <c r="H4522" s="2">
        <v>0.11</v>
      </c>
      <c r="I4522" s="2">
        <v>0</v>
      </c>
      <c r="J4522" s="2">
        <v>0.01</v>
      </c>
      <c r="K4522" s="2">
        <v>0.43</v>
      </c>
    </row>
    <row r="4523" spans="1:11" x14ac:dyDescent="0.2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25">
      <c r="A4524" s="2">
        <v>4524</v>
      </c>
      <c r="B4524" s="2" t="s">
        <v>3462</v>
      </c>
      <c r="C4524" s="2" t="s">
        <v>48</v>
      </c>
      <c r="D4524" s="2">
        <v>1994</v>
      </c>
      <c r="E4524" s="2" t="s">
        <v>33</v>
      </c>
      <c r="F4524" s="2" t="s">
        <v>276</v>
      </c>
      <c r="G4524" s="2">
        <v>0</v>
      </c>
      <c r="H4524" s="2">
        <v>0</v>
      </c>
      <c r="I4524" s="2">
        <v>0.43</v>
      </c>
      <c r="J4524" s="2">
        <v>0</v>
      </c>
      <c r="K4524" s="2">
        <v>0.43</v>
      </c>
    </row>
    <row r="4525" spans="1:11" x14ac:dyDescent="0.25">
      <c r="A4525" s="3">
        <v>4525</v>
      </c>
      <c r="B4525" s="3" t="s">
        <v>1407</v>
      </c>
      <c r="C4525" s="3" t="s">
        <v>12</v>
      </c>
      <c r="D4525" s="3">
        <v>2010</v>
      </c>
      <c r="E4525" s="3" t="s">
        <v>13</v>
      </c>
      <c r="F4525" s="3" t="s">
        <v>110</v>
      </c>
      <c r="G4525" s="3">
        <v>0.23</v>
      </c>
      <c r="H4525" s="3">
        <v>0.15</v>
      </c>
      <c r="I4525" s="3">
        <v>0.01</v>
      </c>
      <c r="J4525" s="3">
        <v>0.04</v>
      </c>
      <c r="K4525" s="3">
        <v>0.43</v>
      </c>
    </row>
    <row r="4526" spans="1:11" x14ac:dyDescent="0.2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25">
      <c r="A4527" s="3">
        <v>4527</v>
      </c>
      <c r="B4527" s="3" t="s">
        <v>2788</v>
      </c>
      <c r="C4527" s="3" t="s">
        <v>39</v>
      </c>
      <c r="D4527" s="3">
        <v>2012</v>
      </c>
      <c r="E4527" s="3" t="s">
        <v>31</v>
      </c>
      <c r="F4527" s="3" t="s">
        <v>44</v>
      </c>
      <c r="G4527" s="3">
        <v>0.21</v>
      </c>
      <c r="H4527" s="3">
        <v>0.19</v>
      </c>
      <c r="I4527" s="3">
        <v>0</v>
      </c>
      <c r="J4527" s="3">
        <v>0.04</v>
      </c>
      <c r="K4527" s="3">
        <v>0.43</v>
      </c>
    </row>
    <row r="4528" spans="1:11" x14ac:dyDescent="0.25">
      <c r="A4528" s="2">
        <v>4528</v>
      </c>
      <c r="B4528" s="2" t="s">
        <v>3464</v>
      </c>
      <c r="C4528" s="2" t="s">
        <v>55</v>
      </c>
      <c r="D4528" s="2">
        <v>2004</v>
      </c>
      <c r="E4528" s="2" t="s">
        <v>28</v>
      </c>
      <c r="F4528" s="2" t="s">
        <v>225</v>
      </c>
      <c r="G4528" s="2">
        <v>0.31</v>
      </c>
      <c r="H4528" s="2">
        <v>0.11</v>
      </c>
      <c r="I4528" s="2">
        <v>0</v>
      </c>
      <c r="J4528" s="2">
        <v>0.01</v>
      </c>
      <c r="K4528" s="2">
        <v>0.43</v>
      </c>
    </row>
    <row r="4529" spans="1:11" x14ac:dyDescent="0.25">
      <c r="A4529" s="3">
        <v>4529</v>
      </c>
      <c r="B4529" s="3" t="s">
        <v>1954</v>
      </c>
      <c r="C4529" s="3" t="s">
        <v>46</v>
      </c>
      <c r="D4529" s="3">
        <v>2009</v>
      </c>
      <c r="E4529" s="3" t="s">
        <v>43</v>
      </c>
      <c r="F4529" s="3" t="s">
        <v>128</v>
      </c>
      <c r="G4529" s="3">
        <v>0.15</v>
      </c>
      <c r="H4529" s="3">
        <v>0.04</v>
      </c>
      <c r="I4529" s="3">
        <v>0</v>
      </c>
      <c r="J4529" s="3">
        <v>0.24</v>
      </c>
      <c r="K4529" s="3">
        <v>0.43</v>
      </c>
    </row>
    <row r="4530" spans="1:11" x14ac:dyDescent="0.25">
      <c r="A4530" s="2">
        <v>4530</v>
      </c>
      <c r="B4530" s="2" t="s">
        <v>3465</v>
      </c>
      <c r="C4530" s="2" t="s">
        <v>46</v>
      </c>
      <c r="D4530" s="2">
        <v>2003</v>
      </c>
      <c r="E4530" s="2" t="s">
        <v>43</v>
      </c>
      <c r="F4530" s="2" t="s">
        <v>2067</v>
      </c>
      <c r="G4530" s="2">
        <v>0.21</v>
      </c>
      <c r="H4530" s="2">
        <v>0.16</v>
      </c>
      <c r="I4530" s="2">
        <v>0</v>
      </c>
      <c r="J4530" s="2">
        <v>0.06</v>
      </c>
      <c r="K4530" s="2">
        <v>0.43</v>
      </c>
    </row>
    <row r="4531" spans="1:11" x14ac:dyDescent="0.25">
      <c r="A4531" s="3">
        <v>4531</v>
      </c>
      <c r="B4531" s="3" t="s">
        <v>2933</v>
      </c>
      <c r="C4531" s="3" t="s">
        <v>12</v>
      </c>
      <c r="D4531" s="3">
        <v>2010</v>
      </c>
      <c r="E4531" s="3" t="s">
        <v>43</v>
      </c>
      <c r="F4531" s="3" t="s">
        <v>61</v>
      </c>
      <c r="G4531" s="3">
        <v>0.24</v>
      </c>
      <c r="H4531" s="3">
        <v>0.15</v>
      </c>
      <c r="I4531" s="3">
        <v>0</v>
      </c>
      <c r="J4531" s="3">
        <v>0.04</v>
      </c>
      <c r="K4531" s="3">
        <v>0.43</v>
      </c>
    </row>
    <row r="4532" spans="1:11" x14ac:dyDescent="0.25">
      <c r="A4532" s="2">
        <v>4532</v>
      </c>
      <c r="B4532" s="2" t="s">
        <v>3466</v>
      </c>
      <c r="C4532" s="2" t="s">
        <v>39</v>
      </c>
      <c r="D4532" s="2">
        <v>2007</v>
      </c>
      <c r="E4532" s="2" t="s">
        <v>212</v>
      </c>
      <c r="F4532" s="2" t="s">
        <v>110</v>
      </c>
      <c r="G4532" s="2">
        <v>0.35</v>
      </c>
      <c r="H4532" s="2">
        <v>0.05</v>
      </c>
      <c r="I4532" s="2">
        <v>0</v>
      </c>
      <c r="J4532" s="2">
        <v>0.03</v>
      </c>
      <c r="K4532" s="2">
        <v>0.43</v>
      </c>
    </row>
    <row r="4533" spans="1:11" x14ac:dyDescent="0.2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2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25">
      <c r="A4535" s="3">
        <v>4535</v>
      </c>
      <c r="B4535" s="3" t="s">
        <v>848</v>
      </c>
      <c r="C4535" s="3" t="s">
        <v>118</v>
      </c>
      <c r="D4535" s="3">
        <v>2012</v>
      </c>
      <c r="E4535" s="3" t="s">
        <v>31</v>
      </c>
      <c r="F4535" s="3" t="s">
        <v>44</v>
      </c>
      <c r="G4535" s="3">
        <v>0.15</v>
      </c>
      <c r="H4535" s="3">
        <v>0.22</v>
      </c>
      <c r="I4535" s="3">
        <v>0</v>
      </c>
      <c r="J4535" s="3">
        <v>0.06</v>
      </c>
      <c r="K4535" s="3">
        <v>0.43</v>
      </c>
    </row>
    <row r="4536" spans="1:11" x14ac:dyDescent="0.25">
      <c r="A4536" s="2">
        <v>4536</v>
      </c>
      <c r="B4536" s="2" t="s">
        <v>3469</v>
      </c>
      <c r="C4536" s="2" t="s">
        <v>26</v>
      </c>
      <c r="D4536" s="2">
        <v>2008</v>
      </c>
      <c r="E4536" s="2" t="s">
        <v>33</v>
      </c>
      <c r="F4536" s="2" t="s">
        <v>92</v>
      </c>
      <c r="G4536" s="2">
        <v>0.39</v>
      </c>
      <c r="H4536" s="2">
        <v>0.01</v>
      </c>
      <c r="I4536" s="2">
        <v>0</v>
      </c>
      <c r="J4536" s="2">
        <v>0.03</v>
      </c>
      <c r="K4536" s="2">
        <v>0.43</v>
      </c>
    </row>
    <row r="4537" spans="1:11" x14ac:dyDescent="0.25">
      <c r="A4537" s="3">
        <v>4537</v>
      </c>
      <c r="B4537" s="3" t="s">
        <v>3470</v>
      </c>
      <c r="C4537" s="3" t="s">
        <v>26</v>
      </c>
      <c r="D4537" s="3">
        <v>2006</v>
      </c>
      <c r="E4537" s="3" t="s">
        <v>2</v>
      </c>
      <c r="F4537" s="3" t="s">
        <v>184</v>
      </c>
      <c r="G4537" s="3">
        <v>0.33</v>
      </c>
      <c r="H4537" s="3">
        <v>0.03</v>
      </c>
      <c r="I4537" s="3">
        <v>0.04</v>
      </c>
      <c r="J4537" s="3">
        <v>0.03</v>
      </c>
      <c r="K4537" s="3">
        <v>0.43</v>
      </c>
    </row>
    <row r="4538" spans="1:11" x14ac:dyDescent="0.25">
      <c r="A4538" s="2">
        <v>4538</v>
      </c>
      <c r="B4538" s="2" t="s">
        <v>3471</v>
      </c>
      <c r="C4538" s="2" t="s">
        <v>12</v>
      </c>
      <c r="D4538" s="5" t="s">
        <v>225</v>
      </c>
      <c r="E4538" s="2" t="s">
        <v>13</v>
      </c>
      <c r="F4538" s="2" t="s">
        <v>878</v>
      </c>
      <c r="G4538" s="2">
        <v>0.4</v>
      </c>
      <c r="H4538" s="2">
        <v>0</v>
      </c>
      <c r="I4538" s="2">
        <v>0</v>
      </c>
      <c r="J4538" s="2">
        <v>0.02</v>
      </c>
      <c r="K4538" s="2">
        <v>0.43</v>
      </c>
    </row>
    <row r="4539" spans="1:11" x14ac:dyDescent="0.25">
      <c r="A4539" s="3">
        <v>4539</v>
      </c>
      <c r="B4539" s="3" t="s">
        <v>3472</v>
      </c>
      <c r="C4539" s="3" t="s">
        <v>46</v>
      </c>
      <c r="D4539" s="3">
        <v>2004</v>
      </c>
      <c r="E4539" s="3" t="s">
        <v>13</v>
      </c>
      <c r="F4539" s="3" t="s">
        <v>59</v>
      </c>
      <c r="G4539" s="3">
        <v>0.36</v>
      </c>
      <c r="H4539" s="3">
        <v>0.01</v>
      </c>
      <c r="I4539" s="3">
        <v>0</v>
      </c>
      <c r="J4539" s="3">
        <v>0.06</v>
      </c>
      <c r="K4539" s="3">
        <v>0.43</v>
      </c>
    </row>
    <row r="4540" spans="1:11" x14ac:dyDescent="0.25">
      <c r="A4540" s="2">
        <v>4540</v>
      </c>
      <c r="B4540" s="2" t="s">
        <v>153</v>
      </c>
      <c r="C4540" s="2" t="s">
        <v>12</v>
      </c>
      <c r="D4540" s="2">
        <v>2013</v>
      </c>
      <c r="E4540" s="2" t="s">
        <v>13</v>
      </c>
      <c r="F4540" s="2" t="s">
        <v>110</v>
      </c>
      <c r="G4540" s="2">
        <v>0</v>
      </c>
      <c r="H4540" s="2">
        <v>0.38</v>
      </c>
      <c r="I4540" s="2">
        <v>0</v>
      </c>
      <c r="J4540" s="2">
        <v>0.05</v>
      </c>
      <c r="K4540" s="2">
        <v>0.43</v>
      </c>
    </row>
    <row r="4541" spans="1:11" x14ac:dyDescent="0.25">
      <c r="A4541" s="3">
        <v>4541</v>
      </c>
      <c r="B4541" s="3" t="s">
        <v>3473</v>
      </c>
      <c r="C4541" s="3" t="s">
        <v>46</v>
      </c>
      <c r="D4541" s="3">
        <v>2003</v>
      </c>
      <c r="E4541" s="3" t="s">
        <v>22</v>
      </c>
      <c r="F4541" s="3" t="s">
        <v>1346</v>
      </c>
      <c r="G4541" s="3">
        <v>0.21</v>
      </c>
      <c r="H4541" s="3">
        <v>0.16</v>
      </c>
      <c r="I4541" s="3">
        <v>0</v>
      </c>
      <c r="J4541" s="3">
        <v>0.05</v>
      </c>
      <c r="K4541" s="3">
        <v>0.43</v>
      </c>
    </row>
    <row r="4542" spans="1:11" x14ac:dyDescent="0.2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25">
      <c r="A4543" s="3">
        <v>4543</v>
      </c>
      <c r="B4543" s="3" t="s">
        <v>3475</v>
      </c>
      <c r="C4543" s="3" t="s">
        <v>26</v>
      </c>
      <c r="D4543" s="3">
        <v>2009</v>
      </c>
      <c r="E4543" s="3" t="s">
        <v>83</v>
      </c>
      <c r="F4543" s="3" t="s">
        <v>2092</v>
      </c>
      <c r="G4543" s="3">
        <v>0.37</v>
      </c>
      <c r="H4543" s="3">
        <v>0</v>
      </c>
      <c r="I4543" s="3">
        <v>0.03</v>
      </c>
      <c r="J4543" s="3">
        <v>0.03</v>
      </c>
      <c r="K4543" s="3">
        <v>0.43</v>
      </c>
    </row>
    <row r="4544" spans="1:11" x14ac:dyDescent="0.2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25">
      <c r="A4545" s="3">
        <v>4545</v>
      </c>
      <c r="B4545" s="3" t="s">
        <v>3477</v>
      </c>
      <c r="C4545" s="3" t="s">
        <v>42</v>
      </c>
      <c r="D4545" s="3">
        <v>2012</v>
      </c>
      <c r="E4545" s="3" t="s">
        <v>33</v>
      </c>
      <c r="F4545" s="3" t="s">
        <v>184</v>
      </c>
      <c r="G4545" s="3">
        <v>0.21</v>
      </c>
      <c r="H4545" s="3">
        <v>0.08</v>
      </c>
      <c r="I4545" s="3">
        <v>0.09</v>
      </c>
      <c r="J4545" s="3">
        <v>0.05</v>
      </c>
      <c r="K4545" s="3">
        <v>0.43</v>
      </c>
    </row>
    <row r="4546" spans="1:11" x14ac:dyDescent="0.25">
      <c r="A4546" s="2">
        <v>4546</v>
      </c>
      <c r="B4546" s="2" t="s">
        <v>3478</v>
      </c>
      <c r="C4546" s="2" t="s">
        <v>42</v>
      </c>
      <c r="D4546" s="2">
        <v>2007</v>
      </c>
      <c r="E4546" s="2" t="s">
        <v>43</v>
      </c>
      <c r="F4546" s="2" t="s">
        <v>110</v>
      </c>
      <c r="G4546" s="2">
        <v>0.16</v>
      </c>
      <c r="H4546" s="2">
        <v>0.19</v>
      </c>
      <c r="I4546" s="2">
        <v>0</v>
      </c>
      <c r="J4546" s="2">
        <v>0.08</v>
      </c>
      <c r="K4546" s="2">
        <v>0.43</v>
      </c>
    </row>
    <row r="4547" spans="1:11" x14ac:dyDescent="0.25">
      <c r="A4547" s="3">
        <v>4547</v>
      </c>
      <c r="B4547" s="3" t="s">
        <v>3479</v>
      </c>
      <c r="C4547" s="3" t="s">
        <v>130</v>
      </c>
      <c r="D4547" s="3">
        <v>2006</v>
      </c>
      <c r="E4547" s="3" t="s">
        <v>22</v>
      </c>
      <c r="F4547" s="3" t="s">
        <v>92</v>
      </c>
      <c r="G4547" s="3">
        <v>0.17</v>
      </c>
      <c r="H4547" s="3">
        <v>0.01</v>
      </c>
      <c r="I4547" s="3">
        <v>0.23</v>
      </c>
      <c r="J4547" s="3">
        <v>0.02</v>
      </c>
      <c r="K4547" s="3">
        <v>0.43</v>
      </c>
    </row>
    <row r="4548" spans="1:11" x14ac:dyDescent="0.25">
      <c r="A4548" s="2">
        <v>4548</v>
      </c>
      <c r="B4548" s="2" t="s">
        <v>647</v>
      </c>
      <c r="C4548" s="2" t="s">
        <v>46</v>
      </c>
      <c r="D4548" s="2">
        <v>2008</v>
      </c>
      <c r="E4548" s="2" t="s">
        <v>28</v>
      </c>
      <c r="F4548" s="2" t="s">
        <v>110</v>
      </c>
      <c r="G4548" s="2">
        <v>0.21</v>
      </c>
      <c r="H4548" s="2">
        <v>0.16</v>
      </c>
      <c r="I4548" s="2">
        <v>0</v>
      </c>
      <c r="J4548" s="2">
        <v>0.05</v>
      </c>
      <c r="K4548" s="2">
        <v>0.43</v>
      </c>
    </row>
    <row r="4549" spans="1:11" x14ac:dyDescent="0.2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2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25">
      <c r="A4551" s="3">
        <v>4551</v>
      </c>
      <c r="B4551" s="3" t="s">
        <v>1839</v>
      </c>
      <c r="C4551" s="3" t="s">
        <v>141</v>
      </c>
      <c r="D4551" s="3">
        <v>2014</v>
      </c>
      <c r="E4551" s="3" t="s">
        <v>43</v>
      </c>
      <c r="F4551" s="3" t="s">
        <v>206</v>
      </c>
      <c r="G4551" s="3">
        <v>0.23</v>
      </c>
      <c r="H4551" s="3">
        <v>0.17</v>
      </c>
      <c r="I4551" s="3">
        <v>0</v>
      </c>
      <c r="J4551" s="3">
        <v>0.04</v>
      </c>
      <c r="K4551" s="3">
        <v>0.43</v>
      </c>
    </row>
    <row r="4552" spans="1:11" x14ac:dyDescent="0.25">
      <c r="A4552" s="2">
        <v>4552</v>
      </c>
      <c r="B4552" s="2" t="s">
        <v>310</v>
      </c>
      <c r="C4552" s="2" t="s">
        <v>147</v>
      </c>
      <c r="D4552" s="2">
        <v>2002</v>
      </c>
      <c r="E4552" s="2" t="s">
        <v>13</v>
      </c>
      <c r="F4552" s="2" t="s">
        <v>110</v>
      </c>
      <c r="G4552" s="2">
        <v>0.33</v>
      </c>
      <c r="H4552" s="2">
        <v>0.09</v>
      </c>
      <c r="I4552" s="2">
        <v>0</v>
      </c>
      <c r="J4552" s="2">
        <v>0.01</v>
      </c>
      <c r="K4552" s="2">
        <v>0.43</v>
      </c>
    </row>
    <row r="4553" spans="1:11" x14ac:dyDescent="0.25">
      <c r="A4553" s="3">
        <v>4553</v>
      </c>
      <c r="B4553" s="3" t="s">
        <v>3482</v>
      </c>
      <c r="C4553" s="3" t="s">
        <v>12</v>
      </c>
      <c r="D4553" s="3">
        <v>2009</v>
      </c>
      <c r="E4553" s="3" t="s">
        <v>18</v>
      </c>
      <c r="F4553" s="3" t="s">
        <v>110</v>
      </c>
      <c r="G4553" s="3">
        <v>0.39</v>
      </c>
      <c r="H4553" s="3">
        <v>0</v>
      </c>
      <c r="I4553" s="3">
        <v>0</v>
      </c>
      <c r="J4553" s="3">
        <v>0.03</v>
      </c>
      <c r="K4553" s="3">
        <v>0.43</v>
      </c>
    </row>
    <row r="4554" spans="1:11" x14ac:dyDescent="0.25">
      <c r="A4554" s="2">
        <v>4554</v>
      </c>
      <c r="B4554" s="2" t="s">
        <v>1454</v>
      </c>
      <c r="C4554" s="2" t="s">
        <v>39</v>
      </c>
      <c r="D4554" s="2">
        <v>2008</v>
      </c>
      <c r="E4554" s="2" t="s">
        <v>28</v>
      </c>
      <c r="F4554" s="2" t="s">
        <v>451</v>
      </c>
      <c r="G4554" s="2">
        <v>0.39</v>
      </c>
      <c r="H4554" s="2">
        <v>0.01</v>
      </c>
      <c r="I4554" s="2">
        <v>0</v>
      </c>
      <c r="J4554" s="2">
        <v>0.03</v>
      </c>
      <c r="K4554" s="2">
        <v>0.43</v>
      </c>
    </row>
    <row r="4555" spans="1:11" x14ac:dyDescent="0.25">
      <c r="A4555" s="3">
        <v>4555</v>
      </c>
      <c r="B4555" s="3" t="s">
        <v>3134</v>
      </c>
      <c r="C4555" s="3" t="s">
        <v>55</v>
      </c>
      <c r="D4555" s="3">
        <v>2002</v>
      </c>
      <c r="E4555" s="3" t="s">
        <v>13</v>
      </c>
      <c r="F4555" s="3" t="s">
        <v>128</v>
      </c>
      <c r="G4555" s="3">
        <v>0.31</v>
      </c>
      <c r="H4555" s="3">
        <v>0.11</v>
      </c>
      <c r="I4555" s="3">
        <v>0</v>
      </c>
      <c r="J4555" s="3">
        <v>0.01</v>
      </c>
      <c r="K4555" s="3">
        <v>0.43</v>
      </c>
    </row>
    <row r="4556" spans="1:11" x14ac:dyDescent="0.25">
      <c r="A4556" s="2">
        <v>4556</v>
      </c>
      <c r="B4556" s="2" t="s">
        <v>68</v>
      </c>
      <c r="C4556" s="2" t="s">
        <v>149</v>
      </c>
      <c r="D4556" s="2">
        <v>2012</v>
      </c>
      <c r="E4556" s="2" t="s">
        <v>31</v>
      </c>
      <c r="F4556" s="2" t="s">
        <v>61</v>
      </c>
      <c r="G4556" s="2">
        <v>0.21</v>
      </c>
      <c r="H4556" s="2">
        <v>0.18</v>
      </c>
      <c r="I4556" s="2">
        <v>0</v>
      </c>
      <c r="J4556" s="2">
        <v>0.03</v>
      </c>
      <c r="K4556" s="2">
        <v>0.43</v>
      </c>
    </row>
    <row r="4557" spans="1:11" x14ac:dyDescent="0.25">
      <c r="A4557" s="3">
        <v>4557</v>
      </c>
      <c r="B4557" s="3" t="s">
        <v>3483</v>
      </c>
      <c r="C4557" s="3" t="s">
        <v>42</v>
      </c>
      <c r="D4557" s="3">
        <v>2010</v>
      </c>
      <c r="E4557" s="3" t="s">
        <v>43</v>
      </c>
      <c r="F4557" s="3" t="s">
        <v>451</v>
      </c>
      <c r="G4557" s="3">
        <v>0.27</v>
      </c>
      <c r="H4557" s="3">
        <v>0.1</v>
      </c>
      <c r="I4557" s="3">
        <v>0</v>
      </c>
      <c r="J4557" s="3">
        <v>0.05</v>
      </c>
      <c r="K4557" s="3">
        <v>0.43</v>
      </c>
    </row>
    <row r="4558" spans="1:11" x14ac:dyDescent="0.25">
      <c r="A4558" s="2">
        <v>4558</v>
      </c>
      <c r="B4558" s="2" t="s">
        <v>1176</v>
      </c>
      <c r="C4558" s="2" t="s">
        <v>113</v>
      </c>
      <c r="D4558" s="2">
        <v>2003</v>
      </c>
      <c r="E4558" s="2" t="s">
        <v>28</v>
      </c>
      <c r="F4558" s="2" t="s">
        <v>608</v>
      </c>
      <c r="G4558" s="2">
        <v>0.33</v>
      </c>
      <c r="H4558" s="2">
        <v>0.08</v>
      </c>
      <c r="I4558" s="2">
        <v>0</v>
      </c>
      <c r="J4558" s="2">
        <v>0.01</v>
      </c>
      <c r="K4558" s="2">
        <v>0.43</v>
      </c>
    </row>
    <row r="4559" spans="1:11" x14ac:dyDescent="0.25">
      <c r="A4559" s="3">
        <v>4559</v>
      </c>
      <c r="B4559" s="3" t="s">
        <v>3484</v>
      </c>
      <c r="C4559" s="3" t="s">
        <v>26</v>
      </c>
      <c r="D4559" s="3">
        <v>2009</v>
      </c>
      <c r="E4559" s="3" t="s">
        <v>31</v>
      </c>
      <c r="F4559" s="3" t="s">
        <v>61</v>
      </c>
      <c r="G4559" s="3">
        <v>0.37</v>
      </c>
      <c r="H4559" s="3">
        <v>0.02</v>
      </c>
      <c r="I4559" s="3">
        <v>0</v>
      </c>
      <c r="J4559" s="3">
        <v>0.03</v>
      </c>
      <c r="K4559" s="3">
        <v>0.43</v>
      </c>
    </row>
    <row r="4560" spans="1:11" x14ac:dyDescent="0.25">
      <c r="A4560" s="2">
        <v>4560</v>
      </c>
      <c r="B4560" s="2" t="s">
        <v>3417</v>
      </c>
      <c r="C4560" s="2" t="s">
        <v>12</v>
      </c>
      <c r="D4560" s="2">
        <v>2007</v>
      </c>
      <c r="E4560" s="2" t="s">
        <v>33</v>
      </c>
      <c r="F4560" s="2" t="s">
        <v>92</v>
      </c>
      <c r="G4560" s="2">
        <v>0.39</v>
      </c>
      <c r="H4560" s="2">
        <v>0</v>
      </c>
      <c r="I4560" s="2">
        <v>0</v>
      </c>
      <c r="J4560" s="2">
        <v>0.03</v>
      </c>
      <c r="K4560" s="2">
        <v>0.43</v>
      </c>
    </row>
    <row r="4561" spans="1:11" x14ac:dyDescent="0.2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25">
      <c r="A4562" s="2">
        <v>4562</v>
      </c>
      <c r="B4562" s="2" t="s">
        <v>1238</v>
      </c>
      <c r="C4562" s="2" t="s">
        <v>46</v>
      </c>
      <c r="D4562" s="2">
        <v>2009</v>
      </c>
      <c r="E4562" s="2" t="s">
        <v>43</v>
      </c>
      <c r="F4562" s="2" t="s">
        <v>61</v>
      </c>
      <c r="G4562" s="2">
        <v>0.21</v>
      </c>
      <c r="H4562" s="2">
        <v>0.16</v>
      </c>
      <c r="I4562" s="2">
        <v>0</v>
      </c>
      <c r="J4562" s="2">
        <v>0.05</v>
      </c>
      <c r="K4562" s="2">
        <v>0.43</v>
      </c>
    </row>
    <row r="4563" spans="1:11" x14ac:dyDescent="0.25">
      <c r="A4563" s="3">
        <v>4563</v>
      </c>
      <c r="B4563" s="3" t="s">
        <v>3486</v>
      </c>
      <c r="C4563" s="3" t="s">
        <v>86</v>
      </c>
      <c r="D4563" s="3">
        <v>1997</v>
      </c>
      <c r="E4563" s="3" t="s">
        <v>13</v>
      </c>
      <c r="F4563" s="3" t="s">
        <v>677</v>
      </c>
      <c r="G4563" s="3">
        <v>0.24</v>
      </c>
      <c r="H4563" s="3">
        <v>0.16</v>
      </c>
      <c r="I4563" s="3">
        <v>0</v>
      </c>
      <c r="J4563" s="3">
        <v>0.03</v>
      </c>
      <c r="K4563" s="3">
        <v>0.43</v>
      </c>
    </row>
    <row r="4564" spans="1:11" x14ac:dyDescent="0.2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25">
      <c r="A4565" s="3">
        <v>4565</v>
      </c>
      <c r="B4565" s="3" t="s">
        <v>3487</v>
      </c>
      <c r="C4565" s="3" t="s">
        <v>46</v>
      </c>
      <c r="D4565" s="3">
        <v>2005</v>
      </c>
      <c r="E4565" s="3" t="s">
        <v>28</v>
      </c>
      <c r="F4565" s="3" t="s">
        <v>121</v>
      </c>
      <c r="G4565" s="3">
        <v>0.21</v>
      </c>
      <c r="H4565" s="3">
        <v>0.16</v>
      </c>
      <c r="I4565" s="3">
        <v>0</v>
      </c>
      <c r="J4565" s="3">
        <v>0.05</v>
      </c>
      <c r="K4565" s="3">
        <v>0.43</v>
      </c>
    </row>
    <row r="4566" spans="1:11" x14ac:dyDescent="0.25">
      <c r="A4566" s="2">
        <v>4566</v>
      </c>
      <c r="B4566" s="2" t="s">
        <v>2264</v>
      </c>
      <c r="C4566" s="2" t="s">
        <v>130</v>
      </c>
      <c r="D4566" s="2">
        <v>2007</v>
      </c>
      <c r="E4566" s="2" t="s">
        <v>43</v>
      </c>
      <c r="F4566" s="2" t="s">
        <v>451</v>
      </c>
      <c r="G4566" s="2">
        <v>0.15</v>
      </c>
      <c r="H4566" s="2">
        <v>0.17</v>
      </c>
      <c r="I4566" s="2">
        <v>0</v>
      </c>
      <c r="J4566" s="2">
        <v>0.1</v>
      </c>
      <c r="K4566" s="2">
        <v>0.43</v>
      </c>
    </row>
    <row r="4567" spans="1:11" x14ac:dyDescent="0.25">
      <c r="A4567" s="3">
        <v>4567</v>
      </c>
      <c r="B4567" s="3" t="s">
        <v>3488</v>
      </c>
      <c r="C4567" s="3" t="s">
        <v>130</v>
      </c>
      <c r="D4567" s="3">
        <v>2006</v>
      </c>
      <c r="E4567" s="3" t="s">
        <v>18</v>
      </c>
      <c r="F4567" s="3" t="s">
        <v>385</v>
      </c>
      <c r="G4567" s="3">
        <v>0.11</v>
      </c>
      <c r="H4567" s="3">
        <v>0.2</v>
      </c>
      <c r="I4567" s="3">
        <v>0</v>
      </c>
      <c r="J4567" s="3">
        <v>0.12</v>
      </c>
      <c r="K4567" s="3">
        <v>0.43</v>
      </c>
    </row>
    <row r="4568" spans="1:11" x14ac:dyDescent="0.25">
      <c r="A4568" s="2">
        <v>4568</v>
      </c>
      <c r="B4568" s="2" t="s">
        <v>3489</v>
      </c>
      <c r="C4568" s="2" t="s">
        <v>26</v>
      </c>
      <c r="D4568" s="2">
        <v>2006</v>
      </c>
      <c r="E4568" s="2" t="s">
        <v>43</v>
      </c>
      <c r="F4568" s="2" t="s">
        <v>971</v>
      </c>
      <c r="G4568" s="2">
        <v>0.39</v>
      </c>
      <c r="H4568" s="2">
        <v>0</v>
      </c>
      <c r="I4568" s="2">
        <v>0</v>
      </c>
      <c r="J4568" s="2">
        <v>0.03</v>
      </c>
      <c r="K4568" s="2">
        <v>0.42</v>
      </c>
    </row>
    <row r="4569" spans="1:11" x14ac:dyDescent="0.25">
      <c r="A4569" s="3">
        <v>4569</v>
      </c>
      <c r="B4569" s="3" t="s">
        <v>3490</v>
      </c>
      <c r="C4569" s="3" t="s">
        <v>834</v>
      </c>
      <c r="D4569" s="3">
        <v>1997</v>
      </c>
      <c r="E4569" s="3" t="s">
        <v>22</v>
      </c>
      <c r="F4569" s="3" t="s">
        <v>121</v>
      </c>
      <c r="G4569" s="3">
        <v>0</v>
      </c>
      <c r="H4569" s="3">
        <v>0</v>
      </c>
      <c r="I4569" s="3">
        <v>0.42</v>
      </c>
      <c r="J4569" s="3">
        <v>0</v>
      </c>
      <c r="K4569" s="3">
        <v>0.42</v>
      </c>
    </row>
    <row r="4570" spans="1:11" x14ac:dyDescent="0.25">
      <c r="A4570" s="2">
        <v>4570</v>
      </c>
      <c r="B4570" s="2" t="s">
        <v>3491</v>
      </c>
      <c r="C4570" s="2" t="s">
        <v>130</v>
      </c>
      <c r="D4570" s="2">
        <v>2011</v>
      </c>
      <c r="E4570" s="2" t="s">
        <v>212</v>
      </c>
      <c r="F4570" s="2" t="s">
        <v>969</v>
      </c>
      <c r="G4570" s="2">
        <v>0</v>
      </c>
      <c r="H4570" s="2">
        <v>0</v>
      </c>
      <c r="I4570" s="2">
        <v>0.42</v>
      </c>
      <c r="J4570" s="2">
        <v>0</v>
      </c>
      <c r="K4570" s="2">
        <v>0.42</v>
      </c>
    </row>
    <row r="4571" spans="1:11" x14ac:dyDescent="0.25">
      <c r="A4571" s="3">
        <v>4571</v>
      </c>
      <c r="B4571" s="3" t="s">
        <v>541</v>
      </c>
      <c r="C4571" s="3" t="s">
        <v>147</v>
      </c>
      <c r="D4571" s="3">
        <v>2002</v>
      </c>
      <c r="E4571" s="3" t="s">
        <v>13</v>
      </c>
      <c r="F4571" s="3" t="s">
        <v>110</v>
      </c>
      <c r="G4571" s="3">
        <v>0.33</v>
      </c>
      <c r="H4571" s="3">
        <v>0.09</v>
      </c>
      <c r="I4571" s="3">
        <v>0</v>
      </c>
      <c r="J4571" s="3">
        <v>0.01</v>
      </c>
      <c r="K4571" s="3">
        <v>0.42</v>
      </c>
    </row>
    <row r="4572" spans="1:11" x14ac:dyDescent="0.25">
      <c r="A4572" s="2">
        <v>4572</v>
      </c>
      <c r="B4572" s="2" t="s">
        <v>3398</v>
      </c>
      <c r="C4572" s="2" t="s">
        <v>26</v>
      </c>
      <c r="D4572" s="2">
        <v>2009</v>
      </c>
      <c r="E4572" s="2" t="s">
        <v>43</v>
      </c>
      <c r="F4572" s="2" t="s">
        <v>971</v>
      </c>
      <c r="G4572" s="2">
        <v>0.22</v>
      </c>
      <c r="H4572" s="2">
        <v>0.16</v>
      </c>
      <c r="I4572" s="2">
        <v>0</v>
      </c>
      <c r="J4572" s="2">
        <v>0.04</v>
      </c>
      <c r="K4572" s="2">
        <v>0.42</v>
      </c>
    </row>
    <row r="4573" spans="1:11" x14ac:dyDescent="0.25">
      <c r="A4573" s="3">
        <v>4573</v>
      </c>
      <c r="B4573" s="3" t="s">
        <v>3398</v>
      </c>
      <c r="C4573" s="3" t="s">
        <v>130</v>
      </c>
      <c r="D4573" s="3">
        <v>2009</v>
      </c>
      <c r="E4573" s="3" t="s">
        <v>43</v>
      </c>
      <c r="F4573" s="3" t="s">
        <v>971</v>
      </c>
      <c r="G4573" s="3">
        <v>0.13</v>
      </c>
      <c r="H4573" s="3">
        <v>0.19</v>
      </c>
      <c r="I4573" s="3">
        <v>0</v>
      </c>
      <c r="J4573" s="3">
        <v>0.11</v>
      </c>
      <c r="K4573" s="3">
        <v>0.42</v>
      </c>
    </row>
    <row r="4574" spans="1:11" x14ac:dyDescent="0.25">
      <c r="A4574" s="2">
        <v>4574</v>
      </c>
      <c r="B4574" s="2" t="s">
        <v>3492</v>
      </c>
      <c r="C4574" s="2" t="s">
        <v>26</v>
      </c>
      <c r="D4574" s="2">
        <v>2008</v>
      </c>
      <c r="E4574" s="2" t="s">
        <v>22</v>
      </c>
      <c r="F4574" s="2" t="s">
        <v>192</v>
      </c>
      <c r="G4574" s="2">
        <v>0.23</v>
      </c>
      <c r="H4574" s="2">
        <v>0.02</v>
      </c>
      <c r="I4574" s="2">
        <v>0.16</v>
      </c>
      <c r="J4574" s="2">
        <v>0.02</v>
      </c>
      <c r="K4574" s="2">
        <v>0.42</v>
      </c>
    </row>
    <row r="4575" spans="1:11" x14ac:dyDescent="0.25">
      <c r="A4575" s="3">
        <v>4575</v>
      </c>
      <c r="B4575" s="3" t="s">
        <v>3493</v>
      </c>
      <c r="C4575" s="3" t="s">
        <v>46</v>
      </c>
      <c r="D4575" s="3">
        <v>2007</v>
      </c>
      <c r="E4575" s="3" t="s">
        <v>2</v>
      </c>
      <c r="F4575" s="3" t="s">
        <v>260</v>
      </c>
      <c r="G4575" s="3">
        <v>0.21</v>
      </c>
      <c r="H4575" s="3">
        <v>0.16</v>
      </c>
      <c r="I4575" s="3">
        <v>0</v>
      </c>
      <c r="J4575" s="3">
        <v>0.05</v>
      </c>
      <c r="K4575" s="3">
        <v>0.42</v>
      </c>
    </row>
    <row r="4576" spans="1:11" x14ac:dyDescent="0.2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25">
      <c r="A4577" s="3">
        <v>4577</v>
      </c>
      <c r="B4577" s="3" t="s">
        <v>2327</v>
      </c>
      <c r="C4577" s="3" t="s">
        <v>42</v>
      </c>
      <c r="D4577" s="3">
        <v>2009</v>
      </c>
      <c r="E4577" s="3" t="s">
        <v>28</v>
      </c>
      <c r="F4577" s="3" t="s">
        <v>206</v>
      </c>
      <c r="G4577" s="3">
        <v>0.24</v>
      </c>
      <c r="H4577" s="3">
        <v>0.13</v>
      </c>
      <c r="I4577" s="3">
        <v>0</v>
      </c>
      <c r="J4577" s="3">
        <v>0.06</v>
      </c>
      <c r="K4577" s="3">
        <v>0.42</v>
      </c>
    </row>
    <row r="4578" spans="1:11" x14ac:dyDescent="0.25">
      <c r="A4578" s="2">
        <v>4578</v>
      </c>
      <c r="B4578" s="2" t="s">
        <v>3495</v>
      </c>
      <c r="C4578" s="2" t="s">
        <v>46</v>
      </c>
      <c r="D4578" s="2">
        <v>2006</v>
      </c>
      <c r="E4578" s="2" t="s">
        <v>31</v>
      </c>
      <c r="F4578" s="2" t="s">
        <v>223</v>
      </c>
      <c r="G4578" s="2">
        <v>0.35</v>
      </c>
      <c r="H4578" s="2">
        <v>0.01</v>
      </c>
      <c r="I4578" s="2">
        <v>0</v>
      </c>
      <c r="J4578" s="2">
        <v>0.06</v>
      </c>
      <c r="K4578" s="2">
        <v>0.42</v>
      </c>
    </row>
    <row r="4579" spans="1:11" x14ac:dyDescent="0.25">
      <c r="A4579" s="3">
        <v>4579</v>
      </c>
      <c r="B4579" s="3" t="s">
        <v>3496</v>
      </c>
      <c r="C4579" s="3" t="s">
        <v>46</v>
      </c>
      <c r="D4579" s="3">
        <v>2005</v>
      </c>
      <c r="E4579" s="3" t="s">
        <v>13</v>
      </c>
      <c r="F4579" s="3" t="s">
        <v>44</v>
      </c>
      <c r="G4579" s="3">
        <v>0.21</v>
      </c>
      <c r="H4579" s="3">
        <v>0.16</v>
      </c>
      <c r="I4579" s="3">
        <v>0</v>
      </c>
      <c r="J4579" s="3">
        <v>0.05</v>
      </c>
      <c r="K4579" s="3">
        <v>0.42</v>
      </c>
    </row>
    <row r="4580" spans="1:11" x14ac:dyDescent="0.25">
      <c r="A4580" s="2">
        <v>4580</v>
      </c>
      <c r="B4580" s="2" t="s">
        <v>233</v>
      </c>
      <c r="C4580" s="2" t="s">
        <v>147</v>
      </c>
      <c r="D4580" s="2">
        <v>2003</v>
      </c>
      <c r="E4580" s="2" t="s">
        <v>31</v>
      </c>
      <c r="F4580" s="2" t="s">
        <v>110</v>
      </c>
      <c r="G4580" s="2">
        <v>0.33</v>
      </c>
      <c r="H4580" s="2">
        <v>0.09</v>
      </c>
      <c r="I4580" s="2">
        <v>0</v>
      </c>
      <c r="J4580" s="2">
        <v>0.01</v>
      </c>
      <c r="K4580" s="2">
        <v>0.42</v>
      </c>
    </row>
    <row r="4581" spans="1:11" x14ac:dyDescent="0.25">
      <c r="A4581" s="3">
        <v>4581</v>
      </c>
      <c r="B4581" s="3" t="s">
        <v>548</v>
      </c>
      <c r="C4581" s="3" t="s">
        <v>113</v>
      </c>
      <c r="D4581" s="3">
        <v>2003</v>
      </c>
      <c r="E4581" s="3" t="s">
        <v>33</v>
      </c>
      <c r="F4581" s="3" t="s">
        <v>110</v>
      </c>
      <c r="G4581" s="3">
        <v>0.31</v>
      </c>
      <c r="H4581" s="3">
        <v>0.1</v>
      </c>
      <c r="I4581" s="3">
        <v>0</v>
      </c>
      <c r="J4581" s="3">
        <v>0.01</v>
      </c>
      <c r="K4581" s="3">
        <v>0.42</v>
      </c>
    </row>
    <row r="4582" spans="1:11" x14ac:dyDescent="0.25">
      <c r="A4582" s="2">
        <v>4582</v>
      </c>
      <c r="B4582" s="2" t="s">
        <v>2642</v>
      </c>
      <c r="C4582" s="2" t="s">
        <v>39</v>
      </c>
      <c r="D4582" s="2">
        <v>2009</v>
      </c>
      <c r="E4582" s="2" t="s">
        <v>28</v>
      </c>
      <c r="F4582" s="2" t="s">
        <v>61</v>
      </c>
      <c r="G4582" s="2">
        <v>0.23</v>
      </c>
      <c r="H4582" s="2">
        <v>0.15</v>
      </c>
      <c r="I4582" s="2">
        <v>0</v>
      </c>
      <c r="J4582" s="2">
        <v>0.04</v>
      </c>
      <c r="K4582" s="2">
        <v>0.42</v>
      </c>
    </row>
    <row r="4583" spans="1:11" x14ac:dyDescent="0.25">
      <c r="A4583" s="3">
        <v>4583</v>
      </c>
      <c r="B4583" s="3" t="s">
        <v>3497</v>
      </c>
      <c r="C4583" s="3" t="s">
        <v>46</v>
      </c>
      <c r="D4583" s="3">
        <v>2003</v>
      </c>
      <c r="E4583" s="3" t="s">
        <v>83</v>
      </c>
      <c r="F4583" s="3" t="s">
        <v>59</v>
      </c>
      <c r="G4583" s="3">
        <v>0.21</v>
      </c>
      <c r="H4583" s="3">
        <v>0.16</v>
      </c>
      <c r="I4583" s="3">
        <v>0</v>
      </c>
      <c r="J4583" s="3">
        <v>0.05</v>
      </c>
      <c r="K4583" s="3">
        <v>0.42</v>
      </c>
    </row>
    <row r="4584" spans="1:11" x14ac:dyDescent="0.25">
      <c r="A4584" s="2">
        <v>4584</v>
      </c>
      <c r="B4584" s="2" t="s">
        <v>3498</v>
      </c>
      <c r="C4584" s="2" t="s">
        <v>86</v>
      </c>
      <c r="D4584" s="2">
        <v>1999</v>
      </c>
      <c r="E4584" s="2" t="s">
        <v>83</v>
      </c>
      <c r="F4584" s="2" t="s">
        <v>59</v>
      </c>
      <c r="G4584" s="2">
        <v>0.24</v>
      </c>
      <c r="H4584" s="2">
        <v>0.16</v>
      </c>
      <c r="I4584" s="2">
        <v>0</v>
      </c>
      <c r="J4584" s="2">
        <v>0.03</v>
      </c>
      <c r="K4584" s="2">
        <v>0.42</v>
      </c>
    </row>
    <row r="4585" spans="1:11" x14ac:dyDescent="0.25">
      <c r="A4585" s="3">
        <v>4585</v>
      </c>
      <c r="B4585" s="3" t="s">
        <v>3499</v>
      </c>
      <c r="C4585" s="3" t="s">
        <v>48</v>
      </c>
      <c r="D4585" s="3">
        <v>1991</v>
      </c>
      <c r="E4585" s="3" t="s">
        <v>43</v>
      </c>
      <c r="F4585" s="3" t="s">
        <v>296</v>
      </c>
      <c r="G4585" s="3">
        <v>0</v>
      </c>
      <c r="H4585" s="3">
        <v>0</v>
      </c>
      <c r="I4585" s="3">
        <v>0.42</v>
      </c>
      <c r="J4585" s="3">
        <v>0</v>
      </c>
      <c r="K4585" s="3">
        <v>0.42</v>
      </c>
    </row>
    <row r="4586" spans="1:11" x14ac:dyDescent="0.25">
      <c r="A4586" s="2">
        <v>4586</v>
      </c>
      <c r="B4586" s="2" t="s">
        <v>3500</v>
      </c>
      <c r="C4586" s="2" t="s">
        <v>86</v>
      </c>
      <c r="D4586" s="2">
        <v>1998</v>
      </c>
      <c r="E4586" s="2" t="s">
        <v>43</v>
      </c>
      <c r="F4586" s="2" t="s">
        <v>1504</v>
      </c>
      <c r="G4586" s="2">
        <v>0.24</v>
      </c>
      <c r="H4586" s="2">
        <v>0.16</v>
      </c>
      <c r="I4586" s="2">
        <v>0</v>
      </c>
      <c r="J4586" s="2">
        <v>0.03</v>
      </c>
      <c r="K4586" s="2">
        <v>0.42</v>
      </c>
    </row>
    <row r="4587" spans="1:11" x14ac:dyDescent="0.25">
      <c r="A4587" s="3">
        <v>4587</v>
      </c>
      <c r="B4587" s="3" t="s">
        <v>3501</v>
      </c>
      <c r="C4587" s="3" t="s">
        <v>65</v>
      </c>
      <c r="D4587" s="3">
        <v>2013</v>
      </c>
      <c r="E4587" s="3" t="s">
        <v>22</v>
      </c>
      <c r="F4587" s="3" t="s">
        <v>1203</v>
      </c>
      <c r="G4587" s="3">
        <v>0.22</v>
      </c>
      <c r="H4587" s="3">
        <v>0.13</v>
      </c>
      <c r="I4587" s="3">
        <v>0.04</v>
      </c>
      <c r="J4587" s="3">
        <v>0.04</v>
      </c>
      <c r="K4587" s="3">
        <v>0.42</v>
      </c>
    </row>
    <row r="4588" spans="1:11" x14ac:dyDescent="0.25">
      <c r="A4588" s="2">
        <v>4588</v>
      </c>
      <c r="B4588" s="2" t="s">
        <v>2583</v>
      </c>
      <c r="C4588" s="2" t="s">
        <v>147</v>
      </c>
      <c r="D4588" s="2">
        <v>2005</v>
      </c>
      <c r="E4588" s="2" t="s">
        <v>13</v>
      </c>
      <c r="F4588" s="2" t="s">
        <v>61</v>
      </c>
      <c r="G4588" s="2">
        <v>0.33</v>
      </c>
      <c r="H4588" s="2">
        <v>0.08</v>
      </c>
      <c r="I4588" s="2">
        <v>0</v>
      </c>
      <c r="J4588" s="2">
        <v>0.01</v>
      </c>
      <c r="K4588" s="2">
        <v>0.42</v>
      </c>
    </row>
    <row r="4589" spans="1:11" x14ac:dyDescent="0.25">
      <c r="A4589" s="3">
        <v>4589</v>
      </c>
      <c r="B4589" s="3" t="s">
        <v>2314</v>
      </c>
      <c r="C4589" s="3" t="s">
        <v>39</v>
      </c>
      <c r="D4589" s="3">
        <v>2011</v>
      </c>
      <c r="E4589" s="3" t="s">
        <v>13</v>
      </c>
      <c r="F4589" s="3" t="s">
        <v>44</v>
      </c>
      <c r="G4589" s="3">
        <v>0.15</v>
      </c>
      <c r="H4589" s="3">
        <v>0.23</v>
      </c>
      <c r="I4589" s="3">
        <v>0</v>
      </c>
      <c r="J4589" s="3">
        <v>0.04</v>
      </c>
      <c r="K4589" s="3">
        <v>0.42</v>
      </c>
    </row>
    <row r="4590" spans="1:11" x14ac:dyDescent="0.25">
      <c r="A4590" s="2">
        <v>4590</v>
      </c>
      <c r="B4590" s="2" t="s">
        <v>3502</v>
      </c>
      <c r="C4590" s="2" t="s">
        <v>55</v>
      </c>
      <c r="D4590" s="2">
        <v>2004</v>
      </c>
      <c r="E4590" s="2" t="s">
        <v>2</v>
      </c>
      <c r="F4590" s="2" t="s">
        <v>14</v>
      </c>
      <c r="G4590" s="2">
        <v>0</v>
      </c>
      <c r="H4590" s="2">
        <v>0</v>
      </c>
      <c r="I4590" s="2">
        <v>0.41</v>
      </c>
      <c r="J4590" s="2">
        <v>0.01</v>
      </c>
      <c r="K4590" s="2">
        <v>0.42</v>
      </c>
    </row>
    <row r="4591" spans="1:11" x14ac:dyDescent="0.25">
      <c r="A4591" s="3">
        <v>4591</v>
      </c>
      <c r="B4591" s="3" t="s">
        <v>3085</v>
      </c>
      <c r="C4591" s="3" t="s">
        <v>26</v>
      </c>
      <c r="D4591" s="3">
        <v>2008</v>
      </c>
      <c r="E4591" s="3" t="s">
        <v>2</v>
      </c>
      <c r="F4591" s="3" t="s">
        <v>260</v>
      </c>
      <c r="G4591" s="3">
        <v>0.39</v>
      </c>
      <c r="H4591" s="3">
        <v>0</v>
      </c>
      <c r="I4591" s="3">
        <v>0</v>
      </c>
      <c r="J4591" s="3">
        <v>0.03</v>
      </c>
      <c r="K4591" s="3">
        <v>0.42</v>
      </c>
    </row>
    <row r="4592" spans="1:11" x14ac:dyDescent="0.25">
      <c r="A4592" s="2">
        <v>4592</v>
      </c>
      <c r="B4592" s="2" t="s">
        <v>1518</v>
      </c>
      <c r="C4592" s="2" t="s">
        <v>12</v>
      </c>
      <c r="D4592" s="2">
        <v>2007</v>
      </c>
      <c r="E4592" s="2" t="s">
        <v>31</v>
      </c>
      <c r="F4592" s="2" t="s">
        <v>110</v>
      </c>
      <c r="G4592" s="2">
        <v>0.34</v>
      </c>
      <c r="H4592" s="2">
        <v>0.04</v>
      </c>
      <c r="I4592" s="2">
        <v>0.01</v>
      </c>
      <c r="J4592" s="2">
        <v>0.04</v>
      </c>
      <c r="K4592" s="2">
        <v>0.42</v>
      </c>
    </row>
    <row r="4593" spans="1:11" x14ac:dyDescent="0.25">
      <c r="A4593" s="3">
        <v>4593</v>
      </c>
      <c r="B4593" s="3" t="s">
        <v>3503</v>
      </c>
      <c r="C4593" s="3" t="s">
        <v>130</v>
      </c>
      <c r="D4593" s="3">
        <v>2007</v>
      </c>
      <c r="E4593" s="3" t="s">
        <v>212</v>
      </c>
      <c r="F4593" s="3" t="s">
        <v>184</v>
      </c>
      <c r="G4593" s="3">
        <v>0.03</v>
      </c>
      <c r="H4593" s="3">
        <v>0.2</v>
      </c>
      <c r="I4593" s="3">
        <v>0.1</v>
      </c>
      <c r="J4593" s="3">
        <v>0.11</v>
      </c>
      <c r="K4593" s="3">
        <v>0.42</v>
      </c>
    </row>
    <row r="4594" spans="1:11" x14ac:dyDescent="0.25">
      <c r="A4594" s="2">
        <v>4594</v>
      </c>
      <c r="B4594" s="2" t="s">
        <v>3504</v>
      </c>
      <c r="C4594" s="2" t="s">
        <v>86</v>
      </c>
      <c r="D4594" s="2">
        <v>1997</v>
      </c>
      <c r="E4594" s="2" t="s">
        <v>33</v>
      </c>
      <c r="F4594" s="2" t="s">
        <v>1504</v>
      </c>
      <c r="G4594" s="2">
        <v>0.24</v>
      </c>
      <c r="H4594" s="2">
        <v>0.16</v>
      </c>
      <c r="I4594" s="2">
        <v>0</v>
      </c>
      <c r="J4594" s="2">
        <v>0.03</v>
      </c>
      <c r="K4594" s="2">
        <v>0.42</v>
      </c>
    </row>
    <row r="4595" spans="1:11" x14ac:dyDescent="0.25">
      <c r="A4595" s="3">
        <v>4595</v>
      </c>
      <c r="B4595" s="3" t="s">
        <v>3505</v>
      </c>
      <c r="C4595" s="3" t="s">
        <v>46</v>
      </c>
      <c r="D4595" s="3">
        <v>2003</v>
      </c>
      <c r="E4595" s="3" t="s">
        <v>13</v>
      </c>
      <c r="F4595" s="3" t="s">
        <v>417</v>
      </c>
      <c r="G4595" s="3">
        <v>0.21</v>
      </c>
      <c r="H4595" s="3">
        <v>0.16</v>
      </c>
      <c r="I4595" s="3">
        <v>0</v>
      </c>
      <c r="J4595" s="3">
        <v>0.05</v>
      </c>
      <c r="K4595" s="3">
        <v>0.42</v>
      </c>
    </row>
    <row r="4596" spans="1:11" x14ac:dyDescent="0.25">
      <c r="A4596" s="2">
        <v>4596</v>
      </c>
      <c r="B4596" s="2" t="s">
        <v>3506</v>
      </c>
      <c r="C4596" s="2" t="s">
        <v>86</v>
      </c>
      <c r="D4596" s="2">
        <v>2003</v>
      </c>
      <c r="E4596" s="2" t="s">
        <v>13</v>
      </c>
      <c r="F4596" s="2" t="s">
        <v>1078</v>
      </c>
      <c r="G4596" s="2">
        <v>0.23</v>
      </c>
      <c r="H4596" s="2">
        <v>0.16</v>
      </c>
      <c r="I4596" s="2">
        <v>0</v>
      </c>
      <c r="J4596" s="2">
        <v>0.03</v>
      </c>
      <c r="K4596" s="2">
        <v>0.42</v>
      </c>
    </row>
    <row r="4597" spans="1:11" x14ac:dyDescent="0.25">
      <c r="A4597" s="3">
        <v>4597</v>
      </c>
      <c r="B4597" s="3" t="s">
        <v>3507</v>
      </c>
      <c r="C4597" s="3" t="s">
        <v>693</v>
      </c>
      <c r="D4597" s="3">
        <v>2012</v>
      </c>
      <c r="E4597" s="3" t="s">
        <v>22</v>
      </c>
      <c r="F4597" s="3" t="s">
        <v>1131</v>
      </c>
      <c r="G4597" s="3">
        <v>0.22</v>
      </c>
      <c r="H4597" s="3">
        <v>0.01</v>
      </c>
      <c r="I4597" s="3">
        <v>0.16</v>
      </c>
      <c r="J4597" s="3">
        <v>0.03</v>
      </c>
      <c r="K4597" s="3">
        <v>0.42</v>
      </c>
    </row>
    <row r="4598" spans="1:11" x14ac:dyDescent="0.25">
      <c r="A4598" s="2">
        <v>4598</v>
      </c>
      <c r="B4598" s="2" t="s">
        <v>2858</v>
      </c>
      <c r="C4598" s="2" t="s">
        <v>26</v>
      </c>
      <c r="D4598" s="2">
        <v>2010</v>
      </c>
      <c r="E4598" s="2" t="s">
        <v>43</v>
      </c>
      <c r="F4598" s="2" t="s">
        <v>110</v>
      </c>
      <c r="G4598" s="2">
        <v>0.2</v>
      </c>
      <c r="H4598" s="2">
        <v>0.19</v>
      </c>
      <c r="I4598" s="2">
        <v>0</v>
      </c>
      <c r="J4598" s="2">
        <v>0.04</v>
      </c>
      <c r="K4598" s="2">
        <v>0.42</v>
      </c>
    </row>
    <row r="4599" spans="1:11" x14ac:dyDescent="0.25">
      <c r="A4599" s="3">
        <v>4599</v>
      </c>
      <c r="B4599" s="3" t="s">
        <v>3508</v>
      </c>
      <c r="C4599" s="3" t="s">
        <v>26</v>
      </c>
      <c r="D4599" s="3">
        <v>2006</v>
      </c>
      <c r="E4599" s="3" t="s">
        <v>33</v>
      </c>
      <c r="F4599" s="3" t="s">
        <v>92</v>
      </c>
      <c r="G4599" s="3">
        <v>0.38</v>
      </c>
      <c r="H4599" s="3">
        <v>0.01</v>
      </c>
      <c r="I4599" s="3">
        <v>0</v>
      </c>
      <c r="J4599" s="3">
        <v>0.03</v>
      </c>
      <c r="K4599" s="3">
        <v>0.42</v>
      </c>
    </row>
    <row r="4600" spans="1:11" x14ac:dyDescent="0.25">
      <c r="A4600" s="2">
        <v>4600</v>
      </c>
      <c r="B4600" s="2" t="s">
        <v>3509</v>
      </c>
      <c r="C4600" s="2" t="s">
        <v>26</v>
      </c>
      <c r="D4600" s="2">
        <v>2009</v>
      </c>
      <c r="E4600" s="2" t="s">
        <v>43</v>
      </c>
      <c r="F4600" s="2" t="s">
        <v>385</v>
      </c>
      <c r="G4600" s="2">
        <v>0.42</v>
      </c>
      <c r="H4600" s="2">
        <v>0</v>
      </c>
      <c r="I4600" s="2">
        <v>0</v>
      </c>
      <c r="J4600" s="2">
        <v>0</v>
      </c>
      <c r="K4600" s="2">
        <v>0.42</v>
      </c>
    </row>
    <row r="4601" spans="1:11" x14ac:dyDescent="0.25">
      <c r="A4601" s="3">
        <v>4601</v>
      </c>
      <c r="B4601" s="3" t="s">
        <v>1512</v>
      </c>
      <c r="C4601" s="3" t="s">
        <v>86</v>
      </c>
      <c r="D4601" s="3">
        <v>2001</v>
      </c>
      <c r="E4601" s="3" t="s">
        <v>18</v>
      </c>
      <c r="F4601" s="3" t="s">
        <v>110</v>
      </c>
      <c r="G4601" s="3">
        <v>0.23</v>
      </c>
      <c r="H4601" s="3">
        <v>0.16</v>
      </c>
      <c r="I4601" s="3">
        <v>0</v>
      </c>
      <c r="J4601" s="3">
        <v>0.03</v>
      </c>
      <c r="K4601" s="3">
        <v>0.42</v>
      </c>
    </row>
    <row r="4602" spans="1:11" x14ac:dyDescent="0.25">
      <c r="A4602" s="2">
        <v>4602</v>
      </c>
      <c r="B4602" s="2" t="s">
        <v>3510</v>
      </c>
      <c r="C4602" s="2" t="s">
        <v>834</v>
      </c>
      <c r="D4602" s="2">
        <v>1997</v>
      </c>
      <c r="E4602" s="2" t="s">
        <v>22</v>
      </c>
      <c r="F4602" s="2" t="s">
        <v>3511</v>
      </c>
      <c r="G4602" s="2">
        <v>0</v>
      </c>
      <c r="H4602" s="2">
        <v>0</v>
      </c>
      <c r="I4602" s="2">
        <v>0.42</v>
      </c>
      <c r="J4602" s="2">
        <v>0</v>
      </c>
      <c r="K4602" s="2">
        <v>0.42</v>
      </c>
    </row>
    <row r="4603" spans="1:11" x14ac:dyDescent="0.25">
      <c r="A4603" s="3">
        <v>4603</v>
      </c>
      <c r="B4603" s="3" t="s">
        <v>1965</v>
      </c>
      <c r="C4603" s="3" t="s">
        <v>113</v>
      </c>
      <c r="D4603" s="3">
        <v>2004</v>
      </c>
      <c r="E4603" s="3" t="s">
        <v>13</v>
      </c>
      <c r="F4603" s="3" t="s">
        <v>1059</v>
      </c>
      <c r="G4603" s="3">
        <v>0.32</v>
      </c>
      <c r="H4603" s="3">
        <v>0.09</v>
      </c>
      <c r="I4603" s="3">
        <v>0</v>
      </c>
      <c r="J4603" s="3">
        <v>0.02</v>
      </c>
      <c r="K4603" s="3">
        <v>0.42</v>
      </c>
    </row>
    <row r="4604" spans="1:11" x14ac:dyDescent="0.25">
      <c r="A4604" s="2">
        <v>4604</v>
      </c>
      <c r="B4604" s="2" t="s">
        <v>3512</v>
      </c>
      <c r="C4604" s="2" t="s">
        <v>55</v>
      </c>
      <c r="D4604" s="2">
        <v>2005</v>
      </c>
      <c r="E4604" s="2" t="s">
        <v>28</v>
      </c>
      <c r="F4604" s="2" t="s">
        <v>184</v>
      </c>
      <c r="G4604" s="2">
        <v>0.3</v>
      </c>
      <c r="H4604" s="2">
        <v>0.11</v>
      </c>
      <c r="I4604" s="2">
        <v>0</v>
      </c>
      <c r="J4604" s="2">
        <v>0.01</v>
      </c>
      <c r="K4604" s="2">
        <v>0.42</v>
      </c>
    </row>
    <row r="4605" spans="1:11" x14ac:dyDescent="0.25">
      <c r="A4605" s="3">
        <v>4605</v>
      </c>
      <c r="B4605" s="3" t="s">
        <v>3513</v>
      </c>
      <c r="C4605" s="3" t="s">
        <v>46</v>
      </c>
      <c r="D4605" s="3">
        <v>2003</v>
      </c>
      <c r="E4605" s="3" t="s">
        <v>18</v>
      </c>
      <c r="F4605" s="3" t="s">
        <v>385</v>
      </c>
      <c r="G4605" s="3">
        <v>0.21</v>
      </c>
      <c r="H4605" s="3">
        <v>0.16</v>
      </c>
      <c r="I4605" s="3">
        <v>0</v>
      </c>
      <c r="J4605" s="3">
        <v>0.05</v>
      </c>
      <c r="K4605" s="3">
        <v>0.42</v>
      </c>
    </row>
    <row r="4606" spans="1:11" x14ac:dyDescent="0.25">
      <c r="A4606" s="2">
        <v>4606</v>
      </c>
      <c r="B4606" s="2" t="s">
        <v>3514</v>
      </c>
      <c r="C4606" s="2" t="s">
        <v>46</v>
      </c>
      <c r="D4606" s="2">
        <v>2007</v>
      </c>
      <c r="E4606" s="2" t="s">
        <v>43</v>
      </c>
      <c r="F4606" s="2" t="s">
        <v>385</v>
      </c>
      <c r="G4606" s="2">
        <v>0.21</v>
      </c>
      <c r="H4606" s="2">
        <v>0.16</v>
      </c>
      <c r="I4606" s="2">
        <v>0</v>
      </c>
      <c r="J4606" s="2">
        <v>0.05</v>
      </c>
      <c r="K4606" s="2">
        <v>0.42</v>
      </c>
    </row>
    <row r="4607" spans="1:11" x14ac:dyDescent="0.25">
      <c r="A4607" s="3">
        <v>4607</v>
      </c>
      <c r="B4607" s="3" t="s">
        <v>3515</v>
      </c>
      <c r="C4607" s="3" t="s">
        <v>46</v>
      </c>
      <c r="D4607" s="3">
        <v>2002</v>
      </c>
      <c r="E4607" s="3" t="s">
        <v>43</v>
      </c>
      <c r="F4607" s="3" t="s">
        <v>128</v>
      </c>
      <c r="G4607" s="3">
        <v>0.21</v>
      </c>
      <c r="H4607" s="3">
        <v>0.16</v>
      </c>
      <c r="I4607" s="3">
        <v>0</v>
      </c>
      <c r="J4607" s="3">
        <v>0.05</v>
      </c>
      <c r="K4607" s="3">
        <v>0.42</v>
      </c>
    </row>
    <row r="4608" spans="1:11" x14ac:dyDescent="0.25">
      <c r="A4608" s="2">
        <v>4608</v>
      </c>
      <c r="B4608" s="2" t="s">
        <v>3516</v>
      </c>
      <c r="C4608" s="2" t="s">
        <v>12</v>
      </c>
      <c r="D4608" s="2">
        <v>2007</v>
      </c>
      <c r="E4608" s="2" t="s">
        <v>2</v>
      </c>
      <c r="F4608" s="2" t="s">
        <v>121</v>
      </c>
      <c r="G4608" s="2">
        <v>0.33</v>
      </c>
      <c r="H4608" s="2">
        <v>0.03</v>
      </c>
      <c r="I4608" s="2">
        <v>0.04</v>
      </c>
      <c r="J4608" s="2">
        <v>0.03</v>
      </c>
      <c r="K4608" s="2">
        <v>0.42</v>
      </c>
    </row>
    <row r="4609" spans="1:11" x14ac:dyDescent="0.25">
      <c r="A4609" s="3">
        <v>4609</v>
      </c>
      <c r="B4609" s="3" t="s">
        <v>3517</v>
      </c>
      <c r="C4609" s="3" t="s">
        <v>46</v>
      </c>
      <c r="D4609" s="3">
        <v>2004</v>
      </c>
      <c r="E4609" s="3" t="s">
        <v>18</v>
      </c>
      <c r="F4609" s="3" t="s">
        <v>1499</v>
      </c>
      <c r="G4609" s="3">
        <v>0.35</v>
      </c>
      <c r="H4609" s="3">
        <v>0.01</v>
      </c>
      <c r="I4609" s="3">
        <v>0</v>
      </c>
      <c r="J4609" s="3">
        <v>0.06</v>
      </c>
      <c r="K4609" s="3">
        <v>0.42</v>
      </c>
    </row>
    <row r="4610" spans="1:11" x14ac:dyDescent="0.25">
      <c r="A4610" s="2">
        <v>4610</v>
      </c>
      <c r="B4610" s="2" t="s">
        <v>2585</v>
      </c>
      <c r="C4610" s="2" t="s">
        <v>39</v>
      </c>
      <c r="D4610" s="2">
        <v>2010</v>
      </c>
      <c r="E4610" s="2" t="s">
        <v>31</v>
      </c>
      <c r="F4610" s="2" t="s">
        <v>121</v>
      </c>
      <c r="G4610" s="2">
        <v>0.19</v>
      </c>
      <c r="H4610" s="2">
        <v>0.17</v>
      </c>
      <c r="I4610" s="2">
        <v>0.03</v>
      </c>
      <c r="J4610" s="2">
        <v>0.04</v>
      </c>
      <c r="K4610" s="2">
        <v>0.42</v>
      </c>
    </row>
    <row r="4611" spans="1:11" x14ac:dyDescent="0.25">
      <c r="A4611" s="3">
        <v>4611</v>
      </c>
      <c r="B4611" s="3" t="s">
        <v>3518</v>
      </c>
      <c r="C4611" s="3" t="s">
        <v>55</v>
      </c>
      <c r="D4611" s="3">
        <v>2004</v>
      </c>
      <c r="E4611" s="3" t="s">
        <v>43</v>
      </c>
      <c r="F4611" s="3" t="s">
        <v>92</v>
      </c>
      <c r="G4611" s="3">
        <v>0.3</v>
      </c>
      <c r="H4611" s="3">
        <v>0.11</v>
      </c>
      <c r="I4611" s="3">
        <v>0</v>
      </c>
      <c r="J4611" s="3">
        <v>0.01</v>
      </c>
      <c r="K4611" s="3">
        <v>0.42</v>
      </c>
    </row>
    <row r="4612" spans="1:11" x14ac:dyDescent="0.25">
      <c r="A4612" s="2">
        <v>4612</v>
      </c>
      <c r="B4612" s="2" t="s">
        <v>3519</v>
      </c>
      <c r="C4612" s="2" t="s">
        <v>26</v>
      </c>
      <c r="D4612" s="2">
        <v>2009</v>
      </c>
      <c r="E4612" s="2" t="s">
        <v>72</v>
      </c>
      <c r="F4612" s="2" t="s">
        <v>385</v>
      </c>
      <c r="G4612" s="2">
        <v>0.37</v>
      </c>
      <c r="H4612" s="2">
        <v>0.02</v>
      </c>
      <c r="I4612" s="2">
        <v>0</v>
      </c>
      <c r="J4612" s="2">
        <v>0.03</v>
      </c>
      <c r="K4612" s="2">
        <v>0.42</v>
      </c>
    </row>
    <row r="4613" spans="1:11" x14ac:dyDescent="0.25">
      <c r="A4613" s="3">
        <v>4613</v>
      </c>
      <c r="B4613" s="3" t="s">
        <v>2545</v>
      </c>
      <c r="C4613" s="3" t="s">
        <v>55</v>
      </c>
      <c r="D4613" s="3">
        <v>2004</v>
      </c>
      <c r="E4613" s="3" t="s">
        <v>2</v>
      </c>
      <c r="F4613" s="3" t="s">
        <v>61</v>
      </c>
      <c r="G4613" s="3">
        <v>0.3</v>
      </c>
      <c r="H4613" s="3">
        <v>0.11</v>
      </c>
      <c r="I4613" s="3">
        <v>0</v>
      </c>
      <c r="J4613" s="3">
        <v>0.01</v>
      </c>
      <c r="K4613" s="3">
        <v>0.42</v>
      </c>
    </row>
    <row r="4614" spans="1:11" x14ac:dyDescent="0.25">
      <c r="A4614" s="2">
        <v>4614</v>
      </c>
      <c r="B4614" s="2" t="s">
        <v>3520</v>
      </c>
      <c r="C4614" s="2" t="s">
        <v>86</v>
      </c>
      <c r="D4614" s="2">
        <v>1998</v>
      </c>
      <c r="E4614" s="2" t="s">
        <v>18</v>
      </c>
      <c r="F4614" s="2" t="s">
        <v>3521</v>
      </c>
      <c r="G4614" s="2">
        <v>0.23</v>
      </c>
      <c r="H4614" s="2">
        <v>0.16</v>
      </c>
      <c r="I4614" s="2">
        <v>0</v>
      </c>
      <c r="J4614" s="2">
        <v>0.03</v>
      </c>
      <c r="K4614" s="2">
        <v>0.42</v>
      </c>
    </row>
    <row r="4615" spans="1:11" x14ac:dyDescent="0.25">
      <c r="A4615" s="3">
        <v>4615</v>
      </c>
      <c r="B4615" s="3" t="s">
        <v>2526</v>
      </c>
      <c r="C4615" s="3" t="s">
        <v>130</v>
      </c>
      <c r="D4615" s="3">
        <v>2005</v>
      </c>
      <c r="E4615" s="3" t="s">
        <v>13</v>
      </c>
      <c r="F4615" s="3" t="s">
        <v>110</v>
      </c>
      <c r="G4615" s="3">
        <v>0.39</v>
      </c>
      <c r="H4615" s="3">
        <v>0</v>
      </c>
      <c r="I4615" s="3">
        <v>0</v>
      </c>
      <c r="J4615" s="3">
        <v>0.03</v>
      </c>
      <c r="K4615" s="3">
        <v>0.42</v>
      </c>
    </row>
    <row r="4616" spans="1:11" x14ac:dyDescent="0.25">
      <c r="A4616" s="2">
        <v>4616</v>
      </c>
      <c r="B4616" s="2" t="s">
        <v>3522</v>
      </c>
      <c r="C4616" s="2" t="s">
        <v>86</v>
      </c>
      <c r="D4616" s="2">
        <v>1999</v>
      </c>
      <c r="E4616" s="2" t="s">
        <v>22</v>
      </c>
      <c r="F4616" s="2" t="s">
        <v>59</v>
      </c>
      <c r="G4616" s="2">
        <v>0</v>
      </c>
      <c r="H4616" s="2">
        <v>0</v>
      </c>
      <c r="I4616" s="2">
        <v>0.39</v>
      </c>
      <c r="J4616" s="2">
        <v>0.03</v>
      </c>
      <c r="K4616" s="2">
        <v>0.42</v>
      </c>
    </row>
    <row r="4617" spans="1:11" x14ac:dyDescent="0.25">
      <c r="A4617" s="3">
        <v>4617</v>
      </c>
      <c r="B4617" s="3" t="s">
        <v>3523</v>
      </c>
      <c r="C4617" s="3" t="s">
        <v>26</v>
      </c>
      <c r="D4617" s="3">
        <v>2007</v>
      </c>
      <c r="E4617" s="3" t="s">
        <v>28</v>
      </c>
      <c r="F4617" s="3" t="s">
        <v>3524</v>
      </c>
      <c r="G4617" s="3">
        <v>0.39</v>
      </c>
      <c r="H4617" s="3">
        <v>0</v>
      </c>
      <c r="I4617" s="3">
        <v>0</v>
      </c>
      <c r="J4617" s="3">
        <v>0.03</v>
      </c>
      <c r="K4617" s="3">
        <v>0.42</v>
      </c>
    </row>
    <row r="4618" spans="1:11" x14ac:dyDescent="0.25">
      <c r="A4618" s="2">
        <v>4618</v>
      </c>
      <c r="B4618" s="2" t="s">
        <v>3525</v>
      </c>
      <c r="C4618" s="2" t="s">
        <v>130</v>
      </c>
      <c r="D4618" s="2">
        <v>2008</v>
      </c>
      <c r="E4618" s="2" t="s">
        <v>72</v>
      </c>
      <c r="F4618" s="2" t="s">
        <v>296</v>
      </c>
      <c r="G4618" s="2">
        <v>0</v>
      </c>
      <c r="H4618" s="2">
        <v>0</v>
      </c>
      <c r="I4618" s="2">
        <v>0.42</v>
      </c>
      <c r="J4618" s="2">
        <v>0</v>
      </c>
      <c r="K4618" s="2">
        <v>0.42</v>
      </c>
    </row>
    <row r="4619" spans="1:11" x14ac:dyDescent="0.25">
      <c r="A4619" s="3">
        <v>4619</v>
      </c>
      <c r="B4619" s="3" t="s">
        <v>1284</v>
      </c>
      <c r="C4619" s="3" t="s">
        <v>113</v>
      </c>
      <c r="D4619" s="3">
        <v>2002</v>
      </c>
      <c r="E4619" s="3" t="s">
        <v>18</v>
      </c>
      <c r="F4619" s="3" t="s">
        <v>128</v>
      </c>
      <c r="G4619" s="3">
        <v>0.35</v>
      </c>
      <c r="H4619" s="3">
        <v>0.05</v>
      </c>
      <c r="I4619" s="3">
        <v>0</v>
      </c>
      <c r="J4619" s="3">
        <v>0.02</v>
      </c>
      <c r="K4619" s="3">
        <v>0.42</v>
      </c>
    </row>
    <row r="4620" spans="1:11" x14ac:dyDescent="0.25">
      <c r="A4620" s="2">
        <v>4620</v>
      </c>
      <c r="B4620" s="2" t="s">
        <v>3526</v>
      </c>
      <c r="C4620" s="2" t="s">
        <v>46</v>
      </c>
      <c r="D4620" s="2">
        <v>2004</v>
      </c>
      <c r="E4620" s="2" t="s">
        <v>13</v>
      </c>
      <c r="F4620" s="2" t="s">
        <v>184</v>
      </c>
      <c r="G4620" s="2">
        <v>0</v>
      </c>
      <c r="H4620" s="2">
        <v>0</v>
      </c>
      <c r="I4620" s="2">
        <v>0.42</v>
      </c>
      <c r="J4620" s="2">
        <v>0</v>
      </c>
      <c r="K4620" s="2">
        <v>0.42</v>
      </c>
    </row>
    <row r="4621" spans="1:11" x14ac:dyDescent="0.25">
      <c r="A4621" s="3">
        <v>4621</v>
      </c>
      <c r="B4621" s="3" t="s">
        <v>3527</v>
      </c>
      <c r="C4621" s="3" t="s">
        <v>26</v>
      </c>
      <c r="D4621" s="3">
        <v>2010</v>
      </c>
      <c r="E4621" s="3" t="s">
        <v>83</v>
      </c>
      <c r="F4621" s="3" t="s">
        <v>176</v>
      </c>
      <c r="G4621" s="3">
        <v>0.2</v>
      </c>
      <c r="H4621" s="3">
        <v>0.08</v>
      </c>
      <c r="I4621" s="3">
        <v>0.12</v>
      </c>
      <c r="J4621" s="3">
        <v>0.03</v>
      </c>
      <c r="K4621" s="3">
        <v>0.42</v>
      </c>
    </row>
    <row r="4622" spans="1:11" x14ac:dyDescent="0.25">
      <c r="A4622" s="2">
        <v>4622</v>
      </c>
      <c r="B4622" s="2" t="s">
        <v>3528</v>
      </c>
      <c r="C4622" s="2" t="s">
        <v>46</v>
      </c>
      <c r="D4622" s="2">
        <v>2003</v>
      </c>
      <c r="E4622" s="2" t="s">
        <v>43</v>
      </c>
      <c r="F4622" s="2" t="s">
        <v>385</v>
      </c>
      <c r="G4622" s="2">
        <v>0.21</v>
      </c>
      <c r="H4622" s="2">
        <v>0.16</v>
      </c>
      <c r="I4622" s="2">
        <v>0</v>
      </c>
      <c r="J4622" s="2">
        <v>0.05</v>
      </c>
      <c r="K4622" s="2">
        <v>0.42</v>
      </c>
    </row>
    <row r="4623" spans="1:11" x14ac:dyDescent="0.25">
      <c r="A4623" s="3">
        <v>4623</v>
      </c>
      <c r="B4623" s="3" t="s">
        <v>3529</v>
      </c>
      <c r="C4623" s="3" t="s">
        <v>78</v>
      </c>
      <c r="D4623" s="3">
        <v>1998</v>
      </c>
      <c r="E4623" s="3" t="s">
        <v>18</v>
      </c>
      <c r="F4623" s="3" t="s">
        <v>608</v>
      </c>
      <c r="G4623" s="3">
        <v>0.35</v>
      </c>
      <c r="H4623" s="3">
        <v>0.06</v>
      </c>
      <c r="I4623" s="3">
        <v>0</v>
      </c>
      <c r="J4623" s="3">
        <v>0</v>
      </c>
      <c r="K4623" s="3">
        <v>0.42</v>
      </c>
    </row>
    <row r="4624" spans="1:11" x14ac:dyDescent="0.2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2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25">
      <c r="A4626" s="2">
        <v>4626</v>
      </c>
      <c r="B4626" s="2" t="s">
        <v>3531</v>
      </c>
      <c r="C4626" s="2" t="s">
        <v>78</v>
      </c>
      <c r="D4626" s="2">
        <v>1999</v>
      </c>
      <c r="E4626" s="2" t="s">
        <v>13</v>
      </c>
      <c r="F4626" s="2" t="s">
        <v>184</v>
      </c>
      <c r="G4626" s="2">
        <v>0</v>
      </c>
      <c r="H4626" s="2">
        <v>0</v>
      </c>
      <c r="I4626" s="2">
        <v>0.39</v>
      </c>
      <c r="J4626" s="2">
        <v>0.03</v>
      </c>
      <c r="K4626" s="2">
        <v>0.42</v>
      </c>
    </row>
    <row r="4627" spans="1:11" x14ac:dyDescent="0.2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25">
      <c r="A4628" s="2">
        <v>4628</v>
      </c>
      <c r="B4628" s="2" t="s">
        <v>672</v>
      </c>
      <c r="C4628" s="2" t="s">
        <v>147</v>
      </c>
      <c r="D4628" s="2">
        <v>2004</v>
      </c>
      <c r="E4628" s="2" t="s">
        <v>31</v>
      </c>
      <c r="F4628" s="2" t="s">
        <v>110</v>
      </c>
      <c r="G4628" s="2">
        <v>0.32</v>
      </c>
      <c r="H4628" s="2">
        <v>0.08</v>
      </c>
      <c r="I4628" s="2">
        <v>0</v>
      </c>
      <c r="J4628" s="2">
        <v>0.01</v>
      </c>
      <c r="K4628" s="2">
        <v>0.42</v>
      </c>
    </row>
    <row r="4629" spans="1:11" x14ac:dyDescent="0.2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25">
      <c r="A4630" s="2">
        <v>4630</v>
      </c>
      <c r="B4630" s="2" t="s">
        <v>3534</v>
      </c>
      <c r="C4630" s="2" t="s">
        <v>67</v>
      </c>
      <c r="D4630" s="2">
        <v>2015</v>
      </c>
      <c r="E4630" s="2" t="s">
        <v>43</v>
      </c>
      <c r="F4630" s="2" t="s">
        <v>107</v>
      </c>
      <c r="G4630" s="2">
        <v>0.09</v>
      </c>
      <c r="H4630" s="2">
        <v>0.25</v>
      </c>
      <c r="I4630" s="2">
        <v>0.02</v>
      </c>
      <c r="J4630" s="2">
        <v>0.06</v>
      </c>
      <c r="K4630" s="2">
        <v>0.42</v>
      </c>
    </row>
    <row r="4631" spans="1:11" x14ac:dyDescent="0.25">
      <c r="A4631" s="3">
        <v>4631</v>
      </c>
      <c r="B4631" s="3" t="s">
        <v>2375</v>
      </c>
      <c r="C4631" s="3" t="s">
        <v>46</v>
      </c>
      <c r="D4631" s="3">
        <v>2008</v>
      </c>
      <c r="E4631" s="3" t="s">
        <v>13</v>
      </c>
      <c r="F4631" s="3" t="s">
        <v>59</v>
      </c>
      <c r="G4631" s="3">
        <v>0.35</v>
      </c>
      <c r="H4631" s="3">
        <v>0.01</v>
      </c>
      <c r="I4631" s="3">
        <v>0</v>
      </c>
      <c r="J4631" s="3">
        <v>0.06</v>
      </c>
      <c r="K4631" s="3">
        <v>0.42</v>
      </c>
    </row>
    <row r="4632" spans="1:11" x14ac:dyDescent="0.25">
      <c r="A4632" s="2">
        <v>4632</v>
      </c>
      <c r="B4632" s="2" t="s">
        <v>1575</v>
      </c>
      <c r="C4632" s="2" t="s">
        <v>141</v>
      </c>
      <c r="D4632" s="2">
        <v>2014</v>
      </c>
      <c r="E4632" s="2" t="s">
        <v>43</v>
      </c>
      <c r="F4632" s="2" t="s">
        <v>451</v>
      </c>
      <c r="G4632" s="2">
        <v>0.24</v>
      </c>
      <c r="H4632" s="2">
        <v>0.15</v>
      </c>
      <c r="I4632" s="2">
        <v>0</v>
      </c>
      <c r="J4632" s="2">
        <v>0.03</v>
      </c>
      <c r="K4632" s="2">
        <v>0.42</v>
      </c>
    </row>
    <row r="4633" spans="1:11" x14ac:dyDescent="0.25">
      <c r="A4633" s="3">
        <v>4633</v>
      </c>
      <c r="B4633" s="3" t="s">
        <v>3535</v>
      </c>
      <c r="C4633" s="3" t="s">
        <v>113</v>
      </c>
      <c r="D4633" s="3">
        <v>2004</v>
      </c>
      <c r="E4633" s="3" t="s">
        <v>33</v>
      </c>
      <c r="F4633" s="3" t="s">
        <v>184</v>
      </c>
      <c r="G4633" s="3">
        <v>0.32</v>
      </c>
      <c r="H4633" s="3">
        <v>0.09</v>
      </c>
      <c r="I4633" s="3">
        <v>0</v>
      </c>
      <c r="J4633" s="3">
        <v>0.02</v>
      </c>
      <c r="K4633" s="3">
        <v>0.42</v>
      </c>
    </row>
    <row r="4634" spans="1:11" x14ac:dyDescent="0.25">
      <c r="A4634" s="2">
        <v>4634</v>
      </c>
      <c r="B4634" s="2" t="s">
        <v>2707</v>
      </c>
      <c r="C4634" s="2" t="s">
        <v>147</v>
      </c>
      <c r="D4634" s="2">
        <v>2004</v>
      </c>
      <c r="E4634" s="2" t="s">
        <v>2</v>
      </c>
      <c r="F4634" s="2" t="s">
        <v>176</v>
      </c>
      <c r="G4634" s="2">
        <v>0.32</v>
      </c>
      <c r="H4634" s="2">
        <v>0.08</v>
      </c>
      <c r="I4634" s="2">
        <v>0</v>
      </c>
      <c r="J4634" s="2">
        <v>0.01</v>
      </c>
      <c r="K4634" s="2">
        <v>0.42</v>
      </c>
    </row>
    <row r="4635" spans="1:11" x14ac:dyDescent="0.25">
      <c r="A4635" s="3">
        <v>4635</v>
      </c>
      <c r="B4635" s="3" t="s">
        <v>2017</v>
      </c>
      <c r="C4635" s="3" t="s">
        <v>39</v>
      </c>
      <c r="D4635" s="3">
        <v>2006</v>
      </c>
      <c r="E4635" s="3" t="s">
        <v>33</v>
      </c>
      <c r="F4635" s="3" t="s">
        <v>92</v>
      </c>
      <c r="G4635" s="3">
        <v>0.36</v>
      </c>
      <c r="H4635" s="3">
        <v>0.03</v>
      </c>
      <c r="I4635" s="3">
        <v>0</v>
      </c>
      <c r="J4635" s="3">
        <v>0.03</v>
      </c>
      <c r="K4635" s="3">
        <v>0.42</v>
      </c>
    </row>
    <row r="4636" spans="1:11" x14ac:dyDescent="0.25">
      <c r="A4636" s="2">
        <v>4636</v>
      </c>
      <c r="B4636" s="2" t="s">
        <v>3536</v>
      </c>
      <c r="C4636" s="2" t="s">
        <v>48</v>
      </c>
      <c r="D4636" s="2">
        <v>1995</v>
      </c>
      <c r="E4636" s="2" t="s">
        <v>13</v>
      </c>
      <c r="F4636" s="2" t="s">
        <v>296</v>
      </c>
      <c r="G4636" s="2">
        <v>0</v>
      </c>
      <c r="H4636" s="2">
        <v>0</v>
      </c>
      <c r="I4636" s="2">
        <v>0.42</v>
      </c>
      <c r="J4636" s="2">
        <v>0</v>
      </c>
      <c r="K4636" s="2">
        <v>0.42</v>
      </c>
    </row>
    <row r="4637" spans="1:11" x14ac:dyDescent="0.25">
      <c r="A4637" s="3">
        <v>4637</v>
      </c>
      <c r="B4637" s="3" t="s">
        <v>3537</v>
      </c>
      <c r="C4637" s="3" t="s">
        <v>55</v>
      </c>
      <c r="D4637" s="3">
        <v>2004</v>
      </c>
      <c r="E4637" s="3" t="s">
        <v>28</v>
      </c>
      <c r="F4637" s="3" t="s">
        <v>225</v>
      </c>
      <c r="G4637" s="3">
        <v>0.3</v>
      </c>
      <c r="H4637" s="3">
        <v>0.11</v>
      </c>
      <c r="I4637" s="3">
        <v>0</v>
      </c>
      <c r="J4637" s="3">
        <v>0.01</v>
      </c>
      <c r="K4637" s="3">
        <v>0.42</v>
      </c>
    </row>
    <row r="4638" spans="1:11" x14ac:dyDescent="0.25">
      <c r="A4638" s="2">
        <v>4638</v>
      </c>
      <c r="B4638" s="2" t="s">
        <v>3538</v>
      </c>
      <c r="C4638" s="2" t="s">
        <v>46</v>
      </c>
      <c r="D4638" s="2">
        <v>2008</v>
      </c>
      <c r="E4638" s="2" t="s">
        <v>13</v>
      </c>
      <c r="F4638" s="2" t="s">
        <v>61</v>
      </c>
      <c r="G4638" s="2">
        <v>0.21</v>
      </c>
      <c r="H4638" s="2">
        <v>0.16</v>
      </c>
      <c r="I4638" s="2">
        <v>0</v>
      </c>
      <c r="J4638" s="2">
        <v>0.05</v>
      </c>
      <c r="K4638" s="2">
        <v>0.42</v>
      </c>
    </row>
    <row r="4639" spans="1:11" x14ac:dyDescent="0.25">
      <c r="A4639" s="3">
        <v>4639</v>
      </c>
      <c r="B4639" s="3" t="s">
        <v>3539</v>
      </c>
      <c r="C4639" s="3" t="s">
        <v>26</v>
      </c>
      <c r="D4639" s="3">
        <v>2010</v>
      </c>
      <c r="E4639" s="3" t="s">
        <v>28</v>
      </c>
      <c r="F4639" s="3" t="s">
        <v>296</v>
      </c>
      <c r="G4639" s="3">
        <v>0</v>
      </c>
      <c r="H4639" s="3">
        <v>0</v>
      </c>
      <c r="I4639" s="3">
        <v>0.42</v>
      </c>
      <c r="J4639" s="3">
        <v>0</v>
      </c>
      <c r="K4639" s="3">
        <v>0.42</v>
      </c>
    </row>
    <row r="4640" spans="1:11" x14ac:dyDescent="0.25">
      <c r="A4640" s="2">
        <v>4640</v>
      </c>
      <c r="B4640" s="2" t="s">
        <v>2506</v>
      </c>
      <c r="C4640" s="2" t="s">
        <v>147</v>
      </c>
      <c r="D4640" s="2">
        <v>2005</v>
      </c>
      <c r="E4640" s="2" t="s">
        <v>43</v>
      </c>
      <c r="F4640" s="2" t="s">
        <v>110</v>
      </c>
      <c r="G4640" s="2">
        <v>0.32</v>
      </c>
      <c r="H4640" s="2">
        <v>0.08</v>
      </c>
      <c r="I4640" s="2">
        <v>0</v>
      </c>
      <c r="J4640" s="2">
        <v>0.01</v>
      </c>
      <c r="K4640" s="2">
        <v>0.42</v>
      </c>
    </row>
    <row r="4641" spans="1:11" x14ac:dyDescent="0.25">
      <c r="A4641" s="3">
        <v>4641</v>
      </c>
      <c r="B4641" s="3" t="s">
        <v>3540</v>
      </c>
      <c r="C4641" s="3" t="s">
        <v>12</v>
      </c>
      <c r="D4641" s="3">
        <v>2009</v>
      </c>
      <c r="E4641" s="3" t="s">
        <v>83</v>
      </c>
      <c r="F4641" s="3" t="s">
        <v>3413</v>
      </c>
      <c r="G4641" s="3">
        <v>0.39</v>
      </c>
      <c r="H4641" s="3">
        <v>0</v>
      </c>
      <c r="I4641" s="3">
        <v>0</v>
      </c>
      <c r="J4641" s="3">
        <v>0.03</v>
      </c>
      <c r="K4641" s="3">
        <v>0.42</v>
      </c>
    </row>
    <row r="4642" spans="1:11" x14ac:dyDescent="0.25">
      <c r="A4642" s="2">
        <v>4642</v>
      </c>
      <c r="B4642" s="2" t="s">
        <v>3339</v>
      </c>
      <c r="C4642" s="2" t="s">
        <v>46</v>
      </c>
      <c r="D4642" s="2">
        <v>2007</v>
      </c>
      <c r="E4642" s="2" t="s">
        <v>212</v>
      </c>
      <c r="F4642" s="2" t="s">
        <v>196</v>
      </c>
      <c r="G4642" s="2">
        <v>0.2</v>
      </c>
      <c r="H4642" s="2">
        <v>0.16</v>
      </c>
      <c r="I4642" s="2">
        <v>0</v>
      </c>
      <c r="J4642" s="2">
        <v>0.05</v>
      </c>
      <c r="K4642" s="2">
        <v>0.42</v>
      </c>
    </row>
    <row r="4643" spans="1:11" x14ac:dyDescent="0.25">
      <c r="A4643" s="3">
        <v>4643</v>
      </c>
      <c r="B4643" s="3" t="s">
        <v>3541</v>
      </c>
      <c r="C4643" s="3" t="s">
        <v>26</v>
      </c>
      <c r="D4643" s="3">
        <v>2009</v>
      </c>
      <c r="E4643" s="3" t="s">
        <v>33</v>
      </c>
      <c r="F4643" s="3" t="s">
        <v>92</v>
      </c>
      <c r="G4643" s="3">
        <v>0.35</v>
      </c>
      <c r="H4643" s="3">
        <v>0.03</v>
      </c>
      <c r="I4643" s="3">
        <v>0</v>
      </c>
      <c r="J4643" s="3">
        <v>0.03</v>
      </c>
      <c r="K4643" s="3">
        <v>0.42</v>
      </c>
    </row>
    <row r="4644" spans="1:11" x14ac:dyDescent="0.25">
      <c r="A4644" s="2">
        <v>4644</v>
      </c>
      <c r="B4644" s="2" t="s">
        <v>3542</v>
      </c>
      <c r="C4644" s="2" t="s">
        <v>39</v>
      </c>
      <c r="D4644" s="2">
        <v>2005</v>
      </c>
      <c r="E4644" s="2" t="s">
        <v>43</v>
      </c>
      <c r="F4644" s="2" t="s">
        <v>121</v>
      </c>
      <c r="G4644" s="2">
        <v>0.36</v>
      </c>
      <c r="H4644" s="2">
        <v>0.03</v>
      </c>
      <c r="I4644" s="2">
        <v>0</v>
      </c>
      <c r="J4644" s="2">
        <v>0.03</v>
      </c>
      <c r="K4644" s="2">
        <v>0.42</v>
      </c>
    </row>
    <row r="4645" spans="1:11" x14ac:dyDescent="0.2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25">
      <c r="A4646" s="2">
        <v>4646</v>
      </c>
      <c r="B4646" s="2" t="s">
        <v>3544</v>
      </c>
      <c r="C4646" s="2" t="s">
        <v>12</v>
      </c>
      <c r="D4646" s="2">
        <v>2008</v>
      </c>
      <c r="E4646" s="2" t="s">
        <v>18</v>
      </c>
      <c r="F4646" s="2" t="s">
        <v>61</v>
      </c>
      <c r="G4646" s="2">
        <v>0.39</v>
      </c>
      <c r="H4646" s="2">
        <v>0</v>
      </c>
      <c r="I4646" s="2">
        <v>0</v>
      </c>
      <c r="J4646" s="2">
        <v>0.03</v>
      </c>
      <c r="K4646" s="2">
        <v>0.42</v>
      </c>
    </row>
    <row r="4647" spans="1:11" x14ac:dyDescent="0.25">
      <c r="A4647" s="3">
        <v>4647</v>
      </c>
      <c r="B4647" s="3" t="s">
        <v>3545</v>
      </c>
      <c r="C4647" s="3" t="s">
        <v>46</v>
      </c>
      <c r="D4647" s="3">
        <v>2002</v>
      </c>
      <c r="E4647" s="3" t="s">
        <v>31</v>
      </c>
      <c r="F4647" s="3" t="s">
        <v>214</v>
      </c>
      <c r="G4647" s="3">
        <v>0.2</v>
      </c>
      <c r="H4647" s="3">
        <v>0.16</v>
      </c>
      <c r="I4647" s="3">
        <v>0</v>
      </c>
      <c r="J4647" s="3">
        <v>0.05</v>
      </c>
      <c r="K4647" s="3">
        <v>0.42</v>
      </c>
    </row>
    <row r="4648" spans="1:11" x14ac:dyDescent="0.25">
      <c r="A4648" s="2">
        <v>4648</v>
      </c>
      <c r="B4648" s="2" t="s">
        <v>3546</v>
      </c>
      <c r="C4648" s="2" t="s">
        <v>147</v>
      </c>
      <c r="D4648" s="2">
        <v>2005</v>
      </c>
      <c r="E4648" s="2" t="s">
        <v>24</v>
      </c>
      <c r="F4648" s="2" t="s">
        <v>121</v>
      </c>
      <c r="G4648" s="2">
        <v>0.32</v>
      </c>
      <c r="H4648" s="2">
        <v>0.08</v>
      </c>
      <c r="I4648" s="2">
        <v>0</v>
      </c>
      <c r="J4648" s="2">
        <v>0.01</v>
      </c>
      <c r="K4648" s="2">
        <v>0.42</v>
      </c>
    </row>
    <row r="4649" spans="1:11" x14ac:dyDescent="0.2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25">
      <c r="A4650" s="2">
        <v>4650</v>
      </c>
      <c r="B4650" s="2" t="s">
        <v>3548</v>
      </c>
      <c r="C4650" s="2" t="s">
        <v>42</v>
      </c>
      <c r="D4650" s="2">
        <v>2010</v>
      </c>
      <c r="E4650" s="2" t="s">
        <v>43</v>
      </c>
      <c r="F4650" s="2" t="s">
        <v>92</v>
      </c>
      <c r="G4650" s="2">
        <v>0.21</v>
      </c>
      <c r="H4650" s="2">
        <v>0.12</v>
      </c>
      <c r="I4650" s="2">
        <v>0.03</v>
      </c>
      <c r="J4650" s="2">
        <v>0.05</v>
      </c>
      <c r="K4650" s="2">
        <v>0.42</v>
      </c>
    </row>
    <row r="4651" spans="1:11" x14ac:dyDescent="0.25">
      <c r="A4651" s="3">
        <v>4651</v>
      </c>
      <c r="B4651" s="3" t="s">
        <v>3549</v>
      </c>
      <c r="C4651" s="3" t="s">
        <v>26</v>
      </c>
      <c r="D4651" s="3">
        <v>2008</v>
      </c>
      <c r="E4651" s="3" t="s">
        <v>33</v>
      </c>
      <c r="F4651" s="3" t="s">
        <v>1203</v>
      </c>
      <c r="G4651" s="3">
        <v>0.22</v>
      </c>
      <c r="H4651" s="3">
        <v>0.05</v>
      </c>
      <c r="I4651" s="3">
        <v>0.13</v>
      </c>
      <c r="J4651" s="3">
        <v>0.02</v>
      </c>
      <c r="K4651" s="3">
        <v>0.42</v>
      </c>
    </row>
    <row r="4652" spans="1:11" x14ac:dyDescent="0.25">
      <c r="A4652" s="2">
        <v>4652</v>
      </c>
      <c r="B4652" s="2" t="s">
        <v>3550</v>
      </c>
      <c r="C4652" s="2" t="s">
        <v>86</v>
      </c>
      <c r="D4652" s="2">
        <v>1998</v>
      </c>
      <c r="E4652" s="2" t="s">
        <v>13</v>
      </c>
      <c r="F4652" s="2" t="s">
        <v>184</v>
      </c>
      <c r="G4652" s="2">
        <v>0.02</v>
      </c>
      <c r="H4652" s="2">
        <v>0.02</v>
      </c>
      <c r="I4652" s="2">
        <v>0.35</v>
      </c>
      <c r="J4652" s="2">
        <v>0.03</v>
      </c>
      <c r="K4652" s="2">
        <v>0.42</v>
      </c>
    </row>
    <row r="4653" spans="1:11" x14ac:dyDescent="0.25">
      <c r="A4653" s="3">
        <v>4653</v>
      </c>
      <c r="B4653" s="3" t="s">
        <v>3551</v>
      </c>
      <c r="C4653" s="3" t="s">
        <v>55</v>
      </c>
      <c r="D4653" s="3">
        <v>2001</v>
      </c>
      <c r="E4653" s="3" t="s">
        <v>2</v>
      </c>
      <c r="F4653" s="3" t="s">
        <v>385</v>
      </c>
      <c r="G4653" s="3">
        <v>0.3</v>
      </c>
      <c r="H4653" s="3">
        <v>0.11</v>
      </c>
      <c r="I4653" s="3">
        <v>0</v>
      </c>
      <c r="J4653" s="3">
        <v>0.01</v>
      </c>
      <c r="K4653" s="3">
        <v>0.42</v>
      </c>
    </row>
    <row r="4654" spans="1:11" x14ac:dyDescent="0.25">
      <c r="A4654" s="2">
        <v>4654</v>
      </c>
      <c r="B4654" s="2" t="s">
        <v>1392</v>
      </c>
      <c r="C4654" s="2" t="s">
        <v>113</v>
      </c>
      <c r="D4654" s="2">
        <v>2006</v>
      </c>
      <c r="E4654" s="2" t="s">
        <v>31</v>
      </c>
      <c r="F4654" s="2" t="s">
        <v>110</v>
      </c>
      <c r="G4654" s="2">
        <v>0.31</v>
      </c>
      <c r="H4654" s="2">
        <v>0.09</v>
      </c>
      <c r="I4654" s="2">
        <v>0</v>
      </c>
      <c r="J4654" s="2">
        <v>0.01</v>
      </c>
      <c r="K4654" s="2">
        <v>0.42</v>
      </c>
    </row>
    <row r="4655" spans="1:11" x14ac:dyDescent="0.25">
      <c r="A4655" s="3">
        <v>4655</v>
      </c>
      <c r="B4655" s="3" t="s">
        <v>3552</v>
      </c>
      <c r="C4655" s="3" t="s">
        <v>12</v>
      </c>
      <c r="D4655" s="3">
        <v>2007</v>
      </c>
      <c r="E4655" s="3" t="s">
        <v>83</v>
      </c>
      <c r="F4655" s="3" t="s">
        <v>14</v>
      </c>
      <c r="G4655" s="3">
        <v>0.18</v>
      </c>
      <c r="H4655" s="3">
        <v>0.17</v>
      </c>
      <c r="I4655" s="3">
        <v>0.03</v>
      </c>
      <c r="J4655" s="3">
        <v>0.04</v>
      </c>
      <c r="K4655" s="3">
        <v>0.42</v>
      </c>
    </row>
    <row r="4656" spans="1:11" x14ac:dyDescent="0.25">
      <c r="A4656" s="2">
        <v>4656</v>
      </c>
      <c r="B4656" s="2" t="s">
        <v>3553</v>
      </c>
      <c r="C4656" s="2" t="s">
        <v>113</v>
      </c>
      <c r="D4656" s="2">
        <v>2006</v>
      </c>
      <c r="E4656" s="2" t="s">
        <v>43</v>
      </c>
      <c r="F4656" s="2" t="s">
        <v>385</v>
      </c>
      <c r="G4656" s="2">
        <v>0.31</v>
      </c>
      <c r="H4656" s="2">
        <v>0.09</v>
      </c>
      <c r="I4656" s="2">
        <v>0</v>
      </c>
      <c r="J4656" s="2">
        <v>0.01</v>
      </c>
      <c r="K4656" s="2">
        <v>0.42</v>
      </c>
    </row>
    <row r="4657" spans="1:11" x14ac:dyDescent="0.25">
      <c r="A4657" s="3">
        <v>4657</v>
      </c>
      <c r="B4657" s="3" t="s">
        <v>2070</v>
      </c>
      <c r="C4657" s="3" t="s">
        <v>130</v>
      </c>
      <c r="D4657" s="3">
        <v>2009</v>
      </c>
      <c r="E4657" s="3" t="s">
        <v>43</v>
      </c>
      <c r="F4657" s="3" t="s">
        <v>196</v>
      </c>
      <c r="G4657" s="3">
        <v>0.21</v>
      </c>
      <c r="H4657" s="3">
        <v>0.13</v>
      </c>
      <c r="I4657" s="3">
        <v>0</v>
      </c>
      <c r="J4657" s="3">
        <v>0.08</v>
      </c>
      <c r="K4657" s="3">
        <v>0.42</v>
      </c>
    </row>
    <row r="4658" spans="1:11" x14ac:dyDescent="0.25">
      <c r="A4658" s="2">
        <v>4658</v>
      </c>
      <c r="B4658" s="2" t="s">
        <v>762</v>
      </c>
      <c r="C4658" s="2" t="s">
        <v>130</v>
      </c>
      <c r="D4658" s="2">
        <v>2010</v>
      </c>
      <c r="E4658" s="2" t="s">
        <v>43</v>
      </c>
      <c r="F4658" s="2" t="s">
        <v>44</v>
      </c>
      <c r="G4658" s="2">
        <v>0.39</v>
      </c>
      <c r="H4658" s="2">
        <v>0</v>
      </c>
      <c r="I4658" s="2">
        <v>0</v>
      </c>
      <c r="J4658" s="2">
        <v>0.03</v>
      </c>
      <c r="K4658" s="2">
        <v>0.42</v>
      </c>
    </row>
    <row r="4659" spans="1:11" x14ac:dyDescent="0.25">
      <c r="A4659" s="3">
        <v>4659</v>
      </c>
      <c r="B4659" s="3" t="s">
        <v>3554</v>
      </c>
      <c r="C4659" s="3" t="s">
        <v>149</v>
      </c>
      <c r="D4659" s="3">
        <v>2015</v>
      </c>
      <c r="E4659" s="3" t="s">
        <v>28</v>
      </c>
      <c r="F4659" s="3" t="s">
        <v>14</v>
      </c>
      <c r="G4659" s="3">
        <v>0.19</v>
      </c>
      <c r="H4659" s="3">
        <v>0.11</v>
      </c>
      <c r="I4659" s="3">
        <v>0.09</v>
      </c>
      <c r="J4659" s="3">
        <v>0.03</v>
      </c>
      <c r="K4659" s="3">
        <v>0.42</v>
      </c>
    </row>
    <row r="4660" spans="1:11" x14ac:dyDescent="0.25">
      <c r="A4660" s="2">
        <v>4660</v>
      </c>
      <c r="B4660" s="2" t="s">
        <v>1376</v>
      </c>
      <c r="C4660" s="2" t="s">
        <v>65</v>
      </c>
      <c r="D4660" s="2">
        <v>2016</v>
      </c>
      <c r="E4660" s="2" t="s">
        <v>43</v>
      </c>
      <c r="F4660" s="2" t="s">
        <v>14</v>
      </c>
      <c r="G4660" s="2">
        <v>0.16</v>
      </c>
      <c r="H4660" s="2">
        <v>0.12</v>
      </c>
      <c r="I4660" s="2">
        <v>0.11</v>
      </c>
      <c r="J4660" s="2">
        <v>0.03</v>
      </c>
      <c r="K4660" s="2">
        <v>0.42</v>
      </c>
    </row>
    <row r="4661" spans="1:11" x14ac:dyDescent="0.25">
      <c r="A4661" s="3">
        <v>4661</v>
      </c>
      <c r="B4661" s="3" t="s">
        <v>2858</v>
      </c>
      <c r="C4661" s="3" t="s">
        <v>42</v>
      </c>
      <c r="D4661" s="3">
        <v>2010</v>
      </c>
      <c r="E4661" s="3" t="s">
        <v>43</v>
      </c>
      <c r="F4661" s="3" t="s">
        <v>110</v>
      </c>
      <c r="G4661" s="3">
        <v>0.13</v>
      </c>
      <c r="H4661" s="3">
        <v>0.21</v>
      </c>
      <c r="I4661" s="3">
        <v>0</v>
      </c>
      <c r="J4661" s="3">
        <v>0.08</v>
      </c>
      <c r="K4661" s="3">
        <v>0.42</v>
      </c>
    </row>
    <row r="4662" spans="1:11" x14ac:dyDescent="0.25">
      <c r="A4662" s="2">
        <v>4662</v>
      </c>
      <c r="B4662" s="2" t="s">
        <v>3555</v>
      </c>
      <c r="C4662" s="2" t="s">
        <v>12</v>
      </c>
      <c r="D4662" s="2">
        <v>2011</v>
      </c>
      <c r="E4662" s="2" t="s">
        <v>13</v>
      </c>
      <c r="F4662" s="2" t="s">
        <v>296</v>
      </c>
      <c r="G4662" s="2">
        <v>0.16</v>
      </c>
      <c r="H4662" s="2">
        <v>0</v>
      </c>
      <c r="I4662" s="2">
        <v>0.25</v>
      </c>
      <c r="J4662" s="2">
        <v>0.01</v>
      </c>
      <c r="K4662" s="2">
        <v>0.42</v>
      </c>
    </row>
    <row r="4663" spans="1:11" x14ac:dyDescent="0.2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25">
      <c r="A4664" s="2">
        <v>4664</v>
      </c>
      <c r="B4664" s="2" t="s">
        <v>3557</v>
      </c>
      <c r="C4664" s="2" t="s">
        <v>113</v>
      </c>
      <c r="D4664" s="2">
        <v>2004</v>
      </c>
      <c r="E4664" s="2" t="s">
        <v>22</v>
      </c>
      <c r="F4664" s="2" t="s">
        <v>110</v>
      </c>
      <c r="G4664" s="2">
        <v>0.31</v>
      </c>
      <c r="H4664" s="2">
        <v>0.09</v>
      </c>
      <c r="I4664" s="2">
        <v>0</v>
      </c>
      <c r="J4664" s="2">
        <v>0.01</v>
      </c>
      <c r="K4664" s="2">
        <v>0.42</v>
      </c>
    </row>
    <row r="4665" spans="1:11" x14ac:dyDescent="0.2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25">
      <c r="A4666" s="2">
        <v>4666</v>
      </c>
      <c r="B4666" s="2" t="s">
        <v>2264</v>
      </c>
      <c r="C4666" s="2" t="s">
        <v>46</v>
      </c>
      <c r="D4666" s="2">
        <v>2007</v>
      </c>
      <c r="E4666" s="2" t="s">
        <v>43</v>
      </c>
      <c r="F4666" s="2" t="s">
        <v>451</v>
      </c>
      <c r="G4666" s="2">
        <v>0.2</v>
      </c>
      <c r="H4666" s="2">
        <v>0.16</v>
      </c>
      <c r="I4666" s="2">
        <v>0</v>
      </c>
      <c r="J4666" s="2">
        <v>0.05</v>
      </c>
      <c r="K4666" s="2">
        <v>0.42</v>
      </c>
    </row>
    <row r="4667" spans="1:11" x14ac:dyDescent="0.25">
      <c r="A4667" s="3">
        <v>4667</v>
      </c>
      <c r="B4667" s="3" t="s">
        <v>3559</v>
      </c>
      <c r="C4667" s="3" t="s">
        <v>86</v>
      </c>
      <c r="D4667" s="3">
        <v>2000</v>
      </c>
      <c r="E4667" s="3" t="s">
        <v>83</v>
      </c>
      <c r="F4667" s="3" t="s">
        <v>176</v>
      </c>
      <c r="G4667" s="3">
        <v>0.17</v>
      </c>
      <c r="H4667" s="3">
        <v>0.12</v>
      </c>
      <c r="I4667" s="3">
        <v>0.1</v>
      </c>
      <c r="J4667" s="3">
        <v>0.03</v>
      </c>
      <c r="K4667" s="3">
        <v>0.42</v>
      </c>
    </row>
    <row r="4668" spans="1:11" x14ac:dyDescent="0.25">
      <c r="A4668" s="2">
        <v>4668</v>
      </c>
      <c r="B4668" s="2" t="s">
        <v>3560</v>
      </c>
      <c r="C4668" s="2" t="s">
        <v>86</v>
      </c>
      <c r="D4668" s="2">
        <v>1997</v>
      </c>
      <c r="E4668" s="2" t="s">
        <v>72</v>
      </c>
      <c r="F4668" s="2" t="s">
        <v>176</v>
      </c>
      <c r="G4668" s="2">
        <v>0.16</v>
      </c>
      <c r="H4668" s="2">
        <v>0.11</v>
      </c>
      <c r="I4668" s="2">
        <v>0.12</v>
      </c>
      <c r="J4668" s="2">
        <v>0.03</v>
      </c>
      <c r="K4668" s="2">
        <v>0.42</v>
      </c>
    </row>
    <row r="4669" spans="1:11" x14ac:dyDescent="0.25">
      <c r="A4669" s="3">
        <v>4669</v>
      </c>
      <c r="B4669" s="3" t="s">
        <v>3561</v>
      </c>
      <c r="C4669" s="3" t="s">
        <v>46</v>
      </c>
      <c r="D4669" s="3">
        <v>2004</v>
      </c>
      <c r="E4669" s="3" t="s">
        <v>28</v>
      </c>
      <c r="F4669" s="3" t="s">
        <v>3562</v>
      </c>
      <c r="G4669" s="3">
        <v>0.2</v>
      </c>
      <c r="H4669" s="3">
        <v>0.16</v>
      </c>
      <c r="I4669" s="3">
        <v>0</v>
      </c>
      <c r="J4669" s="3">
        <v>0.05</v>
      </c>
      <c r="K4669" s="3">
        <v>0.42</v>
      </c>
    </row>
    <row r="4670" spans="1:11" x14ac:dyDescent="0.2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25">
      <c r="A4671" s="3">
        <v>4671</v>
      </c>
      <c r="B4671" s="3" t="s">
        <v>3564</v>
      </c>
      <c r="C4671" s="3" t="s">
        <v>46</v>
      </c>
      <c r="D4671" s="3">
        <v>2004</v>
      </c>
      <c r="E4671" s="3" t="s">
        <v>43</v>
      </c>
      <c r="F4671" s="3" t="s">
        <v>608</v>
      </c>
      <c r="G4671" s="3">
        <v>0.2</v>
      </c>
      <c r="H4671" s="3">
        <v>0.16</v>
      </c>
      <c r="I4671" s="3">
        <v>0</v>
      </c>
      <c r="J4671" s="3">
        <v>0.05</v>
      </c>
      <c r="K4671" s="3">
        <v>0.42</v>
      </c>
    </row>
    <row r="4672" spans="1:11" x14ac:dyDescent="0.25">
      <c r="A4672" s="2">
        <v>4672</v>
      </c>
      <c r="B4672" s="2" t="s">
        <v>3565</v>
      </c>
      <c r="C4672" s="2" t="s">
        <v>834</v>
      </c>
      <c r="D4672" s="2">
        <v>1995</v>
      </c>
      <c r="E4672" s="2" t="s">
        <v>72</v>
      </c>
      <c r="F4672" s="2" t="s">
        <v>121</v>
      </c>
      <c r="G4672" s="2">
        <v>0</v>
      </c>
      <c r="H4672" s="2">
        <v>0</v>
      </c>
      <c r="I4672" s="2">
        <v>0.42</v>
      </c>
      <c r="J4672" s="2">
        <v>0</v>
      </c>
      <c r="K4672" s="2">
        <v>0.42</v>
      </c>
    </row>
    <row r="4673" spans="1:11" x14ac:dyDescent="0.25">
      <c r="A4673" s="3">
        <v>4673</v>
      </c>
      <c r="B4673" s="3" t="s">
        <v>3566</v>
      </c>
      <c r="C4673" s="3" t="s">
        <v>42</v>
      </c>
      <c r="D4673" s="3">
        <v>2009</v>
      </c>
      <c r="E4673" s="3" t="s">
        <v>24</v>
      </c>
      <c r="F4673" s="3" t="s">
        <v>296</v>
      </c>
      <c r="G4673" s="3">
        <v>0.26</v>
      </c>
      <c r="H4673" s="3">
        <v>0.05</v>
      </c>
      <c r="I4673" s="3">
        <v>0.06</v>
      </c>
      <c r="J4673" s="3">
        <v>0.04</v>
      </c>
      <c r="K4673" s="3">
        <v>0.42</v>
      </c>
    </row>
    <row r="4674" spans="1:11" x14ac:dyDescent="0.25">
      <c r="A4674" s="2">
        <v>4674</v>
      </c>
      <c r="B4674" s="2" t="s">
        <v>3567</v>
      </c>
      <c r="C4674" s="2" t="s">
        <v>113</v>
      </c>
      <c r="D4674" s="2">
        <v>2001</v>
      </c>
      <c r="E4674" s="2" t="s">
        <v>33</v>
      </c>
      <c r="F4674" s="2" t="s">
        <v>196</v>
      </c>
      <c r="G4674" s="2">
        <v>0.3</v>
      </c>
      <c r="H4674" s="2">
        <v>0.1</v>
      </c>
      <c r="I4674" s="2">
        <v>0</v>
      </c>
      <c r="J4674" s="2">
        <v>0.02</v>
      </c>
      <c r="K4674" s="2">
        <v>0.42</v>
      </c>
    </row>
    <row r="4675" spans="1:11" x14ac:dyDescent="0.25">
      <c r="A4675" s="3">
        <v>4675</v>
      </c>
      <c r="B4675" s="3" t="s">
        <v>3568</v>
      </c>
      <c r="C4675" s="3" t="s">
        <v>39</v>
      </c>
      <c r="D4675" s="3">
        <v>2007</v>
      </c>
      <c r="E4675" s="3" t="s">
        <v>31</v>
      </c>
      <c r="F4675" s="3" t="s">
        <v>260</v>
      </c>
      <c r="G4675" s="3">
        <v>0.36</v>
      </c>
      <c r="H4675" s="3">
        <v>0.02</v>
      </c>
      <c r="I4675" s="3">
        <v>0</v>
      </c>
      <c r="J4675" s="3">
        <v>0.03</v>
      </c>
      <c r="K4675" s="3">
        <v>0.41</v>
      </c>
    </row>
    <row r="4676" spans="1:11" x14ac:dyDescent="0.25">
      <c r="A4676" s="2">
        <v>4676</v>
      </c>
      <c r="B4676" s="2" t="s">
        <v>788</v>
      </c>
      <c r="C4676" s="2" t="s">
        <v>46</v>
      </c>
      <c r="D4676" s="2">
        <v>2003</v>
      </c>
      <c r="E4676" s="2" t="s">
        <v>13</v>
      </c>
      <c r="F4676" s="2" t="s">
        <v>417</v>
      </c>
      <c r="G4676" s="2">
        <v>0.2</v>
      </c>
      <c r="H4676" s="2">
        <v>0.16</v>
      </c>
      <c r="I4676" s="2">
        <v>0</v>
      </c>
      <c r="J4676" s="2">
        <v>0.05</v>
      </c>
      <c r="K4676" s="2">
        <v>0.41</v>
      </c>
    </row>
    <row r="4677" spans="1:11" x14ac:dyDescent="0.25">
      <c r="A4677" s="3">
        <v>4677</v>
      </c>
      <c r="B4677" s="3" t="s">
        <v>3569</v>
      </c>
      <c r="C4677" s="3" t="s">
        <v>46</v>
      </c>
      <c r="D4677" s="3">
        <v>2003</v>
      </c>
      <c r="E4677" s="3" t="s">
        <v>33</v>
      </c>
      <c r="F4677" s="3" t="s">
        <v>184</v>
      </c>
      <c r="G4677" s="3">
        <v>0.15</v>
      </c>
      <c r="H4677" s="3">
        <v>0.12</v>
      </c>
      <c r="I4677" s="3">
        <v>0.11</v>
      </c>
      <c r="J4677" s="3">
        <v>0.04</v>
      </c>
      <c r="K4677" s="3">
        <v>0.41</v>
      </c>
    </row>
    <row r="4678" spans="1:11" x14ac:dyDescent="0.25">
      <c r="A4678" s="2">
        <v>4678</v>
      </c>
      <c r="B4678" s="2" t="s">
        <v>1954</v>
      </c>
      <c r="C4678" s="2" t="s">
        <v>26</v>
      </c>
      <c r="D4678" s="2">
        <v>2009</v>
      </c>
      <c r="E4678" s="2" t="s">
        <v>43</v>
      </c>
      <c r="F4678" s="2" t="s">
        <v>128</v>
      </c>
      <c r="G4678" s="2">
        <v>0.26</v>
      </c>
      <c r="H4678" s="2">
        <v>0.12</v>
      </c>
      <c r="I4678" s="2">
        <v>0</v>
      </c>
      <c r="J4678" s="2">
        <v>0.04</v>
      </c>
      <c r="K4678" s="2">
        <v>0.41</v>
      </c>
    </row>
    <row r="4679" spans="1:11" x14ac:dyDescent="0.25">
      <c r="A4679" s="3">
        <v>4679</v>
      </c>
      <c r="B4679" s="3" t="s">
        <v>3570</v>
      </c>
      <c r="C4679" s="3" t="s">
        <v>65</v>
      </c>
      <c r="D4679" s="3">
        <v>2013</v>
      </c>
      <c r="E4679" s="3" t="s">
        <v>43</v>
      </c>
      <c r="F4679" s="3" t="s">
        <v>3571</v>
      </c>
      <c r="G4679" s="3">
        <v>0</v>
      </c>
      <c r="H4679" s="3">
        <v>0</v>
      </c>
      <c r="I4679" s="3">
        <v>0.41</v>
      </c>
      <c r="J4679" s="3">
        <v>0</v>
      </c>
      <c r="K4679" s="3">
        <v>0.41</v>
      </c>
    </row>
    <row r="4680" spans="1:11" x14ac:dyDescent="0.25">
      <c r="A4680" s="2">
        <v>4680</v>
      </c>
      <c r="B4680" s="2" t="s">
        <v>3572</v>
      </c>
      <c r="C4680" s="2" t="s">
        <v>46</v>
      </c>
      <c r="D4680" s="2">
        <v>2003</v>
      </c>
      <c r="E4680" s="2" t="s">
        <v>28</v>
      </c>
      <c r="F4680" s="2" t="s">
        <v>59</v>
      </c>
      <c r="G4680" s="2">
        <v>0.2</v>
      </c>
      <c r="H4680" s="2">
        <v>0.16</v>
      </c>
      <c r="I4680" s="2">
        <v>0</v>
      </c>
      <c r="J4680" s="2">
        <v>0.05</v>
      </c>
      <c r="K4680" s="2">
        <v>0.41</v>
      </c>
    </row>
    <row r="4681" spans="1:11" x14ac:dyDescent="0.25">
      <c r="A4681" s="3">
        <v>4681</v>
      </c>
      <c r="B4681" s="3" t="s">
        <v>3573</v>
      </c>
      <c r="C4681" s="3" t="s">
        <v>55</v>
      </c>
      <c r="D4681" s="3">
        <v>2001</v>
      </c>
      <c r="E4681" s="3" t="s">
        <v>83</v>
      </c>
      <c r="F4681" s="3" t="s">
        <v>3324</v>
      </c>
      <c r="G4681" s="3">
        <v>0.3</v>
      </c>
      <c r="H4681" s="3">
        <v>0.11</v>
      </c>
      <c r="I4681" s="3">
        <v>0</v>
      </c>
      <c r="J4681" s="3">
        <v>0.01</v>
      </c>
      <c r="K4681" s="3">
        <v>0.41</v>
      </c>
    </row>
    <row r="4682" spans="1:11" x14ac:dyDescent="0.25">
      <c r="A4682" s="2">
        <v>4682</v>
      </c>
      <c r="B4682" s="2" t="s">
        <v>3574</v>
      </c>
      <c r="C4682" s="2" t="s">
        <v>46</v>
      </c>
      <c r="D4682" s="2">
        <v>2003</v>
      </c>
      <c r="E4682" s="2" t="s">
        <v>13</v>
      </c>
      <c r="F4682" s="2" t="s">
        <v>59</v>
      </c>
      <c r="G4682" s="2">
        <v>0.2</v>
      </c>
      <c r="H4682" s="2">
        <v>0.16</v>
      </c>
      <c r="I4682" s="2">
        <v>0</v>
      </c>
      <c r="J4682" s="2">
        <v>0.05</v>
      </c>
      <c r="K4682" s="2">
        <v>0.41</v>
      </c>
    </row>
    <row r="4683" spans="1:11" x14ac:dyDescent="0.25">
      <c r="A4683" s="3">
        <v>4683</v>
      </c>
      <c r="B4683" s="3" t="s">
        <v>3575</v>
      </c>
      <c r="C4683" s="3" t="s">
        <v>55</v>
      </c>
      <c r="D4683" s="3">
        <v>2001</v>
      </c>
      <c r="E4683" s="3" t="s">
        <v>83</v>
      </c>
      <c r="F4683" s="3" t="s">
        <v>92</v>
      </c>
      <c r="G4683" s="3">
        <v>0.3</v>
      </c>
      <c r="H4683" s="3">
        <v>0.11</v>
      </c>
      <c r="I4683" s="3">
        <v>0</v>
      </c>
      <c r="J4683" s="3">
        <v>0.01</v>
      </c>
      <c r="K4683" s="3">
        <v>0.41</v>
      </c>
    </row>
    <row r="4684" spans="1:11" x14ac:dyDescent="0.2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25">
      <c r="A4685" s="3">
        <v>4685</v>
      </c>
      <c r="B4685" s="3" t="s">
        <v>3577</v>
      </c>
      <c r="C4685" s="3" t="s">
        <v>118</v>
      </c>
      <c r="D4685" s="4" t="s">
        <v>225</v>
      </c>
      <c r="E4685" s="3" t="s">
        <v>22</v>
      </c>
      <c r="F4685" s="3" t="s">
        <v>878</v>
      </c>
      <c r="G4685" s="3">
        <v>0.24</v>
      </c>
      <c r="H4685" s="3">
        <v>0.12</v>
      </c>
      <c r="I4685" s="3">
        <v>0</v>
      </c>
      <c r="J4685" s="3">
        <v>0.05</v>
      </c>
      <c r="K4685" s="3">
        <v>0.41</v>
      </c>
    </row>
    <row r="4686" spans="1:11" x14ac:dyDescent="0.25">
      <c r="A4686" s="2">
        <v>4686</v>
      </c>
      <c r="B4686" s="2" t="s">
        <v>619</v>
      </c>
      <c r="C4686" s="2" t="s">
        <v>118</v>
      </c>
      <c r="D4686" s="2">
        <v>1998</v>
      </c>
      <c r="E4686" s="2" t="s">
        <v>43</v>
      </c>
      <c r="F4686" s="2" t="s">
        <v>223</v>
      </c>
      <c r="G4686" s="2">
        <v>0.41</v>
      </c>
      <c r="H4686" s="2">
        <v>0</v>
      </c>
      <c r="I4686" s="2">
        <v>0</v>
      </c>
      <c r="J4686" s="2">
        <v>0</v>
      </c>
      <c r="K4686" s="2">
        <v>0.41</v>
      </c>
    </row>
    <row r="4687" spans="1:11" x14ac:dyDescent="0.25">
      <c r="A4687" s="3">
        <v>4687</v>
      </c>
      <c r="B4687" s="3" t="s">
        <v>636</v>
      </c>
      <c r="C4687" s="3" t="s">
        <v>46</v>
      </c>
      <c r="D4687" s="3">
        <v>2010</v>
      </c>
      <c r="E4687" s="3" t="s">
        <v>13</v>
      </c>
      <c r="F4687" s="3" t="s">
        <v>184</v>
      </c>
      <c r="G4687" s="3">
        <v>0.04</v>
      </c>
      <c r="H4687" s="3">
        <v>0.21</v>
      </c>
      <c r="I4687" s="3">
        <v>0.05</v>
      </c>
      <c r="J4687" s="3">
        <v>0.11</v>
      </c>
      <c r="K4687" s="3">
        <v>0.41</v>
      </c>
    </row>
    <row r="4688" spans="1:11" x14ac:dyDescent="0.25">
      <c r="A4688" s="2">
        <v>4688</v>
      </c>
      <c r="B4688" s="2" t="s">
        <v>3578</v>
      </c>
      <c r="C4688" s="2" t="s">
        <v>634</v>
      </c>
      <c r="D4688" s="2">
        <v>1999</v>
      </c>
      <c r="E4688" s="2" t="s">
        <v>18</v>
      </c>
      <c r="F4688" s="2" t="s">
        <v>121</v>
      </c>
      <c r="G4688" s="2">
        <v>0</v>
      </c>
      <c r="H4688" s="2">
        <v>0</v>
      </c>
      <c r="I4688" s="2">
        <v>0.41</v>
      </c>
      <c r="J4688" s="2">
        <v>0</v>
      </c>
      <c r="K4688" s="2">
        <v>0.41</v>
      </c>
    </row>
    <row r="4689" spans="1:11" x14ac:dyDescent="0.25">
      <c r="A4689" s="3">
        <v>4689</v>
      </c>
      <c r="B4689" s="3" t="s">
        <v>3579</v>
      </c>
      <c r="C4689" s="3" t="s">
        <v>86</v>
      </c>
      <c r="D4689" s="3">
        <v>1998</v>
      </c>
      <c r="E4689" s="3" t="s">
        <v>31</v>
      </c>
      <c r="F4689" s="3" t="s">
        <v>61</v>
      </c>
      <c r="G4689" s="3">
        <v>0.23</v>
      </c>
      <c r="H4689" s="3">
        <v>0.16</v>
      </c>
      <c r="I4689" s="3">
        <v>0</v>
      </c>
      <c r="J4689" s="3">
        <v>0.03</v>
      </c>
      <c r="K4689" s="3">
        <v>0.41</v>
      </c>
    </row>
    <row r="4690" spans="1:11" x14ac:dyDescent="0.25">
      <c r="A4690" s="2">
        <v>4690</v>
      </c>
      <c r="B4690" s="2" t="s">
        <v>2519</v>
      </c>
      <c r="C4690" s="2" t="s">
        <v>46</v>
      </c>
      <c r="D4690" s="2">
        <v>2007</v>
      </c>
      <c r="E4690" s="2" t="s">
        <v>43</v>
      </c>
      <c r="F4690" s="2" t="s">
        <v>260</v>
      </c>
      <c r="G4690" s="2">
        <v>0.34</v>
      </c>
      <c r="H4690" s="2">
        <v>0.01</v>
      </c>
      <c r="I4690" s="2">
        <v>0</v>
      </c>
      <c r="J4690" s="2">
        <v>0.06</v>
      </c>
      <c r="K4690" s="2">
        <v>0.41</v>
      </c>
    </row>
    <row r="4691" spans="1:11" x14ac:dyDescent="0.25">
      <c r="A4691" s="3">
        <v>4691</v>
      </c>
      <c r="B4691" s="3" t="s">
        <v>522</v>
      </c>
      <c r="C4691" s="3" t="s">
        <v>118</v>
      </c>
      <c r="D4691" s="3">
        <v>2007</v>
      </c>
      <c r="E4691" s="3" t="s">
        <v>31</v>
      </c>
      <c r="F4691" s="3" t="s">
        <v>44</v>
      </c>
      <c r="G4691" s="3">
        <v>0.01</v>
      </c>
      <c r="H4691" s="3">
        <v>0.39</v>
      </c>
      <c r="I4691" s="3">
        <v>0</v>
      </c>
      <c r="J4691" s="3">
        <v>0.02</v>
      </c>
      <c r="K4691" s="3">
        <v>0.41</v>
      </c>
    </row>
    <row r="4692" spans="1:11" x14ac:dyDescent="0.25">
      <c r="A4692" s="2">
        <v>4692</v>
      </c>
      <c r="B4692" s="2" t="s">
        <v>2415</v>
      </c>
      <c r="C4692" s="2" t="s">
        <v>42</v>
      </c>
      <c r="D4692" s="2">
        <v>2007</v>
      </c>
      <c r="E4692" s="2" t="s">
        <v>18</v>
      </c>
      <c r="F4692" s="2" t="s">
        <v>385</v>
      </c>
      <c r="G4692" s="2">
        <v>0.37</v>
      </c>
      <c r="H4692" s="2">
        <v>0.01</v>
      </c>
      <c r="I4692" s="2">
        <v>0</v>
      </c>
      <c r="J4692" s="2">
        <v>0.03</v>
      </c>
      <c r="K4692" s="2">
        <v>0.41</v>
      </c>
    </row>
    <row r="4693" spans="1:11" x14ac:dyDescent="0.25">
      <c r="A4693" s="3">
        <v>4693</v>
      </c>
      <c r="B4693" s="3" t="s">
        <v>2328</v>
      </c>
      <c r="C4693" s="3" t="s">
        <v>46</v>
      </c>
      <c r="D4693" s="3">
        <v>2010</v>
      </c>
      <c r="E4693" s="3" t="s">
        <v>13</v>
      </c>
      <c r="F4693" s="3" t="s">
        <v>59</v>
      </c>
      <c r="G4693" s="3">
        <v>0.2</v>
      </c>
      <c r="H4693" s="3">
        <v>0.16</v>
      </c>
      <c r="I4693" s="3">
        <v>0</v>
      </c>
      <c r="J4693" s="3">
        <v>0.05</v>
      </c>
      <c r="K4693" s="3">
        <v>0.41</v>
      </c>
    </row>
    <row r="4694" spans="1:11" x14ac:dyDescent="0.25">
      <c r="A4694" s="2">
        <v>4694</v>
      </c>
      <c r="B4694" s="2" t="s">
        <v>3580</v>
      </c>
      <c r="C4694" s="2" t="s">
        <v>86</v>
      </c>
      <c r="D4694" s="2">
        <v>2000</v>
      </c>
      <c r="E4694" s="2" t="s">
        <v>28</v>
      </c>
      <c r="F4694" s="2" t="s">
        <v>309</v>
      </c>
      <c r="G4694" s="2">
        <v>0.23</v>
      </c>
      <c r="H4694" s="2">
        <v>0.16</v>
      </c>
      <c r="I4694" s="2">
        <v>0</v>
      </c>
      <c r="J4694" s="2">
        <v>0.03</v>
      </c>
      <c r="K4694" s="2">
        <v>0.41</v>
      </c>
    </row>
    <row r="4695" spans="1:11" x14ac:dyDescent="0.25">
      <c r="A4695" s="3">
        <v>4695</v>
      </c>
      <c r="B4695" s="3" t="s">
        <v>3581</v>
      </c>
      <c r="C4695" s="3" t="s">
        <v>113</v>
      </c>
      <c r="D4695" s="3">
        <v>2005</v>
      </c>
      <c r="E4695" s="3" t="s">
        <v>31</v>
      </c>
      <c r="F4695" s="3" t="s">
        <v>92</v>
      </c>
      <c r="G4695" s="3">
        <v>0.26</v>
      </c>
      <c r="H4695" s="3">
        <v>0.13</v>
      </c>
      <c r="I4695" s="3">
        <v>0</v>
      </c>
      <c r="J4695" s="3">
        <v>0.02</v>
      </c>
      <c r="K4695" s="3">
        <v>0.41</v>
      </c>
    </row>
    <row r="4696" spans="1:11" x14ac:dyDescent="0.25">
      <c r="A4696" s="2">
        <v>4696</v>
      </c>
      <c r="B4696" s="2" t="s">
        <v>3582</v>
      </c>
      <c r="C4696" s="2" t="s">
        <v>130</v>
      </c>
      <c r="D4696" s="2">
        <v>2009</v>
      </c>
      <c r="E4696" s="2" t="s">
        <v>72</v>
      </c>
      <c r="F4696" s="2" t="s">
        <v>296</v>
      </c>
      <c r="G4696" s="2">
        <v>0</v>
      </c>
      <c r="H4696" s="2">
        <v>0</v>
      </c>
      <c r="I4696" s="2">
        <v>0.41</v>
      </c>
      <c r="J4696" s="2">
        <v>0</v>
      </c>
      <c r="K4696" s="2">
        <v>0.41</v>
      </c>
    </row>
    <row r="4697" spans="1:11" x14ac:dyDescent="0.25">
      <c r="A4697" s="3">
        <v>4697</v>
      </c>
      <c r="B4697" s="3" t="s">
        <v>3583</v>
      </c>
      <c r="C4697" s="3" t="s">
        <v>86</v>
      </c>
      <c r="D4697" s="3">
        <v>2000</v>
      </c>
      <c r="E4697" s="3" t="s">
        <v>13</v>
      </c>
      <c r="F4697" s="3" t="s">
        <v>59</v>
      </c>
      <c r="G4697" s="3">
        <v>0.23</v>
      </c>
      <c r="H4697" s="3">
        <v>0.16</v>
      </c>
      <c r="I4697" s="3">
        <v>0</v>
      </c>
      <c r="J4697" s="3">
        <v>0.03</v>
      </c>
      <c r="K4697" s="3">
        <v>0.41</v>
      </c>
    </row>
    <row r="4698" spans="1:11" x14ac:dyDescent="0.25">
      <c r="A4698" s="2">
        <v>4698</v>
      </c>
      <c r="B4698" s="2" t="s">
        <v>3584</v>
      </c>
      <c r="C4698" s="2" t="s">
        <v>86</v>
      </c>
      <c r="D4698" s="2">
        <v>1999</v>
      </c>
      <c r="E4698" s="2" t="s">
        <v>43</v>
      </c>
      <c r="F4698" s="2" t="s">
        <v>44</v>
      </c>
      <c r="G4698" s="2">
        <v>0.23</v>
      </c>
      <c r="H4698" s="2">
        <v>0.16</v>
      </c>
      <c r="I4698" s="2">
        <v>0</v>
      </c>
      <c r="J4698" s="2">
        <v>0.03</v>
      </c>
      <c r="K4698" s="2">
        <v>0.41</v>
      </c>
    </row>
    <row r="4699" spans="1:11" x14ac:dyDescent="0.25">
      <c r="A4699" s="3">
        <v>4699</v>
      </c>
      <c r="B4699" s="3" t="s">
        <v>3585</v>
      </c>
      <c r="C4699" s="3" t="s">
        <v>86</v>
      </c>
      <c r="D4699" s="3">
        <v>2000</v>
      </c>
      <c r="E4699" s="3" t="s">
        <v>13</v>
      </c>
      <c r="F4699" s="3" t="s">
        <v>184</v>
      </c>
      <c r="G4699" s="3">
        <v>0</v>
      </c>
      <c r="H4699" s="3">
        <v>0</v>
      </c>
      <c r="I4699" s="3">
        <v>0.39</v>
      </c>
      <c r="J4699" s="3">
        <v>0.03</v>
      </c>
      <c r="K4699" s="3">
        <v>0.41</v>
      </c>
    </row>
    <row r="4700" spans="1:11" x14ac:dyDescent="0.25">
      <c r="A4700" s="2">
        <v>4700</v>
      </c>
      <c r="B4700" s="2" t="s">
        <v>845</v>
      </c>
      <c r="C4700" s="2" t="s">
        <v>42</v>
      </c>
      <c r="D4700" s="2">
        <v>2015</v>
      </c>
      <c r="E4700" s="2" t="s">
        <v>31</v>
      </c>
      <c r="F4700" s="2" t="s">
        <v>61</v>
      </c>
      <c r="G4700" s="2">
        <v>0.16</v>
      </c>
      <c r="H4700" s="2">
        <v>0.17</v>
      </c>
      <c r="I4700" s="2">
        <v>0.02</v>
      </c>
      <c r="J4700" s="2">
        <v>0.06</v>
      </c>
      <c r="K4700" s="2">
        <v>0.41</v>
      </c>
    </row>
    <row r="4701" spans="1:11" x14ac:dyDescent="0.25">
      <c r="A4701" s="3">
        <v>4701</v>
      </c>
      <c r="B4701" s="3" t="s">
        <v>3363</v>
      </c>
      <c r="C4701" s="3" t="s">
        <v>834</v>
      </c>
      <c r="D4701" s="3">
        <v>1995</v>
      </c>
      <c r="E4701" s="3" t="s">
        <v>43</v>
      </c>
      <c r="F4701" s="3" t="s">
        <v>296</v>
      </c>
      <c r="G4701" s="3">
        <v>0</v>
      </c>
      <c r="H4701" s="3">
        <v>0</v>
      </c>
      <c r="I4701" s="3">
        <v>0.41</v>
      </c>
      <c r="J4701" s="3">
        <v>0</v>
      </c>
      <c r="K4701" s="3">
        <v>0.41</v>
      </c>
    </row>
    <row r="4702" spans="1:11" x14ac:dyDescent="0.2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25">
      <c r="A4703" s="3">
        <v>4703</v>
      </c>
      <c r="B4703" s="3" t="s">
        <v>2360</v>
      </c>
      <c r="C4703" s="3" t="s">
        <v>130</v>
      </c>
      <c r="D4703" s="3">
        <v>2009</v>
      </c>
      <c r="E4703" s="3" t="s">
        <v>31</v>
      </c>
      <c r="F4703" s="3" t="s">
        <v>61</v>
      </c>
      <c r="G4703" s="3">
        <v>0.17</v>
      </c>
      <c r="H4703" s="3">
        <v>0.15</v>
      </c>
      <c r="I4703" s="3">
        <v>0</v>
      </c>
      <c r="J4703" s="3">
        <v>0.09</v>
      </c>
      <c r="K4703" s="3">
        <v>0.41</v>
      </c>
    </row>
    <row r="4704" spans="1:11" x14ac:dyDescent="0.25">
      <c r="A4704" s="2">
        <v>4704</v>
      </c>
      <c r="B4704" s="2" t="s">
        <v>1065</v>
      </c>
      <c r="C4704" s="2" t="s">
        <v>39</v>
      </c>
      <c r="D4704" s="2">
        <v>2014</v>
      </c>
      <c r="E4704" s="2" t="s">
        <v>31</v>
      </c>
      <c r="F4704" s="2" t="s">
        <v>107</v>
      </c>
      <c r="G4704" s="2">
        <v>0.18</v>
      </c>
      <c r="H4704" s="2">
        <v>0.19</v>
      </c>
      <c r="I4704" s="2">
        <v>0</v>
      </c>
      <c r="J4704" s="2">
        <v>0.04</v>
      </c>
      <c r="K4704" s="2">
        <v>0.41</v>
      </c>
    </row>
    <row r="4705" spans="1:11" x14ac:dyDescent="0.25">
      <c r="A4705" s="3">
        <v>4705</v>
      </c>
      <c r="B4705" s="3" t="s">
        <v>3587</v>
      </c>
      <c r="C4705" s="3" t="s">
        <v>26</v>
      </c>
      <c r="D4705" s="3">
        <v>2009</v>
      </c>
      <c r="E4705" s="3" t="s">
        <v>83</v>
      </c>
      <c r="F4705" s="3" t="s">
        <v>385</v>
      </c>
      <c r="G4705" s="3">
        <v>0.15</v>
      </c>
      <c r="H4705" s="3">
        <v>0.22</v>
      </c>
      <c r="I4705" s="3">
        <v>0</v>
      </c>
      <c r="J4705" s="3">
        <v>0.05</v>
      </c>
      <c r="K4705" s="3">
        <v>0.41</v>
      </c>
    </row>
    <row r="4706" spans="1:11" x14ac:dyDescent="0.25">
      <c r="A4706" s="2">
        <v>4706</v>
      </c>
      <c r="B4706" s="2" t="s">
        <v>1411</v>
      </c>
      <c r="C4706" s="2" t="s">
        <v>39</v>
      </c>
      <c r="D4706" s="2">
        <v>2015</v>
      </c>
      <c r="E4706" s="2" t="s">
        <v>33</v>
      </c>
      <c r="F4706" s="2" t="s">
        <v>1830</v>
      </c>
      <c r="G4706" s="2">
        <v>0.21</v>
      </c>
      <c r="H4706" s="2">
        <v>0.16</v>
      </c>
      <c r="I4706" s="2">
        <v>0</v>
      </c>
      <c r="J4706" s="2">
        <v>0.04</v>
      </c>
      <c r="K4706" s="2">
        <v>0.41</v>
      </c>
    </row>
    <row r="4707" spans="1:11" x14ac:dyDescent="0.25">
      <c r="A4707" s="3">
        <v>4707</v>
      </c>
      <c r="B4707" s="3" t="s">
        <v>3551</v>
      </c>
      <c r="C4707" s="3" t="s">
        <v>46</v>
      </c>
      <c r="D4707" s="3">
        <v>2002</v>
      </c>
      <c r="E4707" s="3" t="s">
        <v>2</v>
      </c>
      <c r="F4707" s="3" t="s">
        <v>385</v>
      </c>
      <c r="G4707" s="3">
        <v>0.2</v>
      </c>
      <c r="H4707" s="3">
        <v>0.16</v>
      </c>
      <c r="I4707" s="3">
        <v>0</v>
      </c>
      <c r="J4707" s="3">
        <v>0.05</v>
      </c>
      <c r="K4707" s="3">
        <v>0.41</v>
      </c>
    </row>
    <row r="4708" spans="1:11" x14ac:dyDescent="0.25">
      <c r="A4708" s="2">
        <v>4708</v>
      </c>
      <c r="B4708" s="2" t="s">
        <v>3588</v>
      </c>
      <c r="C4708" s="2" t="s">
        <v>26</v>
      </c>
      <c r="D4708" s="2">
        <v>2007</v>
      </c>
      <c r="E4708" s="2" t="s">
        <v>28</v>
      </c>
      <c r="F4708" s="2" t="s">
        <v>192</v>
      </c>
      <c r="G4708" s="2">
        <v>0</v>
      </c>
      <c r="H4708" s="2">
        <v>0</v>
      </c>
      <c r="I4708" s="2">
        <v>0.41</v>
      </c>
      <c r="J4708" s="2">
        <v>0</v>
      </c>
      <c r="K4708" s="2">
        <v>0.41</v>
      </c>
    </row>
    <row r="4709" spans="1:11" x14ac:dyDescent="0.25">
      <c r="A4709" s="3">
        <v>4709</v>
      </c>
      <c r="B4709" s="3" t="s">
        <v>3589</v>
      </c>
      <c r="C4709" s="3" t="s">
        <v>26</v>
      </c>
      <c r="D4709" s="3">
        <v>2008</v>
      </c>
      <c r="E4709" s="3" t="s">
        <v>2</v>
      </c>
      <c r="F4709" s="3" t="s">
        <v>184</v>
      </c>
      <c r="G4709" s="3">
        <v>0.31</v>
      </c>
      <c r="H4709" s="3">
        <v>0.03</v>
      </c>
      <c r="I4709" s="3">
        <v>0.04</v>
      </c>
      <c r="J4709" s="3">
        <v>0.03</v>
      </c>
      <c r="K4709" s="3">
        <v>0.41</v>
      </c>
    </row>
    <row r="4710" spans="1:11" x14ac:dyDescent="0.25">
      <c r="A4710" s="2">
        <v>4710</v>
      </c>
      <c r="B4710" s="2" t="s">
        <v>3590</v>
      </c>
      <c r="C4710" s="2" t="s">
        <v>42</v>
      </c>
      <c r="D4710" s="2">
        <v>2010</v>
      </c>
      <c r="E4710" s="2" t="s">
        <v>72</v>
      </c>
      <c r="F4710" s="2" t="s">
        <v>2752</v>
      </c>
      <c r="G4710" s="2">
        <v>0.21</v>
      </c>
      <c r="H4710" s="2">
        <v>0.08</v>
      </c>
      <c r="I4710" s="2">
        <v>0.09</v>
      </c>
      <c r="J4710" s="2">
        <v>0.04</v>
      </c>
      <c r="K4710" s="2">
        <v>0.41</v>
      </c>
    </row>
    <row r="4711" spans="1:11" x14ac:dyDescent="0.25">
      <c r="A4711" s="3">
        <v>4711</v>
      </c>
      <c r="B4711" s="3" t="s">
        <v>3591</v>
      </c>
      <c r="C4711" s="3" t="s">
        <v>46</v>
      </c>
      <c r="D4711" s="3">
        <v>2006</v>
      </c>
      <c r="E4711" s="3" t="s">
        <v>43</v>
      </c>
      <c r="F4711" s="3" t="s">
        <v>61</v>
      </c>
      <c r="G4711" s="3">
        <v>0.2</v>
      </c>
      <c r="H4711" s="3">
        <v>0.16</v>
      </c>
      <c r="I4711" s="3">
        <v>0</v>
      </c>
      <c r="J4711" s="3">
        <v>0.05</v>
      </c>
      <c r="K4711" s="3">
        <v>0.41</v>
      </c>
    </row>
    <row r="4712" spans="1:11" x14ac:dyDescent="0.25">
      <c r="A4712" s="2">
        <v>4712</v>
      </c>
      <c r="B4712" s="2" t="s">
        <v>3592</v>
      </c>
      <c r="C4712" s="2" t="s">
        <v>130</v>
      </c>
      <c r="D4712" s="2">
        <v>2007</v>
      </c>
      <c r="E4712" s="2" t="s">
        <v>43</v>
      </c>
      <c r="F4712" s="2" t="s">
        <v>206</v>
      </c>
      <c r="G4712" s="2">
        <v>0.27</v>
      </c>
      <c r="H4712" s="2">
        <v>0.08</v>
      </c>
      <c r="I4712" s="2">
        <v>0</v>
      </c>
      <c r="J4712" s="2">
        <v>0.06</v>
      </c>
      <c r="K4712" s="2">
        <v>0.41</v>
      </c>
    </row>
    <row r="4713" spans="1:11" x14ac:dyDescent="0.25">
      <c r="A4713" s="3">
        <v>4713</v>
      </c>
      <c r="B4713" s="3" t="s">
        <v>3593</v>
      </c>
      <c r="C4713" s="3" t="s">
        <v>834</v>
      </c>
      <c r="D4713" s="3">
        <v>1996</v>
      </c>
      <c r="E4713" s="3" t="s">
        <v>83</v>
      </c>
      <c r="F4713" s="3" t="s">
        <v>121</v>
      </c>
      <c r="G4713" s="3">
        <v>0</v>
      </c>
      <c r="H4713" s="3">
        <v>0</v>
      </c>
      <c r="I4713" s="3">
        <v>0.41</v>
      </c>
      <c r="J4713" s="3">
        <v>0</v>
      </c>
      <c r="K4713" s="3">
        <v>0.41</v>
      </c>
    </row>
    <row r="4714" spans="1:11" x14ac:dyDescent="0.25">
      <c r="A4714" s="2">
        <v>4714</v>
      </c>
      <c r="B4714" s="2" t="s">
        <v>3594</v>
      </c>
      <c r="C4714" s="2" t="s">
        <v>46</v>
      </c>
      <c r="D4714" s="2">
        <v>2005</v>
      </c>
      <c r="E4714" s="2" t="s">
        <v>83</v>
      </c>
      <c r="F4714" s="2" t="s">
        <v>385</v>
      </c>
      <c r="G4714" s="2">
        <v>0.34</v>
      </c>
      <c r="H4714" s="2">
        <v>0.01</v>
      </c>
      <c r="I4714" s="2">
        <v>0</v>
      </c>
      <c r="J4714" s="2">
        <v>0.06</v>
      </c>
      <c r="K4714" s="2">
        <v>0.41</v>
      </c>
    </row>
    <row r="4715" spans="1:11" x14ac:dyDescent="0.2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25">
      <c r="A4716" s="2">
        <v>4716</v>
      </c>
      <c r="B4716" s="2" t="s">
        <v>3596</v>
      </c>
      <c r="C4716" s="2" t="s">
        <v>12</v>
      </c>
      <c r="D4716" s="2">
        <v>2009</v>
      </c>
      <c r="E4716" s="2" t="s">
        <v>33</v>
      </c>
      <c r="F4716" s="2" t="s">
        <v>110</v>
      </c>
      <c r="G4716" s="2">
        <v>0.36</v>
      </c>
      <c r="H4716" s="2">
        <v>0.03</v>
      </c>
      <c r="I4716" s="2">
        <v>0</v>
      </c>
      <c r="J4716" s="2">
        <v>0.03</v>
      </c>
      <c r="K4716" s="2">
        <v>0.41</v>
      </c>
    </row>
    <row r="4717" spans="1:11" x14ac:dyDescent="0.25">
      <c r="A4717" s="3">
        <v>4717</v>
      </c>
      <c r="B4717" s="3" t="s">
        <v>3586</v>
      </c>
      <c r="C4717" s="3" t="s">
        <v>42</v>
      </c>
      <c r="D4717" s="3">
        <v>2012</v>
      </c>
      <c r="E4717" s="3" t="s">
        <v>43</v>
      </c>
      <c r="F4717" s="3" t="s">
        <v>110</v>
      </c>
      <c r="G4717" s="3">
        <v>0.37</v>
      </c>
      <c r="H4717" s="3">
        <v>0</v>
      </c>
      <c r="I4717" s="3">
        <v>0</v>
      </c>
      <c r="J4717" s="3">
        <v>0.04</v>
      </c>
      <c r="K4717" s="3">
        <v>0.41</v>
      </c>
    </row>
    <row r="4718" spans="1:11" x14ac:dyDescent="0.25">
      <c r="A4718" s="2">
        <v>4718</v>
      </c>
      <c r="B4718" s="2" t="s">
        <v>3597</v>
      </c>
      <c r="C4718" s="2" t="s">
        <v>86</v>
      </c>
      <c r="D4718" s="2">
        <v>1996</v>
      </c>
      <c r="E4718" s="2" t="s">
        <v>18</v>
      </c>
      <c r="F4718" s="2" t="s">
        <v>3598</v>
      </c>
      <c r="G4718" s="2">
        <v>0.23</v>
      </c>
      <c r="H4718" s="2">
        <v>0.16</v>
      </c>
      <c r="I4718" s="2">
        <v>0</v>
      </c>
      <c r="J4718" s="2">
        <v>0.03</v>
      </c>
      <c r="K4718" s="2">
        <v>0.41</v>
      </c>
    </row>
    <row r="4719" spans="1:11" x14ac:dyDescent="0.25">
      <c r="A4719" s="3">
        <v>4719</v>
      </c>
      <c r="B4719" s="3" t="s">
        <v>1827</v>
      </c>
      <c r="C4719" s="3" t="s">
        <v>693</v>
      </c>
      <c r="D4719" s="3">
        <v>2015</v>
      </c>
      <c r="E4719" s="3" t="s">
        <v>43</v>
      </c>
      <c r="F4719" s="3" t="s">
        <v>206</v>
      </c>
      <c r="G4719" s="3">
        <v>0.09</v>
      </c>
      <c r="H4719" s="3">
        <v>0.23</v>
      </c>
      <c r="I4719" s="3">
        <v>0</v>
      </c>
      <c r="J4719" s="3">
        <v>0.09</v>
      </c>
      <c r="K4719" s="3">
        <v>0.41</v>
      </c>
    </row>
    <row r="4720" spans="1:11" x14ac:dyDescent="0.25">
      <c r="A4720" s="2">
        <v>4720</v>
      </c>
      <c r="B4720" s="2" t="s">
        <v>3599</v>
      </c>
      <c r="C4720" s="2" t="s">
        <v>12</v>
      </c>
      <c r="D4720" s="2">
        <v>2009</v>
      </c>
      <c r="E4720" s="2" t="s">
        <v>28</v>
      </c>
      <c r="F4720" s="2" t="s">
        <v>1147</v>
      </c>
      <c r="G4720" s="2">
        <v>0</v>
      </c>
      <c r="H4720" s="2">
        <v>0</v>
      </c>
      <c r="I4720" s="2">
        <v>0.41</v>
      </c>
      <c r="J4720" s="2">
        <v>0</v>
      </c>
      <c r="K4720" s="2">
        <v>0.41</v>
      </c>
    </row>
    <row r="4721" spans="1:11" x14ac:dyDescent="0.2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25">
      <c r="A4722" s="2">
        <v>4722</v>
      </c>
      <c r="B4722" s="2" t="s">
        <v>3600</v>
      </c>
      <c r="C4722" s="2" t="s">
        <v>39</v>
      </c>
      <c r="D4722" s="2">
        <v>2008</v>
      </c>
      <c r="E4722" s="2" t="s">
        <v>43</v>
      </c>
      <c r="F4722" s="2" t="s">
        <v>61</v>
      </c>
      <c r="G4722" s="2">
        <v>0.36</v>
      </c>
      <c r="H4722" s="2">
        <v>0.02</v>
      </c>
      <c r="I4722" s="2">
        <v>0</v>
      </c>
      <c r="J4722" s="2">
        <v>0.03</v>
      </c>
      <c r="K4722" s="2">
        <v>0.41</v>
      </c>
    </row>
    <row r="4723" spans="1:11" x14ac:dyDescent="0.25">
      <c r="A4723" s="3">
        <v>4723</v>
      </c>
      <c r="B4723" s="3" t="s">
        <v>3601</v>
      </c>
      <c r="C4723" s="3" t="s">
        <v>46</v>
      </c>
      <c r="D4723" s="3">
        <v>2002</v>
      </c>
      <c r="E4723" s="3" t="s">
        <v>83</v>
      </c>
      <c r="F4723" s="3" t="s">
        <v>59</v>
      </c>
      <c r="G4723" s="3">
        <v>0</v>
      </c>
      <c r="H4723" s="3">
        <v>0</v>
      </c>
      <c r="I4723" s="3">
        <v>0.41</v>
      </c>
      <c r="J4723" s="3">
        <v>0</v>
      </c>
      <c r="K4723" s="3">
        <v>0.41</v>
      </c>
    </row>
    <row r="4724" spans="1:11" x14ac:dyDescent="0.25">
      <c r="A4724" s="2">
        <v>4724</v>
      </c>
      <c r="B4724" s="2" t="s">
        <v>3602</v>
      </c>
      <c r="C4724" s="2" t="s">
        <v>12</v>
      </c>
      <c r="D4724" s="2">
        <v>2011</v>
      </c>
      <c r="E4724" s="2" t="s">
        <v>28</v>
      </c>
      <c r="F4724" s="2" t="s">
        <v>385</v>
      </c>
      <c r="G4724" s="2">
        <v>0.36</v>
      </c>
      <c r="H4724" s="2">
        <v>0.03</v>
      </c>
      <c r="I4724" s="2">
        <v>0</v>
      </c>
      <c r="J4724" s="2">
        <v>0.03</v>
      </c>
      <c r="K4724" s="2">
        <v>0.41</v>
      </c>
    </row>
    <row r="4725" spans="1:11" x14ac:dyDescent="0.2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25">
      <c r="A4726" s="2">
        <v>4726</v>
      </c>
      <c r="B4726" s="2" t="s">
        <v>3603</v>
      </c>
      <c r="C4726" s="2" t="s">
        <v>39</v>
      </c>
      <c r="D4726" s="2">
        <v>2011</v>
      </c>
      <c r="E4726" s="2" t="s">
        <v>33</v>
      </c>
      <c r="F4726" s="2" t="s">
        <v>385</v>
      </c>
      <c r="G4726" s="2">
        <v>0.3</v>
      </c>
      <c r="H4726" s="2">
        <v>0.08</v>
      </c>
      <c r="I4726" s="2">
        <v>0</v>
      </c>
      <c r="J4726" s="2">
        <v>0.03</v>
      </c>
      <c r="K4726" s="2">
        <v>0.41</v>
      </c>
    </row>
    <row r="4727" spans="1:11" x14ac:dyDescent="0.25">
      <c r="A4727" s="3">
        <v>4727</v>
      </c>
      <c r="B4727" s="3" t="s">
        <v>520</v>
      </c>
      <c r="C4727" s="3" t="s">
        <v>86</v>
      </c>
      <c r="D4727" s="3">
        <v>1997</v>
      </c>
      <c r="E4727" s="3" t="s">
        <v>212</v>
      </c>
      <c r="F4727" s="3" t="s">
        <v>198</v>
      </c>
      <c r="G4727" s="3">
        <v>0.23</v>
      </c>
      <c r="H4727" s="3">
        <v>0.16</v>
      </c>
      <c r="I4727" s="3">
        <v>0</v>
      </c>
      <c r="J4727" s="3">
        <v>0.03</v>
      </c>
      <c r="K4727" s="3">
        <v>0.41</v>
      </c>
    </row>
    <row r="4728" spans="1:11" x14ac:dyDescent="0.2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25">
      <c r="A4729" s="3">
        <v>4729</v>
      </c>
      <c r="B4729" s="3" t="s">
        <v>1020</v>
      </c>
      <c r="C4729" s="3" t="s">
        <v>16</v>
      </c>
      <c r="D4729" s="3">
        <v>1985</v>
      </c>
      <c r="E4729" s="3" t="s">
        <v>24</v>
      </c>
      <c r="F4729" s="3" t="s">
        <v>296</v>
      </c>
      <c r="G4729" s="3">
        <v>0</v>
      </c>
      <c r="H4729" s="3">
        <v>0</v>
      </c>
      <c r="I4729" s="3">
        <v>0.41</v>
      </c>
      <c r="J4729" s="3">
        <v>0</v>
      </c>
      <c r="K4729" s="3">
        <v>0.41</v>
      </c>
    </row>
    <row r="4730" spans="1:11" x14ac:dyDescent="0.25">
      <c r="A4730" s="2">
        <v>4730</v>
      </c>
      <c r="B4730" s="2" t="s">
        <v>3604</v>
      </c>
      <c r="C4730" s="2" t="s">
        <v>78</v>
      </c>
      <c r="D4730" s="2">
        <v>1999</v>
      </c>
      <c r="E4730" s="2" t="s">
        <v>22</v>
      </c>
      <c r="F4730" s="2" t="s">
        <v>14</v>
      </c>
      <c r="G4730" s="2">
        <v>0.1</v>
      </c>
      <c r="H4730" s="2">
        <v>0.02</v>
      </c>
      <c r="I4730" s="2">
        <v>0.25</v>
      </c>
      <c r="J4730" s="2">
        <v>0.04</v>
      </c>
      <c r="K4730" s="2">
        <v>0.41</v>
      </c>
    </row>
    <row r="4731" spans="1:11" x14ac:dyDescent="0.2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25">
      <c r="A4732" s="2">
        <v>4732</v>
      </c>
      <c r="B4732" s="2" t="s">
        <v>3606</v>
      </c>
      <c r="C4732" s="2" t="s">
        <v>42</v>
      </c>
      <c r="D4732" s="2">
        <v>2008</v>
      </c>
      <c r="E4732" s="2" t="s">
        <v>13</v>
      </c>
      <c r="F4732" s="2" t="s">
        <v>110</v>
      </c>
      <c r="G4732" s="2">
        <v>0.08</v>
      </c>
      <c r="H4732" s="2">
        <v>0.27</v>
      </c>
      <c r="I4732" s="2">
        <v>0</v>
      </c>
      <c r="J4732" s="2">
        <v>0.06</v>
      </c>
      <c r="K4732" s="2">
        <v>0.41</v>
      </c>
    </row>
    <row r="4733" spans="1:11" x14ac:dyDescent="0.25">
      <c r="A4733" s="3">
        <v>4733</v>
      </c>
      <c r="B4733" s="3" t="s">
        <v>3607</v>
      </c>
      <c r="C4733" s="3" t="s">
        <v>46</v>
      </c>
      <c r="D4733" s="3">
        <v>2002</v>
      </c>
      <c r="E4733" s="3" t="s">
        <v>43</v>
      </c>
      <c r="F4733" s="3" t="s">
        <v>128</v>
      </c>
      <c r="G4733" s="3">
        <v>0.2</v>
      </c>
      <c r="H4733" s="3">
        <v>0.16</v>
      </c>
      <c r="I4733" s="3">
        <v>0</v>
      </c>
      <c r="J4733" s="3">
        <v>0.05</v>
      </c>
      <c r="K4733" s="3">
        <v>0.41</v>
      </c>
    </row>
    <row r="4734" spans="1:11" x14ac:dyDescent="0.25">
      <c r="A4734" s="2">
        <v>4734</v>
      </c>
      <c r="B4734" s="2" t="s">
        <v>1304</v>
      </c>
      <c r="C4734" s="2" t="s">
        <v>693</v>
      </c>
      <c r="D4734" s="2">
        <v>2014</v>
      </c>
      <c r="E4734" s="2" t="s">
        <v>43</v>
      </c>
      <c r="F4734" s="2" t="s">
        <v>206</v>
      </c>
      <c r="G4734" s="2">
        <v>0.05</v>
      </c>
      <c r="H4734" s="2">
        <v>0.26</v>
      </c>
      <c r="I4734" s="2">
        <v>0</v>
      </c>
      <c r="J4734" s="2">
        <v>0.09</v>
      </c>
      <c r="K4734" s="2">
        <v>0.41</v>
      </c>
    </row>
    <row r="4735" spans="1:11" x14ac:dyDescent="0.25">
      <c r="A4735" s="3">
        <v>4735</v>
      </c>
      <c r="B4735" s="3" t="s">
        <v>3608</v>
      </c>
      <c r="C4735" s="3" t="s">
        <v>46</v>
      </c>
      <c r="D4735" s="3">
        <v>2007</v>
      </c>
      <c r="E4735" s="3" t="s">
        <v>22</v>
      </c>
      <c r="F4735" s="3" t="s">
        <v>59</v>
      </c>
      <c r="G4735" s="3">
        <v>0.2</v>
      </c>
      <c r="H4735" s="3">
        <v>0.16</v>
      </c>
      <c r="I4735" s="3">
        <v>0</v>
      </c>
      <c r="J4735" s="3">
        <v>0.05</v>
      </c>
      <c r="K4735" s="3">
        <v>0.41</v>
      </c>
    </row>
    <row r="4736" spans="1:11" x14ac:dyDescent="0.25">
      <c r="A4736" s="2">
        <v>4736</v>
      </c>
      <c r="B4736" s="2" t="s">
        <v>3609</v>
      </c>
      <c r="C4736" s="2" t="s">
        <v>86</v>
      </c>
      <c r="D4736" s="2">
        <v>1997</v>
      </c>
      <c r="E4736" s="2" t="s">
        <v>33</v>
      </c>
      <c r="F4736" s="2" t="s">
        <v>59</v>
      </c>
      <c r="G4736" s="2">
        <v>0.13</v>
      </c>
      <c r="H4736" s="2">
        <v>0.09</v>
      </c>
      <c r="I4736" s="2">
        <v>0.16</v>
      </c>
      <c r="J4736" s="2">
        <v>0.03</v>
      </c>
      <c r="K4736" s="2">
        <v>0.41</v>
      </c>
    </row>
    <row r="4737" spans="1:11" x14ac:dyDescent="0.25">
      <c r="A4737" s="3">
        <v>4737</v>
      </c>
      <c r="B4737" s="3" t="s">
        <v>3610</v>
      </c>
      <c r="C4737" s="3" t="s">
        <v>12</v>
      </c>
      <c r="D4737" s="3">
        <v>2009</v>
      </c>
      <c r="E4737" s="3" t="s">
        <v>18</v>
      </c>
      <c r="F4737" s="3" t="s">
        <v>1317</v>
      </c>
      <c r="G4737" s="3">
        <v>0.39</v>
      </c>
      <c r="H4737" s="3">
        <v>0</v>
      </c>
      <c r="I4737" s="3">
        <v>0</v>
      </c>
      <c r="J4737" s="3">
        <v>0.02</v>
      </c>
      <c r="K4737" s="3">
        <v>0.41</v>
      </c>
    </row>
    <row r="4738" spans="1:11" x14ac:dyDescent="0.25">
      <c r="A4738" s="2">
        <v>4738</v>
      </c>
      <c r="B4738" s="2" t="s">
        <v>3611</v>
      </c>
      <c r="C4738" s="2" t="s">
        <v>12</v>
      </c>
      <c r="D4738" s="2">
        <v>2008</v>
      </c>
      <c r="E4738" s="2" t="s">
        <v>13</v>
      </c>
      <c r="F4738" s="2" t="s">
        <v>1383</v>
      </c>
      <c r="G4738" s="2">
        <v>0.18</v>
      </c>
      <c r="H4738" s="2">
        <v>0.19</v>
      </c>
      <c r="I4738" s="2">
        <v>0</v>
      </c>
      <c r="J4738" s="2">
        <v>0.04</v>
      </c>
      <c r="K4738" s="2">
        <v>0.41</v>
      </c>
    </row>
    <row r="4739" spans="1:11" x14ac:dyDescent="0.25">
      <c r="A4739" s="3">
        <v>4739</v>
      </c>
      <c r="B4739" s="3" t="s">
        <v>3533</v>
      </c>
      <c r="C4739" s="3" t="s">
        <v>39</v>
      </c>
      <c r="D4739" s="3">
        <v>2010</v>
      </c>
      <c r="E4739" s="3" t="s">
        <v>28</v>
      </c>
      <c r="F4739" s="3" t="s">
        <v>445</v>
      </c>
      <c r="G4739" s="3">
        <v>0.24</v>
      </c>
      <c r="H4739" s="3">
        <v>0.13</v>
      </c>
      <c r="I4739" s="3">
        <v>0</v>
      </c>
      <c r="J4739" s="3">
        <v>0.04</v>
      </c>
      <c r="K4739" s="3">
        <v>0.41</v>
      </c>
    </row>
    <row r="4740" spans="1:11" x14ac:dyDescent="0.25">
      <c r="A4740" s="2">
        <v>4740</v>
      </c>
      <c r="B4740" s="2" t="s">
        <v>3612</v>
      </c>
      <c r="C4740" s="2" t="s">
        <v>86</v>
      </c>
      <c r="D4740" s="2">
        <v>1999</v>
      </c>
      <c r="E4740" s="2" t="s">
        <v>33</v>
      </c>
      <c r="F4740" s="2" t="s">
        <v>1624</v>
      </c>
      <c r="G4740" s="2">
        <v>0</v>
      </c>
      <c r="H4740" s="2">
        <v>0</v>
      </c>
      <c r="I4740" s="2">
        <v>0.38</v>
      </c>
      <c r="J4740" s="2">
        <v>0.03</v>
      </c>
      <c r="K4740" s="2">
        <v>0.41</v>
      </c>
    </row>
    <row r="4741" spans="1:11" x14ac:dyDescent="0.2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2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25">
      <c r="A4743" s="3">
        <v>4743</v>
      </c>
      <c r="B4743" s="3" t="s">
        <v>3613</v>
      </c>
      <c r="C4743" s="3" t="s">
        <v>12</v>
      </c>
      <c r="D4743" s="3">
        <v>2011</v>
      </c>
      <c r="E4743" s="3" t="s">
        <v>28</v>
      </c>
      <c r="F4743" s="3" t="s">
        <v>385</v>
      </c>
      <c r="G4743" s="3">
        <v>0.26</v>
      </c>
      <c r="H4743" s="3">
        <v>0.11</v>
      </c>
      <c r="I4743" s="3">
        <v>0</v>
      </c>
      <c r="J4743" s="3">
        <v>0.04</v>
      </c>
      <c r="K4743" s="3">
        <v>0.41</v>
      </c>
    </row>
    <row r="4744" spans="1:11" x14ac:dyDescent="0.2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25">
      <c r="A4745" s="3">
        <v>4745</v>
      </c>
      <c r="B4745" s="3" t="s">
        <v>1779</v>
      </c>
      <c r="C4745" s="3" t="s">
        <v>46</v>
      </c>
      <c r="D4745" s="3">
        <v>2009</v>
      </c>
      <c r="E4745" s="3" t="s">
        <v>28</v>
      </c>
      <c r="F4745" s="3" t="s">
        <v>61</v>
      </c>
      <c r="G4745" s="3">
        <v>0.15</v>
      </c>
      <c r="H4745" s="3">
        <v>0.06</v>
      </c>
      <c r="I4745" s="3">
        <v>0</v>
      </c>
      <c r="J4745" s="3">
        <v>0.2</v>
      </c>
      <c r="K4745" s="3">
        <v>0.41</v>
      </c>
    </row>
    <row r="4746" spans="1:11" x14ac:dyDescent="0.25">
      <c r="A4746" s="2">
        <v>4746</v>
      </c>
      <c r="B4746" s="2" t="s">
        <v>3614</v>
      </c>
      <c r="C4746" s="2" t="s">
        <v>149</v>
      </c>
      <c r="D4746" s="2">
        <v>2013</v>
      </c>
      <c r="E4746" s="2" t="s">
        <v>43</v>
      </c>
      <c r="F4746" s="2" t="s">
        <v>14</v>
      </c>
      <c r="G4746" s="2">
        <v>0.2</v>
      </c>
      <c r="H4746" s="2">
        <v>0.1</v>
      </c>
      <c r="I4746" s="2">
        <v>0.08</v>
      </c>
      <c r="J4746" s="2">
        <v>0.03</v>
      </c>
      <c r="K4746" s="2">
        <v>0.41</v>
      </c>
    </row>
    <row r="4747" spans="1:11" x14ac:dyDescent="0.25">
      <c r="A4747" s="3">
        <v>4747</v>
      </c>
      <c r="B4747" s="3" t="s">
        <v>3615</v>
      </c>
      <c r="C4747" s="3" t="s">
        <v>12</v>
      </c>
      <c r="D4747" s="3">
        <v>2010</v>
      </c>
      <c r="E4747" s="3" t="s">
        <v>43</v>
      </c>
      <c r="F4747" s="3" t="s">
        <v>1203</v>
      </c>
      <c r="G4747" s="3">
        <v>0.21</v>
      </c>
      <c r="H4747" s="3">
        <v>0.12</v>
      </c>
      <c r="I4747" s="3">
        <v>0.04</v>
      </c>
      <c r="J4747" s="3">
        <v>0.03</v>
      </c>
      <c r="K4747" s="3">
        <v>0.41</v>
      </c>
    </row>
    <row r="4748" spans="1:11" x14ac:dyDescent="0.25">
      <c r="A4748" s="2">
        <v>4748</v>
      </c>
      <c r="B4748" s="2" t="s">
        <v>2811</v>
      </c>
      <c r="C4748" s="2" t="s">
        <v>39</v>
      </c>
      <c r="D4748" s="2">
        <v>2006</v>
      </c>
      <c r="E4748" s="2" t="s">
        <v>31</v>
      </c>
      <c r="F4748" s="2" t="s">
        <v>110</v>
      </c>
      <c r="G4748" s="2">
        <v>0.35</v>
      </c>
      <c r="H4748" s="2">
        <v>0.02</v>
      </c>
      <c r="I4748" s="2">
        <v>0.01</v>
      </c>
      <c r="J4748" s="2">
        <v>0.03</v>
      </c>
      <c r="K4748" s="2">
        <v>0.41</v>
      </c>
    </row>
    <row r="4749" spans="1:11" x14ac:dyDescent="0.25">
      <c r="A4749" s="3">
        <v>4749</v>
      </c>
      <c r="B4749" s="3" t="s">
        <v>3616</v>
      </c>
      <c r="C4749" s="3" t="s">
        <v>46</v>
      </c>
      <c r="D4749" s="3">
        <v>2001</v>
      </c>
      <c r="E4749" s="3" t="s">
        <v>33</v>
      </c>
      <c r="F4749" s="3" t="s">
        <v>2439</v>
      </c>
      <c r="G4749" s="3">
        <v>0.11</v>
      </c>
      <c r="H4749" s="3">
        <v>0.08</v>
      </c>
      <c r="I4749" s="3">
        <v>0.19</v>
      </c>
      <c r="J4749" s="3">
        <v>0.03</v>
      </c>
      <c r="K4749" s="3">
        <v>0.41</v>
      </c>
    </row>
    <row r="4750" spans="1:11" x14ac:dyDescent="0.25">
      <c r="A4750" s="2">
        <v>4750</v>
      </c>
      <c r="B4750" s="2" t="s">
        <v>3617</v>
      </c>
      <c r="C4750" s="2" t="s">
        <v>46</v>
      </c>
      <c r="D4750" s="2">
        <v>2006</v>
      </c>
      <c r="E4750" s="2" t="s">
        <v>28</v>
      </c>
      <c r="F4750" s="2" t="s">
        <v>59</v>
      </c>
      <c r="G4750" s="2">
        <v>0.2</v>
      </c>
      <c r="H4750" s="2">
        <v>0.16</v>
      </c>
      <c r="I4750" s="2">
        <v>0</v>
      </c>
      <c r="J4750" s="2">
        <v>0.05</v>
      </c>
      <c r="K4750" s="2">
        <v>0.41</v>
      </c>
    </row>
    <row r="4751" spans="1:11" x14ac:dyDescent="0.25">
      <c r="A4751" s="3">
        <v>4751</v>
      </c>
      <c r="B4751" s="3" t="s">
        <v>616</v>
      </c>
      <c r="C4751" s="3" t="s">
        <v>147</v>
      </c>
      <c r="D4751" s="3">
        <v>2002</v>
      </c>
      <c r="E4751" s="3" t="s">
        <v>72</v>
      </c>
      <c r="F4751" s="3" t="s">
        <v>608</v>
      </c>
      <c r="G4751" s="3">
        <v>0.31</v>
      </c>
      <c r="H4751" s="3">
        <v>0.08</v>
      </c>
      <c r="I4751" s="3">
        <v>0</v>
      </c>
      <c r="J4751" s="3">
        <v>0.01</v>
      </c>
      <c r="K4751" s="3">
        <v>0.41</v>
      </c>
    </row>
    <row r="4752" spans="1:11" x14ac:dyDescent="0.25">
      <c r="A4752" s="2">
        <v>4752</v>
      </c>
      <c r="B4752" s="2" t="s">
        <v>611</v>
      </c>
      <c r="C4752" s="2" t="s">
        <v>12</v>
      </c>
      <c r="D4752" s="2">
        <v>2006</v>
      </c>
      <c r="E4752" s="2" t="s">
        <v>22</v>
      </c>
      <c r="F4752" s="2" t="s">
        <v>61</v>
      </c>
      <c r="G4752" s="2">
        <v>0.37</v>
      </c>
      <c r="H4752" s="2">
        <v>0.01</v>
      </c>
      <c r="I4752" s="2">
        <v>0</v>
      </c>
      <c r="J4752" s="2">
        <v>0.03</v>
      </c>
      <c r="K4752" s="2">
        <v>0.41</v>
      </c>
    </row>
    <row r="4753" spans="1:11" x14ac:dyDescent="0.25">
      <c r="A4753" s="3">
        <v>4753</v>
      </c>
      <c r="B4753" s="3" t="s">
        <v>762</v>
      </c>
      <c r="C4753" s="3" t="s">
        <v>46</v>
      </c>
      <c r="D4753" s="3">
        <v>2010</v>
      </c>
      <c r="E4753" s="3" t="s">
        <v>43</v>
      </c>
      <c r="F4753" s="3" t="s">
        <v>44</v>
      </c>
      <c r="G4753" s="3">
        <v>0.34</v>
      </c>
      <c r="H4753" s="3">
        <v>0.01</v>
      </c>
      <c r="I4753" s="3">
        <v>0</v>
      </c>
      <c r="J4753" s="3">
        <v>0.06</v>
      </c>
      <c r="K4753" s="3">
        <v>0.41</v>
      </c>
    </row>
    <row r="4754" spans="1:11" x14ac:dyDescent="0.25">
      <c r="A4754" s="2">
        <v>4754</v>
      </c>
      <c r="B4754" s="2" t="s">
        <v>3618</v>
      </c>
      <c r="C4754" s="2" t="s">
        <v>130</v>
      </c>
      <c r="D4754" s="2">
        <v>2010</v>
      </c>
      <c r="E4754" s="2" t="s">
        <v>28</v>
      </c>
      <c r="F4754" s="2" t="s">
        <v>296</v>
      </c>
      <c r="G4754" s="2">
        <v>0</v>
      </c>
      <c r="H4754" s="2">
        <v>0</v>
      </c>
      <c r="I4754" s="2">
        <v>0.41</v>
      </c>
      <c r="J4754" s="2">
        <v>0</v>
      </c>
      <c r="K4754" s="2">
        <v>0.41</v>
      </c>
    </row>
    <row r="4755" spans="1:11" x14ac:dyDescent="0.25">
      <c r="A4755" s="3">
        <v>4755</v>
      </c>
      <c r="B4755" s="3" t="s">
        <v>3619</v>
      </c>
      <c r="C4755" s="3" t="s">
        <v>86</v>
      </c>
      <c r="D4755" s="3">
        <v>1996</v>
      </c>
      <c r="E4755" s="3" t="s">
        <v>28</v>
      </c>
      <c r="F4755" s="3" t="s">
        <v>1528</v>
      </c>
      <c r="G4755" s="3">
        <v>0.23</v>
      </c>
      <c r="H4755" s="3">
        <v>0.15</v>
      </c>
      <c r="I4755" s="3">
        <v>0</v>
      </c>
      <c r="J4755" s="3">
        <v>0.03</v>
      </c>
      <c r="K4755" s="3">
        <v>0.41</v>
      </c>
    </row>
    <row r="4756" spans="1:11" x14ac:dyDescent="0.25">
      <c r="A4756" s="2">
        <v>4756</v>
      </c>
      <c r="B4756" s="2" t="s">
        <v>3620</v>
      </c>
      <c r="C4756" s="2" t="s">
        <v>86</v>
      </c>
      <c r="D4756" s="2">
        <v>1998</v>
      </c>
      <c r="E4756" s="2" t="s">
        <v>13</v>
      </c>
      <c r="F4756" s="2" t="s">
        <v>3621</v>
      </c>
      <c r="G4756" s="2">
        <v>0.15</v>
      </c>
      <c r="H4756" s="2">
        <v>0.1</v>
      </c>
      <c r="I4756" s="2">
        <v>0.12</v>
      </c>
      <c r="J4756" s="2">
        <v>0.03</v>
      </c>
      <c r="K4756" s="2">
        <v>0.41</v>
      </c>
    </row>
    <row r="4757" spans="1:11" x14ac:dyDescent="0.25">
      <c r="A4757" s="3">
        <v>4757</v>
      </c>
      <c r="B4757" s="3" t="s">
        <v>1362</v>
      </c>
      <c r="C4757" s="3" t="s">
        <v>46</v>
      </c>
      <c r="D4757" s="3">
        <v>2008</v>
      </c>
      <c r="E4757" s="3" t="s">
        <v>13</v>
      </c>
      <c r="F4757" s="3" t="s">
        <v>44</v>
      </c>
      <c r="G4757" s="3">
        <v>0.34</v>
      </c>
      <c r="H4757" s="3">
        <v>0.01</v>
      </c>
      <c r="I4757" s="3">
        <v>0</v>
      </c>
      <c r="J4757" s="3">
        <v>0.06</v>
      </c>
      <c r="K4757" s="3">
        <v>0.41</v>
      </c>
    </row>
    <row r="4758" spans="1:11" x14ac:dyDescent="0.25">
      <c r="A4758" s="2">
        <v>4758</v>
      </c>
      <c r="B4758" s="2" t="s">
        <v>3622</v>
      </c>
      <c r="C4758" s="2" t="s">
        <v>55</v>
      </c>
      <c r="D4758" s="2">
        <v>2001</v>
      </c>
      <c r="E4758" s="2" t="s">
        <v>28</v>
      </c>
      <c r="F4758" s="2" t="s">
        <v>184</v>
      </c>
      <c r="G4758" s="2">
        <v>0</v>
      </c>
      <c r="H4758" s="2">
        <v>0</v>
      </c>
      <c r="I4758" s="2">
        <v>0.4</v>
      </c>
      <c r="J4758" s="2">
        <v>0.01</v>
      </c>
      <c r="K4758" s="2">
        <v>0.41</v>
      </c>
    </row>
    <row r="4759" spans="1:11" x14ac:dyDescent="0.25">
      <c r="A4759" s="3">
        <v>4759</v>
      </c>
      <c r="B4759" s="3" t="s">
        <v>3623</v>
      </c>
      <c r="C4759" s="3" t="s">
        <v>12</v>
      </c>
      <c r="D4759" s="3">
        <v>2008</v>
      </c>
      <c r="E4759" s="3" t="s">
        <v>18</v>
      </c>
      <c r="F4759" s="3" t="s">
        <v>206</v>
      </c>
      <c r="G4759" s="3">
        <v>0.36</v>
      </c>
      <c r="H4759" s="3">
        <v>0.02</v>
      </c>
      <c r="I4759" s="3">
        <v>0</v>
      </c>
      <c r="J4759" s="3">
        <v>0.03</v>
      </c>
      <c r="K4759" s="3">
        <v>0.41</v>
      </c>
    </row>
    <row r="4760" spans="1:11" x14ac:dyDescent="0.25">
      <c r="A4760" s="2">
        <v>4760</v>
      </c>
      <c r="B4760" s="2" t="s">
        <v>3414</v>
      </c>
      <c r="C4760" s="2" t="s">
        <v>39</v>
      </c>
      <c r="D4760" s="2">
        <v>2010</v>
      </c>
      <c r="E4760" s="2" t="s">
        <v>43</v>
      </c>
      <c r="F4760" s="2" t="s">
        <v>159</v>
      </c>
      <c r="G4760" s="2">
        <v>0.21</v>
      </c>
      <c r="H4760" s="2">
        <v>0.16</v>
      </c>
      <c r="I4760" s="2">
        <v>0</v>
      </c>
      <c r="J4760" s="2">
        <v>0.04</v>
      </c>
      <c r="K4760" s="2">
        <v>0.41</v>
      </c>
    </row>
    <row r="4761" spans="1:11" x14ac:dyDescent="0.25">
      <c r="A4761" s="3">
        <v>4761</v>
      </c>
      <c r="B4761" s="3" t="s">
        <v>3624</v>
      </c>
      <c r="C4761" s="3" t="s">
        <v>12</v>
      </c>
      <c r="D4761" s="3">
        <v>2008</v>
      </c>
      <c r="E4761" s="3" t="s">
        <v>33</v>
      </c>
      <c r="F4761" s="3" t="s">
        <v>110</v>
      </c>
      <c r="G4761" s="3">
        <v>0.34</v>
      </c>
      <c r="H4761" s="3">
        <v>0.04</v>
      </c>
      <c r="I4761" s="3">
        <v>0</v>
      </c>
      <c r="J4761" s="3">
        <v>0.03</v>
      </c>
      <c r="K4761" s="3">
        <v>0.41</v>
      </c>
    </row>
    <row r="4762" spans="1:11" x14ac:dyDescent="0.25">
      <c r="A4762" s="2">
        <v>4762</v>
      </c>
      <c r="B4762" s="2" t="s">
        <v>3337</v>
      </c>
      <c r="C4762" s="2" t="s">
        <v>42</v>
      </c>
      <c r="D4762" s="2">
        <v>2008</v>
      </c>
      <c r="E4762" s="2" t="s">
        <v>72</v>
      </c>
      <c r="F4762" s="2" t="s">
        <v>608</v>
      </c>
      <c r="G4762" s="2">
        <v>0.22</v>
      </c>
      <c r="H4762" s="2">
        <v>0.12</v>
      </c>
      <c r="I4762" s="2">
        <v>0</v>
      </c>
      <c r="J4762" s="2">
        <v>0.06</v>
      </c>
      <c r="K4762" s="2">
        <v>0.41</v>
      </c>
    </row>
    <row r="4763" spans="1:11" x14ac:dyDescent="0.2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25">
      <c r="A4764" s="2">
        <v>4764</v>
      </c>
      <c r="B4764" s="2" t="s">
        <v>2039</v>
      </c>
      <c r="C4764" s="2" t="s">
        <v>118</v>
      </c>
      <c r="D4764" s="2">
        <v>2011</v>
      </c>
      <c r="E4764" s="2" t="s">
        <v>31</v>
      </c>
      <c r="F4764" s="2" t="s">
        <v>44</v>
      </c>
      <c r="G4764" s="2">
        <v>0.18</v>
      </c>
      <c r="H4764" s="2">
        <v>0.17</v>
      </c>
      <c r="I4764" s="2">
        <v>0</v>
      </c>
      <c r="J4764" s="2">
        <v>0.06</v>
      </c>
      <c r="K4764" s="2">
        <v>0.41</v>
      </c>
    </row>
    <row r="4765" spans="1:11" x14ac:dyDescent="0.25">
      <c r="A4765" s="3">
        <v>4765</v>
      </c>
      <c r="B4765" s="3" t="s">
        <v>3626</v>
      </c>
      <c r="C4765" s="3" t="s">
        <v>130</v>
      </c>
      <c r="D4765" s="3">
        <v>2010</v>
      </c>
      <c r="E4765" s="3" t="s">
        <v>28</v>
      </c>
      <c r="F4765" s="3" t="s">
        <v>121</v>
      </c>
      <c r="G4765" s="3">
        <v>0</v>
      </c>
      <c r="H4765" s="3">
        <v>0</v>
      </c>
      <c r="I4765" s="3">
        <v>0.41</v>
      </c>
      <c r="J4765" s="3">
        <v>0</v>
      </c>
      <c r="K4765" s="3">
        <v>0.41</v>
      </c>
    </row>
    <row r="4766" spans="1:11" x14ac:dyDescent="0.25">
      <c r="A4766" s="2">
        <v>4766</v>
      </c>
      <c r="B4766" s="2" t="s">
        <v>1907</v>
      </c>
      <c r="C4766" s="2" t="s">
        <v>46</v>
      </c>
      <c r="D4766" s="2">
        <v>2009</v>
      </c>
      <c r="E4766" s="2" t="s">
        <v>22</v>
      </c>
      <c r="F4766" s="2" t="s">
        <v>61</v>
      </c>
      <c r="G4766" s="2">
        <v>0.23</v>
      </c>
      <c r="H4766" s="2">
        <v>0.02</v>
      </c>
      <c r="I4766" s="2">
        <v>0</v>
      </c>
      <c r="J4766" s="2">
        <v>0.16</v>
      </c>
      <c r="K4766" s="2">
        <v>0.41</v>
      </c>
    </row>
    <row r="4767" spans="1:11" x14ac:dyDescent="0.25">
      <c r="A4767" s="3">
        <v>4767</v>
      </c>
      <c r="B4767" s="3" t="s">
        <v>3627</v>
      </c>
      <c r="C4767" s="3" t="s">
        <v>48</v>
      </c>
      <c r="D4767" s="3">
        <v>1995</v>
      </c>
      <c r="E4767" s="3" t="s">
        <v>24</v>
      </c>
      <c r="F4767" s="3" t="s">
        <v>14</v>
      </c>
      <c r="G4767" s="3">
        <v>0</v>
      </c>
      <c r="H4767" s="3">
        <v>0</v>
      </c>
      <c r="I4767" s="3">
        <v>0.41</v>
      </c>
      <c r="J4767" s="3">
        <v>0</v>
      </c>
      <c r="K4767" s="3">
        <v>0.41</v>
      </c>
    </row>
    <row r="4768" spans="1:11" x14ac:dyDescent="0.25">
      <c r="A4768" s="2">
        <v>4768</v>
      </c>
      <c r="B4768" s="2" t="s">
        <v>3628</v>
      </c>
      <c r="C4768" s="2" t="s">
        <v>46</v>
      </c>
      <c r="D4768" s="2">
        <v>2005</v>
      </c>
      <c r="E4768" s="2" t="s">
        <v>2</v>
      </c>
      <c r="F4768" s="2" t="s">
        <v>608</v>
      </c>
      <c r="G4768" s="2">
        <v>0.34</v>
      </c>
      <c r="H4768" s="2">
        <v>0.01</v>
      </c>
      <c r="I4768" s="2">
        <v>0</v>
      </c>
      <c r="J4768" s="2">
        <v>0.06</v>
      </c>
      <c r="K4768" s="2">
        <v>0.41</v>
      </c>
    </row>
    <row r="4769" spans="1:11" x14ac:dyDescent="0.25">
      <c r="A4769" s="3">
        <v>4769</v>
      </c>
      <c r="B4769" s="3" t="s">
        <v>3629</v>
      </c>
      <c r="C4769" s="3" t="s">
        <v>48</v>
      </c>
      <c r="D4769" s="3">
        <v>1994</v>
      </c>
      <c r="E4769" s="3" t="s">
        <v>13</v>
      </c>
      <c r="F4769" s="3" t="s">
        <v>184</v>
      </c>
      <c r="G4769" s="3">
        <v>0</v>
      </c>
      <c r="H4769" s="3">
        <v>0</v>
      </c>
      <c r="I4769" s="3">
        <v>0.41</v>
      </c>
      <c r="J4769" s="3">
        <v>0</v>
      </c>
      <c r="K4769" s="3">
        <v>0.41</v>
      </c>
    </row>
    <row r="4770" spans="1:11" x14ac:dyDescent="0.25">
      <c r="A4770" s="2">
        <v>4770</v>
      </c>
      <c r="B4770" s="2" t="s">
        <v>3630</v>
      </c>
      <c r="C4770" s="2" t="s">
        <v>46</v>
      </c>
      <c r="D4770" s="2">
        <v>2001</v>
      </c>
      <c r="E4770" s="2" t="s">
        <v>2</v>
      </c>
      <c r="F4770" s="2" t="s">
        <v>92</v>
      </c>
      <c r="G4770" s="2">
        <v>0.2</v>
      </c>
      <c r="H4770" s="2">
        <v>0.16</v>
      </c>
      <c r="I4770" s="2">
        <v>0</v>
      </c>
      <c r="J4770" s="2">
        <v>0.05</v>
      </c>
      <c r="K4770" s="2">
        <v>0.41</v>
      </c>
    </row>
    <row r="4771" spans="1:11" x14ac:dyDescent="0.25">
      <c r="A4771" s="3">
        <v>4771</v>
      </c>
      <c r="B4771" s="3" t="s">
        <v>2041</v>
      </c>
      <c r="C4771" s="3" t="s">
        <v>141</v>
      </c>
      <c r="D4771" s="3">
        <v>2015</v>
      </c>
      <c r="E4771" s="3" t="s">
        <v>31</v>
      </c>
      <c r="F4771" s="3" t="s">
        <v>44</v>
      </c>
      <c r="G4771" s="3">
        <v>0.24</v>
      </c>
      <c r="H4771" s="3">
        <v>0.13</v>
      </c>
      <c r="I4771" s="3">
        <v>0</v>
      </c>
      <c r="J4771" s="3">
        <v>0.04</v>
      </c>
      <c r="K4771" s="3">
        <v>0.41</v>
      </c>
    </row>
    <row r="4772" spans="1:11" x14ac:dyDescent="0.25">
      <c r="A4772" s="2">
        <v>4772</v>
      </c>
      <c r="B4772" s="2" t="s">
        <v>3631</v>
      </c>
      <c r="C4772" s="2" t="s">
        <v>39</v>
      </c>
      <c r="D4772" s="2">
        <v>2011</v>
      </c>
      <c r="E4772" s="2" t="s">
        <v>31</v>
      </c>
      <c r="F4772" s="2" t="s">
        <v>40</v>
      </c>
      <c r="G4772" s="2">
        <v>0.26</v>
      </c>
      <c r="H4772" s="2">
        <v>0.11</v>
      </c>
      <c r="I4772" s="2">
        <v>0</v>
      </c>
      <c r="J4772" s="2">
        <v>0.04</v>
      </c>
      <c r="K4772" s="2">
        <v>0.41</v>
      </c>
    </row>
    <row r="4773" spans="1:11" x14ac:dyDescent="0.25">
      <c r="A4773" s="3">
        <v>4773</v>
      </c>
      <c r="B4773" s="3" t="s">
        <v>2810</v>
      </c>
      <c r="C4773" s="3" t="s">
        <v>86</v>
      </c>
      <c r="D4773" s="3">
        <v>2000</v>
      </c>
      <c r="E4773" s="3" t="s">
        <v>72</v>
      </c>
      <c r="F4773" s="3" t="s">
        <v>110</v>
      </c>
      <c r="G4773" s="3">
        <v>0.23</v>
      </c>
      <c r="H4773" s="3">
        <v>0.15</v>
      </c>
      <c r="I4773" s="3">
        <v>0</v>
      </c>
      <c r="J4773" s="3">
        <v>0.03</v>
      </c>
      <c r="K4773" s="3">
        <v>0.41</v>
      </c>
    </row>
    <row r="4774" spans="1:11" x14ac:dyDescent="0.25">
      <c r="A4774" s="2">
        <v>4774</v>
      </c>
      <c r="B4774" s="2" t="s">
        <v>3632</v>
      </c>
      <c r="C4774" s="2" t="s">
        <v>46</v>
      </c>
      <c r="D4774" s="2">
        <v>2005</v>
      </c>
      <c r="E4774" s="2" t="s">
        <v>43</v>
      </c>
      <c r="F4774" s="2" t="s">
        <v>110</v>
      </c>
      <c r="G4774" s="2">
        <v>0.34</v>
      </c>
      <c r="H4774" s="2">
        <v>0.01</v>
      </c>
      <c r="I4774" s="2">
        <v>0</v>
      </c>
      <c r="J4774" s="2">
        <v>0.06</v>
      </c>
      <c r="K4774" s="2">
        <v>0.41</v>
      </c>
    </row>
    <row r="4775" spans="1:11" x14ac:dyDescent="0.2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25">
      <c r="A4776" s="2">
        <v>4776</v>
      </c>
      <c r="B4776" s="2" t="s">
        <v>3633</v>
      </c>
      <c r="C4776" s="2" t="s">
        <v>42</v>
      </c>
      <c r="D4776" s="2">
        <v>2012</v>
      </c>
      <c r="E4776" s="2" t="s">
        <v>43</v>
      </c>
      <c r="F4776" s="2" t="s">
        <v>176</v>
      </c>
      <c r="G4776" s="2">
        <v>0.18</v>
      </c>
      <c r="H4776" s="2">
        <v>0.12</v>
      </c>
      <c r="I4776" s="2">
        <v>0.06</v>
      </c>
      <c r="J4776" s="2">
        <v>0.05</v>
      </c>
      <c r="K4776" s="2">
        <v>0.41</v>
      </c>
    </row>
    <row r="4777" spans="1:11" x14ac:dyDescent="0.25">
      <c r="A4777" s="3">
        <v>4777</v>
      </c>
      <c r="B4777" s="3" t="s">
        <v>1895</v>
      </c>
      <c r="C4777" s="3" t="s">
        <v>26</v>
      </c>
      <c r="D4777" s="3">
        <v>2009</v>
      </c>
      <c r="E4777" s="3" t="s">
        <v>43</v>
      </c>
      <c r="F4777" s="3" t="s">
        <v>92</v>
      </c>
      <c r="G4777" s="3">
        <v>0.19</v>
      </c>
      <c r="H4777" s="3">
        <v>0.18</v>
      </c>
      <c r="I4777" s="3">
        <v>0</v>
      </c>
      <c r="J4777" s="3">
        <v>0.04</v>
      </c>
      <c r="K4777" s="3">
        <v>0.41</v>
      </c>
    </row>
    <row r="4778" spans="1:11" x14ac:dyDescent="0.25">
      <c r="A4778" s="2">
        <v>4778</v>
      </c>
      <c r="B4778" s="2" t="s">
        <v>3634</v>
      </c>
      <c r="C4778" s="2" t="s">
        <v>26</v>
      </c>
      <c r="D4778" s="2">
        <v>2009</v>
      </c>
      <c r="E4778" s="2" t="s">
        <v>28</v>
      </c>
      <c r="F4778" s="2" t="s">
        <v>3635</v>
      </c>
      <c r="G4778" s="2">
        <v>0.38</v>
      </c>
      <c r="H4778" s="2">
        <v>0</v>
      </c>
      <c r="I4778" s="2">
        <v>0</v>
      </c>
      <c r="J4778" s="2">
        <v>0.03</v>
      </c>
      <c r="K4778" s="2">
        <v>0.41</v>
      </c>
    </row>
    <row r="4779" spans="1:11" x14ac:dyDescent="0.25">
      <c r="A4779" s="3">
        <v>4779</v>
      </c>
      <c r="B4779" s="3" t="s">
        <v>3636</v>
      </c>
      <c r="C4779" s="3" t="s">
        <v>46</v>
      </c>
      <c r="D4779" s="3">
        <v>2002</v>
      </c>
      <c r="E4779" s="3" t="s">
        <v>43</v>
      </c>
      <c r="F4779" s="3" t="s">
        <v>61</v>
      </c>
      <c r="G4779" s="3">
        <v>0.2</v>
      </c>
      <c r="H4779" s="3">
        <v>0.15</v>
      </c>
      <c r="I4779" s="3">
        <v>0</v>
      </c>
      <c r="J4779" s="3">
        <v>0.05</v>
      </c>
      <c r="K4779" s="3">
        <v>0.41</v>
      </c>
    </row>
    <row r="4780" spans="1:11" x14ac:dyDescent="0.25">
      <c r="A4780" s="2">
        <v>4780</v>
      </c>
      <c r="B4780" s="2" t="s">
        <v>3637</v>
      </c>
      <c r="C4780" s="2" t="s">
        <v>86</v>
      </c>
      <c r="D4780" s="2">
        <v>2003</v>
      </c>
      <c r="E4780" s="2" t="s">
        <v>28</v>
      </c>
      <c r="F4780" s="2" t="s">
        <v>59</v>
      </c>
      <c r="G4780" s="2">
        <v>0.23</v>
      </c>
      <c r="H4780" s="2">
        <v>0.15</v>
      </c>
      <c r="I4780" s="2">
        <v>0</v>
      </c>
      <c r="J4780" s="2">
        <v>0.03</v>
      </c>
      <c r="K4780" s="2">
        <v>0.4</v>
      </c>
    </row>
    <row r="4781" spans="1:11" x14ac:dyDescent="0.25">
      <c r="A4781" s="3">
        <v>4781</v>
      </c>
      <c r="B4781" s="3" t="s">
        <v>3638</v>
      </c>
      <c r="C4781" s="3" t="s">
        <v>86</v>
      </c>
      <c r="D4781" s="3">
        <v>2001</v>
      </c>
      <c r="E4781" s="3" t="s">
        <v>13</v>
      </c>
      <c r="F4781" s="3" t="s">
        <v>59</v>
      </c>
      <c r="G4781" s="3">
        <v>0.23</v>
      </c>
      <c r="H4781" s="3">
        <v>0.15</v>
      </c>
      <c r="I4781" s="3">
        <v>0</v>
      </c>
      <c r="J4781" s="3">
        <v>0.03</v>
      </c>
      <c r="K4781" s="3">
        <v>0.4</v>
      </c>
    </row>
    <row r="4782" spans="1:11" x14ac:dyDescent="0.25">
      <c r="A4782" s="2">
        <v>4782</v>
      </c>
      <c r="B4782" s="2" t="s">
        <v>3639</v>
      </c>
      <c r="C4782" s="2" t="s">
        <v>127</v>
      </c>
      <c r="D4782" s="2">
        <v>1983</v>
      </c>
      <c r="E4782" s="2" t="s">
        <v>83</v>
      </c>
      <c r="F4782" s="2" t="s">
        <v>128</v>
      </c>
      <c r="G4782" s="2">
        <v>0.38</v>
      </c>
      <c r="H4782" s="2">
        <v>0.02</v>
      </c>
      <c r="I4782" s="2">
        <v>0</v>
      </c>
      <c r="J4782" s="2">
        <v>0</v>
      </c>
      <c r="K4782" s="2">
        <v>0.4</v>
      </c>
    </row>
    <row r="4783" spans="1:11" x14ac:dyDescent="0.2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25">
      <c r="A4784" s="2">
        <v>4784</v>
      </c>
      <c r="B4784" s="2" t="s">
        <v>3640</v>
      </c>
      <c r="C4784" s="2" t="s">
        <v>65</v>
      </c>
      <c r="D4784" s="2">
        <v>2014</v>
      </c>
      <c r="E4784" s="2" t="s">
        <v>33</v>
      </c>
      <c r="F4784" s="2" t="s">
        <v>14</v>
      </c>
      <c r="G4784" s="2">
        <v>0</v>
      </c>
      <c r="H4784" s="2">
        <v>0.13</v>
      </c>
      <c r="I4784" s="2">
        <v>0.26</v>
      </c>
      <c r="J4784" s="2">
        <v>0.01</v>
      </c>
      <c r="K4784" s="2">
        <v>0.4</v>
      </c>
    </row>
    <row r="4785" spans="1:11" x14ac:dyDescent="0.25">
      <c r="A4785" s="3">
        <v>4785</v>
      </c>
      <c r="B4785" s="3" t="s">
        <v>3641</v>
      </c>
      <c r="C4785" s="3" t="s">
        <v>39</v>
      </c>
      <c r="D4785" s="3">
        <v>2007</v>
      </c>
      <c r="E4785" s="3" t="s">
        <v>43</v>
      </c>
      <c r="F4785" s="3" t="s">
        <v>92</v>
      </c>
      <c r="G4785" s="3">
        <v>0.36</v>
      </c>
      <c r="H4785" s="3">
        <v>0.01</v>
      </c>
      <c r="I4785" s="3">
        <v>0</v>
      </c>
      <c r="J4785" s="3">
        <v>0.03</v>
      </c>
      <c r="K4785" s="3">
        <v>0.4</v>
      </c>
    </row>
    <row r="4786" spans="1:11" x14ac:dyDescent="0.25">
      <c r="A4786" s="2">
        <v>4786</v>
      </c>
      <c r="B4786" s="2" t="s">
        <v>3642</v>
      </c>
      <c r="C4786" s="2" t="s">
        <v>127</v>
      </c>
      <c r="D4786" s="2">
        <v>1981</v>
      </c>
      <c r="E4786" s="2" t="s">
        <v>43</v>
      </c>
      <c r="F4786" s="2" t="s">
        <v>1181</v>
      </c>
      <c r="G4786" s="2">
        <v>0.38</v>
      </c>
      <c r="H4786" s="2">
        <v>0.02</v>
      </c>
      <c r="I4786" s="2">
        <v>0</v>
      </c>
      <c r="J4786" s="2">
        <v>0</v>
      </c>
      <c r="K4786" s="2">
        <v>0.4</v>
      </c>
    </row>
    <row r="4787" spans="1:11" x14ac:dyDescent="0.25">
      <c r="A4787" s="3">
        <v>4787</v>
      </c>
      <c r="B4787" s="3" t="s">
        <v>3643</v>
      </c>
      <c r="C4787" s="3" t="s">
        <v>12</v>
      </c>
      <c r="D4787" s="3">
        <v>2010</v>
      </c>
      <c r="E4787" s="3" t="s">
        <v>43</v>
      </c>
      <c r="F4787" s="3" t="s">
        <v>121</v>
      </c>
      <c r="G4787" s="3">
        <v>0.17</v>
      </c>
      <c r="H4787" s="3">
        <v>0.2</v>
      </c>
      <c r="I4787" s="3">
        <v>0</v>
      </c>
      <c r="J4787" s="3">
        <v>0.04</v>
      </c>
      <c r="K4787" s="3">
        <v>0.4</v>
      </c>
    </row>
    <row r="4788" spans="1:11" x14ac:dyDescent="0.25">
      <c r="A4788" s="2">
        <v>4788</v>
      </c>
      <c r="B4788" s="2" t="s">
        <v>3644</v>
      </c>
      <c r="C4788" s="2" t="s">
        <v>693</v>
      </c>
      <c r="D4788" s="2">
        <v>2014</v>
      </c>
      <c r="E4788" s="2" t="s">
        <v>28</v>
      </c>
      <c r="F4788" s="2" t="s">
        <v>121</v>
      </c>
      <c r="G4788" s="2">
        <v>0.13</v>
      </c>
      <c r="H4788" s="2">
        <v>0.06</v>
      </c>
      <c r="I4788" s="2">
        <v>0.16</v>
      </c>
      <c r="J4788" s="2">
        <v>0.06</v>
      </c>
      <c r="K4788" s="2">
        <v>0.4</v>
      </c>
    </row>
    <row r="4789" spans="1:11" x14ac:dyDescent="0.25">
      <c r="A4789" s="3">
        <v>4789</v>
      </c>
      <c r="B4789" s="3" t="s">
        <v>3645</v>
      </c>
      <c r="C4789" s="3" t="s">
        <v>39</v>
      </c>
      <c r="D4789" s="3">
        <v>2007</v>
      </c>
      <c r="E4789" s="3" t="s">
        <v>212</v>
      </c>
      <c r="F4789" s="3" t="s">
        <v>514</v>
      </c>
      <c r="G4789" s="3">
        <v>0.34</v>
      </c>
      <c r="H4789" s="3">
        <v>0.03</v>
      </c>
      <c r="I4789" s="3">
        <v>0.01</v>
      </c>
      <c r="J4789" s="3">
        <v>0.03</v>
      </c>
      <c r="K4789" s="3">
        <v>0.4</v>
      </c>
    </row>
    <row r="4790" spans="1:11" x14ac:dyDescent="0.25">
      <c r="A4790" s="2">
        <v>4790</v>
      </c>
      <c r="B4790" s="2" t="s">
        <v>1540</v>
      </c>
      <c r="C4790" s="2" t="s">
        <v>147</v>
      </c>
      <c r="D4790" s="2">
        <v>2003</v>
      </c>
      <c r="E4790" s="2" t="s">
        <v>2</v>
      </c>
      <c r="F4790" s="2" t="s">
        <v>385</v>
      </c>
      <c r="G4790" s="2">
        <v>0.31</v>
      </c>
      <c r="H4790" s="2">
        <v>0.08</v>
      </c>
      <c r="I4790" s="2">
        <v>0</v>
      </c>
      <c r="J4790" s="2">
        <v>0.01</v>
      </c>
      <c r="K4790" s="2">
        <v>0.4</v>
      </c>
    </row>
    <row r="4791" spans="1:11" x14ac:dyDescent="0.25">
      <c r="A4791" s="3">
        <v>4791</v>
      </c>
      <c r="B4791" s="3" t="s">
        <v>1581</v>
      </c>
      <c r="C4791" s="3" t="s">
        <v>42</v>
      </c>
      <c r="D4791" s="3">
        <v>2007</v>
      </c>
      <c r="E4791" s="3" t="s">
        <v>43</v>
      </c>
      <c r="F4791" s="3" t="s">
        <v>61</v>
      </c>
      <c r="G4791" s="3">
        <v>0.32</v>
      </c>
      <c r="H4791" s="3">
        <v>0.04</v>
      </c>
      <c r="I4791" s="3">
        <v>0.01</v>
      </c>
      <c r="J4791" s="3">
        <v>0.04</v>
      </c>
      <c r="K4791" s="3">
        <v>0.4</v>
      </c>
    </row>
    <row r="4792" spans="1:11" x14ac:dyDescent="0.25">
      <c r="A4792" s="2">
        <v>4792</v>
      </c>
      <c r="B4792" s="2" t="s">
        <v>505</v>
      </c>
      <c r="C4792" s="2" t="s">
        <v>42</v>
      </c>
      <c r="D4792" s="2">
        <v>2008</v>
      </c>
      <c r="E4792" s="2" t="s">
        <v>13</v>
      </c>
      <c r="F4792" s="2" t="s">
        <v>121</v>
      </c>
      <c r="G4792" s="2">
        <v>0.13</v>
      </c>
      <c r="H4792" s="2">
        <v>0.2</v>
      </c>
      <c r="I4792" s="2">
        <v>0</v>
      </c>
      <c r="J4792" s="2">
        <v>0.08</v>
      </c>
      <c r="K4792" s="2">
        <v>0.4</v>
      </c>
    </row>
    <row r="4793" spans="1:11" x14ac:dyDescent="0.25">
      <c r="A4793" s="3">
        <v>4793</v>
      </c>
      <c r="B4793" s="3" t="s">
        <v>1270</v>
      </c>
      <c r="C4793" s="3" t="s">
        <v>65</v>
      </c>
      <c r="D4793" s="4" t="s">
        <v>225</v>
      </c>
      <c r="E4793" s="3" t="s">
        <v>43</v>
      </c>
      <c r="F4793" s="3" t="s">
        <v>206</v>
      </c>
      <c r="G4793" s="3">
        <v>0.18</v>
      </c>
      <c r="H4793" s="3">
        <v>0.19</v>
      </c>
      <c r="I4793" s="3">
        <v>0</v>
      </c>
      <c r="J4793" s="3">
        <v>0.04</v>
      </c>
      <c r="K4793" s="3">
        <v>0.4</v>
      </c>
    </row>
    <row r="4794" spans="1:11" x14ac:dyDescent="0.25">
      <c r="A4794" s="2">
        <v>4794</v>
      </c>
      <c r="B4794" s="2" t="s">
        <v>1815</v>
      </c>
      <c r="C4794" s="2" t="s">
        <v>149</v>
      </c>
      <c r="D4794" s="2">
        <v>2013</v>
      </c>
      <c r="E4794" s="2" t="s">
        <v>22</v>
      </c>
      <c r="F4794" s="2" t="s">
        <v>192</v>
      </c>
      <c r="G4794" s="2">
        <v>0</v>
      </c>
      <c r="H4794" s="2">
        <v>0</v>
      </c>
      <c r="I4794" s="2">
        <v>0.4</v>
      </c>
      <c r="J4794" s="2">
        <v>0</v>
      </c>
      <c r="K4794" s="2">
        <v>0.4</v>
      </c>
    </row>
    <row r="4795" spans="1:11" x14ac:dyDescent="0.25">
      <c r="A4795" s="3">
        <v>4795</v>
      </c>
      <c r="B4795" s="3" t="s">
        <v>1177</v>
      </c>
      <c r="C4795" s="3" t="s">
        <v>42</v>
      </c>
      <c r="D4795" s="3">
        <v>2008</v>
      </c>
      <c r="E4795" s="3" t="s">
        <v>2</v>
      </c>
      <c r="F4795" s="3" t="s">
        <v>385</v>
      </c>
      <c r="G4795" s="3">
        <v>0.12</v>
      </c>
      <c r="H4795" s="3">
        <v>0.21</v>
      </c>
      <c r="I4795" s="3">
        <v>0</v>
      </c>
      <c r="J4795" s="3">
        <v>0.08</v>
      </c>
      <c r="K4795" s="3">
        <v>0.4</v>
      </c>
    </row>
    <row r="4796" spans="1:11" x14ac:dyDescent="0.25">
      <c r="A4796" s="2">
        <v>4796</v>
      </c>
      <c r="B4796" s="2" t="s">
        <v>3646</v>
      </c>
      <c r="C4796" s="2" t="s">
        <v>21</v>
      </c>
      <c r="D4796" s="2">
        <v>1997</v>
      </c>
      <c r="E4796" s="2" t="s">
        <v>22</v>
      </c>
      <c r="F4796" s="2" t="s">
        <v>2904</v>
      </c>
      <c r="G4796" s="2">
        <v>0</v>
      </c>
      <c r="H4796" s="2">
        <v>0</v>
      </c>
      <c r="I4796" s="2">
        <v>0.4</v>
      </c>
      <c r="J4796" s="2">
        <v>0</v>
      </c>
      <c r="K4796" s="2">
        <v>0.4</v>
      </c>
    </row>
    <row r="4797" spans="1:11" x14ac:dyDescent="0.25">
      <c r="A4797" s="3">
        <v>4797</v>
      </c>
      <c r="B4797" s="3" t="s">
        <v>1802</v>
      </c>
      <c r="C4797" s="3" t="s">
        <v>46</v>
      </c>
      <c r="D4797" s="3">
        <v>2009</v>
      </c>
      <c r="E4797" s="3" t="s">
        <v>13</v>
      </c>
      <c r="F4797" s="3" t="s">
        <v>44</v>
      </c>
      <c r="G4797" s="3">
        <v>0.33</v>
      </c>
      <c r="H4797" s="3">
        <v>0.01</v>
      </c>
      <c r="I4797" s="3">
        <v>0</v>
      </c>
      <c r="J4797" s="3">
        <v>0.05</v>
      </c>
      <c r="K4797" s="3">
        <v>0.4</v>
      </c>
    </row>
    <row r="4798" spans="1:11" x14ac:dyDescent="0.25">
      <c r="A4798" s="2">
        <v>4798</v>
      </c>
      <c r="B4798" s="2" t="s">
        <v>1687</v>
      </c>
      <c r="C4798" s="2" t="s">
        <v>46</v>
      </c>
      <c r="D4798" s="2">
        <v>2002</v>
      </c>
      <c r="E4798" s="2" t="s">
        <v>28</v>
      </c>
      <c r="F4798" s="2" t="s">
        <v>608</v>
      </c>
      <c r="G4798" s="2">
        <v>0.2</v>
      </c>
      <c r="H4798" s="2">
        <v>0.15</v>
      </c>
      <c r="I4798" s="2">
        <v>0</v>
      </c>
      <c r="J4798" s="2">
        <v>0.05</v>
      </c>
      <c r="K4798" s="2">
        <v>0.4</v>
      </c>
    </row>
    <row r="4799" spans="1:11" x14ac:dyDescent="0.25">
      <c r="A4799" s="3">
        <v>4799</v>
      </c>
      <c r="B4799" s="3" t="s">
        <v>3647</v>
      </c>
      <c r="C4799" s="3" t="s">
        <v>46</v>
      </c>
      <c r="D4799" s="4" t="s">
        <v>225</v>
      </c>
      <c r="E4799" s="3" t="s">
        <v>13</v>
      </c>
      <c r="F4799" s="3" t="s">
        <v>878</v>
      </c>
      <c r="G4799" s="3">
        <v>0.2</v>
      </c>
      <c r="H4799" s="3">
        <v>0.15</v>
      </c>
      <c r="I4799" s="3">
        <v>0</v>
      </c>
      <c r="J4799" s="3">
        <v>0.05</v>
      </c>
      <c r="K4799" s="3">
        <v>0.4</v>
      </c>
    </row>
    <row r="4800" spans="1:11" x14ac:dyDescent="0.25">
      <c r="A4800" s="2">
        <v>4800</v>
      </c>
      <c r="B4800" s="2" t="s">
        <v>3648</v>
      </c>
      <c r="C4800" s="2" t="s">
        <v>12</v>
      </c>
      <c r="D4800" s="2">
        <v>2012</v>
      </c>
      <c r="E4800" s="2" t="s">
        <v>43</v>
      </c>
      <c r="F4800" s="2" t="s">
        <v>61</v>
      </c>
      <c r="G4800" s="2">
        <v>0.38</v>
      </c>
      <c r="H4800" s="2">
        <v>0</v>
      </c>
      <c r="I4800" s="2">
        <v>0</v>
      </c>
      <c r="J4800" s="2">
        <v>0.03</v>
      </c>
      <c r="K4800" s="2">
        <v>0.4</v>
      </c>
    </row>
    <row r="4801" spans="1:11" x14ac:dyDescent="0.25">
      <c r="A4801" s="3">
        <v>4801</v>
      </c>
      <c r="B4801" s="3" t="s">
        <v>3649</v>
      </c>
      <c r="C4801" s="3" t="s">
        <v>12</v>
      </c>
      <c r="D4801" s="3">
        <v>2009</v>
      </c>
      <c r="E4801" s="3" t="s">
        <v>28</v>
      </c>
      <c r="F4801" s="3" t="s">
        <v>296</v>
      </c>
      <c r="G4801" s="3">
        <v>0</v>
      </c>
      <c r="H4801" s="3">
        <v>0</v>
      </c>
      <c r="I4801" s="3">
        <v>0.4</v>
      </c>
      <c r="J4801" s="3">
        <v>0</v>
      </c>
      <c r="K4801" s="3">
        <v>0.4</v>
      </c>
    </row>
    <row r="4802" spans="1:11" x14ac:dyDescent="0.25">
      <c r="A4802" s="2">
        <v>4802</v>
      </c>
      <c r="B4802" s="2" t="s">
        <v>2027</v>
      </c>
      <c r="C4802" s="2" t="s">
        <v>42</v>
      </c>
      <c r="D4802" s="2">
        <v>2014</v>
      </c>
      <c r="E4802" s="2" t="s">
        <v>43</v>
      </c>
      <c r="F4802" s="2" t="s">
        <v>192</v>
      </c>
      <c r="G4802" s="2">
        <v>0.1</v>
      </c>
      <c r="H4802" s="2">
        <v>0.2</v>
      </c>
      <c r="I4802" s="2">
        <v>0.02</v>
      </c>
      <c r="J4802" s="2">
        <v>0.08</v>
      </c>
      <c r="K4802" s="2">
        <v>0.4</v>
      </c>
    </row>
    <row r="4803" spans="1:11" x14ac:dyDescent="0.25">
      <c r="A4803" s="3">
        <v>4803</v>
      </c>
      <c r="B4803" s="3" t="s">
        <v>3650</v>
      </c>
      <c r="C4803" s="3" t="s">
        <v>127</v>
      </c>
      <c r="D4803" s="3">
        <v>1982</v>
      </c>
      <c r="E4803" s="3" t="s">
        <v>43</v>
      </c>
      <c r="F4803" s="3" t="s">
        <v>121</v>
      </c>
      <c r="G4803" s="3">
        <v>0.37</v>
      </c>
      <c r="H4803" s="3">
        <v>0.02</v>
      </c>
      <c r="I4803" s="3">
        <v>0</v>
      </c>
      <c r="J4803" s="3">
        <v>0</v>
      </c>
      <c r="K4803" s="3">
        <v>0.4</v>
      </c>
    </row>
    <row r="4804" spans="1:11" x14ac:dyDescent="0.25">
      <c r="A4804" s="2">
        <v>4804</v>
      </c>
      <c r="B4804" s="2" t="s">
        <v>3651</v>
      </c>
      <c r="C4804" s="2" t="s">
        <v>46</v>
      </c>
      <c r="D4804" s="2">
        <v>2005</v>
      </c>
      <c r="E4804" s="2" t="s">
        <v>22</v>
      </c>
      <c r="F4804" s="2" t="s">
        <v>608</v>
      </c>
      <c r="G4804" s="2">
        <v>0.2</v>
      </c>
      <c r="H4804" s="2">
        <v>0.15</v>
      </c>
      <c r="I4804" s="2">
        <v>0</v>
      </c>
      <c r="J4804" s="2">
        <v>0.05</v>
      </c>
      <c r="K4804" s="2">
        <v>0.4</v>
      </c>
    </row>
    <row r="4805" spans="1:11" x14ac:dyDescent="0.25">
      <c r="A4805" s="3">
        <v>4805</v>
      </c>
      <c r="B4805" s="3" t="s">
        <v>1927</v>
      </c>
      <c r="C4805" s="3" t="s">
        <v>147</v>
      </c>
      <c r="D4805" s="3">
        <v>2003</v>
      </c>
      <c r="E4805" s="3" t="s">
        <v>13</v>
      </c>
      <c r="F4805" s="3" t="s">
        <v>110</v>
      </c>
      <c r="G4805" s="3">
        <v>0.31</v>
      </c>
      <c r="H4805" s="3">
        <v>0.08</v>
      </c>
      <c r="I4805" s="3">
        <v>0</v>
      </c>
      <c r="J4805" s="3">
        <v>0.01</v>
      </c>
      <c r="K4805" s="3">
        <v>0.4</v>
      </c>
    </row>
    <row r="4806" spans="1:11" x14ac:dyDescent="0.25">
      <c r="A4806" s="2">
        <v>4806</v>
      </c>
      <c r="B4806" s="2" t="s">
        <v>3652</v>
      </c>
      <c r="C4806" s="2" t="s">
        <v>26</v>
      </c>
      <c r="D4806" s="2">
        <v>2005</v>
      </c>
      <c r="E4806" s="2" t="s">
        <v>212</v>
      </c>
      <c r="F4806" s="2" t="s">
        <v>14</v>
      </c>
      <c r="G4806" s="2">
        <v>0.3</v>
      </c>
      <c r="H4806" s="2">
        <v>0.03</v>
      </c>
      <c r="I4806" s="2">
        <v>0.04</v>
      </c>
      <c r="J4806" s="2">
        <v>0.03</v>
      </c>
      <c r="K4806" s="2">
        <v>0.4</v>
      </c>
    </row>
    <row r="4807" spans="1:11" x14ac:dyDescent="0.25">
      <c r="A4807" s="3">
        <v>4807</v>
      </c>
      <c r="B4807" s="3" t="s">
        <v>3653</v>
      </c>
      <c r="C4807" s="3" t="s">
        <v>26</v>
      </c>
      <c r="D4807" s="3">
        <v>2009</v>
      </c>
      <c r="E4807" s="3" t="s">
        <v>43</v>
      </c>
      <c r="F4807" s="3" t="s">
        <v>184</v>
      </c>
      <c r="G4807" s="3">
        <v>0.27</v>
      </c>
      <c r="H4807" s="3">
        <v>0.01</v>
      </c>
      <c r="I4807" s="3">
        <v>0.09</v>
      </c>
      <c r="J4807" s="3">
        <v>0.03</v>
      </c>
      <c r="K4807" s="3">
        <v>0.4</v>
      </c>
    </row>
    <row r="4808" spans="1:11" x14ac:dyDescent="0.25">
      <c r="A4808" s="2">
        <v>4808</v>
      </c>
      <c r="B4808" s="2" t="s">
        <v>3654</v>
      </c>
      <c r="C4808" s="2" t="s">
        <v>46</v>
      </c>
      <c r="D4808" s="2">
        <v>2008</v>
      </c>
      <c r="E4808" s="2" t="s">
        <v>43</v>
      </c>
      <c r="F4808" s="2" t="s">
        <v>751</v>
      </c>
      <c r="G4808" s="2">
        <v>0</v>
      </c>
      <c r="H4808" s="2">
        <v>0</v>
      </c>
      <c r="I4808" s="2">
        <v>0.4</v>
      </c>
      <c r="J4808" s="2">
        <v>0</v>
      </c>
      <c r="K4808" s="2">
        <v>0.4</v>
      </c>
    </row>
    <row r="4809" spans="1:11" x14ac:dyDescent="0.25">
      <c r="A4809" s="3">
        <v>4809</v>
      </c>
      <c r="B4809" s="3" t="s">
        <v>497</v>
      </c>
      <c r="C4809" s="3" t="s">
        <v>130</v>
      </c>
      <c r="D4809" s="3">
        <v>2005</v>
      </c>
      <c r="E4809" s="3" t="s">
        <v>72</v>
      </c>
      <c r="F4809" s="3" t="s">
        <v>385</v>
      </c>
      <c r="G4809" s="3">
        <v>0.36</v>
      </c>
      <c r="H4809" s="3">
        <v>0.01</v>
      </c>
      <c r="I4809" s="3">
        <v>0</v>
      </c>
      <c r="J4809" s="3">
        <v>0.03</v>
      </c>
      <c r="K4809" s="3">
        <v>0.4</v>
      </c>
    </row>
    <row r="4810" spans="1:11" x14ac:dyDescent="0.25">
      <c r="A4810" s="2">
        <v>4810</v>
      </c>
      <c r="B4810" s="2" t="s">
        <v>3655</v>
      </c>
      <c r="C4810" s="2" t="s">
        <v>46</v>
      </c>
      <c r="D4810" s="2">
        <v>2008</v>
      </c>
      <c r="E4810" s="2" t="s">
        <v>43</v>
      </c>
      <c r="F4810" s="2" t="s">
        <v>451</v>
      </c>
      <c r="G4810" s="2">
        <v>0.2</v>
      </c>
      <c r="H4810" s="2">
        <v>0.15</v>
      </c>
      <c r="I4810" s="2">
        <v>0</v>
      </c>
      <c r="J4810" s="2">
        <v>0.05</v>
      </c>
      <c r="K4810" s="2">
        <v>0.4</v>
      </c>
    </row>
    <row r="4811" spans="1:11" x14ac:dyDescent="0.2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25">
      <c r="A4812" s="2">
        <v>4812</v>
      </c>
      <c r="B4812" s="2" t="s">
        <v>3657</v>
      </c>
      <c r="C4812" s="2" t="s">
        <v>86</v>
      </c>
      <c r="D4812" s="2">
        <v>1997</v>
      </c>
      <c r="E4812" s="2" t="s">
        <v>212</v>
      </c>
      <c r="F4812" s="2" t="s">
        <v>59</v>
      </c>
      <c r="G4812" s="2">
        <v>0</v>
      </c>
      <c r="H4812" s="2">
        <v>0</v>
      </c>
      <c r="I4812" s="2">
        <v>0.38</v>
      </c>
      <c r="J4812" s="2">
        <v>0.03</v>
      </c>
      <c r="K4812" s="2">
        <v>0.4</v>
      </c>
    </row>
    <row r="4813" spans="1:11" x14ac:dyDescent="0.2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25">
      <c r="A4814" s="2">
        <v>4814</v>
      </c>
      <c r="B4814" s="2" t="s">
        <v>3659</v>
      </c>
      <c r="C4814" s="2" t="s">
        <v>86</v>
      </c>
      <c r="D4814" s="2">
        <v>1999</v>
      </c>
      <c r="E4814" s="2" t="s">
        <v>13</v>
      </c>
      <c r="F4814" s="2" t="s">
        <v>677</v>
      </c>
      <c r="G4814" s="2">
        <v>0.22</v>
      </c>
      <c r="H4814" s="2">
        <v>0.15</v>
      </c>
      <c r="I4814" s="2">
        <v>0</v>
      </c>
      <c r="J4814" s="2">
        <v>0.03</v>
      </c>
      <c r="K4814" s="2">
        <v>0.4</v>
      </c>
    </row>
    <row r="4815" spans="1:11" x14ac:dyDescent="0.25">
      <c r="A4815" s="3">
        <v>4815</v>
      </c>
      <c r="B4815" s="3" t="s">
        <v>2330</v>
      </c>
      <c r="C4815" s="3" t="s">
        <v>147</v>
      </c>
      <c r="D4815" s="3">
        <v>2004</v>
      </c>
      <c r="E4815" s="3" t="s">
        <v>43</v>
      </c>
      <c r="F4815" s="3" t="s">
        <v>385</v>
      </c>
      <c r="G4815" s="3">
        <v>0.31</v>
      </c>
      <c r="H4815" s="3">
        <v>0.08</v>
      </c>
      <c r="I4815" s="3">
        <v>0</v>
      </c>
      <c r="J4815" s="3">
        <v>0.01</v>
      </c>
      <c r="K4815" s="3">
        <v>0.4</v>
      </c>
    </row>
    <row r="4816" spans="1:11" x14ac:dyDescent="0.2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25">
      <c r="A4817" s="3">
        <v>4817</v>
      </c>
      <c r="B4817" s="3" t="s">
        <v>3660</v>
      </c>
      <c r="C4817" s="3" t="s">
        <v>48</v>
      </c>
      <c r="D4817" s="3">
        <v>1994</v>
      </c>
      <c r="E4817" s="3" t="s">
        <v>72</v>
      </c>
      <c r="F4817" s="3" t="s">
        <v>2835</v>
      </c>
      <c r="G4817" s="3">
        <v>0</v>
      </c>
      <c r="H4817" s="3">
        <v>0</v>
      </c>
      <c r="I4817" s="3">
        <v>0.4</v>
      </c>
      <c r="J4817" s="3">
        <v>0</v>
      </c>
      <c r="K4817" s="3">
        <v>0.4</v>
      </c>
    </row>
    <row r="4818" spans="1:11" x14ac:dyDescent="0.25">
      <c r="A4818" s="2">
        <v>4818</v>
      </c>
      <c r="B4818" s="2" t="s">
        <v>2719</v>
      </c>
      <c r="C4818" s="2" t="s">
        <v>141</v>
      </c>
      <c r="D4818" s="2">
        <v>2014</v>
      </c>
      <c r="E4818" s="2" t="s">
        <v>13</v>
      </c>
      <c r="F4818" s="2" t="s">
        <v>110</v>
      </c>
      <c r="G4818" s="2">
        <v>0.31</v>
      </c>
      <c r="H4818" s="2">
        <v>0.06</v>
      </c>
      <c r="I4818" s="2">
        <v>0</v>
      </c>
      <c r="J4818" s="2">
        <v>0.03</v>
      </c>
      <c r="K4818" s="2">
        <v>0.4</v>
      </c>
    </row>
    <row r="4819" spans="1:11" x14ac:dyDescent="0.25">
      <c r="A4819" s="3">
        <v>4819</v>
      </c>
      <c r="B4819" s="3" t="s">
        <v>2875</v>
      </c>
      <c r="C4819" s="3" t="s">
        <v>12</v>
      </c>
      <c r="D4819" s="3">
        <v>2007</v>
      </c>
      <c r="E4819" s="3" t="s">
        <v>43</v>
      </c>
      <c r="F4819" s="3" t="s">
        <v>92</v>
      </c>
      <c r="G4819" s="3">
        <v>0.34</v>
      </c>
      <c r="H4819" s="3">
        <v>0.03</v>
      </c>
      <c r="I4819" s="3">
        <v>0</v>
      </c>
      <c r="J4819" s="3">
        <v>0.03</v>
      </c>
      <c r="K4819" s="3">
        <v>0.4</v>
      </c>
    </row>
    <row r="4820" spans="1:11" x14ac:dyDescent="0.25">
      <c r="A4820" s="2">
        <v>4820</v>
      </c>
      <c r="B4820" s="2" t="s">
        <v>3661</v>
      </c>
      <c r="C4820" s="2" t="s">
        <v>12</v>
      </c>
      <c r="D4820" s="2">
        <v>2009</v>
      </c>
      <c r="E4820" s="2" t="s">
        <v>43</v>
      </c>
      <c r="F4820" s="2" t="s">
        <v>192</v>
      </c>
      <c r="G4820" s="2">
        <v>0.22</v>
      </c>
      <c r="H4820" s="2">
        <v>0.08</v>
      </c>
      <c r="I4820" s="2">
        <v>0.08</v>
      </c>
      <c r="J4820" s="2">
        <v>0.03</v>
      </c>
      <c r="K4820" s="2">
        <v>0.4</v>
      </c>
    </row>
    <row r="4821" spans="1:11" x14ac:dyDescent="0.25">
      <c r="A4821" s="3">
        <v>4821</v>
      </c>
      <c r="B4821" s="3" t="s">
        <v>962</v>
      </c>
      <c r="C4821" s="3" t="s">
        <v>42</v>
      </c>
      <c r="D4821" s="3">
        <v>2009</v>
      </c>
      <c r="E4821" s="3" t="s">
        <v>13</v>
      </c>
      <c r="F4821" s="3" t="s">
        <v>963</v>
      </c>
      <c r="G4821" s="3">
        <v>0.37</v>
      </c>
      <c r="H4821" s="3">
        <v>0</v>
      </c>
      <c r="I4821" s="3">
        <v>0</v>
      </c>
      <c r="J4821" s="3">
        <v>0.03</v>
      </c>
      <c r="K4821" s="3">
        <v>0.4</v>
      </c>
    </row>
    <row r="4822" spans="1:11" x14ac:dyDescent="0.2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25">
      <c r="A4823" s="3">
        <v>4823</v>
      </c>
      <c r="B4823" s="3" t="s">
        <v>3662</v>
      </c>
      <c r="C4823" s="3" t="s">
        <v>834</v>
      </c>
      <c r="D4823" s="3">
        <v>1995</v>
      </c>
      <c r="E4823" s="3" t="s">
        <v>72</v>
      </c>
      <c r="F4823" s="3" t="s">
        <v>121</v>
      </c>
      <c r="G4823" s="3">
        <v>0</v>
      </c>
      <c r="H4823" s="3">
        <v>0</v>
      </c>
      <c r="I4823" s="3">
        <v>0.4</v>
      </c>
      <c r="J4823" s="3">
        <v>0</v>
      </c>
      <c r="K4823" s="3">
        <v>0.4</v>
      </c>
    </row>
    <row r="4824" spans="1:11" x14ac:dyDescent="0.25">
      <c r="A4824" s="2">
        <v>4824</v>
      </c>
      <c r="B4824" s="2" t="s">
        <v>3663</v>
      </c>
      <c r="C4824" s="2" t="s">
        <v>86</v>
      </c>
      <c r="D4824" s="2">
        <v>1999</v>
      </c>
      <c r="E4824" s="2" t="s">
        <v>13</v>
      </c>
      <c r="F4824" s="2" t="s">
        <v>677</v>
      </c>
      <c r="G4824" s="2">
        <v>0.22</v>
      </c>
      <c r="H4824" s="2">
        <v>0.15</v>
      </c>
      <c r="I4824" s="2">
        <v>0</v>
      </c>
      <c r="J4824" s="2">
        <v>0.03</v>
      </c>
      <c r="K4824" s="2">
        <v>0.4</v>
      </c>
    </row>
    <row r="4825" spans="1:11" x14ac:dyDescent="0.2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25">
      <c r="A4826" s="2">
        <v>4826</v>
      </c>
      <c r="B4826" s="2" t="s">
        <v>2723</v>
      </c>
      <c r="C4826" s="2" t="s">
        <v>46</v>
      </c>
      <c r="D4826" s="2">
        <v>2008</v>
      </c>
      <c r="E4826" s="2" t="s">
        <v>2</v>
      </c>
      <c r="F4826" s="2" t="s">
        <v>260</v>
      </c>
      <c r="G4826" s="2">
        <v>0.12</v>
      </c>
      <c r="H4826" s="2">
        <v>0.01</v>
      </c>
      <c r="I4826" s="2">
        <v>0</v>
      </c>
      <c r="J4826" s="2">
        <v>0.27</v>
      </c>
      <c r="K4826" s="2">
        <v>0.4</v>
      </c>
    </row>
    <row r="4827" spans="1:11" x14ac:dyDescent="0.25">
      <c r="A4827" s="3">
        <v>4827</v>
      </c>
      <c r="B4827" s="3" t="s">
        <v>3665</v>
      </c>
      <c r="C4827" s="3" t="s">
        <v>130</v>
      </c>
      <c r="D4827" s="3">
        <v>2011</v>
      </c>
      <c r="E4827" s="3" t="s">
        <v>28</v>
      </c>
      <c r="F4827" s="3" t="s">
        <v>296</v>
      </c>
      <c r="G4827" s="3">
        <v>0</v>
      </c>
      <c r="H4827" s="3">
        <v>0</v>
      </c>
      <c r="I4827" s="3">
        <v>0.4</v>
      </c>
      <c r="J4827" s="3">
        <v>0</v>
      </c>
      <c r="K4827" s="3">
        <v>0.4</v>
      </c>
    </row>
    <row r="4828" spans="1:11" x14ac:dyDescent="0.2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2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25">
      <c r="A4830" s="2">
        <v>4830</v>
      </c>
      <c r="B4830" s="2" t="s">
        <v>3669</v>
      </c>
      <c r="C4830" s="2" t="s">
        <v>78</v>
      </c>
      <c r="D4830" s="2">
        <v>1999</v>
      </c>
      <c r="E4830" s="2" t="s">
        <v>13</v>
      </c>
      <c r="F4830" s="2" t="s">
        <v>417</v>
      </c>
      <c r="G4830" s="2">
        <v>0.37</v>
      </c>
      <c r="H4830" s="2">
        <v>0.03</v>
      </c>
      <c r="I4830" s="2">
        <v>0</v>
      </c>
      <c r="J4830" s="2">
        <v>0</v>
      </c>
      <c r="K4830" s="2">
        <v>0.4</v>
      </c>
    </row>
    <row r="4831" spans="1:11" x14ac:dyDescent="0.2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25">
      <c r="A4832" s="2">
        <v>4832</v>
      </c>
      <c r="B4832" s="2" t="s">
        <v>3670</v>
      </c>
      <c r="C4832" s="2" t="s">
        <v>46</v>
      </c>
      <c r="D4832" s="2">
        <v>2001</v>
      </c>
      <c r="E4832" s="2" t="s">
        <v>18</v>
      </c>
      <c r="F4832" s="2" t="s">
        <v>417</v>
      </c>
      <c r="G4832" s="2">
        <v>0.2</v>
      </c>
      <c r="H4832" s="2">
        <v>0.15</v>
      </c>
      <c r="I4832" s="2">
        <v>0</v>
      </c>
      <c r="J4832" s="2">
        <v>0.05</v>
      </c>
      <c r="K4832" s="2">
        <v>0.4</v>
      </c>
    </row>
    <row r="4833" spans="1:11" x14ac:dyDescent="0.25">
      <c r="A4833" s="3">
        <v>4833</v>
      </c>
      <c r="B4833" s="3" t="s">
        <v>3671</v>
      </c>
      <c r="C4833" s="3" t="s">
        <v>46</v>
      </c>
      <c r="D4833" s="3">
        <v>2004</v>
      </c>
      <c r="E4833" s="3" t="s">
        <v>28</v>
      </c>
      <c r="F4833" s="3" t="s">
        <v>128</v>
      </c>
      <c r="G4833" s="3">
        <v>0.33</v>
      </c>
      <c r="H4833" s="3">
        <v>0.01</v>
      </c>
      <c r="I4833" s="3">
        <v>0</v>
      </c>
      <c r="J4833" s="3">
        <v>0.05</v>
      </c>
      <c r="K4833" s="3">
        <v>0.4</v>
      </c>
    </row>
    <row r="4834" spans="1:11" x14ac:dyDescent="0.25">
      <c r="A4834" s="2">
        <v>4834</v>
      </c>
      <c r="B4834" s="2" t="s">
        <v>3672</v>
      </c>
      <c r="C4834" s="2" t="s">
        <v>86</v>
      </c>
      <c r="D4834" s="2">
        <v>1999</v>
      </c>
      <c r="E4834" s="2" t="s">
        <v>2</v>
      </c>
      <c r="F4834" s="2" t="s">
        <v>787</v>
      </c>
      <c r="G4834" s="2">
        <v>0.22</v>
      </c>
      <c r="H4834" s="2">
        <v>0.15</v>
      </c>
      <c r="I4834" s="2">
        <v>0</v>
      </c>
      <c r="J4834" s="2">
        <v>0.03</v>
      </c>
      <c r="K4834" s="2">
        <v>0.4</v>
      </c>
    </row>
    <row r="4835" spans="1:11" x14ac:dyDescent="0.25">
      <c r="A4835" s="3">
        <v>4835</v>
      </c>
      <c r="B4835" s="3" t="s">
        <v>788</v>
      </c>
      <c r="C4835" s="3" t="s">
        <v>39</v>
      </c>
      <c r="D4835" s="3">
        <v>2010</v>
      </c>
      <c r="E4835" s="3" t="s">
        <v>13</v>
      </c>
      <c r="F4835" s="3" t="s">
        <v>110</v>
      </c>
      <c r="G4835" s="3">
        <v>0.27</v>
      </c>
      <c r="H4835" s="3">
        <v>0.1</v>
      </c>
      <c r="I4835" s="3">
        <v>0</v>
      </c>
      <c r="J4835" s="3">
        <v>0.03</v>
      </c>
      <c r="K4835" s="3">
        <v>0.4</v>
      </c>
    </row>
    <row r="4836" spans="1:11" x14ac:dyDescent="0.25">
      <c r="A4836" s="2">
        <v>4836</v>
      </c>
      <c r="B4836" s="2" t="s">
        <v>3673</v>
      </c>
      <c r="C4836" s="2" t="s">
        <v>26</v>
      </c>
      <c r="D4836" s="2">
        <v>2009</v>
      </c>
      <c r="E4836" s="2" t="s">
        <v>83</v>
      </c>
      <c r="F4836" s="2" t="s">
        <v>1412</v>
      </c>
      <c r="G4836" s="2">
        <v>0.06</v>
      </c>
      <c r="H4836" s="2">
        <v>0.3</v>
      </c>
      <c r="I4836" s="2">
        <v>0</v>
      </c>
      <c r="J4836" s="2">
        <v>0.04</v>
      </c>
      <c r="K4836" s="2">
        <v>0.4</v>
      </c>
    </row>
    <row r="4837" spans="1:11" x14ac:dyDescent="0.25">
      <c r="A4837" s="3">
        <v>4837</v>
      </c>
      <c r="B4837" s="3" t="s">
        <v>3674</v>
      </c>
      <c r="C4837" s="3" t="s">
        <v>46</v>
      </c>
      <c r="D4837" s="3">
        <v>2007</v>
      </c>
      <c r="E4837" s="3" t="s">
        <v>18</v>
      </c>
      <c r="F4837" s="3" t="s">
        <v>61</v>
      </c>
      <c r="G4837" s="3">
        <v>0.2</v>
      </c>
      <c r="H4837" s="3">
        <v>0.15</v>
      </c>
      <c r="I4837" s="3">
        <v>0</v>
      </c>
      <c r="J4837" s="3">
        <v>0.05</v>
      </c>
      <c r="K4837" s="3">
        <v>0.4</v>
      </c>
    </row>
    <row r="4838" spans="1:11" x14ac:dyDescent="0.25">
      <c r="A4838" s="2">
        <v>4838</v>
      </c>
      <c r="B4838" s="2" t="s">
        <v>3675</v>
      </c>
      <c r="C4838" s="2" t="s">
        <v>46</v>
      </c>
      <c r="D4838" s="2">
        <v>2005</v>
      </c>
      <c r="E4838" s="2" t="s">
        <v>13</v>
      </c>
      <c r="F4838" s="2" t="s">
        <v>59</v>
      </c>
      <c r="G4838" s="2">
        <v>0.33</v>
      </c>
      <c r="H4838" s="2">
        <v>0.01</v>
      </c>
      <c r="I4838" s="2">
        <v>0</v>
      </c>
      <c r="J4838" s="2">
        <v>0.05</v>
      </c>
      <c r="K4838" s="2">
        <v>0.4</v>
      </c>
    </row>
    <row r="4839" spans="1:11" x14ac:dyDescent="0.25">
      <c r="A4839" s="3">
        <v>4839</v>
      </c>
      <c r="B4839" s="3" t="s">
        <v>2070</v>
      </c>
      <c r="C4839" s="3" t="s">
        <v>39</v>
      </c>
      <c r="D4839" s="3">
        <v>2009</v>
      </c>
      <c r="E4839" s="3" t="s">
        <v>43</v>
      </c>
      <c r="F4839" s="3" t="s">
        <v>196</v>
      </c>
      <c r="G4839" s="3">
        <v>0.18</v>
      </c>
      <c r="H4839" s="3">
        <v>0.17</v>
      </c>
      <c r="I4839" s="3">
        <v>0</v>
      </c>
      <c r="J4839" s="3">
        <v>0.04</v>
      </c>
      <c r="K4839" s="3">
        <v>0.4</v>
      </c>
    </row>
    <row r="4840" spans="1:11" x14ac:dyDescent="0.25">
      <c r="A4840" s="2">
        <v>4840</v>
      </c>
      <c r="B4840" s="2" t="s">
        <v>3371</v>
      </c>
      <c r="C4840" s="2" t="s">
        <v>46</v>
      </c>
      <c r="D4840" s="2">
        <v>2007</v>
      </c>
      <c r="E4840" s="2" t="s">
        <v>13</v>
      </c>
      <c r="F4840" s="2" t="s">
        <v>159</v>
      </c>
      <c r="G4840" s="2">
        <v>0.2</v>
      </c>
      <c r="H4840" s="2">
        <v>0.15</v>
      </c>
      <c r="I4840" s="2">
        <v>0</v>
      </c>
      <c r="J4840" s="2">
        <v>0.05</v>
      </c>
      <c r="K4840" s="2">
        <v>0.4</v>
      </c>
    </row>
    <row r="4841" spans="1:11" x14ac:dyDescent="0.25">
      <c r="A4841" s="3">
        <v>4841</v>
      </c>
      <c r="B4841" s="3" t="s">
        <v>1088</v>
      </c>
      <c r="C4841" s="3" t="s">
        <v>118</v>
      </c>
      <c r="D4841" s="3">
        <v>2010</v>
      </c>
      <c r="E4841" s="3" t="s">
        <v>43</v>
      </c>
      <c r="F4841" s="3" t="s">
        <v>44</v>
      </c>
      <c r="G4841" s="3">
        <v>0.17</v>
      </c>
      <c r="H4841" s="3">
        <v>0.17</v>
      </c>
      <c r="I4841" s="3">
        <v>0</v>
      </c>
      <c r="J4841" s="3">
        <v>0.06</v>
      </c>
      <c r="K4841" s="3">
        <v>0.4</v>
      </c>
    </row>
    <row r="4842" spans="1:11" x14ac:dyDescent="0.2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25">
      <c r="A4843" s="3">
        <v>4843</v>
      </c>
      <c r="B4843" s="3" t="s">
        <v>3509</v>
      </c>
      <c r="C4843" s="3" t="s">
        <v>12</v>
      </c>
      <c r="D4843" s="3">
        <v>2009</v>
      </c>
      <c r="E4843" s="3" t="s">
        <v>43</v>
      </c>
      <c r="F4843" s="3" t="s">
        <v>385</v>
      </c>
      <c r="G4843" s="3">
        <v>0.38</v>
      </c>
      <c r="H4843" s="3">
        <v>0.01</v>
      </c>
      <c r="I4843" s="3">
        <v>0</v>
      </c>
      <c r="J4843" s="3">
        <v>0</v>
      </c>
      <c r="K4843" s="3">
        <v>0.4</v>
      </c>
    </row>
    <row r="4844" spans="1:11" x14ac:dyDescent="0.2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25">
      <c r="A4845" s="3">
        <v>4845</v>
      </c>
      <c r="B4845" s="3" t="s">
        <v>3677</v>
      </c>
      <c r="C4845" s="3" t="s">
        <v>147</v>
      </c>
      <c r="D4845" s="3">
        <v>2006</v>
      </c>
      <c r="E4845" s="3" t="s">
        <v>43</v>
      </c>
      <c r="F4845" s="3" t="s">
        <v>608</v>
      </c>
      <c r="G4845" s="3">
        <v>0.31</v>
      </c>
      <c r="H4845" s="3">
        <v>0.08</v>
      </c>
      <c r="I4845" s="3">
        <v>0</v>
      </c>
      <c r="J4845" s="3">
        <v>0.01</v>
      </c>
      <c r="K4845" s="3">
        <v>0.4</v>
      </c>
    </row>
    <row r="4846" spans="1:11" x14ac:dyDescent="0.2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2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25">
      <c r="A4848" s="2">
        <v>4848</v>
      </c>
      <c r="B4848" s="2" t="s">
        <v>3679</v>
      </c>
      <c r="C4848" s="2" t="s">
        <v>86</v>
      </c>
      <c r="D4848" s="2">
        <v>1999</v>
      </c>
      <c r="E4848" s="2" t="s">
        <v>18</v>
      </c>
      <c r="F4848" s="2" t="s">
        <v>110</v>
      </c>
      <c r="G4848" s="2">
        <v>0.22</v>
      </c>
      <c r="H4848" s="2">
        <v>0.15</v>
      </c>
      <c r="I4848" s="2">
        <v>0</v>
      </c>
      <c r="J4848" s="2">
        <v>0.03</v>
      </c>
      <c r="K4848" s="2">
        <v>0.4</v>
      </c>
    </row>
    <row r="4849" spans="1:11" x14ac:dyDescent="0.25">
      <c r="A4849" s="3">
        <v>4849</v>
      </c>
      <c r="B4849" s="3" t="s">
        <v>3680</v>
      </c>
      <c r="C4849" s="3" t="s">
        <v>55</v>
      </c>
      <c r="D4849" s="3">
        <v>2006</v>
      </c>
      <c r="E4849" s="3" t="s">
        <v>22</v>
      </c>
      <c r="F4849" s="3" t="s">
        <v>14</v>
      </c>
      <c r="G4849" s="3">
        <v>0</v>
      </c>
      <c r="H4849" s="3">
        <v>0</v>
      </c>
      <c r="I4849" s="3">
        <v>0.39</v>
      </c>
      <c r="J4849" s="3">
        <v>0.01</v>
      </c>
      <c r="K4849" s="3">
        <v>0.4</v>
      </c>
    </row>
    <row r="4850" spans="1:11" x14ac:dyDescent="0.2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25">
      <c r="A4851" s="3">
        <v>4851</v>
      </c>
      <c r="B4851" s="3" t="s">
        <v>3682</v>
      </c>
      <c r="C4851" s="3" t="s">
        <v>26</v>
      </c>
      <c r="D4851" s="3">
        <v>2007</v>
      </c>
      <c r="E4851" s="3" t="s">
        <v>24</v>
      </c>
      <c r="F4851" s="3" t="s">
        <v>223</v>
      </c>
      <c r="G4851" s="3">
        <v>0.34</v>
      </c>
      <c r="H4851" s="3">
        <v>0.03</v>
      </c>
      <c r="I4851" s="3">
        <v>0</v>
      </c>
      <c r="J4851" s="3">
        <v>0.03</v>
      </c>
      <c r="K4851" s="3">
        <v>0.4</v>
      </c>
    </row>
    <row r="4852" spans="1:11" x14ac:dyDescent="0.25">
      <c r="A4852" s="2">
        <v>4852</v>
      </c>
      <c r="B4852" s="2" t="s">
        <v>3683</v>
      </c>
      <c r="C4852" s="2" t="s">
        <v>39</v>
      </c>
      <c r="D4852" s="2">
        <v>2010</v>
      </c>
      <c r="E4852" s="2" t="s">
        <v>13</v>
      </c>
      <c r="F4852" s="2" t="s">
        <v>61</v>
      </c>
      <c r="G4852" s="2">
        <v>0.32</v>
      </c>
      <c r="H4852" s="2">
        <v>0.05</v>
      </c>
      <c r="I4852" s="2">
        <v>0</v>
      </c>
      <c r="J4852" s="2">
        <v>0.03</v>
      </c>
      <c r="K4852" s="2">
        <v>0.4</v>
      </c>
    </row>
    <row r="4853" spans="1:11" x14ac:dyDescent="0.25">
      <c r="A4853" s="3">
        <v>4853</v>
      </c>
      <c r="B4853" s="3" t="s">
        <v>2863</v>
      </c>
      <c r="C4853" s="3" t="s">
        <v>39</v>
      </c>
      <c r="D4853" s="3">
        <v>2009</v>
      </c>
      <c r="E4853" s="3" t="s">
        <v>72</v>
      </c>
      <c r="F4853" s="3" t="s">
        <v>385</v>
      </c>
      <c r="G4853" s="3">
        <v>0.2</v>
      </c>
      <c r="H4853" s="3">
        <v>0.16</v>
      </c>
      <c r="I4853" s="3">
        <v>0</v>
      </c>
      <c r="J4853" s="3">
        <v>0.04</v>
      </c>
      <c r="K4853" s="3">
        <v>0.4</v>
      </c>
    </row>
    <row r="4854" spans="1:11" x14ac:dyDescent="0.2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25">
      <c r="A4855" s="3">
        <v>4855</v>
      </c>
      <c r="B4855" s="3" t="s">
        <v>1998</v>
      </c>
      <c r="C4855" s="3" t="s">
        <v>39</v>
      </c>
      <c r="D4855" s="3">
        <v>2007</v>
      </c>
      <c r="E4855" s="3" t="s">
        <v>43</v>
      </c>
      <c r="F4855" s="3" t="s">
        <v>223</v>
      </c>
      <c r="G4855" s="3">
        <v>0.12</v>
      </c>
      <c r="H4855" s="3">
        <v>0.23</v>
      </c>
      <c r="I4855" s="3">
        <v>0</v>
      </c>
      <c r="J4855" s="3">
        <v>0.05</v>
      </c>
      <c r="K4855" s="3">
        <v>0.4</v>
      </c>
    </row>
    <row r="4856" spans="1:11" x14ac:dyDescent="0.25">
      <c r="A4856" s="2">
        <v>4856</v>
      </c>
      <c r="B4856" s="2" t="s">
        <v>3685</v>
      </c>
      <c r="C4856" s="2" t="s">
        <v>86</v>
      </c>
      <c r="D4856" s="2">
        <v>1999</v>
      </c>
      <c r="E4856" s="2" t="s">
        <v>28</v>
      </c>
      <c r="F4856" s="2" t="s">
        <v>260</v>
      </c>
      <c r="G4856" s="2">
        <v>0.22</v>
      </c>
      <c r="H4856" s="2">
        <v>0.15</v>
      </c>
      <c r="I4856" s="2">
        <v>0</v>
      </c>
      <c r="J4856" s="2">
        <v>0.03</v>
      </c>
      <c r="K4856" s="2">
        <v>0.4</v>
      </c>
    </row>
    <row r="4857" spans="1:11" x14ac:dyDescent="0.25">
      <c r="A4857" s="3">
        <v>4857</v>
      </c>
      <c r="B4857" s="3" t="s">
        <v>2961</v>
      </c>
      <c r="C4857" s="3" t="s">
        <v>48</v>
      </c>
      <c r="D4857" s="3">
        <v>1995</v>
      </c>
      <c r="E4857" s="3" t="s">
        <v>22</v>
      </c>
      <c r="F4857" s="3" t="s">
        <v>2092</v>
      </c>
      <c r="G4857" s="3">
        <v>0</v>
      </c>
      <c r="H4857" s="3">
        <v>0</v>
      </c>
      <c r="I4857" s="3">
        <v>0.4</v>
      </c>
      <c r="J4857" s="3">
        <v>0</v>
      </c>
      <c r="K4857" s="3">
        <v>0.4</v>
      </c>
    </row>
    <row r="4858" spans="1:11" x14ac:dyDescent="0.25">
      <c r="A4858" s="2">
        <v>4858</v>
      </c>
      <c r="B4858" s="2" t="s">
        <v>3125</v>
      </c>
      <c r="C4858" s="2" t="s">
        <v>149</v>
      </c>
      <c r="D4858" s="2">
        <v>2013</v>
      </c>
      <c r="E4858" s="2" t="s">
        <v>2</v>
      </c>
      <c r="F4858" s="2" t="s">
        <v>121</v>
      </c>
      <c r="G4858" s="2">
        <v>0.24</v>
      </c>
      <c r="H4858" s="2">
        <v>0.12</v>
      </c>
      <c r="I4858" s="2">
        <v>0.01</v>
      </c>
      <c r="J4858" s="2">
        <v>0.03</v>
      </c>
      <c r="K4858" s="2">
        <v>0.4</v>
      </c>
    </row>
    <row r="4859" spans="1:11" x14ac:dyDescent="0.2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25">
      <c r="A4860" s="2">
        <v>4860</v>
      </c>
      <c r="B4860" s="2" t="s">
        <v>3364</v>
      </c>
      <c r="C4860" s="2" t="s">
        <v>42</v>
      </c>
      <c r="D4860" s="5" t="s">
        <v>225</v>
      </c>
      <c r="E4860" s="2" t="s">
        <v>43</v>
      </c>
      <c r="F4860" s="2" t="s">
        <v>184</v>
      </c>
      <c r="G4860" s="2">
        <v>0.18</v>
      </c>
      <c r="H4860" s="2">
        <v>0.15</v>
      </c>
      <c r="I4860" s="2">
        <v>0</v>
      </c>
      <c r="J4860" s="2">
        <v>0.06</v>
      </c>
      <c r="K4860" s="2">
        <v>0.4</v>
      </c>
    </row>
    <row r="4861" spans="1:11" x14ac:dyDescent="0.25">
      <c r="A4861" s="3">
        <v>4861</v>
      </c>
      <c r="B4861" s="3" t="s">
        <v>3100</v>
      </c>
      <c r="C4861" s="3" t="s">
        <v>147</v>
      </c>
      <c r="D4861" s="3">
        <v>2002</v>
      </c>
      <c r="E4861" s="3" t="s">
        <v>31</v>
      </c>
      <c r="F4861" s="3" t="s">
        <v>61</v>
      </c>
      <c r="G4861" s="3">
        <v>0.31</v>
      </c>
      <c r="H4861" s="3">
        <v>0.08</v>
      </c>
      <c r="I4861" s="3">
        <v>0</v>
      </c>
      <c r="J4861" s="3">
        <v>0.01</v>
      </c>
      <c r="K4861" s="3">
        <v>0.4</v>
      </c>
    </row>
    <row r="4862" spans="1:11" x14ac:dyDescent="0.25">
      <c r="A4862" s="2">
        <v>4862</v>
      </c>
      <c r="B4862" s="2" t="s">
        <v>867</v>
      </c>
      <c r="C4862" s="2" t="s">
        <v>113</v>
      </c>
      <c r="D4862" s="2">
        <v>2001</v>
      </c>
      <c r="E4862" s="2" t="s">
        <v>13</v>
      </c>
      <c r="F4862" s="2" t="s">
        <v>110</v>
      </c>
      <c r="G4862" s="2">
        <v>0.35</v>
      </c>
      <c r="H4862" s="2">
        <v>0.03</v>
      </c>
      <c r="I4862" s="2">
        <v>0</v>
      </c>
      <c r="J4862" s="2">
        <v>0.02</v>
      </c>
      <c r="K4862" s="2">
        <v>0.4</v>
      </c>
    </row>
    <row r="4863" spans="1:11" x14ac:dyDescent="0.25">
      <c r="A4863" s="3">
        <v>4863</v>
      </c>
      <c r="B4863" s="3" t="s">
        <v>3686</v>
      </c>
      <c r="C4863" s="3" t="s">
        <v>86</v>
      </c>
      <c r="D4863" s="3">
        <v>2000</v>
      </c>
      <c r="E4863" s="3" t="s">
        <v>83</v>
      </c>
      <c r="F4863" s="3" t="s">
        <v>59</v>
      </c>
      <c r="G4863" s="3">
        <v>0</v>
      </c>
      <c r="H4863" s="3">
        <v>0</v>
      </c>
      <c r="I4863" s="3">
        <v>0.37</v>
      </c>
      <c r="J4863" s="3">
        <v>0.03</v>
      </c>
      <c r="K4863" s="3">
        <v>0.4</v>
      </c>
    </row>
    <row r="4864" spans="1:11" x14ac:dyDescent="0.25">
      <c r="A4864" s="2">
        <v>4864</v>
      </c>
      <c r="B4864" s="2" t="s">
        <v>3687</v>
      </c>
      <c r="C4864" s="2" t="s">
        <v>42</v>
      </c>
      <c r="D4864" s="2">
        <v>2012</v>
      </c>
      <c r="E4864" s="2" t="s">
        <v>33</v>
      </c>
      <c r="F4864" s="2" t="s">
        <v>296</v>
      </c>
      <c r="G4864" s="2">
        <v>0.09</v>
      </c>
      <c r="H4864" s="2">
        <v>0.04</v>
      </c>
      <c r="I4864" s="2">
        <v>0.24</v>
      </c>
      <c r="J4864" s="2">
        <v>0.02</v>
      </c>
      <c r="K4864" s="2">
        <v>0.4</v>
      </c>
    </row>
    <row r="4865" spans="1:11" x14ac:dyDescent="0.25">
      <c r="A4865" s="3">
        <v>4865</v>
      </c>
      <c r="B4865" s="3" t="s">
        <v>3688</v>
      </c>
      <c r="C4865" s="3" t="s">
        <v>46</v>
      </c>
      <c r="D4865" s="3">
        <v>2003</v>
      </c>
      <c r="E4865" s="3" t="s">
        <v>2</v>
      </c>
      <c r="F4865" s="3" t="s">
        <v>59</v>
      </c>
      <c r="G4865" s="3">
        <v>0.19</v>
      </c>
      <c r="H4865" s="3">
        <v>0.15</v>
      </c>
      <c r="I4865" s="3">
        <v>0</v>
      </c>
      <c r="J4865" s="3">
        <v>0.05</v>
      </c>
      <c r="K4865" s="3">
        <v>0.4</v>
      </c>
    </row>
    <row r="4866" spans="1:11" x14ac:dyDescent="0.25">
      <c r="A4866" s="2">
        <v>4866</v>
      </c>
      <c r="B4866" s="2" t="s">
        <v>3689</v>
      </c>
      <c r="C4866" s="2" t="s">
        <v>86</v>
      </c>
      <c r="D4866" s="2">
        <v>1996</v>
      </c>
      <c r="E4866" s="2" t="s">
        <v>212</v>
      </c>
      <c r="F4866" s="2" t="s">
        <v>198</v>
      </c>
      <c r="G4866" s="2">
        <v>0.22</v>
      </c>
      <c r="H4866" s="2">
        <v>0.15</v>
      </c>
      <c r="I4866" s="2">
        <v>0</v>
      </c>
      <c r="J4866" s="2">
        <v>0.03</v>
      </c>
      <c r="K4866" s="2">
        <v>0.4</v>
      </c>
    </row>
    <row r="4867" spans="1:11" x14ac:dyDescent="0.25">
      <c r="A4867" s="3">
        <v>4867</v>
      </c>
      <c r="B4867" s="3" t="s">
        <v>3690</v>
      </c>
      <c r="C4867" s="3" t="s">
        <v>46</v>
      </c>
      <c r="D4867" s="4" t="s">
        <v>225</v>
      </c>
      <c r="E4867" s="3" t="s">
        <v>33</v>
      </c>
      <c r="F4867" s="3" t="s">
        <v>878</v>
      </c>
      <c r="G4867" s="3">
        <v>0.19</v>
      </c>
      <c r="H4867" s="3">
        <v>0.15</v>
      </c>
      <c r="I4867" s="3">
        <v>0</v>
      </c>
      <c r="J4867" s="3">
        <v>0.05</v>
      </c>
      <c r="K4867" s="3">
        <v>0.4</v>
      </c>
    </row>
    <row r="4868" spans="1:11" x14ac:dyDescent="0.25">
      <c r="A4868" s="2">
        <v>4868</v>
      </c>
      <c r="B4868" s="2" t="s">
        <v>788</v>
      </c>
      <c r="C4868" s="2" t="s">
        <v>42</v>
      </c>
      <c r="D4868" s="2">
        <v>2010</v>
      </c>
      <c r="E4868" s="2" t="s">
        <v>13</v>
      </c>
      <c r="F4868" s="2" t="s">
        <v>110</v>
      </c>
      <c r="G4868" s="2">
        <v>0.22</v>
      </c>
      <c r="H4868" s="2">
        <v>0.12</v>
      </c>
      <c r="I4868" s="2">
        <v>0</v>
      </c>
      <c r="J4868" s="2">
        <v>0.06</v>
      </c>
      <c r="K4868" s="2">
        <v>0.4</v>
      </c>
    </row>
    <row r="4869" spans="1:11" x14ac:dyDescent="0.2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25">
      <c r="A4870" s="2">
        <v>4870</v>
      </c>
      <c r="B4870" s="2" t="s">
        <v>3691</v>
      </c>
      <c r="C4870" s="2" t="s">
        <v>46</v>
      </c>
      <c r="D4870" s="2">
        <v>2004</v>
      </c>
      <c r="E4870" s="2" t="s">
        <v>212</v>
      </c>
      <c r="F4870" s="2" t="s">
        <v>296</v>
      </c>
      <c r="G4870" s="2">
        <v>0</v>
      </c>
      <c r="H4870" s="2">
        <v>0</v>
      </c>
      <c r="I4870" s="2">
        <v>0.4</v>
      </c>
      <c r="J4870" s="2">
        <v>0</v>
      </c>
      <c r="K4870" s="2">
        <v>0.4</v>
      </c>
    </row>
    <row r="4871" spans="1:11" x14ac:dyDescent="0.25">
      <c r="A4871" s="3">
        <v>4871</v>
      </c>
      <c r="B4871" s="3" t="s">
        <v>508</v>
      </c>
      <c r="C4871" s="3" t="s">
        <v>147</v>
      </c>
      <c r="D4871" s="3">
        <v>2004</v>
      </c>
      <c r="E4871" s="3" t="s">
        <v>31</v>
      </c>
      <c r="F4871" s="3" t="s">
        <v>61</v>
      </c>
      <c r="G4871" s="3">
        <v>0.31</v>
      </c>
      <c r="H4871" s="3">
        <v>0.08</v>
      </c>
      <c r="I4871" s="3">
        <v>0</v>
      </c>
      <c r="J4871" s="3">
        <v>0.01</v>
      </c>
      <c r="K4871" s="3">
        <v>0.4</v>
      </c>
    </row>
    <row r="4872" spans="1:11" x14ac:dyDescent="0.25">
      <c r="A4872" s="2">
        <v>4872</v>
      </c>
      <c r="B4872" s="2" t="s">
        <v>3295</v>
      </c>
      <c r="C4872" s="2" t="s">
        <v>26</v>
      </c>
      <c r="D4872" s="2">
        <v>2010</v>
      </c>
      <c r="E4872" s="2" t="s">
        <v>43</v>
      </c>
      <c r="F4872" s="2" t="s">
        <v>206</v>
      </c>
      <c r="G4872" s="2">
        <v>0.26</v>
      </c>
      <c r="H4872" s="2">
        <v>0.1</v>
      </c>
      <c r="I4872" s="2">
        <v>0</v>
      </c>
      <c r="J4872" s="2">
        <v>0.03</v>
      </c>
      <c r="K4872" s="2">
        <v>0.4</v>
      </c>
    </row>
    <row r="4873" spans="1:11" x14ac:dyDescent="0.25">
      <c r="A4873" s="3">
        <v>4873</v>
      </c>
      <c r="B4873" s="3" t="s">
        <v>3692</v>
      </c>
      <c r="C4873" s="3" t="s">
        <v>26</v>
      </c>
      <c r="D4873" s="3">
        <v>2007</v>
      </c>
      <c r="E4873" s="3" t="s">
        <v>22</v>
      </c>
      <c r="F4873" s="3" t="s">
        <v>971</v>
      </c>
      <c r="G4873" s="3">
        <v>0.37</v>
      </c>
      <c r="H4873" s="3">
        <v>0</v>
      </c>
      <c r="I4873" s="3">
        <v>0</v>
      </c>
      <c r="J4873" s="3">
        <v>0.03</v>
      </c>
      <c r="K4873" s="3">
        <v>0.4</v>
      </c>
    </row>
    <row r="4874" spans="1:11" x14ac:dyDescent="0.25">
      <c r="A4874" s="2">
        <v>4874</v>
      </c>
      <c r="B4874" s="2" t="s">
        <v>1334</v>
      </c>
      <c r="C4874" s="2" t="s">
        <v>39</v>
      </c>
      <c r="D4874" s="2">
        <v>2015</v>
      </c>
      <c r="E4874" s="2" t="s">
        <v>83</v>
      </c>
      <c r="F4874" s="2" t="s">
        <v>192</v>
      </c>
      <c r="G4874" s="2">
        <v>0.17</v>
      </c>
      <c r="H4874" s="2">
        <v>0.19</v>
      </c>
      <c r="I4874" s="2">
        <v>0</v>
      </c>
      <c r="J4874" s="2">
        <v>0.03</v>
      </c>
      <c r="K4874" s="2">
        <v>0.4</v>
      </c>
    </row>
    <row r="4875" spans="1:11" x14ac:dyDescent="0.2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25">
      <c r="A4876" s="2">
        <v>4876</v>
      </c>
      <c r="B4876" s="2" t="s">
        <v>2737</v>
      </c>
      <c r="C4876" s="2" t="s">
        <v>48</v>
      </c>
      <c r="D4876" s="2">
        <v>1995</v>
      </c>
      <c r="E4876" s="2" t="s">
        <v>22</v>
      </c>
      <c r="F4876" s="2" t="s">
        <v>296</v>
      </c>
      <c r="G4876" s="2">
        <v>0</v>
      </c>
      <c r="H4876" s="2">
        <v>0</v>
      </c>
      <c r="I4876" s="2">
        <v>0.4</v>
      </c>
      <c r="J4876" s="2">
        <v>0</v>
      </c>
      <c r="K4876" s="2">
        <v>0.4</v>
      </c>
    </row>
    <row r="4877" spans="1:11" x14ac:dyDescent="0.25">
      <c r="A4877" s="3">
        <v>4877</v>
      </c>
      <c r="B4877" s="3" t="s">
        <v>3443</v>
      </c>
      <c r="C4877" s="3" t="s">
        <v>39</v>
      </c>
      <c r="D4877" s="3">
        <v>2010</v>
      </c>
      <c r="E4877" s="3" t="s">
        <v>22</v>
      </c>
      <c r="F4877" s="3" t="s">
        <v>121</v>
      </c>
      <c r="G4877" s="3">
        <v>0.23</v>
      </c>
      <c r="H4877" s="3">
        <v>0.13</v>
      </c>
      <c r="I4877" s="3">
        <v>0</v>
      </c>
      <c r="J4877" s="3">
        <v>0.04</v>
      </c>
      <c r="K4877" s="3">
        <v>0.4</v>
      </c>
    </row>
    <row r="4878" spans="1:11" x14ac:dyDescent="0.25">
      <c r="A4878" s="2">
        <v>4878</v>
      </c>
      <c r="B4878" s="2" t="s">
        <v>3693</v>
      </c>
      <c r="C4878" s="2" t="s">
        <v>46</v>
      </c>
      <c r="D4878" s="2">
        <v>2005</v>
      </c>
      <c r="E4878" s="2" t="s">
        <v>18</v>
      </c>
      <c r="F4878" s="2" t="s">
        <v>2318</v>
      </c>
      <c r="G4878" s="2">
        <v>0.33</v>
      </c>
      <c r="H4878" s="2">
        <v>0.01</v>
      </c>
      <c r="I4878" s="2">
        <v>0</v>
      </c>
      <c r="J4878" s="2">
        <v>0.05</v>
      </c>
      <c r="K4878" s="2">
        <v>0.4</v>
      </c>
    </row>
    <row r="4879" spans="1:11" x14ac:dyDescent="0.25">
      <c r="A4879" s="3">
        <v>4879</v>
      </c>
      <c r="B4879" s="3" t="s">
        <v>3694</v>
      </c>
      <c r="C4879" s="3" t="s">
        <v>46</v>
      </c>
      <c r="D4879" s="3">
        <v>2004</v>
      </c>
      <c r="E4879" s="3" t="s">
        <v>72</v>
      </c>
      <c r="F4879" s="3" t="s">
        <v>184</v>
      </c>
      <c r="G4879" s="3">
        <v>0.19</v>
      </c>
      <c r="H4879" s="3">
        <v>0.15</v>
      </c>
      <c r="I4879" s="3">
        <v>0</v>
      </c>
      <c r="J4879" s="3">
        <v>0.05</v>
      </c>
      <c r="K4879" s="3">
        <v>0.39</v>
      </c>
    </row>
    <row r="4880" spans="1:11" x14ac:dyDescent="0.2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25">
      <c r="A4881" s="3">
        <v>4881</v>
      </c>
      <c r="B4881" s="3" t="s">
        <v>3695</v>
      </c>
      <c r="C4881" s="3" t="s">
        <v>46</v>
      </c>
      <c r="D4881" s="3">
        <v>2007</v>
      </c>
      <c r="E4881" s="3" t="s">
        <v>43</v>
      </c>
      <c r="F4881" s="3" t="s">
        <v>44</v>
      </c>
      <c r="G4881" s="3">
        <v>0.19</v>
      </c>
      <c r="H4881" s="3">
        <v>0.15</v>
      </c>
      <c r="I4881" s="3">
        <v>0</v>
      </c>
      <c r="J4881" s="3">
        <v>0.05</v>
      </c>
      <c r="K4881" s="3">
        <v>0.39</v>
      </c>
    </row>
    <row r="4882" spans="1:11" x14ac:dyDescent="0.25">
      <c r="A4882" s="2">
        <v>4882</v>
      </c>
      <c r="B4882" s="2" t="s">
        <v>2288</v>
      </c>
      <c r="C4882" s="2" t="s">
        <v>113</v>
      </c>
      <c r="D4882" s="2">
        <v>2005</v>
      </c>
      <c r="E4882" s="2" t="s">
        <v>43</v>
      </c>
      <c r="F4882" s="2" t="s">
        <v>61</v>
      </c>
      <c r="G4882" s="2">
        <v>0.26</v>
      </c>
      <c r="H4882" s="2">
        <v>0.11</v>
      </c>
      <c r="I4882" s="2">
        <v>0</v>
      </c>
      <c r="J4882" s="2">
        <v>0.02</v>
      </c>
      <c r="K4882" s="2">
        <v>0.39</v>
      </c>
    </row>
    <row r="4883" spans="1:11" x14ac:dyDescent="0.2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25">
      <c r="A4884" s="2">
        <v>4884</v>
      </c>
      <c r="B4884" s="2" t="s">
        <v>1381</v>
      </c>
      <c r="C4884" s="2" t="s">
        <v>65</v>
      </c>
      <c r="D4884" s="2">
        <v>2012</v>
      </c>
      <c r="E4884" s="2" t="s">
        <v>43</v>
      </c>
      <c r="F4884" s="2" t="s">
        <v>206</v>
      </c>
      <c r="G4884" s="2">
        <v>0.19</v>
      </c>
      <c r="H4884" s="2">
        <v>0.17</v>
      </c>
      <c r="I4884" s="2">
        <v>0</v>
      </c>
      <c r="J4884" s="2">
        <v>0.03</v>
      </c>
      <c r="K4884" s="2">
        <v>0.39</v>
      </c>
    </row>
    <row r="4885" spans="1:11" x14ac:dyDescent="0.25">
      <c r="A4885" s="3">
        <v>4885</v>
      </c>
      <c r="B4885" s="3" t="s">
        <v>2552</v>
      </c>
      <c r="C4885" s="3" t="s">
        <v>46</v>
      </c>
      <c r="D4885" s="3">
        <v>2007</v>
      </c>
      <c r="E4885" s="3" t="s">
        <v>18</v>
      </c>
      <c r="F4885" s="3" t="s">
        <v>385</v>
      </c>
      <c r="G4885" s="3">
        <v>0.19</v>
      </c>
      <c r="H4885" s="3">
        <v>0.15</v>
      </c>
      <c r="I4885" s="3">
        <v>0.01</v>
      </c>
      <c r="J4885" s="3">
        <v>0.05</v>
      </c>
      <c r="K4885" s="3">
        <v>0.39</v>
      </c>
    </row>
    <row r="4886" spans="1:11" x14ac:dyDescent="0.25">
      <c r="A4886" s="2">
        <v>4886</v>
      </c>
      <c r="B4886" s="2" t="s">
        <v>3183</v>
      </c>
      <c r="C4886" s="2" t="s">
        <v>42</v>
      </c>
      <c r="D4886" s="2">
        <v>2015</v>
      </c>
      <c r="E4886" s="2" t="s">
        <v>43</v>
      </c>
      <c r="F4886" s="2" t="s">
        <v>61</v>
      </c>
      <c r="G4886" s="2">
        <v>0.15</v>
      </c>
      <c r="H4886" s="2">
        <v>0.18</v>
      </c>
      <c r="I4886" s="2">
        <v>0</v>
      </c>
      <c r="J4886" s="2">
        <v>0.06</v>
      </c>
      <c r="K4886" s="2">
        <v>0.39</v>
      </c>
    </row>
    <row r="4887" spans="1:11" x14ac:dyDescent="0.25">
      <c r="A4887" s="3">
        <v>4887</v>
      </c>
      <c r="B4887" s="3" t="s">
        <v>1652</v>
      </c>
      <c r="C4887" s="3" t="s">
        <v>78</v>
      </c>
      <c r="D4887" s="3">
        <v>1998</v>
      </c>
      <c r="E4887" s="3" t="s">
        <v>13</v>
      </c>
      <c r="F4887" s="3" t="s">
        <v>110</v>
      </c>
      <c r="G4887" s="3">
        <v>0.38</v>
      </c>
      <c r="H4887" s="3">
        <v>0.01</v>
      </c>
      <c r="I4887" s="3">
        <v>0</v>
      </c>
      <c r="J4887" s="3">
        <v>0</v>
      </c>
      <c r="K4887" s="3">
        <v>0.39</v>
      </c>
    </row>
    <row r="4888" spans="1:11" x14ac:dyDescent="0.25">
      <c r="A4888" s="2">
        <v>4888</v>
      </c>
      <c r="B4888" s="2" t="s">
        <v>1802</v>
      </c>
      <c r="C4888" s="2" t="s">
        <v>12</v>
      </c>
      <c r="D4888" s="2">
        <v>2009</v>
      </c>
      <c r="E4888" s="2" t="s">
        <v>13</v>
      </c>
      <c r="F4888" s="2" t="s">
        <v>44</v>
      </c>
      <c r="G4888" s="2">
        <v>0.36</v>
      </c>
      <c r="H4888" s="2">
        <v>0</v>
      </c>
      <c r="I4888" s="2">
        <v>0</v>
      </c>
      <c r="J4888" s="2">
        <v>0.03</v>
      </c>
      <c r="K4888" s="2">
        <v>0.39</v>
      </c>
    </row>
    <row r="4889" spans="1:11" x14ac:dyDescent="0.2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2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25">
      <c r="A4891" s="3">
        <v>4891</v>
      </c>
      <c r="B4891" s="3" t="s">
        <v>3371</v>
      </c>
      <c r="C4891" s="3" t="s">
        <v>12</v>
      </c>
      <c r="D4891" s="3">
        <v>2007</v>
      </c>
      <c r="E4891" s="3" t="s">
        <v>13</v>
      </c>
      <c r="F4891" s="3" t="s">
        <v>159</v>
      </c>
      <c r="G4891" s="3">
        <v>0.36</v>
      </c>
      <c r="H4891" s="3">
        <v>0.01</v>
      </c>
      <c r="I4891" s="3">
        <v>0</v>
      </c>
      <c r="J4891" s="3">
        <v>0.03</v>
      </c>
      <c r="K4891" s="3">
        <v>0.39</v>
      </c>
    </row>
    <row r="4892" spans="1:11" x14ac:dyDescent="0.25">
      <c r="A4892" s="2">
        <v>4892</v>
      </c>
      <c r="B4892" s="2" t="s">
        <v>3544</v>
      </c>
      <c r="C4892" s="2" t="s">
        <v>26</v>
      </c>
      <c r="D4892" s="2">
        <v>2008</v>
      </c>
      <c r="E4892" s="2" t="s">
        <v>18</v>
      </c>
      <c r="F4892" s="2" t="s">
        <v>61</v>
      </c>
      <c r="G4892" s="2">
        <v>0.37</v>
      </c>
      <c r="H4892" s="2">
        <v>0</v>
      </c>
      <c r="I4892" s="2">
        <v>0</v>
      </c>
      <c r="J4892" s="2">
        <v>0.03</v>
      </c>
      <c r="K4892" s="2">
        <v>0.39</v>
      </c>
    </row>
    <row r="4893" spans="1:11" x14ac:dyDescent="0.25">
      <c r="A4893" s="3">
        <v>4893</v>
      </c>
      <c r="B4893" s="3" t="s">
        <v>3698</v>
      </c>
      <c r="C4893" s="3" t="s">
        <v>130</v>
      </c>
      <c r="D4893" s="3">
        <v>2011</v>
      </c>
      <c r="E4893" s="3" t="s">
        <v>22</v>
      </c>
      <c r="F4893" s="3" t="s">
        <v>566</v>
      </c>
      <c r="G4893" s="3">
        <v>0</v>
      </c>
      <c r="H4893" s="3">
        <v>0</v>
      </c>
      <c r="I4893" s="3">
        <v>0.39</v>
      </c>
      <c r="J4893" s="3">
        <v>0</v>
      </c>
      <c r="K4893" s="3">
        <v>0.39</v>
      </c>
    </row>
    <row r="4894" spans="1:11" x14ac:dyDescent="0.25">
      <c r="A4894" s="2">
        <v>4894</v>
      </c>
      <c r="B4894" s="2" t="s">
        <v>3699</v>
      </c>
      <c r="C4894" s="2" t="s">
        <v>86</v>
      </c>
      <c r="D4894" s="2">
        <v>2000</v>
      </c>
      <c r="E4894" s="2" t="s">
        <v>18</v>
      </c>
      <c r="F4894" s="2" t="s">
        <v>309</v>
      </c>
      <c r="G4894" s="2">
        <v>0.22</v>
      </c>
      <c r="H4894" s="2">
        <v>0.15</v>
      </c>
      <c r="I4894" s="2">
        <v>0</v>
      </c>
      <c r="J4894" s="2">
        <v>0.03</v>
      </c>
      <c r="K4894" s="2">
        <v>0.39</v>
      </c>
    </row>
    <row r="4895" spans="1:11" x14ac:dyDescent="0.25">
      <c r="A4895" s="3">
        <v>4895</v>
      </c>
      <c r="B4895" s="3" t="s">
        <v>3700</v>
      </c>
      <c r="C4895" s="3" t="s">
        <v>86</v>
      </c>
      <c r="D4895" s="3">
        <v>1997</v>
      </c>
      <c r="E4895" s="3" t="s">
        <v>72</v>
      </c>
      <c r="F4895" s="3" t="s">
        <v>198</v>
      </c>
      <c r="G4895" s="3">
        <v>0.22</v>
      </c>
      <c r="H4895" s="3">
        <v>0.15</v>
      </c>
      <c r="I4895" s="3">
        <v>0</v>
      </c>
      <c r="J4895" s="3">
        <v>0.03</v>
      </c>
      <c r="K4895" s="3">
        <v>0.39</v>
      </c>
    </row>
    <row r="4896" spans="1:11" x14ac:dyDescent="0.25">
      <c r="A4896" s="2">
        <v>4896</v>
      </c>
      <c r="B4896" s="2" t="s">
        <v>3701</v>
      </c>
      <c r="C4896" s="2" t="s">
        <v>127</v>
      </c>
      <c r="D4896" s="2">
        <v>1982</v>
      </c>
      <c r="E4896" s="2" t="s">
        <v>18</v>
      </c>
      <c r="F4896" s="2" t="s">
        <v>2451</v>
      </c>
      <c r="G4896" s="2">
        <v>0.37</v>
      </c>
      <c r="H4896" s="2">
        <v>0.02</v>
      </c>
      <c r="I4896" s="2">
        <v>0</v>
      </c>
      <c r="J4896" s="2">
        <v>0</v>
      </c>
      <c r="K4896" s="2">
        <v>0.39</v>
      </c>
    </row>
    <row r="4897" spans="1:11" x14ac:dyDescent="0.25">
      <c r="A4897" s="3">
        <v>4897</v>
      </c>
      <c r="B4897" s="3" t="s">
        <v>3702</v>
      </c>
      <c r="C4897" s="3" t="s">
        <v>46</v>
      </c>
      <c r="D4897" s="3">
        <v>2002</v>
      </c>
      <c r="E4897" s="3" t="s">
        <v>31</v>
      </c>
      <c r="F4897" s="3" t="s">
        <v>296</v>
      </c>
      <c r="G4897" s="3">
        <v>0</v>
      </c>
      <c r="H4897" s="3">
        <v>0</v>
      </c>
      <c r="I4897" s="3">
        <v>0.39</v>
      </c>
      <c r="J4897" s="3">
        <v>0</v>
      </c>
      <c r="K4897" s="3">
        <v>0.39</v>
      </c>
    </row>
    <row r="4898" spans="1:11" x14ac:dyDescent="0.2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25">
      <c r="A4899" s="3">
        <v>4899</v>
      </c>
      <c r="B4899" s="3" t="s">
        <v>3704</v>
      </c>
      <c r="C4899" s="3" t="s">
        <v>12</v>
      </c>
      <c r="D4899" s="3">
        <v>2008</v>
      </c>
      <c r="E4899" s="3" t="s">
        <v>72</v>
      </c>
      <c r="F4899" s="3" t="s">
        <v>1733</v>
      </c>
      <c r="G4899" s="3">
        <v>0.34</v>
      </c>
      <c r="H4899" s="3">
        <v>0.02</v>
      </c>
      <c r="I4899" s="3">
        <v>0</v>
      </c>
      <c r="J4899" s="3">
        <v>0.03</v>
      </c>
      <c r="K4899" s="3">
        <v>0.39</v>
      </c>
    </row>
    <row r="4900" spans="1:11" x14ac:dyDescent="0.25">
      <c r="A4900" s="2">
        <v>4900</v>
      </c>
      <c r="B4900" s="2" t="s">
        <v>2344</v>
      </c>
      <c r="C4900" s="2" t="s">
        <v>46</v>
      </c>
      <c r="D4900" s="2">
        <v>2008</v>
      </c>
      <c r="E4900" s="2" t="s">
        <v>13</v>
      </c>
      <c r="F4900" s="2" t="s">
        <v>110</v>
      </c>
      <c r="G4900" s="2">
        <v>0.32</v>
      </c>
      <c r="H4900" s="2">
        <v>0.01</v>
      </c>
      <c r="I4900" s="2">
        <v>0.01</v>
      </c>
      <c r="J4900" s="2">
        <v>0.05</v>
      </c>
      <c r="K4900" s="2">
        <v>0.39</v>
      </c>
    </row>
    <row r="4901" spans="1:11" x14ac:dyDescent="0.2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2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2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25">
      <c r="A4904" s="2">
        <v>4904</v>
      </c>
      <c r="B4904" s="2" t="s">
        <v>3707</v>
      </c>
      <c r="C4904" s="2" t="s">
        <v>55</v>
      </c>
      <c r="D4904" s="2">
        <v>2002</v>
      </c>
      <c r="E4904" s="2" t="s">
        <v>22</v>
      </c>
      <c r="F4904" s="2" t="s">
        <v>14</v>
      </c>
      <c r="G4904" s="2">
        <v>0</v>
      </c>
      <c r="H4904" s="2">
        <v>0</v>
      </c>
      <c r="I4904" s="2">
        <v>0.39</v>
      </c>
      <c r="J4904" s="2">
        <v>0</v>
      </c>
      <c r="K4904" s="2">
        <v>0.39</v>
      </c>
    </row>
    <row r="4905" spans="1:11" x14ac:dyDescent="0.25">
      <c r="A4905" s="3">
        <v>4905</v>
      </c>
      <c r="B4905" s="3" t="s">
        <v>3509</v>
      </c>
      <c r="C4905" s="3" t="s">
        <v>130</v>
      </c>
      <c r="D4905" s="3">
        <v>2009</v>
      </c>
      <c r="E4905" s="3" t="s">
        <v>43</v>
      </c>
      <c r="F4905" s="3" t="s">
        <v>385</v>
      </c>
      <c r="G4905" s="3">
        <v>0.39</v>
      </c>
      <c r="H4905" s="3">
        <v>0</v>
      </c>
      <c r="I4905" s="3">
        <v>0</v>
      </c>
      <c r="J4905" s="3">
        <v>0</v>
      </c>
      <c r="K4905" s="3">
        <v>0.39</v>
      </c>
    </row>
    <row r="4906" spans="1:11" x14ac:dyDescent="0.25">
      <c r="A4906" s="2">
        <v>4906</v>
      </c>
      <c r="B4906" s="2" t="s">
        <v>162</v>
      </c>
      <c r="C4906" s="2" t="s">
        <v>65</v>
      </c>
      <c r="D4906" s="2">
        <v>2011</v>
      </c>
      <c r="E4906" s="2" t="s">
        <v>13</v>
      </c>
      <c r="F4906" s="2" t="s">
        <v>110</v>
      </c>
      <c r="G4906" s="2">
        <v>0.08</v>
      </c>
      <c r="H4906" s="2">
        <v>0.26</v>
      </c>
      <c r="I4906" s="2">
        <v>0</v>
      </c>
      <c r="J4906" s="2">
        <v>0.05</v>
      </c>
      <c r="K4906" s="2">
        <v>0.39</v>
      </c>
    </row>
    <row r="4907" spans="1:11" x14ac:dyDescent="0.25">
      <c r="A4907" s="3">
        <v>4907</v>
      </c>
      <c r="B4907" s="3" t="s">
        <v>3708</v>
      </c>
      <c r="C4907" s="3" t="s">
        <v>26</v>
      </c>
      <c r="D4907" s="3">
        <v>2008</v>
      </c>
      <c r="E4907" s="3" t="s">
        <v>13</v>
      </c>
      <c r="F4907" s="3" t="s">
        <v>92</v>
      </c>
      <c r="G4907" s="3">
        <v>0.36</v>
      </c>
      <c r="H4907" s="3">
        <v>0</v>
      </c>
      <c r="I4907" s="3">
        <v>0</v>
      </c>
      <c r="J4907" s="3">
        <v>0.03</v>
      </c>
      <c r="K4907" s="3">
        <v>0.39</v>
      </c>
    </row>
    <row r="4908" spans="1:11" x14ac:dyDescent="0.25">
      <c r="A4908" s="2">
        <v>4908</v>
      </c>
      <c r="B4908" s="2" t="s">
        <v>3709</v>
      </c>
      <c r="C4908" s="2" t="s">
        <v>39</v>
      </c>
      <c r="D4908" s="2">
        <v>2012</v>
      </c>
      <c r="E4908" s="2" t="s">
        <v>31</v>
      </c>
      <c r="F4908" s="2" t="s">
        <v>44</v>
      </c>
      <c r="G4908" s="2">
        <v>0.24</v>
      </c>
      <c r="H4908" s="2">
        <v>0.12</v>
      </c>
      <c r="I4908" s="2">
        <v>0</v>
      </c>
      <c r="J4908" s="2">
        <v>0.03</v>
      </c>
      <c r="K4908" s="2">
        <v>0.39</v>
      </c>
    </row>
    <row r="4909" spans="1:11" x14ac:dyDescent="0.2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25">
      <c r="A4910" s="2">
        <v>4910</v>
      </c>
      <c r="B4910" s="2" t="s">
        <v>3710</v>
      </c>
      <c r="C4910" s="2" t="s">
        <v>127</v>
      </c>
      <c r="D4910" s="2">
        <v>1981</v>
      </c>
      <c r="E4910" s="2" t="s">
        <v>43</v>
      </c>
      <c r="F4910" s="2" t="s">
        <v>61</v>
      </c>
      <c r="G4910" s="2">
        <v>0.37</v>
      </c>
      <c r="H4910" s="2">
        <v>0.02</v>
      </c>
      <c r="I4910" s="2">
        <v>0</v>
      </c>
      <c r="J4910" s="2">
        <v>0</v>
      </c>
      <c r="K4910" s="2">
        <v>0.39</v>
      </c>
    </row>
    <row r="4911" spans="1:11" x14ac:dyDescent="0.25">
      <c r="A4911" s="3">
        <v>4911</v>
      </c>
      <c r="B4911" s="3" t="s">
        <v>3711</v>
      </c>
      <c r="C4911" s="3" t="s">
        <v>26</v>
      </c>
      <c r="D4911" s="3">
        <v>2008</v>
      </c>
      <c r="E4911" s="3" t="s">
        <v>28</v>
      </c>
      <c r="F4911" s="3" t="s">
        <v>61</v>
      </c>
      <c r="G4911" s="3">
        <v>0.36</v>
      </c>
      <c r="H4911" s="3">
        <v>0</v>
      </c>
      <c r="I4911" s="3">
        <v>0</v>
      </c>
      <c r="J4911" s="3">
        <v>0.03</v>
      </c>
      <c r="K4911" s="3">
        <v>0.39</v>
      </c>
    </row>
    <row r="4912" spans="1:11" x14ac:dyDescent="0.2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25">
      <c r="A4913" s="3">
        <v>4913</v>
      </c>
      <c r="B4913" s="3" t="s">
        <v>3713</v>
      </c>
      <c r="C4913" s="3" t="s">
        <v>86</v>
      </c>
      <c r="D4913" s="3">
        <v>1998</v>
      </c>
      <c r="E4913" s="3" t="s">
        <v>13</v>
      </c>
      <c r="F4913" s="3" t="s">
        <v>44</v>
      </c>
      <c r="G4913" s="3">
        <v>0.22</v>
      </c>
      <c r="H4913" s="3">
        <v>0.15</v>
      </c>
      <c r="I4913" s="3">
        <v>0</v>
      </c>
      <c r="J4913" s="3">
        <v>0.03</v>
      </c>
      <c r="K4913" s="3">
        <v>0.39</v>
      </c>
    </row>
    <row r="4914" spans="1:11" x14ac:dyDescent="0.25">
      <c r="A4914" s="2">
        <v>4914</v>
      </c>
      <c r="B4914" s="2" t="s">
        <v>2896</v>
      </c>
      <c r="C4914" s="2" t="s">
        <v>26</v>
      </c>
      <c r="D4914" s="2">
        <v>2008</v>
      </c>
      <c r="E4914" s="2" t="s">
        <v>28</v>
      </c>
      <c r="F4914" s="2" t="s">
        <v>385</v>
      </c>
      <c r="G4914" s="2">
        <v>0.36</v>
      </c>
      <c r="H4914" s="2">
        <v>0</v>
      </c>
      <c r="I4914" s="2">
        <v>0</v>
      </c>
      <c r="J4914" s="2">
        <v>0.03</v>
      </c>
      <c r="K4914" s="2">
        <v>0.39</v>
      </c>
    </row>
    <row r="4915" spans="1:11" x14ac:dyDescent="0.25">
      <c r="A4915" s="3">
        <v>4915</v>
      </c>
      <c r="B4915" s="3" t="s">
        <v>3714</v>
      </c>
      <c r="C4915" s="3" t="s">
        <v>147</v>
      </c>
      <c r="D4915" s="3">
        <v>2004</v>
      </c>
      <c r="E4915" s="3" t="s">
        <v>28</v>
      </c>
      <c r="F4915" s="3" t="s">
        <v>14</v>
      </c>
      <c r="G4915" s="3">
        <v>0.3</v>
      </c>
      <c r="H4915" s="3">
        <v>0.08</v>
      </c>
      <c r="I4915" s="3">
        <v>0</v>
      </c>
      <c r="J4915" s="3">
        <v>0.01</v>
      </c>
      <c r="K4915" s="3">
        <v>0.39</v>
      </c>
    </row>
    <row r="4916" spans="1:11" x14ac:dyDescent="0.25">
      <c r="A4916" s="2">
        <v>4916</v>
      </c>
      <c r="B4916" s="2" t="s">
        <v>354</v>
      </c>
      <c r="C4916" s="2" t="s">
        <v>67</v>
      </c>
      <c r="D4916" s="2">
        <v>2013</v>
      </c>
      <c r="E4916" s="2" t="s">
        <v>28</v>
      </c>
      <c r="F4916" s="2" t="s">
        <v>92</v>
      </c>
      <c r="G4916" s="2">
        <v>0.18</v>
      </c>
      <c r="H4916" s="2">
        <v>0.16</v>
      </c>
      <c r="I4916" s="2">
        <v>0</v>
      </c>
      <c r="J4916" s="2">
        <v>0.05</v>
      </c>
      <c r="K4916" s="2">
        <v>0.39</v>
      </c>
    </row>
    <row r="4917" spans="1:11" x14ac:dyDescent="0.25">
      <c r="A4917" s="3">
        <v>4917</v>
      </c>
      <c r="B4917" s="3" t="s">
        <v>3715</v>
      </c>
      <c r="C4917" s="3" t="s">
        <v>42</v>
      </c>
      <c r="D4917" s="3">
        <v>2013</v>
      </c>
      <c r="E4917" s="3" t="s">
        <v>83</v>
      </c>
      <c r="F4917" s="3" t="s">
        <v>184</v>
      </c>
      <c r="G4917" s="3">
        <v>0.31</v>
      </c>
      <c r="H4917" s="3">
        <v>0.01</v>
      </c>
      <c r="I4917" s="3">
        <v>0.03</v>
      </c>
      <c r="J4917" s="3">
        <v>0.05</v>
      </c>
      <c r="K4917" s="3">
        <v>0.39</v>
      </c>
    </row>
    <row r="4918" spans="1:11" x14ac:dyDescent="0.25">
      <c r="A4918" s="2">
        <v>4918</v>
      </c>
      <c r="B4918" s="2" t="s">
        <v>3716</v>
      </c>
      <c r="C4918" s="2" t="s">
        <v>86</v>
      </c>
      <c r="D4918" s="2">
        <v>2001</v>
      </c>
      <c r="E4918" s="2" t="s">
        <v>22</v>
      </c>
      <c r="F4918" s="2" t="s">
        <v>2879</v>
      </c>
      <c r="G4918" s="2">
        <v>0</v>
      </c>
      <c r="H4918" s="2">
        <v>0</v>
      </c>
      <c r="I4918" s="2">
        <v>0.37</v>
      </c>
      <c r="J4918" s="2">
        <v>0.03</v>
      </c>
      <c r="K4918" s="2">
        <v>0.39</v>
      </c>
    </row>
    <row r="4919" spans="1:11" x14ac:dyDescent="0.25">
      <c r="A4919" s="3">
        <v>4919</v>
      </c>
      <c r="B4919" s="3" t="s">
        <v>3717</v>
      </c>
      <c r="C4919" s="3" t="s">
        <v>65</v>
      </c>
      <c r="D4919" s="3">
        <v>2012</v>
      </c>
      <c r="E4919" s="3" t="s">
        <v>22</v>
      </c>
      <c r="F4919" s="3" t="s">
        <v>296</v>
      </c>
      <c r="G4919" s="3">
        <v>0.18</v>
      </c>
      <c r="H4919" s="3">
        <v>0.04</v>
      </c>
      <c r="I4919" s="3">
        <v>0.15</v>
      </c>
      <c r="J4919" s="3">
        <v>0.02</v>
      </c>
      <c r="K4919" s="3">
        <v>0.39</v>
      </c>
    </row>
    <row r="4920" spans="1:11" x14ac:dyDescent="0.25">
      <c r="A4920" s="2">
        <v>4920</v>
      </c>
      <c r="B4920" s="2" t="s">
        <v>3308</v>
      </c>
      <c r="C4920" s="2" t="s">
        <v>39</v>
      </c>
      <c r="D4920" s="2">
        <v>2011</v>
      </c>
      <c r="E4920" s="2" t="s">
        <v>31</v>
      </c>
      <c r="F4920" s="2" t="s">
        <v>385</v>
      </c>
      <c r="G4920" s="2">
        <v>0.18</v>
      </c>
      <c r="H4920" s="2">
        <v>0.17</v>
      </c>
      <c r="I4920" s="2">
        <v>0.01</v>
      </c>
      <c r="J4920" s="2">
        <v>0.04</v>
      </c>
      <c r="K4920" s="2">
        <v>0.39</v>
      </c>
    </row>
    <row r="4921" spans="1:11" x14ac:dyDescent="0.2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25">
      <c r="A4922" s="2">
        <v>4922</v>
      </c>
      <c r="B4922" s="2" t="s">
        <v>2013</v>
      </c>
      <c r="C4922" s="2" t="s">
        <v>26</v>
      </c>
      <c r="D4922" s="2">
        <v>2009</v>
      </c>
      <c r="E4922" s="2" t="s">
        <v>18</v>
      </c>
      <c r="F4922" s="2" t="s">
        <v>110</v>
      </c>
      <c r="G4922" s="2">
        <v>0.22</v>
      </c>
      <c r="H4922" s="2">
        <v>0.13</v>
      </c>
      <c r="I4922" s="2">
        <v>0</v>
      </c>
      <c r="J4922" s="2">
        <v>0.04</v>
      </c>
      <c r="K4922" s="2">
        <v>0.39</v>
      </c>
    </row>
    <row r="4923" spans="1:11" x14ac:dyDescent="0.25">
      <c r="A4923" s="3">
        <v>4923</v>
      </c>
      <c r="B4923" s="3" t="s">
        <v>3719</v>
      </c>
      <c r="C4923" s="3" t="s">
        <v>12</v>
      </c>
      <c r="D4923" s="3">
        <v>2011</v>
      </c>
      <c r="E4923" s="3" t="s">
        <v>83</v>
      </c>
      <c r="F4923" s="3" t="s">
        <v>14</v>
      </c>
      <c r="G4923" s="3">
        <v>0.19</v>
      </c>
      <c r="H4923" s="3">
        <v>0.17</v>
      </c>
      <c r="I4923" s="3">
        <v>0</v>
      </c>
      <c r="J4923" s="3">
        <v>0.03</v>
      </c>
      <c r="K4923" s="3">
        <v>0.39</v>
      </c>
    </row>
    <row r="4924" spans="1:11" x14ac:dyDescent="0.25">
      <c r="A4924" s="2">
        <v>4924</v>
      </c>
      <c r="B4924" s="2" t="s">
        <v>3720</v>
      </c>
      <c r="C4924" s="2" t="s">
        <v>26</v>
      </c>
      <c r="D4924" s="2">
        <v>2005</v>
      </c>
      <c r="E4924" s="2" t="s">
        <v>2</v>
      </c>
      <c r="F4924" s="2" t="s">
        <v>14</v>
      </c>
      <c r="G4924" s="2">
        <v>0.34</v>
      </c>
      <c r="H4924" s="2">
        <v>0.02</v>
      </c>
      <c r="I4924" s="2">
        <v>0</v>
      </c>
      <c r="J4924" s="2">
        <v>0.03</v>
      </c>
      <c r="K4924" s="2">
        <v>0.39</v>
      </c>
    </row>
    <row r="4925" spans="1:11" x14ac:dyDescent="0.25">
      <c r="A4925" s="3">
        <v>4925</v>
      </c>
      <c r="B4925" s="3" t="s">
        <v>1332</v>
      </c>
      <c r="C4925" s="3" t="s">
        <v>39</v>
      </c>
      <c r="D4925" s="3">
        <v>2010</v>
      </c>
      <c r="E4925" s="3" t="s">
        <v>13</v>
      </c>
      <c r="F4925" s="3" t="s">
        <v>110</v>
      </c>
      <c r="G4925" s="3">
        <v>0.18</v>
      </c>
      <c r="H4925" s="3">
        <v>0.17</v>
      </c>
      <c r="I4925" s="3">
        <v>0</v>
      </c>
      <c r="J4925" s="3">
        <v>0.04</v>
      </c>
      <c r="K4925" s="3">
        <v>0.39</v>
      </c>
    </row>
    <row r="4926" spans="1:11" x14ac:dyDescent="0.25">
      <c r="A4926" s="2">
        <v>4926</v>
      </c>
      <c r="B4926" s="2" t="s">
        <v>3721</v>
      </c>
      <c r="C4926" s="2" t="s">
        <v>65</v>
      </c>
      <c r="D4926" s="2">
        <v>2011</v>
      </c>
      <c r="E4926" s="2" t="s">
        <v>212</v>
      </c>
      <c r="F4926" s="2" t="s">
        <v>92</v>
      </c>
      <c r="G4926" s="2">
        <v>0.25</v>
      </c>
      <c r="H4926" s="2">
        <v>0.06</v>
      </c>
      <c r="I4926" s="2">
        <v>0.05</v>
      </c>
      <c r="J4926" s="2">
        <v>0.03</v>
      </c>
      <c r="K4926" s="2">
        <v>0.39</v>
      </c>
    </row>
    <row r="4927" spans="1:11" x14ac:dyDescent="0.25">
      <c r="A4927" s="3">
        <v>4927</v>
      </c>
      <c r="B4927" s="3" t="s">
        <v>3722</v>
      </c>
      <c r="C4927" s="3" t="s">
        <v>12</v>
      </c>
      <c r="D4927" s="3">
        <v>2011</v>
      </c>
      <c r="E4927" s="3" t="s">
        <v>28</v>
      </c>
      <c r="F4927" s="3" t="s">
        <v>296</v>
      </c>
      <c r="G4927" s="3">
        <v>0</v>
      </c>
      <c r="H4927" s="3">
        <v>0</v>
      </c>
      <c r="I4927" s="3">
        <v>0.39</v>
      </c>
      <c r="J4927" s="3">
        <v>0</v>
      </c>
      <c r="K4927" s="3">
        <v>0.39</v>
      </c>
    </row>
    <row r="4928" spans="1:11" x14ac:dyDescent="0.2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2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2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2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25">
      <c r="A4932" s="2">
        <v>4932</v>
      </c>
      <c r="B4932" s="2" t="s">
        <v>3724</v>
      </c>
      <c r="C4932" s="2" t="s">
        <v>78</v>
      </c>
      <c r="D4932" s="2">
        <v>1999</v>
      </c>
      <c r="E4932" s="2" t="s">
        <v>13</v>
      </c>
      <c r="F4932" s="2" t="s">
        <v>417</v>
      </c>
      <c r="G4932" s="2">
        <v>0.36</v>
      </c>
      <c r="H4932" s="2">
        <v>0.03</v>
      </c>
      <c r="I4932" s="2">
        <v>0</v>
      </c>
      <c r="J4932" s="2">
        <v>0</v>
      </c>
      <c r="K4932" s="2">
        <v>0.39</v>
      </c>
    </row>
    <row r="4933" spans="1:11" x14ac:dyDescent="0.25">
      <c r="A4933" s="3">
        <v>4933</v>
      </c>
      <c r="B4933" s="3" t="s">
        <v>3725</v>
      </c>
      <c r="C4933" s="3" t="s">
        <v>78</v>
      </c>
      <c r="D4933" s="3">
        <v>2000</v>
      </c>
      <c r="E4933" s="3" t="s">
        <v>72</v>
      </c>
      <c r="F4933" s="3" t="s">
        <v>14</v>
      </c>
      <c r="G4933" s="3">
        <v>0</v>
      </c>
      <c r="H4933" s="3">
        <v>0</v>
      </c>
      <c r="I4933" s="3">
        <v>0.34</v>
      </c>
      <c r="J4933" s="3">
        <v>0.05</v>
      </c>
      <c r="K4933" s="3">
        <v>0.39</v>
      </c>
    </row>
    <row r="4934" spans="1:11" x14ac:dyDescent="0.2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2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2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25">
      <c r="A4937" s="3">
        <v>4937</v>
      </c>
      <c r="B4937" s="3" t="s">
        <v>3728</v>
      </c>
      <c r="C4937" s="3" t="s">
        <v>147</v>
      </c>
      <c r="D4937" s="3">
        <v>2005</v>
      </c>
      <c r="E4937" s="3" t="s">
        <v>83</v>
      </c>
      <c r="F4937" s="3" t="s">
        <v>14</v>
      </c>
      <c r="G4937" s="3">
        <v>0.23</v>
      </c>
      <c r="H4937" s="3">
        <v>0.06</v>
      </c>
      <c r="I4937" s="3">
        <v>0.09</v>
      </c>
      <c r="J4937" s="3">
        <v>0.01</v>
      </c>
      <c r="K4937" s="3">
        <v>0.39</v>
      </c>
    </row>
    <row r="4938" spans="1:11" x14ac:dyDescent="0.2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25">
      <c r="A4939" s="3">
        <v>4939</v>
      </c>
      <c r="B4939" s="3" t="s">
        <v>3730</v>
      </c>
      <c r="C4939" s="3" t="s">
        <v>46</v>
      </c>
      <c r="D4939" s="3">
        <v>2003</v>
      </c>
      <c r="E4939" s="3" t="s">
        <v>28</v>
      </c>
      <c r="F4939" s="3" t="s">
        <v>59</v>
      </c>
      <c r="G4939" s="3">
        <v>0.19</v>
      </c>
      <c r="H4939" s="3">
        <v>0.15</v>
      </c>
      <c r="I4939" s="3">
        <v>0</v>
      </c>
      <c r="J4939" s="3">
        <v>0.05</v>
      </c>
      <c r="K4939" s="3">
        <v>0.39</v>
      </c>
    </row>
    <row r="4940" spans="1:11" x14ac:dyDescent="0.25">
      <c r="A4940" s="2">
        <v>4940</v>
      </c>
      <c r="B4940" s="2" t="s">
        <v>3711</v>
      </c>
      <c r="C4940" s="2" t="s">
        <v>12</v>
      </c>
      <c r="D4940" s="2">
        <v>2008</v>
      </c>
      <c r="E4940" s="2" t="s">
        <v>28</v>
      </c>
      <c r="F4940" s="2" t="s">
        <v>61</v>
      </c>
      <c r="G4940" s="2">
        <v>0.36</v>
      </c>
      <c r="H4940" s="2">
        <v>0</v>
      </c>
      <c r="I4940" s="2">
        <v>0</v>
      </c>
      <c r="J4940" s="2">
        <v>0.03</v>
      </c>
      <c r="K4940" s="2">
        <v>0.39</v>
      </c>
    </row>
    <row r="4941" spans="1:11" x14ac:dyDescent="0.25">
      <c r="A4941" s="3">
        <v>4941</v>
      </c>
      <c r="B4941" s="3" t="s">
        <v>3731</v>
      </c>
      <c r="C4941" s="3" t="s">
        <v>46</v>
      </c>
      <c r="D4941" s="3">
        <v>2000</v>
      </c>
      <c r="E4941" s="3" t="s">
        <v>72</v>
      </c>
      <c r="F4941" s="3" t="s">
        <v>92</v>
      </c>
      <c r="G4941" s="3">
        <v>0.16</v>
      </c>
      <c r="H4941" s="3">
        <v>0.13</v>
      </c>
      <c r="I4941" s="3">
        <v>0.06</v>
      </c>
      <c r="J4941" s="3">
        <v>0.04</v>
      </c>
      <c r="K4941" s="3">
        <v>0.39</v>
      </c>
    </row>
    <row r="4942" spans="1:11" x14ac:dyDescent="0.25">
      <c r="A4942" s="2">
        <v>4942</v>
      </c>
      <c r="B4942" s="2" t="s">
        <v>3732</v>
      </c>
      <c r="C4942" s="2" t="s">
        <v>46</v>
      </c>
      <c r="D4942" s="2">
        <v>2002</v>
      </c>
      <c r="E4942" s="2" t="s">
        <v>43</v>
      </c>
      <c r="F4942" s="2" t="s">
        <v>223</v>
      </c>
      <c r="G4942" s="2">
        <v>0.19</v>
      </c>
      <c r="H4942" s="2">
        <v>0.15</v>
      </c>
      <c r="I4942" s="2">
        <v>0</v>
      </c>
      <c r="J4942" s="2">
        <v>0.05</v>
      </c>
      <c r="K4942" s="2">
        <v>0.39</v>
      </c>
    </row>
    <row r="4943" spans="1:11" x14ac:dyDescent="0.25">
      <c r="A4943" s="3">
        <v>4943</v>
      </c>
      <c r="B4943" s="3" t="s">
        <v>3733</v>
      </c>
      <c r="C4943" s="3" t="s">
        <v>12</v>
      </c>
      <c r="D4943" s="3">
        <v>2010</v>
      </c>
      <c r="E4943" s="3" t="s">
        <v>28</v>
      </c>
      <c r="F4943" s="3" t="s">
        <v>206</v>
      </c>
      <c r="G4943" s="3">
        <v>0.37</v>
      </c>
      <c r="H4943" s="3">
        <v>0</v>
      </c>
      <c r="I4943" s="3">
        <v>0</v>
      </c>
      <c r="J4943" s="3">
        <v>0.02</v>
      </c>
      <c r="K4943" s="3">
        <v>0.39</v>
      </c>
    </row>
    <row r="4944" spans="1:11" x14ac:dyDescent="0.25">
      <c r="A4944" s="2">
        <v>4944</v>
      </c>
      <c r="B4944" s="2" t="s">
        <v>573</v>
      </c>
      <c r="C4944" s="2" t="s">
        <v>149</v>
      </c>
      <c r="D4944" s="2">
        <v>2012</v>
      </c>
      <c r="E4944" s="2" t="s">
        <v>43</v>
      </c>
      <c r="F4944" s="2" t="s">
        <v>61</v>
      </c>
      <c r="G4944" s="2">
        <v>0.23</v>
      </c>
      <c r="H4944" s="2">
        <v>0.12</v>
      </c>
      <c r="I4944" s="2">
        <v>0</v>
      </c>
      <c r="J4944" s="2">
        <v>0.04</v>
      </c>
      <c r="K4944" s="2">
        <v>0.39</v>
      </c>
    </row>
    <row r="4945" spans="1:11" x14ac:dyDescent="0.2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25">
      <c r="A4946" s="2">
        <v>4946</v>
      </c>
      <c r="B4946" s="2" t="s">
        <v>3734</v>
      </c>
      <c r="C4946" s="2" t="s">
        <v>48</v>
      </c>
      <c r="D4946" s="2">
        <v>1991</v>
      </c>
      <c r="E4946" s="2" t="s">
        <v>72</v>
      </c>
      <c r="F4946" s="2" t="s">
        <v>3735</v>
      </c>
      <c r="G4946" s="2">
        <v>0</v>
      </c>
      <c r="H4946" s="2">
        <v>0</v>
      </c>
      <c r="I4946" s="2">
        <v>0.39</v>
      </c>
      <c r="J4946" s="2">
        <v>0</v>
      </c>
      <c r="K4946" s="2">
        <v>0.39</v>
      </c>
    </row>
    <row r="4947" spans="1:11" x14ac:dyDescent="0.25">
      <c r="A4947" s="3">
        <v>4947</v>
      </c>
      <c r="B4947" s="3" t="s">
        <v>3736</v>
      </c>
      <c r="C4947" s="3" t="s">
        <v>46</v>
      </c>
      <c r="D4947" s="3">
        <v>2005</v>
      </c>
      <c r="E4947" s="3" t="s">
        <v>13</v>
      </c>
      <c r="F4947" s="3" t="s">
        <v>61</v>
      </c>
      <c r="G4947" s="3">
        <v>0.19</v>
      </c>
      <c r="H4947" s="3">
        <v>0.15</v>
      </c>
      <c r="I4947" s="3">
        <v>0</v>
      </c>
      <c r="J4947" s="3">
        <v>0.05</v>
      </c>
      <c r="K4947" s="3">
        <v>0.39</v>
      </c>
    </row>
    <row r="4948" spans="1:11" x14ac:dyDescent="0.25">
      <c r="A4948" s="2">
        <v>4948</v>
      </c>
      <c r="B4948" s="2" t="s">
        <v>611</v>
      </c>
      <c r="C4948" s="2" t="s">
        <v>42</v>
      </c>
      <c r="D4948" s="2">
        <v>2006</v>
      </c>
      <c r="E4948" s="2" t="s">
        <v>22</v>
      </c>
      <c r="F4948" s="2" t="s">
        <v>61</v>
      </c>
      <c r="G4948" s="2">
        <v>0.33</v>
      </c>
      <c r="H4948" s="2">
        <v>0.02</v>
      </c>
      <c r="I4948" s="2">
        <v>0</v>
      </c>
      <c r="J4948" s="2">
        <v>0.04</v>
      </c>
      <c r="K4948" s="2">
        <v>0.39</v>
      </c>
    </row>
    <row r="4949" spans="1:11" x14ac:dyDescent="0.25">
      <c r="A4949" s="3">
        <v>4949</v>
      </c>
      <c r="B4949" s="3" t="s">
        <v>3737</v>
      </c>
      <c r="C4949" s="3" t="s">
        <v>26</v>
      </c>
      <c r="D4949" s="3">
        <v>2009</v>
      </c>
      <c r="E4949" s="3" t="s">
        <v>83</v>
      </c>
      <c r="F4949" s="3" t="s">
        <v>385</v>
      </c>
      <c r="G4949" s="3">
        <v>0.24</v>
      </c>
      <c r="H4949" s="3">
        <v>0.11</v>
      </c>
      <c r="I4949" s="3">
        <v>0</v>
      </c>
      <c r="J4949" s="3">
        <v>0.04</v>
      </c>
      <c r="K4949" s="3">
        <v>0.39</v>
      </c>
    </row>
    <row r="4950" spans="1:11" x14ac:dyDescent="0.2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25">
      <c r="A4951" s="3">
        <v>4951</v>
      </c>
      <c r="B4951" s="3" t="s">
        <v>3739</v>
      </c>
      <c r="C4951" s="3" t="s">
        <v>12</v>
      </c>
      <c r="D4951" s="3">
        <v>2008</v>
      </c>
      <c r="E4951" s="3" t="s">
        <v>33</v>
      </c>
      <c r="F4951" s="3" t="s">
        <v>92</v>
      </c>
      <c r="G4951" s="3">
        <v>0.34</v>
      </c>
      <c r="H4951" s="3">
        <v>0.02</v>
      </c>
      <c r="I4951" s="3">
        <v>0</v>
      </c>
      <c r="J4951" s="3">
        <v>0.03</v>
      </c>
      <c r="K4951" s="3">
        <v>0.39</v>
      </c>
    </row>
    <row r="4952" spans="1:11" x14ac:dyDescent="0.25">
      <c r="A4952" s="2">
        <v>4952</v>
      </c>
      <c r="B4952" s="2" t="s">
        <v>3740</v>
      </c>
      <c r="C4952" s="2" t="s">
        <v>46</v>
      </c>
      <c r="D4952" s="2">
        <v>2003</v>
      </c>
      <c r="E4952" s="2" t="s">
        <v>28</v>
      </c>
      <c r="F4952" s="2" t="s">
        <v>92</v>
      </c>
      <c r="G4952" s="2">
        <v>0.19</v>
      </c>
      <c r="H4952" s="2">
        <v>0.15</v>
      </c>
      <c r="I4952" s="2">
        <v>0</v>
      </c>
      <c r="J4952" s="2">
        <v>0.05</v>
      </c>
      <c r="K4952" s="2">
        <v>0.39</v>
      </c>
    </row>
    <row r="4953" spans="1:11" x14ac:dyDescent="0.2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25">
      <c r="A4954" s="2">
        <v>4954</v>
      </c>
      <c r="B4954" s="2" t="s">
        <v>3742</v>
      </c>
      <c r="C4954" s="2" t="s">
        <v>48</v>
      </c>
      <c r="D4954" s="2">
        <v>1992</v>
      </c>
      <c r="E4954" s="2" t="s">
        <v>72</v>
      </c>
      <c r="F4954" s="2" t="s">
        <v>2835</v>
      </c>
      <c r="G4954" s="2">
        <v>0</v>
      </c>
      <c r="H4954" s="2">
        <v>0</v>
      </c>
      <c r="I4954" s="2">
        <v>0.39</v>
      </c>
      <c r="J4954" s="2">
        <v>0</v>
      </c>
      <c r="K4954" s="2">
        <v>0.39</v>
      </c>
    </row>
    <row r="4955" spans="1:11" x14ac:dyDescent="0.25">
      <c r="A4955" s="3">
        <v>4955</v>
      </c>
      <c r="B4955" s="3" t="s">
        <v>1787</v>
      </c>
      <c r="C4955" s="3" t="s">
        <v>39</v>
      </c>
      <c r="D4955" s="3">
        <v>2013</v>
      </c>
      <c r="E4955" s="3" t="s">
        <v>33</v>
      </c>
      <c r="F4955" s="3" t="s">
        <v>1412</v>
      </c>
      <c r="G4955" s="3">
        <v>0.22</v>
      </c>
      <c r="H4955" s="3">
        <v>0.13</v>
      </c>
      <c r="I4955" s="3">
        <v>0</v>
      </c>
      <c r="J4955" s="3">
        <v>0.03</v>
      </c>
      <c r="K4955" s="3">
        <v>0.39</v>
      </c>
    </row>
    <row r="4956" spans="1:11" x14ac:dyDescent="0.25">
      <c r="A4956" s="2">
        <v>4956</v>
      </c>
      <c r="B4956" s="2" t="s">
        <v>3743</v>
      </c>
      <c r="C4956" s="2" t="s">
        <v>21</v>
      </c>
      <c r="D4956" s="2">
        <v>2001</v>
      </c>
      <c r="E4956" s="2" t="s">
        <v>22</v>
      </c>
      <c r="F4956" s="2" t="s">
        <v>969</v>
      </c>
      <c r="G4956" s="2">
        <v>0</v>
      </c>
      <c r="H4956" s="2">
        <v>0</v>
      </c>
      <c r="I4956" s="2">
        <v>0.39</v>
      </c>
      <c r="J4956" s="2">
        <v>0</v>
      </c>
      <c r="K4956" s="2">
        <v>0.39</v>
      </c>
    </row>
    <row r="4957" spans="1:11" x14ac:dyDescent="0.25">
      <c r="A4957" s="3">
        <v>4957</v>
      </c>
      <c r="B4957" s="3" t="s">
        <v>3744</v>
      </c>
      <c r="C4957" s="3" t="s">
        <v>12</v>
      </c>
      <c r="D4957" s="3">
        <v>2007</v>
      </c>
      <c r="E4957" s="3" t="s">
        <v>83</v>
      </c>
      <c r="F4957" s="3" t="s">
        <v>92</v>
      </c>
      <c r="G4957" s="3">
        <v>0.35</v>
      </c>
      <c r="H4957" s="3">
        <v>0.01</v>
      </c>
      <c r="I4957" s="3">
        <v>0</v>
      </c>
      <c r="J4957" s="3">
        <v>0.03</v>
      </c>
      <c r="K4957" s="3">
        <v>0.39</v>
      </c>
    </row>
    <row r="4958" spans="1:11" x14ac:dyDescent="0.25">
      <c r="A4958" s="2">
        <v>4958</v>
      </c>
      <c r="B4958" s="2" t="s">
        <v>3745</v>
      </c>
      <c r="C4958" s="2" t="s">
        <v>65</v>
      </c>
      <c r="D4958" s="2">
        <v>2011</v>
      </c>
      <c r="E4958" s="2" t="s">
        <v>13</v>
      </c>
      <c r="F4958" s="2" t="s">
        <v>110</v>
      </c>
      <c r="G4958" s="2">
        <v>0.36</v>
      </c>
      <c r="H4958" s="2">
        <v>0.01</v>
      </c>
      <c r="I4958" s="2">
        <v>0</v>
      </c>
      <c r="J4958" s="2">
        <v>0.03</v>
      </c>
      <c r="K4958" s="2">
        <v>0.39</v>
      </c>
    </row>
    <row r="4959" spans="1:11" x14ac:dyDescent="0.2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25">
      <c r="A4960" s="2">
        <v>4960</v>
      </c>
      <c r="B4960" s="2" t="s">
        <v>3746</v>
      </c>
      <c r="C4960" s="2" t="s">
        <v>46</v>
      </c>
      <c r="D4960" s="2">
        <v>2006</v>
      </c>
      <c r="E4960" s="2" t="s">
        <v>2</v>
      </c>
      <c r="F4960" s="2" t="s">
        <v>260</v>
      </c>
      <c r="G4960" s="2">
        <v>0.19</v>
      </c>
      <c r="H4960" s="2">
        <v>0.15</v>
      </c>
      <c r="I4960" s="2">
        <v>0</v>
      </c>
      <c r="J4960" s="2">
        <v>0.05</v>
      </c>
      <c r="K4960" s="2">
        <v>0.39</v>
      </c>
    </row>
    <row r="4961" spans="1:11" x14ac:dyDescent="0.25">
      <c r="A4961" s="3">
        <v>4961</v>
      </c>
      <c r="B4961" s="3" t="s">
        <v>2498</v>
      </c>
      <c r="C4961" s="3" t="s">
        <v>42</v>
      </c>
      <c r="D4961" s="3">
        <v>2014</v>
      </c>
      <c r="E4961" s="3" t="s">
        <v>13</v>
      </c>
      <c r="F4961" s="3" t="s">
        <v>2499</v>
      </c>
      <c r="G4961" s="3">
        <v>0.35</v>
      </c>
      <c r="H4961" s="3">
        <v>0</v>
      </c>
      <c r="I4961" s="3">
        <v>0</v>
      </c>
      <c r="J4961" s="3">
        <v>0.04</v>
      </c>
      <c r="K4961" s="3">
        <v>0.39</v>
      </c>
    </row>
    <row r="4962" spans="1:11" x14ac:dyDescent="0.25">
      <c r="A4962" s="2">
        <v>4962</v>
      </c>
      <c r="B4962" s="2" t="s">
        <v>3747</v>
      </c>
      <c r="C4962" s="2" t="s">
        <v>48</v>
      </c>
      <c r="D4962" s="2">
        <v>1994</v>
      </c>
      <c r="E4962" s="2" t="s">
        <v>13</v>
      </c>
      <c r="F4962" s="2" t="s">
        <v>296</v>
      </c>
      <c r="G4962" s="2">
        <v>0</v>
      </c>
      <c r="H4962" s="2">
        <v>0</v>
      </c>
      <c r="I4962" s="2">
        <v>0.39</v>
      </c>
      <c r="J4962" s="2">
        <v>0</v>
      </c>
      <c r="K4962" s="2">
        <v>0.39</v>
      </c>
    </row>
    <row r="4963" spans="1:11" x14ac:dyDescent="0.25">
      <c r="A4963" s="3">
        <v>4963</v>
      </c>
      <c r="B4963" s="3" t="s">
        <v>3748</v>
      </c>
      <c r="C4963" s="3" t="s">
        <v>46</v>
      </c>
      <c r="D4963" s="3">
        <v>2002</v>
      </c>
      <c r="E4963" s="3" t="s">
        <v>18</v>
      </c>
      <c r="F4963" s="3" t="s">
        <v>176</v>
      </c>
      <c r="G4963" s="3">
        <v>0.19</v>
      </c>
      <c r="H4963" s="3">
        <v>0.15</v>
      </c>
      <c r="I4963" s="3">
        <v>0</v>
      </c>
      <c r="J4963" s="3">
        <v>0.05</v>
      </c>
      <c r="K4963" s="3">
        <v>0.39</v>
      </c>
    </row>
    <row r="4964" spans="1:11" x14ac:dyDescent="0.2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25">
      <c r="A4965" s="3">
        <v>4965</v>
      </c>
      <c r="B4965" s="3" t="s">
        <v>3750</v>
      </c>
      <c r="C4965" s="3" t="s">
        <v>26</v>
      </c>
      <c r="D4965" s="3">
        <v>2009</v>
      </c>
      <c r="E4965" s="3" t="s">
        <v>28</v>
      </c>
      <c r="F4965" s="3" t="s">
        <v>3751</v>
      </c>
      <c r="G4965" s="3">
        <v>0.26</v>
      </c>
      <c r="H4965" s="3">
        <v>0.09</v>
      </c>
      <c r="I4965" s="3">
        <v>0</v>
      </c>
      <c r="J4965" s="3">
        <v>0.03</v>
      </c>
      <c r="K4965" s="3">
        <v>0.39</v>
      </c>
    </row>
    <row r="4966" spans="1:11" x14ac:dyDescent="0.25">
      <c r="A4966" s="2">
        <v>4966</v>
      </c>
      <c r="B4966" s="2" t="s">
        <v>3752</v>
      </c>
      <c r="C4966" s="2" t="s">
        <v>12</v>
      </c>
      <c r="D4966" s="2">
        <v>2009</v>
      </c>
      <c r="E4966" s="2" t="s">
        <v>13</v>
      </c>
      <c r="F4966" s="2" t="s">
        <v>159</v>
      </c>
      <c r="G4966" s="2">
        <v>0.36</v>
      </c>
      <c r="H4966" s="2">
        <v>0</v>
      </c>
      <c r="I4966" s="2">
        <v>0</v>
      </c>
      <c r="J4966" s="2">
        <v>0.03</v>
      </c>
      <c r="K4966" s="2">
        <v>0.39</v>
      </c>
    </row>
    <row r="4967" spans="1:11" x14ac:dyDescent="0.25">
      <c r="A4967" s="3">
        <v>4967</v>
      </c>
      <c r="B4967" s="3" t="s">
        <v>1724</v>
      </c>
      <c r="C4967" s="3" t="s">
        <v>46</v>
      </c>
      <c r="D4967" s="3">
        <v>2007</v>
      </c>
      <c r="E4967" s="3" t="s">
        <v>13</v>
      </c>
      <c r="F4967" s="3" t="s">
        <v>110</v>
      </c>
      <c r="G4967" s="3">
        <v>0.19</v>
      </c>
      <c r="H4967" s="3">
        <v>0.15</v>
      </c>
      <c r="I4967" s="3">
        <v>0</v>
      </c>
      <c r="J4967" s="3">
        <v>0.05</v>
      </c>
      <c r="K4967" s="3">
        <v>0.39</v>
      </c>
    </row>
    <row r="4968" spans="1:11" x14ac:dyDescent="0.25">
      <c r="A4968" s="2">
        <v>4968</v>
      </c>
      <c r="B4968" s="2" t="s">
        <v>3330</v>
      </c>
      <c r="C4968" s="2" t="s">
        <v>46</v>
      </c>
      <c r="D4968" s="2">
        <v>2008</v>
      </c>
      <c r="E4968" s="2" t="s">
        <v>28</v>
      </c>
      <c r="F4968" s="2" t="s">
        <v>184</v>
      </c>
      <c r="G4968" s="2">
        <v>0.19</v>
      </c>
      <c r="H4968" s="2">
        <v>0.15</v>
      </c>
      <c r="I4968" s="2">
        <v>0</v>
      </c>
      <c r="J4968" s="2">
        <v>0.05</v>
      </c>
      <c r="K4968" s="2">
        <v>0.39</v>
      </c>
    </row>
    <row r="4969" spans="1:11" x14ac:dyDescent="0.25">
      <c r="A4969" s="3">
        <v>4969</v>
      </c>
      <c r="B4969" s="3" t="s">
        <v>3753</v>
      </c>
      <c r="C4969" s="3" t="s">
        <v>127</v>
      </c>
      <c r="D4969" s="3">
        <v>1981</v>
      </c>
      <c r="E4969" s="3" t="s">
        <v>43</v>
      </c>
      <c r="F4969" s="3" t="s">
        <v>3754</v>
      </c>
      <c r="G4969" s="3">
        <v>0.36</v>
      </c>
      <c r="H4969" s="3">
        <v>0.02</v>
      </c>
      <c r="I4969" s="3">
        <v>0</v>
      </c>
      <c r="J4969" s="3">
        <v>0</v>
      </c>
      <c r="K4969" s="3">
        <v>0.39</v>
      </c>
    </row>
    <row r="4970" spans="1:11" x14ac:dyDescent="0.25">
      <c r="A4970" s="2">
        <v>4970</v>
      </c>
      <c r="B4970" s="2" t="s">
        <v>3755</v>
      </c>
      <c r="C4970" s="2" t="s">
        <v>86</v>
      </c>
      <c r="D4970" s="2">
        <v>1999</v>
      </c>
      <c r="E4970" s="2" t="s">
        <v>33</v>
      </c>
      <c r="F4970" s="2" t="s">
        <v>184</v>
      </c>
      <c r="G4970" s="2">
        <v>0</v>
      </c>
      <c r="H4970" s="2">
        <v>0</v>
      </c>
      <c r="I4970" s="2">
        <v>0.36</v>
      </c>
      <c r="J4970" s="2">
        <v>0.03</v>
      </c>
      <c r="K4970" s="2">
        <v>0.39</v>
      </c>
    </row>
    <row r="4971" spans="1:11" x14ac:dyDescent="0.25">
      <c r="A4971" s="3">
        <v>4971</v>
      </c>
      <c r="B4971" s="3" t="s">
        <v>3756</v>
      </c>
      <c r="C4971" s="3" t="s">
        <v>65</v>
      </c>
      <c r="D4971" s="3">
        <v>2011</v>
      </c>
      <c r="E4971" s="3" t="s">
        <v>43</v>
      </c>
      <c r="F4971" s="3" t="s">
        <v>751</v>
      </c>
      <c r="G4971" s="3">
        <v>0.12</v>
      </c>
      <c r="H4971" s="3">
        <v>0.05</v>
      </c>
      <c r="I4971" s="3">
        <v>0.2</v>
      </c>
      <c r="J4971" s="3">
        <v>0.01</v>
      </c>
      <c r="K4971" s="3">
        <v>0.39</v>
      </c>
    </row>
    <row r="4972" spans="1:11" x14ac:dyDescent="0.25">
      <c r="A4972" s="2">
        <v>4972</v>
      </c>
      <c r="B4972" s="2" t="s">
        <v>3012</v>
      </c>
      <c r="C4972" s="2" t="s">
        <v>39</v>
      </c>
      <c r="D4972" s="2">
        <v>2006</v>
      </c>
      <c r="E4972" s="2" t="s">
        <v>43</v>
      </c>
      <c r="F4972" s="2" t="s">
        <v>223</v>
      </c>
      <c r="G4972" s="2">
        <v>0.27</v>
      </c>
      <c r="H4972" s="2">
        <v>0.08</v>
      </c>
      <c r="I4972" s="2">
        <v>0.01</v>
      </c>
      <c r="J4972" s="2">
        <v>0.03</v>
      </c>
      <c r="K4972" s="2">
        <v>0.39</v>
      </c>
    </row>
    <row r="4973" spans="1:11" x14ac:dyDescent="0.25">
      <c r="A4973" s="3">
        <v>4973</v>
      </c>
      <c r="B4973" s="3" t="s">
        <v>3757</v>
      </c>
      <c r="C4973" s="3" t="s">
        <v>26</v>
      </c>
      <c r="D4973" s="3">
        <v>2009</v>
      </c>
      <c r="E4973" s="3" t="s">
        <v>43</v>
      </c>
      <c r="F4973" s="3" t="s">
        <v>61</v>
      </c>
      <c r="G4973" s="3">
        <v>0.2</v>
      </c>
      <c r="H4973" s="3">
        <v>0.15</v>
      </c>
      <c r="I4973" s="3">
        <v>0</v>
      </c>
      <c r="J4973" s="3">
        <v>0.04</v>
      </c>
      <c r="K4973" s="3">
        <v>0.39</v>
      </c>
    </row>
    <row r="4974" spans="1:11" x14ac:dyDescent="0.25">
      <c r="A4974" s="2">
        <v>4974</v>
      </c>
      <c r="B4974" s="2" t="s">
        <v>3758</v>
      </c>
      <c r="C4974" s="2" t="s">
        <v>12</v>
      </c>
      <c r="D4974" s="2">
        <v>2009</v>
      </c>
      <c r="E4974" s="2" t="s">
        <v>28</v>
      </c>
      <c r="F4974" s="2" t="s">
        <v>2163</v>
      </c>
      <c r="G4974" s="2">
        <v>0</v>
      </c>
      <c r="H4974" s="2">
        <v>0.36</v>
      </c>
      <c r="I4974" s="2">
        <v>0</v>
      </c>
      <c r="J4974" s="2">
        <v>0.02</v>
      </c>
      <c r="K4974" s="2">
        <v>0.39</v>
      </c>
    </row>
    <row r="4975" spans="1:11" x14ac:dyDescent="0.2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25">
      <c r="A4976" s="2">
        <v>4976</v>
      </c>
      <c r="B4976" s="2" t="s">
        <v>3759</v>
      </c>
      <c r="C4976" s="2" t="s">
        <v>26</v>
      </c>
      <c r="D4976" s="2">
        <v>2007</v>
      </c>
      <c r="E4976" s="2" t="s">
        <v>28</v>
      </c>
      <c r="F4976" s="2" t="s">
        <v>92</v>
      </c>
      <c r="G4976" s="2">
        <v>0.38</v>
      </c>
      <c r="H4976" s="2">
        <v>0</v>
      </c>
      <c r="I4976" s="2">
        <v>0</v>
      </c>
      <c r="J4976" s="2">
        <v>0</v>
      </c>
      <c r="K4976" s="2">
        <v>0.38</v>
      </c>
    </row>
    <row r="4977" spans="1:11" x14ac:dyDescent="0.25">
      <c r="A4977" s="3">
        <v>4977</v>
      </c>
      <c r="B4977" s="3" t="s">
        <v>974</v>
      </c>
      <c r="C4977" s="3" t="s">
        <v>67</v>
      </c>
      <c r="D4977" s="3">
        <v>2015</v>
      </c>
      <c r="E4977" s="3" t="s">
        <v>43</v>
      </c>
      <c r="F4977" s="3" t="s">
        <v>650</v>
      </c>
      <c r="G4977" s="3">
        <v>0.13</v>
      </c>
      <c r="H4977" s="3">
        <v>0.17</v>
      </c>
      <c r="I4977" s="3">
        <v>0.03</v>
      </c>
      <c r="J4977" s="3">
        <v>0.06</v>
      </c>
      <c r="K4977" s="3">
        <v>0.38</v>
      </c>
    </row>
    <row r="4978" spans="1:11" x14ac:dyDescent="0.25">
      <c r="A4978" s="2">
        <v>4978</v>
      </c>
      <c r="B4978" s="2" t="s">
        <v>3760</v>
      </c>
      <c r="C4978" s="2" t="s">
        <v>46</v>
      </c>
      <c r="D4978" s="2">
        <v>2003</v>
      </c>
      <c r="E4978" s="2" t="s">
        <v>43</v>
      </c>
      <c r="F4978" s="2" t="s">
        <v>385</v>
      </c>
      <c r="G4978" s="2">
        <v>0.19</v>
      </c>
      <c r="H4978" s="2">
        <v>0.15</v>
      </c>
      <c r="I4978" s="2">
        <v>0</v>
      </c>
      <c r="J4978" s="2">
        <v>0.05</v>
      </c>
      <c r="K4978" s="2">
        <v>0.38</v>
      </c>
    </row>
    <row r="4979" spans="1:11" x14ac:dyDescent="0.2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25">
      <c r="A4980" s="2">
        <v>4980</v>
      </c>
      <c r="B4980" s="2" t="s">
        <v>3762</v>
      </c>
      <c r="C4980" s="2" t="s">
        <v>26</v>
      </c>
      <c r="D4980" s="2">
        <v>2008</v>
      </c>
      <c r="E4980" s="2" t="s">
        <v>22</v>
      </c>
      <c r="F4980" s="2" t="s">
        <v>121</v>
      </c>
      <c r="G4980" s="2">
        <v>0.16</v>
      </c>
      <c r="H4980" s="2">
        <v>0</v>
      </c>
      <c r="I4980" s="2">
        <v>0.2</v>
      </c>
      <c r="J4980" s="2">
        <v>0.01</v>
      </c>
      <c r="K4980" s="2">
        <v>0.38</v>
      </c>
    </row>
    <row r="4981" spans="1:11" x14ac:dyDescent="0.25">
      <c r="A4981" s="3">
        <v>4981</v>
      </c>
      <c r="B4981" s="3" t="s">
        <v>3763</v>
      </c>
      <c r="C4981" s="3" t="s">
        <v>86</v>
      </c>
      <c r="D4981" s="3">
        <v>1996</v>
      </c>
      <c r="E4981" s="3" t="s">
        <v>13</v>
      </c>
      <c r="F4981" s="3" t="s">
        <v>3764</v>
      </c>
      <c r="G4981" s="3">
        <v>0.21</v>
      </c>
      <c r="H4981" s="3">
        <v>0.15</v>
      </c>
      <c r="I4981" s="3">
        <v>0</v>
      </c>
      <c r="J4981" s="3">
        <v>0.03</v>
      </c>
      <c r="K4981" s="3">
        <v>0.38</v>
      </c>
    </row>
    <row r="4982" spans="1:11" x14ac:dyDescent="0.2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25">
      <c r="A4983" s="3">
        <v>4983</v>
      </c>
      <c r="B4983" s="3" t="s">
        <v>3766</v>
      </c>
      <c r="C4983" s="3" t="s">
        <v>48</v>
      </c>
      <c r="D4983" s="3">
        <v>1991</v>
      </c>
      <c r="E4983" s="3" t="s">
        <v>13</v>
      </c>
      <c r="F4983" s="3" t="s">
        <v>14</v>
      </c>
      <c r="G4983" s="3">
        <v>0</v>
      </c>
      <c r="H4983" s="3">
        <v>0</v>
      </c>
      <c r="I4983" s="3">
        <v>0.38</v>
      </c>
      <c r="J4983" s="3">
        <v>0</v>
      </c>
      <c r="K4983" s="3">
        <v>0.38</v>
      </c>
    </row>
    <row r="4984" spans="1:11" x14ac:dyDescent="0.2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25">
      <c r="A4985" s="3">
        <v>4985</v>
      </c>
      <c r="B4985" s="3" t="s">
        <v>3768</v>
      </c>
      <c r="C4985" s="3" t="s">
        <v>21</v>
      </c>
      <c r="D4985" s="3">
        <v>1998</v>
      </c>
      <c r="E4985" s="3" t="s">
        <v>2</v>
      </c>
      <c r="F4985" s="3" t="s">
        <v>14</v>
      </c>
      <c r="G4985" s="3">
        <v>0</v>
      </c>
      <c r="H4985" s="3">
        <v>0</v>
      </c>
      <c r="I4985" s="3">
        <v>0.38</v>
      </c>
      <c r="J4985" s="3">
        <v>0</v>
      </c>
      <c r="K4985" s="3">
        <v>0.38</v>
      </c>
    </row>
    <row r="4986" spans="1:11" x14ac:dyDescent="0.25">
      <c r="A4986" s="2">
        <v>4986</v>
      </c>
      <c r="B4986" s="2" t="s">
        <v>2237</v>
      </c>
      <c r="C4986" s="2" t="s">
        <v>86</v>
      </c>
      <c r="D4986" s="2">
        <v>1997</v>
      </c>
      <c r="E4986" s="2" t="s">
        <v>18</v>
      </c>
      <c r="F4986" s="2" t="s">
        <v>179</v>
      </c>
      <c r="G4986" s="2">
        <v>0.21</v>
      </c>
      <c r="H4986" s="2">
        <v>0.15</v>
      </c>
      <c r="I4986" s="2">
        <v>0</v>
      </c>
      <c r="J4986" s="2">
        <v>0.03</v>
      </c>
      <c r="K4986" s="2">
        <v>0.38</v>
      </c>
    </row>
    <row r="4987" spans="1:11" x14ac:dyDescent="0.25">
      <c r="A4987" s="3">
        <v>4987</v>
      </c>
      <c r="B4987" s="3" t="s">
        <v>2954</v>
      </c>
      <c r="C4987" s="3" t="s">
        <v>693</v>
      </c>
      <c r="D4987" s="3">
        <v>2013</v>
      </c>
      <c r="E4987" s="3" t="s">
        <v>22</v>
      </c>
      <c r="F4987" s="3" t="s">
        <v>2320</v>
      </c>
      <c r="G4987" s="3">
        <v>0.16</v>
      </c>
      <c r="H4987" s="3">
        <v>0.05</v>
      </c>
      <c r="I4987" s="3">
        <v>0.12</v>
      </c>
      <c r="J4987" s="3">
        <v>0.05</v>
      </c>
      <c r="K4987" s="3">
        <v>0.38</v>
      </c>
    </row>
    <row r="4988" spans="1:11" x14ac:dyDescent="0.25">
      <c r="A4988" s="2">
        <v>4988</v>
      </c>
      <c r="B4988" s="2" t="s">
        <v>3769</v>
      </c>
      <c r="C4988" s="2" t="s">
        <v>86</v>
      </c>
      <c r="D4988" s="2">
        <v>1998</v>
      </c>
      <c r="E4988" s="2" t="s">
        <v>18</v>
      </c>
      <c r="F4988" s="2" t="s">
        <v>3735</v>
      </c>
      <c r="G4988" s="2">
        <v>0</v>
      </c>
      <c r="H4988" s="2">
        <v>0</v>
      </c>
      <c r="I4988" s="2">
        <v>0.36</v>
      </c>
      <c r="J4988" s="2">
        <v>0.03</v>
      </c>
      <c r="K4988" s="2">
        <v>0.38</v>
      </c>
    </row>
    <row r="4989" spans="1:11" x14ac:dyDescent="0.25">
      <c r="A4989" s="3">
        <v>4989</v>
      </c>
      <c r="B4989" s="3" t="s">
        <v>3770</v>
      </c>
      <c r="C4989" s="3" t="s">
        <v>26</v>
      </c>
      <c r="D4989" s="3">
        <v>2009</v>
      </c>
      <c r="E4989" s="3" t="s">
        <v>33</v>
      </c>
      <c r="F4989" s="3" t="s">
        <v>92</v>
      </c>
      <c r="G4989" s="3">
        <v>0.24</v>
      </c>
      <c r="H4989" s="3">
        <v>0.11</v>
      </c>
      <c r="I4989" s="3">
        <v>0</v>
      </c>
      <c r="J4989" s="3">
        <v>0.04</v>
      </c>
      <c r="K4989" s="3">
        <v>0.38</v>
      </c>
    </row>
    <row r="4990" spans="1:11" x14ac:dyDescent="0.2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25">
      <c r="A4991" s="3">
        <v>4991</v>
      </c>
      <c r="B4991" s="3" t="s">
        <v>3771</v>
      </c>
      <c r="C4991" s="3" t="s">
        <v>46</v>
      </c>
      <c r="D4991" s="3">
        <v>2007</v>
      </c>
      <c r="E4991" s="3" t="s">
        <v>43</v>
      </c>
      <c r="F4991" s="3" t="s">
        <v>206</v>
      </c>
      <c r="G4991" s="3">
        <v>0.19</v>
      </c>
      <c r="H4991" s="3">
        <v>0.15</v>
      </c>
      <c r="I4991" s="3">
        <v>0</v>
      </c>
      <c r="J4991" s="3">
        <v>0.05</v>
      </c>
      <c r="K4991" s="3">
        <v>0.38</v>
      </c>
    </row>
    <row r="4992" spans="1:11" x14ac:dyDescent="0.25">
      <c r="A4992" s="2">
        <v>4992</v>
      </c>
      <c r="B4992" s="2" t="s">
        <v>3772</v>
      </c>
      <c r="C4992" s="2" t="s">
        <v>12</v>
      </c>
      <c r="D4992" s="2">
        <v>2008</v>
      </c>
      <c r="E4992" s="2" t="s">
        <v>13</v>
      </c>
      <c r="F4992" s="2" t="s">
        <v>963</v>
      </c>
      <c r="G4992" s="2">
        <v>0.36</v>
      </c>
      <c r="H4992" s="2">
        <v>0</v>
      </c>
      <c r="I4992" s="2">
        <v>0</v>
      </c>
      <c r="J4992" s="2">
        <v>0.03</v>
      </c>
      <c r="K4992" s="2">
        <v>0.38</v>
      </c>
    </row>
    <row r="4993" spans="1:11" x14ac:dyDescent="0.25">
      <c r="A4993" s="3">
        <v>4993</v>
      </c>
      <c r="B4993" s="3" t="s">
        <v>3773</v>
      </c>
      <c r="C4993" s="3" t="s">
        <v>12</v>
      </c>
      <c r="D4993" s="3">
        <v>2009</v>
      </c>
      <c r="E4993" s="3" t="s">
        <v>22</v>
      </c>
      <c r="F4993" s="3" t="s">
        <v>1203</v>
      </c>
      <c r="G4993" s="3">
        <v>0.17</v>
      </c>
      <c r="H4993" s="3">
        <v>0.12</v>
      </c>
      <c r="I4993" s="3">
        <v>0.06</v>
      </c>
      <c r="J4993" s="3">
        <v>0.03</v>
      </c>
      <c r="K4993" s="3">
        <v>0.38</v>
      </c>
    </row>
    <row r="4994" spans="1:11" x14ac:dyDescent="0.25">
      <c r="A4994" s="2">
        <v>4994</v>
      </c>
      <c r="B4994" s="2" t="s">
        <v>3774</v>
      </c>
      <c r="C4994" s="2" t="s">
        <v>46</v>
      </c>
      <c r="D4994" s="2">
        <v>2007</v>
      </c>
      <c r="E4994" s="2" t="s">
        <v>212</v>
      </c>
      <c r="F4994" s="2" t="s">
        <v>296</v>
      </c>
      <c r="G4994" s="2">
        <v>0</v>
      </c>
      <c r="H4994" s="2">
        <v>0</v>
      </c>
      <c r="I4994" s="2">
        <v>0.38</v>
      </c>
      <c r="J4994" s="2">
        <v>0</v>
      </c>
      <c r="K4994" s="2">
        <v>0.38</v>
      </c>
    </row>
    <row r="4995" spans="1:11" x14ac:dyDescent="0.25">
      <c r="A4995" s="3">
        <v>4995</v>
      </c>
      <c r="B4995" s="3" t="s">
        <v>205</v>
      </c>
      <c r="C4995" s="3" t="s">
        <v>149</v>
      </c>
      <c r="D4995" s="3">
        <v>2012</v>
      </c>
      <c r="E4995" s="3" t="s">
        <v>43</v>
      </c>
      <c r="F4995" s="3" t="s">
        <v>206</v>
      </c>
      <c r="G4995" s="3">
        <v>0.17</v>
      </c>
      <c r="H4995" s="3">
        <v>0.18</v>
      </c>
      <c r="I4995" s="3">
        <v>0</v>
      </c>
      <c r="J4995" s="3">
        <v>0.03</v>
      </c>
      <c r="K4995" s="3">
        <v>0.38</v>
      </c>
    </row>
    <row r="4996" spans="1:11" x14ac:dyDescent="0.2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25">
      <c r="A4997" s="3">
        <v>4997</v>
      </c>
      <c r="B4997" s="3" t="s">
        <v>1952</v>
      </c>
      <c r="C4997" s="3" t="s">
        <v>12</v>
      </c>
      <c r="D4997" s="3">
        <v>2009</v>
      </c>
      <c r="E4997" s="3" t="s">
        <v>28</v>
      </c>
      <c r="F4997" s="3" t="s">
        <v>1953</v>
      </c>
      <c r="G4997" s="3">
        <v>0</v>
      </c>
      <c r="H4997" s="3">
        <v>0.35</v>
      </c>
      <c r="I4997" s="3">
        <v>0</v>
      </c>
      <c r="J4997" s="3">
        <v>0.03</v>
      </c>
      <c r="K4997" s="3">
        <v>0.38</v>
      </c>
    </row>
    <row r="4998" spans="1:11" x14ac:dyDescent="0.25">
      <c r="A4998" s="2">
        <v>4998</v>
      </c>
      <c r="B4998" s="2" t="s">
        <v>3775</v>
      </c>
      <c r="C4998" s="2" t="s">
        <v>693</v>
      </c>
      <c r="D4998" s="2">
        <v>2015</v>
      </c>
      <c r="E4998" s="2" t="s">
        <v>22</v>
      </c>
      <c r="F4998" s="2" t="s">
        <v>296</v>
      </c>
      <c r="G4998" s="2">
        <v>0</v>
      </c>
      <c r="H4998" s="2">
        <v>0.01</v>
      </c>
      <c r="I4998" s="2">
        <v>0.37</v>
      </c>
      <c r="J4998" s="2">
        <v>0</v>
      </c>
      <c r="K4998" s="2">
        <v>0.38</v>
      </c>
    </row>
    <row r="4999" spans="1:11" x14ac:dyDescent="0.2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25">
      <c r="A5000" s="2">
        <v>5000</v>
      </c>
      <c r="B5000" s="2" t="s">
        <v>3778</v>
      </c>
      <c r="C5000" s="2" t="s">
        <v>55</v>
      </c>
      <c r="D5000" s="2">
        <v>2005</v>
      </c>
      <c r="E5000" s="2" t="s">
        <v>2</v>
      </c>
      <c r="F5000" s="2" t="s">
        <v>3779</v>
      </c>
      <c r="G5000" s="2">
        <v>0.27</v>
      </c>
      <c r="H5000" s="2">
        <v>0.1</v>
      </c>
      <c r="I5000" s="2">
        <v>0</v>
      </c>
      <c r="J5000" s="2">
        <v>0.01</v>
      </c>
      <c r="K5000" s="2">
        <v>0.38</v>
      </c>
    </row>
    <row r="5001" spans="1:11" x14ac:dyDescent="0.25">
      <c r="A5001" s="3">
        <v>5001</v>
      </c>
      <c r="B5001" s="3" t="s">
        <v>3780</v>
      </c>
      <c r="C5001" s="3" t="s">
        <v>130</v>
      </c>
      <c r="D5001" s="3">
        <v>2009</v>
      </c>
      <c r="E5001" s="3" t="s">
        <v>72</v>
      </c>
      <c r="F5001" s="3" t="s">
        <v>296</v>
      </c>
      <c r="G5001" s="3">
        <v>0.13</v>
      </c>
      <c r="H5001" s="3">
        <v>0.04</v>
      </c>
      <c r="I5001" s="3">
        <v>0.19</v>
      </c>
      <c r="J5001" s="3">
        <v>0.03</v>
      </c>
      <c r="K5001" s="3">
        <v>0.38</v>
      </c>
    </row>
    <row r="5002" spans="1:11" x14ac:dyDescent="0.25">
      <c r="A5002" s="2">
        <v>5002</v>
      </c>
      <c r="B5002" s="2" t="s">
        <v>3638</v>
      </c>
      <c r="C5002" s="2" t="s">
        <v>46</v>
      </c>
      <c r="D5002" s="2">
        <v>2001</v>
      </c>
      <c r="E5002" s="2" t="s">
        <v>13</v>
      </c>
      <c r="F5002" s="2" t="s">
        <v>59</v>
      </c>
      <c r="G5002" s="2">
        <v>0.19</v>
      </c>
      <c r="H5002" s="2">
        <v>0.15</v>
      </c>
      <c r="I5002" s="2">
        <v>0</v>
      </c>
      <c r="J5002" s="2">
        <v>0.05</v>
      </c>
      <c r="K5002" s="2">
        <v>0.38</v>
      </c>
    </row>
    <row r="5003" spans="1:11" x14ac:dyDescent="0.25">
      <c r="A5003" s="3">
        <v>5003</v>
      </c>
      <c r="B5003" s="3" t="s">
        <v>1322</v>
      </c>
      <c r="C5003" s="3" t="s">
        <v>147</v>
      </c>
      <c r="D5003" s="3">
        <v>2002</v>
      </c>
      <c r="E5003" s="3" t="s">
        <v>31</v>
      </c>
      <c r="F5003" s="3" t="s">
        <v>417</v>
      </c>
      <c r="G5003" s="3">
        <v>0.3</v>
      </c>
      <c r="H5003" s="3">
        <v>0.08</v>
      </c>
      <c r="I5003" s="3">
        <v>0</v>
      </c>
      <c r="J5003" s="3">
        <v>0.01</v>
      </c>
      <c r="K5003" s="3">
        <v>0.38</v>
      </c>
    </row>
    <row r="5004" spans="1:11" x14ac:dyDescent="0.25">
      <c r="A5004" s="2">
        <v>5004</v>
      </c>
      <c r="B5004" s="2" t="s">
        <v>845</v>
      </c>
      <c r="C5004" s="2" t="s">
        <v>39</v>
      </c>
      <c r="D5004" s="2">
        <v>2015</v>
      </c>
      <c r="E5004" s="2" t="s">
        <v>31</v>
      </c>
      <c r="F5004" s="2" t="s">
        <v>61</v>
      </c>
      <c r="G5004" s="2">
        <v>0.22</v>
      </c>
      <c r="H5004" s="2">
        <v>0.12</v>
      </c>
      <c r="I5004" s="2">
        <v>0</v>
      </c>
      <c r="J5004" s="2">
        <v>0.03</v>
      </c>
      <c r="K5004" s="2">
        <v>0.38</v>
      </c>
    </row>
    <row r="5005" spans="1:11" x14ac:dyDescent="0.2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25">
      <c r="A5006" s="2">
        <v>5006</v>
      </c>
      <c r="B5006" s="2" t="s">
        <v>3782</v>
      </c>
      <c r="C5006" s="2" t="s">
        <v>46</v>
      </c>
      <c r="D5006" s="2">
        <v>2002</v>
      </c>
      <c r="E5006" s="2" t="s">
        <v>212</v>
      </c>
      <c r="F5006" s="2" t="s">
        <v>296</v>
      </c>
      <c r="G5006" s="2">
        <v>0</v>
      </c>
      <c r="H5006" s="2">
        <v>0</v>
      </c>
      <c r="I5006" s="2">
        <v>0.38</v>
      </c>
      <c r="J5006" s="2">
        <v>0</v>
      </c>
      <c r="K5006" s="2">
        <v>0.38</v>
      </c>
    </row>
    <row r="5007" spans="1:11" x14ac:dyDescent="0.25">
      <c r="A5007" s="3">
        <v>5007</v>
      </c>
      <c r="B5007" s="3" t="s">
        <v>3783</v>
      </c>
      <c r="C5007" s="3" t="s">
        <v>55</v>
      </c>
      <c r="D5007" s="3">
        <v>2002</v>
      </c>
      <c r="E5007" s="3" t="s">
        <v>43</v>
      </c>
      <c r="F5007" s="3" t="s">
        <v>92</v>
      </c>
      <c r="G5007" s="3">
        <v>0.27</v>
      </c>
      <c r="H5007" s="3">
        <v>0.1</v>
      </c>
      <c r="I5007" s="3">
        <v>0</v>
      </c>
      <c r="J5007" s="3">
        <v>0.01</v>
      </c>
      <c r="K5007" s="3">
        <v>0.38</v>
      </c>
    </row>
    <row r="5008" spans="1:11" x14ac:dyDescent="0.2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25">
      <c r="A5009" s="3">
        <v>5009</v>
      </c>
      <c r="B5009" s="3" t="s">
        <v>3784</v>
      </c>
      <c r="C5009" s="3" t="s">
        <v>46</v>
      </c>
      <c r="D5009" s="3">
        <v>2002</v>
      </c>
      <c r="E5009" s="3" t="s">
        <v>43</v>
      </c>
      <c r="F5009" s="3" t="s">
        <v>121</v>
      </c>
      <c r="G5009" s="3">
        <v>0.19</v>
      </c>
      <c r="H5009" s="3">
        <v>0.15</v>
      </c>
      <c r="I5009" s="3">
        <v>0</v>
      </c>
      <c r="J5009" s="3">
        <v>0.05</v>
      </c>
      <c r="K5009" s="3">
        <v>0.38</v>
      </c>
    </row>
    <row r="5010" spans="1:11" x14ac:dyDescent="0.2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25">
      <c r="A5011" s="3">
        <v>5011</v>
      </c>
      <c r="B5011" s="3" t="s">
        <v>3785</v>
      </c>
      <c r="C5011" s="3" t="s">
        <v>834</v>
      </c>
      <c r="D5011" s="3">
        <v>1995</v>
      </c>
      <c r="E5011" s="3" t="s">
        <v>22</v>
      </c>
      <c r="F5011" s="3" t="s">
        <v>1249</v>
      </c>
      <c r="G5011" s="3">
        <v>0</v>
      </c>
      <c r="H5011" s="3">
        <v>0</v>
      </c>
      <c r="I5011" s="3">
        <v>0.38</v>
      </c>
      <c r="J5011" s="3">
        <v>0</v>
      </c>
      <c r="K5011" s="3">
        <v>0.38</v>
      </c>
    </row>
    <row r="5012" spans="1:11" x14ac:dyDescent="0.25">
      <c r="A5012" s="2">
        <v>5012</v>
      </c>
      <c r="B5012" s="2" t="s">
        <v>3786</v>
      </c>
      <c r="C5012" s="2" t="s">
        <v>65</v>
      </c>
      <c r="D5012" s="2">
        <v>2011</v>
      </c>
      <c r="E5012" s="2" t="s">
        <v>2</v>
      </c>
      <c r="F5012" s="2" t="s">
        <v>92</v>
      </c>
      <c r="G5012" s="2">
        <v>0.11</v>
      </c>
      <c r="H5012" s="2">
        <v>0.23</v>
      </c>
      <c r="I5012" s="2">
        <v>0</v>
      </c>
      <c r="J5012" s="2">
        <v>0.04</v>
      </c>
      <c r="K5012" s="2">
        <v>0.38</v>
      </c>
    </row>
    <row r="5013" spans="1:11" x14ac:dyDescent="0.25">
      <c r="A5013" s="3">
        <v>5013</v>
      </c>
      <c r="B5013" s="3" t="s">
        <v>2148</v>
      </c>
      <c r="C5013" s="3" t="s">
        <v>42</v>
      </c>
      <c r="D5013" s="3">
        <v>2007</v>
      </c>
      <c r="E5013" s="3" t="s">
        <v>13</v>
      </c>
      <c r="F5013" s="3" t="s">
        <v>110</v>
      </c>
      <c r="G5013" s="3">
        <v>0.35</v>
      </c>
      <c r="H5013" s="3">
        <v>0</v>
      </c>
      <c r="I5013" s="3">
        <v>0</v>
      </c>
      <c r="J5013" s="3">
        <v>0.03</v>
      </c>
      <c r="K5013" s="3">
        <v>0.38</v>
      </c>
    </row>
    <row r="5014" spans="1:11" x14ac:dyDescent="0.25">
      <c r="A5014" s="2">
        <v>5014</v>
      </c>
      <c r="B5014" s="2" t="s">
        <v>2185</v>
      </c>
      <c r="C5014" s="2" t="s">
        <v>147</v>
      </c>
      <c r="D5014" s="2">
        <v>2005</v>
      </c>
      <c r="E5014" s="2" t="s">
        <v>72</v>
      </c>
      <c r="F5014" s="2" t="s">
        <v>110</v>
      </c>
      <c r="G5014" s="2">
        <v>0.3</v>
      </c>
      <c r="H5014" s="2">
        <v>0.08</v>
      </c>
      <c r="I5014" s="2">
        <v>0</v>
      </c>
      <c r="J5014" s="2">
        <v>0.01</v>
      </c>
      <c r="K5014" s="2">
        <v>0.38</v>
      </c>
    </row>
    <row r="5015" spans="1:11" x14ac:dyDescent="0.25">
      <c r="A5015" s="3">
        <v>5015</v>
      </c>
      <c r="B5015" s="3" t="s">
        <v>2719</v>
      </c>
      <c r="C5015" s="3" t="s">
        <v>42</v>
      </c>
      <c r="D5015" s="3">
        <v>2014</v>
      </c>
      <c r="E5015" s="3" t="s">
        <v>13</v>
      </c>
      <c r="F5015" s="3" t="s">
        <v>110</v>
      </c>
      <c r="G5015" s="3">
        <v>0.21</v>
      </c>
      <c r="H5015" s="3">
        <v>0.11</v>
      </c>
      <c r="I5015" s="3">
        <v>0</v>
      </c>
      <c r="J5015" s="3">
        <v>0.06</v>
      </c>
      <c r="K5015" s="3">
        <v>0.38</v>
      </c>
    </row>
    <row r="5016" spans="1:11" x14ac:dyDescent="0.25">
      <c r="A5016" s="2">
        <v>5016</v>
      </c>
      <c r="B5016" s="2" t="s">
        <v>3787</v>
      </c>
      <c r="C5016" s="2" t="s">
        <v>86</v>
      </c>
      <c r="D5016" s="2">
        <v>1994</v>
      </c>
      <c r="E5016" s="2" t="s">
        <v>13</v>
      </c>
      <c r="F5016" s="2" t="s">
        <v>59</v>
      </c>
      <c r="G5016" s="2">
        <v>0.11</v>
      </c>
      <c r="H5016" s="2">
        <v>0.08</v>
      </c>
      <c r="I5016" s="2">
        <v>0.17</v>
      </c>
      <c r="J5016" s="2">
        <v>0.03</v>
      </c>
      <c r="K5016" s="2">
        <v>0.38</v>
      </c>
    </row>
    <row r="5017" spans="1:11" x14ac:dyDescent="0.25">
      <c r="A5017" s="3">
        <v>5017</v>
      </c>
      <c r="B5017" s="3" t="s">
        <v>3788</v>
      </c>
      <c r="C5017" s="3" t="s">
        <v>141</v>
      </c>
      <c r="D5017" s="3">
        <v>2016</v>
      </c>
      <c r="E5017" s="3" t="s">
        <v>18</v>
      </c>
      <c r="F5017" s="3" t="s">
        <v>40</v>
      </c>
      <c r="G5017" s="3">
        <v>0.15</v>
      </c>
      <c r="H5017" s="3">
        <v>0.2</v>
      </c>
      <c r="I5017" s="3">
        <v>0</v>
      </c>
      <c r="J5017" s="3">
        <v>0.03</v>
      </c>
      <c r="K5017" s="3">
        <v>0.38</v>
      </c>
    </row>
    <row r="5018" spans="1:11" x14ac:dyDescent="0.25">
      <c r="A5018" s="2">
        <v>5018</v>
      </c>
      <c r="B5018" s="2" t="s">
        <v>3789</v>
      </c>
      <c r="C5018" s="2" t="s">
        <v>12</v>
      </c>
      <c r="D5018" s="2">
        <v>2009</v>
      </c>
      <c r="E5018" s="2" t="s">
        <v>43</v>
      </c>
      <c r="F5018" s="2" t="s">
        <v>514</v>
      </c>
      <c r="G5018" s="2">
        <v>0.12</v>
      </c>
      <c r="H5018" s="2">
        <v>0.22</v>
      </c>
      <c r="I5018" s="2">
        <v>0</v>
      </c>
      <c r="J5018" s="2">
        <v>0.04</v>
      </c>
      <c r="K5018" s="2">
        <v>0.38</v>
      </c>
    </row>
    <row r="5019" spans="1:11" x14ac:dyDescent="0.2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25">
      <c r="A5020" s="2">
        <v>5020</v>
      </c>
      <c r="B5020" s="2" t="s">
        <v>3791</v>
      </c>
      <c r="C5020" s="2" t="s">
        <v>86</v>
      </c>
      <c r="D5020" s="2">
        <v>2000</v>
      </c>
      <c r="E5020" s="2" t="s">
        <v>212</v>
      </c>
      <c r="F5020" s="2" t="s">
        <v>296</v>
      </c>
      <c r="G5020" s="2">
        <v>0</v>
      </c>
      <c r="H5020" s="2">
        <v>0</v>
      </c>
      <c r="I5020" s="2">
        <v>0.36</v>
      </c>
      <c r="J5020" s="2">
        <v>0.02</v>
      </c>
      <c r="K5020" s="2">
        <v>0.38</v>
      </c>
    </row>
    <row r="5021" spans="1:11" x14ac:dyDescent="0.25">
      <c r="A5021" s="3">
        <v>5021</v>
      </c>
      <c r="B5021" s="3" t="s">
        <v>2932</v>
      </c>
      <c r="C5021" s="3" t="s">
        <v>46</v>
      </c>
      <c r="D5021" s="3">
        <v>2005</v>
      </c>
      <c r="E5021" s="3" t="s">
        <v>28</v>
      </c>
      <c r="F5021" s="3" t="s">
        <v>385</v>
      </c>
      <c r="G5021" s="3">
        <v>0.19</v>
      </c>
      <c r="H5021" s="3">
        <v>0.15</v>
      </c>
      <c r="I5021" s="3">
        <v>0</v>
      </c>
      <c r="J5021" s="3">
        <v>0.05</v>
      </c>
      <c r="K5021" s="3">
        <v>0.38</v>
      </c>
    </row>
    <row r="5022" spans="1:11" x14ac:dyDescent="0.25">
      <c r="A5022" s="2">
        <v>5022</v>
      </c>
      <c r="B5022" s="2" t="s">
        <v>3792</v>
      </c>
      <c r="C5022" s="2" t="s">
        <v>46</v>
      </c>
      <c r="D5022" s="2">
        <v>2004</v>
      </c>
      <c r="E5022" s="2" t="s">
        <v>18</v>
      </c>
      <c r="F5022" s="2" t="s">
        <v>1528</v>
      </c>
      <c r="G5022" s="2">
        <v>0.19</v>
      </c>
      <c r="H5022" s="2">
        <v>0.15</v>
      </c>
      <c r="I5022" s="2">
        <v>0</v>
      </c>
      <c r="J5022" s="2">
        <v>0.05</v>
      </c>
      <c r="K5022" s="2">
        <v>0.38</v>
      </c>
    </row>
    <row r="5023" spans="1:11" x14ac:dyDescent="0.25">
      <c r="A5023" s="3">
        <v>5023</v>
      </c>
      <c r="B5023" s="3" t="s">
        <v>3793</v>
      </c>
      <c r="C5023" s="3" t="s">
        <v>65</v>
      </c>
      <c r="D5023" s="3">
        <v>2013</v>
      </c>
      <c r="E5023" s="3" t="s">
        <v>83</v>
      </c>
      <c r="F5023" s="3" t="s">
        <v>176</v>
      </c>
      <c r="G5023" s="3">
        <v>0</v>
      </c>
      <c r="H5023" s="3">
        <v>0</v>
      </c>
      <c r="I5023" s="3">
        <v>0.38</v>
      </c>
      <c r="J5023" s="3">
        <v>0</v>
      </c>
      <c r="K5023" s="3">
        <v>0.38</v>
      </c>
    </row>
    <row r="5024" spans="1:11" x14ac:dyDescent="0.2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25">
      <c r="A5025" s="3">
        <v>5025</v>
      </c>
      <c r="B5025" s="3" t="s">
        <v>1878</v>
      </c>
      <c r="C5025" s="3" t="s">
        <v>46</v>
      </c>
      <c r="D5025" s="3">
        <v>2010</v>
      </c>
      <c r="E5025" s="3" t="s">
        <v>13</v>
      </c>
      <c r="F5025" s="3" t="s">
        <v>110</v>
      </c>
      <c r="G5025" s="3">
        <v>0.19</v>
      </c>
      <c r="H5025" s="3">
        <v>0.15</v>
      </c>
      <c r="I5025" s="3">
        <v>0</v>
      </c>
      <c r="J5025" s="3">
        <v>0.05</v>
      </c>
      <c r="K5025" s="3">
        <v>0.38</v>
      </c>
    </row>
    <row r="5026" spans="1:11" x14ac:dyDescent="0.25">
      <c r="A5026" s="2">
        <v>5026</v>
      </c>
      <c r="B5026" s="2" t="s">
        <v>2701</v>
      </c>
      <c r="C5026" s="2" t="s">
        <v>67</v>
      </c>
      <c r="D5026" s="2">
        <v>2015</v>
      </c>
      <c r="E5026" s="2" t="s">
        <v>22</v>
      </c>
      <c r="F5026" s="2" t="s">
        <v>296</v>
      </c>
      <c r="G5026" s="2">
        <v>0.16</v>
      </c>
      <c r="H5026" s="2">
        <v>0.15</v>
      </c>
      <c r="I5026" s="2">
        <v>0.02</v>
      </c>
      <c r="J5026" s="2">
        <v>0.06</v>
      </c>
      <c r="K5026" s="2">
        <v>0.38</v>
      </c>
    </row>
    <row r="5027" spans="1:11" x14ac:dyDescent="0.25">
      <c r="A5027" s="3">
        <v>5027</v>
      </c>
      <c r="B5027" s="3" t="s">
        <v>3794</v>
      </c>
      <c r="C5027" s="3" t="s">
        <v>55</v>
      </c>
      <c r="D5027" s="3">
        <v>2004</v>
      </c>
      <c r="E5027" s="3" t="s">
        <v>43</v>
      </c>
      <c r="F5027" s="3" t="s">
        <v>451</v>
      </c>
      <c r="G5027" s="3">
        <v>0.27</v>
      </c>
      <c r="H5027" s="3">
        <v>0.1</v>
      </c>
      <c r="I5027" s="3">
        <v>0</v>
      </c>
      <c r="J5027" s="3">
        <v>0.01</v>
      </c>
      <c r="K5027" s="3">
        <v>0.38</v>
      </c>
    </row>
    <row r="5028" spans="1:11" x14ac:dyDescent="0.25">
      <c r="A5028" s="2">
        <v>5028</v>
      </c>
      <c r="B5028" s="2" t="s">
        <v>3795</v>
      </c>
      <c r="C5028" s="2" t="s">
        <v>65</v>
      </c>
      <c r="D5028" s="2">
        <v>2012</v>
      </c>
      <c r="E5028" s="2" t="s">
        <v>43</v>
      </c>
      <c r="F5028" s="2" t="s">
        <v>184</v>
      </c>
      <c r="G5028" s="2">
        <v>0.15</v>
      </c>
      <c r="H5028" s="2">
        <v>0.11</v>
      </c>
      <c r="I5028" s="2">
        <v>0.1</v>
      </c>
      <c r="J5028" s="2">
        <v>0.02</v>
      </c>
      <c r="K5028" s="2">
        <v>0.38</v>
      </c>
    </row>
    <row r="5029" spans="1:11" x14ac:dyDescent="0.25">
      <c r="A5029" s="3">
        <v>5029</v>
      </c>
      <c r="B5029" s="3" t="s">
        <v>3796</v>
      </c>
      <c r="C5029" s="3" t="s">
        <v>46</v>
      </c>
      <c r="D5029" s="3">
        <v>2003</v>
      </c>
      <c r="E5029" s="3" t="s">
        <v>212</v>
      </c>
      <c r="F5029" s="3" t="s">
        <v>128</v>
      </c>
      <c r="G5029" s="3">
        <v>0.19</v>
      </c>
      <c r="H5029" s="3">
        <v>0.15</v>
      </c>
      <c r="I5029" s="3">
        <v>0</v>
      </c>
      <c r="J5029" s="3">
        <v>0.05</v>
      </c>
      <c r="K5029" s="3">
        <v>0.38</v>
      </c>
    </row>
    <row r="5030" spans="1:11" x14ac:dyDescent="0.25">
      <c r="A5030" s="2">
        <v>5030</v>
      </c>
      <c r="B5030" s="2" t="s">
        <v>3797</v>
      </c>
      <c r="C5030" s="2" t="s">
        <v>26</v>
      </c>
      <c r="D5030" s="2">
        <v>2006</v>
      </c>
      <c r="E5030" s="2" t="s">
        <v>28</v>
      </c>
      <c r="F5030" s="2" t="s">
        <v>14</v>
      </c>
      <c r="G5030" s="2">
        <v>0.31</v>
      </c>
      <c r="H5030" s="2">
        <v>0.03</v>
      </c>
      <c r="I5030" s="2">
        <v>0</v>
      </c>
      <c r="J5030" s="2">
        <v>0.03</v>
      </c>
      <c r="K5030" s="2">
        <v>0.38</v>
      </c>
    </row>
    <row r="5031" spans="1:11" x14ac:dyDescent="0.25">
      <c r="A5031" s="3">
        <v>5031</v>
      </c>
      <c r="B5031" s="3" t="s">
        <v>2172</v>
      </c>
      <c r="C5031" s="3" t="s">
        <v>42</v>
      </c>
      <c r="D5031" s="3">
        <v>2006</v>
      </c>
      <c r="E5031" s="3" t="s">
        <v>13</v>
      </c>
      <c r="F5031" s="3" t="s">
        <v>44</v>
      </c>
      <c r="G5031" s="3">
        <v>0.3</v>
      </c>
      <c r="H5031" s="3">
        <v>0.04</v>
      </c>
      <c r="I5031" s="3">
        <v>0</v>
      </c>
      <c r="J5031" s="3">
        <v>0.04</v>
      </c>
      <c r="K5031" s="3">
        <v>0.38</v>
      </c>
    </row>
    <row r="5032" spans="1:11" x14ac:dyDescent="0.25">
      <c r="A5032" s="2">
        <v>5032</v>
      </c>
      <c r="B5032" s="2" t="s">
        <v>3798</v>
      </c>
      <c r="C5032" s="2" t="s">
        <v>86</v>
      </c>
      <c r="D5032" s="2">
        <v>1996</v>
      </c>
      <c r="E5032" s="2" t="s">
        <v>43</v>
      </c>
      <c r="F5032" s="2" t="s">
        <v>296</v>
      </c>
      <c r="G5032" s="2">
        <v>0</v>
      </c>
      <c r="H5032" s="2">
        <v>0</v>
      </c>
      <c r="I5032" s="2">
        <v>0.36</v>
      </c>
      <c r="J5032" s="2">
        <v>0.02</v>
      </c>
      <c r="K5032" s="2">
        <v>0.38</v>
      </c>
    </row>
    <row r="5033" spans="1:11" x14ac:dyDescent="0.2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25">
      <c r="A5034" s="2">
        <v>5034</v>
      </c>
      <c r="B5034" s="2" t="s">
        <v>3800</v>
      </c>
      <c r="C5034" s="2" t="s">
        <v>46</v>
      </c>
      <c r="D5034" s="2">
        <v>2000</v>
      </c>
      <c r="E5034" s="2" t="s">
        <v>31</v>
      </c>
      <c r="F5034" s="2" t="s">
        <v>184</v>
      </c>
      <c r="G5034" s="2">
        <v>0.19</v>
      </c>
      <c r="H5034" s="2">
        <v>0.15</v>
      </c>
      <c r="I5034" s="2">
        <v>0</v>
      </c>
      <c r="J5034" s="2">
        <v>0.05</v>
      </c>
      <c r="K5034" s="2">
        <v>0.38</v>
      </c>
    </row>
    <row r="5035" spans="1:11" x14ac:dyDescent="0.25">
      <c r="A5035" s="3">
        <v>5035</v>
      </c>
      <c r="B5035" s="3" t="s">
        <v>3801</v>
      </c>
      <c r="C5035" s="3" t="s">
        <v>21</v>
      </c>
      <c r="D5035" s="3">
        <v>1991</v>
      </c>
      <c r="E5035" s="3" t="s">
        <v>22</v>
      </c>
      <c r="F5035" s="3" t="s">
        <v>124</v>
      </c>
      <c r="G5035" s="3">
        <v>0</v>
      </c>
      <c r="H5035" s="3">
        <v>0</v>
      </c>
      <c r="I5035" s="3">
        <v>0.38</v>
      </c>
      <c r="J5035" s="3">
        <v>0</v>
      </c>
      <c r="K5035" s="3">
        <v>0.38</v>
      </c>
    </row>
    <row r="5036" spans="1:11" x14ac:dyDescent="0.25">
      <c r="A5036" s="2">
        <v>5036</v>
      </c>
      <c r="B5036" s="2" t="s">
        <v>3765</v>
      </c>
      <c r="C5036" s="2" t="s">
        <v>12</v>
      </c>
      <c r="D5036" s="2">
        <v>2009</v>
      </c>
      <c r="E5036" s="2" t="s">
        <v>13</v>
      </c>
      <c r="F5036" s="2" t="s">
        <v>121</v>
      </c>
      <c r="G5036" s="2">
        <v>0.13</v>
      </c>
      <c r="H5036" s="2">
        <v>0.21</v>
      </c>
      <c r="I5036" s="2">
        <v>0</v>
      </c>
      <c r="J5036" s="2">
        <v>0.04</v>
      </c>
      <c r="K5036" s="2">
        <v>0.38</v>
      </c>
    </row>
    <row r="5037" spans="1:11" x14ac:dyDescent="0.25">
      <c r="A5037" s="3">
        <v>5037</v>
      </c>
      <c r="B5037" s="3" t="s">
        <v>2783</v>
      </c>
      <c r="C5037" s="3" t="s">
        <v>46</v>
      </c>
      <c r="D5037" s="3">
        <v>2008</v>
      </c>
      <c r="E5037" s="3" t="s">
        <v>2</v>
      </c>
      <c r="F5037" s="3" t="s">
        <v>44</v>
      </c>
      <c r="G5037" s="3">
        <v>0.19</v>
      </c>
      <c r="H5037" s="3">
        <v>0.15</v>
      </c>
      <c r="I5037" s="3">
        <v>0</v>
      </c>
      <c r="J5037" s="3">
        <v>0.05</v>
      </c>
      <c r="K5037" s="3">
        <v>0.38</v>
      </c>
    </row>
    <row r="5038" spans="1:11" x14ac:dyDescent="0.25">
      <c r="A5038" s="2">
        <v>5038</v>
      </c>
      <c r="B5038" s="2" t="s">
        <v>2799</v>
      </c>
      <c r="C5038" s="2" t="s">
        <v>46</v>
      </c>
      <c r="D5038" s="2">
        <v>2008</v>
      </c>
      <c r="E5038" s="2" t="s">
        <v>43</v>
      </c>
      <c r="F5038" s="2" t="s">
        <v>121</v>
      </c>
      <c r="G5038" s="2">
        <v>0.32</v>
      </c>
      <c r="H5038" s="2">
        <v>0.01</v>
      </c>
      <c r="I5038" s="2">
        <v>0</v>
      </c>
      <c r="J5038" s="2">
        <v>0.05</v>
      </c>
      <c r="K5038" s="2">
        <v>0.38</v>
      </c>
    </row>
    <row r="5039" spans="1:11" x14ac:dyDescent="0.25">
      <c r="A5039" s="3">
        <v>5039</v>
      </c>
      <c r="B5039" s="3" t="s">
        <v>1670</v>
      </c>
      <c r="C5039" s="3" t="s">
        <v>46</v>
      </c>
      <c r="D5039" s="3">
        <v>2008</v>
      </c>
      <c r="E5039" s="3" t="s">
        <v>31</v>
      </c>
      <c r="F5039" s="3" t="s">
        <v>110</v>
      </c>
      <c r="G5039" s="3">
        <v>0.21</v>
      </c>
      <c r="H5039" s="3">
        <v>0</v>
      </c>
      <c r="I5039" s="3">
        <v>0</v>
      </c>
      <c r="J5039" s="3">
        <v>0.17</v>
      </c>
      <c r="K5039" s="3">
        <v>0.38</v>
      </c>
    </row>
    <row r="5040" spans="1:11" x14ac:dyDescent="0.25">
      <c r="A5040" s="2">
        <v>5040</v>
      </c>
      <c r="B5040" s="2" t="s">
        <v>3802</v>
      </c>
      <c r="C5040" s="2" t="s">
        <v>12</v>
      </c>
      <c r="D5040" s="2">
        <v>2011</v>
      </c>
      <c r="E5040" s="2" t="s">
        <v>13</v>
      </c>
      <c r="F5040" s="2" t="s">
        <v>61</v>
      </c>
      <c r="G5040" s="2">
        <v>0.34</v>
      </c>
      <c r="H5040" s="2">
        <v>0.02</v>
      </c>
      <c r="I5040" s="2">
        <v>0</v>
      </c>
      <c r="J5040" s="2">
        <v>0.02</v>
      </c>
      <c r="K5040" s="2">
        <v>0.38</v>
      </c>
    </row>
    <row r="5041" spans="1:11" x14ac:dyDescent="0.25">
      <c r="A5041" s="3">
        <v>5041</v>
      </c>
      <c r="B5041" s="3" t="s">
        <v>3803</v>
      </c>
      <c r="C5041" s="3" t="s">
        <v>42</v>
      </c>
      <c r="D5041" s="3">
        <v>2010</v>
      </c>
      <c r="E5041" s="3" t="s">
        <v>72</v>
      </c>
      <c r="F5041" s="3" t="s">
        <v>110</v>
      </c>
      <c r="G5041" s="3">
        <v>0.16</v>
      </c>
      <c r="H5041" s="3">
        <v>0.15</v>
      </c>
      <c r="I5041" s="3">
        <v>0.01</v>
      </c>
      <c r="J5041" s="3">
        <v>0.06</v>
      </c>
      <c r="K5041" s="3">
        <v>0.38</v>
      </c>
    </row>
    <row r="5042" spans="1:11" x14ac:dyDescent="0.2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25">
      <c r="A5043" s="3">
        <v>5043</v>
      </c>
      <c r="B5043" s="3" t="s">
        <v>1749</v>
      </c>
      <c r="C5043" s="3" t="s">
        <v>12</v>
      </c>
      <c r="D5043" s="3">
        <v>2009</v>
      </c>
      <c r="E5043" s="3" t="s">
        <v>18</v>
      </c>
      <c r="F5043" s="3" t="s">
        <v>514</v>
      </c>
      <c r="G5043" s="3">
        <v>0.11</v>
      </c>
      <c r="H5043" s="3">
        <v>0.23</v>
      </c>
      <c r="I5043" s="3">
        <v>0</v>
      </c>
      <c r="J5043" s="3">
        <v>0.04</v>
      </c>
      <c r="K5043" s="3">
        <v>0.38</v>
      </c>
    </row>
    <row r="5044" spans="1:11" x14ac:dyDescent="0.25">
      <c r="A5044" s="2">
        <v>5044</v>
      </c>
      <c r="B5044" s="2" t="s">
        <v>2717</v>
      </c>
      <c r="C5044" s="2" t="s">
        <v>834</v>
      </c>
      <c r="D5044" s="2">
        <v>1996</v>
      </c>
      <c r="E5044" s="2" t="s">
        <v>33</v>
      </c>
      <c r="F5044" s="2" t="s">
        <v>184</v>
      </c>
      <c r="G5044" s="2">
        <v>0</v>
      </c>
      <c r="H5044" s="2">
        <v>0</v>
      </c>
      <c r="I5044" s="2">
        <v>0.38</v>
      </c>
      <c r="J5044" s="2">
        <v>0</v>
      </c>
      <c r="K5044" s="2">
        <v>0.38</v>
      </c>
    </row>
    <row r="5045" spans="1:11" x14ac:dyDescent="0.2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25">
      <c r="A5046" s="2">
        <v>5046</v>
      </c>
      <c r="B5046" s="2" t="s">
        <v>3805</v>
      </c>
      <c r="C5046" s="2" t="s">
        <v>26</v>
      </c>
      <c r="D5046" s="2">
        <v>2009</v>
      </c>
      <c r="E5046" s="2" t="s">
        <v>28</v>
      </c>
      <c r="F5046" s="2" t="s">
        <v>61</v>
      </c>
      <c r="G5046" s="2">
        <v>0.13</v>
      </c>
      <c r="H5046" s="2">
        <v>0.2</v>
      </c>
      <c r="I5046" s="2">
        <v>0</v>
      </c>
      <c r="J5046" s="2">
        <v>0.04</v>
      </c>
      <c r="K5046" s="2">
        <v>0.38</v>
      </c>
    </row>
    <row r="5047" spans="1:11" x14ac:dyDescent="0.2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25">
      <c r="A5048" s="2">
        <v>5048</v>
      </c>
      <c r="B5048" s="2" t="s">
        <v>2396</v>
      </c>
      <c r="C5048" s="2" t="s">
        <v>46</v>
      </c>
      <c r="D5048" s="2">
        <v>2007</v>
      </c>
      <c r="E5048" s="2" t="s">
        <v>18</v>
      </c>
      <c r="F5048" s="2" t="s">
        <v>385</v>
      </c>
      <c r="G5048" s="2">
        <v>0.32</v>
      </c>
      <c r="H5048" s="2">
        <v>0.01</v>
      </c>
      <c r="I5048" s="2">
        <v>0</v>
      </c>
      <c r="J5048" s="2">
        <v>0.05</v>
      </c>
      <c r="K5048" s="2">
        <v>0.38</v>
      </c>
    </row>
    <row r="5049" spans="1:11" x14ac:dyDescent="0.2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25">
      <c r="A5050" s="2">
        <v>5050</v>
      </c>
      <c r="B5050" s="2" t="s">
        <v>3808</v>
      </c>
      <c r="C5050" s="2" t="s">
        <v>48</v>
      </c>
      <c r="D5050" s="2">
        <v>1995</v>
      </c>
      <c r="E5050" s="2" t="s">
        <v>212</v>
      </c>
      <c r="F5050" s="2" t="s">
        <v>969</v>
      </c>
      <c r="G5050" s="2">
        <v>0</v>
      </c>
      <c r="H5050" s="2">
        <v>0</v>
      </c>
      <c r="I5050" s="2">
        <v>0.38</v>
      </c>
      <c r="J5050" s="2">
        <v>0</v>
      </c>
      <c r="K5050" s="2">
        <v>0.38</v>
      </c>
    </row>
    <row r="5051" spans="1:11" x14ac:dyDescent="0.2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2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25">
      <c r="A5053" s="3">
        <v>5053</v>
      </c>
      <c r="B5053" s="3" t="s">
        <v>3810</v>
      </c>
      <c r="C5053" s="3" t="s">
        <v>130</v>
      </c>
      <c r="D5053" s="3">
        <v>2011</v>
      </c>
      <c r="E5053" s="3" t="s">
        <v>28</v>
      </c>
      <c r="F5053" s="3" t="s">
        <v>296</v>
      </c>
      <c r="G5053" s="3">
        <v>0</v>
      </c>
      <c r="H5053" s="3">
        <v>0</v>
      </c>
      <c r="I5053" s="3">
        <v>0.38</v>
      </c>
      <c r="J5053" s="3">
        <v>0</v>
      </c>
      <c r="K5053" s="3">
        <v>0.38</v>
      </c>
    </row>
    <row r="5054" spans="1:11" x14ac:dyDescent="0.25">
      <c r="A5054" s="2">
        <v>5054</v>
      </c>
      <c r="B5054" s="2" t="s">
        <v>3811</v>
      </c>
      <c r="C5054" s="2" t="s">
        <v>65</v>
      </c>
      <c r="D5054" s="2">
        <v>2012</v>
      </c>
      <c r="E5054" s="2" t="s">
        <v>22</v>
      </c>
      <c r="F5054" s="2" t="s">
        <v>1249</v>
      </c>
      <c r="G5054" s="2">
        <v>0.12</v>
      </c>
      <c r="H5054" s="2">
        <v>0.05</v>
      </c>
      <c r="I5054" s="2">
        <v>0.2</v>
      </c>
      <c r="J5054" s="2">
        <v>0.01</v>
      </c>
      <c r="K5054" s="2">
        <v>0.38</v>
      </c>
    </row>
    <row r="5055" spans="1:11" x14ac:dyDescent="0.2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2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25">
      <c r="A5057" s="3">
        <v>5057</v>
      </c>
      <c r="B5057" s="3" t="s">
        <v>2673</v>
      </c>
      <c r="C5057" s="3" t="s">
        <v>149</v>
      </c>
      <c r="D5057" s="3">
        <v>2012</v>
      </c>
      <c r="E5057" s="3" t="s">
        <v>43</v>
      </c>
      <c r="F5057" s="3" t="s">
        <v>206</v>
      </c>
      <c r="G5057" s="3">
        <v>0.26</v>
      </c>
      <c r="H5057" s="3">
        <v>0.09</v>
      </c>
      <c r="I5057" s="3">
        <v>0</v>
      </c>
      <c r="J5057" s="3">
        <v>0.03</v>
      </c>
      <c r="K5057" s="3">
        <v>0.38</v>
      </c>
    </row>
    <row r="5058" spans="1:11" x14ac:dyDescent="0.2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25">
      <c r="A5059" s="3">
        <v>5059</v>
      </c>
      <c r="B5059" s="3" t="s">
        <v>550</v>
      </c>
      <c r="C5059" s="3" t="s">
        <v>118</v>
      </c>
      <c r="D5059" s="3">
        <v>2011</v>
      </c>
      <c r="E5059" s="3" t="s">
        <v>43</v>
      </c>
      <c r="F5059" s="3" t="s">
        <v>385</v>
      </c>
      <c r="G5059" s="3">
        <v>0.16</v>
      </c>
      <c r="H5059" s="3">
        <v>0.16</v>
      </c>
      <c r="I5059" s="3">
        <v>0</v>
      </c>
      <c r="J5059" s="3">
        <v>0.06</v>
      </c>
      <c r="K5059" s="3">
        <v>0.38</v>
      </c>
    </row>
    <row r="5060" spans="1:11" x14ac:dyDescent="0.25">
      <c r="A5060" s="2">
        <v>5060</v>
      </c>
      <c r="B5060" s="2" t="s">
        <v>684</v>
      </c>
      <c r="C5060" s="2" t="s">
        <v>67</v>
      </c>
      <c r="D5060" s="2">
        <v>2014</v>
      </c>
      <c r="E5060" s="2" t="s">
        <v>28</v>
      </c>
      <c r="F5060" s="2" t="s">
        <v>92</v>
      </c>
      <c r="G5060" s="2">
        <v>0.19</v>
      </c>
      <c r="H5060" s="2">
        <v>0.13</v>
      </c>
      <c r="I5060" s="2">
        <v>0</v>
      </c>
      <c r="J5060" s="2">
        <v>0.06</v>
      </c>
      <c r="K5060" s="2">
        <v>0.38</v>
      </c>
    </row>
    <row r="5061" spans="1:11" x14ac:dyDescent="0.25">
      <c r="A5061" s="3">
        <v>5061</v>
      </c>
      <c r="B5061" s="3" t="s">
        <v>2243</v>
      </c>
      <c r="C5061" s="3" t="s">
        <v>46</v>
      </c>
      <c r="D5061" s="3">
        <v>2008</v>
      </c>
      <c r="E5061" s="3" t="s">
        <v>43</v>
      </c>
      <c r="F5061" s="3" t="s">
        <v>61</v>
      </c>
      <c r="G5061" s="3">
        <v>0.12</v>
      </c>
      <c r="H5061" s="3">
        <v>0</v>
      </c>
      <c r="I5061" s="3">
        <v>0</v>
      </c>
      <c r="J5061" s="3">
        <v>0.26</v>
      </c>
      <c r="K5061" s="3">
        <v>0.38</v>
      </c>
    </row>
    <row r="5062" spans="1:11" x14ac:dyDescent="0.25">
      <c r="A5062" s="2">
        <v>5062</v>
      </c>
      <c r="B5062" s="2" t="s">
        <v>3815</v>
      </c>
      <c r="C5062" s="2" t="s">
        <v>12</v>
      </c>
      <c r="D5062" s="2">
        <v>2010</v>
      </c>
      <c r="E5062" s="2" t="s">
        <v>33</v>
      </c>
      <c r="F5062" s="2" t="s">
        <v>61</v>
      </c>
      <c r="G5062" s="2">
        <v>0.32</v>
      </c>
      <c r="H5062" s="2">
        <v>0.03</v>
      </c>
      <c r="I5062" s="2">
        <v>0</v>
      </c>
      <c r="J5062" s="2">
        <v>0.03</v>
      </c>
      <c r="K5062" s="2">
        <v>0.38</v>
      </c>
    </row>
    <row r="5063" spans="1:11" x14ac:dyDescent="0.25">
      <c r="A5063" s="3">
        <v>5063</v>
      </c>
      <c r="B5063" s="3" t="s">
        <v>3816</v>
      </c>
      <c r="C5063" s="3" t="s">
        <v>127</v>
      </c>
      <c r="D5063" s="4" t="s">
        <v>225</v>
      </c>
      <c r="E5063" s="3" t="s">
        <v>24</v>
      </c>
      <c r="F5063" s="3" t="s">
        <v>128</v>
      </c>
      <c r="G5063" s="3">
        <v>0.35</v>
      </c>
      <c r="H5063" s="3">
        <v>0.02</v>
      </c>
      <c r="I5063" s="3">
        <v>0</v>
      </c>
      <c r="J5063" s="3">
        <v>0</v>
      </c>
      <c r="K5063" s="3">
        <v>0.38</v>
      </c>
    </row>
    <row r="5064" spans="1:11" x14ac:dyDescent="0.25">
      <c r="A5064" s="2">
        <v>5064</v>
      </c>
      <c r="B5064" s="2" t="s">
        <v>3817</v>
      </c>
      <c r="C5064" s="2" t="s">
        <v>26</v>
      </c>
      <c r="D5064" s="2">
        <v>2008</v>
      </c>
      <c r="E5064" s="2" t="s">
        <v>33</v>
      </c>
      <c r="F5064" s="2" t="s">
        <v>92</v>
      </c>
      <c r="G5064" s="2">
        <v>0.35</v>
      </c>
      <c r="H5064" s="2">
        <v>0</v>
      </c>
      <c r="I5064" s="2">
        <v>0</v>
      </c>
      <c r="J5064" s="2">
        <v>0.03</v>
      </c>
      <c r="K5064" s="2">
        <v>0.38</v>
      </c>
    </row>
    <row r="5065" spans="1:11" x14ac:dyDescent="0.25">
      <c r="A5065" s="3">
        <v>5065</v>
      </c>
      <c r="B5065" s="3" t="s">
        <v>3533</v>
      </c>
      <c r="C5065" s="3" t="s">
        <v>12</v>
      </c>
      <c r="D5065" s="3">
        <v>2010</v>
      </c>
      <c r="E5065" s="3" t="s">
        <v>28</v>
      </c>
      <c r="F5065" s="3" t="s">
        <v>445</v>
      </c>
      <c r="G5065" s="3">
        <v>0.22</v>
      </c>
      <c r="H5065" s="3">
        <v>0.12</v>
      </c>
      <c r="I5065" s="3">
        <v>0</v>
      </c>
      <c r="J5065" s="3">
        <v>0.03</v>
      </c>
      <c r="K5065" s="3">
        <v>0.38</v>
      </c>
    </row>
    <row r="5066" spans="1:11" x14ac:dyDescent="0.25">
      <c r="A5066" s="2">
        <v>5066</v>
      </c>
      <c r="B5066" s="2" t="s">
        <v>3818</v>
      </c>
      <c r="C5066" s="2" t="s">
        <v>127</v>
      </c>
      <c r="D5066" s="2">
        <v>1982</v>
      </c>
      <c r="E5066" s="2" t="s">
        <v>43</v>
      </c>
      <c r="F5066" s="2" t="s">
        <v>128</v>
      </c>
      <c r="G5066" s="2">
        <v>0.35</v>
      </c>
      <c r="H5066" s="2">
        <v>0.02</v>
      </c>
      <c r="I5066" s="2">
        <v>0</v>
      </c>
      <c r="J5066" s="2">
        <v>0</v>
      </c>
      <c r="K5066" s="2">
        <v>0.38</v>
      </c>
    </row>
    <row r="5067" spans="1:11" x14ac:dyDescent="0.25">
      <c r="A5067" s="3">
        <v>5067</v>
      </c>
      <c r="B5067" s="3" t="s">
        <v>2843</v>
      </c>
      <c r="C5067" s="3" t="s">
        <v>26</v>
      </c>
      <c r="D5067" s="3">
        <v>2010</v>
      </c>
      <c r="E5067" s="3" t="s">
        <v>18</v>
      </c>
      <c r="F5067" s="3" t="s">
        <v>61</v>
      </c>
      <c r="G5067" s="3">
        <v>0.35</v>
      </c>
      <c r="H5067" s="3">
        <v>0</v>
      </c>
      <c r="I5067" s="3">
        <v>0</v>
      </c>
      <c r="J5067" s="3">
        <v>0.02</v>
      </c>
      <c r="K5067" s="3">
        <v>0.38</v>
      </c>
    </row>
    <row r="5068" spans="1:11" x14ac:dyDescent="0.25">
      <c r="A5068" s="2">
        <v>5068</v>
      </c>
      <c r="B5068" s="2" t="s">
        <v>3819</v>
      </c>
      <c r="C5068" s="2" t="s">
        <v>693</v>
      </c>
      <c r="D5068" s="2">
        <v>2013</v>
      </c>
      <c r="E5068" s="2" t="s">
        <v>43</v>
      </c>
      <c r="F5068" s="2" t="s">
        <v>751</v>
      </c>
      <c r="G5068" s="2">
        <v>0.05</v>
      </c>
      <c r="H5068" s="2">
        <v>0.05</v>
      </c>
      <c r="I5068" s="2">
        <v>0.25</v>
      </c>
      <c r="J5068" s="2">
        <v>0.03</v>
      </c>
      <c r="K5068" s="2">
        <v>0.38</v>
      </c>
    </row>
    <row r="5069" spans="1:11" x14ac:dyDescent="0.2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2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25">
      <c r="A5071" s="3">
        <v>5071</v>
      </c>
      <c r="B5071" s="3" t="s">
        <v>3822</v>
      </c>
      <c r="C5071" s="3" t="s">
        <v>42</v>
      </c>
      <c r="D5071" s="3">
        <v>2014</v>
      </c>
      <c r="E5071" s="3" t="s">
        <v>72</v>
      </c>
      <c r="F5071" s="3" t="s">
        <v>296</v>
      </c>
      <c r="G5071" s="3">
        <v>0</v>
      </c>
      <c r="H5071" s="3">
        <v>0</v>
      </c>
      <c r="I5071" s="3">
        <v>0.38</v>
      </c>
      <c r="J5071" s="3">
        <v>0</v>
      </c>
      <c r="K5071" s="3">
        <v>0.38</v>
      </c>
    </row>
    <row r="5072" spans="1:11" x14ac:dyDescent="0.2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25">
      <c r="A5073" s="3">
        <v>5073</v>
      </c>
      <c r="B5073" s="3" t="s">
        <v>530</v>
      </c>
      <c r="C5073" s="3" t="s">
        <v>118</v>
      </c>
      <c r="D5073" s="3">
        <v>2010</v>
      </c>
      <c r="E5073" s="3" t="s">
        <v>18</v>
      </c>
      <c r="F5073" s="3" t="s">
        <v>110</v>
      </c>
      <c r="G5073" s="3">
        <v>0.12</v>
      </c>
      <c r="H5073" s="3">
        <v>0.2</v>
      </c>
      <c r="I5073" s="3">
        <v>0</v>
      </c>
      <c r="J5073" s="3">
        <v>0.06</v>
      </c>
      <c r="K5073" s="3">
        <v>0.38</v>
      </c>
    </row>
    <row r="5074" spans="1:11" x14ac:dyDescent="0.25">
      <c r="A5074" s="2">
        <v>5074</v>
      </c>
      <c r="B5074" s="2" t="s">
        <v>3823</v>
      </c>
      <c r="C5074" s="2" t="s">
        <v>26</v>
      </c>
      <c r="D5074" s="2">
        <v>2006</v>
      </c>
      <c r="E5074" s="2" t="s">
        <v>2</v>
      </c>
      <c r="F5074" s="2" t="s">
        <v>260</v>
      </c>
      <c r="G5074" s="2">
        <v>0.34</v>
      </c>
      <c r="H5074" s="2">
        <v>0.01</v>
      </c>
      <c r="I5074" s="2">
        <v>0</v>
      </c>
      <c r="J5074" s="2">
        <v>0.03</v>
      </c>
      <c r="K5074" s="2">
        <v>0.38</v>
      </c>
    </row>
    <row r="5075" spans="1:11" x14ac:dyDescent="0.25">
      <c r="A5075" s="3">
        <v>5075</v>
      </c>
      <c r="B5075" s="3" t="s">
        <v>3824</v>
      </c>
      <c r="C5075" s="3" t="s">
        <v>65</v>
      </c>
      <c r="D5075" s="3">
        <v>2011</v>
      </c>
      <c r="E5075" s="3" t="s">
        <v>13</v>
      </c>
      <c r="F5075" s="3" t="s">
        <v>184</v>
      </c>
      <c r="G5075" s="3">
        <v>0.11</v>
      </c>
      <c r="H5075" s="3">
        <v>0.13</v>
      </c>
      <c r="I5075" s="3">
        <v>0.11</v>
      </c>
      <c r="J5075" s="3">
        <v>0.02</v>
      </c>
      <c r="K5075" s="3">
        <v>0.38</v>
      </c>
    </row>
    <row r="5076" spans="1:11" x14ac:dyDescent="0.2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25">
      <c r="A5077" s="3">
        <v>5077</v>
      </c>
      <c r="B5077" s="3" t="s">
        <v>3826</v>
      </c>
      <c r="C5077" s="3" t="s">
        <v>26</v>
      </c>
      <c r="D5077" s="3">
        <v>2009</v>
      </c>
      <c r="E5077" s="3" t="s">
        <v>22</v>
      </c>
      <c r="F5077" s="3" t="s">
        <v>296</v>
      </c>
      <c r="G5077" s="3">
        <v>0.13</v>
      </c>
      <c r="H5077" s="3">
        <v>0.02</v>
      </c>
      <c r="I5077" s="3">
        <v>0.21</v>
      </c>
      <c r="J5077" s="3">
        <v>0.01</v>
      </c>
      <c r="K5077" s="3">
        <v>0.38</v>
      </c>
    </row>
    <row r="5078" spans="1:11" x14ac:dyDescent="0.25">
      <c r="A5078" s="2">
        <v>5078</v>
      </c>
      <c r="B5078" s="2" t="s">
        <v>3519</v>
      </c>
      <c r="C5078" s="2" t="s">
        <v>12</v>
      </c>
      <c r="D5078" s="2">
        <v>2009</v>
      </c>
      <c r="E5078" s="2" t="s">
        <v>72</v>
      </c>
      <c r="F5078" s="2" t="s">
        <v>385</v>
      </c>
      <c r="G5078" s="2">
        <v>0.31</v>
      </c>
      <c r="H5078" s="2">
        <v>0.03</v>
      </c>
      <c r="I5078" s="2">
        <v>0</v>
      </c>
      <c r="J5078" s="2">
        <v>0.03</v>
      </c>
      <c r="K5078" s="2">
        <v>0.38</v>
      </c>
    </row>
    <row r="5079" spans="1:11" x14ac:dyDescent="0.25">
      <c r="A5079" s="3">
        <v>5079</v>
      </c>
      <c r="B5079" s="3" t="s">
        <v>3827</v>
      </c>
      <c r="C5079" s="3" t="s">
        <v>42</v>
      </c>
      <c r="D5079" s="3">
        <v>2011</v>
      </c>
      <c r="E5079" s="3" t="s">
        <v>31</v>
      </c>
      <c r="F5079" s="3" t="s">
        <v>121</v>
      </c>
      <c r="G5079" s="3">
        <v>0.15</v>
      </c>
      <c r="H5079" s="3">
        <v>0.17</v>
      </c>
      <c r="I5079" s="3">
        <v>0</v>
      </c>
      <c r="J5079" s="3">
        <v>0.06</v>
      </c>
      <c r="K5079" s="3">
        <v>0.38</v>
      </c>
    </row>
    <row r="5080" spans="1:11" x14ac:dyDescent="0.25">
      <c r="A5080" s="2">
        <v>5080</v>
      </c>
      <c r="B5080" s="2" t="s">
        <v>2655</v>
      </c>
      <c r="C5080" s="2" t="s">
        <v>130</v>
      </c>
      <c r="D5080" s="5" t="s">
        <v>225</v>
      </c>
      <c r="E5080" s="2" t="s">
        <v>43</v>
      </c>
      <c r="F5080" s="2" t="s">
        <v>121</v>
      </c>
      <c r="G5080" s="2">
        <v>0.11</v>
      </c>
      <c r="H5080" s="2">
        <v>0.16</v>
      </c>
      <c r="I5080" s="2">
        <v>0</v>
      </c>
      <c r="J5080" s="2">
        <v>0.1</v>
      </c>
      <c r="K5080" s="2">
        <v>0.38</v>
      </c>
    </row>
    <row r="5081" spans="1:11" x14ac:dyDescent="0.2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25">
      <c r="A5082" s="2">
        <v>5082</v>
      </c>
      <c r="B5082" s="2" t="s">
        <v>3828</v>
      </c>
      <c r="C5082" s="2" t="s">
        <v>39</v>
      </c>
      <c r="D5082" s="2">
        <v>2005</v>
      </c>
      <c r="E5082" s="2" t="s">
        <v>31</v>
      </c>
      <c r="F5082" s="2" t="s">
        <v>61</v>
      </c>
      <c r="G5082" s="2">
        <v>0.32</v>
      </c>
      <c r="H5082" s="2">
        <v>0.03</v>
      </c>
      <c r="I5082" s="2">
        <v>0</v>
      </c>
      <c r="J5082" s="2">
        <v>0.03</v>
      </c>
      <c r="K5082" s="2">
        <v>0.38</v>
      </c>
    </row>
    <row r="5083" spans="1:11" x14ac:dyDescent="0.25">
      <c r="A5083" s="3">
        <v>5083</v>
      </c>
      <c r="B5083" s="3" t="s">
        <v>3829</v>
      </c>
      <c r="C5083" s="3" t="s">
        <v>26</v>
      </c>
      <c r="D5083" s="3">
        <v>2008</v>
      </c>
      <c r="E5083" s="3" t="s">
        <v>83</v>
      </c>
      <c r="F5083" s="3" t="s">
        <v>92</v>
      </c>
      <c r="G5083" s="3">
        <v>0.35</v>
      </c>
      <c r="H5083" s="3">
        <v>0</v>
      </c>
      <c r="I5083" s="3">
        <v>0</v>
      </c>
      <c r="J5083" s="3">
        <v>0.03</v>
      </c>
      <c r="K5083" s="3">
        <v>0.37</v>
      </c>
    </row>
    <row r="5084" spans="1:11" x14ac:dyDescent="0.25">
      <c r="A5084" s="2">
        <v>5084</v>
      </c>
      <c r="B5084" s="2" t="s">
        <v>3830</v>
      </c>
      <c r="C5084" s="2" t="s">
        <v>127</v>
      </c>
      <c r="D5084" s="2">
        <v>1986</v>
      </c>
      <c r="E5084" s="2" t="s">
        <v>31</v>
      </c>
      <c r="F5084" s="2" t="s">
        <v>128</v>
      </c>
      <c r="G5084" s="2">
        <v>0.35</v>
      </c>
      <c r="H5084" s="2">
        <v>0.02</v>
      </c>
      <c r="I5084" s="2">
        <v>0</v>
      </c>
      <c r="J5084" s="2">
        <v>0</v>
      </c>
      <c r="K5084" s="2">
        <v>0.37</v>
      </c>
    </row>
    <row r="5085" spans="1:11" x14ac:dyDescent="0.25">
      <c r="A5085" s="3">
        <v>5085</v>
      </c>
      <c r="B5085" s="3" t="s">
        <v>3831</v>
      </c>
      <c r="C5085" s="3" t="s">
        <v>26</v>
      </c>
      <c r="D5085" s="3">
        <v>2008</v>
      </c>
      <c r="E5085" s="3" t="s">
        <v>33</v>
      </c>
      <c r="F5085" s="3" t="s">
        <v>92</v>
      </c>
      <c r="G5085" s="3">
        <v>0.35</v>
      </c>
      <c r="H5085" s="3">
        <v>0</v>
      </c>
      <c r="I5085" s="3">
        <v>0</v>
      </c>
      <c r="J5085" s="3">
        <v>0.03</v>
      </c>
      <c r="K5085" s="3">
        <v>0.37</v>
      </c>
    </row>
    <row r="5086" spans="1:11" x14ac:dyDescent="0.2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25">
      <c r="A5087" s="3">
        <v>5087</v>
      </c>
      <c r="B5087" s="3" t="s">
        <v>3833</v>
      </c>
      <c r="C5087" s="3" t="s">
        <v>26</v>
      </c>
      <c r="D5087" s="3">
        <v>2009</v>
      </c>
      <c r="E5087" s="3" t="s">
        <v>33</v>
      </c>
      <c r="F5087" s="3" t="s">
        <v>385</v>
      </c>
      <c r="G5087" s="3">
        <v>0.35</v>
      </c>
      <c r="H5087" s="3">
        <v>0</v>
      </c>
      <c r="I5087" s="3">
        <v>0</v>
      </c>
      <c r="J5087" s="3">
        <v>0.03</v>
      </c>
      <c r="K5087" s="3">
        <v>0.37</v>
      </c>
    </row>
    <row r="5088" spans="1:11" x14ac:dyDescent="0.25">
      <c r="A5088" s="2">
        <v>5088</v>
      </c>
      <c r="B5088" s="2" t="s">
        <v>3834</v>
      </c>
      <c r="C5088" s="2" t="s">
        <v>149</v>
      </c>
      <c r="D5088" s="2">
        <v>2012</v>
      </c>
      <c r="E5088" s="2" t="s">
        <v>13</v>
      </c>
      <c r="F5088" s="2" t="s">
        <v>92</v>
      </c>
      <c r="G5088" s="2">
        <v>0.21</v>
      </c>
      <c r="H5088" s="2">
        <v>0.12</v>
      </c>
      <c r="I5088" s="2">
        <v>0</v>
      </c>
      <c r="J5088" s="2">
        <v>0.04</v>
      </c>
      <c r="K5088" s="2">
        <v>0.37</v>
      </c>
    </row>
    <row r="5089" spans="1:11" x14ac:dyDescent="0.2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25">
      <c r="A5090" s="2">
        <v>5090</v>
      </c>
      <c r="B5090" s="2" t="s">
        <v>3835</v>
      </c>
      <c r="C5090" s="2" t="s">
        <v>26</v>
      </c>
      <c r="D5090" s="2">
        <v>2008</v>
      </c>
      <c r="E5090" s="2" t="s">
        <v>72</v>
      </c>
      <c r="F5090" s="2" t="s">
        <v>3836</v>
      </c>
      <c r="G5090" s="2">
        <v>0.19</v>
      </c>
      <c r="H5090" s="2">
        <v>0.03</v>
      </c>
      <c r="I5090" s="2">
        <v>0.13</v>
      </c>
      <c r="J5090" s="2">
        <v>0.02</v>
      </c>
      <c r="K5090" s="2">
        <v>0.37</v>
      </c>
    </row>
    <row r="5091" spans="1:11" x14ac:dyDescent="0.2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25">
      <c r="A5092" s="2">
        <v>5092</v>
      </c>
      <c r="B5092" s="2" t="s">
        <v>3493</v>
      </c>
      <c r="C5092" s="2" t="s">
        <v>26</v>
      </c>
      <c r="D5092" s="2">
        <v>2007</v>
      </c>
      <c r="E5092" s="2" t="s">
        <v>2</v>
      </c>
      <c r="F5092" s="2" t="s">
        <v>260</v>
      </c>
      <c r="G5092" s="2">
        <v>0.32</v>
      </c>
      <c r="H5092" s="2">
        <v>0.03</v>
      </c>
      <c r="I5092" s="2">
        <v>0</v>
      </c>
      <c r="J5092" s="2">
        <v>0.03</v>
      </c>
      <c r="K5092" s="2">
        <v>0.37</v>
      </c>
    </row>
    <row r="5093" spans="1:11" x14ac:dyDescent="0.25">
      <c r="A5093" s="3">
        <v>5093</v>
      </c>
      <c r="B5093" s="3" t="s">
        <v>3838</v>
      </c>
      <c r="C5093" s="3" t="s">
        <v>86</v>
      </c>
      <c r="D5093" s="3">
        <v>1997</v>
      </c>
      <c r="E5093" s="3" t="s">
        <v>72</v>
      </c>
      <c r="F5093" s="3" t="s">
        <v>124</v>
      </c>
      <c r="G5093" s="3">
        <v>0</v>
      </c>
      <c r="H5093" s="3">
        <v>0</v>
      </c>
      <c r="I5093" s="3">
        <v>0.35</v>
      </c>
      <c r="J5093" s="3">
        <v>0.02</v>
      </c>
      <c r="K5093" s="3">
        <v>0.37</v>
      </c>
    </row>
    <row r="5094" spans="1:11" x14ac:dyDescent="0.25">
      <c r="A5094" s="2">
        <v>5094</v>
      </c>
      <c r="B5094" s="2" t="s">
        <v>3839</v>
      </c>
      <c r="C5094" s="2" t="s">
        <v>26</v>
      </c>
      <c r="D5094" s="2">
        <v>2010</v>
      </c>
      <c r="E5094" s="2" t="s">
        <v>43</v>
      </c>
      <c r="F5094" s="2" t="s">
        <v>2062</v>
      </c>
      <c r="G5094" s="2">
        <v>0.35</v>
      </c>
      <c r="H5094" s="2">
        <v>0</v>
      </c>
      <c r="I5094" s="2">
        <v>0</v>
      </c>
      <c r="J5094" s="2">
        <v>0.02</v>
      </c>
      <c r="K5094" s="2">
        <v>0.37</v>
      </c>
    </row>
    <row r="5095" spans="1:11" x14ac:dyDescent="0.25">
      <c r="A5095" s="3">
        <v>5095</v>
      </c>
      <c r="B5095" s="3" t="s">
        <v>2722</v>
      </c>
      <c r="C5095" s="3" t="s">
        <v>39</v>
      </c>
      <c r="D5095" s="3">
        <v>2009</v>
      </c>
      <c r="E5095" s="3" t="s">
        <v>28</v>
      </c>
      <c r="F5095" s="3" t="s">
        <v>110</v>
      </c>
      <c r="G5095" s="3">
        <v>0.12</v>
      </c>
      <c r="H5095" s="3">
        <v>0.21</v>
      </c>
      <c r="I5095" s="3">
        <v>0</v>
      </c>
      <c r="J5095" s="3">
        <v>0.04</v>
      </c>
      <c r="K5095" s="3">
        <v>0.37</v>
      </c>
    </row>
    <row r="5096" spans="1:11" x14ac:dyDescent="0.25">
      <c r="A5096" s="2">
        <v>5096</v>
      </c>
      <c r="B5096" s="2" t="s">
        <v>2476</v>
      </c>
      <c r="C5096" s="2" t="s">
        <v>46</v>
      </c>
      <c r="D5096" s="2">
        <v>2008</v>
      </c>
      <c r="E5096" s="2" t="s">
        <v>13</v>
      </c>
      <c r="F5096" s="2" t="s">
        <v>110</v>
      </c>
      <c r="G5096" s="2">
        <v>0.16</v>
      </c>
      <c r="H5096" s="2">
        <v>0</v>
      </c>
      <c r="I5096" s="2">
        <v>0</v>
      </c>
      <c r="J5096" s="2">
        <v>0.21</v>
      </c>
      <c r="K5096" s="2">
        <v>0.37</v>
      </c>
    </row>
    <row r="5097" spans="1:11" x14ac:dyDescent="0.2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2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25">
      <c r="A5099" s="3">
        <v>5099</v>
      </c>
      <c r="B5099" s="3" t="s">
        <v>3841</v>
      </c>
      <c r="C5099" s="3" t="s">
        <v>39</v>
      </c>
      <c r="D5099" s="3">
        <v>2007</v>
      </c>
      <c r="E5099" s="3" t="s">
        <v>22</v>
      </c>
      <c r="F5099" s="3" t="s">
        <v>40</v>
      </c>
      <c r="G5099" s="3">
        <v>0.18</v>
      </c>
      <c r="H5099" s="3">
        <v>0.12</v>
      </c>
      <c r="I5099" s="3">
        <v>0.04</v>
      </c>
      <c r="J5099" s="3">
        <v>0.04</v>
      </c>
      <c r="K5099" s="3">
        <v>0.37</v>
      </c>
    </row>
    <row r="5100" spans="1:11" x14ac:dyDescent="0.2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25">
      <c r="A5101" s="3">
        <v>5101</v>
      </c>
      <c r="B5101" s="3" t="s">
        <v>3061</v>
      </c>
      <c r="C5101" s="3" t="s">
        <v>12</v>
      </c>
      <c r="D5101" s="3">
        <v>2007</v>
      </c>
      <c r="E5101" s="3" t="s">
        <v>13</v>
      </c>
      <c r="F5101" s="3" t="s">
        <v>44</v>
      </c>
      <c r="G5101" s="3">
        <v>0.34</v>
      </c>
      <c r="H5101" s="3">
        <v>0</v>
      </c>
      <c r="I5101" s="3">
        <v>0</v>
      </c>
      <c r="J5101" s="3">
        <v>0.03</v>
      </c>
      <c r="K5101" s="3">
        <v>0.37</v>
      </c>
    </row>
    <row r="5102" spans="1:11" x14ac:dyDescent="0.25">
      <c r="A5102" s="2">
        <v>5102</v>
      </c>
      <c r="B5102" s="2" t="s">
        <v>3386</v>
      </c>
      <c r="C5102" s="2" t="s">
        <v>39</v>
      </c>
      <c r="D5102" s="2">
        <v>2006</v>
      </c>
      <c r="E5102" s="2" t="s">
        <v>13</v>
      </c>
      <c r="F5102" s="2" t="s">
        <v>2297</v>
      </c>
      <c r="G5102" s="2">
        <v>0.34</v>
      </c>
      <c r="H5102" s="2">
        <v>0</v>
      </c>
      <c r="I5102" s="2">
        <v>0</v>
      </c>
      <c r="J5102" s="2">
        <v>0.03</v>
      </c>
      <c r="K5102" s="2">
        <v>0.37</v>
      </c>
    </row>
    <row r="5103" spans="1:11" x14ac:dyDescent="0.25">
      <c r="A5103" s="3">
        <v>5103</v>
      </c>
      <c r="B5103" s="3" t="s">
        <v>3843</v>
      </c>
      <c r="C5103" s="3" t="s">
        <v>86</v>
      </c>
      <c r="D5103" s="3">
        <v>1994</v>
      </c>
      <c r="E5103" s="3" t="s">
        <v>31</v>
      </c>
      <c r="F5103" s="3" t="s">
        <v>59</v>
      </c>
      <c r="G5103" s="3">
        <v>0.08</v>
      </c>
      <c r="H5103" s="3">
        <v>0.06</v>
      </c>
      <c r="I5103" s="3">
        <v>0.21</v>
      </c>
      <c r="J5103" s="3">
        <v>0.02</v>
      </c>
      <c r="K5103" s="3">
        <v>0.37</v>
      </c>
    </row>
    <row r="5104" spans="1:11" x14ac:dyDescent="0.2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25">
      <c r="A5105" s="3">
        <v>5105</v>
      </c>
      <c r="B5105" s="3" t="s">
        <v>3844</v>
      </c>
      <c r="C5105" s="3" t="s">
        <v>12</v>
      </c>
      <c r="D5105" s="3">
        <v>2009</v>
      </c>
      <c r="E5105" s="3" t="s">
        <v>43</v>
      </c>
      <c r="F5105" s="3" t="s">
        <v>223</v>
      </c>
      <c r="G5105" s="3">
        <v>0.17</v>
      </c>
      <c r="H5105" s="3">
        <v>0.17</v>
      </c>
      <c r="I5105" s="3">
        <v>0</v>
      </c>
      <c r="J5105" s="3">
        <v>0.04</v>
      </c>
      <c r="K5105" s="3">
        <v>0.37</v>
      </c>
    </row>
    <row r="5106" spans="1:11" x14ac:dyDescent="0.2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25">
      <c r="A5107" s="3">
        <v>5107</v>
      </c>
      <c r="B5107" s="3" t="s">
        <v>3845</v>
      </c>
      <c r="C5107" s="3" t="s">
        <v>130</v>
      </c>
      <c r="D5107" s="3">
        <v>2011</v>
      </c>
      <c r="E5107" s="3" t="s">
        <v>22</v>
      </c>
      <c r="F5107" s="3" t="s">
        <v>121</v>
      </c>
      <c r="G5107" s="3">
        <v>0</v>
      </c>
      <c r="H5107" s="3">
        <v>0</v>
      </c>
      <c r="I5107" s="3">
        <v>0.37</v>
      </c>
      <c r="J5107" s="3">
        <v>0</v>
      </c>
      <c r="K5107" s="3">
        <v>0.37</v>
      </c>
    </row>
    <row r="5108" spans="1:11" x14ac:dyDescent="0.25">
      <c r="A5108" s="2">
        <v>5108</v>
      </c>
      <c r="B5108" s="2" t="s">
        <v>3846</v>
      </c>
      <c r="C5108" s="2" t="s">
        <v>26</v>
      </c>
      <c r="D5108" s="2">
        <v>2008</v>
      </c>
      <c r="E5108" s="2" t="s">
        <v>33</v>
      </c>
      <c r="F5108" s="2" t="s">
        <v>92</v>
      </c>
      <c r="G5108" s="2">
        <v>0.34</v>
      </c>
      <c r="H5108" s="2">
        <v>0.01</v>
      </c>
      <c r="I5108" s="2">
        <v>0</v>
      </c>
      <c r="J5108" s="2">
        <v>0.03</v>
      </c>
      <c r="K5108" s="2">
        <v>0.37</v>
      </c>
    </row>
    <row r="5109" spans="1:11" x14ac:dyDescent="0.25">
      <c r="A5109" s="3">
        <v>5109</v>
      </c>
      <c r="B5109" s="3" t="s">
        <v>2539</v>
      </c>
      <c r="C5109" s="3" t="s">
        <v>141</v>
      </c>
      <c r="D5109" s="3">
        <v>2015</v>
      </c>
      <c r="E5109" s="3" t="s">
        <v>43</v>
      </c>
      <c r="F5109" s="3" t="s">
        <v>206</v>
      </c>
      <c r="G5109" s="3">
        <v>0.21</v>
      </c>
      <c r="H5109" s="3">
        <v>0.13</v>
      </c>
      <c r="I5109" s="3">
        <v>0</v>
      </c>
      <c r="J5109" s="3">
        <v>0.03</v>
      </c>
      <c r="K5109" s="3">
        <v>0.37</v>
      </c>
    </row>
    <row r="5110" spans="1:11" x14ac:dyDescent="0.2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2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2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25">
      <c r="A5113" s="3">
        <v>5113</v>
      </c>
      <c r="B5113" s="3" t="s">
        <v>2361</v>
      </c>
      <c r="C5113" s="3" t="s">
        <v>130</v>
      </c>
      <c r="D5113" s="3">
        <v>2010</v>
      </c>
      <c r="E5113" s="3" t="s">
        <v>43</v>
      </c>
      <c r="F5113" s="3" t="s">
        <v>92</v>
      </c>
      <c r="G5113" s="3">
        <v>0.09</v>
      </c>
      <c r="H5113" s="3">
        <v>0.18</v>
      </c>
      <c r="I5113" s="3">
        <v>0.01</v>
      </c>
      <c r="J5113" s="3">
        <v>0.1</v>
      </c>
      <c r="K5113" s="3">
        <v>0.37</v>
      </c>
    </row>
    <row r="5114" spans="1:11" x14ac:dyDescent="0.2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2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25">
      <c r="A5116" s="2">
        <v>5116</v>
      </c>
      <c r="B5116" s="2" t="s">
        <v>561</v>
      </c>
      <c r="C5116" s="2" t="s">
        <v>130</v>
      </c>
      <c r="D5116" s="2">
        <v>2010</v>
      </c>
      <c r="E5116" s="2" t="s">
        <v>13</v>
      </c>
      <c r="F5116" s="2" t="s">
        <v>110</v>
      </c>
      <c r="G5116" s="2">
        <v>0.35</v>
      </c>
      <c r="H5116" s="2">
        <v>0</v>
      </c>
      <c r="I5116" s="2">
        <v>0</v>
      </c>
      <c r="J5116" s="2">
        <v>0.03</v>
      </c>
      <c r="K5116" s="2">
        <v>0.37</v>
      </c>
    </row>
    <row r="5117" spans="1:11" x14ac:dyDescent="0.25">
      <c r="A5117" s="3">
        <v>5117</v>
      </c>
      <c r="B5117" s="3" t="s">
        <v>3851</v>
      </c>
      <c r="C5117" s="3" t="s">
        <v>48</v>
      </c>
      <c r="D5117" s="3">
        <v>1994</v>
      </c>
      <c r="E5117" s="3" t="s">
        <v>13</v>
      </c>
      <c r="F5117" s="3" t="s">
        <v>3735</v>
      </c>
      <c r="G5117" s="3">
        <v>0</v>
      </c>
      <c r="H5117" s="3">
        <v>0</v>
      </c>
      <c r="I5117" s="3">
        <v>0.37</v>
      </c>
      <c r="J5117" s="3">
        <v>0</v>
      </c>
      <c r="K5117" s="3">
        <v>0.37</v>
      </c>
    </row>
    <row r="5118" spans="1:11" x14ac:dyDescent="0.25">
      <c r="A5118" s="2">
        <v>5118</v>
      </c>
      <c r="B5118" s="2" t="s">
        <v>3852</v>
      </c>
      <c r="C5118" s="2" t="s">
        <v>834</v>
      </c>
      <c r="D5118" s="2">
        <v>1995</v>
      </c>
      <c r="E5118" s="2" t="s">
        <v>31</v>
      </c>
      <c r="F5118" s="2" t="s">
        <v>121</v>
      </c>
      <c r="G5118" s="2">
        <v>0</v>
      </c>
      <c r="H5118" s="2">
        <v>0</v>
      </c>
      <c r="I5118" s="2">
        <v>0.37</v>
      </c>
      <c r="J5118" s="2">
        <v>0</v>
      </c>
      <c r="K5118" s="2">
        <v>0.37</v>
      </c>
    </row>
    <row r="5119" spans="1:11" x14ac:dyDescent="0.25">
      <c r="A5119" s="3">
        <v>5119</v>
      </c>
      <c r="B5119" s="3" t="s">
        <v>1921</v>
      </c>
      <c r="C5119" s="3" t="s">
        <v>12</v>
      </c>
      <c r="D5119" s="3">
        <v>2011</v>
      </c>
      <c r="E5119" s="3" t="s">
        <v>13</v>
      </c>
      <c r="F5119" s="3" t="s">
        <v>110</v>
      </c>
      <c r="G5119" s="3">
        <v>0.21</v>
      </c>
      <c r="H5119" s="3">
        <v>0.13</v>
      </c>
      <c r="I5119" s="3">
        <v>0</v>
      </c>
      <c r="J5119" s="3">
        <v>0.03</v>
      </c>
      <c r="K5119" s="3">
        <v>0.37</v>
      </c>
    </row>
    <row r="5120" spans="1:11" x14ac:dyDescent="0.2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25">
      <c r="A5121" s="3">
        <v>5121</v>
      </c>
      <c r="B5121" s="3" t="s">
        <v>3237</v>
      </c>
      <c r="C5121" s="3" t="s">
        <v>46</v>
      </c>
      <c r="D5121" s="3">
        <v>2007</v>
      </c>
      <c r="E5121" s="3" t="s">
        <v>43</v>
      </c>
      <c r="F5121" s="3" t="s">
        <v>61</v>
      </c>
      <c r="G5121" s="3">
        <v>0.31</v>
      </c>
      <c r="H5121" s="3">
        <v>0.01</v>
      </c>
      <c r="I5121" s="3">
        <v>0</v>
      </c>
      <c r="J5121" s="3">
        <v>0.05</v>
      </c>
      <c r="K5121" s="3">
        <v>0.37</v>
      </c>
    </row>
    <row r="5122" spans="1:11" x14ac:dyDescent="0.25">
      <c r="A5122" s="2">
        <v>5122</v>
      </c>
      <c r="B5122" s="2" t="s">
        <v>3853</v>
      </c>
      <c r="C5122" s="2" t="s">
        <v>86</v>
      </c>
      <c r="D5122" s="2">
        <v>1998</v>
      </c>
      <c r="E5122" s="2" t="s">
        <v>83</v>
      </c>
      <c r="F5122" s="2" t="s">
        <v>59</v>
      </c>
      <c r="G5122" s="2">
        <v>0</v>
      </c>
      <c r="H5122" s="2">
        <v>0</v>
      </c>
      <c r="I5122" s="2">
        <v>0.35</v>
      </c>
      <c r="J5122" s="2">
        <v>0.02</v>
      </c>
      <c r="K5122" s="2">
        <v>0.37</v>
      </c>
    </row>
    <row r="5123" spans="1:11" x14ac:dyDescent="0.25">
      <c r="A5123" s="3">
        <v>5123</v>
      </c>
      <c r="B5123" s="3" t="s">
        <v>3697</v>
      </c>
      <c r="C5123" s="3" t="s">
        <v>39</v>
      </c>
      <c r="D5123" s="3">
        <v>2011</v>
      </c>
      <c r="E5123" s="3" t="s">
        <v>22</v>
      </c>
      <c r="F5123" s="3" t="s">
        <v>192</v>
      </c>
      <c r="G5123" s="3">
        <v>0.21</v>
      </c>
      <c r="H5123" s="3">
        <v>0.12</v>
      </c>
      <c r="I5123" s="3">
        <v>0.01</v>
      </c>
      <c r="J5123" s="3">
        <v>0.03</v>
      </c>
      <c r="K5123" s="3">
        <v>0.37</v>
      </c>
    </row>
    <row r="5124" spans="1:11" x14ac:dyDescent="0.25">
      <c r="A5124" s="2">
        <v>5124</v>
      </c>
      <c r="B5124" s="2" t="s">
        <v>2552</v>
      </c>
      <c r="C5124" s="2" t="s">
        <v>130</v>
      </c>
      <c r="D5124" s="2">
        <v>2007</v>
      </c>
      <c r="E5124" s="2" t="s">
        <v>18</v>
      </c>
      <c r="F5124" s="2" t="s">
        <v>385</v>
      </c>
      <c r="G5124" s="2">
        <v>0.06</v>
      </c>
      <c r="H5124" s="2">
        <v>0.2</v>
      </c>
      <c r="I5124" s="2">
        <v>0</v>
      </c>
      <c r="J5124" s="2">
        <v>0.11</v>
      </c>
      <c r="K5124" s="2">
        <v>0.37</v>
      </c>
    </row>
    <row r="5125" spans="1:11" x14ac:dyDescent="0.25">
      <c r="A5125" s="3">
        <v>5125</v>
      </c>
      <c r="B5125" s="3" t="s">
        <v>3854</v>
      </c>
      <c r="C5125" s="3" t="s">
        <v>12</v>
      </c>
      <c r="D5125" s="3">
        <v>2009</v>
      </c>
      <c r="E5125" s="3" t="s">
        <v>13</v>
      </c>
      <c r="F5125" s="3" t="s">
        <v>2867</v>
      </c>
      <c r="G5125" s="3">
        <v>0.35</v>
      </c>
      <c r="H5125" s="3">
        <v>0</v>
      </c>
      <c r="I5125" s="3">
        <v>0</v>
      </c>
      <c r="J5125" s="3">
        <v>0.02</v>
      </c>
      <c r="K5125" s="3">
        <v>0.37</v>
      </c>
    </row>
    <row r="5126" spans="1:11" x14ac:dyDescent="0.25">
      <c r="A5126" s="2">
        <v>5126</v>
      </c>
      <c r="B5126" s="2" t="s">
        <v>3855</v>
      </c>
      <c r="C5126" s="2" t="s">
        <v>78</v>
      </c>
      <c r="D5126" s="2">
        <v>2000</v>
      </c>
      <c r="E5126" s="2" t="s">
        <v>22</v>
      </c>
      <c r="F5126" s="2" t="s">
        <v>2092</v>
      </c>
      <c r="G5126" s="2">
        <v>0</v>
      </c>
      <c r="H5126" s="2">
        <v>0</v>
      </c>
      <c r="I5126" s="2">
        <v>0.32</v>
      </c>
      <c r="J5126" s="2">
        <v>0.05</v>
      </c>
      <c r="K5126" s="2">
        <v>0.37</v>
      </c>
    </row>
    <row r="5127" spans="1:11" x14ac:dyDescent="0.25">
      <c r="A5127" s="3">
        <v>5127</v>
      </c>
      <c r="B5127" s="3" t="s">
        <v>3856</v>
      </c>
      <c r="C5127" s="3" t="s">
        <v>78</v>
      </c>
      <c r="D5127" s="3">
        <v>1999</v>
      </c>
      <c r="E5127" s="3" t="s">
        <v>31</v>
      </c>
      <c r="F5127" s="3" t="s">
        <v>417</v>
      </c>
      <c r="G5127" s="3">
        <v>0.3</v>
      </c>
      <c r="H5127" s="3">
        <v>0.06</v>
      </c>
      <c r="I5127" s="3">
        <v>0</v>
      </c>
      <c r="J5127" s="3">
        <v>0</v>
      </c>
      <c r="K5127" s="3">
        <v>0.37</v>
      </c>
    </row>
    <row r="5128" spans="1:11" x14ac:dyDescent="0.25">
      <c r="A5128" s="2">
        <v>5128</v>
      </c>
      <c r="B5128" s="2" t="s">
        <v>3857</v>
      </c>
      <c r="C5128" s="2" t="s">
        <v>78</v>
      </c>
      <c r="D5128" s="2">
        <v>2000</v>
      </c>
      <c r="E5128" s="2" t="s">
        <v>43</v>
      </c>
      <c r="F5128" s="2" t="s">
        <v>385</v>
      </c>
      <c r="G5128" s="2">
        <v>0.3</v>
      </c>
      <c r="H5128" s="2">
        <v>0.06</v>
      </c>
      <c r="I5128" s="2">
        <v>0</v>
      </c>
      <c r="J5128" s="2">
        <v>0</v>
      </c>
      <c r="K5128" s="2">
        <v>0.37</v>
      </c>
    </row>
    <row r="5129" spans="1:11" x14ac:dyDescent="0.25">
      <c r="A5129" s="3">
        <v>5129</v>
      </c>
      <c r="B5129" s="3" t="s">
        <v>3858</v>
      </c>
      <c r="C5129" s="3" t="s">
        <v>127</v>
      </c>
      <c r="D5129" s="3">
        <v>1981</v>
      </c>
      <c r="E5129" s="3" t="s">
        <v>43</v>
      </c>
      <c r="F5129" s="3" t="s">
        <v>740</v>
      </c>
      <c r="G5129" s="3">
        <v>0.35</v>
      </c>
      <c r="H5129" s="3">
        <v>0.02</v>
      </c>
      <c r="I5129" s="3">
        <v>0</v>
      </c>
      <c r="J5129" s="3">
        <v>0</v>
      </c>
      <c r="K5129" s="3">
        <v>0.37</v>
      </c>
    </row>
    <row r="5130" spans="1:11" x14ac:dyDescent="0.2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25">
      <c r="A5131" s="3">
        <v>5131</v>
      </c>
      <c r="B5131" s="3" t="s">
        <v>116</v>
      </c>
      <c r="C5131" s="3" t="s">
        <v>130</v>
      </c>
      <c r="D5131" s="3">
        <v>2012</v>
      </c>
      <c r="E5131" s="3" t="s">
        <v>43</v>
      </c>
      <c r="F5131" s="3" t="s">
        <v>110</v>
      </c>
      <c r="G5131" s="3">
        <v>0.05</v>
      </c>
      <c r="H5131" s="3">
        <v>0.19</v>
      </c>
      <c r="I5131" s="3">
        <v>0.02</v>
      </c>
      <c r="J5131" s="3">
        <v>0.1</v>
      </c>
      <c r="K5131" s="3">
        <v>0.37</v>
      </c>
    </row>
    <row r="5132" spans="1:11" x14ac:dyDescent="0.2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25">
      <c r="A5133" s="3">
        <v>5133</v>
      </c>
      <c r="B5133" s="3" t="s">
        <v>2019</v>
      </c>
      <c r="C5133" s="3" t="s">
        <v>130</v>
      </c>
      <c r="D5133" s="3">
        <v>2007</v>
      </c>
      <c r="E5133" s="3" t="s">
        <v>43</v>
      </c>
      <c r="F5133" s="3" t="s">
        <v>110</v>
      </c>
      <c r="G5133" s="3">
        <v>0.1</v>
      </c>
      <c r="H5133" s="3">
        <v>0.17</v>
      </c>
      <c r="I5133" s="3">
        <v>0</v>
      </c>
      <c r="J5133" s="3">
        <v>0.1</v>
      </c>
      <c r="K5133" s="3">
        <v>0.37</v>
      </c>
    </row>
    <row r="5134" spans="1:11" x14ac:dyDescent="0.25">
      <c r="A5134" s="2">
        <v>5134</v>
      </c>
      <c r="B5134" s="2" t="s">
        <v>3861</v>
      </c>
      <c r="C5134" s="2" t="s">
        <v>118</v>
      </c>
      <c r="D5134" s="2">
        <v>2008</v>
      </c>
      <c r="E5134" s="2" t="s">
        <v>212</v>
      </c>
      <c r="F5134" s="2" t="s">
        <v>121</v>
      </c>
      <c r="G5134" s="2">
        <v>0</v>
      </c>
      <c r="H5134" s="2">
        <v>0.33</v>
      </c>
      <c r="I5134" s="2">
        <v>0</v>
      </c>
      <c r="J5134" s="2">
        <v>0.03</v>
      </c>
      <c r="K5134" s="2">
        <v>0.37</v>
      </c>
    </row>
    <row r="5135" spans="1:11" x14ac:dyDescent="0.2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25">
      <c r="A5136" s="2">
        <v>5136</v>
      </c>
      <c r="B5136" s="2" t="s">
        <v>3862</v>
      </c>
      <c r="C5136" s="2" t="s">
        <v>26</v>
      </c>
      <c r="D5136" s="2">
        <v>2007</v>
      </c>
      <c r="E5136" s="2" t="s">
        <v>24</v>
      </c>
      <c r="F5136" s="2" t="s">
        <v>296</v>
      </c>
      <c r="G5136" s="2">
        <v>0</v>
      </c>
      <c r="H5136" s="2">
        <v>0</v>
      </c>
      <c r="I5136" s="2">
        <v>0.37</v>
      </c>
      <c r="J5136" s="2">
        <v>0</v>
      </c>
      <c r="K5136" s="2">
        <v>0.37</v>
      </c>
    </row>
    <row r="5137" spans="1:11" x14ac:dyDescent="0.25">
      <c r="A5137" s="3">
        <v>5137</v>
      </c>
      <c r="B5137" s="3" t="s">
        <v>3863</v>
      </c>
      <c r="C5137" s="3" t="s">
        <v>55</v>
      </c>
      <c r="D5137" s="3">
        <v>2003</v>
      </c>
      <c r="E5137" s="3" t="s">
        <v>13</v>
      </c>
      <c r="F5137" s="3" t="s">
        <v>3413</v>
      </c>
      <c r="G5137" s="3">
        <v>0.26</v>
      </c>
      <c r="H5137" s="3">
        <v>0.1</v>
      </c>
      <c r="I5137" s="3">
        <v>0</v>
      </c>
      <c r="J5137" s="3">
        <v>0.01</v>
      </c>
      <c r="K5137" s="3">
        <v>0.37</v>
      </c>
    </row>
    <row r="5138" spans="1:11" x14ac:dyDescent="0.2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25">
      <c r="A5139" s="3">
        <v>5139</v>
      </c>
      <c r="B5139" s="3" t="s">
        <v>3865</v>
      </c>
      <c r="C5139" s="3" t="s">
        <v>39</v>
      </c>
      <c r="D5139" s="3">
        <v>2009</v>
      </c>
      <c r="E5139" s="3" t="s">
        <v>31</v>
      </c>
      <c r="F5139" s="3" t="s">
        <v>206</v>
      </c>
      <c r="G5139" s="3">
        <v>0.17</v>
      </c>
      <c r="H5139" s="3">
        <v>0.15</v>
      </c>
      <c r="I5139" s="3">
        <v>0</v>
      </c>
      <c r="J5139" s="3">
        <v>0.04</v>
      </c>
      <c r="K5139" s="3">
        <v>0.37</v>
      </c>
    </row>
    <row r="5140" spans="1:11" x14ac:dyDescent="0.25">
      <c r="A5140" s="2">
        <v>5140</v>
      </c>
      <c r="B5140" s="2" t="s">
        <v>3866</v>
      </c>
      <c r="C5140" s="2" t="s">
        <v>55</v>
      </c>
      <c r="D5140" s="2">
        <v>2003</v>
      </c>
      <c r="E5140" s="2" t="s">
        <v>83</v>
      </c>
      <c r="F5140" s="2" t="s">
        <v>192</v>
      </c>
      <c r="G5140" s="2">
        <v>0</v>
      </c>
      <c r="H5140" s="2">
        <v>0</v>
      </c>
      <c r="I5140" s="2">
        <v>0.36</v>
      </c>
      <c r="J5140" s="2">
        <v>0.01</v>
      </c>
      <c r="K5140" s="2">
        <v>0.37</v>
      </c>
    </row>
    <row r="5141" spans="1:11" x14ac:dyDescent="0.25">
      <c r="A5141" s="3">
        <v>5141</v>
      </c>
      <c r="B5141" s="3" t="s">
        <v>950</v>
      </c>
      <c r="C5141" s="3" t="s">
        <v>67</v>
      </c>
      <c r="D5141" s="3">
        <v>2015</v>
      </c>
      <c r="E5141" s="3" t="s">
        <v>43</v>
      </c>
      <c r="F5141" s="3" t="s">
        <v>107</v>
      </c>
      <c r="G5141" s="3">
        <v>0.11</v>
      </c>
      <c r="H5141" s="3">
        <v>0.18</v>
      </c>
      <c r="I5141" s="3">
        <v>0.02</v>
      </c>
      <c r="J5141" s="3">
        <v>0.06</v>
      </c>
      <c r="K5141" s="3">
        <v>0.37</v>
      </c>
    </row>
    <row r="5142" spans="1:11" x14ac:dyDescent="0.25">
      <c r="A5142" s="2">
        <v>5142</v>
      </c>
      <c r="B5142" s="2" t="s">
        <v>611</v>
      </c>
      <c r="C5142" s="2" t="s">
        <v>130</v>
      </c>
      <c r="D5142" s="2">
        <v>2006</v>
      </c>
      <c r="E5142" s="2" t="s">
        <v>22</v>
      </c>
      <c r="F5142" s="2" t="s">
        <v>61</v>
      </c>
      <c r="G5142" s="2">
        <v>0.33</v>
      </c>
      <c r="H5142" s="2">
        <v>0</v>
      </c>
      <c r="I5142" s="2">
        <v>0</v>
      </c>
      <c r="J5142" s="2">
        <v>0.03</v>
      </c>
      <c r="K5142" s="2">
        <v>0.37</v>
      </c>
    </row>
    <row r="5143" spans="1:11" x14ac:dyDescent="0.25">
      <c r="A5143" s="3">
        <v>5143</v>
      </c>
      <c r="B5143" s="3" t="s">
        <v>3867</v>
      </c>
      <c r="C5143" s="3" t="s">
        <v>130</v>
      </c>
      <c r="D5143" s="3">
        <v>2005</v>
      </c>
      <c r="E5143" s="3" t="s">
        <v>13</v>
      </c>
      <c r="F5143" s="3" t="s">
        <v>110</v>
      </c>
      <c r="G5143" s="3">
        <v>0.34</v>
      </c>
      <c r="H5143" s="3">
        <v>0</v>
      </c>
      <c r="I5143" s="3">
        <v>0</v>
      </c>
      <c r="J5143" s="3">
        <v>0.03</v>
      </c>
      <c r="K5143" s="3">
        <v>0.37</v>
      </c>
    </row>
    <row r="5144" spans="1:11" x14ac:dyDescent="0.25">
      <c r="A5144" s="2">
        <v>5144</v>
      </c>
      <c r="B5144" s="2" t="s">
        <v>3868</v>
      </c>
      <c r="C5144" s="2" t="s">
        <v>48</v>
      </c>
      <c r="D5144" s="2">
        <v>1994</v>
      </c>
      <c r="E5144" s="2" t="s">
        <v>212</v>
      </c>
      <c r="F5144" s="2" t="s">
        <v>969</v>
      </c>
      <c r="G5144" s="2">
        <v>0</v>
      </c>
      <c r="H5144" s="2">
        <v>0</v>
      </c>
      <c r="I5144" s="2">
        <v>0.37</v>
      </c>
      <c r="J5144" s="2">
        <v>0</v>
      </c>
      <c r="K5144" s="2">
        <v>0.37</v>
      </c>
    </row>
    <row r="5145" spans="1:11" x14ac:dyDescent="0.25">
      <c r="A5145" s="3">
        <v>5145</v>
      </c>
      <c r="B5145" s="3" t="s">
        <v>3869</v>
      </c>
      <c r="C5145" s="3" t="s">
        <v>46</v>
      </c>
      <c r="D5145" s="3">
        <v>2006</v>
      </c>
      <c r="E5145" s="3" t="s">
        <v>13</v>
      </c>
      <c r="F5145" s="3" t="s">
        <v>110</v>
      </c>
      <c r="G5145" s="3">
        <v>0.17</v>
      </c>
      <c r="H5145" s="3">
        <v>0.13</v>
      </c>
      <c r="I5145" s="3">
        <v>0.02</v>
      </c>
      <c r="J5145" s="3">
        <v>0.04</v>
      </c>
      <c r="K5145" s="3">
        <v>0.37</v>
      </c>
    </row>
    <row r="5146" spans="1:11" x14ac:dyDescent="0.25">
      <c r="A5146" s="2">
        <v>5146</v>
      </c>
      <c r="B5146" s="2" t="s">
        <v>3870</v>
      </c>
      <c r="C5146" s="2" t="s">
        <v>78</v>
      </c>
      <c r="D5146" s="2">
        <v>1999</v>
      </c>
      <c r="E5146" s="2" t="s">
        <v>13</v>
      </c>
      <c r="F5146" s="2" t="s">
        <v>184</v>
      </c>
      <c r="G5146" s="2">
        <v>0.37</v>
      </c>
      <c r="H5146" s="2">
        <v>0</v>
      </c>
      <c r="I5146" s="2">
        <v>0</v>
      </c>
      <c r="J5146" s="2">
        <v>0</v>
      </c>
      <c r="K5146" s="2">
        <v>0.37</v>
      </c>
    </row>
    <row r="5147" spans="1:11" x14ac:dyDescent="0.25">
      <c r="A5147" s="3">
        <v>5147</v>
      </c>
      <c r="B5147" s="3" t="s">
        <v>3871</v>
      </c>
      <c r="C5147" s="3" t="s">
        <v>65</v>
      </c>
      <c r="D5147" s="3">
        <v>2014</v>
      </c>
      <c r="E5147" s="3" t="s">
        <v>28</v>
      </c>
      <c r="F5147" s="3" t="s">
        <v>192</v>
      </c>
      <c r="G5147" s="3">
        <v>0.13</v>
      </c>
      <c r="H5147" s="3">
        <v>0.08</v>
      </c>
      <c r="I5147" s="3">
        <v>0.15</v>
      </c>
      <c r="J5147" s="3">
        <v>0.02</v>
      </c>
      <c r="K5147" s="3">
        <v>0.37</v>
      </c>
    </row>
    <row r="5148" spans="1:11" x14ac:dyDescent="0.25">
      <c r="A5148" s="2">
        <v>5148</v>
      </c>
      <c r="B5148" s="2" t="s">
        <v>3872</v>
      </c>
      <c r="C5148" s="2" t="s">
        <v>26</v>
      </c>
      <c r="D5148" s="2">
        <v>2005</v>
      </c>
      <c r="E5148" s="2" t="s">
        <v>33</v>
      </c>
      <c r="F5148" s="2" t="s">
        <v>14</v>
      </c>
      <c r="G5148" s="2">
        <v>0.3</v>
      </c>
      <c r="H5148" s="2">
        <v>0.01</v>
      </c>
      <c r="I5148" s="2">
        <v>0.02</v>
      </c>
      <c r="J5148" s="2">
        <v>0.03</v>
      </c>
      <c r="K5148" s="2">
        <v>0.37</v>
      </c>
    </row>
    <row r="5149" spans="1:11" x14ac:dyDescent="0.25">
      <c r="A5149" s="3">
        <v>5149</v>
      </c>
      <c r="B5149" s="3" t="s">
        <v>3873</v>
      </c>
      <c r="C5149" s="3" t="s">
        <v>48</v>
      </c>
      <c r="D5149" s="3">
        <v>1994</v>
      </c>
      <c r="E5149" s="3" t="s">
        <v>22</v>
      </c>
      <c r="F5149" s="3" t="s">
        <v>1249</v>
      </c>
      <c r="G5149" s="3">
        <v>0</v>
      </c>
      <c r="H5149" s="3">
        <v>0</v>
      </c>
      <c r="I5149" s="3">
        <v>0.37</v>
      </c>
      <c r="J5149" s="3">
        <v>0</v>
      </c>
      <c r="K5149" s="3">
        <v>0.37</v>
      </c>
    </row>
    <row r="5150" spans="1:11" x14ac:dyDescent="0.2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25">
      <c r="A5151" s="3">
        <v>5151</v>
      </c>
      <c r="B5151" s="3" t="s">
        <v>3875</v>
      </c>
      <c r="C5151" s="3" t="s">
        <v>12</v>
      </c>
      <c r="D5151" s="3">
        <v>2008</v>
      </c>
      <c r="E5151" s="3" t="s">
        <v>33</v>
      </c>
      <c r="F5151" s="3" t="s">
        <v>1866</v>
      </c>
      <c r="G5151" s="3">
        <v>0.34</v>
      </c>
      <c r="H5151" s="3">
        <v>0</v>
      </c>
      <c r="I5151" s="3">
        <v>0</v>
      </c>
      <c r="J5151" s="3">
        <v>0.03</v>
      </c>
      <c r="K5151" s="3">
        <v>0.37</v>
      </c>
    </row>
    <row r="5152" spans="1:11" x14ac:dyDescent="0.25">
      <c r="A5152" s="2">
        <v>5152</v>
      </c>
      <c r="B5152" s="2" t="s">
        <v>3876</v>
      </c>
      <c r="C5152" s="2" t="s">
        <v>118</v>
      </c>
      <c r="D5152" s="2">
        <v>2014</v>
      </c>
      <c r="E5152" s="2" t="s">
        <v>212</v>
      </c>
      <c r="F5152" s="2" t="s">
        <v>44</v>
      </c>
      <c r="G5152" s="2">
        <v>0.11</v>
      </c>
      <c r="H5152" s="2">
        <v>0.22</v>
      </c>
      <c r="I5152" s="2">
        <v>0</v>
      </c>
      <c r="J5152" s="2">
        <v>0.03</v>
      </c>
      <c r="K5152" s="2">
        <v>0.37</v>
      </c>
    </row>
    <row r="5153" spans="1:11" x14ac:dyDescent="0.2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25">
      <c r="A5154" s="2">
        <v>5154</v>
      </c>
      <c r="B5154" s="2" t="s">
        <v>3877</v>
      </c>
      <c r="C5154" s="2" t="s">
        <v>634</v>
      </c>
      <c r="D5154" s="2">
        <v>1998</v>
      </c>
      <c r="E5154" s="2" t="s">
        <v>72</v>
      </c>
      <c r="F5154" s="2" t="s">
        <v>121</v>
      </c>
      <c r="G5154" s="2">
        <v>0</v>
      </c>
      <c r="H5154" s="2">
        <v>0</v>
      </c>
      <c r="I5154" s="2">
        <v>0.37</v>
      </c>
      <c r="J5154" s="2">
        <v>0</v>
      </c>
      <c r="K5154" s="2">
        <v>0.37</v>
      </c>
    </row>
    <row r="5155" spans="1:11" x14ac:dyDescent="0.2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25">
      <c r="A5156" s="2">
        <v>5156</v>
      </c>
      <c r="B5156" s="2" t="s">
        <v>3879</v>
      </c>
      <c r="C5156" s="2" t="s">
        <v>21</v>
      </c>
      <c r="D5156" s="2">
        <v>1997</v>
      </c>
      <c r="E5156" s="2" t="s">
        <v>212</v>
      </c>
      <c r="F5156" s="2" t="s">
        <v>760</v>
      </c>
      <c r="G5156" s="2">
        <v>0</v>
      </c>
      <c r="H5156" s="2">
        <v>0</v>
      </c>
      <c r="I5156" s="2">
        <v>0.37</v>
      </c>
      <c r="J5156" s="2">
        <v>0</v>
      </c>
      <c r="K5156" s="2">
        <v>0.37</v>
      </c>
    </row>
    <row r="5157" spans="1:11" x14ac:dyDescent="0.25">
      <c r="A5157" s="3">
        <v>5157</v>
      </c>
      <c r="B5157" s="3" t="s">
        <v>664</v>
      </c>
      <c r="C5157" s="3" t="s">
        <v>67</v>
      </c>
      <c r="D5157" s="3">
        <v>2013</v>
      </c>
      <c r="E5157" s="3" t="s">
        <v>2</v>
      </c>
      <c r="F5157" s="3" t="s">
        <v>61</v>
      </c>
      <c r="G5157" s="3">
        <v>0.2</v>
      </c>
      <c r="H5157" s="3">
        <v>0.12</v>
      </c>
      <c r="I5157" s="3">
        <v>0</v>
      </c>
      <c r="J5157" s="3">
        <v>0.05</v>
      </c>
      <c r="K5157" s="3">
        <v>0.37</v>
      </c>
    </row>
    <row r="5158" spans="1:11" x14ac:dyDescent="0.25">
      <c r="A5158" s="2">
        <v>5158</v>
      </c>
      <c r="B5158" s="2" t="s">
        <v>985</v>
      </c>
      <c r="C5158" s="2" t="s">
        <v>693</v>
      </c>
      <c r="D5158" s="2">
        <v>2012</v>
      </c>
      <c r="E5158" s="2" t="s">
        <v>43</v>
      </c>
      <c r="F5158" s="2" t="s">
        <v>206</v>
      </c>
      <c r="G5158" s="2">
        <v>0.17</v>
      </c>
      <c r="H5158" s="2">
        <v>0.13</v>
      </c>
      <c r="I5158" s="2">
        <v>0</v>
      </c>
      <c r="J5158" s="2">
        <v>0.06</v>
      </c>
      <c r="K5158" s="2">
        <v>0.37</v>
      </c>
    </row>
    <row r="5159" spans="1:11" x14ac:dyDescent="0.2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25">
      <c r="A5160" s="2">
        <v>5160</v>
      </c>
      <c r="B5160" s="2" t="s">
        <v>329</v>
      </c>
      <c r="C5160" s="2" t="s">
        <v>118</v>
      </c>
      <c r="D5160" s="2">
        <v>2009</v>
      </c>
      <c r="E5160" s="2" t="s">
        <v>31</v>
      </c>
      <c r="F5160" s="2" t="s">
        <v>757</v>
      </c>
      <c r="G5160" s="2">
        <v>0</v>
      </c>
      <c r="H5160" s="2">
        <v>0.32</v>
      </c>
      <c r="I5160" s="2">
        <v>0</v>
      </c>
      <c r="J5160" s="2">
        <v>0.04</v>
      </c>
      <c r="K5160" s="2">
        <v>0.37</v>
      </c>
    </row>
    <row r="5161" spans="1:11" x14ac:dyDescent="0.25">
      <c r="A5161" s="3">
        <v>5161</v>
      </c>
      <c r="B5161" s="3" t="s">
        <v>1422</v>
      </c>
      <c r="C5161" s="3" t="s">
        <v>46</v>
      </c>
      <c r="D5161" s="3">
        <v>2007</v>
      </c>
      <c r="E5161" s="3" t="s">
        <v>33</v>
      </c>
      <c r="F5161" s="3" t="s">
        <v>110</v>
      </c>
      <c r="G5161" s="3">
        <v>0.3</v>
      </c>
      <c r="H5161" s="3">
        <v>0.01</v>
      </c>
      <c r="I5161" s="3">
        <v>0</v>
      </c>
      <c r="J5161" s="3">
        <v>0.05</v>
      </c>
      <c r="K5161" s="3">
        <v>0.37</v>
      </c>
    </row>
    <row r="5162" spans="1:11" x14ac:dyDescent="0.25">
      <c r="A5162" s="2">
        <v>5162</v>
      </c>
      <c r="B5162" s="2" t="s">
        <v>972</v>
      </c>
      <c r="C5162" s="2" t="s">
        <v>130</v>
      </c>
      <c r="D5162" s="2">
        <v>2006</v>
      </c>
      <c r="E5162" s="2" t="s">
        <v>13</v>
      </c>
      <c r="F5162" s="2" t="s">
        <v>110</v>
      </c>
      <c r="G5162" s="2">
        <v>0.34</v>
      </c>
      <c r="H5162" s="2">
        <v>0</v>
      </c>
      <c r="I5162" s="2">
        <v>0</v>
      </c>
      <c r="J5162" s="2">
        <v>0.03</v>
      </c>
      <c r="K5162" s="2">
        <v>0.37</v>
      </c>
    </row>
    <row r="5163" spans="1:11" x14ac:dyDescent="0.25">
      <c r="A5163" s="3">
        <v>5163</v>
      </c>
      <c r="B5163" s="3" t="s">
        <v>3655</v>
      </c>
      <c r="C5163" s="3" t="s">
        <v>12</v>
      </c>
      <c r="D5163" s="3">
        <v>2008</v>
      </c>
      <c r="E5163" s="3" t="s">
        <v>43</v>
      </c>
      <c r="F5163" s="3" t="s">
        <v>451</v>
      </c>
      <c r="G5163" s="3">
        <v>0.31</v>
      </c>
      <c r="H5163" s="3">
        <v>0.02</v>
      </c>
      <c r="I5163" s="3">
        <v>0</v>
      </c>
      <c r="J5163" s="3">
        <v>0.03</v>
      </c>
      <c r="K5163" s="3">
        <v>0.36</v>
      </c>
    </row>
    <row r="5164" spans="1:11" x14ac:dyDescent="0.25">
      <c r="A5164" s="2">
        <v>5164</v>
      </c>
      <c r="B5164" s="2" t="s">
        <v>1010</v>
      </c>
      <c r="C5164" s="2" t="s">
        <v>113</v>
      </c>
      <c r="D5164" s="5" t="s">
        <v>225</v>
      </c>
      <c r="E5164" s="2" t="s">
        <v>13</v>
      </c>
      <c r="F5164" s="2" t="s">
        <v>110</v>
      </c>
      <c r="G5164" s="2">
        <v>0.31</v>
      </c>
      <c r="H5164" s="2">
        <v>0.04</v>
      </c>
      <c r="I5164" s="2">
        <v>0</v>
      </c>
      <c r="J5164" s="2">
        <v>0.01</v>
      </c>
      <c r="K5164" s="2">
        <v>0.36</v>
      </c>
    </row>
    <row r="5165" spans="1:11" x14ac:dyDescent="0.25">
      <c r="A5165" s="3">
        <v>5165</v>
      </c>
      <c r="B5165" s="3" t="s">
        <v>3103</v>
      </c>
      <c r="C5165" s="3" t="s">
        <v>26</v>
      </c>
      <c r="D5165" s="3">
        <v>2009</v>
      </c>
      <c r="E5165" s="3" t="s">
        <v>18</v>
      </c>
      <c r="F5165" s="3" t="s">
        <v>61</v>
      </c>
      <c r="G5165" s="3">
        <v>0.25</v>
      </c>
      <c r="H5165" s="3">
        <v>0.08</v>
      </c>
      <c r="I5165" s="3">
        <v>0</v>
      </c>
      <c r="J5165" s="3">
        <v>0.03</v>
      </c>
      <c r="K5165" s="3">
        <v>0.36</v>
      </c>
    </row>
    <row r="5166" spans="1:11" x14ac:dyDescent="0.25">
      <c r="A5166" s="2">
        <v>5166</v>
      </c>
      <c r="B5166" s="2" t="s">
        <v>3880</v>
      </c>
      <c r="C5166" s="2" t="s">
        <v>26</v>
      </c>
      <c r="D5166" s="2">
        <v>2007</v>
      </c>
      <c r="E5166" s="2" t="s">
        <v>13</v>
      </c>
      <c r="F5166" s="2" t="s">
        <v>128</v>
      </c>
      <c r="G5166" s="2">
        <v>0.33</v>
      </c>
      <c r="H5166" s="2">
        <v>0</v>
      </c>
      <c r="I5166" s="2">
        <v>0</v>
      </c>
      <c r="J5166" s="2">
        <v>0.03</v>
      </c>
      <c r="K5166" s="2">
        <v>0.36</v>
      </c>
    </row>
    <row r="5167" spans="1:11" x14ac:dyDescent="0.2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25">
      <c r="A5168" s="2">
        <v>5168</v>
      </c>
      <c r="B5168" s="2" t="s">
        <v>3881</v>
      </c>
      <c r="C5168" s="2" t="s">
        <v>48</v>
      </c>
      <c r="D5168" s="2">
        <v>1994</v>
      </c>
      <c r="E5168" s="2" t="s">
        <v>13</v>
      </c>
      <c r="F5168" s="2" t="s">
        <v>3882</v>
      </c>
      <c r="G5168" s="2">
        <v>0</v>
      </c>
      <c r="H5168" s="2">
        <v>0</v>
      </c>
      <c r="I5168" s="2">
        <v>0.36</v>
      </c>
      <c r="J5168" s="2">
        <v>0</v>
      </c>
      <c r="K5168" s="2">
        <v>0.36</v>
      </c>
    </row>
    <row r="5169" spans="1:11" x14ac:dyDescent="0.25">
      <c r="A5169" s="3">
        <v>5169</v>
      </c>
      <c r="B5169" s="3" t="s">
        <v>3883</v>
      </c>
      <c r="C5169" s="3" t="s">
        <v>46</v>
      </c>
      <c r="D5169" s="3">
        <v>2008</v>
      </c>
      <c r="E5169" s="3" t="s">
        <v>72</v>
      </c>
      <c r="F5169" s="3" t="s">
        <v>296</v>
      </c>
      <c r="G5169" s="3">
        <v>0.08</v>
      </c>
      <c r="H5169" s="3">
        <v>0.06</v>
      </c>
      <c r="I5169" s="3">
        <v>0.21</v>
      </c>
      <c r="J5169" s="3">
        <v>0.02</v>
      </c>
      <c r="K5169" s="3">
        <v>0.36</v>
      </c>
    </row>
    <row r="5170" spans="1:11" x14ac:dyDescent="0.25">
      <c r="A5170" s="2">
        <v>5170</v>
      </c>
      <c r="B5170" s="2" t="s">
        <v>3884</v>
      </c>
      <c r="C5170" s="2" t="s">
        <v>834</v>
      </c>
      <c r="D5170" s="2">
        <v>1996</v>
      </c>
      <c r="E5170" s="2" t="s">
        <v>83</v>
      </c>
      <c r="F5170" s="2" t="s">
        <v>3885</v>
      </c>
      <c r="G5170" s="2">
        <v>0</v>
      </c>
      <c r="H5170" s="2">
        <v>0</v>
      </c>
      <c r="I5170" s="2">
        <v>0.36</v>
      </c>
      <c r="J5170" s="2">
        <v>0</v>
      </c>
      <c r="K5170" s="2">
        <v>0.36</v>
      </c>
    </row>
    <row r="5171" spans="1:11" x14ac:dyDescent="0.25">
      <c r="A5171" s="3">
        <v>5171</v>
      </c>
      <c r="B5171" s="3" t="s">
        <v>3548</v>
      </c>
      <c r="C5171" s="3" t="s">
        <v>39</v>
      </c>
      <c r="D5171" s="3">
        <v>2010</v>
      </c>
      <c r="E5171" s="3" t="s">
        <v>43</v>
      </c>
      <c r="F5171" s="3" t="s">
        <v>92</v>
      </c>
      <c r="G5171" s="3">
        <v>0.24</v>
      </c>
      <c r="H5171" s="3">
        <v>0.09</v>
      </c>
      <c r="I5171" s="3">
        <v>0.01</v>
      </c>
      <c r="J5171" s="3">
        <v>0.03</v>
      </c>
      <c r="K5171" s="3">
        <v>0.36</v>
      </c>
    </row>
    <row r="5172" spans="1:11" x14ac:dyDescent="0.2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25">
      <c r="A5173" s="3">
        <v>5173</v>
      </c>
      <c r="B5173" s="3" t="s">
        <v>3887</v>
      </c>
      <c r="C5173" s="3" t="s">
        <v>26</v>
      </c>
      <c r="D5173" s="4" t="s">
        <v>225</v>
      </c>
      <c r="E5173" s="3" t="s">
        <v>24</v>
      </c>
      <c r="F5173" s="3" t="s">
        <v>878</v>
      </c>
      <c r="G5173" s="3">
        <v>0.32</v>
      </c>
      <c r="H5173" s="3">
        <v>0.02</v>
      </c>
      <c r="I5173" s="3">
        <v>0</v>
      </c>
      <c r="J5173" s="3">
        <v>0.03</v>
      </c>
      <c r="K5173" s="3">
        <v>0.36</v>
      </c>
    </row>
    <row r="5174" spans="1:11" x14ac:dyDescent="0.25">
      <c r="A5174" s="2">
        <v>5174</v>
      </c>
      <c r="B5174" s="2" t="s">
        <v>1338</v>
      </c>
      <c r="C5174" s="2" t="s">
        <v>67</v>
      </c>
      <c r="D5174" s="2">
        <v>2016</v>
      </c>
      <c r="E5174" s="2" t="s">
        <v>43</v>
      </c>
      <c r="F5174" s="2" t="s">
        <v>176</v>
      </c>
      <c r="G5174" s="2">
        <v>0.09</v>
      </c>
      <c r="H5174" s="2">
        <v>0.17</v>
      </c>
      <c r="I5174" s="2">
        <v>0.05</v>
      </c>
      <c r="J5174" s="2">
        <v>0.05</v>
      </c>
      <c r="K5174" s="2">
        <v>0.36</v>
      </c>
    </row>
    <row r="5175" spans="1:11" x14ac:dyDescent="0.25">
      <c r="A5175" s="3">
        <v>5175</v>
      </c>
      <c r="B5175" s="3" t="s">
        <v>3888</v>
      </c>
      <c r="C5175" s="3" t="s">
        <v>48</v>
      </c>
      <c r="D5175" s="3">
        <v>1994</v>
      </c>
      <c r="E5175" s="3" t="s">
        <v>72</v>
      </c>
      <c r="F5175" s="3" t="s">
        <v>3735</v>
      </c>
      <c r="G5175" s="3">
        <v>0</v>
      </c>
      <c r="H5175" s="3">
        <v>0</v>
      </c>
      <c r="I5175" s="3">
        <v>0.36</v>
      </c>
      <c r="J5175" s="3">
        <v>0</v>
      </c>
      <c r="K5175" s="3">
        <v>0.36</v>
      </c>
    </row>
    <row r="5176" spans="1:11" x14ac:dyDescent="0.25">
      <c r="A5176" s="2">
        <v>5176</v>
      </c>
      <c r="B5176" s="2" t="s">
        <v>3889</v>
      </c>
      <c r="C5176" s="2" t="s">
        <v>48</v>
      </c>
      <c r="D5176" s="2">
        <v>1993</v>
      </c>
      <c r="E5176" s="2" t="s">
        <v>72</v>
      </c>
      <c r="F5176" s="2" t="s">
        <v>296</v>
      </c>
      <c r="G5176" s="2">
        <v>0</v>
      </c>
      <c r="H5176" s="2">
        <v>0</v>
      </c>
      <c r="I5176" s="2">
        <v>0.36</v>
      </c>
      <c r="J5176" s="2">
        <v>0</v>
      </c>
      <c r="K5176" s="2">
        <v>0.36</v>
      </c>
    </row>
    <row r="5177" spans="1:11" x14ac:dyDescent="0.25">
      <c r="A5177" s="3">
        <v>5177</v>
      </c>
      <c r="B5177" s="3" t="s">
        <v>3890</v>
      </c>
      <c r="C5177" s="3" t="s">
        <v>46</v>
      </c>
      <c r="D5177" s="3">
        <v>2002</v>
      </c>
      <c r="E5177" s="3" t="s">
        <v>83</v>
      </c>
      <c r="F5177" s="3" t="s">
        <v>2092</v>
      </c>
      <c r="G5177" s="3">
        <v>0</v>
      </c>
      <c r="H5177" s="3">
        <v>0</v>
      </c>
      <c r="I5177" s="3">
        <v>0.36</v>
      </c>
      <c r="J5177" s="3">
        <v>0</v>
      </c>
      <c r="K5177" s="3">
        <v>0.36</v>
      </c>
    </row>
    <row r="5178" spans="1:11" x14ac:dyDescent="0.2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2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2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25">
      <c r="A5181" s="3">
        <v>5181</v>
      </c>
      <c r="B5181" s="3" t="s">
        <v>3894</v>
      </c>
      <c r="C5181" s="3" t="s">
        <v>26</v>
      </c>
      <c r="D5181" s="3">
        <v>2010</v>
      </c>
      <c r="E5181" s="3" t="s">
        <v>72</v>
      </c>
      <c r="F5181" s="3" t="s">
        <v>296</v>
      </c>
      <c r="G5181" s="3">
        <v>0</v>
      </c>
      <c r="H5181" s="3">
        <v>0</v>
      </c>
      <c r="I5181" s="3">
        <v>0.36</v>
      </c>
      <c r="J5181" s="3">
        <v>0</v>
      </c>
      <c r="K5181" s="3">
        <v>0.36</v>
      </c>
    </row>
    <row r="5182" spans="1:11" x14ac:dyDescent="0.25">
      <c r="A5182" s="2">
        <v>5182</v>
      </c>
      <c r="B5182" s="2" t="s">
        <v>3895</v>
      </c>
      <c r="C5182" s="2" t="s">
        <v>130</v>
      </c>
      <c r="D5182" s="2">
        <v>2006</v>
      </c>
      <c r="E5182" s="2" t="s">
        <v>22</v>
      </c>
      <c r="F5182" s="2" t="s">
        <v>192</v>
      </c>
      <c r="G5182" s="2">
        <v>0.17</v>
      </c>
      <c r="H5182" s="2">
        <v>0.01</v>
      </c>
      <c r="I5182" s="2">
        <v>0.16</v>
      </c>
      <c r="J5182" s="2">
        <v>0.02</v>
      </c>
      <c r="K5182" s="2">
        <v>0.36</v>
      </c>
    </row>
    <row r="5183" spans="1:11" x14ac:dyDescent="0.2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25">
      <c r="A5184" s="2">
        <v>5184</v>
      </c>
      <c r="B5184" s="2" t="s">
        <v>2410</v>
      </c>
      <c r="C5184" s="2" t="s">
        <v>39</v>
      </c>
      <c r="D5184" s="2">
        <v>2013</v>
      </c>
      <c r="E5184" s="2" t="s">
        <v>43</v>
      </c>
      <c r="F5184" s="2" t="s">
        <v>650</v>
      </c>
      <c r="G5184" s="2">
        <v>0.17</v>
      </c>
      <c r="H5184" s="2">
        <v>0.16</v>
      </c>
      <c r="I5184" s="2">
        <v>0</v>
      </c>
      <c r="J5184" s="2">
        <v>0.03</v>
      </c>
      <c r="K5184" s="2">
        <v>0.36</v>
      </c>
    </row>
    <row r="5185" spans="1:11" x14ac:dyDescent="0.25">
      <c r="A5185" s="3">
        <v>5185</v>
      </c>
      <c r="B5185" s="3" t="s">
        <v>3741</v>
      </c>
      <c r="C5185" s="3" t="s">
        <v>39</v>
      </c>
      <c r="D5185" s="3">
        <v>2013</v>
      </c>
      <c r="E5185" s="3" t="s">
        <v>13</v>
      </c>
      <c r="F5185" s="3" t="s">
        <v>110</v>
      </c>
      <c r="G5185" s="3">
        <v>0.21</v>
      </c>
      <c r="H5185" s="3">
        <v>0.13</v>
      </c>
      <c r="I5185" s="3">
        <v>0</v>
      </c>
      <c r="J5185" s="3">
        <v>0.03</v>
      </c>
      <c r="K5185" s="3">
        <v>0.36</v>
      </c>
    </row>
    <row r="5186" spans="1:11" x14ac:dyDescent="0.25">
      <c r="A5186" s="2">
        <v>5186</v>
      </c>
      <c r="B5186" s="2" t="s">
        <v>3896</v>
      </c>
      <c r="C5186" s="2" t="s">
        <v>130</v>
      </c>
      <c r="D5186" s="2">
        <v>2008</v>
      </c>
      <c r="E5186" s="2" t="s">
        <v>2</v>
      </c>
      <c r="F5186" s="2" t="s">
        <v>59</v>
      </c>
      <c r="G5186" s="2">
        <v>0.21</v>
      </c>
      <c r="H5186" s="2">
        <v>0.09</v>
      </c>
      <c r="I5186" s="2">
        <v>0.01</v>
      </c>
      <c r="J5186" s="2">
        <v>0.05</v>
      </c>
      <c r="K5186" s="2">
        <v>0.36</v>
      </c>
    </row>
    <row r="5187" spans="1:11" x14ac:dyDescent="0.2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2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25">
      <c r="A5189" s="3">
        <v>5189</v>
      </c>
      <c r="B5189" s="3" t="s">
        <v>3341</v>
      </c>
      <c r="C5189" s="3" t="s">
        <v>39</v>
      </c>
      <c r="D5189" s="3">
        <v>2010</v>
      </c>
      <c r="E5189" s="3" t="s">
        <v>43</v>
      </c>
      <c r="F5189" s="3" t="s">
        <v>61</v>
      </c>
      <c r="G5189" s="3">
        <v>0.24</v>
      </c>
      <c r="H5189" s="3">
        <v>0.09</v>
      </c>
      <c r="I5189" s="3">
        <v>0</v>
      </c>
      <c r="J5189" s="3">
        <v>0.03</v>
      </c>
      <c r="K5189" s="3">
        <v>0.36</v>
      </c>
    </row>
    <row r="5190" spans="1:11" x14ac:dyDescent="0.25">
      <c r="A5190" s="2">
        <v>5190</v>
      </c>
      <c r="B5190" s="2" t="s">
        <v>2751</v>
      </c>
      <c r="C5190" s="2" t="s">
        <v>39</v>
      </c>
      <c r="D5190" s="2">
        <v>2009</v>
      </c>
      <c r="E5190" s="2" t="s">
        <v>72</v>
      </c>
      <c r="F5190" s="2" t="s">
        <v>2752</v>
      </c>
      <c r="G5190" s="2">
        <v>0.21</v>
      </c>
      <c r="H5190" s="2">
        <v>0.08</v>
      </c>
      <c r="I5190" s="2">
        <v>0.04</v>
      </c>
      <c r="J5190" s="2">
        <v>0.03</v>
      </c>
      <c r="K5190" s="2">
        <v>0.36</v>
      </c>
    </row>
    <row r="5191" spans="1:11" x14ac:dyDescent="0.2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25">
      <c r="A5192" s="2">
        <v>5192</v>
      </c>
      <c r="B5192" s="2" t="s">
        <v>3899</v>
      </c>
      <c r="C5192" s="2" t="s">
        <v>42</v>
      </c>
      <c r="D5192" s="2">
        <v>2013</v>
      </c>
      <c r="E5192" s="2" t="s">
        <v>31</v>
      </c>
      <c r="F5192" s="2" t="s">
        <v>971</v>
      </c>
      <c r="G5192" s="2">
        <v>0.04</v>
      </c>
      <c r="H5192" s="2">
        <v>0.03</v>
      </c>
      <c r="I5192" s="2">
        <v>0.27</v>
      </c>
      <c r="J5192" s="2">
        <v>0.02</v>
      </c>
      <c r="K5192" s="2">
        <v>0.36</v>
      </c>
    </row>
    <row r="5193" spans="1:11" x14ac:dyDescent="0.25">
      <c r="A5193" s="3">
        <v>5193</v>
      </c>
      <c r="B5193" s="3" t="s">
        <v>3900</v>
      </c>
      <c r="C5193" s="3" t="s">
        <v>55</v>
      </c>
      <c r="D5193" s="3">
        <v>2002</v>
      </c>
      <c r="E5193" s="3" t="s">
        <v>43</v>
      </c>
      <c r="F5193" s="3" t="s">
        <v>14</v>
      </c>
      <c r="G5193" s="3">
        <v>0.26</v>
      </c>
      <c r="H5193" s="3">
        <v>0.1</v>
      </c>
      <c r="I5193" s="3">
        <v>0</v>
      </c>
      <c r="J5193" s="3">
        <v>0.01</v>
      </c>
      <c r="K5193" s="3">
        <v>0.36</v>
      </c>
    </row>
    <row r="5194" spans="1:11" x14ac:dyDescent="0.2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25">
      <c r="A5195" s="3">
        <v>5195</v>
      </c>
      <c r="B5195" s="3" t="s">
        <v>3902</v>
      </c>
      <c r="C5195" s="3" t="s">
        <v>12</v>
      </c>
      <c r="D5195" s="3">
        <v>2009</v>
      </c>
      <c r="E5195" s="3" t="s">
        <v>28</v>
      </c>
      <c r="F5195" s="3" t="s">
        <v>92</v>
      </c>
      <c r="G5195" s="3">
        <v>0.33</v>
      </c>
      <c r="H5195" s="3">
        <v>0</v>
      </c>
      <c r="I5195" s="3">
        <v>0</v>
      </c>
      <c r="J5195" s="3">
        <v>0.03</v>
      </c>
      <c r="K5195" s="3">
        <v>0.36</v>
      </c>
    </row>
    <row r="5196" spans="1:11" x14ac:dyDescent="0.25">
      <c r="A5196" s="2">
        <v>5196</v>
      </c>
      <c r="B5196" s="2" t="s">
        <v>3903</v>
      </c>
      <c r="C5196" s="2" t="s">
        <v>86</v>
      </c>
      <c r="D5196" s="2">
        <v>1997</v>
      </c>
      <c r="E5196" s="2" t="s">
        <v>43</v>
      </c>
      <c r="F5196" s="2" t="s">
        <v>296</v>
      </c>
      <c r="G5196" s="2">
        <v>0</v>
      </c>
      <c r="H5196" s="2">
        <v>0</v>
      </c>
      <c r="I5196" s="2">
        <v>0.34</v>
      </c>
      <c r="J5196" s="2">
        <v>0.02</v>
      </c>
      <c r="K5196" s="2">
        <v>0.36</v>
      </c>
    </row>
    <row r="5197" spans="1:11" x14ac:dyDescent="0.25">
      <c r="A5197" s="3">
        <v>5197</v>
      </c>
      <c r="B5197" s="3" t="s">
        <v>3904</v>
      </c>
      <c r="C5197" s="3" t="s">
        <v>55</v>
      </c>
      <c r="D5197" s="4" t="s">
        <v>225</v>
      </c>
      <c r="E5197" s="3" t="s">
        <v>43</v>
      </c>
      <c r="F5197" s="3" t="s">
        <v>878</v>
      </c>
      <c r="G5197" s="3">
        <v>0.26</v>
      </c>
      <c r="H5197" s="3">
        <v>0.1</v>
      </c>
      <c r="I5197" s="3">
        <v>0</v>
      </c>
      <c r="J5197" s="3">
        <v>0.01</v>
      </c>
      <c r="K5197" s="3">
        <v>0.36</v>
      </c>
    </row>
    <row r="5198" spans="1:11" x14ac:dyDescent="0.25">
      <c r="A5198" s="2">
        <v>5198</v>
      </c>
      <c r="B5198" s="2" t="s">
        <v>3905</v>
      </c>
      <c r="C5198" s="2" t="s">
        <v>39</v>
      </c>
      <c r="D5198" s="5" t="s">
        <v>225</v>
      </c>
      <c r="E5198" s="2" t="s">
        <v>212</v>
      </c>
      <c r="F5198" s="2" t="s">
        <v>3906</v>
      </c>
      <c r="G5198" s="2">
        <v>0.2</v>
      </c>
      <c r="H5198" s="2">
        <v>0.13</v>
      </c>
      <c r="I5198" s="2">
        <v>0</v>
      </c>
      <c r="J5198" s="2">
        <v>0.03</v>
      </c>
      <c r="K5198" s="2">
        <v>0.36</v>
      </c>
    </row>
    <row r="5199" spans="1:11" x14ac:dyDescent="0.2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25">
      <c r="A5200" s="2">
        <v>5200</v>
      </c>
      <c r="B5200" s="2" t="s">
        <v>3907</v>
      </c>
      <c r="C5200" s="2" t="s">
        <v>12</v>
      </c>
      <c r="D5200" s="2">
        <v>2009</v>
      </c>
      <c r="E5200" s="2" t="s">
        <v>13</v>
      </c>
      <c r="F5200" s="2" t="s">
        <v>44</v>
      </c>
      <c r="G5200" s="2">
        <v>0.33</v>
      </c>
      <c r="H5200" s="2">
        <v>0.01</v>
      </c>
      <c r="I5200" s="2">
        <v>0</v>
      </c>
      <c r="J5200" s="2">
        <v>0.03</v>
      </c>
      <c r="K5200" s="2">
        <v>0.36</v>
      </c>
    </row>
    <row r="5201" spans="1:11" x14ac:dyDescent="0.25">
      <c r="A5201" s="3">
        <v>5201</v>
      </c>
      <c r="B5201" s="3" t="s">
        <v>168</v>
      </c>
      <c r="C5201" s="3" t="s">
        <v>149</v>
      </c>
      <c r="D5201" s="3">
        <v>2012</v>
      </c>
      <c r="E5201" s="3" t="s">
        <v>43</v>
      </c>
      <c r="F5201" s="3" t="s">
        <v>92</v>
      </c>
      <c r="G5201" s="3">
        <v>0.19</v>
      </c>
      <c r="H5201" s="3">
        <v>0.13</v>
      </c>
      <c r="I5201" s="3">
        <v>0</v>
      </c>
      <c r="J5201" s="3">
        <v>0.03</v>
      </c>
      <c r="K5201" s="3">
        <v>0.36</v>
      </c>
    </row>
    <row r="5202" spans="1:11" x14ac:dyDescent="0.25">
      <c r="A5202" s="2">
        <v>5202</v>
      </c>
      <c r="B5202" s="2" t="s">
        <v>3908</v>
      </c>
      <c r="C5202" s="2" t="s">
        <v>48</v>
      </c>
      <c r="D5202" s="2">
        <v>1997</v>
      </c>
      <c r="E5202" s="2" t="s">
        <v>2</v>
      </c>
      <c r="F5202" s="2" t="s">
        <v>14</v>
      </c>
      <c r="G5202" s="2">
        <v>0</v>
      </c>
      <c r="H5202" s="2">
        <v>0</v>
      </c>
      <c r="I5202" s="2">
        <v>0.36</v>
      </c>
      <c r="J5202" s="2">
        <v>0</v>
      </c>
      <c r="K5202" s="2">
        <v>0.36</v>
      </c>
    </row>
    <row r="5203" spans="1:11" x14ac:dyDescent="0.2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2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25">
      <c r="A5205" s="3">
        <v>5205</v>
      </c>
      <c r="B5205" s="3" t="s">
        <v>1957</v>
      </c>
      <c r="C5205" s="3" t="s">
        <v>113</v>
      </c>
      <c r="D5205" s="3">
        <v>2005</v>
      </c>
      <c r="E5205" s="3" t="s">
        <v>43</v>
      </c>
      <c r="F5205" s="3" t="s">
        <v>44</v>
      </c>
      <c r="G5205" s="3">
        <v>0.27</v>
      </c>
      <c r="H5205" s="3">
        <v>0.08</v>
      </c>
      <c r="I5205" s="3">
        <v>0</v>
      </c>
      <c r="J5205" s="3">
        <v>0.01</v>
      </c>
      <c r="K5205" s="3">
        <v>0.36</v>
      </c>
    </row>
    <row r="5206" spans="1:11" x14ac:dyDescent="0.25">
      <c r="A5206" s="2">
        <v>5206</v>
      </c>
      <c r="B5206" s="2" t="s">
        <v>3911</v>
      </c>
      <c r="C5206" s="2" t="s">
        <v>16</v>
      </c>
      <c r="D5206" s="2">
        <v>1993</v>
      </c>
      <c r="E5206" s="2" t="s">
        <v>43</v>
      </c>
      <c r="F5206" s="2" t="s">
        <v>1496</v>
      </c>
      <c r="G5206" s="2">
        <v>0.25</v>
      </c>
      <c r="H5206" s="2">
        <v>0.1</v>
      </c>
      <c r="I5206" s="2">
        <v>0</v>
      </c>
      <c r="J5206" s="2">
        <v>0.01</v>
      </c>
      <c r="K5206" s="2">
        <v>0.36</v>
      </c>
    </row>
    <row r="5207" spans="1:11" x14ac:dyDescent="0.2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2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2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25">
      <c r="A5210" s="2">
        <v>5210</v>
      </c>
      <c r="B5210" s="2" t="s">
        <v>3915</v>
      </c>
      <c r="C5210" s="2" t="s">
        <v>693</v>
      </c>
      <c r="D5210" s="2">
        <v>2013</v>
      </c>
      <c r="E5210" s="2" t="s">
        <v>72</v>
      </c>
      <c r="F5210" s="2" t="s">
        <v>1897</v>
      </c>
      <c r="G5210" s="2">
        <v>0.13</v>
      </c>
      <c r="H5210" s="2">
        <v>0.02</v>
      </c>
      <c r="I5210" s="2">
        <v>0.16</v>
      </c>
      <c r="J5210" s="2">
        <v>0.05</v>
      </c>
      <c r="K5210" s="2">
        <v>0.36</v>
      </c>
    </row>
    <row r="5211" spans="1:11" x14ac:dyDescent="0.25">
      <c r="A5211" s="3">
        <v>5211</v>
      </c>
      <c r="B5211" s="3" t="s">
        <v>3916</v>
      </c>
      <c r="C5211" s="3" t="s">
        <v>12</v>
      </c>
      <c r="D5211" s="3">
        <v>2008</v>
      </c>
      <c r="E5211" s="3" t="s">
        <v>13</v>
      </c>
      <c r="F5211" s="3" t="s">
        <v>3917</v>
      </c>
      <c r="G5211" s="3">
        <v>0.33</v>
      </c>
      <c r="H5211" s="3">
        <v>0</v>
      </c>
      <c r="I5211" s="3">
        <v>0</v>
      </c>
      <c r="J5211" s="3">
        <v>0.03</v>
      </c>
      <c r="K5211" s="3">
        <v>0.36</v>
      </c>
    </row>
    <row r="5212" spans="1:11" x14ac:dyDescent="0.2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25">
      <c r="A5213" s="3">
        <v>5213</v>
      </c>
      <c r="B5213" s="3" t="s">
        <v>2642</v>
      </c>
      <c r="C5213" s="3" t="s">
        <v>42</v>
      </c>
      <c r="D5213" s="3">
        <v>2009</v>
      </c>
      <c r="E5213" s="3" t="s">
        <v>28</v>
      </c>
      <c r="F5213" s="3" t="s">
        <v>61</v>
      </c>
      <c r="G5213" s="3">
        <v>0.2</v>
      </c>
      <c r="H5213" s="3">
        <v>0.11</v>
      </c>
      <c r="I5213" s="3">
        <v>0</v>
      </c>
      <c r="J5213" s="3">
        <v>0.05</v>
      </c>
      <c r="K5213" s="3">
        <v>0.36</v>
      </c>
    </row>
    <row r="5214" spans="1:11" x14ac:dyDescent="0.25">
      <c r="A5214" s="2">
        <v>5214</v>
      </c>
      <c r="B5214" s="2" t="s">
        <v>2284</v>
      </c>
      <c r="C5214" s="2" t="s">
        <v>55</v>
      </c>
      <c r="D5214" s="2">
        <v>2001</v>
      </c>
      <c r="E5214" s="2" t="s">
        <v>13</v>
      </c>
      <c r="F5214" s="2" t="s">
        <v>61</v>
      </c>
      <c r="G5214" s="2">
        <v>0.26</v>
      </c>
      <c r="H5214" s="2">
        <v>0.1</v>
      </c>
      <c r="I5214" s="2">
        <v>0</v>
      </c>
      <c r="J5214" s="2">
        <v>0.01</v>
      </c>
      <c r="K5214" s="2">
        <v>0.36</v>
      </c>
    </row>
    <row r="5215" spans="1:11" x14ac:dyDescent="0.25">
      <c r="A5215" s="3">
        <v>5215</v>
      </c>
      <c r="B5215" s="3" t="s">
        <v>3919</v>
      </c>
      <c r="C5215" s="3" t="s">
        <v>12</v>
      </c>
      <c r="D5215" s="3">
        <v>2008</v>
      </c>
      <c r="E5215" s="3" t="s">
        <v>13</v>
      </c>
      <c r="F5215" s="3" t="s">
        <v>107</v>
      </c>
      <c r="G5215" s="3">
        <v>0.33</v>
      </c>
      <c r="H5215" s="3">
        <v>0</v>
      </c>
      <c r="I5215" s="3">
        <v>0</v>
      </c>
      <c r="J5215" s="3">
        <v>0.03</v>
      </c>
      <c r="K5215" s="3">
        <v>0.36</v>
      </c>
    </row>
    <row r="5216" spans="1:11" x14ac:dyDescent="0.25">
      <c r="A5216" s="2">
        <v>5216</v>
      </c>
      <c r="B5216" s="2" t="s">
        <v>3920</v>
      </c>
      <c r="C5216" s="2" t="s">
        <v>113</v>
      </c>
      <c r="D5216" s="2">
        <v>2004</v>
      </c>
      <c r="E5216" s="2" t="s">
        <v>33</v>
      </c>
      <c r="F5216" s="2" t="s">
        <v>40</v>
      </c>
      <c r="G5216" s="2">
        <v>0.27</v>
      </c>
      <c r="H5216" s="2">
        <v>0.08</v>
      </c>
      <c r="I5216" s="2">
        <v>0</v>
      </c>
      <c r="J5216" s="2">
        <v>0.01</v>
      </c>
      <c r="K5216" s="2">
        <v>0.36</v>
      </c>
    </row>
    <row r="5217" spans="1:11" x14ac:dyDescent="0.25">
      <c r="A5217" s="3">
        <v>5217</v>
      </c>
      <c r="B5217" s="3" t="s">
        <v>484</v>
      </c>
      <c r="C5217" s="3" t="s">
        <v>118</v>
      </c>
      <c r="D5217" s="3">
        <v>2014</v>
      </c>
      <c r="E5217" s="3" t="s">
        <v>43</v>
      </c>
      <c r="F5217" s="3" t="s">
        <v>206</v>
      </c>
      <c r="G5217" s="3">
        <v>0.12</v>
      </c>
      <c r="H5217" s="3">
        <v>0.2</v>
      </c>
      <c r="I5217" s="3">
        <v>0</v>
      </c>
      <c r="J5217" s="3">
        <v>0.04</v>
      </c>
      <c r="K5217" s="3">
        <v>0.36</v>
      </c>
    </row>
    <row r="5218" spans="1:11" x14ac:dyDescent="0.25">
      <c r="A5218" s="2">
        <v>5218</v>
      </c>
      <c r="B5218" s="2" t="s">
        <v>3921</v>
      </c>
      <c r="C5218" s="2" t="s">
        <v>55</v>
      </c>
      <c r="D5218" s="2">
        <v>2002</v>
      </c>
      <c r="E5218" s="2" t="s">
        <v>33</v>
      </c>
      <c r="F5218" s="2" t="s">
        <v>3922</v>
      </c>
      <c r="G5218" s="2">
        <v>0</v>
      </c>
      <c r="H5218" s="2">
        <v>0</v>
      </c>
      <c r="I5218" s="2">
        <v>0.35</v>
      </c>
      <c r="J5218" s="2">
        <v>0.01</v>
      </c>
      <c r="K5218" s="2">
        <v>0.36</v>
      </c>
    </row>
    <row r="5219" spans="1:11" x14ac:dyDescent="0.25">
      <c r="A5219" s="3">
        <v>5219</v>
      </c>
      <c r="B5219" s="3" t="s">
        <v>3923</v>
      </c>
      <c r="C5219" s="3" t="s">
        <v>48</v>
      </c>
      <c r="D5219" s="3">
        <v>1994</v>
      </c>
      <c r="E5219" s="3" t="s">
        <v>22</v>
      </c>
      <c r="F5219" s="3" t="s">
        <v>2818</v>
      </c>
      <c r="G5219" s="3">
        <v>0</v>
      </c>
      <c r="H5219" s="3">
        <v>0</v>
      </c>
      <c r="I5219" s="3">
        <v>0.36</v>
      </c>
      <c r="J5219" s="3">
        <v>0</v>
      </c>
      <c r="K5219" s="3">
        <v>0.36</v>
      </c>
    </row>
    <row r="5220" spans="1:11" x14ac:dyDescent="0.25">
      <c r="A5220" s="2">
        <v>5220</v>
      </c>
      <c r="B5220" s="2" t="s">
        <v>93</v>
      </c>
      <c r="C5220" s="2" t="s">
        <v>149</v>
      </c>
      <c r="D5220" s="2">
        <v>2013</v>
      </c>
      <c r="E5220" s="2" t="s">
        <v>31</v>
      </c>
      <c r="F5220" s="2" t="s">
        <v>61</v>
      </c>
      <c r="G5220" s="2">
        <v>0.23</v>
      </c>
      <c r="H5220" s="2">
        <v>0.09</v>
      </c>
      <c r="I5220" s="2">
        <v>0.01</v>
      </c>
      <c r="J5220" s="2">
        <v>0.03</v>
      </c>
      <c r="K5220" s="2">
        <v>0.36</v>
      </c>
    </row>
    <row r="5221" spans="1:11" x14ac:dyDescent="0.2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25">
      <c r="A5222" s="2">
        <v>5222</v>
      </c>
      <c r="B5222" s="2" t="s">
        <v>583</v>
      </c>
      <c r="C5222" s="2" t="s">
        <v>12</v>
      </c>
      <c r="D5222" s="2">
        <v>2011</v>
      </c>
      <c r="E5222" s="2" t="s">
        <v>13</v>
      </c>
      <c r="F5222" s="2" t="s">
        <v>44</v>
      </c>
      <c r="G5222" s="2">
        <v>0.3</v>
      </c>
      <c r="H5222" s="2">
        <v>0.03</v>
      </c>
      <c r="I5222" s="2">
        <v>0</v>
      </c>
      <c r="J5222" s="2">
        <v>0.02</v>
      </c>
      <c r="K5222" s="2">
        <v>0.36</v>
      </c>
    </row>
    <row r="5223" spans="1:11" x14ac:dyDescent="0.25">
      <c r="A5223" s="3">
        <v>5223</v>
      </c>
      <c r="B5223" s="3" t="s">
        <v>3924</v>
      </c>
      <c r="C5223" s="3" t="s">
        <v>12</v>
      </c>
      <c r="D5223" s="3">
        <v>2009</v>
      </c>
      <c r="E5223" s="3" t="s">
        <v>72</v>
      </c>
      <c r="F5223" s="3" t="s">
        <v>92</v>
      </c>
      <c r="G5223" s="3">
        <v>0.33</v>
      </c>
      <c r="H5223" s="3">
        <v>0</v>
      </c>
      <c r="I5223" s="3">
        <v>0</v>
      </c>
      <c r="J5223" s="3">
        <v>0.03</v>
      </c>
      <c r="K5223" s="3">
        <v>0.36</v>
      </c>
    </row>
    <row r="5224" spans="1:11" x14ac:dyDescent="0.25">
      <c r="A5224" s="2">
        <v>5224</v>
      </c>
      <c r="B5224" s="2" t="s">
        <v>3925</v>
      </c>
      <c r="C5224" s="2" t="s">
        <v>39</v>
      </c>
      <c r="D5224" s="2">
        <v>2011</v>
      </c>
      <c r="E5224" s="2" t="s">
        <v>28</v>
      </c>
      <c r="F5224" s="2" t="s">
        <v>40</v>
      </c>
      <c r="G5224" s="2">
        <v>0.27</v>
      </c>
      <c r="H5224" s="2">
        <v>0.06</v>
      </c>
      <c r="I5224" s="2">
        <v>0</v>
      </c>
      <c r="J5224" s="2">
        <v>0.03</v>
      </c>
      <c r="K5224" s="2">
        <v>0.36</v>
      </c>
    </row>
    <row r="5225" spans="1:11" x14ac:dyDescent="0.25">
      <c r="A5225" s="3">
        <v>5225</v>
      </c>
      <c r="B5225" s="3" t="s">
        <v>2833</v>
      </c>
      <c r="C5225" s="3" t="s">
        <v>113</v>
      </c>
      <c r="D5225" s="3">
        <v>2003</v>
      </c>
      <c r="E5225" s="3" t="s">
        <v>13</v>
      </c>
      <c r="F5225" s="3" t="s">
        <v>121</v>
      </c>
      <c r="G5225" s="3">
        <v>0.27</v>
      </c>
      <c r="H5225" s="3">
        <v>0.08</v>
      </c>
      <c r="I5225" s="3">
        <v>0</v>
      </c>
      <c r="J5225" s="3">
        <v>0.01</v>
      </c>
      <c r="K5225" s="3">
        <v>0.36</v>
      </c>
    </row>
    <row r="5226" spans="1:11" x14ac:dyDescent="0.25">
      <c r="A5226" s="2">
        <v>5226</v>
      </c>
      <c r="B5226" s="2" t="s">
        <v>3926</v>
      </c>
      <c r="C5226" s="2" t="s">
        <v>26</v>
      </c>
      <c r="D5226" s="2">
        <v>2007</v>
      </c>
      <c r="E5226" s="2" t="s">
        <v>18</v>
      </c>
      <c r="F5226" s="2" t="s">
        <v>3927</v>
      </c>
      <c r="G5226" s="2">
        <v>0.33</v>
      </c>
      <c r="H5226" s="2">
        <v>0</v>
      </c>
      <c r="I5226" s="2">
        <v>0</v>
      </c>
      <c r="J5226" s="2">
        <v>0.02</v>
      </c>
      <c r="K5226" s="2">
        <v>0.36</v>
      </c>
    </row>
    <row r="5227" spans="1:11" x14ac:dyDescent="0.25">
      <c r="A5227" s="3">
        <v>5227</v>
      </c>
      <c r="B5227" s="3" t="s">
        <v>3928</v>
      </c>
      <c r="C5227" s="3" t="s">
        <v>46</v>
      </c>
      <c r="D5227" s="3">
        <v>2005</v>
      </c>
      <c r="E5227" s="3" t="s">
        <v>72</v>
      </c>
      <c r="F5227" s="3" t="s">
        <v>128</v>
      </c>
      <c r="G5227" s="3">
        <v>0</v>
      </c>
      <c r="H5227" s="3">
        <v>0</v>
      </c>
      <c r="I5227" s="3">
        <v>0.36</v>
      </c>
      <c r="J5227" s="3">
        <v>0</v>
      </c>
      <c r="K5227" s="3">
        <v>0.36</v>
      </c>
    </row>
    <row r="5228" spans="1:11" x14ac:dyDescent="0.25">
      <c r="A5228" s="2">
        <v>5228</v>
      </c>
      <c r="B5228" s="2" t="s">
        <v>1453</v>
      </c>
      <c r="C5228" s="2" t="s">
        <v>39</v>
      </c>
      <c r="D5228" s="2">
        <v>2015</v>
      </c>
      <c r="E5228" s="2" t="s">
        <v>28</v>
      </c>
      <c r="F5228" s="2" t="s">
        <v>92</v>
      </c>
      <c r="G5228" s="2">
        <v>0.23</v>
      </c>
      <c r="H5228" s="2">
        <v>0.1</v>
      </c>
      <c r="I5228" s="2">
        <v>0</v>
      </c>
      <c r="J5228" s="2">
        <v>0.03</v>
      </c>
      <c r="K5228" s="2">
        <v>0.36</v>
      </c>
    </row>
    <row r="5229" spans="1:11" x14ac:dyDescent="0.2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2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25">
      <c r="A5231" s="3">
        <v>5231</v>
      </c>
      <c r="B5231" s="3" t="s">
        <v>3930</v>
      </c>
      <c r="C5231" s="3" t="s">
        <v>46</v>
      </c>
      <c r="D5231" s="3">
        <v>2004</v>
      </c>
      <c r="E5231" s="3" t="s">
        <v>13</v>
      </c>
      <c r="F5231" s="3" t="s">
        <v>121</v>
      </c>
      <c r="G5231" s="3">
        <v>0</v>
      </c>
      <c r="H5231" s="3">
        <v>0</v>
      </c>
      <c r="I5231" s="3">
        <v>0.36</v>
      </c>
      <c r="J5231" s="3">
        <v>0</v>
      </c>
      <c r="K5231" s="3">
        <v>0.36</v>
      </c>
    </row>
    <row r="5232" spans="1:11" x14ac:dyDescent="0.25">
      <c r="A5232" s="2">
        <v>5232</v>
      </c>
      <c r="B5232" s="2" t="s">
        <v>3931</v>
      </c>
      <c r="C5232" s="2" t="s">
        <v>42</v>
      </c>
      <c r="D5232" s="2">
        <v>2010</v>
      </c>
      <c r="E5232" s="2" t="s">
        <v>43</v>
      </c>
      <c r="F5232" s="2" t="s">
        <v>176</v>
      </c>
      <c r="G5232" s="2">
        <v>0.18</v>
      </c>
      <c r="H5232" s="2">
        <v>0.12</v>
      </c>
      <c r="I5232" s="2">
        <v>0</v>
      </c>
      <c r="J5232" s="2">
        <v>0.06</v>
      </c>
      <c r="K5232" s="2">
        <v>0.36</v>
      </c>
    </row>
    <row r="5233" spans="1:11" x14ac:dyDescent="0.2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25">
      <c r="A5234" s="2">
        <v>5234</v>
      </c>
      <c r="B5234" s="2" t="s">
        <v>3933</v>
      </c>
      <c r="C5234" s="2" t="s">
        <v>130</v>
      </c>
      <c r="D5234" s="2">
        <v>2012</v>
      </c>
      <c r="E5234" s="2" t="s">
        <v>212</v>
      </c>
      <c r="F5234" s="2" t="s">
        <v>296</v>
      </c>
      <c r="G5234" s="2">
        <v>0</v>
      </c>
      <c r="H5234" s="2">
        <v>0</v>
      </c>
      <c r="I5234" s="2">
        <v>0.36</v>
      </c>
      <c r="J5234" s="2">
        <v>0</v>
      </c>
      <c r="K5234" s="2">
        <v>0.36</v>
      </c>
    </row>
    <row r="5235" spans="1:11" x14ac:dyDescent="0.25">
      <c r="A5235" s="3">
        <v>5235</v>
      </c>
      <c r="B5235" s="3" t="s">
        <v>1363</v>
      </c>
      <c r="C5235" s="3" t="s">
        <v>12</v>
      </c>
      <c r="D5235" s="3">
        <v>2011</v>
      </c>
      <c r="E5235" s="3" t="s">
        <v>72</v>
      </c>
      <c r="F5235" s="3" t="s">
        <v>385</v>
      </c>
      <c r="G5235" s="3">
        <v>0.24</v>
      </c>
      <c r="H5235" s="3">
        <v>0.09</v>
      </c>
      <c r="I5235" s="3">
        <v>0</v>
      </c>
      <c r="J5235" s="3">
        <v>0.03</v>
      </c>
      <c r="K5235" s="3">
        <v>0.36</v>
      </c>
    </row>
    <row r="5236" spans="1:11" x14ac:dyDescent="0.2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2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25">
      <c r="A5238" s="2">
        <v>5238</v>
      </c>
      <c r="B5238" s="2" t="s">
        <v>3936</v>
      </c>
      <c r="C5238" s="2" t="s">
        <v>86</v>
      </c>
      <c r="D5238" s="2">
        <v>2000</v>
      </c>
      <c r="E5238" s="2" t="s">
        <v>33</v>
      </c>
      <c r="F5238" s="2" t="s">
        <v>184</v>
      </c>
      <c r="G5238" s="2">
        <v>0</v>
      </c>
      <c r="H5238" s="2">
        <v>0</v>
      </c>
      <c r="I5238" s="2">
        <v>0.33</v>
      </c>
      <c r="J5238" s="2">
        <v>0.02</v>
      </c>
      <c r="K5238" s="2">
        <v>0.36</v>
      </c>
    </row>
    <row r="5239" spans="1:11" x14ac:dyDescent="0.25">
      <c r="A5239" s="3">
        <v>5239</v>
      </c>
      <c r="B5239" s="3" t="s">
        <v>3937</v>
      </c>
      <c r="C5239" s="3" t="s">
        <v>42</v>
      </c>
      <c r="D5239" s="3">
        <v>2008</v>
      </c>
      <c r="E5239" s="3" t="s">
        <v>83</v>
      </c>
      <c r="F5239" s="3" t="s">
        <v>121</v>
      </c>
      <c r="G5239" s="3">
        <v>0</v>
      </c>
      <c r="H5239" s="3">
        <v>0</v>
      </c>
      <c r="I5239" s="3">
        <v>0.36</v>
      </c>
      <c r="J5239" s="3">
        <v>0</v>
      </c>
      <c r="K5239" s="3">
        <v>0.36</v>
      </c>
    </row>
    <row r="5240" spans="1:11" x14ac:dyDescent="0.25">
      <c r="A5240" s="2">
        <v>5240</v>
      </c>
      <c r="B5240" s="2" t="s">
        <v>3938</v>
      </c>
      <c r="C5240" s="2" t="s">
        <v>12</v>
      </c>
      <c r="D5240" s="2">
        <v>2009</v>
      </c>
      <c r="E5240" s="2" t="s">
        <v>28</v>
      </c>
      <c r="F5240" s="2" t="s">
        <v>764</v>
      </c>
      <c r="G5240" s="2">
        <v>0</v>
      </c>
      <c r="H5240" s="2">
        <v>0.32</v>
      </c>
      <c r="I5240" s="2">
        <v>0</v>
      </c>
      <c r="J5240" s="2">
        <v>0.03</v>
      </c>
      <c r="K5240" s="2">
        <v>0.36</v>
      </c>
    </row>
    <row r="5241" spans="1:11" x14ac:dyDescent="0.25">
      <c r="A5241" s="3">
        <v>5241</v>
      </c>
      <c r="B5241" s="3" t="s">
        <v>3939</v>
      </c>
      <c r="C5241" s="3" t="s">
        <v>55</v>
      </c>
      <c r="D5241" s="3">
        <v>2001</v>
      </c>
      <c r="E5241" s="3" t="s">
        <v>212</v>
      </c>
      <c r="F5241" s="3" t="s">
        <v>969</v>
      </c>
      <c r="G5241" s="3">
        <v>0</v>
      </c>
      <c r="H5241" s="3">
        <v>0</v>
      </c>
      <c r="I5241" s="3">
        <v>0.35</v>
      </c>
      <c r="J5241" s="3">
        <v>0.01</v>
      </c>
      <c r="K5241" s="3">
        <v>0.36</v>
      </c>
    </row>
    <row r="5242" spans="1:11" x14ac:dyDescent="0.25">
      <c r="A5242" s="2">
        <v>5242</v>
      </c>
      <c r="B5242" s="2" t="s">
        <v>610</v>
      </c>
      <c r="C5242" s="2" t="s">
        <v>118</v>
      </c>
      <c r="D5242" s="5" t="s">
        <v>225</v>
      </c>
      <c r="E5242" s="2" t="s">
        <v>43</v>
      </c>
      <c r="F5242" s="2" t="s">
        <v>192</v>
      </c>
      <c r="G5242" s="2">
        <v>0.06</v>
      </c>
      <c r="H5242" s="2">
        <v>0.25</v>
      </c>
      <c r="I5242" s="2">
        <v>0</v>
      </c>
      <c r="J5242" s="2">
        <v>0.05</v>
      </c>
      <c r="K5242" s="2">
        <v>0.36</v>
      </c>
    </row>
    <row r="5243" spans="1:11" x14ac:dyDescent="0.25">
      <c r="A5243" s="3">
        <v>5243</v>
      </c>
      <c r="B5243" s="3" t="s">
        <v>3940</v>
      </c>
      <c r="C5243" s="3" t="s">
        <v>12</v>
      </c>
      <c r="D5243" s="3">
        <v>2007</v>
      </c>
      <c r="E5243" s="3" t="s">
        <v>43</v>
      </c>
      <c r="F5243" s="3" t="s">
        <v>1499</v>
      </c>
      <c r="G5243" s="3">
        <v>0.33</v>
      </c>
      <c r="H5243" s="3">
        <v>0.01</v>
      </c>
      <c r="I5243" s="3">
        <v>0</v>
      </c>
      <c r="J5243" s="3">
        <v>0.02</v>
      </c>
      <c r="K5243" s="3">
        <v>0.36</v>
      </c>
    </row>
    <row r="5244" spans="1:11" x14ac:dyDescent="0.25">
      <c r="A5244" s="2">
        <v>5244</v>
      </c>
      <c r="B5244" s="2" t="s">
        <v>3941</v>
      </c>
      <c r="C5244" s="2" t="s">
        <v>118</v>
      </c>
      <c r="D5244" s="2">
        <v>2013</v>
      </c>
      <c r="E5244" s="2" t="s">
        <v>212</v>
      </c>
      <c r="F5244" s="2" t="s">
        <v>385</v>
      </c>
      <c r="G5244" s="2">
        <v>0.06</v>
      </c>
      <c r="H5244" s="2">
        <v>0.25</v>
      </c>
      <c r="I5244" s="2">
        <v>0</v>
      </c>
      <c r="J5244" s="2">
        <v>0.05</v>
      </c>
      <c r="K5244" s="2">
        <v>0.36</v>
      </c>
    </row>
    <row r="5245" spans="1:11" x14ac:dyDescent="0.25">
      <c r="A5245" s="3">
        <v>5245</v>
      </c>
      <c r="B5245" s="3" t="s">
        <v>2774</v>
      </c>
      <c r="C5245" s="3" t="s">
        <v>42</v>
      </c>
      <c r="D5245" s="3">
        <v>2013</v>
      </c>
      <c r="E5245" s="3" t="s">
        <v>31</v>
      </c>
      <c r="F5245" s="3" t="s">
        <v>2775</v>
      </c>
      <c r="G5245" s="3">
        <v>0.19</v>
      </c>
      <c r="H5245" s="3">
        <v>0.11</v>
      </c>
      <c r="I5245" s="3">
        <v>0</v>
      </c>
      <c r="J5245" s="3">
        <v>0.05</v>
      </c>
      <c r="K5245" s="3">
        <v>0.36</v>
      </c>
    </row>
    <row r="5246" spans="1:11" x14ac:dyDescent="0.25">
      <c r="A5246" s="2">
        <v>5246</v>
      </c>
      <c r="B5246" s="2" t="s">
        <v>3942</v>
      </c>
      <c r="C5246" s="2" t="s">
        <v>12</v>
      </c>
      <c r="D5246" s="2">
        <v>2011</v>
      </c>
      <c r="E5246" s="2" t="s">
        <v>28</v>
      </c>
      <c r="F5246" s="2" t="s">
        <v>2163</v>
      </c>
      <c r="G5246" s="2">
        <v>0</v>
      </c>
      <c r="H5246" s="2">
        <v>0.31</v>
      </c>
      <c r="I5246" s="2">
        <v>0</v>
      </c>
      <c r="J5246" s="2">
        <v>0.05</v>
      </c>
      <c r="K5246" s="2">
        <v>0.36</v>
      </c>
    </row>
    <row r="5247" spans="1:11" x14ac:dyDescent="0.25">
      <c r="A5247" s="3">
        <v>5247</v>
      </c>
      <c r="B5247" s="3" t="s">
        <v>3943</v>
      </c>
      <c r="C5247" s="3" t="s">
        <v>86</v>
      </c>
      <c r="D5247" s="3">
        <v>1995</v>
      </c>
      <c r="E5247" s="3" t="s">
        <v>72</v>
      </c>
      <c r="F5247" s="3" t="s">
        <v>3944</v>
      </c>
      <c r="G5247" s="3">
        <v>0</v>
      </c>
      <c r="H5247" s="3">
        <v>0</v>
      </c>
      <c r="I5247" s="3">
        <v>0.33</v>
      </c>
      <c r="J5247" s="3">
        <v>0.02</v>
      </c>
      <c r="K5247" s="3">
        <v>0.36</v>
      </c>
    </row>
    <row r="5248" spans="1:11" x14ac:dyDescent="0.25">
      <c r="A5248" s="2">
        <v>5248</v>
      </c>
      <c r="B5248" s="2" t="s">
        <v>3945</v>
      </c>
      <c r="C5248" s="2" t="s">
        <v>127</v>
      </c>
      <c r="D5248" s="2">
        <v>1981</v>
      </c>
      <c r="E5248" s="2" t="s">
        <v>43</v>
      </c>
      <c r="F5248" s="2" t="s">
        <v>2451</v>
      </c>
      <c r="G5248" s="2">
        <v>0.33</v>
      </c>
      <c r="H5248" s="2">
        <v>0.02</v>
      </c>
      <c r="I5248" s="2">
        <v>0</v>
      </c>
      <c r="J5248" s="2">
        <v>0</v>
      </c>
      <c r="K5248" s="2">
        <v>0.36</v>
      </c>
    </row>
    <row r="5249" spans="1:11" x14ac:dyDescent="0.2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25">
      <c r="A5250" s="2">
        <v>5250</v>
      </c>
      <c r="B5250" s="2" t="s">
        <v>585</v>
      </c>
      <c r="C5250" s="2" t="s">
        <v>113</v>
      </c>
      <c r="D5250" s="2">
        <v>2002</v>
      </c>
      <c r="E5250" s="2" t="s">
        <v>43</v>
      </c>
      <c r="F5250" s="2" t="s">
        <v>110</v>
      </c>
      <c r="G5250" s="2">
        <v>0.27</v>
      </c>
      <c r="H5250" s="2">
        <v>0.08</v>
      </c>
      <c r="I5250" s="2">
        <v>0</v>
      </c>
      <c r="J5250" s="2">
        <v>0.01</v>
      </c>
      <c r="K5250" s="2">
        <v>0.36</v>
      </c>
    </row>
    <row r="5251" spans="1:11" x14ac:dyDescent="0.25">
      <c r="A5251" s="3">
        <v>5251</v>
      </c>
      <c r="B5251" s="3" t="s">
        <v>3803</v>
      </c>
      <c r="C5251" s="3" t="s">
        <v>39</v>
      </c>
      <c r="D5251" s="3">
        <v>2010</v>
      </c>
      <c r="E5251" s="3" t="s">
        <v>72</v>
      </c>
      <c r="F5251" s="3" t="s">
        <v>110</v>
      </c>
      <c r="G5251" s="3">
        <v>0.23</v>
      </c>
      <c r="H5251" s="3">
        <v>0.1</v>
      </c>
      <c r="I5251" s="3">
        <v>0</v>
      </c>
      <c r="J5251" s="3">
        <v>0.03</v>
      </c>
      <c r="K5251" s="3">
        <v>0.36</v>
      </c>
    </row>
    <row r="5252" spans="1:11" x14ac:dyDescent="0.25">
      <c r="A5252" s="2">
        <v>5252</v>
      </c>
      <c r="B5252" s="2" t="s">
        <v>3947</v>
      </c>
      <c r="C5252" s="2" t="s">
        <v>130</v>
      </c>
      <c r="D5252" s="2">
        <v>2011</v>
      </c>
      <c r="E5252" s="2" t="s">
        <v>22</v>
      </c>
      <c r="F5252" s="2" t="s">
        <v>296</v>
      </c>
      <c r="G5252" s="2">
        <v>0</v>
      </c>
      <c r="H5252" s="2">
        <v>0</v>
      </c>
      <c r="I5252" s="2">
        <v>0.36</v>
      </c>
      <c r="J5252" s="2">
        <v>0</v>
      </c>
      <c r="K5252" s="2">
        <v>0.36</v>
      </c>
    </row>
    <row r="5253" spans="1:11" x14ac:dyDescent="0.25">
      <c r="A5253" s="3">
        <v>5253</v>
      </c>
      <c r="B5253" s="3" t="s">
        <v>3948</v>
      </c>
      <c r="C5253" s="3" t="s">
        <v>86</v>
      </c>
      <c r="D5253" s="3">
        <v>1998</v>
      </c>
      <c r="E5253" s="3" t="s">
        <v>18</v>
      </c>
      <c r="F5253" s="3" t="s">
        <v>417</v>
      </c>
      <c r="G5253" s="3">
        <v>0.2</v>
      </c>
      <c r="H5253" s="3">
        <v>0.13</v>
      </c>
      <c r="I5253" s="3">
        <v>0</v>
      </c>
      <c r="J5253" s="3">
        <v>0.02</v>
      </c>
      <c r="K5253" s="3">
        <v>0.36</v>
      </c>
    </row>
    <row r="5254" spans="1:11" x14ac:dyDescent="0.25">
      <c r="A5254" s="2">
        <v>5254</v>
      </c>
      <c r="B5254" s="2" t="s">
        <v>3949</v>
      </c>
      <c r="C5254" s="2" t="s">
        <v>48</v>
      </c>
      <c r="D5254" s="2">
        <v>1994</v>
      </c>
      <c r="E5254" s="2" t="s">
        <v>2</v>
      </c>
      <c r="F5254" s="2" t="s">
        <v>184</v>
      </c>
      <c r="G5254" s="2">
        <v>0</v>
      </c>
      <c r="H5254" s="2">
        <v>0</v>
      </c>
      <c r="I5254" s="2">
        <v>0.36</v>
      </c>
      <c r="J5254" s="2">
        <v>0</v>
      </c>
      <c r="K5254" s="2">
        <v>0.36</v>
      </c>
    </row>
    <row r="5255" spans="1:11" x14ac:dyDescent="0.25">
      <c r="A5255" s="3">
        <v>5255</v>
      </c>
      <c r="B5255" s="3" t="s">
        <v>647</v>
      </c>
      <c r="C5255" s="3" t="s">
        <v>42</v>
      </c>
      <c r="D5255" s="3">
        <v>2008</v>
      </c>
      <c r="E5255" s="3" t="s">
        <v>28</v>
      </c>
      <c r="F5255" s="3" t="s">
        <v>110</v>
      </c>
      <c r="G5255" s="3">
        <v>0.25</v>
      </c>
      <c r="H5255" s="3">
        <v>0.06</v>
      </c>
      <c r="I5255" s="3">
        <v>0</v>
      </c>
      <c r="J5255" s="3">
        <v>0.04</v>
      </c>
      <c r="K5255" s="3">
        <v>0.36</v>
      </c>
    </row>
    <row r="5256" spans="1:11" x14ac:dyDescent="0.25">
      <c r="A5256" s="2">
        <v>5256</v>
      </c>
      <c r="B5256" s="2" t="s">
        <v>3950</v>
      </c>
      <c r="C5256" s="2" t="s">
        <v>26</v>
      </c>
      <c r="D5256" s="2">
        <v>2010</v>
      </c>
      <c r="E5256" s="2" t="s">
        <v>2</v>
      </c>
      <c r="F5256" s="2" t="s">
        <v>176</v>
      </c>
      <c r="G5256" s="2">
        <v>0.21</v>
      </c>
      <c r="H5256" s="2">
        <v>0.02</v>
      </c>
      <c r="I5256" s="2">
        <v>0.11</v>
      </c>
      <c r="J5256" s="2">
        <v>0.02</v>
      </c>
      <c r="K5256" s="2">
        <v>0.36</v>
      </c>
    </row>
    <row r="5257" spans="1:11" x14ac:dyDescent="0.2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2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2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25">
      <c r="A5260" s="2">
        <v>5260</v>
      </c>
      <c r="B5260" s="2" t="s">
        <v>3952</v>
      </c>
      <c r="C5260" s="2" t="s">
        <v>130</v>
      </c>
      <c r="D5260" s="2">
        <v>2009</v>
      </c>
      <c r="E5260" s="2" t="s">
        <v>13</v>
      </c>
      <c r="F5260" s="2" t="s">
        <v>121</v>
      </c>
      <c r="G5260" s="2">
        <v>0</v>
      </c>
      <c r="H5260" s="2">
        <v>0.26</v>
      </c>
      <c r="I5260" s="2">
        <v>0</v>
      </c>
      <c r="J5260" s="2">
        <v>0.09</v>
      </c>
      <c r="K5260" s="2">
        <v>0.36</v>
      </c>
    </row>
    <row r="5261" spans="1:11" x14ac:dyDescent="0.25">
      <c r="A5261" s="3">
        <v>5261</v>
      </c>
      <c r="B5261" s="3" t="s">
        <v>3953</v>
      </c>
      <c r="C5261" s="3" t="s">
        <v>634</v>
      </c>
      <c r="D5261" s="3">
        <v>1999</v>
      </c>
      <c r="E5261" s="3" t="s">
        <v>13</v>
      </c>
      <c r="F5261" s="3" t="s">
        <v>121</v>
      </c>
      <c r="G5261" s="3">
        <v>0</v>
      </c>
      <c r="H5261" s="3">
        <v>0</v>
      </c>
      <c r="I5261" s="3">
        <v>0.36</v>
      </c>
      <c r="J5261" s="3">
        <v>0</v>
      </c>
      <c r="K5261" s="3">
        <v>0.36</v>
      </c>
    </row>
    <row r="5262" spans="1:11" x14ac:dyDescent="0.25">
      <c r="A5262" s="2">
        <v>5262</v>
      </c>
      <c r="B5262" s="2" t="s">
        <v>3954</v>
      </c>
      <c r="C5262" s="2" t="s">
        <v>26</v>
      </c>
      <c r="D5262" s="2">
        <v>2008</v>
      </c>
      <c r="E5262" s="2" t="s">
        <v>83</v>
      </c>
      <c r="F5262" s="2" t="s">
        <v>44</v>
      </c>
      <c r="G5262" s="2">
        <v>0.33</v>
      </c>
      <c r="H5262" s="2">
        <v>0</v>
      </c>
      <c r="I5262" s="2">
        <v>0</v>
      </c>
      <c r="J5262" s="2">
        <v>0.02</v>
      </c>
      <c r="K5262" s="2">
        <v>0.36</v>
      </c>
    </row>
    <row r="5263" spans="1:11" x14ac:dyDescent="0.25">
      <c r="A5263" s="3">
        <v>5263</v>
      </c>
      <c r="B5263" s="3" t="s">
        <v>3955</v>
      </c>
      <c r="C5263" s="3" t="s">
        <v>86</v>
      </c>
      <c r="D5263" s="3">
        <v>1997</v>
      </c>
      <c r="E5263" s="3" t="s">
        <v>18</v>
      </c>
      <c r="F5263" s="3" t="s">
        <v>1504</v>
      </c>
      <c r="G5263" s="3">
        <v>0.06</v>
      </c>
      <c r="H5263" s="3">
        <v>0.04</v>
      </c>
      <c r="I5263" s="3">
        <v>0.23</v>
      </c>
      <c r="J5263" s="3">
        <v>0.02</v>
      </c>
      <c r="K5263" s="3">
        <v>0.36</v>
      </c>
    </row>
    <row r="5264" spans="1:11" x14ac:dyDescent="0.25">
      <c r="A5264" s="2">
        <v>5264</v>
      </c>
      <c r="B5264" s="2" t="s">
        <v>3956</v>
      </c>
      <c r="C5264" s="2" t="s">
        <v>113</v>
      </c>
      <c r="D5264" s="2">
        <v>2001</v>
      </c>
      <c r="E5264" s="2" t="s">
        <v>2</v>
      </c>
      <c r="F5264" s="2" t="s">
        <v>1298</v>
      </c>
      <c r="G5264" s="2">
        <v>0.25</v>
      </c>
      <c r="H5264" s="2">
        <v>0.1</v>
      </c>
      <c r="I5264" s="2">
        <v>0</v>
      </c>
      <c r="J5264" s="2">
        <v>0.01</v>
      </c>
      <c r="K5264" s="2">
        <v>0.36</v>
      </c>
    </row>
    <row r="5265" spans="1:11" x14ac:dyDescent="0.25">
      <c r="A5265" s="3">
        <v>5265</v>
      </c>
      <c r="B5265" s="3" t="s">
        <v>3957</v>
      </c>
      <c r="C5265" s="3" t="s">
        <v>26</v>
      </c>
      <c r="D5265" s="3">
        <v>2009</v>
      </c>
      <c r="E5265" s="3" t="s">
        <v>83</v>
      </c>
      <c r="F5265" s="3" t="s">
        <v>92</v>
      </c>
      <c r="G5265" s="3">
        <v>0.16</v>
      </c>
      <c r="H5265" s="3">
        <v>0.16</v>
      </c>
      <c r="I5265" s="3">
        <v>0</v>
      </c>
      <c r="J5265" s="3">
        <v>0.04</v>
      </c>
      <c r="K5265" s="3">
        <v>0.35</v>
      </c>
    </row>
    <row r="5266" spans="1:11" x14ac:dyDescent="0.25">
      <c r="A5266" s="2">
        <v>5266</v>
      </c>
      <c r="B5266" s="2" t="s">
        <v>3958</v>
      </c>
      <c r="C5266" s="2" t="s">
        <v>130</v>
      </c>
      <c r="D5266" s="2">
        <v>2007</v>
      </c>
      <c r="E5266" s="2" t="s">
        <v>31</v>
      </c>
      <c r="F5266" s="2" t="s">
        <v>59</v>
      </c>
      <c r="G5266" s="2">
        <v>0.32</v>
      </c>
      <c r="H5266" s="2">
        <v>0.01</v>
      </c>
      <c r="I5266" s="2">
        <v>0</v>
      </c>
      <c r="J5266" s="2">
        <v>0.03</v>
      </c>
      <c r="K5266" s="2">
        <v>0.35</v>
      </c>
    </row>
    <row r="5267" spans="1:11" x14ac:dyDescent="0.25">
      <c r="A5267" s="3">
        <v>5267</v>
      </c>
      <c r="B5267" s="3" t="s">
        <v>3959</v>
      </c>
      <c r="C5267" s="3" t="s">
        <v>86</v>
      </c>
      <c r="D5267" s="3">
        <v>1998</v>
      </c>
      <c r="E5267" s="3" t="s">
        <v>43</v>
      </c>
      <c r="F5267" s="3" t="s">
        <v>59</v>
      </c>
      <c r="G5267" s="3">
        <v>0.2</v>
      </c>
      <c r="H5267" s="3">
        <v>0.13</v>
      </c>
      <c r="I5267" s="3">
        <v>0</v>
      </c>
      <c r="J5267" s="3">
        <v>0.02</v>
      </c>
      <c r="K5267" s="3">
        <v>0.35</v>
      </c>
    </row>
    <row r="5268" spans="1:11" x14ac:dyDescent="0.2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25">
      <c r="A5269" s="3">
        <v>5269</v>
      </c>
      <c r="B5269" s="3" t="s">
        <v>3961</v>
      </c>
      <c r="C5269" s="3" t="s">
        <v>55</v>
      </c>
      <c r="D5269" s="3">
        <v>2005</v>
      </c>
      <c r="E5269" s="3" t="s">
        <v>13</v>
      </c>
      <c r="F5269" s="3" t="s">
        <v>128</v>
      </c>
      <c r="G5269" s="3">
        <v>0.25</v>
      </c>
      <c r="H5269" s="3">
        <v>0.09</v>
      </c>
      <c r="I5269" s="3">
        <v>0</v>
      </c>
      <c r="J5269" s="3">
        <v>0.01</v>
      </c>
      <c r="K5269" s="3">
        <v>0.35</v>
      </c>
    </row>
    <row r="5270" spans="1:11" x14ac:dyDescent="0.25">
      <c r="A5270" s="2">
        <v>5270</v>
      </c>
      <c r="B5270" s="2" t="s">
        <v>1084</v>
      </c>
      <c r="C5270" s="2" t="s">
        <v>141</v>
      </c>
      <c r="D5270" s="2">
        <v>2016</v>
      </c>
      <c r="E5270" s="2" t="s">
        <v>22</v>
      </c>
      <c r="F5270" s="2" t="s">
        <v>296</v>
      </c>
      <c r="G5270" s="2">
        <v>0.23</v>
      </c>
      <c r="H5270" s="2">
        <v>0.09</v>
      </c>
      <c r="I5270" s="2">
        <v>0</v>
      </c>
      <c r="J5270" s="2">
        <v>0.03</v>
      </c>
      <c r="K5270" s="2">
        <v>0.35</v>
      </c>
    </row>
    <row r="5271" spans="1:11" x14ac:dyDescent="0.2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2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25">
      <c r="A5273" s="3">
        <v>5273</v>
      </c>
      <c r="B5273" s="3" t="s">
        <v>3963</v>
      </c>
      <c r="C5273" s="3" t="s">
        <v>46</v>
      </c>
      <c r="D5273" s="3">
        <v>2006</v>
      </c>
      <c r="E5273" s="3" t="s">
        <v>22</v>
      </c>
      <c r="F5273" s="3" t="s">
        <v>184</v>
      </c>
      <c r="G5273" s="3">
        <v>0.08</v>
      </c>
      <c r="H5273" s="3">
        <v>0.06</v>
      </c>
      <c r="I5273" s="3">
        <v>0.19</v>
      </c>
      <c r="J5273" s="3">
        <v>0.02</v>
      </c>
      <c r="K5273" s="3">
        <v>0.35</v>
      </c>
    </row>
    <row r="5274" spans="1:11" x14ac:dyDescent="0.25">
      <c r="A5274" s="2">
        <v>5274</v>
      </c>
      <c r="B5274" s="2" t="s">
        <v>3964</v>
      </c>
      <c r="C5274" s="2" t="s">
        <v>21</v>
      </c>
      <c r="D5274" s="2">
        <v>1996</v>
      </c>
      <c r="E5274" s="2" t="s">
        <v>24</v>
      </c>
      <c r="F5274" s="2" t="s">
        <v>14</v>
      </c>
      <c r="G5274" s="2">
        <v>0</v>
      </c>
      <c r="H5274" s="2">
        <v>0</v>
      </c>
      <c r="I5274" s="2">
        <v>0.35</v>
      </c>
      <c r="J5274" s="2">
        <v>0</v>
      </c>
      <c r="K5274" s="2">
        <v>0.35</v>
      </c>
    </row>
    <row r="5275" spans="1:11" x14ac:dyDescent="0.2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25">
      <c r="A5276" s="2">
        <v>5276</v>
      </c>
      <c r="B5276" s="2" t="s">
        <v>3966</v>
      </c>
      <c r="C5276" s="2" t="s">
        <v>12</v>
      </c>
      <c r="D5276" s="2">
        <v>2007</v>
      </c>
      <c r="E5276" s="2" t="s">
        <v>212</v>
      </c>
      <c r="F5276" s="2" t="s">
        <v>14</v>
      </c>
      <c r="G5276" s="2">
        <v>0.22</v>
      </c>
      <c r="H5276" s="2">
        <v>0.03</v>
      </c>
      <c r="I5276" s="2">
        <v>0.08</v>
      </c>
      <c r="J5276" s="2">
        <v>0.02</v>
      </c>
      <c r="K5276" s="2">
        <v>0.35</v>
      </c>
    </row>
    <row r="5277" spans="1:11" x14ac:dyDescent="0.2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2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25">
      <c r="A5279" s="3">
        <v>5279</v>
      </c>
      <c r="B5279" s="3" t="s">
        <v>3969</v>
      </c>
      <c r="C5279" s="3" t="s">
        <v>65</v>
      </c>
      <c r="D5279" s="3">
        <v>2013</v>
      </c>
      <c r="E5279" s="3" t="s">
        <v>43</v>
      </c>
      <c r="F5279" s="3" t="s">
        <v>296</v>
      </c>
      <c r="G5279" s="3">
        <v>0</v>
      </c>
      <c r="H5279" s="3">
        <v>0</v>
      </c>
      <c r="I5279" s="3">
        <v>0.35</v>
      </c>
      <c r="J5279" s="3">
        <v>0</v>
      </c>
      <c r="K5279" s="3">
        <v>0.35</v>
      </c>
    </row>
    <row r="5280" spans="1:11" x14ac:dyDescent="0.2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25">
      <c r="A5281" s="3">
        <v>5281</v>
      </c>
      <c r="B5281" s="3" t="s">
        <v>3971</v>
      </c>
      <c r="C5281" s="3" t="s">
        <v>46</v>
      </c>
      <c r="D5281" s="3">
        <v>2003</v>
      </c>
      <c r="E5281" s="3" t="s">
        <v>28</v>
      </c>
      <c r="F5281" s="3" t="s">
        <v>1147</v>
      </c>
      <c r="G5281" s="3">
        <v>0</v>
      </c>
      <c r="H5281" s="3">
        <v>0</v>
      </c>
      <c r="I5281" s="3">
        <v>0.35</v>
      </c>
      <c r="J5281" s="3">
        <v>0</v>
      </c>
      <c r="K5281" s="3">
        <v>0.35</v>
      </c>
    </row>
    <row r="5282" spans="1:11" x14ac:dyDescent="0.2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25">
      <c r="A5283" s="3">
        <v>5283</v>
      </c>
      <c r="B5283" s="3" t="s">
        <v>1964</v>
      </c>
      <c r="C5283" s="3" t="s">
        <v>39</v>
      </c>
      <c r="D5283" s="3">
        <v>2012</v>
      </c>
      <c r="E5283" s="3" t="s">
        <v>72</v>
      </c>
      <c r="F5283" s="3" t="s">
        <v>296</v>
      </c>
      <c r="G5283" s="3">
        <v>0.19</v>
      </c>
      <c r="H5283" s="3">
        <v>0.12</v>
      </c>
      <c r="I5283" s="3">
        <v>0.01</v>
      </c>
      <c r="J5283" s="3">
        <v>0.03</v>
      </c>
      <c r="K5283" s="3">
        <v>0.35</v>
      </c>
    </row>
    <row r="5284" spans="1:11" x14ac:dyDescent="0.25">
      <c r="A5284" s="2">
        <v>5284</v>
      </c>
      <c r="B5284" s="2" t="s">
        <v>3972</v>
      </c>
      <c r="C5284" s="2" t="s">
        <v>46</v>
      </c>
      <c r="D5284" s="2">
        <v>2003</v>
      </c>
      <c r="E5284" s="2" t="s">
        <v>43</v>
      </c>
      <c r="F5284" s="2" t="s">
        <v>92</v>
      </c>
      <c r="G5284" s="2">
        <v>0.17</v>
      </c>
      <c r="H5284" s="2">
        <v>0.13</v>
      </c>
      <c r="I5284" s="2">
        <v>0</v>
      </c>
      <c r="J5284" s="2">
        <v>0.05</v>
      </c>
      <c r="K5284" s="2">
        <v>0.35</v>
      </c>
    </row>
    <row r="5285" spans="1:11" x14ac:dyDescent="0.25">
      <c r="A5285" s="3">
        <v>5285</v>
      </c>
      <c r="B5285" s="3" t="s">
        <v>3973</v>
      </c>
      <c r="C5285" s="3" t="s">
        <v>55</v>
      </c>
      <c r="D5285" s="3">
        <v>2002</v>
      </c>
      <c r="E5285" s="3" t="s">
        <v>43</v>
      </c>
      <c r="F5285" s="3" t="s">
        <v>61</v>
      </c>
      <c r="G5285" s="3">
        <v>0.25</v>
      </c>
      <c r="H5285" s="3">
        <v>0.09</v>
      </c>
      <c r="I5285" s="3">
        <v>0</v>
      </c>
      <c r="J5285" s="3">
        <v>0.01</v>
      </c>
      <c r="K5285" s="3">
        <v>0.35</v>
      </c>
    </row>
    <row r="5286" spans="1:11" x14ac:dyDescent="0.25">
      <c r="A5286" s="2">
        <v>5286</v>
      </c>
      <c r="B5286" s="2" t="s">
        <v>1498</v>
      </c>
      <c r="C5286" s="2" t="s">
        <v>113</v>
      </c>
      <c r="D5286" s="2">
        <v>2003</v>
      </c>
      <c r="E5286" s="2" t="s">
        <v>13</v>
      </c>
      <c r="F5286" s="2" t="s">
        <v>1499</v>
      </c>
      <c r="G5286" s="2">
        <v>0.26</v>
      </c>
      <c r="H5286" s="2">
        <v>0.08</v>
      </c>
      <c r="I5286" s="2">
        <v>0</v>
      </c>
      <c r="J5286" s="2">
        <v>0.01</v>
      </c>
      <c r="K5286" s="2">
        <v>0.35</v>
      </c>
    </row>
    <row r="5287" spans="1:11" x14ac:dyDescent="0.25">
      <c r="A5287" s="3">
        <v>5287</v>
      </c>
      <c r="B5287" s="3" t="s">
        <v>2931</v>
      </c>
      <c r="C5287" s="3" t="s">
        <v>39</v>
      </c>
      <c r="D5287" s="3">
        <v>2009</v>
      </c>
      <c r="E5287" s="3" t="s">
        <v>31</v>
      </c>
      <c r="F5287" s="3" t="s">
        <v>206</v>
      </c>
      <c r="G5287" s="3">
        <v>0.13</v>
      </c>
      <c r="H5287" s="3">
        <v>0.18</v>
      </c>
      <c r="I5287" s="3">
        <v>0</v>
      </c>
      <c r="J5287" s="3">
        <v>0.04</v>
      </c>
      <c r="K5287" s="3">
        <v>0.35</v>
      </c>
    </row>
    <row r="5288" spans="1:11" x14ac:dyDescent="0.25">
      <c r="A5288" s="2">
        <v>5288</v>
      </c>
      <c r="B5288" s="2" t="s">
        <v>3974</v>
      </c>
      <c r="C5288" s="2" t="s">
        <v>46</v>
      </c>
      <c r="D5288" s="2">
        <v>2006</v>
      </c>
      <c r="E5288" s="2" t="s">
        <v>13</v>
      </c>
      <c r="F5288" s="2" t="s">
        <v>184</v>
      </c>
      <c r="G5288" s="2">
        <v>0</v>
      </c>
      <c r="H5288" s="2">
        <v>0</v>
      </c>
      <c r="I5288" s="2">
        <v>0.35</v>
      </c>
      <c r="J5288" s="2">
        <v>0</v>
      </c>
      <c r="K5288" s="2">
        <v>0.35</v>
      </c>
    </row>
    <row r="5289" spans="1:11" x14ac:dyDescent="0.25">
      <c r="A5289" s="3">
        <v>5289</v>
      </c>
      <c r="B5289" s="3" t="s">
        <v>3975</v>
      </c>
      <c r="C5289" s="3" t="s">
        <v>65</v>
      </c>
      <c r="D5289" s="3">
        <v>2014</v>
      </c>
      <c r="E5289" s="3" t="s">
        <v>22</v>
      </c>
      <c r="F5289" s="3" t="s">
        <v>14</v>
      </c>
      <c r="G5289" s="3">
        <v>0.08</v>
      </c>
      <c r="H5289" s="3">
        <v>0.04</v>
      </c>
      <c r="I5289" s="3">
        <v>0.23</v>
      </c>
      <c r="J5289" s="3">
        <v>0.01</v>
      </c>
      <c r="K5289" s="3">
        <v>0.35</v>
      </c>
    </row>
    <row r="5290" spans="1:11" x14ac:dyDescent="0.2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25">
      <c r="A5291" s="3">
        <v>5291</v>
      </c>
      <c r="B5291" s="3" t="s">
        <v>3977</v>
      </c>
      <c r="C5291" s="3" t="s">
        <v>48</v>
      </c>
      <c r="D5291" s="3">
        <v>1995</v>
      </c>
      <c r="E5291" s="3" t="s">
        <v>43</v>
      </c>
      <c r="F5291" s="3" t="s">
        <v>2818</v>
      </c>
      <c r="G5291" s="3">
        <v>0.04</v>
      </c>
      <c r="H5291" s="3">
        <v>0.01</v>
      </c>
      <c r="I5291" s="3">
        <v>0.3</v>
      </c>
      <c r="J5291" s="3">
        <v>0</v>
      </c>
      <c r="K5291" s="3">
        <v>0.35</v>
      </c>
    </row>
    <row r="5292" spans="1:11" x14ac:dyDescent="0.25">
      <c r="A5292" s="2">
        <v>5292</v>
      </c>
      <c r="B5292" s="2" t="s">
        <v>3844</v>
      </c>
      <c r="C5292" s="2" t="s">
        <v>26</v>
      </c>
      <c r="D5292" s="2">
        <v>2009</v>
      </c>
      <c r="E5292" s="2" t="s">
        <v>43</v>
      </c>
      <c r="F5292" s="2" t="s">
        <v>223</v>
      </c>
      <c r="G5292" s="2">
        <v>0.17</v>
      </c>
      <c r="H5292" s="2">
        <v>0.15</v>
      </c>
      <c r="I5292" s="2">
        <v>0</v>
      </c>
      <c r="J5292" s="2">
        <v>0.04</v>
      </c>
      <c r="K5292" s="2">
        <v>0.35</v>
      </c>
    </row>
    <row r="5293" spans="1:11" x14ac:dyDescent="0.25">
      <c r="A5293" s="3">
        <v>5293</v>
      </c>
      <c r="B5293" s="3" t="s">
        <v>3978</v>
      </c>
      <c r="C5293" s="3" t="s">
        <v>48</v>
      </c>
      <c r="D5293" s="3">
        <v>1993</v>
      </c>
      <c r="E5293" s="3" t="s">
        <v>18</v>
      </c>
      <c r="F5293" s="3" t="s">
        <v>14</v>
      </c>
      <c r="G5293" s="3">
        <v>0</v>
      </c>
      <c r="H5293" s="3">
        <v>0</v>
      </c>
      <c r="I5293" s="3">
        <v>0.35</v>
      </c>
      <c r="J5293" s="3">
        <v>0</v>
      </c>
      <c r="K5293" s="3">
        <v>0.35</v>
      </c>
    </row>
    <row r="5294" spans="1:11" x14ac:dyDescent="0.25">
      <c r="A5294" s="2">
        <v>5294</v>
      </c>
      <c r="B5294" s="2" t="s">
        <v>3979</v>
      </c>
      <c r="C5294" s="2" t="s">
        <v>46</v>
      </c>
      <c r="D5294" s="2">
        <v>2001</v>
      </c>
      <c r="E5294" s="2" t="s">
        <v>72</v>
      </c>
      <c r="F5294" s="2" t="s">
        <v>198</v>
      </c>
      <c r="G5294" s="2">
        <v>0.15</v>
      </c>
      <c r="H5294" s="2">
        <v>0.11</v>
      </c>
      <c r="I5294" s="2">
        <v>0.05</v>
      </c>
      <c r="J5294" s="2">
        <v>0.04</v>
      </c>
      <c r="K5294" s="2">
        <v>0.35</v>
      </c>
    </row>
    <row r="5295" spans="1:11" x14ac:dyDescent="0.25">
      <c r="A5295" s="3">
        <v>5295</v>
      </c>
      <c r="B5295" s="3" t="s">
        <v>3980</v>
      </c>
      <c r="C5295" s="3" t="s">
        <v>46</v>
      </c>
      <c r="D5295" s="3">
        <v>2003</v>
      </c>
      <c r="E5295" s="3" t="s">
        <v>18</v>
      </c>
      <c r="F5295" s="3" t="s">
        <v>385</v>
      </c>
      <c r="G5295" s="3">
        <v>0.17</v>
      </c>
      <c r="H5295" s="3">
        <v>0.13</v>
      </c>
      <c r="I5295" s="3">
        <v>0</v>
      </c>
      <c r="J5295" s="3">
        <v>0.04</v>
      </c>
      <c r="K5295" s="3">
        <v>0.35</v>
      </c>
    </row>
    <row r="5296" spans="1:11" x14ac:dyDescent="0.2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25">
      <c r="A5297" s="3">
        <v>5297</v>
      </c>
      <c r="B5297" s="3" t="s">
        <v>3982</v>
      </c>
      <c r="C5297" s="3" t="s">
        <v>55</v>
      </c>
      <c r="D5297" s="3">
        <v>2003</v>
      </c>
      <c r="E5297" s="3" t="s">
        <v>43</v>
      </c>
      <c r="F5297" s="3" t="s">
        <v>385</v>
      </c>
      <c r="G5297" s="3">
        <v>0.25</v>
      </c>
      <c r="H5297" s="3">
        <v>0.09</v>
      </c>
      <c r="I5297" s="3">
        <v>0</v>
      </c>
      <c r="J5297" s="3">
        <v>0.01</v>
      </c>
      <c r="K5297" s="3">
        <v>0.35</v>
      </c>
    </row>
    <row r="5298" spans="1:11" x14ac:dyDescent="0.25">
      <c r="A5298" s="2">
        <v>5298</v>
      </c>
      <c r="B5298" s="2" t="s">
        <v>3983</v>
      </c>
      <c r="C5298" s="2" t="s">
        <v>26</v>
      </c>
      <c r="D5298" s="2">
        <v>2011</v>
      </c>
      <c r="E5298" s="2" t="s">
        <v>72</v>
      </c>
      <c r="F5298" s="2" t="s">
        <v>296</v>
      </c>
      <c r="G5298" s="2">
        <v>0</v>
      </c>
      <c r="H5298" s="2">
        <v>0</v>
      </c>
      <c r="I5298" s="2">
        <v>0.35</v>
      </c>
      <c r="J5298" s="2">
        <v>0</v>
      </c>
      <c r="K5298" s="2">
        <v>0.35</v>
      </c>
    </row>
    <row r="5299" spans="1:11" x14ac:dyDescent="0.25">
      <c r="A5299" s="3">
        <v>5299</v>
      </c>
      <c r="B5299" s="3" t="s">
        <v>3984</v>
      </c>
      <c r="C5299" s="3" t="s">
        <v>42</v>
      </c>
      <c r="D5299" s="3">
        <v>2011</v>
      </c>
      <c r="E5299" s="3" t="s">
        <v>72</v>
      </c>
      <c r="F5299" s="3" t="s">
        <v>296</v>
      </c>
      <c r="G5299" s="3">
        <v>0.2</v>
      </c>
      <c r="H5299" s="3">
        <v>0.08</v>
      </c>
      <c r="I5299" s="3">
        <v>0.04</v>
      </c>
      <c r="J5299" s="3">
        <v>0.04</v>
      </c>
      <c r="K5299" s="3">
        <v>0.35</v>
      </c>
    </row>
    <row r="5300" spans="1:11" x14ac:dyDescent="0.25">
      <c r="A5300" s="2">
        <v>5300</v>
      </c>
      <c r="B5300" s="2" t="s">
        <v>3985</v>
      </c>
      <c r="C5300" s="2" t="s">
        <v>12</v>
      </c>
      <c r="D5300" s="2">
        <v>2010</v>
      </c>
      <c r="E5300" s="2" t="s">
        <v>28</v>
      </c>
      <c r="F5300" s="2" t="s">
        <v>184</v>
      </c>
      <c r="G5300" s="2">
        <v>0.31</v>
      </c>
      <c r="H5300" s="2">
        <v>0.02</v>
      </c>
      <c r="I5300" s="2">
        <v>0</v>
      </c>
      <c r="J5300" s="2">
        <v>0.02</v>
      </c>
      <c r="K5300" s="2">
        <v>0.35</v>
      </c>
    </row>
    <row r="5301" spans="1:11" x14ac:dyDescent="0.25">
      <c r="A5301" s="3">
        <v>5301</v>
      </c>
      <c r="B5301" s="3" t="s">
        <v>3194</v>
      </c>
      <c r="C5301" s="3" t="s">
        <v>26</v>
      </c>
      <c r="D5301" s="3">
        <v>2008</v>
      </c>
      <c r="E5301" s="3" t="s">
        <v>33</v>
      </c>
      <c r="F5301" s="3" t="s">
        <v>110</v>
      </c>
      <c r="G5301" s="3">
        <v>0.3</v>
      </c>
      <c r="H5301" s="3">
        <v>0.03</v>
      </c>
      <c r="I5301" s="3">
        <v>0</v>
      </c>
      <c r="J5301" s="3">
        <v>0.03</v>
      </c>
      <c r="K5301" s="3">
        <v>0.35</v>
      </c>
    </row>
    <row r="5302" spans="1:11" x14ac:dyDescent="0.25">
      <c r="A5302" s="2">
        <v>5302</v>
      </c>
      <c r="B5302" s="2" t="s">
        <v>2364</v>
      </c>
      <c r="C5302" s="2" t="s">
        <v>12</v>
      </c>
      <c r="D5302" s="2">
        <v>2009</v>
      </c>
      <c r="E5302" s="2" t="s">
        <v>83</v>
      </c>
      <c r="F5302" s="2" t="s">
        <v>451</v>
      </c>
      <c r="G5302" s="2">
        <v>0.13</v>
      </c>
      <c r="H5302" s="2">
        <v>0.18</v>
      </c>
      <c r="I5302" s="2">
        <v>0</v>
      </c>
      <c r="J5302" s="2">
        <v>0.04</v>
      </c>
      <c r="K5302" s="2">
        <v>0.35</v>
      </c>
    </row>
    <row r="5303" spans="1:11" x14ac:dyDescent="0.25">
      <c r="A5303" s="3">
        <v>5303</v>
      </c>
      <c r="B5303" s="3" t="s">
        <v>3986</v>
      </c>
      <c r="C5303" s="3" t="s">
        <v>12</v>
      </c>
      <c r="D5303" s="3">
        <v>2013</v>
      </c>
      <c r="E5303" s="3" t="s">
        <v>212</v>
      </c>
      <c r="F5303" s="3" t="s">
        <v>61</v>
      </c>
      <c r="G5303" s="3">
        <v>0.21</v>
      </c>
      <c r="H5303" s="3">
        <v>0.1</v>
      </c>
      <c r="I5303" s="3">
        <v>0</v>
      </c>
      <c r="J5303" s="3">
        <v>0.03</v>
      </c>
      <c r="K5303" s="3">
        <v>0.35</v>
      </c>
    </row>
    <row r="5304" spans="1:11" x14ac:dyDescent="0.2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25">
      <c r="A5305" s="3">
        <v>5305</v>
      </c>
      <c r="B5305" s="3" t="s">
        <v>3988</v>
      </c>
      <c r="C5305" s="3" t="s">
        <v>26</v>
      </c>
      <c r="D5305" s="3">
        <v>2007</v>
      </c>
      <c r="E5305" s="3" t="s">
        <v>2</v>
      </c>
      <c r="F5305" s="3" t="s">
        <v>176</v>
      </c>
      <c r="G5305" s="3">
        <v>0.23</v>
      </c>
      <c r="H5305" s="3">
        <v>0</v>
      </c>
      <c r="I5305" s="3">
        <v>0.09</v>
      </c>
      <c r="J5305" s="3">
        <v>0.02</v>
      </c>
      <c r="K5305" s="3">
        <v>0.35</v>
      </c>
    </row>
    <row r="5306" spans="1:11" x14ac:dyDescent="0.2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2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25">
      <c r="A5308" s="2">
        <v>5308</v>
      </c>
      <c r="B5308" s="2" t="s">
        <v>3991</v>
      </c>
      <c r="C5308" s="2" t="s">
        <v>42</v>
      </c>
      <c r="D5308" s="2">
        <v>2010</v>
      </c>
      <c r="E5308" s="2" t="s">
        <v>13</v>
      </c>
      <c r="F5308" s="2" t="s">
        <v>92</v>
      </c>
      <c r="G5308" s="2">
        <v>0.11</v>
      </c>
      <c r="H5308" s="2">
        <v>0.17</v>
      </c>
      <c r="I5308" s="2">
        <v>0</v>
      </c>
      <c r="J5308" s="2">
        <v>0.06</v>
      </c>
      <c r="K5308" s="2">
        <v>0.35</v>
      </c>
    </row>
    <row r="5309" spans="1:11" x14ac:dyDescent="0.2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25">
      <c r="A5310" s="2">
        <v>5310</v>
      </c>
      <c r="B5310" s="2" t="s">
        <v>3993</v>
      </c>
      <c r="C5310" s="2" t="s">
        <v>39</v>
      </c>
      <c r="D5310" s="2">
        <v>2010</v>
      </c>
      <c r="E5310" s="2" t="s">
        <v>212</v>
      </c>
      <c r="F5310" s="2" t="s">
        <v>192</v>
      </c>
      <c r="G5310" s="2">
        <v>0.23</v>
      </c>
      <c r="H5310" s="2">
        <v>0.1</v>
      </c>
      <c r="I5310" s="2">
        <v>0</v>
      </c>
      <c r="J5310" s="2">
        <v>0.03</v>
      </c>
      <c r="K5310" s="2">
        <v>0.35</v>
      </c>
    </row>
    <row r="5311" spans="1:11" x14ac:dyDescent="0.25">
      <c r="A5311" s="3">
        <v>5311</v>
      </c>
      <c r="B5311" s="3" t="s">
        <v>3994</v>
      </c>
      <c r="C5311" s="3" t="s">
        <v>46</v>
      </c>
      <c r="D5311" s="3">
        <v>2003</v>
      </c>
      <c r="E5311" s="3" t="s">
        <v>43</v>
      </c>
      <c r="F5311" s="3" t="s">
        <v>176</v>
      </c>
      <c r="G5311" s="3">
        <v>0.17</v>
      </c>
      <c r="H5311" s="3">
        <v>0.13</v>
      </c>
      <c r="I5311" s="3">
        <v>0</v>
      </c>
      <c r="J5311" s="3">
        <v>0.04</v>
      </c>
      <c r="K5311" s="3">
        <v>0.35</v>
      </c>
    </row>
    <row r="5312" spans="1:11" x14ac:dyDescent="0.2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25">
      <c r="A5313" s="3">
        <v>5313</v>
      </c>
      <c r="B5313" s="3" t="s">
        <v>3528</v>
      </c>
      <c r="C5313" s="3" t="s">
        <v>55</v>
      </c>
      <c r="D5313" s="3">
        <v>2003</v>
      </c>
      <c r="E5313" s="3" t="s">
        <v>43</v>
      </c>
      <c r="F5313" s="3" t="s">
        <v>385</v>
      </c>
      <c r="G5313" s="3">
        <v>0.25</v>
      </c>
      <c r="H5313" s="3">
        <v>0.09</v>
      </c>
      <c r="I5313" s="3">
        <v>0</v>
      </c>
      <c r="J5313" s="3">
        <v>0.01</v>
      </c>
      <c r="K5313" s="3">
        <v>0.35</v>
      </c>
    </row>
    <row r="5314" spans="1:11" x14ac:dyDescent="0.25">
      <c r="A5314" s="2">
        <v>5314</v>
      </c>
      <c r="B5314" s="2" t="s">
        <v>1880</v>
      </c>
      <c r="C5314" s="2" t="s">
        <v>26</v>
      </c>
      <c r="D5314" s="2">
        <v>2005</v>
      </c>
      <c r="E5314" s="2" t="s">
        <v>43</v>
      </c>
      <c r="F5314" s="2" t="s">
        <v>385</v>
      </c>
      <c r="G5314" s="2">
        <v>0.32</v>
      </c>
      <c r="H5314" s="2">
        <v>0</v>
      </c>
      <c r="I5314" s="2">
        <v>0</v>
      </c>
      <c r="J5314" s="2">
        <v>0.02</v>
      </c>
      <c r="K5314" s="2">
        <v>0.35</v>
      </c>
    </row>
    <row r="5315" spans="1:11" x14ac:dyDescent="0.25">
      <c r="A5315" s="3">
        <v>5315</v>
      </c>
      <c r="B5315" s="3" t="s">
        <v>3995</v>
      </c>
      <c r="C5315" s="3" t="s">
        <v>46</v>
      </c>
      <c r="D5315" s="3">
        <v>2004</v>
      </c>
      <c r="E5315" s="3" t="s">
        <v>2</v>
      </c>
      <c r="F5315" s="3" t="s">
        <v>385</v>
      </c>
      <c r="G5315" s="3">
        <v>0.17</v>
      </c>
      <c r="H5315" s="3">
        <v>0.13</v>
      </c>
      <c r="I5315" s="3">
        <v>0</v>
      </c>
      <c r="J5315" s="3">
        <v>0.04</v>
      </c>
      <c r="K5315" s="3">
        <v>0.35</v>
      </c>
    </row>
    <row r="5316" spans="1:11" x14ac:dyDescent="0.25">
      <c r="A5316" s="2">
        <v>5316</v>
      </c>
      <c r="B5316" s="2" t="s">
        <v>3914</v>
      </c>
      <c r="C5316" s="2" t="s">
        <v>86</v>
      </c>
      <c r="D5316" s="2">
        <v>2000</v>
      </c>
      <c r="E5316" s="2" t="s">
        <v>43</v>
      </c>
      <c r="F5316" s="2" t="s">
        <v>385</v>
      </c>
      <c r="G5316" s="2">
        <v>0.19</v>
      </c>
      <c r="H5316" s="2">
        <v>0.13</v>
      </c>
      <c r="I5316" s="2">
        <v>0</v>
      </c>
      <c r="J5316" s="2">
        <v>0.02</v>
      </c>
      <c r="K5316" s="2">
        <v>0.35</v>
      </c>
    </row>
    <row r="5317" spans="1:11" x14ac:dyDescent="0.25">
      <c r="A5317" s="3">
        <v>5317</v>
      </c>
      <c r="B5317" s="3" t="s">
        <v>3996</v>
      </c>
      <c r="C5317" s="3" t="s">
        <v>113</v>
      </c>
      <c r="D5317" s="3">
        <v>2003</v>
      </c>
      <c r="E5317" s="3" t="s">
        <v>28</v>
      </c>
      <c r="F5317" s="3" t="s">
        <v>40</v>
      </c>
      <c r="G5317" s="3">
        <v>0.26</v>
      </c>
      <c r="H5317" s="3">
        <v>0.08</v>
      </c>
      <c r="I5317" s="3">
        <v>0</v>
      </c>
      <c r="J5317" s="3">
        <v>0.01</v>
      </c>
      <c r="K5317" s="3">
        <v>0.35</v>
      </c>
    </row>
    <row r="5318" spans="1:11" x14ac:dyDescent="0.2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25">
      <c r="A5319" s="3">
        <v>5319</v>
      </c>
      <c r="B5319" s="3" t="s">
        <v>3997</v>
      </c>
      <c r="C5319" s="3" t="s">
        <v>42</v>
      </c>
      <c r="D5319" s="3">
        <v>2010</v>
      </c>
      <c r="E5319" s="3" t="s">
        <v>31</v>
      </c>
      <c r="F5319" s="3" t="s">
        <v>59</v>
      </c>
      <c r="G5319" s="3">
        <v>0.13</v>
      </c>
      <c r="H5319" s="3">
        <v>0.16</v>
      </c>
      <c r="I5319" s="3">
        <v>0.01</v>
      </c>
      <c r="J5319" s="3">
        <v>0.06</v>
      </c>
      <c r="K5319" s="3">
        <v>0.35</v>
      </c>
    </row>
    <row r="5320" spans="1:11" x14ac:dyDescent="0.25">
      <c r="A5320" s="2">
        <v>5320</v>
      </c>
      <c r="B5320" s="2" t="s">
        <v>3998</v>
      </c>
      <c r="C5320" s="2" t="s">
        <v>46</v>
      </c>
      <c r="D5320" s="2">
        <v>2007</v>
      </c>
      <c r="E5320" s="2" t="s">
        <v>13</v>
      </c>
      <c r="F5320" s="2" t="s">
        <v>44</v>
      </c>
      <c r="G5320" s="2">
        <v>0.17</v>
      </c>
      <c r="H5320" s="2">
        <v>0.13</v>
      </c>
      <c r="I5320" s="2">
        <v>0</v>
      </c>
      <c r="J5320" s="2">
        <v>0.04</v>
      </c>
      <c r="K5320" s="2">
        <v>0.35</v>
      </c>
    </row>
    <row r="5321" spans="1:11" x14ac:dyDescent="0.25">
      <c r="A5321" s="3">
        <v>5321</v>
      </c>
      <c r="B5321" s="3" t="s">
        <v>1835</v>
      </c>
      <c r="C5321" s="3" t="s">
        <v>46</v>
      </c>
      <c r="D5321" s="3">
        <v>2009</v>
      </c>
      <c r="E5321" s="3" t="s">
        <v>28</v>
      </c>
      <c r="F5321" s="3" t="s">
        <v>61</v>
      </c>
      <c r="G5321" s="3">
        <v>0.17</v>
      </c>
      <c r="H5321" s="3">
        <v>0.13</v>
      </c>
      <c r="I5321" s="3">
        <v>0</v>
      </c>
      <c r="J5321" s="3">
        <v>0.04</v>
      </c>
      <c r="K5321" s="3">
        <v>0.35</v>
      </c>
    </row>
    <row r="5322" spans="1:11" x14ac:dyDescent="0.2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25">
      <c r="A5323" s="3">
        <v>5323</v>
      </c>
      <c r="B5323" s="3" t="s">
        <v>3738</v>
      </c>
      <c r="C5323" s="3" t="s">
        <v>39</v>
      </c>
      <c r="D5323" s="3">
        <v>2008</v>
      </c>
      <c r="E5323" s="3" t="s">
        <v>18</v>
      </c>
      <c r="F5323" s="3" t="s">
        <v>176</v>
      </c>
      <c r="G5323" s="3">
        <v>0.11</v>
      </c>
      <c r="H5323" s="3">
        <v>0.2</v>
      </c>
      <c r="I5323" s="3">
        <v>0</v>
      </c>
      <c r="J5323" s="3">
        <v>0.04</v>
      </c>
      <c r="K5323" s="3">
        <v>0.35</v>
      </c>
    </row>
    <row r="5324" spans="1:11" x14ac:dyDescent="0.2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2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25">
      <c r="A5326" s="2">
        <v>5326</v>
      </c>
      <c r="B5326" s="2" t="s">
        <v>3581</v>
      </c>
      <c r="C5326" s="2" t="s">
        <v>46</v>
      </c>
      <c r="D5326" s="2">
        <v>2005</v>
      </c>
      <c r="E5326" s="2" t="s">
        <v>31</v>
      </c>
      <c r="F5326" s="2" t="s">
        <v>92</v>
      </c>
      <c r="G5326" s="2">
        <v>0.17</v>
      </c>
      <c r="H5326" s="2">
        <v>0.13</v>
      </c>
      <c r="I5326" s="2">
        <v>0</v>
      </c>
      <c r="J5326" s="2">
        <v>0.04</v>
      </c>
      <c r="K5326" s="2">
        <v>0.35</v>
      </c>
    </row>
    <row r="5327" spans="1:11" x14ac:dyDescent="0.25">
      <c r="A5327" s="3">
        <v>5327</v>
      </c>
      <c r="B5327" s="3" t="s">
        <v>4001</v>
      </c>
      <c r="C5327" s="3" t="s">
        <v>86</v>
      </c>
      <c r="D5327" s="3">
        <v>2001</v>
      </c>
      <c r="E5327" s="3" t="s">
        <v>22</v>
      </c>
      <c r="F5327" s="3" t="s">
        <v>296</v>
      </c>
      <c r="G5327" s="3">
        <v>0</v>
      </c>
      <c r="H5327" s="3">
        <v>0</v>
      </c>
      <c r="I5327" s="3">
        <v>0.32</v>
      </c>
      <c r="J5327" s="3">
        <v>0.02</v>
      </c>
      <c r="K5327" s="3">
        <v>0.35</v>
      </c>
    </row>
    <row r="5328" spans="1:11" x14ac:dyDescent="0.25">
      <c r="A5328" s="2">
        <v>5328</v>
      </c>
      <c r="B5328" s="2" t="s">
        <v>4002</v>
      </c>
      <c r="C5328" s="2" t="s">
        <v>46</v>
      </c>
      <c r="D5328" s="2">
        <v>2008</v>
      </c>
      <c r="E5328" s="2" t="s">
        <v>2</v>
      </c>
      <c r="F5328" s="2" t="s">
        <v>4003</v>
      </c>
      <c r="G5328" s="2">
        <v>0.17</v>
      </c>
      <c r="H5328" s="2">
        <v>0.13</v>
      </c>
      <c r="I5328" s="2">
        <v>0</v>
      </c>
      <c r="J5328" s="2">
        <v>0.04</v>
      </c>
      <c r="K5328" s="2">
        <v>0.35</v>
      </c>
    </row>
    <row r="5329" spans="1:11" x14ac:dyDescent="0.25">
      <c r="A5329" s="3">
        <v>5329</v>
      </c>
      <c r="B5329" s="3" t="s">
        <v>4004</v>
      </c>
      <c r="C5329" s="3" t="s">
        <v>46</v>
      </c>
      <c r="D5329" s="3">
        <v>2002</v>
      </c>
      <c r="E5329" s="3" t="s">
        <v>13</v>
      </c>
      <c r="F5329" s="3" t="s">
        <v>417</v>
      </c>
      <c r="G5329" s="3">
        <v>0.17</v>
      </c>
      <c r="H5329" s="3">
        <v>0.13</v>
      </c>
      <c r="I5329" s="3">
        <v>0</v>
      </c>
      <c r="J5329" s="3">
        <v>0.04</v>
      </c>
      <c r="K5329" s="3">
        <v>0.35</v>
      </c>
    </row>
    <row r="5330" spans="1:11" x14ac:dyDescent="0.25">
      <c r="A5330" s="2">
        <v>5330</v>
      </c>
      <c r="B5330" s="2" t="s">
        <v>3383</v>
      </c>
      <c r="C5330" s="2" t="s">
        <v>46</v>
      </c>
      <c r="D5330" s="2">
        <v>2003</v>
      </c>
      <c r="E5330" s="2" t="s">
        <v>28</v>
      </c>
      <c r="F5330" s="2" t="s">
        <v>184</v>
      </c>
      <c r="G5330" s="2">
        <v>0.17</v>
      </c>
      <c r="H5330" s="2">
        <v>0.13</v>
      </c>
      <c r="I5330" s="2">
        <v>0</v>
      </c>
      <c r="J5330" s="2">
        <v>0.04</v>
      </c>
      <c r="K5330" s="2">
        <v>0.35</v>
      </c>
    </row>
    <row r="5331" spans="1:11" x14ac:dyDescent="0.2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25">
      <c r="A5332" s="2">
        <v>5332</v>
      </c>
      <c r="B5332" s="2" t="s">
        <v>4005</v>
      </c>
      <c r="C5332" s="2" t="s">
        <v>26</v>
      </c>
      <c r="D5332" s="2">
        <v>2008</v>
      </c>
      <c r="E5332" s="2" t="s">
        <v>28</v>
      </c>
      <c r="F5332" s="2" t="s">
        <v>2194</v>
      </c>
      <c r="G5332" s="2">
        <v>0.32</v>
      </c>
      <c r="H5332" s="2">
        <v>0</v>
      </c>
      <c r="I5332" s="2">
        <v>0</v>
      </c>
      <c r="J5332" s="2">
        <v>0.03</v>
      </c>
      <c r="K5332" s="2">
        <v>0.35</v>
      </c>
    </row>
    <row r="5333" spans="1:11" x14ac:dyDescent="0.25">
      <c r="A5333" s="3">
        <v>5333</v>
      </c>
      <c r="B5333" s="3" t="s">
        <v>4006</v>
      </c>
      <c r="C5333" s="3" t="s">
        <v>46</v>
      </c>
      <c r="D5333" s="3">
        <v>2003</v>
      </c>
      <c r="E5333" s="3" t="s">
        <v>31</v>
      </c>
      <c r="F5333" s="3" t="s">
        <v>260</v>
      </c>
      <c r="G5333" s="3">
        <v>0.17</v>
      </c>
      <c r="H5333" s="3">
        <v>0.13</v>
      </c>
      <c r="I5333" s="3">
        <v>0</v>
      </c>
      <c r="J5333" s="3">
        <v>0.04</v>
      </c>
      <c r="K5333" s="3">
        <v>0.35</v>
      </c>
    </row>
    <row r="5334" spans="1:11" x14ac:dyDescent="0.25">
      <c r="A5334" s="2">
        <v>5334</v>
      </c>
      <c r="B5334" s="2" t="s">
        <v>1411</v>
      </c>
      <c r="C5334" s="2" t="s">
        <v>67</v>
      </c>
      <c r="D5334" s="2">
        <v>2015</v>
      </c>
      <c r="E5334" s="2" t="s">
        <v>33</v>
      </c>
      <c r="F5334" s="2" t="s">
        <v>1830</v>
      </c>
      <c r="G5334" s="2">
        <v>0.1</v>
      </c>
      <c r="H5334" s="2">
        <v>0.2</v>
      </c>
      <c r="I5334" s="2">
        <v>0</v>
      </c>
      <c r="J5334" s="2">
        <v>0.05</v>
      </c>
      <c r="K5334" s="2">
        <v>0.35</v>
      </c>
    </row>
    <row r="5335" spans="1:11" x14ac:dyDescent="0.25">
      <c r="A5335" s="3">
        <v>5335</v>
      </c>
      <c r="B5335" s="3" t="s">
        <v>4007</v>
      </c>
      <c r="C5335" s="3" t="s">
        <v>46</v>
      </c>
      <c r="D5335" s="3">
        <v>2000</v>
      </c>
      <c r="E5335" s="3" t="s">
        <v>13</v>
      </c>
      <c r="F5335" s="3" t="s">
        <v>184</v>
      </c>
      <c r="G5335" s="3">
        <v>0</v>
      </c>
      <c r="H5335" s="3">
        <v>0</v>
      </c>
      <c r="I5335" s="3">
        <v>0.35</v>
      </c>
      <c r="J5335" s="3">
        <v>0</v>
      </c>
      <c r="K5335" s="3">
        <v>0.35</v>
      </c>
    </row>
    <row r="5336" spans="1:11" x14ac:dyDescent="0.25">
      <c r="A5336" s="2">
        <v>5336</v>
      </c>
      <c r="B5336" s="2" t="s">
        <v>4008</v>
      </c>
      <c r="C5336" s="2" t="s">
        <v>86</v>
      </c>
      <c r="D5336" s="2">
        <v>1998</v>
      </c>
      <c r="E5336" s="2" t="s">
        <v>18</v>
      </c>
      <c r="F5336" s="2" t="s">
        <v>677</v>
      </c>
      <c r="G5336" s="2">
        <v>0.19</v>
      </c>
      <c r="H5336" s="2">
        <v>0.13</v>
      </c>
      <c r="I5336" s="2">
        <v>0</v>
      </c>
      <c r="J5336" s="2">
        <v>0.02</v>
      </c>
      <c r="K5336" s="2">
        <v>0.35</v>
      </c>
    </row>
    <row r="5337" spans="1:11" x14ac:dyDescent="0.25">
      <c r="A5337" s="3">
        <v>5337</v>
      </c>
      <c r="B5337" s="3" t="s">
        <v>4009</v>
      </c>
      <c r="C5337" s="3" t="s">
        <v>46</v>
      </c>
      <c r="D5337" s="3">
        <v>2000</v>
      </c>
      <c r="E5337" s="3" t="s">
        <v>22</v>
      </c>
      <c r="F5337" s="3" t="s">
        <v>92</v>
      </c>
      <c r="G5337" s="3">
        <v>0.1</v>
      </c>
      <c r="H5337" s="3">
        <v>0.08</v>
      </c>
      <c r="I5337" s="3">
        <v>0.15</v>
      </c>
      <c r="J5337" s="3">
        <v>0.03</v>
      </c>
      <c r="K5337" s="3">
        <v>0.35</v>
      </c>
    </row>
    <row r="5338" spans="1:11" x14ac:dyDescent="0.25">
      <c r="A5338" s="2">
        <v>5338</v>
      </c>
      <c r="B5338" s="2" t="s">
        <v>3478</v>
      </c>
      <c r="C5338" s="2" t="s">
        <v>39</v>
      </c>
      <c r="D5338" s="2">
        <v>2007</v>
      </c>
      <c r="E5338" s="2" t="s">
        <v>43</v>
      </c>
      <c r="F5338" s="2" t="s">
        <v>110</v>
      </c>
      <c r="G5338" s="2">
        <v>0.3</v>
      </c>
      <c r="H5338" s="2">
        <v>0.01</v>
      </c>
      <c r="I5338" s="2">
        <v>0</v>
      </c>
      <c r="J5338" s="2">
        <v>0.03</v>
      </c>
      <c r="K5338" s="2">
        <v>0.35</v>
      </c>
    </row>
    <row r="5339" spans="1:11" x14ac:dyDescent="0.25">
      <c r="A5339" s="3">
        <v>5339</v>
      </c>
      <c r="B5339" s="3" t="s">
        <v>4010</v>
      </c>
      <c r="C5339" s="3" t="s">
        <v>86</v>
      </c>
      <c r="D5339" s="3">
        <v>1999</v>
      </c>
      <c r="E5339" s="3" t="s">
        <v>22</v>
      </c>
      <c r="F5339" s="3" t="s">
        <v>2850</v>
      </c>
      <c r="G5339" s="3">
        <v>0.19</v>
      </c>
      <c r="H5339" s="3">
        <v>0.13</v>
      </c>
      <c r="I5339" s="3">
        <v>0</v>
      </c>
      <c r="J5339" s="3">
        <v>0.02</v>
      </c>
      <c r="K5339" s="3">
        <v>0.35</v>
      </c>
    </row>
    <row r="5340" spans="1:11" x14ac:dyDescent="0.25">
      <c r="A5340" s="2">
        <v>5340</v>
      </c>
      <c r="B5340" s="2" t="s">
        <v>2207</v>
      </c>
      <c r="C5340" s="2" t="s">
        <v>834</v>
      </c>
      <c r="D5340" s="2">
        <v>1996</v>
      </c>
      <c r="E5340" s="2" t="s">
        <v>72</v>
      </c>
      <c r="F5340" s="2" t="s">
        <v>176</v>
      </c>
      <c r="G5340" s="2">
        <v>0</v>
      </c>
      <c r="H5340" s="2">
        <v>0</v>
      </c>
      <c r="I5340" s="2">
        <v>0.35</v>
      </c>
      <c r="J5340" s="2">
        <v>0</v>
      </c>
      <c r="K5340" s="2">
        <v>0.35</v>
      </c>
    </row>
    <row r="5341" spans="1:11" x14ac:dyDescent="0.25">
      <c r="A5341" s="3">
        <v>5341</v>
      </c>
      <c r="B5341" s="3" t="s">
        <v>4011</v>
      </c>
      <c r="C5341" s="3" t="s">
        <v>46</v>
      </c>
      <c r="D5341" s="3">
        <v>2002</v>
      </c>
      <c r="E5341" s="3" t="s">
        <v>2</v>
      </c>
      <c r="F5341" s="3" t="s">
        <v>385</v>
      </c>
      <c r="G5341" s="3">
        <v>0.17</v>
      </c>
      <c r="H5341" s="3">
        <v>0.13</v>
      </c>
      <c r="I5341" s="3">
        <v>0</v>
      </c>
      <c r="J5341" s="3">
        <v>0.04</v>
      </c>
      <c r="K5341" s="3">
        <v>0.35</v>
      </c>
    </row>
    <row r="5342" spans="1:11" x14ac:dyDescent="0.2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25">
      <c r="A5343" s="3">
        <v>5343</v>
      </c>
      <c r="B5343" s="3" t="s">
        <v>1856</v>
      </c>
      <c r="C5343" s="3" t="s">
        <v>130</v>
      </c>
      <c r="D5343" s="3">
        <v>2006</v>
      </c>
      <c r="E5343" s="3" t="s">
        <v>13</v>
      </c>
      <c r="F5343" s="3" t="s">
        <v>59</v>
      </c>
      <c r="G5343" s="3">
        <v>0.32</v>
      </c>
      <c r="H5343" s="3">
        <v>0</v>
      </c>
      <c r="I5343" s="3">
        <v>0</v>
      </c>
      <c r="J5343" s="3">
        <v>0.03</v>
      </c>
      <c r="K5343" s="3">
        <v>0.35</v>
      </c>
    </row>
    <row r="5344" spans="1:11" x14ac:dyDescent="0.25">
      <c r="A5344" s="2">
        <v>5344</v>
      </c>
      <c r="B5344" s="2" t="s">
        <v>4013</v>
      </c>
      <c r="C5344" s="2" t="s">
        <v>42</v>
      </c>
      <c r="D5344" s="2">
        <v>2012</v>
      </c>
      <c r="E5344" s="2" t="s">
        <v>18</v>
      </c>
      <c r="F5344" s="2" t="s">
        <v>514</v>
      </c>
      <c r="G5344" s="2">
        <v>0.06</v>
      </c>
      <c r="H5344" s="2">
        <v>0.21</v>
      </c>
      <c r="I5344" s="2">
        <v>0</v>
      </c>
      <c r="J5344" s="2">
        <v>0.08</v>
      </c>
      <c r="K5344" s="2">
        <v>0.35</v>
      </c>
    </row>
    <row r="5345" spans="1:11" x14ac:dyDescent="0.2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2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25">
      <c r="A5347" s="3">
        <v>5347</v>
      </c>
      <c r="B5347" s="3" t="s">
        <v>1453</v>
      </c>
      <c r="C5347" s="3" t="s">
        <v>67</v>
      </c>
      <c r="D5347" s="3">
        <v>2015</v>
      </c>
      <c r="E5347" s="3" t="s">
        <v>28</v>
      </c>
      <c r="F5347" s="3" t="s">
        <v>92</v>
      </c>
      <c r="G5347" s="3">
        <v>0.16</v>
      </c>
      <c r="H5347" s="3">
        <v>0.13</v>
      </c>
      <c r="I5347" s="3">
        <v>0</v>
      </c>
      <c r="J5347" s="3">
        <v>0.06</v>
      </c>
      <c r="K5347" s="3">
        <v>0.35</v>
      </c>
    </row>
    <row r="5348" spans="1:11" x14ac:dyDescent="0.25">
      <c r="A5348" s="2">
        <v>5348</v>
      </c>
      <c r="B5348" s="2" t="s">
        <v>4015</v>
      </c>
      <c r="C5348" s="2" t="s">
        <v>46</v>
      </c>
      <c r="D5348" s="2">
        <v>2005</v>
      </c>
      <c r="E5348" s="2" t="s">
        <v>83</v>
      </c>
      <c r="F5348" s="2" t="s">
        <v>1059</v>
      </c>
      <c r="G5348" s="2">
        <v>0.17</v>
      </c>
      <c r="H5348" s="2">
        <v>0.13</v>
      </c>
      <c r="I5348" s="2">
        <v>0</v>
      </c>
      <c r="J5348" s="2">
        <v>0.04</v>
      </c>
      <c r="K5348" s="2">
        <v>0.35</v>
      </c>
    </row>
    <row r="5349" spans="1:11" x14ac:dyDescent="0.25">
      <c r="A5349" s="3">
        <v>5349</v>
      </c>
      <c r="B5349" s="3" t="s">
        <v>2264</v>
      </c>
      <c r="C5349" s="3" t="s">
        <v>26</v>
      </c>
      <c r="D5349" s="3">
        <v>2007</v>
      </c>
      <c r="E5349" s="3" t="s">
        <v>43</v>
      </c>
      <c r="F5349" s="3" t="s">
        <v>451</v>
      </c>
      <c r="G5349" s="3">
        <v>0.3</v>
      </c>
      <c r="H5349" s="3">
        <v>0.01</v>
      </c>
      <c r="I5349" s="3">
        <v>0.01</v>
      </c>
      <c r="J5349" s="3">
        <v>0.03</v>
      </c>
      <c r="K5349" s="3">
        <v>0.35</v>
      </c>
    </row>
    <row r="5350" spans="1:11" x14ac:dyDescent="0.25">
      <c r="A5350" s="2">
        <v>5350</v>
      </c>
      <c r="B5350" s="2" t="s">
        <v>3606</v>
      </c>
      <c r="C5350" s="2" t="s">
        <v>39</v>
      </c>
      <c r="D5350" s="2">
        <v>2008</v>
      </c>
      <c r="E5350" s="2" t="s">
        <v>13</v>
      </c>
      <c r="F5350" s="2" t="s">
        <v>110</v>
      </c>
      <c r="G5350" s="2">
        <v>0.08</v>
      </c>
      <c r="H5350" s="2">
        <v>0.23</v>
      </c>
      <c r="I5350" s="2">
        <v>0</v>
      </c>
      <c r="J5350" s="2">
        <v>0.03</v>
      </c>
      <c r="K5350" s="2">
        <v>0.35</v>
      </c>
    </row>
    <row r="5351" spans="1:11" x14ac:dyDescent="0.25">
      <c r="A5351" s="3">
        <v>5351</v>
      </c>
      <c r="B5351" s="3" t="s">
        <v>4016</v>
      </c>
      <c r="C5351" s="3" t="s">
        <v>86</v>
      </c>
      <c r="D5351" s="3">
        <v>1998</v>
      </c>
      <c r="E5351" s="3" t="s">
        <v>24</v>
      </c>
      <c r="F5351" s="3" t="s">
        <v>59</v>
      </c>
      <c r="G5351" s="3">
        <v>0</v>
      </c>
      <c r="H5351" s="3">
        <v>0</v>
      </c>
      <c r="I5351" s="3">
        <v>0.32</v>
      </c>
      <c r="J5351" s="3">
        <v>0.02</v>
      </c>
      <c r="K5351" s="3">
        <v>0.34</v>
      </c>
    </row>
    <row r="5352" spans="1:11" x14ac:dyDescent="0.25">
      <c r="A5352" s="2">
        <v>5352</v>
      </c>
      <c r="B5352" s="2" t="s">
        <v>4017</v>
      </c>
      <c r="C5352" s="2" t="s">
        <v>26</v>
      </c>
      <c r="D5352" s="2">
        <v>2009</v>
      </c>
      <c r="E5352" s="2" t="s">
        <v>33</v>
      </c>
      <c r="F5352" s="2" t="s">
        <v>92</v>
      </c>
      <c r="G5352" s="2">
        <v>0.32</v>
      </c>
      <c r="H5352" s="2">
        <v>0</v>
      </c>
      <c r="I5352" s="2">
        <v>0</v>
      </c>
      <c r="J5352" s="2">
        <v>0.02</v>
      </c>
      <c r="K5352" s="2">
        <v>0.34</v>
      </c>
    </row>
    <row r="5353" spans="1:11" x14ac:dyDescent="0.25">
      <c r="A5353" s="3">
        <v>5353</v>
      </c>
      <c r="B5353" s="3" t="s">
        <v>4018</v>
      </c>
      <c r="C5353" s="3" t="s">
        <v>55</v>
      </c>
      <c r="D5353" s="3">
        <v>2005</v>
      </c>
      <c r="E5353" s="3" t="s">
        <v>28</v>
      </c>
      <c r="F5353" s="3" t="s">
        <v>1499</v>
      </c>
      <c r="G5353" s="3">
        <v>0.25</v>
      </c>
      <c r="H5353" s="3">
        <v>0.09</v>
      </c>
      <c r="I5353" s="3">
        <v>0</v>
      </c>
      <c r="J5353" s="3">
        <v>0.01</v>
      </c>
      <c r="K5353" s="3">
        <v>0.34</v>
      </c>
    </row>
    <row r="5354" spans="1:11" x14ac:dyDescent="0.25">
      <c r="A5354" s="2">
        <v>5354</v>
      </c>
      <c r="B5354" s="2" t="s">
        <v>4019</v>
      </c>
      <c r="C5354" s="2" t="s">
        <v>130</v>
      </c>
      <c r="D5354" s="2">
        <v>2011</v>
      </c>
      <c r="E5354" s="2" t="s">
        <v>212</v>
      </c>
      <c r="F5354" s="2" t="s">
        <v>296</v>
      </c>
      <c r="G5354" s="2">
        <v>0</v>
      </c>
      <c r="H5354" s="2">
        <v>0</v>
      </c>
      <c r="I5354" s="2">
        <v>0.34</v>
      </c>
      <c r="J5354" s="2">
        <v>0</v>
      </c>
      <c r="K5354" s="2">
        <v>0.34</v>
      </c>
    </row>
    <row r="5355" spans="1:11" x14ac:dyDescent="0.25">
      <c r="A5355" s="3">
        <v>5355</v>
      </c>
      <c r="B5355" s="3" t="s">
        <v>1019</v>
      </c>
      <c r="C5355" s="3" t="s">
        <v>130</v>
      </c>
      <c r="D5355" s="3">
        <v>2011</v>
      </c>
      <c r="E5355" s="3" t="s">
        <v>43</v>
      </c>
      <c r="F5355" s="3" t="s">
        <v>451</v>
      </c>
      <c r="G5355" s="3">
        <v>0.11</v>
      </c>
      <c r="H5355" s="3">
        <v>0.15</v>
      </c>
      <c r="I5355" s="3">
        <v>0</v>
      </c>
      <c r="J5355" s="3">
        <v>0.08</v>
      </c>
      <c r="K5355" s="3">
        <v>0.34</v>
      </c>
    </row>
    <row r="5356" spans="1:11" x14ac:dyDescent="0.25">
      <c r="A5356" s="2">
        <v>5356</v>
      </c>
      <c r="B5356" s="2" t="s">
        <v>4020</v>
      </c>
      <c r="C5356" s="2" t="s">
        <v>55</v>
      </c>
      <c r="D5356" s="2">
        <v>2002</v>
      </c>
      <c r="E5356" s="2" t="s">
        <v>2</v>
      </c>
      <c r="F5356" s="2" t="s">
        <v>385</v>
      </c>
      <c r="G5356" s="2">
        <v>0.25</v>
      </c>
      <c r="H5356" s="2">
        <v>0.09</v>
      </c>
      <c r="I5356" s="2">
        <v>0</v>
      </c>
      <c r="J5356" s="2">
        <v>0.01</v>
      </c>
      <c r="K5356" s="2">
        <v>0.34</v>
      </c>
    </row>
    <row r="5357" spans="1:11" x14ac:dyDescent="0.25">
      <c r="A5357" s="3">
        <v>5357</v>
      </c>
      <c r="B5357" s="3" t="s">
        <v>1323</v>
      </c>
      <c r="C5357" s="3" t="s">
        <v>46</v>
      </c>
      <c r="D5357" s="3">
        <v>2008</v>
      </c>
      <c r="E5357" s="3" t="s">
        <v>28</v>
      </c>
      <c r="F5357" s="3" t="s">
        <v>451</v>
      </c>
      <c r="G5357" s="3">
        <v>0.17</v>
      </c>
      <c r="H5357" s="3">
        <v>0.13</v>
      </c>
      <c r="I5357" s="3">
        <v>0</v>
      </c>
      <c r="J5357" s="3">
        <v>0.04</v>
      </c>
      <c r="K5357" s="3">
        <v>0.34</v>
      </c>
    </row>
    <row r="5358" spans="1:11" x14ac:dyDescent="0.25">
      <c r="A5358" s="2">
        <v>5358</v>
      </c>
      <c r="B5358" s="2" t="s">
        <v>4021</v>
      </c>
      <c r="C5358" s="2" t="s">
        <v>46</v>
      </c>
      <c r="D5358" s="2">
        <v>2006</v>
      </c>
      <c r="E5358" s="2" t="s">
        <v>43</v>
      </c>
      <c r="F5358" s="2" t="s">
        <v>751</v>
      </c>
      <c r="G5358" s="2">
        <v>0.11</v>
      </c>
      <c r="H5358" s="2">
        <v>0.09</v>
      </c>
      <c r="I5358" s="2">
        <v>0.12</v>
      </c>
      <c r="J5358" s="2">
        <v>0.03</v>
      </c>
      <c r="K5358" s="2">
        <v>0.34</v>
      </c>
    </row>
    <row r="5359" spans="1:11" x14ac:dyDescent="0.25">
      <c r="A5359" s="3">
        <v>5359</v>
      </c>
      <c r="B5359" s="3" t="s">
        <v>4022</v>
      </c>
      <c r="C5359" s="3" t="s">
        <v>634</v>
      </c>
      <c r="D5359" s="3">
        <v>1999</v>
      </c>
      <c r="E5359" s="3" t="s">
        <v>72</v>
      </c>
      <c r="F5359" s="3" t="s">
        <v>296</v>
      </c>
      <c r="G5359" s="3">
        <v>0</v>
      </c>
      <c r="H5359" s="3">
        <v>0</v>
      </c>
      <c r="I5359" s="3">
        <v>0.34</v>
      </c>
      <c r="J5359" s="3">
        <v>0</v>
      </c>
      <c r="K5359" s="3">
        <v>0.34</v>
      </c>
    </row>
    <row r="5360" spans="1:11" x14ac:dyDescent="0.25">
      <c r="A5360" s="2">
        <v>5360</v>
      </c>
      <c r="B5360" s="2" t="s">
        <v>4023</v>
      </c>
      <c r="C5360" s="2" t="s">
        <v>86</v>
      </c>
      <c r="D5360" s="2">
        <v>1999</v>
      </c>
      <c r="E5360" s="2" t="s">
        <v>18</v>
      </c>
      <c r="F5360" s="2" t="s">
        <v>1504</v>
      </c>
      <c r="G5360" s="2">
        <v>0.19</v>
      </c>
      <c r="H5360" s="2">
        <v>0.13</v>
      </c>
      <c r="I5360" s="2">
        <v>0</v>
      </c>
      <c r="J5360" s="2">
        <v>0.02</v>
      </c>
      <c r="K5360" s="2">
        <v>0.34</v>
      </c>
    </row>
    <row r="5361" spans="1:11" x14ac:dyDescent="0.25">
      <c r="A5361" s="3">
        <v>5361</v>
      </c>
      <c r="B5361" s="3" t="s">
        <v>4024</v>
      </c>
      <c r="C5361" s="3" t="s">
        <v>26</v>
      </c>
      <c r="D5361" s="3">
        <v>2007</v>
      </c>
      <c r="E5361" s="3" t="s">
        <v>22</v>
      </c>
      <c r="F5361" s="3" t="s">
        <v>14</v>
      </c>
      <c r="G5361" s="3">
        <v>0.2</v>
      </c>
      <c r="H5361" s="3">
        <v>0.03</v>
      </c>
      <c r="I5361" s="3">
        <v>0.09</v>
      </c>
      <c r="J5361" s="3">
        <v>0.02</v>
      </c>
      <c r="K5361" s="3">
        <v>0.34</v>
      </c>
    </row>
    <row r="5362" spans="1:11" x14ac:dyDescent="0.25">
      <c r="A5362" s="2">
        <v>5362</v>
      </c>
      <c r="B5362" s="2" t="s">
        <v>4025</v>
      </c>
      <c r="C5362" s="2" t="s">
        <v>42</v>
      </c>
      <c r="D5362" s="2">
        <v>2007</v>
      </c>
      <c r="E5362" s="2" t="s">
        <v>43</v>
      </c>
      <c r="F5362" s="2" t="s">
        <v>385</v>
      </c>
      <c r="G5362" s="2">
        <v>0.13</v>
      </c>
      <c r="H5362" s="2">
        <v>0.15</v>
      </c>
      <c r="I5362" s="2">
        <v>0</v>
      </c>
      <c r="J5362" s="2">
        <v>0.06</v>
      </c>
      <c r="K5362" s="2">
        <v>0.34</v>
      </c>
    </row>
    <row r="5363" spans="1:11" x14ac:dyDescent="0.25">
      <c r="A5363" s="3">
        <v>5363</v>
      </c>
      <c r="B5363" s="3" t="s">
        <v>4026</v>
      </c>
      <c r="C5363" s="3" t="s">
        <v>55</v>
      </c>
      <c r="D5363" s="3">
        <v>2004</v>
      </c>
      <c r="E5363" s="3" t="s">
        <v>2</v>
      </c>
      <c r="F5363" s="3" t="s">
        <v>14</v>
      </c>
      <c r="G5363" s="3">
        <v>0.1</v>
      </c>
      <c r="H5363" s="3">
        <v>0.04</v>
      </c>
      <c r="I5363" s="3">
        <v>0.2</v>
      </c>
      <c r="J5363" s="3">
        <v>0.01</v>
      </c>
      <c r="K5363" s="3">
        <v>0.34</v>
      </c>
    </row>
    <row r="5364" spans="1:11" x14ac:dyDescent="0.2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25">
      <c r="A5365" s="3">
        <v>5365</v>
      </c>
      <c r="B5365" s="3" t="s">
        <v>3514</v>
      </c>
      <c r="C5365" s="3" t="s">
        <v>26</v>
      </c>
      <c r="D5365" s="3">
        <v>2007</v>
      </c>
      <c r="E5365" s="3" t="s">
        <v>43</v>
      </c>
      <c r="F5365" s="3" t="s">
        <v>385</v>
      </c>
      <c r="G5365" s="3">
        <v>0.31</v>
      </c>
      <c r="H5365" s="3">
        <v>0</v>
      </c>
      <c r="I5365" s="3">
        <v>0</v>
      </c>
      <c r="J5365" s="3">
        <v>0.03</v>
      </c>
      <c r="K5365" s="3">
        <v>0.34</v>
      </c>
    </row>
    <row r="5366" spans="1:11" x14ac:dyDescent="0.2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25">
      <c r="A5367" s="3">
        <v>5367</v>
      </c>
      <c r="B5367" s="3" t="s">
        <v>4027</v>
      </c>
      <c r="C5367" s="3" t="s">
        <v>39</v>
      </c>
      <c r="D5367" s="3">
        <v>2006</v>
      </c>
      <c r="E5367" s="3" t="s">
        <v>43</v>
      </c>
      <c r="F5367" s="3" t="s">
        <v>40</v>
      </c>
      <c r="G5367" s="3">
        <v>0.27</v>
      </c>
      <c r="H5367" s="3">
        <v>0.02</v>
      </c>
      <c r="I5367" s="3">
        <v>0.02</v>
      </c>
      <c r="J5367" s="3">
        <v>0.03</v>
      </c>
      <c r="K5367" s="3">
        <v>0.34</v>
      </c>
    </row>
    <row r="5368" spans="1:11" x14ac:dyDescent="0.25">
      <c r="A5368" s="2">
        <v>5368</v>
      </c>
      <c r="B5368" s="2" t="s">
        <v>4028</v>
      </c>
      <c r="C5368" s="2" t="s">
        <v>127</v>
      </c>
      <c r="D5368" s="2">
        <v>1980</v>
      </c>
      <c r="E5368" s="2" t="s">
        <v>43</v>
      </c>
      <c r="F5368" s="2" t="s">
        <v>61</v>
      </c>
      <c r="G5368" s="2">
        <v>0.32</v>
      </c>
      <c r="H5368" s="2">
        <v>0.02</v>
      </c>
      <c r="I5368" s="2">
        <v>0</v>
      </c>
      <c r="J5368" s="2">
        <v>0</v>
      </c>
      <c r="K5368" s="2">
        <v>0.34</v>
      </c>
    </row>
    <row r="5369" spans="1:11" x14ac:dyDescent="0.25">
      <c r="A5369" s="3">
        <v>5369</v>
      </c>
      <c r="B5369" s="3" t="s">
        <v>4029</v>
      </c>
      <c r="C5369" s="3" t="s">
        <v>55</v>
      </c>
      <c r="D5369" s="3">
        <v>2002</v>
      </c>
      <c r="E5369" s="3" t="s">
        <v>43</v>
      </c>
      <c r="F5369" s="3" t="s">
        <v>128</v>
      </c>
      <c r="G5369" s="3">
        <v>0.25</v>
      </c>
      <c r="H5369" s="3">
        <v>0.09</v>
      </c>
      <c r="I5369" s="3">
        <v>0</v>
      </c>
      <c r="J5369" s="3">
        <v>0.01</v>
      </c>
      <c r="K5369" s="3">
        <v>0.34</v>
      </c>
    </row>
    <row r="5370" spans="1:11" x14ac:dyDescent="0.25">
      <c r="A5370" s="2">
        <v>5370</v>
      </c>
      <c r="B5370" s="2" t="s">
        <v>4030</v>
      </c>
      <c r="C5370" s="2" t="s">
        <v>46</v>
      </c>
      <c r="D5370" s="2">
        <v>2003</v>
      </c>
      <c r="E5370" s="2" t="s">
        <v>33</v>
      </c>
      <c r="F5370" s="2" t="s">
        <v>751</v>
      </c>
      <c r="G5370" s="2">
        <v>0.08</v>
      </c>
      <c r="H5370" s="2">
        <v>0.06</v>
      </c>
      <c r="I5370" s="2">
        <v>0.19</v>
      </c>
      <c r="J5370" s="2">
        <v>0.02</v>
      </c>
      <c r="K5370" s="2">
        <v>0.34</v>
      </c>
    </row>
    <row r="5371" spans="1:11" x14ac:dyDescent="0.25">
      <c r="A5371" s="3">
        <v>5371</v>
      </c>
      <c r="B5371" s="3" t="s">
        <v>3664</v>
      </c>
      <c r="C5371" s="3" t="s">
        <v>26</v>
      </c>
      <c r="D5371" s="3">
        <v>2010</v>
      </c>
      <c r="E5371" s="3" t="s">
        <v>43</v>
      </c>
      <c r="F5371" s="3" t="s">
        <v>121</v>
      </c>
      <c r="G5371" s="3">
        <v>0.15</v>
      </c>
      <c r="H5371" s="3">
        <v>0.16</v>
      </c>
      <c r="I5371" s="3">
        <v>0</v>
      </c>
      <c r="J5371" s="3">
        <v>0.03</v>
      </c>
      <c r="K5371" s="3">
        <v>0.34</v>
      </c>
    </row>
    <row r="5372" spans="1:11" x14ac:dyDescent="0.25">
      <c r="A5372" s="2">
        <v>5372</v>
      </c>
      <c r="B5372" s="2" t="s">
        <v>4031</v>
      </c>
      <c r="C5372" s="2" t="s">
        <v>12</v>
      </c>
      <c r="D5372" s="2">
        <v>2010</v>
      </c>
      <c r="E5372" s="2" t="s">
        <v>43</v>
      </c>
      <c r="F5372" s="2" t="s">
        <v>1520</v>
      </c>
      <c r="G5372" s="2">
        <v>0.15</v>
      </c>
      <c r="H5372" s="2">
        <v>0.16</v>
      </c>
      <c r="I5372" s="2">
        <v>0</v>
      </c>
      <c r="J5372" s="2">
        <v>0.03</v>
      </c>
      <c r="K5372" s="2">
        <v>0.34</v>
      </c>
    </row>
    <row r="5373" spans="1:11" x14ac:dyDescent="0.25">
      <c r="A5373" s="3">
        <v>5373</v>
      </c>
      <c r="B5373" s="3" t="s">
        <v>4032</v>
      </c>
      <c r="C5373" s="3" t="s">
        <v>46</v>
      </c>
      <c r="D5373" s="3">
        <v>2004</v>
      </c>
      <c r="E5373" s="3" t="s">
        <v>83</v>
      </c>
      <c r="F5373" s="3" t="s">
        <v>451</v>
      </c>
      <c r="G5373" s="3">
        <v>0.17</v>
      </c>
      <c r="H5373" s="3">
        <v>0.13</v>
      </c>
      <c r="I5373" s="3">
        <v>0</v>
      </c>
      <c r="J5373" s="3">
        <v>0.04</v>
      </c>
      <c r="K5373" s="3">
        <v>0.34</v>
      </c>
    </row>
    <row r="5374" spans="1:11" x14ac:dyDescent="0.25">
      <c r="A5374" s="2">
        <v>5374</v>
      </c>
      <c r="B5374" s="2" t="s">
        <v>4033</v>
      </c>
      <c r="C5374" s="2" t="s">
        <v>834</v>
      </c>
      <c r="D5374" s="2">
        <v>1995</v>
      </c>
      <c r="E5374" s="2" t="s">
        <v>31</v>
      </c>
      <c r="F5374" s="2" t="s">
        <v>121</v>
      </c>
      <c r="G5374" s="2">
        <v>0</v>
      </c>
      <c r="H5374" s="2">
        <v>0</v>
      </c>
      <c r="I5374" s="2">
        <v>0.34</v>
      </c>
      <c r="J5374" s="2">
        <v>0</v>
      </c>
      <c r="K5374" s="2">
        <v>0.34</v>
      </c>
    </row>
    <row r="5375" spans="1:11" x14ac:dyDescent="0.25">
      <c r="A5375" s="3">
        <v>5375</v>
      </c>
      <c r="B5375" s="3" t="s">
        <v>3992</v>
      </c>
      <c r="C5375" s="3" t="s">
        <v>39</v>
      </c>
      <c r="D5375" s="3">
        <v>2011</v>
      </c>
      <c r="E5375" s="3" t="s">
        <v>43</v>
      </c>
      <c r="F5375" s="3" t="s">
        <v>110</v>
      </c>
      <c r="G5375" s="3">
        <v>0.19</v>
      </c>
      <c r="H5375" s="3">
        <v>0.12</v>
      </c>
      <c r="I5375" s="3">
        <v>0</v>
      </c>
      <c r="J5375" s="3">
        <v>0.03</v>
      </c>
      <c r="K5375" s="3">
        <v>0.34</v>
      </c>
    </row>
    <row r="5376" spans="1:11" x14ac:dyDescent="0.2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25">
      <c r="A5377" s="3">
        <v>5377</v>
      </c>
      <c r="B5377" s="3" t="s">
        <v>3995</v>
      </c>
      <c r="C5377" s="3" t="s">
        <v>55</v>
      </c>
      <c r="D5377" s="3">
        <v>2004</v>
      </c>
      <c r="E5377" s="3" t="s">
        <v>2</v>
      </c>
      <c r="F5377" s="3" t="s">
        <v>385</v>
      </c>
      <c r="G5377" s="3">
        <v>0.25</v>
      </c>
      <c r="H5377" s="3">
        <v>0.09</v>
      </c>
      <c r="I5377" s="3">
        <v>0</v>
      </c>
      <c r="J5377" s="3">
        <v>0.01</v>
      </c>
      <c r="K5377" s="3">
        <v>0.34</v>
      </c>
    </row>
    <row r="5378" spans="1:11" x14ac:dyDescent="0.25">
      <c r="A5378" s="2">
        <v>5378</v>
      </c>
      <c r="B5378" s="2" t="s">
        <v>4034</v>
      </c>
      <c r="C5378" s="2" t="s">
        <v>26</v>
      </c>
      <c r="D5378" s="2">
        <v>2010</v>
      </c>
      <c r="E5378" s="2" t="s">
        <v>22</v>
      </c>
      <c r="F5378" s="2" t="s">
        <v>1249</v>
      </c>
      <c r="G5378" s="2">
        <v>0.24</v>
      </c>
      <c r="H5378" s="2">
        <v>0</v>
      </c>
      <c r="I5378" s="2">
        <v>0.09</v>
      </c>
      <c r="J5378" s="2">
        <v>0.02</v>
      </c>
      <c r="K5378" s="2">
        <v>0.34</v>
      </c>
    </row>
    <row r="5379" spans="1:11" x14ac:dyDescent="0.25">
      <c r="A5379" s="3">
        <v>5379</v>
      </c>
      <c r="B5379" s="3" t="s">
        <v>4035</v>
      </c>
      <c r="C5379" s="3" t="s">
        <v>86</v>
      </c>
      <c r="D5379" s="3">
        <v>1997</v>
      </c>
      <c r="E5379" s="3" t="s">
        <v>72</v>
      </c>
      <c r="F5379" s="3" t="s">
        <v>198</v>
      </c>
      <c r="G5379" s="3">
        <v>0.19</v>
      </c>
      <c r="H5379" s="3">
        <v>0.13</v>
      </c>
      <c r="I5379" s="3">
        <v>0</v>
      </c>
      <c r="J5379" s="3">
        <v>0.02</v>
      </c>
      <c r="K5379" s="3">
        <v>0.34</v>
      </c>
    </row>
    <row r="5380" spans="1:11" x14ac:dyDescent="0.25">
      <c r="A5380" s="2">
        <v>5380</v>
      </c>
      <c r="B5380" s="2" t="s">
        <v>4036</v>
      </c>
      <c r="C5380" s="2" t="s">
        <v>46</v>
      </c>
      <c r="D5380" s="2">
        <v>2000</v>
      </c>
      <c r="E5380" s="2" t="s">
        <v>24</v>
      </c>
      <c r="F5380" s="2" t="s">
        <v>417</v>
      </c>
      <c r="G5380" s="2">
        <v>0.17</v>
      </c>
      <c r="H5380" s="2">
        <v>0.13</v>
      </c>
      <c r="I5380" s="2">
        <v>0</v>
      </c>
      <c r="J5380" s="2">
        <v>0.04</v>
      </c>
      <c r="K5380" s="2">
        <v>0.34</v>
      </c>
    </row>
    <row r="5381" spans="1:11" x14ac:dyDescent="0.2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25">
      <c r="A5382" s="2">
        <v>5382</v>
      </c>
      <c r="B5382" s="2" t="s">
        <v>4037</v>
      </c>
      <c r="C5382" s="2" t="s">
        <v>46</v>
      </c>
      <c r="D5382" s="2">
        <v>2001</v>
      </c>
      <c r="E5382" s="2" t="s">
        <v>33</v>
      </c>
      <c r="F5382" s="2" t="s">
        <v>223</v>
      </c>
      <c r="G5382" s="2">
        <v>0.17</v>
      </c>
      <c r="H5382" s="2">
        <v>0.13</v>
      </c>
      <c r="I5382" s="2">
        <v>0</v>
      </c>
      <c r="J5382" s="2">
        <v>0.04</v>
      </c>
      <c r="K5382" s="2">
        <v>0.34</v>
      </c>
    </row>
    <row r="5383" spans="1:11" x14ac:dyDescent="0.25">
      <c r="A5383" s="3">
        <v>5383</v>
      </c>
      <c r="B5383" s="3" t="s">
        <v>4038</v>
      </c>
      <c r="C5383" s="3" t="s">
        <v>127</v>
      </c>
      <c r="D5383" s="3">
        <v>1982</v>
      </c>
      <c r="E5383" s="3" t="s">
        <v>43</v>
      </c>
      <c r="F5383" s="3" t="s">
        <v>4039</v>
      </c>
      <c r="G5383" s="3">
        <v>0.32</v>
      </c>
      <c r="H5383" s="3">
        <v>0.02</v>
      </c>
      <c r="I5383" s="3">
        <v>0</v>
      </c>
      <c r="J5383" s="3">
        <v>0</v>
      </c>
      <c r="K5383" s="3">
        <v>0.34</v>
      </c>
    </row>
    <row r="5384" spans="1:11" x14ac:dyDescent="0.25">
      <c r="A5384" s="2">
        <v>5384</v>
      </c>
      <c r="B5384" s="2" t="s">
        <v>4040</v>
      </c>
      <c r="C5384" s="2" t="s">
        <v>127</v>
      </c>
      <c r="D5384" s="2">
        <v>1983</v>
      </c>
      <c r="E5384" s="2" t="s">
        <v>43</v>
      </c>
      <c r="F5384" s="2" t="s">
        <v>61</v>
      </c>
      <c r="G5384" s="2">
        <v>0.32</v>
      </c>
      <c r="H5384" s="2">
        <v>0.02</v>
      </c>
      <c r="I5384" s="2">
        <v>0</v>
      </c>
      <c r="J5384" s="2">
        <v>0</v>
      </c>
      <c r="K5384" s="2">
        <v>0.34</v>
      </c>
    </row>
    <row r="5385" spans="1:11" x14ac:dyDescent="0.25">
      <c r="A5385" s="3">
        <v>5385</v>
      </c>
      <c r="B5385" s="3" t="s">
        <v>2523</v>
      </c>
      <c r="C5385" s="3" t="s">
        <v>39</v>
      </c>
      <c r="D5385" s="3">
        <v>2016</v>
      </c>
      <c r="E5385" s="3" t="s">
        <v>43</v>
      </c>
      <c r="F5385" s="3" t="s">
        <v>206</v>
      </c>
      <c r="G5385" s="3">
        <v>0.17</v>
      </c>
      <c r="H5385" s="3">
        <v>0.15</v>
      </c>
      <c r="I5385" s="3">
        <v>0</v>
      </c>
      <c r="J5385" s="3">
        <v>0.03</v>
      </c>
      <c r="K5385" s="3">
        <v>0.34</v>
      </c>
    </row>
    <row r="5386" spans="1:11" x14ac:dyDescent="0.2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2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2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2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25">
      <c r="A5390" s="2">
        <v>5390</v>
      </c>
      <c r="B5390" s="2" t="s">
        <v>925</v>
      </c>
      <c r="C5390" s="2" t="s">
        <v>113</v>
      </c>
      <c r="D5390" s="2">
        <v>2004</v>
      </c>
      <c r="E5390" s="2" t="s">
        <v>33</v>
      </c>
      <c r="F5390" s="2" t="s">
        <v>110</v>
      </c>
      <c r="G5390" s="2">
        <v>0.22</v>
      </c>
      <c r="H5390" s="2">
        <v>0.11</v>
      </c>
      <c r="I5390" s="2">
        <v>0</v>
      </c>
      <c r="J5390" s="2">
        <v>0.01</v>
      </c>
      <c r="K5390" s="2">
        <v>0.34</v>
      </c>
    </row>
    <row r="5391" spans="1:11" x14ac:dyDescent="0.25">
      <c r="A5391" s="3">
        <v>5391</v>
      </c>
      <c r="B5391" s="3" t="s">
        <v>4045</v>
      </c>
      <c r="C5391" s="3" t="s">
        <v>127</v>
      </c>
      <c r="D5391" s="3">
        <v>1981</v>
      </c>
      <c r="E5391" s="3" t="s">
        <v>43</v>
      </c>
      <c r="F5391" s="3" t="s">
        <v>2128</v>
      </c>
      <c r="G5391" s="3">
        <v>0.32</v>
      </c>
      <c r="H5391" s="3">
        <v>0.02</v>
      </c>
      <c r="I5391" s="3">
        <v>0</v>
      </c>
      <c r="J5391" s="3">
        <v>0</v>
      </c>
      <c r="K5391" s="3">
        <v>0.34</v>
      </c>
    </row>
    <row r="5392" spans="1:11" x14ac:dyDescent="0.25">
      <c r="A5392" s="2">
        <v>5392</v>
      </c>
      <c r="B5392" s="2" t="s">
        <v>4046</v>
      </c>
      <c r="C5392" s="2" t="s">
        <v>12</v>
      </c>
      <c r="D5392" s="2">
        <v>2011</v>
      </c>
      <c r="E5392" s="2" t="s">
        <v>43</v>
      </c>
      <c r="F5392" s="2" t="s">
        <v>92</v>
      </c>
      <c r="G5392" s="2">
        <v>0.13</v>
      </c>
      <c r="H5392" s="2">
        <v>0.17</v>
      </c>
      <c r="I5392" s="2">
        <v>0</v>
      </c>
      <c r="J5392" s="2">
        <v>0.04</v>
      </c>
      <c r="K5392" s="2">
        <v>0.34</v>
      </c>
    </row>
    <row r="5393" spans="1:11" x14ac:dyDescent="0.25">
      <c r="A5393" s="3">
        <v>5393</v>
      </c>
      <c r="B5393" s="3" t="s">
        <v>3357</v>
      </c>
      <c r="C5393" s="3" t="s">
        <v>12</v>
      </c>
      <c r="D5393" s="3">
        <v>2007</v>
      </c>
      <c r="E5393" s="3" t="s">
        <v>43</v>
      </c>
      <c r="F5393" s="3" t="s">
        <v>61</v>
      </c>
      <c r="G5393" s="3">
        <v>0.31</v>
      </c>
      <c r="H5393" s="3">
        <v>0.01</v>
      </c>
      <c r="I5393" s="3">
        <v>0</v>
      </c>
      <c r="J5393" s="3">
        <v>0.03</v>
      </c>
      <c r="K5393" s="3">
        <v>0.34</v>
      </c>
    </row>
    <row r="5394" spans="1:11" x14ac:dyDescent="0.25">
      <c r="A5394" s="2">
        <v>5394</v>
      </c>
      <c r="B5394" s="2" t="s">
        <v>4047</v>
      </c>
      <c r="C5394" s="2" t="s">
        <v>42</v>
      </c>
      <c r="D5394" s="2">
        <v>2012</v>
      </c>
      <c r="E5394" s="2" t="s">
        <v>43</v>
      </c>
      <c r="F5394" s="2" t="s">
        <v>184</v>
      </c>
      <c r="G5394" s="2">
        <v>0.15</v>
      </c>
      <c r="H5394" s="2">
        <v>0.11</v>
      </c>
      <c r="I5394" s="2">
        <v>0.03</v>
      </c>
      <c r="J5394" s="2">
        <v>0.05</v>
      </c>
      <c r="K5394" s="2">
        <v>0.34</v>
      </c>
    </row>
    <row r="5395" spans="1:11" x14ac:dyDescent="0.25">
      <c r="A5395" s="3">
        <v>5395</v>
      </c>
      <c r="B5395" s="3" t="s">
        <v>4048</v>
      </c>
      <c r="C5395" s="3" t="s">
        <v>834</v>
      </c>
      <c r="D5395" s="3">
        <v>1995</v>
      </c>
      <c r="E5395" s="3" t="s">
        <v>72</v>
      </c>
      <c r="F5395" s="3" t="s">
        <v>198</v>
      </c>
      <c r="G5395" s="3">
        <v>0</v>
      </c>
      <c r="H5395" s="3">
        <v>0</v>
      </c>
      <c r="I5395" s="3">
        <v>0.34</v>
      </c>
      <c r="J5395" s="3">
        <v>0</v>
      </c>
      <c r="K5395" s="3">
        <v>0.34</v>
      </c>
    </row>
    <row r="5396" spans="1:11" x14ac:dyDescent="0.25">
      <c r="A5396" s="2">
        <v>5396</v>
      </c>
      <c r="B5396" s="2" t="s">
        <v>4049</v>
      </c>
      <c r="C5396" s="2" t="s">
        <v>78</v>
      </c>
      <c r="D5396" s="2">
        <v>1998</v>
      </c>
      <c r="E5396" s="2" t="s">
        <v>18</v>
      </c>
      <c r="F5396" s="2" t="s">
        <v>179</v>
      </c>
      <c r="G5396" s="2">
        <v>0.27</v>
      </c>
      <c r="H5396" s="2">
        <v>0.06</v>
      </c>
      <c r="I5396" s="2">
        <v>0</v>
      </c>
      <c r="J5396" s="2">
        <v>0</v>
      </c>
      <c r="K5396" s="2">
        <v>0.34</v>
      </c>
    </row>
    <row r="5397" spans="1:11" x14ac:dyDescent="0.25">
      <c r="A5397" s="3">
        <v>5397</v>
      </c>
      <c r="B5397" s="3" t="s">
        <v>4050</v>
      </c>
      <c r="C5397" s="3" t="s">
        <v>127</v>
      </c>
      <c r="D5397" s="3">
        <v>1982</v>
      </c>
      <c r="E5397" s="3" t="s">
        <v>43</v>
      </c>
      <c r="F5397" s="3" t="s">
        <v>2128</v>
      </c>
      <c r="G5397" s="3">
        <v>0.32</v>
      </c>
      <c r="H5397" s="3">
        <v>0.02</v>
      </c>
      <c r="I5397" s="3">
        <v>0</v>
      </c>
      <c r="J5397" s="3">
        <v>0</v>
      </c>
      <c r="K5397" s="3">
        <v>0.34</v>
      </c>
    </row>
    <row r="5398" spans="1:11" x14ac:dyDescent="0.25">
      <c r="A5398" s="2">
        <v>5398</v>
      </c>
      <c r="B5398" s="2" t="s">
        <v>2177</v>
      </c>
      <c r="C5398" s="2" t="s">
        <v>42</v>
      </c>
      <c r="D5398" s="2">
        <v>2009</v>
      </c>
      <c r="E5398" s="2" t="s">
        <v>43</v>
      </c>
      <c r="F5398" s="2" t="s">
        <v>110</v>
      </c>
      <c r="G5398" s="2">
        <v>0.15</v>
      </c>
      <c r="H5398" s="2">
        <v>0.13</v>
      </c>
      <c r="I5398" s="2">
        <v>0</v>
      </c>
      <c r="J5398" s="2">
        <v>0.06</v>
      </c>
      <c r="K5398" s="2">
        <v>0.34</v>
      </c>
    </row>
    <row r="5399" spans="1:11" x14ac:dyDescent="0.25">
      <c r="A5399" s="3">
        <v>5399</v>
      </c>
      <c r="B5399" s="3" t="s">
        <v>4051</v>
      </c>
      <c r="C5399" s="3" t="s">
        <v>65</v>
      </c>
      <c r="D5399" s="3">
        <v>2011</v>
      </c>
      <c r="E5399" s="3" t="s">
        <v>212</v>
      </c>
      <c r="F5399" s="3" t="s">
        <v>92</v>
      </c>
      <c r="G5399" s="3">
        <v>0.22</v>
      </c>
      <c r="H5399" s="3">
        <v>0.09</v>
      </c>
      <c r="I5399" s="3">
        <v>0</v>
      </c>
      <c r="J5399" s="3">
        <v>0.03</v>
      </c>
      <c r="K5399" s="3">
        <v>0.34</v>
      </c>
    </row>
    <row r="5400" spans="1:11" x14ac:dyDescent="0.25">
      <c r="A5400" s="2">
        <v>5400</v>
      </c>
      <c r="B5400" s="2" t="s">
        <v>4052</v>
      </c>
      <c r="C5400" s="2" t="s">
        <v>86</v>
      </c>
      <c r="D5400" s="2">
        <v>1998</v>
      </c>
      <c r="E5400" s="2" t="s">
        <v>28</v>
      </c>
      <c r="F5400" s="2" t="s">
        <v>760</v>
      </c>
      <c r="G5400" s="2">
        <v>0.19</v>
      </c>
      <c r="H5400" s="2">
        <v>0.13</v>
      </c>
      <c r="I5400" s="2">
        <v>0</v>
      </c>
      <c r="J5400" s="2">
        <v>0.02</v>
      </c>
      <c r="K5400" s="2">
        <v>0.34</v>
      </c>
    </row>
    <row r="5401" spans="1:11" x14ac:dyDescent="0.2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25">
      <c r="A5402" s="2">
        <v>5402</v>
      </c>
      <c r="B5402" s="2" t="s">
        <v>4053</v>
      </c>
      <c r="C5402" s="2" t="s">
        <v>127</v>
      </c>
      <c r="D5402" s="2">
        <v>1981</v>
      </c>
      <c r="E5402" s="2" t="s">
        <v>31</v>
      </c>
      <c r="F5402" s="2" t="s">
        <v>1181</v>
      </c>
      <c r="G5402" s="2">
        <v>0.32</v>
      </c>
      <c r="H5402" s="2">
        <v>0.02</v>
      </c>
      <c r="I5402" s="2">
        <v>0</v>
      </c>
      <c r="J5402" s="2">
        <v>0</v>
      </c>
      <c r="K5402" s="2">
        <v>0.34</v>
      </c>
    </row>
    <row r="5403" spans="1:11" x14ac:dyDescent="0.25">
      <c r="A5403" s="3">
        <v>5403</v>
      </c>
      <c r="B5403" s="3" t="s">
        <v>4054</v>
      </c>
      <c r="C5403" s="3" t="s">
        <v>130</v>
      </c>
      <c r="D5403" s="3">
        <v>2007</v>
      </c>
      <c r="E5403" s="3" t="s">
        <v>13</v>
      </c>
      <c r="F5403" s="3" t="s">
        <v>121</v>
      </c>
      <c r="G5403" s="3">
        <v>0</v>
      </c>
      <c r="H5403" s="3">
        <v>0.34</v>
      </c>
      <c r="I5403" s="3">
        <v>0</v>
      </c>
      <c r="J5403" s="3">
        <v>0</v>
      </c>
      <c r="K5403" s="3">
        <v>0.34</v>
      </c>
    </row>
    <row r="5404" spans="1:11" x14ac:dyDescent="0.25">
      <c r="A5404" s="2">
        <v>5404</v>
      </c>
      <c r="B5404" s="2" t="s">
        <v>4055</v>
      </c>
      <c r="C5404" s="2" t="s">
        <v>46</v>
      </c>
      <c r="D5404" s="2">
        <v>2004</v>
      </c>
      <c r="E5404" s="2" t="s">
        <v>83</v>
      </c>
      <c r="F5404" s="2" t="s">
        <v>260</v>
      </c>
      <c r="G5404" s="2">
        <v>0.17</v>
      </c>
      <c r="H5404" s="2">
        <v>0.13</v>
      </c>
      <c r="I5404" s="2">
        <v>0</v>
      </c>
      <c r="J5404" s="2">
        <v>0.04</v>
      </c>
      <c r="K5404" s="2">
        <v>0.34</v>
      </c>
    </row>
    <row r="5405" spans="1:11" x14ac:dyDescent="0.2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2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25">
      <c r="A5407" s="3">
        <v>5407</v>
      </c>
      <c r="B5407" s="3" t="s">
        <v>4056</v>
      </c>
      <c r="C5407" s="3" t="s">
        <v>26</v>
      </c>
      <c r="D5407" s="3">
        <v>2007</v>
      </c>
      <c r="E5407" s="3" t="s">
        <v>28</v>
      </c>
      <c r="F5407" s="3" t="s">
        <v>1147</v>
      </c>
      <c r="G5407" s="3">
        <v>0</v>
      </c>
      <c r="H5407" s="3">
        <v>0</v>
      </c>
      <c r="I5407" s="3">
        <v>0.34</v>
      </c>
      <c r="J5407" s="3">
        <v>0</v>
      </c>
      <c r="K5407" s="3">
        <v>0.34</v>
      </c>
    </row>
    <row r="5408" spans="1:11" x14ac:dyDescent="0.25">
      <c r="A5408" s="2">
        <v>5408</v>
      </c>
      <c r="B5408" s="2" t="s">
        <v>4057</v>
      </c>
      <c r="C5408" s="2" t="s">
        <v>86</v>
      </c>
      <c r="D5408" s="2">
        <v>1997</v>
      </c>
      <c r="E5408" s="2" t="s">
        <v>31</v>
      </c>
      <c r="F5408" s="2" t="s">
        <v>59</v>
      </c>
      <c r="G5408" s="2">
        <v>0.05</v>
      </c>
      <c r="H5408" s="2">
        <v>0.03</v>
      </c>
      <c r="I5408" s="2">
        <v>0.23</v>
      </c>
      <c r="J5408" s="2">
        <v>0.02</v>
      </c>
      <c r="K5408" s="2">
        <v>0.34</v>
      </c>
    </row>
    <row r="5409" spans="1:11" x14ac:dyDescent="0.25">
      <c r="A5409" s="3">
        <v>5409</v>
      </c>
      <c r="B5409" s="3" t="s">
        <v>4058</v>
      </c>
      <c r="C5409" s="3" t="s">
        <v>26</v>
      </c>
      <c r="D5409" s="3">
        <v>2009</v>
      </c>
      <c r="E5409" s="3" t="s">
        <v>24</v>
      </c>
      <c r="F5409" s="3" t="s">
        <v>4059</v>
      </c>
      <c r="G5409" s="3">
        <v>0.31</v>
      </c>
      <c r="H5409" s="3">
        <v>0.01</v>
      </c>
      <c r="I5409" s="3">
        <v>0</v>
      </c>
      <c r="J5409" s="3">
        <v>0.02</v>
      </c>
      <c r="K5409" s="3">
        <v>0.34</v>
      </c>
    </row>
    <row r="5410" spans="1:11" x14ac:dyDescent="0.25">
      <c r="A5410" s="2">
        <v>5410</v>
      </c>
      <c r="B5410" s="2" t="s">
        <v>4060</v>
      </c>
      <c r="C5410" s="2" t="s">
        <v>26</v>
      </c>
      <c r="D5410" s="2">
        <v>2008</v>
      </c>
      <c r="E5410" s="2" t="s">
        <v>28</v>
      </c>
      <c r="F5410" s="2" t="s">
        <v>159</v>
      </c>
      <c r="G5410" s="2">
        <v>0.31</v>
      </c>
      <c r="H5410" s="2">
        <v>0</v>
      </c>
      <c r="I5410" s="2">
        <v>0</v>
      </c>
      <c r="J5410" s="2">
        <v>0.02</v>
      </c>
      <c r="K5410" s="2">
        <v>0.34</v>
      </c>
    </row>
    <row r="5411" spans="1:11" x14ac:dyDescent="0.25">
      <c r="A5411" s="3">
        <v>5411</v>
      </c>
      <c r="B5411" s="3" t="s">
        <v>1750</v>
      </c>
      <c r="C5411" s="3" t="s">
        <v>141</v>
      </c>
      <c r="D5411" s="3">
        <v>2014</v>
      </c>
      <c r="E5411" s="3" t="s">
        <v>2</v>
      </c>
      <c r="F5411" s="3" t="s">
        <v>92</v>
      </c>
      <c r="G5411" s="3">
        <v>0.13</v>
      </c>
      <c r="H5411" s="3">
        <v>0.18</v>
      </c>
      <c r="I5411" s="3">
        <v>0</v>
      </c>
      <c r="J5411" s="3">
        <v>0.03</v>
      </c>
      <c r="K5411" s="3">
        <v>0.34</v>
      </c>
    </row>
    <row r="5412" spans="1:11" x14ac:dyDescent="0.2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2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25">
      <c r="A5414" s="2">
        <v>5414</v>
      </c>
      <c r="B5414" s="2" t="s">
        <v>4063</v>
      </c>
      <c r="C5414" s="2" t="s">
        <v>26</v>
      </c>
      <c r="D5414" s="2">
        <v>2008</v>
      </c>
      <c r="E5414" s="2" t="s">
        <v>33</v>
      </c>
      <c r="F5414" s="2" t="s">
        <v>2194</v>
      </c>
      <c r="G5414" s="2">
        <v>0.3</v>
      </c>
      <c r="H5414" s="2">
        <v>0.02</v>
      </c>
      <c r="I5414" s="2">
        <v>0</v>
      </c>
      <c r="J5414" s="2">
        <v>0.03</v>
      </c>
      <c r="K5414" s="2">
        <v>0.34</v>
      </c>
    </row>
    <row r="5415" spans="1:11" x14ac:dyDescent="0.25">
      <c r="A5415" s="3">
        <v>5415</v>
      </c>
      <c r="B5415" s="3" t="s">
        <v>4064</v>
      </c>
      <c r="C5415" s="3" t="s">
        <v>86</v>
      </c>
      <c r="D5415" s="3">
        <v>1998</v>
      </c>
      <c r="E5415" s="3" t="s">
        <v>43</v>
      </c>
      <c r="F5415" s="3" t="s">
        <v>59</v>
      </c>
      <c r="G5415" s="3">
        <v>0.19</v>
      </c>
      <c r="H5415" s="3">
        <v>0.13</v>
      </c>
      <c r="I5415" s="3">
        <v>0</v>
      </c>
      <c r="J5415" s="3">
        <v>0.02</v>
      </c>
      <c r="K5415" s="3">
        <v>0.34</v>
      </c>
    </row>
    <row r="5416" spans="1:11" x14ac:dyDescent="0.25">
      <c r="A5416" s="2">
        <v>5416</v>
      </c>
      <c r="B5416" s="2" t="s">
        <v>4065</v>
      </c>
      <c r="C5416" s="2" t="s">
        <v>39</v>
      </c>
      <c r="D5416" s="2">
        <v>2011</v>
      </c>
      <c r="E5416" s="2" t="s">
        <v>13</v>
      </c>
      <c r="F5416" s="2" t="s">
        <v>4066</v>
      </c>
      <c r="G5416" s="2">
        <v>0.09</v>
      </c>
      <c r="H5416" s="2">
        <v>0.21</v>
      </c>
      <c r="I5416" s="2">
        <v>0</v>
      </c>
      <c r="J5416" s="2">
        <v>0.04</v>
      </c>
      <c r="K5416" s="2">
        <v>0.34</v>
      </c>
    </row>
    <row r="5417" spans="1:11" x14ac:dyDescent="0.2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25">
      <c r="A5418" s="2">
        <v>5418</v>
      </c>
      <c r="B5418" s="2" t="s">
        <v>3986</v>
      </c>
      <c r="C5418" s="2" t="s">
        <v>65</v>
      </c>
      <c r="D5418" s="2">
        <v>2013</v>
      </c>
      <c r="E5418" s="2" t="s">
        <v>212</v>
      </c>
      <c r="F5418" s="2" t="s">
        <v>61</v>
      </c>
      <c r="G5418" s="2">
        <v>0.15</v>
      </c>
      <c r="H5418" s="2">
        <v>0.15</v>
      </c>
      <c r="I5418" s="2">
        <v>0</v>
      </c>
      <c r="J5418" s="2">
        <v>0.03</v>
      </c>
      <c r="K5418" s="2">
        <v>0.34</v>
      </c>
    </row>
    <row r="5419" spans="1:11" x14ac:dyDescent="0.25">
      <c r="A5419" s="3">
        <v>5419</v>
      </c>
      <c r="B5419" s="3" t="s">
        <v>4067</v>
      </c>
      <c r="C5419" s="3" t="s">
        <v>26</v>
      </c>
      <c r="D5419" s="3">
        <v>2008</v>
      </c>
      <c r="E5419" s="3" t="s">
        <v>33</v>
      </c>
      <c r="F5419" s="3" t="s">
        <v>92</v>
      </c>
      <c r="G5419" s="3">
        <v>0.31</v>
      </c>
      <c r="H5419" s="3">
        <v>0</v>
      </c>
      <c r="I5419" s="3">
        <v>0</v>
      </c>
      <c r="J5419" s="3">
        <v>0.02</v>
      </c>
      <c r="K5419" s="3">
        <v>0.34</v>
      </c>
    </row>
    <row r="5420" spans="1:11" x14ac:dyDescent="0.2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25">
      <c r="A5421" s="3">
        <v>5421</v>
      </c>
      <c r="B5421" s="3" t="s">
        <v>4068</v>
      </c>
      <c r="C5421" s="3" t="s">
        <v>141</v>
      </c>
      <c r="D5421" s="3">
        <v>2013</v>
      </c>
      <c r="E5421" s="3" t="s">
        <v>33</v>
      </c>
      <c r="F5421" s="3" t="s">
        <v>40</v>
      </c>
      <c r="G5421" s="3">
        <v>0.18</v>
      </c>
      <c r="H5421" s="3">
        <v>0.13</v>
      </c>
      <c r="I5421" s="3">
        <v>0</v>
      </c>
      <c r="J5421" s="3">
        <v>0.03</v>
      </c>
      <c r="K5421" s="3">
        <v>0.34</v>
      </c>
    </row>
    <row r="5422" spans="1:11" x14ac:dyDescent="0.25">
      <c r="A5422" s="2">
        <v>5422</v>
      </c>
      <c r="B5422" s="2" t="s">
        <v>4069</v>
      </c>
      <c r="C5422" s="2" t="s">
        <v>55</v>
      </c>
      <c r="D5422" s="2">
        <v>2005</v>
      </c>
      <c r="E5422" s="2" t="s">
        <v>18</v>
      </c>
      <c r="F5422" s="2" t="s">
        <v>451</v>
      </c>
      <c r="G5422" s="2">
        <v>0.24</v>
      </c>
      <c r="H5422" s="2">
        <v>0.09</v>
      </c>
      <c r="I5422" s="2">
        <v>0</v>
      </c>
      <c r="J5422" s="2">
        <v>0.01</v>
      </c>
      <c r="K5422" s="2">
        <v>0.34</v>
      </c>
    </row>
    <row r="5423" spans="1:11" x14ac:dyDescent="0.25">
      <c r="A5423" s="3">
        <v>5423</v>
      </c>
      <c r="B5423" s="3" t="s">
        <v>4070</v>
      </c>
      <c r="C5423" s="3" t="s">
        <v>118</v>
      </c>
      <c r="D5423" s="3">
        <v>2011</v>
      </c>
      <c r="E5423" s="3" t="s">
        <v>33</v>
      </c>
      <c r="F5423" s="3" t="s">
        <v>110</v>
      </c>
      <c r="G5423" s="3">
        <v>0.11</v>
      </c>
      <c r="H5423" s="3">
        <v>0.17</v>
      </c>
      <c r="I5423" s="3">
        <v>0</v>
      </c>
      <c r="J5423" s="3">
        <v>0.05</v>
      </c>
      <c r="K5423" s="3">
        <v>0.34</v>
      </c>
    </row>
    <row r="5424" spans="1:11" x14ac:dyDescent="0.2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25">
      <c r="A5425" s="3">
        <v>5425</v>
      </c>
      <c r="B5425" s="3" t="s">
        <v>4071</v>
      </c>
      <c r="C5425" s="3" t="s">
        <v>26</v>
      </c>
      <c r="D5425" s="3">
        <v>2009</v>
      </c>
      <c r="E5425" s="3" t="s">
        <v>33</v>
      </c>
      <c r="F5425" s="3" t="s">
        <v>223</v>
      </c>
      <c r="G5425" s="3">
        <v>0.21</v>
      </c>
      <c r="H5425" s="3">
        <v>0.1</v>
      </c>
      <c r="I5425" s="3">
        <v>0</v>
      </c>
      <c r="J5425" s="3">
        <v>0.03</v>
      </c>
      <c r="K5425" s="3">
        <v>0.34</v>
      </c>
    </row>
    <row r="5426" spans="1:11" x14ac:dyDescent="0.25">
      <c r="A5426" s="2">
        <v>5426</v>
      </c>
      <c r="B5426" s="2" t="s">
        <v>1150</v>
      </c>
      <c r="C5426" s="2" t="s">
        <v>46</v>
      </c>
      <c r="D5426" s="2">
        <v>2009</v>
      </c>
      <c r="E5426" s="2" t="s">
        <v>28</v>
      </c>
      <c r="F5426" s="2" t="s">
        <v>451</v>
      </c>
      <c r="G5426" s="2">
        <v>0.1</v>
      </c>
      <c r="H5426" s="2">
        <v>0.02</v>
      </c>
      <c r="I5426" s="2">
        <v>0</v>
      </c>
      <c r="J5426" s="2">
        <v>0.22</v>
      </c>
      <c r="K5426" s="2">
        <v>0.34</v>
      </c>
    </row>
    <row r="5427" spans="1:11" x14ac:dyDescent="0.25">
      <c r="A5427" s="3">
        <v>5427</v>
      </c>
      <c r="B5427" s="3" t="s">
        <v>4072</v>
      </c>
      <c r="C5427" s="3" t="s">
        <v>42</v>
      </c>
      <c r="D5427" s="3">
        <v>2010</v>
      </c>
      <c r="E5427" s="3" t="s">
        <v>28</v>
      </c>
      <c r="F5427" s="3" t="s">
        <v>59</v>
      </c>
      <c r="G5427" s="3">
        <v>0</v>
      </c>
      <c r="H5427" s="3">
        <v>0.25</v>
      </c>
      <c r="I5427" s="3">
        <v>0</v>
      </c>
      <c r="J5427" s="3">
        <v>0.08</v>
      </c>
      <c r="K5427" s="3">
        <v>0.34</v>
      </c>
    </row>
    <row r="5428" spans="1:11" x14ac:dyDescent="0.25">
      <c r="A5428" s="2">
        <v>5428</v>
      </c>
      <c r="B5428" s="2" t="s">
        <v>4073</v>
      </c>
      <c r="C5428" s="2" t="s">
        <v>67</v>
      </c>
      <c r="D5428" s="2">
        <v>2016</v>
      </c>
      <c r="E5428" s="2" t="s">
        <v>22</v>
      </c>
      <c r="F5428" s="2" t="s">
        <v>1249</v>
      </c>
      <c r="G5428" s="2">
        <v>0</v>
      </c>
      <c r="H5428" s="2">
        <v>0</v>
      </c>
      <c r="I5428" s="2">
        <v>0.34</v>
      </c>
      <c r="J5428" s="2">
        <v>0</v>
      </c>
      <c r="K5428" s="2">
        <v>0.34</v>
      </c>
    </row>
    <row r="5429" spans="1:11" x14ac:dyDescent="0.2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2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25">
      <c r="A5431" s="3">
        <v>5431</v>
      </c>
      <c r="B5431" s="3" t="s">
        <v>4075</v>
      </c>
      <c r="C5431" s="3" t="s">
        <v>693</v>
      </c>
      <c r="D5431" s="3">
        <v>2012</v>
      </c>
      <c r="E5431" s="3" t="s">
        <v>18</v>
      </c>
      <c r="F5431" s="3" t="s">
        <v>59</v>
      </c>
      <c r="G5431" s="3">
        <v>0.17</v>
      </c>
      <c r="H5431" s="3">
        <v>0.12</v>
      </c>
      <c r="I5431" s="3">
        <v>0</v>
      </c>
      <c r="J5431" s="3">
        <v>0.05</v>
      </c>
      <c r="K5431" s="3">
        <v>0.34</v>
      </c>
    </row>
    <row r="5432" spans="1:11" x14ac:dyDescent="0.25">
      <c r="A5432" s="2">
        <v>5432</v>
      </c>
      <c r="B5432" s="2" t="s">
        <v>3106</v>
      </c>
      <c r="C5432" s="2" t="s">
        <v>46</v>
      </c>
      <c r="D5432" s="2">
        <v>2008</v>
      </c>
      <c r="E5432" s="2" t="s">
        <v>43</v>
      </c>
      <c r="F5432" s="2" t="s">
        <v>296</v>
      </c>
      <c r="G5432" s="2">
        <v>0.04</v>
      </c>
      <c r="H5432" s="2">
        <v>0.03</v>
      </c>
      <c r="I5432" s="2">
        <v>0.25</v>
      </c>
      <c r="J5432" s="2">
        <v>0.01</v>
      </c>
      <c r="K5432" s="2">
        <v>0.34</v>
      </c>
    </row>
    <row r="5433" spans="1:11" x14ac:dyDescent="0.25">
      <c r="A5433" s="3">
        <v>5433</v>
      </c>
      <c r="B5433" s="3" t="s">
        <v>4042</v>
      </c>
      <c r="C5433" s="3" t="s">
        <v>26</v>
      </c>
      <c r="D5433" s="3">
        <v>2011</v>
      </c>
      <c r="E5433" s="3" t="s">
        <v>43</v>
      </c>
      <c r="F5433" s="3" t="s">
        <v>296</v>
      </c>
      <c r="G5433" s="3">
        <v>0.27</v>
      </c>
      <c r="H5433" s="3">
        <v>0.04</v>
      </c>
      <c r="I5433" s="3">
        <v>0</v>
      </c>
      <c r="J5433" s="3">
        <v>0.02</v>
      </c>
      <c r="K5433" s="3">
        <v>0.34</v>
      </c>
    </row>
    <row r="5434" spans="1:11" x14ac:dyDescent="0.25">
      <c r="A5434" s="2">
        <v>5434</v>
      </c>
      <c r="B5434" s="2" t="s">
        <v>4076</v>
      </c>
      <c r="C5434" s="2" t="s">
        <v>86</v>
      </c>
      <c r="D5434" s="2">
        <v>1996</v>
      </c>
      <c r="E5434" s="2" t="s">
        <v>43</v>
      </c>
      <c r="F5434" s="2" t="s">
        <v>110</v>
      </c>
      <c r="G5434" s="2">
        <v>0.19</v>
      </c>
      <c r="H5434" s="2">
        <v>0.13</v>
      </c>
      <c r="I5434" s="2">
        <v>0</v>
      </c>
      <c r="J5434" s="2">
        <v>0.02</v>
      </c>
      <c r="K5434" s="2">
        <v>0.34</v>
      </c>
    </row>
    <row r="5435" spans="1:11" x14ac:dyDescent="0.25">
      <c r="A5435" s="3">
        <v>5435</v>
      </c>
      <c r="B5435" s="3" t="s">
        <v>4077</v>
      </c>
      <c r="C5435" s="3" t="s">
        <v>46</v>
      </c>
      <c r="D5435" s="3">
        <v>2001</v>
      </c>
      <c r="E5435" s="3" t="s">
        <v>18</v>
      </c>
      <c r="F5435" s="3" t="s">
        <v>128</v>
      </c>
      <c r="G5435" s="3">
        <v>0.16</v>
      </c>
      <c r="H5435" s="3">
        <v>0.13</v>
      </c>
      <c r="I5435" s="3">
        <v>0</v>
      </c>
      <c r="J5435" s="3">
        <v>0.04</v>
      </c>
      <c r="K5435" s="3">
        <v>0.34</v>
      </c>
    </row>
    <row r="5436" spans="1:11" x14ac:dyDescent="0.25">
      <c r="A5436" s="2">
        <v>5436</v>
      </c>
      <c r="B5436" s="2" t="s">
        <v>3079</v>
      </c>
      <c r="C5436" s="2" t="s">
        <v>26</v>
      </c>
      <c r="D5436" s="2">
        <v>2006</v>
      </c>
      <c r="E5436" s="2" t="s">
        <v>83</v>
      </c>
      <c r="F5436" s="2" t="s">
        <v>385</v>
      </c>
      <c r="G5436" s="2">
        <v>0.3</v>
      </c>
      <c r="H5436" s="2">
        <v>0.01</v>
      </c>
      <c r="I5436" s="2">
        <v>0</v>
      </c>
      <c r="J5436" s="2">
        <v>0.03</v>
      </c>
      <c r="K5436" s="2">
        <v>0.34</v>
      </c>
    </row>
    <row r="5437" spans="1:11" x14ac:dyDescent="0.2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2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25">
      <c r="A5439" s="3">
        <v>5439</v>
      </c>
      <c r="B5439" s="3" t="s">
        <v>4078</v>
      </c>
      <c r="C5439" s="3" t="s">
        <v>26</v>
      </c>
      <c r="D5439" s="3">
        <v>2009</v>
      </c>
      <c r="E5439" s="3" t="s">
        <v>43</v>
      </c>
      <c r="F5439" s="3" t="s">
        <v>510</v>
      </c>
      <c r="G5439" s="3">
        <v>0.12</v>
      </c>
      <c r="H5439" s="3">
        <v>0.18</v>
      </c>
      <c r="I5439" s="3">
        <v>0</v>
      </c>
      <c r="J5439" s="3">
        <v>0.04</v>
      </c>
      <c r="K5439" s="3">
        <v>0.34</v>
      </c>
    </row>
    <row r="5440" spans="1:11" x14ac:dyDescent="0.25">
      <c r="A5440" s="2">
        <v>5440</v>
      </c>
      <c r="B5440" s="2" t="s">
        <v>4079</v>
      </c>
      <c r="C5440" s="2" t="s">
        <v>46</v>
      </c>
      <c r="D5440" s="2">
        <v>2005</v>
      </c>
      <c r="E5440" s="2" t="s">
        <v>28</v>
      </c>
      <c r="F5440" s="2" t="s">
        <v>983</v>
      </c>
      <c r="G5440" s="2">
        <v>0.16</v>
      </c>
      <c r="H5440" s="2">
        <v>0.13</v>
      </c>
      <c r="I5440" s="2">
        <v>0</v>
      </c>
      <c r="J5440" s="2">
        <v>0.04</v>
      </c>
      <c r="K5440" s="2">
        <v>0.34</v>
      </c>
    </row>
    <row r="5441" spans="1:11" x14ac:dyDescent="0.25">
      <c r="A5441" s="3">
        <v>5441</v>
      </c>
      <c r="B5441" s="3" t="s">
        <v>4080</v>
      </c>
      <c r="C5441" s="3" t="s">
        <v>42</v>
      </c>
      <c r="D5441" s="3">
        <v>2011</v>
      </c>
      <c r="E5441" s="3" t="s">
        <v>43</v>
      </c>
      <c r="F5441" s="3" t="s">
        <v>4081</v>
      </c>
      <c r="G5441" s="3">
        <v>0</v>
      </c>
      <c r="H5441" s="3">
        <v>0</v>
      </c>
      <c r="I5441" s="3">
        <v>0.33</v>
      </c>
      <c r="J5441" s="3">
        <v>0</v>
      </c>
      <c r="K5441" s="3">
        <v>0.33</v>
      </c>
    </row>
    <row r="5442" spans="1:11" x14ac:dyDescent="0.2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2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25">
      <c r="A5444" s="2">
        <v>5444</v>
      </c>
      <c r="B5444" s="2" t="s">
        <v>1105</v>
      </c>
      <c r="C5444" s="2" t="s">
        <v>113</v>
      </c>
      <c r="D5444" s="2">
        <v>2006</v>
      </c>
      <c r="E5444" s="2" t="s">
        <v>31</v>
      </c>
      <c r="F5444" s="2" t="s">
        <v>92</v>
      </c>
      <c r="G5444" s="2">
        <v>0.21</v>
      </c>
      <c r="H5444" s="2">
        <v>0.11</v>
      </c>
      <c r="I5444" s="2">
        <v>0</v>
      </c>
      <c r="J5444" s="2">
        <v>0.01</v>
      </c>
      <c r="K5444" s="2">
        <v>0.33</v>
      </c>
    </row>
    <row r="5445" spans="1:11" x14ac:dyDescent="0.25">
      <c r="A5445" s="3">
        <v>5445</v>
      </c>
      <c r="B5445" s="3" t="s">
        <v>4084</v>
      </c>
      <c r="C5445" s="3" t="s">
        <v>26</v>
      </c>
      <c r="D5445" s="3">
        <v>2009</v>
      </c>
      <c r="E5445" s="3" t="s">
        <v>43</v>
      </c>
      <c r="F5445" s="3" t="s">
        <v>61</v>
      </c>
      <c r="G5445" s="3">
        <v>0.17</v>
      </c>
      <c r="H5445" s="3">
        <v>0.13</v>
      </c>
      <c r="I5445" s="3">
        <v>0</v>
      </c>
      <c r="J5445" s="3">
        <v>0.03</v>
      </c>
      <c r="K5445" s="3">
        <v>0.33</v>
      </c>
    </row>
    <row r="5446" spans="1:11" x14ac:dyDescent="0.2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25">
      <c r="A5447" s="3">
        <v>5447</v>
      </c>
      <c r="B5447" s="3" t="s">
        <v>4086</v>
      </c>
      <c r="C5447" s="3" t="s">
        <v>86</v>
      </c>
      <c r="D5447" s="3">
        <v>1996</v>
      </c>
      <c r="E5447" s="3" t="s">
        <v>18</v>
      </c>
      <c r="F5447" s="3" t="s">
        <v>3097</v>
      </c>
      <c r="G5447" s="3">
        <v>0.06</v>
      </c>
      <c r="H5447" s="3">
        <v>0.04</v>
      </c>
      <c r="I5447" s="3">
        <v>0.21</v>
      </c>
      <c r="J5447" s="3">
        <v>0.02</v>
      </c>
      <c r="K5447" s="3">
        <v>0.33</v>
      </c>
    </row>
    <row r="5448" spans="1:11" x14ac:dyDescent="0.25">
      <c r="A5448" s="2">
        <v>5448</v>
      </c>
      <c r="B5448" s="2" t="s">
        <v>4087</v>
      </c>
      <c r="C5448" s="2" t="s">
        <v>12</v>
      </c>
      <c r="D5448" s="2">
        <v>2011</v>
      </c>
      <c r="E5448" s="2" t="s">
        <v>22</v>
      </c>
      <c r="F5448" s="2" t="s">
        <v>14</v>
      </c>
      <c r="G5448" s="2">
        <v>0.13</v>
      </c>
      <c r="H5448" s="2">
        <v>0.1</v>
      </c>
      <c r="I5448" s="2">
        <v>0.08</v>
      </c>
      <c r="J5448" s="2">
        <v>0.03</v>
      </c>
      <c r="K5448" s="2">
        <v>0.33</v>
      </c>
    </row>
    <row r="5449" spans="1:11" x14ac:dyDescent="0.2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2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25">
      <c r="A5451" s="3">
        <v>5451</v>
      </c>
      <c r="B5451" s="3" t="s">
        <v>4090</v>
      </c>
      <c r="C5451" s="3" t="s">
        <v>46</v>
      </c>
      <c r="D5451" s="3">
        <v>2003</v>
      </c>
      <c r="E5451" s="3" t="s">
        <v>83</v>
      </c>
      <c r="F5451" s="3" t="s">
        <v>92</v>
      </c>
      <c r="G5451" s="3">
        <v>0.16</v>
      </c>
      <c r="H5451" s="3">
        <v>0.13</v>
      </c>
      <c r="I5451" s="3">
        <v>0</v>
      </c>
      <c r="J5451" s="3">
        <v>0.04</v>
      </c>
      <c r="K5451" s="3">
        <v>0.33</v>
      </c>
    </row>
    <row r="5452" spans="1:11" x14ac:dyDescent="0.25">
      <c r="A5452" s="2">
        <v>5452</v>
      </c>
      <c r="B5452" s="2" t="s">
        <v>4091</v>
      </c>
      <c r="C5452" s="2" t="s">
        <v>55</v>
      </c>
      <c r="D5452" s="2">
        <v>2003</v>
      </c>
      <c r="E5452" s="2" t="s">
        <v>2</v>
      </c>
      <c r="F5452" s="2" t="s">
        <v>385</v>
      </c>
      <c r="G5452" s="2">
        <v>0.24</v>
      </c>
      <c r="H5452" s="2">
        <v>0.09</v>
      </c>
      <c r="I5452" s="2">
        <v>0</v>
      </c>
      <c r="J5452" s="2">
        <v>0.01</v>
      </c>
      <c r="K5452" s="2">
        <v>0.33</v>
      </c>
    </row>
    <row r="5453" spans="1:11" x14ac:dyDescent="0.25">
      <c r="A5453" s="3">
        <v>5453</v>
      </c>
      <c r="B5453" s="3" t="s">
        <v>4092</v>
      </c>
      <c r="C5453" s="3" t="s">
        <v>86</v>
      </c>
      <c r="D5453" s="3">
        <v>1998</v>
      </c>
      <c r="E5453" s="3" t="s">
        <v>24</v>
      </c>
      <c r="F5453" s="3" t="s">
        <v>59</v>
      </c>
      <c r="G5453" s="3">
        <v>0.06</v>
      </c>
      <c r="H5453" s="3">
        <v>0.04</v>
      </c>
      <c r="I5453" s="3">
        <v>0.22</v>
      </c>
      <c r="J5453" s="3">
        <v>0.02</v>
      </c>
      <c r="K5453" s="3">
        <v>0.33</v>
      </c>
    </row>
    <row r="5454" spans="1:11" x14ac:dyDescent="0.2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2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25">
      <c r="A5456" s="2">
        <v>5456</v>
      </c>
      <c r="B5456" s="2" t="s">
        <v>4095</v>
      </c>
      <c r="C5456" s="2" t="s">
        <v>130</v>
      </c>
      <c r="D5456" s="2">
        <v>2006</v>
      </c>
      <c r="E5456" s="2" t="s">
        <v>72</v>
      </c>
      <c r="F5456" s="2" t="s">
        <v>176</v>
      </c>
      <c r="G5456" s="2">
        <v>0.27</v>
      </c>
      <c r="H5456" s="2">
        <v>0.01</v>
      </c>
      <c r="I5456" s="2">
        <v>0.02</v>
      </c>
      <c r="J5456" s="2">
        <v>0.03</v>
      </c>
      <c r="K5456" s="2">
        <v>0.33</v>
      </c>
    </row>
    <row r="5457" spans="1:11" x14ac:dyDescent="0.2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25">
      <c r="A5458" s="2">
        <v>5458</v>
      </c>
      <c r="B5458" s="2" t="s">
        <v>3765</v>
      </c>
      <c r="C5458" s="2" t="s">
        <v>39</v>
      </c>
      <c r="D5458" s="2">
        <v>2009</v>
      </c>
      <c r="E5458" s="2" t="s">
        <v>13</v>
      </c>
      <c r="F5458" s="2" t="s">
        <v>121</v>
      </c>
      <c r="G5458" s="2">
        <v>0.12</v>
      </c>
      <c r="H5458" s="2">
        <v>0.18</v>
      </c>
      <c r="I5458" s="2">
        <v>0</v>
      </c>
      <c r="J5458" s="2">
        <v>0.03</v>
      </c>
      <c r="K5458" s="2">
        <v>0.33</v>
      </c>
    </row>
    <row r="5459" spans="1:11" x14ac:dyDescent="0.25">
      <c r="A5459" s="3">
        <v>5459</v>
      </c>
      <c r="B5459" s="3" t="s">
        <v>4097</v>
      </c>
      <c r="C5459" s="3" t="s">
        <v>86</v>
      </c>
      <c r="D5459" s="3">
        <v>1998</v>
      </c>
      <c r="E5459" s="3" t="s">
        <v>43</v>
      </c>
      <c r="F5459" s="3" t="s">
        <v>223</v>
      </c>
      <c r="G5459" s="3">
        <v>0.19</v>
      </c>
      <c r="H5459" s="3">
        <v>0.13</v>
      </c>
      <c r="I5459" s="3">
        <v>0</v>
      </c>
      <c r="J5459" s="3">
        <v>0.02</v>
      </c>
      <c r="K5459" s="3">
        <v>0.33</v>
      </c>
    </row>
    <row r="5460" spans="1:11" x14ac:dyDescent="0.25">
      <c r="A5460" s="2">
        <v>5460</v>
      </c>
      <c r="B5460" s="2" t="s">
        <v>4098</v>
      </c>
      <c r="C5460" s="2" t="s">
        <v>130</v>
      </c>
      <c r="D5460" s="2">
        <v>2009</v>
      </c>
      <c r="E5460" s="2" t="s">
        <v>22</v>
      </c>
      <c r="F5460" s="2" t="s">
        <v>296</v>
      </c>
      <c r="G5460" s="2">
        <v>0</v>
      </c>
      <c r="H5460" s="2">
        <v>0</v>
      </c>
      <c r="I5460" s="2">
        <v>0.33</v>
      </c>
      <c r="J5460" s="2">
        <v>0</v>
      </c>
      <c r="K5460" s="2">
        <v>0.33</v>
      </c>
    </row>
    <row r="5461" spans="1:11" x14ac:dyDescent="0.25">
      <c r="A5461" s="3">
        <v>5461</v>
      </c>
      <c r="B5461" s="3" t="s">
        <v>4099</v>
      </c>
      <c r="C5461" s="3" t="s">
        <v>12</v>
      </c>
      <c r="D5461" s="3">
        <v>2011</v>
      </c>
      <c r="E5461" s="3" t="s">
        <v>28</v>
      </c>
      <c r="F5461" s="3" t="s">
        <v>61</v>
      </c>
      <c r="G5461" s="3">
        <v>0.31</v>
      </c>
      <c r="H5461" s="3">
        <v>0</v>
      </c>
      <c r="I5461" s="3">
        <v>0</v>
      </c>
      <c r="J5461" s="3">
        <v>0.02</v>
      </c>
      <c r="K5461" s="3">
        <v>0.33</v>
      </c>
    </row>
    <row r="5462" spans="1:11" x14ac:dyDescent="0.25">
      <c r="A5462" s="2">
        <v>5462</v>
      </c>
      <c r="B5462" s="2" t="s">
        <v>3664</v>
      </c>
      <c r="C5462" s="2" t="s">
        <v>12</v>
      </c>
      <c r="D5462" s="2">
        <v>2010</v>
      </c>
      <c r="E5462" s="2" t="s">
        <v>43</v>
      </c>
      <c r="F5462" s="2" t="s">
        <v>121</v>
      </c>
      <c r="G5462" s="2">
        <v>0.15</v>
      </c>
      <c r="H5462" s="2">
        <v>0.15</v>
      </c>
      <c r="I5462" s="2">
        <v>0</v>
      </c>
      <c r="J5462" s="2">
        <v>0.03</v>
      </c>
      <c r="K5462" s="2">
        <v>0.33</v>
      </c>
    </row>
    <row r="5463" spans="1:11" x14ac:dyDescent="0.25">
      <c r="A5463" s="3">
        <v>5463</v>
      </c>
      <c r="B5463" s="3" t="s">
        <v>4100</v>
      </c>
      <c r="C5463" s="3" t="s">
        <v>130</v>
      </c>
      <c r="D5463" s="3">
        <v>2004</v>
      </c>
      <c r="E5463" s="3" t="s">
        <v>28</v>
      </c>
      <c r="F5463" s="3" t="s">
        <v>59</v>
      </c>
      <c r="G5463" s="3">
        <v>0.13</v>
      </c>
      <c r="H5463" s="3">
        <v>0.15</v>
      </c>
      <c r="I5463" s="3">
        <v>0</v>
      </c>
      <c r="J5463" s="3">
        <v>0.05</v>
      </c>
      <c r="K5463" s="3">
        <v>0.33</v>
      </c>
    </row>
    <row r="5464" spans="1:11" x14ac:dyDescent="0.2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25">
      <c r="A5465" s="3">
        <v>5465</v>
      </c>
      <c r="B5465" s="3" t="s">
        <v>3365</v>
      </c>
      <c r="C5465" s="3" t="s">
        <v>42</v>
      </c>
      <c r="D5465" s="3">
        <v>2009</v>
      </c>
      <c r="E5465" s="3" t="s">
        <v>28</v>
      </c>
      <c r="F5465" s="3" t="s">
        <v>59</v>
      </c>
      <c r="G5465" s="3">
        <v>0</v>
      </c>
      <c r="H5465" s="3">
        <v>0.3</v>
      </c>
      <c r="I5465" s="3">
        <v>0</v>
      </c>
      <c r="J5465" s="3">
        <v>0.03</v>
      </c>
      <c r="K5465" s="3">
        <v>0.33</v>
      </c>
    </row>
    <row r="5466" spans="1:11" x14ac:dyDescent="0.25">
      <c r="A5466" s="2">
        <v>5466</v>
      </c>
      <c r="B5466" s="2" t="s">
        <v>1907</v>
      </c>
      <c r="C5466" s="2" t="s">
        <v>12</v>
      </c>
      <c r="D5466" s="2">
        <v>2009</v>
      </c>
      <c r="E5466" s="2" t="s">
        <v>22</v>
      </c>
      <c r="F5466" s="2" t="s">
        <v>61</v>
      </c>
      <c r="G5466" s="2">
        <v>0.26</v>
      </c>
      <c r="H5466" s="2">
        <v>0.05</v>
      </c>
      <c r="I5466" s="2">
        <v>0</v>
      </c>
      <c r="J5466" s="2">
        <v>0.03</v>
      </c>
      <c r="K5466" s="2">
        <v>0.33</v>
      </c>
    </row>
    <row r="5467" spans="1:11" x14ac:dyDescent="0.25">
      <c r="A5467" s="3">
        <v>5467</v>
      </c>
      <c r="B5467" s="3" t="s">
        <v>4101</v>
      </c>
      <c r="C5467" s="3" t="s">
        <v>693</v>
      </c>
      <c r="D5467" s="3">
        <v>2011</v>
      </c>
      <c r="E5467" s="3" t="s">
        <v>72</v>
      </c>
      <c r="F5467" s="3" t="s">
        <v>176</v>
      </c>
      <c r="G5467" s="3">
        <v>0.2</v>
      </c>
      <c r="H5467" s="3">
        <v>0.09</v>
      </c>
      <c r="I5467" s="3">
        <v>0</v>
      </c>
      <c r="J5467" s="3">
        <v>0.05</v>
      </c>
      <c r="K5467" s="3">
        <v>0.33</v>
      </c>
    </row>
    <row r="5468" spans="1:11" x14ac:dyDescent="0.2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2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2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2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2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25">
      <c r="A5473" s="3">
        <v>5473</v>
      </c>
      <c r="B5473" s="3" t="s">
        <v>4105</v>
      </c>
      <c r="C5473" s="3" t="s">
        <v>12</v>
      </c>
      <c r="D5473" s="3">
        <v>2009</v>
      </c>
      <c r="E5473" s="3" t="s">
        <v>31</v>
      </c>
      <c r="F5473" s="3" t="s">
        <v>3917</v>
      </c>
      <c r="G5473" s="3">
        <v>0.31</v>
      </c>
      <c r="H5473" s="3">
        <v>0</v>
      </c>
      <c r="I5473" s="3">
        <v>0</v>
      </c>
      <c r="J5473" s="3">
        <v>0.02</v>
      </c>
      <c r="K5473" s="3">
        <v>0.33</v>
      </c>
    </row>
    <row r="5474" spans="1:11" x14ac:dyDescent="0.25">
      <c r="A5474" s="2">
        <v>5474</v>
      </c>
      <c r="B5474" s="2" t="s">
        <v>4106</v>
      </c>
      <c r="C5474" s="2" t="s">
        <v>12</v>
      </c>
      <c r="D5474" s="2">
        <v>2010</v>
      </c>
      <c r="E5474" s="2" t="s">
        <v>28</v>
      </c>
      <c r="F5474" s="2" t="s">
        <v>971</v>
      </c>
      <c r="G5474" s="2">
        <v>0.31</v>
      </c>
      <c r="H5474" s="2">
        <v>0</v>
      </c>
      <c r="I5474" s="2">
        <v>0</v>
      </c>
      <c r="J5474" s="2">
        <v>0.02</v>
      </c>
      <c r="K5474" s="2">
        <v>0.33</v>
      </c>
    </row>
    <row r="5475" spans="1:11" x14ac:dyDescent="0.25">
      <c r="A5475" s="3">
        <v>5475</v>
      </c>
      <c r="B5475" s="3" t="s">
        <v>4107</v>
      </c>
      <c r="C5475" s="3" t="s">
        <v>46</v>
      </c>
      <c r="D5475" s="3">
        <v>2001</v>
      </c>
      <c r="E5475" s="3" t="s">
        <v>2</v>
      </c>
      <c r="F5475" s="3" t="s">
        <v>59</v>
      </c>
      <c r="G5475" s="3">
        <v>0.12</v>
      </c>
      <c r="H5475" s="3">
        <v>0.1</v>
      </c>
      <c r="I5475" s="3">
        <v>0.08</v>
      </c>
      <c r="J5475" s="3">
        <v>0.03</v>
      </c>
      <c r="K5475" s="3">
        <v>0.33</v>
      </c>
    </row>
    <row r="5476" spans="1:11" x14ac:dyDescent="0.2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25">
      <c r="A5477" s="3">
        <v>5477</v>
      </c>
      <c r="B5477" s="3" t="s">
        <v>2251</v>
      </c>
      <c r="C5477" s="3" t="s">
        <v>39</v>
      </c>
      <c r="D5477" s="3">
        <v>2010</v>
      </c>
      <c r="E5477" s="3" t="s">
        <v>22</v>
      </c>
      <c r="F5477" s="3" t="s">
        <v>121</v>
      </c>
      <c r="G5477" s="3">
        <v>0.12</v>
      </c>
      <c r="H5477" s="3">
        <v>0.13</v>
      </c>
      <c r="I5477" s="3">
        <v>0.06</v>
      </c>
      <c r="J5477" s="3">
        <v>0.03</v>
      </c>
      <c r="K5477" s="3">
        <v>0.33</v>
      </c>
    </row>
    <row r="5478" spans="1:11" x14ac:dyDescent="0.25">
      <c r="A5478" s="2">
        <v>5478</v>
      </c>
      <c r="B5478" s="2" t="s">
        <v>3846</v>
      </c>
      <c r="C5478" s="2" t="s">
        <v>12</v>
      </c>
      <c r="D5478" s="2">
        <v>2008</v>
      </c>
      <c r="E5478" s="2" t="s">
        <v>33</v>
      </c>
      <c r="F5478" s="2" t="s">
        <v>92</v>
      </c>
      <c r="G5478" s="2">
        <v>0.3</v>
      </c>
      <c r="H5478" s="2">
        <v>0</v>
      </c>
      <c r="I5478" s="2">
        <v>0</v>
      </c>
      <c r="J5478" s="2">
        <v>0.03</v>
      </c>
      <c r="K5478" s="2">
        <v>0.33</v>
      </c>
    </row>
    <row r="5479" spans="1:11" x14ac:dyDescent="0.25">
      <c r="A5479" s="3">
        <v>5479</v>
      </c>
      <c r="B5479" s="3" t="s">
        <v>4109</v>
      </c>
      <c r="C5479" s="3" t="s">
        <v>46</v>
      </c>
      <c r="D5479" s="3">
        <v>2002</v>
      </c>
      <c r="E5479" s="3" t="s">
        <v>43</v>
      </c>
      <c r="F5479" s="3" t="s">
        <v>59</v>
      </c>
      <c r="G5479" s="3">
        <v>0.16</v>
      </c>
      <c r="H5479" s="3">
        <v>0.13</v>
      </c>
      <c r="I5479" s="3">
        <v>0</v>
      </c>
      <c r="J5479" s="3">
        <v>0.04</v>
      </c>
      <c r="K5479" s="3">
        <v>0.33</v>
      </c>
    </row>
    <row r="5480" spans="1:11" x14ac:dyDescent="0.2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25">
      <c r="A5481" s="3">
        <v>5481</v>
      </c>
      <c r="B5481" s="3" t="s">
        <v>4110</v>
      </c>
      <c r="C5481" s="3" t="s">
        <v>130</v>
      </c>
      <c r="D5481" s="3">
        <v>2006</v>
      </c>
      <c r="E5481" s="3" t="s">
        <v>22</v>
      </c>
      <c r="F5481" s="3" t="s">
        <v>59</v>
      </c>
      <c r="G5481" s="3">
        <v>0.21</v>
      </c>
      <c r="H5481" s="3">
        <v>0</v>
      </c>
      <c r="I5481" s="3">
        <v>0.1</v>
      </c>
      <c r="J5481" s="3">
        <v>0.02</v>
      </c>
      <c r="K5481" s="3">
        <v>0.33</v>
      </c>
    </row>
    <row r="5482" spans="1:11" x14ac:dyDescent="0.25">
      <c r="A5482" s="2">
        <v>5482</v>
      </c>
      <c r="B5482" s="2" t="s">
        <v>4111</v>
      </c>
      <c r="C5482" s="2" t="s">
        <v>42</v>
      </c>
      <c r="D5482" s="2">
        <v>2009</v>
      </c>
      <c r="E5482" s="2" t="s">
        <v>13</v>
      </c>
      <c r="F5482" s="2" t="s">
        <v>110</v>
      </c>
      <c r="G5482" s="2">
        <v>0.31</v>
      </c>
      <c r="H5482" s="2">
        <v>0</v>
      </c>
      <c r="I5482" s="2">
        <v>0</v>
      </c>
      <c r="J5482" s="2">
        <v>0.03</v>
      </c>
      <c r="K5482" s="2">
        <v>0.33</v>
      </c>
    </row>
    <row r="5483" spans="1:11" x14ac:dyDescent="0.25">
      <c r="A5483" s="3">
        <v>5483</v>
      </c>
      <c r="B5483" s="3" t="s">
        <v>4112</v>
      </c>
      <c r="C5483" s="3" t="s">
        <v>86</v>
      </c>
      <c r="D5483" s="3">
        <v>1999</v>
      </c>
      <c r="E5483" s="3" t="s">
        <v>33</v>
      </c>
      <c r="F5483" s="3" t="s">
        <v>184</v>
      </c>
      <c r="G5483" s="3">
        <v>0</v>
      </c>
      <c r="H5483" s="3">
        <v>0</v>
      </c>
      <c r="I5483" s="3">
        <v>0.31</v>
      </c>
      <c r="J5483" s="3">
        <v>0.02</v>
      </c>
      <c r="K5483" s="3">
        <v>0.33</v>
      </c>
    </row>
    <row r="5484" spans="1:11" x14ac:dyDescent="0.25">
      <c r="A5484" s="2">
        <v>5484</v>
      </c>
      <c r="B5484" s="2" t="s">
        <v>2510</v>
      </c>
      <c r="C5484" s="2" t="s">
        <v>67</v>
      </c>
      <c r="D5484" s="2">
        <v>2015</v>
      </c>
      <c r="E5484" s="2" t="s">
        <v>72</v>
      </c>
      <c r="F5484" s="2" t="s">
        <v>751</v>
      </c>
      <c r="G5484" s="2">
        <v>0.09</v>
      </c>
      <c r="H5484" s="2">
        <v>0.13</v>
      </c>
      <c r="I5484" s="2">
        <v>0.08</v>
      </c>
      <c r="J5484" s="2">
        <v>0.04</v>
      </c>
      <c r="K5484" s="2">
        <v>0.33</v>
      </c>
    </row>
    <row r="5485" spans="1:11" x14ac:dyDescent="0.2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25">
      <c r="A5486" s="2">
        <v>5486</v>
      </c>
      <c r="B5486" s="2" t="s">
        <v>4113</v>
      </c>
      <c r="C5486" s="2" t="s">
        <v>42</v>
      </c>
      <c r="D5486" s="2">
        <v>2011</v>
      </c>
      <c r="E5486" s="2" t="s">
        <v>13</v>
      </c>
      <c r="F5486" s="2" t="s">
        <v>159</v>
      </c>
      <c r="G5486" s="2">
        <v>0</v>
      </c>
      <c r="H5486" s="2">
        <v>0.25</v>
      </c>
      <c r="I5486" s="2">
        <v>0</v>
      </c>
      <c r="J5486" s="2">
        <v>0.08</v>
      </c>
      <c r="K5486" s="2">
        <v>0.33</v>
      </c>
    </row>
    <row r="5487" spans="1:11" x14ac:dyDescent="0.2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25">
      <c r="A5488" s="2">
        <v>5488</v>
      </c>
      <c r="B5488" s="2" t="s">
        <v>4114</v>
      </c>
      <c r="C5488" s="2" t="s">
        <v>46</v>
      </c>
      <c r="D5488" s="2">
        <v>2002</v>
      </c>
      <c r="E5488" s="2" t="s">
        <v>13</v>
      </c>
      <c r="F5488" s="2" t="s">
        <v>61</v>
      </c>
      <c r="G5488" s="2">
        <v>0.16</v>
      </c>
      <c r="H5488" s="2">
        <v>0.13</v>
      </c>
      <c r="I5488" s="2">
        <v>0</v>
      </c>
      <c r="J5488" s="2">
        <v>0.04</v>
      </c>
      <c r="K5488" s="2">
        <v>0.33</v>
      </c>
    </row>
    <row r="5489" spans="1:11" x14ac:dyDescent="0.25">
      <c r="A5489" s="3">
        <v>5489</v>
      </c>
      <c r="B5489" s="3" t="s">
        <v>3107</v>
      </c>
      <c r="C5489" s="3" t="s">
        <v>55</v>
      </c>
      <c r="D5489" s="3">
        <v>2005</v>
      </c>
      <c r="E5489" s="3" t="s">
        <v>43</v>
      </c>
      <c r="F5489" s="3" t="s">
        <v>61</v>
      </c>
      <c r="G5489" s="3">
        <v>0.24</v>
      </c>
      <c r="H5489" s="3">
        <v>0.09</v>
      </c>
      <c r="I5489" s="3">
        <v>0</v>
      </c>
      <c r="J5489" s="3">
        <v>0.01</v>
      </c>
      <c r="K5489" s="3">
        <v>0.33</v>
      </c>
    </row>
    <row r="5490" spans="1:11" x14ac:dyDescent="0.25">
      <c r="A5490" s="2">
        <v>5490</v>
      </c>
      <c r="B5490" s="2" t="s">
        <v>4115</v>
      </c>
      <c r="C5490" s="2" t="s">
        <v>149</v>
      </c>
      <c r="D5490" s="2">
        <v>2014</v>
      </c>
      <c r="E5490" s="2" t="s">
        <v>43</v>
      </c>
      <c r="F5490" s="2" t="s">
        <v>121</v>
      </c>
      <c r="G5490" s="2">
        <v>0.21</v>
      </c>
      <c r="H5490" s="2">
        <v>0.09</v>
      </c>
      <c r="I5490" s="2">
        <v>0</v>
      </c>
      <c r="J5490" s="2">
        <v>0.03</v>
      </c>
      <c r="K5490" s="2">
        <v>0.33</v>
      </c>
    </row>
    <row r="5491" spans="1:11" x14ac:dyDescent="0.25">
      <c r="A5491" s="3">
        <v>5491</v>
      </c>
      <c r="B5491" s="3" t="s">
        <v>4116</v>
      </c>
      <c r="C5491" s="3" t="s">
        <v>46</v>
      </c>
      <c r="D5491" s="3">
        <v>2002</v>
      </c>
      <c r="E5491" s="3" t="s">
        <v>72</v>
      </c>
      <c r="F5491" s="3" t="s">
        <v>417</v>
      </c>
      <c r="G5491" s="3">
        <v>0.16</v>
      </c>
      <c r="H5491" s="3">
        <v>0.13</v>
      </c>
      <c r="I5491" s="3">
        <v>0</v>
      </c>
      <c r="J5491" s="3">
        <v>0.04</v>
      </c>
      <c r="K5491" s="3">
        <v>0.33</v>
      </c>
    </row>
    <row r="5492" spans="1:11" x14ac:dyDescent="0.25">
      <c r="A5492" s="2">
        <v>5492</v>
      </c>
      <c r="B5492" s="2" t="s">
        <v>4117</v>
      </c>
      <c r="C5492" s="2" t="s">
        <v>86</v>
      </c>
      <c r="D5492" s="2">
        <v>1999</v>
      </c>
      <c r="E5492" s="2" t="s">
        <v>13</v>
      </c>
      <c r="F5492" s="2" t="s">
        <v>296</v>
      </c>
      <c r="G5492" s="2">
        <v>0</v>
      </c>
      <c r="H5492" s="2">
        <v>0</v>
      </c>
      <c r="I5492" s="2">
        <v>0.31</v>
      </c>
      <c r="J5492" s="2">
        <v>0.02</v>
      </c>
      <c r="K5492" s="2">
        <v>0.33</v>
      </c>
    </row>
    <row r="5493" spans="1:11" x14ac:dyDescent="0.25">
      <c r="A5493" s="3">
        <v>5493</v>
      </c>
      <c r="B5493" s="3" t="s">
        <v>4118</v>
      </c>
      <c r="C5493" s="3" t="s">
        <v>693</v>
      </c>
      <c r="D5493" s="3">
        <v>2011</v>
      </c>
      <c r="E5493" s="3" t="s">
        <v>2</v>
      </c>
      <c r="F5493" s="3" t="s">
        <v>59</v>
      </c>
      <c r="G5493" s="3">
        <v>0.15</v>
      </c>
      <c r="H5493" s="3">
        <v>0.13</v>
      </c>
      <c r="I5493" s="3">
        <v>0</v>
      </c>
      <c r="J5493" s="3">
        <v>0.05</v>
      </c>
      <c r="K5493" s="3">
        <v>0.33</v>
      </c>
    </row>
    <row r="5494" spans="1:11" x14ac:dyDescent="0.25">
      <c r="A5494" s="2">
        <v>5494</v>
      </c>
      <c r="B5494" s="2" t="s">
        <v>3213</v>
      </c>
      <c r="C5494" s="2" t="s">
        <v>39</v>
      </c>
      <c r="D5494" s="2">
        <v>2012</v>
      </c>
      <c r="E5494" s="2" t="s">
        <v>43</v>
      </c>
      <c r="F5494" s="2" t="s">
        <v>184</v>
      </c>
      <c r="G5494" s="2">
        <v>0.22</v>
      </c>
      <c r="H5494" s="2">
        <v>0.08</v>
      </c>
      <c r="I5494" s="2">
        <v>0</v>
      </c>
      <c r="J5494" s="2">
        <v>0.03</v>
      </c>
      <c r="K5494" s="2">
        <v>0.33</v>
      </c>
    </row>
    <row r="5495" spans="1:11" x14ac:dyDescent="0.25">
      <c r="A5495" s="3">
        <v>5495</v>
      </c>
      <c r="B5495" s="3" t="s">
        <v>4119</v>
      </c>
      <c r="C5495" s="3" t="s">
        <v>21</v>
      </c>
      <c r="D5495" s="3">
        <v>1990</v>
      </c>
      <c r="E5495" s="3" t="s">
        <v>13</v>
      </c>
      <c r="F5495" s="3" t="s">
        <v>296</v>
      </c>
      <c r="G5495" s="3">
        <v>0</v>
      </c>
      <c r="H5495" s="3">
        <v>0</v>
      </c>
      <c r="I5495" s="3">
        <v>0.33</v>
      </c>
      <c r="J5495" s="3">
        <v>0</v>
      </c>
      <c r="K5495" s="3">
        <v>0.33</v>
      </c>
    </row>
    <row r="5496" spans="1:11" x14ac:dyDescent="0.25">
      <c r="A5496" s="2">
        <v>5496</v>
      </c>
      <c r="B5496" s="2" t="s">
        <v>4120</v>
      </c>
      <c r="C5496" s="2" t="s">
        <v>48</v>
      </c>
      <c r="D5496" s="2">
        <v>1994</v>
      </c>
      <c r="E5496" s="2" t="s">
        <v>13</v>
      </c>
      <c r="F5496" s="2" t="s">
        <v>1147</v>
      </c>
      <c r="G5496" s="2">
        <v>0</v>
      </c>
      <c r="H5496" s="2">
        <v>0</v>
      </c>
      <c r="I5496" s="2">
        <v>0.33</v>
      </c>
      <c r="J5496" s="2">
        <v>0</v>
      </c>
      <c r="K5496" s="2">
        <v>0.33</v>
      </c>
    </row>
    <row r="5497" spans="1:11" x14ac:dyDescent="0.25">
      <c r="A5497" s="3">
        <v>5497</v>
      </c>
      <c r="B5497" s="3" t="s">
        <v>4078</v>
      </c>
      <c r="C5497" s="3" t="s">
        <v>12</v>
      </c>
      <c r="D5497" s="3">
        <v>2009</v>
      </c>
      <c r="E5497" s="3" t="s">
        <v>43</v>
      </c>
      <c r="F5497" s="3" t="s">
        <v>510</v>
      </c>
      <c r="G5497" s="3">
        <v>0.17</v>
      </c>
      <c r="H5497" s="3">
        <v>0.13</v>
      </c>
      <c r="I5497" s="3">
        <v>0</v>
      </c>
      <c r="J5497" s="3">
        <v>0.03</v>
      </c>
      <c r="K5497" s="3">
        <v>0.33</v>
      </c>
    </row>
    <row r="5498" spans="1:11" x14ac:dyDescent="0.25">
      <c r="A5498" s="2">
        <v>5498</v>
      </c>
      <c r="B5498" s="2" t="s">
        <v>4121</v>
      </c>
      <c r="C5498" s="2" t="s">
        <v>130</v>
      </c>
      <c r="D5498" s="2">
        <v>2006</v>
      </c>
      <c r="E5498" s="2" t="s">
        <v>28</v>
      </c>
      <c r="F5498" s="2" t="s">
        <v>176</v>
      </c>
      <c r="G5498" s="2">
        <v>0.26</v>
      </c>
      <c r="H5498" s="2">
        <v>0</v>
      </c>
      <c r="I5498" s="2">
        <v>0.03</v>
      </c>
      <c r="J5498" s="2">
        <v>0.03</v>
      </c>
      <c r="K5498" s="2">
        <v>0.33</v>
      </c>
    </row>
    <row r="5499" spans="1:11" x14ac:dyDescent="0.25">
      <c r="A5499" s="3">
        <v>5499</v>
      </c>
      <c r="B5499" s="3" t="s">
        <v>603</v>
      </c>
      <c r="C5499" s="3" t="s">
        <v>26</v>
      </c>
      <c r="D5499" s="3">
        <v>2008</v>
      </c>
      <c r="E5499" s="3" t="s">
        <v>13</v>
      </c>
      <c r="F5499" s="3" t="s">
        <v>110</v>
      </c>
      <c r="G5499" s="3">
        <v>0.3</v>
      </c>
      <c r="H5499" s="3">
        <v>0</v>
      </c>
      <c r="I5499" s="3">
        <v>0</v>
      </c>
      <c r="J5499" s="3">
        <v>0.03</v>
      </c>
      <c r="K5499" s="3">
        <v>0.33</v>
      </c>
    </row>
    <row r="5500" spans="1:11" x14ac:dyDescent="0.25">
      <c r="A5500" s="2">
        <v>5500</v>
      </c>
      <c r="B5500" s="2" t="s">
        <v>2305</v>
      </c>
      <c r="C5500" s="2" t="s">
        <v>46</v>
      </c>
      <c r="D5500" s="2">
        <v>2009</v>
      </c>
      <c r="E5500" s="2" t="s">
        <v>13</v>
      </c>
      <c r="F5500" s="2" t="s">
        <v>59</v>
      </c>
      <c r="G5500" s="2">
        <v>0.16</v>
      </c>
      <c r="H5500" s="2">
        <v>0.13</v>
      </c>
      <c r="I5500" s="2">
        <v>0</v>
      </c>
      <c r="J5500" s="2">
        <v>0.04</v>
      </c>
      <c r="K5500" s="2">
        <v>0.33</v>
      </c>
    </row>
    <row r="5501" spans="1:11" x14ac:dyDescent="0.25">
      <c r="A5501" s="3">
        <v>5501</v>
      </c>
      <c r="B5501" s="3" t="s">
        <v>4122</v>
      </c>
      <c r="C5501" s="3" t="s">
        <v>67</v>
      </c>
      <c r="D5501" s="3">
        <v>2016</v>
      </c>
      <c r="E5501" s="3" t="s">
        <v>22</v>
      </c>
      <c r="F5501" s="3" t="s">
        <v>192</v>
      </c>
      <c r="G5501" s="3">
        <v>0.1</v>
      </c>
      <c r="H5501" s="3">
        <v>0.18</v>
      </c>
      <c r="I5501" s="3">
        <v>0</v>
      </c>
      <c r="J5501" s="3">
        <v>0.05</v>
      </c>
      <c r="K5501" s="3">
        <v>0.33</v>
      </c>
    </row>
    <row r="5502" spans="1:11" x14ac:dyDescent="0.25">
      <c r="A5502" s="2">
        <v>5502</v>
      </c>
      <c r="B5502" s="2" t="s">
        <v>3583</v>
      </c>
      <c r="C5502" s="2" t="s">
        <v>46</v>
      </c>
      <c r="D5502" s="2">
        <v>2001</v>
      </c>
      <c r="E5502" s="2" t="s">
        <v>13</v>
      </c>
      <c r="F5502" s="2" t="s">
        <v>59</v>
      </c>
      <c r="G5502" s="2">
        <v>0.16</v>
      </c>
      <c r="H5502" s="2">
        <v>0.13</v>
      </c>
      <c r="I5502" s="2">
        <v>0</v>
      </c>
      <c r="J5502" s="2">
        <v>0.04</v>
      </c>
      <c r="K5502" s="2">
        <v>0.33</v>
      </c>
    </row>
    <row r="5503" spans="1:11" x14ac:dyDescent="0.25">
      <c r="A5503" s="3">
        <v>5503</v>
      </c>
      <c r="B5503" s="3" t="s">
        <v>4123</v>
      </c>
      <c r="C5503" s="3" t="s">
        <v>55</v>
      </c>
      <c r="D5503" s="3">
        <v>2004</v>
      </c>
      <c r="E5503" s="3" t="s">
        <v>2</v>
      </c>
      <c r="F5503" s="3" t="s">
        <v>14</v>
      </c>
      <c r="G5503" s="3">
        <v>0.17</v>
      </c>
      <c r="H5503" s="3">
        <v>0.06</v>
      </c>
      <c r="I5503" s="3">
        <v>0.09</v>
      </c>
      <c r="J5503" s="3">
        <v>0.01</v>
      </c>
      <c r="K5503" s="3">
        <v>0.33</v>
      </c>
    </row>
    <row r="5504" spans="1:11" x14ac:dyDescent="0.25">
      <c r="A5504" s="2">
        <v>5504</v>
      </c>
      <c r="B5504" s="2" t="s">
        <v>4124</v>
      </c>
      <c r="C5504" s="2" t="s">
        <v>42</v>
      </c>
      <c r="D5504" s="2">
        <v>2014</v>
      </c>
      <c r="E5504" s="2" t="s">
        <v>72</v>
      </c>
      <c r="F5504" s="2" t="s">
        <v>296</v>
      </c>
      <c r="G5504" s="2">
        <v>0.1</v>
      </c>
      <c r="H5504" s="2">
        <v>0.11</v>
      </c>
      <c r="I5504" s="2">
        <v>0.06</v>
      </c>
      <c r="J5504" s="2">
        <v>0.05</v>
      </c>
      <c r="K5504" s="2">
        <v>0.33</v>
      </c>
    </row>
    <row r="5505" spans="1:11" x14ac:dyDescent="0.2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25">
      <c r="A5506" s="2">
        <v>5506</v>
      </c>
      <c r="B5506" s="2" t="s">
        <v>995</v>
      </c>
      <c r="C5506" s="2" t="s">
        <v>113</v>
      </c>
      <c r="D5506" s="2">
        <v>2006</v>
      </c>
      <c r="E5506" s="2" t="s">
        <v>72</v>
      </c>
      <c r="F5506" s="2" t="s">
        <v>110</v>
      </c>
      <c r="G5506" s="2">
        <v>0.26</v>
      </c>
      <c r="H5506" s="2">
        <v>0.06</v>
      </c>
      <c r="I5506" s="2">
        <v>0</v>
      </c>
      <c r="J5506" s="2">
        <v>0.01</v>
      </c>
      <c r="K5506" s="2">
        <v>0.33</v>
      </c>
    </row>
    <row r="5507" spans="1:11" x14ac:dyDescent="0.25">
      <c r="A5507" s="3">
        <v>5507</v>
      </c>
      <c r="B5507" s="3" t="s">
        <v>4125</v>
      </c>
      <c r="C5507" s="3" t="s">
        <v>55</v>
      </c>
      <c r="D5507" s="3">
        <v>2001</v>
      </c>
      <c r="E5507" s="3" t="s">
        <v>18</v>
      </c>
      <c r="F5507" s="3" t="s">
        <v>385</v>
      </c>
      <c r="G5507" s="3">
        <v>0.24</v>
      </c>
      <c r="H5507" s="3">
        <v>0.09</v>
      </c>
      <c r="I5507" s="3">
        <v>0</v>
      </c>
      <c r="J5507" s="3">
        <v>0.01</v>
      </c>
      <c r="K5507" s="3">
        <v>0.33</v>
      </c>
    </row>
    <row r="5508" spans="1:11" x14ac:dyDescent="0.25">
      <c r="A5508" s="2">
        <v>5508</v>
      </c>
      <c r="B5508" s="2" t="s">
        <v>4126</v>
      </c>
      <c r="C5508" s="2" t="s">
        <v>46</v>
      </c>
      <c r="D5508" s="2">
        <v>2003</v>
      </c>
      <c r="E5508" s="2" t="s">
        <v>43</v>
      </c>
      <c r="F5508" s="2" t="s">
        <v>176</v>
      </c>
      <c r="G5508" s="2">
        <v>0.05</v>
      </c>
      <c r="H5508" s="2">
        <v>0.04</v>
      </c>
      <c r="I5508" s="2">
        <v>0.23</v>
      </c>
      <c r="J5508" s="2">
        <v>0.01</v>
      </c>
      <c r="K5508" s="2">
        <v>0.33</v>
      </c>
    </row>
    <row r="5509" spans="1:11" x14ac:dyDescent="0.25">
      <c r="A5509" s="3">
        <v>5509</v>
      </c>
      <c r="B5509" s="3" t="s">
        <v>4127</v>
      </c>
      <c r="C5509" s="3" t="s">
        <v>42</v>
      </c>
      <c r="D5509" s="3">
        <v>2008</v>
      </c>
      <c r="E5509" s="3" t="s">
        <v>13</v>
      </c>
      <c r="F5509" s="3" t="s">
        <v>110</v>
      </c>
      <c r="G5509" s="3">
        <v>0.08</v>
      </c>
      <c r="H5509" s="3">
        <v>0.18</v>
      </c>
      <c r="I5509" s="3">
        <v>0</v>
      </c>
      <c r="J5509" s="3">
        <v>0.06</v>
      </c>
      <c r="K5509" s="3">
        <v>0.33</v>
      </c>
    </row>
    <row r="5510" spans="1:11" x14ac:dyDescent="0.2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25">
      <c r="A5511" s="3">
        <v>5511</v>
      </c>
      <c r="B5511" s="3" t="s">
        <v>4128</v>
      </c>
      <c r="C5511" s="3" t="s">
        <v>78</v>
      </c>
      <c r="D5511" s="3">
        <v>1998</v>
      </c>
      <c r="E5511" s="3" t="s">
        <v>43</v>
      </c>
      <c r="F5511" s="3" t="s">
        <v>1351</v>
      </c>
      <c r="G5511" s="3">
        <v>0.26</v>
      </c>
      <c r="H5511" s="3">
        <v>0.06</v>
      </c>
      <c r="I5511" s="3">
        <v>0</v>
      </c>
      <c r="J5511" s="3">
        <v>0</v>
      </c>
      <c r="K5511" s="3">
        <v>0.33</v>
      </c>
    </row>
    <row r="5512" spans="1:11" x14ac:dyDescent="0.25">
      <c r="A5512" s="2">
        <v>5512</v>
      </c>
      <c r="B5512" s="2" t="s">
        <v>4129</v>
      </c>
      <c r="C5512" s="2" t="s">
        <v>130</v>
      </c>
      <c r="D5512" s="2">
        <v>2011</v>
      </c>
      <c r="E5512" s="2" t="s">
        <v>28</v>
      </c>
      <c r="F5512" s="2" t="s">
        <v>121</v>
      </c>
      <c r="G5512" s="2">
        <v>0</v>
      </c>
      <c r="H5512" s="2">
        <v>0</v>
      </c>
      <c r="I5512" s="2">
        <v>0.33</v>
      </c>
      <c r="J5512" s="2">
        <v>0</v>
      </c>
      <c r="K5512" s="2">
        <v>0.33</v>
      </c>
    </row>
    <row r="5513" spans="1:11" x14ac:dyDescent="0.25">
      <c r="A5513" s="3">
        <v>5513</v>
      </c>
      <c r="B5513" s="3" t="s">
        <v>4130</v>
      </c>
      <c r="C5513" s="3" t="s">
        <v>39</v>
      </c>
      <c r="D5513" s="3">
        <v>2009</v>
      </c>
      <c r="E5513" s="3" t="s">
        <v>212</v>
      </c>
      <c r="F5513" s="3" t="s">
        <v>223</v>
      </c>
      <c r="G5513" s="3">
        <v>0.17</v>
      </c>
      <c r="H5513" s="3">
        <v>0.12</v>
      </c>
      <c r="I5513" s="3">
        <v>0.01</v>
      </c>
      <c r="J5513" s="3">
        <v>0.03</v>
      </c>
      <c r="K5513" s="3">
        <v>0.33</v>
      </c>
    </row>
    <row r="5514" spans="1:11" x14ac:dyDescent="0.25">
      <c r="A5514" s="2">
        <v>5514</v>
      </c>
      <c r="B5514" s="2" t="s">
        <v>4131</v>
      </c>
      <c r="C5514" s="2" t="s">
        <v>86</v>
      </c>
      <c r="D5514" s="2">
        <v>1998</v>
      </c>
      <c r="E5514" s="2" t="s">
        <v>2</v>
      </c>
      <c r="F5514" s="2" t="s">
        <v>61</v>
      </c>
      <c r="G5514" s="2">
        <v>0.18</v>
      </c>
      <c r="H5514" s="2">
        <v>0.12</v>
      </c>
      <c r="I5514" s="2">
        <v>0</v>
      </c>
      <c r="J5514" s="2">
        <v>0.02</v>
      </c>
      <c r="K5514" s="2">
        <v>0.33</v>
      </c>
    </row>
    <row r="5515" spans="1:11" x14ac:dyDescent="0.2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25">
      <c r="A5516" s="2">
        <v>5516</v>
      </c>
      <c r="B5516" s="2" t="s">
        <v>2718</v>
      </c>
      <c r="C5516" s="2" t="s">
        <v>42</v>
      </c>
      <c r="D5516" s="2">
        <v>2010</v>
      </c>
      <c r="E5516" s="2" t="s">
        <v>13</v>
      </c>
      <c r="F5516" s="2" t="s">
        <v>61</v>
      </c>
      <c r="G5516" s="2">
        <v>0.26</v>
      </c>
      <c r="H5516" s="2">
        <v>0.04</v>
      </c>
      <c r="I5516" s="2">
        <v>0</v>
      </c>
      <c r="J5516" s="2">
        <v>0.03</v>
      </c>
      <c r="K5516" s="2">
        <v>0.33</v>
      </c>
    </row>
    <row r="5517" spans="1:11" x14ac:dyDescent="0.25">
      <c r="A5517" s="3">
        <v>5517</v>
      </c>
      <c r="B5517" s="3" t="s">
        <v>4133</v>
      </c>
      <c r="C5517" s="3" t="s">
        <v>39</v>
      </c>
      <c r="D5517" s="3">
        <v>2010</v>
      </c>
      <c r="E5517" s="3" t="s">
        <v>13</v>
      </c>
      <c r="F5517" s="3" t="s">
        <v>1147</v>
      </c>
      <c r="G5517" s="3">
        <v>0.27</v>
      </c>
      <c r="H5517" s="3">
        <v>0.04</v>
      </c>
      <c r="I5517" s="3">
        <v>0</v>
      </c>
      <c r="J5517" s="3">
        <v>0.02</v>
      </c>
      <c r="K5517" s="3">
        <v>0.33</v>
      </c>
    </row>
    <row r="5518" spans="1:11" x14ac:dyDescent="0.25">
      <c r="A5518" s="2">
        <v>5518</v>
      </c>
      <c r="B5518" s="2" t="s">
        <v>4134</v>
      </c>
      <c r="C5518" s="2" t="s">
        <v>46</v>
      </c>
      <c r="D5518" s="2">
        <v>2002</v>
      </c>
      <c r="E5518" s="2" t="s">
        <v>83</v>
      </c>
      <c r="F5518" s="2" t="s">
        <v>176</v>
      </c>
      <c r="G5518" s="2">
        <v>0.1</v>
      </c>
      <c r="H5518" s="2">
        <v>0.08</v>
      </c>
      <c r="I5518" s="2">
        <v>0.12</v>
      </c>
      <c r="J5518" s="2">
        <v>0.03</v>
      </c>
      <c r="K5518" s="2">
        <v>0.33</v>
      </c>
    </row>
    <row r="5519" spans="1:11" x14ac:dyDescent="0.25">
      <c r="A5519" s="3">
        <v>5519</v>
      </c>
      <c r="B5519" s="3" t="s">
        <v>4135</v>
      </c>
      <c r="C5519" s="3" t="s">
        <v>48</v>
      </c>
      <c r="D5519" s="3">
        <v>1991</v>
      </c>
      <c r="E5519" s="3" t="s">
        <v>13</v>
      </c>
      <c r="F5519" s="3" t="s">
        <v>969</v>
      </c>
      <c r="G5519" s="3">
        <v>0</v>
      </c>
      <c r="H5519" s="3">
        <v>0</v>
      </c>
      <c r="I5519" s="3">
        <v>0.33</v>
      </c>
      <c r="J5519" s="3">
        <v>0</v>
      </c>
      <c r="K5519" s="3">
        <v>0.33</v>
      </c>
    </row>
    <row r="5520" spans="1:11" x14ac:dyDescent="0.25">
      <c r="A5520" s="2">
        <v>5520</v>
      </c>
      <c r="B5520" s="2" t="s">
        <v>4136</v>
      </c>
      <c r="C5520" s="2" t="s">
        <v>26</v>
      </c>
      <c r="D5520" s="2">
        <v>2008</v>
      </c>
      <c r="E5520" s="2" t="s">
        <v>83</v>
      </c>
      <c r="F5520" s="2" t="s">
        <v>2062</v>
      </c>
      <c r="G5520" s="2">
        <v>0.31</v>
      </c>
      <c r="H5520" s="2">
        <v>0</v>
      </c>
      <c r="I5520" s="2">
        <v>0</v>
      </c>
      <c r="J5520" s="2">
        <v>0.02</v>
      </c>
      <c r="K5520" s="2">
        <v>0.33</v>
      </c>
    </row>
    <row r="5521" spans="1:11" x14ac:dyDescent="0.25">
      <c r="A5521" s="3">
        <v>5521</v>
      </c>
      <c r="B5521" s="3" t="s">
        <v>2656</v>
      </c>
      <c r="C5521" s="3" t="s">
        <v>42</v>
      </c>
      <c r="D5521" s="3">
        <v>2011</v>
      </c>
      <c r="E5521" s="3" t="s">
        <v>43</v>
      </c>
      <c r="F5521" s="3" t="s">
        <v>451</v>
      </c>
      <c r="G5521" s="3">
        <v>0.15</v>
      </c>
      <c r="H5521" s="3">
        <v>0.12</v>
      </c>
      <c r="I5521" s="3">
        <v>0</v>
      </c>
      <c r="J5521" s="3">
        <v>0.05</v>
      </c>
      <c r="K5521" s="3">
        <v>0.33</v>
      </c>
    </row>
    <row r="5522" spans="1:11" x14ac:dyDescent="0.2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25">
      <c r="A5523" s="3">
        <v>5523</v>
      </c>
      <c r="B5523" s="3" t="s">
        <v>4137</v>
      </c>
      <c r="C5523" s="3" t="s">
        <v>12</v>
      </c>
      <c r="D5523" s="3">
        <v>2006</v>
      </c>
      <c r="E5523" s="3" t="s">
        <v>43</v>
      </c>
      <c r="F5523" s="3" t="s">
        <v>184</v>
      </c>
      <c r="G5523" s="3">
        <v>0.22</v>
      </c>
      <c r="H5523" s="3">
        <v>0.01</v>
      </c>
      <c r="I5523" s="3">
        <v>0.08</v>
      </c>
      <c r="J5523" s="3">
        <v>0.02</v>
      </c>
      <c r="K5523" s="3">
        <v>0.33</v>
      </c>
    </row>
    <row r="5524" spans="1:11" x14ac:dyDescent="0.2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2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25">
      <c r="A5526" s="2">
        <v>5526</v>
      </c>
      <c r="B5526" s="2" t="s">
        <v>4139</v>
      </c>
      <c r="C5526" s="2" t="s">
        <v>46</v>
      </c>
      <c r="D5526" s="2">
        <v>2003</v>
      </c>
      <c r="E5526" s="2" t="s">
        <v>22</v>
      </c>
      <c r="F5526" s="2" t="s">
        <v>751</v>
      </c>
      <c r="G5526" s="2">
        <v>0.16</v>
      </c>
      <c r="H5526" s="2">
        <v>0.13</v>
      </c>
      <c r="I5526" s="2">
        <v>0</v>
      </c>
      <c r="J5526" s="2">
        <v>0.04</v>
      </c>
      <c r="K5526" s="2">
        <v>0.33</v>
      </c>
    </row>
    <row r="5527" spans="1:11" x14ac:dyDescent="0.25">
      <c r="A5527" s="3">
        <v>5527</v>
      </c>
      <c r="B5527" s="3" t="s">
        <v>4140</v>
      </c>
      <c r="C5527" s="3" t="s">
        <v>46</v>
      </c>
      <c r="D5527" s="3">
        <v>2005</v>
      </c>
      <c r="E5527" s="3" t="s">
        <v>72</v>
      </c>
      <c r="F5527" s="3" t="s">
        <v>2832</v>
      </c>
      <c r="G5527" s="3">
        <v>0.16</v>
      </c>
      <c r="H5527" s="3">
        <v>0.13</v>
      </c>
      <c r="I5527" s="3">
        <v>0</v>
      </c>
      <c r="J5527" s="3">
        <v>0.04</v>
      </c>
      <c r="K5527" s="3">
        <v>0.33</v>
      </c>
    </row>
    <row r="5528" spans="1:11" x14ac:dyDescent="0.2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25">
      <c r="A5529" s="3">
        <v>5529</v>
      </c>
      <c r="B5529" s="3" t="s">
        <v>1749</v>
      </c>
      <c r="C5529" s="3" t="s">
        <v>130</v>
      </c>
      <c r="D5529" s="3">
        <v>2009</v>
      </c>
      <c r="E5529" s="3" t="s">
        <v>18</v>
      </c>
      <c r="F5529" s="3" t="s">
        <v>59</v>
      </c>
      <c r="G5529" s="3">
        <v>0.09</v>
      </c>
      <c r="H5529" s="3">
        <v>0.16</v>
      </c>
      <c r="I5529" s="3">
        <v>0</v>
      </c>
      <c r="J5529" s="3">
        <v>0.09</v>
      </c>
      <c r="K5529" s="3">
        <v>0.33</v>
      </c>
    </row>
    <row r="5530" spans="1:11" x14ac:dyDescent="0.25">
      <c r="A5530" s="2">
        <v>5530</v>
      </c>
      <c r="B5530" s="2" t="s">
        <v>3301</v>
      </c>
      <c r="C5530" s="2" t="s">
        <v>42</v>
      </c>
      <c r="D5530" s="2">
        <v>2009</v>
      </c>
      <c r="E5530" s="2" t="s">
        <v>18</v>
      </c>
      <c r="F5530" s="2" t="s">
        <v>92</v>
      </c>
      <c r="G5530" s="2">
        <v>0.12</v>
      </c>
      <c r="H5530" s="2">
        <v>0.15</v>
      </c>
      <c r="I5530" s="2">
        <v>0</v>
      </c>
      <c r="J5530" s="2">
        <v>0.06</v>
      </c>
      <c r="K5530" s="2">
        <v>0.33</v>
      </c>
    </row>
    <row r="5531" spans="1:11" x14ac:dyDescent="0.2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2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25">
      <c r="A5533" s="3">
        <v>5533</v>
      </c>
      <c r="B5533" s="3" t="s">
        <v>2375</v>
      </c>
      <c r="C5533" s="3" t="s">
        <v>130</v>
      </c>
      <c r="D5533" s="3">
        <v>2008</v>
      </c>
      <c r="E5533" s="3" t="s">
        <v>13</v>
      </c>
      <c r="F5533" s="3" t="s">
        <v>59</v>
      </c>
      <c r="G5533" s="3">
        <v>0.3</v>
      </c>
      <c r="H5533" s="3">
        <v>0</v>
      </c>
      <c r="I5533" s="3">
        <v>0</v>
      </c>
      <c r="J5533" s="3">
        <v>0.02</v>
      </c>
      <c r="K5533" s="3">
        <v>0.33</v>
      </c>
    </row>
    <row r="5534" spans="1:11" x14ac:dyDescent="0.25">
      <c r="A5534" s="2">
        <v>5534</v>
      </c>
      <c r="B5534" s="2" t="s">
        <v>2513</v>
      </c>
      <c r="C5534" s="2" t="s">
        <v>39</v>
      </c>
      <c r="D5534" s="2">
        <v>2011</v>
      </c>
      <c r="E5534" s="2" t="s">
        <v>28</v>
      </c>
      <c r="F5534" s="2" t="s">
        <v>92</v>
      </c>
      <c r="G5534" s="2">
        <v>0.2</v>
      </c>
      <c r="H5534" s="2">
        <v>0.1</v>
      </c>
      <c r="I5534" s="2">
        <v>0</v>
      </c>
      <c r="J5534" s="2">
        <v>0.03</v>
      </c>
      <c r="K5534" s="2">
        <v>0.33</v>
      </c>
    </row>
    <row r="5535" spans="1:11" x14ac:dyDescent="0.25">
      <c r="A5535" s="3">
        <v>5535</v>
      </c>
      <c r="B5535" s="3" t="s">
        <v>4143</v>
      </c>
      <c r="C5535" s="3" t="s">
        <v>86</v>
      </c>
      <c r="D5535" s="3">
        <v>1994</v>
      </c>
      <c r="E5535" s="3" t="s">
        <v>31</v>
      </c>
      <c r="F5535" s="3" t="s">
        <v>184</v>
      </c>
      <c r="G5535" s="3">
        <v>0</v>
      </c>
      <c r="H5535" s="3">
        <v>0</v>
      </c>
      <c r="I5535" s="3">
        <v>0.31</v>
      </c>
      <c r="J5535" s="3">
        <v>0.02</v>
      </c>
      <c r="K5535" s="3">
        <v>0.33</v>
      </c>
    </row>
    <row r="5536" spans="1:11" x14ac:dyDescent="0.25">
      <c r="A5536" s="2">
        <v>5536</v>
      </c>
      <c r="B5536" s="2" t="s">
        <v>4144</v>
      </c>
      <c r="C5536" s="2" t="s">
        <v>55</v>
      </c>
      <c r="D5536" s="2">
        <v>2003</v>
      </c>
      <c r="E5536" s="2" t="s">
        <v>2</v>
      </c>
      <c r="F5536" s="2" t="s">
        <v>451</v>
      </c>
      <c r="G5536" s="2">
        <v>0.24</v>
      </c>
      <c r="H5536" s="2">
        <v>0.09</v>
      </c>
      <c r="I5536" s="2">
        <v>0</v>
      </c>
      <c r="J5536" s="2">
        <v>0.01</v>
      </c>
      <c r="K5536" s="2">
        <v>0.33</v>
      </c>
    </row>
    <row r="5537" spans="1:11" x14ac:dyDescent="0.25">
      <c r="A5537" s="3">
        <v>5537</v>
      </c>
      <c r="B5537" s="3" t="s">
        <v>4145</v>
      </c>
      <c r="C5537" s="3" t="s">
        <v>634</v>
      </c>
      <c r="D5537" s="3">
        <v>2001</v>
      </c>
      <c r="E5537" s="3" t="s">
        <v>83</v>
      </c>
      <c r="F5537" s="3" t="s">
        <v>121</v>
      </c>
      <c r="G5537" s="3">
        <v>0</v>
      </c>
      <c r="H5537" s="3">
        <v>0</v>
      </c>
      <c r="I5537" s="3">
        <v>0.33</v>
      </c>
      <c r="J5537" s="3">
        <v>0</v>
      </c>
      <c r="K5537" s="3">
        <v>0.33</v>
      </c>
    </row>
    <row r="5538" spans="1:11" x14ac:dyDescent="0.25">
      <c r="A5538" s="2">
        <v>5538</v>
      </c>
      <c r="B5538" s="2" t="s">
        <v>4146</v>
      </c>
      <c r="C5538" s="2" t="s">
        <v>26</v>
      </c>
      <c r="D5538" s="2">
        <v>2011</v>
      </c>
      <c r="E5538" s="2" t="s">
        <v>43</v>
      </c>
      <c r="F5538" s="2" t="s">
        <v>3751</v>
      </c>
      <c r="G5538" s="2">
        <v>0.12</v>
      </c>
      <c r="H5538" s="2">
        <v>0.17</v>
      </c>
      <c r="I5538" s="2">
        <v>0</v>
      </c>
      <c r="J5538" s="2">
        <v>0.04</v>
      </c>
      <c r="K5538" s="2">
        <v>0.33</v>
      </c>
    </row>
    <row r="5539" spans="1:11" x14ac:dyDescent="0.25">
      <c r="A5539" s="3">
        <v>5539</v>
      </c>
      <c r="B5539" s="3" t="s">
        <v>4147</v>
      </c>
      <c r="C5539" s="3" t="s">
        <v>86</v>
      </c>
      <c r="D5539" s="3">
        <v>2000</v>
      </c>
      <c r="E5539" s="3" t="s">
        <v>13</v>
      </c>
      <c r="F5539" s="3" t="s">
        <v>59</v>
      </c>
      <c r="G5539" s="3">
        <v>0.18</v>
      </c>
      <c r="H5539" s="3">
        <v>0.12</v>
      </c>
      <c r="I5539" s="3">
        <v>0</v>
      </c>
      <c r="J5539" s="3">
        <v>0.02</v>
      </c>
      <c r="K5539" s="3">
        <v>0.33</v>
      </c>
    </row>
    <row r="5540" spans="1:11" x14ac:dyDescent="0.25">
      <c r="A5540" s="2">
        <v>5540</v>
      </c>
      <c r="B5540" s="2" t="s">
        <v>4148</v>
      </c>
      <c r="C5540" s="2" t="s">
        <v>55</v>
      </c>
      <c r="D5540" s="2">
        <v>2003</v>
      </c>
      <c r="E5540" s="2" t="s">
        <v>28</v>
      </c>
      <c r="F5540" s="2" t="s">
        <v>385</v>
      </c>
      <c r="G5540" s="2">
        <v>0.24</v>
      </c>
      <c r="H5540" s="2">
        <v>0.09</v>
      </c>
      <c r="I5540" s="2">
        <v>0</v>
      </c>
      <c r="J5540" s="2">
        <v>0.01</v>
      </c>
      <c r="K5540" s="2">
        <v>0.33</v>
      </c>
    </row>
    <row r="5541" spans="1:11" x14ac:dyDescent="0.25">
      <c r="A5541" s="3">
        <v>5541</v>
      </c>
      <c r="B5541" s="3" t="s">
        <v>3986</v>
      </c>
      <c r="C5541" s="3" t="s">
        <v>42</v>
      </c>
      <c r="D5541" s="3">
        <v>2013</v>
      </c>
      <c r="E5541" s="3" t="s">
        <v>212</v>
      </c>
      <c r="F5541" s="3" t="s">
        <v>61</v>
      </c>
      <c r="G5541" s="3">
        <v>0.1</v>
      </c>
      <c r="H5541" s="3">
        <v>0.17</v>
      </c>
      <c r="I5541" s="3">
        <v>0</v>
      </c>
      <c r="J5541" s="3">
        <v>0.06</v>
      </c>
      <c r="K5541" s="3">
        <v>0.33</v>
      </c>
    </row>
    <row r="5542" spans="1:11" x14ac:dyDescent="0.25">
      <c r="A5542" s="2">
        <v>5542</v>
      </c>
      <c r="B5542" s="2" t="s">
        <v>4149</v>
      </c>
      <c r="C5542" s="2" t="s">
        <v>147</v>
      </c>
      <c r="D5542" s="2">
        <v>2005</v>
      </c>
      <c r="E5542" s="2" t="s">
        <v>72</v>
      </c>
      <c r="F5542" s="2" t="s">
        <v>1733</v>
      </c>
      <c r="G5542" s="2">
        <v>0</v>
      </c>
      <c r="H5542" s="2">
        <v>0</v>
      </c>
      <c r="I5542" s="2">
        <v>0.32</v>
      </c>
      <c r="J5542" s="2">
        <v>0.01</v>
      </c>
      <c r="K5542" s="2">
        <v>0.33</v>
      </c>
    </row>
    <row r="5543" spans="1:11" x14ac:dyDescent="0.25">
      <c r="A5543" s="3">
        <v>5543</v>
      </c>
      <c r="B5543" s="3" t="s">
        <v>4150</v>
      </c>
      <c r="C5543" s="3" t="s">
        <v>48</v>
      </c>
      <c r="D5543" s="3">
        <v>1991</v>
      </c>
      <c r="E5543" s="3" t="s">
        <v>212</v>
      </c>
      <c r="F5543" s="3" t="s">
        <v>296</v>
      </c>
      <c r="G5543" s="3">
        <v>0</v>
      </c>
      <c r="H5543" s="3">
        <v>0</v>
      </c>
      <c r="I5543" s="3">
        <v>0.33</v>
      </c>
      <c r="J5543" s="3">
        <v>0</v>
      </c>
      <c r="K5543" s="3">
        <v>0.33</v>
      </c>
    </row>
    <row r="5544" spans="1:11" x14ac:dyDescent="0.25">
      <c r="A5544" s="2">
        <v>5544</v>
      </c>
      <c r="B5544" s="2" t="s">
        <v>4151</v>
      </c>
      <c r="C5544" s="2" t="s">
        <v>12</v>
      </c>
      <c r="D5544" s="2">
        <v>2010</v>
      </c>
      <c r="E5544" s="2" t="s">
        <v>2</v>
      </c>
      <c r="F5544" s="2" t="s">
        <v>971</v>
      </c>
      <c r="G5544" s="2">
        <v>0.19</v>
      </c>
      <c r="H5544" s="2">
        <v>0.12</v>
      </c>
      <c r="I5544" s="2">
        <v>0</v>
      </c>
      <c r="J5544" s="2">
        <v>0.03</v>
      </c>
      <c r="K5544" s="2">
        <v>0.33</v>
      </c>
    </row>
    <row r="5545" spans="1:11" x14ac:dyDescent="0.25">
      <c r="A5545" s="3">
        <v>5545</v>
      </c>
      <c r="B5545" s="3" t="s">
        <v>4152</v>
      </c>
      <c r="C5545" s="3" t="s">
        <v>39</v>
      </c>
      <c r="D5545" s="3">
        <v>2008</v>
      </c>
      <c r="E5545" s="3" t="s">
        <v>43</v>
      </c>
      <c r="F5545" s="3" t="s">
        <v>121</v>
      </c>
      <c r="G5545" s="3">
        <v>0.19</v>
      </c>
      <c r="H5545" s="3">
        <v>0.11</v>
      </c>
      <c r="I5545" s="3">
        <v>0</v>
      </c>
      <c r="J5545" s="3">
        <v>0.03</v>
      </c>
      <c r="K5545" s="3">
        <v>0.33</v>
      </c>
    </row>
    <row r="5546" spans="1:11" x14ac:dyDescent="0.25">
      <c r="A5546" s="2">
        <v>5546</v>
      </c>
      <c r="B5546" s="2" t="s">
        <v>4153</v>
      </c>
      <c r="C5546" s="2" t="s">
        <v>26</v>
      </c>
      <c r="D5546" s="2">
        <v>2010</v>
      </c>
      <c r="E5546" s="2" t="s">
        <v>43</v>
      </c>
      <c r="F5546" s="2" t="s">
        <v>110</v>
      </c>
      <c r="G5546" s="2">
        <v>0.22</v>
      </c>
      <c r="H5546" s="2">
        <v>0.08</v>
      </c>
      <c r="I5546" s="2">
        <v>0</v>
      </c>
      <c r="J5546" s="2">
        <v>0.03</v>
      </c>
      <c r="K5546" s="2">
        <v>0.33</v>
      </c>
    </row>
    <row r="5547" spans="1:11" x14ac:dyDescent="0.2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25">
      <c r="A5548" s="2">
        <v>5548</v>
      </c>
      <c r="B5548" s="2" t="s">
        <v>4154</v>
      </c>
      <c r="C5548" s="2" t="s">
        <v>26</v>
      </c>
      <c r="D5548" s="2">
        <v>2007</v>
      </c>
      <c r="E5548" s="2" t="s">
        <v>28</v>
      </c>
      <c r="F5548" s="2" t="s">
        <v>2435</v>
      </c>
      <c r="G5548" s="2">
        <v>0</v>
      </c>
      <c r="H5548" s="2">
        <v>0</v>
      </c>
      <c r="I5548" s="2">
        <v>0.33</v>
      </c>
      <c r="J5548" s="2">
        <v>0</v>
      </c>
      <c r="K5548" s="2">
        <v>0.33</v>
      </c>
    </row>
    <row r="5549" spans="1:11" x14ac:dyDescent="0.2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25">
      <c r="A5550" s="2">
        <v>5550</v>
      </c>
      <c r="B5550" s="2" t="s">
        <v>3355</v>
      </c>
      <c r="C5550" s="2" t="s">
        <v>39</v>
      </c>
      <c r="D5550" s="2">
        <v>2007</v>
      </c>
      <c r="E5550" s="2" t="s">
        <v>22</v>
      </c>
      <c r="F5550" s="2" t="s">
        <v>128</v>
      </c>
      <c r="G5550" s="2">
        <v>0.19</v>
      </c>
      <c r="H5550" s="2">
        <v>0.04</v>
      </c>
      <c r="I5550" s="2">
        <v>0.08</v>
      </c>
      <c r="J5550" s="2">
        <v>0.02</v>
      </c>
      <c r="K5550" s="2">
        <v>0.33</v>
      </c>
    </row>
    <row r="5551" spans="1:11" x14ac:dyDescent="0.25">
      <c r="A5551" s="3">
        <v>5551</v>
      </c>
      <c r="B5551" s="3" t="s">
        <v>4156</v>
      </c>
      <c r="C5551" s="3" t="s">
        <v>86</v>
      </c>
      <c r="D5551" s="3">
        <v>1997</v>
      </c>
      <c r="E5551" s="3" t="s">
        <v>28</v>
      </c>
      <c r="F5551" s="3" t="s">
        <v>2835</v>
      </c>
      <c r="G5551" s="3">
        <v>0</v>
      </c>
      <c r="H5551" s="3">
        <v>0</v>
      </c>
      <c r="I5551" s="3">
        <v>0.31</v>
      </c>
      <c r="J5551" s="3">
        <v>0.02</v>
      </c>
      <c r="K5551" s="3">
        <v>0.33</v>
      </c>
    </row>
    <row r="5552" spans="1:11" x14ac:dyDescent="0.2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25">
      <c r="A5553" s="3">
        <v>5553</v>
      </c>
      <c r="B5553" s="3" t="s">
        <v>4157</v>
      </c>
      <c r="C5553" s="3" t="s">
        <v>86</v>
      </c>
      <c r="D5553" s="3">
        <v>1996</v>
      </c>
      <c r="E5553" s="3" t="s">
        <v>13</v>
      </c>
      <c r="F5553" s="3" t="s">
        <v>110</v>
      </c>
      <c r="G5553" s="3">
        <v>0.16</v>
      </c>
      <c r="H5553" s="3">
        <v>0.11</v>
      </c>
      <c r="I5553" s="3">
        <v>0.04</v>
      </c>
      <c r="J5553" s="3">
        <v>0.02</v>
      </c>
      <c r="K5553" s="3">
        <v>0.33</v>
      </c>
    </row>
    <row r="5554" spans="1:11" x14ac:dyDescent="0.25">
      <c r="A5554" s="2">
        <v>5554</v>
      </c>
      <c r="B5554" s="2" t="s">
        <v>4158</v>
      </c>
      <c r="C5554" s="2" t="s">
        <v>42</v>
      </c>
      <c r="D5554" s="2">
        <v>2010</v>
      </c>
      <c r="E5554" s="2" t="s">
        <v>43</v>
      </c>
      <c r="F5554" s="2" t="s">
        <v>296</v>
      </c>
      <c r="G5554" s="2">
        <v>0.09</v>
      </c>
      <c r="H5554" s="2">
        <v>0.16</v>
      </c>
      <c r="I5554" s="2">
        <v>0.01</v>
      </c>
      <c r="J5554" s="2">
        <v>0.06</v>
      </c>
      <c r="K5554" s="2">
        <v>0.33</v>
      </c>
    </row>
    <row r="5555" spans="1:11" x14ac:dyDescent="0.25">
      <c r="A5555" s="3">
        <v>5555</v>
      </c>
      <c r="B5555" s="3" t="s">
        <v>4159</v>
      </c>
      <c r="C5555" s="3" t="s">
        <v>42</v>
      </c>
      <c r="D5555" s="3">
        <v>2007</v>
      </c>
      <c r="E5555" s="3" t="s">
        <v>22</v>
      </c>
      <c r="F5555" s="3" t="s">
        <v>59</v>
      </c>
      <c r="G5555" s="3">
        <v>0.2</v>
      </c>
      <c r="H5555" s="3">
        <v>0.05</v>
      </c>
      <c r="I5555" s="3">
        <v>0.05</v>
      </c>
      <c r="J5555" s="3">
        <v>0.03</v>
      </c>
      <c r="K5555" s="3">
        <v>0.33</v>
      </c>
    </row>
    <row r="5556" spans="1:11" x14ac:dyDescent="0.25">
      <c r="A5556" s="2">
        <v>5556</v>
      </c>
      <c r="B5556" s="2" t="s">
        <v>4160</v>
      </c>
      <c r="C5556" s="2" t="s">
        <v>65</v>
      </c>
      <c r="D5556" s="2">
        <v>2015</v>
      </c>
      <c r="E5556" s="2" t="s">
        <v>72</v>
      </c>
      <c r="F5556" s="2" t="s">
        <v>296</v>
      </c>
      <c r="G5556" s="2">
        <v>0.12</v>
      </c>
      <c r="H5556" s="2">
        <v>0.03</v>
      </c>
      <c r="I5556" s="2">
        <v>0.16</v>
      </c>
      <c r="J5556" s="2">
        <v>0.02</v>
      </c>
      <c r="K5556" s="2">
        <v>0.33</v>
      </c>
    </row>
    <row r="5557" spans="1:11" x14ac:dyDescent="0.25">
      <c r="A5557" s="3">
        <v>5557</v>
      </c>
      <c r="B5557" s="3" t="s">
        <v>4161</v>
      </c>
      <c r="C5557" s="3" t="s">
        <v>46</v>
      </c>
      <c r="D5557" s="3">
        <v>2007</v>
      </c>
      <c r="E5557" s="3" t="s">
        <v>43</v>
      </c>
      <c r="F5557" s="3" t="s">
        <v>751</v>
      </c>
      <c r="G5557" s="3">
        <v>0</v>
      </c>
      <c r="H5557" s="3">
        <v>0</v>
      </c>
      <c r="I5557" s="3">
        <v>0.33</v>
      </c>
      <c r="J5557" s="3">
        <v>0</v>
      </c>
      <c r="K5557" s="3">
        <v>0.33</v>
      </c>
    </row>
    <row r="5558" spans="1:11" x14ac:dyDescent="0.25">
      <c r="A5558" s="2">
        <v>5558</v>
      </c>
      <c r="B5558" s="2" t="s">
        <v>2412</v>
      </c>
      <c r="C5558" s="2" t="s">
        <v>141</v>
      </c>
      <c r="D5558" s="2">
        <v>2014</v>
      </c>
      <c r="E5558" s="2" t="s">
        <v>31</v>
      </c>
      <c r="F5558" s="2" t="s">
        <v>159</v>
      </c>
      <c r="G5558" s="2">
        <v>0.19</v>
      </c>
      <c r="H5558" s="2">
        <v>0.11</v>
      </c>
      <c r="I5558" s="2">
        <v>0</v>
      </c>
      <c r="J5558" s="2">
        <v>0.03</v>
      </c>
      <c r="K5558" s="2">
        <v>0.33</v>
      </c>
    </row>
    <row r="5559" spans="1:11" x14ac:dyDescent="0.2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25">
      <c r="A5560" s="2">
        <v>5560</v>
      </c>
      <c r="B5560" s="2" t="s">
        <v>4163</v>
      </c>
      <c r="C5560" s="2" t="s">
        <v>42</v>
      </c>
      <c r="D5560" s="2">
        <v>2011</v>
      </c>
      <c r="E5560" s="2" t="s">
        <v>43</v>
      </c>
      <c r="F5560" s="2" t="s">
        <v>176</v>
      </c>
      <c r="G5560" s="2">
        <v>0.11</v>
      </c>
      <c r="H5560" s="2">
        <v>0.08</v>
      </c>
      <c r="I5560" s="2">
        <v>0.1</v>
      </c>
      <c r="J5560" s="2">
        <v>0.03</v>
      </c>
      <c r="K5560" s="2">
        <v>0.33</v>
      </c>
    </row>
    <row r="5561" spans="1:11" x14ac:dyDescent="0.25">
      <c r="A5561" s="3">
        <v>5561</v>
      </c>
      <c r="B5561" s="3" t="s">
        <v>4164</v>
      </c>
      <c r="C5561" s="3" t="s">
        <v>127</v>
      </c>
      <c r="D5561" s="3">
        <v>1983</v>
      </c>
      <c r="E5561" s="3" t="s">
        <v>43</v>
      </c>
      <c r="F5561" s="3" t="s">
        <v>710</v>
      </c>
      <c r="G5561" s="3">
        <v>0.31</v>
      </c>
      <c r="H5561" s="3">
        <v>0.02</v>
      </c>
      <c r="I5561" s="3">
        <v>0</v>
      </c>
      <c r="J5561" s="3">
        <v>0</v>
      </c>
      <c r="K5561" s="3">
        <v>0.33</v>
      </c>
    </row>
    <row r="5562" spans="1:11" x14ac:dyDescent="0.25">
      <c r="A5562" s="2">
        <v>5562</v>
      </c>
      <c r="B5562" s="2" t="s">
        <v>4165</v>
      </c>
      <c r="C5562" s="2" t="s">
        <v>26</v>
      </c>
      <c r="D5562" s="2">
        <v>2010</v>
      </c>
      <c r="E5562" s="2" t="s">
        <v>22</v>
      </c>
      <c r="F5562" s="2" t="s">
        <v>1249</v>
      </c>
      <c r="G5562" s="2">
        <v>0.13</v>
      </c>
      <c r="H5562" s="2">
        <v>0</v>
      </c>
      <c r="I5562" s="2">
        <v>0.19</v>
      </c>
      <c r="J5562" s="2">
        <v>0.01</v>
      </c>
      <c r="K5562" s="2">
        <v>0.33</v>
      </c>
    </row>
    <row r="5563" spans="1:11" x14ac:dyDescent="0.2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2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25">
      <c r="A5565" s="3">
        <v>5565</v>
      </c>
      <c r="B5565" s="3" t="s">
        <v>4166</v>
      </c>
      <c r="C5565" s="3" t="s">
        <v>12</v>
      </c>
      <c r="D5565" s="3">
        <v>2008</v>
      </c>
      <c r="E5565" s="3" t="s">
        <v>28</v>
      </c>
      <c r="F5565" s="3" t="s">
        <v>184</v>
      </c>
      <c r="G5565" s="3">
        <v>0.3</v>
      </c>
      <c r="H5565" s="3">
        <v>0</v>
      </c>
      <c r="I5565" s="3">
        <v>0</v>
      </c>
      <c r="J5565" s="3">
        <v>0.02</v>
      </c>
      <c r="K5565" s="3">
        <v>0.33</v>
      </c>
    </row>
    <row r="5566" spans="1:11" x14ac:dyDescent="0.25">
      <c r="A5566" s="2">
        <v>5566</v>
      </c>
      <c r="B5566" s="2" t="s">
        <v>4167</v>
      </c>
      <c r="C5566" s="2" t="s">
        <v>127</v>
      </c>
      <c r="D5566" s="2">
        <v>1981</v>
      </c>
      <c r="E5566" s="2" t="s">
        <v>43</v>
      </c>
      <c r="F5566" s="2" t="s">
        <v>4168</v>
      </c>
      <c r="G5566" s="2">
        <v>0.3</v>
      </c>
      <c r="H5566" s="2">
        <v>0.02</v>
      </c>
      <c r="I5566" s="2">
        <v>0</v>
      </c>
      <c r="J5566" s="2">
        <v>0</v>
      </c>
      <c r="K5566" s="2">
        <v>0.33</v>
      </c>
    </row>
    <row r="5567" spans="1:11" x14ac:dyDescent="0.25">
      <c r="A5567" s="3">
        <v>5567</v>
      </c>
      <c r="B5567" s="3" t="s">
        <v>648</v>
      </c>
      <c r="C5567" s="3" t="s">
        <v>149</v>
      </c>
      <c r="D5567" s="3">
        <v>2013</v>
      </c>
      <c r="E5567" s="3" t="s">
        <v>43</v>
      </c>
      <c r="F5567" s="3" t="s">
        <v>206</v>
      </c>
      <c r="G5567" s="3">
        <v>0.2</v>
      </c>
      <c r="H5567" s="3">
        <v>0.09</v>
      </c>
      <c r="I5567" s="3">
        <v>0</v>
      </c>
      <c r="J5567" s="3">
        <v>0.03</v>
      </c>
      <c r="K5567" s="3">
        <v>0.33</v>
      </c>
    </row>
    <row r="5568" spans="1:11" x14ac:dyDescent="0.25">
      <c r="A5568" s="2">
        <v>5568</v>
      </c>
      <c r="B5568" s="2" t="s">
        <v>4169</v>
      </c>
      <c r="C5568" s="2" t="s">
        <v>26</v>
      </c>
      <c r="D5568" s="2">
        <v>2009</v>
      </c>
      <c r="E5568" s="2" t="s">
        <v>33</v>
      </c>
      <c r="F5568" s="2" t="s">
        <v>159</v>
      </c>
      <c r="G5568" s="2">
        <v>0.3</v>
      </c>
      <c r="H5568" s="2">
        <v>0</v>
      </c>
      <c r="I5568" s="2">
        <v>0</v>
      </c>
      <c r="J5568" s="2">
        <v>0.02</v>
      </c>
      <c r="K5568" s="2">
        <v>0.33</v>
      </c>
    </row>
    <row r="5569" spans="1:11" x14ac:dyDescent="0.25">
      <c r="A5569" s="3">
        <v>5569</v>
      </c>
      <c r="B5569" s="3" t="s">
        <v>4170</v>
      </c>
      <c r="C5569" s="3" t="s">
        <v>55</v>
      </c>
      <c r="D5569" s="3">
        <v>2005</v>
      </c>
      <c r="E5569" s="3" t="s">
        <v>24</v>
      </c>
      <c r="F5569" s="3" t="s">
        <v>14</v>
      </c>
      <c r="G5569" s="3">
        <v>0.12</v>
      </c>
      <c r="H5569" s="3">
        <v>0.04</v>
      </c>
      <c r="I5569" s="3">
        <v>0.16</v>
      </c>
      <c r="J5569" s="3">
        <v>0.01</v>
      </c>
      <c r="K5569" s="3">
        <v>0.33</v>
      </c>
    </row>
    <row r="5570" spans="1:11" x14ac:dyDescent="0.25">
      <c r="A5570" s="2">
        <v>5570</v>
      </c>
      <c r="B5570" s="2" t="s">
        <v>4171</v>
      </c>
      <c r="C5570" s="2" t="s">
        <v>12</v>
      </c>
      <c r="D5570" s="2">
        <v>2006</v>
      </c>
      <c r="E5570" s="2" t="s">
        <v>72</v>
      </c>
      <c r="F5570" s="2" t="s">
        <v>121</v>
      </c>
      <c r="G5570" s="2">
        <v>0.22</v>
      </c>
      <c r="H5570" s="2">
        <v>0.01</v>
      </c>
      <c r="I5570" s="2">
        <v>0.08</v>
      </c>
      <c r="J5570" s="2">
        <v>0.02</v>
      </c>
      <c r="K5570" s="2">
        <v>0.33</v>
      </c>
    </row>
    <row r="5571" spans="1:11" x14ac:dyDescent="0.25">
      <c r="A5571" s="3">
        <v>5571</v>
      </c>
      <c r="B5571" s="3" t="s">
        <v>4172</v>
      </c>
      <c r="C5571" s="3" t="s">
        <v>86</v>
      </c>
      <c r="D5571" s="3">
        <v>1995</v>
      </c>
      <c r="E5571" s="3" t="s">
        <v>72</v>
      </c>
      <c r="F5571" s="3" t="s">
        <v>1733</v>
      </c>
      <c r="G5571" s="3">
        <v>0</v>
      </c>
      <c r="H5571" s="3">
        <v>0</v>
      </c>
      <c r="I5571" s="3">
        <v>0.3</v>
      </c>
      <c r="J5571" s="3">
        <v>0.02</v>
      </c>
      <c r="K5571" s="3">
        <v>0.33</v>
      </c>
    </row>
    <row r="5572" spans="1:11" x14ac:dyDescent="0.2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25">
      <c r="A5573" s="3">
        <v>5573</v>
      </c>
      <c r="B5573" s="3" t="s">
        <v>4173</v>
      </c>
      <c r="C5573" s="3" t="s">
        <v>46</v>
      </c>
      <c r="D5573" s="3">
        <v>2004</v>
      </c>
      <c r="E5573" s="3" t="s">
        <v>28</v>
      </c>
      <c r="F5573" s="3" t="s">
        <v>1681</v>
      </c>
      <c r="G5573" s="3">
        <v>0.16</v>
      </c>
      <c r="H5573" s="3">
        <v>0.12</v>
      </c>
      <c r="I5573" s="3">
        <v>0</v>
      </c>
      <c r="J5573" s="3">
        <v>0.04</v>
      </c>
      <c r="K5573" s="3">
        <v>0.33</v>
      </c>
    </row>
    <row r="5574" spans="1:11" x14ac:dyDescent="0.2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25">
      <c r="A5575" s="3">
        <v>5575</v>
      </c>
      <c r="B5575" s="3" t="s">
        <v>1117</v>
      </c>
      <c r="C5575" s="3" t="s">
        <v>118</v>
      </c>
      <c r="D5575" s="3">
        <v>2011</v>
      </c>
      <c r="E5575" s="3" t="s">
        <v>31</v>
      </c>
      <c r="F5575" s="3" t="s">
        <v>110</v>
      </c>
      <c r="G5575" s="3">
        <v>0.13</v>
      </c>
      <c r="H5575" s="3">
        <v>0.15</v>
      </c>
      <c r="I5575" s="3">
        <v>0</v>
      </c>
      <c r="J5575" s="3">
        <v>0.05</v>
      </c>
      <c r="K5575" s="3">
        <v>0.33</v>
      </c>
    </row>
    <row r="5576" spans="1:11" x14ac:dyDescent="0.25">
      <c r="A5576" s="2">
        <v>5576</v>
      </c>
      <c r="B5576" s="2" t="s">
        <v>3985</v>
      </c>
      <c r="C5576" s="2" t="s">
        <v>42</v>
      </c>
      <c r="D5576" s="2">
        <v>2010</v>
      </c>
      <c r="E5576" s="2" t="s">
        <v>28</v>
      </c>
      <c r="F5576" s="2" t="s">
        <v>184</v>
      </c>
      <c r="G5576" s="2">
        <v>0.25</v>
      </c>
      <c r="H5576" s="2">
        <v>0.05</v>
      </c>
      <c r="I5576" s="2">
        <v>0</v>
      </c>
      <c r="J5576" s="2">
        <v>0.03</v>
      </c>
      <c r="K5576" s="2">
        <v>0.33</v>
      </c>
    </row>
    <row r="5577" spans="1:11" x14ac:dyDescent="0.2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25">
      <c r="A5578" s="2">
        <v>5578</v>
      </c>
      <c r="B5578" s="2" t="s">
        <v>1802</v>
      </c>
      <c r="C5578" s="2" t="s">
        <v>130</v>
      </c>
      <c r="D5578" s="2">
        <v>2009</v>
      </c>
      <c r="E5578" s="2" t="s">
        <v>13</v>
      </c>
      <c r="F5578" s="2" t="s">
        <v>44</v>
      </c>
      <c r="G5578" s="2">
        <v>0.3</v>
      </c>
      <c r="H5578" s="2">
        <v>0</v>
      </c>
      <c r="I5578" s="2">
        <v>0</v>
      </c>
      <c r="J5578" s="2">
        <v>0.03</v>
      </c>
      <c r="K5578" s="2">
        <v>0.32</v>
      </c>
    </row>
    <row r="5579" spans="1:11" x14ac:dyDescent="0.25">
      <c r="A5579" s="3">
        <v>5579</v>
      </c>
      <c r="B5579" s="3" t="s">
        <v>4175</v>
      </c>
      <c r="C5579" s="3" t="s">
        <v>42</v>
      </c>
      <c r="D5579" s="3">
        <v>2014</v>
      </c>
      <c r="E5579" s="3" t="s">
        <v>72</v>
      </c>
      <c r="F5579" s="3" t="s">
        <v>296</v>
      </c>
      <c r="G5579" s="3">
        <v>0.04</v>
      </c>
      <c r="H5579" s="3">
        <v>0.06</v>
      </c>
      <c r="I5579" s="3">
        <v>0.2</v>
      </c>
      <c r="J5579" s="3">
        <v>0.02</v>
      </c>
      <c r="K5579" s="3">
        <v>0.32</v>
      </c>
    </row>
    <row r="5580" spans="1:11" x14ac:dyDescent="0.25">
      <c r="A5580" s="2">
        <v>5580</v>
      </c>
      <c r="B5580" s="2" t="s">
        <v>4176</v>
      </c>
      <c r="C5580" s="2" t="s">
        <v>118</v>
      </c>
      <c r="D5580" s="2">
        <v>2008</v>
      </c>
      <c r="E5580" s="2" t="s">
        <v>22</v>
      </c>
      <c r="F5580" s="2" t="s">
        <v>128</v>
      </c>
      <c r="G5580" s="2">
        <v>0.32</v>
      </c>
      <c r="H5580" s="2">
        <v>0.01</v>
      </c>
      <c r="I5580" s="2">
        <v>0</v>
      </c>
      <c r="J5580" s="2">
        <v>0</v>
      </c>
      <c r="K5580" s="2">
        <v>0.32</v>
      </c>
    </row>
    <row r="5581" spans="1:11" x14ac:dyDescent="0.25">
      <c r="A5581" s="3">
        <v>5581</v>
      </c>
      <c r="B5581" s="3" t="s">
        <v>3388</v>
      </c>
      <c r="C5581" s="3" t="s">
        <v>55</v>
      </c>
      <c r="D5581" s="3">
        <v>2004</v>
      </c>
      <c r="E5581" s="3" t="s">
        <v>43</v>
      </c>
      <c r="F5581" s="3" t="s">
        <v>184</v>
      </c>
      <c r="G5581" s="3">
        <v>0.23</v>
      </c>
      <c r="H5581" s="3">
        <v>0.09</v>
      </c>
      <c r="I5581" s="3">
        <v>0</v>
      </c>
      <c r="J5581" s="3">
        <v>0.01</v>
      </c>
      <c r="K5581" s="3">
        <v>0.32</v>
      </c>
    </row>
    <row r="5582" spans="1:11" x14ac:dyDescent="0.25">
      <c r="A5582" s="2">
        <v>5582</v>
      </c>
      <c r="B5582" s="2" t="s">
        <v>4177</v>
      </c>
      <c r="C5582" s="2" t="s">
        <v>46</v>
      </c>
      <c r="D5582" s="2">
        <v>2004</v>
      </c>
      <c r="E5582" s="2" t="s">
        <v>43</v>
      </c>
      <c r="F5582" s="2" t="s">
        <v>385</v>
      </c>
      <c r="G5582" s="2">
        <v>0.16</v>
      </c>
      <c r="H5582" s="2">
        <v>0.12</v>
      </c>
      <c r="I5582" s="2">
        <v>0</v>
      </c>
      <c r="J5582" s="2">
        <v>0.04</v>
      </c>
      <c r="K5582" s="2">
        <v>0.32</v>
      </c>
    </row>
    <row r="5583" spans="1:11" x14ac:dyDescent="0.25">
      <c r="A5583" s="3">
        <v>5583</v>
      </c>
      <c r="B5583" s="3" t="s">
        <v>4178</v>
      </c>
      <c r="C5583" s="3" t="s">
        <v>130</v>
      </c>
      <c r="D5583" s="3">
        <v>2012</v>
      </c>
      <c r="E5583" s="3" t="s">
        <v>72</v>
      </c>
      <c r="F5583" s="3" t="s">
        <v>296</v>
      </c>
      <c r="G5583" s="3">
        <v>0</v>
      </c>
      <c r="H5583" s="3">
        <v>0</v>
      </c>
      <c r="I5583" s="3">
        <v>0.32</v>
      </c>
      <c r="J5583" s="3">
        <v>0</v>
      </c>
      <c r="K5583" s="3">
        <v>0.32</v>
      </c>
    </row>
    <row r="5584" spans="1:11" x14ac:dyDescent="0.25">
      <c r="A5584" s="2">
        <v>5584</v>
      </c>
      <c r="B5584" s="2" t="s">
        <v>648</v>
      </c>
      <c r="C5584" s="2" t="s">
        <v>118</v>
      </c>
      <c r="D5584" s="2">
        <v>2013</v>
      </c>
      <c r="E5584" s="2" t="s">
        <v>43</v>
      </c>
      <c r="F5584" s="2" t="s">
        <v>206</v>
      </c>
      <c r="G5584" s="2">
        <v>0.13</v>
      </c>
      <c r="H5584" s="2">
        <v>0.16</v>
      </c>
      <c r="I5584" s="2">
        <v>0</v>
      </c>
      <c r="J5584" s="2">
        <v>0.04</v>
      </c>
      <c r="K5584" s="2">
        <v>0.32</v>
      </c>
    </row>
    <row r="5585" spans="1:11" x14ac:dyDescent="0.25">
      <c r="A5585" s="3">
        <v>5585</v>
      </c>
      <c r="B5585" s="3" t="s">
        <v>4179</v>
      </c>
      <c r="C5585" s="3" t="s">
        <v>46</v>
      </c>
      <c r="D5585" s="3">
        <v>2003</v>
      </c>
      <c r="E5585" s="3" t="s">
        <v>31</v>
      </c>
      <c r="F5585" s="3" t="s">
        <v>260</v>
      </c>
      <c r="G5585" s="3">
        <v>0.16</v>
      </c>
      <c r="H5585" s="3">
        <v>0.12</v>
      </c>
      <c r="I5585" s="3">
        <v>0</v>
      </c>
      <c r="J5585" s="3">
        <v>0.04</v>
      </c>
      <c r="K5585" s="3">
        <v>0.32</v>
      </c>
    </row>
    <row r="5586" spans="1:11" x14ac:dyDescent="0.25">
      <c r="A5586" s="2">
        <v>5586</v>
      </c>
      <c r="B5586" s="2" t="s">
        <v>4180</v>
      </c>
      <c r="C5586" s="2" t="s">
        <v>86</v>
      </c>
      <c r="D5586" s="2">
        <v>1999</v>
      </c>
      <c r="E5586" s="2" t="s">
        <v>13</v>
      </c>
      <c r="F5586" s="2" t="s">
        <v>110</v>
      </c>
      <c r="G5586" s="2">
        <v>0.18</v>
      </c>
      <c r="H5586" s="2">
        <v>0.12</v>
      </c>
      <c r="I5586" s="2">
        <v>0</v>
      </c>
      <c r="J5586" s="2">
        <v>0.02</v>
      </c>
      <c r="K5586" s="2">
        <v>0.32</v>
      </c>
    </row>
    <row r="5587" spans="1:11" x14ac:dyDescent="0.25">
      <c r="A5587" s="3">
        <v>5587</v>
      </c>
      <c r="B5587" s="3" t="s">
        <v>2915</v>
      </c>
      <c r="C5587" s="3" t="s">
        <v>42</v>
      </c>
      <c r="D5587" s="3">
        <v>2015</v>
      </c>
      <c r="E5587" s="3" t="s">
        <v>43</v>
      </c>
      <c r="F5587" s="3" t="s">
        <v>176</v>
      </c>
      <c r="G5587" s="3">
        <v>0.06</v>
      </c>
      <c r="H5587" s="3">
        <v>0.08</v>
      </c>
      <c r="I5587" s="3">
        <v>0.16</v>
      </c>
      <c r="J5587" s="3">
        <v>0.03</v>
      </c>
      <c r="K5587" s="3">
        <v>0.32</v>
      </c>
    </row>
    <row r="5588" spans="1:11" x14ac:dyDescent="0.25">
      <c r="A5588" s="2">
        <v>5588</v>
      </c>
      <c r="B5588" s="2" t="s">
        <v>3056</v>
      </c>
      <c r="C5588" s="2" t="s">
        <v>39</v>
      </c>
      <c r="D5588" s="2">
        <v>2006</v>
      </c>
      <c r="E5588" s="2" t="s">
        <v>18</v>
      </c>
      <c r="F5588" s="2" t="s">
        <v>128</v>
      </c>
      <c r="G5588" s="2">
        <v>0.23</v>
      </c>
      <c r="H5588" s="2">
        <v>0.04</v>
      </c>
      <c r="I5588" s="2">
        <v>0.02</v>
      </c>
      <c r="J5588" s="2">
        <v>0.03</v>
      </c>
      <c r="K5588" s="2">
        <v>0.32</v>
      </c>
    </row>
    <row r="5589" spans="1:11" x14ac:dyDescent="0.2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25">
      <c r="A5590" s="2">
        <v>5590</v>
      </c>
      <c r="B5590" s="2" t="s">
        <v>515</v>
      </c>
      <c r="C5590" s="2" t="s">
        <v>693</v>
      </c>
      <c r="D5590" s="2">
        <v>2012</v>
      </c>
      <c r="E5590" s="2" t="s">
        <v>13</v>
      </c>
      <c r="F5590" s="2" t="s">
        <v>110</v>
      </c>
      <c r="G5590" s="2">
        <v>0.3</v>
      </c>
      <c r="H5590" s="2">
        <v>0</v>
      </c>
      <c r="I5590" s="2">
        <v>0</v>
      </c>
      <c r="J5590" s="2">
        <v>0.03</v>
      </c>
      <c r="K5590" s="2">
        <v>0.32</v>
      </c>
    </row>
    <row r="5591" spans="1:11" x14ac:dyDescent="0.25">
      <c r="A5591" s="3">
        <v>5591</v>
      </c>
      <c r="B5591" s="3" t="s">
        <v>4181</v>
      </c>
      <c r="C5591" s="3" t="s">
        <v>26</v>
      </c>
      <c r="D5591" s="3">
        <v>2008</v>
      </c>
      <c r="E5591" s="3" t="s">
        <v>43</v>
      </c>
      <c r="F5591" s="3" t="s">
        <v>385</v>
      </c>
      <c r="G5591" s="3">
        <v>0.18</v>
      </c>
      <c r="H5591" s="3">
        <v>0.11</v>
      </c>
      <c r="I5591" s="3">
        <v>0</v>
      </c>
      <c r="J5591" s="3">
        <v>0.03</v>
      </c>
      <c r="K5591" s="3">
        <v>0.32</v>
      </c>
    </row>
    <row r="5592" spans="1:11" x14ac:dyDescent="0.25">
      <c r="A5592" s="2">
        <v>5592</v>
      </c>
      <c r="B5592" s="2" t="s">
        <v>4111</v>
      </c>
      <c r="C5592" s="2" t="s">
        <v>39</v>
      </c>
      <c r="D5592" s="2">
        <v>2009</v>
      </c>
      <c r="E5592" s="2" t="s">
        <v>13</v>
      </c>
      <c r="F5592" s="2" t="s">
        <v>110</v>
      </c>
      <c r="G5592" s="2">
        <v>0.3</v>
      </c>
      <c r="H5592" s="2">
        <v>0</v>
      </c>
      <c r="I5592" s="2">
        <v>0</v>
      </c>
      <c r="J5592" s="2">
        <v>0.02</v>
      </c>
      <c r="K5592" s="2">
        <v>0.32</v>
      </c>
    </row>
    <row r="5593" spans="1:11" x14ac:dyDescent="0.25">
      <c r="A5593" s="3">
        <v>5593</v>
      </c>
      <c r="B5593" s="3" t="s">
        <v>2510</v>
      </c>
      <c r="C5593" s="3" t="s">
        <v>39</v>
      </c>
      <c r="D5593" s="3">
        <v>2012</v>
      </c>
      <c r="E5593" s="3" t="s">
        <v>72</v>
      </c>
      <c r="F5593" s="3" t="s">
        <v>2011</v>
      </c>
      <c r="G5593" s="3">
        <v>0.19</v>
      </c>
      <c r="H5593" s="3">
        <v>0.08</v>
      </c>
      <c r="I5593" s="3">
        <v>0.03</v>
      </c>
      <c r="J5593" s="3">
        <v>0.02</v>
      </c>
      <c r="K5593" s="3">
        <v>0.32</v>
      </c>
    </row>
    <row r="5594" spans="1:11" x14ac:dyDescent="0.25">
      <c r="A5594" s="2">
        <v>5594</v>
      </c>
      <c r="B5594" s="2" t="s">
        <v>4182</v>
      </c>
      <c r="C5594" s="2" t="s">
        <v>26</v>
      </c>
      <c r="D5594" s="2">
        <v>2011</v>
      </c>
      <c r="E5594" s="2" t="s">
        <v>22</v>
      </c>
      <c r="F5594" s="2" t="s">
        <v>2575</v>
      </c>
      <c r="G5594" s="2">
        <v>0.17</v>
      </c>
      <c r="H5594" s="2">
        <v>0.01</v>
      </c>
      <c r="I5594" s="2">
        <v>0.12</v>
      </c>
      <c r="J5594" s="2">
        <v>0.01</v>
      </c>
      <c r="K5594" s="2">
        <v>0.32</v>
      </c>
    </row>
    <row r="5595" spans="1:11" x14ac:dyDescent="0.25">
      <c r="A5595" s="3">
        <v>5595</v>
      </c>
      <c r="B5595" s="3" t="s">
        <v>4183</v>
      </c>
      <c r="C5595" s="3" t="s">
        <v>78</v>
      </c>
      <c r="D5595" s="3">
        <v>1998</v>
      </c>
      <c r="E5595" s="3" t="s">
        <v>13</v>
      </c>
      <c r="F5595" s="3" t="s">
        <v>417</v>
      </c>
      <c r="G5595" s="3">
        <v>0.3</v>
      </c>
      <c r="H5595" s="3">
        <v>0.02</v>
      </c>
      <c r="I5595" s="3">
        <v>0</v>
      </c>
      <c r="J5595" s="3">
        <v>0</v>
      </c>
      <c r="K5595" s="3">
        <v>0.32</v>
      </c>
    </row>
    <row r="5596" spans="1:11" x14ac:dyDescent="0.25">
      <c r="A5596" s="2">
        <v>5596</v>
      </c>
      <c r="B5596" s="2" t="s">
        <v>4184</v>
      </c>
      <c r="C5596" s="2" t="s">
        <v>26</v>
      </c>
      <c r="D5596" s="2">
        <v>2008</v>
      </c>
      <c r="E5596" s="2" t="s">
        <v>28</v>
      </c>
      <c r="F5596" s="2" t="s">
        <v>1147</v>
      </c>
      <c r="G5596" s="2">
        <v>0</v>
      </c>
      <c r="H5596" s="2">
        <v>0</v>
      </c>
      <c r="I5596" s="2">
        <v>0.32</v>
      </c>
      <c r="J5596" s="2">
        <v>0</v>
      </c>
      <c r="K5596" s="2">
        <v>0.32</v>
      </c>
    </row>
    <row r="5597" spans="1:11" x14ac:dyDescent="0.25">
      <c r="A5597" s="3">
        <v>5597</v>
      </c>
      <c r="B5597" s="3" t="s">
        <v>2523</v>
      </c>
      <c r="C5597" s="3" t="s">
        <v>141</v>
      </c>
      <c r="D5597" s="3">
        <v>2016</v>
      </c>
      <c r="E5597" s="3" t="s">
        <v>43</v>
      </c>
      <c r="F5597" s="3" t="s">
        <v>206</v>
      </c>
      <c r="G5597" s="3">
        <v>0.18</v>
      </c>
      <c r="H5597" s="3">
        <v>0.11</v>
      </c>
      <c r="I5597" s="3">
        <v>0</v>
      </c>
      <c r="J5597" s="3">
        <v>0.03</v>
      </c>
      <c r="K5597" s="3">
        <v>0.32</v>
      </c>
    </row>
    <row r="5598" spans="1:11" x14ac:dyDescent="0.25">
      <c r="A5598" s="2">
        <v>5598</v>
      </c>
      <c r="B5598" s="2" t="s">
        <v>547</v>
      </c>
      <c r="C5598" s="2" t="s">
        <v>130</v>
      </c>
      <c r="D5598" s="2">
        <v>2009</v>
      </c>
      <c r="E5598" s="2" t="s">
        <v>72</v>
      </c>
      <c r="F5598" s="2" t="s">
        <v>296</v>
      </c>
      <c r="G5598" s="2">
        <v>0.15</v>
      </c>
      <c r="H5598" s="2">
        <v>0.04</v>
      </c>
      <c r="I5598" s="2">
        <v>0.1</v>
      </c>
      <c r="J5598" s="2">
        <v>0.03</v>
      </c>
      <c r="K5598" s="2">
        <v>0.32</v>
      </c>
    </row>
    <row r="5599" spans="1:11" x14ac:dyDescent="0.25">
      <c r="A5599" s="3">
        <v>5599</v>
      </c>
      <c r="B5599" s="3" t="s">
        <v>4185</v>
      </c>
      <c r="C5599" s="3" t="s">
        <v>46</v>
      </c>
      <c r="D5599" s="3">
        <v>2001</v>
      </c>
      <c r="E5599" s="3" t="s">
        <v>18</v>
      </c>
      <c r="F5599" s="3" t="s">
        <v>59</v>
      </c>
      <c r="G5599" s="3">
        <v>0.16</v>
      </c>
      <c r="H5599" s="3">
        <v>0.12</v>
      </c>
      <c r="I5599" s="3">
        <v>0</v>
      </c>
      <c r="J5599" s="3">
        <v>0.04</v>
      </c>
      <c r="K5599" s="3">
        <v>0.32</v>
      </c>
    </row>
    <row r="5600" spans="1:11" x14ac:dyDescent="0.2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25">
      <c r="A5601" s="3">
        <v>5601</v>
      </c>
      <c r="B5601" s="3" t="s">
        <v>4187</v>
      </c>
      <c r="C5601" s="3" t="s">
        <v>86</v>
      </c>
      <c r="D5601" s="3">
        <v>1997</v>
      </c>
      <c r="E5601" s="3" t="s">
        <v>24</v>
      </c>
      <c r="F5601" s="3" t="s">
        <v>417</v>
      </c>
      <c r="G5601" s="3">
        <v>0.18</v>
      </c>
      <c r="H5601" s="3">
        <v>0.12</v>
      </c>
      <c r="I5601" s="3">
        <v>0</v>
      </c>
      <c r="J5601" s="3">
        <v>0.02</v>
      </c>
      <c r="K5601" s="3">
        <v>0.32</v>
      </c>
    </row>
    <row r="5602" spans="1:11" x14ac:dyDescent="0.2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25">
      <c r="A5603" s="3">
        <v>5603</v>
      </c>
      <c r="B5603" s="3" t="s">
        <v>4174</v>
      </c>
      <c r="C5603" s="3" t="s">
        <v>42</v>
      </c>
      <c r="D5603" s="3">
        <v>2009</v>
      </c>
      <c r="E5603" s="3" t="s">
        <v>43</v>
      </c>
      <c r="F5603" s="3" t="s">
        <v>514</v>
      </c>
      <c r="G5603" s="3">
        <v>0.11</v>
      </c>
      <c r="H5603" s="3">
        <v>0.15</v>
      </c>
      <c r="I5603" s="3">
        <v>0</v>
      </c>
      <c r="J5603" s="3">
        <v>0.06</v>
      </c>
      <c r="K5603" s="3">
        <v>0.32</v>
      </c>
    </row>
    <row r="5604" spans="1:11" x14ac:dyDescent="0.25">
      <c r="A5604" s="2">
        <v>5604</v>
      </c>
      <c r="B5604" s="2" t="s">
        <v>4188</v>
      </c>
      <c r="C5604" s="2" t="s">
        <v>86</v>
      </c>
      <c r="D5604" s="2">
        <v>2002</v>
      </c>
      <c r="E5604" s="2" t="s">
        <v>22</v>
      </c>
      <c r="F5604" s="2" t="s">
        <v>276</v>
      </c>
      <c r="G5604" s="2">
        <v>0</v>
      </c>
      <c r="H5604" s="2">
        <v>0</v>
      </c>
      <c r="I5604" s="2">
        <v>0.3</v>
      </c>
      <c r="J5604" s="2">
        <v>0.02</v>
      </c>
      <c r="K5604" s="2">
        <v>0.32</v>
      </c>
    </row>
    <row r="5605" spans="1:11" x14ac:dyDescent="0.25">
      <c r="A5605" s="3">
        <v>5605</v>
      </c>
      <c r="B5605" s="3" t="s">
        <v>1837</v>
      </c>
      <c r="C5605" s="3" t="s">
        <v>130</v>
      </c>
      <c r="D5605" s="3">
        <v>2010</v>
      </c>
      <c r="E5605" s="3" t="s">
        <v>31</v>
      </c>
      <c r="F5605" s="3" t="s">
        <v>110</v>
      </c>
      <c r="G5605" s="3">
        <v>0.12</v>
      </c>
      <c r="H5605" s="3">
        <v>0.13</v>
      </c>
      <c r="I5605" s="3">
        <v>0</v>
      </c>
      <c r="J5605" s="3">
        <v>0.08</v>
      </c>
      <c r="K5605" s="3">
        <v>0.32</v>
      </c>
    </row>
    <row r="5606" spans="1:11" x14ac:dyDescent="0.25">
      <c r="A5606" s="2">
        <v>5606</v>
      </c>
      <c r="B5606" s="2" t="s">
        <v>4189</v>
      </c>
      <c r="C5606" s="2" t="s">
        <v>26</v>
      </c>
      <c r="D5606" s="2">
        <v>2010</v>
      </c>
      <c r="E5606" s="2" t="s">
        <v>2</v>
      </c>
      <c r="F5606" s="2" t="s">
        <v>971</v>
      </c>
      <c r="G5606" s="2">
        <v>0.22</v>
      </c>
      <c r="H5606" s="2">
        <v>0.08</v>
      </c>
      <c r="I5606" s="2">
        <v>0</v>
      </c>
      <c r="J5606" s="2">
        <v>0.03</v>
      </c>
      <c r="K5606" s="2">
        <v>0.32</v>
      </c>
    </row>
    <row r="5607" spans="1:11" x14ac:dyDescent="0.25">
      <c r="A5607" s="3">
        <v>5607</v>
      </c>
      <c r="B5607" s="3" t="s">
        <v>4190</v>
      </c>
      <c r="C5607" s="3" t="s">
        <v>12</v>
      </c>
      <c r="D5607" s="3">
        <v>2008</v>
      </c>
      <c r="E5607" s="3" t="s">
        <v>18</v>
      </c>
      <c r="F5607" s="3" t="s">
        <v>1499</v>
      </c>
      <c r="G5607" s="3">
        <v>0.3</v>
      </c>
      <c r="H5607" s="3">
        <v>0</v>
      </c>
      <c r="I5607" s="3">
        <v>0</v>
      </c>
      <c r="J5607" s="3">
        <v>0.02</v>
      </c>
      <c r="K5607" s="3">
        <v>0.32</v>
      </c>
    </row>
    <row r="5608" spans="1:11" x14ac:dyDescent="0.25">
      <c r="A5608" s="2">
        <v>5608</v>
      </c>
      <c r="B5608" s="2" t="s">
        <v>293</v>
      </c>
      <c r="C5608" s="2" t="s">
        <v>118</v>
      </c>
      <c r="D5608" s="2">
        <v>2009</v>
      </c>
      <c r="E5608" s="2" t="s">
        <v>43</v>
      </c>
      <c r="F5608" s="2" t="s">
        <v>223</v>
      </c>
      <c r="G5608" s="2">
        <v>0</v>
      </c>
      <c r="H5608" s="2">
        <v>0.27</v>
      </c>
      <c r="I5608" s="2">
        <v>0</v>
      </c>
      <c r="J5608" s="2">
        <v>0.05</v>
      </c>
      <c r="K5608" s="2">
        <v>0.32</v>
      </c>
    </row>
    <row r="5609" spans="1:11" x14ac:dyDescent="0.25">
      <c r="A5609" s="3">
        <v>5609</v>
      </c>
      <c r="B5609" s="3" t="s">
        <v>2519</v>
      </c>
      <c r="C5609" s="3" t="s">
        <v>39</v>
      </c>
      <c r="D5609" s="3">
        <v>2007</v>
      </c>
      <c r="E5609" s="3" t="s">
        <v>43</v>
      </c>
      <c r="F5609" s="3" t="s">
        <v>260</v>
      </c>
      <c r="G5609" s="3">
        <v>0.27</v>
      </c>
      <c r="H5609" s="3">
        <v>0.02</v>
      </c>
      <c r="I5609" s="3">
        <v>0</v>
      </c>
      <c r="J5609" s="3">
        <v>0.03</v>
      </c>
      <c r="K5609" s="3">
        <v>0.32</v>
      </c>
    </row>
    <row r="5610" spans="1:11" x14ac:dyDescent="0.25">
      <c r="A5610" s="2">
        <v>5610</v>
      </c>
      <c r="B5610" s="2" t="s">
        <v>2723</v>
      </c>
      <c r="C5610" s="2" t="s">
        <v>39</v>
      </c>
      <c r="D5610" s="2">
        <v>2008</v>
      </c>
      <c r="E5610" s="2" t="s">
        <v>2</v>
      </c>
      <c r="F5610" s="2" t="s">
        <v>260</v>
      </c>
      <c r="G5610" s="2">
        <v>0.16</v>
      </c>
      <c r="H5610" s="2">
        <v>0.13</v>
      </c>
      <c r="I5610" s="2">
        <v>0</v>
      </c>
      <c r="J5610" s="2">
        <v>0.03</v>
      </c>
      <c r="K5610" s="2">
        <v>0.32</v>
      </c>
    </row>
    <row r="5611" spans="1:11" x14ac:dyDescent="0.25">
      <c r="A5611" s="3">
        <v>5611</v>
      </c>
      <c r="B5611" s="3" t="s">
        <v>4191</v>
      </c>
      <c r="C5611" s="3" t="s">
        <v>39</v>
      </c>
      <c r="D5611" s="3">
        <v>2006</v>
      </c>
      <c r="E5611" s="3" t="s">
        <v>31</v>
      </c>
      <c r="F5611" s="3" t="s">
        <v>44</v>
      </c>
      <c r="G5611" s="3">
        <v>0.27</v>
      </c>
      <c r="H5611" s="3">
        <v>0.03</v>
      </c>
      <c r="I5611" s="3">
        <v>0</v>
      </c>
      <c r="J5611" s="3">
        <v>0.03</v>
      </c>
      <c r="K5611" s="3">
        <v>0.32</v>
      </c>
    </row>
    <row r="5612" spans="1:11" x14ac:dyDescent="0.25">
      <c r="A5612" s="2">
        <v>5612</v>
      </c>
      <c r="B5612" s="2" t="s">
        <v>4192</v>
      </c>
      <c r="C5612" s="2" t="s">
        <v>12</v>
      </c>
      <c r="D5612" s="2">
        <v>2009</v>
      </c>
      <c r="E5612" s="2" t="s">
        <v>28</v>
      </c>
      <c r="F5612" s="2" t="s">
        <v>44</v>
      </c>
      <c r="G5612" s="2">
        <v>0.3</v>
      </c>
      <c r="H5612" s="2">
        <v>0</v>
      </c>
      <c r="I5612" s="2">
        <v>0</v>
      </c>
      <c r="J5612" s="2">
        <v>0.02</v>
      </c>
      <c r="K5612" s="2">
        <v>0.32</v>
      </c>
    </row>
    <row r="5613" spans="1:11" x14ac:dyDescent="0.25">
      <c r="A5613" s="3">
        <v>5613</v>
      </c>
      <c r="B5613" s="3" t="s">
        <v>4193</v>
      </c>
      <c r="C5613" s="3" t="s">
        <v>86</v>
      </c>
      <c r="D5613" s="3">
        <v>1996</v>
      </c>
      <c r="E5613" s="3" t="s">
        <v>43</v>
      </c>
      <c r="F5613" s="3" t="s">
        <v>110</v>
      </c>
      <c r="G5613" s="3">
        <v>0.05</v>
      </c>
      <c r="H5613" s="3">
        <v>0.04</v>
      </c>
      <c r="I5613" s="3">
        <v>0.21</v>
      </c>
      <c r="J5613" s="3">
        <v>0.02</v>
      </c>
      <c r="K5613" s="3">
        <v>0.32</v>
      </c>
    </row>
    <row r="5614" spans="1:11" x14ac:dyDescent="0.25">
      <c r="A5614" s="2">
        <v>5614</v>
      </c>
      <c r="B5614" s="2" t="s">
        <v>4194</v>
      </c>
      <c r="C5614" s="2" t="s">
        <v>86</v>
      </c>
      <c r="D5614" s="2">
        <v>1997</v>
      </c>
      <c r="E5614" s="2" t="s">
        <v>13</v>
      </c>
      <c r="F5614" s="2" t="s">
        <v>59</v>
      </c>
      <c r="G5614" s="2">
        <v>0.18</v>
      </c>
      <c r="H5614" s="2">
        <v>0.12</v>
      </c>
      <c r="I5614" s="2">
        <v>0</v>
      </c>
      <c r="J5614" s="2">
        <v>0.02</v>
      </c>
      <c r="K5614" s="2">
        <v>0.32</v>
      </c>
    </row>
    <row r="5615" spans="1:11" x14ac:dyDescent="0.25">
      <c r="A5615" s="3">
        <v>5615</v>
      </c>
      <c r="B5615" s="3" t="s">
        <v>4195</v>
      </c>
      <c r="C5615" s="3" t="s">
        <v>67</v>
      </c>
      <c r="D5615" s="3">
        <v>2014</v>
      </c>
      <c r="E5615" s="3" t="s">
        <v>43</v>
      </c>
      <c r="F5615" s="3" t="s">
        <v>192</v>
      </c>
      <c r="G5615" s="3">
        <v>0.09</v>
      </c>
      <c r="H5615" s="3">
        <v>0.16</v>
      </c>
      <c r="I5615" s="3">
        <v>0.02</v>
      </c>
      <c r="J5615" s="3">
        <v>0.05</v>
      </c>
      <c r="K5615" s="3">
        <v>0.32</v>
      </c>
    </row>
    <row r="5616" spans="1:11" x14ac:dyDescent="0.2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2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2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25">
      <c r="A5619" s="3">
        <v>5619</v>
      </c>
      <c r="B5619" s="3" t="s">
        <v>4197</v>
      </c>
      <c r="C5619" s="3" t="s">
        <v>46</v>
      </c>
      <c r="D5619" s="3">
        <v>2003</v>
      </c>
      <c r="E5619" s="3" t="s">
        <v>72</v>
      </c>
      <c r="F5619" s="3" t="s">
        <v>128</v>
      </c>
      <c r="G5619" s="3">
        <v>0</v>
      </c>
      <c r="H5619" s="3">
        <v>0</v>
      </c>
      <c r="I5619" s="3">
        <v>0.32</v>
      </c>
      <c r="J5619" s="3">
        <v>0</v>
      </c>
      <c r="K5619" s="3">
        <v>0.32</v>
      </c>
    </row>
    <row r="5620" spans="1:11" x14ac:dyDescent="0.25">
      <c r="A5620" s="2">
        <v>5620</v>
      </c>
      <c r="B5620" s="2" t="s">
        <v>4198</v>
      </c>
      <c r="C5620" s="2" t="s">
        <v>46</v>
      </c>
      <c r="D5620" s="5" t="s">
        <v>225</v>
      </c>
      <c r="E5620" s="2" t="s">
        <v>22</v>
      </c>
      <c r="F5620" s="2" t="s">
        <v>878</v>
      </c>
      <c r="G5620" s="2">
        <v>0.08</v>
      </c>
      <c r="H5620" s="2">
        <v>0.06</v>
      </c>
      <c r="I5620" s="2">
        <v>0.15</v>
      </c>
      <c r="J5620" s="2">
        <v>0.02</v>
      </c>
      <c r="K5620" s="2">
        <v>0.32</v>
      </c>
    </row>
    <row r="5621" spans="1:11" x14ac:dyDescent="0.25">
      <c r="A5621" s="3">
        <v>5621</v>
      </c>
      <c r="B5621" s="3" t="s">
        <v>4199</v>
      </c>
      <c r="C5621" s="3" t="s">
        <v>118</v>
      </c>
      <c r="D5621" s="3">
        <v>2010</v>
      </c>
      <c r="E5621" s="3" t="s">
        <v>212</v>
      </c>
      <c r="F5621" s="3" t="s">
        <v>92</v>
      </c>
      <c r="G5621" s="3">
        <v>0</v>
      </c>
      <c r="H5621" s="3">
        <v>0.26</v>
      </c>
      <c r="I5621" s="3">
        <v>0</v>
      </c>
      <c r="J5621" s="3">
        <v>0.06</v>
      </c>
      <c r="K5621" s="3">
        <v>0.32</v>
      </c>
    </row>
    <row r="5622" spans="1:11" x14ac:dyDescent="0.25">
      <c r="A5622" s="2">
        <v>5622</v>
      </c>
      <c r="B5622" s="2" t="s">
        <v>4200</v>
      </c>
      <c r="C5622" s="2" t="s">
        <v>46</v>
      </c>
      <c r="D5622" s="2">
        <v>2008</v>
      </c>
      <c r="E5622" s="2" t="s">
        <v>43</v>
      </c>
      <c r="F5622" s="2" t="s">
        <v>44</v>
      </c>
      <c r="G5622" s="2">
        <v>0.16</v>
      </c>
      <c r="H5622" s="2">
        <v>0.12</v>
      </c>
      <c r="I5622" s="2">
        <v>0</v>
      </c>
      <c r="J5622" s="2">
        <v>0.04</v>
      </c>
      <c r="K5622" s="2">
        <v>0.32</v>
      </c>
    </row>
    <row r="5623" spans="1:11" x14ac:dyDescent="0.25">
      <c r="A5623" s="3">
        <v>5623</v>
      </c>
      <c r="B5623" s="3" t="s">
        <v>4201</v>
      </c>
      <c r="C5623" s="3" t="s">
        <v>67</v>
      </c>
      <c r="D5623" s="3">
        <v>2016</v>
      </c>
      <c r="E5623" s="3" t="s">
        <v>43</v>
      </c>
      <c r="F5623" s="3" t="s">
        <v>92</v>
      </c>
      <c r="G5623" s="3">
        <v>0.03</v>
      </c>
      <c r="H5623" s="3">
        <v>0.24</v>
      </c>
      <c r="I5623" s="3">
        <v>0</v>
      </c>
      <c r="J5623" s="3">
        <v>0.05</v>
      </c>
      <c r="K5623" s="3">
        <v>0.32</v>
      </c>
    </row>
    <row r="5624" spans="1:11" x14ac:dyDescent="0.25">
      <c r="A5624" s="2">
        <v>5624</v>
      </c>
      <c r="B5624" s="2" t="s">
        <v>1631</v>
      </c>
      <c r="C5624" s="2" t="s">
        <v>26</v>
      </c>
      <c r="D5624" s="2">
        <v>2009</v>
      </c>
      <c r="E5624" s="2" t="s">
        <v>13</v>
      </c>
      <c r="F5624" s="2" t="s">
        <v>385</v>
      </c>
      <c r="G5624" s="2">
        <v>0.18</v>
      </c>
      <c r="H5624" s="2">
        <v>0.11</v>
      </c>
      <c r="I5624" s="2">
        <v>0</v>
      </c>
      <c r="J5624" s="2">
        <v>0.03</v>
      </c>
      <c r="K5624" s="2">
        <v>0.32</v>
      </c>
    </row>
    <row r="5625" spans="1:11" x14ac:dyDescent="0.25">
      <c r="A5625" s="3">
        <v>5625</v>
      </c>
      <c r="B5625" s="3" t="s">
        <v>4202</v>
      </c>
      <c r="C5625" s="3" t="s">
        <v>39</v>
      </c>
      <c r="D5625" s="3">
        <v>2011</v>
      </c>
      <c r="E5625" s="3" t="s">
        <v>28</v>
      </c>
      <c r="F5625" s="3" t="s">
        <v>1317</v>
      </c>
      <c r="G5625" s="3">
        <v>0.3</v>
      </c>
      <c r="H5625" s="3">
        <v>0</v>
      </c>
      <c r="I5625" s="3">
        <v>0</v>
      </c>
      <c r="J5625" s="3">
        <v>0.02</v>
      </c>
      <c r="K5625" s="3">
        <v>0.32</v>
      </c>
    </row>
    <row r="5626" spans="1:11" x14ac:dyDescent="0.25">
      <c r="A5626" s="2">
        <v>5626</v>
      </c>
      <c r="B5626" s="2" t="s">
        <v>4203</v>
      </c>
      <c r="C5626" s="2" t="s">
        <v>46</v>
      </c>
      <c r="D5626" s="2">
        <v>2005</v>
      </c>
      <c r="E5626" s="2" t="s">
        <v>31</v>
      </c>
      <c r="F5626" s="2" t="s">
        <v>92</v>
      </c>
      <c r="G5626" s="2">
        <v>0.16</v>
      </c>
      <c r="H5626" s="2">
        <v>0.12</v>
      </c>
      <c r="I5626" s="2">
        <v>0</v>
      </c>
      <c r="J5626" s="2">
        <v>0.04</v>
      </c>
      <c r="K5626" s="2">
        <v>0.32</v>
      </c>
    </row>
    <row r="5627" spans="1:11" x14ac:dyDescent="0.25">
      <c r="A5627" s="3">
        <v>5627</v>
      </c>
      <c r="B5627" s="3" t="s">
        <v>4204</v>
      </c>
      <c r="C5627" s="3" t="s">
        <v>39</v>
      </c>
      <c r="D5627" s="4" t="s">
        <v>225</v>
      </c>
      <c r="E5627" s="3" t="s">
        <v>31</v>
      </c>
      <c r="F5627" s="3" t="s">
        <v>878</v>
      </c>
      <c r="G5627" s="3">
        <v>0.24</v>
      </c>
      <c r="H5627" s="3">
        <v>0.05</v>
      </c>
      <c r="I5627" s="3">
        <v>0</v>
      </c>
      <c r="J5627" s="3">
        <v>0.02</v>
      </c>
      <c r="K5627" s="3">
        <v>0.32</v>
      </c>
    </row>
    <row r="5628" spans="1:11" x14ac:dyDescent="0.25">
      <c r="A5628" s="2">
        <v>5628</v>
      </c>
      <c r="B5628" s="2" t="s">
        <v>4205</v>
      </c>
      <c r="C5628" s="2" t="s">
        <v>39</v>
      </c>
      <c r="D5628" s="2">
        <v>2007</v>
      </c>
      <c r="E5628" s="2" t="s">
        <v>33</v>
      </c>
      <c r="F5628" s="2" t="s">
        <v>184</v>
      </c>
      <c r="G5628" s="2">
        <v>0.3</v>
      </c>
      <c r="H5628" s="2">
        <v>0</v>
      </c>
      <c r="I5628" s="2">
        <v>0</v>
      </c>
      <c r="J5628" s="2">
        <v>0.02</v>
      </c>
      <c r="K5628" s="2">
        <v>0.32</v>
      </c>
    </row>
    <row r="5629" spans="1:11" x14ac:dyDescent="0.2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25">
      <c r="A5630" s="2">
        <v>5630</v>
      </c>
      <c r="B5630" s="2" t="s">
        <v>704</v>
      </c>
      <c r="C5630" s="2" t="s">
        <v>147</v>
      </c>
      <c r="D5630" s="2">
        <v>2003</v>
      </c>
      <c r="E5630" s="2" t="s">
        <v>43</v>
      </c>
      <c r="F5630" s="2" t="s">
        <v>92</v>
      </c>
      <c r="G5630" s="2">
        <v>0.25</v>
      </c>
      <c r="H5630" s="2">
        <v>0.06</v>
      </c>
      <c r="I5630" s="2">
        <v>0</v>
      </c>
      <c r="J5630" s="2">
        <v>0.01</v>
      </c>
      <c r="K5630" s="2">
        <v>0.32</v>
      </c>
    </row>
    <row r="5631" spans="1:11" x14ac:dyDescent="0.25">
      <c r="A5631" s="3">
        <v>5631</v>
      </c>
      <c r="B5631" s="3" t="s">
        <v>4206</v>
      </c>
      <c r="C5631" s="3" t="s">
        <v>46</v>
      </c>
      <c r="D5631" s="3">
        <v>2000</v>
      </c>
      <c r="E5631" s="3" t="s">
        <v>33</v>
      </c>
      <c r="F5631" s="3" t="s">
        <v>59</v>
      </c>
      <c r="G5631" s="3">
        <v>0.16</v>
      </c>
      <c r="H5631" s="3">
        <v>0.12</v>
      </c>
      <c r="I5631" s="3">
        <v>0</v>
      </c>
      <c r="J5631" s="3">
        <v>0.04</v>
      </c>
      <c r="K5631" s="3">
        <v>0.32</v>
      </c>
    </row>
    <row r="5632" spans="1:11" x14ac:dyDescent="0.25">
      <c r="A5632" s="2">
        <v>5632</v>
      </c>
      <c r="B5632" s="2" t="s">
        <v>4207</v>
      </c>
      <c r="C5632" s="2" t="s">
        <v>78</v>
      </c>
      <c r="D5632" s="2">
        <v>1997</v>
      </c>
      <c r="E5632" s="2" t="s">
        <v>13</v>
      </c>
      <c r="F5632" s="2" t="s">
        <v>184</v>
      </c>
      <c r="G5632" s="2">
        <v>0.15</v>
      </c>
      <c r="H5632" s="2">
        <v>0.04</v>
      </c>
      <c r="I5632" s="2">
        <v>0.13</v>
      </c>
      <c r="J5632" s="2">
        <v>0</v>
      </c>
      <c r="K5632" s="2">
        <v>0.32</v>
      </c>
    </row>
    <row r="5633" spans="1:11" x14ac:dyDescent="0.25">
      <c r="A5633" s="3">
        <v>5633</v>
      </c>
      <c r="B5633" s="3" t="s">
        <v>2527</v>
      </c>
      <c r="C5633" s="3" t="s">
        <v>86</v>
      </c>
      <c r="D5633" s="3">
        <v>2000</v>
      </c>
      <c r="E5633" s="3" t="s">
        <v>2</v>
      </c>
      <c r="F5633" s="3" t="s">
        <v>92</v>
      </c>
      <c r="G5633" s="3">
        <v>0.18</v>
      </c>
      <c r="H5633" s="3">
        <v>0.12</v>
      </c>
      <c r="I5633" s="3">
        <v>0</v>
      </c>
      <c r="J5633" s="3">
        <v>0.02</v>
      </c>
      <c r="K5633" s="3">
        <v>0.32</v>
      </c>
    </row>
    <row r="5634" spans="1:11" x14ac:dyDescent="0.25">
      <c r="A5634" s="2">
        <v>5634</v>
      </c>
      <c r="B5634" s="2" t="s">
        <v>4208</v>
      </c>
      <c r="C5634" s="2" t="s">
        <v>21</v>
      </c>
      <c r="D5634" s="2">
        <v>1995</v>
      </c>
      <c r="E5634" s="2" t="s">
        <v>24</v>
      </c>
      <c r="F5634" s="2" t="s">
        <v>14</v>
      </c>
      <c r="G5634" s="2">
        <v>0</v>
      </c>
      <c r="H5634" s="2">
        <v>0</v>
      </c>
      <c r="I5634" s="2">
        <v>0.32</v>
      </c>
      <c r="J5634" s="2">
        <v>0</v>
      </c>
      <c r="K5634" s="2">
        <v>0.32</v>
      </c>
    </row>
    <row r="5635" spans="1:11" x14ac:dyDescent="0.25">
      <c r="A5635" s="3">
        <v>5635</v>
      </c>
      <c r="B5635" s="3" t="s">
        <v>4209</v>
      </c>
      <c r="C5635" s="3" t="s">
        <v>67</v>
      </c>
      <c r="D5635" s="3">
        <v>2016</v>
      </c>
      <c r="E5635" s="3" t="s">
        <v>18</v>
      </c>
      <c r="F5635" s="3" t="s">
        <v>514</v>
      </c>
      <c r="G5635" s="3">
        <v>0.03</v>
      </c>
      <c r="H5635" s="3">
        <v>0.24</v>
      </c>
      <c r="I5635" s="3">
        <v>0</v>
      </c>
      <c r="J5635" s="3">
        <v>0.05</v>
      </c>
      <c r="K5635" s="3">
        <v>0.32</v>
      </c>
    </row>
    <row r="5636" spans="1:11" x14ac:dyDescent="0.25">
      <c r="A5636" s="2">
        <v>5636</v>
      </c>
      <c r="B5636" s="2" t="s">
        <v>4210</v>
      </c>
      <c r="C5636" s="2" t="s">
        <v>55</v>
      </c>
      <c r="D5636" s="2">
        <v>2001</v>
      </c>
      <c r="E5636" s="2" t="s">
        <v>43</v>
      </c>
      <c r="F5636" s="2" t="s">
        <v>510</v>
      </c>
      <c r="G5636" s="2">
        <v>0.23</v>
      </c>
      <c r="H5636" s="2">
        <v>0.08</v>
      </c>
      <c r="I5636" s="2">
        <v>0</v>
      </c>
      <c r="J5636" s="2">
        <v>0.01</v>
      </c>
      <c r="K5636" s="2">
        <v>0.32</v>
      </c>
    </row>
    <row r="5637" spans="1:11" x14ac:dyDescent="0.25">
      <c r="A5637" s="3">
        <v>5637</v>
      </c>
      <c r="B5637" s="3" t="s">
        <v>4211</v>
      </c>
      <c r="C5637" s="3" t="s">
        <v>86</v>
      </c>
      <c r="D5637" s="3">
        <v>2000</v>
      </c>
      <c r="E5637" s="3" t="s">
        <v>13</v>
      </c>
      <c r="F5637" s="3" t="s">
        <v>110</v>
      </c>
      <c r="G5637" s="3">
        <v>0.18</v>
      </c>
      <c r="H5637" s="3">
        <v>0.12</v>
      </c>
      <c r="I5637" s="3">
        <v>0</v>
      </c>
      <c r="J5637" s="3">
        <v>0.02</v>
      </c>
      <c r="K5637" s="3">
        <v>0.32</v>
      </c>
    </row>
    <row r="5638" spans="1:11" x14ac:dyDescent="0.2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25">
      <c r="A5639" s="3">
        <v>5639</v>
      </c>
      <c r="B5639" s="3" t="s">
        <v>4214</v>
      </c>
      <c r="C5639" s="3" t="s">
        <v>86</v>
      </c>
      <c r="D5639" s="3">
        <v>1997</v>
      </c>
      <c r="E5639" s="3" t="s">
        <v>18</v>
      </c>
      <c r="F5639" s="3" t="s">
        <v>59</v>
      </c>
      <c r="G5639" s="3">
        <v>0.18</v>
      </c>
      <c r="H5639" s="3">
        <v>0.12</v>
      </c>
      <c r="I5639" s="3">
        <v>0</v>
      </c>
      <c r="J5639" s="3">
        <v>0.02</v>
      </c>
      <c r="K5639" s="3">
        <v>0.32</v>
      </c>
    </row>
    <row r="5640" spans="1:11" x14ac:dyDescent="0.25">
      <c r="A5640" s="2">
        <v>5640</v>
      </c>
      <c r="B5640" s="2" t="s">
        <v>3880</v>
      </c>
      <c r="C5640" s="2" t="s">
        <v>12</v>
      </c>
      <c r="D5640" s="2">
        <v>2007</v>
      </c>
      <c r="E5640" s="2" t="s">
        <v>13</v>
      </c>
      <c r="F5640" s="2" t="s">
        <v>128</v>
      </c>
      <c r="G5640" s="2">
        <v>0.27</v>
      </c>
      <c r="H5640" s="2">
        <v>0.02</v>
      </c>
      <c r="I5640" s="2">
        <v>0</v>
      </c>
      <c r="J5640" s="2">
        <v>0.03</v>
      </c>
      <c r="K5640" s="2">
        <v>0.32</v>
      </c>
    </row>
    <row r="5641" spans="1:11" x14ac:dyDescent="0.25">
      <c r="A5641" s="3">
        <v>5641</v>
      </c>
      <c r="B5641" s="3" t="s">
        <v>4215</v>
      </c>
      <c r="C5641" s="3" t="s">
        <v>46</v>
      </c>
      <c r="D5641" s="3">
        <v>2003</v>
      </c>
      <c r="E5641" s="3" t="s">
        <v>2</v>
      </c>
      <c r="F5641" s="3" t="s">
        <v>184</v>
      </c>
      <c r="G5641" s="3">
        <v>0.16</v>
      </c>
      <c r="H5641" s="3">
        <v>0.12</v>
      </c>
      <c r="I5641" s="3">
        <v>0</v>
      </c>
      <c r="J5641" s="3">
        <v>0.04</v>
      </c>
      <c r="K5641" s="3">
        <v>0.32</v>
      </c>
    </row>
    <row r="5642" spans="1:11" x14ac:dyDescent="0.25">
      <c r="A5642" s="2">
        <v>5642</v>
      </c>
      <c r="B5642" s="2" t="s">
        <v>4216</v>
      </c>
      <c r="C5642" s="2" t="s">
        <v>86</v>
      </c>
      <c r="D5642" s="2">
        <v>1995</v>
      </c>
      <c r="E5642" s="2" t="s">
        <v>28</v>
      </c>
      <c r="F5642" s="2" t="s">
        <v>110</v>
      </c>
      <c r="G5642" s="2">
        <v>0.18</v>
      </c>
      <c r="H5642" s="2">
        <v>0.12</v>
      </c>
      <c r="I5642" s="2">
        <v>0</v>
      </c>
      <c r="J5642" s="2">
        <v>0.02</v>
      </c>
      <c r="K5642" s="2">
        <v>0.32</v>
      </c>
    </row>
    <row r="5643" spans="1:11" x14ac:dyDescent="0.25">
      <c r="A5643" s="3">
        <v>5643</v>
      </c>
      <c r="B5643" s="3" t="s">
        <v>2087</v>
      </c>
      <c r="C5643" s="3" t="s">
        <v>130</v>
      </c>
      <c r="D5643" s="3">
        <v>2008</v>
      </c>
      <c r="E5643" s="3" t="s">
        <v>13</v>
      </c>
      <c r="F5643" s="3" t="s">
        <v>92</v>
      </c>
      <c r="G5643" s="3">
        <v>0.26</v>
      </c>
      <c r="H5643" s="3">
        <v>0.03</v>
      </c>
      <c r="I5643" s="3">
        <v>0</v>
      </c>
      <c r="J5643" s="3">
        <v>0.03</v>
      </c>
      <c r="K5643" s="3">
        <v>0.32</v>
      </c>
    </row>
    <row r="5644" spans="1:11" x14ac:dyDescent="0.25">
      <c r="A5644" s="2">
        <v>5644</v>
      </c>
      <c r="B5644" s="2" t="s">
        <v>4217</v>
      </c>
      <c r="C5644" s="2" t="s">
        <v>46</v>
      </c>
      <c r="D5644" s="2">
        <v>2004</v>
      </c>
      <c r="E5644" s="2" t="s">
        <v>28</v>
      </c>
      <c r="F5644" s="2" t="s">
        <v>184</v>
      </c>
      <c r="G5644" s="2">
        <v>0.16</v>
      </c>
      <c r="H5644" s="2">
        <v>0.12</v>
      </c>
      <c r="I5644" s="2">
        <v>0</v>
      </c>
      <c r="J5644" s="2">
        <v>0.04</v>
      </c>
      <c r="K5644" s="2">
        <v>0.32</v>
      </c>
    </row>
    <row r="5645" spans="1:11" x14ac:dyDescent="0.25">
      <c r="A5645" s="3">
        <v>5645</v>
      </c>
      <c r="B5645" s="3" t="s">
        <v>4218</v>
      </c>
      <c r="C5645" s="3" t="s">
        <v>12</v>
      </c>
      <c r="D5645" s="3">
        <v>2008</v>
      </c>
      <c r="E5645" s="3" t="s">
        <v>13</v>
      </c>
      <c r="F5645" s="3" t="s">
        <v>92</v>
      </c>
      <c r="G5645" s="3">
        <v>0</v>
      </c>
      <c r="H5645" s="3">
        <v>0.3</v>
      </c>
      <c r="I5645" s="3">
        <v>0</v>
      </c>
      <c r="J5645" s="3">
        <v>0.02</v>
      </c>
      <c r="K5645" s="3">
        <v>0.32</v>
      </c>
    </row>
    <row r="5646" spans="1:11" x14ac:dyDescent="0.25">
      <c r="A5646" s="2">
        <v>5646</v>
      </c>
      <c r="B5646" s="2" t="s">
        <v>4219</v>
      </c>
      <c r="C5646" s="2" t="s">
        <v>46</v>
      </c>
      <c r="D5646" s="2">
        <v>2001</v>
      </c>
      <c r="E5646" s="2" t="s">
        <v>33</v>
      </c>
      <c r="F5646" s="2" t="s">
        <v>760</v>
      </c>
      <c r="G5646" s="2">
        <v>0</v>
      </c>
      <c r="H5646" s="2">
        <v>0</v>
      </c>
      <c r="I5646" s="2">
        <v>0.32</v>
      </c>
      <c r="J5646" s="2">
        <v>0</v>
      </c>
      <c r="K5646" s="2">
        <v>0.32</v>
      </c>
    </row>
    <row r="5647" spans="1:11" x14ac:dyDescent="0.25">
      <c r="A5647" s="3">
        <v>5647</v>
      </c>
      <c r="B5647" s="3" t="s">
        <v>2016</v>
      </c>
      <c r="C5647" s="3" t="s">
        <v>834</v>
      </c>
      <c r="D5647" s="3">
        <v>1995</v>
      </c>
      <c r="E5647" s="3" t="s">
        <v>72</v>
      </c>
      <c r="F5647" s="3" t="s">
        <v>198</v>
      </c>
      <c r="G5647" s="3">
        <v>0</v>
      </c>
      <c r="H5647" s="3">
        <v>0</v>
      </c>
      <c r="I5647" s="3">
        <v>0.32</v>
      </c>
      <c r="J5647" s="3">
        <v>0</v>
      </c>
      <c r="K5647" s="3">
        <v>0.32</v>
      </c>
    </row>
    <row r="5648" spans="1:11" x14ac:dyDescent="0.25">
      <c r="A5648" s="2">
        <v>5648</v>
      </c>
      <c r="B5648" s="2" t="s">
        <v>4220</v>
      </c>
      <c r="C5648" s="2" t="s">
        <v>86</v>
      </c>
      <c r="D5648" s="2">
        <v>1999</v>
      </c>
      <c r="E5648" s="2" t="s">
        <v>13</v>
      </c>
      <c r="F5648" s="2" t="s">
        <v>184</v>
      </c>
      <c r="G5648" s="2">
        <v>0</v>
      </c>
      <c r="H5648" s="2">
        <v>0</v>
      </c>
      <c r="I5648" s="2">
        <v>0.3</v>
      </c>
      <c r="J5648" s="2">
        <v>0.02</v>
      </c>
      <c r="K5648" s="2">
        <v>0.32</v>
      </c>
    </row>
    <row r="5649" spans="1:11" x14ac:dyDescent="0.25">
      <c r="A5649" s="3">
        <v>5649</v>
      </c>
      <c r="B5649" s="3" t="s">
        <v>4221</v>
      </c>
      <c r="C5649" s="3" t="s">
        <v>55</v>
      </c>
      <c r="D5649" s="3">
        <v>2005</v>
      </c>
      <c r="E5649" s="3" t="s">
        <v>28</v>
      </c>
      <c r="F5649" s="3" t="s">
        <v>225</v>
      </c>
      <c r="G5649" s="3">
        <v>0.23</v>
      </c>
      <c r="H5649" s="3">
        <v>0.08</v>
      </c>
      <c r="I5649" s="3">
        <v>0</v>
      </c>
      <c r="J5649" s="3">
        <v>0.01</v>
      </c>
      <c r="K5649" s="3">
        <v>0.32</v>
      </c>
    </row>
    <row r="5650" spans="1:11" x14ac:dyDescent="0.25">
      <c r="A5650" s="2">
        <v>5650</v>
      </c>
      <c r="B5650" s="2" t="s">
        <v>4222</v>
      </c>
      <c r="C5650" s="2" t="s">
        <v>46</v>
      </c>
      <c r="D5650" s="2">
        <v>2002</v>
      </c>
      <c r="E5650" s="2" t="s">
        <v>72</v>
      </c>
      <c r="F5650" s="2" t="s">
        <v>92</v>
      </c>
      <c r="G5650" s="2">
        <v>0.16</v>
      </c>
      <c r="H5650" s="2">
        <v>0.12</v>
      </c>
      <c r="I5650" s="2">
        <v>0</v>
      </c>
      <c r="J5650" s="2">
        <v>0.04</v>
      </c>
      <c r="K5650" s="2">
        <v>0.32</v>
      </c>
    </row>
    <row r="5651" spans="1:11" x14ac:dyDescent="0.2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25">
      <c r="A5652" s="2">
        <v>5652</v>
      </c>
      <c r="B5652" s="2" t="s">
        <v>4223</v>
      </c>
      <c r="C5652" s="2" t="s">
        <v>55</v>
      </c>
      <c r="D5652" s="2">
        <v>2005</v>
      </c>
      <c r="E5652" s="2" t="s">
        <v>2</v>
      </c>
      <c r="F5652" s="2" t="s">
        <v>385</v>
      </c>
      <c r="G5652" s="2">
        <v>0.23</v>
      </c>
      <c r="H5652" s="2">
        <v>0.08</v>
      </c>
      <c r="I5652" s="2">
        <v>0</v>
      </c>
      <c r="J5652" s="2">
        <v>0.01</v>
      </c>
      <c r="K5652" s="2">
        <v>0.32</v>
      </c>
    </row>
    <row r="5653" spans="1:11" x14ac:dyDescent="0.25">
      <c r="A5653" s="3">
        <v>5653</v>
      </c>
      <c r="B5653" s="3" t="s">
        <v>4224</v>
      </c>
      <c r="C5653" s="3" t="s">
        <v>16</v>
      </c>
      <c r="D5653" s="3">
        <v>1991</v>
      </c>
      <c r="E5653" s="3" t="s">
        <v>24</v>
      </c>
      <c r="F5653" s="3" t="s">
        <v>4225</v>
      </c>
      <c r="G5653" s="3">
        <v>0</v>
      </c>
      <c r="H5653" s="3">
        <v>0</v>
      </c>
      <c r="I5653" s="3">
        <v>0.32</v>
      </c>
      <c r="J5653" s="3">
        <v>0</v>
      </c>
      <c r="K5653" s="3">
        <v>0.32</v>
      </c>
    </row>
    <row r="5654" spans="1:11" x14ac:dyDescent="0.25">
      <c r="A5654" s="2">
        <v>5654</v>
      </c>
      <c r="B5654" s="2" t="s">
        <v>2177</v>
      </c>
      <c r="C5654" s="2" t="s">
        <v>39</v>
      </c>
      <c r="D5654" s="2">
        <v>2009</v>
      </c>
      <c r="E5654" s="2" t="s">
        <v>43</v>
      </c>
      <c r="F5654" s="2" t="s">
        <v>110</v>
      </c>
      <c r="G5654" s="2">
        <v>0.17</v>
      </c>
      <c r="H5654" s="2">
        <v>0.12</v>
      </c>
      <c r="I5654" s="2">
        <v>0</v>
      </c>
      <c r="J5654" s="2">
        <v>0.03</v>
      </c>
      <c r="K5654" s="2">
        <v>0.32</v>
      </c>
    </row>
    <row r="5655" spans="1:11" x14ac:dyDescent="0.25">
      <c r="A5655" s="3">
        <v>5655</v>
      </c>
      <c r="B5655" s="3" t="s">
        <v>4226</v>
      </c>
      <c r="C5655" s="3" t="s">
        <v>46</v>
      </c>
      <c r="D5655" s="3">
        <v>2003</v>
      </c>
      <c r="E5655" s="3" t="s">
        <v>13</v>
      </c>
      <c r="F5655" s="3" t="s">
        <v>61</v>
      </c>
      <c r="G5655" s="3">
        <v>0.16</v>
      </c>
      <c r="H5655" s="3">
        <v>0.12</v>
      </c>
      <c r="I5655" s="3">
        <v>0</v>
      </c>
      <c r="J5655" s="3">
        <v>0.04</v>
      </c>
      <c r="K5655" s="3">
        <v>0.32</v>
      </c>
    </row>
    <row r="5656" spans="1:11" x14ac:dyDescent="0.25">
      <c r="A5656" s="2">
        <v>5656</v>
      </c>
      <c r="B5656" s="2" t="s">
        <v>3344</v>
      </c>
      <c r="C5656" s="2" t="s">
        <v>46</v>
      </c>
      <c r="D5656" s="2">
        <v>2009</v>
      </c>
      <c r="E5656" s="2" t="s">
        <v>28</v>
      </c>
      <c r="F5656" s="2" t="s">
        <v>445</v>
      </c>
      <c r="G5656" s="2">
        <v>0.16</v>
      </c>
      <c r="H5656" s="2">
        <v>0.12</v>
      </c>
      <c r="I5656" s="2">
        <v>0</v>
      </c>
      <c r="J5656" s="2">
        <v>0.04</v>
      </c>
      <c r="K5656" s="2">
        <v>0.32</v>
      </c>
    </row>
    <row r="5657" spans="1:11" x14ac:dyDescent="0.2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25">
      <c r="A5658" s="2">
        <v>5658</v>
      </c>
      <c r="B5658" s="2" t="s">
        <v>4228</v>
      </c>
      <c r="C5658" s="2" t="s">
        <v>55</v>
      </c>
      <c r="D5658" s="2">
        <v>2002</v>
      </c>
      <c r="E5658" s="2" t="s">
        <v>83</v>
      </c>
      <c r="F5658" s="2" t="s">
        <v>3324</v>
      </c>
      <c r="G5658" s="2">
        <v>0.23</v>
      </c>
      <c r="H5658" s="2">
        <v>0.08</v>
      </c>
      <c r="I5658" s="2">
        <v>0</v>
      </c>
      <c r="J5658" s="2">
        <v>0.01</v>
      </c>
      <c r="K5658" s="2">
        <v>0.32</v>
      </c>
    </row>
    <row r="5659" spans="1:11" x14ac:dyDescent="0.25">
      <c r="A5659" s="3">
        <v>5659</v>
      </c>
      <c r="B5659" s="3" t="s">
        <v>4229</v>
      </c>
      <c r="C5659" s="3" t="s">
        <v>127</v>
      </c>
      <c r="D5659" s="4" t="s">
        <v>225</v>
      </c>
      <c r="E5659" s="3" t="s">
        <v>18</v>
      </c>
      <c r="F5659" s="3" t="s">
        <v>61</v>
      </c>
      <c r="G5659" s="3">
        <v>0.3</v>
      </c>
      <c r="H5659" s="3">
        <v>0.02</v>
      </c>
      <c r="I5659" s="3">
        <v>0</v>
      </c>
      <c r="J5659" s="3">
        <v>0</v>
      </c>
      <c r="K5659" s="3">
        <v>0.32</v>
      </c>
    </row>
    <row r="5660" spans="1:11" x14ac:dyDescent="0.25">
      <c r="A5660" s="2">
        <v>5660</v>
      </c>
      <c r="B5660" s="2" t="s">
        <v>4230</v>
      </c>
      <c r="C5660" s="2" t="s">
        <v>127</v>
      </c>
      <c r="D5660" s="2">
        <v>1982</v>
      </c>
      <c r="E5660" s="2" t="s">
        <v>43</v>
      </c>
      <c r="F5660" s="2" t="s">
        <v>3754</v>
      </c>
      <c r="G5660" s="2">
        <v>0.3</v>
      </c>
      <c r="H5660" s="2">
        <v>0.02</v>
      </c>
      <c r="I5660" s="2">
        <v>0</v>
      </c>
      <c r="J5660" s="2">
        <v>0</v>
      </c>
      <c r="K5660" s="2">
        <v>0.32</v>
      </c>
    </row>
    <row r="5661" spans="1:11" x14ac:dyDescent="0.25">
      <c r="A5661" s="3">
        <v>5661</v>
      </c>
      <c r="B5661" s="3" t="s">
        <v>631</v>
      </c>
      <c r="C5661" s="3" t="s">
        <v>86</v>
      </c>
      <c r="D5661" s="3">
        <v>1997</v>
      </c>
      <c r="E5661" s="3" t="s">
        <v>83</v>
      </c>
      <c r="F5661" s="3" t="s">
        <v>417</v>
      </c>
      <c r="G5661" s="3">
        <v>0.18</v>
      </c>
      <c r="H5661" s="3">
        <v>0.12</v>
      </c>
      <c r="I5661" s="3">
        <v>0</v>
      </c>
      <c r="J5661" s="3">
        <v>0.02</v>
      </c>
      <c r="K5661" s="3">
        <v>0.32</v>
      </c>
    </row>
    <row r="5662" spans="1:11" x14ac:dyDescent="0.25">
      <c r="A5662" s="2">
        <v>5662</v>
      </c>
      <c r="B5662" s="2" t="s">
        <v>4231</v>
      </c>
      <c r="C5662" s="2" t="s">
        <v>26</v>
      </c>
      <c r="D5662" s="2">
        <v>2008</v>
      </c>
      <c r="E5662" s="2" t="s">
        <v>13</v>
      </c>
      <c r="F5662" s="2" t="s">
        <v>2879</v>
      </c>
      <c r="G5662" s="2">
        <v>0</v>
      </c>
      <c r="H5662" s="2">
        <v>0</v>
      </c>
      <c r="I5662" s="2">
        <v>0.32</v>
      </c>
      <c r="J5662" s="2">
        <v>0</v>
      </c>
      <c r="K5662" s="2">
        <v>0.32</v>
      </c>
    </row>
    <row r="5663" spans="1:11" x14ac:dyDescent="0.2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25">
      <c r="A5664" s="2">
        <v>5664</v>
      </c>
      <c r="B5664" s="2" t="s">
        <v>2819</v>
      </c>
      <c r="C5664" s="2" t="s">
        <v>130</v>
      </c>
      <c r="D5664" s="2">
        <v>2007</v>
      </c>
      <c r="E5664" s="2" t="s">
        <v>43</v>
      </c>
      <c r="F5664" s="2" t="s">
        <v>44</v>
      </c>
      <c r="G5664" s="2">
        <v>0.04</v>
      </c>
      <c r="H5664" s="2">
        <v>0.18</v>
      </c>
      <c r="I5664" s="2">
        <v>0</v>
      </c>
      <c r="J5664" s="2">
        <v>0.1</v>
      </c>
      <c r="K5664" s="2">
        <v>0.32</v>
      </c>
    </row>
    <row r="5665" spans="1:11" x14ac:dyDescent="0.2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2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25">
      <c r="A5667" s="3">
        <v>5667</v>
      </c>
      <c r="B5667" s="3" t="s">
        <v>4234</v>
      </c>
      <c r="C5667" s="3" t="s">
        <v>12</v>
      </c>
      <c r="D5667" s="3">
        <v>2010</v>
      </c>
      <c r="E5667" s="3" t="s">
        <v>212</v>
      </c>
      <c r="F5667" s="3" t="s">
        <v>192</v>
      </c>
      <c r="G5667" s="3">
        <v>0</v>
      </c>
      <c r="H5667" s="3">
        <v>0</v>
      </c>
      <c r="I5667" s="3">
        <v>0.32</v>
      </c>
      <c r="J5667" s="3">
        <v>0</v>
      </c>
      <c r="K5667" s="3">
        <v>0.32</v>
      </c>
    </row>
    <row r="5668" spans="1:11" x14ac:dyDescent="0.25">
      <c r="A5668" s="2">
        <v>5668</v>
      </c>
      <c r="B5668" s="2" t="s">
        <v>4235</v>
      </c>
      <c r="C5668" s="2" t="s">
        <v>48</v>
      </c>
      <c r="D5668" s="2">
        <v>1993</v>
      </c>
      <c r="E5668" s="2" t="s">
        <v>22</v>
      </c>
      <c r="F5668" s="2" t="s">
        <v>1147</v>
      </c>
      <c r="G5668" s="2">
        <v>0</v>
      </c>
      <c r="H5668" s="2">
        <v>0</v>
      </c>
      <c r="I5668" s="2">
        <v>0.32</v>
      </c>
      <c r="J5668" s="2">
        <v>0</v>
      </c>
      <c r="K5668" s="2">
        <v>0.32</v>
      </c>
    </row>
    <row r="5669" spans="1:11" x14ac:dyDescent="0.25">
      <c r="A5669" s="3">
        <v>5669</v>
      </c>
      <c r="B5669" s="3" t="s">
        <v>4236</v>
      </c>
      <c r="C5669" s="3" t="s">
        <v>46</v>
      </c>
      <c r="D5669" s="3">
        <v>2003</v>
      </c>
      <c r="E5669" s="3" t="s">
        <v>72</v>
      </c>
      <c r="F5669" s="3" t="s">
        <v>296</v>
      </c>
      <c r="G5669" s="3">
        <v>0</v>
      </c>
      <c r="H5669" s="3">
        <v>0</v>
      </c>
      <c r="I5669" s="3">
        <v>0.32</v>
      </c>
      <c r="J5669" s="3">
        <v>0</v>
      </c>
      <c r="K5669" s="3">
        <v>0.32</v>
      </c>
    </row>
    <row r="5670" spans="1:11" x14ac:dyDescent="0.25">
      <c r="A5670" s="2">
        <v>5670</v>
      </c>
      <c r="B5670" s="2" t="s">
        <v>4237</v>
      </c>
      <c r="C5670" s="2" t="s">
        <v>55</v>
      </c>
      <c r="D5670" s="2">
        <v>2002</v>
      </c>
      <c r="E5670" s="2" t="s">
        <v>28</v>
      </c>
      <c r="F5670" s="2" t="s">
        <v>128</v>
      </c>
      <c r="G5670" s="2">
        <v>0.23</v>
      </c>
      <c r="H5670" s="2">
        <v>0.08</v>
      </c>
      <c r="I5670" s="2">
        <v>0</v>
      </c>
      <c r="J5670" s="2">
        <v>0.01</v>
      </c>
      <c r="K5670" s="2">
        <v>0.32</v>
      </c>
    </row>
    <row r="5671" spans="1:11" x14ac:dyDescent="0.25">
      <c r="A5671" s="3">
        <v>5671</v>
      </c>
      <c r="B5671" s="3" t="s">
        <v>4238</v>
      </c>
      <c r="C5671" s="3" t="s">
        <v>46</v>
      </c>
      <c r="D5671" s="4" t="s">
        <v>225</v>
      </c>
      <c r="E5671" s="3" t="s">
        <v>13</v>
      </c>
      <c r="F5671" s="3" t="s">
        <v>878</v>
      </c>
      <c r="G5671" s="3">
        <v>0.16</v>
      </c>
      <c r="H5671" s="3">
        <v>0.12</v>
      </c>
      <c r="I5671" s="3">
        <v>0</v>
      </c>
      <c r="J5671" s="3">
        <v>0.04</v>
      </c>
      <c r="K5671" s="3">
        <v>0.32</v>
      </c>
    </row>
    <row r="5672" spans="1:11" x14ac:dyDescent="0.25">
      <c r="A5672" s="2">
        <v>5672</v>
      </c>
      <c r="B5672" s="2" t="s">
        <v>4239</v>
      </c>
      <c r="C5672" s="2" t="s">
        <v>86</v>
      </c>
      <c r="D5672" s="2">
        <v>1997</v>
      </c>
      <c r="E5672" s="2" t="s">
        <v>33</v>
      </c>
      <c r="F5672" s="2" t="s">
        <v>3735</v>
      </c>
      <c r="G5672" s="2">
        <v>0</v>
      </c>
      <c r="H5672" s="2">
        <v>0</v>
      </c>
      <c r="I5672" s="2">
        <v>0.3</v>
      </c>
      <c r="J5672" s="2">
        <v>0.02</v>
      </c>
      <c r="K5672" s="2">
        <v>0.32</v>
      </c>
    </row>
    <row r="5673" spans="1:11" x14ac:dyDescent="0.25">
      <c r="A5673" s="3">
        <v>5673</v>
      </c>
      <c r="B5673" s="3" t="s">
        <v>4240</v>
      </c>
      <c r="C5673" s="3" t="s">
        <v>86</v>
      </c>
      <c r="D5673" s="3">
        <v>1997</v>
      </c>
      <c r="E5673" s="3" t="s">
        <v>212</v>
      </c>
      <c r="F5673" s="3" t="s">
        <v>969</v>
      </c>
      <c r="G5673" s="3">
        <v>0</v>
      </c>
      <c r="H5673" s="3">
        <v>0</v>
      </c>
      <c r="I5673" s="3">
        <v>0.3</v>
      </c>
      <c r="J5673" s="3">
        <v>0.02</v>
      </c>
      <c r="K5673" s="3">
        <v>0.32</v>
      </c>
    </row>
    <row r="5674" spans="1:11" x14ac:dyDescent="0.25">
      <c r="A5674" s="2">
        <v>5674</v>
      </c>
      <c r="B5674" s="2" t="s">
        <v>4241</v>
      </c>
      <c r="C5674" s="2" t="s">
        <v>48</v>
      </c>
      <c r="D5674" s="2">
        <v>1994</v>
      </c>
      <c r="E5674" s="2" t="s">
        <v>22</v>
      </c>
      <c r="F5674" s="2" t="s">
        <v>124</v>
      </c>
      <c r="G5674" s="2">
        <v>0</v>
      </c>
      <c r="H5674" s="2">
        <v>0</v>
      </c>
      <c r="I5674" s="2">
        <v>0.32</v>
      </c>
      <c r="J5674" s="2">
        <v>0</v>
      </c>
      <c r="K5674" s="2">
        <v>0.32</v>
      </c>
    </row>
    <row r="5675" spans="1:11" x14ac:dyDescent="0.2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25">
      <c r="A5676" s="2">
        <v>5676</v>
      </c>
      <c r="B5676" s="2" t="s">
        <v>465</v>
      </c>
      <c r="C5676" s="2" t="s">
        <v>55</v>
      </c>
      <c r="D5676" s="2">
        <v>2001</v>
      </c>
      <c r="E5676" s="2" t="s">
        <v>13</v>
      </c>
      <c r="F5676" s="2" t="s">
        <v>110</v>
      </c>
      <c r="G5676" s="2">
        <v>0.23</v>
      </c>
      <c r="H5676" s="2">
        <v>0.08</v>
      </c>
      <c r="I5676" s="2">
        <v>0</v>
      </c>
      <c r="J5676" s="2">
        <v>0.01</v>
      </c>
      <c r="K5676" s="2">
        <v>0.32</v>
      </c>
    </row>
    <row r="5677" spans="1:11" x14ac:dyDescent="0.2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2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2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2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25">
      <c r="A5681" s="3">
        <v>5681</v>
      </c>
      <c r="B5681" s="3" t="s">
        <v>4246</v>
      </c>
      <c r="C5681" s="3" t="s">
        <v>46</v>
      </c>
      <c r="D5681" s="3">
        <v>2001</v>
      </c>
      <c r="E5681" s="3" t="s">
        <v>18</v>
      </c>
      <c r="F5681" s="3" t="s">
        <v>4247</v>
      </c>
      <c r="G5681" s="3">
        <v>0.16</v>
      </c>
      <c r="H5681" s="3">
        <v>0.12</v>
      </c>
      <c r="I5681" s="3">
        <v>0</v>
      </c>
      <c r="J5681" s="3">
        <v>0.04</v>
      </c>
      <c r="K5681" s="3">
        <v>0.32</v>
      </c>
    </row>
    <row r="5682" spans="1:11" x14ac:dyDescent="0.2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25">
      <c r="A5683" s="3">
        <v>5683</v>
      </c>
      <c r="B5683" s="3" t="s">
        <v>4248</v>
      </c>
      <c r="C5683" s="3" t="s">
        <v>48</v>
      </c>
      <c r="D5683" s="3">
        <v>1996</v>
      </c>
      <c r="E5683" s="3" t="s">
        <v>28</v>
      </c>
      <c r="F5683" s="3" t="s">
        <v>1147</v>
      </c>
      <c r="G5683" s="3">
        <v>0</v>
      </c>
      <c r="H5683" s="3">
        <v>0</v>
      </c>
      <c r="I5683" s="3">
        <v>0.32</v>
      </c>
      <c r="J5683" s="3">
        <v>0</v>
      </c>
      <c r="K5683" s="3">
        <v>0.32</v>
      </c>
    </row>
    <row r="5684" spans="1:11" x14ac:dyDescent="0.25">
      <c r="A5684" s="2">
        <v>5684</v>
      </c>
      <c r="B5684" s="2" t="s">
        <v>4249</v>
      </c>
      <c r="C5684" s="2" t="s">
        <v>86</v>
      </c>
      <c r="D5684" s="2">
        <v>2001</v>
      </c>
      <c r="E5684" s="2" t="s">
        <v>43</v>
      </c>
      <c r="F5684" s="2" t="s">
        <v>385</v>
      </c>
      <c r="G5684" s="2">
        <v>0.18</v>
      </c>
      <c r="H5684" s="2">
        <v>0.12</v>
      </c>
      <c r="I5684" s="2">
        <v>0</v>
      </c>
      <c r="J5684" s="2">
        <v>0.02</v>
      </c>
      <c r="K5684" s="2">
        <v>0.32</v>
      </c>
    </row>
    <row r="5685" spans="1:11" x14ac:dyDescent="0.25">
      <c r="A5685" s="3">
        <v>5685</v>
      </c>
      <c r="B5685" s="3" t="s">
        <v>4250</v>
      </c>
      <c r="C5685" s="3" t="s">
        <v>46</v>
      </c>
      <c r="D5685" s="3">
        <v>2000</v>
      </c>
      <c r="E5685" s="3" t="s">
        <v>212</v>
      </c>
      <c r="F5685" s="3" t="s">
        <v>751</v>
      </c>
      <c r="G5685" s="3">
        <v>0.08</v>
      </c>
      <c r="H5685" s="3">
        <v>0.06</v>
      </c>
      <c r="I5685" s="3">
        <v>0.16</v>
      </c>
      <c r="J5685" s="3">
        <v>0.02</v>
      </c>
      <c r="K5685" s="3">
        <v>0.32</v>
      </c>
    </row>
    <row r="5686" spans="1:11" x14ac:dyDescent="0.25">
      <c r="A5686" s="2">
        <v>5686</v>
      </c>
      <c r="B5686" s="2" t="s">
        <v>2382</v>
      </c>
      <c r="C5686" s="2" t="s">
        <v>130</v>
      </c>
      <c r="D5686" s="2">
        <v>2007</v>
      </c>
      <c r="E5686" s="2" t="s">
        <v>43</v>
      </c>
      <c r="F5686" s="2" t="s">
        <v>61</v>
      </c>
      <c r="G5686" s="2">
        <v>0.08</v>
      </c>
      <c r="H5686" s="2">
        <v>0.15</v>
      </c>
      <c r="I5686" s="2">
        <v>0</v>
      </c>
      <c r="J5686" s="2">
        <v>0.09</v>
      </c>
      <c r="K5686" s="2">
        <v>0.32</v>
      </c>
    </row>
    <row r="5687" spans="1:11" x14ac:dyDescent="0.25">
      <c r="A5687" s="3">
        <v>5687</v>
      </c>
      <c r="B5687" s="3" t="s">
        <v>2307</v>
      </c>
      <c r="C5687" s="3" t="s">
        <v>39</v>
      </c>
      <c r="D5687" s="3">
        <v>2011</v>
      </c>
      <c r="E5687" s="3" t="s">
        <v>83</v>
      </c>
      <c r="F5687" s="3" t="s">
        <v>650</v>
      </c>
      <c r="G5687" s="3">
        <v>0.2</v>
      </c>
      <c r="H5687" s="3">
        <v>0.06</v>
      </c>
      <c r="I5687" s="3">
        <v>0.03</v>
      </c>
      <c r="J5687" s="3">
        <v>0.02</v>
      </c>
      <c r="K5687" s="3">
        <v>0.32</v>
      </c>
    </row>
    <row r="5688" spans="1:11" x14ac:dyDescent="0.25">
      <c r="A5688" s="2">
        <v>5688</v>
      </c>
      <c r="B5688" s="2" t="s">
        <v>3590</v>
      </c>
      <c r="C5688" s="2" t="s">
        <v>39</v>
      </c>
      <c r="D5688" s="2">
        <v>2010</v>
      </c>
      <c r="E5688" s="2" t="s">
        <v>72</v>
      </c>
      <c r="F5688" s="2" t="s">
        <v>2752</v>
      </c>
      <c r="G5688" s="2">
        <v>0.23</v>
      </c>
      <c r="H5688" s="2">
        <v>0.04</v>
      </c>
      <c r="I5688" s="2">
        <v>0.02</v>
      </c>
      <c r="J5688" s="2">
        <v>0.02</v>
      </c>
      <c r="K5688" s="2">
        <v>0.32</v>
      </c>
    </row>
    <row r="5689" spans="1:11" x14ac:dyDescent="0.25">
      <c r="A5689" s="3">
        <v>5689</v>
      </c>
      <c r="B5689" s="3" t="s">
        <v>998</v>
      </c>
      <c r="C5689" s="3" t="s">
        <v>46</v>
      </c>
      <c r="D5689" s="3">
        <v>2002</v>
      </c>
      <c r="E5689" s="3" t="s">
        <v>83</v>
      </c>
      <c r="F5689" s="3" t="s">
        <v>59</v>
      </c>
      <c r="G5689" s="3">
        <v>0.15</v>
      </c>
      <c r="H5689" s="3">
        <v>0.12</v>
      </c>
      <c r="I5689" s="3">
        <v>0</v>
      </c>
      <c r="J5689" s="3">
        <v>0.04</v>
      </c>
      <c r="K5689" s="3">
        <v>0.32</v>
      </c>
    </row>
    <row r="5690" spans="1:11" x14ac:dyDescent="0.25">
      <c r="A5690" s="2">
        <v>5690</v>
      </c>
      <c r="B5690" s="2" t="s">
        <v>1675</v>
      </c>
      <c r="C5690" s="2" t="s">
        <v>46</v>
      </c>
      <c r="D5690" s="2">
        <v>2009</v>
      </c>
      <c r="E5690" s="2" t="s">
        <v>28</v>
      </c>
      <c r="F5690" s="2" t="s">
        <v>61</v>
      </c>
      <c r="G5690" s="2">
        <v>0.1</v>
      </c>
      <c r="H5690" s="2">
        <v>0.02</v>
      </c>
      <c r="I5690" s="2">
        <v>0</v>
      </c>
      <c r="J5690" s="2">
        <v>0.2</v>
      </c>
      <c r="K5690" s="2">
        <v>0.32</v>
      </c>
    </row>
    <row r="5691" spans="1:11" x14ac:dyDescent="0.25">
      <c r="A5691" s="3">
        <v>5691</v>
      </c>
      <c r="B5691" s="3" t="s">
        <v>3135</v>
      </c>
      <c r="C5691" s="3" t="s">
        <v>130</v>
      </c>
      <c r="D5691" s="3">
        <v>2007</v>
      </c>
      <c r="E5691" s="3" t="s">
        <v>18</v>
      </c>
      <c r="F5691" s="3" t="s">
        <v>59</v>
      </c>
      <c r="G5691" s="3">
        <v>0.13</v>
      </c>
      <c r="H5691" s="3">
        <v>0.12</v>
      </c>
      <c r="I5691" s="3">
        <v>0</v>
      </c>
      <c r="J5691" s="3">
        <v>0.06</v>
      </c>
      <c r="K5691" s="3">
        <v>0.32</v>
      </c>
    </row>
    <row r="5692" spans="1:11" x14ac:dyDescent="0.25">
      <c r="A5692" s="2">
        <v>5692</v>
      </c>
      <c r="B5692" s="2" t="s">
        <v>4251</v>
      </c>
      <c r="C5692" s="2" t="s">
        <v>26</v>
      </c>
      <c r="D5692" s="2">
        <v>2008</v>
      </c>
      <c r="E5692" s="2" t="s">
        <v>28</v>
      </c>
      <c r="F5692" s="2" t="s">
        <v>184</v>
      </c>
      <c r="G5692" s="2">
        <v>0</v>
      </c>
      <c r="H5692" s="2">
        <v>0</v>
      </c>
      <c r="I5692" s="2">
        <v>0.32</v>
      </c>
      <c r="J5692" s="2">
        <v>0</v>
      </c>
      <c r="K5692" s="2">
        <v>0.32</v>
      </c>
    </row>
    <row r="5693" spans="1:11" x14ac:dyDescent="0.25">
      <c r="A5693" s="3">
        <v>5693</v>
      </c>
      <c r="B5693" s="3" t="s">
        <v>1453</v>
      </c>
      <c r="C5693" s="3" t="s">
        <v>141</v>
      </c>
      <c r="D5693" s="3">
        <v>2015</v>
      </c>
      <c r="E5693" s="3" t="s">
        <v>28</v>
      </c>
      <c r="F5693" s="3" t="s">
        <v>92</v>
      </c>
      <c r="G5693" s="3">
        <v>0.24</v>
      </c>
      <c r="H5693" s="3">
        <v>0.04</v>
      </c>
      <c r="I5693" s="3">
        <v>0</v>
      </c>
      <c r="J5693" s="3">
        <v>0.03</v>
      </c>
      <c r="K5693" s="3">
        <v>0.32</v>
      </c>
    </row>
    <row r="5694" spans="1:11" x14ac:dyDescent="0.25">
      <c r="A5694" s="2">
        <v>5694</v>
      </c>
      <c r="B5694" s="2" t="s">
        <v>4252</v>
      </c>
      <c r="C5694" s="2" t="s">
        <v>12</v>
      </c>
      <c r="D5694" s="2">
        <v>2008</v>
      </c>
      <c r="E5694" s="2" t="s">
        <v>43</v>
      </c>
      <c r="F5694" s="2" t="s">
        <v>176</v>
      </c>
      <c r="G5694" s="2">
        <v>0.17</v>
      </c>
      <c r="H5694" s="2">
        <v>0.04</v>
      </c>
      <c r="I5694" s="2">
        <v>0.08</v>
      </c>
      <c r="J5694" s="2">
        <v>0.02</v>
      </c>
      <c r="K5694" s="2">
        <v>0.32</v>
      </c>
    </row>
    <row r="5695" spans="1:11" x14ac:dyDescent="0.25">
      <c r="A5695" s="3">
        <v>5695</v>
      </c>
      <c r="B5695" s="3" t="s">
        <v>4253</v>
      </c>
      <c r="C5695" s="3" t="s">
        <v>46</v>
      </c>
      <c r="D5695" s="3">
        <v>2004</v>
      </c>
      <c r="E5695" s="3" t="s">
        <v>43</v>
      </c>
      <c r="F5695" s="3" t="s">
        <v>751</v>
      </c>
      <c r="G5695" s="3">
        <v>0</v>
      </c>
      <c r="H5695" s="3">
        <v>0</v>
      </c>
      <c r="I5695" s="3">
        <v>0.32</v>
      </c>
      <c r="J5695" s="3">
        <v>0</v>
      </c>
      <c r="K5695" s="3">
        <v>0.32</v>
      </c>
    </row>
    <row r="5696" spans="1:11" x14ac:dyDescent="0.25">
      <c r="A5696" s="2">
        <v>5696</v>
      </c>
      <c r="B5696" s="2" t="s">
        <v>4254</v>
      </c>
      <c r="C5696" s="2" t="s">
        <v>113</v>
      </c>
      <c r="D5696" s="2">
        <v>2002</v>
      </c>
      <c r="E5696" s="2" t="s">
        <v>83</v>
      </c>
      <c r="F5696" s="2" t="s">
        <v>40</v>
      </c>
      <c r="G5696" s="2">
        <v>0.22</v>
      </c>
      <c r="H5696" s="2">
        <v>0.08</v>
      </c>
      <c r="I5696" s="2">
        <v>0</v>
      </c>
      <c r="J5696" s="2">
        <v>0.01</v>
      </c>
      <c r="K5696" s="2">
        <v>0.32</v>
      </c>
    </row>
    <row r="5697" spans="1:11" x14ac:dyDescent="0.25">
      <c r="A5697" s="3">
        <v>5697</v>
      </c>
      <c r="B5697" s="3" t="s">
        <v>4255</v>
      </c>
      <c r="C5697" s="3" t="s">
        <v>86</v>
      </c>
      <c r="D5697" s="3">
        <v>1998</v>
      </c>
      <c r="E5697" s="3" t="s">
        <v>2</v>
      </c>
      <c r="F5697" s="3" t="s">
        <v>1496</v>
      </c>
      <c r="G5697" s="3">
        <v>0.18</v>
      </c>
      <c r="H5697" s="3">
        <v>0.12</v>
      </c>
      <c r="I5697" s="3">
        <v>0</v>
      </c>
      <c r="J5697" s="3">
        <v>0.02</v>
      </c>
      <c r="K5697" s="3">
        <v>0.32</v>
      </c>
    </row>
    <row r="5698" spans="1:11" x14ac:dyDescent="0.25">
      <c r="A5698" s="2">
        <v>5698</v>
      </c>
      <c r="B5698" s="2" t="s">
        <v>2523</v>
      </c>
      <c r="C5698" s="2" t="s">
        <v>42</v>
      </c>
      <c r="D5698" s="2">
        <v>2016</v>
      </c>
      <c r="E5698" s="2" t="s">
        <v>43</v>
      </c>
      <c r="F5698" s="2" t="s">
        <v>206</v>
      </c>
      <c r="G5698" s="2">
        <v>0.1</v>
      </c>
      <c r="H5698" s="2">
        <v>0.17</v>
      </c>
      <c r="I5698" s="2">
        <v>0</v>
      </c>
      <c r="J5698" s="2">
        <v>0.05</v>
      </c>
      <c r="K5698" s="2">
        <v>0.32</v>
      </c>
    </row>
    <row r="5699" spans="1:11" x14ac:dyDescent="0.25">
      <c r="A5699" s="3">
        <v>5699</v>
      </c>
      <c r="B5699" s="3" t="s">
        <v>4256</v>
      </c>
      <c r="C5699" s="3" t="s">
        <v>634</v>
      </c>
      <c r="D5699" s="3">
        <v>1999</v>
      </c>
      <c r="E5699" s="3" t="s">
        <v>13</v>
      </c>
      <c r="F5699" s="3" t="s">
        <v>121</v>
      </c>
      <c r="G5699" s="3">
        <v>0</v>
      </c>
      <c r="H5699" s="3">
        <v>0</v>
      </c>
      <c r="I5699" s="3">
        <v>0.32</v>
      </c>
      <c r="J5699" s="3">
        <v>0</v>
      </c>
      <c r="K5699" s="3">
        <v>0.32</v>
      </c>
    </row>
    <row r="5700" spans="1:11" x14ac:dyDescent="0.25">
      <c r="A5700" s="2">
        <v>5700</v>
      </c>
      <c r="B5700" s="2" t="s">
        <v>235</v>
      </c>
      <c r="C5700" s="2" t="s">
        <v>118</v>
      </c>
      <c r="D5700" s="2">
        <v>2011</v>
      </c>
      <c r="E5700" s="2" t="s">
        <v>22</v>
      </c>
      <c r="F5700" s="2" t="s">
        <v>40</v>
      </c>
      <c r="G5700" s="2">
        <v>0.09</v>
      </c>
      <c r="H5700" s="2">
        <v>0.17</v>
      </c>
      <c r="I5700" s="2">
        <v>0</v>
      </c>
      <c r="J5700" s="2">
        <v>0.05</v>
      </c>
      <c r="K5700" s="2">
        <v>0.32</v>
      </c>
    </row>
    <row r="5701" spans="1:11" x14ac:dyDescent="0.25">
      <c r="A5701" s="3">
        <v>5701</v>
      </c>
      <c r="B5701" s="3" t="s">
        <v>1695</v>
      </c>
      <c r="C5701" s="3" t="s">
        <v>141</v>
      </c>
      <c r="D5701" s="3">
        <v>2015</v>
      </c>
      <c r="E5701" s="3" t="s">
        <v>72</v>
      </c>
      <c r="F5701" s="3" t="s">
        <v>296</v>
      </c>
      <c r="G5701" s="3">
        <v>0.18</v>
      </c>
      <c r="H5701" s="3">
        <v>0.11</v>
      </c>
      <c r="I5701" s="3">
        <v>0</v>
      </c>
      <c r="J5701" s="3">
        <v>0.03</v>
      </c>
      <c r="K5701" s="3">
        <v>0.31</v>
      </c>
    </row>
    <row r="5702" spans="1:11" x14ac:dyDescent="0.2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25">
      <c r="A5703" s="3">
        <v>5703</v>
      </c>
      <c r="B5703" s="3" t="s">
        <v>4258</v>
      </c>
      <c r="C5703" s="3" t="s">
        <v>39</v>
      </c>
      <c r="D5703" s="3">
        <v>2009</v>
      </c>
      <c r="E5703" s="3" t="s">
        <v>18</v>
      </c>
      <c r="F5703" s="3" t="s">
        <v>514</v>
      </c>
      <c r="G5703" s="3">
        <v>0.09</v>
      </c>
      <c r="H5703" s="3">
        <v>0.19</v>
      </c>
      <c r="I5703" s="3">
        <v>0</v>
      </c>
      <c r="J5703" s="3">
        <v>0.04</v>
      </c>
      <c r="K5703" s="3">
        <v>0.31</v>
      </c>
    </row>
    <row r="5704" spans="1:11" x14ac:dyDescent="0.25">
      <c r="A5704" s="2">
        <v>5704</v>
      </c>
      <c r="B5704" s="2" t="s">
        <v>4259</v>
      </c>
      <c r="C5704" s="2" t="s">
        <v>12</v>
      </c>
      <c r="D5704" s="2">
        <v>2010</v>
      </c>
      <c r="E5704" s="2" t="s">
        <v>13</v>
      </c>
      <c r="F5704" s="2" t="s">
        <v>296</v>
      </c>
      <c r="G5704" s="2">
        <v>0.1</v>
      </c>
      <c r="H5704" s="2">
        <v>0.18</v>
      </c>
      <c r="I5704" s="2">
        <v>0</v>
      </c>
      <c r="J5704" s="2">
        <v>0.03</v>
      </c>
      <c r="K5704" s="2">
        <v>0.31</v>
      </c>
    </row>
    <row r="5705" spans="1:11" x14ac:dyDescent="0.25">
      <c r="A5705" s="3">
        <v>5705</v>
      </c>
      <c r="B5705" s="3" t="s">
        <v>4260</v>
      </c>
      <c r="C5705" s="3" t="s">
        <v>86</v>
      </c>
      <c r="D5705" s="3">
        <v>1997</v>
      </c>
      <c r="E5705" s="3" t="s">
        <v>212</v>
      </c>
      <c r="F5705" s="3" t="s">
        <v>110</v>
      </c>
      <c r="G5705" s="3">
        <v>0.18</v>
      </c>
      <c r="H5705" s="3">
        <v>0.12</v>
      </c>
      <c r="I5705" s="3">
        <v>0</v>
      </c>
      <c r="J5705" s="3">
        <v>0.02</v>
      </c>
      <c r="K5705" s="3">
        <v>0.31</v>
      </c>
    </row>
    <row r="5706" spans="1:11" x14ac:dyDescent="0.25">
      <c r="A5706" s="2">
        <v>5706</v>
      </c>
      <c r="B5706" s="2" t="s">
        <v>4261</v>
      </c>
      <c r="C5706" s="2" t="s">
        <v>130</v>
      </c>
      <c r="D5706" s="2">
        <v>2011</v>
      </c>
      <c r="E5706" s="2" t="s">
        <v>22</v>
      </c>
      <c r="F5706" s="2" t="s">
        <v>176</v>
      </c>
      <c r="G5706" s="2">
        <v>0</v>
      </c>
      <c r="H5706" s="2">
        <v>0</v>
      </c>
      <c r="I5706" s="2">
        <v>0.31</v>
      </c>
      <c r="J5706" s="2">
        <v>0</v>
      </c>
      <c r="K5706" s="2">
        <v>0.31</v>
      </c>
    </row>
    <row r="5707" spans="1:11" x14ac:dyDescent="0.2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2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25">
      <c r="A5709" s="3">
        <v>5709</v>
      </c>
      <c r="B5709" s="3" t="s">
        <v>4263</v>
      </c>
      <c r="C5709" s="3" t="s">
        <v>86</v>
      </c>
      <c r="D5709" s="3">
        <v>1995</v>
      </c>
      <c r="E5709" s="3" t="s">
        <v>13</v>
      </c>
      <c r="F5709" s="3" t="s">
        <v>59</v>
      </c>
      <c r="G5709" s="3">
        <v>0.17</v>
      </c>
      <c r="H5709" s="3">
        <v>0.12</v>
      </c>
      <c r="I5709" s="3">
        <v>0</v>
      </c>
      <c r="J5709" s="3">
        <v>0.02</v>
      </c>
      <c r="K5709" s="3">
        <v>0.31</v>
      </c>
    </row>
    <row r="5710" spans="1:11" x14ac:dyDescent="0.2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25">
      <c r="A5711" s="3">
        <v>5711</v>
      </c>
      <c r="B5711" s="3" t="s">
        <v>4265</v>
      </c>
      <c r="C5711" s="3" t="s">
        <v>26</v>
      </c>
      <c r="D5711" s="3">
        <v>2010</v>
      </c>
      <c r="E5711" s="3" t="s">
        <v>43</v>
      </c>
      <c r="F5711" s="3" t="s">
        <v>451</v>
      </c>
      <c r="G5711" s="3">
        <v>0.25</v>
      </c>
      <c r="H5711" s="3">
        <v>0.04</v>
      </c>
      <c r="I5711" s="3">
        <v>0</v>
      </c>
      <c r="J5711" s="3">
        <v>0.02</v>
      </c>
      <c r="K5711" s="3">
        <v>0.31</v>
      </c>
    </row>
    <row r="5712" spans="1:11" x14ac:dyDescent="0.25">
      <c r="A5712" s="2">
        <v>5712</v>
      </c>
      <c r="B5712" s="2" t="s">
        <v>4266</v>
      </c>
      <c r="C5712" s="2" t="s">
        <v>46</v>
      </c>
      <c r="D5712" s="2">
        <v>2007</v>
      </c>
      <c r="E5712" s="2" t="s">
        <v>13</v>
      </c>
      <c r="F5712" s="2" t="s">
        <v>184</v>
      </c>
      <c r="G5712" s="2">
        <v>0</v>
      </c>
      <c r="H5712" s="2">
        <v>0</v>
      </c>
      <c r="I5712" s="2">
        <v>0.31</v>
      </c>
      <c r="J5712" s="2">
        <v>0</v>
      </c>
      <c r="K5712" s="2">
        <v>0.31</v>
      </c>
    </row>
    <row r="5713" spans="1:11" x14ac:dyDescent="0.2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25">
      <c r="A5714" s="2">
        <v>5714</v>
      </c>
      <c r="B5714" s="2" t="s">
        <v>224</v>
      </c>
      <c r="C5714" s="2" t="s">
        <v>55</v>
      </c>
      <c r="D5714" s="2">
        <v>2003</v>
      </c>
      <c r="E5714" s="2" t="s">
        <v>13</v>
      </c>
      <c r="F5714" s="2" t="s">
        <v>110</v>
      </c>
      <c r="G5714" s="2">
        <v>0.22</v>
      </c>
      <c r="H5714" s="2">
        <v>0.08</v>
      </c>
      <c r="I5714" s="2">
        <v>0</v>
      </c>
      <c r="J5714" s="2">
        <v>0.01</v>
      </c>
      <c r="K5714" s="2">
        <v>0.31</v>
      </c>
    </row>
    <row r="5715" spans="1:11" x14ac:dyDescent="0.25">
      <c r="A5715" s="3">
        <v>5715</v>
      </c>
      <c r="B5715" s="3" t="s">
        <v>2412</v>
      </c>
      <c r="C5715" s="3" t="s">
        <v>42</v>
      </c>
      <c r="D5715" s="3">
        <v>2014</v>
      </c>
      <c r="E5715" s="3" t="s">
        <v>31</v>
      </c>
      <c r="F5715" s="3" t="s">
        <v>159</v>
      </c>
      <c r="G5715" s="3">
        <v>0.1</v>
      </c>
      <c r="H5715" s="3">
        <v>0.15</v>
      </c>
      <c r="I5715" s="3">
        <v>0</v>
      </c>
      <c r="J5715" s="3">
        <v>0.06</v>
      </c>
      <c r="K5715" s="3">
        <v>0.31</v>
      </c>
    </row>
    <row r="5716" spans="1:11" x14ac:dyDescent="0.25">
      <c r="A5716" s="2">
        <v>5716</v>
      </c>
      <c r="B5716" s="2" t="s">
        <v>4268</v>
      </c>
      <c r="C5716" s="2" t="s">
        <v>48</v>
      </c>
      <c r="D5716" s="2">
        <v>1995</v>
      </c>
      <c r="E5716" s="2" t="s">
        <v>2</v>
      </c>
      <c r="F5716" s="2" t="s">
        <v>184</v>
      </c>
      <c r="G5716" s="2">
        <v>0</v>
      </c>
      <c r="H5716" s="2">
        <v>0</v>
      </c>
      <c r="I5716" s="2">
        <v>0.31</v>
      </c>
      <c r="J5716" s="2">
        <v>0</v>
      </c>
      <c r="K5716" s="2">
        <v>0.31</v>
      </c>
    </row>
    <row r="5717" spans="1:11" x14ac:dyDescent="0.25">
      <c r="A5717" s="3">
        <v>5717</v>
      </c>
      <c r="B5717" s="3" t="s">
        <v>4269</v>
      </c>
      <c r="C5717" s="3" t="s">
        <v>65</v>
      </c>
      <c r="D5717" s="3">
        <v>2011</v>
      </c>
      <c r="E5717" s="3" t="s">
        <v>24</v>
      </c>
      <c r="F5717" s="3" t="s">
        <v>192</v>
      </c>
      <c r="G5717" s="3">
        <v>0.08</v>
      </c>
      <c r="H5717" s="3">
        <v>0.15</v>
      </c>
      <c r="I5717" s="3">
        <v>0.06</v>
      </c>
      <c r="J5717" s="3">
        <v>0.03</v>
      </c>
      <c r="K5717" s="3">
        <v>0.31</v>
      </c>
    </row>
    <row r="5718" spans="1:11" x14ac:dyDescent="0.25">
      <c r="A5718" s="2">
        <v>5718</v>
      </c>
      <c r="B5718" s="2" t="s">
        <v>1167</v>
      </c>
      <c r="C5718" s="2" t="s">
        <v>21</v>
      </c>
      <c r="D5718" s="2">
        <v>1999</v>
      </c>
      <c r="E5718" s="2" t="s">
        <v>43</v>
      </c>
      <c r="F5718" s="2" t="s">
        <v>14</v>
      </c>
      <c r="G5718" s="2">
        <v>0</v>
      </c>
      <c r="H5718" s="2">
        <v>0</v>
      </c>
      <c r="I5718" s="2">
        <v>0.31</v>
      </c>
      <c r="J5718" s="2">
        <v>0</v>
      </c>
      <c r="K5718" s="2">
        <v>0.31</v>
      </c>
    </row>
    <row r="5719" spans="1:11" x14ac:dyDescent="0.25">
      <c r="A5719" s="3">
        <v>5719</v>
      </c>
      <c r="B5719" s="3" t="s">
        <v>4270</v>
      </c>
      <c r="C5719" s="3" t="s">
        <v>130</v>
      </c>
      <c r="D5719" s="3">
        <v>2008</v>
      </c>
      <c r="E5719" s="3" t="s">
        <v>13</v>
      </c>
      <c r="F5719" s="3" t="s">
        <v>184</v>
      </c>
      <c r="G5719" s="3">
        <v>0</v>
      </c>
      <c r="H5719" s="3">
        <v>0</v>
      </c>
      <c r="I5719" s="3">
        <v>0.31</v>
      </c>
      <c r="J5719" s="3">
        <v>0</v>
      </c>
      <c r="K5719" s="3">
        <v>0.31</v>
      </c>
    </row>
    <row r="5720" spans="1:11" x14ac:dyDescent="0.25">
      <c r="A5720" s="2">
        <v>5720</v>
      </c>
      <c r="B5720" s="2" t="s">
        <v>4271</v>
      </c>
      <c r="C5720" s="2" t="s">
        <v>86</v>
      </c>
      <c r="D5720" s="2">
        <v>1998</v>
      </c>
      <c r="E5720" s="2" t="s">
        <v>28</v>
      </c>
      <c r="F5720" s="2" t="s">
        <v>4272</v>
      </c>
      <c r="G5720" s="2">
        <v>0.17</v>
      </c>
      <c r="H5720" s="2">
        <v>0.12</v>
      </c>
      <c r="I5720" s="2">
        <v>0</v>
      </c>
      <c r="J5720" s="2">
        <v>0.02</v>
      </c>
      <c r="K5720" s="2">
        <v>0.31</v>
      </c>
    </row>
    <row r="5721" spans="1:11" x14ac:dyDescent="0.2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25">
      <c r="A5722" s="2">
        <v>5722</v>
      </c>
      <c r="B5722" s="2" t="s">
        <v>4273</v>
      </c>
      <c r="C5722" s="2" t="s">
        <v>39</v>
      </c>
      <c r="D5722" s="2">
        <v>2008</v>
      </c>
      <c r="E5722" s="2" t="s">
        <v>28</v>
      </c>
      <c r="F5722" s="2" t="s">
        <v>128</v>
      </c>
      <c r="G5722" s="2">
        <v>0.27</v>
      </c>
      <c r="H5722" s="2">
        <v>0.01</v>
      </c>
      <c r="I5722" s="2">
        <v>0.01</v>
      </c>
      <c r="J5722" s="2">
        <v>0.02</v>
      </c>
      <c r="K5722" s="2">
        <v>0.31</v>
      </c>
    </row>
    <row r="5723" spans="1:11" x14ac:dyDescent="0.2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25">
      <c r="A5724" s="2">
        <v>5724</v>
      </c>
      <c r="B5724" s="2" t="s">
        <v>1337</v>
      </c>
      <c r="C5724" s="2" t="s">
        <v>46</v>
      </c>
      <c r="D5724" s="2">
        <v>2005</v>
      </c>
      <c r="E5724" s="2" t="s">
        <v>13</v>
      </c>
      <c r="F5724" s="2" t="s">
        <v>110</v>
      </c>
      <c r="G5724" s="2">
        <v>0.15</v>
      </c>
      <c r="H5724" s="2">
        <v>0.12</v>
      </c>
      <c r="I5724" s="2">
        <v>0</v>
      </c>
      <c r="J5724" s="2">
        <v>0.04</v>
      </c>
      <c r="K5724" s="2">
        <v>0.31</v>
      </c>
    </row>
    <row r="5725" spans="1:11" x14ac:dyDescent="0.2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25">
      <c r="A5726" s="2">
        <v>5726</v>
      </c>
      <c r="B5726" s="2" t="s">
        <v>425</v>
      </c>
      <c r="C5726" s="2" t="s">
        <v>26</v>
      </c>
      <c r="D5726" s="2">
        <v>2005</v>
      </c>
      <c r="E5726" s="2" t="s">
        <v>43</v>
      </c>
      <c r="F5726" s="2" t="s">
        <v>92</v>
      </c>
      <c r="G5726" s="2">
        <v>0.25</v>
      </c>
      <c r="H5726" s="2">
        <v>0.03</v>
      </c>
      <c r="I5726" s="2">
        <v>0</v>
      </c>
      <c r="J5726" s="2">
        <v>0.03</v>
      </c>
      <c r="K5726" s="2">
        <v>0.31</v>
      </c>
    </row>
    <row r="5727" spans="1:11" x14ac:dyDescent="0.25">
      <c r="A5727" s="3">
        <v>5727</v>
      </c>
      <c r="B5727" s="3" t="s">
        <v>4275</v>
      </c>
      <c r="C5727" s="3" t="s">
        <v>65</v>
      </c>
      <c r="D5727" s="3">
        <v>2015</v>
      </c>
      <c r="E5727" s="3" t="s">
        <v>28</v>
      </c>
      <c r="F5727" s="3" t="s">
        <v>121</v>
      </c>
      <c r="G5727" s="3">
        <v>0.15</v>
      </c>
      <c r="H5727" s="3">
        <v>0.04</v>
      </c>
      <c r="I5727" s="3">
        <v>0.1</v>
      </c>
      <c r="J5727" s="3">
        <v>0.02</v>
      </c>
      <c r="K5727" s="3">
        <v>0.31</v>
      </c>
    </row>
    <row r="5728" spans="1:11" x14ac:dyDescent="0.25">
      <c r="A5728" s="2">
        <v>5728</v>
      </c>
      <c r="B5728" s="2" t="s">
        <v>4276</v>
      </c>
      <c r="C5728" s="2" t="s">
        <v>65</v>
      </c>
      <c r="D5728" s="2">
        <v>2014</v>
      </c>
      <c r="E5728" s="2" t="s">
        <v>212</v>
      </c>
      <c r="F5728" s="2" t="s">
        <v>296</v>
      </c>
      <c r="G5728" s="2">
        <v>0</v>
      </c>
      <c r="H5728" s="2">
        <v>0</v>
      </c>
      <c r="I5728" s="2">
        <v>0.31</v>
      </c>
      <c r="J5728" s="2">
        <v>0</v>
      </c>
      <c r="K5728" s="2">
        <v>0.31</v>
      </c>
    </row>
    <row r="5729" spans="1:11" x14ac:dyDescent="0.25">
      <c r="A5729" s="3">
        <v>5729</v>
      </c>
      <c r="B5729" s="3" t="s">
        <v>4277</v>
      </c>
      <c r="C5729" s="3" t="s">
        <v>26</v>
      </c>
      <c r="D5729" s="3">
        <v>2010</v>
      </c>
      <c r="E5729" s="3" t="s">
        <v>2</v>
      </c>
      <c r="F5729" s="3" t="s">
        <v>61</v>
      </c>
      <c r="G5729" s="3">
        <v>0.19</v>
      </c>
      <c r="H5729" s="3">
        <v>0.1</v>
      </c>
      <c r="I5729" s="3">
        <v>0</v>
      </c>
      <c r="J5729" s="3">
        <v>0.03</v>
      </c>
      <c r="K5729" s="3">
        <v>0.31</v>
      </c>
    </row>
    <row r="5730" spans="1:11" x14ac:dyDescent="0.2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25">
      <c r="A5731" s="3">
        <v>5731</v>
      </c>
      <c r="B5731" s="3" t="s">
        <v>4278</v>
      </c>
      <c r="C5731" s="3" t="s">
        <v>67</v>
      </c>
      <c r="D5731" s="3">
        <v>2016</v>
      </c>
      <c r="E5731" s="3" t="s">
        <v>31</v>
      </c>
      <c r="F5731" s="3" t="s">
        <v>650</v>
      </c>
      <c r="G5731" s="3">
        <v>0.05</v>
      </c>
      <c r="H5731" s="3">
        <v>0.19</v>
      </c>
      <c r="I5731" s="3">
        <v>0.03</v>
      </c>
      <c r="J5731" s="3">
        <v>0.04</v>
      </c>
      <c r="K5731" s="3">
        <v>0.31</v>
      </c>
    </row>
    <row r="5732" spans="1:11" x14ac:dyDescent="0.25">
      <c r="A5732" s="2">
        <v>5732</v>
      </c>
      <c r="B5732" s="2" t="s">
        <v>4279</v>
      </c>
      <c r="C5732" s="2" t="s">
        <v>46</v>
      </c>
      <c r="D5732" s="2">
        <v>2003</v>
      </c>
      <c r="E5732" s="2" t="s">
        <v>28</v>
      </c>
      <c r="F5732" s="2" t="s">
        <v>59</v>
      </c>
      <c r="G5732" s="2">
        <v>0.15</v>
      </c>
      <c r="H5732" s="2">
        <v>0.12</v>
      </c>
      <c r="I5732" s="2">
        <v>0</v>
      </c>
      <c r="J5732" s="2">
        <v>0.04</v>
      </c>
      <c r="K5732" s="2">
        <v>0.31</v>
      </c>
    </row>
    <row r="5733" spans="1:11" x14ac:dyDescent="0.25">
      <c r="A5733" s="3">
        <v>5733</v>
      </c>
      <c r="B5733" s="3" t="s">
        <v>4280</v>
      </c>
      <c r="C5733" s="3" t="s">
        <v>86</v>
      </c>
      <c r="D5733" s="3">
        <v>1996</v>
      </c>
      <c r="E5733" s="3" t="s">
        <v>83</v>
      </c>
      <c r="F5733" s="3" t="s">
        <v>787</v>
      </c>
      <c r="G5733" s="3">
        <v>0.17</v>
      </c>
      <c r="H5733" s="3">
        <v>0.12</v>
      </c>
      <c r="I5733" s="3">
        <v>0</v>
      </c>
      <c r="J5733" s="3">
        <v>0.02</v>
      </c>
      <c r="K5733" s="3">
        <v>0.31</v>
      </c>
    </row>
    <row r="5734" spans="1:11" x14ac:dyDescent="0.2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2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2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25">
      <c r="A5737" s="3">
        <v>5737</v>
      </c>
      <c r="B5737" s="3" t="s">
        <v>4282</v>
      </c>
      <c r="C5737" s="3" t="s">
        <v>26</v>
      </c>
      <c r="D5737" s="3">
        <v>2006</v>
      </c>
      <c r="E5737" s="3" t="s">
        <v>43</v>
      </c>
      <c r="F5737" s="3" t="s">
        <v>608</v>
      </c>
      <c r="G5737" s="3">
        <v>0.27</v>
      </c>
      <c r="H5737" s="3">
        <v>0.01</v>
      </c>
      <c r="I5737" s="3">
        <v>0</v>
      </c>
      <c r="J5737" s="3">
        <v>0.02</v>
      </c>
      <c r="K5737" s="3">
        <v>0.31</v>
      </c>
    </row>
    <row r="5738" spans="1:11" x14ac:dyDescent="0.2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25">
      <c r="A5739" s="3">
        <v>5739</v>
      </c>
      <c r="B5739" s="3" t="s">
        <v>4284</v>
      </c>
      <c r="C5739" s="3" t="s">
        <v>86</v>
      </c>
      <c r="D5739" s="3">
        <v>1998</v>
      </c>
      <c r="E5739" s="3" t="s">
        <v>28</v>
      </c>
      <c r="F5739" s="3" t="s">
        <v>59</v>
      </c>
      <c r="G5739" s="3">
        <v>0.17</v>
      </c>
      <c r="H5739" s="3">
        <v>0.12</v>
      </c>
      <c r="I5739" s="3">
        <v>0</v>
      </c>
      <c r="J5739" s="3">
        <v>0.02</v>
      </c>
      <c r="K5739" s="3">
        <v>0.31</v>
      </c>
    </row>
    <row r="5740" spans="1:11" x14ac:dyDescent="0.2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25">
      <c r="A5741" s="3">
        <v>5741</v>
      </c>
      <c r="B5741" s="3" t="s">
        <v>2410</v>
      </c>
      <c r="C5741" s="3" t="s">
        <v>141</v>
      </c>
      <c r="D5741" s="3">
        <v>2014</v>
      </c>
      <c r="E5741" s="3" t="s">
        <v>43</v>
      </c>
      <c r="F5741" s="3" t="s">
        <v>650</v>
      </c>
      <c r="G5741" s="3">
        <v>0.15</v>
      </c>
      <c r="H5741" s="3">
        <v>0.13</v>
      </c>
      <c r="I5741" s="3">
        <v>0</v>
      </c>
      <c r="J5741" s="3">
        <v>0.03</v>
      </c>
      <c r="K5741" s="3">
        <v>0.31</v>
      </c>
    </row>
    <row r="5742" spans="1:11" x14ac:dyDescent="0.25">
      <c r="A5742" s="2">
        <v>5742</v>
      </c>
      <c r="B5742" s="2" t="s">
        <v>3931</v>
      </c>
      <c r="C5742" s="2" t="s">
        <v>39</v>
      </c>
      <c r="D5742" s="2">
        <v>2010</v>
      </c>
      <c r="E5742" s="2" t="s">
        <v>43</v>
      </c>
      <c r="F5742" s="2" t="s">
        <v>176</v>
      </c>
      <c r="G5742" s="2">
        <v>0.19</v>
      </c>
      <c r="H5742" s="2">
        <v>0.09</v>
      </c>
      <c r="I5742" s="2">
        <v>0</v>
      </c>
      <c r="J5742" s="2">
        <v>0.03</v>
      </c>
      <c r="K5742" s="2">
        <v>0.31</v>
      </c>
    </row>
    <row r="5743" spans="1:11" x14ac:dyDescent="0.25">
      <c r="A5743" s="3">
        <v>5743</v>
      </c>
      <c r="B5743" s="3" t="s">
        <v>1080</v>
      </c>
      <c r="C5743" s="3" t="s">
        <v>39</v>
      </c>
      <c r="D5743" s="3">
        <v>2012</v>
      </c>
      <c r="E5743" s="3" t="s">
        <v>13</v>
      </c>
      <c r="F5743" s="3" t="s">
        <v>184</v>
      </c>
      <c r="G5743" s="3">
        <v>0.08</v>
      </c>
      <c r="H5743" s="3">
        <v>0.2</v>
      </c>
      <c r="I5743" s="3">
        <v>0</v>
      </c>
      <c r="J5743" s="3">
        <v>0.03</v>
      </c>
      <c r="K5743" s="3">
        <v>0.31</v>
      </c>
    </row>
    <row r="5744" spans="1:11" x14ac:dyDescent="0.2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25">
      <c r="A5745" s="3">
        <v>5745</v>
      </c>
      <c r="B5745" s="3" t="s">
        <v>4288</v>
      </c>
      <c r="C5745" s="3" t="s">
        <v>46</v>
      </c>
      <c r="D5745" s="3">
        <v>2009</v>
      </c>
      <c r="E5745" s="3" t="s">
        <v>212</v>
      </c>
      <c r="F5745" s="3" t="s">
        <v>296</v>
      </c>
      <c r="G5745" s="3">
        <v>0</v>
      </c>
      <c r="H5745" s="3">
        <v>0</v>
      </c>
      <c r="I5745" s="3">
        <v>0.31</v>
      </c>
      <c r="J5745" s="3">
        <v>0</v>
      </c>
      <c r="K5745" s="3">
        <v>0.31</v>
      </c>
    </row>
    <row r="5746" spans="1:11" x14ac:dyDescent="0.2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25">
      <c r="A5747" s="3">
        <v>5747</v>
      </c>
      <c r="B5747" s="3" t="s">
        <v>4291</v>
      </c>
      <c r="C5747" s="3" t="s">
        <v>834</v>
      </c>
      <c r="D5747" s="3">
        <v>1995</v>
      </c>
      <c r="E5747" s="3" t="s">
        <v>31</v>
      </c>
      <c r="F5747" s="3" t="s">
        <v>121</v>
      </c>
      <c r="G5747" s="3">
        <v>0</v>
      </c>
      <c r="H5747" s="3">
        <v>0</v>
      </c>
      <c r="I5747" s="3">
        <v>0.31</v>
      </c>
      <c r="J5747" s="3">
        <v>0</v>
      </c>
      <c r="K5747" s="3">
        <v>0.31</v>
      </c>
    </row>
    <row r="5748" spans="1:11" x14ac:dyDescent="0.25">
      <c r="A5748" s="2">
        <v>5748</v>
      </c>
      <c r="B5748" s="2" t="s">
        <v>4292</v>
      </c>
      <c r="C5748" s="2" t="s">
        <v>86</v>
      </c>
      <c r="D5748" s="2">
        <v>2001</v>
      </c>
      <c r="E5748" s="2" t="s">
        <v>43</v>
      </c>
      <c r="F5748" s="2" t="s">
        <v>44</v>
      </c>
      <c r="G5748" s="2">
        <v>0.17</v>
      </c>
      <c r="H5748" s="2">
        <v>0.12</v>
      </c>
      <c r="I5748" s="2">
        <v>0</v>
      </c>
      <c r="J5748" s="2">
        <v>0.02</v>
      </c>
      <c r="K5748" s="2">
        <v>0.31</v>
      </c>
    </row>
    <row r="5749" spans="1:11" x14ac:dyDescent="0.2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25">
      <c r="A5750" s="2">
        <v>5750</v>
      </c>
      <c r="B5750" s="2" t="s">
        <v>4293</v>
      </c>
      <c r="C5750" s="2" t="s">
        <v>55</v>
      </c>
      <c r="D5750" s="2">
        <v>2005</v>
      </c>
      <c r="E5750" s="2" t="s">
        <v>43</v>
      </c>
      <c r="F5750" s="2" t="s">
        <v>385</v>
      </c>
      <c r="G5750" s="2">
        <v>0.22</v>
      </c>
      <c r="H5750" s="2">
        <v>0.08</v>
      </c>
      <c r="I5750" s="2">
        <v>0</v>
      </c>
      <c r="J5750" s="2">
        <v>0.01</v>
      </c>
      <c r="K5750" s="2">
        <v>0.31</v>
      </c>
    </row>
    <row r="5751" spans="1:11" x14ac:dyDescent="0.2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25">
      <c r="A5752" s="2">
        <v>5752</v>
      </c>
      <c r="B5752" s="2" t="s">
        <v>4295</v>
      </c>
      <c r="C5752" s="2" t="s">
        <v>130</v>
      </c>
      <c r="D5752" s="2">
        <v>2005</v>
      </c>
      <c r="E5752" s="2" t="s">
        <v>2</v>
      </c>
      <c r="F5752" s="2" t="s">
        <v>176</v>
      </c>
      <c r="G5752" s="2">
        <v>0.27</v>
      </c>
      <c r="H5752" s="2">
        <v>0.01</v>
      </c>
      <c r="I5752" s="2">
        <v>0</v>
      </c>
      <c r="J5752" s="2">
        <v>0.03</v>
      </c>
      <c r="K5752" s="2">
        <v>0.31</v>
      </c>
    </row>
    <row r="5753" spans="1:11" x14ac:dyDescent="0.2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2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25">
      <c r="A5755" s="3">
        <v>5755</v>
      </c>
      <c r="B5755" s="3" t="s">
        <v>4298</v>
      </c>
      <c r="C5755" s="3" t="s">
        <v>78</v>
      </c>
      <c r="D5755" s="3">
        <v>1997</v>
      </c>
      <c r="E5755" s="3" t="s">
        <v>13</v>
      </c>
      <c r="F5755" s="3" t="s">
        <v>184</v>
      </c>
      <c r="G5755" s="3">
        <v>0</v>
      </c>
      <c r="H5755" s="3">
        <v>0</v>
      </c>
      <c r="I5755" s="3">
        <v>0.26</v>
      </c>
      <c r="J5755" s="3">
        <v>0.05</v>
      </c>
      <c r="K5755" s="3">
        <v>0.31</v>
      </c>
    </row>
    <row r="5756" spans="1:11" x14ac:dyDescent="0.25">
      <c r="A5756" s="2">
        <v>5756</v>
      </c>
      <c r="B5756" s="2" t="s">
        <v>4299</v>
      </c>
      <c r="C5756" s="2" t="s">
        <v>78</v>
      </c>
      <c r="D5756" s="2">
        <v>1998</v>
      </c>
      <c r="E5756" s="2" t="s">
        <v>2</v>
      </c>
      <c r="F5756" s="2" t="s">
        <v>184</v>
      </c>
      <c r="G5756" s="2">
        <v>0.06</v>
      </c>
      <c r="H5756" s="2">
        <v>0.02</v>
      </c>
      <c r="I5756" s="2">
        <v>0.13</v>
      </c>
      <c r="J5756" s="2">
        <v>0.1</v>
      </c>
      <c r="K5756" s="2">
        <v>0.31</v>
      </c>
    </row>
    <row r="5757" spans="1:11" x14ac:dyDescent="0.25">
      <c r="A5757" s="3">
        <v>5757</v>
      </c>
      <c r="B5757" s="3" t="s">
        <v>1658</v>
      </c>
      <c r="C5757" s="3" t="s">
        <v>78</v>
      </c>
      <c r="D5757" s="3">
        <v>1999</v>
      </c>
      <c r="E5757" s="3" t="s">
        <v>18</v>
      </c>
      <c r="F5757" s="3" t="s">
        <v>110</v>
      </c>
      <c r="G5757" s="3">
        <v>0.25</v>
      </c>
      <c r="H5757" s="3">
        <v>0.06</v>
      </c>
      <c r="I5757" s="3">
        <v>0</v>
      </c>
      <c r="J5757" s="3">
        <v>0</v>
      </c>
      <c r="K5757" s="3">
        <v>0.31</v>
      </c>
    </row>
    <row r="5758" spans="1:11" x14ac:dyDescent="0.25">
      <c r="A5758" s="2">
        <v>5758</v>
      </c>
      <c r="B5758" s="2" t="s">
        <v>1415</v>
      </c>
      <c r="C5758" s="2" t="s">
        <v>78</v>
      </c>
      <c r="D5758" s="2">
        <v>1998</v>
      </c>
      <c r="E5758" s="2" t="s">
        <v>18</v>
      </c>
      <c r="F5758" s="2" t="s">
        <v>61</v>
      </c>
      <c r="G5758" s="2">
        <v>0.25</v>
      </c>
      <c r="H5758" s="2">
        <v>0.06</v>
      </c>
      <c r="I5758" s="2">
        <v>0</v>
      </c>
      <c r="J5758" s="2">
        <v>0</v>
      </c>
      <c r="K5758" s="2">
        <v>0.31</v>
      </c>
    </row>
    <row r="5759" spans="1:11" x14ac:dyDescent="0.25">
      <c r="A5759" s="3">
        <v>5759</v>
      </c>
      <c r="B5759" s="3" t="s">
        <v>4300</v>
      </c>
      <c r="C5759" s="3" t="s">
        <v>78</v>
      </c>
      <c r="D5759" s="3">
        <v>1999</v>
      </c>
      <c r="E5759" s="3" t="s">
        <v>13</v>
      </c>
      <c r="F5759" s="3" t="s">
        <v>44</v>
      </c>
      <c r="G5759" s="3">
        <v>0.25</v>
      </c>
      <c r="H5759" s="3">
        <v>0.06</v>
      </c>
      <c r="I5759" s="3">
        <v>0</v>
      </c>
      <c r="J5759" s="3">
        <v>0</v>
      </c>
      <c r="K5759" s="3">
        <v>0.31</v>
      </c>
    </row>
    <row r="5760" spans="1:11" x14ac:dyDescent="0.25">
      <c r="A5760" s="2">
        <v>5760</v>
      </c>
      <c r="B5760" s="2" t="s">
        <v>4301</v>
      </c>
      <c r="C5760" s="2" t="s">
        <v>78</v>
      </c>
      <c r="D5760" s="2">
        <v>2001</v>
      </c>
      <c r="E5760" s="2" t="s">
        <v>33</v>
      </c>
      <c r="F5760" s="2" t="s">
        <v>14</v>
      </c>
      <c r="G5760" s="2">
        <v>0</v>
      </c>
      <c r="H5760" s="2">
        <v>0</v>
      </c>
      <c r="I5760" s="2">
        <v>0.26</v>
      </c>
      <c r="J5760" s="2">
        <v>0.05</v>
      </c>
      <c r="K5760" s="2">
        <v>0.31</v>
      </c>
    </row>
    <row r="5761" spans="1:11" x14ac:dyDescent="0.2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25">
      <c r="A5762" s="2">
        <v>5762</v>
      </c>
      <c r="B5762" s="2" t="s">
        <v>4303</v>
      </c>
      <c r="C5762" s="2" t="s">
        <v>26</v>
      </c>
      <c r="D5762" s="2">
        <v>2006</v>
      </c>
      <c r="E5762" s="2" t="s">
        <v>72</v>
      </c>
      <c r="F5762" s="2" t="s">
        <v>296</v>
      </c>
      <c r="G5762" s="2">
        <v>0.31</v>
      </c>
      <c r="H5762" s="2">
        <v>0</v>
      </c>
      <c r="I5762" s="2">
        <v>0</v>
      </c>
      <c r="J5762" s="2">
        <v>0</v>
      </c>
      <c r="K5762" s="2">
        <v>0.31</v>
      </c>
    </row>
    <row r="5763" spans="1:11" x14ac:dyDescent="0.25">
      <c r="A5763" s="3">
        <v>5763</v>
      </c>
      <c r="B5763" s="3" t="s">
        <v>3483</v>
      </c>
      <c r="C5763" s="3" t="s">
        <v>39</v>
      </c>
      <c r="D5763" s="3">
        <v>2010</v>
      </c>
      <c r="E5763" s="3" t="s">
        <v>43</v>
      </c>
      <c r="F5763" s="3" t="s">
        <v>451</v>
      </c>
      <c r="G5763" s="3">
        <v>0.24</v>
      </c>
      <c r="H5763" s="3">
        <v>0.05</v>
      </c>
      <c r="I5763" s="3">
        <v>0</v>
      </c>
      <c r="J5763" s="3">
        <v>0.02</v>
      </c>
      <c r="K5763" s="3">
        <v>0.31</v>
      </c>
    </row>
    <row r="5764" spans="1:11" x14ac:dyDescent="0.25">
      <c r="A5764" s="2">
        <v>5764</v>
      </c>
      <c r="B5764" s="2" t="s">
        <v>2405</v>
      </c>
      <c r="C5764" s="2" t="s">
        <v>141</v>
      </c>
      <c r="D5764" s="2">
        <v>2015</v>
      </c>
      <c r="E5764" s="2" t="s">
        <v>43</v>
      </c>
      <c r="F5764" s="2" t="s">
        <v>451</v>
      </c>
      <c r="G5764" s="2">
        <v>0.18</v>
      </c>
      <c r="H5764" s="2">
        <v>0.1</v>
      </c>
      <c r="I5764" s="2">
        <v>0</v>
      </c>
      <c r="J5764" s="2">
        <v>0.03</v>
      </c>
      <c r="K5764" s="2">
        <v>0.31</v>
      </c>
    </row>
    <row r="5765" spans="1:11" x14ac:dyDescent="0.25">
      <c r="A5765" s="3">
        <v>5765</v>
      </c>
      <c r="B5765" s="3" t="s">
        <v>4304</v>
      </c>
      <c r="C5765" s="3" t="s">
        <v>65</v>
      </c>
      <c r="D5765" s="3">
        <v>2014</v>
      </c>
      <c r="E5765" s="3" t="s">
        <v>43</v>
      </c>
      <c r="F5765" s="3" t="s">
        <v>296</v>
      </c>
      <c r="G5765" s="3">
        <v>0</v>
      </c>
      <c r="H5765" s="3">
        <v>0</v>
      </c>
      <c r="I5765" s="3">
        <v>0.31</v>
      </c>
      <c r="J5765" s="3">
        <v>0</v>
      </c>
      <c r="K5765" s="3">
        <v>0.31</v>
      </c>
    </row>
    <row r="5766" spans="1:11" x14ac:dyDescent="0.2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25">
      <c r="A5767" s="3">
        <v>5767</v>
      </c>
      <c r="B5767" s="3" t="s">
        <v>4153</v>
      </c>
      <c r="C5767" s="3" t="s">
        <v>12</v>
      </c>
      <c r="D5767" s="3">
        <v>2010</v>
      </c>
      <c r="E5767" s="3" t="s">
        <v>43</v>
      </c>
      <c r="F5767" s="3" t="s">
        <v>110</v>
      </c>
      <c r="G5767" s="3">
        <v>0.18</v>
      </c>
      <c r="H5767" s="3">
        <v>0.1</v>
      </c>
      <c r="I5767" s="3">
        <v>0</v>
      </c>
      <c r="J5767" s="3">
        <v>0.03</v>
      </c>
      <c r="K5767" s="3">
        <v>0.31</v>
      </c>
    </row>
    <row r="5768" spans="1:11" x14ac:dyDescent="0.25">
      <c r="A5768" s="2">
        <v>5768</v>
      </c>
      <c r="B5768" s="2" t="s">
        <v>4306</v>
      </c>
      <c r="C5768" s="2" t="s">
        <v>46</v>
      </c>
      <c r="D5768" s="2">
        <v>2007</v>
      </c>
      <c r="E5768" s="2" t="s">
        <v>13</v>
      </c>
      <c r="F5768" s="2" t="s">
        <v>184</v>
      </c>
      <c r="G5768" s="2">
        <v>0</v>
      </c>
      <c r="H5768" s="2">
        <v>0</v>
      </c>
      <c r="I5768" s="2">
        <v>0.31</v>
      </c>
      <c r="J5768" s="2">
        <v>0</v>
      </c>
      <c r="K5768" s="2">
        <v>0.31</v>
      </c>
    </row>
    <row r="5769" spans="1:11" x14ac:dyDescent="0.2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25">
      <c r="A5770" s="2">
        <v>5770</v>
      </c>
      <c r="B5770" s="2" t="s">
        <v>4308</v>
      </c>
      <c r="C5770" s="2" t="s">
        <v>12</v>
      </c>
      <c r="D5770" s="2">
        <v>2008</v>
      </c>
      <c r="E5770" s="2" t="s">
        <v>33</v>
      </c>
      <c r="F5770" s="2" t="s">
        <v>1203</v>
      </c>
      <c r="G5770" s="2">
        <v>0.25</v>
      </c>
      <c r="H5770" s="2">
        <v>0.04</v>
      </c>
      <c r="I5770" s="2">
        <v>0</v>
      </c>
      <c r="J5770" s="2">
        <v>0.03</v>
      </c>
      <c r="K5770" s="2">
        <v>0.31</v>
      </c>
    </row>
    <row r="5771" spans="1:11" x14ac:dyDescent="0.2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25">
      <c r="A5772" s="2">
        <v>5772</v>
      </c>
      <c r="B5772" s="2" t="s">
        <v>4310</v>
      </c>
      <c r="C5772" s="2" t="s">
        <v>26</v>
      </c>
      <c r="D5772" s="2">
        <v>2010</v>
      </c>
      <c r="E5772" s="2" t="s">
        <v>212</v>
      </c>
      <c r="F5772" s="2" t="s">
        <v>184</v>
      </c>
      <c r="G5772" s="2">
        <v>0.18</v>
      </c>
      <c r="H5772" s="2">
        <v>0.02</v>
      </c>
      <c r="I5772" s="2">
        <v>0.09</v>
      </c>
      <c r="J5772" s="2">
        <v>0.02</v>
      </c>
      <c r="K5772" s="2">
        <v>0.31</v>
      </c>
    </row>
    <row r="5773" spans="1:11" x14ac:dyDescent="0.25">
      <c r="A5773" s="3">
        <v>5773</v>
      </c>
      <c r="B5773" s="3" t="s">
        <v>4311</v>
      </c>
      <c r="C5773" s="3" t="s">
        <v>55</v>
      </c>
      <c r="D5773" s="3">
        <v>2002</v>
      </c>
      <c r="E5773" s="3" t="s">
        <v>43</v>
      </c>
      <c r="F5773" s="3" t="s">
        <v>92</v>
      </c>
      <c r="G5773" s="3">
        <v>0.22</v>
      </c>
      <c r="H5773" s="3">
        <v>0.08</v>
      </c>
      <c r="I5773" s="3">
        <v>0</v>
      </c>
      <c r="J5773" s="3">
        <v>0.01</v>
      </c>
      <c r="K5773" s="3">
        <v>0.31</v>
      </c>
    </row>
    <row r="5774" spans="1:11" x14ac:dyDescent="0.25">
      <c r="A5774" s="2">
        <v>5774</v>
      </c>
      <c r="B5774" s="2" t="s">
        <v>4312</v>
      </c>
      <c r="C5774" s="2" t="s">
        <v>12</v>
      </c>
      <c r="D5774" s="2">
        <v>2009</v>
      </c>
      <c r="E5774" s="2" t="s">
        <v>212</v>
      </c>
      <c r="F5774" s="2" t="s">
        <v>1203</v>
      </c>
      <c r="G5774" s="2">
        <v>0.15</v>
      </c>
      <c r="H5774" s="2">
        <v>0.11</v>
      </c>
      <c r="I5774" s="2">
        <v>0.02</v>
      </c>
      <c r="J5774" s="2">
        <v>0.02</v>
      </c>
      <c r="K5774" s="2">
        <v>0.31</v>
      </c>
    </row>
    <row r="5775" spans="1:11" x14ac:dyDescent="0.2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25">
      <c r="A5776" s="2">
        <v>5776</v>
      </c>
      <c r="B5776" s="2" t="s">
        <v>4315</v>
      </c>
      <c r="C5776" s="2" t="s">
        <v>46</v>
      </c>
      <c r="D5776" s="2">
        <v>2005</v>
      </c>
      <c r="E5776" s="2" t="s">
        <v>28</v>
      </c>
      <c r="F5776" s="2" t="s">
        <v>59</v>
      </c>
      <c r="G5776" s="2">
        <v>0.15</v>
      </c>
      <c r="H5776" s="2">
        <v>0.12</v>
      </c>
      <c r="I5776" s="2">
        <v>0</v>
      </c>
      <c r="J5776" s="2">
        <v>0.04</v>
      </c>
      <c r="K5776" s="2">
        <v>0.31</v>
      </c>
    </row>
    <row r="5777" spans="1:11" x14ac:dyDescent="0.25">
      <c r="A5777" s="3">
        <v>5777</v>
      </c>
      <c r="B5777" s="3" t="s">
        <v>1318</v>
      </c>
      <c r="C5777" s="3" t="s">
        <v>26</v>
      </c>
      <c r="D5777" s="3">
        <v>2005</v>
      </c>
      <c r="E5777" s="3" t="s">
        <v>2</v>
      </c>
      <c r="F5777" s="3" t="s">
        <v>61</v>
      </c>
      <c r="G5777" s="3">
        <v>0.25</v>
      </c>
      <c r="H5777" s="3">
        <v>0.04</v>
      </c>
      <c r="I5777" s="3">
        <v>0</v>
      </c>
      <c r="J5777" s="3">
        <v>0.03</v>
      </c>
      <c r="K5777" s="3">
        <v>0.31</v>
      </c>
    </row>
    <row r="5778" spans="1:11" x14ac:dyDescent="0.2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25">
      <c r="A5779" s="3">
        <v>5779</v>
      </c>
      <c r="B5779" s="3" t="s">
        <v>2087</v>
      </c>
      <c r="C5779" s="3" t="s">
        <v>46</v>
      </c>
      <c r="D5779" s="3">
        <v>2008</v>
      </c>
      <c r="E5779" s="3" t="s">
        <v>13</v>
      </c>
      <c r="F5779" s="3" t="s">
        <v>92</v>
      </c>
      <c r="G5779" s="3">
        <v>0.15</v>
      </c>
      <c r="H5779" s="3">
        <v>0.12</v>
      </c>
      <c r="I5779" s="3">
        <v>0</v>
      </c>
      <c r="J5779" s="3">
        <v>0.04</v>
      </c>
      <c r="K5779" s="3">
        <v>0.31</v>
      </c>
    </row>
    <row r="5780" spans="1:11" x14ac:dyDescent="0.25">
      <c r="A5780" s="2">
        <v>5780</v>
      </c>
      <c r="B5780" s="2" t="s">
        <v>4316</v>
      </c>
      <c r="C5780" s="2" t="s">
        <v>834</v>
      </c>
      <c r="D5780" s="2">
        <v>1997</v>
      </c>
      <c r="E5780" s="2" t="s">
        <v>22</v>
      </c>
      <c r="F5780" s="2" t="s">
        <v>1249</v>
      </c>
      <c r="G5780" s="2">
        <v>0</v>
      </c>
      <c r="H5780" s="2">
        <v>0</v>
      </c>
      <c r="I5780" s="2">
        <v>0.31</v>
      </c>
      <c r="J5780" s="2">
        <v>0</v>
      </c>
      <c r="K5780" s="2">
        <v>0.31</v>
      </c>
    </row>
    <row r="5781" spans="1:11" x14ac:dyDescent="0.2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25">
      <c r="A5782" s="2">
        <v>5782</v>
      </c>
      <c r="B5782" s="2" t="s">
        <v>3683</v>
      </c>
      <c r="C5782" s="2" t="s">
        <v>12</v>
      </c>
      <c r="D5782" s="2">
        <v>2010</v>
      </c>
      <c r="E5782" s="2" t="s">
        <v>13</v>
      </c>
      <c r="F5782" s="2" t="s">
        <v>61</v>
      </c>
      <c r="G5782" s="2">
        <v>0.23</v>
      </c>
      <c r="H5782" s="2">
        <v>0.05</v>
      </c>
      <c r="I5782" s="2">
        <v>0</v>
      </c>
      <c r="J5782" s="2">
        <v>0.02</v>
      </c>
      <c r="K5782" s="2">
        <v>0.31</v>
      </c>
    </row>
    <row r="5783" spans="1:11" x14ac:dyDescent="0.2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25">
      <c r="A5784" s="2">
        <v>5784</v>
      </c>
      <c r="B5784" s="2" t="s">
        <v>4318</v>
      </c>
      <c r="C5784" s="2" t="s">
        <v>86</v>
      </c>
      <c r="D5784" s="2">
        <v>1998</v>
      </c>
      <c r="E5784" s="2" t="s">
        <v>18</v>
      </c>
      <c r="F5784" s="2" t="s">
        <v>787</v>
      </c>
      <c r="G5784" s="2">
        <v>0.17</v>
      </c>
      <c r="H5784" s="2">
        <v>0.12</v>
      </c>
      <c r="I5784" s="2">
        <v>0</v>
      </c>
      <c r="J5784" s="2">
        <v>0.02</v>
      </c>
      <c r="K5784" s="2">
        <v>0.31</v>
      </c>
    </row>
    <row r="5785" spans="1:11" x14ac:dyDescent="0.25">
      <c r="A5785" s="3">
        <v>5785</v>
      </c>
      <c r="B5785" s="3" t="s">
        <v>2422</v>
      </c>
      <c r="C5785" s="3" t="s">
        <v>113</v>
      </c>
      <c r="D5785" s="3">
        <v>2004</v>
      </c>
      <c r="E5785" s="3" t="s">
        <v>28</v>
      </c>
      <c r="F5785" s="3" t="s">
        <v>608</v>
      </c>
      <c r="G5785" s="3">
        <v>0.24</v>
      </c>
      <c r="H5785" s="3">
        <v>0.05</v>
      </c>
      <c r="I5785" s="3">
        <v>0</v>
      </c>
      <c r="J5785" s="3">
        <v>0.01</v>
      </c>
      <c r="K5785" s="3">
        <v>0.31</v>
      </c>
    </row>
    <row r="5786" spans="1:11" x14ac:dyDescent="0.2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2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2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25">
      <c r="A5789" s="3">
        <v>5789</v>
      </c>
      <c r="B5789" s="3" t="s">
        <v>1437</v>
      </c>
      <c r="C5789" s="3" t="s">
        <v>147</v>
      </c>
      <c r="D5789" s="3">
        <v>2002</v>
      </c>
      <c r="E5789" s="3" t="s">
        <v>18</v>
      </c>
      <c r="F5789" s="3" t="s">
        <v>110</v>
      </c>
      <c r="G5789" s="3">
        <v>0.24</v>
      </c>
      <c r="H5789" s="3">
        <v>0.06</v>
      </c>
      <c r="I5789" s="3">
        <v>0</v>
      </c>
      <c r="J5789" s="3">
        <v>0.01</v>
      </c>
      <c r="K5789" s="3">
        <v>0.31</v>
      </c>
    </row>
    <row r="5790" spans="1:11" x14ac:dyDescent="0.25">
      <c r="A5790" s="2">
        <v>5790</v>
      </c>
      <c r="B5790" s="2" t="s">
        <v>4320</v>
      </c>
      <c r="C5790" s="2" t="s">
        <v>130</v>
      </c>
      <c r="D5790" s="2">
        <v>2012</v>
      </c>
      <c r="E5790" s="2" t="s">
        <v>212</v>
      </c>
      <c r="F5790" s="2" t="s">
        <v>296</v>
      </c>
      <c r="G5790" s="2">
        <v>0</v>
      </c>
      <c r="H5790" s="2">
        <v>0</v>
      </c>
      <c r="I5790" s="2">
        <v>0.31</v>
      </c>
      <c r="J5790" s="2">
        <v>0</v>
      </c>
      <c r="K5790" s="2">
        <v>0.31</v>
      </c>
    </row>
    <row r="5791" spans="1:11" x14ac:dyDescent="0.2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25">
      <c r="A5792" s="2">
        <v>5792</v>
      </c>
      <c r="B5792" s="2" t="s">
        <v>4322</v>
      </c>
      <c r="C5792" s="2" t="s">
        <v>26</v>
      </c>
      <c r="D5792" s="2">
        <v>2010</v>
      </c>
      <c r="E5792" s="2" t="s">
        <v>24</v>
      </c>
      <c r="F5792" s="2" t="s">
        <v>206</v>
      </c>
      <c r="G5792" s="2">
        <v>0.11</v>
      </c>
      <c r="H5792" s="2">
        <v>0.17</v>
      </c>
      <c r="I5792" s="2">
        <v>0</v>
      </c>
      <c r="J5792" s="2">
        <v>0.03</v>
      </c>
      <c r="K5792" s="2">
        <v>0.31</v>
      </c>
    </row>
    <row r="5793" spans="1:11" x14ac:dyDescent="0.25">
      <c r="A5793" s="3">
        <v>5793</v>
      </c>
      <c r="B5793" s="3" t="s">
        <v>4323</v>
      </c>
      <c r="C5793" s="3" t="s">
        <v>86</v>
      </c>
      <c r="D5793" s="3">
        <v>1998</v>
      </c>
      <c r="E5793" s="3" t="s">
        <v>13</v>
      </c>
      <c r="F5793" s="3" t="s">
        <v>59</v>
      </c>
      <c r="G5793" s="3">
        <v>0.17</v>
      </c>
      <c r="H5793" s="3">
        <v>0.12</v>
      </c>
      <c r="I5793" s="3">
        <v>0</v>
      </c>
      <c r="J5793" s="3">
        <v>0.02</v>
      </c>
      <c r="K5793" s="3">
        <v>0.31</v>
      </c>
    </row>
    <row r="5794" spans="1:11" x14ac:dyDescent="0.25">
      <c r="A5794" s="2">
        <v>5794</v>
      </c>
      <c r="B5794" s="2" t="s">
        <v>4324</v>
      </c>
      <c r="C5794" s="2" t="s">
        <v>46</v>
      </c>
      <c r="D5794" s="2">
        <v>2002</v>
      </c>
      <c r="E5794" s="2" t="s">
        <v>18</v>
      </c>
      <c r="F5794" s="2" t="s">
        <v>196</v>
      </c>
      <c r="G5794" s="2">
        <v>0.15</v>
      </c>
      <c r="H5794" s="2">
        <v>0.12</v>
      </c>
      <c r="I5794" s="2">
        <v>0</v>
      </c>
      <c r="J5794" s="2">
        <v>0.04</v>
      </c>
      <c r="K5794" s="2">
        <v>0.31</v>
      </c>
    </row>
    <row r="5795" spans="1:11" x14ac:dyDescent="0.2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2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25">
      <c r="A5797" s="3">
        <v>5797</v>
      </c>
      <c r="B5797" s="3" t="s">
        <v>4325</v>
      </c>
      <c r="C5797" s="3" t="s">
        <v>46</v>
      </c>
      <c r="D5797" s="3">
        <v>2001</v>
      </c>
      <c r="E5797" s="3" t="s">
        <v>13</v>
      </c>
      <c r="F5797" s="3" t="s">
        <v>59</v>
      </c>
      <c r="G5797" s="3">
        <v>0.15</v>
      </c>
      <c r="H5797" s="3">
        <v>0.12</v>
      </c>
      <c r="I5797" s="3">
        <v>0</v>
      </c>
      <c r="J5797" s="3">
        <v>0.04</v>
      </c>
      <c r="K5797" s="3">
        <v>0.31</v>
      </c>
    </row>
    <row r="5798" spans="1:11" x14ac:dyDescent="0.25">
      <c r="A5798" s="2">
        <v>5798</v>
      </c>
      <c r="B5798" s="2" t="s">
        <v>4326</v>
      </c>
      <c r="C5798" s="2" t="s">
        <v>86</v>
      </c>
      <c r="D5798" s="2">
        <v>1998</v>
      </c>
      <c r="E5798" s="2" t="s">
        <v>28</v>
      </c>
      <c r="F5798" s="2" t="s">
        <v>417</v>
      </c>
      <c r="G5798" s="2">
        <v>0.17</v>
      </c>
      <c r="H5798" s="2">
        <v>0.12</v>
      </c>
      <c r="I5798" s="2">
        <v>0</v>
      </c>
      <c r="J5798" s="2">
        <v>0.02</v>
      </c>
      <c r="K5798" s="2">
        <v>0.31</v>
      </c>
    </row>
    <row r="5799" spans="1:11" x14ac:dyDescent="0.25">
      <c r="A5799" s="3">
        <v>5799</v>
      </c>
      <c r="B5799" s="3" t="s">
        <v>4327</v>
      </c>
      <c r="C5799" s="3" t="s">
        <v>46</v>
      </c>
      <c r="D5799" s="3">
        <v>2001</v>
      </c>
      <c r="E5799" s="3" t="s">
        <v>28</v>
      </c>
      <c r="F5799" s="3" t="s">
        <v>4328</v>
      </c>
      <c r="G5799" s="3">
        <v>0.15</v>
      </c>
      <c r="H5799" s="3">
        <v>0.12</v>
      </c>
      <c r="I5799" s="3">
        <v>0</v>
      </c>
      <c r="J5799" s="3">
        <v>0.04</v>
      </c>
      <c r="K5799" s="3">
        <v>0.31</v>
      </c>
    </row>
    <row r="5800" spans="1:11" x14ac:dyDescent="0.2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25">
      <c r="A5801" s="3">
        <v>5801</v>
      </c>
      <c r="B5801" s="3" t="s">
        <v>4330</v>
      </c>
      <c r="C5801" s="3" t="s">
        <v>48</v>
      </c>
      <c r="D5801" s="3">
        <v>1993</v>
      </c>
      <c r="E5801" s="3" t="s">
        <v>2</v>
      </c>
      <c r="F5801" s="3" t="s">
        <v>184</v>
      </c>
      <c r="G5801" s="3">
        <v>0</v>
      </c>
      <c r="H5801" s="3">
        <v>0</v>
      </c>
      <c r="I5801" s="3">
        <v>0.31</v>
      </c>
      <c r="J5801" s="3">
        <v>0</v>
      </c>
      <c r="K5801" s="3">
        <v>0.31</v>
      </c>
    </row>
    <row r="5802" spans="1:11" x14ac:dyDescent="0.2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25">
      <c r="A5803" s="3">
        <v>5803</v>
      </c>
      <c r="B5803" s="3" t="s">
        <v>4332</v>
      </c>
      <c r="C5803" s="3" t="s">
        <v>46</v>
      </c>
      <c r="D5803" s="3">
        <v>2002</v>
      </c>
      <c r="E5803" s="3" t="s">
        <v>43</v>
      </c>
      <c r="F5803" s="3" t="s">
        <v>61</v>
      </c>
      <c r="G5803" s="3">
        <v>0.15</v>
      </c>
      <c r="H5803" s="3">
        <v>0.12</v>
      </c>
      <c r="I5803" s="3">
        <v>0</v>
      </c>
      <c r="J5803" s="3">
        <v>0.04</v>
      </c>
      <c r="K5803" s="3">
        <v>0.31</v>
      </c>
    </row>
    <row r="5804" spans="1:11" x14ac:dyDescent="0.25">
      <c r="A5804" s="2">
        <v>5804</v>
      </c>
      <c r="B5804" s="2" t="s">
        <v>4333</v>
      </c>
      <c r="C5804" s="2" t="s">
        <v>86</v>
      </c>
      <c r="D5804" s="2">
        <v>1999</v>
      </c>
      <c r="E5804" s="2" t="s">
        <v>2</v>
      </c>
      <c r="F5804" s="2" t="s">
        <v>179</v>
      </c>
      <c r="G5804" s="2">
        <v>0.17</v>
      </c>
      <c r="H5804" s="2">
        <v>0.12</v>
      </c>
      <c r="I5804" s="2">
        <v>0</v>
      </c>
      <c r="J5804" s="2">
        <v>0.02</v>
      </c>
      <c r="K5804" s="2">
        <v>0.31</v>
      </c>
    </row>
    <row r="5805" spans="1:11" x14ac:dyDescent="0.2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25">
      <c r="A5806" s="2">
        <v>5806</v>
      </c>
      <c r="B5806" s="2" t="s">
        <v>4335</v>
      </c>
      <c r="C5806" s="2" t="s">
        <v>130</v>
      </c>
      <c r="D5806" s="2">
        <v>2010</v>
      </c>
      <c r="E5806" s="2" t="s">
        <v>22</v>
      </c>
      <c r="F5806" s="2" t="s">
        <v>4336</v>
      </c>
      <c r="G5806" s="2">
        <v>0.18</v>
      </c>
      <c r="H5806" s="2">
        <v>0.01</v>
      </c>
      <c r="I5806" s="2">
        <v>0.1</v>
      </c>
      <c r="J5806" s="2">
        <v>0.02</v>
      </c>
      <c r="K5806" s="2">
        <v>0.31</v>
      </c>
    </row>
    <row r="5807" spans="1:11" x14ac:dyDescent="0.25">
      <c r="A5807" s="3">
        <v>5807</v>
      </c>
      <c r="B5807" s="3" t="s">
        <v>4337</v>
      </c>
      <c r="C5807" s="3" t="s">
        <v>12</v>
      </c>
      <c r="D5807" s="3">
        <v>2009</v>
      </c>
      <c r="E5807" s="3" t="s">
        <v>13</v>
      </c>
      <c r="F5807" s="3" t="s">
        <v>92</v>
      </c>
      <c r="G5807" s="3">
        <v>0.25</v>
      </c>
      <c r="H5807" s="3">
        <v>0.04</v>
      </c>
      <c r="I5807" s="3">
        <v>0</v>
      </c>
      <c r="J5807" s="3">
        <v>0.02</v>
      </c>
      <c r="K5807" s="3">
        <v>0.31</v>
      </c>
    </row>
    <row r="5808" spans="1:11" x14ac:dyDescent="0.2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25">
      <c r="A5809" s="3">
        <v>5809</v>
      </c>
      <c r="B5809" s="3" t="s">
        <v>664</v>
      </c>
      <c r="C5809" s="3" t="s">
        <v>141</v>
      </c>
      <c r="D5809" s="3">
        <v>2013</v>
      </c>
      <c r="E5809" s="3" t="s">
        <v>2</v>
      </c>
      <c r="F5809" s="3" t="s">
        <v>61</v>
      </c>
      <c r="G5809" s="3">
        <v>0.22</v>
      </c>
      <c r="H5809" s="3">
        <v>0.06</v>
      </c>
      <c r="I5809" s="3">
        <v>0</v>
      </c>
      <c r="J5809" s="3">
        <v>0.02</v>
      </c>
      <c r="K5809" s="3">
        <v>0.31</v>
      </c>
    </row>
    <row r="5810" spans="1:11" x14ac:dyDescent="0.25">
      <c r="A5810" s="2">
        <v>5810</v>
      </c>
      <c r="B5810" s="2" t="s">
        <v>4339</v>
      </c>
      <c r="C5810" s="2" t="s">
        <v>86</v>
      </c>
      <c r="D5810" s="2">
        <v>1999</v>
      </c>
      <c r="E5810" s="2" t="s">
        <v>28</v>
      </c>
      <c r="F5810" s="2" t="s">
        <v>61</v>
      </c>
      <c r="G5810" s="2">
        <v>0.17</v>
      </c>
      <c r="H5810" s="2">
        <v>0.12</v>
      </c>
      <c r="I5810" s="2">
        <v>0</v>
      </c>
      <c r="J5810" s="2">
        <v>0.02</v>
      </c>
      <c r="K5810" s="2">
        <v>0.31</v>
      </c>
    </row>
    <row r="5811" spans="1:11" x14ac:dyDescent="0.25">
      <c r="A5811" s="3">
        <v>5811</v>
      </c>
      <c r="B5811" s="3" t="s">
        <v>3049</v>
      </c>
      <c r="C5811" s="3" t="s">
        <v>42</v>
      </c>
      <c r="D5811" s="3">
        <v>2009</v>
      </c>
      <c r="E5811" s="3" t="s">
        <v>43</v>
      </c>
      <c r="F5811" s="3" t="s">
        <v>61</v>
      </c>
      <c r="G5811" s="3">
        <v>0.21</v>
      </c>
      <c r="H5811" s="3">
        <v>0.06</v>
      </c>
      <c r="I5811" s="3">
        <v>0</v>
      </c>
      <c r="J5811" s="3">
        <v>0.03</v>
      </c>
      <c r="K5811" s="3">
        <v>0.31</v>
      </c>
    </row>
    <row r="5812" spans="1:11" x14ac:dyDescent="0.25">
      <c r="A5812" s="2">
        <v>5812</v>
      </c>
      <c r="B5812" s="2" t="s">
        <v>2702</v>
      </c>
      <c r="C5812" s="2" t="s">
        <v>130</v>
      </c>
      <c r="D5812" s="2">
        <v>2010</v>
      </c>
      <c r="E5812" s="2" t="s">
        <v>43</v>
      </c>
      <c r="F5812" s="2" t="s">
        <v>184</v>
      </c>
      <c r="G5812" s="2">
        <v>0.09</v>
      </c>
      <c r="H5812" s="2">
        <v>0.13</v>
      </c>
      <c r="I5812" s="2">
        <v>0.01</v>
      </c>
      <c r="J5812" s="2">
        <v>0.08</v>
      </c>
      <c r="K5812" s="2">
        <v>0.31</v>
      </c>
    </row>
    <row r="5813" spans="1:11" x14ac:dyDescent="0.2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25">
      <c r="A5814" s="2">
        <v>5814</v>
      </c>
      <c r="B5814" s="2" t="s">
        <v>4341</v>
      </c>
      <c r="C5814" s="2" t="s">
        <v>86</v>
      </c>
      <c r="D5814" s="2">
        <v>2000</v>
      </c>
      <c r="E5814" s="2" t="s">
        <v>24</v>
      </c>
      <c r="F5814" s="2" t="s">
        <v>1528</v>
      </c>
      <c r="G5814" s="2">
        <v>0.17</v>
      </c>
      <c r="H5814" s="2">
        <v>0.12</v>
      </c>
      <c r="I5814" s="2">
        <v>0</v>
      </c>
      <c r="J5814" s="2">
        <v>0.02</v>
      </c>
      <c r="K5814" s="2">
        <v>0.31</v>
      </c>
    </row>
    <row r="5815" spans="1:11" x14ac:dyDescent="0.25">
      <c r="A5815" s="3">
        <v>5815</v>
      </c>
      <c r="B5815" s="3" t="s">
        <v>4342</v>
      </c>
      <c r="C5815" s="3" t="s">
        <v>55</v>
      </c>
      <c r="D5815" s="3">
        <v>2001</v>
      </c>
      <c r="E5815" s="3" t="s">
        <v>24</v>
      </c>
      <c r="F5815" s="3" t="s">
        <v>14</v>
      </c>
      <c r="G5815" s="3">
        <v>0</v>
      </c>
      <c r="H5815" s="3">
        <v>0</v>
      </c>
      <c r="I5815" s="3">
        <v>0.3</v>
      </c>
      <c r="J5815" s="3">
        <v>0.01</v>
      </c>
      <c r="K5815" s="3">
        <v>0.31</v>
      </c>
    </row>
    <row r="5816" spans="1:11" x14ac:dyDescent="0.25">
      <c r="A5816" s="2">
        <v>5816</v>
      </c>
      <c r="B5816" s="2" t="s">
        <v>4343</v>
      </c>
      <c r="C5816" s="2" t="s">
        <v>86</v>
      </c>
      <c r="D5816" s="2">
        <v>2000</v>
      </c>
      <c r="E5816" s="2" t="s">
        <v>2</v>
      </c>
      <c r="F5816" s="2" t="s">
        <v>59</v>
      </c>
      <c r="G5816" s="2">
        <v>0.17</v>
      </c>
      <c r="H5816" s="2">
        <v>0.12</v>
      </c>
      <c r="I5816" s="2">
        <v>0</v>
      </c>
      <c r="J5816" s="2">
        <v>0.02</v>
      </c>
      <c r="K5816" s="2">
        <v>0.31</v>
      </c>
    </row>
    <row r="5817" spans="1:11" x14ac:dyDescent="0.25">
      <c r="A5817" s="3">
        <v>5817</v>
      </c>
      <c r="B5817" s="3" t="s">
        <v>4344</v>
      </c>
      <c r="C5817" s="3" t="s">
        <v>46</v>
      </c>
      <c r="D5817" s="3">
        <v>2002</v>
      </c>
      <c r="E5817" s="3" t="s">
        <v>43</v>
      </c>
      <c r="F5817" s="3" t="s">
        <v>59</v>
      </c>
      <c r="G5817" s="3">
        <v>0.15</v>
      </c>
      <c r="H5817" s="3">
        <v>0.12</v>
      </c>
      <c r="I5817" s="3">
        <v>0</v>
      </c>
      <c r="J5817" s="3">
        <v>0.04</v>
      </c>
      <c r="K5817" s="3">
        <v>0.31</v>
      </c>
    </row>
    <row r="5818" spans="1:11" x14ac:dyDescent="0.25">
      <c r="A5818" s="2">
        <v>5818</v>
      </c>
      <c r="B5818" s="2" t="s">
        <v>4345</v>
      </c>
      <c r="C5818" s="2" t="s">
        <v>48</v>
      </c>
      <c r="D5818" s="2">
        <v>1996</v>
      </c>
      <c r="E5818" s="2" t="s">
        <v>22</v>
      </c>
      <c r="F5818" s="2" t="s">
        <v>760</v>
      </c>
      <c r="G5818" s="2">
        <v>0</v>
      </c>
      <c r="H5818" s="2">
        <v>0</v>
      </c>
      <c r="I5818" s="2">
        <v>0.31</v>
      </c>
      <c r="J5818" s="2">
        <v>0</v>
      </c>
      <c r="K5818" s="2">
        <v>0.31</v>
      </c>
    </row>
    <row r="5819" spans="1:11" x14ac:dyDescent="0.25">
      <c r="A5819" s="3">
        <v>5819</v>
      </c>
      <c r="B5819" s="3" t="s">
        <v>4346</v>
      </c>
      <c r="C5819" s="3" t="s">
        <v>48</v>
      </c>
      <c r="D5819" s="3">
        <v>1994</v>
      </c>
      <c r="E5819" s="3" t="s">
        <v>72</v>
      </c>
      <c r="F5819" s="3" t="s">
        <v>296</v>
      </c>
      <c r="G5819" s="3">
        <v>0</v>
      </c>
      <c r="H5819" s="3">
        <v>0</v>
      </c>
      <c r="I5819" s="3">
        <v>0.31</v>
      </c>
      <c r="J5819" s="3">
        <v>0</v>
      </c>
      <c r="K5819" s="3">
        <v>0.31</v>
      </c>
    </row>
    <row r="5820" spans="1:11" x14ac:dyDescent="0.25">
      <c r="A5820" s="2">
        <v>5820</v>
      </c>
      <c r="B5820" s="2" t="s">
        <v>4347</v>
      </c>
      <c r="C5820" s="2" t="s">
        <v>46</v>
      </c>
      <c r="D5820" s="2">
        <v>2000</v>
      </c>
      <c r="E5820" s="2" t="s">
        <v>22</v>
      </c>
      <c r="F5820" s="2" t="s">
        <v>61</v>
      </c>
      <c r="G5820" s="2">
        <v>0.15</v>
      </c>
      <c r="H5820" s="2">
        <v>0.12</v>
      </c>
      <c r="I5820" s="2">
        <v>0</v>
      </c>
      <c r="J5820" s="2">
        <v>0.04</v>
      </c>
      <c r="K5820" s="2">
        <v>0.31</v>
      </c>
    </row>
    <row r="5821" spans="1:11" x14ac:dyDescent="0.25">
      <c r="A5821" s="3">
        <v>5821</v>
      </c>
      <c r="B5821" s="3" t="s">
        <v>4348</v>
      </c>
      <c r="C5821" s="3" t="s">
        <v>65</v>
      </c>
      <c r="D5821" s="3">
        <v>2013</v>
      </c>
      <c r="E5821" s="3" t="s">
        <v>83</v>
      </c>
      <c r="F5821" s="3" t="s">
        <v>206</v>
      </c>
      <c r="G5821" s="3">
        <v>0.18</v>
      </c>
      <c r="H5821" s="3">
        <v>0.1</v>
      </c>
      <c r="I5821" s="3">
        <v>0</v>
      </c>
      <c r="J5821" s="3">
        <v>0.03</v>
      </c>
      <c r="K5821" s="3">
        <v>0.31</v>
      </c>
    </row>
    <row r="5822" spans="1:11" x14ac:dyDescent="0.2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2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25">
      <c r="A5824" s="2">
        <v>5824</v>
      </c>
      <c r="B5824" s="2" t="s">
        <v>2288</v>
      </c>
      <c r="C5824" s="2" t="s">
        <v>55</v>
      </c>
      <c r="D5824" s="2">
        <v>2005</v>
      </c>
      <c r="E5824" s="2" t="s">
        <v>43</v>
      </c>
      <c r="F5824" s="2" t="s">
        <v>61</v>
      </c>
      <c r="G5824" s="2">
        <v>0.22</v>
      </c>
      <c r="H5824" s="2">
        <v>0.08</v>
      </c>
      <c r="I5824" s="2">
        <v>0</v>
      </c>
      <c r="J5824" s="2">
        <v>0.01</v>
      </c>
      <c r="K5824" s="2">
        <v>0.3</v>
      </c>
    </row>
    <row r="5825" spans="1:11" x14ac:dyDescent="0.2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2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25">
      <c r="A5827" s="3">
        <v>5827</v>
      </c>
      <c r="B5827" s="3" t="s">
        <v>4353</v>
      </c>
      <c r="C5827" s="3" t="s">
        <v>55</v>
      </c>
      <c r="D5827" s="3">
        <v>2002</v>
      </c>
      <c r="E5827" s="3" t="s">
        <v>18</v>
      </c>
      <c r="F5827" s="3" t="s">
        <v>1298</v>
      </c>
      <c r="G5827" s="3">
        <v>0.22</v>
      </c>
      <c r="H5827" s="3">
        <v>0.08</v>
      </c>
      <c r="I5827" s="3">
        <v>0</v>
      </c>
      <c r="J5827" s="3">
        <v>0.01</v>
      </c>
      <c r="K5827" s="3">
        <v>0.3</v>
      </c>
    </row>
    <row r="5828" spans="1:11" x14ac:dyDescent="0.25">
      <c r="A5828" s="2">
        <v>5828</v>
      </c>
      <c r="B5828" s="2" t="s">
        <v>3761</v>
      </c>
      <c r="C5828" s="2" t="s">
        <v>42</v>
      </c>
      <c r="D5828" s="2">
        <v>2014</v>
      </c>
      <c r="E5828" s="2" t="s">
        <v>43</v>
      </c>
      <c r="F5828" s="2" t="s">
        <v>296</v>
      </c>
      <c r="G5828" s="2">
        <v>0.09</v>
      </c>
      <c r="H5828" s="2">
        <v>0.12</v>
      </c>
      <c r="I5828" s="2">
        <v>0.06</v>
      </c>
      <c r="J5828" s="2">
        <v>0.05</v>
      </c>
      <c r="K5828" s="2">
        <v>0.3</v>
      </c>
    </row>
    <row r="5829" spans="1:11" x14ac:dyDescent="0.25">
      <c r="A5829" s="3">
        <v>5829</v>
      </c>
      <c r="B5829" s="3" t="s">
        <v>1566</v>
      </c>
      <c r="C5829" s="3" t="s">
        <v>39</v>
      </c>
      <c r="D5829" s="3">
        <v>2014</v>
      </c>
      <c r="E5829" s="3" t="s">
        <v>31</v>
      </c>
      <c r="F5829" s="3" t="s">
        <v>121</v>
      </c>
      <c r="G5829" s="3">
        <v>0.15</v>
      </c>
      <c r="H5829" s="3">
        <v>0.13</v>
      </c>
      <c r="I5829" s="3">
        <v>0</v>
      </c>
      <c r="J5829" s="3">
        <v>0.03</v>
      </c>
      <c r="K5829" s="3">
        <v>0.3</v>
      </c>
    </row>
    <row r="5830" spans="1:11" x14ac:dyDescent="0.25">
      <c r="A5830" s="2">
        <v>5830</v>
      </c>
      <c r="B5830" s="2" t="s">
        <v>4354</v>
      </c>
      <c r="C5830" s="2" t="s">
        <v>21</v>
      </c>
      <c r="D5830" s="2">
        <v>1995</v>
      </c>
      <c r="E5830" s="2" t="s">
        <v>28</v>
      </c>
      <c r="F5830" s="2" t="s">
        <v>14</v>
      </c>
      <c r="G5830" s="2">
        <v>0</v>
      </c>
      <c r="H5830" s="2">
        <v>0</v>
      </c>
      <c r="I5830" s="2">
        <v>0.3</v>
      </c>
      <c r="J5830" s="2">
        <v>0</v>
      </c>
      <c r="K5830" s="2">
        <v>0.3</v>
      </c>
    </row>
    <row r="5831" spans="1:11" x14ac:dyDescent="0.25">
      <c r="A5831" s="3">
        <v>5831</v>
      </c>
      <c r="B5831" s="3" t="s">
        <v>4355</v>
      </c>
      <c r="C5831" s="3" t="s">
        <v>834</v>
      </c>
      <c r="D5831" s="3">
        <v>1996</v>
      </c>
      <c r="E5831" s="3" t="s">
        <v>31</v>
      </c>
      <c r="F5831" s="3" t="s">
        <v>121</v>
      </c>
      <c r="G5831" s="3">
        <v>0</v>
      </c>
      <c r="H5831" s="3">
        <v>0</v>
      </c>
      <c r="I5831" s="3">
        <v>0.3</v>
      </c>
      <c r="J5831" s="3">
        <v>0</v>
      </c>
      <c r="K5831" s="3">
        <v>0.3</v>
      </c>
    </row>
    <row r="5832" spans="1:11" x14ac:dyDescent="0.25">
      <c r="A5832" s="2">
        <v>5832</v>
      </c>
      <c r="B5832" s="2" t="s">
        <v>4356</v>
      </c>
      <c r="C5832" s="2" t="s">
        <v>86</v>
      </c>
      <c r="D5832" s="2">
        <v>1998</v>
      </c>
      <c r="E5832" s="2" t="s">
        <v>72</v>
      </c>
      <c r="F5832" s="2" t="s">
        <v>124</v>
      </c>
      <c r="G5832" s="2">
        <v>0.17</v>
      </c>
      <c r="H5832" s="2">
        <v>0.12</v>
      </c>
      <c r="I5832" s="2">
        <v>0</v>
      </c>
      <c r="J5832" s="2">
        <v>0.02</v>
      </c>
      <c r="K5832" s="2">
        <v>0.3</v>
      </c>
    </row>
    <row r="5833" spans="1:11" x14ac:dyDescent="0.25">
      <c r="A5833" s="3">
        <v>5833</v>
      </c>
      <c r="B5833" s="3" t="s">
        <v>4357</v>
      </c>
      <c r="C5833" s="3" t="s">
        <v>130</v>
      </c>
      <c r="D5833" s="3">
        <v>2005</v>
      </c>
      <c r="E5833" s="3" t="s">
        <v>28</v>
      </c>
      <c r="F5833" s="3" t="s">
        <v>121</v>
      </c>
      <c r="G5833" s="3">
        <v>0</v>
      </c>
      <c r="H5833" s="3">
        <v>0</v>
      </c>
      <c r="I5833" s="3">
        <v>0.3</v>
      </c>
      <c r="J5833" s="3">
        <v>0</v>
      </c>
      <c r="K5833" s="3">
        <v>0.3</v>
      </c>
    </row>
    <row r="5834" spans="1:11" x14ac:dyDescent="0.25">
      <c r="A5834" s="2">
        <v>5834</v>
      </c>
      <c r="B5834" s="2" t="s">
        <v>4358</v>
      </c>
      <c r="C5834" s="2" t="s">
        <v>12</v>
      </c>
      <c r="D5834" s="2">
        <v>2011</v>
      </c>
      <c r="E5834" s="2" t="s">
        <v>28</v>
      </c>
      <c r="F5834" s="2" t="s">
        <v>184</v>
      </c>
      <c r="G5834" s="2">
        <v>0.24</v>
      </c>
      <c r="H5834" s="2">
        <v>0.04</v>
      </c>
      <c r="I5834" s="2">
        <v>0</v>
      </c>
      <c r="J5834" s="2">
        <v>0.02</v>
      </c>
      <c r="K5834" s="2">
        <v>0.3</v>
      </c>
    </row>
    <row r="5835" spans="1:11" x14ac:dyDescent="0.25">
      <c r="A5835" s="3">
        <v>5835</v>
      </c>
      <c r="B5835" s="3" t="s">
        <v>4359</v>
      </c>
      <c r="C5835" s="3" t="s">
        <v>55</v>
      </c>
      <c r="D5835" s="3">
        <v>2003</v>
      </c>
      <c r="E5835" s="3" t="s">
        <v>2</v>
      </c>
      <c r="F5835" s="3" t="s">
        <v>214</v>
      </c>
      <c r="G5835" s="3">
        <v>0.22</v>
      </c>
      <c r="H5835" s="3">
        <v>0.08</v>
      </c>
      <c r="I5835" s="3">
        <v>0</v>
      </c>
      <c r="J5835" s="3">
        <v>0.01</v>
      </c>
      <c r="K5835" s="3">
        <v>0.3</v>
      </c>
    </row>
    <row r="5836" spans="1:11" x14ac:dyDescent="0.25">
      <c r="A5836" s="2">
        <v>5836</v>
      </c>
      <c r="B5836" s="2" t="s">
        <v>4360</v>
      </c>
      <c r="C5836" s="2" t="s">
        <v>86</v>
      </c>
      <c r="D5836" s="2">
        <v>2000</v>
      </c>
      <c r="E5836" s="2" t="s">
        <v>43</v>
      </c>
      <c r="F5836" s="2" t="s">
        <v>1351</v>
      </c>
      <c r="G5836" s="2">
        <v>0.17</v>
      </c>
      <c r="H5836" s="2">
        <v>0.12</v>
      </c>
      <c r="I5836" s="2">
        <v>0</v>
      </c>
      <c r="J5836" s="2">
        <v>0.02</v>
      </c>
      <c r="K5836" s="2">
        <v>0.3</v>
      </c>
    </row>
    <row r="5837" spans="1:11" x14ac:dyDescent="0.25">
      <c r="A5837" s="3">
        <v>5837</v>
      </c>
      <c r="B5837" s="3" t="s">
        <v>4361</v>
      </c>
      <c r="C5837" s="3" t="s">
        <v>42</v>
      </c>
      <c r="D5837" s="3">
        <v>2012</v>
      </c>
      <c r="E5837" s="3" t="s">
        <v>212</v>
      </c>
      <c r="F5837" s="3" t="s">
        <v>296</v>
      </c>
      <c r="G5837" s="3">
        <v>0</v>
      </c>
      <c r="H5837" s="3">
        <v>0</v>
      </c>
      <c r="I5837" s="3">
        <v>0.3</v>
      </c>
      <c r="J5837" s="3">
        <v>0</v>
      </c>
      <c r="K5837" s="3">
        <v>0.3</v>
      </c>
    </row>
    <row r="5838" spans="1:11" x14ac:dyDescent="0.25">
      <c r="A5838" s="2">
        <v>5838</v>
      </c>
      <c r="B5838" s="2" t="s">
        <v>2083</v>
      </c>
      <c r="C5838" s="2" t="s">
        <v>42</v>
      </c>
      <c r="D5838" s="2">
        <v>2007</v>
      </c>
      <c r="E5838" s="2" t="s">
        <v>31</v>
      </c>
      <c r="F5838" s="2" t="s">
        <v>608</v>
      </c>
      <c r="G5838" s="2">
        <v>0.24</v>
      </c>
      <c r="H5838" s="2">
        <v>0.03</v>
      </c>
      <c r="I5838" s="2">
        <v>0</v>
      </c>
      <c r="J5838" s="2">
        <v>0.03</v>
      </c>
      <c r="K5838" s="2">
        <v>0.3</v>
      </c>
    </row>
    <row r="5839" spans="1:11" x14ac:dyDescent="0.25">
      <c r="A5839" s="3">
        <v>5839</v>
      </c>
      <c r="B5839" s="3" t="s">
        <v>4362</v>
      </c>
      <c r="C5839" s="3" t="s">
        <v>12</v>
      </c>
      <c r="D5839" s="3">
        <v>2007</v>
      </c>
      <c r="E5839" s="3" t="s">
        <v>33</v>
      </c>
      <c r="F5839" s="3" t="s">
        <v>14</v>
      </c>
      <c r="G5839" s="3">
        <v>0.22</v>
      </c>
      <c r="H5839" s="3">
        <v>0.04</v>
      </c>
      <c r="I5839" s="3">
        <v>0.01</v>
      </c>
      <c r="J5839" s="3">
        <v>0.03</v>
      </c>
      <c r="K5839" s="3">
        <v>0.3</v>
      </c>
    </row>
    <row r="5840" spans="1:11" x14ac:dyDescent="0.25">
      <c r="A5840" s="2">
        <v>5840</v>
      </c>
      <c r="B5840" s="2" t="s">
        <v>2382</v>
      </c>
      <c r="C5840" s="2" t="s">
        <v>26</v>
      </c>
      <c r="D5840" s="5" t="s">
        <v>225</v>
      </c>
      <c r="E5840" s="2" t="s">
        <v>43</v>
      </c>
      <c r="F5840" s="2" t="s">
        <v>61</v>
      </c>
      <c r="G5840" s="2">
        <v>0.26</v>
      </c>
      <c r="H5840" s="2">
        <v>0.02</v>
      </c>
      <c r="I5840" s="2">
        <v>0</v>
      </c>
      <c r="J5840" s="2">
        <v>0.02</v>
      </c>
      <c r="K5840" s="2">
        <v>0.3</v>
      </c>
    </row>
    <row r="5841" spans="1:11" x14ac:dyDescent="0.2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25">
      <c r="A5842" s="2">
        <v>5842</v>
      </c>
      <c r="B5842" s="2" t="s">
        <v>4364</v>
      </c>
      <c r="C5842" s="2" t="s">
        <v>149</v>
      </c>
      <c r="D5842" s="2">
        <v>2014</v>
      </c>
      <c r="E5842" s="2" t="s">
        <v>43</v>
      </c>
      <c r="F5842" s="2" t="s">
        <v>14</v>
      </c>
      <c r="G5842" s="2">
        <v>0.2</v>
      </c>
      <c r="H5842" s="2">
        <v>0</v>
      </c>
      <c r="I5842" s="2">
        <v>0.08</v>
      </c>
      <c r="J5842" s="2">
        <v>0.02</v>
      </c>
      <c r="K5842" s="2">
        <v>0.3</v>
      </c>
    </row>
    <row r="5843" spans="1:11" x14ac:dyDescent="0.25">
      <c r="A5843" s="3">
        <v>5843</v>
      </c>
      <c r="B5843" s="3" t="s">
        <v>4365</v>
      </c>
      <c r="C5843" s="3" t="s">
        <v>118</v>
      </c>
      <c r="D5843" s="3">
        <v>2006</v>
      </c>
      <c r="E5843" s="3" t="s">
        <v>33</v>
      </c>
      <c r="F5843" s="3" t="s">
        <v>650</v>
      </c>
      <c r="G5843" s="3">
        <v>0</v>
      </c>
      <c r="H5843" s="3">
        <v>0.25</v>
      </c>
      <c r="I5843" s="3">
        <v>0</v>
      </c>
      <c r="J5843" s="3">
        <v>0.05</v>
      </c>
      <c r="K5843" s="3">
        <v>0.3</v>
      </c>
    </row>
    <row r="5844" spans="1:11" x14ac:dyDescent="0.25">
      <c r="A5844" s="2">
        <v>5844</v>
      </c>
      <c r="B5844" s="2" t="s">
        <v>4366</v>
      </c>
      <c r="C5844" s="2" t="s">
        <v>86</v>
      </c>
      <c r="D5844" s="2">
        <v>1995</v>
      </c>
      <c r="E5844" s="2" t="s">
        <v>2</v>
      </c>
      <c r="F5844" s="2" t="s">
        <v>59</v>
      </c>
      <c r="G5844" s="2">
        <v>0.05</v>
      </c>
      <c r="H5844" s="2">
        <v>0.03</v>
      </c>
      <c r="I5844" s="2">
        <v>0.21</v>
      </c>
      <c r="J5844" s="2">
        <v>0.02</v>
      </c>
      <c r="K5844" s="2">
        <v>0.3</v>
      </c>
    </row>
    <row r="5845" spans="1:11" x14ac:dyDescent="0.25">
      <c r="A5845" s="3">
        <v>5845</v>
      </c>
      <c r="B5845" s="3" t="s">
        <v>4367</v>
      </c>
      <c r="C5845" s="3" t="s">
        <v>46</v>
      </c>
      <c r="D5845" s="3">
        <v>2005</v>
      </c>
      <c r="E5845" s="3" t="s">
        <v>28</v>
      </c>
      <c r="F5845" s="3" t="s">
        <v>184</v>
      </c>
      <c r="G5845" s="3">
        <v>0.15</v>
      </c>
      <c r="H5845" s="3">
        <v>0.12</v>
      </c>
      <c r="I5845" s="3">
        <v>0</v>
      </c>
      <c r="J5845" s="3">
        <v>0.04</v>
      </c>
      <c r="K5845" s="3">
        <v>0.3</v>
      </c>
    </row>
    <row r="5846" spans="1:11" x14ac:dyDescent="0.25">
      <c r="A5846" s="2">
        <v>5846</v>
      </c>
      <c r="B5846" s="2" t="s">
        <v>4368</v>
      </c>
      <c r="C5846" s="2" t="s">
        <v>26</v>
      </c>
      <c r="D5846" s="2">
        <v>2010</v>
      </c>
      <c r="E5846" s="2" t="s">
        <v>43</v>
      </c>
      <c r="F5846" s="2" t="s">
        <v>206</v>
      </c>
      <c r="G5846" s="2">
        <v>0.24</v>
      </c>
      <c r="H5846" s="2">
        <v>0.04</v>
      </c>
      <c r="I5846" s="2">
        <v>0</v>
      </c>
      <c r="J5846" s="2">
        <v>0.02</v>
      </c>
      <c r="K5846" s="2">
        <v>0.3</v>
      </c>
    </row>
    <row r="5847" spans="1:11" x14ac:dyDescent="0.25">
      <c r="A5847" s="3">
        <v>5847</v>
      </c>
      <c r="B5847" s="3" t="s">
        <v>2252</v>
      </c>
      <c r="C5847" s="3" t="s">
        <v>147</v>
      </c>
      <c r="D5847" s="3">
        <v>2002</v>
      </c>
      <c r="E5847" s="3" t="s">
        <v>18</v>
      </c>
      <c r="F5847" s="3" t="s">
        <v>417</v>
      </c>
      <c r="G5847" s="3">
        <v>0.23</v>
      </c>
      <c r="H5847" s="3">
        <v>0.06</v>
      </c>
      <c r="I5847" s="3">
        <v>0</v>
      </c>
      <c r="J5847" s="3">
        <v>0.01</v>
      </c>
      <c r="K5847" s="3">
        <v>0.3</v>
      </c>
    </row>
    <row r="5848" spans="1:11" x14ac:dyDescent="0.25">
      <c r="A5848" s="2">
        <v>5848</v>
      </c>
      <c r="B5848" s="2" t="s">
        <v>4369</v>
      </c>
      <c r="C5848" s="2" t="s">
        <v>55</v>
      </c>
      <c r="D5848" s="2">
        <v>2005</v>
      </c>
      <c r="E5848" s="2" t="s">
        <v>2</v>
      </c>
      <c r="F5848" s="2" t="s">
        <v>451</v>
      </c>
      <c r="G5848" s="2">
        <v>0.22</v>
      </c>
      <c r="H5848" s="2">
        <v>0.08</v>
      </c>
      <c r="I5848" s="2">
        <v>0</v>
      </c>
      <c r="J5848" s="2">
        <v>0.01</v>
      </c>
      <c r="K5848" s="2">
        <v>0.3</v>
      </c>
    </row>
    <row r="5849" spans="1:11" x14ac:dyDescent="0.25">
      <c r="A5849" s="3">
        <v>5849</v>
      </c>
      <c r="B5849" s="3" t="s">
        <v>4370</v>
      </c>
      <c r="C5849" s="3" t="s">
        <v>46</v>
      </c>
      <c r="D5849" s="3">
        <v>2003</v>
      </c>
      <c r="E5849" s="3" t="s">
        <v>43</v>
      </c>
      <c r="F5849" s="3" t="s">
        <v>176</v>
      </c>
      <c r="G5849" s="3">
        <v>0.15</v>
      </c>
      <c r="H5849" s="3">
        <v>0.12</v>
      </c>
      <c r="I5849" s="3">
        <v>0</v>
      </c>
      <c r="J5849" s="3">
        <v>0.04</v>
      </c>
      <c r="K5849" s="3">
        <v>0.3</v>
      </c>
    </row>
    <row r="5850" spans="1:11" x14ac:dyDescent="0.25">
      <c r="A5850" s="2">
        <v>5850</v>
      </c>
      <c r="B5850" s="2" t="s">
        <v>4371</v>
      </c>
      <c r="C5850" s="2" t="s">
        <v>39</v>
      </c>
      <c r="D5850" s="2">
        <v>2011</v>
      </c>
      <c r="E5850" s="2" t="s">
        <v>72</v>
      </c>
      <c r="F5850" s="2" t="s">
        <v>92</v>
      </c>
      <c r="G5850" s="2">
        <v>0.18</v>
      </c>
      <c r="H5850" s="2">
        <v>0.1</v>
      </c>
      <c r="I5850" s="2">
        <v>0</v>
      </c>
      <c r="J5850" s="2">
        <v>0.03</v>
      </c>
      <c r="K5850" s="2">
        <v>0.3</v>
      </c>
    </row>
    <row r="5851" spans="1:11" x14ac:dyDescent="0.2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25">
      <c r="A5852" s="2">
        <v>5852</v>
      </c>
      <c r="B5852" s="2" t="s">
        <v>4373</v>
      </c>
      <c r="C5852" s="2" t="s">
        <v>26</v>
      </c>
      <c r="D5852" s="2">
        <v>2009</v>
      </c>
      <c r="E5852" s="2" t="s">
        <v>24</v>
      </c>
      <c r="F5852" s="2" t="s">
        <v>121</v>
      </c>
      <c r="G5852" s="2">
        <v>0</v>
      </c>
      <c r="H5852" s="2">
        <v>0</v>
      </c>
      <c r="I5852" s="2">
        <v>0.3</v>
      </c>
      <c r="J5852" s="2">
        <v>0</v>
      </c>
      <c r="K5852" s="2">
        <v>0.3</v>
      </c>
    </row>
    <row r="5853" spans="1:11" x14ac:dyDescent="0.25">
      <c r="A5853" s="3">
        <v>5853</v>
      </c>
      <c r="B5853" s="3" t="s">
        <v>4277</v>
      </c>
      <c r="C5853" s="3" t="s">
        <v>12</v>
      </c>
      <c r="D5853" s="3">
        <v>2010</v>
      </c>
      <c r="E5853" s="3" t="s">
        <v>2</v>
      </c>
      <c r="F5853" s="3" t="s">
        <v>61</v>
      </c>
      <c r="G5853" s="3">
        <v>0.19</v>
      </c>
      <c r="H5853" s="3">
        <v>0.09</v>
      </c>
      <c r="I5853" s="3">
        <v>0</v>
      </c>
      <c r="J5853" s="3">
        <v>0.03</v>
      </c>
      <c r="K5853" s="3">
        <v>0.3</v>
      </c>
    </row>
    <row r="5854" spans="1:11" x14ac:dyDescent="0.25">
      <c r="A5854" s="2">
        <v>5854</v>
      </c>
      <c r="B5854" s="2" t="s">
        <v>4015</v>
      </c>
      <c r="C5854" s="2" t="s">
        <v>55</v>
      </c>
      <c r="D5854" s="2">
        <v>2005</v>
      </c>
      <c r="E5854" s="2" t="s">
        <v>83</v>
      </c>
      <c r="F5854" s="2" t="s">
        <v>1059</v>
      </c>
      <c r="G5854" s="2">
        <v>0.22</v>
      </c>
      <c r="H5854" s="2">
        <v>0.08</v>
      </c>
      <c r="I5854" s="2">
        <v>0</v>
      </c>
      <c r="J5854" s="2">
        <v>0.01</v>
      </c>
      <c r="K5854" s="2">
        <v>0.3</v>
      </c>
    </row>
    <row r="5855" spans="1:11" x14ac:dyDescent="0.25">
      <c r="A5855" s="3">
        <v>5855</v>
      </c>
      <c r="B5855" s="3" t="s">
        <v>4374</v>
      </c>
      <c r="C5855" s="3" t="s">
        <v>46</v>
      </c>
      <c r="D5855" s="3">
        <v>2005</v>
      </c>
      <c r="E5855" s="3" t="s">
        <v>83</v>
      </c>
      <c r="F5855" s="3" t="s">
        <v>59</v>
      </c>
      <c r="G5855" s="3">
        <v>0.15</v>
      </c>
      <c r="H5855" s="3">
        <v>0.12</v>
      </c>
      <c r="I5855" s="3">
        <v>0</v>
      </c>
      <c r="J5855" s="3">
        <v>0.04</v>
      </c>
      <c r="K5855" s="3">
        <v>0.3</v>
      </c>
    </row>
    <row r="5856" spans="1:11" x14ac:dyDescent="0.25">
      <c r="A5856" s="2">
        <v>5856</v>
      </c>
      <c r="B5856" s="2" t="s">
        <v>4375</v>
      </c>
      <c r="C5856" s="2" t="s">
        <v>834</v>
      </c>
      <c r="D5856" s="2">
        <v>1995</v>
      </c>
      <c r="E5856" s="2" t="s">
        <v>22</v>
      </c>
      <c r="F5856" s="2" t="s">
        <v>121</v>
      </c>
      <c r="G5856" s="2">
        <v>0</v>
      </c>
      <c r="H5856" s="2">
        <v>0</v>
      </c>
      <c r="I5856" s="2">
        <v>0.3</v>
      </c>
      <c r="J5856" s="2">
        <v>0</v>
      </c>
      <c r="K5856" s="2">
        <v>0.3</v>
      </c>
    </row>
    <row r="5857" spans="1:11" x14ac:dyDescent="0.25">
      <c r="A5857" s="3">
        <v>5857</v>
      </c>
      <c r="B5857" s="3" t="s">
        <v>4376</v>
      </c>
      <c r="C5857" s="3" t="s">
        <v>55</v>
      </c>
      <c r="D5857" s="3">
        <v>2006</v>
      </c>
      <c r="E5857" s="3" t="s">
        <v>28</v>
      </c>
      <c r="F5857" s="3" t="s">
        <v>14</v>
      </c>
      <c r="G5857" s="3">
        <v>0</v>
      </c>
      <c r="H5857" s="3">
        <v>0</v>
      </c>
      <c r="I5857" s="3">
        <v>0.3</v>
      </c>
      <c r="J5857" s="3">
        <v>0.01</v>
      </c>
      <c r="K5857" s="3">
        <v>0.3</v>
      </c>
    </row>
    <row r="5858" spans="1:11" x14ac:dyDescent="0.25">
      <c r="A5858" s="2">
        <v>5858</v>
      </c>
      <c r="B5858" s="2" t="s">
        <v>4377</v>
      </c>
      <c r="C5858" s="2" t="s">
        <v>26</v>
      </c>
      <c r="D5858" s="2">
        <v>2007</v>
      </c>
      <c r="E5858" s="2" t="s">
        <v>212</v>
      </c>
      <c r="F5858" s="2" t="s">
        <v>969</v>
      </c>
      <c r="G5858" s="2">
        <v>0</v>
      </c>
      <c r="H5858" s="2">
        <v>0</v>
      </c>
      <c r="I5858" s="2">
        <v>0.3</v>
      </c>
      <c r="J5858" s="2">
        <v>0</v>
      </c>
      <c r="K5858" s="2">
        <v>0.3</v>
      </c>
    </row>
    <row r="5859" spans="1:11" x14ac:dyDescent="0.25">
      <c r="A5859" s="3">
        <v>5859</v>
      </c>
      <c r="B5859" s="3" t="s">
        <v>4378</v>
      </c>
      <c r="C5859" s="3" t="s">
        <v>86</v>
      </c>
      <c r="D5859" s="3">
        <v>1997</v>
      </c>
      <c r="E5859" s="3" t="s">
        <v>18</v>
      </c>
      <c r="F5859" s="3" t="s">
        <v>59</v>
      </c>
      <c r="G5859" s="3">
        <v>0.17</v>
      </c>
      <c r="H5859" s="3">
        <v>0.11</v>
      </c>
      <c r="I5859" s="3">
        <v>0</v>
      </c>
      <c r="J5859" s="3">
        <v>0.02</v>
      </c>
      <c r="K5859" s="3">
        <v>0.3</v>
      </c>
    </row>
    <row r="5860" spans="1:11" x14ac:dyDescent="0.25">
      <c r="A5860" s="2">
        <v>5860</v>
      </c>
      <c r="B5860" s="2" t="s">
        <v>4379</v>
      </c>
      <c r="C5860" s="2" t="s">
        <v>130</v>
      </c>
      <c r="D5860" s="2">
        <v>2010</v>
      </c>
      <c r="E5860" s="2" t="s">
        <v>212</v>
      </c>
      <c r="F5860" s="2" t="s">
        <v>59</v>
      </c>
      <c r="G5860" s="2">
        <v>0.05</v>
      </c>
      <c r="H5860" s="2">
        <v>0.16</v>
      </c>
      <c r="I5860" s="2">
        <v>0</v>
      </c>
      <c r="J5860" s="2">
        <v>0.08</v>
      </c>
      <c r="K5860" s="2">
        <v>0.3</v>
      </c>
    </row>
    <row r="5861" spans="1:11" x14ac:dyDescent="0.25">
      <c r="A5861" s="3">
        <v>5861</v>
      </c>
      <c r="B5861" s="3" t="s">
        <v>4380</v>
      </c>
      <c r="C5861" s="3" t="s">
        <v>46</v>
      </c>
      <c r="D5861" s="3">
        <v>2006</v>
      </c>
      <c r="E5861" s="3" t="s">
        <v>83</v>
      </c>
      <c r="F5861" s="3" t="s">
        <v>59</v>
      </c>
      <c r="G5861" s="3">
        <v>0.15</v>
      </c>
      <c r="H5861" s="3">
        <v>0.12</v>
      </c>
      <c r="I5861" s="3">
        <v>0</v>
      </c>
      <c r="J5861" s="3">
        <v>0.04</v>
      </c>
      <c r="K5861" s="3">
        <v>0.3</v>
      </c>
    </row>
    <row r="5862" spans="1:11" x14ac:dyDescent="0.25">
      <c r="A5862" s="2">
        <v>5862</v>
      </c>
      <c r="B5862" s="2" t="s">
        <v>1922</v>
      </c>
      <c r="C5862" s="2" t="s">
        <v>130</v>
      </c>
      <c r="D5862" s="2">
        <v>2007</v>
      </c>
      <c r="E5862" s="2" t="s">
        <v>2</v>
      </c>
      <c r="F5862" s="2" t="s">
        <v>61</v>
      </c>
      <c r="G5862" s="2">
        <v>0.01</v>
      </c>
      <c r="H5862" s="2">
        <v>0.23</v>
      </c>
      <c r="I5862" s="2">
        <v>0</v>
      </c>
      <c r="J5862" s="2">
        <v>0.06</v>
      </c>
      <c r="K5862" s="2">
        <v>0.3</v>
      </c>
    </row>
    <row r="5863" spans="1:11" x14ac:dyDescent="0.25">
      <c r="A5863" s="3">
        <v>5863</v>
      </c>
      <c r="B5863" s="3" t="s">
        <v>4381</v>
      </c>
      <c r="C5863" s="3" t="s">
        <v>86</v>
      </c>
      <c r="D5863" s="4" t="s">
        <v>225</v>
      </c>
      <c r="E5863" s="3" t="s">
        <v>18</v>
      </c>
      <c r="F5863" s="3" t="s">
        <v>878</v>
      </c>
      <c r="G5863" s="3">
        <v>0.17</v>
      </c>
      <c r="H5863" s="3">
        <v>0.11</v>
      </c>
      <c r="I5863" s="3">
        <v>0</v>
      </c>
      <c r="J5863" s="3">
        <v>0.02</v>
      </c>
      <c r="K5863" s="3">
        <v>0.3</v>
      </c>
    </row>
    <row r="5864" spans="1:11" x14ac:dyDescent="0.25">
      <c r="A5864" s="2">
        <v>5864</v>
      </c>
      <c r="B5864" s="2" t="s">
        <v>4382</v>
      </c>
      <c r="C5864" s="2" t="s">
        <v>16</v>
      </c>
      <c r="D5864" s="2">
        <v>1990</v>
      </c>
      <c r="E5864" s="2" t="s">
        <v>13</v>
      </c>
      <c r="F5864" s="2" t="s">
        <v>296</v>
      </c>
      <c r="G5864" s="2">
        <v>0</v>
      </c>
      <c r="H5864" s="2">
        <v>0</v>
      </c>
      <c r="I5864" s="2">
        <v>0.3</v>
      </c>
      <c r="J5864" s="2">
        <v>0</v>
      </c>
      <c r="K5864" s="2">
        <v>0.3</v>
      </c>
    </row>
    <row r="5865" spans="1:11" x14ac:dyDescent="0.25">
      <c r="A5865" s="3">
        <v>5865</v>
      </c>
      <c r="B5865" s="3" t="s">
        <v>4383</v>
      </c>
      <c r="C5865" s="3" t="s">
        <v>26</v>
      </c>
      <c r="D5865" s="3">
        <v>2011</v>
      </c>
      <c r="E5865" s="3" t="s">
        <v>28</v>
      </c>
      <c r="F5865" s="3" t="s">
        <v>61</v>
      </c>
      <c r="G5865" s="3">
        <v>0.27</v>
      </c>
      <c r="H5865" s="3">
        <v>0.02</v>
      </c>
      <c r="I5865" s="3">
        <v>0</v>
      </c>
      <c r="J5865" s="3">
        <v>0.02</v>
      </c>
      <c r="K5865" s="3">
        <v>0.3</v>
      </c>
    </row>
    <row r="5866" spans="1:11" x14ac:dyDescent="0.25">
      <c r="A5866" s="2">
        <v>5866</v>
      </c>
      <c r="B5866" s="2" t="s">
        <v>4384</v>
      </c>
      <c r="C5866" s="2" t="s">
        <v>26</v>
      </c>
      <c r="D5866" s="2">
        <v>2008</v>
      </c>
      <c r="E5866" s="2" t="s">
        <v>212</v>
      </c>
      <c r="F5866" s="2" t="s">
        <v>385</v>
      </c>
      <c r="G5866" s="2">
        <v>0.24</v>
      </c>
      <c r="H5866" s="2">
        <v>0.03</v>
      </c>
      <c r="I5866" s="2">
        <v>0</v>
      </c>
      <c r="J5866" s="2">
        <v>0.02</v>
      </c>
      <c r="K5866" s="2">
        <v>0.3</v>
      </c>
    </row>
    <row r="5867" spans="1:11" x14ac:dyDescent="0.2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25">
      <c r="A5868" s="2">
        <v>5868</v>
      </c>
      <c r="B5868" s="2" t="s">
        <v>4386</v>
      </c>
      <c r="C5868" s="2" t="s">
        <v>46</v>
      </c>
      <c r="D5868" s="2">
        <v>2007</v>
      </c>
      <c r="E5868" s="2" t="s">
        <v>212</v>
      </c>
      <c r="F5868" s="2" t="s">
        <v>969</v>
      </c>
      <c r="G5868" s="2">
        <v>0</v>
      </c>
      <c r="H5868" s="2">
        <v>0</v>
      </c>
      <c r="I5868" s="2">
        <v>0.3</v>
      </c>
      <c r="J5868" s="2">
        <v>0</v>
      </c>
      <c r="K5868" s="2">
        <v>0.3</v>
      </c>
    </row>
    <row r="5869" spans="1:11" x14ac:dyDescent="0.25">
      <c r="A5869" s="3">
        <v>5869</v>
      </c>
      <c r="B5869" s="3" t="s">
        <v>4387</v>
      </c>
      <c r="C5869" s="3" t="s">
        <v>42</v>
      </c>
      <c r="D5869" s="3">
        <v>2013</v>
      </c>
      <c r="E5869" s="3" t="s">
        <v>22</v>
      </c>
      <c r="F5869" s="3" t="s">
        <v>192</v>
      </c>
      <c r="G5869" s="3">
        <v>0.1</v>
      </c>
      <c r="H5869" s="3">
        <v>0</v>
      </c>
      <c r="I5869" s="3">
        <v>0.19</v>
      </c>
      <c r="J5869" s="3">
        <v>0.02</v>
      </c>
      <c r="K5869" s="3">
        <v>0.3</v>
      </c>
    </row>
    <row r="5870" spans="1:11" x14ac:dyDescent="0.25">
      <c r="A5870" s="2">
        <v>5870</v>
      </c>
      <c r="B5870" s="2" t="s">
        <v>4388</v>
      </c>
      <c r="C5870" s="2" t="s">
        <v>834</v>
      </c>
      <c r="D5870" s="2">
        <v>1994</v>
      </c>
      <c r="E5870" s="2" t="s">
        <v>13</v>
      </c>
      <c r="F5870" s="2" t="s">
        <v>121</v>
      </c>
      <c r="G5870" s="2">
        <v>0</v>
      </c>
      <c r="H5870" s="2">
        <v>0</v>
      </c>
      <c r="I5870" s="2">
        <v>0.3</v>
      </c>
      <c r="J5870" s="2">
        <v>0</v>
      </c>
      <c r="K5870" s="2">
        <v>0.3</v>
      </c>
    </row>
    <row r="5871" spans="1:11" x14ac:dyDescent="0.25">
      <c r="A5871" s="3">
        <v>5871</v>
      </c>
      <c r="B5871" s="3" t="s">
        <v>1244</v>
      </c>
      <c r="C5871" s="3" t="s">
        <v>118</v>
      </c>
      <c r="D5871" s="3">
        <v>2004</v>
      </c>
      <c r="E5871" s="3" t="s">
        <v>33</v>
      </c>
      <c r="F5871" s="3" t="s">
        <v>110</v>
      </c>
      <c r="G5871" s="3">
        <v>0.02</v>
      </c>
      <c r="H5871" s="3">
        <v>0.24</v>
      </c>
      <c r="I5871" s="3">
        <v>0</v>
      </c>
      <c r="J5871" s="3">
        <v>0.05</v>
      </c>
      <c r="K5871" s="3">
        <v>0.3</v>
      </c>
    </row>
    <row r="5872" spans="1:11" x14ac:dyDescent="0.2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2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25">
      <c r="A5874" s="2">
        <v>5874</v>
      </c>
      <c r="B5874" s="2" t="s">
        <v>2079</v>
      </c>
      <c r="C5874" s="2" t="s">
        <v>67</v>
      </c>
      <c r="D5874" s="2">
        <v>2015</v>
      </c>
      <c r="E5874" s="2" t="s">
        <v>43</v>
      </c>
      <c r="F5874" s="2" t="s">
        <v>176</v>
      </c>
      <c r="G5874" s="2">
        <v>0.12</v>
      </c>
      <c r="H5874" s="2">
        <v>0.13</v>
      </c>
      <c r="I5874" s="2">
        <v>0</v>
      </c>
      <c r="J5874" s="2">
        <v>0.05</v>
      </c>
      <c r="K5874" s="2">
        <v>0.3</v>
      </c>
    </row>
    <row r="5875" spans="1:11" x14ac:dyDescent="0.2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25">
      <c r="A5876" s="2">
        <v>5876</v>
      </c>
      <c r="B5876" s="2" t="s">
        <v>2316</v>
      </c>
      <c r="C5876" s="2" t="s">
        <v>39</v>
      </c>
      <c r="D5876" s="2">
        <v>2007</v>
      </c>
      <c r="E5876" s="2" t="s">
        <v>43</v>
      </c>
      <c r="F5876" s="2" t="s">
        <v>751</v>
      </c>
      <c r="G5876" s="2">
        <v>0.15</v>
      </c>
      <c r="H5876" s="2">
        <v>0.06</v>
      </c>
      <c r="I5876" s="2">
        <v>0.06</v>
      </c>
      <c r="J5876" s="2">
        <v>0.02</v>
      </c>
      <c r="K5876" s="2">
        <v>0.3</v>
      </c>
    </row>
    <row r="5877" spans="1:11" x14ac:dyDescent="0.25">
      <c r="A5877" s="3">
        <v>5877</v>
      </c>
      <c r="B5877" s="3" t="s">
        <v>4392</v>
      </c>
      <c r="C5877" s="3" t="s">
        <v>12</v>
      </c>
      <c r="D5877" s="3">
        <v>2008</v>
      </c>
      <c r="E5877" s="3" t="s">
        <v>18</v>
      </c>
      <c r="F5877" s="3" t="s">
        <v>223</v>
      </c>
      <c r="G5877" s="3">
        <v>0.27</v>
      </c>
      <c r="H5877" s="3">
        <v>0.01</v>
      </c>
      <c r="I5877" s="3">
        <v>0</v>
      </c>
      <c r="J5877" s="3">
        <v>0.02</v>
      </c>
      <c r="K5877" s="3">
        <v>0.3</v>
      </c>
    </row>
    <row r="5878" spans="1:11" x14ac:dyDescent="0.25">
      <c r="A5878" s="2">
        <v>5878</v>
      </c>
      <c r="B5878" s="2" t="s">
        <v>4393</v>
      </c>
      <c r="C5878" s="2" t="s">
        <v>67</v>
      </c>
      <c r="D5878" s="2">
        <v>2014</v>
      </c>
      <c r="E5878" s="2" t="s">
        <v>43</v>
      </c>
      <c r="F5878" s="2" t="s">
        <v>751</v>
      </c>
      <c r="G5878" s="2">
        <v>0.09</v>
      </c>
      <c r="H5878" s="2">
        <v>0.11</v>
      </c>
      <c r="I5878" s="2">
        <v>0.06</v>
      </c>
      <c r="J5878" s="2">
        <v>0.04</v>
      </c>
      <c r="K5878" s="2">
        <v>0.3</v>
      </c>
    </row>
    <row r="5879" spans="1:11" x14ac:dyDescent="0.25">
      <c r="A5879" s="3">
        <v>5879</v>
      </c>
      <c r="B5879" s="3" t="s">
        <v>4394</v>
      </c>
      <c r="C5879" s="3" t="s">
        <v>693</v>
      </c>
      <c r="D5879" s="3">
        <v>2014</v>
      </c>
      <c r="E5879" s="3" t="s">
        <v>43</v>
      </c>
      <c r="F5879" s="3" t="s">
        <v>751</v>
      </c>
      <c r="G5879" s="3">
        <v>0.05</v>
      </c>
      <c r="H5879" s="3">
        <v>0.05</v>
      </c>
      <c r="I5879" s="3">
        <v>0.17</v>
      </c>
      <c r="J5879" s="3">
        <v>0.03</v>
      </c>
      <c r="K5879" s="3">
        <v>0.3</v>
      </c>
    </row>
    <row r="5880" spans="1:11" x14ac:dyDescent="0.25">
      <c r="A5880" s="2">
        <v>5880</v>
      </c>
      <c r="B5880" s="2" t="s">
        <v>2515</v>
      </c>
      <c r="C5880" s="2" t="s">
        <v>12</v>
      </c>
      <c r="D5880" s="2">
        <v>2010</v>
      </c>
      <c r="E5880" s="2" t="s">
        <v>43</v>
      </c>
      <c r="F5880" s="2" t="s">
        <v>176</v>
      </c>
      <c r="G5880" s="2">
        <v>0.08</v>
      </c>
      <c r="H5880" s="2">
        <v>0.02</v>
      </c>
      <c r="I5880" s="2">
        <v>0.2</v>
      </c>
      <c r="J5880" s="2">
        <v>0.01</v>
      </c>
      <c r="K5880" s="2">
        <v>0.3</v>
      </c>
    </row>
    <row r="5881" spans="1:11" x14ac:dyDescent="0.25">
      <c r="A5881" s="3">
        <v>5881</v>
      </c>
      <c r="B5881" s="3" t="s">
        <v>4395</v>
      </c>
      <c r="C5881" s="3" t="s">
        <v>46</v>
      </c>
      <c r="D5881" s="3">
        <v>2002</v>
      </c>
      <c r="E5881" s="3" t="s">
        <v>212</v>
      </c>
      <c r="F5881" s="3" t="s">
        <v>751</v>
      </c>
      <c r="G5881" s="3">
        <v>0.05</v>
      </c>
      <c r="H5881" s="3">
        <v>0.04</v>
      </c>
      <c r="I5881" s="3">
        <v>0.19</v>
      </c>
      <c r="J5881" s="3">
        <v>0.01</v>
      </c>
      <c r="K5881" s="3">
        <v>0.3</v>
      </c>
    </row>
    <row r="5882" spans="1:11" x14ac:dyDescent="0.25">
      <c r="A5882" s="2">
        <v>5882</v>
      </c>
      <c r="B5882" s="2" t="s">
        <v>4396</v>
      </c>
      <c r="C5882" s="2" t="s">
        <v>26</v>
      </c>
      <c r="D5882" s="2">
        <v>2008</v>
      </c>
      <c r="E5882" s="2" t="s">
        <v>22</v>
      </c>
      <c r="F5882" s="2" t="s">
        <v>14</v>
      </c>
      <c r="G5882" s="2">
        <v>0</v>
      </c>
      <c r="H5882" s="2">
        <v>0</v>
      </c>
      <c r="I5882" s="2">
        <v>0.3</v>
      </c>
      <c r="J5882" s="2">
        <v>0</v>
      </c>
      <c r="K5882" s="2">
        <v>0.3</v>
      </c>
    </row>
    <row r="5883" spans="1:11" x14ac:dyDescent="0.25">
      <c r="A5883" s="3">
        <v>5883</v>
      </c>
      <c r="B5883" s="3" t="s">
        <v>4397</v>
      </c>
      <c r="C5883" s="3" t="s">
        <v>48</v>
      </c>
      <c r="D5883" s="3">
        <v>1994</v>
      </c>
      <c r="E5883" s="3" t="s">
        <v>22</v>
      </c>
      <c r="F5883" s="3" t="s">
        <v>1147</v>
      </c>
      <c r="G5883" s="3">
        <v>0</v>
      </c>
      <c r="H5883" s="3">
        <v>0</v>
      </c>
      <c r="I5883" s="3">
        <v>0.3</v>
      </c>
      <c r="J5883" s="3">
        <v>0</v>
      </c>
      <c r="K5883" s="3">
        <v>0.3</v>
      </c>
    </row>
    <row r="5884" spans="1:11" x14ac:dyDescent="0.25">
      <c r="A5884" s="2">
        <v>5884</v>
      </c>
      <c r="B5884" s="2" t="s">
        <v>4398</v>
      </c>
      <c r="C5884" s="2" t="s">
        <v>67</v>
      </c>
      <c r="D5884" s="2">
        <v>2015</v>
      </c>
      <c r="E5884" s="2" t="s">
        <v>33</v>
      </c>
      <c r="F5884" s="2" t="s">
        <v>3906</v>
      </c>
      <c r="G5884" s="2">
        <v>0.05</v>
      </c>
      <c r="H5884" s="2">
        <v>0.16</v>
      </c>
      <c r="I5884" s="2">
        <v>0.05</v>
      </c>
      <c r="J5884" s="2">
        <v>0.04</v>
      </c>
      <c r="K5884" s="2">
        <v>0.3</v>
      </c>
    </row>
    <row r="5885" spans="1:11" x14ac:dyDescent="0.25">
      <c r="A5885" s="3">
        <v>5885</v>
      </c>
      <c r="B5885" s="3" t="s">
        <v>4399</v>
      </c>
      <c r="C5885" s="3" t="s">
        <v>46</v>
      </c>
      <c r="D5885" s="3">
        <v>2001</v>
      </c>
      <c r="E5885" s="3" t="s">
        <v>13</v>
      </c>
      <c r="F5885" s="3" t="s">
        <v>3032</v>
      </c>
      <c r="G5885" s="3">
        <v>0.15</v>
      </c>
      <c r="H5885" s="3">
        <v>0.11</v>
      </c>
      <c r="I5885" s="3">
        <v>0</v>
      </c>
      <c r="J5885" s="3">
        <v>0.04</v>
      </c>
      <c r="K5885" s="3">
        <v>0.3</v>
      </c>
    </row>
    <row r="5886" spans="1:11" x14ac:dyDescent="0.25">
      <c r="A5886" s="2">
        <v>5886</v>
      </c>
      <c r="B5886" s="2" t="s">
        <v>4400</v>
      </c>
      <c r="C5886" s="2" t="s">
        <v>26</v>
      </c>
      <c r="D5886" s="2">
        <v>2008</v>
      </c>
      <c r="E5886" s="2" t="s">
        <v>22</v>
      </c>
      <c r="F5886" s="2" t="s">
        <v>14</v>
      </c>
      <c r="G5886" s="2">
        <v>0.2</v>
      </c>
      <c r="H5886" s="2">
        <v>0</v>
      </c>
      <c r="I5886" s="2">
        <v>0.08</v>
      </c>
      <c r="J5886" s="2">
        <v>0.01</v>
      </c>
      <c r="K5886" s="2">
        <v>0.3</v>
      </c>
    </row>
    <row r="5887" spans="1:11" x14ac:dyDescent="0.25">
      <c r="A5887" s="3">
        <v>5887</v>
      </c>
      <c r="B5887" s="3" t="s">
        <v>4401</v>
      </c>
      <c r="C5887" s="3" t="s">
        <v>78</v>
      </c>
      <c r="D5887" s="3">
        <v>1999</v>
      </c>
      <c r="E5887" s="3" t="s">
        <v>18</v>
      </c>
      <c r="F5887" s="3" t="s">
        <v>44</v>
      </c>
      <c r="G5887" s="3">
        <v>0.24</v>
      </c>
      <c r="H5887" s="3">
        <v>0.06</v>
      </c>
      <c r="I5887" s="3">
        <v>0</v>
      </c>
      <c r="J5887" s="3">
        <v>0</v>
      </c>
      <c r="K5887" s="3">
        <v>0.3</v>
      </c>
    </row>
    <row r="5888" spans="1:11" x14ac:dyDescent="0.25">
      <c r="A5888" s="2">
        <v>5888</v>
      </c>
      <c r="B5888" s="2" t="s">
        <v>3579</v>
      </c>
      <c r="C5888" s="2" t="s">
        <v>78</v>
      </c>
      <c r="D5888" s="2">
        <v>1999</v>
      </c>
      <c r="E5888" s="2" t="s">
        <v>31</v>
      </c>
      <c r="F5888" s="2" t="s">
        <v>61</v>
      </c>
      <c r="G5888" s="2">
        <v>0.24</v>
      </c>
      <c r="H5888" s="2">
        <v>0.06</v>
      </c>
      <c r="I5888" s="2">
        <v>0</v>
      </c>
      <c r="J5888" s="2">
        <v>0</v>
      </c>
      <c r="K5888" s="2">
        <v>0.3</v>
      </c>
    </row>
    <row r="5889" spans="1:11" x14ac:dyDescent="0.25">
      <c r="A5889" s="3">
        <v>5889</v>
      </c>
      <c r="B5889" s="3" t="s">
        <v>4402</v>
      </c>
      <c r="C5889" s="3" t="s">
        <v>26</v>
      </c>
      <c r="D5889" s="3">
        <v>2006</v>
      </c>
      <c r="E5889" s="3" t="s">
        <v>28</v>
      </c>
      <c r="F5889" s="3" t="s">
        <v>2297</v>
      </c>
      <c r="G5889" s="3">
        <v>0</v>
      </c>
      <c r="H5889" s="3">
        <v>0</v>
      </c>
      <c r="I5889" s="3">
        <v>0.3</v>
      </c>
      <c r="J5889" s="3">
        <v>0</v>
      </c>
      <c r="K5889" s="3">
        <v>0.3</v>
      </c>
    </row>
    <row r="5890" spans="1:11" x14ac:dyDescent="0.25">
      <c r="A5890" s="2">
        <v>5890</v>
      </c>
      <c r="B5890" s="2" t="s">
        <v>4403</v>
      </c>
      <c r="C5890" s="2" t="s">
        <v>55</v>
      </c>
      <c r="D5890" s="2">
        <v>2003</v>
      </c>
      <c r="E5890" s="2" t="s">
        <v>18</v>
      </c>
      <c r="F5890" s="2" t="s">
        <v>385</v>
      </c>
      <c r="G5890" s="2">
        <v>0.21</v>
      </c>
      <c r="H5890" s="2">
        <v>0.08</v>
      </c>
      <c r="I5890" s="2">
        <v>0</v>
      </c>
      <c r="J5890" s="2">
        <v>0.01</v>
      </c>
      <c r="K5890" s="2">
        <v>0.3</v>
      </c>
    </row>
    <row r="5891" spans="1:11" x14ac:dyDescent="0.25">
      <c r="A5891" s="3">
        <v>5891</v>
      </c>
      <c r="B5891" s="3" t="s">
        <v>4404</v>
      </c>
      <c r="C5891" s="3" t="s">
        <v>26</v>
      </c>
      <c r="D5891" s="3">
        <v>2009</v>
      </c>
      <c r="E5891" s="3" t="s">
        <v>33</v>
      </c>
      <c r="F5891" s="3" t="s">
        <v>110</v>
      </c>
      <c r="G5891" s="3">
        <v>0.15</v>
      </c>
      <c r="H5891" s="3">
        <v>0.12</v>
      </c>
      <c r="I5891" s="3">
        <v>0</v>
      </c>
      <c r="J5891" s="3">
        <v>0.03</v>
      </c>
      <c r="K5891" s="3">
        <v>0.3</v>
      </c>
    </row>
    <row r="5892" spans="1:11" x14ac:dyDescent="0.25">
      <c r="A5892" s="2">
        <v>5892</v>
      </c>
      <c r="B5892" s="2" t="s">
        <v>2019</v>
      </c>
      <c r="C5892" s="2" t="s">
        <v>39</v>
      </c>
      <c r="D5892" s="2">
        <v>2007</v>
      </c>
      <c r="E5892" s="2" t="s">
        <v>43</v>
      </c>
      <c r="F5892" s="2" t="s">
        <v>110</v>
      </c>
      <c r="G5892" s="2">
        <v>0.24</v>
      </c>
      <c r="H5892" s="2">
        <v>0.04</v>
      </c>
      <c r="I5892" s="2">
        <v>0</v>
      </c>
      <c r="J5892" s="2">
        <v>0.02</v>
      </c>
      <c r="K5892" s="2">
        <v>0.3</v>
      </c>
    </row>
    <row r="5893" spans="1:11" x14ac:dyDescent="0.25">
      <c r="A5893" s="3">
        <v>5893</v>
      </c>
      <c r="B5893" s="3" t="s">
        <v>3183</v>
      </c>
      <c r="C5893" s="3" t="s">
        <v>67</v>
      </c>
      <c r="D5893" s="3">
        <v>2015</v>
      </c>
      <c r="E5893" s="3" t="s">
        <v>43</v>
      </c>
      <c r="F5893" s="3" t="s">
        <v>61</v>
      </c>
      <c r="G5893" s="3">
        <v>0.17</v>
      </c>
      <c r="H5893" s="3">
        <v>0.08</v>
      </c>
      <c r="I5893" s="3">
        <v>0</v>
      </c>
      <c r="J5893" s="3">
        <v>0.05</v>
      </c>
      <c r="K5893" s="3">
        <v>0.3</v>
      </c>
    </row>
    <row r="5894" spans="1:11" x14ac:dyDescent="0.2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25">
      <c r="A5895" s="3">
        <v>5895</v>
      </c>
      <c r="B5895" s="3" t="s">
        <v>4406</v>
      </c>
      <c r="C5895" s="3" t="s">
        <v>65</v>
      </c>
      <c r="D5895" s="3">
        <v>2011</v>
      </c>
      <c r="E5895" s="3" t="s">
        <v>43</v>
      </c>
      <c r="F5895" s="3" t="s">
        <v>296</v>
      </c>
      <c r="G5895" s="3">
        <v>0</v>
      </c>
      <c r="H5895" s="3">
        <v>0</v>
      </c>
      <c r="I5895" s="3">
        <v>0.3</v>
      </c>
      <c r="J5895" s="3">
        <v>0</v>
      </c>
      <c r="K5895" s="3">
        <v>0.3</v>
      </c>
    </row>
    <row r="5896" spans="1:11" x14ac:dyDescent="0.25">
      <c r="A5896" s="2">
        <v>5896</v>
      </c>
      <c r="B5896" s="2" t="s">
        <v>4407</v>
      </c>
      <c r="C5896" s="2" t="s">
        <v>46</v>
      </c>
      <c r="D5896" s="2">
        <v>2000</v>
      </c>
      <c r="E5896" s="2" t="s">
        <v>2</v>
      </c>
      <c r="F5896" s="2" t="s">
        <v>92</v>
      </c>
      <c r="G5896" s="2">
        <v>0.15</v>
      </c>
      <c r="H5896" s="2">
        <v>0.11</v>
      </c>
      <c r="I5896" s="2">
        <v>0</v>
      </c>
      <c r="J5896" s="2">
        <v>0.04</v>
      </c>
      <c r="K5896" s="2">
        <v>0.3</v>
      </c>
    </row>
    <row r="5897" spans="1:11" x14ac:dyDescent="0.25">
      <c r="A5897" s="3">
        <v>5897</v>
      </c>
      <c r="B5897" s="3" t="s">
        <v>4408</v>
      </c>
      <c r="C5897" s="3" t="s">
        <v>55</v>
      </c>
      <c r="D5897" s="3">
        <v>2003</v>
      </c>
      <c r="E5897" s="3" t="s">
        <v>43</v>
      </c>
      <c r="F5897" s="3" t="s">
        <v>128</v>
      </c>
      <c r="G5897" s="3">
        <v>0.21</v>
      </c>
      <c r="H5897" s="3">
        <v>0.08</v>
      </c>
      <c r="I5897" s="3">
        <v>0</v>
      </c>
      <c r="J5897" s="3">
        <v>0.01</v>
      </c>
      <c r="K5897" s="3">
        <v>0.3</v>
      </c>
    </row>
    <row r="5898" spans="1:11" x14ac:dyDescent="0.25">
      <c r="A5898" s="2">
        <v>5898</v>
      </c>
      <c r="B5898" s="2" t="s">
        <v>4409</v>
      </c>
      <c r="C5898" s="2" t="s">
        <v>48</v>
      </c>
      <c r="D5898" s="2">
        <v>1997</v>
      </c>
      <c r="E5898" s="2" t="s">
        <v>24</v>
      </c>
      <c r="F5898" s="2" t="s">
        <v>1147</v>
      </c>
      <c r="G5898" s="2">
        <v>0</v>
      </c>
      <c r="H5898" s="2">
        <v>0</v>
      </c>
      <c r="I5898" s="2">
        <v>0.3</v>
      </c>
      <c r="J5898" s="2">
        <v>0</v>
      </c>
      <c r="K5898" s="2">
        <v>0.3</v>
      </c>
    </row>
    <row r="5899" spans="1:11" x14ac:dyDescent="0.25">
      <c r="A5899" s="3">
        <v>5899</v>
      </c>
      <c r="B5899" s="3" t="s">
        <v>4410</v>
      </c>
      <c r="C5899" s="3" t="s">
        <v>39</v>
      </c>
      <c r="D5899" s="3">
        <v>2006</v>
      </c>
      <c r="E5899" s="3" t="s">
        <v>43</v>
      </c>
      <c r="F5899" s="3" t="s">
        <v>40</v>
      </c>
      <c r="G5899" s="3">
        <v>0.2</v>
      </c>
      <c r="H5899" s="3">
        <v>0.03</v>
      </c>
      <c r="I5899" s="3">
        <v>0.05</v>
      </c>
      <c r="J5899" s="3">
        <v>0.02</v>
      </c>
      <c r="K5899" s="3">
        <v>0.3</v>
      </c>
    </row>
    <row r="5900" spans="1:11" x14ac:dyDescent="0.25">
      <c r="A5900" s="2">
        <v>5900</v>
      </c>
      <c r="B5900" s="2" t="s">
        <v>4411</v>
      </c>
      <c r="C5900" s="2" t="s">
        <v>130</v>
      </c>
      <c r="D5900" s="2">
        <v>2011</v>
      </c>
      <c r="E5900" s="2" t="s">
        <v>22</v>
      </c>
      <c r="F5900" s="2" t="s">
        <v>1249</v>
      </c>
      <c r="G5900" s="2">
        <v>0.13</v>
      </c>
      <c r="H5900" s="2">
        <v>0.03</v>
      </c>
      <c r="I5900" s="2">
        <v>0.11</v>
      </c>
      <c r="J5900" s="2">
        <v>0.03</v>
      </c>
      <c r="K5900" s="2">
        <v>0.3</v>
      </c>
    </row>
    <row r="5901" spans="1:11" x14ac:dyDescent="0.25">
      <c r="A5901" s="3">
        <v>5901</v>
      </c>
      <c r="B5901" s="3" t="s">
        <v>4412</v>
      </c>
      <c r="C5901" s="3" t="s">
        <v>86</v>
      </c>
      <c r="D5901" s="3">
        <v>2000</v>
      </c>
      <c r="E5901" s="3" t="s">
        <v>43</v>
      </c>
      <c r="F5901" s="3" t="s">
        <v>1351</v>
      </c>
      <c r="G5901" s="3">
        <v>0.17</v>
      </c>
      <c r="H5901" s="3">
        <v>0.11</v>
      </c>
      <c r="I5901" s="3">
        <v>0</v>
      </c>
      <c r="J5901" s="3">
        <v>0.02</v>
      </c>
      <c r="K5901" s="3">
        <v>0.3</v>
      </c>
    </row>
    <row r="5902" spans="1:11" x14ac:dyDescent="0.25">
      <c r="A5902" s="2">
        <v>5902</v>
      </c>
      <c r="B5902" s="2" t="s">
        <v>285</v>
      </c>
      <c r="C5902" s="2" t="s">
        <v>118</v>
      </c>
      <c r="D5902" s="2">
        <v>2005</v>
      </c>
      <c r="E5902" s="2" t="s">
        <v>18</v>
      </c>
      <c r="F5902" s="2" t="s">
        <v>110</v>
      </c>
      <c r="G5902" s="2">
        <v>0.02</v>
      </c>
      <c r="H5902" s="2">
        <v>0.23</v>
      </c>
      <c r="I5902" s="2">
        <v>0</v>
      </c>
      <c r="J5902" s="2">
        <v>0.05</v>
      </c>
      <c r="K5902" s="2">
        <v>0.3</v>
      </c>
    </row>
    <row r="5903" spans="1:11" x14ac:dyDescent="0.25">
      <c r="A5903" s="3">
        <v>5903</v>
      </c>
      <c r="B5903" s="3" t="s">
        <v>1010</v>
      </c>
      <c r="C5903" s="3" t="s">
        <v>147</v>
      </c>
      <c r="D5903" s="4" t="s">
        <v>225</v>
      </c>
      <c r="E5903" s="3" t="s">
        <v>13</v>
      </c>
      <c r="F5903" s="3" t="s">
        <v>110</v>
      </c>
      <c r="G5903" s="3">
        <v>0.23</v>
      </c>
      <c r="H5903" s="3">
        <v>0.06</v>
      </c>
      <c r="I5903" s="3">
        <v>0</v>
      </c>
      <c r="J5903" s="3">
        <v>0.01</v>
      </c>
      <c r="K5903" s="3">
        <v>0.3</v>
      </c>
    </row>
    <row r="5904" spans="1:11" x14ac:dyDescent="0.25">
      <c r="A5904" s="2">
        <v>5904</v>
      </c>
      <c r="B5904" s="2" t="s">
        <v>4413</v>
      </c>
      <c r="C5904" s="2" t="s">
        <v>46</v>
      </c>
      <c r="D5904" s="2">
        <v>2003</v>
      </c>
      <c r="E5904" s="2" t="s">
        <v>72</v>
      </c>
      <c r="F5904" s="2" t="s">
        <v>385</v>
      </c>
      <c r="G5904" s="2">
        <v>0.15</v>
      </c>
      <c r="H5904" s="2">
        <v>0.11</v>
      </c>
      <c r="I5904" s="2">
        <v>0</v>
      </c>
      <c r="J5904" s="2">
        <v>0.04</v>
      </c>
      <c r="K5904" s="2">
        <v>0.3</v>
      </c>
    </row>
    <row r="5905" spans="1:11" x14ac:dyDescent="0.2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25">
      <c r="A5906" s="2">
        <v>5906</v>
      </c>
      <c r="B5906" s="2" t="s">
        <v>4415</v>
      </c>
      <c r="C5906" s="2" t="s">
        <v>834</v>
      </c>
      <c r="D5906" s="2">
        <v>1996</v>
      </c>
      <c r="E5906" s="2" t="s">
        <v>212</v>
      </c>
      <c r="F5906" s="2" t="s">
        <v>121</v>
      </c>
      <c r="G5906" s="2">
        <v>0</v>
      </c>
      <c r="H5906" s="2">
        <v>0</v>
      </c>
      <c r="I5906" s="2">
        <v>0.3</v>
      </c>
      <c r="J5906" s="2">
        <v>0</v>
      </c>
      <c r="K5906" s="2">
        <v>0.3</v>
      </c>
    </row>
    <row r="5907" spans="1:11" x14ac:dyDescent="0.25">
      <c r="A5907" s="3">
        <v>5907</v>
      </c>
      <c r="B5907" s="3" t="s">
        <v>4416</v>
      </c>
      <c r="C5907" s="3" t="s">
        <v>26</v>
      </c>
      <c r="D5907" s="3">
        <v>2007</v>
      </c>
      <c r="E5907" s="3" t="s">
        <v>33</v>
      </c>
      <c r="F5907" s="3" t="s">
        <v>92</v>
      </c>
      <c r="G5907" s="3">
        <v>0.23</v>
      </c>
      <c r="H5907" s="3">
        <v>0.04</v>
      </c>
      <c r="I5907" s="3">
        <v>0</v>
      </c>
      <c r="J5907" s="3">
        <v>0.02</v>
      </c>
      <c r="K5907" s="3">
        <v>0.3</v>
      </c>
    </row>
    <row r="5908" spans="1:11" x14ac:dyDescent="0.25">
      <c r="A5908" s="2">
        <v>5908</v>
      </c>
      <c r="B5908" s="2" t="s">
        <v>4417</v>
      </c>
      <c r="C5908" s="2" t="s">
        <v>39</v>
      </c>
      <c r="D5908" s="2">
        <v>2011</v>
      </c>
      <c r="E5908" s="2" t="s">
        <v>28</v>
      </c>
      <c r="F5908" s="2" t="s">
        <v>92</v>
      </c>
      <c r="G5908" s="2">
        <v>0.15</v>
      </c>
      <c r="H5908" s="2">
        <v>0.12</v>
      </c>
      <c r="I5908" s="2">
        <v>0</v>
      </c>
      <c r="J5908" s="2">
        <v>0.03</v>
      </c>
      <c r="K5908" s="2">
        <v>0.3</v>
      </c>
    </row>
    <row r="5909" spans="1:11" x14ac:dyDescent="0.2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25">
      <c r="A5910" s="2">
        <v>5910</v>
      </c>
      <c r="B5910" s="2" t="s">
        <v>4418</v>
      </c>
      <c r="C5910" s="2" t="s">
        <v>48</v>
      </c>
      <c r="D5910" s="2">
        <v>1995</v>
      </c>
      <c r="E5910" s="2" t="s">
        <v>13</v>
      </c>
      <c r="F5910" s="2" t="s">
        <v>751</v>
      </c>
      <c r="G5910" s="2">
        <v>0</v>
      </c>
      <c r="H5910" s="2">
        <v>0</v>
      </c>
      <c r="I5910" s="2">
        <v>0.3</v>
      </c>
      <c r="J5910" s="2">
        <v>0</v>
      </c>
      <c r="K5910" s="2">
        <v>0.3</v>
      </c>
    </row>
    <row r="5911" spans="1:11" x14ac:dyDescent="0.2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25">
      <c r="A5912" s="2">
        <v>5912</v>
      </c>
      <c r="B5912" s="2" t="s">
        <v>3237</v>
      </c>
      <c r="C5912" s="2" t="s">
        <v>39</v>
      </c>
      <c r="D5912" s="2">
        <v>2007</v>
      </c>
      <c r="E5912" s="2" t="s">
        <v>43</v>
      </c>
      <c r="F5912" s="2" t="s">
        <v>61</v>
      </c>
      <c r="G5912" s="2">
        <v>0.26</v>
      </c>
      <c r="H5912" s="2">
        <v>0.02</v>
      </c>
      <c r="I5912" s="2">
        <v>0</v>
      </c>
      <c r="J5912" s="2">
        <v>0.02</v>
      </c>
      <c r="K5912" s="2">
        <v>0.3</v>
      </c>
    </row>
    <row r="5913" spans="1:11" x14ac:dyDescent="0.25">
      <c r="A5913" s="3">
        <v>5913</v>
      </c>
      <c r="B5913" s="3" t="s">
        <v>165</v>
      </c>
      <c r="C5913" s="3" t="s">
        <v>118</v>
      </c>
      <c r="D5913" s="3">
        <v>2014</v>
      </c>
      <c r="E5913" s="3" t="s">
        <v>13</v>
      </c>
      <c r="F5913" s="3" t="s">
        <v>110</v>
      </c>
      <c r="G5913" s="3">
        <v>0</v>
      </c>
      <c r="H5913" s="3">
        <v>0.27</v>
      </c>
      <c r="I5913" s="3">
        <v>0</v>
      </c>
      <c r="J5913" s="3">
        <v>0.03</v>
      </c>
      <c r="K5913" s="3">
        <v>0.3</v>
      </c>
    </row>
    <row r="5914" spans="1:11" x14ac:dyDescent="0.2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2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25">
      <c r="A5916" s="2">
        <v>5916</v>
      </c>
      <c r="B5916" s="2" t="s">
        <v>4421</v>
      </c>
      <c r="C5916" s="2" t="s">
        <v>12</v>
      </c>
      <c r="D5916" s="2">
        <v>2012</v>
      </c>
      <c r="E5916" s="2" t="s">
        <v>28</v>
      </c>
      <c r="F5916" s="2" t="s">
        <v>2163</v>
      </c>
      <c r="G5916" s="2">
        <v>0.08</v>
      </c>
      <c r="H5916" s="2">
        <v>0.19</v>
      </c>
      <c r="I5916" s="2">
        <v>0</v>
      </c>
      <c r="J5916" s="2">
        <v>0.03</v>
      </c>
      <c r="K5916" s="2">
        <v>0.3</v>
      </c>
    </row>
    <row r="5917" spans="1:11" x14ac:dyDescent="0.25">
      <c r="A5917" s="3">
        <v>5917</v>
      </c>
      <c r="B5917" s="3" t="s">
        <v>4422</v>
      </c>
      <c r="C5917" s="3" t="s">
        <v>46</v>
      </c>
      <c r="D5917" s="3">
        <v>2004</v>
      </c>
      <c r="E5917" s="3" t="s">
        <v>72</v>
      </c>
      <c r="F5917" s="3" t="s">
        <v>417</v>
      </c>
      <c r="G5917" s="3">
        <v>0.15</v>
      </c>
      <c r="H5917" s="3">
        <v>0.11</v>
      </c>
      <c r="I5917" s="3">
        <v>0</v>
      </c>
      <c r="J5917" s="3">
        <v>0.04</v>
      </c>
      <c r="K5917" s="3">
        <v>0.3</v>
      </c>
    </row>
    <row r="5918" spans="1:11" x14ac:dyDescent="0.25">
      <c r="A5918" s="2">
        <v>5918</v>
      </c>
      <c r="B5918" s="2" t="s">
        <v>4423</v>
      </c>
      <c r="C5918" s="2" t="s">
        <v>130</v>
      </c>
      <c r="D5918" s="2">
        <v>2006</v>
      </c>
      <c r="E5918" s="2" t="s">
        <v>28</v>
      </c>
      <c r="F5918" s="2" t="s">
        <v>176</v>
      </c>
      <c r="G5918" s="2">
        <v>0.27</v>
      </c>
      <c r="H5918" s="2">
        <v>0</v>
      </c>
      <c r="I5918" s="2">
        <v>0</v>
      </c>
      <c r="J5918" s="2">
        <v>0.03</v>
      </c>
      <c r="K5918" s="2">
        <v>0.3</v>
      </c>
    </row>
    <row r="5919" spans="1:11" x14ac:dyDescent="0.25">
      <c r="A5919" s="3">
        <v>5919</v>
      </c>
      <c r="B5919" s="3" t="s">
        <v>4424</v>
      </c>
      <c r="C5919" s="3" t="s">
        <v>12</v>
      </c>
      <c r="D5919" s="3">
        <v>2009</v>
      </c>
      <c r="E5919" s="3" t="s">
        <v>13</v>
      </c>
      <c r="F5919" s="3" t="s">
        <v>3917</v>
      </c>
      <c r="G5919" s="3">
        <v>0.26</v>
      </c>
      <c r="H5919" s="3">
        <v>0.01</v>
      </c>
      <c r="I5919" s="3">
        <v>0</v>
      </c>
      <c r="J5919" s="3">
        <v>0.02</v>
      </c>
      <c r="K5919" s="3">
        <v>0.3</v>
      </c>
    </row>
    <row r="5920" spans="1:11" x14ac:dyDescent="0.2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25">
      <c r="A5921" s="3">
        <v>5921</v>
      </c>
      <c r="B5921" s="3" t="s">
        <v>4426</v>
      </c>
      <c r="C5921" s="3" t="s">
        <v>118</v>
      </c>
      <c r="D5921" s="3">
        <v>2003</v>
      </c>
      <c r="E5921" s="3" t="s">
        <v>33</v>
      </c>
      <c r="F5921" s="3" t="s">
        <v>110</v>
      </c>
      <c r="G5921" s="3">
        <v>0.01</v>
      </c>
      <c r="H5921" s="3">
        <v>0.24</v>
      </c>
      <c r="I5921" s="3">
        <v>0</v>
      </c>
      <c r="J5921" s="3">
        <v>0.05</v>
      </c>
      <c r="K5921" s="3">
        <v>0.3</v>
      </c>
    </row>
    <row r="5922" spans="1:11" x14ac:dyDescent="0.25">
      <c r="A5922" s="2">
        <v>5922</v>
      </c>
      <c r="B5922" s="2" t="s">
        <v>4427</v>
      </c>
      <c r="C5922" s="2" t="s">
        <v>48</v>
      </c>
      <c r="D5922" s="2">
        <v>1995</v>
      </c>
      <c r="E5922" s="2" t="s">
        <v>22</v>
      </c>
      <c r="F5922" s="2" t="s">
        <v>1147</v>
      </c>
      <c r="G5922" s="2">
        <v>0</v>
      </c>
      <c r="H5922" s="2">
        <v>0</v>
      </c>
      <c r="I5922" s="2">
        <v>0.3</v>
      </c>
      <c r="J5922" s="2">
        <v>0</v>
      </c>
      <c r="K5922" s="2">
        <v>0.3</v>
      </c>
    </row>
    <row r="5923" spans="1:11" x14ac:dyDescent="0.25">
      <c r="A5923" s="3">
        <v>5923</v>
      </c>
      <c r="B5923" s="3" t="s">
        <v>4428</v>
      </c>
      <c r="C5923" s="3" t="s">
        <v>693</v>
      </c>
      <c r="D5923" s="3">
        <v>2014</v>
      </c>
      <c r="E5923" s="3" t="s">
        <v>22</v>
      </c>
      <c r="F5923" s="3" t="s">
        <v>296</v>
      </c>
      <c r="G5923" s="3">
        <v>0</v>
      </c>
      <c r="H5923" s="3">
        <v>0</v>
      </c>
      <c r="I5923" s="3">
        <v>0.3</v>
      </c>
      <c r="J5923" s="3">
        <v>0</v>
      </c>
      <c r="K5923" s="3">
        <v>0.3</v>
      </c>
    </row>
    <row r="5924" spans="1:11" x14ac:dyDescent="0.2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25">
      <c r="A5925" s="3">
        <v>5925</v>
      </c>
      <c r="B5925" s="3" t="s">
        <v>4430</v>
      </c>
      <c r="C5925" s="3" t="s">
        <v>42</v>
      </c>
      <c r="D5925" s="3">
        <v>2011</v>
      </c>
      <c r="E5925" s="3" t="s">
        <v>31</v>
      </c>
      <c r="F5925" s="3" t="s">
        <v>92</v>
      </c>
      <c r="G5925" s="3">
        <v>0.12</v>
      </c>
      <c r="H5925" s="3">
        <v>0.13</v>
      </c>
      <c r="I5925" s="3">
        <v>0</v>
      </c>
      <c r="J5925" s="3">
        <v>0.05</v>
      </c>
      <c r="K5925" s="3">
        <v>0.3</v>
      </c>
    </row>
    <row r="5926" spans="1:11" x14ac:dyDescent="0.25">
      <c r="A5926" s="2">
        <v>5926</v>
      </c>
      <c r="B5926" s="2" t="s">
        <v>2280</v>
      </c>
      <c r="C5926" s="2" t="s">
        <v>46</v>
      </c>
      <c r="D5926" s="2">
        <v>2005</v>
      </c>
      <c r="E5926" s="2" t="s">
        <v>212</v>
      </c>
      <c r="F5926" s="2" t="s">
        <v>385</v>
      </c>
      <c r="G5926" s="2">
        <v>0.15</v>
      </c>
      <c r="H5926" s="2">
        <v>0.11</v>
      </c>
      <c r="I5926" s="2">
        <v>0</v>
      </c>
      <c r="J5926" s="2">
        <v>0.04</v>
      </c>
      <c r="K5926" s="2">
        <v>0.3</v>
      </c>
    </row>
    <row r="5927" spans="1:11" x14ac:dyDescent="0.2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25">
      <c r="A5928" s="2">
        <v>5928</v>
      </c>
      <c r="B5928" s="2" t="s">
        <v>4432</v>
      </c>
      <c r="C5928" s="2" t="s">
        <v>12</v>
      </c>
      <c r="D5928" s="2">
        <v>2010</v>
      </c>
      <c r="E5928" s="2" t="s">
        <v>28</v>
      </c>
      <c r="F5928" s="2" t="s">
        <v>296</v>
      </c>
      <c r="G5928" s="2">
        <v>0</v>
      </c>
      <c r="H5928" s="2">
        <v>0</v>
      </c>
      <c r="I5928" s="2">
        <v>0.3</v>
      </c>
      <c r="J5928" s="2">
        <v>0</v>
      </c>
      <c r="K5928" s="2">
        <v>0.3</v>
      </c>
    </row>
    <row r="5929" spans="1:11" x14ac:dyDescent="0.2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25">
      <c r="A5930" s="2">
        <v>5930</v>
      </c>
      <c r="B5930" s="2" t="s">
        <v>765</v>
      </c>
      <c r="C5930" s="2" t="s">
        <v>46</v>
      </c>
      <c r="D5930" s="2">
        <v>2006</v>
      </c>
      <c r="E5930" s="2" t="s">
        <v>33</v>
      </c>
      <c r="F5930" s="2" t="s">
        <v>110</v>
      </c>
      <c r="G5930" s="2">
        <v>0.02</v>
      </c>
      <c r="H5930" s="2">
        <v>0.01</v>
      </c>
      <c r="I5930" s="2">
        <v>0</v>
      </c>
      <c r="J5930" s="2">
        <v>0.27</v>
      </c>
      <c r="K5930" s="2">
        <v>0.3</v>
      </c>
    </row>
    <row r="5931" spans="1:11" x14ac:dyDescent="0.25">
      <c r="A5931" s="3">
        <v>5931</v>
      </c>
      <c r="B5931" s="3" t="s">
        <v>4433</v>
      </c>
      <c r="C5931" s="3" t="s">
        <v>693</v>
      </c>
      <c r="D5931" s="3">
        <v>2016</v>
      </c>
      <c r="E5931" s="3" t="s">
        <v>22</v>
      </c>
      <c r="F5931" s="3" t="s">
        <v>192</v>
      </c>
      <c r="G5931" s="3">
        <v>0</v>
      </c>
      <c r="H5931" s="3">
        <v>0</v>
      </c>
      <c r="I5931" s="3">
        <v>0.3</v>
      </c>
      <c r="J5931" s="3">
        <v>0</v>
      </c>
      <c r="K5931" s="3">
        <v>0.3</v>
      </c>
    </row>
    <row r="5932" spans="1:11" x14ac:dyDescent="0.25">
      <c r="A5932" s="2">
        <v>5932</v>
      </c>
      <c r="B5932" s="2" t="s">
        <v>4434</v>
      </c>
      <c r="C5932" s="2" t="s">
        <v>26</v>
      </c>
      <c r="D5932" s="2">
        <v>2007</v>
      </c>
      <c r="E5932" s="2" t="s">
        <v>43</v>
      </c>
      <c r="F5932" s="2" t="s">
        <v>451</v>
      </c>
      <c r="G5932" s="2">
        <v>0.17</v>
      </c>
      <c r="H5932" s="2">
        <v>0.09</v>
      </c>
      <c r="I5932" s="2">
        <v>0</v>
      </c>
      <c r="J5932" s="2">
        <v>0.03</v>
      </c>
      <c r="K5932" s="2">
        <v>0.3</v>
      </c>
    </row>
    <row r="5933" spans="1:11" x14ac:dyDescent="0.2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25">
      <c r="A5934" s="2">
        <v>5934</v>
      </c>
      <c r="B5934" s="2" t="s">
        <v>4436</v>
      </c>
      <c r="C5934" s="2" t="s">
        <v>26</v>
      </c>
      <c r="D5934" s="2">
        <v>2006</v>
      </c>
      <c r="E5934" s="2" t="s">
        <v>2</v>
      </c>
      <c r="F5934" s="2" t="s">
        <v>176</v>
      </c>
      <c r="G5934" s="2">
        <v>0.18</v>
      </c>
      <c r="H5934" s="2">
        <v>0</v>
      </c>
      <c r="I5934" s="2">
        <v>0.1</v>
      </c>
      <c r="J5934" s="2">
        <v>0.02</v>
      </c>
      <c r="K5934" s="2">
        <v>0.3</v>
      </c>
    </row>
    <row r="5935" spans="1:11" x14ac:dyDescent="0.25">
      <c r="A5935" s="3">
        <v>5935</v>
      </c>
      <c r="B5935" s="3" t="s">
        <v>4437</v>
      </c>
      <c r="C5935" s="3" t="s">
        <v>26</v>
      </c>
      <c r="D5935" s="3">
        <v>2005</v>
      </c>
      <c r="E5935" s="3" t="s">
        <v>33</v>
      </c>
      <c r="F5935" s="3" t="s">
        <v>4336</v>
      </c>
      <c r="G5935" s="3">
        <v>0.3</v>
      </c>
      <c r="H5935" s="3">
        <v>0</v>
      </c>
      <c r="I5935" s="3">
        <v>0</v>
      </c>
      <c r="J5935" s="3">
        <v>0</v>
      </c>
      <c r="K5935" s="3">
        <v>0.3</v>
      </c>
    </row>
    <row r="5936" spans="1:11" x14ac:dyDescent="0.25">
      <c r="A5936" s="2">
        <v>5936</v>
      </c>
      <c r="B5936" s="2" t="s">
        <v>4438</v>
      </c>
      <c r="C5936" s="2" t="s">
        <v>26</v>
      </c>
      <c r="D5936" s="2">
        <v>2007</v>
      </c>
      <c r="E5936" s="2" t="s">
        <v>13</v>
      </c>
      <c r="F5936" s="2" t="s">
        <v>184</v>
      </c>
      <c r="G5936" s="2">
        <v>0</v>
      </c>
      <c r="H5936" s="2">
        <v>0</v>
      </c>
      <c r="I5936" s="2">
        <v>0.3</v>
      </c>
      <c r="J5936" s="2">
        <v>0</v>
      </c>
      <c r="K5936" s="2">
        <v>0.3</v>
      </c>
    </row>
    <row r="5937" spans="1:11" x14ac:dyDescent="0.2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25">
      <c r="A5938" s="2">
        <v>5938</v>
      </c>
      <c r="B5938" s="2" t="s">
        <v>4439</v>
      </c>
      <c r="C5938" s="2" t="s">
        <v>55</v>
      </c>
      <c r="D5938" s="2">
        <v>2004</v>
      </c>
      <c r="E5938" s="2" t="s">
        <v>43</v>
      </c>
      <c r="F5938" s="2" t="s">
        <v>385</v>
      </c>
      <c r="G5938" s="2">
        <v>0.21</v>
      </c>
      <c r="H5938" s="2">
        <v>0.08</v>
      </c>
      <c r="I5938" s="2">
        <v>0</v>
      </c>
      <c r="J5938" s="2">
        <v>0.01</v>
      </c>
      <c r="K5938" s="2">
        <v>0.3</v>
      </c>
    </row>
    <row r="5939" spans="1:11" x14ac:dyDescent="0.25">
      <c r="A5939" s="3">
        <v>5939</v>
      </c>
      <c r="B5939" s="3" t="s">
        <v>4440</v>
      </c>
      <c r="C5939" s="3" t="s">
        <v>55</v>
      </c>
      <c r="D5939" s="3">
        <v>2002</v>
      </c>
      <c r="E5939" s="3" t="s">
        <v>2</v>
      </c>
      <c r="F5939" s="3" t="s">
        <v>385</v>
      </c>
      <c r="G5939" s="3">
        <v>0.21</v>
      </c>
      <c r="H5939" s="3">
        <v>0.08</v>
      </c>
      <c r="I5939" s="3">
        <v>0</v>
      </c>
      <c r="J5939" s="3">
        <v>0.01</v>
      </c>
      <c r="K5939" s="3">
        <v>0.3</v>
      </c>
    </row>
    <row r="5940" spans="1:11" x14ac:dyDescent="0.2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25">
      <c r="A5941" s="3">
        <v>5941</v>
      </c>
      <c r="B5941" s="3" t="s">
        <v>4441</v>
      </c>
      <c r="C5941" s="3" t="s">
        <v>86</v>
      </c>
      <c r="D5941" s="3">
        <v>1997</v>
      </c>
      <c r="E5941" s="3" t="s">
        <v>33</v>
      </c>
      <c r="F5941" s="3" t="s">
        <v>110</v>
      </c>
      <c r="G5941" s="3">
        <v>0.16</v>
      </c>
      <c r="H5941" s="3">
        <v>0.11</v>
      </c>
      <c r="I5941" s="3">
        <v>0</v>
      </c>
      <c r="J5941" s="3">
        <v>0.02</v>
      </c>
      <c r="K5941" s="3">
        <v>0.3</v>
      </c>
    </row>
    <row r="5942" spans="1:11" x14ac:dyDescent="0.25">
      <c r="A5942" s="2">
        <v>5942</v>
      </c>
      <c r="B5942" s="2" t="s">
        <v>4442</v>
      </c>
      <c r="C5942" s="2" t="s">
        <v>39</v>
      </c>
      <c r="D5942" s="2">
        <v>2009</v>
      </c>
      <c r="E5942" s="2" t="s">
        <v>28</v>
      </c>
      <c r="F5942" s="2" t="s">
        <v>61</v>
      </c>
      <c r="G5942" s="2">
        <v>0.16</v>
      </c>
      <c r="H5942" s="2">
        <v>0.1</v>
      </c>
      <c r="I5942" s="2">
        <v>0</v>
      </c>
      <c r="J5942" s="2">
        <v>0.03</v>
      </c>
      <c r="K5942" s="2">
        <v>0.3</v>
      </c>
    </row>
    <row r="5943" spans="1:11" x14ac:dyDescent="0.25">
      <c r="A5943" s="3">
        <v>5943</v>
      </c>
      <c r="B5943" s="3" t="s">
        <v>2108</v>
      </c>
      <c r="C5943" s="3" t="s">
        <v>39</v>
      </c>
      <c r="D5943" s="3">
        <v>2007</v>
      </c>
      <c r="E5943" s="3" t="s">
        <v>22</v>
      </c>
      <c r="F5943" s="3" t="s">
        <v>192</v>
      </c>
      <c r="G5943" s="3">
        <v>0.25</v>
      </c>
      <c r="H5943" s="3">
        <v>0</v>
      </c>
      <c r="I5943" s="3">
        <v>0.02</v>
      </c>
      <c r="J5943" s="3">
        <v>0.02</v>
      </c>
      <c r="K5943" s="3">
        <v>0.3</v>
      </c>
    </row>
    <row r="5944" spans="1:11" x14ac:dyDescent="0.25">
      <c r="A5944" s="2">
        <v>5944</v>
      </c>
      <c r="B5944" s="2" t="s">
        <v>4443</v>
      </c>
      <c r="C5944" s="2" t="s">
        <v>21</v>
      </c>
      <c r="D5944" s="2">
        <v>1999</v>
      </c>
      <c r="E5944" s="2" t="s">
        <v>33</v>
      </c>
      <c r="F5944" s="2" t="s">
        <v>3922</v>
      </c>
      <c r="G5944" s="2">
        <v>0</v>
      </c>
      <c r="H5944" s="2">
        <v>0</v>
      </c>
      <c r="I5944" s="2">
        <v>0.3</v>
      </c>
      <c r="J5944" s="2">
        <v>0</v>
      </c>
      <c r="K5944" s="2">
        <v>0.3</v>
      </c>
    </row>
    <row r="5945" spans="1:11" x14ac:dyDescent="0.25">
      <c r="A5945" s="3">
        <v>5945</v>
      </c>
      <c r="B5945" s="3" t="s">
        <v>2236</v>
      </c>
      <c r="C5945" s="3" t="s">
        <v>147</v>
      </c>
      <c r="D5945" s="3">
        <v>2004</v>
      </c>
      <c r="E5945" s="3" t="s">
        <v>43</v>
      </c>
      <c r="F5945" s="3" t="s">
        <v>61</v>
      </c>
      <c r="G5945" s="3">
        <v>0.23</v>
      </c>
      <c r="H5945" s="3">
        <v>0.06</v>
      </c>
      <c r="I5945" s="3">
        <v>0</v>
      </c>
      <c r="J5945" s="3">
        <v>0.01</v>
      </c>
      <c r="K5945" s="3">
        <v>0.3</v>
      </c>
    </row>
    <row r="5946" spans="1:11" x14ac:dyDescent="0.25">
      <c r="A5946" s="2">
        <v>5946</v>
      </c>
      <c r="B5946" s="2" t="s">
        <v>4444</v>
      </c>
      <c r="C5946" s="2" t="s">
        <v>42</v>
      </c>
      <c r="D5946" s="2">
        <v>2012</v>
      </c>
      <c r="E5946" s="2" t="s">
        <v>72</v>
      </c>
      <c r="F5946" s="2" t="s">
        <v>751</v>
      </c>
      <c r="G5946" s="2">
        <v>0</v>
      </c>
      <c r="H5946" s="2">
        <v>0</v>
      </c>
      <c r="I5946" s="2">
        <v>0.3</v>
      </c>
      <c r="J5946" s="2">
        <v>0</v>
      </c>
      <c r="K5946" s="2">
        <v>0.3</v>
      </c>
    </row>
    <row r="5947" spans="1:11" x14ac:dyDescent="0.2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25">
      <c r="A5948" s="2">
        <v>5948</v>
      </c>
      <c r="B5948" s="2" t="s">
        <v>305</v>
      </c>
      <c r="C5948" s="2" t="s">
        <v>113</v>
      </c>
      <c r="D5948" s="2">
        <v>2003</v>
      </c>
      <c r="E5948" s="2" t="s">
        <v>43</v>
      </c>
      <c r="F5948" s="2" t="s">
        <v>184</v>
      </c>
      <c r="G5948" s="2">
        <v>0.22</v>
      </c>
      <c r="H5948" s="2">
        <v>0.06</v>
      </c>
      <c r="I5948" s="2">
        <v>0</v>
      </c>
      <c r="J5948" s="2">
        <v>0.01</v>
      </c>
      <c r="K5948" s="2">
        <v>0.3</v>
      </c>
    </row>
    <row r="5949" spans="1:11" x14ac:dyDescent="0.25">
      <c r="A5949" s="3">
        <v>5949</v>
      </c>
      <c r="B5949" s="3" t="s">
        <v>4446</v>
      </c>
      <c r="C5949" s="3" t="s">
        <v>26</v>
      </c>
      <c r="D5949" s="3">
        <v>2005</v>
      </c>
      <c r="E5949" s="3" t="s">
        <v>83</v>
      </c>
      <c r="F5949" s="3" t="s">
        <v>14</v>
      </c>
      <c r="G5949" s="3">
        <v>0.15</v>
      </c>
      <c r="H5949" s="3">
        <v>0.01</v>
      </c>
      <c r="I5949" s="3">
        <v>0.12</v>
      </c>
      <c r="J5949" s="3">
        <v>0.01</v>
      </c>
      <c r="K5949" s="3">
        <v>0.3</v>
      </c>
    </row>
    <row r="5950" spans="1:11" x14ac:dyDescent="0.2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25">
      <c r="A5951" s="3">
        <v>5951</v>
      </c>
      <c r="B5951" s="3" t="s">
        <v>4447</v>
      </c>
      <c r="C5951" s="3" t="s">
        <v>26</v>
      </c>
      <c r="D5951" s="3">
        <v>2007</v>
      </c>
      <c r="E5951" s="3" t="s">
        <v>24</v>
      </c>
      <c r="F5951" s="3" t="s">
        <v>3751</v>
      </c>
      <c r="G5951" s="3">
        <v>0.02</v>
      </c>
      <c r="H5951" s="3">
        <v>0.26</v>
      </c>
      <c r="I5951" s="3">
        <v>0</v>
      </c>
      <c r="J5951" s="3">
        <v>0.01</v>
      </c>
      <c r="K5951" s="3">
        <v>0.3</v>
      </c>
    </row>
    <row r="5952" spans="1:11" x14ac:dyDescent="0.25">
      <c r="A5952" s="2">
        <v>5952</v>
      </c>
      <c r="B5952" s="2" t="s">
        <v>4368</v>
      </c>
      <c r="C5952" s="2" t="s">
        <v>12</v>
      </c>
      <c r="D5952" s="2">
        <v>2010</v>
      </c>
      <c r="E5952" s="2" t="s">
        <v>43</v>
      </c>
      <c r="F5952" s="2" t="s">
        <v>206</v>
      </c>
      <c r="G5952" s="2">
        <v>0.22</v>
      </c>
      <c r="H5952" s="2">
        <v>0.06</v>
      </c>
      <c r="I5952" s="2">
        <v>0</v>
      </c>
      <c r="J5952" s="2">
        <v>0.02</v>
      </c>
      <c r="K5952" s="2">
        <v>0.3</v>
      </c>
    </row>
    <row r="5953" spans="1:11" x14ac:dyDescent="0.25">
      <c r="A5953" s="3">
        <v>5953</v>
      </c>
      <c r="B5953" s="3" t="s">
        <v>2129</v>
      </c>
      <c r="C5953" s="3" t="s">
        <v>12</v>
      </c>
      <c r="D5953" s="3">
        <v>2006</v>
      </c>
      <c r="E5953" s="3" t="s">
        <v>72</v>
      </c>
      <c r="F5953" s="3" t="s">
        <v>128</v>
      </c>
      <c r="G5953" s="3">
        <v>0.24</v>
      </c>
      <c r="H5953" s="3">
        <v>0.03</v>
      </c>
      <c r="I5953" s="3">
        <v>0</v>
      </c>
      <c r="J5953" s="3">
        <v>0.02</v>
      </c>
      <c r="K5953" s="3">
        <v>0.3</v>
      </c>
    </row>
    <row r="5954" spans="1:11" x14ac:dyDescent="0.25">
      <c r="A5954" s="2">
        <v>5954</v>
      </c>
      <c r="B5954" s="2" t="s">
        <v>4448</v>
      </c>
      <c r="C5954" s="2" t="s">
        <v>113</v>
      </c>
      <c r="D5954" s="2">
        <v>2003</v>
      </c>
      <c r="E5954" s="2" t="s">
        <v>13</v>
      </c>
      <c r="F5954" s="2" t="s">
        <v>3562</v>
      </c>
      <c r="G5954" s="2">
        <v>0.22</v>
      </c>
      <c r="H5954" s="2">
        <v>0.06</v>
      </c>
      <c r="I5954" s="2">
        <v>0</v>
      </c>
      <c r="J5954" s="2">
        <v>0.01</v>
      </c>
      <c r="K5954" s="2">
        <v>0.3</v>
      </c>
    </row>
    <row r="5955" spans="1:11" x14ac:dyDescent="0.2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25">
      <c r="A5956" s="2">
        <v>5956</v>
      </c>
      <c r="B5956" s="2" t="s">
        <v>753</v>
      </c>
      <c r="C5956" s="2" t="s">
        <v>147</v>
      </c>
      <c r="D5956" s="2">
        <v>2002</v>
      </c>
      <c r="E5956" s="2" t="s">
        <v>2</v>
      </c>
      <c r="F5956" s="2" t="s">
        <v>385</v>
      </c>
      <c r="G5956" s="2">
        <v>0.23</v>
      </c>
      <c r="H5956" s="2">
        <v>0.06</v>
      </c>
      <c r="I5956" s="2">
        <v>0</v>
      </c>
      <c r="J5956" s="2">
        <v>0.01</v>
      </c>
      <c r="K5956" s="2">
        <v>0.3</v>
      </c>
    </row>
    <row r="5957" spans="1:11" x14ac:dyDescent="0.2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2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2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2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2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2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2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2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2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2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2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2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2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2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2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2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2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2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2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2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2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2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2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2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2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2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2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2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2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2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2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2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2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2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2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2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2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2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2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2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2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2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2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2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2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2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2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2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2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2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2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2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2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2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2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2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2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2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2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2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2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2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2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2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2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2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2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2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2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2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2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2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2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2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2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2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2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2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2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2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2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2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2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2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2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2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2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2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2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2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2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2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2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2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2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2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2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2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2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2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2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2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2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2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2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2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2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2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2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2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2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2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2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2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2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2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2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2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2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2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2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2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2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2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2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2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2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2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2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2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2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2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2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2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2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2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2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2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2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2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2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2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2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2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2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2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2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2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2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2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2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2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2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2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2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2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2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2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2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2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2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2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2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2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2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2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2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2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2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2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2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2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2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2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2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2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2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2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2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2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2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2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2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2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2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2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2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2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2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2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2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2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2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2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2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2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2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2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2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2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2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2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2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2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2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2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2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2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2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2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2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2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2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2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2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2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2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2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2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2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2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2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2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2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2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2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2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2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2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2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2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2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2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2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2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2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2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2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2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2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2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2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2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2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2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2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2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2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2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2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2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2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2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2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2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2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2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2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2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2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2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2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2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2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2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2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2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2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2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2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2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2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2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2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2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2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2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2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2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2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2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2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2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2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2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2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2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2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2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2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2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2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2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2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2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2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2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2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2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2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2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2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2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2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2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25">
      <c r="A6263" s="3">
        <v>6263</v>
      </c>
      <c r="B6263" s="3" t="s">
        <v>4666</v>
      </c>
      <c r="C6263" s="3" t="s">
        <v>130</v>
      </c>
      <c r="D6263" s="3">
        <v>2008</v>
      </c>
      <c r="E6263" s="3" t="s">
        <v>43</v>
      </c>
      <c r="F6263" s="3" t="s">
        <v>2297</v>
      </c>
      <c r="G6263" s="3">
        <v>0.06</v>
      </c>
      <c r="H6263" s="3">
        <v>0</v>
      </c>
      <c r="I6263" s="3">
        <v>0.2</v>
      </c>
      <c r="J6263" s="3">
        <v>0.01</v>
      </c>
      <c r="K6263" s="3">
        <v>0.27</v>
      </c>
    </row>
    <row r="6264" spans="1:11" x14ac:dyDescent="0.25">
      <c r="A6264" s="2">
        <v>6264</v>
      </c>
      <c r="B6264" s="2" t="s">
        <v>4667</v>
      </c>
      <c r="C6264" s="2" t="s">
        <v>46</v>
      </c>
      <c r="D6264" s="2">
        <v>2007</v>
      </c>
      <c r="E6264" s="2" t="s">
        <v>13</v>
      </c>
      <c r="F6264" s="2" t="s">
        <v>963</v>
      </c>
      <c r="G6264" s="2">
        <v>0.13</v>
      </c>
      <c r="H6264" s="2">
        <v>0.11</v>
      </c>
      <c r="I6264" s="2">
        <v>0</v>
      </c>
      <c r="J6264" s="2">
        <v>0.04</v>
      </c>
      <c r="K6264" s="2">
        <v>0.27</v>
      </c>
    </row>
    <row r="6265" spans="1:11" x14ac:dyDescent="0.25">
      <c r="A6265" s="3">
        <v>6265</v>
      </c>
      <c r="B6265" s="3" t="s">
        <v>4668</v>
      </c>
      <c r="C6265" s="3" t="s">
        <v>26</v>
      </c>
      <c r="D6265" s="3">
        <v>2007</v>
      </c>
      <c r="E6265" s="3" t="s">
        <v>28</v>
      </c>
      <c r="F6265" s="3" t="s">
        <v>14</v>
      </c>
      <c r="G6265" s="3">
        <v>0</v>
      </c>
      <c r="H6265" s="3">
        <v>0</v>
      </c>
      <c r="I6265" s="3">
        <v>0.27</v>
      </c>
      <c r="J6265" s="3">
        <v>0</v>
      </c>
      <c r="K6265" s="3">
        <v>0.27</v>
      </c>
    </row>
    <row r="6266" spans="1:11" x14ac:dyDescent="0.25">
      <c r="A6266" s="2">
        <v>6266</v>
      </c>
      <c r="B6266" s="2" t="s">
        <v>4669</v>
      </c>
      <c r="C6266" s="2" t="s">
        <v>46</v>
      </c>
      <c r="D6266" s="2">
        <v>2000</v>
      </c>
      <c r="E6266" s="2" t="s">
        <v>13</v>
      </c>
      <c r="F6266" s="2" t="s">
        <v>44</v>
      </c>
      <c r="G6266" s="2">
        <v>0.13</v>
      </c>
      <c r="H6266" s="2">
        <v>0.1</v>
      </c>
      <c r="I6266" s="2">
        <v>0</v>
      </c>
      <c r="J6266" s="2">
        <v>0.04</v>
      </c>
      <c r="K6266" s="2">
        <v>0.27</v>
      </c>
    </row>
    <row r="6267" spans="1:11" x14ac:dyDescent="0.25">
      <c r="A6267" s="3">
        <v>6267</v>
      </c>
      <c r="B6267" s="3" t="s">
        <v>4670</v>
      </c>
      <c r="C6267" s="3" t="s">
        <v>127</v>
      </c>
      <c r="D6267" s="3">
        <v>1982</v>
      </c>
      <c r="E6267" s="3" t="s">
        <v>43</v>
      </c>
      <c r="F6267" s="3" t="s">
        <v>1181</v>
      </c>
      <c r="G6267" s="3">
        <v>0.26</v>
      </c>
      <c r="H6267" s="3">
        <v>0.02</v>
      </c>
      <c r="I6267" s="3">
        <v>0</v>
      </c>
      <c r="J6267" s="3">
        <v>0</v>
      </c>
      <c r="K6267" s="3">
        <v>0.27</v>
      </c>
    </row>
    <row r="6268" spans="1:11" x14ac:dyDescent="0.25">
      <c r="A6268" s="2">
        <v>6268</v>
      </c>
      <c r="B6268" s="2" t="s">
        <v>4671</v>
      </c>
      <c r="C6268" s="2" t="s">
        <v>12</v>
      </c>
      <c r="D6268" s="2">
        <v>2014</v>
      </c>
      <c r="E6268" s="2" t="s">
        <v>83</v>
      </c>
      <c r="F6268" s="2" t="s">
        <v>4672</v>
      </c>
      <c r="G6268" s="2">
        <v>0.05</v>
      </c>
      <c r="H6268" s="2">
        <v>0.2</v>
      </c>
      <c r="I6268" s="2">
        <v>0</v>
      </c>
      <c r="J6268" s="2">
        <v>0.02</v>
      </c>
      <c r="K6268" s="2">
        <v>0.27</v>
      </c>
    </row>
    <row r="6269" spans="1:11" x14ac:dyDescent="0.25">
      <c r="A6269" s="3">
        <v>6269</v>
      </c>
      <c r="B6269" s="3" t="s">
        <v>3087</v>
      </c>
      <c r="C6269" s="3" t="s">
        <v>26</v>
      </c>
      <c r="D6269" s="3">
        <v>2007</v>
      </c>
      <c r="E6269" s="3" t="s">
        <v>28</v>
      </c>
      <c r="F6269" s="3" t="s">
        <v>110</v>
      </c>
      <c r="G6269" s="3">
        <v>0.25</v>
      </c>
      <c r="H6269" s="3">
        <v>0</v>
      </c>
      <c r="I6269" s="3">
        <v>0</v>
      </c>
      <c r="J6269" s="3">
        <v>0.02</v>
      </c>
      <c r="K6269" s="3">
        <v>0.27</v>
      </c>
    </row>
    <row r="6270" spans="1:11" x14ac:dyDescent="0.25">
      <c r="A6270" s="2">
        <v>6270</v>
      </c>
      <c r="B6270" s="2" t="s">
        <v>4673</v>
      </c>
      <c r="C6270" s="2" t="s">
        <v>113</v>
      </c>
      <c r="D6270" s="2">
        <v>2003</v>
      </c>
      <c r="E6270" s="2" t="s">
        <v>72</v>
      </c>
      <c r="F6270" s="2" t="s">
        <v>40</v>
      </c>
      <c r="G6270" s="2">
        <v>0.21</v>
      </c>
      <c r="H6270" s="2">
        <v>0.06</v>
      </c>
      <c r="I6270" s="2">
        <v>0</v>
      </c>
      <c r="J6270" s="2">
        <v>0.01</v>
      </c>
      <c r="K6270" s="2">
        <v>0.27</v>
      </c>
    </row>
    <row r="6271" spans="1:11" x14ac:dyDescent="0.25">
      <c r="A6271" s="3">
        <v>6271</v>
      </c>
      <c r="B6271" s="3" t="s">
        <v>3683</v>
      </c>
      <c r="C6271" s="3" t="s">
        <v>42</v>
      </c>
      <c r="D6271" s="3">
        <v>2010</v>
      </c>
      <c r="E6271" s="3" t="s">
        <v>13</v>
      </c>
      <c r="F6271" s="3" t="s">
        <v>61</v>
      </c>
      <c r="G6271" s="3">
        <v>0.18</v>
      </c>
      <c r="H6271" s="3">
        <v>0.06</v>
      </c>
      <c r="I6271" s="3">
        <v>0</v>
      </c>
      <c r="J6271" s="3">
        <v>0.03</v>
      </c>
      <c r="K6271" s="3">
        <v>0.27</v>
      </c>
    </row>
    <row r="6272" spans="1:11" x14ac:dyDescent="0.25">
      <c r="A6272" s="2">
        <v>6272</v>
      </c>
      <c r="B6272" s="2" t="s">
        <v>4674</v>
      </c>
      <c r="C6272" s="2" t="s">
        <v>86</v>
      </c>
      <c r="D6272" s="2">
        <v>1996</v>
      </c>
      <c r="E6272" s="2" t="s">
        <v>72</v>
      </c>
      <c r="F6272" s="2" t="s">
        <v>1733</v>
      </c>
      <c r="G6272" s="2">
        <v>0</v>
      </c>
      <c r="H6272" s="2">
        <v>0</v>
      </c>
      <c r="I6272" s="2">
        <v>0.26</v>
      </c>
      <c r="J6272" s="2">
        <v>0.02</v>
      </c>
      <c r="K6272" s="2">
        <v>0.27</v>
      </c>
    </row>
    <row r="6273" spans="1:11" x14ac:dyDescent="0.25">
      <c r="A6273" s="3">
        <v>6273</v>
      </c>
      <c r="B6273" s="3" t="s">
        <v>637</v>
      </c>
      <c r="C6273" s="3" t="s">
        <v>147</v>
      </c>
      <c r="D6273" s="3">
        <v>2004</v>
      </c>
      <c r="E6273" s="3" t="s">
        <v>72</v>
      </c>
      <c r="F6273" s="3" t="s">
        <v>128</v>
      </c>
      <c r="G6273" s="3">
        <v>0.21</v>
      </c>
      <c r="H6273" s="3">
        <v>0.06</v>
      </c>
      <c r="I6273" s="3">
        <v>0</v>
      </c>
      <c r="J6273" s="3">
        <v>0.01</v>
      </c>
      <c r="K6273" s="3">
        <v>0.27</v>
      </c>
    </row>
    <row r="6274" spans="1:11" x14ac:dyDescent="0.25">
      <c r="A6274" s="2">
        <v>6274</v>
      </c>
      <c r="B6274" s="2" t="s">
        <v>4675</v>
      </c>
      <c r="C6274" s="2" t="s">
        <v>55</v>
      </c>
      <c r="D6274" s="5" t="s">
        <v>225</v>
      </c>
      <c r="E6274" s="2" t="s">
        <v>43</v>
      </c>
      <c r="F6274" s="2" t="s">
        <v>225</v>
      </c>
      <c r="G6274" s="2">
        <v>0</v>
      </c>
      <c r="H6274" s="2">
        <v>0</v>
      </c>
      <c r="I6274" s="2">
        <v>0.27</v>
      </c>
      <c r="J6274" s="2">
        <v>0.01</v>
      </c>
      <c r="K6274" s="2">
        <v>0.27</v>
      </c>
    </row>
    <row r="6275" spans="1:11" x14ac:dyDescent="0.2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25">
      <c r="A6276" s="2">
        <v>6276</v>
      </c>
      <c r="B6276" s="2" t="s">
        <v>4677</v>
      </c>
      <c r="C6276" s="2" t="s">
        <v>86</v>
      </c>
      <c r="D6276" s="2">
        <v>1998</v>
      </c>
      <c r="E6276" s="2" t="s">
        <v>43</v>
      </c>
      <c r="F6276" s="2" t="s">
        <v>176</v>
      </c>
      <c r="G6276" s="2">
        <v>0</v>
      </c>
      <c r="H6276" s="2">
        <v>0</v>
      </c>
      <c r="I6276" s="2">
        <v>0.26</v>
      </c>
      <c r="J6276" s="2">
        <v>0.02</v>
      </c>
      <c r="K6276" s="2">
        <v>0.27</v>
      </c>
    </row>
    <row r="6277" spans="1:11" x14ac:dyDescent="0.25">
      <c r="A6277" s="3">
        <v>6277</v>
      </c>
      <c r="B6277" s="3" t="s">
        <v>3043</v>
      </c>
      <c r="C6277" s="3" t="s">
        <v>86</v>
      </c>
      <c r="D6277" s="3">
        <v>1997</v>
      </c>
      <c r="E6277" s="3" t="s">
        <v>43</v>
      </c>
      <c r="F6277" s="3" t="s">
        <v>751</v>
      </c>
      <c r="G6277" s="3">
        <v>0.09</v>
      </c>
      <c r="H6277" s="3">
        <v>0.06</v>
      </c>
      <c r="I6277" s="3">
        <v>0.11</v>
      </c>
      <c r="J6277" s="3">
        <v>0.02</v>
      </c>
      <c r="K6277" s="3">
        <v>0.27</v>
      </c>
    </row>
    <row r="6278" spans="1:11" x14ac:dyDescent="0.2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2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25">
      <c r="A6280" s="2">
        <v>6280</v>
      </c>
      <c r="B6280" s="2" t="s">
        <v>285</v>
      </c>
      <c r="C6280" s="2" t="s">
        <v>26</v>
      </c>
      <c r="D6280" s="2">
        <v>2005</v>
      </c>
      <c r="E6280" s="2" t="s">
        <v>18</v>
      </c>
      <c r="F6280" s="2" t="s">
        <v>110</v>
      </c>
      <c r="G6280" s="2">
        <v>0.24</v>
      </c>
      <c r="H6280" s="2">
        <v>0.01</v>
      </c>
      <c r="I6280" s="2">
        <v>0</v>
      </c>
      <c r="J6280" s="2">
        <v>0.02</v>
      </c>
      <c r="K6280" s="2">
        <v>0.27</v>
      </c>
    </row>
    <row r="6281" spans="1:11" x14ac:dyDescent="0.25">
      <c r="A6281" s="3">
        <v>6281</v>
      </c>
      <c r="B6281" s="3" t="s">
        <v>4680</v>
      </c>
      <c r="C6281" s="3" t="s">
        <v>46</v>
      </c>
      <c r="D6281" s="3">
        <v>2004</v>
      </c>
      <c r="E6281" s="3" t="s">
        <v>22</v>
      </c>
      <c r="F6281" s="3" t="s">
        <v>192</v>
      </c>
      <c r="G6281" s="3">
        <v>0</v>
      </c>
      <c r="H6281" s="3">
        <v>0</v>
      </c>
      <c r="I6281" s="3">
        <v>0.27</v>
      </c>
      <c r="J6281" s="3">
        <v>0</v>
      </c>
      <c r="K6281" s="3">
        <v>0.27</v>
      </c>
    </row>
    <row r="6282" spans="1:11" x14ac:dyDescent="0.25">
      <c r="A6282" s="2">
        <v>6282</v>
      </c>
      <c r="B6282" s="2" t="s">
        <v>4681</v>
      </c>
      <c r="C6282" s="2" t="s">
        <v>86</v>
      </c>
      <c r="D6282" s="2">
        <v>2001</v>
      </c>
      <c r="E6282" s="2" t="s">
        <v>43</v>
      </c>
      <c r="F6282" s="2" t="s">
        <v>4682</v>
      </c>
      <c r="G6282" s="2">
        <v>0.15</v>
      </c>
      <c r="H6282" s="2">
        <v>0.1</v>
      </c>
      <c r="I6282" s="2">
        <v>0</v>
      </c>
      <c r="J6282" s="2">
        <v>0.02</v>
      </c>
      <c r="K6282" s="2">
        <v>0.27</v>
      </c>
    </row>
    <row r="6283" spans="1:11" x14ac:dyDescent="0.25">
      <c r="A6283" s="3">
        <v>6283</v>
      </c>
      <c r="B6283" s="3" t="s">
        <v>2802</v>
      </c>
      <c r="C6283" s="3" t="s">
        <v>113</v>
      </c>
      <c r="D6283" s="3">
        <v>2001</v>
      </c>
      <c r="E6283" s="3" t="s">
        <v>13</v>
      </c>
      <c r="F6283" s="3" t="s">
        <v>608</v>
      </c>
      <c r="G6283" s="3">
        <v>0.2</v>
      </c>
      <c r="H6283" s="3">
        <v>0.06</v>
      </c>
      <c r="I6283" s="3">
        <v>0</v>
      </c>
      <c r="J6283" s="3">
        <v>0.01</v>
      </c>
      <c r="K6283" s="3">
        <v>0.27</v>
      </c>
    </row>
    <row r="6284" spans="1:11" x14ac:dyDescent="0.25">
      <c r="A6284" s="2">
        <v>6284</v>
      </c>
      <c r="B6284" s="2" t="s">
        <v>3664</v>
      </c>
      <c r="C6284" s="2" t="s">
        <v>39</v>
      </c>
      <c r="D6284" s="2">
        <v>2010</v>
      </c>
      <c r="E6284" s="2" t="s">
        <v>43</v>
      </c>
      <c r="F6284" s="2" t="s">
        <v>121</v>
      </c>
      <c r="G6284" s="2">
        <v>0.15</v>
      </c>
      <c r="H6284" s="2">
        <v>0.1</v>
      </c>
      <c r="I6284" s="2">
        <v>0</v>
      </c>
      <c r="J6284" s="2">
        <v>0.03</v>
      </c>
      <c r="K6284" s="2">
        <v>0.27</v>
      </c>
    </row>
    <row r="6285" spans="1:11" x14ac:dyDescent="0.25">
      <c r="A6285" s="3">
        <v>6285</v>
      </c>
      <c r="B6285" s="3" t="s">
        <v>4683</v>
      </c>
      <c r="C6285" s="3" t="s">
        <v>127</v>
      </c>
      <c r="D6285" s="4" t="s">
        <v>225</v>
      </c>
      <c r="E6285" s="3" t="s">
        <v>18</v>
      </c>
      <c r="F6285" s="3" t="s">
        <v>128</v>
      </c>
      <c r="G6285" s="3">
        <v>0.26</v>
      </c>
      <c r="H6285" s="3">
        <v>0.01</v>
      </c>
      <c r="I6285" s="3">
        <v>0</v>
      </c>
      <c r="J6285" s="3">
        <v>0</v>
      </c>
      <c r="K6285" s="3">
        <v>0.27</v>
      </c>
    </row>
    <row r="6286" spans="1:11" x14ac:dyDescent="0.25">
      <c r="A6286" s="2">
        <v>6286</v>
      </c>
      <c r="B6286" s="2" t="s">
        <v>4684</v>
      </c>
      <c r="C6286" s="2" t="s">
        <v>26</v>
      </c>
      <c r="D6286" s="2">
        <v>2009</v>
      </c>
      <c r="E6286" s="2" t="s">
        <v>33</v>
      </c>
      <c r="F6286" s="2" t="s">
        <v>110</v>
      </c>
      <c r="G6286" s="2">
        <v>0.25</v>
      </c>
      <c r="H6286" s="2">
        <v>0</v>
      </c>
      <c r="I6286" s="2">
        <v>0</v>
      </c>
      <c r="J6286" s="2">
        <v>0.02</v>
      </c>
      <c r="K6286" s="2">
        <v>0.27</v>
      </c>
    </row>
    <row r="6287" spans="1:11" x14ac:dyDescent="0.25">
      <c r="A6287" s="3">
        <v>6287</v>
      </c>
      <c r="B6287" s="3" t="s">
        <v>2722</v>
      </c>
      <c r="C6287" s="3" t="s">
        <v>46</v>
      </c>
      <c r="D6287" s="3">
        <v>2009</v>
      </c>
      <c r="E6287" s="3" t="s">
        <v>28</v>
      </c>
      <c r="F6287" s="3" t="s">
        <v>110</v>
      </c>
      <c r="G6287" s="3">
        <v>0.09</v>
      </c>
      <c r="H6287" s="3">
        <v>0.01</v>
      </c>
      <c r="I6287" s="3">
        <v>0</v>
      </c>
      <c r="J6287" s="3">
        <v>0.17</v>
      </c>
      <c r="K6287" s="3">
        <v>0.27</v>
      </c>
    </row>
    <row r="6288" spans="1:11" x14ac:dyDescent="0.25">
      <c r="A6288" s="2">
        <v>6288</v>
      </c>
      <c r="B6288" s="2" t="s">
        <v>4685</v>
      </c>
      <c r="C6288" s="2" t="s">
        <v>26</v>
      </c>
      <c r="D6288" s="2">
        <v>2008</v>
      </c>
      <c r="E6288" s="2" t="s">
        <v>22</v>
      </c>
      <c r="F6288" s="2" t="s">
        <v>184</v>
      </c>
      <c r="G6288" s="2">
        <v>0.09</v>
      </c>
      <c r="H6288" s="2">
        <v>0.01</v>
      </c>
      <c r="I6288" s="2">
        <v>0.15</v>
      </c>
      <c r="J6288" s="2">
        <v>0.01</v>
      </c>
      <c r="K6288" s="2">
        <v>0.27</v>
      </c>
    </row>
    <row r="6289" spans="1:11" x14ac:dyDescent="0.25">
      <c r="A6289" s="3">
        <v>6289</v>
      </c>
      <c r="B6289" s="3" t="s">
        <v>4686</v>
      </c>
      <c r="C6289" s="3" t="s">
        <v>86</v>
      </c>
      <c r="D6289" s="3">
        <v>2000</v>
      </c>
      <c r="E6289" s="3" t="s">
        <v>83</v>
      </c>
      <c r="F6289" s="3" t="s">
        <v>385</v>
      </c>
      <c r="G6289" s="3">
        <v>0.15</v>
      </c>
      <c r="H6289" s="3">
        <v>0.1</v>
      </c>
      <c r="I6289" s="3">
        <v>0</v>
      </c>
      <c r="J6289" s="3">
        <v>0.02</v>
      </c>
      <c r="K6289" s="3">
        <v>0.27</v>
      </c>
    </row>
    <row r="6290" spans="1:11" x14ac:dyDescent="0.25">
      <c r="A6290" s="2">
        <v>6290</v>
      </c>
      <c r="B6290" s="2" t="s">
        <v>4687</v>
      </c>
      <c r="C6290" s="2" t="s">
        <v>86</v>
      </c>
      <c r="D6290" s="2">
        <v>1997</v>
      </c>
      <c r="E6290" s="2" t="s">
        <v>72</v>
      </c>
      <c r="F6290" s="2" t="s">
        <v>296</v>
      </c>
      <c r="G6290" s="2">
        <v>0.02</v>
      </c>
      <c r="H6290" s="2">
        <v>0.02</v>
      </c>
      <c r="I6290" s="2">
        <v>0.22</v>
      </c>
      <c r="J6290" s="2">
        <v>0.02</v>
      </c>
      <c r="K6290" s="2">
        <v>0.27</v>
      </c>
    </row>
    <row r="6291" spans="1:11" x14ac:dyDescent="0.25">
      <c r="A6291" s="3">
        <v>6291</v>
      </c>
      <c r="B6291" s="3" t="s">
        <v>4688</v>
      </c>
      <c r="C6291" s="3" t="s">
        <v>86</v>
      </c>
      <c r="D6291" s="3">
        <v>2000</v>
      </c>
      <c r="E6291" s="3" t="s">
        <v>13</v>
      </c>
      <c r="F6291" s="3" t="s">
        <v>1390</v>
      </c>
      <c r="G6291" s="3">
        <v>0.15</v>
      </c>
      <c r="H6291" s="3">
        <v>0.1</v>
      </c>
      <c r="I6291" s="3">
        <v>0</v>
      </c>
      <c r="J6291" s="3">
        <v>0.02</v>
      </c>
      <c r="K6291" s="3">
        <v>0.27</v>
      </c>
    </row>
    <row r="6292" spans="1:11" x14ac:dyDescent="0.25">
      <c r="A6292" s="2">
        <v>6292</v>
      </c>
      <c r="B6292" s="2" t="s">
        <v>4689</v>
      </c>
      <c r="C6292" s="2" t="s">
        <v>86</v>
      </c>
      <c r="D6292" s="2">
        <v>2001</v>
      </c>
      <c r="E6292" s="2" t="s">
        <v>13</v>
      </c>
      <c r="F6292" s="2" t="s">
        <v>417</v>
      </c>
      <c r="G6292" s="2">
        <v>0.15</v>
      </c>
      <c r="H6292" s="2">
        <v>0.1</v>
      </c>
      <c r="I6292" s="2">
        <v>0</v>
      </c>
      <c r="J6292" s="2">
        <v>0.02</v>
      </c>
      <c r="K6292" s="2">
        <v>0.27</v>
      </c>
    </row>
    <row r="6293" spans="1:11" x14ac:dyDescent="0.25">
      <c r="A6293" s="3">
        <v>6293</v>
      </c>
      <c r="B6293" s="3" t="s">
        <v>4690</v>
      </c>
      <c r="C6293" s="3" t="s">
        <v>67</v>
      </c>
      <c r="D6293" s="3">
        <v>2015</v>
      </c>
      <c r="E6293" s="3" t="s">
        <v>22</v>
      </c>
      <c r="F6293" s="3" t="s">
        <v>1412</v>
      </c>
      <c r="G6293" s="3">
        <v>0.09</v>
      </c>
      <c r="H6293" s="3">
        <v>0.12</v>
      </c>
      <c r="I6293" s="3">
        <v>0.02</v>
      </c>
      <c r="J6293" s="3">
        <v>0.04</v>
      </c>
      <c r="K6293" s="3">
        <v>0.27</v>
      </c>
    </row>
    <row r="6294" spans="1:11" x14ac:dyDescent="0.25">
      <c r="A6294" s="2">
        <v>6294</v>
      </c>
      <c r="B6294" s="2" t="s">
        <v>3054</v>
      </c>
      <c r="C6294" s="2" t="s">
        <v>39</v>
      </c>
      <c r="D6294" s="2">
        <v>2010</v>
      </c>
      <c r="E6294" s="2" t="s">
        <v>212</v>
      </c>
      <c r="F6294" s="2" t="s">
        <v>92</v>
      </c>
      <c r="G6294" s="2">
        <v>0.12</v>
      </c>
      <c r="H6294" s="2">
        <v>0.12</v>
      </c>
      <c r="I6294" s="2">
        <v>0</v>
      </c>
      <c r="J6294" s="2">
        <v>0.03</v>
      </c>
      <c r="K6294" s="2">
        <v>0.27</v>
      </c>
    </row>
    <row r="6295" spans="1:11" x14ac:dyDescent="0.25">
      <c r="A6295" s="3">
        <v>6295</v>
      </c>
      <c r="B6295" s="3" t="s">
        <v>4691</v>
      </c>
      <c r="C6295" s="3" t="s">
        <v>42</v>
      </c>
      <c r="D6295" s="3">
        <v>2013</v>
      </c>
      <c r="E6295" s="3" t="s">
        <v>28</v>
      </c>
      <c r="F6295" s="3" t="s">
        <v>121</v>
      </c>
      <c r="G6295" s="3">
        <v>0.08</v>
      </c>
      <c r="H6295" s="3">
        <v>0</v>
      </c>
      <c r="I6295" s="3">
        <v>0.19</v>
      </c>
      <c r="J6295" s="3">
        <v>0.01</v>
      </c>
      <c r="K6295" s="3">
        <v>0.27</v>
      </c>
    </row>
    <row r="6296" spans="1:11" x14ac:dyDescent="0.25">
      <c r="A6296" s="2">
        <v>6296</v>
      </c>
      <c r="B6296" s="2" t="s">
        <v>4692</v>
      </c>
      <c r="C6296" s="2" t="s">
        <v>26</v>
      </c>
      <c r="D6296" s="2">
        <v>2006</v>
      </c>
      <c r="E6296" s="2" t="s">
        <v>43</v>
      </c>
      <c r="F6296" s="2" t="s">
        <v>176</v>
      </c>
      <c r="G6296" s="2">
        <v>0.12</v>
      </c>
      <c r="H6296" s="2">
        <v>0.03</v>
      </c>
      <c r="I6296" s="2">
        <v>0.11</v>
      </c>
      <c r="J6296" s="2">
        <v>0.01</v>
      </c>
      <c r="K6296" s="2">
        <v>0.27</v>
      </c>
    </row>
    <row r="6297" spans="1:11" x14ac:dyDescent="0.25">
      <c r="A6297" s="3">
        <v>6297</v>
      </c>
      <c r="B6297" s="3" t="s">
        <v>4693</v>
      </c>
      <c r="C6297" s="3" t="s">
        <v>26</v>
      </c>
      <c r="D6297" s="3">
        <v>2005</v>
      </c>
      <c r="E6297" s="3" t="s">
        <v>24</v>
      </c>
      <c r="F6297" s="3" t="s">
        <v>296</v>
      </c>
      <c r="G6297" s="3">
        <v>0.16</v>
      </c>
      <c r="H6297" s="3">
        <v>0</v>
      </c>
      <c r="I6297" s="3">
        <v>0.1</v>
      </c>
      <c r="J6297" s="3">
        <v>0.01</v>
      </c>
      <c r="K6297" s="3">
        <v>0.27</v>
      </c>
    </row>
    <row r="6298" spans="1:11" x14ac:dyDescent="0.25">
      <c r="A6298" s="2">
        <v>6298</v>
      </c>
      <c r="B6298" s="2" t="s">
        <v>4694</v>
      </c>
      <c r="C6298" s="2" t="s">
        <v>127</v>
      </c>
      <c r="D6298" s="2">
        <v>1984</v>
      </c>
      <c r="E6298" s="2" t="s">
        <v>18</v>
      </c>
      <c r="F6298" s="2" t="s">
        <v>61</v>
      </c>
      <c r="G6298" s="2">
        <v>0.26</v>
      </c>
      <c r="H6298" s="2">
        <v>0.01</v>
      </c>
      <c r="I6298" s="2">
        <v>0</v>
      </c>
      <c r="J6298" s="2">
        <v>0</v>
      </c>
      <c r="K6298" s="2">
        <v>0.27</v>
      </c>
    </row>
    <row r="6299" spans="1:11" x14ac:dyDescent="0.25">
      <c r="A6299" s="3">
        <v>6299</v>
      </c>
      <c r="B6299" s="3" t="s">
        <v>1782</v>
      </c>
      <c r="C6299" s="3" t="s">
        <v>130</v>
      </c>
      <c r="D6299" s="3">
        <v>2010</v>
      </c>
      <c r="E6299" s="3" t="s">
        <v>33</v>
      </c>
      <c r="F6299" s="3" t="s">
        <v>59</v>
      </c>
      <c r="G6299" s="3">
        <v>0.02</v>
      </c>
      <c r="H6299" s="3">
        <v>0.17</v>
      </c>
      <c r="I6299" s="3">
        <v>0</v>
      </c>
      <c r="J6299" s="3">
        <v>0.09</v>
      </c>
      <c r="K6299" s="3">
        <v>0.27</v>
      </c>
    </row>
    <row r="6300" spans="1:11" x14ac:dyDescent="0.25">
      <c r="A6300" s="2">
        <v>6300</v>
      </c>
      <c r="B6300" s="2" t="s">
        <v>894</v>
      </c>
      <c r="C6300" s="2" t="s">
        <v>118</v>
      </c>
      <c r="D6300" s="2">
        <v>2014</v>
      </c>
      <c r="E6300" s="2" t="s">
        <v>43</v>
      </c>
      <c r="F6300" s="2" t="s">
        <v>107</v>
      </c>
      <c r="G6300" s="2">
        <v>0.09</v>
      </c>
      <c r="H6300" s="2">
        <v>0.16</v>
      </c>
      <c r="I6300" s="2">
        <v>0</v>
      </c>
      <c r="J6300" s="2">
        <v>0.02</v>
      </c>
      <c r="K6300" s="2">
        <v>0.27</v>
      </c>
    </row>
    <row r="6301" spans="1:11" x14ac:dyDescent="0.25">
      <c r="A6301" s="3">
        <v>6301</v>
      </c>
      <c r="B6301" s="3" t="s">
        <v>4695</v>
      </c>
      <c r="C6301" s="3" t="s">
        <v>46</v>
      </c>
      <c r="D6301" s="3">
        <v>2004</v>
      </c>
      <c r="E6301" s="3" t="s">
        <v>13</v>
      </c>
      <c r="F6301" s="3" t="s">
        <v>59</v>
      </c>
      <c r="G6301" s="3">
        <v>0.13</v>
      </c>
      <c r="H6301" s="3">
        <v>0.1</v>
      </c>
      <c r="I6301" s="3">
        <v>0</v>
      </c>
      <c r="J6301" s="3">
        <v>0.03</v>
      </c>
      <c r="K6301" s="3">
        <v>0.27</v>
      </c>
    </row>
    <row r="6302" spans="1:11" x14ac:dyDescent="0.25">
      <c r="A6302" s="2">
        <v>6302</v>
      </c>
      <c r="B6302" s="2" t="s">
        <v>4696</v>
      </c>
      <c r="C6302" s="2" t="s">
        <v>86</v>
      </c>
      <c r="D6302" s="2">
        <v>1996</v>
      </c>
      <c r="E6302" s="2" t="s">
        <v>33</v>
      </c>
      <c r="F6302" s="2" t="s">
        <v>1672</v>
      </c>
      <c r="G6302" s="2">
        <v>0.15</v>
      </c>
      <c r="H6302" s="2">
        <v>0.1</v>
      </c>
      <c r="I6302" s="2">
        <v>0</v>
      </c>
      <c r="J6302" s="2">
        <v>0.02</v>
      </c>
      <c r="K6302" s="2">
        <v>0.27</v>
      </c>
    </row>
    <row r="6303" spans="1:11" x14ac:dyDescent="0.25">
      <c r="A6303" s="3">
        <v>6303</v>
      </c>
      <c r="B6303" s="3" t="s">
        <v>4697</v>
      </c>
      <c r="C6303" s="3" t="s">
        <v>130</v>
      </c>
      <c r="D6303" s="3">
        <v>2009</v>
      </c>
      <c r="E6303" s="3" t="s">
        <v>13</v>
      </c>
      <c r="F6303" s="3" t="s">
        <v>184</v>
      </c>
      <c r="G6303" s="3">
        <v>0</v>
      </c>
      <c r="H6303" s="3">
        <v>0</v>
      </c>
      <c r="I6303" s="3">
        <v>0.27</v>
      </c>
      <c r="J6303" s="3">
        <v>0</v>
      </c>
      <c r="K6303" s="3">
        <v>0.27</v>
      </c>
    </row>
    <row r="6304" spans="1:11" x14ac:dyDescent="0.25">
      <c r="A6304" s="2">
        <v>6304</v>
      </c>
      <c r="B6304" s="2" t="s">
        <v>4698</v>
      </c>
      <c r="C6304" s="2" t="s">
        <v>130</v>
      </c>
      <c r="D6304" s="2">
        <v>2006</v>
      </c>
      <c r="E6304" s="2" t="s">
        <v>212</v>
      </c>
      <c r="F6304" s="2" t="s">
        <v>296</v>
      </c>
      <c r="G6304" s="2">
        <v>0</v>
      </c>
      <c r="H6304" s="2">
        <v>0</v>
      </c>
      <c r="I6304" s="2">
        <v>0.27</v>
      </c>
      <c r="J6304" s="2">
        <v>0</v>
      </c>
      <c r="K6304" s="2">
        <v>0.27</v>
      </c>
    </row>
    <row r="6305" spans="1:11" x14ac:dyDescent="0.25">
      <c r="A6305" s="3">
        <v>6305</v>
      </c>
      <c r="B6305" s="3" t="s">
        <v>4699</v>
      </c>
      <c r="C6305" s="3" t="s">
        <v>86</v>
      </c>
      <c r="D6305" s="3">
        <v>2000</v>
      </c>
      <c r="E6305" s="3" t="s">
        <v>13</v>
      </c>
      <c r="F6305" s="3" t="s">
        <v>223</v>
      </c>
      <c r="G6305" s="3">
        <v>0.15</v>
      </c>
      <c r="H6305" s="3">
        <v>0.1</v>
      </c>
      <c r="I6305" s="3">
        <v>0</v>
      </c>
      <c r="J6305" s="3">
        <v>0.02</v>
      </c>
      <c r="K6305" s="3">
        <v>0.27</v>
      </c>
    </row>
    <row r="6306" spans="1:11" x14ac:dyDescent="0.25">
      <c r="A6306" s="2">
        <v>6306</v>
      </c>
      <c r="B6306" s="2" t="s">
        <v>4700</v>
      </c>
      <c r="C6306" s="2" t="s">
        <v>46</v>
      </c>
      <c r="D6306" s="2">
        <v>2002</v>
      </c>
      <c r="E6306" s="2" t="s">
        <v>18</v>
      </c>
      <c r="F6306" s="2" t="s">
        <v>514</v>
      </c>
      <c r="G6306" s="2">
        <v>0.13</v>
      </c>
      <c r="H6306" s="2">
        <v>0.1</v>
      </c>
      <c r="I6306" s="2">
        <v>0</v>
      </c>
      <c r="J6306" s="2">
        <v>0.03</v>
      </c>
      <c r="K6306" s="2">
        <v>0.27</v>
      </c>
    </row>
    <row r="6307" spans="1:11" x14ac:dyDescent="0.25">
      <c r="A6307" s="3">
        <v>6307</v>
      </c>
      <c r="B6307" s="3" t="s">
        <v>4701</v>
      </c>
      <c r="C6307" s="3" t="s">
        <v>147</v>
      </c>
      <c r="D6307" s="3">
        <v>2003</v>
      </c>
      <c r="E6307" s="3" t="s">
        <v>22</v>
      </c>
      <c r="F6307" s="3" t="s">
        <v>14</v>
      </c>
      <c r="G6307" s="3">
        <v>0.21</v>
      </c>
      <c r="H6307" s="3">
        <v>0.05</v>
      </c>
      <c r="I6307" s="3">
        <v>0</v>
      </c>
      <c r="J6307" s="3">
        <v>0.01</v>
      </c>
      <c r="K6307" s="3">
        <v>0.27</v>
      </c>
    </row>
    <row r="6308" spans="1:11" x14ac:dyDescent="0.25">
      <c r="A6308" s="2">
        <v>6308</v>
      </c>
      <c r="B6308" s="2" t="s">
        <v>4702</v>
      </c>
      <c r="C6308" s="2" t="s">
        <v>48</v>
      </c>
      <c r="D6308" s="2">
        <v>1993</v>
      </c>
      <c r="E6308" s="2" t="s">
        <v>72</v>
      </c>
      <c r="F6308" s="2" t="s">
        <v>296</v>
      </c>
      <c r="G6308" s="2">
        <v>0</v>
      </c>
      <c r="H6308" s="2">
        <v>0</v>
      </c>
      <c r="I6308" s="2">
        <v>0.27</v>
      </c>
      <c r="J6308" s="2">
        <v>0</v>
      </c>
      <c r="K6308" s="2">
        <v>0.27</v>
      </c>
    </row>
    <row r="6309" spans="1:11" x14ac:dyDescent="0.25">
      <c r="A6309" s="3">
        <v>6309</v>
      </c>
      <c r="B6309" s="3" t="s">
        <v>4703</v>
      </c>
      <c r="C6309" s="3" t="s">
        <v>39</v>
      </c>
      <c r="D6309" s="3">
        <v>2008</v>
      </c>
      <c r="E6309" s="3" t="s">
        <v>31</v>
      </c>
      <c r="F6309" s="3" t="s">
        <v>121</v>
      </c>
      <c r="G6309" s="3">
        <v>0.15</v>
      </c>
      <c r="H6309" s="3">
        <v>0.1</v>
      </c>
      <c r="I6309" s="3">
        <v>0</v>
      </c>
      <c r="J6309" s="3">
        <v>0.02</v>
      </c>
      <c r="K6309" s="3">
        <v>0.27</v>
      </c>
    </row>
    <row r="6310" spans="1:11" x14ac:dyDescent="0.25">
      <c r="A6310" s="2">
        <v>6310</v>
      </c>
      <c r="B6310" s="2" t="s">
        <v>4704</v>
      </c>
      <c r="C6310" s="2" t="s">
        <v>48</v>
      </c>
      <c r="D6310" s="2">
        <v>1994</v>
      </c>
      <c r="E6310" s="2" t="s">
        <v>13</v>
      </c>
      <c r="F6310" s="2" t="s">
        <v>296</v>
      </c>
      <c r="G6310" s="2">
        <v>0</v>
      </c>
      <c r="H6310" s="2">
        <v>0</v>
      </c>
      <c r="I6310" s="2">
        <v>0.27</v>
      </c>
      <c r="J6310" s="2">
        <v>0</v>
      </c>
      <c r="K6310" s="2">
        <v>0.27</v>
      </c>
    </row>
    <row r="6311" spans="1:11" x14ac:dyDescent="0.2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25">
      <c r="A6312" s="2">
        <v>6312</v>
      </c>
      <c r="B6312" s="2" t="s">
        <v>4706</v>
      </c>
      <c r="C6312" s="2" t="s">
        <v>46</v>
      </c>
      <c r="D6312" s="2">
        <v>2004</v>
      </c>
      <c r="E6312" s="2" t="s">
        <v>43</v>
      </c>
      <c r="F6312" s="2" t="s">
        <v>92</v>
      </c>
      <c r="G6312" s="2">
        <v>0.13</v>
      </c>
      <c r="H6312" s="2">
        <v>0.1</v>
      </c>
      <c r="I6312" s="2">
        <v>0</v>
      </c>
      <c r="J6312" s="2">
        <v>0.03</v>
      </c>
      <c r="K6312" s="2">
        <v>0.27</v>
      </c>
    </row>
    <row r="6313" spans="1:11" x14ac:dyDescent="0.2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2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25">
      <c r="A6315" s="3">
        <v>6315</v>
      </c>
      <c r="B6315" s="3" t="s">
        <v>2293</v>
      </c>
      <c r="C6315" s="3" t="s">
        <v>130</v>
      </c>
      <c r="D6315" s="3">
        <v>2006</v>
      </c>
      <c r="E6315" s="3" t="s">
        <v>13</v>
      </c>
      <c r="F6315" s="3" t="s">
        <v>110</v>
      </c>
      <c r="G6315" s="3">
        <v>0.2</v>
      </c>
      <c r="H6315" s="3">
        <v>0.04</v>
      </c>
      <c r="I6315" s="3">
        <v>0</v>
      </c>
      <c r="J6315" s="3">
        <v>0.04</v>
      </c>
      <c r="K6315" s="3">
        <v>0.27</v>
      </c>
    </row>
    <row r="6316" spans="1:11" x14ac:dyDescent="0.25">
      <c r="A6316" s="2">
        <v>6316</v>
      </c>
      <c r="B6316" s="2" t="s">
        <v>1489</v>
      </c>
      <c r="C6316" s="2" t="s">
        <v>39</v>
      </c>
      <c r="D6316" s="5" t="s">
        <v>225</v>
      </c>
      <c r="E6316" s="2" t="s">
        <v>31</v>
      </c>
      <c r="F6316" s="2" t="s">
        <v>61</v>
      </c>
      <c r="G6316" s="2">
        <v>0.24</v>
      </c>
      <c r="H6316" s="2">
        <v>0.01</v>
      </c>
      <c r="I6316" s="2">
        <v>0</v>
      </c>
      <c r="J6316" s="2">
        <v>0.02</v>
      </c>
      <c r="K6316" s="2">
        <v>0.27</v>
      </c>
    </row>
    <row r="6317" spans="1:11" x14ac:dyDescent="0.25">
      <c r="A6317" s="3">
        <v>6317</v>
      </c>
      <c r="B6317" s="3" t="s">
        <v>3059</v>
      </c>
      <c r="C6317" s="3" t="s">
        <v>39</v>
      </c>
      <c r="D6317" s="3">
        <v>2006</v>
      </c>
      <c r="E6317" s="3" t="s">
        <v>13</v>
      </c>
      <c r="F6317" s="3" t="s">
        <v>110</v>
      </c>
      <c r="G6317" s="3">
        <v>0.25</v>
      </c>
      <c r="H6317" s="3">
        <v>0.01</v>
      </c>
      <c r="I6317" s="3">
        <v>0</v>
      </c>
      <c r="J6317" s="3">
        <v>0.02</v>
      </c>
      <c r="K6317" s="3">
        <v>0.27</v>
      </c>
    </row>
    <row r="6318" spans="1:11" x14ac:dyDescent="0.25">
      <c r="A6318" s="2">
        <v>6318</v>
      </c>
      <c r="B6318" s="2" t="s">
        <v>4709</v>
      </c>
      <c r="C6318" s="2" t="s">
        <v>127</v>
      </c>
      <c r="D6318" s="5" t="s">
        <v>225</v>
      </c>
      <c r="E6318" s="2" t="s">
        <v>43</v>
      </c>
      <c r="F6318" s="2" t="s">
        <v>128</v>
      </c>
      <c r="G6318" s="2">
        <v>0.25</v>
      </c>
      <c r="H6318" s="2">
        <v>0.02</v>
      </c>
      <c r="I6318" s="2">
        <v>0</v>
      </c>
      <c r="J6318" s="2">
        <v>0</v>
      </c>
      <c r="K6318" s="2">
        <v>0.27</v>
      </c>
    </row>
    <row r="6319" spans="1:11" x14ac:dyDescent="0.25">
      <c r="A6319" s="3">
        <v>6319</v>
      </c>
      <c r="B6319" s="3" t="s">
        <v>4710</v>
      </c>
      <c r="C6319" s="3" t="s">
        <v>127</v>
      </c>
      <c r="D6319" s="3">
        <v>1980</v>
      </c>
      <c r="E6319" s="3" t="s">
        <v>28</v>
      </c>
      <c r="F6319" s="3" t="s">
        <v>61</v>
      </c>
      <c r="G6319" s="3">
        <v>0.25</v>
      </c>
      <c r="H6319" s="3">
        <v>0.02</v>
      </c>
      <c r="I6319" s="3">
        <v>0</v>
      </c>
      <c r="J6319" s="3">
        <v>0</v>
      </c>
      <c r="K6319" s="3">
        <v>0.27</v>
      </c>
    </row>
    <row r="6320" spans="1:11" x14ac:dyDescent="0.2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25">
      <c r="A6321" s="3">
        <v>6321</v>
      </c>
      <c r="B6321" s="3" t="s">
        <v>1270</v>
      </c>
      <c r="C6321" s="3" t="s">
        <v>130</v>
      </c>
      <c r="D6321" s="4" t="s">
        <v>225</v>
      </c>
      <c r="E6321" s="3" t="s">
        <v>43</v>
      </c>
      <c r="F6321" s="3" t="s">
        <v>206</v>
      </c>
      <c r="G6321" s="3">
        <v>0.1</v>
      </c>
      <c r="H6321" s="3">
        <v>0.11</v>
      </c>
      <c r="I6321" s="3">
        <v>0</v>
      </c>
      <c r="J6321" s="3">
        <v>0.06</v>
      </c>
      <c r="K6321" s="3">
        <v>0.27</v>
      </c>
    </row>
    <row r="6322" spans="1:11" x14ac:dyDescent="0.25">
      <c r="A6322" s="2">
        <v>6322</v>
      </c>
      <c r="B6322" s="2" t="s">
        <v>4046</v>
      </c>
      <c r="C6322" s="2" t="s">
        <v>42</v>
      </c>
      <c r="D6322" s="2">
        <v>2011</v>
      </c>
      <c r="E6322" s="2" t="s">
        <v>43</v>
      </c>
      <c r="F6322" s="2" t="s">
        <v>92</v>
      </c>
      <c r="G6322" s="2">
        <v>0.06</v>
      </c>
      <c r="H6322" s="2">
        <v>0.16</v>
      </c>
      <c r="I6322" s="2">
        <v>0</v>
      </c>
      <c r="J6322" s="2">
        <v>0.05</v>
      </c>
      <c r="K6322" s="2">
        <v>0.27</v>
      </c>
    </row>
    <row r="6323" spans="1:11" x14ac:dyDescent="0.25">
      <c r="A6323" s="3">
        <v>6323</v>
      </c>
      <c r="B6323" s="3" t="s">
        <v>4711</v>
      </c>
      <c r="C6323" s="3" t="s">
        <v>113</v>
      </c>
      <c r="D6323" s="3">
        <v>2004</v>
      </c>
      <c r="E6323" s="3" t="s">
        <v>18</v>
      </c>
      <c r="F6323" s="3" t="s">
        <v>40</v>
      </c>
      <c r="G6323" s="3">
        <v>0.18</v>
      </c>
      <c r="H6323" s="3">
        <v>0.08</v>
      </c>
      <c r="I6323" s="3">
        <v>0</v>
      </c>
      <c r="J6323" s="3">
        <v>0.01</v>
      </c>
      <c r="K6323" s="3">
        <v>0.27</v>
      </c>
    </row>
    <row r="6324" spans="1:11" x14ac:dyDescent="0.25">
      <c r="A6324" s="2">
        <v>6324</v>
      </c>
      <c r="B6324" s="2" t="s">
        <v>4712</v>
      </c>
      <c r="C6324" s="2" t="s">
        <v>21</v>
      </c>
      <c r="D6324" s="2">
        <v>1996</v>
      </c>
      <c r="E6324" s="2" t="s">
        <v>22</v>
      </c>
      <c r="F6324" s="2" t="s">
        <v>2092</v>
      </c>
      <c r="G6324" s="2">
        <v>0</v>
      </c>
      <c r="H6324" s="2">
        <v>0</v>
      </c>
      <c r="I6324" s="2">
        <v>0.27</v>
      </c>
      <c r="J6324" s="2">
        <v>0</v>
      </c>
      <c r="K6324" s="2">
        <v>0.27</v>
      </c>
    </row>
    <row r="6325" spans="1:11" x14ac:dyDescent="0.25">
      <c r="A6325" s="3">
        <v>6325</v>
      </c>
      <c r="B6325" s="3" t="s">
        <v>4713</v>
      </c>
      <c r="C6325" s="3" t="s">
        <v>46</v>
      </c>
      <c r="D6325" s="3">
        <v>2001</v>
      </c>
      <c r="E6325" s="3" t="s">
        <v>18</v>
      </c>
      <c r="F6325" s="3" t="s">
        <v>223</v>
      </c>
      <c r="G6325" s="3">
        <v>0.13</v>
      </c>
      <c r="H6325" s="3">
        <v>0.1</v>
      </c>
      <c r="I6325" s="3">
        <v>0</v>
      </c>
      <c r="J6325" s="3">
        <v>0.03</v>
      </c>
      <c r="K6325" s="3">
        <v>0.27</v>
      </c>
    </row>
    <row r="6326" spans="1:11" x14ac:dyDescent="0.2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25">
      <c r="A6327" s="3">
        <v>6327</v>
      </c>
      <c r="B6327" s="3" t="s">
        <v>4714</v>
      </c>
      <c r="C6327" s="3" t="s">
        <v>67</v>
      </c>
      <c r="D6327" s="3">
        <v>2015</v>
      </c>
      <c r="E6327" s="3" t="s">
        <v>22</v>
      </c>
      <c r="F6327" s="3" t="s">
        <v>2320</v>
      </c>
      <c r="G6327" s="3">
        <v>0.1</v>
      </c>
      <c r="H6327" s="3">
        <v>0.08</v>
      </c>
      <c r="I6327" s="3">
        <v>0.06</v>
      </c>
      <c r="J6327" s="3">
        <v>0.04</v>
      </c>
      <c r="K6327" s="3">
        <v>0.27</v>
      </c>
    </row>
    <row r="6328" spans="1:11" x14ac:dyDescent="0.25">
      <c r="A6328" s="2">
        <v>6328</v>
      </c>
      <c r="B6328" s="2" t="s">
        <v>2378</v>
      </c>
      <c r="C6328" s="2" t="s">
        <v>147</v>
      </c>
      <c r="D6328" s="2">
        <v>2005</v>
      </c>
      <c r="E6328" s="2" t="s">
        <v>2</v>
      </c>
      <c r="F6328" s="2" t="s">
        <v>451</v>
      </c>
      <c r="G6328" s="2">
        <v>0.21</v>
      </c>
      <c r="H6328" s="2">
        <v>0.05</v>
      </c>
      <c r="I6328" s="2">
        <v>0</v>
      </c>
      <c r="J6328" s="2">
        <v>0.01</v>
      </c>
      <c r="K6328" s="2">
        <v>0.27</v>
      </c>
    </row>
    <row r="6329" spans="1:11" x14ac:dyDescent="0.25">
      <c r="A6329" s="3">
        <v>6329</v>
      </c>
      <c r="B6329" s="3" t="s">
        <v>4715</v>
      </c>
      <c r="C6329" s="3" t="s">
        <v>26</v>
      </c>
      <c r="D6329" s="3">
        <v>2010</v>
      </c>
      <c r="E6329" s="3" t="s">
        <v>212</v>
      </c>
      <c r="F6329" s="3" t="s">
        <v>92</v>
      </c>
      <c r="G6329" s="3">
        <v>0.09</v>
      </c>
      <c r="H6329" s="3">
        <v>0.15</v>
      </c>
      <c r="I6329" s="3">
        <v>0</v>
      </c>
      <c r="J6329" s="3">
        <v>0.03</v>
      </c>
      <c r="K6329" s="3">
        <v>0.27</v>
      </c>
    </row>
    <row r="6330" spans="1:11" x14ac:dyDescent="0.25">
      <c r="A6330" s="2">
        <v>6330</v>
      </c>
      <c r="B6330" s="2" t="s">
        <v>1490</v>
      </c>
      <c r="C6330" s="2" t="s">
        <v>147</v>
      </c>
      <c r="D6330" s="2">
        <v>2002</v>
      </c>
      <c r="E6330" s="2" t="s">
        <v>2</v>
      </c>
      <c r="F6330" s="2" t="s">
        <v>110</v>
      </c>
      <c r="G6330" s="2">
        <v>0.21</v>
      </c>
      <c r="H6330" s="2">
        <v>0.05</v>
      </c>
      <c r="I6330" s="2">
        <v>0</v>
      </c>
      <c r="J6330" s="2">
        <v>0.01</v>
      </c>
      <c r="K6330" s="2">
        <v>0.27</v>
      </c>
    </row>
    <row r="6331" spans="1:11" x14ac:dyDescent="0.25">
      <c r="A6331" s="3">
        <v>6331</v>
      </c>
      <c r="B6331" s="3" t="s">
        <v>4716</v>
      </c>
      <c r="C6331" s="3" t="s">
        <v>42</v>
      </c>
      <c r="D6331" s="3">
        <v>2014</v>
      </c>
      <c r="E6331" s="3" t="s">
        <v>43</v>
      </c>
      <c r="F6331" s="3" t="s">
        <v>176</v>
      </c>
      <c r="G6331" s="3">
        <v>0</v>
      </c>
      <c r="H6331" s="3">
        <v>0</v>
      </c>
      <c r="I6331" s="3">
        <v>0.27</v>
      </c>
      <c r="J6331" s="3">
        <v>0</v>
      </c>
      <c r="K6331" s="3">
        <v>0.27</v>
      </c>
    </row>
    <row r="6332" spans="1:11" x14ac:dyDescent="0.25">
      <c r="A6332" s="2">
        <v>6332</v>
      </c>
      <c r="B6332" s="2" t="s">
        <v>4717</v>
      </c>
      <c r="C6332" s="2" t="s">
        <v>55</v>
      </c>
      <c r="D6332" s="2">
        <v>2002</v>
      </c>
      <c r="E6332" s="2" t="s">
        <v>22</v>
      </c>
      <c r="F6332" s="2" t="s">
        <v>184</v>
      </c>
      <c r="G6332" s="2">
        <v>0</v>
      </c>
      <c r="H6332" s="2">
        <v>0</v>
      </c>
      <c r="I6332" s="2">
        <v>0.26</v>
      </c>
      <c r="J6332" s="2">
        <v>0.01</v>
      </c>
      <c r="K6332" s="2">
        <v>0.27</v>
      </c>
    </row>
    <row r="6333" spans="1:11" x14ac:dyDescent="0.2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25">
      <c r="A6334" s="2">
        <v>6334</v>
      </c>
      <c r="B6334" s="2" t="s">
        <v>4719</v>
      </c>
      <c r="C6334" s="2" t="s">
        <v>21</v>
      </c>
      <c r="D6334" s="2">
        <v>2000</v>
      </c>
      <c r="E6334" s="2" t="s">
        <v>22</v>
      </c>
      <c r="F6334" s="2" t="s">
        <v>2904</v>
      </c>
      <c r="G6334" s="2">
        <v>0</v>
      </c>
      <c r="H6334" s="2">
        <v>0</v>
      </c>
      <c r="I6334" s="2">
        <v>0.27</v>
      </c>
      <c r="J6334" s="2">
        <v>0</v>
      </c>
      <c r="K6334" s="2">
        <v>0.27</v>
      </c>
    </row>
    <row r="6335" spans="1:11" x14ac:dyDescent="0.25">
      <c r="A6335" s="3">
        <v>6335</v>
      </c>
      <c r="B6335" s="3" t="s">
        <v>4720</v>
      </c>
      <c r="C6335" s="3" t="s">
        <v>46</v>
      </c>
      <c r="D6335" s="3">
        <v>2004</v>
      </c>
      <c r="E6335" s="3" t="s">
        <v>22</v>
      </c>
      <c r="F6335" s="3" t="s">
        <v>192</v>
      </c>
      <c r="G6335" s="3">
        <v>0.13</v>
      </c>
      <c r="H6335" s="3">
        <v>0.1</v>
      </c>
      <c r="I6335" s="3">
        <v>0</v>
      </c>
      <c r="J6335" s="3">
        <v>0.03</v>
      </c>
      <c r="K6335" s="3">
        <v>0.27</v>
      </c>
    </row>
    <row r="6336" spans="1:11" x14ac:dyDescent="0.2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25">
      <c r="A6337" s="3">
        <v>6337</v>
      </c>
      <c r="B6337" s="3" t="s">
        <v>2555</v>
      </c>
      <c r="C6337" s="3" t="s">
        <v>113</v>
      </c>
      <c r="D6337" s="3">
        <v>2005</v>
      </c>
      <c r="E6337" s="3" t="s">
        <v>18</v>
      </c>
      <c r="F6337" s="3" t="s">
        <v>110</v>
      </c>
      <c r="G6337" s="3">
        <v>0.2</v>
      </c>
      <c r="H6337" s="3">
        <v>0.06</v>
      </c>
      <c r="I6337" s="3">
        <v>0</v>
      </c>
      <c r="J6337" s="3">
        <v>0.01</v>
      </c>
      <c r="K6337" s="3">
        <v>0.27</v>
      </c>
    </row>
    <row r="6338" spans="1:11" x14ac:dyDescent="0.25">
      <c r="A6338" s="2">
        <v>6338</v>
      </c>
      <c r="B6338" s="2" t="s">
        <v>3178</v>
      </c>
      <c r="C6338" s="2" t="s">
        <v>12</v>
      </c>
      <c r="D6338" s="2">
        <v>2007</v>
      </c>
      <c r="E6338" s="2" t="s">
        <v>33</v>
      </c>
      <c r="F6338" s="2" t="s">
        <v>385</v>
      </c>
      <c r="G6338" s="2">
        <v>0.24</v>
      </c>
      <c r="H6338" s="2">
        <v>0.01</v>
      </c>
      <c r="I6338" s="2">
        <v>0</v>
      </c>
      <c r="J6338" s="2">
        <v>0.02</v>
      </c>
      <c r="K6338" s="2">
        <v>0.27</v>
      </c>
    </row>
    <row r="6339" spans="1:11" x14ac:dyDescent="0.25">
      <c r="A6339" s="3">
        <v>6339</v>
      </c>
      <c r="B6339" s="3" t="s">
        <v>4722</v>
      </c>
      <c r="C6339" s="3" t="s">
        <v>46</v>
      </c>
      <c r="D6339" s="3">
        <v>2004</v>
      </c>
      <c r="E6339" s="3" t="s">
        <v>31</v>
      </c>
      <c r="F6339" s="3" t="s">
        <v>385</v>
      </c>
      <c r="G6339" s="3">
        <v>0.13</v>
      </c>
      <c r="H6339" s="3">
        <v>0.1</v>
      </c>
      <c r="I6339" s="3">
        <v>0</v>
      </c>
      <c r="J6339" s="3">
        <v>0.03</v>
      </c>
      <c r="K6339" s="3">
        <v>0.27</v>
      </c>
    </row>
    <row r="6340" spans="1:11" x14ac:dyDescent="0.25">
      <c r="A6340" s="2">
        <v>6340</v>
      </c>
      <c r="B6340" s="2" t="s">
        <v>3600</v>
      </c>
      <c r="C6340" s="2" t="s">
        <v>42</v>
      </c>
      <c r="D6340" s="2">
        <v>2008</v>
      </c>
      <c r="E6340" s="2" t="s">
        <v>43</v>
      </c>
      <c r="F6340" s="2" t="s">
        <v>61</v>
      </c>
      <c r="G6340" s="2">
        <v>0.2</v>
      </c>
      <c r="H6340" s="2">
        <v>0.04</v>
      </c>
      <c r="I6340" s="2">
        <v>0</v>
      </c>
      <c r="J6340" s="2">
        <v>0.03</v>
      </c>
      <c r="K6340" s="2">
        <v>0.27</v>
      </c>
    </row>
    <row r="6341" spans="1:11" x14ac:dyDescent="0.25">
      <c r="A6341" s="3">
        <v>6341</v>
      </c>
      <c r="B6341" s="3" t="s">
        <v>1461</v>
      </c>
      <c r="C6341" s="3" t="s">
        <v>113</v>
      </c>
      <c r="D6341" s="3">
        <v>2001</v>
      </c>
      <c r="E6341" s="3" t="s">
        <v>13</v>
      </c>
      <c r="F6341" s="3" t="s">
        <v>110</v>
      </c>
      <c r="G6341" s="3">
        <v>0.2</v>
      </c>
      <c r="H6341" s="3">
        <v>0.06</v>
      </c>
      <c r="I6341" s="3">
        <v>0</v>
      </c>
      <c r="J6341" s="3">
        <v>0.01</v>
      </c>
      <c r="K6341" s="3">
        <v>0.27</v>
      </c>
    </row>
    <row r="6342" spans="1:11" x14ac:dyDescent="0.25">
      <c r="A6342" s="2">
        <v>6342</v>
      </c>
      <c r="B6342" s="2" t="s">
        <v>4723</v>
      </c>
      <c r="C6342" s="2" t="s">
        <v>26</v>
      </c>
      <c r="D6342" s="2">
        <v>2008</v>
      </c>
      <c r="E6342" s="2" t="s">
        <v>28</v>
      </c>
      <c r="F6342" s="2" t="s">
        <v>2163</v>
      </c>
      <c r="G6342" s="2">
        <v>0.25</v>
      </c>
      <c r="H6342" s="2">
        <v>0</v>
      </c>
      <c r="I6342" s="2">
        <v>0</v>
      </c>
      <c r="J6342" s="2">
        <v>0.02</v>
      </c>
      <c r="K6342" s="2">
        <v>0.27</v>
      </c>
    </row>
    <row r="6343" spans="1:11" x14ac:dyDescent="0.25">
      <c r="A6343" s="3">
        <v>6343</v>
      </c>
      <c r="B6343" s="3" t="s">
        <v>3905</v>
      </c>
      <c r="C6343" s="3" t="s">
        <v>118</v>
      </c>
      <c r="D6343" s="3">
        <v>2011</v>
      </c>
      <c r="E6343" s="3" t="s">
        <v>212</v>
      </c>
      <c r="F6343" s="3" t="s">
        <v>3906</v>
      </c>
      <c r="G6343" s="3">
        <v>0.1</v>
      </c>
      <c r="H6343" s="3">
        <v>0.13</v>
      </c>
      <c r="I6343" s="3">
        <v>0</v>
      </c>
      <c r="J6343" s="3">
        <v>0.04</v>
      </c>
      <c r="K6343" s="3">
        <v>0.27</v>
      </c>
    </row>
    <row r="6344" spans="1:11" x14ac:dyDescent="0.25">
      <c r="A6344" s="2">
        <v>6344</v>
      </c>
      <c r="B6344" s="2" t="s">
        <v>4724</v>
      </c>
      <c r="C6344" s="2" t="s">
        <v>78</v>
      </c>
      <c r="D6344" s="2">
        <v>1997</v>
      </c>
      <c r="E6344" s="2" t="s">
        <v>13</v>
      </c>
      <c r="F6344" s="2" t="s">
        <v>184</v>
      </c>
      <c r="G6344" s="2">
        <v>0.25</v>
      </c>
      <c r="H6344" s="2">
        <v>0.02</v>
      </c>
      <c r="I6344" s="2">
        <v>0</v>
      </c>
      <c r="J6344" s="2">
        <v>0</v>
      </c>
      <c r="K6344" s="2">
        <v>0.27</v>
      </c>
    </row>
    <row r="6345" spans="1:11" x14ac:dyDescent="0.25">
      <c r="A6345" s="3">
        <v>6345</v>
      </c>
      <c r="B6345" s="3" t="s">
        <v>4725</v>
      </c>
      <c r="C6345" s="3" t="s">
        <v>78</v>
      </c>
      <c r="D6345" s="3">
        <v>1998</v>
      </c>
      <c r="E6345" s="3" t="s">
        <v>13</v>
      </c>
      <c r="F6345" s="3" t="s">
        <v>184</v>
      </c>
      <c r="G6345" s="3">
        <v>0</v>
      </c>
      <c r="H6345" s="3">
        <v>0</v>
      </c>
      <c r="I6345" s="3">
        <v>0.27</v>
      </c>
      <c r="J6345" s="3">
        <v>0</v>
      </c>
      <c r="K6345" s="3">
        <v>0.27</v>
      </c>
    </row>
    <row r="6346" spans="1:11" x14ac:dyDescent="0.25">
      <c r="A6346" s="2">
        <v>6346</v>
      </c>
      <c r="B6346" s="2" t="s">
        <v>4726</v>
      </c>
      <c r="C6346" s="2" t="s">
        <v>78</v>
      </c>
      <c r="D6346" s="2">
        <v>1998</v>
      </c>
      <c r="E6346" s="2" t="s">
        <v>13</v>
      </c>
      <c r="F6346" s="2" t="s">
        <v>417</v>
      </c>
      <c r="G6346" s="2">
        <v>0.25</v>
      </c>
      <c r="H6346" s="2">
        <v>0.02</v>
      </c>
      <c r="I6346" s="2">
        <v>0</v>
      </c>
      <c r="J6346" s="2">
        <v>0</v>
      </c>
      <c r="K6346" s="2">
        <v>0.27</v>
      </c>
    </row>
    <row r="6347" spans="1:11" x14ac:dyDescent="0.25">
      <c r="A6347" s="3">
        <v>6347</v>
      </c>
      <c r="B6347" s="3" t="s">
        <v>4727</v>
      </c>
      <c r="C6347" s="3" t="s">
        <v>78</v>
      </c>
      <c r="D6347" s="3">
        <v>1999</v>
      </c>
      <c r="E6347" s="3" t="s">
        <v>43</v>
      </c>
      <c r="F6347" s="3" t="s">
        <v>417</v>
      </c>
      <c r="G6347" s="3">
        <v>0.18</v>
      </c>
      <c r="H6347" s="3">
        <v>0.08</v>
      </c>
      <c r="I6347" s="3">
        <v>0</v>
      </c>
      <c r="J6347" s="3">
        <v>0.01</v>
      </c>
      <c r="K6347" s="3">
        <v>0.27</v>
      </c>
    </row>
    <row r="6348" spans="1:11" x14ac:dyDescent="0.25">
      <c r="A6348" s="2">
        <v>6348</v>
      </c>
      <c r="B6348" s="2" t="s">
        <v>3689</v>
      </c>
      <c r="C6348" s="2" t="s">
        <v>78</v>
      </c>
      <c r="D6348" s="2">
        <v>1999</v>
      </c>
      <c r="E6348" s="2" t="s">
        <v>212</v>
      </c>
      <c r="F6348" s="2" t="s">
        <v>14</v>
      </c>
      <c r="G6348" s="2">
        <v>0.22</v>
      </c>
      <c r="H6348" s="2">
        <v>0.05</v>
      </c>
      <c r="I6348" s="2">
        <v>0</v>
      </c>
      <c r="J6348" s="2">
        <v>0</v>
      </c>
      <c r="K6348" s="2">
        <v>0.27</v>
      </c>
    </row>
    <row r="6349" spans="1:11" x14ac:dyDescent="0.2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25">
      <c r="A6350" s="2">
        <v>6350</v>
      </c>
      <c r="B6350" s="2" t="s">
        <v>4728</v>
      </c>
      <c r="C6350" s="2" t="s">
        <v>46</v>
      </c>
      <c r="D6350" s="2">
        <v>2005</v>
      </c>
      <c r="E6350" s="2" t="s">
        <v>43</v>
      </c>
      <c r="F6350" s="2" t="s">
        <v>176</v>
      </c>
      <c r="G6350" s="2">
        <v>0.13</v>
      </c>
      <c r="H6350" s="2">
        <v>0.1</v>
      </c>
      <c r="I6350" s="2">
        <v>0</v>
      </c>
      <c r="J6350" s="2">
        <v>0.03</v>
      </c>
      <c r="K6350" s="2">
        <v>0.27</v>
      </c>
    </row>
    <row r="6351" spans="1:11" x14ac:dyDescent="0.25">
      <c r="A6351" s="3">
        <v>6351</v>
      </c>
      <c r="B6351" s="3" t="s">
        <v>4729</v>
      </c>
      <c r="C6351" s="3" t="s">
        <v>65</v>
      </c>
      <c r="D6351" s="3">
        <v>2012</v>
      </c>
      <c r="E6351" s="3" t="s">
        <v>43</v>
      </c>
      <c r="F6351" s="3" t="s">
        <v>14</v>
      </c>
      <c r="G6351" s="3">
        <v>0</v>
      </c>
      <c r="H6351" s="3">
        <v>0</v>
      </c>
      <c r="I6351" s="3">
        <v>0.27</v>
      </c>
      <c r="J6351" s="3">
        <v>0</v>
      </c>
      <c r="K6351" s="3">
        <v>0.27</v>
      </c>
    </row>
    <row r="6352" spans="1:11" x14ac:dyDescent="0.25">
      <c r="A6352" s="2">
        <v>6352</v>
      </c>
      <c r="B6352" s="2" t="s">
        <v>4730</v>
      </c>
      <c r="C6352" s="2" t="s">
        <v>130</v>
      </c>
      <c r="D6352" s="2">
        <v>2005</v>
      </c>
      <c r="E6352" s="2" t="s">
        <v>22</v>
      </c>
      <c r="F6352" s="2" t="s">
        <v>92</v>
      </c>
      <c r="G6352" s="2">
        <v>0</v>
      </c>
      <c r="H6352" s="2">
        <v>0.01</v>
      </c>
      <c r="I6352" s="2">
        <v>0.25</v>
      </c>
      <c r="J6352" s="2">
        <v>0.01</v>
      </c>
      <c r="K6352" s="2">
        <v>0.27</v>
      </c>
    </row>
    <row r="6353" spans="1:11" x14ac:dyDescent="0.25">
      <c r="A6353" s="3">
        <v>6353</v>
      </c>
      <c r="B6353" s="3" t="s">
        <v>2019</v>
      </c>
      <c r="C6353" s="3" t="s">
        <v>46</v>
      </c>
      <c r="D6353" s="3">
        <v>2007</v>
      </c>
      <c r="E6353" s="3" t="s">
        <v>43</v>
      </c>
      <c r="F6353" s="3" t="s">
        <v>110</v>
      </c>
      <c r="G6353" s="3">
        <v>0.13</v>
      </c>
      <c r="H6353" s="3">
        <v>0.1</v>
      </c>
      <c r="I6353" s="3">
        <v>0</v>
      </c>
      <c r="J6353" s="3">
        <v>0.03</v>
      </c>
      <c r="K6353" s="3">
        <v>0.27</v>
      </c>
    </row>
    <row r="6354" spans="1:11" x14ac:dyDescent="0.25">
      <c r="A6354" s="2">
        <v>6354</v>
      </c>
      <c r="B6354" s="2" t="s">
        <v>4731</v>
      </c>
      <c r="C6354" s="2" t="s">
        <v>26</v>
      </c>
      <c r="D6354" s="2">
        <v>2011</v>
      </c>
      <c r="E6354" s="2" t="s">
        <v>28</v>
      </c>
      <c r="F6354" s="2" t="s">
        <v>971</v>
      </c>
      <c r="G6354" s="2">
        <v>0.13</v>
      </c>
      <c r="H6354" s="2">
        <v>0.12</v>
      </c>
      <c r="I6354" s="2">
        <v>0</v>
      </c>
      <c r="J6354" s="2">
        <v>0.03</v>
      </c>
      <c r="K6354" s="2">
        <v>0.27</v>
      </c>
    </row>
    <row r="6355" spans="1:11" x14ac:dyDescent="0.25">
      <c r="A6355" s="3">
        <v>6355</v>
      </c>
      <c r="B6355" s="3" t="s">
        <v>849</v>
      </c>
      <c r="C6355" s="3" t="s">
        <v>118</v>
      </c>
      <c r="D6355" s="3">
        <v>2013</v>
      </c>
      <c r="E6355" s="3" t="s">
        <v>18</v>
      </c>
      <c r="F6355" s="3" t="s">
        <v>110</v>
      </c>
      <c r="G6355" s="3">
        <v>0.04</v>
      </c>
      <c r="H6355" s="3">
        <v>0.19</v>
      </c>
      <c r="I6355" s="3">
        <v>0</v>
      </c>
      <c r="J6355" s="3">
        <v>0.04</v>
      </c>
      <c r="K6355" s="3">
        <v>0.27</v>
      </c>
    </row>
    <row r="6356" spans="1:11" x14ac:dyDescent="0.25">
      <c r="A6356" s="2">
        <v>6356</v>
      </c>
      <c r="B6356" s="2" t="s">
        <v>2525</v>
      </c>
      <c r="C6356" s="2" t="s">
        <v>46</v>
      </c>
      <c r="D6356" s="2">
        <v>2007</v>
      </c>
      <c r="E6356" s="2" t="s">
        <v>18</v>
      </c>
      <c r="F6356" s="2" t="s">
        <v>385</v>
      </c>
      <c r="G6356" s="2">
        <v>0.13</v>
      </c>
      <c r="H6356" s="2">
        <v>0.1</v>
      </c>
      <c r="I6356" s="2">
        <v>0</v>
      </c>
      <c r="J6356" s="2">
        <v>0.03</v>
      </c>
      <c r="K6356" s="2">
        <v>0.27</v>
      </c>
    </row>
    <row r="6357" spans="1:11" x14ac:dyDescent="0.25">
      <c r="A6357" s="3">
        <v>6357</v>
      </c>
      <c r="B6357" s="3" t="s">
        <v>3111</v>
      </c>
      <c r="C6357" s="3" t="s">
        <v>113</v>
      </c>
      <c r="D6357" s="3">
        <v>2005</v>
      </c>
      <c r="E6357" s="3" t="s">
        <v>43</v>
      </c>
      <c r="F6357" s="3" t="s">
        <v>61</v>
      </c>
      <c r="G6357" s="3">
        <v>0.2</v>
      </c>
      <c r="H6357" s="3">
        <v>0.06</v>
      </c>
      <c r="I6357" s="3">
        <v>0</v>
      </c>
      <c r="J6357" s="3">
        <v>0.01</v>
      </c>
      <c r="K6357" s="3">
        <v>0.27</v>
      </c>
    </row>
    <row r="6358" spans="1:11" x14ac:dyDescent="0.2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2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25">
      <c r="A6360" s="2">
        <v>6360</v>
      </c>
      <c r="B6360" s="2" t="s">
        <v>4733</v>
      </c>
      <c r="C6360" s="2" t="s">
        <v>26</v>
      </c>
      <c r="D6360" s="2">
        <v>2010</v>
      </c>
      <c r="E6360" s="2" t="s">
        <v>43</v>
      </c>
      <c r="F6360" s="2" t="s">
        <v>385</v>
      </c>
      <c r="G6360" s="2">
        <v>0.13</v>
      </c>
      <c r="H6360" s="2">
        <v>0.12</v>
      </c>
      <c r="I6360" s="2">
        <v>0</v>
      </c>
      <c r="J6360" s="2">
        <v>0.02</v>
      </c>
      <c r="K6360" s="2">
        <v>0.27</v>
      </c>
    </row>
    <row r="6361" spans="1:11" x14ac:dyDescent="0.25">
      <c r="A6361" s="3">
        <v>6361</v>
      </c>
      <c r="B6361" s="3" t="s">
        <v>4734</v>
      </c>
      <c r="C6361" s="3" t="s">
        <v>12</v>
      </c>
      <c r="D6361" s="3">
        <v>2008</v>
      </c>
      <c r="E6361" s="3" t="s">
        <v>13</v>
      </c>
      <c r="F6361" s="3" t="s">
        <v>4735</v>
      </c>
      <c r="G6361" s="3">
        <v>0.23</v>
      </c>
      <c r="H6361" s="3">
        <v>0.04</v>
      </c>
      <c r="I6361" s="3">
        <v>0</v>
      </c>
      <c r="J6361" s="3">
        <v>0</v>
      </c>
      <c r="K6361" s="3">
        <v>0.27</v>
      </c>
    </row>
    <row r="6362" spans="1:11" x14ac:dyDescent="0.25">
      <c r="A6362" s="2">
        <v>6362</v>
      </c>
      <c r="B6362" s="2" t="s">
        <v>4736</v>
      </c>
      <c r="C6362" s="2" t="s">
        <v>39</v>
      </c>
      <c r="D6362" s="2">
        <v>2008</v>
      </c>
      <c r="E6362" s="2" t="s">
        <v>28</v>
      </c>
      <c r="F6362" s="2" t="s">
        <v>184</v>
      </c>
      <c r="G6362" s="2">
        <v>0.25</v>
      </c>
      <c r="H6362" s="2">
        <v>0</v>
      </c>
      <c r="I6362" s="2">
        <v>0</v>
      </c>
      <c r="J6362" s="2">
        <v>0.02</v>
      </c>
      <c r="K6362" s="2">
        <v>0.27</v>
      </c>
    </row>
    <row r="6363" spans="1:11" x14ac:dyDescent="0.25">
      <c r="A6363" s="3">
        <v>6363</v>
      </c>
      <c r="B6363" s="3" t="s">
        <v>4737</v>
      </c>
      <c r="C6363" s="3" t="s">
        <v>26</v>
      </c>
      <c r="D6363" s="3">
        <v>2008</v>
      </c>
      <c r="E6363" s="3" t="s">
        <v>22</v>
      </c>
      <c r="F6363" s="3" t="s">
        <v>1249</v>
      </c>
      <c r="G6363" s="3">
        <v>0.1</v>
      </c>
      <c r="H6363" s="3">
        <v>0</v>
      </c>
      <c r="I6363" s="3">
        <v>0.16</v>
      </c>
      <c r="J6363" s="3">
        <v>0.01</v>
      </c>
      <c r="K6363" s="3">
        <v>0.27</v>
      </c>
    </row>
    <row r="6364" spans="1:11" x14ac:dyDescent="0.25">
      <c r="A6364" s="2">
        <v>6364</v>
      </c>
      <c r="B6364" s="2" t="s">
        <v>2659</v>
      </c>
      <c r="C6364" s="2" t="s">
        <v>141</v>
      </c>
      <c r="D6364" s="2">
        <v>2014</v>
      </c>
      <c r="E6364" s="2" t="s">
        <v>43</v>
      </c>
      <c r="F6364" s="2" t="s">
        <v>206</v>
      </c>
      <c r="G6364" s="2">
        <v>0.13</v>
      </c>
      <c r="H6364" s="2">
        <v>0.12</v>
      </c>
      <c r="I6364" s="2">
        <v>0</v>
      </c>
      <c r="J6364" s="2">
        <v>0.02</v>
      </c>
      <c r="K6364" s="2">
        <v>0.27</v>
      </c>
    </row>
    <row r="6365" spans="1:11" x14ac:dyDescent="0.25">
      <c r="A6365" s="3">
        <v>6365</v>
      </c>
      <c r="B6365" s="3" t="s">
        <v>4738</v>
      </c>
      <c r="C6365" s="3" t="s">
        <v>48</v>
      </c>
      <c r="D6365" s="3">
        <v>1995</v>
      </c>
      <c r="E6365" s="3" t="s">
        <v>13</v>
      </c>
      <c r="F6365" s="3" t="s">
        <v>184</v>
      </c>
      <c r="G6365" s="3">
        <v>0</v>
      </c>
      <c r="H6365" s="3">
        <v>0</v>
      </c>
      <c r="I6365" s="3">
        <v>0.27</v>
      </c>
      <c r="J6365" s="3">
        <v>0</v>
      </c>
      <c r="K6365" s="3">
        <v>0.27</v>
      </c>
    </row>
    <row r="6366" spans="1:11" x14ac:dyDescent="0.25">
      <c r="A6366" s="2">
        <v>6366</v>
      </c>
      <c r="B6366" s="2" t="s">
        <v>2799</v>
      </c>
      <c r="C6366" s="2" t="s">
        <v>42</v>
      </c>
      <c r="D6366" s="2">
        <v>2008</v>
      </c>
      <c r="E6366" s="2" t="s">
        <v>43</v>
      </c>
      <c r="F6366" s="2" t="s">
        <v>121</v>
      </c>
      <c r="G6366" s="2">
        <v>0.22</v>
      </c>
      <c r="H6366" s="2">
        <v>0.03</v>
      </c>
      <c r="I6366" s="2">
        <v>0</v>
      </c>
      <c r="J6366" s="2">
        <v>0.03</v>
      </c>
      <c r="K6366" s="2">
        <v>0.27</v>
      </c>
    </row>
    <row r="6367" spans="1:11" x14ac:dyDescent="0.25">
      <c r="A6367" s="3">
        <v>6367</v>
      </c>
      <c r="B6367" s="3" t="s">
        <v>1956</v>
      </c>
      <c r="C6367" s="3" t="s">
        <v>39</v>
      </c>
      <c r="D6367" s="3">
        <v>2013</v>
      </c>
      <c r="E6367" s="3" t="s">
        <v>43</v>
      </c>
      <c r="F6367" s="3" t="s">
        <v>176</v>
      </c>
      <c r="G6367" s="3">
        <v>0.12</v>
      </c>
      <c r="H6367" s="3">
        <v>0.11</v>
      </c>
      <c r="I6367" s="3">
        <v>0.02</v>
      </c>
      <c r="J6367" s="3">
        <v>0.02</v>
      </c>
      <c r="K6367" s="3">
        <v>0.27</v>
      </c>
    </row>
    <row r="6368" spans="1:11" x14ac:dyDescent="0.25">
      <c r="A6368" s="2">
        <v>6368</v>
      </c>
      <c r="B6368" s="2" t="s">
        <v>3048</v>
      </c>
      <c r="C6368" s="2" t="s">
        <v>12</v>
      </c>
      <c r="D6368" s="2">
        <v>2010</v>
      </c>
      <c r="E6368" s="2" t="s">
        <v>13</v>
      </c>
      <c r="F6368" s="2" t="s">
        <v>44</v>
      </c>
      <c r="G6368" s="2">
        <v>0.25</v>
      </c>
      <c r="H6368" s="2">
        <v>0</v>
      </c>
      <c r="I6368" s="2">
        <v>0</v>
      </c>
      <c r="J6368" s="2">
        <v>0.02</v>
      </c>
      <c r="K6368" s="2">
        <v>0.27</v>
      </c>
    </row>
    <row r="6369" spans="1:11" x14ac:dyDescent="0.25">
      <c r="A6369" s="3">
        <v>6369</v>
      </c>
      <c r="B6369" s="3" t="s">
        <v>4372</v>
      </c>
      <c r="C6369" s="3" t="s">
        <v>42</v>
      </c>
      <c r="D6369" s="3">
        <v>2011</v>
      </c>
      <c r="E6369" s="3" t="s">
        <v>18</v>
      </c>
      <c r="F6369" s="3" t="s">
        <v>61</v>
      </c>
      <c r="G6369" s="3">
        <v>0.25</v>
      </c>
      <c r="H6369" s="3">
        <v>0</v>
      </c>
      <c r="I6369" s="3">
        <v>0</v>
      </c>
      <c r="J6369" s="3">
        <v>0.02</v>
      </c>
      <c r="K6369" s="3">
        <v>0.27</v>
      </c>
    </row>
    <row r="6370" spans="1:11" x14ac:dyDescent="0.25">
      <c r="A6370" s="2">
        <v>6370</v>
      </c>
      <c r="B6370" s="2" t="s">
        <v>4739</v>
      </c>
      <c r="C6370" s="2" t="s">
        <v>48</v>
      </c>
      <c r="D6370" s="2">
        <v>1994</v>
      </c>
      <c r="E6370" s="2" t="s">
        <v>33</v>
      </c>
      <c r="F6370" s="2" t="s">
        <v>4740</v>
      </c>
      <c r="G6370" s="2">
        <v>0</v>
      </c>
      <c r="H6370" s="2">
        <v>0</v>
      </c>
      <c r="I6370" s="2">
        <v>0.27</v>
      </c>
      <c r="J6370" s="2">
        <v>0</v>
      </c>
      <c r="K6370" s="2">
        <v>0.27</v>
      </c>
    </row>
    <row r="6371" spans="1:11" x14ac:dyDescent="0.2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25">
      <c r="A6372" s="2">
        <v>6372</v>
      </c>
      <c r="B6372" s="2" t="s">
        <v>4742</v>
      </c>
      <c r="C6372" s="2" t="s">
        <v>55</v>
      </c>
      <c r="D6372" s="2">
        <v>2001</v>
      </c>
      <c r="E6372" s="2" t="s">
        <v>22</v>
      </c>
      <c r="F6372" s="2" t="s">
        <v>14</v>
      </c>
      <c r="G6372" s="2">
        <v>0</v>
      </c>
      <c r="H6372" s="2">
        <v>0</v>
      </c>
      <c r="I6372" s="2">
        <v>0.26</v>
      </c>
      <c r="J6372" s="2">
        <v>0.01</v>
      </c>
      <c r="K6372" s="2">
        <v>0.27</v>
      </c>
    </row>
    <row r="6373" spans="1:11" x14ac:dyDescent="0.25">
      <c r="A6373" s="3">
        <v>6373</v>
      </c>
      <c r="B6373" s="3" t="s">
        <v>4743</v>
      </c>
      <c r="C6373" s="3" t="s">
        <v>46</v>
      </c>
      <c r="D6373" s="3">
        <v>2001</v>
      </c>
      <c r="E6373" s="3" t="s">
        <v>18</v>
      </c>
      <c r="F6373" s="3" t="s">
        <v>417</v>
      </c>
      <c r="G6373" s="3">
        <v>0.13</v>
      </c>
      <c r="H6373" s="3">
        <v>0.1</v>
      </c>
      <c r="I6373" s="3">
        <v>0</v>
      </c>
      <c r="J6373" s="3">
        <v>0.03</v>
      </c>
      <c r="K6373" s="3">
        <v>0.27</v>
      </c>
    </row>
    <row r="6374" spans="1:11" x14ac:dyDescent="0.25">
      <c r="A6374" s="2">
        <v>6374</v>
      </c>
      <c r="B6374" s="2" t="s">
        <v>798</v>
      </c>
      <c r="C6374" s="2" t="s">
        <v>147</v>
      </c>
      <c r="D6374" s="2">
        <v>2003</v>
      </c>
      <c r="E6374" s="2" t="s">
        <v>13</v>
      </c>
      <c r="F6374" s="2" t="s">
        <v>110</v>
      </c>
      <c r="G6374" s="2">
        <v>0.21</v>
      </c>
      <c r="H6374" s="2">
        <v>0.05</v>
      </c>
      <c r="I6374" s="2">
        <v>0</v>
      </c>
      <c r="J6374" s="2">
        <v>0.01</v>
      </c>
      <c r="K6374" s="2">
        <v>0.27</v>
      </c>
    </row>
    <row r="6375" spans="1:11" x14ac:dyDescent="0.25">
      <c r="A6375" s="3">
        <v>6375</v>
      </c>
      <c r="B6375" s="3" t="s">
        <v>1695</v>
      </c>
      <c r="C6375" s="3" t="s">
        <v>39</v>
      </c>
      <c r="D6375" s="3">
        <v>2015</v>
      </c>
      <c r="E6375" s="3" t="s">
        <v>72</v>
      </c>
      <c r="F6375" s="3" t="s">
        <v>296</v>
      </c>
      <c r="G6375" s="3">
        <v>0.16</v>
      </c>
      <c r="H6375" s="3">
        <v>0.08</v>
      </c>
      <c r="I6375" s="3">
        <v>0</v>
      </c>
      <c r="J6375" s="3">
        <v>0.02</v>
      </c>
      <c r="K6375" s="3">
        <v>0.27</v>
      </c>
    </row>
    <row r="6376" spans="1:11" x14ac:dyDescent="0.25">
      <c r="A6376" s="2">
        <v>6376</v>
      </c>
      <c r="B6376" s="2" t="s">
        <v>1437</v>
      </c>
      <c r="C6376" s="2" t="s">
        <v>113</v>
      </c>
      <c r="D6376" s="2">
        <v>2002</v>
      </c>
      <c r="E6376" s="2" t="s">
        <v>18</v>
      </c>
      <c r="F6376" s="2" t="s">
        <v>110</v>
      </c>
      <c r="G6376" s="2">
        <v>0.2</v>
      </c>
      <c r="H6376" s="2">
        <v>0.06</v>
      </c>
      <c r="I6376" s="2">
        <v>0</v>
      </c>
      <c r="J6376" s="2">
        <v>0.01</v>
      </c>
      <c r="K6376" s="2">
        <v>0.27</v>
      </c>
    </row>
    <row r="6377" spans="1:11" x14ac:dyDescent="0.25">
      <c r="A6377" s="3">
        <v>6377</v>
      </c>
      <c r="B6377" s="3" t="s">
        <v>4744</v>
      </c>
      <c r="C6377" s="3" t="s">
        <v>39</v>
      </c>
      <c r="D6377" s="3">
        <v>2009</v>
      </c>
      <c r="E6377" s="3" t="s">
        <v>31</v>
      </c>
      <c r="F6377" s="3" t="s">
        <v>1451</v>
      </c>
      <c r="G6377" s="3">
        <v>0.15</v>
      </c>
      <c r="H6377" s="3">
        <v>0.09</v>
      </c>
      <c r="I6377" s="3">
        <v>0</v>
      </c>
      <c r="J6377" s="3">
        <v>0.03</v>
      </c>
      <c r="K6377" s="3">
        <v>0.27</v>
      </c>
    </row>
    <row r="6378" spans="1:11" x14ac:dyDescent="0.25">
      <c r="A6378" s="2">
        <v>6378</v>
      </c>
      <c r="B6378" s="2" t="s">
        <v>4745</v>
      </c>
      <c r="C6378" s="2" t="s">
        <v>86</v>
      </c>
      <c r="D6378" s="2">
        <v>1999</v>
      </c>
      <c r="E6378" s="2" t="s">
        <v>18</v>
      </c>
      <c r="F6378" s="2" t="s">
        <v>110</v>
      </c>
      <c r="G6378" s="2">
        <v>0.15</v>
      </c>
      <c r="H6378" s="2">
        <v>0.1</v>
      </c>
      <c r="I6378" s="2">
        <v>0</v>
      </c>
      <c r="J6378" s="2">
        <v>0.02</v>
      </c>
      <c r="K6378" s="2">
        <v>0.27</v>
      </c>
    </row>
    <row r="6379" spans="1:11" x14ac:dyDescent="0.25">
      <c r="A6379" s="3">
        <v>6379</v>
      </c>
      <c r="B6379" s="3" t="s">
        <v>4746</v>
      </c>
      <c r="C6379" s="3" t="s">
        <v>26</v>
      </c>
      <c r="D6379" s="3">
        <v>2010</v>
      </c>
      <c r="E6379" s="3" t="s">
        <v>33</v>
      </c>
      <c r="F6379" s="3" t="s">
        <v>14</v>
      </c>
      <c r="G6379" s="3">
        <v>0.25</v>
      </c>
      <c r="H6379" s="3">
        <v>0</v>
      </c>
      <c r="I6379" s="3">
        <v>0</v>
      </c>
      <c r="J6379" s="3">
        <v>0.02</v>
      </c>
      <c r="K6379" s="3">
        <v>0.27</v>
      </c>
    </row>
    <row r="6380" spans="1:11" x14ac:dyDescent="0.25">
      <c r="A6380" s="2">
        <v>6380</v>
      </c>
      <c r="B6380" s="2" t="s">
        <v>4747</v>
      </c>
      <c r="C6380" s="2" t="s">
        <v>39</v>
      </c>
      <c r="D6380" s="2">
        <v>2009</v>
      </c>
      <c r="E6380" s="2" t="s">
        <v>22</v>
      </c>
      <c r="F6380" s="2" t="s">
        <v>192</v>
      </c>
      <c r="G6380" s="2">
        <v>0.25</v>
      </c>
      <c r="H6380" s="2">
        <v>0</v>
      </c>
      <c r="I6380" s="2">
        <v>0</v>
      </c>
      <c r="J6380" s="2">
        <v>0.02</v>
      </c>
      <c r="K6380" s="2">
        <v>0.27</v>
      </c>
    </row>
    <row r="6381" spans="1:11" x14ac:dyDescent="0.25">
      <c r="A6381" s="3">
        <v>6381</v>
      </c>
      <c r="B6381" s="3" t="s">
        <v>4748</v>
      </c>
      <c r="C6381" s="3" t="s">
        <v>26</v>
      </c>
      <c r="D6381" s="3">
        <v>2010</v>
      </c>
      <c r="E6381" s="3" t="s">
        <v>212</v>
      </c>
      <c r="F6381" s="3" t="s">
        <v>14</v>
      </c>
      <c r="G6381" s="3">
        <v>0</v>
      </c>
      <c r="H6381" s="3">
        <v>0</v>
      </c>
      <c r="I6381" s="3">
        <v>0.27</v>
      </c>
      <c r="J6381" s="3">
        <v>0</v>
      </c>
      <c r="K6381" s="3">
        <v>0.27</v>
      </c>
    </row>
    <row r="6382" spans="1:11" x14ac:dyDescent="0.25">
      <c r="A6382" s="2">
        <v>6382</v>
      </c>
      <c r="B6382" s="2" t="s">
        <v>4749</v>
      </c>
      <c r="C6382" s="2" t="s">
        <v>67</v>
      </c>
      <c r="D6382" s="2">
        <v>2016</v>
      </c>
      <c r="E6382" s="2" t="s">
        <v>18</v>
      </c>
      <c r="F6382" s="2" t="s">
        <v>514</v>
      </c>
      <c r="G6382" s="2">
        <v>0.01</v>
      </c>
      <c r="H6382" s="2">
        <v>0.21</v>
      </c>
      <c r="I6382" s="2">
        <v>0.01</v>
      </c>
      <c r="J6382" s="2">
        <v>0.04</v>
      </c>
      <c r="K6382" s="2">
        <v>0.27</v>
      </c>
    </row>
    <row r="6383" spans="1:11" x14ac:dyDescent="0.2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25">
      <c r="A6384" s="2">
        <v>6384</v>
      </c>
      <c r="B6384" s="2" t="s">
        <v>4099</v>
      </c>
      <c r="C6384" s="2" t="s">
        <v>39</v>
      </c>
      <c r="D6384" s="2">
        <v>2011</v>
      </c>
      <c r="E6384" s="2" t="s">
        <v>28</v>
      </c>
      <c r="F6384" s="2" t="s">
        <v>61</v>
      </c>
      <c r="G6384" s="2">
        <v>0.25</v>
      </c>
      <c r="H6384" s="2">
        <v>0</v>
      </c>
      <c r="I6384" s="2">
        <v>0</v>
      </c>
      <c r="J6384" s="2">
        <v>0.02</v>
      </c>
      <c r="K6384" s="2">
        <v>0.27</v>
      </c>
    </row>
    <row r="6385" spans="1:11" x14ac:dyDescent="0.25">
      <c r="A6385" s="3">
        <v>6385</v>
      </c>
      <c r="B6385" s="3" t="s">
        <v>1379</v>
      </c>
      <c r="C6385" s="3" t="s">
        <v>39</v>
      </c>
      <c r="D6385" s="3">
        <v>2007</v>
      </c>
      <c r="E6385" s="3" t="s">
        <v>43</v>
      </c>
      <c r="F6385" s="3" t="s">
        <v>385</v>
      </c>
      <c r="G6385" s="3">
        <v>0.23</v>
      </c>
      <c r="H6385" s="3">
        <v>0.02</v>
      </c>
      <c r="I6385" s="3">
        <v>0</v>
      </c>
      <c r="J6385" s="3">
        <v>0.02</v>
      </c>
      <c r="K6385" s="3">
        <v>0.27</v>
      </c>
    </row>
    <row r="6386" spans="1:11" x14ac:dyDescent="0.25">
      <c r="A6386" s="2">
        <v>6386</v>
      </c>
      <c r="B6386" s="2" t="s">
        <v>2799</v>
      </c>
      <c r="C6386" s="2" t="s">
        <v>39</v>
      </c>
      <c r="D6386" s="2">
        <v>2008</v>
      </c>
      <c r="E6386" s="2" t="s">
        <v>43</v>
      </c>
      <c r="F6386" s="2" t="s">
        <v>121</v>
      </c>
      <c r="G6386" s="2">
        <v>0.22</v>
      </c>
      <c r="H6386" s="2">
        <v>0.03</v>
      </c>
      <c r="I6386" s="2">
        <v>0</v>
      </c>
      <c r="J6386" s="2">
        <v>0.02</v>
      </c>
      <c r="K6386" s="2">
        <v>0.27</v>
      </c>
    </row>
    <row r="6387" spans="1:11" x14ac:dyDescent="0.25">
      <c r="A6387" s="3">
        <v>6387</v>
      </c>
      <c r="B6387" s="3" t="s">
        <v>4751</v>
      </c>
      <c r="C6387" s="3" t="s">
        <v>12</v>
      </c>
      <c r="D6387" s="3">
        <v>2009</v>
      </c>
      <c r="E6387" s="3" t="s">
        <v>28</v>
      </c>
      <c r="F6387" s="3" t="s">
        <v>44</v>
      </c>
      <c r="G6387" s="3">
        <v>0.24</v>
      </c>
      <c r="H6387" s="3">
        <v>0.01</v>
      </c>
      <c r="I6387" s="3">
        <v>0</v>
      </c>
      <c r="J6387" s="3">
        <v>0.02</v>
      </c>
      <c r="K6387" s="3">
        <v>0.27</v>
      </c>
    </row>
    <row r="6388" spans="1:11" x14ac:dyDescent="0.25">
      <c r="A6388" s="2">
        <v>6388</v>
      </c>
      <c r="B6388" s="2" t="s">
        <v>4752</v>
      </c>
      <c r="C6388" s="2" t="s">
        <v>86</v>
      </c>
      <c r="D6388" s="2">
        <v>1999</v>
      </c>
      <c r="E6388" s="2" t="s">
        <v>22</v>
      </c>
      <c r="F6388" s="2" t="s">
        <v>61</v>
      </c>
      <c r="G6388" s="2">
        <v>0.15</v>
      </c>
      <c r="H6388" s="2">
        <v>0.1</v>
      </c>
      <c r="I6388" s="2">
        <v>0</v>
      </c>
      <c r="J6388" s="2">
        <v>0.02</v>
      </c>
      <c r="K6388" s="2">
        <v>0.27</v>
      </c>
    </row>
    <row r="6389" spans="1:11" x14ac:dyDescent="0.25">
      <c r="A6389" s="3">
        <v>6389</v>
      </c>
      <c r="B6389" s="3" t="s">
        <v>4753</v>
      </c>
      <c r="C6389" s="3" t="s">
        <v>46</v>
      </c>
      <c r="D6389" s="3">
        <v>2002</v>
      </c>
      <c r="E6389" s="3" t="s">
        <v>31</v>
      </c>
      <c r="F6389" s="3" t="s">
        <v>3324</v>
      </c>
      <c r="G6389" s="3">
        <v>0.13</v>
      </c>
      <c r="H6389" s="3">
        <v>0.1</v>
      </c>
      <c r="I6389" s="3">
        <v>0</v>
      </c>
      <c r="J6389" s="3">
        <v>0.03</v>
      </c>
      <c r="K6389" s="3">
        <v>0.27</v>
      </c>
    </row>
    <row r="6390" spans="1:11" x14ac:dyDescent="0.25">
      <c r="A6390" s="2">
        <v>6390</v>
      </c>
      <c r="B6390" s="2" t="s">
        <v>3295</v>
      </c>
      <c r="C6390" s="2" t="s">
        <v>46</v>
      </c>
      <c r="D6390" s="2">
        <v>2010</v>
      </c>
      <c r="E6390" s="2" t="s">
        <v>43</v>
      </c>
      <c r="F6390" s="2" t="s">
        <v>206</v>
      </c>
      <c r="G6390" s="2">
        <v>0.08</v>
      </c>
      <c r="H6390" s="2">
        <v>0.11</v>
      </c>
      <c r="I6390" s="2">
        <v>0</v>
      </c>
      <c r="J6390" s="2">
        <v>0.08</v>
      </c>
      <c r="K6390" s="2">
        <v>0.27</v>
      </c>
    </row>
    <row r="6391" spans="1:11" x14ac:dyDescent="0.25">
      <c r="A6391" s="3">
        <v>6391</v>
      </c>
      <c r="B6391" s="3" t="s">
        <v>4754</v>
      </c>
      <c r="C6391" s="3" t="s">
        <v>86</v>
      </c>
      <c r="D6391" s="3">
        <v>1998</v>
      </c>
      <c r="E6391" s="3" t="s">
        <v>13</v>
      </c>
      <c r="F6391" s="3" t="s">
        <v>184</v>
      </c>
      <c r="G6391" s="3">
        <v>0</v>
      </c>
      <c r="H6391" s="3">
        <v>0</v>
      </c>
      <c r="I6391" s="3">
        <v>0.25</v>
      </c>
      <c r="J6391" s="3">
        <v>0.02</v>
      </c>
      <c r="K6391" s="3">
        <v>0.27</v>
      </c>
    </row>
    <row r="6392" spans="1:11" x14ac:dyDescent="0.25">
      <c r="A6392" s="2">
        <v>6392</v>
      </c>
      <c r="B6392" s="2" t="s">
        <v>4755</v>
      </c>
      <c r="C6392" s="2" t="s">
        <v>65</v>
      </c>
      <c r="D6392" s="2">
        <v>2016</v>
      </c>
      <c r="E6392" s="2" t="s">
        <v>83</v>
      </c>
      <c r="F6392" s="2" t="s">
        <v>176</v>
      </c>
      <c r="G6392" s="2">
        <v>0</v>
      </c>
      <c r="H6392" s="2">
        <v>0</v>
      </c>
      <c r="I6392" s="2">
        <v>0.27</v>
      </c>
      <c r="J6392" s="2">
        <v>0</v>
      </c>
      <c r="K6392" s="2">
        <v>0.27</v>
      </c>
    </row>
    <row r="6393" spans="1:11" x14ac:dyDescent="0.25">
      <c r="A6393" s="3">
        <v>6393</v>
      </c>
      <c r="B6393" s="3" t="s">
        <v>765</v>
      </c>
      <c r="C6393" s="3" t="s">
        <v>147</v>
      </c>
      <c r="D6393" s="3">
        <v>2006</v>
      </c>
      <c r="E6393" s="3" t="s">
        <v>33</v>
      </c>
      <c r="F6393" s="3" t="s">
        <v>110</v>
      </c>
      <c r="G6393" s="3">
        <v>0.21</v>
      </c>
      <c r="H6393" s="3">
        <v>0.05</v>
      </c>
      <c r="I6393" s="3">
        <v>0</v>
      </c>
      <c r="J6393" s="3">
        <v>0.01</v>
      </c>
      <c r="K6393" s="3">
        <v>0.27</v>
      </c>
    </row>
    <row r="6394" spans="1:11" x14ac:dyDescent="0.25">
      <c r="A6394" s="2">
        <v>6394</v>
      </c>
      <c r="B6394" s="2" t="s">
        <v>4756</v>
      </c>
      <c r="C6394" s="2" t="s">
        <v>26</v>
      </c>
      <c r="D6394" s="2">
        <v>2008</v>
      </c>
      <c r="E6394" s="2" t="s">
        <v>24</v>
      </c>
      <c r="F6394" s="2" t="s">
        <v>510</v>
      </c>
      <c r="G6394" s="2">
        <v>0.24</v>
      </c>
      <c r="H6394" s="2">
        <v>0</v>
      </c>
      <c r="I6394" s="2">
        <v>0</v>
      </c>
      <c r="J6394" s="2">
        <v>0.02</v>
      </c>
      <c r="K6394" s="2">
        <v>0.27</v>
      </c>
    </row>
    <row r="6395" spans="1:11" x14ac:dyDescent="0.25">
      <c r="A6395" s="3">
        <v>6395</v>
      </c>
      <c r="B6395" s="3" t="s">
        <v>2985</v>
      </c>
      <c r="C6395" s="3" t="s">
        <v>65</v>
      </c>
      <c r="D6395" s="3">
        <v>2013</v>
      </c>
      <c r="E6395" s="3" t="s">
        <v>43</v>
      </c>
      <c r="F6395" s="3" t="s">
        <v>206</v>
      </c>
      <c r="G6395" s="3">
        <v>0.16</v>
      </c>
      <c r="H6395" s="3">
        <v>0.09</v>
      </c>
      <c r="I6395" s="3">
        <v>0</v>
      </c>
      <c r="J6395" s="3">
        <v>0.02</v>
      </c>
      <c r="K6395" s="3">
        <v>0.27</v>
      </c>
    </row>
    <row r="6396" spans="1:11" x14ac:dyDescent="0.25">
      <c r="A6396" s="2">
        <v>6396</v>
      </c>
      <c r="B6396" s="2" t="s">
        <v>3061</v>
      </c>
      <c r="C6396" s="2" t="s">
        <v>39</v>
      </c>
      <c r="D6396" s="2">
        <v>2007</v>
      </c>
      <c r="E6396" s="2" t="s">
        <v>13</v>
      </c>
      <c r="F6396" s="2" t="s">
        <v>44</v>
      </c>
      <c r="G6396" s="2">
        <v>0.18</v>
      </c>
      <c r="H6396" s="2">
        <v>0.08</v>
      </c>
      <c r="I6396" s="2">
        <v>0</v>
      </c>
      <c r="J6396" s="2">
        <v>0</v>
      </c>
      <c r="K6396" s="2">
        <v>0.27</v>
      </c>
    </row>
    <row r="6397" spans="1:11" x14ac:dyDescent="0.25">
      <c r="A6397" s="3">
        <v>6397</v>
      </c>
      <c r="B6397" s="3" t="s">
        <v>4757</v>
      </c>
      <c r="C6397" s="3" t="s">
        <v>46</v>
      </c>
      <c r="D6397" s="3">
        <v>2003</v>
      </c>
      <c r="E6397" s="3" t="s">
        <v>18</v>
      </c>
      <c r="F6397" s="3" t="s">
        <v>121</v>
      </c>
      <c r="G6397" s="3">
        <v>0</v>
      </c>
      <c r="H6397" s="3">
        <v>0</v>
      </c>
      <c r="I6397" s="3">
        <v>0.27</v>
      </c>
      <c r="J6397" s="3">
        <v>0</v>
      </c>
      <c r="K6397" s="3">
        <v>0.27</v>
      </c>
    </row>
    <row r="6398" spans="1:11" x14ac:dyDescent="0.25">
      <c r="A6398" s="2">
        <v>6398</v>
      </c>
      <c r="B6398" s="2" t="s">
        <v>598</v>
      </c>
      <c r="C6398" s="2" t="s">
        <v>26</v>
      </c>
      <c r="D6398" s="2">
        <v>2007</v>
      </c>
      <c r="E6398" s="2" t="s">
        <v>13</v>
      </c>
      <c r="F6398" s="2" t="s">
        <v>110</v>
      </c>
      <c r="G6398" s="2">
        <v>0.24</v>
      </c>
      <c r="H6398" s="2">
        <v>0</v>
      </c>
      <c r="I6398" s="2">
        <v>0</v>
      </c>
      <c r="J6398" s="2">
        <v>0.02</v>
      </c>
      <c r="K6398" s="2">
        <v>0.27</v>
      </c>
    </row>
    <row r="6399" spans="1:11" x14ac:dyDescent="0.25">
      <c r="A6399" s="3">
        <v>6399</v>
      </c>
      <c r="B6399" s="3" t="s">
        <v>4758</v>
      </c>
      <c r="C6399" s="3" t="s">
        <v>46</v>
      </c>
      <c r="D6399" s="3">
        <v>2003</v>
      </c>
      <c r="E6399" s="3" t="s">
        <v>33</v>
      </c>
      <c r="F6399" s="3" t="s">
        <v>184</v>
      </c>
      <c r="G6399" s="3">
        <v>0.13</v>
      </c>
      <c r="H6399" s="3">
        <v>0.1</v>
      </c>
      <c r="I6399" s="3">
        <v>0</v>
      </c>
      <c r="J6399" s="3">
        <v>0.03</v>
      </c>
      <c r="K6399" s="3">
        <v>0.27</v>
      </c>
    </row>
    <row r="6400" spans="1:11" x14ac:dyDescent="0.25">
      <c r="A6400" s="2">
        <v>6400</v>
      </c>
      <c r="B6400" s="2" t="s">
        <v>2546</v>
      </c>
      <c r="C6400" s="2" t="s">
        <v>26</v>
      </c>
      <c r="D6400" s="2">
        <v>2009</v>
      </c>
      <c r="E6400" s="2" t="s">
        <v>28</v>
      </c>
      <c r="F6400" s="2" t="s">
        <v>92</v>
      </c>
      <c r="G6400" s="2">
        <v>0.25</v>
      </c>
      <c r="H6400" s="2">
        <v>0</v>
      </c>
      <c r="I6400" s="2">
        <v>0</v>
      </c>
      <c r="J6400" s="2">
        <v>0.02</v>
      </c>
      <c r="K6400" s="2">
        <v>0.27</v>
      </c>
    </row>
    <row r="6401" spans="1:11" x14ac:dyDescent="0.25">
      <c r="A6401" s="3">
        <v>6401</v>
      </c>
      <c r="B6401" s="3" t="s">
        <v>4759</v>
      </c>
      <c r="C6401" s="3" t="s">
        <v>86</v>
      </c>
      <c r="D6401" s="3">
        <v>1995</v>
      </c>
      <c r="E6401" s="3" t="s">
        <v>31</v>
      </c>
      <c r="F6401" s="3" t="s">
        <v>179</v>
      </c>
      <c r="G6401" s="3">
        <v>0.15</v>
      </c>
      <c r="H6401" s="3">
        <v>0.1</v>
      </c>
      <c r="I6401" s="3">
        <v>0</v>
      </c>
      <c r="J6401" s="3">
        <v>0.02</v>
      </c>
      <c r="K6401" s="3">
        <v>0.27</v>
      </c>
    </row>
    <row r="6402" spans="1:11" x14ac:dyDescent="0.25">
      <c r="A6402" s="2">
        <v>6402</v>
      </c>
      <c r="B6402" s="2" t="s">
        <v>4760</v>
      </c>
      <c r="C6402" s="2" t="s">
        <v>39</v>
      </c>
      <c r="D6402" s="2">
        <v>2010</v>
      </c>
      <c r="E6402" s="2" t="s">
        <v>43</v>
      </c>
      <c r="F6402" s="2" t="s">
        <v>1203</v>
      </c>
      <c r="G6402" s="2">
        <v>0.18</v>
      </c>
      <c r="H6402" s="2">
        <v>0.06</v>
      </c>
      <c r="I6402" s="2">
        <v>0</v>
      </c>
      <c r="J6402" s="2">
        <v>0.02</v>
      </c>
      <c r="K6402" s="2">
        <v>0.27</v>
      </c>
    </row>
    <row r="6403" spans="1:11" x14ac:dyDescent="0.25">
      <c r="A6403" s="3">
        <v>6403</v>
      </c>
      <c r="B6403" s="3" t="s">
        <v>4736</v>
      </c>
      <c r="C6403" s="3" t="s">
        <v>42</v>
      </c>
      <c r="D6403" s="4" t="s">
        <v>225</v>
      </c>
      <c r="E6403" s="3" t="s">
        <v>28</v>
      </c>
      <c r="F6403" s="3" t="s">
        <v>878</v>
      </c>
      <c r="G6403" s="3">
        <v>0.25</v>
      </c>
      <c r="H6403" s="3">
        <v>0</v>
      </c>
      <c r="I6403" s="3">
        <v>0</v>
      </c>
      <c r="J6403" s="3">
        <v>0.02</v>
      </c>
      <c r="K6403" s="3">
        <v>0.27</v>
      </c>
    </row>
    <row r="6404" spans="1:11" x14ac:dyDescent="0.25">
      <c r="A6404" s="2">
        <v>6404</v>
      </c>
      <c r="B6404" s="2" t="s">
        <v>4761</v>
      </c>
      <c r="C6404" s="2" t="s">
        <v>12</v>
      </c>
      <c r="D6404" s="2">
        <v>2009</v>
      </c>
      <c r="E6404" s="2" t="s">
        <v>24</v>
      </c>
      <c r="F6404" s="2" t="s">
        <v>385</v>
      </c>
      <c r="G6404" s="2">
        <v>0.25</v>
      </c>
      <c r="H6404" s="2">
        <v>0</v>
      </c>
      <c r="I6404" s="2">
        <v>0</v>
      </c>
      <c r="J6404" s="2">
        <v>0.02</v>
      </c>
      <c r="K6404" s="2">
        <v>0.27</v>
      </c>
    </row>
    <row r="6405" spans="1:11" x14ac:dyDescent="0.25">
      <c r="A6405" s="3">
        <v>6405</v>
      </c>
      <c r="B6405" s="3" t="s">
        <v>4762</v>
      </c>
      <c r="C6405" s="3" t="s">
        <v>86</v>
      </c>
      <c r="D6405" s="3">
        <v>2000</v>
      </c>
      <c r="E6405" s="3" t="s">
        <v>13</v>
      </c>
      <c r="F6405" s="3" t="s">
        <v>59</v>
      </c>
      <c r="G6405" s="3">
        <v>0.15</v>
      </c>
      <c r="H6405" s="3">
        <v>0.1</v>
      </c>
      <c r="I6405" s="3">
        <v>0</v>
      </c>
      <c r="J6405" s="3">
        <v>0.02</v>
      </c>
      <c r="K6405" s="3">
        <v>0.27</v>
      </c>
    </row>
    <row r="6406" spans="1:11" x14ac:dyDescent="0.25">
      <c r="A6406" s="2">
        <v>6406</v>
      </c>
      <c r="B6406" s="2" t="s">
        <v>1899</v>
      </c>
      <c r="C6406" s="2" t="s">
        <v>113</v>
      </c>
      <c r="D6406" s="2">
        <v>2002</v>
      </c>
      <c r="E6406" s="2" t="s">
        <v>13</v>
      </c>
      <c r="F6406" s="2" t="s">
        <v>110</v>
      </c>
      <c r="G6406" s="2">
        <v>0.2</v>
      </c>
      <c r="H6406" s="2">
        <v>0.06</v>
      </c>
      <c r="I6406" s="2">
        <v>0</v>
      </c>
      <c r="J6406" s="2">
        <v>0.01</v>
      </c>
      <c r="K6406" s="2">
        <v>0.27</v>
      </c>
    </row>
    <row r="6407" spans="1:11" x14ac:dyDescent="0.25">
      <c r="A6407" s="3">
        <v>6407</v>
      </c>
      <c r="B6407" s="3" t="s">
        <v>4099</v>
      </c>
      <c r="C6407" s="3" t="s">
        <v>26</v>
      </c>
      <c r="D6407" s="3">
        <v>2011</v>
      </c>
      <c r="E6407" s="3" t="s">
        <v>28</v>
      </c>
      <c r="F6407" s="3" t="s">
        <v>61</v>
      </c>
      <c r="G6407" s="3">
        <v>0.25</v>
      </c>
      <c r="H6407" s="3">
        <v>0</v>
      </c>
      <c r="I6407" s="3">
        <v>0</v>
      </c>
      <c r="J6407" s="3">
        <v>0.02</v>
      </c>
      <c r="K6407" s="3">
        <v>0.27</v>
      </c>
    </row>
    <row r="6408" spans="1:11" x14ac:dyDescent="0.2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25">
      <c r="A6409" s="3">
        <v>6409</v>
      </c>
      <c r="B6409" s="3" t="s">
        <v>4763</v>
      </c>
      <c r="C6409" s="3" t="s">
        <v>65</v>
      </c>
      <c r="D6409" s="3">
        <v>2014</v>
      </c>
      <c r="E6409" s="3" t="s">
        <v>43</v>
      </c>
      <c r="F6409" s="3" t="s">
        <v>878</v>
      </c>
      <c r="G6409" s="3">
        <v>0.15</v>
      </c>
      <c r="H6409" s="3">
        <v>0.09</v>
      </c>
      <c r="I6409" s="3">
        <v>0</v>
      </c>
      <c r="J6409" s="3">
        <v>0.02</v>
      </c>
      <c r="K6409" s="3">
        <v>0.27</v>
      </c>
    </row>
    <row r="6410" spans="1:11" x14ac:dyDescent="0.25">
      <c r="A6410" s="2">
        <v>6410</v>
      </c>
      <c r="B6410" s="2" t="s">
        <v>4764</v>
      </c>
      <c r="C6410" s="2" t="s">
        <v>26</v>
      </c>
      <c r="D6410" s="2">
        <v>2010</v>
      </c>
      <c r="E6410" s="2" t="s">
        <v>83</v>
      </c>
      <c r="F6410" s="2" t="s">
        <v>385</v>
      </c>
      <c r="G6410" s="2">
        <v>0.19</v>
      </c>
      <c r="H6410" s="2">
        <v>0.05</v>
      </c>
      <c r="I6410" s="2">
        <v>0</v>
      </c>
      <c r="J6410" s="2">
        <v>0.02</v>
      </c>
      <c r="K6410" s="2">
        <v>0.27</v>
      </c>
    </row>
    <row r="6411" spans="1:11" x14ac:dyDescent="0.25">
      <c r="A6411" s="3">
        <v>6411</v>
      </c>
      <c r="B6411" s="3" t="s">
        <v>4765</v>
      </c>
      <c r="C6411" s="3" t="s">
        <v>130</v>
      </c>
      <c r="D6411" s="3">
        <v>2006</v>
      </c>
      <c r="E6411" s="3" t="s">
        <v>13</v>
      </c>
      <c r="F6411" s="3" t="s">
        <v>110</v>
      </c>
      <c r="G6411" s="3">
        <v>0.24</v>
      </c>
      <c r="H6411" s="3">
        <v>0</v>
      </c>
      <c r="I6411" s="3">
        <v>0</v>
      </c>
      <c r="J6411" s="3">
        <v>0.02</v>
      </c>
      <c r="K6411" s="3">
        <v>0.27</v>
      </c>
    </row>
    <row r="6412" spans="1:11" x14ac:dyDescent="0.2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25">
      <c r="A6413" s="3">
        <v>6413</v>
      </c>
      <c r="B6413" s="3" t="s">
        <v>4767</v>
      </c>
      <c r="C6413" s="3" t="s">
        <v>42</v>
      </c>
      <c r="D6413" s="3">
        <v>2014</v>
      </c>
      <c r="E6413" s="3" t="s">
        <v>83</v>
      </c>
      <c r="F6413" s="3" t="s">
        <v>61</v>
      </c>
      <c r="G6413" s="3">
        <v>0.11</v>
      </c>
      <c r="H6413" s="3">
        <v>0.11</v>
      </c>
      <c r="I6413" s="3">
        <v>0</v>
      </c>
      <c r="J6413" s="3">
        <v>0.05</v>
      </c>
      <c r="K6413" s="3">
        <v>0.27</v>
      </c>
    </row>
    <row r="6414" spans="1:11" x14ac:dyDescent="0.25">
      <c r="A6414" s="2">
        <v>6414</v>
      </c>
      <c r="B6414" s="2" t="s">
        <v>4768</v>
      </c>
      <c r="C6414" s="2" t="s">
        <v>86</v>
      </c>
      <c r="D6414" s="2">
        <v>1998</v>
      </c>
      <c r="E6414" s="2" t="s">
        <v>22</v>
      </c>
      <c r="F6414" s="2" t="s">
        <v>1137</v>
      </c>
      <c r="G6414" s="2">
        <v>0.15</v>
      </c>
      <c r="H6414" s="2">
        <v>0.1</v>
      </c>
      <c r="I6414" s="2">
        <v>0</v>
      </c>
      <c r="J6414" s="2">
        <v>0.02</v>
      </c>
      <c r="K6414" s="2">
        <v>0.27</v>
      </c>
    </row>
    <row r="6415" spans="1:11" x14ac:dyDescent="0.25">
      <c r="A6415" s="3">
        <v>6415</v>
      </c>
      <c r="B6415" s="3" t="s">
        <v>4769</v>
      </c>
      <c r="C6415" s="3" t="s">
        <v>48</v>
      </c>
      <c r="D6415" s="3">
        <v>1995</v>
      </c>
      <c r="E6415" s="3" t="s">
        <v>24</v>
      </c>
      <c r="F6415" s="3" t="s">
        <v>969</v>
      </c>
      <c r="G6415" s="3">
        <v>0</v>
      </c>
      <c r="H6415" s="3">
        <v>0</v>
      </c>
      <c r="I6415" s="3">
        <v>0.27</v>
      </c>
      <c r="J6415" s="3">
        <v>0</v>
      </c>
      <c r="K6415" s="3">
        <v>0.27</v>
      </c>
    </row>
    <row r="6416" spans="1:11" x14ac:dyDescent="0.25">
      <c r="A6416" s="2">
        <v>6416</v>
      </c>
      <c r="B6416" s="2" t="s">
        <v>962</v>
      </c>
      <c r="C6416" s="2" t="s">
        <v>39</v>
      </c>
      <c r="D6416" s="2">
        <v>2009</v>
      </c>
      <c r="E6416" s="2" t="s">
        <v>13</v>
      </c>
      <c r="F6416" s="2" t="s">
        <v>963</v>
      </c>
      <c r="G6416" s="2">
        <v>0.25</v>
      </c>
      <c r="H6416" s="2">
        <v>0</v>
      </c>
      <c r="I6416" s="2">
        <v>0</v>
      </c>
      <c r="J6416" s="2">
        <v>0.02</v>
      </c>
      <c r="K6416" s="2">
        <v>0.27</v>
      </c>
    </row>
    <row r="6417" spans="1:11" x14ac:dyDescent="0.25">
      <c r="A6417" s="3">
        <v>6417</v>
      </c>
      <c r="B6417" s="3" t="s">
        <v>4770</v>
      </c>
      <c r="C6417" s="3" t="s">
        <v>46</v>
      </c>
      <c r="D6417" s="3">
        <v>2005</v>
      </c>
      <c r="E6417" s="3" t="s">
        <v>72</v>
      </c>
      <c r="F6417" s="3" t="s">
        <v>296</v>
      </c>
      <c r="G6417" s="3">
        <v>0.13</v>
      </c>
      <c r="H6417" s="3">
        <v>0.1</v>
      </c>
      <c r="I6417" s="3">
        <v>0</v>
      </c>
      <c r="J6417" s="3">
        <v>0.03</v>
      </c>
      <c r="K6417" s="3">
        <v>0.27</v>
      </c>
    </row>
    <row r="6418" spans="1:11" x14ac:dyDescent="0.25">
      <c r="A6418" s="2">
        <v>6418</v>
      </c>
      <c r="B6418" s="2" t="s">
        <v>4771</v>
      </c>
      <c r="C6418" s="2" t="s">
        <v>46</v>
      </c>
      <c r="D6418" s="2">
        <v>2004</v>
      </c>
      <c r="E6418" s="2" t="s">
        <v>212</v>
      </c>
      <c r="F6418" s="2" t="s">
        <v>128</v>
      </c>
      <c r="G6418" s="2">
        <v>0.13</v>
      </c>
      <c r="H6418" s="2">
        <v>0.1</v>
      </c>
      <c r="I6418" s="2">
        <v>0</v>
      </c>
      <c r="J6418" s="2">
        <v>0.03</v>
      </c>
      <c r="K6418" s="2">
        <v>0.27</v>
      </c>
    </row>
    <row r="6419" spans="1:11" x14ac:dyDescent="0.25">
      <c r="A6419" s="3">
        <v>6419</v>
      </c>
      <c r="B6419" s="3" t="s">
        <v>1526</v>
      </c>
      <c r="C6419" s="3" t="s">
        <v>693</v>
      </c>
      <c r="D6419" s="3">
        <v>2012</v>
      </c>
      <c r="E6419" s="3" t="s">
        <v>43</v>
      </c>
      <c r="F6419" s="3" t="s">
        <v>751</v>
      </c>
      <c r="G6419" s="3">
        <v>0.13</v>
      </c>
      <c r="H6419" s="3">
        <v>0.06</v>
      </c>
      <c r="I6419" s="3">
        <v>0.04</v>
      </c>
      <c r="J6419" s="3">
        <v>0.04</v>
      </c>
      <c r="K6419" s="3">
        <v>0.27</v>
      </c>
    </row>
    <row r="6420" spans="1:11" x14ac:dyDescent="0.25">
      <c r="A6420" s="2">
        <v>6420</v>
      </c>
      <c r="B6420" s="2" t="s">
        <v>4772</v>
      </c>
      <c r="C6420" s="2" t="s">
        <v>26</v>
      </c>
      <c r="D6420" s="2">
        <v>2007</v>
      </c>
      <c r="E6420" s="2" t="s">
        <v>24</v>
      </c>
      <c r="F6420" s="2" t="s">
        <v>4773</v>
      </c>
      <c r="G6420" s="2">
        <v>0.25</v>
      </c>
      <c r="H6420" s="2">
        <v>0</v>
      </c>
      <c r="I6420" s="2">
        <v>0</v>
      </c>
      <c r="J6420" s="2">
        <v>0.02</v>
      </c>
      <c r="K6420" s="2">
        <v>0.27</v>
      </c>
    </row>
    <row r="6421" spans="1:11" x14ac:dyDescent="0.25">
      <c r="A6421" s="3">
        <v>6421</v>
      </c>
      <c r="B6421" s="3" t="s">
        <v>4774</v>
      </c>
      <c r="C6421" s="3" t="s">
        <v>39</v>
      </c>
      <c r="D6421" s="3">
        <v>2006</v>
      </c>
      <c r="E6421" s="3" t="s">
        <v>43</v>
      </c>
      <c r="F6421" s="3" t="s">
        <v>110</v>
      </c>
      <c r="G6421" s="3">
        <v>0.23</v>
      </c>
      <c r="H6421" s="3">
        <v>0.02</v>
      </c>
      <c r="I6421" s="3">
        <v>0</v>
      </c>
      <c r="J6421" s="3">
        <v>0.02</v>
      </c>
      <c r="K6421" s="3">
        <v>0.27</v>
      </c>
    </row>
    <row r="6422" spans="1:11" x14ac:dyDescent="0.25">
      <c r="A6422" s="2">
        <v>6422</v>
      </c>
      <c r="B6422" s="2" t="s">
        <v>3744</v>
      </c>
      <c r="C6422" s="2" t="s">
        <v>46</v>
      </c>
      <c r="D6422" s="2">
        <v>2007</v>
      </c>
      <c r="E6422" s="2" t="s">
        <v>83</v>
      </c>
      <c r="F6422" s="2" t="s">
        <v>92</v>
      </c>
      <c r="G6422" s="2">
        <v>0.13</v>
      </c>
      <c r="H6422" s="2">
        <v>0.1</v>
      </c>
      <c r="I6422" s="2">
        <v>0</v>
      </c>
      <c r="J6422" s="2">
        <v>0.03</v>
      </c>
      <c r="K6422" s="2">
        <v>0.27</v>
      </c>
    </row>
    <row r="6423" spans="1:11" x14ac:dyDescent="0.25">
      <c r="A6423" s="3">
        <v>6423</v>
      </c>
      <c r="B6423" s="3" t="s">
        <v>4775</v>
      </c>
      <c r="C6423" s="3" t="s">
        <v>26</v>
      </c>
      <c r="D6423" s="3">
        <v>2009</v>
      </c>
      <c r="E6423" s="3" t="s">
        <v>28</v>
      </c>
      <c r="F6423" s="3" t="s">
        <v>3635</v>
      </c>
      <c r="G6423" s="3">
        <v>0.25</v>
      </c>
      <c r="H6423" s="3">
        <v>0</v>
      </c>
      <c r="I6423" s="3">
        <v>0</v>
      </c>
      <c r="J6423" s="3">
        <v>0.02</v>
      </c>
      <c r="K6423" s="3">
        <v>0.27</v>
      </c>
    </row>
    <row r="6424" spans="1:11" x14ac:dyDescent="0.2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25">
      <c r="A6425" s="3">
        <v>6425</v>
      </c>
      <c r="B6425" s="3" t="s">
        <v>2637</v>
      </c>
      <c r="C6425" s="3" t="s">
        <v>12</v>
      </c>
      <c r="D6425" s="3">
        <v>2009</v>
      </c>
      <c r="E6425" s="3" t="s">
        <v>13</v>
      </c>
      <c r="F6425" s="3" t="s">
        <v>44</v>
      </c>
      <c r="G6425" s="3">
        <v>0.25</v>
      </c>
      <c r="H6425" s="3">
        <v>0</v>
      </c>
      <c r="I6425" s="3">
        <v>0</v>
      </c>
      <c r="J6425" s="3">
        <v>0.02</v>
      </c>
      <c r="K6425" s="3">
        <v>0.27</v>
      </c>
    </row>
    <row r="6426" spans="1:11" x14ac:dyDescent="0.25">
      <c r="A6426" s="2">
        <v>6426</v>
      </c>
      <c r="B6426" s="2" t="s">
        <v>4777</v>
      </c>
      <c r="C6426" s="2" t="s">
        <v>42</v>
      </c>
      <c r="D6426" s="2">
        <v>2010</v>
      </c>
      <c r="E6426" s="2" t="s">
        <v>13</v>
      </c>
      <c r="F6426" s="2" t="s">
        <v>184</v>
      </c>
      <c r="G6426" s="2">
        <v>0</v>
      </c>
      <c r="H6426" s="2">
        <v>0</v>
      </c>
      <c r="I6426" s="2">
        <v>0.27</v>
      </c>
      <c r="J6426" s="2">
        <v>0</v>
      </c>
      <c r="K6426" s="2">
        <v>0.27</v>
      </c>
    </row>
    <row r="6427" spans="1:11" x14ac:dyDescent="0.2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25">
      <c r="A6428" s="2">
        <v>6428</v>
      </c>
      <c r="B6428" s="2" t="s">
        <v>3063</v>
      </c>
      <c r="C6428" s="2" t="s">
        <v>141</v>
      </c>
      <c r="D6428" s="2">
        <v>2015</v>
      </c>
      <c r="E6428" s="2" t="s">
        <v>43</v>
      </c>
      <c r="F6428" s="2" t="s">
        <v>110</v>
      </c>
      <c r="G6428" s="2">
        <v>0.15</v>
      </c>
      <c r="H6428" s="2">
        <v>0.09</v>
      </c>
      <c r="I6428" s="2">
        <v>0</v>
      </c>
      <c r="J6428" s="2">
        <v>0.02</v>
      </c>
      <c r="K6428" s="2">
        <v>0.27</v>
      </c>
    </row>
    <row r="6429" spans="1:11" x14ac:dyDescent="0.25">
      <c r="A6429" s="3">
        <v>6429</v>
      </c>
      <c r="B6429" s="3" t="s">
        <v>4779</v>
      </c>
      <c r="C6429" s="3" t="s">
        <v>42</v>
      </c>
      <c r="D6429" s="3">
        <v>2011</v>
      </c>
      <c r="E6429" s="3" t="s">
        <v>43</v>
      </c>
      <c r="F6429" s="3" t="s">
        <v>751</v>
      </c>
      <c r="G6429" s="3">
        <v>0.04</v>
      </c>
      <c r="H6429" s="3">
        <v>0.05</v>
      </c>
      <c r="I6429" s="3">
        <v>0.16</v>
      </c>
      <c r="J6429" s="3">
        <v>0.02</v>
      </c>
      <c r="K6429" s="3">
        <v>0.27</v>
      </c>
    </row>
    <row r="6430" spans="1:11" x14ac:dyDescent="0.25">
      <c r="A6430" s="2">
        <v>6430</v>
      </c>
      <c r="B6430" s="2" t="s">
        <v>4780</v>
      </c>
      <c r="C6430" s="2" t="s">
        <v>12</v>
      </c>
      <c r="D6430" s="2">
        <v>2008</v>
      </c>
      <c r="E6430" s="2" t="s">
        <v>13</v>
      </c>
      <c r="F6430" s="2" t="s">
        <v>92</v>
      </c>
      <c r="G6430" s="2">
        <v>0.24</v>
      </c>
      <c r="H6430" s="2">
        <v>0</v>
      </c>
      <c r="I6430" s="2">
        <v>0</v>
      </c>
      <c r="J6430" s="2">
        <v>0.02</v>
      </c>
      <c r="K6430" s="2">
        <v>0.27</v>
      </c>
    </row>
    <row r="6431" spans="1:11" x14ac:dyDescent="0.25">
      <c r="A6431" s="3">
        <v>6431</v>
      </c>
      <c r="B6431" s="3" t="s">
        <v>4781</v>
      </c>
      <c r="C6431" s="3" t="s">
        <v>12</v>
      </c>
      <c r="D6431" s="3">
        <v>2009</v>
      </c>
      <c r="E6431" s="3" t="s">
        <v>33</v>
      </c>
      <c r="F6431" s="3" t="s">
        <v>92</v>
      </c>
      <c r="G6431" s="3">
        <v>0.25</v>
      </c>
      <c r="H6431" s="3">
        <v>0</v>
      </c>
      <c r="I6431" s="3">
        <v>0</v>
      </c>
      <c r="J6431" s="3">
        <v>0.02</v>
      </c>
      <c r="K6431" s="3">
        <v>0.27</v>
      </c>
    </row>
    <row r="6432" spans="1:11" x14ac:dyDescent="0.25">
      <c r="A6432" s="2">
        <v>6432</v>
      </c>
      <c r="B6432" s="2" t="s">
        <v>4782</v>
      </c>
      <c r="C6432" s="2" t="s">
        <v>26</v>
      </c>
      <c r="D6432" s="2">
        <v>2007</v>
      </c>
      <c r="E6432" s="2" t="s">
        <v>33</v>
      </c>
      <c r="F6432" s="2" t="s">
        <v>510</v>
      </c>
      <c r="G6432" s="2">
        <v>0.24</v>
      </c>
      <c r="H6432" s="2">
        <v>0</v>
      </c>
      <c r="I6432" s="2">
        <v>0</v>
      </c>
      <c r="J6432" s="2">
        <v>0.02</v>
      </c>
      <c r="K6432" s="2">
        <v>0.27</v>
      </c>
    </row>
    <row r="6433" spans="1:11" x14ac:dyDescent="0.25">
      <c r="A6433" s="3">
        <v>6433</v>
      </c>
      <c r="B6433" s="3" t="s">
        <v>4783</v>
      </c>
      <c r="C6433" s="3" t="s">
        <v>12</v>
      </c>
      <c r="D6433" s="3">
        <v>2009</v>
      </c>
      <c r="E6433" s="3" t="s">
        <v>28</v>
      </c>
      <c r="F6433" s="3" t="s">
        <v>184</v>
      </c>
      <c r="G6433" s="3">
        <v>0.16</v>
      </c>
      <c r="H6433" s="3">
        <v>0.08</v>
      </c>
      <c r="I6433" s="3">
        <v>0</v>
      </c>
      <c r="J6433" s="3">
        <v>0.02</v>
      </c>
      <c r="K6433" s="3">
        <v>0.27</v>
      </c>
    </row>
    <row r="6434" spans="1:11" x14ac:dyDescent="0.25">
      <c r="A6434" s="2">
        <v>6434</v>
      </c>
      <c r="B6434" s="2" t="s">
        <v>4784</v>
      </c>
      <c r="C6434" s="2" t="s">
        <v>46</v>
      </c>
      <c r="D6434" s="2">
        <v>2006</v>
      </c>
      <c r="E6434" s="2" t="s">
        <v>43</v>
      </c>
      <c r="F6434" s="2" t="s">
        <v>92</v>
      </c>
      <c r="G6434" s="2">
        <v>0.13</v>
      </c>
      <c r="H6434" s="2">
        <v>0.1</v>
      </c>
      <c r="I6434" s="2">
        <v>0</v>
      </c>
      <c r="J6434" s="2">
        <v>0.03</v>
      </c>
      <c r="K6434" s="2">
        <v>0.27</v>
      </c>
    </row>
    <row r="6435" spans="1:11" x14ac:dyDescent="0.2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2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25">
      <c r="A6437" s="3">
        <v>6437</v>
      </c>
      <c r="B6437" s="3" t="s">
        <v>2559</v>
      </c>
      <c r="C6437" s="3" t="s">
        <v>39</v>
      </c>
      <c r="D6437" s="3">
        <v>2012</v>
      </c>
      <c r="E6437" s="3" t="s">
        <v>43</v>
      </c>
      <c r="F6437" s="3" t="s">
        <v>61</v>
      </c>
      <c r="G6437" s="3">
        <v>0.18</v>
      </c>
      <c r="H6437" s="3">
        <v>0.06</v>
      </c>
      <c r="I6437" s="3">
        <v>0</v>
      </c>
      <c r="J6437" s="3">
        <v>0.02</v>
      </c>
      <c r="K6437" s="3">
        <v>0.27</v>
      </c>
    </row>
    <row r="6438" spans="1:11" x14ac:dyDescent="0.25">
      <c r="A6438" s="2">
        <v>6438</v>
      </c>
      <c r="B6438" s="2" t="s">
        <v>4787</v>
      </c>
      <c r="C6438" s="2" t="s">
        <v>130</v>
      </c>
      <c r="D6438" s="2">
        <v>2010</v>
      </c>
      <c r="E6438" s="2" t="s">
        <v>72</v>
      </c>
      <c r="F6438" s="2" t="s">
        <v>296</v>
      </c>
      <c r="G6438" s="2">
        <v>0.11</v>
      </c>
      <c r="H6438" s="2">
        <v>0.04</v>
      </c>
      <c r="I6438" s="2">
        <v>0.09</v>
      </c>
      <c r="J6438" s="2">
        <v>0.03</v>
      </c>
      <c r="K6438" s="2">
        <v>0.27</v>
      </c>
    </row>
    <row r="6439" spans="1:11" x14ac:dyDescent="0.2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25">
      <c r="A6440" s="2">
        <v>6440</v>
      </c>
      <c r="B6440" s="2" t="s">
        <v>2938</v>
      </c>
      <c r="C6440" s="2" t="s">
        <v>113</v>
      </c>
      <c r="D6440" s="2">
        <v>2003</v>
      </c>
      <c r="E6440" s="2" t="s">
        <v>13</v>
      </c>
      <c r="F6440" s="2" t="s">
        <v>121</v>
      </c>
      <c r="G6440" s="2">
        <v>0.2</v>
      </c>
      <c r="H6440" s="2">
        <v>0.06</v>
      </c>
      <c r="I6440" s="2">
        <v>0</v>
      </c>
      <c r="J6440" s="2">
        <v>0.01</v>
      </c>
      <c r="K6440" s="2">
        <v>0.27</v>
      </c>
    </row>
    <row r="6441" spans="1:11" x14ac:dyDescent="0.25">
      <c r="A6441" s="3">
        <v>6441</v>
      </c>
      <c r="B6441" s="3" t="s">
        <v>4789</v>
      </c>
      <c r="C6441" s="3" t="s">
        <v>86</v>
      </c>
      <c r="D6441" s="3">
        <v>1997</v>
      </c>
      <c r="E6441" s="3" t="s">
        <v>13</v>
      </c>
      <c r="F6441" s="3" t="s">
        <v>751</v>
      </c>
      <c r="G6441" s="3">
        <v>0</v>
      </c>
      <c r="H6441" s="3">
        <v>0</v>
      </c>
      <c r="I6441" s="3">
        <v>0.25</v>
      </c>
      <c r="J6441" s="3">
        <v>0.02</v>
      </c>
      <c r="K6441" s="3">
        <v>0.27</v>
      </c>
    </row>
    <row r="6442" spans="1:11" x14ac:dyDescent="0.25">
      <c r="A6442" s="2">
        <v>6442</v>
      </c>
      <c r="B6442" s="2" t="s">
        <v>4790</v>
      </c>
      <c r="C6442" s="2" t="s">
        <v>42</v>
      </c>
      <c r="D6442" s="2">
        <v>2006</v>
      </c>
      <c r="E6442" s="2" t="s">
        <v>13</v>
      </c>
      <c r="F6442" s="2" t="s">
        <v>59</v>
      </c>
      <c r="G6442" s="2">
        <v>0.24</v>
      </c>
      <c r="H6442" s="2">
        <v>0</v>
      </c>
      <c r="I6442" s="2">
        <v>0.01</v>
      </c>
      <c r="J6442" s="2">
        <v>0.02</v>
      </c>
      <c r="K6442" s="2">
        <v>0.26</v>
      </c>
    </row>
    <row r="6443" spans="1:11" x14ac:dyDescent="0.25">
      <c r="A6443" s="3">
        <v>6443</v>
      </c>
      <c r="B6443" s="3" t="s">
        <v>4791</v>
      </c>
      <c r="C6443" s="3" t="s">
        <v>46</v>
      </c>
      <c r="D6443" s="3">
        <v>2002</v>
      </c>
      <c r="E6443" s="3" t="s">
        <v>28</v>
      </c>
      <c r="F6443" s="3" t="s">
        <v>4792</v>
      </c>
      <c r="G6443" s="3">
        <v>0.11</v>
      </c>
      <c r="H6443" s="3">
        <v>0.09</v>
      </c>
      <c r="I6443" s="3">
        <v>0.03</v>
      </c>
      <c r="J6443" s="3">
        <v>0.03</v>
      </c>
      <c r="K6443" s="3">
        <v>0.26</v>
      </c>
    </row>
    <row r="6444" spans="1:11" x14ac:dyDescent="0.25">
      <c r="A6444" s="2">
        <v>6444</v>
      </c>
      <c r="B6444" s="2" t="s">
        <v>4793</v>
      </c>
      <c r="C6444" s="2" t="s">
        <v>12</v>
      </c>
      <c r="D6444" s="2">
        <v>2010</v>
      </c>
      <c r="E6444" s="2" t="s">
        <v>31</v>
      </c>
      <c r="F6444" s="2" t="s">
        <v>3427</v>
      </c>
      <c r="G6444" s="2">
        <v>0.25</v>
      </c>
      <c r="H6444" s="2">
        <v>0</v>
      </c>
      <c r="I6444" s="2">
        <v>0</v>
      </c>
      <c r="J6444" s="2">
        <v>0.02</v>
      </c>
      <c r="K6444" s="2">
        <v>0.26</v>
      </c>
    </row>
    <row r="6445" spans="1:11" x14ac:dyDescent="0.25">
      <c r="A6445" s="3">
        <v>6445</v>
      </c>
      <c r="B6445" s="3" t="s">
        <v>4794</v>
      </c>
      <c r="C6445" s="3" t="s">
        <v>39</v>
      </c>
      <c r="D6445" s="3">
        <v>2007</v>
      </c>
      <c r="E6445" s="3" t="s">
        <v>13</v>
      </c>
      <c r="F6445" s="3" t="s">
        <v>44</v>
      </c>
      <c r="G6445" s="3">
        <v>0.24</v>
      </c>
      <c r="H6445" s="3">
        <v>0</v>
      </c>
      <c r="I6445" s="3">
        <v>0</v>
      </c>
      <c r="J6445" s="3">
        <v>0.02</v>
      </c>
      <c r="K6445" s="3">
        <v>0.26</v>
      </c>
    </row>
    <row r="6446" spans="1:11" x14ac:dyDescent="0.2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25">
      <c r="A6447" s="3">
        <v>6447</v>
      </c>
      <c r="B6447" s="3" t="s">
        <v>964</v>
      </c>
      <c r="C6447" s="3" t="s">
        <v>39</v>
      </c>
      <c r="D6447" s="3">
        <v>2014</v>
      </c>
      <c r="E6447" s="3" t="s">
        <v>18</v>
      </c>
      <c r="F6447" s="3" t="s">
        <v>92</v>
      </c>
      <c r="G6447" s="3">
        <v>0.06</v>
      </c>
      <c r="H6447" s="3">
        <v>0.18</v>
      </c>
      <c r="I6447" s="3">
        <v>0</v>
      </c>
      <c r="J6447" s="3">
        <v>0.02</v>
      </c>
      <c r="K6447" s="3">
        <v>0.26</v>
      </c>
    </row>
    <row r="6448" spans="1:11" x14ac:dyDescent="0.25">
      <c r="A6448" s="2">
        <v>6448</v>
      </c>
      <c r="B6448" s="2" t="s">
        <v>3292</v>
      </c>
      <c r="C6448" s="2" t="s">
        <v>12</v>
      </c>
      <c r="D6448" s="2">
        <v>2011</v>
      </c>
      <c r="E6448" s="2" t="s">
        <v>28</v>
      </c>
      <c r="F6448" s="2" t="s">
        <v>385</v>
      </c>
      <c r="G6448" s="2">
        <v>0.23</v>
      </c>
      <c r="H6448" s="2">
        <v>0.01</v>
      </c>
      <c r="I6448" s="2">
        <v>0</v>
      </c>
      <c r="J6448" s="2">
        <v>0.02</v>
      </c>
      <c r="K6448" s="2">
        <v>0.26</v>
      </c>
    </row>
    <row r="6449" spans="1:11" x14ac:dyDescent="0.25">
      <c r="A6449" s="3">
        <v>6449</v>
      </c>
      <c r="B6449" s="3" t="s">
        <v>4796</v>
      </c>
      <c r="C6449" s="3" t="s">
        <v>39</v>
      </c>
      <c r="D6449" s="3">
        <v>2007</v>
      </c>
      <c r="E6449" s="3" t="s">
        <v>212</v>
      </c>
      <c r="F6449" s="3" t="s">
        <v>223</v>
      </c>
      <c r="G6449" s="3">
        <v>0.21</v>
      </c>
      <c r="H6449" s="3">
        <v>0.02</v>
      </c>
      <c r="I6449" s="3">
        <v>0</v>
      </c>
      <c r="J6449" s="3">
        <v>0.02</v>
      </c>
      <c r="K6449" s="3">
        <v>0.26</v>
      </c>
    </row>
    <row r="6450" spans="1:11" x14ac:dyDescent="0.25">
      <c r="A6450" s="2">
        <v>6450</v>
      </c>
      <c r="B6450" s="2" t="s">
        <v>4797</v>
      </c>
      <c r="C6450" s="2" t="s">
        <v>26</v>
      </c>
      <c r="D6450" s="2">
        <v>2005</v>
      </c>
      <c r="E6450" s="2" t="s">
        <v>2</v>
      </c>
      <c r="F6450" s="2" t="s">
        <v>92</v>
      </c>
      <c r="G6450" s="2">
        <v>0.21</v>
      </c>
      <c r="H6450" s="2">
        <v>0.04</v>
      </c>
      <c r="I6450" s="2">
        <v>0</v>
      </c>
      <c r="J6450" s="2">
        <v>0.02</v>
      </c>
      <c r="K6450" s="2">
        <v>0.26</v>
      </c>
    </row>
    <row r="6451" spans="1:11" x14ac:dyDescent="0.25">
      <c r="A6451" s="3">
        <v>6451</v>
      </c>
      <c r="B6451" s="3" t="s">
        <v>4798</v>
      </c>
      <c r="C6451" s="3" t="s">
        <v>42</v>
      </c>
      <c r="D6451" s="3">
        <v>2013</v>
      </c>
      <c r="E6451" s="3" t="s">
        <v>43</v>
      </c>
      <c r="F6451" s="3" t="s">
        <v>296</v>
      </c>
      <c r="G6451" s="3">
        <v>0</v>
      </c>
      <c r="H6451" s="3">
        <v>0</v>
      </c>
      <c r="I6451" s="3">
        <v>0.26</v>
      </c>
      <c r="J6451" s="3">
        <v>0</v>
      </c>
      <c r="K6451" s="3">
        <v>0.26</v>
      </c>
    </row>
    <row r="6452" spans="1:11" x14ac:dyDescent="0.25">
      <c r="A6452" s="2">
        <v>6452</v>
      </c>
      <c r="B6452" s="2" t="s">
        <v>4799</v>
      </c>
      <c r="C6452" s="2" t="s">
        <v>634</v>
      </c>
      <c r="D6452" s="2">
        <v>1998</v>
      </c>
      <c r="E6452" s="2" t="s">
        <v>31</v>
      </c>
      <c r="F6452" s="2" t="s">
        <v>121</v>
      </c>
      <c r="G6452" s="2">
        <v>0</v>
      </c>
      <c r="H6452" s="2">
        <v>0</v>
      </c>
      <c r="I6452" s="2">
        <v>0.26</v>
      </c>
      <c r="J6452" s="2">
        <v>0</v>
      </c>
      <c r="K6452" s="2">
        <v>0.26</v>
      </c>
    </row>
    <row r="6453" spans="1:11" x14ac:dyDescent="0.25">
      <c r="A6453" s="3">
        <v>6453</v>
      </c>
      <c r="B6453" s="3" t="s">
        <v>4800</v>
      </c>
      <c r="C6453" s="3" t="s">
        <v>12</v>
      </c>
      <c r="D6453" s="3">
        <v>2010</v>
      </c>
      <c r="E6453" s="3" t="s">
        <v>43</v>
      </c>
      <c r="F6453" s="3" t="s">
        <v>110</v>
      </c>
      <c r="G6453" s="3">
        <v>0.22</v>
      </c>
      <c r="H6453" s="3">
        <v>0.03</v>
      </c>
      <c r="I6453" s="3">
        <v>0</v>
      </c>
      <c r="J6453" s="3">
        <v>0.02</v>
      </c>
      <c r="K6453" s="3">
        <v>0.26</v>
      </c>
    </row>
    <row r="6454" spans="1:11" x14ac:dyDescent="0.25">
      <c r="A6454" s="2">
        <v>6454</v>
      </c>
      <c r="B6454" s="2" t="s">
        <v>4801</v>
      </c>
      <c r="C6454" s="2" t="s">
        <v>42</v>
      </c>
      <c r="D6454" s="2">
        <v>2010</v>
      </c>
      <c r="E6454" s="2" t="s">
        <v>33</v>
      </c>
      <c r="F6454" s="2" t="s">
        <v>296</v>
      </c>
      <c r="G6454" s="2">
        <v>0</v>
      </c>
      <c r="H6454" s="2">
        <v>0</v>
      </c>
      <c r="I6454" s="2">
        <v>0.26</v>
      </c>
      <c r="J6454" s="2">
        <v>0</v>
      </c>
      <c r="K6454" s="2">
        <v>0.26</v>
      </c>
    </row>
    <row r="6455" spans="1:11" x14ac:dyDescent="0.25">
      <c r="A6455" s="3">
        <v>6455</v>
      </c>
      <c r="B6455" s="3" t="s">
        <v>4802</v>
      </c>
      <c r="C6455" s="3" t="s">
        <v>12</v>
      </c>
      <c r="D6455" s="3">
        <v>2009</v>
      </c>
      <c r="E6455" s="3" t="s">
        <v>33</v>
      </c>
      <c r="F6455" s="3" t="s">
        <v>110</v>
      </c>
      <c r="G6455" s="3">
        <v>0.22</v>
      </c>
      <c r="H6455" s="3">
        <v>0.02</v>
      </c>
      <c r="I6455" s="3">
        <v>0</v>
      </c>
      <c r="J6455" s="3">
        <v>0.02</v>
      </c>
      <c r="K6455" s="3">
        <v>0.26</v>
      </c>
    </row>
    <row r="6456" spans="1:11" x14ac:dyDescent="0.25">
      <c r="A6456" s="2">
        <v>6456</v>
      </c>
      <c r="B6456" s="2" t="s">
        <v>4803</v>
      </c>
      <c r="C6456" s="2" t="s">
        <v>46</v>
      </c>
      <c r="D6456" s="2">
        <v>2001</v>
      </c>
      <c r="E6456" s="2" t="s">
        <v>43</v>
      </c>
      <c r="F6456" s="2" t="s">
        <v>44</v>
      </c>
      <c r="G6456" s="2">
        <v>0.13</v>
      </c>
      <c r="H6456" s="2">
        <v>0.1</v>
      </c>
      <c r="I6456" s="2">
        <v>0</v>
      </c>
      <c r="J6456" s="2">
        <v>0.03</v>
      </c>
      <c r="K6456" s="2">
        <v>0.26</v>
      </c>
    </row>
    <row r="6457" spans="1:11" x14ac:dyDescent="0.25">
      <c r="A6457" s="3">
        <v>6457</v>
      </c>
      <c r="B6457" s="3" t="s">
        <v>4804</v>
      </c>
      <c r="C6457" s="3" t="s">
        <v>113</v>
      </c>
      <c r="D6457" s="3">
        <v>2002</v>
      </c>
      <c r="E6457" s="3" t="s">
        <v>31</v>
      </c>
      <c r="F6457" s="3" t="s">
        <v>121</v>
      </c>
      <c r="G6457" s="3">
        <v>0.16</v>
      </c>
      <c r="H6457" s="3">
        <v>0.05</v>
      </c>
      <c r="I6457" s="3">
        <v>0.04</v>
      </c>
      <c r="J6457" s="3">
        <v>0.01</v>
      </c>
      <c r="K6457" s="3">
        <v>0.26</v>
      </c>
    </row>
    <row r="6458" spans="1:11" x14ac:dyDescent="0.25">
      <c r="A6458" s="2">
        <v>6458</v>
      </c>
      <c r="B6458" s="2" t="s">
        <v>4805</v>
      </c>
      <c r="C6458" s="2" t="s">
        <v>86</v>
      </c>
      <c r="D6458" s="2">
        <v>1999</v>
      </c>
      <c r="E6458" s="2" t="s">
        <v>13</v>
      </c>
      <c r="F6458" s="2" t="s">
        <v>184</v>
      </c>
      <c r="G6458" s="2">
        <v>0</v>
      </c>
      <c r="H6458" s="2">
        <v>0</v>
      </c>
      <c r="I6458" s="2">
        <v>0.25</v>
      </c>
      <c r="J6458" s="2">
        <v>0.02</v>
      </c>
      <c r="K6458" s="2">
        <v>0.26</v>
      </c>
    </row>
    <row r="6459" spans="1:11" x14ac:dyDescent="0.25">
      <c r="A6459" s="3">
        <v>6459</v>
      </c>
      <c r="B6459" s="3" t="s">
        <v>3206</v>
      </c>
      <c r="C6459" s="3" t="s">
        <v>42</v>
      </c>
      <c r="D6459" s="3">
        <v>2010</v>
      </c>
      <c r="E6459" s="3" t="s">
        <v>22</v>
      </c>
      <c r="F6459" s="3" t="s">
        <v>2297</v>
      </c>
      <c r="G6459" s="3">
        <v>0.24</v>
      </c>
      <c r="H6459" s="3">
        <v>0</v>
      </c>
      <c r="I6459" s="3">
        <v>0</v>
      </c>
      <c r="J6459" s="3">
        <v>0.02</v>
      </c>
      <c r="K6459" s="3">
        <v>0.26</v>
      </c>
    </row>
    <row r="6460" spans="1:11" x14ac:dyDescent="0.25">
      <c r="A6460" s="2">
        <v>6460</v>
      </c>
      <c r="B6460" s="2" t="s">
        <v>4806</v>
      </c>
      <c r="C6460" s="2" t="s">
        <v>86</v>
      </c>
      <c r="D6460" s="2">
        <v>1996</v>
      </c>
      <c r="E6460" s="2" t="s">
        <v>22</v>
      </c>
      <c r="F6460" s="2" t="s">
        <v>4659</v>
      </c>
      <c r="G6460" s="2">
        <v>0.08</v>
      </c>
      <c r="H6460" s="2">
        <v>0.06</v>
      </c>
      <c r="I6460" s="2">
        <v>0.11</v>
      </c>
      <c r="J6460" s="2">
        <v>0.02</v>
      </c>
      <c r="K6460" s="2">
        <v>0.26</v>
      </c>
    </row>
    <row r="6461" spans="1:11" x14ac:dyDescent="0.2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25">
      <c r="A6462" s="2">
        <v>6462</v>
      </c>
      <c r="B6462" s="2" t="s">
        <v>4808</v>
      </c>
      <c r="C6462" s="2" t="s">
        <v>65</v>
      </c>
      <c r="D6462" s="2">
        <v>2013</v>
      </c>
      <c r="E6462" s="2" t="s">
        <v>43</v>
      </c>
      <c r="F6462" s="2" t="s">
        <v>296</v>
      </c>
      <c r="G6462" s="2">
        <v>0</v>
      </c>
      <c r="H6462" s="2">
        <v>0</v>
      </c>
      <c r="I6462" s="2">
        <v>0.26</v>
      </c>
      <c r="J6462" s="2">
        <v>0</v>
      </c>
      <c r="K6462" s="2">
        <v>0.26</v>
      </c>
    </row>
    <row r="6463" spans="1:11" x14ac:dyDescent="0.2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25">
      <c r="A6464" s="2">
        <v>6464</v>
      </c>
      <c r="B6464" s="2" t="s">
        <v>4810</v>
      </c>
      <c r="C6464" s="2" t="s">
        <v>86</v>
      </c>
      <c r="D6464" s="2">
        <v>1996</v>
      </c>
      <c r="E6464" s="2" t="s">
        <v>13</v>
      </c>
      <c r="F6464" s="2" t="s">
        <v>59</v>
      </c>
      <c r="G6464" s="2">
        <v>0.15</v>
      </c>
      <c r="H6464" s="2">
        <v>0.1</v>
      </c>
      <c r="I6464" s="2">
        <v>0</v>
      </c>
      <c r="J6464" s="2">
        <v>0.02</v>
      </c>
      <c r="K6464" s="2">
        <v>0.26</v>
      </c>
    </row>
    <row r="6465" spans="1:11" x14ac:dyDescent="0.25">
      <c r="A6465" s="3">
        <v>6465</v>
      </c>
      <c r="B6465" s="3" t="s">
        <v>3417</v>
      </c>
      <c r="C6465" s="3" t="s">
        <v>46</v>
      </c>
      <c r="D6465" s="3">
        <v>2007</v>
      </c>
      <c r="E6465" s="3" t="s">
        <v>33</v>
      </c>
      <c r="F6465" s="3" t="s">
        <v>92</v>
      </c>
      <c r="G6465" s="3">
        <v>0.13</v>
      </c>
      <c r="H6465" s="3">
        <v>0.1</v>
      </c>
      <c r="I6465" s="3">
        <v>0</v>
      </c>
      <c r="J6465" s="3">
        <v>0.03</v>
      </c>
      <c r="K6465" s="3">
        <v>0.26</v>
      </c>
    </row>
    <row r="6466" spans="1:11" x14ac:dyDescent="0.25">
      <c r="A6466" s="2">
        <v>6466</v>
      </c>
      <c r="B6466" s="2" t="s">
        <v>4811</v>
      </c>
      <c r="C6466" s="2" t="s">
        <v>46</v>
      </c>
      <c r="D6466" s="2">
        <v>2008</v>
      </c>
      <c r="E6466" s="2" t="s">
        <v>31</v>
      </c>
      <c r="F6466" s="2" t="s">
        <v>963</v>
      </c>
      <c r="G6466" s="2">
        <v>0.13</v>
      </c>
      <c r="H6466" s="2">
        <v>0.1</v>
      </c>
      <c r="I6466" s="2">
        <v>0</v>
      </c>
      <c r="J6466" s="2">
        <v>0.03</v>
      </c>
      <c r="K6466" s="2">
        <v>0.26</v>
      </c>
    </row>
    <row r="6467" spans="1:11" x14ac:dyDescent="0.25">
      <c r="A6467" s="3">
        <v>6467</v>
      </c>
      <c r="B6467" s="3" t="s">
        <v>3183</v>
      </c>
      <c r="C6467" s="3" t="s">
        <v>12</v>
      </c>
      <c r="D6467" s="3">
        <v>2015</v>
      </c>
      <c r="E6467" s="3" t="s">
        <v>43</v>
      </c>
      <c r="F6467" s="3" t="s">
        <v>61</v>
      </c>
      <c r="G6467" s="3">
        <v>0.05</v>
      </c>
      <c r="H6467" s="3">
        <v>0.19</v>
      </c>
      <c r="I6467" s="3">
        <v>0</v>
      </c>
      <c r="J6467" s="3">
        <v>0.02</v>
      </c>
      <c r="K6467" s="3">
        <v>0.26</v>
      </c>
    </row>
    <row r="6468" spans="1:11" x14ac:dyDescent="0.25">
      <c r="A6468" s="2">
        <v>6468</v>
      </c>
      <c r="B6468" s="2" t="s">
        <v>4812</v>
      </c>
      <c r="C6468" s="2" t="s">
        <v>118</v>
      </c>
      <c r="D6468" s="2">
        <v>2008</v>
      </c>
      <c r="E6468" s="2" t="s">
        <v>212</v>
      </c>
      <c r="F6468" s="2" t="s">
        <v>40</v>
      </c>
      <c r="G6468" s="2">
        <v>0.04</v>
      </c>
      <c r="H6468" s="2">
        <v>0.18</v>
      </c>
      <c r="I6468" s="2">
        <v>0</v>
      </c>
      <c r="J6468" s="2">
        <v>0.04</v>
      </c>
      <c r="K6468" s="2">
        <v>0.26</v>
      </c>
    </row>
    <row r="6469" spans="1:11" x14ac:dyDescent="0.25">
      <c r="A6469" s="3">
        <v>6469</v>
      </c>
      <c r="B6469" s="3" t="s">
        <v>4813</v>
      </c>
      <c r="C6469" s="3" t="s">
        <v>86</v>
      </c>
      <c r="D6469" s="3">
        <v>1997</v>
      </c>
      <c r="E6469" s="3" t="s">
        <v>2</v>
      </c>
      <c r="F6469" s="3" t="s">
        <v>59</v>
      </c>
      <c r="G6469" s="3">
        <v>0.15</v>
      </c>
      <c r="H6469" s="3">
        <v>0.1</v>
      </c>
      <c r="I6469" s="3">
        <v>0</v>
      </c>
      <c r="J6469" s="3">
        <v>0.02</v>
      </c>
      <c r="K6469" s="3">
        <v>0.26</v>
      </c>
    </row>
    <row r="6470" spans="1:11" x14ac:dyDescent="0.25">
      <c r="A6470" s="2">
        <v>6470</v>
      </c>
      <c r="B6470" s="2" t="s">
        <v>4814</v>
      </c>
      <c r="C6470" s="2" t="s">
        <v>26</v>
      </c>
      <c r="D6470" s="2">
        <v>2009</v>
      </c>
      <c r="E6470" s="2" t="s">
        <v>33</v>
      </c>
      <c r="F6470" s="2" t="s">
        <v>184</v>
      </c>
      <c r="G6470" s="2">
        <v>0</v>
      </c>
      <c r="H6470" s="2">
        <v>0</v>
      </c>
      <c r="I6470" s="2">
        <v>0.26</v>
      </c>
      <c r="J6470" s="2">
        <v>0</v>
      </c>
      <c r="K6470" s="2">
        <v>0.26</v>
      </c>
    </row>
    <row r="6471" spans="1:11" x14ac:dyDescent="0.25">
      <c r="A6471" s="3">
        <v>6471</v>
      </c>
      <c r="B6471" s="3" t="s">
        <v>4815</v>
      </c>
      <c r="C6471" s="3" t="s">
        <v>26</v>
      </c>
      <c r="D6471" s="3">
        <v>2007</v>
      </c>
      <c r="E6471" s="3" t="s">
        <v>22</v>
      </c>
      <c r="F6471" s="3" t="s">
        <v>296</v>
      </c>
      <c r="G6471" s="3">
        <v>0</v>
      </c>
      <c r="H6471" s="3">
        <v>0</v>
      </c>
      <c r="I6471" s="3">
        <v>0.26</v>
      </c>
      <c r="J6471" s="3">
        <v>0</v>
      </c>
      <c r="K6471" s="3">
        <v>0.26</v>
      </c>
    </row>
    <row r="6472" spans="1:11" x14ac:dyDescent="0.25">
      <c r="A6472" s="2">
        <v>6472</v>
      </c>
      <c r="B6472" s="2" t="s">
        <v>4816</v>
      </c>
      <c r="C6472" s="2" t="s">
        <v>46</v>
      </c>
      <c r="D6472" s="2">
        <v>2006</v>
      </c>
      <c r="E6472" s="2" t="s">
        <v>13</v>
      </c>
      <c r="F6472" s="2" t="s">
        <v>608</v>
      </c>
      <c r="G6472" s="2">
        <v>0.13</v>
      </c>
      <c r="H6472" s="2">
        <v>0.1</v>
      </c>
      <c r="I6472" s="2">
        <v>0</v>
      </c>
      <c r="J6472" s="2">
        <v>0.03</v>
      </c>
      <c r="K6472" s="2">
        <v>0.26</v>
      </c>
    </row>
    <row r="6473" spans="1:11" x14ac:dyDescent="0.2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2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25">
      <c r="A6475" s="3">
        <v>6475</v>
      </c>
      <c r="B6475" s="3" t="s">
        <v>4818</v>
      </c>
      <c r="C6475" s="3" t="s">
        <v>186</v>
      </c>
      <c r="D6475" s="3">
        <v>1994</v>
      </c>
      <c r="E6475" s="3" t="s">
        <v>18</v>
      </c>
      <c r="F6475" s="3" t="s">
        <v>121</v>
      </c>
      <c r="G6475" s="3">
        <v>0</v>
      </c>
      <c r="H6475" s="3">
        <v>0</v>
      </c>
      <c r="I6475" s="3">
        <v>0.26</v>
      </c>
      <c r="J6475" s="3">
        <v>0</v>
      </c>
      <c r="K6475" s="3">
        <v>0.26</v>
      </c>
    </row>
    <row r="6476" spans="1:11" x14ac:dyDescent="0.25">
      <c r="A6476" s="2">
        <v>6476</v>
      </c>
      <c r="B6476" s="2" t="s">
        <v>2909</v>
      </c>
      <c r="C6476" s="2" t="s">
        <v>130</v>
      </c>
      <c r="D6476" s="2">
        <v>2005</v>
      </c>
      <c r="E6476" s="2" t="s">
        <v>18</v>
      </c>
      <c r="F6476" s="2" t="s">
        <v>260</v>
      </c>
      <c r="G6476" s="2">
        <v>0.16</v>
      </c>
      <c r="H6476" s="2">
        <v>0.06</v>
      </c>
      <c r="I6476" s="2">
        <v>0</v>
      </c>
      <c r="J6476" s="2">
        <v>0.04</v>
      </c>
      <c r="K6476" s="2">
        <v>0.26</v>
      </c>
    </row>
    <row r="6477" spans="1:11" x14ac:dyDescent="0.25">
      <c r="A6477" s="3">
        <v>6477</v>
      </c>
      <c r="B6477" s="3" t="s">
        <v>4819</v>
      </c>
      <c r="C6477" s="3" t="s">
        <v>42</v>
      </c>
      <c r="D6477" s="3">
        <v>2010</v>
      </c>
      <c r="E6477" s="3" t="s">
        <v>43</v>
      </c>
      <c r="F6477" s="3" t="s">
        <v>650</v>
      </c>
      <c r="G6477" s="3">
        <v>0.05</v>
      </c>
      <c r="H6477" s="3">
        <v>0.16</v>
      </c>
      <c r="I6477" s="3">
        <v>0</v>
      </c>
      <c r="J6477" s="3">
        <v>0.05</v>
      </c>
      <c r="K6477" s="3">
        <v>0.26</v>
      </c>
    </row>
    <row r="6478" spans="1:11" x14ac:dyDescent="0.25">
      <c r="A6478" s="2">
        <v>6478</v>
      </c>
      <c r="B6478" s="2" t="s">
        <v>2592</v>
      </c>
      <c r="C6478" s="2" t="s">
        <v>46</v>
      </c>
      <c r="D6478" s="2">
        <v>2008</v>
      </c>
      <c r="E6478" s="2" t="s">
        <v>83</v>
      </c>
      <c r="F6478" s="2" t="s">
        <v>451</v>
      </c>
      <c r="G6478" s="2">
        <v>0.09</v>
      </c>
      <c r="H6478" s="2">
        <v>0.02</v>
      </c>
      <c r="I6478" s="2">
        <v>0</v>
      </c>
      <c r="J6478" s="2">
        <v>0.16</v>
      </c>
      <c r="K6478" s="2">
        <v>0.26</v>
      </c>
    </row>
    <row r="6479" spans="1:11" x14ac:dyDescent="0.25">
      <c r="A6479" s="3">
        <v>6479</v>
      </c>
      <c r="B6479" s="3" t="s">
        <v>4820</v>
      </c>
      <c r="C6479" s="3" t="s">
        <v>26</v>
      </c>
      <c r="D6479" s="3">
        <v>2007</v>
      </c>
      <c r="E6479" s="3" t="s">
        <v>28</v>
      </c>
      <c r="F6479" s="3" t="s">
        <v>14</v>
      </c>
      <c r="G6479" s="3">
        <v>0</v>
      </c>
      <c r="H6479" s="3">
        <v>0</v>
      </c>
      <c r="I6479" s="3">
        <v>0.26</v>
      </c>
      <c r="J6479" s="3">
        <v>0</v>
      </c>
      <c r="K6479" s="3">
        <v>0.26</v>
      </c>
    </row>
    <row r="6480" spans="1:11" x14ac:dyDescent="0.25">
      <c r="A6480" s="2">
        <v>6480</v>
      </c>
      <c r="B6480" s="2" t="s">
        <v>4821</v>
      </c>
      <c r="C6480" s="2" t="s">
        <v>12</v>
      </c>
      <c r="D6480" s="2">
        <v>2009</v>
      </c>
      <c r="E6480" s="2" t="s">
        <v>33</v>
      </c>
      <c r="F6480" s="2" t="s">
        <v>296</v>
      </c>
      <c r="G6480" s="2">
        <v>0.24</v>
      </c>
      <c r="H6480" s="2">
        <v>0</v>
      </c>
      <c r="I6480" s="2">
        <v>0</v>
      </c>
      <c r="J6480" s="2">
        <v>0.02</v>
      </c>
      <c r="K6480" s="2">
        <v>0.26</v>
      </c>
    </row>
    <row r="6481" spans="1:11" x14ac:dyDescent="0.25">
      <c r="A6481" s="3">
        <v>6481</v>
      </c>
      <c r="B6481" s="3" t="s">
        <v>4822</v>
      </c>
      <c r="C6481" s="3" t="s">
        <v>26</v>
      </c>
      <c r="D6481" s="3">
        <v>2008</v>
      </c>
      <c r="E6481" s="3" t="s">
        <v>83</v>
      </c>
      <c r="F6481" s="3" t="s">
        <v>514</v>
      </c>
      <c r="G6481" s="3">
        <v>0.24</v>
      </c>
      <c r="H6481" s="3">
        <v>0</v>
      </c>
      <c r="I6481" s="3">
        <v>0</v>
      </c>
      <c r="J6481" s="3">
        <v>0.02</v>
      </c>
      <c r="K6481" s="3">
        <v>0.26</v>
      </c>
    </row>
    <row r="6482" spans="1:11" x14ac:dyDescent="0.25">
      <c r="A6482" s="2">
        <v>6482</v>
      </c>
      <c r="B6482" s="2" t="s">
        <v>4823</v>
      </c>
      <c r="C6482" s="2" t="s">
        <v>65</v>
      </c>
      <c r="D6482" s="2">
        <v>2013</v>
      </c>
      <c r="E6482" s="2" t="s">
        <v>13</v>
      </c>
      <c r="F6482" s="2" t="s">
        <v>566</v>
      </c>
      <c r="G6482" s="2">
        <v>0</v>
      </c>
      <c r="H6482" s="2">
        <v>0</v>
      </c>
      <c r="I6482" s="2">
        <v>0.26</v>
      </c>
      <c r="J6482" s="2">
        <v>0</v>
      </c>
      <c r="K6482" s="2">
        <v>0.26</v>
      </c>
    </row>
    <row r="6483" spans="1:11" x14ac:dyDescent="0.25">
      <c r="A6483" s="3">
        <v>6483</v>
      </c>
      <c r="B6483" s="3" t="s">
        <v>4824</v>
      </c>
      <c r="C6483" s="3" t="s">
        <v>46</v>
      </c>
      <c r="D6483" s="3">
        <v>2004</v>
      </c>
      <c r="E6483" s="3" t="s">
        <v>18</v>
      </c>
      <c r="F6483" s="3" t="s">
        <v>44</v>
      </c>
      <c r="G6483" s="3">
        <v>0.13</v>
      </c>
      <c r="H6483" s="3">
        <v>0.1</v>
      </c>
      <c r="I6483" s="3">
        <v>0</v>
      </c>
      <c r="J6483" s="3">
        <v>0.03</v>
      </c>
      <c r="K6483" s="3">
        <v>0.26</v>
      </c>
    </row>
    <row r="6484" spans="1:11" x14ac:dyDescent="0.25">
      <c r="A6484" s="2">
        <v>6484</v>
      </c>
      <c r="B6484" s="2" t="s">
        <v>280</v>
      </c>
      <c r="C6484" s="2" t="s">
        <v>26</v>
      </c>
      <c r="D6484" s="2">
        <v>2010</v>
      </c>
      <c r="E6484" s="2" t="s">
        <v>28</v>
      </c>
      <c r="F6484" s="2" t="s">
        <v>92</v>
      </c>
      <c r="G6484" s="2">
        <v>0.22</v>
      </c>
      <c r="H6484" s="2">
        <v>0.03</v>
      </c>
      <c r="I6484" s="2">
        <v>0</v>
      </c>
      <c r="J6484" s="2">
        <v>0.02</v>
      </c>
      <c r="K6484" s="2">
        <v>0.26</v>
      </c>
    </row>
    <row r="6485" spans="1:11" x14ac:dyDescent="0.25">
      <c r="A6485" s="3">
        <v>6485</v>
      </c>
      <c r="B6485" s="3" t="s">
        <v>4825</v>
      </c>
      <c r="C6485" s="3" t="s">
        <v>46</v>
      </c>
      <c r="D6485" s="3">
        <v>2007</v>
      </c>
      <c r="E6485" s="3" t="s">
        <v>22</v>
      </c>
      <c r="F6485" s="3" t="s">
        <v>121</v>
      </c>
      <c r="G6485" s="3">
        <v>0.1</v>
      </c>
      <c r="H6485" s="3">
        <v>0.08</v>
      </c>
      <c r="I6485" s="3">
        <v>0.05</v>
      </c>
      <c r="J6485" s="3">
        <v>0.03</v>
      </c>
      <c r="K6485" s="3">
        <v>0.26</v>
      </c>
    </row>
    <row r="6486" spans="1:11" x14ac:dyDescent="0.25">
      <c r="A6486" s="2">
        <v>6486</v>
      </c>
      <c r="B6486" s="2" t="s">
        <v>4826</v>
      </c>
      <c r="C6486" s="2" t="s">
        <v>12</v>
      </c>
      <c r="D6486" s="2">
        <v>2010</v>
      </c>
      <c r="E6486" s="2" t="s">
        <v>33</v>
      </c>
      <c r="F6486" s="2" t="s">
        <v>128</v>
      </c>
      <c r="G6486" s="2">
        <v>0.24</v>
      </c>
      <c r="H6486" s="2">
        <v>0</v>
      </c>
      <c r="I6486" s="2">
        <v>0</v>
      </c>
      <c r="J6486" s="2">
        <v>0.02</v>
      </c>
      <c r="K6486" s="2">
        <v>0.26</v>
      </c>
    </row>
    <row r="6487" spans="1:11" x14ac:dyDescent="0.25">
      <c r="A6487" s="3">
        <v>6487</v>
      </c>
      <c r="B6487" s="3" t="s">
        <v>4827</v>
      </c>
      <c r="C6487" s="3" t="s">
        <v>42</v>
      </c>
      <c r="D6487" s="3">
        <v>2013</v>
      </c>
      <c r="E6487" s="3" t="s">
        <v>13</v>
      </c>
      <c r="F6487" s="3" t="s">
        <v>184</v>
      </c>
      <c r="G6487" s="3">
        <v>0</v>
      </c>
      <c r="H6487" s="3">
        <v>0</v>
      </c>
      <c r="I6487" s="3">
        <v>0.26</v>
      </c>
      <c r="J6487" s="3">
        <v>0</v>
      </c>
      <c r="K6487" s="3">
        <v>0.26</v>
      </c>
    </row>
    <row r="6488" spans="1:11" x14ac:dyDescent="0.2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25">
      <c r="A6489" s="3">
        <v>6489</v>
      </c>
      <c r="B6489" s="3" t="s">
        <v>4829</v>
      </c>
      <c r="C6489" s="3" t="s">
        <v>46</v>
      </c>
      <c r="D6489" s="3">
        <v>2006</v>
      </c>
      <c r="E6489" s="3" t="s">
        <v>43</v>
      </c>
      <c r="F6489" s="3" t="s">
        <v>176</v>
      </c>
      <c r="G6489" s="3">
        <v>0</v>
      </c>
      <c r="H6489" s="3">
        <v>0</v>
      </c>
      <c r="I6489" s="3">
        <v>0.26</v>
      </c>
      <c r="J6489" s="3">
        <v>0</v>
      </c>
      <c r="K6489" s="3">
        <v>0.26</v>
      </c>
    </row>
    <row r="6490" spans="1:11" x14ac:dyDescent="0.25">
      <c r="A6490" s="2">
        <v>6490</v>
      </c>
      <c r="B6490" s="2" t="s">
        <v>4830</v>
      </c>
      <c r="C6490" s="2" t="s">
        <v>130</v>
      </c>
      <c r="D6490" s="2">
        <v>2006</v>
      </c>
      <c r="E6490" s="2" t="s">
        <v>72</v>
      </c>
      <c r="F6490" s="2" t="s">
        <v>296</v>
      </c>
      <c r="G6490" s="2">
        <v>0.26</v>
      </c>
      <c r="H6490" s="2">
        <v>0</v>
      </c>
      <c r="I6490" s="2">
        <v>0</v>
      </c>
      <c r="J6490" s="2">
        <v>0</v>
      </c>
      <c r="K6490" s="2">
        <v>0.26</v>
      </c>
    </row>
    <row r="6491" spans="1:11" x14ac:dyDescent="0.25">
      <c r="A6491" s="3">
        <v>6491</v>
      </c>
      <c r="B6491" s="3" t="s">
        <v>4831</v>
      </c>
      <c r="C6491" s="3" t="s">
        <v>12</v>
      </c>
      <c r="D6491" s="3">
        <v>2011</v>
      </c>
      <c r="E6491" s="3" t="s">
        <v>22</v>
      </c>
      <c r="F6491" s="3" t="s">
        <v>14</v>
      </c>
      <c r="G6491" s="3">
        <v>0</v>
      </c>
      <c r="H6491" s="3">
        <v>0.01</v>
      </c>
      <c r="I6491" s="3">
        <v>0.25</v>
      </c>
      <c r="J6491" s="3">
        <v>0</v>
      </c>
      <c r="K6491" s="3">
        <v>0.26</v>
      </c>
    </row>
    <row r="6492" spans="1:11" x14ac:dyDescent="0.2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25">
      <c r="A6493" s="3">
        <v>6493</v>
      </c>
      <c r="B6493" s="3" t="s">
        <v>4833</v>
      </c>
      <c r="C6493" s="3" t="s">
        <v>55</v>
      </c>
      <c r="D6493" s="3">
        <v>2006</v>
      </c>
      <c r="E6493" s="3" t="s">
        <v>22</v>
      </c>
      <c r="F6493" s="3" t="s">
        <v>14</v>
      </c>
      <c r="G6493" s="3">
        <v>0</v>
      </c>
      <c r="H6493" s="3">
        <v>0</v>
      </c>
      <c r="I6493" s="3">
        <v>0.26</v>
      </c>
      <c r="J6493" s="3">
        <v>0.01</v>
      </c>
      <c r="K6493" s="3">
        <v>0.26</v>
      </c>
    </row>
    <row r="6494" spans="1:11" x14ac:dyDescent="0.2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25">
      <c r="A6495" s="3">
        <v>6495</v>
      </c>
      <c r="B6495" s="3" t="s">
        <v>4834</v>
      </c>
      <c r="C6495" s="3" t="s">
        <v>693</v>
      </c>
      <c r="D6495" s="3">
        <v>2012</v>
      </c>
      <c r="E6495" s="3" t="s">
        <v>28</v>
      </c>
      <c r="F6495" s="3" t="s">
        <v>92</v>
      </c>
      <c r="G6495" s="3">
        <v>0.11</v>
      </c>
      <c r="H6495" s="3">
        <v>0.1</v>
      </c>
      <c r="I6495" s="3">
        <v>0.01</v>
      </c>
      <c r="J6495" s="3">
        <v>0.05</v>
      </c>
      <c r="K6495" s="3">
        <v>0.26</v>
      </c>
    </row>
    <row r="6496" spans="1:11" x14ac:dyDescent="0.25">
      <c r="A6496" s="2">
        <v>6496</v>
      </c>
      <c r="B6496" s="2" t="s">
        <v>4835</v>
      </c>
      <c r="C6496" s="2" t="s">
        <v>86</v>
      </c>
      <c r="D6496" s="2">
        <v>2000</v>
      </c>
      <c r="E6496" s="2" t="s">
        <v>33</v>
      </c>
      <c r="F6496" s="2" t="s">
        <v>61</v>
      </c>
      <c r="G6496" s="2">
        <v>0.15</v>
      </c>
      <c r="H6496" s="2">
        <v>0.1</v>
      </c>
      <c r="I6496" s="2">
        <v>0</v>
      </c>
      <c r="J6496" s="2">
        <v>0.02</v>
      </c>
      <c r="K6496" s="2">
        <v>0.26</v>
      </c>
    </row>
    <row r="6497" spans="1:11" x14ac:dyDescent="0.25">
      <c r="A6497" s="3">
        <v>6497</v>
      </c>
      <c r="B6497" s="3" t="s">
        <v>3190</v>
      </c>
      <c r="C6497" s="3" t="s">
        <v>12</v>
      </c>
      <c r="D6497" s="3">
        <v>2009</v>
      </c>
      <c r="E6497" s="3" t="s">
        <v>22</v>
      </c>
      <c r="F6497" s="3" t="s">
        <v>192</v>
      </c>
      <c r="G6497" s="3">
        <v>0.13</v>
      </c>
      <c r="H6497" s="3">
        <v>0.06</v>
      </c>
      <c r="I6497" s="3">
        <v>0.05</v>
      </c>
      <c r="J6497" s="3">
        <v>0.02</v>
      </c>
      <c r="K6497" s="3">
        <v>0.26</v>
      </c>
    </row>
    <row r="6498" spans="1:11" x14ac:dyDescent="0.25">
      <c r="A6498" s="2">
        <v>6498</v>
      </c>
      <c r="B6498" s="2" t="s">
        <v>4065</v>
      </c>
      <c r="C6498" s="2" t="s">
        <v>42</v>
      </c>
      <c r="D6498" s="5" t="s">
        <v>225</v>
      </c>
      <c r="E6498" s="2" t="s">
        <v>13</v>
      </c>
      <c r="F6498" s="2" t="s">
        <v>4066</v>
      </c>
      <c r="G6498" s="2">
        <v>0</v>
      </c>
      <c r="H6498" s="2">
        <v>0.2</v>
      </c>
      <c r="I6498" s="2">
        <v>0</v>
      </c>
      <c r="J6498" s="2">
        <v>0.06</v>
      </c>
      <c r="K6498" s="2">
        <v>0.26</v>
      </c>
    </row>
    <row r="6499" spans="1:11" x14ac:dyDescent="0.25">
      <c r="A6499" s="3">
        <v>6499</v>
      </c>
      <c r="B6499" s="3" t="s">
        <v>4836</v>
      </c>
      <c r="C6499" s="3" t="s">
        <v>26</v>
      </c>
      <c r="D6499" s="3">
        <v>2008</v>
      </c>
      <c r="E6499" s="3" t="s">
        <v>33</v>
      </c>
      <c r="F6499" s="3" t="s">
        <v>510</v>
      </c>
      <c r="G6499" s="3">
        <v>0.24</v>
      </c>
      <c r="H6499" s="3">
        <v>0</v>
      </c>
      <c r="I6499" s="3">
        <v>0</v>
      </c>
      <c r="J6499" s="3">
        <v>0.02</v>
      </c>
      <c r="K6499" s="3">
        <v>0.26</v>
      </c>
    </row>
    <row r="6500" spans="1:11" x14ac:dyDescent="0.25">
      <c r="A6500" s="2">
        <v>6500</v>
      </c>
      <c r="B6500" s="2" t="s">
        <v>1622</v>
      </c>
      <c r="C6500" s="2" t="s">
        <v>147</v>
      </c>
      <c r="D6500" s="2">
        <v>2002</v>
      </c>
      <c r="E6500" s="2" t="s">
        <v>31</v>
      </c>
      <c r="F6500" s="2" t="s">
        <v>196</v>
      </c>
      <c r="G6500" s="2">
        <v>0.2</v>
      </c>
      <c r="H6500" s="2">
        <v>0.05</v>
      </c>
      <c r="I6500" s="2">
        <v>0</v>
      </c>
      <c r="J6500" s="2">
        <v>0.01</v>
      </c>
      <c r="K6500" s="2">
        <v>0.26</v>
      </c>
    </row>
    <row r="6501" spans="1:11" x14ac:dyDescent="0.25">
      <c r="A6501" s="3">
        <v>6501</v>
      </c>
      <c r="B6501" s="3" t="s">
        <v>4837</v>
      </c>
      <c r="C6501" s="3" t="s">
        <v>46</v>
      </c>
      <c r="D6501" s="3">
        <v>2002</v>
      </c>
      <c r="E6501" s="3" t="s">
        <v>72</v>
      </c>
      <c r="F6501" s="3" t="s">
        <v>92</v>
      </c>
      <c r="G6501" s="3">
        <v>0.13</v>
      </c>
      <c r="H6501" s="3">
        <v>0.1</v>
      </c>
      <c r="I6501" s="3">
        <v>0</v>
      </c>
      <c r="J6501" s="3">
        <v>0.03</v>
      </c>
      <c r="K6501" s="3">
        <v>0.26</v>
      </c>
    </row>
    <row r="6502" spans="1:11" x14ac:dyDescent="0.25">
      <c r="A6502" s="2">
        <v>6502</v>
      </c>
      <c r="B6502" s="2" t="s">
        <v>4838</v>
      </c>
      <c r="C6502" s="2" t="s">
        <v>26</v>
      </c>
      <c r="D6502" s="2">
        <v>2011</v>
      </c>
      <c r="E6502" s="2" t="s">
        <v>83</v>
      </c>
      <c r="F6502" s="2" t="s">
        <v>176</v>
      </c>
      <c r="G6502" s="2">
        <v>0</v>
      </c>
      <c r="H6502" s="2">
        <v>0</v>
      </c>
      <c r="I6502" s="2">
        <v>0.26</v>
      </c>
      <c r="J6502" s="2">
        <v>0</v>
      </c>
      <c r="K6502" s="2">
        <v>0.26</v>
      </c>
    </row>
    <row r="6503" spans="1:11" x14ac:dyDescent="0.25">
      <c r="A6503" s="3">
        <v>6503</v>
      </c>
      <c r="B6503" s="3" t="s">
        <v>4202</v>
      </c>
      <c r="C6503" s="3" t="s">
        <v>12</v>
      </c>
      <c r="D6503" s="3">
        <v>2010</v>
      </c>
      <c r="E6503" s="3" t="s">
        <v>28</v>
      </c>
      <c r="F6503" s="3" t="s">
        <v>1317</v>
      </c>
      <c r="G6503" s="3">
        <v>0.25</v>
      </c>
      <c r="H6503" s="3">
        <v>0</v>
      </c>
      <c r="I6503" s="3">
        <v>0</v>
      </c>
      <c r="J6503" s="3">
        <v>0.02</v>
      </c>
      <c r="K6503" s="3">
        <v>0.26</v>
      </c>
    </row>
    <row r="6504" spans="1:11" x14ac:dyDescent="0.25">
      <c r="A6504" s="2">
        <v>6504</v>
      </c>
      <c r="B6504" s="2" t="s">
        <v>4839</v>
      </c>
      <c r="C6504" s="2" t="s">
        <v>26</v>
      </c>
      <c r="D6504" s="2">
        <v>2007</v>
      </c>
      <c r="E6504" s="2" t="s">
        <v>28</v>
      </c>
      <c r="F6504" s="2" t="s">
        <v>159</v>
      </c>
      <c r="G6504" s="2">
        <v>0.24</v>
      </c>
      <c r="H6504" s="2">
        <v>0</v>
      </c>
      <c r="I6504" s="2">
        <v>0</v>
      </c>
      <c r="J6504" s="2">
        <v>0.02</v>
      </c>
      <c r="K6504" s="2">
        <v>0.26</v>
      </c>
    </row>
    <row r="6505" spans="1:11" x14ac:dyDescent="0.2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25">
      <c r="A6506" s="2">
        <v>6506</v>
      </c>
      <c r="B6506" s="2" t="s">
        <v>4840</v>
      </c>
      <c r="C6506" s="2" t="s">
        <v>26</v>
      </c>
      <c r="D6506" s="2">
        <v>2009</v>
      </c>
      <c r="E6506" s="2" t="s">
        <v>24</v>
      </c>
      <c r="F6506" s="2" t="s">
        <v>206</v>
      </c>
      <c r="G6506" s="2">
        <v>0</v>
      </c>
      <c r="H6506" s="2">
        <v>0.24</v>
      </c>
      <c r="I6506" s="2">
        <v>0</v>
      </c>
      <c r="J6506" s="2">
        <v>0.02</v>
      </c>
      <c r="K6506" s="2">
        <v>0.26</v>
      </c>
    </row>
    <row r="6507" spans="1:11" x14ac:dyDescent="0.25">
      <c r="A6507" s="3">
        <v>6507</v>
      </c>
      <c r="B6507" s="3" t="s">
        <v>283</v>
      </c>
      <c r="C6507" s="3" t="s">
        <v>118</v>
      </c>
      <c r="D6507" s="3">
        <v>2006</v>
      </c>
      <c r="E6507" s="3" t="s">
        <v>22</v>
      </c>
      <c r="F6507" s="3" t="s">
        <v>44</v>
      </c>
      <c r="G6507" s="3">
        <v>0.01</v>
      </c>
      <c r="H6507" s="3">
        <v>0.2</v>
      </c>
      <c r="I6507" s="3">
        <v>0</v>
      </c>
      <c r="J6507" s="3">
        <v>0.05</v>
      </c>
      <c r="K6507" s="3">
        <v>0.26</v>
      </c>
    </row>
    <row r="6508" spans="1:11" x14ac:dyDescent="0.25">
      <c r="A6508" s="2">
        <v>6508</v>
      </c>
      <c r="B6508" s="2" t="s">
        <v>4841</v>
      </c>
      <c r="C6508" s="2" t="s">
        <v>42</v>
      </c>
      <c r="D6508" s="2">
        <v>2011</v>
      </c>
      <c r="E6508" s="2" t="s">
        <v>13</v>
      </c>
      <c r="F6508" s="2" t="s">
        <v>184</v>
      </c>
      <c r="G6508" s="2">
        <v>0</v>
      </c>
      <c r="H6508" s="2">
        <v>0</v>
      </c>
      <c r="I6508" s="2">
        <v>0.26</v>
      </c>
      <c r="J6508" s="2">
        <v>0</v>
      </c>
      <c r="K6508" s="2">
        <v>0.26</v>
      </c>
    </row>
    <row r="6509" spans="1:11" x14ac:dyDescent="0.25">
      <c r="A6509" s="3">
        <v>6509</v>
      </c>
      <c r="B6509" s="3" t="s">
        <v>271</v>
      </c>
      <c r="C6509" s="3" t="s">
        <v>26</v>
      </c>
      <c r="D6509" s="3">
        <v>2004</v>
      </c>
      <c r="E6509" s="3" t="s">
        <v>13</v>
      </c>
      <c r="F6509" s="3" t="s">
        <v>110</v>
      </c>
      <c r="G6509" s="3">
        <v>0.24</v>
      </c>
      <c r="H6509" s="3">
        <v>0</v>
      </c>
      <c r="I6509" s="3">
        <v>0</v>
      </c>
      <c r="J6509" s="3">
        <v>0.02</v>
      </c>
      <c r="K6509" s="3">
        <v>0.26</v>
      </c>
    </row>
    <row r="6510" spans="1:11" x14ac:dyDescent="0.2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2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25">
      <c r="A6512" s="2">
        <v>6512</v>
      </c>
      <c r="B6512" s="2" t="s">
        <v>4843</v>
      </c>
      <c r="C6512" s="2" t="s">
        <v>55</v>
      </c>
      <c r="D6512" s="2">
        <v>2003</v>
      </c>
      <c r="E6512" s="2" t="s">
        <v>13</v>
      </c>
      <c r="F6512" s="2" t="s">
        <v>184</v>
      </c>
      <c r="G6512" s="2">
        <v>0</v>
      </c>
      <c r="H6512" s="2">
        <v>0</v>
      </c>
      <c r="I6512" s="2">
        <v>0.25</v>
      </c>
      <c r="J6512" s="2">
        <v>0.01</v>
      </c>
      <c r="K6512" s="2">
        <v>0.26</v>
      </c>
    </row>
    <row r="6513" spans="1:11" x14ac:dyDescent="0.25">
      <c r="A6513" s="3">
        <v>6513</v>
      </c>
      <c r="B6513" s="3" t="s">
        <v>4844</v>
      </c>
      <c r="C6513" s="3" t="s">
        <v>55</v>
      </c>
      <c r="D6513" s="3">
        <v>2004</v>
      </c>
      <c r="E6513" s="3" t="s">
        <v>83</v>
      </c>
      <c r="F6513" s="3" t="s">
        <v>969</v>
      </c>
      <c r="G6513" s="3">
        <v>0</v>
      </c>
      <c r="H6513" s="3">
        <v>0</v>
      </c>
      <c r="I6513" s="3">
        <v>0.25</v>
      </c>
      <c r="J6513" s="3">
        <v>0.01</v>
      </c>
      <c r="K6513" s="3">
        <v>0.26</v>
      </c>
    </row>
    <row r="6514" spans="1:11" x14ac:dyDescent="0.25">
      <c r="A6514" s="2">
        <v>6514</v>
      </c>
      <c r="B6514" s="2" t="s">
        <v>1483</v>
      </c>
      <c r="C6514" s="2" t="s">
        <v>39</v>
      </c>
      <c r="D6514" s="2">
        <v>2010</v>
      </c>
      <c r="E6514" s="2" t="s">
        <v>212</v>
      </c>
      <c r="F6514" s="2" t="s">
        <v>4059</v>
      </c>
      <c r="G6514" s="2">
        <v>0.24</v>
      </c>
      <c r="H6514" s="2">
        <v>0</v>
      </c>
      <c r="I6514" s="2">
        <v>0</v>
      </c>
      <c r="J6514" s="2">
        <v>0.02</v>
      </c>
      <c r="K6514" s="2">
        <v>0.26</v>
      </c>
    </row>
    <row r="6515" spans="1:11" x14ac:dyDescent="0.25">
      <c r="A6515" s="3">
        <v>6515</v>
      </c>
      <c r="B6515" s="3" t="s">
        <v>4845</v>
      </c>
      <c r="C6515" s="3" t="s">
        <v>46</v>
      </c>
      <c r="D6515" s="3">
        <v>2002</v>
      </c>
      <c r="E6515" s="3" t="s">
        <v>18</v>
      </c>
      <c r="F6515" s="3" t="s">
        <v>3324</v>
      </c>
      <c r="G6515" s="3">
        <v>0.13</v>
      </c>
      <c r="H6515" s="3">
        <v>0.1</v>
      </c>
      <c r="I6515" s="3">
        <v>0</v>
      </c>
      <c r="J6515" s="3">
        <v>0.03</v>
      </c>
      <c r="K6515" s="3">
        <v>0.26</v>
      </c>
    </row>
    <row r="6516" spans="1:11" x14ac:dyDescent="0.25">
      <c r="A6516" s="2">
        <v>6516</v>
      </c>
      <c r="B6516" s="2" t="s">
        <v>1150</v>
      </c>
      <c r="C6516" s="2" t="s">
        <v>42</v>
      </c>
      <c r="D6516" s="2">
        <v>2009</v>
      </c>
      <c r="E6516" s="2" t="s">
        <v>28</v>
      </c>
      <c r="F6516" s="2" t="s">
        <v>451</v>
      </c>
      <c r="G6516" s="2">
        <v>0.17</v>
      </c>
      <c r="H6516" s="2">
        <v>0.05</v>
      </c>
      <c r="I6516" s="2">
        <v>0</v>
      </c>
      <c r="J6516" s="2">
        <v>0.03</v>
      </c>
      <c r="K6516" s="2">
        <v>0.26</v>
      </c>
    </row>
    <row r="6517" spans="1:11" x14ac:dyDescent="0.2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2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25">
      <c r="A6519" s="3">
        <v>6519</v>
      </c>
      <c r="B6519" s="3" t="s">
        <v>4847</v>
      </c>
      <c r="C6519" s="3" t="s">
        <v>86</v>
      </c>
      <c r="D6519" s="3">
        <v>1999</v>
      </c>
      <c r="E6519" s="3" t="s">
        <v>28</v>
      </c>
      <c r="F6519" s="3" t="s">
        <v>276</v>
      </c>
      <c r="G6519" s="3">
        <v>0.04</v>
      </c>
      <c r="H6519" s="3">
        <v>0.03</v>
      </c>
      <c r="I6519" s="3">
        <v>0.18</v>
      </c>
      <c r="J6519" s="3">
        <v>0.02</v>
      </c>
      <c r="K6519" s="3">
        <v>0.26</v>
      </c>
    </row>
    <row r="6520" spans="1:11" x14ac:dyDescent="0.25">
      <c r="A6520" s="2">
        <v>6520</v>
      </c>
      <c r="B6520" s="2" t="s">
        <v>4848</v>
      </c>
      <c r="C6520" s="2" t="s">
        <v>130</v>
      </c>
      <c r="D6520" s="2">
        <v>2009</v>
      </c>
      <c r="E6520" s="2" t="s">
        <v>28</v>
      </c>
      <c r="F6520" s="2" t="s">
        <v>121</v>
      </c>
      <c r="G6520" s="2">
        <v>0</v>
      </c>
      <c r="H6520" s="2">
        <v>0</v>
      </c>
      <c r="I6520" s="2">
        <v>0.26</v>
      </c>
      <c r="J6520" s="2">
        <v>0</v>
      </c>
      <c r="K6520" s="2">
        <v>0.26</v>
      </c>
    </row>
    <row r="6521" spans="1:11" x14ac:dyDescent="0.25">
      <c r="A6521" s="3">
        <v>6521</v>
      </c>
      <c r="B6521" s="3" t="s">
        <v>2552</v>
      </c>
      <c r="C6521" s="3" t="s">
        <v>42</v>
      </c>
      <c r="D6521" s="3">
        <v>2007</v>
      </c>
      <c r="E6521" s="3" t="s">
        <v>18</v>
      </c>
      <c r="F6521" s="3" t="s">
        <v>385</v>
      </c>
      <c r="G6521" s="3">
        <v>0.18</v>
      </c>
      <c r="H6521" s="3">
        <v>0.04</v>
      </c>
      <c r="I6521" s="3">
        <v>0.01</v>
      </c>
      <c r="J6521" s="3">
        <v>0.03</v>
      </c>
      <c r="K6521" s="3">
        <v>0.26</v>
      </c>
    </row>
    <row r="6522" spans="1:11" x14ac:dyDescent="0.25">
      <c r="A6522" s="2">
        <v>6522</v>
      </c>
      <c r="B6522" s="2" t="s">
        <v>4849</v>
      </c>
      <c r="C6522" s="2" t="s">
        <v>130</v>
      </c>
      <c r="D6522" s="2">
        <v>2008</v>
      </c>
      <c r="E6522" s="2" t="s">
        <v>72</v>
      </c>
      <c r="F6522" s="2" t="s">
        <v>296</v>
      </c>
      <c r="G6522" s="2">
        <v>0</v>
      </c>
      <c r="H6522" s="2">
        <v>0</v>
      </c>
      <c r="I6522" s="2">
        <v>0.26</v>
      </c>
      <c r="J6522" s="2">
        <v>0</v>
      </c>
      <c r="K6522" s="2">
        <v>0.26</v>
      </c>
    </row>
    <row r="6523" spans="1:11" x14ac:dyDescent="0.25">
      <c r="A6523" s="3">
        <v>6523</v>
      </c>
      <c r="B6523" s="3" t="s">
        <v>4850</v>
      </c>
      <c r="C6523" s="3" t="s">
        <v>130</v>
      </c>
      <c r="D6523" s="3">
        <v>2009</v>
      </c>
      <c r="E6523" s="3" t="s">
        <v>43</v>
      </c>
      <c r="F6523" s="3" t="s">
        <v>176</v>
      </c>
      <c r="G6523" s="3">
        <v>0</v>
      </c>
      <c r="H6523" s="3">
        <v>0</v>
      </c>
      <c r="I6523" s="3">
        <v>0.26</v>
      </c>
      <c r="J6523" s="3">
        <v>0</v>
      </c>
      <c r="K6523" s="3">
        <v>0.26</v>
      </c>
    </row>
    <row r="6524" spans="1:11" x14ac:dyDescent="0.25">
      <c r="A6524" s="2">
        <v>6524</v>
      </c>
      <c r="B6524" s="2" t="s">
        <v>2549</v>
      </c>
      <c r="C6524" s="2" t="s">
        <v>78</v>
      </c>
      <c r="D6524" s="2">
        <v>1996</v>
      </c>
      <c r="E6524" s="2" t="s">
        <v>43</v>
      </c>
      <c r="F6524" s="2" t="s">
        <v>61</v>
      </c>
      <c r="G6524" s="2">
        <v>0.21</v>
      </c>
      <c r="H6524" s="2">
        <v>0.05</v>
      </c>
      <c r="I6524" s="2">
        <v>0</v>
      </c>
      <c r="J6524" s="2">
        <v>0</v>
      </c>
      <c r="K6524" s="2">
        <v>0.26</v>
      </c>
    </row>
    <row r="6525" spans="1:11" x14ac:dyDescent="0.25">
      <c r="A6525" s="3">
        <v>6525</v>
      </c>
      <c r="B6525" s="3" t="s">
        <v>4851</v>
      </c>
      <c r="C6525" s="3" t="s">
        <v>78</v>
      </c>
      <c r="D6525" s="3">
        <v>2000</v>
      </c>
      <c r="E6525" s="3" t="s">
        <v>33</v>
      </c>
      <c r="F6525" s="3" t="s">
        <v>196</v>
      </c>
      <c r="G6525" s="3">
        <v>0.21</v>
      </c>
      <c r="H6525" s="3">
        <v>0.05</v>
      </c>
      <c r="I6525" s="3">
        <v>0</v>
      </c>
      <c r="J6525" s="3">
        <v>0</v>
      </c>
      <c r="K6525" s="3">
        <v>0.26</v>
      </c>
    </row>
    <row r="6526" spans="1:11" x14ac:dyDescent="0.25">
      <c r="A6526" s="2">
        <v>6526</v>
      </c>
      <c r="B6526" s="2" t="s">
        <v>4852</v>
      </c>
      <c r="C6526" s="2" t="s">
        <v>78</v>
      </c>
      <c r="D6526" s="2">
        <v>1999</v>
      </c>
      <c r="E6526" s="2" t="s">
        <v>31</v>
      </c>
      <c r="F6526" s="2" t="s">
        <v>179</v>
      </c>
      <c r="G6526" s="2">
        <v>0.21</v>
      </c>
      <c r="H6526" s="2">
        <v>0.05</v>
      </c>
      <c r="I6526" s="2">
        <v>0</v>
      </c>
      <c r="J6526" s="2">
        <v>0</v>
      </c>
      <c r="K6526" s="2">
        <v>0.26</v>
      </c>
    </row>
    <row r="6527" spans="1:11" x14ac:dyDescent="0.25">
      <c r="A6527" s="3">
        <v>6527</v>
      </c>
      <c r="B6527" s="3" t="s">
        <v>4853</v>
      </c>
      <c r="C6527" s="3" t="s">
        <v>78</v>
      </c>
      <c r="D6527" s="3">
        <v>1999</v>
      </c>
      <c r="E6527" s="3" t="s">
        <v>31</v>
      </c>
      <c r="F6527" s="3" t="s">
        <v>417</v>
      </c>
      <c r="G6527" s="3">
        <v>0.21</v>
      </c>
      <c r="H6527" s="3">
        <v>0.05</v>
      </c>
      <c r="I6527" s="3">
        <v>0</v>
      </c>
      <c r="J6527" s="3">
        <v>0</v>
      </c>
      <c r="K6527" s="3">
        <v>0.26</v>
      </c>
    </row>
    <row r="6528" spans="1:11" x14ac:dyDescent="0.25">
      <c r="A6528" s="2">
        <v>6528</v>
      </c>
      <c r="B6528" s="2" t="s">
        <v>4854</v>
      </c>
      <c r="C6528" s="2" t="s">
        <v>46</v>
      </c>
      <c r="D6528" s="2">
        <v>2007</v>
      </c>
      <c r="E6528" s="2" t="s">
        <v>13</v>
      </c>
      <c r="F6528" s="2" t="s">
        <v>110</v>
      </c>
      <c r="G6528" s="2">
        <v>0.13</v>
      </c>
      <c r="H6528" s="2">
        <v>0.1</v>
      </c>
      <c r="I6528" s="2">
        <v>0</v>
      </c>
      <c r="J6528" s="2">
        <v>0.03</v>
      </c>
      <c r="K6528" s="2">
        <v>0.26</v>
      </c>
    </row>
    <row r="6529" spans="1:11" x14ac:dyDescent="0.2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25">
      <c r="A6530" s="2">
        <v>6530</v>
      </c>
      <c r="B6530" s="2" t="s">
        <v>4857</v>
      </c>
      <c r="C6530" s="2" t="s">
        <v>46</v>
      </c>
      <c r="D6530" s="2">
        <v>2002</v>
      </c>
      <c r="E6530" s="2" t="s">
        <v>13</v>
      </c>
      <c r="F6530" s="2" t="s">
        <v>184</v>
      </c>
      <c r="G6530" s="2">
        <v>0.13</v>
      </c>
      <c r="H6530" s="2">
        <v>0.1</v>
      </c>
      <c r="I6530" s="2">
        <v>0</v>
      </c>
      <c r="J6530" s="2">
        <v>0.03</v>
      </c>
      <c r="K6530" s="2">
        <v>0.26</v>
      </c>
    </row>
    <row r="6531" spans="1:11" x14ac:dyDescent="0.2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25">
      <c r="A6532" s="2">
        <v>6532</v>
      </c>
      <c r="B6532" s="2" t="s">
        <v>2612</v>
      </c>
      <c r="C6532" s="2" t="s">
        <v>693</v>
      </c>
      <c r="D6532" s="2">
        <v>2013</v>
      </c>
      <c r="E6532" s="2" t="s">
        <v>22</v>
      </c>
      <c r="F6532" s="2" t="s">
        <v>1897</v>
      </c>
      <c r="G6532" s="2">
        <v>0.13</v>
      </c>
      <c r="H6532" s="2">
        <v>0</v>
      </c>
      <c r="I6532" s="2">
        <v>0.1</v>
      </c>
      <c r="J6532" s="2">
        <v>0.03</v>
      </c>
      <c r="K6532" s="2">
        <v>0.26</v>
      </c>
    </row>
    <row r="6533" spans="1:11" x14ac:dyDescent="0.25">
      <c r="A6533" s="3">
        <v>6533</v>
      </c>
      <c r="B6533" s="3" t="s">
        <v>4859</v>
      </c>
      <c r="C6533" s="3" t="s">
        <v>42</v>
      </c>
      <c r="D6533" s="3">
        <v>2014</v>
      </c>
      <c r="E6533" s="3" t="s">
        <v>43</v>
      </c>
      <c r="F6533" s="3" t="s">
        <v>121</v>
      </c>
      <c r="G6533" s="3">
        <v>0</v>
      </c>
      <c r="H6533" s="3">
        <v>0</v>
      </c>
      <c r="I6533" s="3">
        <v>0.26</v>
      </c>
      <c r="J6533" s="3">
        <v>0</v>
      </c>
      <c r="K6533" s="3">
        <v>0.26</v>
      </c>
    </row>
    <row r="6534" spans="1:11" x14ac:dyDescent="0.25">
      <c r="A6534" s="2">
        <v>6534</v>
      </c>
      <c r="B6534" s="2" t="s">
        <v>2259</v>
      </c>
      <c r="C6534" s="2" t="s">
        <v>130</v>
      </c>
      <c r="D6534" s="2">
        <v>2009</v>
      </c>
      <c r="E6534" s="2" t="s">
        <v>43</v>
      </c>
      <c r="F6534" s="2" t="s">
        <v>61</v>
      </c>
      <c r="G6534" s="2">
        <v>0.11</v>
      </c>
      <c r="H6534" s="2">
        <v>0.1</v>
      </c>
      <c r="I6534" s="2">
        <v>0</v>
      </c>
      <c r="J6534" s="2">
        <v>0.06</v>
      </c>
      <c r="K6534" s="2">
        <v>0.26</v>
      </c>
    </row>
    <row r="6535" spans="1:11" x14ac:dyDescent="0.2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25">
      <c r="A6536" s="2">
        <v>6536</v>
      </c>
      <c r="B6536" s="2" t="s">
        <v>4860</v>
      </c>
      <c r="C6536" s="2" t="s">
        <v>113</v>
      </c>
      <c r="D6536" s="2">
        <v>2003</v>
      </c>
      <c r="E6536" s="2" t="s">
        <v>13</v>
      </c>
      <c r="F6536" s="2" t="s">
        <v>1298</v>
      </c>
      <c r="G6536" s="2">
        <v>0.19</v>
      </c>
      <c r="H6536" s="2">
        <v>0.06</v>
      </c>
      <c r="I6536" s="2">
        <v>0</v>
      </c>
      <c r="J6536" s="2">
        <v>0.01</v>
      </c>
      <c r="K6536" s="2">
        <v>0.26</v>
      </c>
    </row>
    <row r="6537" spans="1:11" x14ac:dyDescent="0.25">
      <c r="A6537" s="3">
        <v>6537</v>
      </c>
      <c r="B6537" s="3" t="s">
        <v>2872</v>
      </c>
      <c r="C6537" s="3" t="s">
        <v>147</v>
      </c>
      <c r="D6537" s="3">
        <v>2001</v>
      </c>
      <c r="E6537" s="3" t="s">
        <v>83</v>
      </c>
      <c r="F6537" s="3" t="s">
        <v>92</v>
      </c>
      <c r="G6537" s="3">
        <v>0.2</v>
      </c>
      <c r="H6537" s="3">
        <v>0.05</v>
      </c>
      <c r="I6537" s="3">
        <v>0</v>
      </c>
      <c r="J6537" s="3">
        <v>0.01</v>
      </c>
      <c r="K6537" s="3">
        <v>0.26</v>
      </c>
    </row>
    <row r="6538" spans="1:11" x14ac:dyDescent="0.2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25">
      <c r="A6539" s="3">
        <v>6539</v>
      </c>
      <c r="B6539" s="3" t="s">
        <v>4861</v>
      </c>
      <c r="C6539" s="3" t="s">
        <v>127</v>
      </c>
      <c r="D6539" s="3">
        <v>1981</v>
      </c>
      <c r="E6539" s="3" t="s">
        <v>13</v>
      </c>
      <c r="F6539" s="3" t="s">
        <v>128</v>
      </c>
      <c r="G6539" s="3">
        <v>0.24</v>
      </c>
      <c r="H6539" s="3">
        <v>0.01</v>
      </c>
      <c r="I6539" s="3">
        <v>0</v>
      </c>
      <c r="J6539" s="3">
        <v>0</v>
      </c>
      <c r="K6539" s="3">
        <v>0.26</v>
      </c>
    </row>
    <row r="6540" spans="1:11" x14ac:dyDescent="0.25">
      <c r="A6540" s="2">
        <v>6540</v>
      </c>
      <c r="B6540" s="2" t="s">
        <v>1621</v>
      </c>
      <c r="C6540" s="2" t="s">
        <v>46</v>
      </c>
      <c r="D6540" s="2">
        <v>2009</v>
      </c>
      <c r="E6540" s="2" t="s">
        <v>13</v>
      </c>
      <c r="F6540" s="2" t="s">
        <v>110</v>
      </c>
      <c r="G6540" s="2">
        <v>0.12</v>
      </c>
      <c r="H6540" s="2">
        <v>0.01</v>
      </c>
      <c r="I6540" s="2">
        <v>0</v>
      </c>
      <c r="J6540" s="2">
        <v>0.13</v>
      </c>
      <c r="K6540" s="2">
        <v>0.26</v>
      </c>
    </row>
    <row r="6541" spans="1:11" x14ac:dyDescent="0.25">
      <c r="A6541" s="3">
        <v>6541</v>
      </c>
      <c r="B6541" s="3" t="s">
        <v>4862</v>
      </c>
      <c r="C6541" s="3" t="s">
        <v>26</v>
      </c>
      <c r="D6541" s="3">
        <v>2007</v>
      </c>
      <c r="E6541" s="3" t="s">
        <v>212</v>
      </c>
      <c r="F6541" s="3" t="s">
        <v>296</v>
      </c>
      <c r="G6541" s="3">
        <v>0</v>
      </c>
      <c r="H6541" s="3">
        <v>0</v>
      </c>
      <c r="I6541" s="3">
        <v>0.26</v>
      </c>
      <c r="J6541" s="3">
        <v>0</v>
      </c>
      <c r="K6541" s="3">
        <v>0.26</v>
      </c>
    </row>
    <row r="6542" spans="1:11" x14ac:dyDescent="0.25">
      <c r="A6542" s="2">
        <v>6542</v>
      </c>
      <c r="B6542" s="2" t="s">
        <v>2152</v>
      </c>
      <c r="C6542" s="2" t="s">
        <v>42</v>
      </c>
      <c r="D6542" s="2">
        <v>2007</v>
      </c>
      <c r="E6542" s="2" t="s">
        <v>43</v>
      </c>
      <c r="F6542" s="2" t="s">
        <v>92</v>
      </c>
      <c r="G6542" s="2">
        <v>0.2</v>
      </c>
      <c r="H6542" s="2">
        <v>0.03</v>
      </c>
      <c r="I6542" s="2">
        <v>0</v>
      </c>
      <c r="J6542" s="2">
        <v>0.03</v>
      </c>
      <c r="K6542" s="2">
        <v>0.26</v>
      </c>
    </row>
    <row r="6543" spans="1:11" x14ac:dyDescent="0.2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25">
      <c r="A6544" s="2">
        <v>6544</v>
      </c>
      <c r="B6544" s="2" t="s">
        <v>4863</v>
      </c>
      <c r="C6544" s="2" t="s">
        <v>113</v>
      </c>
      <c r="D6544" s="2">
        <v>2003</v>
      </c>
      <c r="E6544" s="2" t="s">
        <v>22</v>
      </c>
      <c r="F6544" s="2" t="s">
        <v>128</v>
      </c>
      <c r="G6544" s="2">
        <v>0.19</v>
      </c>
      <c r="H6544" s="2">
        <v>0.06</v>
      </c>
      <c r="I6544" s="2">
        <v>0</v>
      </c>
      <c r="J6544" s="2">
        <v>0.01</v>
      </c>
      <c r="K6544" s="2">
        <v>0.26</v>
      </c>
    </row>
    <row r="6545" spans="1:11" x14ac:dyDescent="0.25">
      <c r="A6545" s="3">
        <v>6545</v>
      </c>
      <c r="B6545" s="3" t="s">
        <v>4864</v>
      </c>
      <c r="C6545" s="3" t="s">
        <v>42</v>
      </c>
      <c r="D6545" s="3">
        <v>2012</v>
      </c>
      <c r="E6545" s="3" t="s">
        <v>83</v>
      </c>
      <c r="F6545" s="3" t="s">
        <v>1412</v>
      </c>
      <c r="G6545" s="3">
        <v>0.05</v>
      </c>
      <c r="H6545" s="3">
        <v>0.15</v>
      </c>
      <c r="I6545" s="3">
        <v>0</v>
      </c>
      <c r="J6545" s="3">
        <v>0.06</v>
      </c>
      <c r="K6545" s="3">
        <v>0.26</v>
      </c>
    </row>
    <row r="6546" spans="1:11" x14ac:dyDescent="0.25">
      <c r="A6546" s="2">
        <v>6546</v>
      </c>
      <c r="B6546" s="2" t="s">
        <v>4865</v>
      </c>
      <c r="C6546" s="2" t="s">
        <v>39</v>
      </c>
      <c r="D6546" s="2">
        <v>2012</v>
      </c>
      <c r="E6546" s="2" t="s">
        <v>22</v>
      </c>
      <c r="F6546" s="2" t="s">
        <v>1412</v>
      </c>
      <c r="G6546" s="2">
        <v>0.15</v>
      </c>
      <c r="H6546" s="2">
        <v>0.08</v>
      </c>
      <c r="I6546" s="2">
        <v>0</v>
      </c>
      <c r="J6546" s="2">
        <v>0.02</v>
      </c>
      <c r="K6546" s="2">
        <v>0.26</v>
      </c>
    </row>
    <row r="6547" spans="1:11" x14ac:dyDescent="0.25">
      <c r="A6547" s="3">
        <v>6547</v>
      </c>
      <c r="B6547" s="3" t="s">
        <v>4866</v>
      </c>
      <c r="C6547" s="3" t="s">
        <v>26</v>
      </c>
      <c r="D6547" s="3">
        <v>2011</v>
      </c>
      <c r="E6547" s="3" t="s">
        <v>28</v>
      </c>
      <c r="F6547" s="3" t="s">
        <v>1203</v>
      </c>
      <c r="G6547" s="3">
        <v>0.15</v>
      </c>
      <c r="H6547" s="3">
        <v>0.08</v>
      </c>
      <c r="I6547" s="3">
        <v>0</v>
      </c>
      <c r="J6547" s="3">
        <v>0.02</v>
      </c>
      <c r="K6547" s="3">
        <v>0.26</v>
      </c>
    </row>
    <row r="6548" spans="1:11" x14ac:dyDescent="0.2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25">
      <c r="A6549" s="3">
        <v>6549</v>
      </c>
      <c r="B6549" s="3" t="s">
        <v>4868</v>
      </c>
      <c r="C6549" s="3" t="s">
        <v>46</v>
      </c>
      <c r="D6549" s="3">
        <v>2001</v>
      </c>
      <c r="E6549" s="3" t="s">
        <v>22</v>
      </c>
      <c r="F6549" s="3" t="s">
        <v>223</v>
      </c>
      <c r="G6549" s="3">
        <v>0.13</v>
      </c>
      <c r="H6549" s="3">
        <v>0.1</v>
      </c>
      <c r="I6549" s="3">
        <v>0</v>
      </c>
      <c r="J6549" s="3">
        <v>0.03</v>
      </c>
      <c r="K6549" s="3">
        <v>0.26</v>
      </c>
    </row>
    <row r="6550" spans="1:11" x14ac:dyDescent="0.25">
      <c r="A6550" s="2">
        <v>6550</v>
      </c>
      <c r="B6550" s="2" t="s">
        <v>821</v>
      </c>
      <c r="C6550" s="2" t="s">
        <v>147</v>
      </c>
      <c r="D6550" s="2">
        <v>2003</v>
      </c>
      <c r="E6550" s="2" t="s">
        <v>18</v>
      </c>
      <c r="F6550" s="2" t="s">
        <v>260</v>
      </c>
      <c r="G6550" s="2">
        <v>0.2</v>
      </c>
      <c r="H6550" s="2">
        <v>0.05</v>
      </c>
      <c r="I6550" s="2">
        <v>0</v>
      </c>
      <c r="J6550" s="2">
        <v>0.01</v>
      </c>
      <c r="K6550" s="2">
        <v>0.26</v>
      </c>
    </row>
    <row r="6551" spans="1:11" x14ac:dyDescent="0.25">
      <c r="A6551" s="3">
        <v>6551</v>
      </c>
      <c r="B6551" s="3" t="s">
        <v>4869</v>
      </c>
      <c r="C6551" s="3" t="s">
        <v>12</v>
      </c>
      <c r="D6551" s="3">
        <v>2008</v>
      </c>
      <c r="E6551" s="3" t="s">
        <v>28</v>
      </c>
      <c r="F6551" s="3" t="s">
        <v>1147</v>
      </c>
      <c r="G6551" s="3">
        <v>0.01</v>
      </c>
      <c r="H6551" s="3">
        <v>0</v>
      </c>
      <c r="I6551" s="3">
        <v>0.25</v>
      </c>
      <c r="J6551" s="3">
        <v>0</v>
      </c>
      <c r="K6551" s="3">
        <v>0.26</v>
      </c>
    </row>
    <row r="6552" spans="1:11" x14ac:dyDescent="0.25">
      <c r="A6552" s="2">
        <v>6552</v>
      </c>
      <c r="B6552" s="2" t="s">
        <v>2305</v>
      </c>
      <c r="C6552" s="2" t="s">
        <v>130</v>
      </c>
      <c r="D6552" s="2">
        <v>2009</v>
      </c>
      <c r="E6552" s="2" t="s">
        <v>13</v>
      </c>
      <c r="F6552" s="2" t="s">
        <v>59</v>
      </c>
      <c r="G6552" s="2">
        <v>0.24</v>
      </c>
      <c r="H6552" s="2">
        <v>0</v>
      </c>
      <c r="I6552" s="2">
        <v>0</v>
      </c>
      <c r="J6552" s="2">
        <v>0.02</v>
      </c>
      <c r="K6552" s="2">
        <v>0.26</v>
      </c>
    </row>
    <row r="6553" spans="1:11" x14ac:dyDescent="0.25">
      <c r="A6553" s="3">
        <v>6553</v>
      </c>
      <c r="B6553" s="3" t="s">
        <v>4870</v>
      </c>
      <c r="C6553" s="3" t="s">
        <v>26</v>
      </c>
      <c r="D6553" s="3">
        <v>2004</v>
      </c>
      <c r="E6553" s="3" t="s">
        <v>24</v>
      </c>
      <c r="F6553" s="3" t="s">
        <v>14</v>
      </c>
      <c r="G6553" s="3">
        <v>0.13</v>
      </c>
      <c r="H6553" s="3">
        <v>0.01</v>
      </c>
      <c r="I6553" s="3">
        <v>0.11</v>
      </c>
      <c r="J6553" s="3">
        <v>0.01</v>
      </c>
      <c r="K6553" s="3">
        <v>0.26</v>
      </c>
    </row>
    <row r="6554" spans="1:11" x14ac:dyDescent="0.25">
      <c r="A6554" s="2">
        <v>6554</v>
      </c>
      <c r="B6554" s="2" t="s">
        <v>4871</v>
      </c>
      <c r="C6554" s="2" t="s">
        <v>42</v>
      </c>
      <c r="D6554" s="2">
        <v>2014</v>
      </c>
      <c r="E6554" s="2" t="s">
        <v>43</v>
      </c>
      <c r="F6554" s="2" t="s">
        <v>751</v>
      </c>
      <c r="G6554" s="2">
        <v>0</v>
      </c>
      <c r="H6554" s="2">
        <v>0</v>
      </c>
      <c r="I6554" s="2">
        <v>0.26</v>
      </c>
      <c r="J6554" s="2">
        <v>0</v>
      </c>
      <c r="K6554" s="2">
        <v>0.26</v>
      </c>
    </row>
    <row r="6555" spans="1:11" x14ac:dyDescent="0.25">
      <c r="A6555" s="3">
        <v>6555</v>
      </c>
      <c r="B6555" s="3" t="s">
        <v>3144</v>
      </c>
      <c r="C6555" s="3" t="s">
        <v>39</v>
      </c>
      <c r="D6555" s="3">
        <v>2014</v>
      </c>
      <c r="E6555" s="3" t="s">
        <v>18</v>
      </c>
      <c r="F6555" s="3" t="s">
        <v>514</v>
      </c>
      <c r="G6555" s="3">
        <v>0.08</v>
      </c>
      <c r="H6555" s="3">
        <v>0.15</v>
      </c>
      <c r="I6555" s="3">
        <v>0</v>
      </c>
      <c r="J6555" s="3">
        <v>0.02</v>
      </c>
      <c r="K6555" s="3">
        <v>0.26</v>
      </c>
    </row>
    <row r="6556" spans="1:11" x14ac:dyDescent="0.25">
      <c r="A6556" s="2">
        <v>6556</v>
      </c>
      <c r="B6556" s="2" t="s">
        <v>4872</v>
      </c>
      <c r="C6556" s="2" t="s">
        <v>55</v>
      </c>
      <c r="D6556" s="2">
        <v>2004</v>
      </c>
      <c r="E6556" s="2" t="s">
        <v>43</v>
      </c>
      <c r="F6556" s="2" t="s">
        <v>14</v>
      </c>
      <c r="G6556" s="2">
        <v>0.1</v>
      </c>
      <c r="H6556" s="2">
        <v>0.04</v>
      </c>
      <c r="I6556" s="2">
        <v>0.11</v>
      </c>
      <c r="J6556" s="2">
        <v>0.01</v>
      </c>
      <c r="K6556" s="2">
        <v>0.26</v>
      </c>
    </row>
    <row r="6557" spans="1:11" x14ac:dyDescent="0.25">
      <c r="A6557" s="3">
        <v>6557</v>
      </c>
      <c r="B6557" s="3" t="s">
        <v>3514</v>
      </c>
      <c r="C6557" s="3" t="s">
        <v>12</v>
      </c>
      <c r="D6557" s="3">
        <v>2007</v>
      </c>
      <c r="E6557" s="3" t="s">
        <v>43</v>
      </c>
      <c r="F6557" s="3" t="s">
        <v>385</v>
      </c>
      <c r="G6557" s="3">
        <v>0.24</v>
      </c>
      <c r="H6557" s="3">
        <v>0</v>
      </c>
      <c r="I6557" s="3">
        <v>0</v>
      </c>
      <c r="J6557" s="3">
        <v>0.02</v>
      </c>
      <c r="K6557" s="3">
        <v>0.26</v>
      </c>
    </row>
    <row r="6558" spans="1:11" x14ac:dyDescent="0.25">
      <c r="A6558" s="2">
        <v>6558</v>
      </c>
      <c r="B6558" s="2" t="s">
        <v>794</v>
      </c>
      <c r="C6558" s="2" t="s">
        <v>39</v>
      </c>
      <c r="D6558" s="2">
        <v>2005</v>
      </c>
      <c r="E6558" s="2" t="s">
        <v>43</v>
      </c>
      <c r="F6558" s="2" t="s">
        <v>92</v>
      </c>
      <c r="G6558" s="2">
        <v>0.2</v>
      </c>
      <c r="H6558" s="2">
        <v>0.03</v>
      </c>
      <c r="I6558" s="2">
        <v>0</v>
      </c>
      <c r="J6558" s="2">
        <v>0.02</v>
      </c>
      <c r="K6558" s="2">
        <v>0.26</v>
      </c>
    </row>
    <row r="6559" spans="1:11" x14ac:dyDescent="0.25">
      <c r="A6559" s="3">
        <v>6559</v>
      </c>
      <c r="B6559" s="3" t="s">
        <v>4873</v>
      </c>
      <c r="C6559" s="3" t="s">
        <v>26</v>
      </c>
      <c r="D6559" s="3">
        <v>2008</v>
      </c>
      <c r="E6559" s="3" t="s">
        <v>83</v>
      </c>
      <c r="F6559" s="3" t="s">
        <v>1866</v>
      </c>
      <c r="G6559" s="3">
        <v>0.24</v>
      </c>
      <c r="H6559" s="3">
        <v>0</v>
      </c>
      <c r="I6559" s="3">
        <v>0</v>
      </c>
      <c r="J6559" s="3">
        <v>0.02</v>
      </c>
      <c r="K6559" s="3">
        <v>0.26</v>
      </c>
    </row>
    <row r="6560" spans="1:11" x14ac:dyDescent="0.25">
      <c r="A6560" s="2">
        <v>6560</v>
      </c>
      <c r="B6560" s="2" t="s">
        <v>4874</v>
      </c>
      <c r="C6560" s="2" t="s">
        <v>46</v>
      </c>
      <c r="D6560" s="2">
        <v>2005</v>
      </c>
      <c r="E6560" s="2" t="s">
        <v>33</v>
      </c>
      <c r="F6560" s="2" t="s">
        <v>969</v>
      </c>
      <c r="G6560" s="2">
        <v>0</v>
      </c>
      <c r="H6560" s="2">
        <v>0</v>
      </c>
      <c r="I6560" s="2">
        <v>0.26</v>
      </c>
      <c r="J6560" s="2">
        <v>0</v>
      </c>
      <c r="K6560" s="2">
        <v>0.26</v>
      </c>
    </row>
    <row r="6561" spans="1:11" x14ac:dyDescent="0.2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25">
      <c r="A6562" s="2">
        <v>6562</v>
      </c>
      <c r="B6562" s="2" t="s">
        <v>3560</v>
      </c>
      <c r="C6562" s="2" t="s">
        <v>834</v>
      </c>
      <c r="D6562" s="2">
        <v>1997</v>
      </c>
      <c r="E6562" s="2" t="s">
        <v>72</v>
      </c>
      <c r="F6562" s="2" t="s">
        <v>176</v>
      </c>
      <c r="G6562" s="2">
        <v>0</v>
      </c>
      <c r="H6562" s="2">
        <v>0</v>
      </c>
      <c r="I6562" s="2">
        <v>0.26</v>
      </c>
      <c r="J6562" s="2">
        <v>0</v>
      </c>
      <c r="K6562" s="2">
        <v>0.26</v>
      </c>
    </row>
    <row r="6563" spans="1:11" x14ac:dyDescent="0.2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2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25">
      <c r="A6565" s="3">
        <v>6565</v>
      </c>
      <c r="B6565" s="3" t="s">
        <v>4877</v>
      </c>
      <c r="C6565" s="3" t="s">
        <v>113</v>
      </c>
      <c r="D6565" s="3">
        <v>2005</v>
      </c>
      <c r="E6565" s="3" t="s">
        <v>83</v>
      </c>
      <c r="F6565" s="3" t="s">
        <v>110</v>
      </c>
      <c r="G6565" s="3">
        <v>0.19</v>
      </c>
      <c r="H6565" s="3">
        <v>0.06</v>
      </c>
      <c r="I6565" s="3">
        <v>0</v>
      </c>
      <c r="J6565" s="3">
        <v>0.01</v>
      </c>
      <c r="K6565" s="3">
        <v>0.26</v>
      </c>
    </row>
    <row r="6566" spans="1:11" x14ac:dyDescent="0.25">
      <c r="A6566" s="2">
        <v>6566</v>
      </c>
      <c r="B6566" s="2" t="s">
        <v>2532</v>
      </c>
      <c r="C6566" s="2" t="s">
        <v>130</v>
      </c>
      <c r="D6566" s="2">
        <v>2007</v>
      </c>
      <c r="E6566" s="2" t="s">
        <v>18</v>
      </c>
      <c r="F6566" s="2" t="s">
        <v>121</v>
      </c>
      <c r="G6566" s="2">
        <v>0.03</v>
      </c>
      <c r="H6566" s="2">
        <v>0.15</v>
      </c>
      <c r="I6566" s="2">
        <v>0</v>
      </c>
      <c r="J6566" s="2">
        <v>0.08</v>
      </c>
      <c r="K6566" s="2">
        <v>0.26</v>
      </c>
    </row>
    <row r="6567" spans="1:11" x14ac:dyDescent="0.25">
      <c r="A6567" s="3">
        <v>6567</v>
      </c>
      <c r="B6567" s="3" t="s">
        <v>4878</v>
      </c>
      <c r="C6567" s="3" t="s">
        <v>46</v>
      </c>
      <c r="D6567" s="3">
        <v>2004</v>
      </c>
      <c r="E6567" s="3" t="s">
        <v>72</v>
      </c>
      <c r="F6567" s="3" t="s">
        <v>2832</v>
      </c>
      <c r="G6567" s="3">
        <v>0.13</v>
      </c>
      <c r="H6567" s="3">
        <v>0.1</v>
      </c>
      <c r="I6567" s="3">
        <v>0</v>
      </c>
      <c r="J6567" s="3">
        <v>0.03</v>
      </c>
      <c r="K6567" s="3">
        <v>0.26</v>
      </c>
    </row>
    <row r="6568" spans="1:11" x14ac:dyDescent="0.2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25">
      <c r="A6569" s="3">
        <v>6569</v>
      </c>
      <c r="B6569" s="3" t="s">
        <v>4880</v>
      </c>
      <c r="C6569" s="3" t="s">
        <v>39</v>
      </c>
      <c r="D6569" s="3">
        <v>2008</v>
      </c>
      <c r="E6569" s="3" t="s">
        <v>31</v>
      </c>
      <c r="F6569" s="3" t="s">
        <v>128</v>
      </c>
      <c r="G6569" s="3">
        <v>0.08</v>
      </c>
      <c r="H6569" s="3">
        <v>0.15</v>
      </c>
      <c r="I6569" s="3">
        <v>0</v>
      </c>
      <c r="J6569" s="3">
        <v>0.03</v>
      </c>
      <c r="K6569" s="3">
        <v>0.26</v>
      </c>
    </row>
    <row r="6570" spans="1:11" x14ac:dyDescent="0.25">
      <c r="A6570" s="2">
        <v>6570</v>
      </c>
      <c r="B6570" s="2" t="s">
        <v>4881</v>
      </c>
      <c r="C6570" s="2" t="s">
        <v>834</v>
      </c>
      <c r="D6570" s="2">
        <v>1996</v>
      </c>
      <c r="E6570" s="2" t="s">
        <v>13</v>
      </c>
      <c r="F6570" s="2" t="s">
        <v>121</v>
      </c>
      <c r="G6570" s="2">
        <v>0</v>
      </c>
      <c r="H6570" s="2">
        <v>0</v>
      </c>
      <c r="I6570" s="2">
        <v>0.26</v>
      </c>
      <c r="J6570" s="2">
        <v>0</v>
      </c>
      <c r="K6570" s="2">
        <v>0.26</v>
      </c>
    </row>
    <row r="6571" spans="1:11" x14ac:dyDescent="0.25">
      <c r="A6571" s="3">
        <v>6571</v>
      </c>
      <c r="B6571" s="3" t="s">
        <v>4882</v>
      </c>
      <c r="C6571" s="3" t="s">
        <v>12</v>
      </c>
      <c r="D6571" s="3">
        <v>2009</v>
      </c>
      <c r="E6571" s="3" t="s">
        <v>13</v>
      </c>
      <c r="F6571" s="3" t="s">
        <v>159</v>
      </c>
      <c r="G6571" s="3">
        <v>0.17</v>
      </c>
      <c r="H6571" s="3">
        <v>0.06</v>
      </c>
      <c r="I6571" s="3">
        <v>0</v>
      </c>
      <c r="J6571" s="3">
        <v>0.02</v>
      </c>
      <c r="K6571" s="3">
        <v>0.26</v>
      </c>
    </row>
    <row r="6572" spans="1:11" x14ac:dyDescent="0.25">
      <c r="A6572" s="2">
        <v>6572</v>
      </c>
      <c r="B6572" s="2" t="s">
        <v>4883</v>
      </c>
      <c r="C6572" s="2" t="s">
        <v>42</v>
      </c>
      <c r="D6572" s="2">
        <v>2013</v>
      </c>
      <c r="E6572" s="2" t="s">
        <v>43</v>
      </c>
      <c r="F6572" s="2" t="s">
        <v>296</v>
      </c>
      <c r="G6572" s="2">
        <v>0.1</v>
      </c>
      <c r="H6572" s="2">
        <v>0.11</v>
      </c>
      <c r="I6572" s="2">
        <v>0</v>
      </c>
      <c r="J6572" s="2">
        <v>0.05</v>
      </c>
      <c r="K6572" s="2">
        <v>0.26</v>
      </c>
    </row>
    <row r="6573" spans="1:11" x14ac:dyDescent="0.25">
      <c r="A6573" s="3">
        <v>6573</v>
      </c>
      <c r="B6573" s="3" t="s">
        <v>4884</v>
      </c>
      <c r="C6573" s="3" t="s">
        <v>46</v>
      </c>
      <c r="D6573" s="3">
        <v>2002</v>
      </c>
      <c r="E6573" s="3" t="s">
        <v>83</v>
      </c>
      <c r="F6573" s="3" t="s">
        <v>59</v>
      </c>
      <c r="G6573" s="3">
        <v>0.13</v>
      </c>
      <c r="H6573" s="3">
        <v>0.1</v>
      </c>
      <c r="I6573" s="3">
        <v>0</v>
      </c>
      <c r="J6573" s="3">
        <v>0.03</v>
      </c>
      <c r="K6573" s="3">
        <v>0.26</v>
      </c>
    </row>
    <row r="6574" spans="1:11" x14ac:dyDescent="0.25">
      <c r="A6574" s="2">
        <v>6574</v>
      </c>
      <c r="B6574" s="2" t="s">
        <v>4885</v>
      </c>
      <c r="C6574" s="2" t="s">
        <v>39</v>
      </c>
      <c r="D6574" s="2">
        <v>2006</v>
      </c>
      <c r="E6574" s="2" t="s">
        <v>13</v>
      </c>
      <c r="F6574" s="2" t="s">
        <v>751</v>
      </c>
      <c r="G6574" s="2">
        <v>0.15</v>
      </c>
      <c r="H6574" s="2">
        <v>0.03</v>
      </c>
      <c r="I6574" s="2">
        <v>0.06</v>
      </c>
      <c r="J6574" s="2">
        <v>0.02</v>
      </c>
      <c r="K6574" s="2">
        <v>0.26</v>
      </c>
    </row>
    <row r="6575" spans="1:11" x14ac:dyDescent="0.25">
      <c r="A6575" s="3">
        <v>6575</v>
      </c>
      <c r="B6575" s="3" t="s">
        <v>4886</v>
      </c>
      <c r="C6575" s="3" t="s">
        <v>12</v>
      </c>
      <c r="D6575" s="3">
        <v>2008</v>
      </c>
      <c r="E6575" s="3" t="s">
        <v>33</v>
      </c>
      <c r="F6575" s="3" t="s">
        <v>92</v>
      </c>
      <c r="G6575" s="3">
        <v>0.23</v>
      </c>
      <c r="H6575" s="3">
        <v>0</v>
      </c>
      <c r="I6575" s="3">
        <v>0</v>
      </c>
      <c r="J6575" s="3">
        <v>0.02</v>
      </c>
      <c r="K6575" s="3">
        <v>0.26</v>
      </c>
    </row>
    <row r="6576" spans="1:11" x14ac:dyDescent="0.25">
      <c r="A6576" s="2">
        <v>6576</v>
      </c>
      <c r="B6576" s="2" t="s">
        <v>3044</v>
      </c>
      <c r="C6576" s="2" t="s">
        <v>113</v>
      </c>
      <c r="D6576" s="2">
        <v>2005</v>
      </c>
      <c r="E6576" s="2" t="s">
        <v>28</v>
      </c>
      <c r="F6576" s="2" t="s">
        <v>385</v>
      </c>
      <c r="G6576" s="2">
        <v>0.19</v>
      </c>
      <c r="H6576" s="2">
        <v>0.06</v>
      </c>
      <c r="I6576" s="2">
        <v>0</v>
      </c>
      <c r="J6576" s="2">
        <v>0.01</v>
      </c>
      <c r="K6576" s="2">
        <v>0.26</v>
      </c>
    </row>
    <row r="6577" spans="1:11" x14ac:dyDescent="0.25">
      <c r="A6577" s="3">
        <v>6577</v>
      </c>
      <c r="B6577" s="3" t="s">
        <v>4887</v>
      </c>
      <c r="C6577" s="3" t="s">
        <v>86</v>
      </c>
      <c r="D6577" s="3">
        <v>1998</v>
      </c>
      <c r="E6577" s="3" t="s">
        <v>18</v>
      </c>
      <c r="F6577" s="3" t="s">
        <v>2835</v>
      </c>
      <c r="G6577" s="3">
        <v>0</v>
      </c>
      <c r="H6577" s="3">
        <v>0</v>
      </c>
      <c r="I6577" s="3">
        <v>0.24</v>
      </c>
      <c r="J6577" s="3">
        <v>0.02</v>
      </c>
      <c r="K6577" s="3">
        <v>0.26</v>
      </c>
    </row>
    <row r="6578" spans="1:11" x14ac:dyDescent="0.25">
      <c r="A6578" s="2">
        <v>6578</v>
      </c>
      <c r="B6578" s="2" t="s">
        <v>4888</v>
      </c>
      <c r="C6578" s="2" t="s">
        <v>42</v>
      </c>
      <c r="D6578" s="2">
        <v>2012</v>
      </c>
      <c r="E6578" s="2" t="s">
        <v>43</v>
      </c>
      <c r="F6578" s="2" t="s">
        <v>59</v>
      </c>
      <c r="G6578" s="2">
        <v>0</v>
      </c>
      <c r="H6578" s="2">
        <v>0</v>
      </c>
      <c r="I6578" s="2">
        <v>0.26</v>
      </c>
      <c r="J6578" s="2">
        <v>0</v>
      </c>
      <c r="K6578" s="2">
        <v>0.26</v>
      </c>
    </row>
    <row r="6579" spans="1:11" x14ac:dyDescent="0.25">
      <c r="A6579" s="3">
        <v>6579</v>
      </c>
      <c r="B6579" s="3" t="s">
        <v>4889</v>
      </c>
      <c r="C6579" s="3" t="s">
        <v>42</v>
      </c>
      <c r="D6579" s="3">
        <v>2011</v>
      </c>
      <c r="E6579" s="3" t="s">
        <v>43</v>
      </c>
      <c r="F6579" s="3" t="s">
        <v>107</v>
      </c>
      <c r="G6579" s="3">
        <v>0.12</v>
      </c>
      <c r="H6579" s="3">
        <v>0.08</v>
      </c>
      <c r="I6579" s="3">
        <v>0.02</v>
      </c>
      <c r="J6579" s="3">
        <v>0.04</v>
      </c>
      <c r="K6579" s="3">
        <v>0.26</v>
      </c>
    </row>
    <row r="6580" spans="1:11" x14ac:dyDescent="0.25">
      <c r="A6580" s="2">
        <v>6580</v>
      </c>
      <c r="B6580" s="2" t="s">
        <v>2545</v>
      </c>
      <c r="C6580" s="2" t="s">
        <v>147</v>
      </c>
      <c r="D6580" s="2">
        <v>2004</v>
      </c>
      <c r="E6580" s="2" t="s">
        <v>2</v>
      </c>
      <c r="F6580" s="2" t="s">
        <v>61</v>
      </c>
      <c r="G6580" s="2">
        <v>0.2</v>
      </c>
      <c r="H6580" s="2">
        <v>0.05</v>
      </c>
      <c r="I6580" s="2">
        <v>0</v>
      </c>
      <c r="J6580" s="2">
        <v>0.01</v>
      </c>
      <c r="K6580" s="2">
        <v>0.26</v>
      </c>
    </row>
    <row r="6581" spans="1:11" x14ac:dyDescent="0.25">
      <c r="A6581" s="3">
        <v>6581</v>
      </c>
      <c r="B6581" s="3" t="s">
        <v>3243</v>
      </c>
      <c r="C6581" s="3" t="s">
        <v>26</v>
      </c>
      <c r="D6581" s="3">
        <v>2006</v>
      </c>
      <c r="E6581" s="3" t="s">
        <v>83</v>
      </c>
      <c r="F6581" s="3" t="s">
        <v>451</v>
      </c>
      <c r="G6581" s="3">
        <v>0.23</v>
      </c>
      <c r="H6581" s="3">
        <v>0.01</v>
      </c>
      <c r="I6581" s="3">
        <v>0</v>
      </c>
      <c r="J6581" s="3">
        <v>0.02</v>
      </c>
      <c r="K6581" s="3">
        <v>0.26</v>
      </c>
    </row>
    <row r="6582" spans="1:11" x14ac:dyDescent="0.2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2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25">
      <c r="A6584" s="2">
        <v>6584</v>
      </c>
      <c r="B6584" s="2" t="s">
        <v>4892</v>
      </c>
      <c r="C6584" s="2" t="s">
        <v>48</v>
      </c>
      <c r="D6584" s="2">
        <v>1999</v>
      </c>
      <c r="E6584" s="2" t="s">
        <v>212</v>
      </c>
      <c r="F6584" s="2" t="s">
        <v>14</v>
      </c>
      <c r="G6584" s="2">
        <v>0</v>
      </c>
      <c r="H6584" s="2">
        <v>0</v>
      </c>
      <c r="I6584" s="2">
        <v>0.26</v>
      </c>
      <c r="J6584" s="2">
        <v>0</v>
      </c>
      <c r="K6584" s="2">
        <v>0.26</v>
      </c>
    </row>
    <row r="6585" spans="1:11" x14ac:dyDescent="0.25">
      <c r="A6585" s="3">
        <v>6585</v>
      </c>
      <c r="B6585" s="3" t="s">
        <v>4893</v>
      </c>
      <c r="C6585" s="3" t="s">
        <v>127</v>
      </c>
      <c r="D6585" s="3">
        <v>1987</v>
      </c>
      <c r="E6585" s="3" t="s">
        <v>31</v>
      </c>
      <c r="F6585" s="3" t="s">
        <v>128</v>
      </c>
      <c r="G6585" s="3">
        <v>0.24</v>
      </c>
      <c r="H6585" s="3">
        <v>0.01</v>
      </c>
      <c r="I6585" s="3">
        <v>0</v>
      </c>
      <c r="J6585" s="3">
        <v>0</v>
      </c>
      <c r="K6585" s="3">
        <v>0.26</v>
      </c>
    </row>
    <row r="6586" spans="1:11" x14ac:dyDescent="0.25">
      <c r="A6586" s="2">
        <v>6586</v>
      </c>
      <c r="B6586" s="2" t="s">
        <v>2965</v>
      </c>
      <c r="C6586" s="2" t="s">
        <v>42</v>
      </c>
      <c r="D6586" s="2">
        <v>2008</v>
      </c>
      <c r="E6586" s="2" t="s">
        <v>18</v>
      </c>
      <c r="F6586" s="2" t="s">
        <v>110</v>
      </c>
      <c r="G6586" s="2">
        <v>0.22</v>
      </c>
      <c r="H6586" s="2">
        <v>0.01</v>
      </c>
      <c r="I6586" s="2">
        <v>0</v>
      </c>
      <c r="J6586" s="2">
        <v>0.02</v>
      </c>
      <c r="K6586" s="2">
        <v>0.26</v>
      </c>
    </row>
    <row r="6587" spans="1:11" x14ac:dyDescent="0.25">
      <c r="A6587" s="3">
        <v>6587</v>
      </c>
      <c r="B6587" s="3" t="s">
        <v>4894</v>
      </c>
      <c r="C6587" s="3" t="s">
        <v>834</v>
      </c>
      <c r="D6587" s="3">
        <v>1997</v>
      </c>
      <c r="E6587" s="3" t="s">
        <v>22</v>
      </c>
      <c r="F6587" s="3" t="s">
        <v>1147</v>
      </c>
      <c r="G6587" s="3">
        <v>0</v>
      </c>
      <c r="H6587" s="3">
        <v>0</v>
      </c>
      <c r="I6587" s="3">
        <v>0.26</v>
      </c>
      <c r="J6587" s="3">
        <v>0</v>
      </c>
      <c r="K6587" s="3">
        <v>0.26</v>
      </c>
    </row>
    <row r="6588" spans="1:11" x14ac:dyDescent="0.25">
      <c r="A6588" s="2">
        <v>6588</v>
      </c>
      <c r="B6588" s="2" t="s">
        <v>4895</v>
      </c>
      <c r="C6588" s="2" t="s">
        <v>46</v>
      </c>
      <c r="D6588" s="2">
        <v>2007</v>
      </c>
      <c r="E6588" s="2" t="s">
        <v>33</v>
      </c>
      <c r="F6588" s="2" t="s">
        <v>969</v>
      </c>
      <c r="G6588" s="2">
        <v>0</v>
      </c>
      <c r="H6588" s="2">
        <v>0</v>
      </c>
      <c r="I6588" s="2">
        <v>0.26</v>
      </c>
      <c r="J6588" s="2">
        <v>0</v>
      </c>
      <c r="K6588" s="2">
        <v>0.26</v>
      </c>
    </row>
    <row r="6589" spans="1:11" x14ac:dyDescent="0.2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25">
      <c r="A6590" s="2">
        <v>6590</v>
      </c>
      <c r="B6590" s="2" t="s">
        <v>3284</v>
      </c>
      <c r="C6590" s="2" t="s">
        <v>149</v>
      </c>
      <c r="D6590" s="2">
        <v>2016</v>
      </c>
      <c r="E6590" s="2" t="s">
        <v>43</v>
      </c>
      <c r="F6590" s="2" t="s">
        <v>14</v>
      </c>
      <c r="G6590" s="2">
        <v>0.03</v>
      </c>
      <c r="H6590" s="2">
        <v>0.11</v>
      </c>
      <c r="I6590" s="2">
        <v>0.1</v>
      </c>
      <c r="J6590" s="2">
        <v>0.01</v>
      </c>
      <c r="K6590" s="2">
        <v>0.26</v>
      </c>
    </row>
    <row r="6591" spans="1:11" x14ac:dyDescent="0.25">
      <c r="A6591" s="3">
        <v>6591</v>
      </c>
      <c r="B6591" s="3" t="s">
        <v>4897</v>
      </c>
      <c r="C6591" s="3" t="s">
        <v>26</v>
      </c>
      <c r="D6591" s="3">
        <v>2009</v>
      </c>
      <c r="E6591" s="3" t="s">
        <v>83</v>
      </c>
      <c r="F6591" s="3" t="s">
        <v>44</v>
      </c>
      <c r="G6591" s="3">
        <v>0.24</v>
      </c>
      <c r="H6591" s="3">
        <v>0</v>
      </c>
      <c r="I6591" s="3">
        <v>0</v>
      </c>
      <c r="J6591" s="3">
        <v>0.02</v>
      </c>
      <c r="K6591" s="3">
        <v>0.26</v>
      </c>
    </row>
    <row r="6592" spans="1:11" x14ac:dyDescent="0.25">
      <c r="A6592" s="2">
        <v>6592</v>
      </c>
      <c r="B6592" s="2" t="s">
        <v>2813</v>
      </c>
      <c r="C6592" s="2" t="s">
        <v>147</v>
      </c>
      <c r="D6592" s="2">
        <v>2002</v>
      </c>
      <c r="E6592" s="2" t="s">
        <v>13</v>
      </c>
      <c r="F6592" s="2" t="s">
        <v>787</v>
      </c>
      <c r="G6592" s="2">
        <v>0.2</v>
      </c>
      <c r="H6592" s="2">
        <v>0.05</v>
      </c>
      <c r="I6592" s="2">
        <v>0</v>
      </c>
      <c r="J6592" s="2">
        <v>0.01</v>
      </c>
      <c r="K6592" s="2">
        <v>0.26</v>
      </c>
    </row>
    <row r="6593" spans="1:11" x14ac:dyDescent="0.25">
      <c r="A6593" s="3">
        <v>6593</v>
      </c>
      <c r="B6593" s="3" t="s">
        <v>2200</v>
      </c>
      <c r="C6593" s="3" t="s">
        <v>113</v>
      </c>
      <c r="D6593" s="3">
        <v>2002</v>
      </c>
      <c r="E6593" s="3" t="s">
        <v>13</v>
      </c>
      <c r="F6593" s="3" t="s">
        <v>417</v>
      </c>
      <c r="G6593" s="3">
        <v>0.19</v>
      </c>
      <c r="H6593" s="3">
        <v>0.06</v>
      </c>
      <c r="I6593" s="3">
        <v>0</v>
      </c>
      <c r="J6593" s="3">
        <v>0.01</v>
      </c>
      <c r="K6593" s="3">
        <v>0.26</v>
      </c>
    </row>
    <row r="6594" spans="1:11" x14ac:dyDescent="0.25">
      <c r="A6594" s="2">
        <v>6594</v>
      </c>
      <c r="B6594" s="2" t="s">
        <v>4898</v>
      </c>
      <c r="C6594" s="2" t="s">
        <v>118</v>
      </c>
      <c r="D6594" s="2">
        <v>2010</v>
      </c>
      <c r="E6594" s="2" t="s">
        <v>33</v>
      </c>
      <c r="F6594" s="2" t="s">
        <v>92</v>
      </c>
      <c r="G6594" s="2">
        <v>0</v>
      </c>
      <c r="H6594" s="2">
        <v>0.21</v>
      </c>
      <c r="I6594" s="2">
        <v>0</v>
      </c>
      <c r="J6594" s="2">
        <v>0.05</v>
      </c>
      <c r="K6594" s="2">
        <v>0.26</v>
      </c>
    </row>
    <row r="6595" spans="1:11" x14ac:dyDescent="0.25">
      <c r="A6595" s="3">
        <v>6595</v>
      </c>
      <c r="B6595" s="3" t="s">
        <v>4899</v>
      </c>
      <c r="C6595" s="3" t="s">
        <v>46</v>
      </c>
      <c r="D6595" s="3">
        <v>2004</v>
      </c>
      <c r="E6595" s="3" t="s">
        <v>18</v>
      </c>
      <c r="F6595" s="3" t="s">
        <v>61</v>
      </c>
      <c r="G6595" s="3">
        <v>0.13</v>
      </c>
      <c r="H6595" s="3">
        <v>0.1</v>
      </c>
      <c r="I6595" s="3">
        <v>0</v>
      </c>
      <c r="J6595" s="3">
        <v>0.03</v>
      </c>
      <c r="K6595" s="3">
        <v>0.26</v>
      </c>
    </row>
    <row r="6596" spans="1:11" x14ac:dyDescent="0.25">
      <c r="A6596" s="2">
        <v>6596</v>
      </c>
      <c r="B6596" s="2" t="s">
        <v>4900</v>
      </c>
      <c r="C6596" s="2" t="s">
        <v>46</v>
      </c>
      <c r="D6596" s="2">
        <v>2009</v>
      </c>
      <c r="E6596" s="2" t="s">
        <v>83</v>
      </c>
      <c r="F6596" s="2" t="s">
        <v>223</v>
      </c>
      <c r="G6596" s="2">
        <v>0</v>
      </c>
      <c r="H6596" s="2">
        <v>0.21</v>
      </c>
      <c r="I6596" s="2">
        <v>0</v>
      </c>
      <c r="J6596" s="2">
        <v>0.04</v>
      </c>
      <c r="K6596" s="2">
        <v>0.26</v>
      </c>
    </row>
    <row r="6597" spans="1:11" x14ac:dyDescent="0.2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25">
      <c r="A6598" s="2">
        <v>6598</v>
      </c>
      <c r="B6598" s="2" t="s">
        <v>846</v>
      </c>
      <c r="C6598" s="2" t="s">
        <v>118</v>
      </c>
      <c r="D6598" s="2">
        <v>2011</v>
      </c>
      <c r="E6598" s="2" t="s">
        <v>43</v>
      </c>
      <c r="F6598" s="2" t="s">
        <v>196</v>
      </c>
      <c r="G6598" s="2">
        <v>0.1</v>
      </c>
      <c r="H6598" s="2">
        <v>0.13</v>
      </c>
      <c r="I6598" s="2">
        <v>0</v>
      </c>
      <c r="J6598" s="2">
        <v>0.03</v>
      </c>
      <c r="K6598" s="2">
        <v>0.26</v>
      </c>
    </row>
    <row r="6599" spans="1:11" x14ac:dyDescent="0.25">
      <c r="A6599" s="3">
        <v>6599</v>
      </c>
      <c r="B6599" s="3" t="s">
        <v>4902</v>
      </c>
      <c r="C6599" s="3" t="s">
        <v>46</v>
      </c>
      <c r="D6599" s="3">
        <v>2003</v>
      </c>
      <c r="E6599" s="3" t="s">
        <v>13</v>
      </c>
      <c r="F6599" s="3" t="s">
        <v>59</v>
      </c>
      <c r="G6599" s="3">
        <v>0.13</v>
      </c>
      <c r="H6599" s="3">
        <v>0.1</v>
      </c>
      <c r="I6599" s="3">
        <v>0</v>
      </c>
      <c r="J6599" s="3">
        <v>0.03</v>
      </c>
      <c r="K6599" s="3">
        <v>0.26</v>
      </c>
    </row>
    <row r="6600" spans="1:11" x14ac:dyDescent="0.25">
      <c r="A6600" s="2">
        <v>6600</v>
      </c>
      <c r="B6600" s="2" t="s">
        <v>4903</v>
      </c>
      <c r="C6600" s="2" t="s">
        <v>130</v>
      </c>
      <c r="D6600" s="2">
        <v>2005</v>
      </c>
      <c r="E6600" s="2" t="s">
        <v>18</v>
      </c>
      <c r="F6600" s="2" t="s">
        <v>514</v>
      </c>
      <c r="G6600" s="2">
        <v>0</v>
      </c>
      <c r="H6600" s="2">
        <v>0.25</v>
      </c>
      <c r="I6600" s="2">
        <v>0</v>
      </c>
      <c r="J6600" s="2">
        <v>0</v>
      </c>
      <c r="K6600" s="2">
        <v>0.26</v>
      </c>
    </row>
    <row r="6601" spans="1:11" x14ac:dyDescent="0.25">
      <c r="A6601" s="3">
        <v>6601</v>
      </c>
      <c r="B6601" s="3" t="s">
        <v>4904</v>
      </c>
      <c r="C6601" s="3" t="s">
        <v>55</v>
      </c>
      <c r="D6601" s="3">
        <v>2002</v>
      </c>
      <c r="E6601" s="3" t="s">
        <v>212</v>
      </c>
      <c r="F6601" s="3" t="s">
        <v>969</v>
      </c>
      <c r="G6601" s="3">
        <v>0</v>
      </c>
      <c r="H6601" s="3">
        <v>0</v>
      </c>
      <c r="I6601" s="3">
        <v>0.25</v>
      </c>
      <c r="J6601" s="3">
        <v>0.01</v>
      </c>
      <c r="K6601" s="3">
        <v>0.26</v>
      </c>
    </row>
    <row r="6602" spans="1:11" x14ac:dyDescent="0.25">
      <c r="A6602" s="2">
        <v>6602</v>
      </c>
      <c r="B6602" s="2" t="s">
        <v>4905</v>
      </c>
      <c r="C6602" s="2" t="s">
        <v>55</v>
      </c>
      <c r="D6602" s="2">
        <v>2002</v>
      </c>
      <c r="E6602" s="2" t="s">
        <v>2</v>
      </c>
      <c r="F6602" s="2" t="s">
        <v>184</v>
      </c>
      <c r="G6602" s="2">
        <v>0.16</v>
      </c>
      <c r="H6602" s="2">
        <v>0.06</v>
      </c>
      <c r="I6602" s="2">
        <v>0.04</v>
      </c>
      <c r="J6602" s="2">
        <v>0</v>
      </c>
      <c r="K6602" s="2">
        <v>0.26</v>
      </c>
    </row>
    <row r="6603" spans="1:11" x14ac:dyDescent="0.25">
      <c r="A6603" s="3">
        <v>6603</v>
      </c>
      <c r="B6603" s="3" t="s">
        <v>4906</v>
      </c>
      <c r="C6603" s="3" t="s">
        <v>26</v>
      </c>
      <c r="D6603" s="3">
        <v>2005</v>
      </c>
      <c r="E6603" s="3" t="s">
        <v>28</v>
      </c>
      <c r="F6603" s="3" t="s">
        <v>14</v>
      </c>
      <c r="G6603" s="3">
        <v>0.21</v>
      </c>
      <c r="H6603" s="3">
        <v>0</v>
      </c>
      <c r="I6603" s="3">
        <v>0.02</v>
      </c>
      <c r="J6603" s="3">
        <v>0.02</v>
      </c>
      <c r="K6603" s="3">
        <v>0.26</v>
      </c>
    </row>
    <row r="6604" spans="1:11" x14ac:dyDescent="0.25">
      <c r="A6604" s="2">
        <v>6604</v>
      </c>
      <c r="B6604" s="2" t="s">
        <v>4907</v>
      </c>
      <c r="C6604" s="2" t="s">
        <v>46</v>
      </c>
      <c r="D6604" s="2">
        <v>2001</v>
      </c>
      <c r="E6604" s="2" t="s">
        <v>18</v>
      </c>
      <c r="F6604" s="2" t="s">
        <v>59</v>
      </c>
      <c r="G6604" s="2">
        <v>0.13</v>
      </c>
      <c r="H6604" s="2">
        <v>0.1</v>
      </c>
      <c r="I6604" s="2">
        <v>0</v>
      </c>
      <c r="J6604" s="2">
        <v>0.03</v>
      </c>
      <c r="K6604" s="2">
        <v>0.26</v>
      </c>
    </row>
    <row r="6605" spans="1:11" x14ac:dyDescent="0.25">
      <c r="A6605" s="3">
        <v>6605</v>
      </c>
      <c r="B6605" s="3" t="s">
        <v>4908</v>
      </c>
      <c r="C6605" s="3" t="s">
        <v>12</v>
      </c>
      <c r="D6605" s="3">
        <v>2011</v>
      </c>
      <c r="E6605" s="3" t="s">
        <v>28</v>
      </c>
      <c r="F6605" s="3" t="s">
        <v>44</v>
      </c>
      <c r="G6605" s="3">
        <v>0.23</v>
      </c>
      <c r="H6605" s="3">
        <v>0.01</v>
      </c>
      <c r="I6605" s="3">
        <v>0</v>
      </c>
      <c r="J6605" s="3">
        <v>0.02</v>
      </c>
      <c r="K6605" s="3">
        <v>0.26</v>
      </c>
    </row>
    <row r="6606" spans="1:11" x14ac:dyDescent="0.25">
      <c r="A6606" s="2">
        <v>6606</v>
      </c>
      <c r="B6606" s="2" t="s">
        <v>4909</v>
      </c>
      <c r="C6606" s="2" t="s">
        <v>834</v>
      </c>
      <c r="D6606" s="2">
        <v>1996</v>
      </c>
      <c r="E6606" s="2" t="s">
        <v>22</v>
      </c>
      <c r="F6606" s="2" t="s">
        <v>4910</v>
      </c>
      <c r="G6606" s="2">
        <v>0</v>
      </c>
      <c r="H6606" s="2">
        <v>0</v>
      </c>
      <c r="I6606" s="2">
        <v>0.26</v>
      </c>
      <c r="J6606" s="2">
        <v>0</v>
      </c>
      <c r="K6606" s="2">
        <v>0.26</v>
      </c>
    </row>
    <row r="6607" spans="1:11" x14ac:dyDescent="0.25">
      <c r="A6607" s="3">
        <v>6607</v>
      </c>
      <c r="B6607" s="3" t="s">
        <v>2400</v>
      </c>
      <c r="C6607" s="3" t="s">
        <v>113</v>
      </c>
      <c r="D6607" s="3">
        <v>2004</v>
      </c>
      <c r="E6607" s="3" t="s">
        <v>22</v>
      </c>
      <c r="F6607" s="3" t="s">
        <v>417</v>
      </c>
      <c r="G6607" s="3">
        <v>0.19</v>
      </c>
      <c r="H6607" s="3">
        <v>0.06</v>
      </c>
      <c r="I6607" s="3">
        <v>0</v>
      </c>
      <c r="J6607" s="3">
        <v>0.01</v>
      </c>
      <c r="K6607" s="3">
        <v>0.26</v>
      </c>
    </row>
    <row r="6608" spans="1:11" x14ac:dyDescent="0.25">
      <c r="A6608" s="2">
        <v>6608</v>
      </c>
      <c r="B6608" s="2" t="s">
        <v>1291</v>
      </c>
      <c r="C6608" s="2" t="s">
        <v>147</v>
      </c>
      <c r="D6608" s="2">
        <v>2004</v>
      </c>
      <c r="E6608" s="2" t="s">
        <v>13</v>
      </c>
      <c r="F6608" s="2" t="s">
        <v>110</v>
      </c>
      <c r="G6608" s="2">
        <v>0.2</v>
      </c>
      <c r="H6608" s="2">
        <v>0.05</v>
      </c>
      <c r="I6608" s="2">
        <v>0</v>
      </c>
      <c r="J6608" s="2">
        <v>0.01</v>
      </c>
      <c r="K6608" s="2">
        <v>0.26</v>
      </c>
    </row>
    <row r="6609" spans="1:11" x14ac:dyDescent="0.2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25">
      <c r="A6610" s="2">
        <v>6610</v>
      </c>
      <c r="B6610" s="2" t="s">
        <v>3174</v>
      </c>
      <c r="C6610" s="2" t="s">
        <v>113</v>
      </c>
      <c r="D6610" s="2">
        <v>2003</v>
      </c>
      <c r="E6610" s="2" t="s">
        <v>33</v>
      </c>
      <c r="F6610" s="2" t="s">
        <v>196</v>
      </c>
      <c r="G6610" s="2">
        <v>0.19</v>
      </c>
      <c r="H6610" s="2">
        <v>0.05</v>
      </c>
      <c r="I6610" s="2">
        <v>0</v>
      </c>
      <c r="J6610" s="2">
        <v>0.01</v>
      </c>
      <c r="K6610" s="2">
        <v>0.25</v>
      </c>
    </row>
    <row r="6611" spans="1:11" x14ac:dyDescent="0.25">
      <c r="A6611" s="3">
        <v>6611</v>
      </c>
      <c r="B6611" s="3" t="s">
        <v>4912</v>
      </c>
      <c r="C6611" s="3" t="s">
        <v>86</v>
      </c>
      <c r="D6611" s="3">
        <v>1998</v>
      </c>
      <c r="E6611" s="3" t="s">
        <v>13</v>
      </c>
      <c r="F6611" s="3" t="s">
        <v>4913</v>
      </c>
      <c r="G6611" s="3">
        <v>0</v>
      </c>
      <c r="H6611" s="3">
        <v>0</v>
      </c>
      <c r="I6611" s="3">
        <v>0.24</v>
      </c>
      <c r="J6611" s="3">
        <v>0.02</v>
      </c>
      <c r="K6611" s="3">
        <v>0.25</v>
      </c>
    </row>
    <row r="6612" spans="1:11" x14ac:dyDescent="0.25">
      <c r="A6612" s="2">
        <v>6612</v>
      </c>
      <c r="B6612" s="2" t="s">
        <v>4914</v>
      </c>
      <c r="C6612" s="2" t="s">
        <v>42</v>
      </c>
      <c r="D6612" s="2">
        <v>2007</v>
      </c>
      <c r="E6612" s="2" t="s">
        <v>43</v>
      </c>
      <c r="F6612" s="2" t="s">
        <v>110</v>
      </c>
      <c r="G6612" s="2">
        <v>0.16</v>
      </c>
      <c r="H6612" s="2">
        <v>0.06</v>
      </c>
      <c r="I6612" s="2">
        <v>0</v>
      </c>
      <c r="J6612" s="2">
        <v>0.03</v>
      </c>
      <c r="K6612" s="2">
        <v>0.25</v>
      </c>
    </row>
    <row r="6613" spans="1:11" x14ac:dyDescent="0.25">
      <c r="A6613" s="3">
        <v>6613</v>
      </c>
      <c r="B6613" s="3" t="s">
        <v>4915</v>
      </c>
      <c r="C6613" s="3" t="s">
        <v>834</v>
      </c>
      <c r="D6613" s="3">
        <v>1998</v>
      </c>
      <c r="E6613" s="3" t="s">
        <v>212</v>
      </c>
      <c r="F6613" s="3" t="s">
        <v>296</v>
      </c>
      <c r="G6613" s="3">
        <v>0</v>
      </c>
      <c r="H6613" s="3">
        <v>0</v>
      </c>
      <c r="I6613" s="3">
        <v>0.25</v>
      </c>
      <c r="J6613" s="3">
        <v>0</v>
      </c>
      <c r="K6613" s="3">
        <v>0.25</v>
      </c>
    </row>
    <row r="6614" spans="1:11" x14ac:dyDescent="0.25">
      <c r="A6614" s="2">
        <v>6614</v>
      </c>
      <c r="B6614" s="2" t="s">
        <v>4916</v>
      </c>
      <c r="C6614" s="2" t="s">
        <v>26</v>
      </c>
      <c r="D6614" s="2">
        <v>2008</v>
      </c>
      <c r="E6614" s="2" t="s">
        <v>33</v>
      </c>
      <c r="F6614" s="2" t="s">
        <v>92</v>
      </c>
      <c r="G6614" s="2">
        <v>0.23</v>
      </c>
      <c r="H6614" s="2">
        <v>0.01</v>
      </c>
      <c r="I6614" s="2">
        <v>0</v>
      </c>
      <c r="J6614" s="2">
        <v>0.02</v>
      </c>
      <c r="K6614" s="2">
        <v>0.25</v>
      </c>
    </row>
    <row r="6615" spans="1:11" x14ac:dyDescent="0.25">
      <c r="A6615" s="3">
        <v>6615</v>
      </c>
      <c r="B6615" s="3" t="s">
        <v>4162</v>
      </c>
      <c r="C6615" s="3" t="s">
        <v>46</v>
      </c>
      <c r="D6615" s="3">
        <v>2006</v>
      </c>
      <c r="E6615" s="3" t="s">
        <v>43</v>
      </c>
      <c r="F6615" s="3" t="s">
        <v>385</v>
      </c>
      <c r="G6615" s="3">
        <v>0.12</v>
      </c>
      <c r="H6615" s="3">
        <v>0.1</v>
      </c>
      <c r="I6615" s="3">
        <v>0</v>
      </c>
      <c r="J6615" s="3">
        <v>0.03</v>
      </c>
      <c r="K6615" s="3">
        <v>0.25</v>
      </c>
    </row>
    <row r="6616" spans="1:11" x14ac:dyDescent="0.25">
      <c r="A6616" s="2">
        <v>6616</v>
      </c>
      <c r="B6616" s="2" t="s">
        <v>4917</v>
      </c>
      <c r="C6616" s="2" t="s">
        <v>26</v>
      </c>
      <c r="D6616" s="2">
        <v>2010</v>
      </c>
      <c r="E6616" s="2" t="s">
        <v>22</v>
      </c>
      <c r="F6616" s="2" t="s">
        <v>61</v>
      </c>
      <c r="G6616" s="2">
        <v>0.22</v>
      </c>
      <c r="H6616" s="2">
        <v>0.01</v>
      </c>
      <c r="I6616" s="2">
        <v>0</v>
      </c>
      <c r="J6616" s="2">
        <v>0.02</v>
      </c>
      <c r="K6616" s="2">
        <v>0.25</v>
      </c>
    </row>
    <row r="6617" spans="1:11" x14ac:dyDescent="0.25">
      <c r="A6617" s="3">
        <v>6617</v>
      </c>
      <c r="B6617" s="3" t="s">
        <v>2695</v>
      </c>
      <c r="C6617" s="3" t="s">
        <v>130</v>
      </c>
      <c r="D6617" s="3">
        <v>2007</v>
      </c>
      <c r="E6617" s="3" t="s">
        <v>28</v>
      </c>
      <c r="F6617" s="3" t="s">
        <v>1137</v>
      </c>
      <c r="G6617" s="3">
        <v>0.24</v>
      </c>
      <c r="H6617" s="3">
        <v>0</v>
      </c>
      <c r="I6617" s="3">
        <v>0</v>
      </c>
      <c r="J6617" s="3">
        <v>0.02</v>
      </c>
      <c r="K6617" s="3">
        <v>0.25</v>
      </c>
    </row>
    <row r="6618" spans="1:11" x14ac:dyDescent="0.2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25">
      <c r="A6619" s="3">
        <v>6619</v>
      </c>
      <c r="B6619" s="3" t="s">
        <v>4919</v>
      </c>
      <c r="C6619" s="3" t="s">
        <v>42</v>
      </c>
      <c r="D6619" s="3">
        <v>2012</v>
      </c>
      <c r="E6619" s="3" t="s">
        <v>83</v>
      </c>
      <c r="F6619" s="3" t="s">
        <v>190</v>
      </c>
      <c r="G6619" s="3">
        <v>0.04</v>
      </c>
      <c r="H6619" s="3">
        <v>0.15</v>
      </c>
      <c r="I6619" s="3">
        <v>0</v>
      </c>
      <c r="J6619" s="3">
        <v>0.06</v>
      </c>
      <c r="K6619" s="3">
        <v>0.25</v>
      </c>
    </row>
    <row r="6620" spans="1:11" x14ac:dyDescent="0.25">
      <c r="A6620" s="2">
        <v>6620</v>
      </c>
      <c r="B6620" s="2" t="s">
        <v>4920</v>
      </c>
      <c r="C6620" s="2" t="s">
        <v>67</v>
      </c>
      <c r="D6620" s="2">
        <v>2015</v>
      </c>
      <c r="E6620" s="2" t="s">
        <v>2</v>
      </c>
      <c r="F6620" s="2" t="s">
        <v>59</v>
      </c>
      <c r="G6620" s="2">
        <v>0.09</v>
      </c>
      <c r="H6620" s="2">
        <v>0.12</v>
      </c>
      <c r="I6620" s="2">
        <v>0</v>
      </c>
      <c r="J6620" s="2">
        <v>0.04</v>
      </c>
      <c r="K6620" s="2">
        <v>0.25</v>
      </c>
    </row>
    <row r="6621" spans="1:11" x14ac:dyDescent="0.25">
      <c r="A6621" s="3">
        <v>6621</v>
      </c>
      <c r="B6621" s="3" t="s">
        <v>2070</v>
      </c>
      <c r="C6621" s="3" t="s">
        <v>46</v>
      </c>
      <c r="D6621" s="3">
        <v>2009</v>
      </c>
      <c r="E6621" s="3" t="s">
        <v>43</v>
      </c>
      <c r="F6621" s="3" t="s">
        <v>196</v>
      </c>
      <c r="G6621" s="3">
        <v>0.17</v>
      </c>
      <c r="H6621" s="3">
        <v>0.01</v>
      </c>
      <c r="I6621" s="3">
        <v>0</v>
      </c>
      <c r="J6621" s="3">
        <v>0.08</v>
      </c>
      <c r="K6621" s="3">
        <v>0.25</v>
      </c>
    </row>
    <row r="6622" spans="1:11" x14ac:dyDescent="0.25">
      <c r="A6622" s="2">
        <v>6622</v>
      </c>
      <c r="B6622" s="2" t="s">
        <v>4921</v>
      </c>
      <c r="C6622" s="2" t="s">
        <v>147</v>
      </c>
      <c r="D6622" s="2">
        <v>2002</v>
      </c>
      <c r="E6622" s="2" t="s">
        <v>83</v>
      </c>
      <c r="F6622" s="2" t="s">
        <v>260</v>
      </c>
      <c r="G6622" s="2">
        <v>0.15</v>
      </c>
      <c r="H6622" s="2">
        <v>0.04</v>
      </c>
      <c r="I6622" s="2">
        <v>0.06</v>
      </c>
      <c r="J6622" s="2">
        <v>0.01</v>
      </c>
      <c r="K6622" s="2">
        <v>0.25</v>
      </c>
    </row>
    <row r="6623" spans="1:11" x14ac:dyDescent="0.25">
      <c r="A6623" s="3">
        <v>6623</v>
      </c>
      <c r="B6623" s="3" t="s">
        <v>2965</v>
      </c>
      <c r="C6623" s="3" t="s">
        <v>39</v>
      </c>
      <c r="D6623" s="3">
        <v>2008</v>
      </c>
      <c r="E6623" s="3" t="s">
        <v>18</v>
      </c>
      <c r="F6623" s="3" t="s">
        <v>110</v>
      </c>
      <c r="G6623" s="3">
        <v>0.23</v>
      </c>
      <c r="H6623" s="3">
        <v>0</v>
      </c>
      <c r="I6623" s="3">
        <v>0</v>
      </c>
      <c r="J6623" s="3">
        <v>0.02</v>
      </c>
      <c r="K6623" s="3">
        <v>0.25</v>
      </c>
    </row>
    <row r="6624" spans="1:11" x14ac:dyDescent="0.25">
      <c r="A6624" s="2">
        <v>6624</v>
      </c>
      <c r="B6624" s="2" t="s">
        <v>4922</v>
      </c>
      <c r="C6624" s="2" t="s">
        <v>46</v>
      </c>
      <c r="D6624" s="2">
        <v>2000</v>
      </c>
      <c r="E6624" s="2" t="s">
        <v>13</v>
      </c>
      <c r="F6624" s="2" t="s">
        <v>44</v>
      </c>
      <c r="G6624" s="2">
        <v>0.12</v>
      </c>
      <c r="H6624" s="2">
        <v>0.1</v>
      </c>
      <c r="I6624" s="2">
        <v>0</v>
      </c>
      <c r="J6624" s="2">
        <v>0.03</v>
      </c>
      <c r="K6624" s="2">
        <v>0.25</v>
      </c>
    </row>
    <row r="6625" spans="1:11" x14ac:dyDescent="0.25">
      <c r="A6625" s="3">
        <v>6625</v>
      </c>
      <c r="B6625" s="3" t="s">
        <v>4923</v>
      </c>
      <c r="C6625" s="3" t="s">
        <v>48</v>
      </c>
      <c r="D6625" s="3">
        <v>1991</v>
      </c>
      <c r="E6625" s="3" t="s">
        <v>212</v>
      </c>
      <c r="F6625" s="3" t="s">
        <v>751</v>
      </c>
      <c r="G6625" s="3">
        <v>0</v>
      </c>
      <c r="H6625" s="3">
        <v>0</v>
      </c>
      <c r="I6625" s="3">
        <v>0.25</v>
      </c>
      <c r="J6625" s="3">
        <v>0</v>
      </c>
      <c r="K6625" s="3">
        <v>0.25</v>
      </c>
    </row>
    <row r="6626" spans="1:11" x14ac:dyDescent="0.25">
      <c r="A6626" s="2">
        <v>6626</v>
      </c>
      <c r="B6626" s="2" t="s">
        <v>4457</v>
      </c>
      <c r="C6626" s="2" t="s">
        <v>42</v>
      </c>
      <c r="D6626" s="2">
        <v>2009</v>
      </c>
      <c r="E6626" s="2" t="s">
        <v>31</v>
      </c>
      <c r="F6626" s="2" t="s">
        <v>260</v>
      </c>
      <c r="G6626" s="2">
        <v>0.12</v>
      </c>
      <c r="H6626" s="2">
        <v>0.1</v>
      </c>
      <c r="I6626" s="2">
        <v>0</v>
      </c>
      <c r="J6626" s="2">
        <v>0.04</v>
      </c>
      <c r="K6626" s="2">
        <v>0.25</v>
      </c>
    </row>
    <row r="6627" spans="1:11" x14ac:dyDescent="0.2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25">
      <c r="A6628" s="2">
        <v>6628</v>
      </c>
      <c r="B6628" s="2" t="s">
        <v>4925</v>
      </c>
      <c r="C6628" s="2" t="s">
        <v>65</v>
      </c>
      <c r="D6628" s="2">
        <v>2011</v>
      </c>
      <c r="E6628" s="2" t="s">
        <v>33</v>
      </c>
      <c r="F6628" s="2" t="s">
        <v>92</v>
      </c>
      <c r="G6628" s="2">
        <v>0.11</v>
      </c>
      <c r="H6628" s="2">
        <v>0.09</v>
      </c>
      <c r="I6628" s="2">
        <v>0.03</v>
      </c>
      <c r="J6628" s="2">
        <v>0.02</v>
      </c>
      <c r="K6628" s="2">
        <v>0.25</v>
      </c>
    </row>
    <row r="6629" spans="1:11" x14ac:dyDescent="0.2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25">
      <c r="A6630" s="2">
        <v>6630</v>
      </c>
      <c r="B6630" s="2" t="s">
        <v>4926</v>
      </c>
      <c r="C6630" s="2" t="s">
        <v>26</v>
      </c>
      <c r="D6630" s="2">
        <v>2006</v>
      </c>
      <c r="E6630" s="2" t="s">
        <v>43</v>
      </c>
      <c r="F6630" s="2" t="s">
        <v>451</v>
      </c>
      <c r="G6630" s="2">
        <v>0.23</v>
      </c>
      <c r="H6630" s="2">
        <v>0</v>
      </c>
      <c r="I6630" s="2">
        <v>0</v>
      </c>
      <c r="J6630" s="2">
        <v>0.02</v>
      </c>
      <c r="K6630" s="2">
        <v>0.25</v>
      </c>
    </row>
    <row r="6631" spans="1:11" x14ac:dyDescent="0.25">
      <c r="A6631" s="3">
        <v>6631</v>
      </c>
      <c r="B6631" s="3" t="s">
        <v>3244</v>
      </c>
      <c r="C6631" s="3" t="s">
        <v>113</v>
      </c>
      <c r="D6631" s="3">
        <v>2005</v>
      </c>
      <c r="E6631" s="3" t="s">
        <v>28</v>
      </c>
      <c r="F6631" s="3" t="s">
        <v>61</v>
      </c>
      <c r="G6631" s="3">
        <v>0.19</v>
      </c>
      <c r="H6631" s="3">
        <v>0.05</v>
      </c>
      <c r="I6631" s="3">
        <v>0</v>
      </c>
      <c r="J6631" s="3">
        <v>0.01</v>
      </c>
      <c r="K6631" s="3">
        <v>0.25</v>
      </c>
    </row>
    <row r="6632" spans="1:11" x14ac:dyDescent="0.25">
      <c r="A6632" s="2">
        <v>6632</v>
      </c>
      <c r="B6632" s="2" t="s">
        <v>3644</v>
      </c>
      <c r="C6632" s="2" t="s">
        <v>42</v>
      </c>
      <c r="D6632" s="2">
        <v>2014</v>
      </c>
      <c r="E6632" s="2" t="s">
        <v>28</v>
      </c>
      <c r="F6632" s="2" t="s">
        <v>121</v>
      </c>
      <c r="G6632" s="2">
        <v>0.09</v>
      </c>
      <c r="H6632" s="2">
        <v>0.04</v>
      </c>
      <c r="I6632" s="2">
        <v>0.1</v>
      </c>
      <c r="J6632" s="2">
        <v>0.03</v>
      </c>
      <c r="K6632" s="2">
        <v>0.25</v>
      </c>
    </row>
    <row r="6633" spans="1:11" x14ac:dyDescent="0.25">
      <c r="A6633" s="3">
        <v>6633</v>
      </c>
      <c r="B6633" s="3" t="s">
        <v>4927</v>
      </c>
      <c r="C6633" s="3" t="s">
        <v>834</v>
      </c>
      <c r="D6633" s="3">
        <v>1994</v>
      </c>
      <c r="E6633" s="3" t="s">
        <v>31</v>
      </c>
      <c r="F6633" s="3" t="s">
        <v>417</v>
      </c>
      <c r="G6633" s="3">
        <v>0</v>
      </c>
      <c r="H6633" s="3">
        <v>0</v>
      </c>
      <c r="I6633" s="3">
        <v>0.25</v>
      </c>
      <c r="J6633" s="3">
        <v>0</v>
      </c>
      <c r="K6633" s="3">
        <v>0.25</v>
      </c>
    </row>
    <row r="6634" spans="1:11" x14ac:dyDescent="0.25">
      <c r="A6634" s="2">
        <v>6634</v>
      </c>
      <c r="B6634" s="2" t="s">
        <v>4928</v>
      </c>
      <c r="C6634" s="2" t="s">
        <v>21</v>
      </c>
      <c r="D6634" s="2">
        <v>2000</v>
      </c>
      <c r="E6634" s="2" t="s">
        <v>13</v>
      </c>
      <c r="F6634" s="2" t="s">
        <v>184</v>
      </c>
      <c r="G6634" s="2">
        <v>0</v>
      </c>
      <c r="H6634" s="2">
        <v>0</v>
      </c>
      <c r="I6634" s="2">
        <v>0.25</v>
      </c>
      <c r="J6634" s="2">
        <v>0</v>
      </c>
      <c r="K6634" s="2">
        <v>0.25</v>
      </c>
    </row>
    <row r="6635" spans="1:11" x14ac:dyDescent="0.25">
      <c r="A6635" s="3">
        <v>6635</v>
      </c>
      <c r="B6635" s="3" t="s">
        <v>4865</v>
      </c>
      <c r="C6635" s="3" t="s">
        <v>42</v>
      </c>
      <c r="D6635" s="3">
        <v>2012</v>
      </c>
      <c r="E6635" s="3" t="s">
        <v>22</v>
      </c>
      <c r="F6635" s="3" t="s">
        <v>1412</v>
      </c>
      <c r="G6635" s="3">
        <v>0.1</v>
      </c>
      <c r="H6635" s="3">
        <v>0.11</v>
      </c>
      <c r="I6635" s="3">
        <v>0</v>
      </c>
      <c r="J6635" s="3">
        <v>0.04</v>
      </c>
      <c r="K6635" s="3">
        <v>0.25</v>
      </c>
    </row>
    <row r="6636" spans="1:11" x14ac:dyDescent="0.25">
      <c r="A6636" s="2">
        <v>6636</v>
      </c>
      <c r="B6636" s="2" t="s">
        <v>4282</v>
      </c>
      <c r="C6636" s="2" t="s">
        <v>147</v>
      </c>
      <c r="D6636" s="2">
        <v>2006</v>
      </c>
      <c r="E6636" s="2" t="s">
        <v>43</v>
      </c>
      <c r="F6636" s="2" t="s">
        <v>608</v>
      </c>
      <c r="G6636" s="2">
        <v>0.2</v>
      </c>
      <c r="H6636" s="2">
        <v>0.05</v>
      </c>
      <c r="I6636" s="2">
        <v>0</v>
      </c>
      <c r="J6636" s="2">
        <v>0.01</v>
      </c>
      <c r="K6636" s="2">
        <v>0.25</v>
      </c>
    </row>
    <row r="6637" spans="1:11" x14ac:dyDescent="0.25">
      <c r="A6637" s="3">
        <v>6637</v>
      </c>
      <c r="B6637" s="3" t="s">
        <v>4929</v>
      </c>
      <c r="C6637" s="3" t="s">
        <v>46</v>
      </c>
      <c r="D6637" s="3">
        <v>2003</v>
      </c>
      <c r="E6637" s="3" t="s">
        <v>28</v>
      </c>
      <c r="F6637" s="3" t="s">
        <v>451</v>
      </c>
      <c r="G6637" s="3">
        <v>0.12</v>
      </c>
      <c r="H6637" s="3">
        <v>0.1</v>
      </c>
      <c r="I6637" s="3">
        <v>0</v>
      </c>
      <c r="J6637" s="3">
        <v>0.03</v>
      </c>
      <c r="K6637" s="3">
        <v>0.25</v>
      </c>
    </row>
    <row r="6638" spans="1:11" x14ac:dyDescent="0.25">
      <c r="A6638" s="2">
        <v>6638</v>
      </c>
      <c r="B6638" s="2" t="s">
        <v>1988</v>
      </c>
      <c r="C6638" s="2" t="s">
        <v>113</v>
      </c>
      <c r="D6638" s="2">
        <v>2002</v>
      </c>
      <c r="E6638" s="2" t="s">
        <v>13</v>
      </c>
      <c r="F6638" s="2" t="s">
        <v>110</v>
      </c>
      <c r="G6638" s="2">
        <v>0.19</v>
      </c>
      <c r="H6638" s="2">
        <v>0.05</v>
      </c>
      <c r="I6638" s="2">
        <v>0</v>
      </c>
      <c r="J6638" s="2">
        <v>0.01</v>
      </c>
      <c r="K6638" s="2">
        <v>0.25</v>
      </c>
    </row>
    <row r="6639" spans="1:11" x14ac:dyDescent="0.25">
      <c r="A6639" s="3">
        <v>6639</v>
      </c>
      <c r="B6639" s="3" t="s">
        <v>4930</v>
      </c>
      <c r="C6639" s="3" t="s">
        <v>26</v>
      </c>
      <c r="D6639" s="3">
        <v>2009</v>
      </c>
      <c r="E6639" s="3" t="s">
        <v>28</v>
      </c>
      <c r="F6639" s="3" t="s">
        <v>92</v>
      </c>
      <c r="G6639" s="3">
        <v>0.21</v>
      </c>
      <c r="H6639" s="3">
        <v>0.02</v>
      </c>
      <c r="I6639" s="3">
        <v>0</v>
      </c>
      <c r="J6639" s="3">
        <v>0.03</v>
      </c>
      <c r="K6639" s="3">
        <v>0.25</v>
      </c>
    </row>
    <row r="6640" spans="1:11" x14ac:dyDescent="0.2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2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25">
      <c r="A6642" s="2">
        <v>6642</v>
      </c>
      <c r="B6642" s="2" t="s">
        <v>4933</v>
      </c>
      <c r="C6642" s="2" t="s">
        <v>130</v>
      </c>
      <c r="D6642" s="2">
        <v>2010</v>
      </c>
      <c r="E6642" s="2" t="s">
        <v>28</v>
      </c>
      <c r="F6642" s="2" t="s">
        <v>121</v>
      </c>
      <c r="G6642" s="2">
        <v>0</v>
      </c>
      <c r="H6642" s="2">
        <v>0</v>
      </c>
      <c r="I6642" s="2">
        <v>0.25</v>
      </c>
      <c r="J6642" s="2">
        <v>0</v>
      </c>
      <c r="K6642" s="2">
        <v>0.25</v>
      </c>
    </row>
    <row r="6643" spans="1:11" x14ac:dyDescent="0.25">
      <c r="A6643" s="3">
        <v>6643</v>
      </c>
      <c r="B6643" s="3" t="s">
        <v>4934</v>
      </c>
      <c r="C6643" s="3" t="s">
        <v>86</v>
      </c>
      <c r="D6643" s="3">
        <v>1994</v>
      </c>
      <c r="E6643" s="3" t="s">
        <v>212</v>
      </c>
      <c r="F6643" s="3" t="s">
        <v>4935</v>
      </c>
      <c r="G6643" s="3">
        <v>0</v>
      </c>
      <c r="H6643" s="3">
        <v>0</v>
      </c>
      <c r="I6643" s="3">
        <v>0.24</v>
      </c>
      <c r="J6643" s="3">
        <v>0.02</v>
      </c>
      <c r="K6643" s="3">
        <v>0.25</v>
      </c>
    </row>
    <row r="6644" spans="1:11" x14ac:dyDescent="0.25">
      <c r="A6644" s="2">
        <v>6644</v>
      </c>
      <c r="B6644" s="2" t="s">
        <v>4936</v>
      </c>
      <c r="C6644" s="2" t="s">
        <v>113</v>
      </c>
      <c r="D6644" s="2">
        <v>2001</v>
      </c>
      <c r="E6644" s="2" t="s">
        <v>28</v>
      </c>
      <c r="F6644" s="2" t="s">
        <v>40</v>
      </c>
      <c r="G6644" s="2">
        <v>0.19</v>
      </c>
      <c r="H6644" s="2">
        <v>0.05</v>
      </c>
      <c r="I6644" s="2">
        <v>0</v>
      </c>
      <c r="J6644" s="2">
        <v>0.01</v>
      </c>
      <c r="K6644" s="2">
        <v>0.25</v>
      </c>
    </row>
    <row r="6645" spans="1:11" x14ac:dyDescent="0.2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25">
      <c r="A6646" s="2">
        <v>6646</v>
      </c>
      <c r="B6646" s="2" t="s">
        <v>2459</v>
      </c>
      <c r="C6646" s="2" t="s">
        <v>12</v>
      </c>
      <c r="D6646" s="2">
        <v>2007</v>
      </c>
      <c r="E6646" s="2" t="s">
        <v>13</v>
      </c>
      <c r="F6646" s="2" t="s">
        <v>61</v>
      </c>
      <c r="G6646" s="2">
        <v>0.22</v>
      </c>
      <c r="H6646" s="2">
        <v>0.01</v>
      </c>
      <c r="I6646" s="2">
        <v>0</v>
      </c>
      <c r="J6646" s="2">
        <v>0.02</v>
      </c>
      <c r="K6646" s="2">
        <v>0.25</v>
      </c>
    </row>
    <row r="6647" spans="1:11" x14ac:dyDescent="0.25">
      <c r="A6647" s="3">
        <v>6647</v>
      </c>
      <c r="B6647" s="3" t="s">
        <v>4937</v>
      </c>
      <c r="C6647" s="3" t="s">
        <v>113</v>
      </c>
      <c r="D6647" s="3">
        <v>2003</v>
      </c>
      <c r="E6647" s="3" t="s">
        <v>13</v>
      </c>
      <c r="F6647" s="3" t="s">
        <v>40</v>
      </c>
      <c r="G6647" s="3">
        <v>0.2</v>
      </c>
      <c r="H6647" s="3">
        <v>0.04</v>
      </c>
      <c r="I6647" s="3">
        <v>0</v>
      </c>
      <c r="J6647" s="3">
        <v>0.01</v>
      </c>
      <c r="K6647" s="3">
        <v>0.25</v>
      </c>
    </row>
    <row r="6648" spans="1:11" x14ac:dyDescent="0.2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25">
      <c r="A6649" s="3">
        <v>6649</v>
      </c>
      <c r="B6649" s="3" t="s">
        <v>4940</v>
      </c>
      <c r="C6649" s="3" t="s">
        <v>46</v>
      </c>
      <c r="D6649" s="4" t="s">
        <v>225</v>
      </c>
      <c r="E6649" s="3" t="s">
        <v>13</v>
      </c>
      <c r="F6649" s="3" t="s">
        <v>878</v>
      </c>
      <c r="G6649" s="3">
        <v>0.12</v>
      </c>
      <c r="H6649" s="3">
        <v>0.1</v>
      </c>
      <c r="I6649" s="3">
        <v>0</v>
      </c>
      <c r="J6649" s="3">
        <v>0.03</v>
      </c>
      <c r="K6649" s="3">
        <v>0.25</v>
      </c>
    </row>
    <row r="6650" spans="1:11" x14ac:dyDescent="0.2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25">
      <c r="A6651" s="3">
        <v>6651</v>
      </c>
      <c r="B6651" s="3" t="s">
        <v>1431</v>
      </c>
      <c r="C6651" s="3" t="s">
        <v>39</v>
      </c>
      <c r="D6651" s="3">
        <v>2006</v>
      </c>
      <c r="E6651" s="3" t="s">
        <v>18</v>
      </c>
      <c r="F6651" s="3" t="s">
        <v>385</v>
      </c>
      <c r="G6651" s="3">
        <v>0.22</v>
      </c>
      <c r="H6651" s="3">
        <v>0.02</v>
      </c>
      <c r="I6651" s="3">
        <v>0</v>
      </c>
      <c r="J6651" s="3">
        <v>0.02</v>
      </c>
      <c r="K6651" s="3">
        <v>0.25</v>
      </c>
    </row>
    <row r="6652" spans="1:11" x14ac:dyDescent="0.2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2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2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25">
      <c r="A6655" s="3">
        <v>6655</v>
      </c>
      <c r="B6655" s="3" t="s">
        <v>4943</v>
      </c>
      <c r="C6655" s="3" t="s">
        <v>42</v>
      </c>
      <c r="D6655" s="3">
        <v>2012</v>
      </c>
      <c r="E6655" s="3" t="s">
        <v>33</v>
      </c>
      <c r="F6655" s="3" t="s">
        <v>184</v>
      </c>
      <c r="G6655" s="3">
        <v>0.1</v>
      </c>
      <c r="H6655" s="3">
        <v>0.09</v>
      </c>
      <c r="I6655" s="3">
        <v>0.02</v>
      </c>
      <c r="J6655" s="3">
        <v>0.04</v>
      </c>
      <c r="K6655" s="3">
        <v>0.25</v>
      </c>
    </row>
    <row r="6656" spans="1:11" x14ac:dyDescent="0.25">
      <c r="A6656" s="2">
        <v>6656</v>
      </c>
      <c r="B6656" s="2" t="s">
        <v>2243</v>
      </c>
      <c r="C6656" s="2" t="s">
        <v>39</v>
      </c>
      <c r="D6656" s="2">
        <v>2008</v>
      </c>
      <c r="E6656" s="2" t="s">
        <v>43</v>
      </c>
      <c r="F6656" s="2" t="s">
        <v>61</v>
      </c>
      <c r="G6656" s="2">
        <v>0.12</v>
      </c>
      <c r="H6656" s="2">
        <v>0.1</v>
      </c>
      <c r="I6656" s="2">
        <v>0</v>
      </c>
      <c r="J6656" s="2">
        <v>0.03</v>
      </c>
      <c r="K6656" s="2">
        <v>0.25</v>
      </c>
    </row>
    <row r="6657" spans="1:11" x14ac:dyDescent="0.2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2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2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25">
      <c r="A6660" s="2">
        <v>6660</v>
      </c>
      <c r="B6660" s="2" t="s">
        <v>4914</v>
      </c>
      <c r="C6660" s="2" t="s">
        <v>39</v>
      </c>
      <c r="D6660" s="2">
        <v>2007</v>
      </c>
      <c r="E6660" s="2" t="s">
        <v>43</v>
      </c>
      <c r="F6660" s="2" t="s">
        <v>110</v>
      </c>
      <c r="G6660" s="2">
        <v>0.22</v>
      </c>
      <c r="H6660" s="2">
        <v>0.01</v>
      </c>
      <c r="I6660" s="2">
        <v>0</v>
      </c>
      <c r="J6660" s="2">
        <v>0.02</v>
      </c>
      <c r="K6660" s="2">
        <v>0.25</v>
      </c>
    </row>
    <row r="6661" spans="1:11" x14ac:dyDescent="0.25">
      <c r="A6661" s="3">
        <v>6661</v>
      </c>
      <c r="B6661" s="3" t="s">
        <v>4947</v>
      </c>
      <c r="C6661" s="3" t="s">
        <v>46</v>
      </c>
      <c r="D6661" s="3">
        <v>2008</v>
      </c>
      <c r="E6661" s="3" t="s">
        <v>43</v>
      </c>
      <c r="F6661" s="3" t="s">
        <v>751</v>
      </c>
      <c r="G6661" s="3">
        <v>0</v>
      </c>
      <c r="H6661" s="3">
        <v>0</v>
      </c>
      <c r="I6661" s="3">
        <v>0.25</v>
      </c>
      <c r="J6661" s="3">
        <v>0</v>
      </c>
      <c r="K6661" s="3">
        <v>0.25</v>
      </c>
    </row>
    <row r="6662" spans="1:11" x14ac:dyDescent="0.25">
      <c r="A6662" s="2">
        <v>6662</v>
      </c>
      <c r="B6662" s="2" t="s">
        <v>3625</v>
      </c>
      <c r="C6662" s="2" t="s">
        <v>42</v>
      </c>
      <c r="D6662" s="2">
        <v>2011</v>
      </c>
      <c r="E6662" s="2" t="s">
        <v>28</v>
      </c>
      <c r="F6662" s="2" t="s">
        <v>92</v>
      </c>
      <c r="G6662" s="2">
        <v>0.1</v>
      </c>
      <c r="H6662" s="2">
        <v>0.1</v>
      </c>
      <c r="I6662" s="2">
        <v>0</v>
      </c>
      <c r="J6662" s="2">
        <v>0.04</v>
      </c>
      <c r="K6662" s="2">
        <v>0.25</v>
      </c>
    </row>
    <row r="6663" spans="1:11" x14ac:dyDescent="0.25">
      <c r="A6663" s="3">
        <v>6663</v>
      </c>
      <c r="B6663" s="3" t="s">
        <v>153</v>
      </c>
      <c r="C6663" s="3" t="s">
        <v>65</v>
      </c>
      <c r="D6663" s="3">
        <v>2013</v>
      </c>
      <c r="E6663" s="3" t="s">
        <v>13</v>
      </c>
      <c r="F6663" s="3" t="s">
        <v>110</v>
      </c>
      <c r="G6663" s="3">
        <v>0</v>
      </c>
      <c r="H6663" s="3">
        <v>0.23</v>
      </c>
      <c r="I6663" s="3">
        <v>0</v>
      </c>
      <c r="J6663" s="3">
        <v>0.03</v>
      </c>
      <c r="K6663" s="3">
        <v>0.25</v>
      </c>
    </row>
    <row r="6664" spans="1:11" x14ac:dyDescent="0.25">
      <c r="A6664" s="2">
        <v>6664</v>
      </c>
      <c r="B6664" s="2" t="s">
        <v>4948</v>
      </c>
      <c r="C6664" s="2" t="s">
        <v>113</v>
      </c>
      <c r="D6664" s="2">
        <v>2004</v>
      </c>
      <c r="E6664" s="2" t="s">
        <v>31</v>
      </c>
      <c r="F6664" s="2" t="s">
        <v>260</v>
      </c>
      <c r="G6664" s="2">
        <v>0.19</v>
      </c>
      <c r="H6664" s="2">
        <v>0.05</v>
      </c>
      <c r="I6664" s="2">
        <v>0</v>
      </c>
      <c r="J6664" s="2">
        <v>0.01</v>
      </c>
      <c r="K6664" s="2">
        <v>0.25</v>
      </c>
    </row>
    <row r="6665" spans="1:11" x14ac:dyDescent="0.25">
      <c r="A6665" s="3">
        <v>6665</v>
      </c>
      <c r="B6665" s="3" t="s">
        <v>4949</v>
      </c>
      <c r="C6665" s="3" t="s">
        <v>55</v>
      </c>
      <c r="D6665" s="3">
        <v>2001</v>
      </c>
      <c r="E6665" s="3" t="s">
        <v>24</v>
      </c>
      <c r="F6665" s="3" t="s">
        <v>61</v>
      </c>
      <c r="G6665" s="3">
        <v>0.1</v>
      </c>
      <c r="H6665" s="3">
        <v>0.04</v>
      </c>
      <c r="I6665" s="3">
        <v>0.1</v>
      </c>
      <c r="J6665" s="3">
        <v>0.01</v>
      </c>
      <c r="K6665" s="3">
        <v>0.25</v>
      </c>
    </row>
    <row r="6666" spans="1:11" x14ac:dyDescent="0.25">
      <c r="A6666" s="2">
        <v>6666</v>
      </c>
      <c r="B6666" s="2" t="s">
        <v>4950</v>
      </c>
      <c r="C6666" s="2" t="s">
        <v>147</v>
      </c>
      <c r="D6666" s="2">
        <v>2005</v>
      </c>
      <c r="E6666" s="2" t="s">
        <v>31</v>
      </c>
      <c r="F6666" s="2" t="s">
        <v>110</v>
      </c>
      <c r="G6666" s="2">
        <v>0.19</v>
      </c>
      <c r="H6666" s="2">
        <v>0.05</v>
      </c>
      <c r="I6666" s="2">
        <v>0</v>
      </c>
      <c r="J6666" s="2">
        <v>0.01</v>
      </c>
      <c r="K6666" s="2">
        <v>0.25</v>
      </c>
    </row>
    <row r="6667" spans="1:11" x14ac:dyDescent="0.25">
      <c r="A6667" s="3">
        <v>6667</v>
      </c>
      <c r="B6667" s="3" t="s">
        <v>3600</v>
      </c>
      <c r="C6667" s="3" t="s">
        <v>12</v>
      </c>
      <c r="D6667" s="3">
        <v>2008</v>
      </c>
      <c r="E6667" s="3" t="s">
        <v>43</v>
      </c>
      <c r="F6667" s="3" t="s">
        <v>61</v>
      </c>
      <c r="G6667" s="3">
        <v>0.22</v>
      </c>
      <c r="H6667" s="3">
        <v>0.01</v>
      </c>
      <c r="I6667" s="3">
        <v>0</v>
      </c>
      <c r="J6667" s="3">
        <v>0.02</v>
      </c>
      <c r="K6667" s="3">
        <v>0.25</v>
      </c>
    </row>
    <row r="6668" spans="1:11" x14ac:dyDescent="0.25">
      <c r="A6668" s="2">
        <v>6668</v>
      </c>
      <c r="B6668" s="2" t="s">
        <v>4951</v>
      </c>
      <c r="C6668" s="2" t="s">
        <v>147</v>
      </c>
      <c r="D6668" s="2">
        <v>2003</v>
      </c>
      <c r="E6668" s="2" t="s">
        <v>2</v>
      </c>
      <c r="F6668" s="2" t="s">
        <v>121</v>
      </c>
      <c r="G6668" s="2">
        <v>0.19</v>
      </c>
      <c r="H6668" s="2">
        <v>0.05</v>
      </c>
      <c r="I6668" s="2">
        <v>0</v>
      </c>
      <c r="J6668" s="2">
        <v>0.01</v>
      </c>
      <c r="K6668" s="2">
        <v>0.25</v>
      </c>
    </row>
    <row r="6669" spans="1:11" x14ac:dyDescent="0.2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25">
      <c r="A6670" s="2">
        <v>6670</v>
      </c>
      <c r="B6670" s="2" t="s">
        <v>3509</v>
      </c>
      <c r="C6670" s="2" t="s">
        <v>39</v>
      </c>
      <c r="D6670" s="2">
        <v>2009</v>
      </c>
      <c r="E6670" s="2" t="s">
        <v>43</v>
      </c>
      <c r="F6670" s="2" t="s">
        <v>385</v>
      </c>
      <c r="G6670" s="2">
        <v>0.25</v>
      </c>
      <c r="H6670" s="2">
        <v>0</v>
      </c>
      <c r="I6670" s="2">
        <v>0</v>
      </c>
      <c r="J6670" s="2">
        <v>0</v>
      </c>
      <c r="K6670" s="2">
        <v>0.25</v>
      </c>
    </row>
    <row r="6671" spans="1:11" x14ac:dyDescent="0.25">
      <c r="A6671" s="3">
        <v>6671</v>
      </c>
      <c r="B6671" s="3" t="s">
        <v>912</v>
      </c>
      <c r="C6671" s="3" t="s">
        <v>3062</v>
      </c>
      <c r="D6671" s="3">
        <v>2001</v>
      </c>
      <c r="E6671" s="3" t="s">
        <v>22</v>
      </c>
      <c r="F6671" s="3" t="s">
        <v>124</v>
      </c>
      <c r="G6671" s="3">
        <v>0</v>
      </c>
      <c r="H6671" s="3">
        <v>0</v>
      </c>
      <c r="I6671" s="3">
        <v>0.25</v>
      </c>
      <c r="J6671" s="3">
        <v>0</v>
      </c>
      <c r="K6671" s="3">
        <v>0.25</v>
      </c>
    </row>
    <row r="6672" spans="1:11" x14ac:dyDescent="0.25">
      <c r="A6672" s="2">
        <v>6672</v>
      </c>
      <c r="B6672" s="2" t="s">
        <v>4953</v>
      </c>
      <c r="C6672" s="2" t="s">
        <v>46</v>
      </c>
      <c r="D6672" s="2">
        <v>2002</v>
      </c>
      <c r="E6672" s="2" t="s">
        <v>18</v>
      </c>
      <c r="F6672" s="2" t="s">
        <v>59</v>
      </c>
      <c r="G6672" s="2">
        <v>0.12</v>
      </c>
      <c r="H6672" s="2">
        <v>0.1</v>
      </c>
      <c r="I6672" s="2">
        <v>0</v>
      </c>
      <c r="J6672" s="2">
        <v>0.03</v>
      </c>
      <c r="K6672" s="2">
        <v>0.25</v>
      </c>
    </row>
    <row r="6673" spans="1:11" x14ac:dyDescent="0.25">
      <c r="A6673" s="3">
        <v>6673</v>
      </c>
      <c r="B6673" s="3" t="s">
        <v>4954</v>
      </c>
      <c r="C6673" s="3" t="s">
        <v>39</v>
      </c>
      <c r="D6673" s="3">
        <v>2011</v>
      </c>
      <c r="E6673" s="3" t="s">
        <v>43</v>
      </c>
      <c r="F6673" s="3" t="s">
        <v>61</v>
      </c>
      <c r="G6673" s="3">
        <v>0.18</v>
      </c>
      <c r="H6673" s="3">
        <v>0.05</v>
      </c>
      <c r="I6673" s="3">
        <v>0</v>
      </c>
      <c r="J6673" s="3">
        <v>0.02</v>
      </c>
      <c r="K6673" s="3">
        <v>0.25</v>
      </c>
    </row>
    <row r="6674" spans="1:11" x14ac:dyDescent="0.25">
      <c r="A6674" s="2">
        <v>6674</v>
      </c>
      <c r="B6674" s="2" t="s">
        <v>3606</v>
      </c>
      <c r="C6674" s="2" t="s">
        <v>130</v>
      </c>
      <c r="D6674" s="2">
        <v>2008</v>
      </c>
      <c r="E6674" s="2" t="s">
        <v>13</v>
      </c>
      <c r="F6674" s="2" t="s">
        <v>110</v>
      </c>
      <c r="G6674" s="2">
        <v>0.06</v>
      </c>
      <c r="H6674" s="2">
        <v>0.13</v>
      </c>
      <c r="I6674" s="2">
        <v>0</v>
      </c>
      <c r="J6674" s="2">
        <v>0.06</v>
      </c>
      <c r="K6674" s="2">
        <v>0.25</v>
      </c>
    </row>
    <row r="6675" spans="1:11" x14ac:dyDescent="0.25">
      <c r="A6675" s="3">
        <v>6675</v>
      </c>
      <c r="B6675" s="3" t="s">
        <v>4955</v>
      </c>
      <c r="C6675" s="3" t="s">
        <v>86</v>
      </c>
      <c r="D6675" s="3">
        <v>1997</v>
      </c>
      <c r="E6675" s="3" t="s">
        <v>22</v>
      </c>
      <c r="F6675" s="3" t="s">
        <v>4956</v>
      </c>
      <c r="G6675" s="3">
        <v>0</v>
      </c>
      <c r="H6675" s="3">
        <v>0</v>
      </c>
      <c r="I6675" s="3">
        <v>0.23</v>
      </c>
      <c r="J6675" s="3">
        <v>0.02</v>
      </c>
      <c r="K6675" s="3">
        <v>0.25</v>
      </c>
    </row>
    <row r="6676" spans="1:11" x14ac:dyDescent="0.25">
      <c r="A6676" s="2">
        <v>6676</v>
      </c>
      <c r="B6676" s="2" t="s">
        <v>4957</v>
      </c>
      <c r="C6676" s="2" t="s">
        <v>39</v>
      </c>
      <c r="D6676" s="2">
        <v>2006</v>
      </c>
      <c r="E6676" s="2" t="s">
        <v>43</v>
      </c>
      <c r="F6676" s="2" t="s">
        <v>385</v>
      </c>
      <c r="G6676" s="2">
        <v>0.21</v>
      </c>
      <c r="H6676" s="2">
        <v>0.02</v>
      </c>
      <c r="I6676" s="2">
        <v>0</v>
      </c>
      <c r="J6676" s="2">
        <v>0.02</v>
      </c>
      <c r="K6676" s="2">
        <v>0.25</v>
      </c>
    </row>
    <row r="6677" spans="1:11" x14ac:dyDescent="0.2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25">
      <c r="A6678" s="2">
        <v>6678</v>
      </c>
      <c r="B6678" s="2" t="s">
        <v>2756</v>
      </c>
      <c r="C6678" s="2" t="s">
        <v>113</v>
      </c>
      <c r="D6678" s="2">
        <v>2005</v>
      </c>
      <c r="E6678" s="2" t="s">
        <v>13</v>
      </c>
      <c r="F6678" s="2" t="s">
        <v>110</v>
      </c>
      <c r="G6678" s="2">
        <v>0.19</v>
      </c>
      <c r="H6678" s="2">
        <v>0.05</v>
      </c>
      <c r="I6678" s="2">
        <v>0</v>
      </c>
      <c r="J6678" s="2">
        <v>0.01</v>
      </c>
      <c r="K6678" s="2">
        <v>0.25</v>
      </c>
    </row>
    <row r="6679" spans="1:11" x14ac:dyDescent="0.25">
      <c r="A6679" s="3">
        <v>6679</v>
      </c>
      <c r="B6679" s="3" t="s">
        <v>3671</v>
      </c>
      <c r="C6679" s="3" t="s">
        <v>113</v>
      </c>
      <c r="D6679" s="3">
        <v>2004</v>
      </c>
      <c r="E6679" s="3" t="s">
        <v>28</v>
      </c>
      <c r="F6679" s="3" t="s">
        <v>128</v>
      </c>
      <c r="G6679" s="3">
        <v>0.19</v>
      </c>
      <c r="H6679" s="3">
        <v>0.05</v>
      </c>
      <c r="I6679" s="3">
        <v>0</v>
      </c>
      <c r="J6679" s="3">
        <v>0.01</v>
      </c>
      <c r="K6679" s="3">
        <v>0.25</v>
      </c>
    </row>
    <row r="6680" spans="1:11" x14ac:dyDescent="0.2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25">
      <c r="A6681" s="3">
        <v>6681</v>
      </c>
      <c r="B6681" s="3" t="s">
        <v>2794</v>
      </c>
      <c r="C6681" s="3" t="s">
        <v>113</v>
      </c>
      <c r="D6681" s="3">
        <v>2003</v>
      </c>
      <c r="E6681" s="3" t="s">
        <v>31</v>
      </c>
      <c r="F6681" s="3" t="s">
        <v>92</v>
      </c>
      <c r="G6681" s="3">
        <v>0.16</v>
      </c>
      <c r="H6681" s="3">
        <v>0.08</v>
      </c>
      <c r="I6681" s="3">
        <v>0</v>
      </c>
      <c r="J6681" s="3">
        <v>0.01</v>
      </c>
      <c r="K6681" s="3">
        <v>0.25</v>
      </c>
    </row>
    <row r="6682" spans="1:11" x14ac:dyDescent="0.25">
      <c r="A6682" s="2">
        <v>6682</v>
      </c>
      <c r="B6682" s="2" t="s">
        <v>4960</v>
      </c>
      <c r="C6682" s="2" t="s">
        <v>39</v>
      </c>
      <c r="D6682" s="2">
        <v>2007</v>
      </c>
      <c r="E6682" s="2" t="s">
        <v>18</v>
      </c>
      <c r="F6682" s="2" t="s">
        <v>385</v>
      </c>
      <c r="G6682" s="2">
        <v>0.23</v>
      </c>
      <c r="H6682" s="2">
        <v>0</v>
      </c>
      <c r="I6682" s="2">
        <v>0</v>
      </c>
      <c r="J6682" s="2">
        <v>0.02</v>
      </c>
      <c r="K6682" s="2">
        <v>0.25</v>
      </c>
    </row>
    <row r="6683" spans="1:11" x14ac:dyDescent="0.25">
      <c r="A6683" s="3">
        <v>6683</v>
      </c>
      <c r="B6683" s="3" t="s">
        <v>4961</v>
      </c>
      <c r="C6683" s="3" t="s">
        <v>4962</v>
      </c>
      <c r="D6683" s="3">
        <v>1994</v>
      </c>
      <c r="E6683" s="3" t="s">
        <v>72</v>
      </c>
      <c r="F6683" s="3" t="s">
        <v>4963</v>
      </c>
      <c r="G6683" s="3">
        <v>0</v>
      </c>
      <c r="H6683" s="3">
        <v>0</v>
      </c>
      <c r="I6683" s="3">
        <v>0.25</v>
      </c>
      <c r="J6683" s="3">
        <v>0</v>
      </c>
      <c r="K6683" s="3">
        <v>0.25</v>
      </c>
    </row>
    <row r="6684" spans="1:11" x14ac:dyDescent="0.25">
      <c r="A6684" s="2">
        <v>6684</v>
      </c>
      <c r="B6684" s="2" t="s">
        <v>1660</v>
      </c>
      <c r="C6684" s="2" t="s">
        <v>12</v>
      </c>
      <c r="D6684" s="2">
        <v>2007</v>
      </c>
      <c r="E6684" s="2" t="s">
        <v>72</v>
      </c>
      <c r="F6684" s="2" t="s">
        <v>608</v>
      </c>
      <c r="G6684" s="2">
        <v>0.21</v>
      </c>
      <c r="H6684" s="2">
        <v>0.02</v>
      </c>
      <c r="I6684" s="2">
        <v>0</v>
      </c>
      <c r="J6684" s="2">
        <v>0.02</v>
      </c>
      <c r="K6684" s="2">
        <v>0.25</v>
      </c>
    </row>
    <row r="6685" spans="1:11" x14ac:dyDescent="0.2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25">
      <c r="A6686" s="2">
        <v>6686</v>
      </c>
      <c r="B6686" s="2" t="s">
        <v>4965</v>
      </c>
      <c r="C6686" s="2" t="s">
        <v>78</v>
      </c>
      <c r="D6686" s="2">
        <v>1999</v>
      </c>
      <c r="E6686" s="2" t="s">
        <v>22</v>
      </c>
      <c r="F6686" s="2" t="s">
        <v>184</v>
      </c>
      <c r="G6686" s="2">
        <v>0.16</v>
      </c>
      <c r="H6686" s="2">
        <v>0.04</v>
      </c>
      <c r="I6686" s="2">
        <v>0.05</v>
      </c>
      <c r="J6686" s="2">
        <v>0</v>
      </c>
      <c r="K6686" s="2">
        <v>0.25</v>
      </c>
    </row>
    <row r="6687" spans="1:11" x14ac:dyDescent="0.25">
      <c r="A6687" s="3">
        <v>6687</v>
      </c>
      <c r="B6687" s="3" t="s">
        <v>2851</v>
      </c>
      <c r="C6687" s="3" t="s">
        <v>78</v>
      </c>
      <c r="D6687" s="3">
        <v>1999</v>
      </c>
      <c r="E6687" s="3" t="s">
        <v>13</v>
      </c>
      <c r="F6687" s="3" t="s">
        <v>608</v>
      </c>
      <c r="G6687" s="3">
        <v>0.23</v>
      </c>
      <c r="H6687" s="3">
        <v>0.02</v>
      </c>
      <c r="I6687" s="3">
        <v>0</v>
      </c>
      <c r="J6687" s="3">
        <v>0</v>
      </c>
      <c r="K6687" s="3">
        <v>0.25</v>
      </c>
    </row>
    <row r="6688" spans="1:11" x14ac:dyDescent="0.25">
      <c r="A6688" s="2">
        <v>6688</v>
      </c>
      <c r="B6688" s="2" t="s">
        <v>4966</v>
      </c>
      <c r="C6688" s="2" t="s">
        <v>78</v>
      </c>
      <c r="D6688" s="2">
        <v>1998</v>
      </c>
      <c r="E6688" s="2" t="s">
        <v>13</v>
      </c>
      <c r="F6688" s="2" t="s">
        <v>387</v>
      </c>
      <c r="G6688" s="2">
        <v>0.2</v>
      </c>
      <c r="H6688" s="2">
        <v>0.05</v>
      </c>
      <c r="I6688" s="2">
        <v>0</v>
      </c>
      <c r="J6688" s="2">
        <v>0</v>
      </c>
      <c r="K6688" s="2">
        <v>0.25</v>
      </c>
    </row>
    <row r="6689" spans="1:11" x14ac:dyDescent="0.25">
      <c r="A6689" s="3">
        <v>6689</v>
      </c>
      <c r="B6689" s="3" t="s">
        <v>1380</v>
      </c>
      <c r="C6689" s="3" t="s">
        <v>78</v>
      </c>
      <c r="D6689" s="3">
        <v>1997</v>
      </c>
      <c r="E6689" s="3" t="s">
        <v>28</v>
      </c>
      <c r="F6689" s="3" t="s">
        <v>44</v>
      </c>
      <c r="G6689" s="3">
        <v>0.2</v>
      </c>
      <c r="H6689" s="3">
        <v>0.05</v>
      </c>
      <c r="I6689" s="3">
        <v>0</v>
      </c>
      <c r="J6689" s="3">
        <v>0</v>
      </c>
      <c r="K6689" s="3">
        <v>0.25</v>
      </c>
    </row>
    <row r="6690" spans="1:11" x14ac:dyDescent="0.25">
      <c r="A6690" s="2">
        <v>6690</v>
      </c>
      <c r="B6690" s="2" t="s">
        <v>4967</v>
      </c>
      <c r="C6690" s="2" t="s">
        <v>78</v>
      </c>
      <c r="D6690" s="2">
        <v>1997</v>
      </c>
      <c r="E6690" s="2" t="s">
        <v>18</v>
      </c>
      <c r="F6690" s="2" t="s">
        <v>1496</v>
      </c>
      <c r="G6690" s="2">
        <v>0.2</v>
      </c>
      <c r="H6690" s="2">
        <v>0.05</v>
      </c>
      <c r="I6690" s="2">
        <v>0</v>
      </c>
      <c r="J6690" s="2">
        <v>0</v>
      </c>
      <c r="K6690" s="2">
        <v>0.25</v>
      </c>
    </row>
    <row r="6691" spans="1:11" x14ac:dyDescent="0.25">
      <c r="A6691" s="3">
        <v>6691</v>
      </c>
      <c r="B6691" s="3" t="s">
        <v>4968</v>
      </c>
      <c r="C6691" s="3" t="s">
        <v>78</v>
      </c>
      <c r="D6691" s="3">
        <v>1997</v>
      </c>
      <c r="E6691" s="3" t="s">
        <v>18</v>
      </c>
      <c r="F6691" s="3" t="s">
        <v>92</v>
      </c>
      <c r="G6691" s="3">
        <v>0.11</v>
      </c>
      <c r="H6691" s="3">
        <v>0.13</v>
      </c>
      <c r="I6691" s="3">
        <v>0</v>
      </c>
      <c r="J6691" s="3">
        <v>0.01</v>
      </c>
      <c r="K6691" s="3">
        <v>0.25</v>
      </c>
    </row>
    <row r="6692" spans="1:11" x14ac:dyDescent="0.25">
      <c r="A6692" s="2">
        <v>6692</v>
      </c>
      <c r="B6692" s="2" t="s">
        <v>4969</v>
      </c>
      <c r="C6692" s="2" t="s">
        <v>78</v>
      </c>
      <c r="D6692" s="2">
        <v>1998</v>
      </c>
      <c r="E6692" s="2" t="s">
        <v>43</v>
      </c>
      <c r="F6692" s="2" t="s">
        <v>179</v>
      </c>
      <c r="G6692" s="2">
        <v>0.2</v>
      </c>
      <c r="H6692" s="2">
        <v>0.05</v>
      </c>
      <c r="I6692" s="2">
        <v>0</v>
      </c>
      <c r="J6692" s="2">
        <v>0</v>
      </c>
      <c r="K6692" s="2">
        <v>0.25</v>
      </c>
    </row>
    <row r="6693" spans="1:11" x14ac:dyDescent="0.25">
      <c r="A6693" s="3">
        <v>6693</v>
      </c>
      <c r="B6693" s="3" t="s">
        <v>4970</v>
      </c>
      <c r="C6693" s="3" t="s">
        <v>78</v>
      </c>
      <c r="D6693" s="3">
        <v>1997</v>
      </c>
      <c r="E6693" s="3" t="s">
        <v>13</v>
      </c>
      <c r="F6693" s="3" t="s">
        <v>608</v>
      </c>
      <c r="G6693" s="3">
        <v>0.23</v>
      </c>
      <c r="H6693" s="3">
        <v>0.02</v>
      </c>
      <c r="I6693" s="3">
        <v>0</v>
      </c>
      <c r="J6693" s="3">
        <v>0</v>
      </c>
      <c r="K6693" s="3">
        <v>0.25</v>
      </c>
    </row>
    <row r="6694" spans="1:11" x14ac:dyDescent="0.25">
      <c r="A6694" s="2">
        <v>6694</v>
      </c>
      <c r="B6694" s="2" t="s">
        <v>4971</v>
      </c>
      <c r="C6694" s="2" t="s">
        <v>78</v>
      </c>
      <c r="D6694" s="2">
        <v>1999</v>
      </c>
      <c r="E6694" s="2" t="s">
        <v>13</v>
      </c>
      <c r="F6694" s="2" t="s">
        <v>14</v>
      </c>
      <c r="G6694" s="2">
        <v>0.2</v>
      </c>
      <c r="H6694" s="2">
        <v>0.05</v>
      </c>
      <c r="I6694" s="2">
        <v>0</v>
      </c>
      <c r="J6694" s="2">
        <v>0</v>
      </c>
      <c r="K6694" s="2">
        <v>0.25</v>
      </c>
    </row>
    <row r="6695" spans="1:11" x14ac:dyDescent="0.2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25">
      <c r="A6696" s="2">
        <v>6696</v>
      </c>
      <c r="B6696" s="2" t="s">
        <v>4972</v>
      </c>
      <c r="C6696" s="2" t="s">
        <v>12</v>
      </c>
      <c r="D6696" s="2">
        <v>2010</v>
      </c>
      <c r="E6696" s="2" t="s">
        <v>28</v>
      </c>
      <c r="F6696" s="2" t="s">
        <v>764</v>
      </c>
      <c r="G6696" s="2">
        <v>0</v>
      </c>
      <c r="H6696" s="2">
        <v>0.21</v>
      </c>
      <c r="I6696" s="2">
        <v>0</v>
      </c>
      <c r="J6696" s="2">
        <v>0.04</v>
      </c>
      <c r="K6696" s="2">
        <v>0.25</v>
      </c>
    </row>
    <row r="6697" spans="1:11" x14ac:dyDescent="0.25">
      <c r="A6697" s="3">
        <v>6697</v>
      </c>
      <c r="B6697" s="3" t="s">
        <v>4973</v>
      </c>
      <c r="C6697" s="3" t="s">
        <v>46</v>
      </c>
      <c r="D6697" s="3">
        <v>2008</v>
      </c>
      <c r="E6697" s="3" t="s">
        <v>43</v>
      </c>
      <c r="F6697" s="3" t="s">
        <v>260</v>
      </c>
      <c r="G6697" s="3">
        <v>0.12</v>
      </c>
      <c r="H6697" s="3">
        <v>0.1</v>
      </c>
      <c r="I6697" s="3">
        <v>0</v>
      </c>
      <c r="J6697" s="3">
        <v>0.03</v>
      </c>
      <c r="K6697" s="3">
        <v>0.25</v>
      </c>
    </row>
    <row r="6698" spans="1:11" x14ac:dyDescent="0.25">
      <c r="A6698" s="2">
        <v>6698</v>
      </c>
      <c r="B6698" s="2" t="s">
        <v>824</v>
      </c>
      <c r="C6698" s="2" t="s">
        <v>147</v>
      </c>
      <c r="D6698" s="2">
        <v>2003</v>
      </c>
      <c r="E6698" s="2" t="s">
        <v>72</v>
      </c>
      <c r="F6698" s="2" t="s">
        <v>110</v>
      </c>
      <c r="G6698" s="2">
        <v>0.19</v>
      </c>
      <c r="H6698" s="2">
        <v>0.05</v>
      </c>
      <c r="I6698" s="2">
        <v>0</v>
      </c>
      <c r="J6698" s="2">
        <v>0.01</v>
      </c>
      <c r="K6698" s="2">
        <v>0.25</v>
      </c>
    </row>
    <row r="6699" spans="1:11" x14ac:dyDescent="0.25">
      <c r="A6699" s="3">
        <v>6699</v>
      </c>
      <c r="B6699" s="3" t="s">
        <v>4974</v>
      </c>
      <c r="C6699" s="3" t="s">
        <v>46</v>
      </c>
      <c r="D6699" s="3">
        <v>2005</v>
      </c>
      <c r="E6699" s="3" t="s">
        <v>2</v>
      </c>
      <c r="F6699" s="3" t="s">
        <v>385</v>
      </c>
      <c r="G6699" s="3">
        <v>0.12</v>
      </c>
      <c r="H6699" s="3">
        <v>0.1</v>
      </c>
      <c r="I6699" s="3">
        <v>0</v>
      </c>
      <c r="J6699" s="3">
        <v>0.03</v>
      </c>
      <c r="K6699" s="3">
        <v>0.25</v>
      </c>
    </row>
    <row r="6700" spans="1:11" x14ac:dyDescent="0.25">
      <c r="A6700" s="2">
        <v>6700</v>
      </c>
      <c r="B6700" s="2" t="s">
        <v>4975</v>
      </c>
      <c r="C6700" s="2" t="s">
        <v>86</v>
      </c>
      <c r="D6700" s="2">
        <v>1996</v>
      </c>
      <c r="E6700" s="2" t="s">
        <v>18</v>
      </c>
      <c r="F6700" s="2" t="s">
        <v>59</v>
      </c>
      <c r="G6700" s="2">
        <v>0</v>
      </c>
      <c r="H6700" s="2">
        <v>0</v>
      </c>
      <c r="I6700" s="2">
        <v>0.23</v>
      </c>
      <c r="J6700" s="2">
        <v>0.02</v>
      </c>
      <c r="K6700" s="2">
        <v>0.25</v>
      </c>
    </row>
    <row r="6701" spans="1:11" x14ac:dyDescent="0.25">
      <c r="A6701" s="3">
        <v>6701</v>
      </c>
      <c r="B6701" s="3" t="s">
        <v>1244</v>
      </c>
      <c r="C6701" s="3" t="s">
        <v>113</v>
      </c>
      <c r="D6701" s="3">
        <v>2005</v>
      </c>
      <c r="E6701" s="3" t="s">
        <v>33</v>
      </c>
      <c r="F6701" s="3" t="s">
        <v>110</v>
      </c>
      <c r="G6701" s="3">
        <v>0.19</v>
      </c>
      <c r="H6701" s="3">
        <v>0.05</v>
      </c>
      <c r="I6701" s="3">
        <v>0</v>
      </c>
      <c r="J6701" s="3">
        <v>0.01</v>
      </c>
      <c r="K6701" s="3">
        <v>0.25</v>
      </c>
    </row>
    <row r="6702" spans="1:11" x14ac:dyDescent="0.2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2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25">
      <c r="A6704" s="2">
        <v>6704</v>
      </c>
      <c r="B6704" s="2" t="s">
        <v>4977</v>
      </c>
      <c r="C6704" s="2" t="s">
        <v>46</v>
      </c>
      <c r="D6704" s="2">
        <v>2003</v>
      </c>
      <c r="E6704" s="2" t="s">
        <v>13</v>
      </c>
      <c r="F6704" s="2" t="s">
        <v>121</v>
      </c>
      <c r="G6704" s="2">
        <v>0.12</v>
      </c>
      <c r="H6704" s="2">
        <v>0.1</v>
      </c>
      <c r="I6704" s="2">
        <v>0</v>
      </c>
      <c r="J6704" s="2">
        <v>0.03</v>
      </c>
      <c r="K6704" s="2">
        <v>0.25</v>
      </c>
    </row>
    <row r="6705" spans="1:11" x14ac:dyDescent="0.25">
      <c r="A6705" s="3">
        <v>6705</v>
      </c>
      <c r="B6705" s="3" t="s">
        <v>4978</v>
      </c>
      <c r="C6705" s="3" t="s">
        <v>26</v>
      </c>
      <c r="D6705" s="3">
        <v>2006</v>
      </c>
      <c r="E6705" s="3" t="s">
        <v>22</v>
      </c>
      <c r="F6705" s="3" t="s">
        <v>14</v>
      </c>
      <c r="G6705" s="3">
        <v>0</v>
      </c>
      <c r="H6705" s="3">
        <v>0.01</v>
      </c>
      <c r="I6705" s="3">
        <v>0.24</v>
      </c>
      <c r="J6705" s="3">
        <v>0</v>
      </c>
      <c r="K6705" s="3">
        <v>0.25</v>
      </c>
    </row>
    <row r="6706" spans="1:11" x14ac:dyDescent="0.25">
      <c r="A6706" s="2">
        <v>6706</v>
      </c>
      <c r="B6706" s="2" t="s">
        <v>4979</v>
      </c>
      <c r="C6706" s="2" t="s">
        <v>834</v>
      </c>
      <c r="D6706" s="2">
        <v>1998</v>
      </c>
      <c r="E6706" s="2" t="s">
        <v>13</v>
      </c>
      <c r="F6706" s="2" t="s">
        <v>121</v>
      </c>
      <c r="G6706" s="2">
        <v>0</v>
      </c>
      <c r="H6706" s="2">
        <v>0</v>
      </c>
      <c r="I6706" s="2">
        <v>0.25</v>
      </c>
      <c r="J6706" s="2">
        <v>0</v>
      </c>
      <c r="K6706" s="2">
        <v>0.25</v>
      </c>
    </row>
    <row r="6707" spans="1:11" x14ac:dyDescent="0.25">
      <c r="A6707" s="3">
        <v>6707</v>
      </c>
      <c r="B6707" s="3" t="s">
        <v>4980</v>
      </c>
      <c r="C6707" s="3" t="s">
        <v>118</v>
      </c>
      <c r="D6707" s="3">
        <v>2011</v>
      </c>
      <c r="E6707" s="3" t="s">
        <v>83</v>
      </c>
      <c r="F6707" s="3" t="s">
        <v>44</v>
      </c>
      <c r="G6707" s="3">
        <v>0.08</v>
      </c>
      <c r="H6707" s="3">
        <v>0.13</v>
      </c>
      <c r="I6707" s="3">
        <v>0</v>
      </c>
      <c r="J6707" s="3">
        <v>0.04</v>
      </c>
      <c r="K6707" s="3">
        <v>0.25</v>
      </c>
    </row>
    <row r="6708" spans="1:11" x14ac:dyDescent="0.25">
      <c r="A6708" s="2">
        <v>6708</v>
      </c>
      <c r="B6708" s="2" t="s">
        <v>4981</v>
      </c>
      <c r="C6708" s="2" t="s">
        <v>834</v>
      </c>
      <c r="D6708" s="2">
        <v>1998</v>
      </c>
      <c r="E6708" s="2" t="s">
        <v>83</v>
      </c>
      <c r="F6708" s="2" t="s">
        <v>4982</v>
      </c>
      <c r="G6708" s="2">
        <v>0</v>
      </c>
      <c r="H6708" s="2">
        <v>0</v>
      </c>
      <c r="I6708" s="2">
        <v>0.25</v>
      </c>
      <c r="J6708" s="2">
        <v>0</v>
      </c>
      <c r="K6708" s="2">
        <v>0.25</v>
      </c>
    </row>
    <row r="6709" spans="1:11" x14ac:dyDescent="0.25">
      <c r="A6709" s="3">
        <v>6709</v>
      </c>
      <c r="B6709" s="3" t="s">
        <v>719</v>
      </c>
      <c r="C6709" s="3" t="s">
        <v>118</v>
      </c>
      <c r="D6709" s="3">
        <v>2012</v>
      </c>
      <c r="E6709" s="3" t="s">
        <v>43</v>
      </c>
      <c r="F6709" s="3" t="s">
        <v>192</v>
      </c>
      <c r="G6709" s="3">
        <v>0.03</v>
      </c>
      <c r="H6709" s="3">
        <v>0.17</v>
      </c>
      <c r="I6709" s="3">
        <v>0</v>
      </c>
      <c r="J6709" s="3">
        <v>0.04</v>
      </c>
      <c r="K6709" s="3">
        <v>0.25</v>
      </c>
    </row>
    <row r="6710" spans="1:11" x14ac:dyDescent="0.25">
      <c r="A6710" s="2">
        <v>6710</v>
      </c>
      <c r="B6710" s="2" t="s">
        <v>2592</v>
      </c>
      <c r="C6710" s="2" t="s">
        <v>39</v>
      </c>
      <c r="D6710" s="2">
        <v>2008</v>
      </c>
      <c r="E6710" s="2" t="s">
        <v>83</v>
      </c>
      <c r="F6710" s="2" t="s">
        <v>451</v>
      </c>
      <c r="G6710" s="2">
        <v>0.18</v>
      </c>
      <c r="H6710" s="2">
        <v>0.05</v>
      </c>
      <c r="I6710" s="2">
        <v>0</v>
      </c>
      <c r="J6710" s="2">
        <v>0.02</v>
      </c>
      <c r="K6710" s="2">
        <v>0.25</v>
      </c>
    </row>
    <row r="6711" spans="1:11" x14ac:dyDescent="0.25">
      <c r="A6711" s="3">
        <v>6711</v>
      </c>
      <c r="B6711" s="3" t="s">
        <v>1907</v>
      </c>
      <c r="C6711" s="3" t="s">
        <v>130</v>
      </c>
      <c r="D6711" s="3">
        <v>2009</v>
      </c>
      <c r="E6711" s="3" t="s">
        <v>22</v>
      </c>
      <c r="F6711" s="3" t="s">
        <v>61</v>
      </c>
      <c r="G6711" s="3">
        <v>0.17</v>
      </c>
      <c r="H6711" s="3">
        <v>0.04</v>
      </c>
      <c r="I6711" s="3">
        <v>0</v>
      </c>
      <c r="J6711" s="3">
        <v>0.04</v>
      </c>
      <c r="K6711" s="3">
        <v>0.25</v>
      </c>
    </row>
    <row r="6712" spans="1:11" x14ac:dyDescent="0.25">
      <c r="A6712" s="2">
        <v>6712</v>
      </c>
      <c r="B6712" s="2" t="s">
        <v>4983</v>
      </c>
      <c r="C6712" s="2" t="s">
        <v>65</v>
      </c>
      <c r="D6712" s="2">
        <v>2015</v>
      </c>
      <c r="E6712" s="2" t="s">
        <v>22</v>
      </c>
      <c r="F6712" s="2" t="s">
        <v>4984</v>
      </c>
      <c r="G6712" s="2">
        <v>0.11</v>
      </c>
      <c r="H6712" s="2">
        <v>0.02</v>
      </c>
      <c r="I6712" s="2">
        <v>0.1</v>
      </c>
      <c r="J6712" s="2">
        <v>0.01</v>
      </c>
      <c r="K6712" s="2">
        <v>0.25</v>
      </c>
    </row>
    <row r="6713" spans="1:11" x14ac:dyDescent="0.25">
      <c r="A6713" s="3">
        <v>6713</v>
      </c>
      <c r="B6713" s="3" t="s">
        <v>4985</v>
      </c>
      <c r="C6713" s="3" t="s">
        <v>130</v>
      </c>
      <c r="D6713" s="3">
        <v>2009</v>
      </c>
      <c r="E6713" s="3" t="s">
        <v>22</v>
      </c>
      <c r="F6713" s="3" t="s">
        <v>2320</v>
      </c>
      <c r="G6713" s="3">
        <v>0.1</v>
      </c>
      <c r="H6713" s="3">
        <v>0.01</v>
      </c>
      <c r="I6713" s="3">
        <v>0.12</v>
      </c>
      <c r="J6713" s="3">
        <v>0.02</v>
      </c>
      <c r="K6713" s="3">
        <v>0.25</v>
      </c>
    </row>
    <row r="6714" spans="1:11" x14ac:dyDescent="0.25">
      <c r="A6714" s="2">
        <v>6714</v>
      </c>
      <c r="B6714" s="2" t="s">
        <v>4986</v>
      </c>
      <c r="C6714" s="2" t="s">
        <v>46</v>
      </c>
      <c r="D6714" s="2">
        <v>2005</v>
      </c>
      <c r="E6714" s="2" t="s">
        <v>43</v>
      </c>
      <c r="F6714" s="2" t="s">
        <v>176</v>
      </c>
      <c r="G6714" s="2">
        <v>0.03</v>
      </c>
      <c r="H6714" s="2">
        <v>0.03</v>
      </c>
      <c r="I6714" s="2">
        <v>0.18</v>
      </c>
      <c r="J6714" s="2">
        <v>0.01</v>
      </c>
      <c r="K6714" s="2">
        <v>0.25</v>
      </c>
    </row>
    <row r="6715" spans="1:11" x14ac:dyDescent="0.25">
      <c r="A6715" s="3">
        <v>6715</v>
      </c>
      <c r="B6715" s="3" t="s">
        <v>4987</v>
      </c>
      <c r="C6715" s="3" t="s">
        <v>12</v>
      </c>
      <c r="D6715" s="3">
        <v>2008</v>
      </c>
      <c r="E6715" s="3" t="s">
        <v>28</v>
      </c>
      <c r="F6715" s="3" t="s">
        <v>451</v>
      </c>
      <c r="G6715" s="3">
        <v>0.2</v>
      </c>
      <c r="H6715" s="3">
        <v>0.03</v>
      </c>
      <c r="I6715" s="3">
        <v>0</v>
      </c>
      <c r="J6715" s="3">
        <v>0.02</v>
      </c>
      <c r="K6715" s="3">
        <v>0.25</v>
      </c>
    </row>
    <row r="6716" spans="1:11" x14ac:dyDescent="0.2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25">
      <c r="A6717" s="3">
        <v>6717</v>
      </c>
      <c r="B6717" s="3" t="s">
        <v>4988</v>
      </c>
      <c r="C6717" s="3" t="s">
        <v>39</v>
      </c>
      <c r="D6717" s="3">
        <v>2006</v>
      </c>
      <c r="E6717" s="3" t="s">
        <v>31</v>
      </c>
      <c r="F6717" s="3" t="s">
        <v>92</v>
      </c>
      <c r="G6717" s="3">
        <v>0.2</v>
      </c>
      <c r="H6717" s="3">
        <v>0.03</v>
      </c>
      <c r="I6717" s="3">
        <v>0</v>
      </c>
      <c r="J6717" s="3">
        <v>0.02</v>
      </c>
      <c r="K6717" s="3">
        <v>0.25</v>
      </c>
    </row>
    <row r="6718" spans="1:11" x14ac:dyDescent="0.2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25">
      <c r="A6719" s="3">
        <v>6719</v>
      </c>
      <c r="B6719" s="3" t="s">
        <v>4990</v>
      </c>
      <c r="C6719" s="3" t="s">
        <v>55</v>
      </c>
      <c r="D6719" s="3">
        <v>2002</v>
      </c>
      <c r="E6719" s="3" t="s">
        <v>13</v>
      </c>
      <c r="F6719" s="3" t="s">
        <v>184</v>
      </c>
      <c r="G6719" s="3">
        <v>0</v>
      </c>
      <c r="H6719" s="3">
        <v>0</v>
      </c>
      <c r="I6719" s="3">
        <v>0.24</v>
      </c>
      <c r="J6719" s="3">
        <v>0.01</v>
      </c>
      <c r="K6719" s="3">
        <v>0.25</v>
      </c>
    </row>
    <row r="6720" spans="1:11" x14ac:dyDescent="0.2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2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25">
      <c r="A6722" s="2">
        <v>6722</v>
      </c>
      <c r="B6722" s="2" t="s">
        <v>4992</v>
      </c>
      <c r="C6722" s="2" t="s">
        <v>12</v>
      </c>
      <c r="D6722" s="2">
        <v>2009</v>
      </c>
      <c r="E6722" s="2" t="s">
        <v>43</v>
      </c>
      <c r="F6722" s="2" t="s">
        <v>61</v>
      </c>
      <c r="G6722" s="2">
        <v>0.19</v>
      </c>
      <c r="H6722" s="2">
        <v>0.04</v>
      </c>
      <c r="I6722" s="2">
        <v>0</v>
      </c>
      <c r="J6722" s="2">
        <v>0.02</v>
      </c>
      <c r="K6722" s="2">
        <v>0.25</v>
      </c>
    </row>
    <row r="6723" spans="1:11" x14ac:dyDescent="0.25">
      <c r="A6723" s="3">
        <v>6723</v>
      </c>
      <c r="B6723" s="3" t="s">
        <v>4993</v>
      </c>
      <c r="C6723" s="3" t="s">
        <v>46</v>
      </c>
      <c r="D6723" s="3">
        <v>2002</v>
      </c>
      <c r="E6723" s="3" t="s">
        <v>13</v>
      </c>
      <c r="F6723" s="3" t="s">
        <v>296</v>
      </c>
      <c r="G6723" s="3">
        <v>0</v>
      </c>
      <c r="H6723" s="3">
        <v>0</v>
      </c>
      <c r="I6723" s="3">
        <v>0.25</v>
      </c>
      <c r="J6723" s="3">
        <v>0</v>
      </c>
      <c r="K6723" s="3">
        <v>0.25</v>
      </c>
    </row>
    <row r="6724" spans="1:11" x14ac:dyDescent="0.25">
      <c r="A6724" s="2">
        <v>6724</v>
      </c>
      <c r="B6724" s="2" t="s">
        <v>3402</v>
      </c>
      <c r="C6724" s="2" t="s">
        <v>39</v>
      </c>
      <c r="D6724" s="2">
        <v>2012</v>
      </c>
      <c r="E6724" s="2" t="s">
        <v>43</v>
      </c>
      <c r="F6724" s="2" t="s">
        <v>751</v>
      </c>
      <c r="G6724" s="2">
        <v>0.16</v>
      </c>
      <c r="H6724" s="2">
        <v>0.05</v>
      </c>
      <c r="I6724" s="2">
        <v>0.03</v>
      </c>
      <c r="J6724" s="2">
        <v>0.02</v>
      </c>
      <c r="K6724" s="2">
        <v>0.25</v>
      </c>
    </row>
    <row r="6725" spans="1:11" x14ac:dyDescent="0.25">
      <c r="A6725" s="3">
        <v>6725</v>
      </c>
      <c r="B6725" s="3" t="s">
        <v>4189</v>
      </c>
      <c r="C6725" s="3" t="s">
        <v>42</v>
      </c>
      <c r="D6725" s="3">
        <v>2010</v>
      </c>
      <c r="E6725" s="3" t="s">
        <v>2</v>
      </c>
      <c r="F6725" s="3" t="s">
        <v>971</v>
      </c>
      <c r="G6725" s="3">
        <v>0.12</v>
      </c>
      <c r="H6725" s="3">
        <v>0.09</v>
      </c>
      <c r="I6725" s="3">
        <v>0</v>
      </c>
      <c r="J6725" s="3">
        <v>0.04</v>
      </c>
      <c r="K6725" s="3">
        <v>0.25</v>
      </c>
    </row>
    <row r="6726" spans="1:11" x14ac:dyDescent="0.25">
      <c r="A6726" s="2">
        <v>6726</v>
      </c>
      <c r="B6726" s="2" t="s">
        <v>4994</v>
      </c>
      <c r="C6726" s="2" t="s">
        <v>42</v>
      </c>
      <c r="D6726" s="2">
        <v>2015</v>
      </c>
      <c r="E6726" s="2" t="s">
        <v>43</v>
      </c>
      <c r="F6726" s="2" t="s">
        <v>121</v>
      </c>
      <c r="G6726" s="2">
        <v>0</v>
      </c>
      <c r="H6726" s="2">
        <v>0</v>
      </c>
      <c r="I6726" s="2">
        <v>0.25</v>
      </c>
      <c r="J6726" s="2">
        <v>0</v>
      </c>
      <c r="K6726" s="2">
        <v>0.25</v>
      </c>
    </row>
    <row r="6727" spans="1:11" x14ac:dyDescent="0.25">
      <c r="A6727" s="3">
        <v>6727</v>
      </c>
      <c r="B6727" s="3" t="s">
        <v>2361</v>
      </c>
      <c r="C6727" s="3" t="s">
        <v>12</v>
      </c>
      <c r="D6727" s="3">
        <v>2010</v>
      </c>
      <c r="E6727" s="3" t="s">
        <v>43</v>
      </c>
      <c r="F6727" s="3" t="s">
        <v>92</v>
      </c>
      <c r="G6727" s="3">
        <v>0.11</v>
      </c>
      <c r="H6727" s="3">
        <v>0.11</v>
      </c>
      <c r="I6727" s="3">
        <v>0</v>
      </c>
      <c r="J6727" s="3">
        <v>0.02</v>
      </c>
      <c r="K6727" s="3">
        <v>0.25</v>
      </c>
    </row>
    <row r="6728" spans="1:11" x14ac:dyDescent="0.25">
      <c r="A6728" s="2">
        <v>6728</v>
      </c>
      <c r="B6728" s="2" t="s">
        <v>2316</v>
      </c>
      <c r="C6728" s="2" t="s">
        <v>46</v>
      </c>
      <c r="D6728" s="2">
        <v>2008</v>
      </c>
      <c r="E6728" s="2" t="s">
        <v>43</v>
      </c>
      <c r="F6728" s="2" t="s">
        <v>751</v>
      </c>
      <c r="G6728" s="2">
        <v>0.12</v>
      </c>
      <c r="H6728" s="2">
        <v>0.09</v>
      </c>
      <c r="I6728" s="2">
        <v>0</v>
      </c>
      <c r="J6728" s="2">
        <v>0.03</v>
      </c>
      <c r="K6728" s="2">
        <v>0.25</v>
      </c>
    </row>
    <row r="6729" spans="1:11" x14ac:dyDescent="0.25">
      <c r="A6729" s="3">
        <v>6729</v>
      </c>
      <c r="B6729" s="3" t="s">
        <v>4995</v>
      </c>
      <c r="C6729" s="3" t="s">
        <v>26</v>
      </c>
      <c r="D6729" s="3">
        <v>2009</v>
      </c>
      <c r="E6729" s="3" t="s">
        <v>33</v>
      </c>
      <c r="F6729" s="3" t="s">
        <v>92</v>
      </c>
      <c r="G6729" s="3">
        <v>0.16</v>
      </c>
      <c r="H6729" s="3">
        <v>0.06</v>
      </c>
      <c r="I6729" s="3">
        <v>0</v>
      </c>
      <c r="J6729" s="3">
        <v>0.02</v>
      </c>
      <c r="K6729" s="3">
        <v>0.25</v>
      </c>
    </row>
    <row r="6730" spans="1:11" x14ac:dyDescent="0.25">
      <c r="A6730" s="2">
        <v>6730</v>
      </c>
      <c r="B6730" s="2" t="s">
        <v>4996</v>
      </c>
      <c r="C6730" s="2" t="s">
        <v>127</v>
      </c>
      <c r="D6730" s="2">
        <v>1982</v>
      </c>
      <c r="E6730" s="2" t="s">
        <v>43</v>
      </c>
      <c r="F6730" s="2" t="s">
        <v>2128</v>
      </c>
      <c r="G6730" s="2">
        <v>0.23</v>
      </c>
      <c r="H6730" s="2">
        <v>0.01</v>
      </c>
      <c r="I6730" s="2">
        <v>0</v>
      </c>
      <c r="J6730" s="2">
        <v>0</v>
      </c>
      <c r="K6730" s="2">
        <v>0.25</v>
      </c>
    </row>
    <row r="6731" spans="1:11" x14ac:dyDescent="0.25">
      <c r="A6731" s="3">
        <v>6731</v>
      </c>
      <c r="B6731" s="3" t="s">
        <v>4997</v>
      </c>
      <c r="C6731" s="3" t="s">
        <v>113</v>
      </c>
      <c r="D6731" s="3">
        <v>2005</v>
      </c>
      <c r="E6731" s="3" t="s">
        <v>31</v>
      </c>
      <c r="F6731" s="3" t="s">
        <v>92</v>
      </c>
      <c r="G6731" s="3">
        <v>0.19</v>
      </c>
      <c r="H6731" s="3">
        <v>0.05</v>
      </c>
      <c r="I6731" s="3">
        <v>0</v>
      </c>
      <c r="J6731" s="3">
        <v>0.01</v>
      </c>
      <c r="K6731" s="3">
        <v>0.25</v>
      </c>
    </row>
    <row r="6732" spans="1:11" x14ac:dyDescent="0.2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2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25">
      <c r="A6734" s="2">
        <v>6734</v>
      </c>
      <c r="B6734" s="2" t="s">
        <v>4999</v>
      </c>
      <c r="C6734" s="2" t="s">
        <v>39</v>
      </c>
      <c r="D6734" s="2">
        <v>2007</v>
      </c>
      <c r="E6734" s="2" t="s">
        <v>33</v>
      </c>
      <c r="F6734" s="2" t="s">
        <v>159</v>
      </c>
      <c r="G6734" s="2">
        <v>0.19</v>
      </c>
      <c r="H6734" s="2">
        <v>0.01</v>
      </c>
      <c r="I6734" s="2">
        <v>0.03</v>
      </c>
      <c r="J6734" s="2">
        <v>0.02</v>
      </c>
      <c r="K6734" s="2">
        <v>0.25</v>
      </c>
    </row>
    <row r="6735" spans="1:11" x14ac:dyDescent="0.2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25">
      <c r="A6736" s="2">
        <v>6736</v>
      </c>
      <c r="B6736" s="2" t="s">
        <v>5001</v>
      </c>
      <c r="C6736" s="2" t="s">
        <v>26</v>
      </c>
      <c r="D6736" s="2">
        <v>2009</v>
      </c>
      <c r="E6736" s="2" t="s">
        <v>33</v>
      </c>
      <c r="F6736" s="2" t="s">
        <v>110</v>
      </c>
      <c r="G6736" s="2">
        <v>0.23</v>
      </c>
      <c r="H6736" s="2">
        <v>0</v>
      </c>
      <c r="I6736" s="2">
        <v>0</v>
      </c>
      <c r="J6736" s="2">
        <v>0.02</v>
      </c>
      <c r="K6736" s="2">
        <v>0.25</v>
      </c>
    </row>
    <row r="6737" spans="1:11" x14ac:dyDescent="0.25">
      <c r="A6737" s="3">
        <v>6737</v>
      </c>
      <c r="B6737" s="3" t="s">
        <v>5002</v>
      </c>
      <c r="C6737" s="3" t="s">
        <v>12</v>
      </c>
      <c r="D6737" s="3">
        <v>2010</v>
      </c>
      <c r="E6737" s="3" t="s">
        <v>2</v>
      </c>
      <c r="F6737" s="3" t="s">
        <v>385</v>
      </c>
      <c r="G6737" s="3">
        <v>0.22</v>
      </c>
      <c r="H6737" s="3">
        <v>0.01</v>
      </c>
      <c r="I6737" s="3">
        <v>0</v>
      </c>
      <c r="J6737" s="3">
        <v>0.02</v>
      </c>
      <c r="K6737" s="3">
        <v>0.25</v>
      </c>
    </row>
    <row r="6738" spans="1:11" x14ac:dyDescent="0.25">
      <c r="A6738" s="2">
        <v>6738</v>
      </c>
      <c r="B6738" s="2" t="s">
        <v>5003</v>
      </c>
      <c r="C6738" s="2" t="s">
        <v>46</v>
      </c>
      <c r="D6738" s="2">
        <v>2006</v>
      </c>
      <c r="E6738" s="2" t="s">
        <v>83</v>
      </c>
      <c r="F6738" s="2" t="s">
        <v>92</v>
      </c>
      <c r="G6738" s="2">
        <v>0.12</v>
      </c>
      <c r="H6738" s="2">
        <v>0.09</v>
      </c>
      <c r="I6738" s="2">
        <v>0</v>
      </c>
      <c r="J6738" s="2">
        <v>0.03</v>
      </c>
      <c r="K6738" s="2">
        <v>0.25</v>
      </c>
    </row>
    <row r="6739" spans="1:11" x14ac:dyDescent="0.25">
      <c r="A6739" s="3">
        <v>6739</v>
      </c>
      <c r="B6739" s="3" t="s">
        <v>5004</v>
      </c>
      <c r="C6739" s="3" t="s">
        <v>12</v>
      </c>
      <c r="D6739" s="3">
        <v>2007</v>
      </c>
      <c r="E6739" s="3" t="s">
        <v>13</v>
      </c>
      <c r="F6739" s="3" t="s">
        <v>176</v>
      </c>
      <c r="G6739" s="3">
        <v>0.2</v>
      </c>
      <c r="H6739" s="3">
        <v>0.01</v>
      </c>
      <c r="I6739" s="3">
        <v>0.03</v>
      </c>
      <c r="J6739" s="3">
        <v>0.02</v>
      </c>
      <c r="K6739" s="3">
        <v>0.25</v>
      </c>
    </row>
    <row r="6740" spans="1:11" x14ac:dyDescent="0.25">
      <c r="A6740" s="2">
        <v>6740</v>
      </c>
      <c r="B6740" s="2" t="s">
        <v>5005</v>
      </c>
      <c r="C6740" s="2" t="s">
        <v>46</v>
      </c>
      <c r="D6740" s="2">
        <v>2001</v>
      </c>
      <c r="E6740" s="2" t="s">
        <v>18</v>
      </c>
      <c r="F6740" s="2" t="s">
        <v>59</v>
      </c>
      <c r="G6740" s="2">
        <v>0.12</v>
      </c>
      <c r="H6740" s="2">
        <v>0.09</v>
      </c>
      <c r="I6740" s="2">
        <v>0</v>
      </c>
      <c r="J6740" s="2">
        <v>0.03</v>
      </c>
      <c r="K6740" s="2">
        <v>0.25</v>
      </c>
    </row>
    <row r="6741" spans="1:11" x14ac:dyDescent="0.25">
      <c r="A6741" s="3">
        <v>6741</v>
      </c>
      <c r="B6741" s="3" t="s">
        <v>3628</v>
      </c>
      <c r="C6741" s="3" t="s">
        <v>147</v>
      </c>
      <c r="D6741" s="3">
        <v>2005</v>
      </c>
      <c r="E6741" s="3" t="s">
        <v>2</v>
      </c>
      <c r="F6741" s="3" t="s">
        <v>608</v>
      </c>
      <c r="G6741" s="3">
        <v>0.19</v>
      </c>
      <c r="H6741" s="3">
        <v>0.05</v>
      </c>
      <c r="I6741" s="3">
        <v>0</v>
      </c>
      <c r="J6741" s="3">
        <v>0.01</v>
      </c>
      <c r="K6741" s="3">
        <v>0.25</v>
      </c>
    </row>
    <row r="6742" spans="1:11" x14ac:dyDescent="0.25">
      <c r="A6742" s="2">
        <v>6742</v>
      </c>
      <c r="B6742" s="2" t="s">
        <v>2415</v>
      </c>
      <c r="C6742" s="2" t="s">
        <v>46</v>
      </c>
      <c r="D6742" s="2">
        <v>2007</v>
      </c>
      <c r="E6742" s="2" t="s">
        <v>18</v>
      </c>
      <c r="F6742" s="2" t="s">
        <v>385</v>
      </c>
      <c r="G6742" s="2">
        <v>0.12</v>
      </c>
      <c r="H6742" s="2">
        <v>0.09</v>
      </c>
      <c r="I6742" s="2">
        <v>0</v>
      </c>
      <c r="J6742" s="2">
        <v>0.03</v>
      </c>
      <c r="K6742" s="2">
        <v>0.25</v>
      </c>
    </row>
    <row r="6743" spans="1:11" x14ac:dyDescent="0.2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25">
      <c r="A6744" s="2">
        <v>6744</v>
      </c>
      <c r="B6744" s="2" t="s">
        <v>2019</v>
      </c>
      <c r="C6744" s="2" t="s">
        <v>42</v>
      </c>
      <c r="D6744" s="2">
        <v>2007</v>
      </c>
      <c r="E6744" s="2" t="s">
        <v>43</v>
      </c>
      <c r="F6744" s="2" t="s">
        <v>110</v>
      </c>
      <c r="G6744" s="2">
        <v>0.18</v>
      </c>
      <c r="H6744" s="2">
        <v>0.04</v>
      </c>
      <c r="I6744" s="2">
        <v>0</v>
      </c>
      <c r="J6744" s="2">
        <v>0.03</v>
      </c>
      <c r="K6744" s="2">
        <v>0.25</v>
      </c>
    </row>
    <row r="6745" spans="1:11" x14ac:dyDescent="0.25">
      <c r="A6745" s="3">
        <v>6745</v>
      </c>
      <c r="B6745" s="3" t="s">
        <v>5006</v>
      </c>
      <c r="C6745" s="3" t="s">
        <v>118</v>
      </c>
      <c r="D6745" s="3">
        <v>2015</v>
      </c>
      <c r="E6745" s="3" t="s">
        <v>212</v>
      </c>
      <c r="F6745" s="3" t="s">
        <v>92</v>
      </c>
      <c r="G6745" s="3">
        <v>0.02</v>
      </c>
      <c r="H6745" s="3">
        <v>0.22</v>
      </c>
      <c r="I6745" s="3">
        <v>0</v>
      </c>
      <c r="J6745" s="3">
        <v>0.01</v>
      </c>
      <c r="K6745" s="3">
        <v>0.25</v>
      </c>
    </row>
    <row r="6746" spans="1:11" x14ac:dyDescent="0.2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25">
      <c r="A6747" s="3">
        <v>6747</v>
      </c>
      <c r="B6747" s="3" t="s">
        <v>5008</v>
      </c>
      <c r="C6747" s="3" t="s">
        <v>26</v>
      </c>
      <c r="D6747" s="3">
        <v>2008</v>
      </c>
      <c r="E6747" s="3" t="s">
        <v>24</v>
      </c>
      <c r="F6747" s="3" t="s">
        <v>1203</v>
      </c>
      <c r="G6747" s="3">
        <v>0.06</v>
      </c>
      <c r="H6747" s="3">
        <v>0.16</v>
      </c>
      <c r="I6747" s="3">
        <v>0</v>
      </c>
      <c r="J6747" s="3">
        <v>0.03</v>
      </c>
      <c r="K6747" s="3">
        <v>0.25</v>
      </c>
    </row>
    <row r="6748" spans="1:11" x14ac:dyDescent="0.25">
      <c r="A6748" s="2">
        <v>6748</v>
      </c>
      <c r="B6748" s="2" t="s">
        <v>5009</v>
      </c>
      <c r="C6748" s="2" t="s">
        <v>12</v>
      </c>
      <c r="D6748" s="2">
        <v>2009</v>
      </c>
      <c r="E6748" s="2" t="s">
        <v>22</v>
      </c>
      <c r="F6748" s="2" t="s">
        <v>176</v>
      </c>
      <c r="G6748" s="2">
        <v>0</v>
      </c>
      <c r="H6748" s="2">
        <v>0</v>
      </c>
      <c r="I6748" s="2">
        <v>0.25</v>
      </c>
      <c r="J6748" s="2">
        <v>0</v>
      </c>
      <c r="K6748" s="2">
        <v>0.25</v>
      </c>
    </row>
    <row r="6749" spans="1:11" x14ac:dyDescent="0.25">
      <c r="A6749" s="3">
        <v>6749</v>
      </c>
      <c r="B6749" s="3" t="s">
        <v>4258</v>
      </c>
      <c r="C6749" s="3" t="s">
        <v>42</v>
      </c>
      <c r="D6749" s="3">
        <v>2009</v>
      </c>
      <c r="E6749" s="3" t="s">
        <v>18</v>
      </c>
      <c r="F6749" s="3" t="s">
        <v>514</v>
      </c>
      <c r="G6749" s="3">
        <v>0.08</v>
      </c>
      <c r="H6749" s="3">
        <v>0.12</v>
      </c>
      <c r="I6749" s="3">
        <v>0</v>
      </c>
      <c r="J6749" s="3">
        <v>0.05</v>
      </c>
      <c r="K6749" s="3">
        <v>0.25</v>
      </c>
    </row>
    <row r="6750" spans="1:11" x14ac:dyDescent="0.25">
      <c r="A6750" s="2">
        <v>6750</v>
      </c>
      <c r="B6750" s="2" t="s">
        <v>2082</v>
      </c>
      <c r="C6750" s="2" t="s">
        <v>42</v>
      </c>
      <c r="D6750" s="2">
        <v>2010</v>
      </c>
      <c r="E6750" s="2" t="s">
        <v>28</v>
      </c>
      <c r="F6750" s="2" t="s">
        <v>110</v>
      </c>
      <c r="G6750" s="2">
        <v>0.18</v>
      </c>
      <c r="H6750" s="2">
        <v>0.04</v>
      </c>
      <c r="I6750" s="2">
        <v>0</v>
      </c>
      <c r="J6750" s="2">
        <v>0.03</v>
      </c>
      <c r="K6750" s="2">
        <v>0.25</v>
      </c>
    </row>
    <row r="6751" spans="1:11" x14ac:dyDescent="0.25">
      <c r="A6751" s="3">
        <v>6751</v>
      </c>
      <c r="B6751" s="3" t="s">
        <v>1797</v>
      </c>
      <c r="C6751" s="3" t="s">
        <v>39</v>
      </c>
      <c r="D6751" s="3">
        <v>2013</v>
      </c>
      <c r="E6751" s="3" t="s">
        <v>43</v>
      </c>
      <c r="F6751" s="3" t="s">
        <v>184</v>
      </c>
      <c r="G6751" s="3">
        <v>0.06</v>
      </c>
      <c r="H6751" s="3">
        <v>0.16</v>
      </c>
      <c r="I6751" s="3">
        <v>0</v>
      </c>
      <c r="J6751" s="3">
        <v>0.03</v>
      </c>
      <c r="K6751" s="3">
        <v>0.25</v>
      </c>
    </row>
    <row r="6752" spans="1:11" x14ac:dyDescent="0.2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25">
      <c r="A6753" s="3">
        <v>6753</v>
      </c>
      <c r="B6753" s="3" t="s">
        <v>5011</v>
      </c>
      <c r="C6753" s="3" t="s">
        <v>86</v>
      </c>
      <c r="D6753" s="3">
        <v>1996</v>
      </c>
      <c r="E6753" s="3" t="s">
        <v>2</v>
      </c>
      <c r="F6753" s="3" t="s">
        <v>59</v>
      </c>
      <c r="G6753" s="3">
        <v>0.05</v>
      </c>
      <c r="H6753" s="3">
        <v>0.03</v>
      </c>
      <c r="I6753" s="3">
        <v>0.15</v>
      </c>
      <c r="J6753" s="3">
        <v>0.02</v>
      </c>
      <c r="K6753" s="3">
        <v>0.25</v>
      </c>
    </row>
    <row r="6754" spans="1:11" x14ac:dyDescent="0.25">
      <c r="A6754" s="2">
        <v>6754</v>
      </c>
      <c r="B6754" s="2" t="s">
        <v>5012</v>
      </c>
      <c r="C6754" s="2" t="s">
        <v>147</v>
      </c>
      <c r="D6754" s="2">
        <v>2002</v>
      </c>
      <c r="E6754" s="2" t="s">
        <v>28</v>
      </c>
      <c r="F6754" s="2" t="s">
        <v>128</v>
      </c>
      <c r="G6754" s="2">
        <v>0.19</v>
      </c>
      <c r="H6754" s="2">
        <v>0.05</v>
      </c>
      <c r="I6754" s="2">
        <v>0</v>
      </c>
      <c r="J6754" s="2">
        <v>0.01</v>
      </c>
      <c r="K6754" s="2">
        <v>0.25</v>
      </c>
    </row>
    <row r="6755" spans="1:11" x14ac:dyDescent="0.25">
      <c r="A6755" s="3">
        <v>6755</v>
      </c>
      <c r="B6755" s="3" t="s">
        <v>5013</v>
      </c>
      <c r="C6755" s="3" t="s">
        <v>42</v>
      </c>
      <c r="D6755" s="3">
        <v>2008</v>
      </c>
      <c r="E6755" s="3" t="s">
        <v>18</v>
      </c>
      <c r="F6755" s="3" t="s">
        <v>3777</v>
      </c>
      <c r="G6755" s="3">
        <v>0.12</v>
      </c>
      <c r="H6755" s="3">
        <v>0.11</v>
      </c>
      <c r="I6755" s="3">
        <v>0</v>
      </c>
      <c r="J6755" s="3">
        <v>0.02</v>
      </c>
      <c r="K6755" s="3">
        <v>0.25</v>
      </c>
    </row>
    <row r="6756" spans="1:11" x14ac:dyDescent="0.25">
      <c r="A6756" s="2">
        <v>6756</v>
      </c>
      <c r="B6756" s="2" t="s">
        <v>5014</v>
      </c>
      <c r="C6756" s="2" t="s">
        <v>46</v>
      </c>
      <c r="D6756" s="2">
        <v>2004</v>
      </c>
      <c r="E6756" s="2" t="s">
        <v>22</v>
      </c>
      <c r="F6756" s="2" t="s">
        <v>192</v>
      </c>
      <c r="G6756" s="2">
        <v>0.12</v>
      </c>
      <c r="H6756" s="2">
        <v>0.09</v>
      </c>
      <c r="I6756" s="2">
        <v>0</v>
      </c>
      <c r="J6756" s="2">
        <v>0.03</v>
      </c>
      <c r="K6756" s="2">
        <v>0.25</v>
      </c>
    </row>
    <row r="6757" spans="1:11" x14ac:dyDescent="0.25">
      <c r="A6757" s="3">
        <v>6757</v>
      </c>
      <c r="B6757" s="3" t="s">
        <v>5015</v>
      </c>
      <c r="C6757" s="3" t="s">
        <v>86</v>
      </c>
      <c r="D6757" s="3">
        <v>1997</v>
      </c>
      <c r="E6757" s="3" t="s">
        <v>18</v>
      </c>
      <c r="F6757" s="3" t="s">
        <v>2835</v>
      </c>
      <c r="G6757" s="3">
        <v>0</v>
      </c>
      <c r="H6757" s="3">
        <v>0</v>
      </c>
      <c r="I6757" s="3">
        <v>0.23</v>
      </c>
      <c r="J6757" s="3">
        <v>0.02</v>
      </c>
      <c r="K6757" s="3">
        <v>0.25</v>
      </c>
    </row>
    <row r="6758" spans="1:11" x14ac:dyDescent="0.25">
      <c r="A6758" s="2">
        <v>6758</v>
      </c>
      <c r="B6758" s="2" t="s">
        <v>5016</v>
      </c>
      <c r="C6758" s="2" t="s">
        <v>26</v>
      </c>
      <c r="D6758" s="2">
        <v>2009</v>
      </c>
      <c r="E6758" s="2" t="s">
        <v>83</v>
      </c>
      <c r="F6758" s="2" t="s">
        <v>451</v>
      </c>
      <c r="G6758" s="2">
        <v>0.22</v>
      </c>
      <c r="H6758" s="2">
        <v>0.01</v>
      </c>
      <c r="I6758" s="2">
        <v>0</v>
      </c>
      <c r="J6758" s="2">
        <v>0.02</v>
      </c>
      <c r="K6758" s="2">
        <v>0.25</v>
      </c>
    </row>
    <row r="6759" spans="1:11" x14ac:dyDescent="0.2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25">
      <c r="A6760" s="2">
        <v>6760</v>
      </c>
      <c r="B6760" s="2" t="s">
        <v>2296</v>
      </c>
      <c r="C6760" s="2" t="s">
        <v>42</v>
      </c>
      <c r="D6760" s="2">
        <v>2007</v>
      </c>
      <c r="E6760" s="2" t="s">
        <v>13</v>
      </c>
      <c r="F6760" s="2" t="s">
        <v>2297</v>
      </c>
      <c r="G6760" s="2">
        <v>0.23</v>
      </c>
      <c r="H6760" s="2">
        <v>0</v>
      </c>
      <c r="I6760" s="2">
        <v>0</v>
      </c>
      <c r="J6760" s="2">
        <v>0.02</v>
      </c>
      <c r="K6760" s="2">
        <v>0.25</v>
      </c>
    </row>
    <row r="6761" spans="1:11" x14ac:dyDescent="0.25">
      <c r="A6761" s="3">
        <v>6761</v>
      </c>
      <c r="B6761" s="3" t="s">
        <v>2548</v>
      </c>
      <c r="C6761" s="3" t="s">
        <v>147</v>
      </c>
      <c r="D6761" s="3">
        <v>2005</v>
      </c>
      <c r="E6761" s="3" t="s">
        <v>22</v>
      </c>
      <c r="F6761" s="3" t="s">
        <v>61</v>
      </c>
      <c r="G6761" s="3">
        <v>0.19</v>
      </c>
      <c r="H6761" s="3">
        <v>0.05</v>
      </c>
      <c r="I6761" s="3">
        <v>0</v>
      </c>
      <c r="J6761" s="3">
        <v>0.01</v>
      </c>
      <c r="K6761" s="3">
        <v>0.25</v>
      </c>
    </row>
    <row r="6762" spans="1:11" x14ac:dyDescent="0.2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2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25">
      <c r="A6764" s="2">
        <v>6764</v>
      </c>
      <c r="B6764" s="2" t="s">
        <v>4510</v>
      </c>
      <c r="C6764" s="2" t="s">
        <v>42</v>
      </c>
      <c r="D6764" s="2">
        <v>2008</v>
      </c>
      <c r="E6764" s="2" t="s">
        <v>31</v>
      </c>
      <c r="F6764" s="2" t="s">
        <v>514</v>
      </c>
      <c r="G6764" s="2">
        <v>0.21</v>
      </c>
      <c r="H6764" s="2">
        <v>0.01</v>
      </c>
      <c r="I6764" s="2">
        <v>0</v>
      </c>
      <c r="J6764" s="2">
        <v>0.02</v>
      </c>
      <c r="K6764" s="2">
        <v>0.25</v>
      </c>
    </row>
    <row r="6765" spans="1:11" x14ac:dyDescent="0.25">
      <c r="A6765" s="3">
        <v>6765</v>
      </c>
      <c r="B6765" s="3" t="s">
        <v>5020</v>
      </c>
      <c r="C6765" s="3" t="s">
        <v>147</v>
      </c>
      <c r="D6765" s="3">
        <v>2002</v>
      </c>
      <c r="E6765" s="3" t="s">
        <v>13</v>
      </c>
      <c r="F6765" s="3" t="s">
        <v>14</v>
      </c>
      <c r="G6765" s="3">
        <v>0.19</v>
      </c>
      <c r="H6765" s="3">
        <v>0.05</v>
      </c>
      <c r="I6765" s="3">
        <v>0</v>
      </c>
      <c r="J6765" s="3">
        <v>0.01</v>
      </c>
      <c r="K6765" s="3">
        <v>0.25</v>
      </c>
    </row>
    <row r="6766" spans="1:11" x14ac:dyDescent="0.25">
      <c r="A6766" s="2">
        <v>6766</v>
      </c>
      <c r="B6766" s="2" t="s">
        <v>4671</v>
      </c>
      <c r="C6766" s="2" t="s">
        <v>65</v>
      </c>
      <c r="D6766" s="2">
        <v>2014</v>
      </c>
      <c r="E6766" s="2" t="s">
        <v>83</v>
      </c>
      <c r="F6766" s="2" t="s">
        <v>4672</v>
      </c>
      <c r="G6766" s="2">
        <v>0.04</v>
      </c>
      <c r="H6766" s="2">
        <v>0.19</v>
      </c>
      <c r="I6766" s="2">
        <v>0</v>
      </c>
      <c r="J6766" s="2">
        <v>0.02</v>
      </c>
      <c r="K6766" s="2">
        <v>0.25</v>
      </c>
    </row>
    <row r="6767" spans="1:11" x14ac:dyDescent="0.2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25">
      <c r="A6768" s="2">
        <v>6768</v>
      </c>
      <c r="B6768" s="2" t="s">
        <v>5021</v>
      </c>
      <c r="C6768" s="2" t="s">
        <v>55</v>
      </c>
      <c r="D6768" s="2">
        <v>2004</v>
      </c>
      <c r="E6768" s="2" t="s">
        <v>18</v>
      </c>
      <c r="F6768" s="2" t="s">
        <v>14</v>
      </c>
      <c r="G6768" s="2">
        <v>0.11</v>
      </c>
      <c r="H6768" s="2">
        <v>0.04</v>
      </c>
      <c r="I6768" s="2">
        <v>0.1</v>
      </c>
      <c r="J6768" s="2">
        <v>0.01</v>
      </c>
      <c r="K6768" s="2">
        <v>0.25</v>
      </c>
    </row>
    <row r="6769" spans="1:11" x14ac:dyDescent="0.25">
      <c r="A6769" s="3">
        <v>6769</v>
      </c>
      <c r="B6769" s="3" t="s">
        <v>5022</v>
      </c>
      <c r="C6769" s="3" t="s">
        <v>55</v>
      </c>
      <c r="D6769" s="3">
        <v>2004</v>
      </c>
      <c r="E6769" s="3" t="s">
        <v>31</v>
      </c>
      <c r="F6769" s="3" t="s">
        <v>14</v>
      </c>
      <c r="G6769" s="3">
        <v>0.08</v>
      </c>
      <c r="H6769" s="3">
        <v>0.03</v>
      </c>
      <c r="I6769" s="3">
        <v>0.12</v>
      </c>
      <c r="J6769" s="3">
        <v>0.01</v>
      </c>
      <c r="K6769" s="3">
        <v>0.25</v>
      </c>
    </row>
    <row r="6770" spans="1:11" x14ac:dyDescent="0.25">
      <c r="A6770" s="2">
        <v>6770</v>
      </c>
      <c r="B6770" s="2" t="s">
        <v>5023</v>
      </c>
      <c r="C6770" s="2" t="s">
        <v>46</v>
      </c>
      <c r="D6770" s="2">
        <v>2008</v>
      </c>
      <c r="E6770" s="2" t="s">
        <v>83</v>
      </c>
      <c r="F6770" s="2" t="s">
        <v>385</v>
      </c>
      <c r="G6770" s="2">
        <v>0.12</v>
      </c>
      <c r="H6770" s="2">
        <v>0.09</v>
      </c>
      <c r="I6770" s="2">
        <v>0</v>
      </c>
      <c r="J6770" s="2">
        <v>0.03</v>
      </c>
      <c r="K6770" s="2">
        <v>0.25</v>
      </c>
    </row>
    <row r="6771" spans="1:11" x14ac:dyDescent="0.25">
      <c r="A6771" s="3">
        <v>6771</v>
      </c>
      <c r="B6771" s="3" t="s">
        <v>5024</v>
      </c>
      <c r="C6771" s="3" t="s">
        <v>26</v>
      </c>
      <c r="D6771" s="3">
        <v>2013</v>
      </c>
      <c r="E6771" s="3" t="s">
        <v>33</v>
      </c>
      <c r="F6771" s="3" t="s">
        <v>451</v>
      </c>
      <c r="G6771" s="3">
        <v>0.13</v>
      </c>
      <c r="H6771" s="3">
        <v>0.1</v>
      </c>
      <c r="I6771" s="3">
        <v>0</v>
      </c>
      <c r="J6771" s="3">
        <v>0.02</v>
      </c>
      <c r="K6771" s="3">
        <v>0.25</v>
      </c>
    </row>
    <row r="6772" spans="1:11" x14ac:dyDescent="0.25">
      <c r="A6772" s="2">
        <v>6772</v>
      </c>
      <c r="B6772" s="2" t="s">
        <v>5025</v>
      </c>
      <c r="C6772" s="2" t="s">
        <v>46</v>
      </c>
      <c r="D6772" s="2">
        <v>2005</v>
      </c>
      <c r="E6772" s="2" t="s">
        <v>83</v>
      </c>
      <c r="F6772" s="2" t="s">
        <v>1059</v>
      </c>
      <c r="G6772" s="2">
        <v>0.12</v>
      </c>
      <c r="H6772" s="2">
        <v>0.09</v>
      </c>
      <c r="I6772" s="2">
        <v>0</v>
      </c>
      <c r="J6772" s="2">
        <v>0.03</v>
      </c>
      <c r="K6772" s="2">
        <v>0.24</v>
      </c>
    </row>
    <row r="6773" spans="1:11" x14ac:dyDescent="0.25">
      <c r="A6773" s="3">
        <v>6773</v>
      </c>
      <c r="B6773" s="3" t="s">
        <v>3313</v>
      </c>
      <c r="C6773" s="3" t="s">
        <v>26</v>
      </c>
      <c r="D6773" s="3">
        <v>2008</v>
      </c>
      <c r="E6773" s="3" t="s">
        <v>22</v>
      </c>
      <c r="F6773" s="3" t="s">
        <v>296</v>
      </c>
      <c r="G6773" s="3">
        <v>0</v>
      </c>
      <c r="H6773" s="3">
        <v>0</v>
      </c>
      <c r="I6773" s="3">
        <v>0.24</v>
      </c>
      <c r="J6773" s="3">
        <v>0</v>
      </c>
      <c r="K6773" s="3">
        <v>0.24</v>
      </c>
    </row>
    <row r="6774" spans="1:11" x14ac:dyDescent="0.25">
      <c r="A6774" s="2">
        <v>6774</v>
      </c>
      <c r="B6774" s="2" t="s">
        <v>5026</v>
      </c>
      <c r="C6774" s="2" t="s">
        <v>46</v>
      </c>
      <c r="D6774" s="2">
        <v>2006</v>
      </c>
      <c r="E6774" s="2" t="s">
        <v>22</v>
      </c>
      <c r="F6774" s="2" t="s">
        <v>296</v>
      </c>
      <c r="G6774" s="2">
        <v>0.12</v>
      </c>
      <c r="H6774" s="2">
        <v>0.09</v>
      </c>
      <c r="I6774" s="2">
        <v>0</v>
      </c>
      <c r="J6774" s="2">
        <v>0.03</v>
      </c>
      <c r="K6774" s="2">
        <v>0.24</v>
      </c>
    </row>
    <row r="6775" spans="1:11" x14ac:dyDescent="0.2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25">
      <c r="A6776" s="2">
        <v>6776</v>
      </c>
      <c r="B6776" s="2" t="s">
        <v>2836</v>
      </c>
      <c r="C6776" s="2" t="s">
        <v>55</v>
      </c>
      <c r="D6776" s="2">
        <v>2005</v>
      </c>
      <c r="E6776" s="2" t="s">
        <v>33</v>
      </c>
      <c r="F6776" s="2" t="s">
        <v>92</v>
      </c>
      <c r="G6776" s="2">
        <v>0.18</v>
      </c>
      <c r="H6776" s="2">
        <v>0.06</v>
      </c>
      <c r="I6776" s="2">
        <v>0</v>
      </c>
      <c r="J6776" s="2">
        <v>0</v>
      </c>
      <c r="K6776" s="2">
        <v>0.24</v>
      </c>
    </row>
    <row r="6777" spans="1:11" x14ac:dyDescent="0.25">
      <c r="A6777" s="3">
        <v>6777</v>
      </c>
      <c r="B6777" s="3" t="s">
        <v>5027</v>
      </c>
      <c r="C6777" s="3" t="s">
        <v>86</v>
      </c>
      <c r="D6777" s="3">
        <v>2001</v>
      </c>
      <c r="E6777" s="3" t="s">
        <v>13</v>
      </c>
      <c r="F6777" s="3" t="s">
        <v>184</v>
      </c>
      <c r="G6777" s="3">
        <v>0</v>
      </c>
      <c r="H6777" s="3">
        <v>0</v>
      </c>
      <c r="I6777" s="3">
        <v>0.23</v>
      </c>
      <c r="J6777" s="3">
        <v>0.02</v>
      </c>
      <c r="K6777" s="3">
        <v>0.24</v>
      </c>
    </row>
    <row r="6778" spans="1:11" x14ac:dyDescent="0.25">
      <c r="A6778" s="2">
        <v>6778</v>
      </c>
      <c r="B6778" s="2" t="s">
        <v>5028</v>
      </c>
      <c r="C6778" s="2" t="s">
        <v>26</v>
      </c>
      <c r="D6778" s="2">
        <v>2010</v>
      </c>
      <c r="E6778" s="2" t="s">
        <v>31</v>
      </c>
      <c r="F6778" s="2" t="s">
        <v>61</v>
      </c>
      <c r="G6778" s="2">
        <v>0.22</v>
      </c>
      <c r="H6778" s="2">
        <v>0.01</v>
      </c>
      <c r="I6778" s="2">
        <v>0</v>
      </c>
      <c r="J6778" s="2">
        <v>0.02</v>
      </c>
      <c r="K6778" s="2">
        <v>0.24</v>
      </c>
    </row>
    <row r="6779" spans="1:11" x14ac:dyDescent="0.25">
      <c r="A6779" s="3">
        <v>6779</v>
      </c>
      <c r="B6779" s="3" t="s">
        <v>5029</v>
      </c>
      <c r="C6779" s="3" t="s">
        <v>46</v>
      </c>
      <c r="D6779" s="4" t="s">
        <v>225</v>
      </c>
      <c r="E6779" s="3" t="s">
        <v>28</v>
      </c>
      <c r="F6779" s="3" t="s">
        <v>878</v>
      </c>
      <c r="G6779" s="3">
        <v>0.12</v>
      </c>
      <c r="H6779" s="3">
        <v>0.09</v>
      </c>
      <c r="I6779" s="3">
        <v>0</v>
      </c>
      <c r="J6779" s="3">
        <v>0.03</v>
      </c>
      <c r="K6779" s="3">
        <v>0.24</v>
      </c>
    </row>
    <row r="6780" spans="1:11" x14ac:dyDescent="0.25">
      <c r="A6780" s="2">
        <v>6780</v>
      </c>
      <c r="B6780" s="2" t="s">
        <v>3450</v>
      </c>
      <c r="C6780" s="2" t="s">
        <v>141</v>
      </c>
      <c r="D6780" s="2">
        <v>2014</v>
      </c>
      <c r="E6780" s="2" t="s">
        <v>18</v>
      </c>
      <c r="F6780" s="2" t="s">
        <v>92</v>
      </c>
      <c r="G6780" s="2">
        <v>0.12</v>
      </c>
      <c r="H6780" s="2">
        <v>0.1</v>
      </c>
      <c r="I6780" s="2">
        <v>0</v>
      </c>
      <c r="J6780" s="2">
        <v>0.02</v>
      </c>
      <c r="K6780" s="2">
        <v>0.24</v>
      </c>
    </row>
    <row r="6781" spans="1:11" x14ac:dyDescent="0.25">
      <c r="A6781" s="3">
        <v>6781</v>
      </c>
      <c r="B6781" s="3" t="s">
        <v>5030</v>
      </c>
      <c r="C6781" s="3" t="s">
        <v>693</v>
      </c>
      <c r="D6781" s="3">
        <v>2015</v>
      </c>
      <c r="E6781" s="3" t="s">
        <v>43</v>
      </c>
      <c r="F6781" s="3" t="s">
        <v>206</v>
      </c>
      <c r="G6781" s="3">
        <v>0.03</v>
      </c>
      <c r="H6781" s="3">
        <v>0.16</v>
      </c>
      <c r="I6781" s="3">
        <v>0</v>
      </c>
      <c r="J6781" s="3">
        <v>0.05</v>
      </c>
      <c r="K6781" s="3">
        <v>0.24</v>
      </c>
    </row>
    <row r="6782" spans="1:11" x14ac:dyDescent="0.25">
      <c r="A6782" s="2">
        <v>6782</v>
      </c>
      <c r="B6782" s="2" t="s">
        <v>5031</v>
      </c>
      <c r="C6782" s="2" t="s">
        <v>26</v>
      </c>
      <c r="D6782" s="2">
        <v>2008</v>
      </c>
      <c r="E6782" s="2" t="s">
        <v>22</v>
      </c>
      <c r="F6782" s="2" t="s">
        <v>1203</v>
      </c>
      <c r="G6782" s="2">
        <v>0.11</v>
      </c>
      <c r="H6782" s="2">
        <v>0</v>
      </c>
      <c r="I6782" s="2">
        <v>0.12</v>
      </c>
      <c r="J6782" s="2">
        <v>0.01</v>
      </c>
      <c r="K6782" s="2">
        <v>0.24</v>
      </c>
    </row>
    <row r="6783" spans="1:11" x14ac:dyDescent="0.25">
      <c r="A6783" s="3">
        <v>6783</v>
      </c>
      <c r="B6783" s="3" t="s">
        <v>5032</v>
      </c>
      <c r="C6783" s="3" t="s">
        <v>26</v>
      </c>
      <c r="D6783" s="3">
        <v>2006</v>
      </c>
      <c r="E6783" s="3" t="s">
        <v>83</v>
      </c>
      <c r="F6783" s="3" t="s">
        <v>451</v>
      </c>
      <c r="G6783" s="3">
        <v>0.23</v>
      </c>
      <c r="H6783" s="3">
        <v>0</v>
      </c>
      <c r="I6783" s="3">
        <v>0</v>
      </c>
      <c r="J6783" s="3">
        <v>0.02</v>
      </c>
      <c r="K6783" s="3">
        <v>0.24</v>
      </c>
    </row>
    <row r="6784" spans="1:11" x14ac:dyDescent="0.25">
      <c r="A6784" s="2">
        <v>6784</v>
      </c>
      <c r="B6784" s="2" t="s">
        <v>2843</v>
      </c>
      <c r="C6784" s="2" t="s">
        <v>42</v>
      </c>
      <c r="D6784" s="2">
        <v>2010</v>
      </c>
      <c r="E6784" s="2" t="s">
        <v>18</v>
      </c>
      <c r="F6784" s="2" t="s">
        <v>61</v>
      </c>
      <c r="G6784" s="2">
        <v>0.21</v>
      </c>
      <c r="H6784" s="2">
        <v>0.02</v>
      </c>
      <c r="I6784" s="2">
        <v>0</v>
      </c>
      <c r="J6784" s="2">
        <v>0.02</v>
      </c>
      <c r="K6784" s="2">
        <v>0.24</v>
      </c>
    </row>
    <row r="6785" spans="1:11" x14ac:dyDescent="0.25">
      <c r="A6785" s="3">
        <v>6785</v>
      </c>
      <c r="B6785" s="3" t="s">
        <v>5033</v>
      </c>
      <c r="C6785" s="3" t="s">
        <v>26</v>
      </c>
      <c r="D6785" s="3">
        <v>2011</v>
      </c>
      <c r="E6785" s="3" t="s">
        <v>43</v>
      </c>
      <c r="F6785" s="3" t="s">
        <v>184</v>
      </c>
      <c r="G6785" s="3">
        <v>0</v>
      </c>
      <c r="H6785" s="3">
        <v>0</v>
      </c>
      <c r="I6785" s="3">
        <v>0.24</v>
      </c>
      <c r="J6785" s="3">
        <v>0</v>
      </c>
      <c r="K6785" s="3">
        <v>0.24</v>
      </c>
    </row>
    <row r="6786" spans="1:11" x14ac:dyDescent="0.2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25">
      <c r="A6787" s="3">
        <v>6787</v>
      </c>
      <c r="B6787" s="3" t="s">
        <v>5035</v>
      </c>
      <c r="C6787" s="3" t="s">
        <v>12</v>
      </c>
      <c r="D6787" s="3">
        <v>2009</v>
      </c>
      <c r="E6787" s="3" t="s">
        <v>83</v>
      </c>
      <c r="F6787" s="3" t="s">
        <v>92</v>
      </c>
      <c r="G6787" s="3">
        <v>0.12</v>
      </c>
      <c r="H6787" s="3">
        <v>0.1</v>
      </c>
      <c r="I6787" s="3">
        <v>0</v>
      </c>
      <c r="J6787" s="3">
        <v>0.02</v>
      </c>
      <c r="K6787" s="3">
        <v>0.24</v>
      </c>
    </row>
    <row r="6788" spans="1:11" x14ac:dyDescent="0.25">
      <c r="A6788" s="2">
        <v>6788</v>
      </c>
      <c r="B6788" s="2" t="s">
        <v>5036</v>
      </c>
      <c r="C6788" s="2" t="s">
        <v>86</v>
      </c>
      <c r="D6788" s="2">
        <v>1996</v>
      </c>
      <c r="E6788" s="2" t="s">
        <v>13</v>
      </c>
      <c r="F6788" s="2" t="s">
        <v>751</v>
      </c>
      <c r="G6788" s="2">
        <v>0.04</v>
      </c>
      <c r="H6788" s="2">
        <v>0.03</v>
      </c>
      <c r="I6788" s="2">
        <v>0.16</v>
      </c>
      <c r="J6788" s="2">
        <v>0.02</v>
      </c>
      <c r="K6788" s="2">
        <v>0.24</v>
      </c>
    </row>
    <row r="6789" spans="1:11" x14ac:dyDescent="0.2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25">
      <c r="A6790" s="2">
        <v>6790</v>
      </c>
      <c r="B6790" s="2" t="s">
        <v>5038</v>
      </c>
      <c r="C6790" s="2" t="s">
        <v>130</v>
      </c>
      <c r="D6790" s="2">
        <v>2005</v>
      </c>
      <c r="E6790" s="2" t="s">
        <v>13</v>
      </c>
      <c r="F6790" s="2" t="s">
        <v>59</v>
      </c>
      <c r="G6790" s="2">
        <v>0.23</v>
      </c>
      <c r="H6790" s="2">
        <v>0</v>
      </c>
      <c r="I6790" s="2">
        <v>0</v>
      </c>
      <c r="J6790" s="2">
        <v>0.02</v>
      </c>
      <c r="K6790" s="2">
        <v>0.24</v>
      </c>
    </row>
    <row r="6791" spans="1:11" x14ac:dyDescent="0.2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25">
      <c r="A6792" s="2">
        <v>6792</v>
      </c>
      <c r="B6792" s="2" t="s">
        <v>5039</v>
      </c>
      <c r="C6792" s="2" t="s">
        <v>39</v>
      </c>
      <c r="D6792" s="2">
        <v>2008</v>
      </c>
      <c r="E6792" s="2" t="s">
        <v>212</v>
      </c>
      <c r="F6792" s="2" t="s">
        <v>110</v>
      </c>
      <c r="G6792" s="2">
        <v>0.16</v>
      </c>
      <c r="H6792" s="2">
        <v>0.06</v>
      </c>
      <c r="I6792" s="2">
        <v>0</v>
      </c>
      <c r="J6792" s="2">
        <v>0.02</v>
      </c>
      <c r="K6792" s="2">
        <v>0.24</v>
      </c>
    </row>
    <row r="6793" spans="1:11" x14ac:dyDescent="0.2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25">
      <c r="A6794" s="2">
        <v>6794</v>
      </c>
      <c r="B6794" s="2" t="s">
        <v>515</v>
      </c>
      <c r="C6794" s="2" t="s">
        <v>149</v>
      </c>
      <c r="D6794" s="2">
        <v>2012</v>
      </c>
      <c r="E6794" s="2" t="s">
        <v>13</v>
      </c>
      <c r="F6794" s="2" t="s">
        <v>110</v>
      </c>
      <c r="G6794" s="2">
        <v>0.22</v>
      </c>
      <c r="H6794" s="2">
        <v>0</v>
      </c>
      <c r="I6794" s="2">
        <v>0</v>
      </c>
      <c r="J6794" s="2">
        <v>0.02</v>
      </c>
      <c r="K6794" s="2">
        <v>0.24</v>
      </c>
    </row>
    <row r="6795" spans="1:11" x14ac:dyDescent="0.25">
      <c r="A6795" s="3">
        <v>6795</v>
      </c>
      <c r="B6795" s="3" t="s">
        <v>5041</v>
      </c>
      <c r="C6795" s="3" t="s">
        <v>693</v>
      </c>
      <c r="D6795" s="3">
        <v>2014</v>
      </c>
      <c r="E6795" s="3" t="s">
        <v>83</v>
      </c>
      <c r="F6795" s="3" t="s">
        <v>4336</v>
      </c>
      <c r="G6795" s="3">
        <v>0.11</v>
      </c>
      <c r="H6795" s="3">
        <v>0.03</v>
      </c>
      <c r="I6795" s="3">
        <v>0.06</v>
      </c>
      <c r="J6795" s="3">
        <v>0.05</v>
      </c>
      <c r="K6795" s="3">
        <v>0.24</v>
      </c>
    </row>
    <row r="6796" spans="1:11" x14ac:dyDescent="0.25">
      <c r="A6796" s="2">
        <v>6796</v>
      </c>
      <c r="B6796" s="2" t="s">
        <v>1179</v>
      </c>
      <c r="C6796" s="2" t="s">
        <v>118</v>
      </c>
      <c r="D6796" s="2">
        <v>2011</v>
      </c>
      <c r="E6796" s="2" t="s">
        <v>31</v>
      </c>
      <c r="F6796" s="2" t="s">
        <v>385</v>
      </c>
      <c r="G6796" s="2">
        <v>0.11</v>
      </c>
      <c r="H6796" s="2">
        <v>0.1</v>
      </c>
      <c r="I6796" s="2">
        <v>0</v>
      </c>
      <c r="J6796" s="2">
        <v>0.03</v>
      </c>
      <c r="K6796" s="2">
        <v>0.24</v>
      </c>
    </row>
    <row r="6797" spans="1:11" x14ac:dyDescent="0.25">
      <c r="A6797" s="3">
        <v>6797</v>
      </c>
      <c r="B6797" s="3" t="s">
        <v>5042</v>
      </c>
      <c r="C6797" s="3" t="s">
        <v>26</v>
      </c>
      <c r="D6797" s="3">
        <v>2009</v>
      </c>
      <c r="E6797" s="3" t="s">
        <v>28</v>
      </c>
      <c r="F6797" s="3" t="s">
        <v>451</v>
      </c>
      <c r="G6797" s="3">
        <v>0.08</v>
      </c>
      <c r="H6797" s="3">
        <v>0</v>
      </c>
      <c r="I6797" s="3">
        <v>0.16</v>
      </c>
      <c r="J6797" s="3">
        <v>0</v>
      </c>
      <c r="K6797" s="3">
        <v>0.24</v>
      </c>
    </row>
    <row r="6798" spans="1:11" x14ac:dyDescent="0.25">
      <c r="A6798" s="2">
        <v>6798</v>
      </c>
      <c r="B6798" s="2" t="s">
        <v>1238</v>
      </c>
      <c r="C6798" s="2" t="s">
        <v>39</v>
      </c>
      <c r="D6798" s="2">
        <v>2009</v>
      </c>
      <c r="E6798" s="2" t="s">
        <v>43</v>
      </c>
      <c r="F6798" s="2" t="s">
        <v>61</v>
      </c>
      <c r="G6798" s="2">
        <v>0.2</v>
      </c>
      <c r="H6798" s="2">
        <v>0.02</v>
      </c>
      <c r="I6798" s="2">
        <v>0</v>
      </c>
      <c r="J6798" s="2">
        <v>0.02</v>
      </c>
      <c r="K6798" s="2">
        <v>0.24</v>
      </c>
    </row>
    <row r="6799" spans="1:11" x14ac:dyDescent="0.25">
      <c r="A6799" s="3">
        <v>6799</v>
      </c>
      <c r="B6799" s="3" t="s">
        <v>5043</v>
      </c>
      <c r="C6799" s="3" t="s">
        <v>46</v>
      </c>
      <c r="D6799" s="3">
        <v>2002</v>
      </c>
      <c r="E6799" s="3" t="s">
        <v>28</v>
      </c>
      <c r="F6799" s="3" t="s">
        <v>385</v>
      </c>
      <c r="G6799" s="3">
        <v>0.12</v>
      </c>
      <c r="H6799" s="3">
        <v>0.09</v>
      </c>
      <c r="I6799" s="3">
        <v>0</v>
      </c>
      <c r="J6799" s="3">
        <v>0.03</v>
      </c>
      <c r="K6799" s="3">
        <v>0.24</v>
      </c>
    </row>
    <row r="6800" spans="1:11" x14ac:dyDescent="0.25">
      <c r="A6800" s="2">
        <v>6800</v>
      </c>
      <c r="B6800" s="2" t="s">
        <v>5044</v>
      </c>
      <c r="C6800" s="2" t="s">
        <v>86</v>
      </c>
      <c r="D6800" s="2">
        <v>1999</v>
      </c>
      <c r="E6800" s="2" t="s">
        <v>33</v>
      </c>
      <c r="F6800" s="2" t="s">
        <v>184</v>
      </c>
      <c r="G6800" s="2">
        <v>0</v>
      </c>
      <c r="H6800" s="2">
        <v>0</v>
      </c>
      <c r="I6800" s="2">
        <v>0.23</v>
      </c>
      <c r="J6800" s="2">
        <v>0.02</v>
      </c>
      <c r="K6800" s="2">
        <v>0.24</v>
      </c>
    </row>
    <row r="6801" spans="1:11" x14ac:dyDescent="0.25">
      <c r="A6801" s="3">
        <v>6801</v>
      </c>
      <c r="B6801" s="3" t="s">
        <v>5045</v>
      </c>
      <c r="C6801" s="3" t="s">
        <v>46</v>
      </c>
      <c r="D6801" s="3">
        <v>2003</v>
      </c>
      <c r="E6801" s="3" t="s">
        <v>13</v>
      </c>
      <c r="F6801" s="3" t="s">
        <v>184</v>
      </c>
      <c r="G6801" s="3">
        <v>0.12</v>
      </c>
      <c r="H6801" s="3">
        <v>0.09</v>
      </c>
      <c r="I6801" s="3">
        <v>0</v>
      </c>
      <c r="J6801" s="3">
        <v>0.03</v>
      </c>
      <c r="K6801" s="3">
        <v>0.24</v>
      </c>
    </row>
    <row r="6802" spans="1:11" x14ac:dyDescent="0.25">
      <c r="A6802" s="2">
        <v>6802</v>
      </c>
      <c r="B6802" s="2" t="s">
        <v>5046</v>
      </c>
      <c r="C6802" s="2" t="s">
        <v>65</v>
      </c>
      <c r="D6802" s="2">
        <v>2011</v>
      </c>
      <c r="E6802" s="2" t="s">
        <v>33</v>
      </c>
      <c r="F6802" s="2" t="s">
        <v>296</v>
      </c>
      <c r="G6802" s="2">
        <v>0.1</v>
      </c>
      <c r="H6802" s="2">
        <v>0.06</v>
      </c>
      <c r="I6802" s="2">
        <v>0.08</v>
      </c>
      <c r="J6802" s="2">
        <v>0.01</v>
      </c>
      <c r="K6802" s="2">
        <v>0.24</v>
      </c>
    </row>
    <row r="6803" spans="1:11" x14ac:dyDescent="0.25">
      <c r="A6803" s="3">
        <v>6803</v>
      </c>
      <c r="B6803" s="3" t="s">
        <v>4296</v>
      </c>
      <c r="C6803" s="3" t="s">
        <v>39</v>
      </c>
      <c r="D6803" s="3">
        <v>2009</v>
      </c>
      <c r="E6803" s="3" t="s">
        <v>13</v>
      </c>
      <c r="F6803" s="3" t="s">
        <v>963</v>
      </c>
      <c r="G6803" s="3">
        <v>0.23</v>
      </c>
      <c r="H6803" s="3">
        <v>0</v>
      </c>
      <c r="I6803" s="3">
        <v>0</v>
      </c>
      <c r="J6803" s="3">
        <v>0.02</v>
      </c>
      <c r="K6803" s="3">
        <v>0.24</v>
      </c>
    </row>
    <row r="6804" spans="1:11" x14ac:dyDescent="0.25">
      <c r="A6804" s="2">
        <v>6804</v>
      </c>
      <c r="B6804" s="2" t="s">
        <v>2916</v>
      </c>
      <c r="C6804" s="2" t="s">
        <v>113</v>
      </c>
      <c r="D6804" s="2">
        <v>2004</v>
      </c>
      <c r="E6804" s="2" t="s">
        <v>18</v>
      </c>
      <c r="F6804" s="2" t="s">
        <v>296</v>
      </c>
      <c r="G6804" s="2">
        <v>0.18</v>
      </c>
      <c r="H6804" s="2">
        <v>0.05</v>
      </c>
      <c r="I6804" s="2">
        <v>0</v>
      </c>
      <c r="J6804" s="2">
        <v>0.01</v>
      </c>
      <c r="K6804" s="2">
        <v>0.24</v>
      </c>
    </row>
    <row r="6805" spans="1:11" x14ac:dyDescent="0.25">
      <c r="A6805" s="3">
        <v>6805</v>
      </c>
      <c r="B6805" s="3" t="s">
        <v>5047</v>
      </c>
      <c r="C6805" s="3" t="s">
        <v>86</v>
      </c>
      <c r="D6805" s="3">
        <v>1995</v>
      </c>
      <c r="E6805" s="3" t="s">
        <v>13</v>
      </c>
      <c r="F6805" s="3" t="s">
        <v>59</v>
      </c>
      <c r="G6805" s="3">
        <v>0</v>
      </c>
      <c r="H6805" s="3">
        <v>0</v>
      </c>
      <c r="I6805" s="3">
        <v>0.23</v>
      </c>
      <c r="J6805" s="3">
        <v>0.02</v>
      </c>
      <c r="K6805" s="3">
        <v>0.24</v>
      </c>
    </row>
    <row r="6806" spans="1:11" x14ac:dyDescent="0.25">
      <c r="A6806" s="2">
        <v>6806</v>
      </c>
      <c r="B6806" s="2" t="s">
        <v>5048</v>
      </c>
      <c r="C6806" s="2" t="s">
        <v>46</v>
      </c>
      <c r="D6806" s="2">
        <v>2003</v>
      </c>
      <c r="E6806" s="2" t="s">
        <v>2</v>
      </c>
      <c r="F6806" s="2" t="s">
        <v>417</v>
      </c>
      <c r="G6806" s="2">
        <v>0.12</v>
      </c>
      <c r="H6806" s="2">
        <v>0.09</v>
      </c>
      <c r="I6806" s="2">
        <v>0</v>
      </c>
      <c r="J6806" s="2">
        <v>0.03</v>
      </c>
      <c r="K6806" s="2">
        <v>0.24</v>
      </c>
    </row>
    <row r="6807" spans="1:11" x14ac:dyDescent="0.25">
      <c r="A6807" s="3">
        <v>6807</v>
      </c>
      <c r="B6807" s="3" t="s">
        <v>2799</v>
      </c>
      <c r="C6807" s="3" t="s">
        <v>26</v>
      </c>
      <c r="D6807" s="3">
        <v>2008</v>
      </c>
      <c r="E6807" s="3" t="s">
        <v>43</v>
      </c>
      <c r="F6807" s="3" t="s">
        <v>121</v>
      </c>
      <c r="G6807" s="3">
        <v>0.22</v>
      </c>
      <c r="H6807" s="3">
        <v>0</v>
      </c>
      <c r="I6807" s="3">
        <v>0</v>
      </c>
      <c r="J6807" s="3">
        <v>0.02</v>
      </c>
      <c r="K6807" s="3">
        <v>0.24</v>
      </c>
    </row>
    <row r="6808" spans="1:11" x14ac:dyDescent="0.25">
      <c r="A6808" s="2">
        <v>6808</v>
      </c>
      <c r="B6808" s="2" t="s">
        <v>707</v>
      </c>
      <c r="C6808" s="2" t="s">
        <v>118</v>
      </c>
      <c r="D6808" s="5" t="s">
        <v>225</v>
      </c>
      <c r="E6808" s="2" t="s">
        <v>31</v>
      </c>
      <c r="F6808" s="2" t="s">
        <v>44</v>
      </c>
      <c r="G6808" s="2">
        <v>0.02</v>
      </c>
      <c r="H6808" s="2">
        <v>0.19</v>
      </c>
      <c r="I6808" s="2">
        <v>0</v>
      </c>
      <c r="J6808" s="2">
        <v>0.04</v>
      </c>
      <c r="K6808" s="2">
        <v>0.24</v>
      </c>
    </row>
    <row r="6809" spans="1:11" x14ac:dyDescent="0.25">
      <c r="A6809" s="3">
        <v>6809</v>
      </c>
      <c r="B6809" s="3" t="s">
        <v>5049</v>
      </c>
      <c r="C6809" s="3" t="s">
        <v>46</v>
      </c>
      <c r="D6809" s="3">
        <v>2006</v>
      </c>
      <c r="E6809" s="3" t="s">
        <v>72</v>
      </c>
      <c r="F6809" s="3" t="s">
        <v>176</v>
      </c>
      <c r="G6809" s="3">
        <v>0.11</v>
      </c>
      <c r="H6809" s="3">
        <v>0.08</v>
      </c>
      <c r="I6809" s="3">
        <v>0.02</v>
      </c>
      <c r="J6809" s="3">
        <v>0.03</v>
      </c>
      <c r="K6809" s="3">
        <v>0.24</v>
      </c>
    </row>
    <row r="6810" spans="1:11" x14ac:dyDescent="0.25">
      <c r="A6810" s="2">
        <v>6810</v>
      </c>
      <c r="B6810" s="2" t="s">
        <v>5050</v>
      </c>
      <c r="C6810" s="2" t="s">
        <v>130</v>
      </c>
      <c r="D6810" s="2">
        <v>2011</v>
      </c>
      <c r="E6810" s="2" t="s">
        <v>13</v>
      </c>
      <c r="F6810" s="2" t="s">
        <v>184</v>
      </c>
      <c r="G6810" s="2">
        <v>0</v>
      </c>
      <c r="H6810" s="2">
        <v>0</v>
      </c>
      <c r="I6810" s="2">
        <v>0.24</v>
      </c>
      <c r="J6810" s="2">
        <v>0</v>
      </c>
      <c r="K6810" s="2">
        <v>0.24</v>
      </c>
    </row>
    <row r="6811" spans="1:11" x14ac:dyDescent="0.25">
      <c r="A6811" s="3">
        <v>6811</v>
      </c>
      <c r="B6811" s="3" t="s">
        <v>5051</v>
      </c>
      <c r="C6811" s="3" t="s">
        <v>26</v>
      </c>
      <c r="D6811" s="3">
        <v>2009</v>
      </c>
      <c r="E6811" s="3" t="s">
        <v>83</v>
      </c>
      <c r="F6811" s="3" t="s">
        <v>92</v>
      </c>
      <c r="G6811" s="3">
        <v>0.1</v>
      </c>
      <c r="H6811" s="3">
        <v>0.12</v>
      </c>
      <c r="I6811" s="3">
        <v>0</v>
      </c>
      <c r="J6811" s="3">
        <v>0.02</v>
      </c>
      <c r="K6811" s="3">
        <v>0.24</v>
      </c>
    </row>
    <row r="6812" spans="1:11" x14ac:dyDescent="0.25">
      <c r="A6812" s="2">
        <v>6812</v>
      </c>
      <c r="B6812" s="2" t="s">
        <v>5052</v>
      </c>
      <c r="C6812" s="2" t="s">
        <v>46</v>
      </c>
      <c r="D6812" s="2">
        <v>2005</v>
      </c>
      <c r="E6812" s="2" t="s">
        <v>31</v>
      </c>
      <c r="F6812" s="2" t="s">
        <v>110</v>
      </c>
      <c r="G6812" s="2">
        <v>0.12</v>
      </c>
      <c r="H6812" s="2">
        <v>0.09</v>
      </c>
      <c r="I6812" s="2">
        <v>0</v>
      </c>
      <c r="J6812" s="2">
        <v>0.03</v>
      </c>
      <c r="K6812" s="2">
        <v>0.24</v>
      </c>
    </row>
    <row r="6813" spans="1:11" x14ac:dyDescent="0.25">
      <c r="A6813" s="3">
        <v>6813</v>
      </c>
      <c r="B6813" s="3" t="s">
        <v>5053</v>
      </c>
      <c r="C6813" s="3" t="s">
        <v>26</v>
      </c>
      <c r="D6813" s="3">
        <v>2006</v>
      </c>
      <c r="E6813" s="3" t="s">
        <v>83</v>
      </c>
      <c r="F6813" s="3" t="s">
        <v>92</v>
      </c>
      <c r="G6813" s="3">
        <v>0.11</v>
      </c>
      <c r="H6813" s="3">
        <v>0.01</v>
      </c>
      <c r="I6813" s="3">
        <v>0.12</v>
      </c>
      <c r="J6813" s="3">
        <v>0.01</v>
      </c>
      <c r="K6813" s="3">
        <v>0.24</v>
      </c>
    </row>
    <row r="6814" spans="1:11" x14ac:dyDescent="0.25">
      <c r="A6814" s="2">
        <v>6814</v>
      </c>
      <c r="B6814" s="2" t="s">
        <v>4308</v>
      </c>
      <c r="C6814" s="2" t="s">
        <v>147</v>
      </c>
      <c r="D6814" s="2">
        <v>2005</v>
      </c>
      <c r="E6814" s="2" t="s">
        <v>33</v>
      </c>
      <c r="F6814" s="2" t="s">
        <v>92</v>
      </c>
      <c r="G6814" s="2">
        <v>0.19</v>
      </c>
      <c r="H6814" s="2">
        <v>0.05</v>
      </c>
      <c r="I6814" s="2">
        <v>0</v>
      </c>
      <c r="J6814" s="2">
        <v>0.01</v>
      </c>
      <c r="K6814" s="2">
        <v>0.24</v>
      </c>
    </row>
    <row r="6815" spans="1:11" x14ac:dyDescent="0.2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25">
      <c r="A6816" s="2">
        <v>6816</v>
      </c>
      <c r="B6816" s="2" t="s">
        <v>5055</v>
      </c>
      <c r="C6816" s="2" t="s">
        <v>55</v>
      </c>
      <c r="D6816" s="2">
        <v>2005</v>
      </c>
      <c r="E6816" s="2" t="s">
        <v>2</v>
      </c>
      <c r="F6816" s="2" t="s">
        <v>14</v>
      </c>
      <c r="G6816" s="2">
        <v>0.17</v>
      </c>
      <c r="H6816" s="2">
        <v>0.06</v>
      </c>
      <c r="I6816" s="2">
        <v>0</v>
      </c>
      <c r="J6816" s="2">
        <v>0</v>
      </c>
      <c r="K6816" s="2">
        <v>0.24</v>
      </c>
    </row>
    <row r="6817" spans="1:11" x14ac:dyDescent="0.25">
      <c r="A6817" s="3">
        <v>6817</v>
      </c>
      <c r="B6817" s="3" t="s">
        <v>5056</v>
      </c>
      <c r="C6817" s="3" t="s">
        <v>86</v>
      </c>
      <c r="D6817" s="3">
        <v>1997</v>
      </c>
      <c r="E6817" s="3" t="s">
        <v>72</v>
      </c>
      <c r="F6817" s="3" t="s">
        <v>5057</v>
      </c>
      <c r="G6817" s="3">
        <v>0.04</v>
      </c>
      <c r="H6817" s="3">
        <v>0.03</v>
      </c>
      <c r="I6817" s="3">
        <v>0.16</v>
      </c>
      <c r="J6817" s="3">
        <v>0.02</v>
      </c>
      <c r="K6817" s="3">
        <v>0.24</v>
      </c>
    </row>
    <row r="6818" spans="1:11" x14ac:dyDescent="0.25">
      <c r="A6818" s="2">
        <v>6818</v>
      </c>
      <c r="B6818" s="2" t="s">
        <v>5058</v>
      </c>
      <c r="C6818" s="2" t="s">
        <v>86</v>
      </c>
      <c r="D6818" s="2">
        <v>1997</v>
      </c>
      <c r="E6818" s="2" t="s">
        <v>43</v>
      </c>
      <c r="F6818" s="2" t="s">
        <v>1504</v>
      </c>
      <c r="G6818" s="2">
        <v>0.13</v>
      </c>
      <c r="H6818" s="2">
        <v>0.09</v>
      </c>
      <c r="I6818" s="2">
        <v>0</v>
      </c>
      <c r="J6818" s="2">
        <v>0.02</v>
      </c>
      <c r="K6818" s="2">
        <v>0.24</v>
      </c>
    </row>
    <row r="6819" spans="1:11" x14ac:dyDescent="0.25">
      <c r="A6819" s="3">
        <v>6819</v>
      </c>
      <c r="B6819" s="3" t="s">
        <v>5059</v>
      </c>
      <c r="C6819" s="3" t="s">
        <v>42</v>
      </c>
      <c r="D6819" s="3">
        <v>2010</v>
      </c>
      <c r="E6819" s="3" t="s">
        <v>13</v>
      </c>
      <c r="F6819" s="3" t="s">
        <v>92</v>
      </c>
      <c r="G6819" s="3">
        <v>0.06</v>
      </c>
      <c r="H6819" s="3">
        <v>0.13</v>
      </c>
      <c r="I6819" s="3">
        <v>0</v>
      </c>
      <c r="J6819" s="3">
        <v>0.05</v>
      </c>
      <c r="K6819" s="3">
        <v>0.24</v>
      </c>
    </row>
    <row r="6820" spans="1:11" x14ac:dyDescent="0.25">
      <c r="A6820" s="2">
        <v>6820</v>
      </c>
      <c r="B6820" s="2" t="s">
        <v>3341</v>
      </c>
      <c r="C6820" s="2" t="s">
        <v>12</v>
      </c>
      <c r="D6820" s="2">
        <v>2010</v>
      </c>
      <c r="E6820" s="2" t="s">
        <v>43</v>
      </c>
      <c r="F6820" s="2" t="s">
        <v>61</v>
      </c>
      <c r="G6820" s="2">
        <v>0.13</v>
      </c>
      <c r="H6820" s="2">
        <v>0.09</v>
      </c>
      <c r="I6820" s="2">
        <v>0</v>
      </c>
      <c r="J6820" s="2">
        <v>0.02</v>
      </c>
      <c r="K6820" s="2">
        <v>0.24</v>
      </c>
    </row>
    <row r="6821" spans="1:11" x14ac:dyDescent="0.25">
      <c r="A6821" s="3">
        <v>6821</v>
      </c>
      <c r="B6821" s="3" t="s">
        <v>1297</v>
      </c>
      <c r="C6821" s="3" t="s">
        <v>113</v>
      </c>
      <c r="D6821" s="3">
        <v>2003</v>
      </c>
      <c r="E6821" s="3" t="s">
        <v>18</v>
      </c>
      <c r="F6821" s="3" t="s">
        <v>1298</v>
      </c>
      <c r="G6821" s="3">
        <v>0.18</v>
      </c>
      <c r="H6821" s="3">
        <v>0.05</v>
      </c>
      <c r="I6821" s="3">
        <v>0</v>
      </c>
      <c r="J6821" s="3">
        <v>0.01</v>
      </c>
      <c r="K6821" s="3">
        <v>0.24</v>
      </c>
    </row>
    <row r="6822" spans="1:11" x14ac:dyDescent="0.25">
      <c r="A6822" s="2">
        <v>6822</v>
      </c>
      <c r="B6822" s="2" t="s">
        <v>5060</v>
      </c>
      <c r="C6822" s="2" t="s">
        <v>42</v>
      </c>
      <c r="D6822" s="2">
        <v>2011</v>
      </c>
      <c r="E6822" s="2" t="s">
        <v>22</v>
      </c>
      <c r="F6822" s="2" t="s">
        <v>2320</v>
      </c>
      <c r="G6822" s="2">
        <v>0.05</v>
      </c>
      <c r="H6822" s="2">
        <v>0</v>
      </c>
      <c r="I6822" s="2">
        <v>0.18</v>
      </c>
      <c r="J6822" s="2">
        <v>0.01</v>
      </c>
      <c r="K6822" s="2">
        <v>0.24</v>
      </c>
    </row>
    <row r="6823" spans="1:11" x14ac:dyDescent="0.25">
      <c r="A6823" s="3">
        <v>6823</v>
      </c>
      <c r="B6823" s="3" t="s">
        <v>4645</v>
      </c>
      <c r="C6823" s="3" t="s">
        <v>42</v>
      </c>
      <c r="D6823" s="3">
        <v>2008</v>
      </c>
      <c r="E6823" s="3" t="s">
        <v>28</v>
      </c>
      <c r="F6823" s="3" t="s">
        <v>445</v>
      </c>
      <c r="G6823" s="3">
        <v>0.21</v>
      </c>
      <c r="H6823" s="3">
        <v>0.01</v>
      </c>
      <c r="I6823" s="3">
        <v>0</v>
      </c>
      <c r="J6823" s="3">
        <v>0.02</v>
      </c>
      <c r="K6823" s="3">
        <v>0.24</v>
      </c>
    </row>
    <row r="6824" spans="1:11" x14ac:dyDescent="0.2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25">
      <c r="A6825" s="3">
        <v>6825</v>
      </c>
      <c r="B6825" s="3" t="s">
        <v>2506</v>
      </c>
      <c r="C6825" s="3" t="s">
        <v>26</v>
      </c>
      <c r="D6825" s="3">
        <v>2005</v>
      </c>
      <c r="E6825" s="3" t="s">
        <v>43</v>
      </c>
      <c r="F6825" s="3" t="s">
        <v>110</v>
      </c>
      <c r="G6825" s="3">
        <v>0.21</v>
      </c>
      <c r="H6825" s="3">
        <v>0.02</v>
      </c>
      <c r="I6825" s="3">
        <v>0</v>
      </c>
      <c r="J6825" s="3">
        <v>0.02</v>
      </c>
      <c r="K6825" s="3">
        <v>0.24</v>
      </c>
    </row>
    <row r="6826" spans="1:11" x14ac:dyDescent="0.25">
      <c r="A6826" s="2">
        <v>6826</v>
      </c>
      <c r="B6826" s="2" t="s">
        <v>5062</v>
      </c>
      <c r="C6826" s="2" t="s">
        <v>130</v>
      </c>
      <c r="D6826" s="2">
        <v>2005</v>
      </c>
      <c r="E6826" s="2" t="s">
        <v>28</v>
      </c>
      <c r="F6826" s="2" t="s">
        <v>608</v>
      </c>
      <c r="G6826" s="2">
        <v>0.21</v>
      </c>
      <c r="H6826" s="2">
        <v>0.01</v>
      </c>
      <c r="I6826" s="2">
        <v>0</v>
      </c>
      <c r="J6826" s="2">
        <v>0.02</v>
      </c>
      <c r="K6826" s="2">
        <v>0.24</v>
      </c>
    </row>
    <row r="6827" spans="1:11" x14ac:dyDescent="0.25">
      <c r="A6827" s="3">
        <v>6827</v>
      </c>
      <c r="B6827" s="3" t="s">
        <v>2486</v>
      </c>
      <c r="C6827" s="3" t="s">
        <v>141</v>
      </c>
      <c r="D6827" s="3">
        <v>2015</v>
      </c>
      <c r="E6827" s="3" t="s">
        <v>18</v>
      </c>
      <c r="F6827" s="3" t="s">
        <v>514</v>
      </c>
      <c r="G6827" s="3">
        <v>0.08</v>
      </c>
      <c r="H6827" s="3">
        <v>0.15</v>
      </c>
      <c r="I6827" s="3">
        <v>0</v>
      </c>
      <c r="J6827" s="3">
        <v>0.02</v>
      </c>
      <c r="K6827" s="3">
        <v>0.24</v>
      </c>
    </row>
    <row r="6828" spans="1:11" x14ac:dyDescent="0.25">
      <c r="A6828" s="2">
        <v>6828</v>
      </c>
      <c r="B6828" s="2" t="s">
        <v>664</v>
      </c>
      <c r="C6828" s="2" t="s">
        <v>65</v>
      </c>
      <c r="D6828" s="2">
        <v>2013</v>
      </c>
      <c r="E6828" s="2" t="s">
        <v>2</v>
      </c>
      <c r="F6828" s="2" t="s">
        <v>61</v>
      </c>
      <c r="G6828" s="2">
        <v>0.1</v>
      </c>
      <c r="H6828" s="2">
        <v>0.12</v>
      </c>
      <c r="I6828" s="2">
        <v>0</v>
      </c>
      <c r="J6828" s="2">
        <v>0.02</v>
      </c>
      <c r="K6828" s="2">
        <v>0.24</v>
      </c>
    </row>
    <row r="6829" spans="1:11" x14ac:dyDescent="0.25">
      <c r="A6829" s="3">
        <v>6829</v>
      </c>
      <c r="B6829" s="3" t="s">
        <v>5063</v>
      </c>
      <c r="C6829" s="3" t="s">
        <v>12</v>
      </c>
      <c r="D6829" s="3">
        <v>2010</v>
      </c>
      <c r="E6829" s="3" t="s">
        <v>13</v>
      </c>
      <c r="F6829" s="3" t="s">
        <v>3146</v>
      </c>
      <c r="G6829" s="3">
        <v>0.23</v>
      </c>
      <c r="H6829" s="3">
        <v>0</v>
      </c>
      <c r="I6829" s="3">
        <v>0</v>
      </c>
      <c r="J6829" s="3">
        <v>0.02</v>
      </c>
      <c r="K6829" s="3">
        <v>0.24</v>
      </c>
    </row>
    <row r="6830" spans="1:11" x14ac:dyDescent="0.25">
      <c r="A6830" s="2">
        <v>6830</v>
      </c>
      <c r="B6830" s="2" t="s">
        <v>5064</v>
      </c>
      <c r="C6830" s="2" t="s">
        <v>130</v>
      </c>
      <c r="D6830" s="2">
        <v>2008</v>
      </c>
      <c r="E6830" s="2" t="s">
        <v>22</v>
      </c>
      <c r="F6830" s="2" t="s">
        <v>2320</v>
      </c>
      <c r="G6830" s="2">
        <v>0.05</v>
      </c>
      <c r="H6830" s="2">
        <v>0</v>
      </c>
      <c r="I6830" s="2">
        <v>0.18</v>
      </c>
      <c r="J6830" s="2">
        <v>0.01</v>
      </c>
      <c r="K6830" s="2">
        <v>0.24</v>
      </c>
    </row>
    <row r="6831" spans="1:11" x14ac:dyDescent="0.25">
      <c r="A6831" s="3">
        <v>6831</v>
      </c>
      <c r="B6831" s="3" t="s">
        <v>5065</v>
      </c>
      <c r="C6831" s="3" t="s">
        <v>12</v>
      </c>
      <c r="D6831" s="3">
        <v>2008</v>
      </c>
      <c r="E6831" s="3" t="s">
        <v>28</v>
      </c>
      <c r="F6831" s="3" t="s">
        <v>110</v>
      </c>
      <c r="G6831" s="3">
        <v>0.2</v>
      </c>
      <c r="H6831" s="3">
        <v>0.02</v>
      </c>
      <c r="I6831" s="3">
        <v>0</v>
      </c>
      <c r="J6831" s="3">
        <v>0.02</v>
      </c>
      <c r="K6831" s="3">
        <v>0.24</v>
      </c>
    </row>
    <row r="6832" spans="1:11" x14ac:dyDescent="0.25">
      <c r="A6832" s="2">
        <v>6832</v>
      </c>
      <c r="B6832" s="2" t="s">
        <v>2023</v>
      </c>
      <c r="C6832" s="2" t="s">
        <v>113</v>
      </c>
      <c r="D6832" s="2">
        <v>2003</v>
      </c>
      <c r="E6832" s="2" t="s">
        <v>18</v>
      </c>
      <c r="F6832" s="2" t="s">
        <v>417</v>
      </c>
      <c r="G6832" s="2">
        <v>0.18</v>
      </c>
      <c r="H6832" s="2">
        <v>0.05</v>
      </c>
      <c r="I6832" s="2">
        <v>0</v>
      </c>
      <c r="J6832" s="2">
        <v>0.01</v>
      </c>
      <c r="K6832" s="2">
        <v>0.24</v>
      </c>
    </row>
    <row r="6833" spans="1:11" x14ac:dyDescent="0.25">
      <c r="A6833" s="3">
        <v>6833</v>
      </c>
      <c r="B6833" s="3" t="s">
        <v>5066</v>
      </c>
      <c r="C6833" s="3" t="s">
        <v>12</v>
      </c>
      <c r="D6833" s="3">
        <v>2008</v>
      </c>
      <c r="E6833" s="3" t="s">
        <v>28</v>
      </c>
      <c r="F6833" s="3" t="s">
        <v>445</v>
      </c>
      <c r="G6833" s="3">
        <v>0.17</v>
      </c>
      <c r="H6833" s="3">
        <v>0.05</v>
      </c>
      <c r="I6833" s="3">
        <v>0</v>
      </c>
      <c r="J6833" s="3">
        <v>0.02</v>
      </c>
      <c r="K6833" s="3">
        <v>0.24</v>
      </c>
    </row>
    <row r="6834" spans="1:11" x14ac:dyDescent="0.25">
      <c r="A6834" s="2">
        <v>6834</v>
      </c>
      <c r="B6834" s="2" t="s">
        <v>4204</v>
      </c>
      <c r="C6834" s="2" t="s">
        <v>42</v>
      </c>
      <c r="D6834" s="5" t="s">
        <v>225</v>
      </c>
      <c r="E6834" s="2" t="s">
        <v>31</v>
      </c>
      <c r="F6834" s="2" t="s">
        <v>878</v>
      </c>
      <c r="G6834" s="2">
        <v>0.17</v>
      </c>
      <c r="H6834" s="2">
        <v>0.04</v>
      </c>
      <c r="I6834" s="2">
        <v>0.01</v>
      </c>
      <c r="J6834" s="2">
        <v>0.03</v>
      </c>
      <c r="K6834" s="2">
        <v>0.24</v>
      </c>
    </row>
    <row r="6835" spans="1:11" x14ac:dyDescent="0.25">
      <c r="A6835" s="3">
        <v>6835</v>
      </c>
      <c r="B6835" s="3" t="s">
        <v>5067</v>
      </c>
      <c r="C6835" s="3" t="s">
        <v>46</v>
      </c>
      <c r="D6835" s="3">
        <v>2005</v>
      </c>
      <c r="E6835" s="3" t="s">
        <v>28</v>
      </c>
      <c r="F6835" s="3" t="s">
        <v>121</v>
      </c>
      <c r="G6835" s="3">
        <v>0.12</v>
      </c>
      <c r="H6835" s="3">
        <v>0.09</v>
      </c>
      <c r="I6835" s="3">
        <v>0</v>
      </c>
      <c r="J6835" s="3">
        <v>0.03</v>
      </c>
      <c r="K6835" s="3">
        <v>0.24</v>
      </c>
    </row>
    <row r="6836" spans="1:11" x14ac:dyDescent="0.2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25">
      <c r="A6837" s="3">
        <v>6837</v>
      </c>
      <c r="B6837" s="3" t="s">
        <v>2354</v>
      </c>
      <c r="C6837" s="3" t="s">
        <v>113</v>
      </c>
      <c r="D6837" s="3">
        <v>2003</v>
      </c>
      <c r="E6837" s="3" t="s">
        <v>31</v>
      </c>
      <c r="F6837" s="3" t="s">
        <v>296</v>
      </c>
      <c r="G6837" s="3">
        <v>0.18</v>
      </c>
      <c r="H6837" s="3">
        <v>0.05</v>
      </c>
      <c r="I6837" s="3">
        <v>0</v>
      </c>
      <c r="J6837" s="3">
        <v>0.01</v>
      </c>
      <c r="K6837" s="3">
        <v>0.24</v>
      </c>
    </row>
    <row r="6838" spans="1:11" x14ac:dyDescent="0.25">
      <c r="A6838" s="2">
        <v>6838</v>
      </c>
      <c r="B6838" s="2" t="s">
        <v>4189</v>
      </c>
      <c r="C6838" s="2" t="s">
        <v>130</v>
      </c>
      <c r="D6838" s="2">
        <v>2010</v>
      </c>
      <c r="E6838" s="2" t="s">
        <v>2</v>
      </c>
      <c r="F6838" s="2" t="s">
        <v>971</v>
      </c>
      <c r="G6838" s="2">
        <v>0.1</v>
      </c>
      <c r="H6838" s="2">
        <v>0.09</v>
      </c>
      <c r="I6838" s="2">
        <v>0</v>
      </c>
      <c r="J6838" s="2">
        <v>0.05</v>
      </c>
      <c r="K6838" s="2">
        <v>0.24</v>
      </c>
    </row>
    <row r="6839" spans="1:11" x14ac:dyDescent="0.25">
      <c r="A6839" s="3">
        <v>6839</v>
      </c>
      <c r="B6839" s="3" t="s">
        <v>2895</v>
      </c>
      <c r="C6839" s="3" t="s">
        <v>118</v>
      </c>
      <c r="D6839" s="3">
        <v>2010</v>
      </c>
      <c r="E6839" s="3" t="s">
        <v>31</v>
      </c>
      <c r="F6839" s="3" t="s">
        <v>385</v>
      </c>
      <c r="G6839" s="3">
        <v>0</v>
      </c>
      <c r="H6839" s="3">
        <v>0.19</v>
      </c>
      <c r="I6839" s="3">
        <v>0</v>
      </c>
      <c r="J6839" s="3">
        <v>0.05</v>
      </c>
      <c r="K6839" s="3">
        <v>0.24</v>
      </c>
    </row>
    <row r="6840" spans="1:11" x14ac:dyDescent="0.25">
      <c r="A6840" s="2">
        <v>6840</v>
      </c>
      <c r="B6840" s="2" t="s">
        <v>794</v>
      </c>
      <c r="C6840" s="2" t="s">
        <v>147</v>
      </c>
      <c r="D6840" s="2">
        <v>2005</v>
      </c>
      <c r="E6840" s="2" t="s">
        <v>43</v>
      </c>
      <c r="F6840" s="2" t="s">
        <v>92</v>
      </c>
      <c r="G6840" s="2">
        <v>0.19</v>
      </c>
      <c r="H6840" s="2">
        <v>0.05</v>
      </c>
      <c r="I6840" s="2">
        <v>0</v>
      </c>
      <c r="J6840" s="2">
        <v>0.01</v>
      </c>
      <c r="K6840" s="2">
        <v>0.24</v>
      </c>
    </row>
    <row r="6841" spans="1:11" x14ac:dyDescent="0.25">
      <c r="A6841" s="3">
        <v>6841</v>
      </c>
      <c r="B6841" s="3" t="s">
        <v>5068</v>
      </c>
      <c r="C6841" s="3" t="s">
        <v>65</v>
      </c>
      <c r="D6841" s="3">
        <v>2015</v>
      </c>
      <c r="E6841" s="3" t="s">
        <v>22</v>
      </c>
      <c r="F6841" s="3" t="s">
        <v>1249</v>
      </c>
      <c r="G6841" s="3">
        <v>0.16</v>
      </c>
      <c r="H6841" s="3">
        <v>0.01</v>
      </c>
      <c r="I6841" s="3">
        <v>0.05</v>
      </c>
      <c r="J6841" s="3">
        <v>0.02</v>
      </c>
      <c r="K6841" s="3">
        <v>0.24</v>
      </c>
    </row>
    <row r="6842" spans="1:11" x14ac:dyDescent="0.25">
      <c r="A6842" s="2">
        <v>6842</v>
      </c>
      <c r="B6842" s="2" t="s">
        <v>5069</v>
      </c>
      <c r="C6842" s="2" t="s">
        <v>12</v>
      </c>
      <c r="D6842" s="2">
        <v>2007</v>
      </c>
      <c r="E6842" s="2" t="s">
        <v>28</v>
      </c>
      <c r="F6842" s="2" t="s">
        <v>61</v>
      </c>
      <c r="G6842" s="2">
        <v>0.22</v>
      </c>
      <c r="H6842" s="2">
        <v>0</v>
      </c>
      <c r="I6842" s="2">
        <v>0</v>
      </c>
      <c r="J6842" s="2">
        <v>0.02</v>
      </c>
      <c r="K6842" s="2">
        <v>0.24</v>
      </c>
    </row>
    <row r="6843" spans="1:11" x14ac:dyDescent="0.25">
      <c r="A6843" s="3">
        <v>6843</v>
      </c>
      <c r="B6843" s="3" t="s">
        <v>5070</v>
      </c>
      <c r="C6843" s="3" t="s">
        <v>46</v>
      </c>
      <c r="D6843" s="3">
        <v>2003</v>
      </c>
      <c r="E6843" s="3" t="s">
        <v>22</v>
      </c>
      <c r="F6843" s="3" t="s">
        <v>969</v>
      </c>
      <c r="G6843" s="3">
        <v>0</v>
      </c>
      <c r="H6843" s="3">
        <v>0</v>
      </c>
      <c r="I6843" s="3">
        <v>0.24</v>
      </c>
      <c r="J6843" s="3">
        <v>0</v>
      </c>
      <c r="K6843" s="3">
        <v>0.24</v>
      </c>
    </row>
    <row r="6844" spans="1:11" x14ac:dyDescent="0.25">
      <c r="A6844" s="2">
        <v>6844</v>
      </c>
      <c r="B6844" s="2" t="s">
        <v>5071</v>
      </c>
      <c r="C6844" s="2" t="s">
        <v>130</v>
      </c>
      <c r="D6844" s="2">
        <v>2010</v>
      </c>
      <c r="E6844" s="2" t="s">
        <v>13</v>
      </c>
      <c r="F6844" s="2" t="s">
        <v>184</v>
      </c>
      <c r="G6844" s="2">
        <v>0</v>
      </c>
      <c r="H6844" s="2">
        <v>0</v>
      </c>
      <c r="I6844" s="2">
        <v>0.24</v>
      </c>
      <c r="J6844" s="2">
        <v>0</v>
      </c>
      <c r="K6844" s="2">
        <v>0.24</v>
      </c>
    </row>
    <row r="6845" spans="1:11" x14ac:dyDescent="0.25">
      <c r="A6845" s="3">
        <v>6845</v>
      </c>
      <c r="B6845" s="3" t="s">
        <v>380</v>
      </c>
      <c r="C6845" s="3" t="s">
        <v>147</v>
      </c>
      <c r="D6845" s="3">
        <v>2001</v>
      </c>
      <c r="E6845" s="3" t="s">
        <v>18</v>
      </c>
      <c r="F6845" s="3" t="s">
        <v>110</v>
      </c>
      <c r="G6845" s="3">
        <v>0.19</v>
      </c>
      <c r="H6845" s="3">
        <v>0.05</v>
      </c>
      <c r="I6845" s="3">
        <v>0</v>
      </c>
      <c r="J6845" s="3">
        <v>0.01</v>
      </c>
      <c r="K6845" s="3">
        <v>0.24</v>
      </c>
    </row>
    <row r="6846" spans="1:11" x14ac:dyDescent="0.25">
      <c r="A6846" s="2">
        <v>6846</v>
      </c>
      <c r="B6846" s="2" t="s">
        <v>5072</v>
      </c>
      <c r="C6846" s="2" t="s">
        <v>12</v>
      </c>
      <c r="D6846" s="2">
        <v>2010</v>
      </c>
      <c r="E6846" s="2" t="s">
        <v>83</v>
      </c>
      <c r="F6846" s="2" t="s">
        <v>385</v>
      </c>
      <c r="G6846" s="2">
        <v>0.16</v>
      </c>
      <c r="H6846" s="2">
        <v>0.06</v>
      </c>
      <c r="I6846" s="2">
        <v>0</v>
      </c>
      <c r="J6846" s="2">
        <v>0.02</v>
      </c>
      <c r="K6846" s="2">
        <v>0.24</v>
      </c>
    </row>
    <row r="6847" spans="1:11" x14ac:dyDescent="0.25">
      <c r="A6847" s="3">
        <v>6847</v>
      </c>
      <c r="B6847" s="3" t="s">
        <v>5073</v>
      </c>
      <c r="C6847" s="3" t="s">
        <v>12</v>
      </c>
      <c r="D6847" s="3">
        <v>2008</v>
      </c>
      <c r="E6847" s="3" t="s">
        <v>13</v>
      </c>
      <c r="F6847" s="3" t="s">
        <v>983</v>
      </c>
      <c r="G6847" s="3">
        <v>0.02</v>
      </c>
      <c r="H6847" s="3">
        <v>0.21</v>
      </c>
      <c r="I6847" s="3">
        <v>0</v>
      </c>
      <c r="J6847" s="3">
        <v>0.01</v>
      </c>
      <c r="K6847" s="3">
        <v>0.24</v>
      </c>
    </row>
    <row r="6848" spans="1:11" x14ac:dyDescent="0.25">
      <c r="A6848" s="2">
        <v>6848</v>
      </c>
      <c r="B6848" s="2" t="s">
        <v>5074</v>
      </c>
      <c r="C6848" s="2" t="s">
        <v>46</v>
      </c>
      <c r="D6848" s="2">
        <v>2006</v>
      </c>
      <c r="E6848" s="2" t="s">
        <v>28</v>
      </c>
      <c r="F6848" s="2" t="s">
        <v>121</v>
      </c>
      <c r="G6848" s="2">
        <v>0</v>
      </c>
      <c r="H6848" s="2">
        <v>0</v>
      </c>
      <c r="I6848" s="2">
        <v>0.24</v>
      </c>
      <c r="J6848" s="2">
        <v>0</v>
      </c>
      <c r="K6848" s="2">
        <v>0.24</v>
      </c>
    </row>
    <row r="6849" spans="1:11" x14ac:dyDescent="0.25">
      <c r="A6849" s="3">
        <v>6849</v>
      </c>
      <c r="B6849" s="3" t="s">
        <v>5075</v>
      </c>
      <c r="C6849" s="3" t="s">
        <v>113</v>
      </c>
      <c r="D6849" s="3">
        <v>2001</v>
      </c>
      <c r="E6849" s="3" t="s">
        <v>43</v>
      </c>
      <c r="F6849" s="3" t="s">
        <v>40</v>
      </c>
      <c r="G6849" s="3">
        <v>0.18</v>
      </c>
      <c r="H6849" s="3">
        <v>0.05</v>
      </c>
      <c r="I6849" s="3">
        <v>0</v>
      </c>
      <c r="J6849" s="3">
        <v>0.01</v>
      </c>
      <c r="K6849" s="3">
        <v>0.24</v>
      </c>
    </row>
    <row r="6850" spans="1:11" x14ac:dyDescent="0.25">
      <c r="A6850" s="2">
        <v>6850</v>
      </c>
      <c r="B6850" s="2" t="s">
        <v>5076</v>
      </c>
      <c r="C6850" s="2" t="s">
        <v>26</v>
      </c>
      <c r="D6850" s="2">
        <v>2007</v>
      </c>
      <c r="E6850" s="2" t="s">
        <v>22</v>
      </c>
      <c r="F6850" s="2" t="s">
        <v>1203</v>
      </c>
      <c r="G6850" s="2">
        <v>0.16</v>
      </c>
      <c r="H6850" s="2">
        <v>0</v>
      </c>
      <c r="I6850" s="2">
        <v>0.06</v>
      </c>
      <c r="J6850" s="2">
        <v>0.01</v>
      </c>
      <c r="K6850" s="2">
        <v>0.24</v>
      </c>
    </row>
    <row r="6851" spans="1:11" x14ac:dyDescent="0.25">
      <c r="A6851" s="3">
        <v>6851</v>
      </c>
      <c r="B6851" s="3" t="s">
        <v>5077</v>
      </c>
      <c r="C6851" s="3" t="s">
        <v>55</v>
      </c>
      <c r="D6851" s="3">
        <v>2004</v>
      </c>
      <c r="E6851" s="3" t="s">
        <v>28</v>
      </c>
      <c r="F6851" s="3" t="s">
        <v>225</v>
      </c>
      <c r="G6851" s="3">
        <v>0.17</v>
      </c>
      <c r="H6851" s="3">
        <v>0.06</v>
      </c>
      <c r="I6851" s="3">
        <v>0</v>
      </c>
      <c r="J6851" s="3">
        <v>0</v>
      </c>
      <c r="K6851" s="3">
        <v>0.24</v>
      </c>
    </row>
    <row r="6852" spans="1:11" x14ac:dyDescent="0.25">
      <c r="A6852" s="2">
        <v>6852</v>
      </c>
      <c r="B6852" s="2" t="s">
        <v>5078</v>
      </c>
      <c r="C6852" s="2" t="s">
        <v>12</v>
      </c>
      <c r="D6852" s="2">
        <v>2010</v>
      </c>
      <c r="E6852" s="2" t="s">
        <v>43</v>
      </c>
      <c r="F6852" s="2" t="s">
        <v>206</v>
      </c>
      <c r="G6852" s="2">
        <v>0.17</v>
      </c>
      <c r="H6852" s="2">
        <v>0.05</v>
      </c>
      <c r="I6852" s="2">
        <v>0</v>
      </c>
      <c r="J6852" s="2">
        <v>0.02</v>
      </c>
      <c r="K6852" s="2">
        <v>0.24</v>
      </c>
    </row>
    <row r="6853" spans="1:11" x14ac:dyDescent="0.25">
      <c r="A6853" s="3">
        <v>6853</v>
      </c>
      <c r="B6853" s="3" t="s">
        <v>3279</v>
      </c>
      <c r="C6853" s="3" t="s">
        <v>113</v>
      </c>
      <c r="D6853" s="3">
        <v>2005</v>
      </c>
      <c r="E6853" s="3" t="s">
        <v>72</v>
      </c>
      <c r="F6853" s="3" t="s">
        <v>128</v>
      </c>
      <c r="G6853" s="3">
        <v>0.18</v>
      </c>
      <c r="H6853" s="3">
        <v>0.05</v>
      </c>
      <c r="I6853" s="3">
        <v>0</v>
      </c>
      <c r="J6853" s="3">
        <v>0.01</v>
      </c>
      <c r="K6853" s="3">
        <v>0.24</v>
      </c>
    </row>
    <row r="6854" spans="1:11" x14ac:dyDescent="0.25">
      <c r="A6854" s="2">
        <v>6854</v>
      </c>
      <c r="B6854" s="2" t="s">
        <v>5079</v>
      </c>
      <c r="C6854" s="2" t="s">
        <v>26</v>
      </c>
      <c r="D6854" s="2">
        <v>2008</v>
      </c>
      <c r="E6854" s="2" t="s">
        <v>33</v>
      </c>
      <c r="F6854" s="2" t="s">
        <v>385</v>
      </c>
      <c r="G6854" s="2">
        <v>0.22</v>
      </c>
      <c r="H6854" s="2">
        <v>0</v>
      </c>
      <c r="I6854" s="2">
        <v>0</v>
      </c>
      <c r="J6854" s="2">
        <v>0.02</v>
      </c>
      <c r="K6854" s="2">
        <v>0.24</v>
      </c>
    </row>
    <row r="6855" spans="1:11" x14ac:dyDescent="0.25">
      <c r="A6855" s="3">
        <v>6855</v>
      </c>
      <c r="B6855" s="3" t="s">
        <v>5080</v>
      </c>
      <c r="C6855" s="3" t="s">
        <v>42</v>
      </c>
      <c r="D6855" s="3">
        <v>2012</v>
      </c>
      <c r="E6855" s="3" t="s">
        <v>13</v>
      </c>
      <c r="F6855" s="3" t="s">
        <v>110</v>
      </c>
      <c r="G6855" s="3">
        <v>0.09</v>
      </c>
      <c r="H6855" s="3">
        <v>0.11</v>
      </c>
      <c r="I6855" s="3">
        <v>0</v>
      </c>
      <c r="J6855" s="3">
        <v>0.04</v>
      </c>
      <c r="K6855" s="3">
        <v>0.24</v>
      </c>
    </row>
    <row r="6856" spans="1:11" x14ac:dyDescent="0.25">
      <c r="A6856" s="2">
        <v>6856</v>
      </c>
      <c r="B6856" s="2" t="s">
        <v>5081</v>
      </c>
      <c r="C6856" s="2" t="s">
        <v>46</v>
      </c>
      <c r="D6856" s="2">
        <v>2003</v>
      </c>
      <c r="E6856" s="2" t="s">
        <v>22</v>
      </c>
      <c r="F6856" s="2" t="s">
        <v>121</v>
      </c>
      <c r="G6856" s="2">
        <v>0</v>
      </c>
      <c r="H6856" s="2">
        <v>0</v>
      </c>
      <c r="I6856" s="2">
        <v>0.24</v>
      </c>
      <c r="J6856" s="2">
        <v>0</v>
      </c>
      <c r="K6856" s="2">
        <v>0.24</v>
      </c>
    </row>
    <row r="6857" spans="1:11" x14ac:dyDescent="0.25">
      <c r="A6857" s="3">
        <v>6857</v>
      </c>
      <c r="B6857" s="3" t="s">
        <v>5082</v>
      </c>
      <c r="C6857" s="3" t="s">
        <v>55</v>
      </c>
      <c r="D6857" s="3">
        <v>2005</v>
      </c>
      <c r="E6857" s="3" t="s">
        <v>24</v>
      </c>
      <c r="F6857" s="3" t="s">
        <v>296</v>
      </c>
      <c r="G6857" s="3">
        <v>0.17</v>
      </c>
      <c r="H6857" s="3">
        <v>0.06</v>
      </c>
      <c r="I6857" s="3">
        <v>0</v>
      </c>
      <c r="J6857" s="3">
        <v>0</v>
      </c>
      <c r="K6857" s="3">
        <v>0.24</v>
      </c>
    </row>
    <row r="6858" spans="1:11" x14ac:dyDescent="0.25">
      <c r="A6858" s="2">
        <v>6858</v>
      </c>
      <c r="B6858" s="2" t="s">
        <v>5083</v>
      </c>
      <c r="C6858" s="2" t="s">
        <v>46</v>
      </c>
      <c r="D6858" s="2">
        <v>2005</v>
      </c>
      <c r="E6858" s="2" t="s">
        <v>18</v>
      </c>
      <c r="F6858" s="2" t="s">
        <v>5084</v>
      </c>
      <c r="G6858" s="2">
        <v>0.12</v>
      </c>
      <c r="H6858" s="2">
        <v>0.09</v>
      </c>
      <c r="I6858" s="2">
        <v>0</v>
      </c>
      <c r="J6858" s="2">
        <v>0.03</v>
      </c>
      <c r="K6858" s="2">
        <v>0.24</v>
      </c>
    </row>
    <row r="6859" spans="1:11" x14ac:dyDescent="0.25">
      <c r="A6859" s="3">
        <v>6859</v>
      </c>
      <c r="B6859" s="3" t="s">
        <v>5085</v>
      </c>
      <c r="C6859" s="3" t="s">
        <v>12</v>
      </c>
      <c r="D6859" s="3">
        <v>2009</v>
      </c>
      <c r="E6859" s="3" t="s">
        <v>28</v>
      </c>
      <c r="F6859" s="3" t="s">
        <v>92</v>
      </c>
      <c r="G6859" s="3">
        <v>0.22</v>
      </c>
      <c r="H6859" s="3">
        <v>0</v>
      </c>
      <c r="I6859" s="3">
        <v>0</v>
      </c>
      <c r="J6859" s="3">
        <v>0.02</v>
      </c>
      <c r="K6859" s="3">
        <v>0.24</v>
      </c>
    </row>
    <row r="6860" spans="1:11" x14ac:dyDescent="0.25">
      <c r="A6860" s="2">
        <v>6860</v>
      </c>
      <c r="B6860" s="2" t="s">
        <v>5086</v>
      </c>
      <c r="C6860" s="2" t="s">
        <v>46</v>
      </c>
      <c r="D6860" s="2">
        <v>2007</v>
      </c>
      <c r="E6860" s="2" t="s">
        <v>18</v>
      </c>
      <c r="F6860" s="2" t="s">
        <v>61</v>
      </c>
      <c r="G6860" s="2">
        <v>0.12</v>
      </c>
      <c r="H6860" s="2">
        <v>0.09</v>
      </c>
      <c r="I6860" s="2">
        <v>0</v>
      </c>
      <c r="J6860" s="2">
        <v>0.03</v>
      </c>
      <c r="K6860" s="2">
        <v>0.24</v>
      </c>
    </row>
    <row r="6861" spans="1:11" x14ac:dyDescent="0.2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25">
      <c r="A6862" s="2">
        <v>6862</v>
      </c>
      <c r="B6862" s="2" t="s">
        <v>5088</v>
      </c>
      <c r="C6862" s="2" t="s">
        <v>147</v>
      </c>
      <c r="D6862" s="2">
        <v>2004</v>
      </c>
      <c r="E6862" s="2" t="s">
        <v>22</v>
      </c>
      <c r="F6862" s="2" t="s">
        <v>4336</v>
      </c>
      <c r="G6862" s="2">
        <v>0.19</v>
      </c>
      <c r="H6862" s="2">
        <v>0.05</v>
      </c>
      <c r="I6862" s="2">
        <v>0</v>
      </c>
      <c r="J6862" s="2">
        <v>0.01</v>
      </c>
      <c r="K6862" s="2">
        <v>0.24</v>
      </c>
    </row>
    <row r="6863" spans="1:11" x14ac:dyDescent="0.25">
      <c r="A6863" s="3">
        <v>6863</v>
      </c>
      <c r="B6863" s="3" t="s">
        <v>2901</v>
      </c>
      <c r="C6863" s="3" t="s">
        <v>130</v>
      </c>
      <c r="D6863" s="3">
        <v>2009</v>
      </c>
      <c r="E6863" s="3" t="s">
        <v>13</v>
      </c>
      <c r="F6863" s="3" t="s">
        <v>110</v>
      </c>
      <c r="G6863" s="3">
        <v>0.21</v>
      </c>
      <c r="H6863" s="3">
        <v>0</v>
      </c>
      <c r="I6863" s="3">
        <v>0.01</v>
      </c>
      <c r="J6863" s="3">
        <v>0.02</v>
      </c>
      <c r="K6863" s="3">
        <v>0.24</v>
      </c>
    </row>
    <row r="6864" spans="1:11" x14ac:dyDescent="0.25">
      <c r="A6864" s="2">
        <v>6864</v>
      </c>
      <c r="B6864" s="2" t="s">
        <v>5089</v>
      </c>
      <c r="C6864" s="2" t="s">
        <v>39</v>
      </c>
      <c r="D6864" s="2">
        <v>2006</v>
      </c>
      <c r="E6864" s="2" t="s">
        <v>43</v>
      </c>
      <c r="F6864" s="2" t="s">
        <v>110</v>
      </c>
      <c r="G6864" s="2">
        <v>0.2</v>
      </c>
      <c r="H6864" s="2">
        <v>0.02</v>
      </c>
      <c r="I6864" s="2">
        <v>0</v>
      </c>
      <c r="J6864" s="2">
        <v>0.02</v>
      </c>
      <c r="K6864" s="2">
        <v>0.24</v>
      </c>
    </row>
    <row r="6865" spans="1:11" x14ac:dyDescent="0.25">
      <c r="A6865" s="3">
        <v>6865</v>
      </c>
      <c r="B6865" s="3" t="s">
        <v>5090</v>
      </c>
      <c r="C6865" s="3" t="s">
        <v>46</v>
      </c>
      <c r="D6865" s="3">
        <v>2008</v>
      </c>
      <c r="E6865" s="3" t="s">
        <v>13</v>
      </c>
      <c r="F6865" s="3" t="s">
        <v>184</v>
      </c>
      <c r="G6865" s="3">
        <v>0</v>
      </c>
      <c r="H6865" s="3">
        <v>0</v>
      </c>
      <c r="I6865" s="3">
        <v>0.24</v>
      </c>
      <c r="J6865" s="3">
        <v>0</v>
      </c>
      <c r="K6865" s="3">
        <v>0.24</v>
      </c>
    </row>
    <row r="6866" spans="1:11" x14ac:dyDescent="0.25">
      <c r="A6866" s="2">
        <v>6866</v>
      </c>
      <c r="B6866" s="2" t="s">
        <v>1904</v>
      </c>
      <c r="C6866" s="2" t="s">
        <v>130</v>
      </c>
      <c r="D6866" s="2">
        <v>2009</v>
      </c>
      <c r="E6866" s="2" t="s">
        <v>18</v>
      </c>
      <c r="F6866" s="2" t="s">
        <v>385</v>
      </c>
      <c r="G6866" s="2">
        <v>0.18</v>
      </c>
      <c r="H6866" s="2">
        <v>0.03</v>
      </c>
      <c r="I6866" s="2">
        <v>0</v>
      </c>
      <c r="J6866" s="2">
        <v>0.03</v>
      </c>
      <c r="K6866" s="2">
        <v>0.24</v>
      </c>
    </row>
    <row r="6867" spans="1:11" x14ac:dyDescent="0.25">
      <c r="A6867" s="3">
        <v>6867</v>
      </c>
      <c r="B6867" s="3" t="s">
        <v>1238</v>
      </c>
      <c r="C6867" s="3" t="s">
        <v>42</v>
      </c>
      <c r="D6867" s="3">
        <v>2009</v>
      </c>
      <c r="E6867" s="3" t="s">
        <v>43</v>
      </c>
      <c r="F6867" s="3" t="s">
        <v>61</v>
      </c>
      <c r="G6867" s="3">
        <v>0.19</v>
      </c>
      <c r="H6867" s="3">
        <v>0.03</v>
      </c>
      <c r="I6867" s="3">
        <v>0</v>
      </c>
      <c r="J6867" s="3">
        <v>0.02</v>
      </c>
      <c r="K6867" s="3">
        <v>0.24</v>
      </c>
    </row>
    <row r="6868" spans="1:11" x14ac:dyDescent="0.25">
      <c r="A6868" s="2">
        <v>6868</v>
      </c>
      <c r="B6868" s="2" t="s">
        <v>5091</v>
      </c>
      <c r="C6868" s="2" t="s">
        <v>127</v>
      </c>
      <c r="D6868" s="2">
        <v>1981</v>
      </c>
      <c r="E6868" s="2" t="s">
        <v>43</v>
      </c>
      <c r="F6868" s="2" t="s">
        <v>1624</v>
      </c>
      <c r="G6868" s="2">
        <v>0.22</v>
      </c>
      <c r="H6868" s="2">
        <v>0.01</v>
      </c>
      <c r="I6868" s="2">
        <v>0</v>
      </c>
      <c r="J6868" s="2">
        <v>0</v>
      </c>
      <c r="K6868" s="2">
        <v>0.24</v>
      </c>
    </row>
    <row r="6869" spans="1:11" x14ac:dyDescent="0.25">
      <c r="A6869" s="3">
        <v>6869</v>
      </c>
      <c r="B6869" s="3" t="s">
        <v>5092</v>
      </c>
      <c r="C6869" s="3" t="s">
        <v>78</v>
      </c>
      <c r="D6869" s="3">
        <v>1999</v>
      </c>
      <c r="E6869" s="3" t="s">
        <v>43</v>
      </c>
      <c r="F6869" s="3" t="s">
        <v>608</v>
      </c>
      <c r="G6869" s="3">
        <v>0.19</v>
      </c>
      <c r="H6869" s="3">
        <v>0.05</v>
      </c>
      <c r="I6869" s="3">
        <v>0</v>
      </c>
      <c r="J6869" s="3">
        <v>0</v>
      </c>
      <c r="K6869" s="3">
        <v>0.24</v>
      </c>
    </row>
    <row r="6870" spans="1:11" x14ac:dyDescent="0.25">
      <c r="A6870" s="2">
        <v>6870</v>
      </c>
      <c r="B6870" s="2" t="s">
        <v>4326</v>
      </c>
      <c r="C6870" s="2" t="s">
        <v>78</v>
      </c>
      <c r="D6870" s="2">
        <v>1999</v>
      </c>
      <c r="E6870" s="2" t="s">
        <v>28</v>
      </c>
      <c r="F6870" s="2" t="s">
        <v>417</v>
      </c>
      <c r="G6870" s="2">
        <v>0.19</v>
      </c>
      <c r="H6870" s="2">
        <v>0.05</v>
      </c>
      <c r="I6870" s="2">
        <v>0</v>
      </c>
      <c r="J6870" s="2">
        <v>0</v>
      </c>
      <c r="K6870" s="2">
        <v>0.24</v>
      </c>
    </row>
    <row r="6871" spans="1:11" x14ac:dyDescent="0.25">
      <c r="A6871" s="3">
        <v>6871</v>
      </c>
      <c r="B6871" s="3" t="s">
        <v>5093</v>
      </c>
      <c r="C6871" s="3" t="s">
        <v>78</v>
      </c>
      <c r="D6871" s="3">
        <v>2000</v>
      </c>
      <c r="E6871" s="3" t="s">
        <v>28</v>
      </c>
      <c r="F6871" s="3" t="s">
        <v>608</v>
      </c>
      <c r="G6871" s="3">
        <v>0.19</v>
      </c>
      <c r="H6871" s="3">
        <v>0.05</v>
      </c>
      <c r="I6871" s="3">
        <v>0</v>
      </c>
      <c r="J6871" s="3">
        <v>0</v>
      </c>
      <c r="K6871" s="3">
        <v>0.24</v>
      </c>
    </row>
    <row r="6872" spans="1:11" x14ac:dyDescent="0.25">
      <c r="A6872" s="2">
        <v>6872</v>
      </c>
      <c r="B6872" s="2" t="s">
        <v>5094</v>
      </c>
      <c r="C6872" s="2" t="s">
        <v>78</v>
      </c>
      <c r="D6872" s="2">
        <v>1999</v>
      </c>
      <c r="E6872" s="2" t="s">
        <v>18</v>
      </c>
      <c r="F6872" s="2" t="s">
        <v>385</v>
      </c>
      <c r="G6872" s="2">
        <v>0.19</v>
      </c>
      <c r="H6872" s="2">
        <v>0.05</v>
      </c>
      <c r="I6872" s="2">
        <v>0</v>
      </c>
      <c r="J6872" s="2">
        <v>0</v>
      </c>
      <c r="K6872" s="2">
        <v>0.24</v>
      </c>
    </row>
    <row r="6873" spans="1:11" x14ac:dyDescent="0.25">
      <c r="A6873" s="3">
        <v>6873</v>
      </c>
      <c r="B6873" s="3" t="s">
        <v>2090</v>
      </c>
      <c r="C6873" s="3" t="s">
        <v>78</v>
      </c>
      <c r="D6873" s="3">
        <v>2000</v>
      </c>
      <c r="E6873" s="3" t="s">
        <v>72</v>
      </c>
      <c r="F6873" s="3" t="s">
        <v>608</v>
      </c>
      <c r="G6873" s="3">
        <v>0.19</v>
      </c>
      <c r="H6873" s="3">
        <v>0.05</v>
      </c>
      <c r="I6873" s="3">
        <v>0</v>
      </c>
      <c r="J6873" s="3">
        <v>0</v>
      </c>
      <c r="K6873" s="3">
        <v>0.24</v>
      </c>
    </row>
    <row r="6874" spans="1:11" x14ac:dyDescent="0.25">
      <c r="A6874" s="2">
        <v>6874</v>
      </c>
      <c r="B6874" s="2" t="s">
        <v>5095</v>
      </c>
      <c r="C6874" s="2" t="s">
        <v>78</v>
      </c>
      <c r="D6874" s="2">
        <v>2000</v>
      </c>
      <c r="E6874" s="2" t="s">
        <v>43</v>
      </c>
      <c r="F6874" s="2" t="s">
        <v>1351</v>
      </c>
      <c r="G6874" s="2">
        <v>0.19</v>
      </c>
      <c r="H6874" s="2">
        <v>0.05</v>
      </c>
      <c r="I6874" s="2">
        <v>0</v>
      </c>
      <c r="J6874" s="2">
        <v>0</v>
      </c>
      <c r="K6874" s="2">
        <v>0.24</v>
      </c>
    </row>
    <row r="6875" spans="1:11" x14ac:dyDescent="0.25">
      <c r="A6875" s="3">
        <v>6875</v>
      </c>
      <c r="B6875" s="3" t="s">
        <v>5096</v>
      </c>
      <c r="C6875" s="3" t="s">
        <v>12</v>
      </c>
      <c r="D6875" s="3">
        <v>2008</v>
      </c>
      <c r="E6875" s="3" t="s">
        <v>28</v>
      </c>
      <c r="F6875" s="3" t="s">
        <v>445</v>
      </c>
      <c r="G6875" s="3">
        <v>0.21</v>
      </c>
      <c r="H6875" s="3">
        <v>0.02</v>
      </c>
      <c r="I6875" s="3">
        <v>0</v>
      </c>
      <c r="J6875" s="3">
        <v>0.02</v>
      </c>
      <c r="K6875" s="3">
        <v>0.24</v>
      </c>
    </row>
    <row r="6876" spans="1:11" x14ac:dyDescent="0.25">
      <c r="A6876" s="2">
        <v>6876</v>
      </c>
      <c r="B6876" s="2" t="s">
        <v>5097</v>
      </c>
      <c r="C6876" s="2" t="s">
        <v>46</v>
      </c>
      <c r="D6876" s="2">
        <v>2002</v>
      </c>
      <c r="E6876" s="2" t="s">
        <v>13</v>
      </c>
      <c r="F6876" s="2" t="s">
        <v>121</v>
      </c>
      <c r="G6876" s="2">
        <v>0.12</v>
      </c>
      <c r="H6876" s="2">
        <v>0.09</v>
      </c>
      <c r="I6876" s="2">
        <v>0</v>
      </c>
      <c r="J6876" s="2">
        <v>0.03</v>
      </c>
      <c r="K6876" s="2">
        <v>0.24</v>
      </c>
    </row>
    <row r="6877" spans="1:11" x14ac:dyDescent="0.25">
      <c r="A6877" s="3">
        <v>6877</v>
      </c>
      <c r="B6877" s="3" t="s">
        <v>5098</v>
      </c>
      <c r="C6877" s="3" t="s">
        <v>42</v>
      </c>
      <c r="D6877" s="3">
        <v>2009</v>
      </c>
      <c r="E6877" s="3" t="s">
        <v>43</v>
      </c>
      <c r="F6877" s="3" t="s">
        <v>296</v>
      </c>
      <c r="G6877" s="3">
        <v>0</v>
      </c>
      <c r="H6877" s="3">
        <v>0</v>
      </c>
      <c r="I6877" s="3">
        <v>0.24</v>
      </c>
      <c r="J6877" s="3">
        <v>0</v>
      </c>
      <c r="K6877" s="3">
        <v>0.24</v>
      </c>
    </row>
    <row r="6878" spans="1:11" x14ac:dyDescent="0.25">
      <c r="A6878" s="2">
        <v>6878</v>
      </c>
      <c r="B6878" s="2" t="s">
        <v>3992</v>
      </c>
      <c r="C6878" s="2" t="s">
        <v>26</v>
      </c>
      <c r="D6878" s="2">
        <v>2011</v>
      </c>
      <c r="E6878" s="2" t="s">
        <v>43</v>
      </c>
      <c r="F6878" s="2" t="s">
        <v>110</v>
      </c>
      <c r="G6878" s="2">
        <v>0.12</v>
      </c>
      <c r="H6878" s="2">
        <v>0.1</v>
      </c>
      <c r="I6878" s="2">
        <v>0</v>
      </c>
      <c r="J6878" s="2">
        <v>0.02</v>
      </c>
      <c r="K6878" s="2">
        <v>0.24</v>
      </c>
    </row>
    <row r="6879" spans="1:11" x14ac:dyDescent="0.25">
      <c r="A6879" s="3">
        <v>6879</v>
      </c>
      <c r="B6879" s="3" t="s">
        <v>1727</v>
      </c>
      <c r="C6879" s="3" t="s">
        <v>113</v>
      </c>
      <c r="D6879" s="3">
        <v>2003</v>
      </c>
      <c r="E6879" s="3" t="s">
        <v>13</v>
      </c>
      <c r="F6879" s="3" t="s">
        <v>110</v>
      </c>
      <c r="G6879" s="3">
        <v>0.18</v>
      </c>
      <c r="H6879" s="3">
        <v>0.05</v>
      </c>
      <c r="I6879" s="3">
        <v>0</v>
      </c>
      <c r="J6879" s="3">
        <v>0.01</v>
      </c>
      <c r="K6879" s="3">
        <v>0.24</v>
      </c>
    </row>
    <row r="6880" spans="1:11" x14ac:dyDescent="0.25">
      <c r="A6880" s="2">
        <v>6880</v>
      </c>
      <c r="B6880" s="2" t="s">
        <v>5099</v>
      </c>
      <c r="C6880" s="2" t="s">
        <v>86</v>
      </c>
      <c r="D6880" s="2">
        <v>1998</v>
      </c>
      <c r="E6880" s="2" t="s">
        <v>2</v>
      </c>
      <c r="F6880" s="2" t="s">
        <v>1496</v>
      </c>
      <c r="G6880" s="2">
        <v>0.13</v>
      </c>
      <c r="H6880" s="2">
        <v>0.09</v>
      </c>
      <c r="I6880" s="2">
        <v>0</v>
      </c>
      <c r="J6880" s="2">
        <v>0.02</v>
      </c>
      <c r="K6880" s="2">
        <v>0.24</v>
      </c>
    </row>
    <row r="6881" spans="1:11" x14ac:dyDescent="0.25">
      <c r="A6881" s="3">
        <v>6881</v>
      </c>
      <c r="B6881" s="3" t="s">
        <v>3111</v>
      </c>
      <c r="C6881" s="3" t="s">
        <v>147</v>
      </c>
      <c r="D6881" s="3">
        <v>2005</v>
      </c>
      <c r="E6881" s="3" t="s">
        <v>43</v>
      </c>
      <c r="F6881" s="3" t="s">
        <v>61</v>
      </c>
      <c r="G6881" s="3">
        <v>0.19</v>
      </c>
      <c r="H6881" s="3">
        <v>0.05</v>
      </c>
      <c r="I6881" s="3">
        <v>0</v>
      </c>
      <c r="J6881" s="3">
        <v>0.01</v>
      </c>
      <c r="K6881" s="3">
        <v>0.24</v>
      </c>
    </row>
    <row r="6882" spans="1:11" x14ac:dyDescent="0.25">
      <c r="A6882" s="2">
        <v>6882</v>
      </c>
      <c r="B6882" s="2" t="s">
        <v>5100</v>
      </c>
      <c r="C6882" s="2" t="s">
        <v>12</v>
      </c>
      <c r="D6882" s="2">
        <v>2009</v>
      </c>
      <c r="E6882" s="2" t="s">
        <v>13</v>
      </c>
      <c r="F6882" s="2" t="s">
        <v>514</v>
      </c>
      <c r="G6882" s="2">
        <v>0</v>
      </c>
      <c r="H6882" s="2">
        <v>0.23</v>
      </c>
      <c r="I6882" s="2">
        <v>0</v>
      </c>
      <c r="J6882" s="2">
        <v>0.01</v>
      </c>
      <c r="K6882" s="2">
        <v>0.24</v>
      </c>
    </row>
    <row r="6883" spans="1:11" x14ac:dyDescent="0.25">
      <c r="A6883" s="3">
        <v>6883</v>
      </c>
      <c r="B6883" s="3" t="s">
        <v>5101</v>
      </c>
      <c r="C6883" s="3" t="s">
        <v>130</v>
      </c>
      <c r="D6883" s="3">
        <v>2007</v>
      </c>
      <c r="E6883" s="3" t="s">
        <v>43</v>
      </c>
      <c r="F6883" s="3" t="s">
        <v>44</v>
      </c>
      <c r="G6883" s="3">
        <v>0.22</v>
      </c>
      <c r="H6883" s="3">
        <v>0</v>
      </c>
      <c r="I6883" s="3">
        <v>0</v>
      </c>
      <c r="J6883" s="3">
        <v>0.02</v>
      </c>
      <c r="K6883" s="3">
        <v>0.24</v>
      </c>
    </row>
    <row r="6884" spans="1:11" x14ac:dyDescent="0.25">
      <c r="A6884" s="2">
        <v>6884</v>
      </c>
      <c r="B6884" s="2" t="s">
        <v>5102</v>
      </c>
      <c r="C6884" s="2" t="s">
        <v>55</v>
      </c>
      <c r="D6884" s="2">
        <v>2005</v>
      </c>
      <c r="E6884" s="2" t="s">
        <v>13</v>
      </c>
      <c r="F6884" s="2" t="s">
        <v>61</v>
      </c>
      <c r="G6884" s="2">
        <v>0.17</v>
      </c>
      <c r="H6884" s="2">
        <v>0.06</v>
      </c>
      <c r="I6884" s="2">
        <v>0</v>
      </c>
      <c r="J6884" s="2">
        <v>0</v>
      </c>
      <c r="K6884" s="2">
        <v>0.24</v>
      </c>
    </row>
    <row r="6885" spans="1:11" x14ac:dyDescent="0.25">
      <c r="A6885" s="3">
        <v>6885</v>
      </c>
      <c r="B6885" s="3" t="s">
        <v>2552</v>
      </c>
      <c r="C6885" s="3" t="s">
        <v>26</v>
      </c>
      <c r="D6885" s="3">
        <v>2007</v>
      </c>
      <c r="E6885" s="3" t="s">
        <v>18</v>
      </c>
      <c r="F6885" s="3" t="s">
        <v>385</v>
      </c>
      <c r="G6885" s="3">
        <v>0.22</v>
      </c>
      <c r="H6885" s="3">
        <v>0</v>
      </c>
      <c r="I6885" s="3">
        <v>0</v>
      </c>
      <c r="J6885" s="3">
        <v>0.02</v>
      </c>
      <c r="K6885" s="3">
        <v>0.24</v>
      </c>
    </row>
    <row r="6886" spans="1:11" x14ac:dyDescent="0.25">
      <c r="A6886" s="2">
        <v>6886</v>
      </c>
      <c r="B6886" s="2" t="s">
        <v>4761</v>
      </c>
      <c r="C6886" s="2" t="s">
        <v>26</v>
      </c>
      <c r="D6886" s="2">
        <v>2009</v>
      </c>
      <c r="E6886" s="2" t="s">
        <v>24</v>
      </c>
      <c r="F6886" s="2" t="s">
        <v>385</v>
      </c>
      <c r="G6886" s="2">
        <v>0.22</v>
      </c>
      <c r="H6886" s="2">
        <v>0</v>
      </c>
      <c r="I6886" s="2">
        <v>0</v>
      </c>
      <c r="J6886" s="2">
        <v>0.02</v>
      </c>
      <c r="K6886" s="2">
        <v>0.24</v>
      </c>
    </row>
    <row r="6887" spans="1:11" x14ac:dyDescent="0.25">
      <c r="A6887" s="3">
        <v>6887</v>
      </c>
      <c r="B6887" s="3" t="s">
        <v>5103</v>
      </c>
      <c r="C6887" s="3" t="s">
        <v>26</v>
      </c>
      <c r="D6887" s="3">
        <v>2008</v>
      </c>
      <c r="E6887" s="3" t="s">
        <v>83</v>
      </c>
      <c r="F6887" s="3" t="s">
        <v>4059</v>
      </c>
      <c r="G6887" s="3">
        <v>0.13</v>
      </c>
      <c r="H6887" s="3">
        <v>0.08</v>
      </c>
      <c r="I6887" s="3">
        <v>0</v>
      </c>
      <c r="J6887" s="3">
        <v>0.02</v>
      </c>
      <c r="K6887" s="3">
        <v>0.24</v>
      </c>
    </row>
    <row r="6888" spans="1:11" x14ac:dyDescent="0.25">
      <c r="A6888" s="2">
        <v>6888</v>
      </c>
      <c r="B6888" s="2" t="s">
        <v>5104</v>
      </c>
      <c r="C6888" s="2" t="s">
        <v>55</v>
      </c>
      <c r="D6888" s="2">
        <v>2004</v>
      </c>
      <c r="E6888" s="2" t="s">
        <v>2</v>
      </c>
      <c r="F6888" s="2" t="s">
        <v>14</v>
      </c>
      <c r="G6888" s="2">
        <v>0</v>
      </c>
      <c r="H6888" s="2">
        <v>0</v>
      </c>
      <c r="I6888" s="2">
        <v>0.23</v>
      </c>
      <c r="J6888" s="2">
        <v>0.01</v>
      </c>
      <c r="K6888" s="2">
        <v>0.24</v>
      </c>
    </row>
    <row r="6889" spans="1:11" x14ac:dyDescent="0.25">
      <c r="A6889" s="3">
        <v>6889</v>
      </c>
      <c r="B6889" s="3" t="s">
        <v>5105</v>
      </c>
      <c r="C6889" s="3" t="s">
        <v>86</v>
      </c>
      <c r="D6889" s="3">
        <v>1998</v>
      </c>
      <c r="E6889" s="3" t="s">
        <v>31</v>
      </c>
      <c r="F6889" s="3" t="s">
        <v>417</v>
      </c>
      <c r="G6889" s="3">
        <v>0.13</v>
      </c>
      <c r="H6889" s="3">
        <v>0.09</v>
      </c>
      <c r="I6889" s="3">
        <v>0</v>
      </c>
      <c r="J6889" s="3">
        <v>0.02</v>
      </c>
      <c r="K6889" s="3">
        <v>0.24</v>
      </c>
    </row>
    <row r="6890" spans="1:11" x14ac:dyDescent="0.25">
      <c r="A6890" s="2">
        <v>6890</v>
      </c>
      <c r="B6890" s="2" t="s">
        <v>5106</v>
      </c>
      <c r="C6890" s="2" t="s">
        <v>46</v>
      </c>
      <c r="D6890" s="2">
        <v>2003</v>
      </c>
      <c r="E6890" s="2" t="s">
        <v>43</v>
      </c>
      <c r="F6890" s="2" t="s">
        <v>59</v>
      </c>
      <c r="G6890" s="2">
        <v>0</v>
      </c>
      <c r="H6890" s="2">
        <v>0</v>
      </c>
      <c r="I6890" s="2">
        <v>0.24</v>
      </c>
      <c r="J6890" s="2">
        <v>0</v>
      </c>
      <c r="K6890" s="2">
        <v>0.24</v>
      </c>
    </row>
    <row r="6891" spans="1:11" x14ac:dyDescent="0.25">
      <c r="A6891" s="3">
        <v>6891</v>
      </c>
      <c r="B6891" s="3" t="s">
        <v>5107</v>
      </c>
      <c r="C6891" s="3" t="s">
        <v>42</v>
      </c>
      <c r="D6891" s="3">
        <v>2011</v>
      </c>
      <c r="E6891" s="3" t="s">
        <v>28</v>
      </c>
      <c r="F6891" s="3" t="s">
        <v>385</v>
      </c>
      <c r="G6891" s="3">
        <v>0.15</v>
      </c>
      <c r="H6891" s="3">
        <v>0.06</v>
      </c>
      <c r="I6891" s="3">
        <v>0</v>
      </c>
      <c r="J6891" s="3">
        <v>0.03</v>
      </c>
      <c r="K6891" s="3">
        <v>0.24</v>
      </c>
    </row>
    <row r="6892" spans="1:11" x14ac:dyDescent="0.25">
      <c r="A6892" s="2">
        <v>6892</v>
      </c>
      <c r="B6892" s="2" t="s">
        <v>2659</v>
      </c>
      <c r="C6892" s="2" t="s">
        <v>65</v>
      </c>
      <c r="D6892" s="2">
        <v>2014</v>
      </c>
      <c r="E6892" s="2" t="s">
        <v>43</v>
      </c>
      <c r="F6892" s="2" t="s">
        <v>206</v>
      </c>
      <c r="G6892" s="2">
        <v>0.09</v>
      </c>
      <c r="H6892" s="2">
        <v>0.13</v>
      </c>
      <c r="I6892" s="2">
        <v>0</v>
      </c>
      <c r="J6892" s="2">
        <v>0.02</v>
      </c>
      <c r="K6892" s="2">
        <v>0.24</v>
      </c>
    </row>
    <row r="6893" spans="1:11" x14ac:dyDescent="0.2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25">
      <c r="A6894" s="2">
        <v>6894</v>
      </c>
      <c r="B6894" s="2" t="s">
        <v>2944</v>
      </c>
      <c r="C6894" s="2" t="s">
        <v>113</v>
      </c>
      <c r="D6894" s="2">
        <v>2003</v>
      </c>
      <c r="E6894" s="2" t="s">
        <v>2</v>
      </c>
      <c r="F6894" s="2" t="s">
        <v>260</v>
      </c>
      <c r="G6894" s="2">
        <v>0.18</v>
      </c>
      <c r="H6894" s="2">
        <v>0.05</v>
      </c>
      <c r="I6894" s="2">
        <v>0</v>
      </c>
      <c r="J6894" s="2">
        <v>0.01</v>
      </c>
      <c r="K6894" s="2">
        <v>0.24</v>
      </c>
    </row>
    <row r="6895" spans="1:11" x14ac:dyDescent="0.25">
      <c r="A6895" s="3">
        <v>6895</v>
      </c>
      <c r="B6895" s="3" t="s">
        <v>5108</v>
      </c>
      <c r="C6895" s="3" t="s">
        <v>46</v>
      </c>
      <c r="D6895" s="3">
        <v>2008</v>
      </c>
      <c r="E6895" s="3" t="s">
        <v>33</v>
      </c>
      <c r="F6895" s="3" t="s">
        <v>184</v>
      </c>
      <c r="G6895" s="3">
        <v>0.12</v>
      </c>
      <c r="H6895" s="3">
        <v>0.09</v>
      </c>
      <c r="I6895" s="3">
        <v>0</v>
      </c>
      <c r="J6895" s="3">
        <v>0.03</v>
      </c>
      <c r="K6895" s="3">
        <v>0.24</v>
      </c>
    </row>
    <row r="6896" spans="1:11" x14ac:dyDescent="0.2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25">
      <c r="A6897" s="3">
        <v>6897</v>
      </c>
      <c r="B6897" s="3" t="s">
        <v>5110</v>
      </c>
      <c r="C6897" s="3" t="s">
        <v>39</v>
      </c>
      <c r="D6897" s="3">
        <v>2009</v>
      </c>
      <c r="E6897" s="3" t="s">
        <v>22</v>
      </c>
      <c r="F6897" s="3" t="s">
        <v>4735</v>
      </c>
      <c r="G6897" s="3">
        <v>0.18</v>
      </c>
      <c r="H6897" s="3">
        <v>0.04</v>
      </c>
      <c r="I6897" s="3">
        <v>0</v>
      </c>
      <c r="J6897" s="3">
        <v>0.02</v>
      </c>
      <c r="K6897" s="3">
        <v>0.24</v>
      </c>
    </row>
    <row r="6898" spans="1:11" x14ac:dyDescent="0.25">
      <c r="A6898" s="2">
        <v>6898</v>
      </c>
      <c r="B6898" s="2" t="s">
        <v>5111</v>
      </c>
      <c r="C6898" s="2" t="s">
        <v>127</v>
      </c>
      <c r="D6898" s="2">
        <v>1980</v>
      </c>
      <c r="E6898" s="2" t="s">
        <v>28</v>
      </c>
      <c r="F6898" s="2" t="s">
        <v>128</v>
      </c>
      <c r="G6898" s="2">
        <v>0.22</v>
      </c>
      <c r="H6898" s="2">
        <v>0.01</v>
      </c>
      <c r="I6898" s="2">
        <v>0</v>
      </c>
      <c r="J6898" s="2">
        <v>0</v>
      </c>
      <c r="K6898" s="2">
        <v>0.24</v>
      </c>
    </row>
    <row r="6899" spans="1:11" x14ac:dyDescent="0.25">
      <c r="A6899" s="3">
        <v>6899</v>
      </c>
      <c r="B6899" s="3" t="s">
        <v>5112</v>
      </c>
      <c r="C6899" s="3" t="s">
        <v>48</v>
      </c>
      <c r="D6899" s="3">
        <v>1996</v>
      </c>
      <c r="E6899" s="3" t="s">
        <v>22</v>
      </c>
      <c r="F6899" s="3" t="s">
        <v>124</v>
      </c>
      <c r="G6899" s="3">
        <v>0</v>
      </c>
      <c r="H6899" s="3">
        <v>0</v>
      </c>
      <c r="I6899" s="3">
        <v>0.24</v>
      </c>
      <c r="J6899" s="3">
        <v>0</v>
      </c>
      <c r="K6899" s="3">
        <v>0.24</v>
      </c>
    </row>
    <row r="6900" spans="1:11" x14ac:dyDescent="0.25">
      <c r="A6900" s="2">
        <v>6900</v>
      </c>
      <c r="B6900" s="2" t="s">
        <v>4991</v>
      </c>
      <c r="C6900" s="2" t="s">
        <v>39</v>
      </c>
      <c r="D6900" s="2">
        <v>2011</v>
      </c>
      <c r="E6900" s="2" t="s">
        <v>43</v>
      </c>
      <c r="F6900" s="2" t="s">
        <v>61</v>
      </c>
      <c r="G6900" s="2">
        <v>0.18</v>
      </c>
      <c r="H6900" s="2">
        <v>0.05</v>
      </c>
      <c r="I6900" s="2">
        <v>0</v>
      </c>
      <c r="J6900" s="2">
        <v>0.02</v>
      </c>
      <c r="K6900" s="2">
        <v>0.24</v>
      </c>
    </row>
    <row r="6901" spans="1:11" x14ac:dyDescent="0.25">
      <c r="A6901" s="3">
        <v>6901</v>
      </c>
      <c r="B6901" s="3" t="s">
        <v>5113</v>
      </c>
      <c r="C6901" s="3" t="s">
        <v>12</v>
      </c>
      <c r="D6901" s="3">
        <v>2010</v>
      </c>
      <c r="E6901" s="3" t="s">
        <v>83</v>
      </c>
      <c r="F6901" s="3" t="s">
        <v>296</v>
      </c>
      <c r="G6901" s="3">
        <v>0.16</v>
      </c>
      <c r="H6901" s="3">
        <v>0.06</v>
      </c>
      <c r="I6901" s="3">
        <v>0</v>
      </c>
      <c r="J6901" s="3">
        <v>0.02</v>
      </c>
      <c r="K6901" s="3">
        <v>0.24</v>
      </c>
    </row>
    <row r="6902" spans="1:11" x14ac:dyDescent="0.25">
      <c r="A6902" s="2">
        <v>6902</v>
      </c>
      <c r="B6902" s="2" t="s">
        <v>5114</v>
      </c>
      <c r="C6902" s="2" t="s">
        <v>65</v>
      </c>
      <c r="D6902" s="2">
        <v>2015</v>
      </c>
      <c r="E6902" s="2" t="s">
        <v>2</v>
      </c>
      <c r="F6902" s="2" t="s">
        <v>14</v>
      </c>
      <c r="G6902" s="2">
        <v>0.09</v>
      </c>
      <c r="H6902" s="2">
        <v>0.08</v>
      </c>
      <c r="I6902" s="2">
        <v>0.06</v>
      </c>
      <c r="J6902" s="2">
        <v>0.02</v>
      </c>
      <c r="K6902" s="2">
        <v>0.24</v>
      </c>
    </row>
    <row r="6903" spans="1:11" x14ac:dyDescent="0.25">
      <c r="A6903" s="3">
        <v>6903</v>
      </c>
      <c r="B6903" s="3" t="s">
        <v>5115</v>
      </c>
      <c r="C6903" s="3" t="s">
        <v>113</v>
      </c>
      <c r="D6903" s="3">
        <v>2001</v>
      </c>
      <c r="E6903" s="3" t="s">
        <v>18</v>
      </c>
      <c r="F6903" s="3" t="s">
        <v>4247</v>
      </c>
      <c r="G6903" s="3">
        <v>0.18</v>
      </c>
      <c r="H6903" s="3">
        <v>0.05</v>
      </c>
      <c r="I6903" s="3">
        <v>0</v>
      </c>
      <c r="J6903" s="3">
        <v>0.01</v>
      </c>
      <c r="K6903" s="3">
        <v>0.24</v>
      </c>
    </row>
    <row r="6904" spans="1:11" x14ac:dyDescent="0.25">
      <c r="A6904" s="2">
        <v>6904</v>
      </c>
      <c r="B6904" s="2" t="s">
        <v>5116</v>
      </c>
      <c r="C6904" s="2" t="s">
        <v>86</v>
      </c>
      <c r="D6904" s="2">
        <v>2002</v>
      </c>
      <c r="E6904" s="2" t="s">
        <v>18</v>
      </c>
      <c r="F6904" s="2" t="s">
        <v>3146</v>
      </c>
      <c r="G6904" s="2">
        <v>0.13</v>
      </c>
      <c r="H6904" s="2">
        <v>0.09</v>
      </c>
      <c r="I6904" s="2">
        <v>0</v>
      </c>
      <c r="J6904" s="2">
        <v>0.02</v>
      </c>
      <c r="K6904" s="2">
        <v>0.24</v>
      </c>
    </row>
    <row r="6905" spans="1:11" x14ac:dyDescent="0.25">
      <c r="A6905" s="3">
        <v>6905</v>
      </c>
      <c r="B6905" s="3" t="s">
        <v>5117</v>
      </c>
      <c r="C6905" s="3" t="s">
        <v>130</v>
      </c>
      <c r="D6905" s="3">
        <v>2009</v>
      </c>
      <c r="E6905" s="3" t="s">
        <v>22</v>
      </c>
      <c r="F6905" s="3" t="s">
        <v>1131</v>
      </c>
      <c r="G6905" s="3">
        <v>0.19</v>
      </c>
      <c r="H6905" s="3">
        <v>0</v>
      </c>
      <c r="I6905" s="3">
        <v>0.03</v>
      </c>
      <c r="J6905" s="3">
        <v>0.02</v>
      </c>
      <c r="K6905" s="3">
        <v>0.24</v>
      </c>
    </row>
    <row r="6906" spans="1:11" x14ac:dyDescent="0.2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25">
      <c r="A6907" s="3">
        <v>6907</v>
      </c>
      <c r="B6907" s="3" t="s">
        <v>671</v>
      </c>
      <c r="C6907" s="3" t="s">
        <v>55</v>
      </c>
      <c r="D6907" s="3">
        <v>2004</v>
      </c>
      <c r="E6907" s="3" t="s">
        <v>43</v>
      </c>
      <c r="F6907" s="3" t="s">
        <v>44</v>
      </c>
      <c r="G6907" s="3">
        <v>0.17</v>
      </c>
      <c r="H6907" s="3">
        <v>0.06</v>
      </c>
      <c r="I6907" s="3">
        <v>0</v>
      </c>
      <c r="J6907" s="3">
        <v>0</v>
      </c>
      <c r="K6907" s="3">
        <v>0.24</v>
      </c>
    </row>
    <row r="6908" spans="1:11" x14ac:dyDescent="0.25">
      <c r="A6908" s="2">
        <v>6908</v>
      </c>
      <c r="B6908" s="2" t="s">
        <v>5119</v>
      </c>
      <c r="C6908" s="2" t="s">
        <v>55</v>
      </c>
      <c r="D6908" s="2">
        <v>2004</v>
      </c>
      <c r="E6908" s="2" t="s">
        <v>83</v>
      </c>
      <c r="F6908" s="2" t="s">
        <v>1866</v>
      </c>
      <c r="G6908" s="2">
        <v>0.17</v>
      </c>
      <c r="H6908" s="2">
        <v>0.06</v>
      </c>
      <c r="I6908" s="2">
        <v>0</v>
      </c>
      <c r="J6908" s="2">
        <v>0</v>
      </c>
      <c r="K6908" s="2">
        <v>0.24</v>
      </c>
    </row>
    <row r="6909" spans="1:11" x14ac:dyDescent="0.25">
      <c r="A6909" s="3">
        <v>6909</v>
      </c>
      <c r="B6909" s="3" t="s">
        <v>5120</v>
      </c>
      <c r="C6909" s="3" t="s">
        <v>39</v>
      </c>
      <c r="D6909" s="3">
        <v>2007</v>
      </c>
      <c r="E6909" s="3" t="s">
        <v>28</v>
      </c>
      <c r="F6909" s="3" t="s">
        <v>40</v>
      </c>
      <c r="G6909" s="3">
        <v>0.19</v>
      </c>
      <c r="H6909" s="3">
        <v>0.03</v>
      </c>
      <c r="I6909" s="3">
        <v>0</v>
      </c>
      <c r="J6909" s="3">
        <v>0.02</v>
      </c>
      <c r="K6909" s="3">
        <v>0.24</v>
      </c>
    </row>
    <row r="6910" spans="1:11" x14ac:dyDescent="0.25">
      <c r="A6910" s="2">
        <v>6910</v>
      </c>
      <c r="B6910" s="2" t="s">
        <v>5121</v>
      </c>
      <c r="C6910" s="2" t="s">
        <v>26</v>
      </c>
      <c r="D6910" s="2">
        <v>2009</v>
      </c>
      <c r="E6910" s="2" t="s">
        <v>24</v>
      </c>
      <c r="F6910" s="2" t="s">
        <v>92</v>
      </c>
      <c r="G6910" s="2">
        <v>0</v>
      </c>
      <c r="H6910" s="2">
        <v>0.24</v>
      </c>
      <c r="I6910" s="2">
        <v>0</v>
      </c>
      <c r="J6910" s="2">
        <v>0</v>
      </c>
      <c r="K6910" s="2">
        <v>0.24</v>
      </c>
    </row>
    <row r="6911" spans="1:11" x14ac:dyDescent="0.25">
      <c r="A6911" s="3">
        <v>6911</v>
      </c>
      <c r="B6911" s="3" t="s">
        <v>3633</v>
      </c>
      <c r="C6911" s="3" t="s">
        <v>39</v>
      </c>
      <c r="D6911" s="3">
        <v>2012</v>
      </c>
      <c r="E6911" s="3" t="s">
        <v>43</v>
      </c>
      <c r="F6911" s="3" t="s">
        <v>176</v>
      </c>
      <c r="G6911" s="3">
        <v>0.15</v>
      </c>
      <c r="H6911" s="3">
        <v>0.06</v>
      </c>
      <c r="I6911" s="3">
        <v>0.01</v>
      </c>
      <c r="J6911" s="3">
        <v>0.02</v>
      </c>
      <c r="K6911" s="3">
        <v>0.24</v>
      </c>
    </row>
    <row r="6912" spans="1:11" x14ac:dyDescent="0.25">
      <c r="A6912" s="2">
        <v>6912</v>
      </c>
      <c r="B6912" s="2" t="s">
        <v>2942</v>
      </c>
      <c r="C6912" s="2" t="s">
        <v>141</v>
      </c>
      <c r="D6912" s="2">
        <v>2016</v>
      </c>
      <c r="E6912" s="2" t="s">
        <v>43</v>
      </c>
      <c r="F6912" s="2" t="s">
        <v>206</v>
      </c>
      <c r="G6912" s="2">
        <v>0.12</v>
      </c>
      <c r="H6912" s="2">
        <v>0.1</v>
      </c>
      <c r="I6912" s="2">
        <v>0</v>
      </c>
      <c r="J6912" s="2">
        <v>0.02</v>
      </c>
      <c r="K6912" s="2">
        <v>0.24</v>
      </c>
    </row>
    <row r="6913" spans="1:11" x14ac:dyDescent="0.25">
      <c r="A6913" s="3">
        <v>6913</v>
      </c>
      <c r="B6913" s="3" t="s">
        <v>4044</v>
      </c>
      <c r="C6913" s="3" t="s">
        <v>39</v>
      </c>
      <c r="D6913" s="3">
        <v>2009</v>
      </c>
      <c r="E6913" s="3" t="s">
        <v>43</v>
      </c>
      <c r="F6913" s="3" t="s">
        <v>751</v>
      </c>
      <c r="G6913" s="3">
        <v>0.16</v>
      </c>
      <c r="H6913" s="3">
        <v>0.02</v>
      </c>
      <c r="I6913" s="3">
        <v>0.04</v>
      </c>
      <c r="J6913" s="3">
        <v>0.02</v>
      </c>
      <c r="K6913" s="3">
        <v>0.24</v>
      </c>
    </row>
    <row r="6914" spans="1:11" x14ac:dyDescent="0.25">
      <c r="A6914" s="2">
        <v>6914</v>
      </c>
      <c r="B6914" s="2" t="s">
        <v>5122</v>
      </c>
      <c r="C6914" s="2" t="s">
        <v>46</v>
      </c>
      <c r="D6914" s="2">
        <v>2003</v>
      </c>
      <c r="E6914" s="2" t="s">
        <v>28</v>
      </c>
      <c r="F6914" s="2" t="s">
        <v>59</v>
      </c>
      <c r="G6914" s="2">
        <v>0.12</v>
      </c>
      <c r="H6914" s="2">
        <v>0.09</v>
      </c>
      <c r="I6914" s="2">
        <v>0</v>
      </c>
      <c r="J6914" s="2">
        <v>0.03</v>
      </c>
      <c r="K6914" s="2">
        <v>0.24</v>
      </c>
    </row>
    <row r="6915" spans="1:11" x14ac:dyDescent="0.25">
      <c r="A6915" s="3">
        <v>6915</v>
      </c>
      <c r="B6915" s="3" t="s">
        <v>5123</v>
      </c>
      <c r="C6915" s="3" t="s">
        <v>86</v>
      </c>
      <c r="D6915" s="3">
        <v>1998</v>
      </c>
      <c r="E6915" s="3" t="s">
        <v>43</v>
      </c>
      <c r="F6915" s="3" t="s">
        <v>2067</v>
      </c>
      <c r="G6915" s="3">
        <v>0.13</v>
      </c>
      <c r="H6915" s="3">
        <v>0.09</v>
      </c>
      <c r="I6915" s="3">
        <v>0</v>
      </c>
      <c r="J6915" s="3">
        <v>0.02</v>
      </c>
      <c r="K6915" s="3">
        <v>0.24</v>
      </c>
    </row>
    <row r="6916" spans="1:11" x14ac:dyDescent="0.25">
      <c r="A6916" s="2">
        <v>6916</v>
      </c>
      <c r="B6916" s="2" t="s">
        <v>5124</v>
      </c>
      <c r="C6916" s="2" t="s">
        <v>46</v>
      </c>
      <c r="D6916" s="2">
        <v>2004</v>
      </c>
      <c r="E6916" s="2" t="s">
        <v>22</v>
      </c>
      <c r="F6916" s="2" t="s">
        <v>608</v>
      </c>
      <c r="G6916" s="2">
        <v>0.12</v>
      </c>
      <c r="H6916" s="2">
        <v>0.09</v>
      </c>
      <c r="I6916" s="2">
        <v>0</v>
      </c>
      <c r="J6916" s="2">
        <v>0.03</v>
      </c>
      <c r="K6916" s="2">
        <v>0.24</v>
      </c>
    </row>
    <row r="6917" spans="1:11" x14ac:dyDescent="0.2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25">
      <c r="A6918" s="2">
        <v>6918</v>
      </c>
      <c r="B6918" s="2" t="s">
        <v>4307</v>
      </c>
      <c r="C6918" s="2" t="s">
        <v>26</v>
      </c>
      <c r="D6918" s="2">
        <v>2008</v>
      </c>
      <c r="E6918" s="2" t="s">
        <v>28</v>
      </c>
      <c r="F6918" s="2" t="s">
        <v>61</v>
      </c>
      <c r="G6918" s="2">
        <v>0.22</v>
      </c>
      <c r="H6918" s="2">
        <v>0</v>
      </c>
      <c r="I6918" s="2">
        <v>0</v>
      </c>
      <c r="J6918" s="2">
        <v>0.02</v>
      </c>
      <c r="K6918" s="2">
        <v>0.24</v>
      </c>
    </row>
    <row r="6919" spans="1:11" x14ac:dyDescent="0.25">
      <c r="A6919" s="3">
        <v>6919</v>
      </c>
      <c r="B6919" s="3" t="s">
        <v>5125</v>
      </c>
      <c r="C6919" s="3" t="s">
        <v>118</v>
      </c>
      <c r="D6919" s="3">
        <v>2011</v>
      </c>
      <c r="E6919" s="3" t="s">
        <v>24</v>
      </c>
      <c r="F6919" s="3" t="s">
        <v>1412</v>
      </c>
      <c r="G6919" s="3">
        <v>0</v>
      </c>
      <c r="H6919" s="3">
        <v>0.18</v>
      </c>
      <c r="I6919" s="3">
        <v>0</v>
      </c>
      <c r="J6919" s="3">
        <v>0.05</v>
      </c>
      <c r="K6919" s="3">
        <v>0.24</v>
      </c>
    </row>
    <row r="6920" spans="1:11" x14ac:dyDescent="0.2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25">
      <c r="A6921" s="3">
        <v>6921</v>
      </c>
      <c r="B6921" s="3" t="s">
        <v>3576</v>
      </c>
      <c r="C6921" s="3" t="s">
        <v>130</v>
      </c>
      <c r="D6921" s="4" t="s">
        <v>225</v>
      </c>
      <c r="E6921" s="3" t="s">
        <v>28</v>
      </c>
      <c r="F6921" s="3" t="s">
        <v>878</v>
      </c>
      <c r="G6921" s="3">
        <v>0</v>
      </c>
      <c r="H6921" s="3">
        <v>0</v>
      </c>
      <c r="I6921" s="3">
        <v>0.24</v>
      </c>
      <c r="J6921" s="3">
        <v>0</v>
      </c>
      <c r="K6921" s="3">
        <v>0.24</v>
      </c>
    </row>
    <row r="6922" spans="1:11" x14ac:dyDescent="0.25">
      <c r="A6922" s="2">
        <v>6922</v>
      </c>
      <c r="B6922" s="2" t="s">
        <v>2100</v>
      </c>
      <c r="C6922" s="2" t="s">
        <v>39</v>
      </c>
      <c r="D6922" s="2">
        <v>2015</v>
      </c>
      <c r="E6922" s="2" t="s">
        <v>28</v>
      </c>
      <c r="F6922" s="2" t="s">
        <v>61</v>
      </c>
      <c r="G6922" s="2">
        <v>0.12</v>
      </c>
      <c r="H6922" s="2">
        <v>0.1</v>
      </c>
      <c r="I6922" s="2">
        <v>0</v>
      </c>
      <c r="J6922" s="2">
        <v>0.02</v>
      </c>
      <c r="K6922" s="2">
        <v>0.24</v>
      </c>
    </row>
    <row r="6923" spans="1:11" x14ac:dyDescent="0.25">
      <c r="A6923" s="3">
        <v>6923</v>
      </c>
      <c r="B6923" s="3" t="s">
        <v>5127</v>
      </c>
      <c r="C6923" s="3" t="s">
        <v>149</v>
      </c>
      <c r="D6923" s="3">
        <v>2013</v>
      </c>
      <c r="E6923" s="3" t="s">
        <v>28</v>
      </c>
      <c r="F6923" s="3" t="s">
        <v>14</v>
      </c>
      <c r="G6923" s="3">
        <v>0.06</v>
      </c>
      <c r="H6923" s="3">
        <v>0.06</v>
      </c>
      <c r="I6923" s="3">
        <v>0.11</v>
      </c>
      <c r="J6923" s="3">
        <v>0.01</v>
      </c>
      <c r="K6923" s="3">
        <v>0.24</v>
      </c>
    </row>
    <row r="6924" spans="1:11" x14ac:dyDescent="0.25">
      <c r="A6924" s="2">
        <v>6924</v>
      </c>
      <c r="B6924" s="2" t="s">
        <v>5128</v>
      </c>
      <c r="C6924" s="2" t="s">
        <v>86</v>
      </c>
      <c r="D6924" s="2">
        <v>1995</v>
      </c>
      <c r="E6924" s="2" t="s">
        <v>13</v>
      </c>
      <c r="F6924" s="2" t="s">
        <v>110</v>
      </c>
      <c r="G6924" s="2">
        <v>0.13</v>
      </c>
      <c r="H6924" s="2">
        <v>0.09</v>
      </c>
      <c r="I6924" s="2">
        <v>0</v>
      </c>
      <c r="J6924" s="2">
        <v>0.02</v>
      </c>
      <c r="K6924" s="2">
        <v>0.24</v>
      </c>
    </row>
    <row r="6925" spans="1:11" x14ac:dyDescent="0.25">
      <c r="A6925" s="3">
        <v>6925</v>
      </c>
      <c r="B6925" s="3" t="s">
        <v>5129</v>
      </c>
      <c r="C6925" s="3" t="s">
        <v>67</v>
      </c>
      <c r="D6925" s="3">
        <v>2014</v>
      </c>
      <c r="E6925" s="3" t="s">
        <v>43</v>
      </c>
      <c r="F6925" s="3" t="s">
        <v>2320</v>
      </c>
      <c r="G6925" s="3">
        <v>0.13</v>
      </c>
      <c r="H6925" s="3">
        <v>0.02</v>
      </c>
      <c r="I6925" s="3">
        <v>0.04</v>
      </c>
      <c r="J6925" s="3">
        <v>0.04</v>
      </c>
      <c r="K6925" s="3">
        <v>0.24</v>
      </c>
    </row>
    <row r="6926" spans="1:11" x14ac:dyDescent="0.25">
      <c r="A6926" s="2">
        <v>6926</v>
      </c>
      <c r="B6926" s="2" t="s">
        <v>5130</v>
      </c>
      <c r="C6926" s="2" t="s">
        <v>39</v>
      </c>
      <c r="D6926" s="2">
        <v>2009</v>
      </c>
      <c r="E6926" s="2" t="s">
        <v>22</v>
      </c>
      <c r="F6926" s="2" t="s">
        <v>107</v>
      </c>
      <c r="G6926" s="2">
        <v>0.16</v>
      </c>
      <c r="H6926" s="2">
        <v>0.06</v>
      </c>
      <c r="I6926" s="2">
        <v>0</v>
      </c>
      <c r="J6926" s="2">
        <v>0.02</v>
      </c>
      <c r="K6926" s="2">
        <v>0.24</v>
      </c>
    </row>
    <row r="6927" spans="1:11" x14ac:dyDescent="0.25">
      <c r="A6927" s="3">
        <v>6927</v>
      </c>
      <c r="B6927" s="3" t="s">
        <v>5131</v>
      </c>
      <c r="C6927" s="3" t="s">
        <v>86</v>
      </c>
      <c r="D6927" s="3">
        <v>2000</v>
      </c>
      <c r="E6927" s="3" t="s">
        <v>43</v>
      </c>
      <c r="F6927" s="3" t="s">
        <v>59</v>
      </c>
      <c r="G6927" s="3">
        <v>0.13</v>
      </c>
      <c r="H6927" s="3">
        <v>0.09</v>
      </c>
      <c r="I6927" s="3">
        <v>0</v>
      </c>
      <c r="J6927" s="3">
        <v>0.02</v>
      </c>
      <c r="K6927" s="3">
        <v>0.24</v>
      </c>
    </row>
    <row r="6928" spans="1:11" x14ac:dyDescent="0.25">
      <c r="A6928" s="2">
        <v>6928</v>
      </c>
      <c r="B6928" s="2" t="s">
        <v>5132</v>
      </c>
      <c r="C6928" s="2" t="s">
        <v>12</v>
      </c>
      <c r="D6928" s="5" t="s">
        <v>225</v>
      </c>
      <c r="E6928" s="2" t="s">
        <v>28</v>
      </c>
      <c r="F6928" s="2" t="s">
        <v>184</v>
      </c>
      <c r="G6928" s="2">
        <v>0.22</v>
      </c>
      <c r="H6928" s="2">
        <v>0</v>
      </c>
      <c r="I6928" s="2">
        <v>0</v>
      </c>
      <c r="J6928" s="2">
        <v>0.02</v>
      </c>
      <c r="K6928" s="2">
        <v>0.24</v>
      </c>
    </row>
    <row r="6929" spans="1:11" x14ac:dyDescent="0.25">
      <c r="A6929" s="3">
        <v>6929</v>
      </c>
      <c r="B6929" s="3" t="s">
        <v>5107</v>
      </c>
      <c r="C6929" s="3" t="s">
        <v>39</v>
      </c>
      <c r="D6929" s="3">
        <v>2011</v>
      </c>
      <c r="E6929" s="3" t="s">
        <v>28</v>
      </c>
      <c r="F6929" s="3" t="s">
        <v>385</v>
      </c>
      <c r="G6929" s="3">
        <v>0.16</v>
      </c>
      <c r="H6929" s="3">
        <v>0.05</v>
      </c>
      <c r="I6929" s="3">
        <v>0</v>
      </c>
      <c r="J6929" s="3">
        <v>0.02</v>
      </c>
      <c r="K6929" s="3">
        <v>0.24</v>
      </c>
    </row>
    <row r="6930" spans="1:11" x14ac:dyDescent="0.25">
      <c r="A6930" s="2">
        <v>6930</v>
      </c>
      <c r="B6930" s="2" t="s">
        <v>1270</v>
      </c>
      <c r="C6930" s="2" t="s">
        <v>693</v>
      </c>
      <c r="D6930" s="2">
        <v>2012</v>
      </c>
      <c r="E6930" s="2" t="s">
        <v>43</v>
      </c>
      <c r="F6930" s="2" t="s">
        <v>206</v>
      </c>
      <c r="G6930" s="2">
        <v>0.09</v>
      </c>
      <c r="H6930" s="2">
        <v>0.1</v>
      </c>
      <c r="I6930" s="2">
        <v>0</v>
      </c>
      <c r="J6930" s="2">
        <v>0.05</v>
      </c>
      <c r="K6930" s="2">
        <v>0.24</v>
      </c>
    </row>
    <row r="6931" spans="1:11" x14ac:dyDescent="0.25">
      <c r="A6931" s="3">
        <v>6931</v>
      </c>
      <c r="B6931" s="3" t="s">
        <v>5133</v>
      </c>
      <c r="C6931" s="3" t="s">
        <v>12</v>
      </c>
      <c r="D6931" s="3">
        <v>2010</v>
      </c>
      <c r="E6931" s="3" t="s">
        <v>18</v>
      </c>
      <c r="F6931" s="3" t="s">
        <v>1412</v>
      </c>
      <c r="G6931" s="3">
        <v>0.1</v>
      </c>
      <c r="H6931" s="3">
        <v>0.11</v>
      </c>
      <c r="I6931" s="3">
        <v>0</v>
      </c>
      <c r="J6931" s="3">
        <v>0.03</v>
      </c>
      <c r="K6931" s="3">
        <v>0.24</v>
      </c>
    </row>
    <row r="6932" spans="1:11" x14ac:dyDescent="0.25">
      <c r="A6932" s="2">
        <v>6932</v>
      </c>
      <c r="B6932" s="2" t="s">
        <v>5134</v>
      </c>
      <c r="C6932" s="2" t="s">
        <v>26</v>
      </c>
      <c r="D6932" s="2">
        <v>2009</v>
      </c>
      <c r="E6932" s="2" t="s">
        <v>24</v>
      </c>
      <c r="F6932" s="2" t="s">
        <v>14</v>
      </c>
      <c r="G6932" s="2">
        <v>0</v>
      </c>
      <c r="H6932" s="2">
        <v>0.21</v>
      </c>
      <c r="I6932" s="2">
        <v>0</v>
      </c>
      <c r="J6932" s="2">
        <v>0.02</v>
      </c>
      <c r="K6932" s="2">
        <v>0.24</v>
      </c>
    </row>
    <row r="6933" spans="1:11" x14ac:dyDescent="0.25">
      <c r="A6933" s="3">
        <v>6933</v>
      </c>
      <c r="B6933" s="3" t="s">
        <v>5135</v>
      </c>
      <c r="C6933" s="3" t="s">
        <v>86</v>
      </c>
      <c r="D6933" s="3">
        <v>2000</v>
      </c>
      <c r="E6933" s="3" t="s">
        <v>31</v>
      </c>
      <c r="F6933" s="3" t="s">
        <v>309</v>
      </c>
      <c r="G6933" s="3">
        <v>0.13</v>
      </c>
      <c r="H6933" s="3">
        <v>0.09</v>
      </c>
      <c r="I6933" s="3">
        <v>0</v>
      </c>
      <c r="J6933" s="3">
        <v>0.02</v>
      </c>
      <c r="K6933" s="3">
        <v>0.24</v>
      </c>
    </row>
    <row r="6934" spans="1:11" x14ac:dyDescent="0.25">
      <c r="A6934" s="2">
        <v>6934</v>
      </c>
      <c r="B6934" s="2" t="s">
        <v>5136</v>
      </c>
      <c r="C6934" s="2" t="s">
        <v>39</v>
      </c>
      <c r="D6934" s="2">
        <v>2009</v>
      </c>
      <c r="E6934" s="2" t="s">
        <v>43</v>
      </c>
      <c r="F6934" s="2" t="s">
        <v>110</v>
      </c>
      <c r="G6934" s="2">
        <v>0.17</v>
      </c>
      <c r="H6934" s="2">
        <v>0.05</v>
      </c>
      <c r="I6934" s="2">
        <v>0</v>
      </c>
      <c r="J6934" s="2">
        <v>0.02</v>
      </c>
      <c r="K6934" s="2">
        <v>0.24</v>
      </c>
    </row>
    <row r="6935" spans="1:11" x14ac:dyDescent="0.25">
      <c r="A6935" s="3">
        <v>6935</v>
      </c>
      <c r="B6935" s="3" t="s">
        <v>5137</v>
      </c>
      <c r="C6935" s="3" t="s">
        <v>42</v>
      </c>
      <c r="D6935" s="3">
        <v>2010</v>
      </c>
      <c r="E6935" s="3" t="s">
        <v>22</v>
      </c>
      <c r="F6935" s="3" t="s">
        <v>751</v>
      </c>
      <c r="G6935" s="3">
        <v>0.08</v>
      </c>
      <c r="H6935" s="3">
        <v>0.01</v>
      </c>
      <c r="I6935" s="3">
        <v>0.13</v>
      </c>
      <c r="J6935" s="3">
        <v>0.01</v>
      </c>
      <c r="K6935" s="3">
        <v>0.24</v>
      </c>
    </row>
    <row r="6936" spans="1:11" x14ac:dyDescent="0.25">
      <c r="A6936" s="2">
        <v>6936</v>
      </c>
      <c r="B6936" s="2" t="s">
        <v>2785</v>
      </c>
      <c r="C6936" s="2" t="s">
        <v>113</v>
      </c>
      <c r="D6936" s="2">
        <v>2006</v>
      </c>
      <c r="E6936" s="2" t="s">
        <v>13</v>
      </c>
      <c r="F6936" s="2" t="s">
        <v>110</v>
      </c>
      <c r="G6936" s="2">
        <v>0.18</v>
      </c>
      <c r="H6936" s="2">
        <v>0.05</v>
      </c>
      <c r="I6936" s="2">
        <v>0</v>
      </c>
      <c r="J6936" s="2">
        <v>0.01</v>
      </c>
      <c r="K6936" s="2">
        <v>0.24</v>
      </c>
    </row>
    <row r="6937" spans="1:11" x14ac:dyDescent="0.25">
      <c r="A6937" s="3">
        <v>6937</v>
      </c>
      <c r="B6937" s="3" t="s">
        <v>5138</v>
      </c>
      <c r="C6937" s="3" t="s">
        <v>55</v>
      </c>
      <c r="D6937" s="3">
        <v>2003</v>
      </c>
      <c r="E6937" s="3" t="s">
        <v>43</v>
      </c>
      <c r="F6937" s="3" t="s">
        <v>3413</v>
      </c>
      <c r="G6937" s="3">
        <v>0.17</v>
      </c>
      <c r="H6937" s="3">
        <v>0.06</v>
      </c>
      <c r="I6937" s="3">
        <v>0</v>
      </c>
      <c r="J6937" s="3">
        <v>0</v>
      </c>
      <c r="K6937" s="3">
        <v>0.24</v>
      </c>
    </row>
    <row r="6938" spans="1:11" x14ac:dyDescent="0.25">
      <c r="A6938" s="2">
        <v>6938</v>
      </c>
      <c r="B6938" s="2" t="s">
        <v>3348</v>
      </c>
      <c r="C6938" s="2" t="s">
        <v>130</v>
      </c>
      <c r="D6938" s="2">
        <v>2013</v>
      </c>
      <c r="E6938" s="2" t="s">
        <v>22</v>
      </c>
      <c r="F6938" s="2" t="s">
        <v>296</v>
      </c>
      <c r="G6938" s="2">
        <v>0</v>
      </c>
      <c r="H6938" s="2">
        <v>0</v>
      </c>
      <c r="I6938" s="2">
        <v>0.24</v>
      </c>
      <c r="J6938" s="2">
        <v>0</v>
      </c>
      <c r="K6938" s="2">
        <v>0.24</v>
      </c>
    </row>
    <row r="6939" spans="1:11" x14ac:dyDescent="0.25">
      <c r="A6939" s="3">
        <v>6939</v>
      </c>
      <c r="B6939" s="3" t="s">
        <v>5139</v>
      </c>
      <c r="C6939" s="3" t="s">
        <v>12</v>
      </c>
      <c r="D6939" s="4" t="s">
        <v>225</v>
      </c>
      <c r="E6939" s="3" t="s">
        <v>13</v>
      </c>
      <c r="F6939" s="3" t="s">
        <v>61</v>
      </c>
      <c r="G6939" s="3">
        <v>0.21</v>
      </c>
      <c r="H6939" s="3">
        <v>0</v>
      </c>
      <c r="I6939" s="3">
        <v>0</v>
      </c>
      <c r="J6939" s="3">
        <v>0.02</v>
      </c>
      <c r="K6939" s="3">
        <v>0.24</v>
      </c>
    </row>
    <row r="6940" spans="1:11" x14ac:dyDescent="0.25">
      <c r="A6940" s="2">
        <v>6940</v>
      </c>
      <c r="B6940" s="2" t="s">
        <v>5140</v>
      </c>
      <c r="C6940" s="2" t="s">
        <v>86</v>
      </c>
      <c r="D6940" s="2">
        <v>1998</v>
      </c>
      <c r="E6940" s="2" t="s">
        <v>28</v>
      </c>
      <c r="F6940" s="2" t="s">
        <v>4272</v>
      </c>
      <c r="G6940" s="2">
        <v>0.13</v>
      </c>
      <c r="H6940" s="2">
        <v>0.09</v>
      </c>
      <c r="I6940" s="2">
        <v>0</v>
      </c>
      <c r="J6940" s="2">
        <v>0.02</v>
      </c>
      <c r="K6940" s="2">
        <v>0.24</v>
      </c>
    </row>
    <row r="6941" spans="1:11" x14ac:dyDescent="0.25">
      <c r="A6941" s="3">
        <v>6941</v>
      </c>
      <c r="B6941" s="3" t="s">
        <v>5141</v>
      </c>
      <c r="C6941" s="3" t="s">
        <v>127</v>
      </c>
      <c r="D6941" s="3">
        <v>1988</v>
      </c>
      <c r="E6941" s="3" t="s">
        <v>43</v>
      </c>
      <c r="F6941" s="3" t="s">
        <v>61</v>
      </c>
      <c r="G6941" s="3">
        <v>0.22</v>
      </c>
      <c r="H6941" s="3">
        <v>0.01</v>
      </c>
      <c r="I6941" s="3">
        <v>0</v>
      </c>
      <c r="J6941" s="3">
        <v>0</v>
      </c>
      <c r="K6941" s="3">
        <v>0.24</v>
      </c>
    </row>
    <row r="6942" spans="1:11" x14ac:dyDescent="0.25">
      <c r="A6942" s="2">
        <v>6942</v>
      </c>
      <c r="B6942" s="2" t="s">
        <v>5142</v>
      </c>
      <c r="C6942" s="2" t="s">
        <v>127</v>
      </c>
      <c r="D6942" s="2">
        <v>1981</v>
      </c>
      <c r="E6942" s="2" t="s">
        <v>31</v>
      </c>
      <c r="F6942" s="2" t="s">
        <v>2451</v>
      </c>
      <c r="G6942" s="2">
        <v>0.22</v>
      </c>
      <c r="H6942" s="2">
        <v>0.01</v>
      </c>
      <c r="I6942" s="2">
        <v>0</v>
      </c>
      <c r="J6942" s="2">
        <v>0</v>
      </c>
      <c r="K6942" s="2">
        <v>0.24</v>
      </c>
    </row>
    <row r="6943" spans="1:11" x14ac:dyDescent="0.25">
      <c r="A6943" s="3">
        <v>6943</v>
      </c>
      <c r="B6943" s="3" t="s">
        <v>5143</v>
      </c>
      <c r="C6943" s="3" t="s">
        <v>26</v>
      </c>
      <c r="D6943" s="3">
        <v>2010</v>
      </c>
      <c r="E6943" s="3" t="s">
        <v>24</v>
      </c>
      <c r="F6943" s="3" t="s">
        <v>4286</v>
      </c>
      <c r="G6943" s="3">
        <v>0.11</v>
      </c>
      <c r="H6943" s="3">
        <v>0.1</v>
      </c>
      <c r="I6943" s="3">
        <v>0</v>
      </c>
      <c r="J6943" s="3">
        <v>0.02</v>
      </c>
      <c r="K6943" s="3">
        <v>0.24</v>
      </c>
    </row>
    <row r="6944" spans="1:11" x14ac:dyDescent="0.25">
      <c r="A6944" s="2">
        <v>6944</v>
      </c>
      <c r="B6944" s="2" t="s">
        <v>5144</v>
      </c>
      <c r="C6944" s="2" t="s">
        <v>39</v>
      </c>
      <c r="D6944" s="2">
        <v>2009</v>
      </c>
      <c r="E6944" s="2" t="s">
        <v>43</v>
      </c>
      <c r="F6944" s="2" t="s">
        <v>128</v>
      </c>
      <c r="G6944" s="2">
        <v>0.16</v>
      </c>
      <c r="H6944" s="2">
        <v>0.05</v>
      </c>
      <c r="I6944" s="2">
        <v>0</v>
      </c>
      <c r="J6944" s="2">
        <v>0.02</v>
      </c>
      <c r="K6944" s="2">
        <v>0.24</v>
      </c>
    </row>
    <row r="6945" spans="1:11" x14ac:dyDescent="0.25">
      <c r="A6945" s="3">
        <v>6945</v>
      </c>
      <c r="B6945" s="3" t="s">
        <v>4475</v>
      </c>
      <c r="C6945" s="3" t="s">
        <v>39</v>
      </c>
      <c r="D6945" s="3">
        <v>2013</v>
      </c>
      <c r="E6945" s="3" t="s">
        <v>31</v>
      </c>
      <c r="F6945" s="3" t="s">
        <v>44</v>
      </c>
      <c r="G6945" s="3">
        <v>0.1</v>
      </c>
      <c r="H6945" s="3">
        <v>0.12</v>
      </c>
      <c r="I6945" s="3">
        <v>0</v>
      </c>
      <c r="J6945" s="3">
        <v>0.02</v>
      </c>
      <c r="K6945" s="3">
        <v>0.24</v>
      </c>
    </row>
    <row r="6946" spans="1:11" x14ac:dyDescent="0.25">
      <c r="A6946" s="2">
        <v>6946</v>
      </c>
      <c r="B6946" s="2" t="s">
        <v>5145</v>
      </c>
      <c r="C6946" s="2" t="s">
        <v>26</v>
      </c>
      <c r="D6946" s="2">
        <v>2008</v>
      </c>
      <c r="E6946" s="2" t="s">
        <v>22</v>
      </c>
      <c r="F6946" s="2" t="s">
        <v>121</v>
      </c>
      <c r="G6946" s="2">
        <v>0.09</v>
      </c>
      <c r="H6946" s="2">
        <v>0</v>
      </c>
      <c r="I6946" s="2">
        <v>0.13</v>
      </c>
      <c r="J6946" s="2">
        <v>0.01</v>
      </c>
      <c r="K6946" s="2">
        <v>0.24</v>
      </c>
    </row>
    <row r="6947" spans="1:11" x14ac:dyDescent="0.25">
      <c r="A6947" s="3">
        <v>6947</v>
      </c>
      <c r="B6947" s="3" t="s">
        <v>4372</v>
      </c>
      <c r="C6947" s="3" t="s">
        <v>12</v>
      </c>
      <c r="D6947" s="3">
        <v>2011</v>
      </c>
      <c r="E6947" s="3" t="s">
        <v>18</v>
      </c>
      <c r="F6947" s="3" t="s">
        <v>61</v>
      </c>
      <c r="G6947" s="3">
        <v>0.22</v>
      </c>
      <c r="H6947" s="3">
        <v>0</v>
      </c>
      <c r="I6947" s="3">
        <v>0</v>
      </c>
      <c r="J6947" s="3">
        <v>0.01</v>
      </c>
      <c r="K6947" s="3">
        <v>0.24</v>
      </c>
    </row>
    <row r="6948" spans="1:11" x14ac:dyDescent="0.25">
      <c r="A6948" s="2">
        <v>6948</v>
      </c>
      <c r="B6948" s="2" t="s">
        <v>5146</v>
      </c>
      <c r="C6948" s="2" t="s">
        <v>693</v>
      </c>
      <c r="D6948" s="2">
        <v>2012</v>
      </c>
      <c r="E6948" s="2" t="s">
        <v>43</v>
      </c>
      <c r="F6948" s="2" t="s">
        <v>184</v>
      </c>
      <c r="G6948" s="2">
        <v>0.13</v>
      </c>
      <c r="H6948" s="2">
        <v>0.06</v>
      </c>
      <c r="I6948" s="2">
        <v>0</v>
      </c>
      <c r="J6948" s="2">
        <v>0.04</v>
      </c>
      <c r="K6948" s="2">
        <v>0.24</v>
      </c>
    </row>
    <row r="6949" spans="1:11" x14ac:dyDescent="0.25">
      <c r="A6949" s="3">
        <v>6949</v>
      </c>
      <c r="B6949" s="3" t="s">
        <v>5147</v>
      </c>
      <c r="C6949" s="3" t="s">
        <v>26</v>
      </c>
      <c r="D6949" s="3">
        <v>2006</v>
      </c>
      <c r="E6949" s="3" t="s">
        <v>22</v>
      </c>
      <c r="F6949" s="3" t="s">
        <v>184</v>
      </c>
      <c r="G6949" s="3">
        <v>0.17</v>
      </c>
      <c r="H6949" s="3">
        <v>0.01</v>
      </c>
      <c r="I6949" s="3">
        <v>0.04</v>
      </c>
      <c r="J6949" s="3">
        <v>0.02</v>
      </c>
      <c r="K6949" s="3">
        <v>0.24</v>
      </c>
    </row>
    <row r="6950" spans="1:11" x14ac:dyDescent="0.25">
      <c r="A6950" s="2">
        <v>6950</v>
      </c>
      <c r="B6950" s="2" t="s">
        <v>5148</v>
      </c>
      <c r="C6950" s="2" t="s">
        <v>67</v>
      </c>
      <c r="D6950" s="2">
        <v>2014</v>
      </c>
      <c r="E6950" s="2" t="s">
        <v>83</v>
      </c>
      <c r="F6950" s="2" t="s">
        <v>3316</v>
      </c>
      <c r="G6950" s="2">
        <v>0.1</v>
      </c>
      <c r="H6950" s="2">
        <v>0.09</v>
      </c>
      <c r="I6950" s="2">
        <v>0.01</v>
      </c>
      <c r="J6950" s="2">
        <v>0.04</v>
      </c>
      <c r="K6950" s="2">
        <v>0.24</v>
      </c>
    </row>
    <row r="6951" spans="1:11" x14ac:dyDescent="0.2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25">
      <c r="A6952" s="2">
        <v>6952</v>
      </c>
      <c r="B6952" s="2" t="s">
        <v>3005</v>
      </c>
      <c r="C6952" s="2" t="s">
        <v>118</v>
      </c>
      <c r="D6952" s="2">
        <v>2011</v>
      </c>
      <c r="E6952" s="2" t="s">
        <v>22</v>
      </c>
      <c r="F6952" s="2" t="s">
        <v>1346</v>
      </c>
      <c r="G6952" s="2">
        <v>0.16</v>
      </c>
      <c r="H6952" s="2">
        <v>0.06</v>
      </c>
      <c r="I6952" s="2">
        <v>0</v>
      </c>
      <c r="J6952" s="2">
        <v>0.02</v>
      </c>
      <c r="K6952" s="2">
        <v>0.24</v>
      </c>
    </row>
    <row r="6953" spans="1:11" x14ac:dyDescent="0.25">
      <c r="A6953" s="3">
        <v>6953</v>
      </c>
      <c r="B6953" s="3" t="s">
        <v>4545</v>
      </c>
      <c r="C6953" s="3" t="s">
        <v>46</v>
      </c>
      <c r="D6953" s="3">
        <v>2007</v>
      </c>
      <c r="E6953" s="3" t="s">
        <v>18</v>
      </c>
      <c r="F6953" s="3" t="s">
        <v>110</v>
      </c>
      <c r="G6953" s="3">
        <v>0.12</v>
      </c>
      <c r="H6953" s="3">
        <v>0.09</v>
      </c>
      <c r="I6953" s="3">
        <v>0</v>
      </c>
      <c r="J6953" s="3">
        <v>0.03</v>
      </c>
      <c r="K6953" s="3">
        <v>0.24</v>
      </c>
    </row>
    <row r="6954" spans="1:11" x14ac:dyDescent="0.25">
      <c r="A6954" s="2">
        <v>6954</v>
      </c>
      <c r="B6954" s="2" t="s">
        <v>2243</v>
      </c>
      <c r="C6954" s="2" t="s">
        <v>42</v>
      </c>
      <c r="D6954" s="2">
        <v>2008</v>
      </c>
      <c r="E6954" s="2" t="s">
        <v>43</v>
      </c>
      <c r="F6954" s="2" t="s">
        <v>61</v>
      </c>
      <c r="G6954" s="2">
        <v>0.12</v>
      </c>
      <c r="H6954" s="2">
        <v>0.08</v>
      </c>
      <c r="I6954" s="2">
        <v>0</v>
      </c>
      <c r="J6954" s="2">
        <v>0.04</v>
      </c>
      <c r="K6954" s="2">
        <v>0.23</v>
      </c>
    </row>
    <row r="6955" spans="1:11" x14ac:dyDescent="0.25">
      <c r="A6955" s="3">
        <v>6955</v>
      </c>
      <c r="B6955" s="3" t="s">
        <v>2622</v>
      </c>
      <c r="C6955" s="3" t="s">
        <v>26</v>
      </c>
      <c r="D6955" s="3">
        <v>2010</v>
      </c>
      <c r="E6955" s="3" t="s">
        <v>28</v>
      </c>
      <c r="F6955" s="3" t="s">
        <v>44</v>
      </c>
      <c r="G6955" s="3">
        <v>0.16</v>
      </c>
      <c r="H6955" s="3">
        <v>0.05</v>
      </c>
      <c r="I6955" s="3">
        <v>0</v>
      </c>
      <c r="J6955" s="3">
        <v>0.02</v>
      </c>
      <c r="K6955" s="3">
        <v>0.23</v>
      </c>
    </row>
    <row r="6956" spans="1:11" x14ac:dyDescent="0.25">
      <c r="A6956" s="2">
        <v>6956</v>
      </c>
      <c r="B6956" s="2" t="s">
        <v>770</v>
      </c>
      <c r="C6956" s="2" t="s">
        <v>26</v>
      </c>
      <c r="D6956" s="2">
        <v>2008</v>
      </c>
      <c r="E6956" s="2" t="s">
        <v>18</v>
      </c>
      <c r="F6956" s="2" t="s">
        <v>110</v>
      </c>
      <c r="G6956" s="2">
        <v>0.18</v>
      </c>
      <c r="H6956" s="2">
        <v>0.03</v>
      </c>
      <c r="I6956" s="2">
        <v>0</v>
      </c>
      <c r="J6956" s="2">
        <v>0.02</v>
      </c>
      <c r="K6956" s="2">
        <v>0.23</v>
      </c>
    </row>
    <row r="6957" spans="1:11" x14ac:dyDescent="0.25">
      <c r="A6957" s="3">
        <v>6957</v>
      </c>
      <c r="B6957" s="3" t="s">
        <v>2523</v>
      </c>
      <c r="C6957" s="3" t="s">
        <v>149</v>
      </c>
      <c r="D6957" s="3">
        <v>2016</v>
      </c>
      <c r="E6957" s="3" t="s">
        <v>43</v>
      </c>
      <c r="F6957" s="3" t="s">
        <v>206</v>
      </c>
      <c r="G6957" s="3">
        <v>0.12</v>
      </c>
      <c r="H6957" s="3">
        <v>0.09</v>
      </c>
      <c r="I6957" s="3">
        <v>0</v>
      </c>
      <c r="J6957" s="3">
        <v>0.02</v>
      </c>
      <c r="K6957" s="3">
        <v>0.23</v>
      </c>
    </row>
    <row r="6958" spans="1:11" x14ac:dyDescent="0.25">
      <c r="A6958" s="2">
        <v>6958</v>
      </c>
      <c r="B6958" s="2" t="s">
        <v>5149</v>
      </c>
      <c r="C6958" s="2" t="s">
        <v>26</v>
      </c>
      <c r="D6958" s="2">
        <v>2006</v>
      </c>
      <c r="E6958" s="2" t="s">
        <v>22</v>
      </c>
      <c r="F6958" s="2" t="s">
        <v>3836</v>
      </c>
      <c r="G6958" s="2">
        <v>0.22</v>
      </c>
      <c r="H6958" s="2">
        <v>0</v>
      </c>
      <c r="I6958" s="2">
        <v>0</v>
      </c>
      <c r="J6958" s="2">
        <v>0.02</v>
      </c>
      <c r="K6958" s="2">
        <v>0.23</v>
      </c>
    </row>
    <row r="6959" spans="1:11" x14ac:dyDescent="0.25">
      <c r="A6959" s="3">
        <v>6959</v>
      </c>
      <c r="B6959" s="3" t="s">
        <v>5150</v>
      </c>
      <c r="C6959" s="3" t="s">
        <v>46</v>
      </c>
      <c r="D6959" s="3">
        <v>2003</v>
      </c>
      <c r="E6959" s="3" t="s">
        <v>2</v>
      </c>
      <c r="F6959" s="3" t="s">
        <v>3324</v>
      </c>
      <c r="G6959" s="3">
        <v>0.11</v>
      </c>
      <c r="H6959" s="3">
        <v>0.09</v>
      </c>
      <c r="I6959" s="3">
        <v>0</v>
      </c>
      <c r="J6959" s="3">
        <v>0.03</v>
      </c>
      <c r="K6959" s="3">
        <v>0.23</v>
      </c>
    </row>
    <row r="6960" spans="1:11" x14ac:dyDescent="0.25">
      <c r="A6960" s="2">
        <v>6960</v>
      </c>
      <c r="B6960" s="2" t="s">
        <v>5151</v>
      </c>
      <c r="C6960" s="2" t="s">
        <v>46</v>
      </c>
      <c r="D6960" s="2">
        <v>2004</v>
      </c>
      <c r="E6960" s="2" t="s">
        <v>28</v>
      </c>
      <c r="F6960" s="2" t="s">
        <v>184</v>
      </c>
      <c r="G6960" s="2">
        <v>0.11</v>
      </c>
      <c r="H6960" s="2">
        <v>0.09</v>
      </c>
      <c r="I6960" s="2">
        <v>0</v>
      </c>
      <c r="J6960" s="2">
        <v>0.03</v>
      </c>
      <c r="K6960" s="2">
        <v>0.23</v>
      </c>
    </row>
    <row r="6961" spans="1:11" x14ac:dyDescent="0.25">
      <c r="A6961" s="3">
        <v>6961</v>
      </c>
      <c r="B6961" s="3" t="s">
        <v>5152</v>
      </c>
      <c r="C6961" s="3" t="s">
        <v>26</v>
      </c>
      <c r="D6961" s="3">
        <v>2010</v>
      </c>
      <c r="E6961" s="3" t="s">
        <v>28</v>
      </c>
      <c r="F6961" s="3" t="s">
        <v>451</v>
      </c>
      <c r="G6961" s="3">
        <v>0.16</v>
      </c>
      <c r="H6961" s="3">
        <v>0.06</v>
      </c>
      <c r="I6961" s="3">
        <v>0</v>
      </c>
      <c r="J6961" s="3">
        <v>0.02</v>
      </c>
      <c r="K6961" s="3">
        <v>0.23</v>
      </c>
    </row>
    <row r="6962" spans="1:11" x14ac:dyDescent="0.25">
      <c r="A6962" s="2">
        <v>6962</v>
      </c>
      <c r="B6962" s="2" t="s">
        <v>5153</v>
      </c>
      <c r="C6962" s="2" t="s">
        <v>26</v>
      </c>
      <c r="D6962" s="2">
        <v>2010</v>
      </c>
      <c r="E6962" s="2" t="s">
        <v>33</v>
      </c>
      <c r="F6962" s="2" t="s">
        <v>184</v>
      </c>
      <c r="G6962" s="2">
        <v>0</v>
      </c>
      <c r="H6962" s="2">
        <v>0</v>
      </c>
      <c r="I6962" s="2">
        <v>0.23</v>
      </c>
      <c r="J6962" s="2">
        <v>0</v>
      </c>
      <c r="K6962" s="2">
        <v>0.23</v>
      </c>
    </row>
    <row r="6963" spans="1:11" x14ac:dyDescent="0.25">
      <c r="A6963" s="3">
        <v>6963</v>
      </c>
      <c r="B6963" s="3" t="s">
        <v>5154</v>
      </c>
      <c r="C6963" s="3" t="s">
        <v>65</v>
      </c>
      <c r="D6963" s="3">
        <v>2015</v>
      </c>
      <c r="E6963" s="3" t="s">
        <v>22</v>
      </c>
      <c r="F6963" s="3" t="s">
        <v>2320</v>
      </c>
      <c r="G6963" s="3">
        <v>0.09</v>
      </c>
      <c r="H6963" s="3">
        <v>0.01</v>
      </c>
      <c r="I6963" s="3">
        <v>0.12</v>
      </c>
      <c r="J6963" s="3">
        <v>0.01</v>
      </c>
      <c r="K6963" s="3">
        <v>0.23</v>
      </c>
    </row>
    <row r="6964" spans="1:11" x14ac:dyDescent="0.25">
      <c r="A6964" s="2">
        <v>6964</v>
      </c>
      <c r="B6964" s="2" t="s">
        <v>5155</v>
      </c>
      <c r="C6964" s="2" t="s">
        <v>46</v>
      </c>
      <c r="D6964" s="2">
        <v>2006</v>
      </c>
      <c r="E6964" s="2" t="s">
        <v>43</v>
      </c>
      <c r="F6964" s="2" t="s">
        <v>296</v>
      </c>
      <c r="G6964" s="2">
        <v>0</v>
      </c>
      <c r="H6964" s="2">
        <v>0</v>
      </c>
      <c r="I6964" s="2">
        <v>0.23</v>
      </c>
      <c r="J6964" s="2">
        <v>0</v>
      </c>
      <c r="K6964" s="2">
        <v>0.23</v>
      </c>
    </row>
    <row r="6965" spans="1:11" x14ac:dyDescent="0.25">
      <c r="A6965" s="3">
        <v>6965</v>
      </c>
      <c r="B6965" s="3" t="s">
        <v>5156</v>
      </c>
      <c r="C6965" s="3" t="s">
        <v>86</v>
      </c>
      <c r="D6965" s="3">
        <v>1998</v>
      </c>
      <c r="E6965" s="3" t="s">
        <v>72</v>
      </c>
      <c r="F6965" s="3" t="s">
        <v>198</v>
      </c>
      <c r="G6965" s="3">
        <v>0.13</v>
      </c>
      <c r="H6965" s="3">
        <v>0.09</v>
      </c>
      <c r="I6965" s="3">
        <v>0</v>
      </c>
      <c r="J6965" s="3">
        <v>0.02</v>
      </c>
      <c r="K6965" s="3">
        <v>0.23</v>
      </c>
    </row>
    <row r="6966" spans="1:11" x14ac:dyDescent="0.25">
      <c r="A6966" s="2">
        <v>6966</v>
      </c>
      <c r="B6966" s="2" t="s">
        <v>5157</v>
      </c>
      <c r="C6966" s="2" t="s">
        <v>26</v>
      </c>
      <c r="D6966" s="2">
        <v>2013</v>
      </c>
      <c r="E6966" s="2" t="s">
        <v>2</v>
      </c>
      <c r="F6966" s="2" t="s">
        <v>92</v>
      </c>
      <c r="G6966" s="2">
        <v>0</v>
      </c>
      <c r="H6966" s="2">
        <v>0.21</v>
      </c>
      <c r="I6966" s="2">
        <v>0</v>
      </c>
      <c r="J6966" s="2">
        <v>0.02</v>
      </c>
      <c r="K6966" s="2">
        <v>0.23</v>
      </c>
    </row>
    <row r="6967" spans="1:11" x14ac:dyDescent="0.25">
      <c r="A6967" s="3">
        <v>6967</v>
      </c>
      <c r="B6967" s="3" t="s">
        <v>5158</v>
      </c>
      <c r="C6967" s="3" t="s">
        <v>12</v>
      </c>
      <c r="D6967" s="3">
        <v>2009</v>
      </c>
      <c r="E6967" s="3" t="s">
        <v>28</v>
      </c>
      <c r="F6967" s="3" t="s">
        <v>385</v>
      </c>
      <c r="G6967" s="3">
        <v>0</v>
      </c>
      <c r="H6967" s="3">
        <v>0.22</v>
      </c>
      <c r="I6967" s="3">
        <v>0</v>
      </c>
      <c r="J6967" s="3">
        <v>0.02</v>
      </c>
      <c r="K6967" s="3">
        <v>0.23</v>
      </c>
    </row>
    <row r="6968" spans="1:11" x14ac:dyDescent="0.25">
      <c r="A6968" s="2">
        <v>6968</v>
      </c>
      <c r="B6968" s="2" t="s">
        <v>5159</v>
      </c>
      <c r="C6968" s="2" t="s">
        <v>12</v>
      </c>
      <c r="D6968" s="5" t="s">
        <v>225</v>
      </c>
      <c r="E6968" s="2" t="s">
        <v>13</v>
      </c>
      <c r="F6968" s="2" t="s">
        <v>385</v>
      </c>
      <c r="G6968" s="2">
        <v>0.09</v>
      </c>
      <c r="H6968" s="2">
        <v>0.12</v>
      </c>
      <c r="I6968" s="2">
        <v>0</v>
      </c>
      <c r="J6968" s="2">
        <v>0.03</v>
      </c>
      <c r="K6968" s="2">
        <v>0.23</v>
      </c>
    </row>
    <row r="6969" spans="1:11" x14ac:dyDescent="0.25">
      <c r="A6969" s="3">
        <v>6969</v>
      </c>
      <c r="B6969" s="3" t="s">
        <v>3674</v>
      </c>
      <c r="C6969" s="3" t="s">
        <v>26</v>
      </c>
      <c r="D6969" s="3">
        <v>2007</v>
      </c>
      <c r="E6969" s="3" t="s">
        <v>18</v>
      </c>
      <c r="F6969" s="3" t="s">
        <v>61</v>
      </c>
      <c r="G6969" s="3">
        <v>0.22</v>
      </c>
      <c r="H6969" s="3">
        <v>0</v>
      </c>
      <c r="I6969" s="3">
        <v>0</v>
      </c>
      <c r="J6969" s="3">
        <v>0.02</v>
      </c>
      <c r="K6969" s="3">
        <v>0.23</v>
      </c>
    </row>
    <row r="6970" spans="1:11" x14ac:dyDescent="0.25">
      <c r="A6970" s="2">
        <v>6970</v>
      </c>
      <c r="B6970" s="2" t="s">
        <v>5160</v>
      </c>
      <c r="C6970" s="2" t="s">
        <v>46</v>
      </c>
      <c r="D6970" s="5" t="s">
        <v>225</v>
      </c>
      <c r="E6970" s="2" t="s">
        <v>18</v>
      </c>
      <c r="F6970" s="2" t="s">
        <v>878</v>
      </c>
      <c r="G6970" s="2">
        <v>0.11</v>
      </c>
      <c r="H6970" s="2">
        <v>0.09</v>
      </c>
      <c r="I6970" s="2">
        <v>0</v>
      </c>
      <c r="J6970" s="2">
        <v>0.03</v>
      </c>
      <c r="K6970" s="2">
        <v>0.23</v>
      </c>
    </row>
    <row r="6971" spans="1:11" x14ac:dyDescent="0.25">
      <c r="A6971" s="3">
        <v>6971</v>
      </c>
      <c r="B6971" s="3" t="s">
        <v>5161</v>
      </c>
      <c r="C6971" s="3" t="s">
        <v>55</v>
      </c>
      <c r="D6971" s="3">
        <v>2003</v>
      </c>
      <c r="E6971" s="3" t="s">
        <v>212</v>
      </c>
      <c r="F6971" s="3" t="s">
        <v>969</v>
      </c>
      <c r="G6971" s="3">
        <v>0</v>
      </c>
      <c r="H6971" s="3">
        <v>0</v>
      </c>
      <c r="I6971" s="3">
        <v>0.23</v>
      </c>
      <c r="J6971" s="3">
        <v>0.01</v>
      </c>
      <c r="K6971" s="3">
        <v>0.23</v>
      </c>
    </row>
    <row r="6972" spans="1:11" x14ac:dyDescent="0.25">
      <c r="A6972" s="2">
        <v>6972</v>
      </c>
      <c r="B6972" s="2" t="s">
        <v>1629</v>
      </c>
      <c r="C6972" s="2" t="s">
        <v>113</v>
      </c>
      <c r="D6972" s="2">
        <v>2003</v>
      </c>
      <c r="E6972" s="2" t="s">
        <v>18</v>
      </c>
      <c r="F6972" s="2" t="s">
        <v>110</v>
      </c>
      <c r="G6972" s="2">
        <v>0.18</v>
      </c>
      <c r="H6972" s="2">
        <v>0.05</v>
      </c>
      <c r="I6972" s="2">
        <v>0</v>
      </c>
      <c r="J6972" s="2">
        <v>0.01</v>
      </c>
      <c r="K6972" s="2">
        <v>0.23</v>
      </c>
    </row>
    <row r="6973" spans="1:11" x14ac:dyDescent="0.25">
      <c r="A6973" s="3">
        <v>6973</v>
      </c>
      <c r="B6973" s="3" t="s">
        <v>5162</v>
      </c>
      <c r="C6973" s="3" t="s">
        <v>113</v>
      </c>
      <c r="D6973" s="3">
        <v>2002</v>
      </c>
      <c r="E6973" s="3" t="s">
        <v>43</v>
      </c>
      <c r="F6973" s="3" t="s">
        <v>110</v>
      </c>
      <c r="G6973" s="3">
        <v>0.18</v>
      </c>
      <c r="H6973" s="3">
        <v>0.05</v>
      </c>
      <c r="I6973" s="3">
        <v>0</v>
      </c>
      <c r="J6973" s="3">
        <v>0.01</v>
      </c>
      <c r="K6973" s="3">
        <v>0.23</v>
      </c>
    </row>
    <row r="6974" spans="1:11" x14ac:dyDescent="0.2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25">
      <c r="A6975" s="3">
        <v>6975</v>
      </c>
      <c r="B6975" s="3" t="s">
        <v>1094</v>
      </c>
      <c r="C6975" s="3" t="s">
        <v>26</v>
      </c>
      <c r="D6975" s="3">
        <v>2010</v>
      </c>
      <c r="E6975" s="3" t="s">
        <v>43</v>
      </c>
      <c r="F6975" s="3" t="s">
        <v>196</v>
      </c>
      <c r="G6975" s="3">
        <v>0.18</v>
      </c>
      <c r="H6975" s="3">
        <v>0.04</v>
      </c>
      <c r="I6975" s="3">
        <v>0</v>
      </c>
      <c r="J6975" s="3">
        <v>0.02</v>
      </c>
      <c r="K6975" s="3">
        <v>0.23</v>
      </c>
    </row>
    <row r="6976" spans="1:11" x14ac:dyDescent="0.25">
      <c r="A6976" s="2">
        <v>6976</v>
      </c>
      <c r="B6976" s="2" t="s">
        <v>2506</v>
      </c>
      <c r="C6976" s="2" t="s">
        <v>113</v>
      </c>
      <c r="D6976" s="2">
        <v>2005</v>
      </c>
      <c r="E6976" s="2" t="s">
        <v>43</v>
      </c>
      <c r="F6976" s="2" t="s">
        <v>110</v>
      </c>
      <c r="G6976" s="2">
        <v>0.18</v>
      </c>
      <c r="H6976" s="2">
        <v>0.05</v>
      </c>
      <c r="I6976" s="2">
        <v>0</v>
      </c>
      <c r="J6976" s="2">
        <v>0.01</v>
      </c>
      <c r="K6976" s="2">
        <v>0.23</v>
      </c>
    </row>
    <row r="6977" spans="1:11" x14ac:dyDescent="0.25">
      <c r="A6977" s="3">
        <v>6977</v>
      </c>
      <c r="B6977" s="3" t="s">
        <v>4679</v>
      </c>
      <c r="C6977" s="3" t="s">
        <v>141</v>
      </c>
      <c r="D6977" s="3">
        <v>2013</v>
      </c>
      <c r="E6977" s="3" t="s">
        <v>28</v>
      </c>
      <c r="F6977" s="3" t="s">
        <v>510</v>
      </c>
      <c r="G6977" s="3">
        <v>0.17</v>
      </c>
      <c r="H6977" s="3">
        <v>0.05</v>
      </c>
      <c r="I6977" s="3">
        <v>0</v>
      </c>
      <c r="J6977" s="3">
        <v>0.02</v>
      </c>
      <c r="K6977" s="3">
        <v>0.23</v>
      </c>
    </row>
    <row r="6978" spans="1:11" x14ac:dyDescent="0.25">
      <c r="A6978" s="2">
        <v>6978</v>
      </c>
      <c r="B6978" s="2" t="s">
        <v>5163</v>
      </c>
      <c r="C6978" s="2" t="s">
        <v>42</v>
      </c>
      <c r="D6978" s="2">
        <v>2011</v>
      </c>
      <c r="E6978" s="2" t="s">
        <v>43</v>
      </c>
      <c r="F6978" s="2" t="s">
        <v>296</v>
      </c>
      <c r="G6978" s="2">
        <v>0</v>
      </c>
      <c r="H6978" s="2">
        <v>0.09</v>
      </c>
      <c r="I6978" s="2">
        <v>0.11</v>
      </c>
      <c r="J6978" s="2">
        <v>0.03</v>
      </c>
      <c r="K6978" s="2">
        <v>0.23</v>
      </c>
    </row>
    <row r="6979" spans="1:11" x14ac:dyDescent="0.25">
      <c r="A6979" s="3">
        <v>6979</v>
      </c>
      <c r="B6979" s="3" t="s">
        <v>5164</v>
      </c>
      <c r="C6979" s="3" t="s">
        <v>65</v>
      </c>
      <c r="D6979" s="3">
        <v>2015</v>
      </c>
      <c r="E6979" s="3" t="s">
        <v>43</v>
      </c>
      <c r="F6979" s="3" t="s">
        <v>14</v>
      </c>
      <c r="G6979" s="3">
        <v>0</v>
      </c>
      <c r="H6979" s="3">
        <v>0</v>
      </c>
      <c r="I6979" s="3">
        <v>0.23</v>
      </c>
      <c r="J6979" s="3">
        <v>0</v>
      </c>
      <c r="K6979" s="3">
        <v>0.23</v>
      </c>
    </row>
    <row r="6980" spans="1:11" x14ac:dyDescent="0.25">
      <c r="A6980" s="2">
        <v>6980</v>
      </c>
      <c r="B6980" s="2" t="s">
        <v>5165</v>
      </c>
      <c r="C6980" s="2" t="s">
        <v>26</v>
      </c>
      <c r="D6980" s="2">
        <v>2005</v>
      </c>
      <c r="E6980" s="2" t="s">
        <v>24</v>
      </c>
      <c r="F6980" s="2" t="s">
        <v>14</v>
      </c>
      <c r="G6980" s="2">
        <v>0.15</v>
      </c>
      <c r="H6980" s="2">
        <v>0.01</v>
      </c>
      <c r="I6980" s="2">
        <v>0.06</v>
      </c>
      <c r="J6980" s="2">
        <v>0.01</v>
      </c>
      <c r="K6980" s="2">
        <v>0.23</v>
      </c>
    </row>
    <row r="6981" spans="1:11" x14ac:dyDescent="0.25">
      <c r="A6981" s="3">
        <v>6981</v>
      </c>
      <c r="B6981" s="3" t="s">
        <v>3286</v>
      </c>
      <c r="C6981" s="3" t="s">
        <v>39</v>
      </c>
      <c r="D6981" s="3">
        <v>2011</v>
      </c>
      <c r="E6981" s="3" t="s">
        <v>13</v>
      </c>
      <c r="F6981" s="3" t="s">
        <v>121</v>
      </c>
      <c r="G6981" s="3">
        <v>0.11</v>
      </c>
      <c r="H6981" s="3">
        <v>0.1</v>
      </c>
      <c r="I6981" s="3">
        <v>0.01</v>
      </c>
      <c r="J6981" s="3">
        <v>0.02</v>
      </c>
      <c r="K6981" s="3">
        <v>0.23</v>
      </c>
    </row>
    <row r="6982" spans="1:11" x14ac:dyDescent="0.25">
      <c r="A6982" s="2">
        <v>6982</v>
      </c>
      <c r="B6982" s="2" t="s">
        <v>4942</v>
      </c>
      <c r="C6982" s="2" t="s">
        <v>26</v>
      </c>
      <c r="D6982" s="2">
        <v>2011</v>
      </c>
      <c r="E6982" s="2" t="s">
        <v>43</v>
      </c>
      <c r="F6982" s="2" t="s">
        <v>385</v>
      </c>
      <c r="G6982" s="2">
        <v>0.16</v>
      </c>
      <c r="H6982" s="2">
        <v>0.05</v>
      </c>
      <c r="I6982" s="2">
        <v>0</v>
      </c>
      <c r="J6982" s="2">
        <v>0.02</v>
      </c>
      <c r="K6982" s="2">
        <v>0.23</v>
      </c>
    </row>
    <row r="6983" spans="1:11" x14ac:dyDescent="0.2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25">
      <c r="A6984" s="2">
        <v>6984</v>
      </c>
      <c r="B6984" s="2" t="s">
        <v>5167</v>
      </c>
      <c r="C6984" s="2" t="s">
        <v>26</v>
      </c>
      <c r="D6984" s="2">
        <v>2008</v>
      </c>
      <c r="E6984" s="2" t="s">
        <v>33</v>
      </c>
      <c r="F6984" s="2" t="s">
        <v>159</v>
      </c>
      <c r="G6984" s="2">
        <v>0.22</v>
      </c>
      <c r="H6984" s="2">
        <v>0</v>
      </c>
      <c r="I6984" s="2">
        <v>0</v>
      </c>
      <c r="J6984" s="2">
        <v>0.02</v>
      </c>
      <c r="K6984" s="2">
        <v>0.23</v>
      </c>
    </row>
    <row r="6985" spans="1:11" x14ac:dyDescent="0.25">
      <c r="A6985" s="3">
        <v>6985</v>
      </c>
      <c r="B6985" s="3" t="s">
        <v>3802</v>
      </c>
      <c r="C6985" s="3" t="s">
        <v>42</v>
      </c>
      <c r="D6985" s="3">
        <v>2011</v>
      </c>
      <c r="E6985" s="3" t="s">
        <v>13</v>
      </c>
      <c r="F6985" s="3" t="s">
        <v>61</v>
      </c>
      <c r="G6985" s="3">
        <v>0.17</v>
      </c>
      <c r="H6985" s="3">
        <v>0.03</v>
      </c>
      <c r="I6985" s="3">
        <v>0</v>
      </c>
      <c r="J6985" s="3">
        <v>0.03</v>
      </c>
      <c r="K6985" s="3">
        <v>0.23</v>
      </c>
    </row>
    <row r="6986" spans="1:11" x14ac:dyDescent="0.25">
      <c r="A6986" s="2">
        <v>6986</v>
      </c>
      <c r="B6986" s="2" t="s">
        <v>4979</v>
      </c>
      <c r="C6986" s="2" t="s">
        <v>634</v>
      </c>
      <c r="D6986" s="2">
        <v>1999</v>
      </c>
      <c r="E6986" s="2" t="s">
        <v>13</v>
      </c>
      <c r="F6986" s="2" t="s">
        <v>121</v>
      </c>
      <c r="G6986" s="2">
        <v>0</v>
      </c>
      <c r="H6986" s="2">
        <v>0</v>
      </c>
      <c r="I6986" s="2">
        <v>0.23</v>
      </c>
      <c r="J6986" s="2">
        <v>0</v>
      </c>
      <c r="K6986" s="2">
        <v>0.23</v>
      </c>
    </row>
    <row r="6987" spans="1:11" x14ac:dyDescent="0.25">
      <c r="A6987" s="3">
        <v>6987</v>
      </c>
      <c r="B6987" s="3" t="s">
        <v>5168</v>
      </c>
      <c r="C6987" s="3" t="s">
        <v>130</v>
      </c>
      <c r="D6987" s="3">
        <v>2005</v>
      </c>
      <c r="E6987" s="3" t="s">
        <v>24</v>
      </c>
      <c r="F6987" s="3" t="s">
        <v>296</v>
      </c>
      <c r="G6987" s="3">
        <v>0.13</v>
      </c>
      <c r="H6987" s="3">
        <v>0.02</v>
      </c>
      <c r="I6987" s="3">
        <v>0.08</v>
      </c>
      <c r="J6987" s="3">
        <v>0</v>
      </c>
      <c r="K6987" s="3">
        <v>0.23</v>
      </c>
    </row>
    <row r="6988" spans="1:11" x14ac:dyDescent="0.2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25">
      <c r="A6989" s="3">
        <v>6989</v>
      </c>
      <c r="B6989" s="3" t="s">
        <v>5170</v>
      </c>
      <c r="C6989" s="3" t="s">
        <v>118</v>
      </c>
      <c r="D6989" s="3">
        <v>2015</v>
      </c>
      <c r="E6989" s="3" t="s">
        <v>212</v>
      </c>
      <c r="F6989" s="3" t="s">
        <v>121</v>
      </c>
      <c r="G6989" s="3">
        <v>0.09</v>
      </c>
      <c r="H6989" s="3">
        <v>0.13</v>
      </c>
      <c r="I6989" s="3">
        <v>0</v>
      </c>
      <c r="J6989" s="3">
        <v>0.02</v>
      </c>
      <c r="K6989" s="3">
        <v>0.23</v>
      </c>
    </row>
    <row r="6990" spans="1:11" x14ac:dyDescent="0.25">
      <c r="A6990" s="2">
        <v>6990</v>
      </c>
      <c r="B6990" s="2" t="s">
        <v>3019</v>
      </c>
      <c r="C6990" s="2" t="s">
        <v>130</v>
      </c>
      <c r="D6990" s="2">
        <v>2005</v>
      </c>
      <c r="E6990" s="2" t="s">
        <v>13</v>
      </c>
      <c r="F6990" s="2" t="s">
        <v>110</v>
      </c>
      <c r="G6990" s="2">
        <v>0.19</v>
      </c>
      <c r="H6990" s="2">
        <v>0.02</v>
      </c>
      <c r="I6990" s="2">
        <v>0</v>
      </c>
      <c r="J6990" s="2">
        <v>0.02</v>
      </c>
      <c r="K6990" s="2">
        <v>0.23</v>
      </c>
    </row>
    <row r="6991" spans="1:11" x14ac:dyDescent="0.25">
      <c r="A6991" s="3">
        <v>6991</v>
      </c>
      <c r="B6991" s="3" t="s">
        <v>3970</v>
      </c>
      <c r="C6991" s="3" t="s">
        <v>39</v>
      </c>
      <c r="D6991" s="3">
        <v>2010</v>
      </c>
      <c r="E6991" s="3" t="s">
        <v>13</v>
      </c>
      <c r="F6991" s="3" t="s">
        <v>121</v>
      </c>
      <c r="G6991" s="3">
        <v>0.08</v>
      </c>
      <c r="H6991" s="3">
        <v>0.13</v>
      </c>
      <c r="I6991" s="3">
        <v>0</v>
      </c>
      <c r="J6991" s="3">
        <v>0.03</v>
      </c>
      <c r="K6991" s="3">
        <v>0.23</v>
      </c>
    </row>
    <row r="6992" spans="1:11" x14ac:dyDescent="0.25">
      <c r="A6992" s="2">
        <v>6992</v>
      </c>
      <c r="B6992" s="2" t="s">
        <v>5171</v>
      </c>
      <c r="C6992" s="2" t="s">
        <v>113</v>
      </c>
      <c r="D6992" s="2">
        <v>2002</v>
      </c>
      <c r="E6992" s="2" t="s">
        <v>13</v>
      </c>
      <c r="F6992" s="2" t="s">
        <v>121</v>
      </c>
      <c r="G6992" s="2">
        <v>0.17</v>
      </c>
      <c r="H6992" s="2">
        <v>0.05</v>
      </c>
      <c r="I6992" s="2">
        <v>0</v>
      </c>
      <c r="J6992" s="2">
        <v>0.01</v>
      </c>
      <c r="K6992" s="2">
        <v>0.23</v>
      </c>
    </row>
    <row r="6993" spans="1:11" x14ac:dyDescent="0.25">
      <c r="A6993" s="3">
        <v>6993</v>
      </c>
      <c r="B6993" s="3" t="s">
        <v>5172</v>
      </c>
      <c r="C6993" s="3" t="s">
        <v>42</v>
      </c>
      <c r="D6993" s="3">
        <v>2009</v>
      </c>
      <c r="E6993" s="3" t="s">
        <v>28</v>
      </c>
      <c r="F6993" s="3" t="s">
        <v>59</v>
      </c>
      <c r="G6993" s="3">
        <v>0</v>
      </c>
      <c r="H6993" s="3">
        <v>0.19</v>
      </c>
      <c r="I6993" s="3">
        <v>0</v>
      </c>
      <c r="J6993" s="3">
        <v>0.05</v>
      </c>
      <c r="K6993" s="3">
        <v>0.23</v>
      </c>
    </row>
    <row r="6994" spans="1:11" x14ac:dyDescent="0.25">
      <c r="A6994" s="2">
        <v>6994</v>
      </c>
      <c r="B6994" s="2" t="s">
        <v>5173</v>
      </c>
      <c r="C6994" s="2" t="s">
        <v>46</v>
      </c>
      <c r="D6994" s="2">
        <v>2004</v>
      </c>
      <c r="E6994" s="2" t="s">
        <v>18</v>
      </c>
      <c r="F6994" s="2" t="s">
        <v>128</v>
      </c>
      <c r="G6994" s="2">
        <v>0.11</v>
      </c>
      <c r="H6994" s="2">
        <v>0.09</v>
      </c>
      <c r="I6994" s="2">
        <v>0</v>
      </c>
      <c r="J6994" s="2">
        <v>0.03</v>
      </c>
      <c r="K6994" s="2">
        <v>0.23</v>
      </c>
    </row>
    <row r="6995" spans="1:11" x14ac:dyDescent="0.25">
      <c r="A6995" s="3">
        <v>6995</v>
      </c>
      <c r="B6995" s="3" t="s">
        <v>1889</v>
      </c>
      <c r="C6995" s="3" t="s">
        <v>113</v>
      </c>
      <c r="D6995" s="3">
        <v>2003</v>
      </c>
      <c r="E6995" s="3" t="s">
        <v>18</v>
      </c>
      <c r="F6995" s="3" t="s">
        <v>1528</v>
      </c>
      <c r="G6995" s="3">
        <v>0.17</v>
      </c>
      <c r="H6995" s="3">
        <v>0.05</v>
      </c>
      <c r="I6995" s="3">
        <v>0</v>
      </c>
      <c r="J6995" s="3">
        <v>0.01</v>
      </c>
      <c r="K6995" s="3">
        <v>0.23</v>
      </c>
    </row>
    <row r="6996" spans="1:11" x14ac:dyDescent="0.25">
      <c r="A6996" s="2">
        <v>6996</v>
      </c>
      <c r="B6996" s="2" t="s">
        <v>5174</v>
      </c>
      <c r="C6996" s="2" t="s">
        <v>42</v>
      </c>
      <c r="D6996" s="2">
        <v>2013</v>
      </c>
      <c r="E6996" s="2" t="s">
        <v>43</v>
      </c>
      <c r="F6996" s="2" t="s">
        <v>751</v>
      </c>
      <c r="G6996" s="2">
        <v>0</v>
      </c>
      <c r="H6996" s="2">
        <v>0</v>
      </c>
      <c r="I6996" s="2">
        <v>0.23</v>
      </c>
      <c r="J6996" s="2">
        <v>0</v>
      </c>
      <c r="K6996" s="2">
        <v>0.23</v>
      </c>
    </row>
    <row r="6997" spans="1:11" x14ac:dyDescent="0.25">
      <c r="A6997" s="3">
        <v>6997</v>
      </c>
      <c r="B6997" s="3" t="s">
        <v>4691</v>
      </c>
      <c r="C6997" s="3" t="s">
        <v>693</v>
      </c>
      <c r="D6997" s="3">
        <v>2012</v>
      </c>
      <c r="E6997" s="3" t="s">
        <v>28</v>
      </c>
      <c r="F6997" s="3" t="s">
        <v>121</v>
      </c>
      <c r="G6997" s="3">
        <v>0</v>
      </c>
      <c r="H6997" s="3">
        <v>0</v>
      </c>
      <c r="I6997" s="3">
        <v>0.23</v>
      </c>
      <c r="J6997" s="3">
        <v>0</v>
      </c>
      <c r="K6997" s="3">
        <v>0.23</v>
      </c>
    </row>
    <row r="6998" spans="1:11" x14ac:dyDescent="0.2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25">
      <c r="A6999" s="3">
        <v>6999</v>
      </c>
      <c r="B6999" s="3" t="s">
        <v>5175</v>
      </c>
      <c r="C6999" s="3" t="s">
        <v>42</v>
      </c>
      <c r="D6999" s="3">
        <v>2011</v>
      </c>
      <c r="E6999" s="3" t="s">
        <v>28</v>
      </c>
      <c r="F6999" s="3" t="s">
        <v>59</v>
      </c>
      <c r="G6999" s="3">
        <v>0.13</v>
      </c>
      <c r="H6999" s="3">
        <v>0.06</v>
      </c>
      <c r="I6999" s="3">
        <v>0</v>
      </c>
      <c r="J6999" s="3">
        <v>0.04</v>
      </c>
      <c r="K6999" s="3">
        <v>0.23</v>
      </c>
    </row>
    <row r="7000" spans="1:11" x14ac:dyDescent="0.25">
      <c r="A7000" s="2">
        <v>7000</v>
      </c>
      <c r="B7000" s="2" t="s">
        <v>5176</v>
      </c>
      <c r="C7000" s="2" t="s">
        <v>46</v>
      </c>
      <c r="D7000" s="2">
        <v>2001</v>
      </c>
      <c r="E7000" s="2" t="s">
        <v>18</v>
      </c>
      <c r="F7000" s="2" t="s">
        <v>417</v>
      </c>
      <c r="G7000" s="2">
        <v>0.11</v>
      </c>
      <c r="H7000" s="2">
        <v>0.09</v>
      </c>
      <c r="I7000" s="2">
        <v>0</v>
      </c>
      <c r="J7000" s="2">
        <v>0.03</v>
      </c>
      <c r="K7000" s="2">
        <v>0.23</v>
      </c>
    </row>
    <row r="7001" spans="1:11" x14ac:dyDescent="0.25">
      <c r="A7001" s="3">
        <v>7001</v>
      </c>
      <c r="B7001" s="3" t="s">
        <v>5177</v>
      </c>
      <c r="C7001" s="3" t="s">
        <v>12</v>
      </c>
      <c r="D7001" s="3">
        <v>2007</v>
      </c>
      <c r="E7001" s="3" t="s">
        <v>18</v>
      </c>
      <c r="F7001" s="3" t="s">
        <v>1499</v>
      </c>
      <c r="G7001" s="3">
        <v>0.22</v>
      </c>
      <c r="H7001" s="3">
        <v>0</v>
      </c>
      <c r="I7001" s="3">
        <v>0</v>
      </c>
      <c r="J7001" s="3">
        <v>0.02</v>
      </c>
      <c r="K7001" s="3">
        <v>0.23</v>
      </c>
    </row>
    <row r="7002" spans="1:11" x14ac:dyDescent="0.25">
      <c r="A7002" s="2">
        <v>7002</v>
      </c>
      <c r="B7002" s="2" t="s">
        <v>5178</v>
      </c>
      <c r="C7002" s="2" t="s">
        <v>12</v>
      </c>
      <c r="D7002" s="2">
        <v>2009</v>
      </c>
      <c r="E7002" s="2" t="s">
        <v>28</v>
      </c>
      <c r="F7002" s="2" t="s">
        <v>445</v>
      </c>
      <c r="G7002" s="2">
        <v>0.22</v>
      </c>
      <c r="H7002" s="2">
        <v>0</v>
      </c>
      <c r="I7002" s="2">
        <v>0</v>
      </c>
      <c r="J7002" s="2">
        <v>0.02</v>
      </c>
      <c r="K7002" s="2">
        <v>0.23</v>
      </c>
    </row>
    <row r="7003" spans="1:11" x14ac:dyDescent="0.25">
      <c r="A7003" s="3">
        <v>7003</v>
      </c>
      <c r="B7003" s="3" t="s">
        <v>5179</v>
      </c>
      <c r="C7003" s="3" t="s">
        <v>46</v>
      </c>
      <c r="D7003" s="3">
        <v>2002</v>
      </c>
      <c r="E7003" s="3" t="s">
        <v>43</v>
      </c>
      <c r="F7003" s="3" t="s">
        <v>214</v>
      </c>
      <c r="G7003" s="3">
        <v>0.11</v>
      </c>
      <c r="H7003" s="3">
        <v>0.09</v>
      </c>
      <c r="I7003" s="3">
        <v>0</v>
      </c>
      <c r="J7003" s="3">
        <v>0.03</v>
      </c>
      <c r="K7003" s="3">
        <v>0.23</v>
      </c>
    </row>
    <row r="7004" spans="1:11" x14ac:dyDescent="0.25">
      <c r="A7004" s="2">
        <v>7004</v>
      </c>
      <c r="B7004" s="2" t="s">
        <v>5180</v>
      </c>
      <c r="C7004" s="2" t="s">
        <v>46</v>
      </c>
      <c r="D7004" s="2">
        <v>2006</v>
      </c>
      <c r="E7004" s="2" t="s">
        <v>13</v>
      </c>
      <c r="F7004" s="2" t="s">
        <v>121</v>
      </c>
      <c r="G7004" s="2">
        <v>0</v>
      </c>
      <c r="H7004" s="2">
        <v>0</v>
      </c>
      <c r="I7004" s="2">
        <v>0.23</v>
      </c>
      <c r="J7004" s="2">
        <v>0</v>
      </c>
      <c r="K7004" s="2">
        <v>0.23</v>
      </c>
    </row>
    <row r="7005" spans="1:11" x14ac:dyDescent="0.25">
      <c r="A7005" s="3">
        <v>7005</v>
      </c>
      <c r="B7005" s="3" t="s">
        <v>3771</v>
      </c>
      <c r="C7005" s="3" t="s">
        <v>12</v>
      </c>
      <c r="D7005" s="3">
        <v>2007</v>
      </c>
      <c r="E7005" s="3" t="s">
        <v>43</v>
      </c>
      <c r="F7005" s="3" t="s">
        <v>206</v>
      </c>
      <c r="G7005" s="3">
        <v>0.21</v>
      </c>
      <c r="H7005" s="3">
        <v>0.01</v>
      </c>
      <c r="I7005" s="3">
        <v>0</v>
      </c>
      <c r="J7005" s="3">
        <v>0.02</v>
      </c>
      <c r="K7005" s="3">
        <v>0.23</v>
      </c>
    </row>
    <row r="7006" spans="1:11" x14ac:dyDescent="0.25">
      <c r="A7006" s="2">
        <v>7006</v>
      </c>
      <c r="B7006" s="2" t="s">
        <v>5009</v>
      </c>
      <c r="C7006" s="2" t="s">
        <v>46</v>
      </c>
      <c r="D7006" s="2">
        <v>2005</v>
      </c>
      <c r="E7006" s="2" t="s">
        <v>22</v>
      </c>
      <c r="F7006" s="2" t="s">
        <v>176</v>
      </c>
      <c r="G7006" s="2">
        <v>0</v>
      </c>
      <c r="H7006" s="2">
        <v>0</v>
      </c>
      <c r="I7006" s="2">
        <v>0.23</v>
      </c>
      <c r="J7006" s="2">
        <v>0</v>
      </c>
      <c r="K7006" s="2">
        <v>0.23</v>
      </c>
    </row>
    <row r="7007" spans="1:11" x14ac:dyDescent="0.25">
      <c r="A7007" s="3">
        <v>7007</v>
      </c>
      <c r="B7007" s="3" t="s">
        <v>5181</v>
      </c>
      <c r="C7007" s="3" t="s">
        <v>78</v>
      </c>
      <c r="D7007" s="3">
        <v>2000</v>
      </c>
      <c r="E7007" s="3" t="s">
        <v>13</v>
      </c>
      <c r="F7007" s="3" t="s">
        <v>417</v>
      </c>
      <c r="G7007" s="3">
        <v>0.22</v>
      </c>
      <c r="H7007" s="3">
        <v>0.01</v>
      </c>
      <c r="I7007" s="3">
        <v>0</v>
      </c>
      <c r="J7007" s="3">
        <v>0</v>
      </c>
      <c r="K7007" s="3">
        <v>0.23</v>
      </c>
    </row>
    <row r="7008" spans="1:11" x14ac:dyDescent="0.25">
      <c r="A7008" s="2">
        <v>7008</v>
      </c>
      <c r="B7008" s="2" t="s">
        <v>4173</v>
      </c>
      <c r="C7008" s="2" t="s">
        <v>130</v>
      </c>
      <c r="D7008" s="2">
        <v>2005</v>
      </c>
      <c r="E7008" s="2" t="s">
        <v>28</v>
      </c>
      <c r="F7008" s="2" t="s">
        <v>1681</v>
      </c>
      <c r="G7008" s="2">
        <v>0.2</v>
      </c>
      <c r="H7008" s="2">
        <v>0.01</v>
      </c>
      <c r="I7008" s="2">
        <v>0</v>
      </c>
      <c r="J7008" s="2">
        <v>0.02</v>
      </c>
      <c r="K7008" s="2">
        <v>0.23</v>
      </c>
    </row>
    <row r="7009" spans="1:11" x14ac:dyDescent="0.25">
      <c r="A7009" s="3">
        <v>7009</v>
      </c>
      <c r="B7009" s="3" t="s">
        <v>3296</v>
      </c>
      <c r="C7009" s="3" t="s">
        <v>67</v>
      </c>
      <c r="D7009" s="3">
        <v>2015</v>
      </c>
      <c r="E7009" s="3" t="s">
        <v>22</v>
      </c>
      <c r="F7009" s="3" t="s">
        <v>296</v>
      </c>
      <c r="G7009" s="3">
        <v>0.09</v>
      </c>
      <c r="H7009" s="3">
        <v>0.1</v>
      </c>
      <c r="I7009" s="3">
        <v>0</v>
      </c>
      <c r="J7009" s="3">
        <v>0.04</v>
      </c>
      <c r="K7009" s="3">
        <v>0.23</v>
      </c>
    </row>
    <row r="7010" spans="1:11" x14ac:dyDescent="0.25">
      <c r="A7010" s="2">
        <v>7010</v>
      </c>
      <c r="B7010" s="2" t="s">
        <v>4309</v>
      </c>
      <c r="C7010" s="2" t="s">
        <v>147</v>
      </c>
      <c r="D7010" s="2">
        <v>2002</v>
      </c>
      <c r="E7010" s="2" t="s">
        <v>31</v>
      </c>
      <c r="F7010" s="2" t="s">
        <v>61</v>
      </c>
      <c r="G7010" s="2">
        <v>0.18</v>
      </c>
      <c r="H7010" s="2">
        <v>0.05</v>
      </c>
      <c r="I7010" s="2">
        <v>0</v>
      </c>
      <c r="J7010" s="2">
        <v>0.01</v>
      </c>
      <c r="K7010" s="2">
        <v>0.23</v>
      </c>
    </row>
    <row r="7011" spans="1:11" x14ac:dyDescent="0.25">
      <c r="A7011" s="3">
        <v>7011</v>
      </c>
      <c r="B7011" s="3" t="s">
        <v>477</v>
      </c>
      <c r="C7011" s="3" t="s">
        <v>147</v>
      </c>
      <c r="D7011" s="3">
        <v>2003</v>
      </c>
      <c r="E7011" s="3" t="s">
        <v>43</v>
      </c>
      <c r="F7011" s="3" t="s">
        <v>92</v>
      </c>
      <c r="G7011" s="3">
        <v>0.18</v>
      </c>
      <c r="H7011" s="3">
        <v>0.05</v>
      </c>
      <c r="I7011" s="3">
        <v>0</v>
      </c>
      <c r="J7011" s="3">
        <v>0.01</v>
      </c>
      <c r="K7011" s="3">
        <v>0.23</v>
      </c>
    </row>
    <row r="7012" spans="1:11" x14ac:dyDescent="0.25">
      <c r="A7012" s="2">
        <v>7012</v>
      </c>
      <c r="B7012" s="2" t="s">
        <v>5182</v>
      </c>
      <c r="C7012" s="2" t="s">
        <v>12</v>
      </c>
      <c r="D7012" s="2">
        <v>2008</v>
      </c>
      <c r="E7012" s="2" t="s">
        <v>83</v>
      </c>
      <c r="F7012" s="2" t="s">
        <v>61</v>
      </c>
      <c r="G7012" s="2">
        <v>0.2</v>
      </c>
      <c r="H7012" s="2">
        <v>0.02</v>
      </c>
      <c r="I7012" s="2">
        <v>0</v>
      </c>
      <c r="J7012" s="2">
        <v>0.02</v>
      </c>
      <c r="K7012" s="2">
        <v>0.23</v>
      </c>
    </row>
    <row r="7013" spans="1:11" x14ac:dyDescent="0.25">
      <c r="A7013" s="3">
        <v>7013</v>
      </c>
      <c r="B7013" s="3" t="s">
        <v>3344</v>
      </c>
      <c r="C7013" s="3" t="s">
        <v>39</v>
      </c>
      <c r="D7013" s="3">
        <v>2009</v>
      </c>
      <c r="E7013" s="3" t="s">
        <v>28</v>
      </c>
      <c r="F7013" s="3" t="s">
        <v>445</v>
      </c>
      <c r="G7013" s="3">
        <v>0.22</v>
      </c>
      <c r="H7013" s="3">
        <v>0</v>
      </c>
      <c r="I7013" s="3">
        <v>0</v>
      </c>
      <c r="J7013" s="3">
        <v>0.02</v>
      </c>
      <c r="K7013" s="3">
        <v>0.23</v>
      </c>
    </row>
    <row r="7014" spans="1:11" x14ac:dyDescent="0.25">
      <c r="A7014" s="2">
        <v>7014</v>
      </c>
      <c r="B7014" s="2" t="s">
        <v>5183</v>
      </c>
      <c r="C7014" s="2" t="s">
        <v>12</v>
      </c>
      <c r="D7014" s="2">
        <v>2010</v>
      </c>
      <c r="E7014" s="2" t="s">
        <v>212</v>
      </c>
      <c r="F7014" s="2" t="s">
        <v>385</v>
      </c>
      <c r="G7014" s="2">
        <v>0.11</v>
      </c>
      <c r="H7014" s="2">
        <v>0.1</v>
      </c>
      <c r="I7014" s="2">
        <v>0</v>
      </c>
      <c r="J7014" s="2">
        <v>0.02</v>
      </c>
      <c r="K7014" s="2">
        <v>0.23</v>
      </c>
    </row>
    <row r="7015" spans="1:11" x14ac:dyDescent="0.25">
      <c r="A7015" s="3">
        <v>7015</v>
      </c>
      <c r="B7015" s="3" t="s">
        <v>5184</v>
      </c>
      <c r="C7015" s="3" t="s">
        <v>46</v>
      </c>
      <c r="D7015" s="3">
        <v>2003</v>
      </c>
      <c r="E7015" s="3" t="s">
        <v>13</v>
      </c>
      <c r="F7015" s="3" t="s">
        <v>121</v>
      </c>
      <c r="G7015" s="3">
        <v>0.11</v>
      </c>
      <c r="H7015" s="3">
        <v>0.09</v>
      </c>
      <c r="I7015" s="3">
        <v>0</v>
      </c>
      <c r="J7015" s="3">
        <v>0.03</v>
      </c>
      <c r="K7015" s="3">
        <v>0.23</v>
      </c>
    </row>
    <row r="7016" spans="1:11" x14ac:dyDescent="0.25">
      <c r="A7016" s="2">
        <v>7016</v>
      </c>
      <c r="B7016" s="2" t="s">
        <v>5185</v>
      </c>
      <c r="C7016" s="2" t="s">
        <v>21</v>
      </c>
      <c r="D7016" s="2">
        <v>1997</v>
      </c>
      <c r="E7016" s="2" t="s">
        <v>33</v>
      </c>
      <c r="F7016" s="2" t="s">
        <v>5186</v>
      </c>
      <c r="G7016" s="2">
        <v>0</v>
      </c>
      <c r="H7016" s="2">
        <v>0</v>
      </c>
      <c r="I7016" s="2">
        <v>0.23</v>
      </c>
      <c r="J7016" s="2">
        <v>0</v>
      </c>
      <c r="K7016" s="2">
        <v>0.23</v>
      </c>
    </row>
    <row r="7017" spans="1:11" x14ac:dyDescent="0.25">
      <c r="A7017" s="3">
        <v>7017</v>
      </c>
      <c r="B7017" s="3" t="s">
        <v>5187</v>
      </c>
      <c r="C7017" s="3" t="s">
        <v>26</v>
      </c>
      <c r="D7017" s="3">
        <v>2009</v>
      </c>
      <c r="E7017" s="3" t="s">
        <v>33</v>
      </c>
      <c r="F7017" s="3" t="s">
        <v>92</v>
      </c>
      <c r="G7017" s="3">
        <v>0.16</v>
      </c>
      <c r="H7017" s="3">
        <v>0.01</v>
      </c>
      <c r="I7017" s="3">
        <v>0</v>
      </c>
      <c r="J7017" s="3">
        <v>0.06</v>
      </c>
      <c r="K7017" s="3">
        <v>0.23</v>
      </c>
    </row>
    <row r="7018" spans="1:11" x14ac:dyDescent="0.25">
      <c r="A7018" s="2">
        <v>7018</v>
      </c>
      <c r="B7018" s="2" t="s">
        <v>2947</v>
      </c>
      <c r="C7018" s="2" t="s">
        <v>113</v>
      </c>
      <c r="D7018" s="2">
        <v>2005</v>
      </c>
      <c r="E7018" s="2" t="s">
        <v>43</v>
      </c>
      <c r="F7018" s="2" t="s">
        <v>260</v>
      </c>
      <c r="G7018" s="2">
        <v>0.17</v>
      </c>
      <c r="H7018" s="2">
        <v>0.05</v>
      </c>
      <c r="I7018" s="2">
        <v>0</v>
      </c>
      <c r="J7018" s="2">
        <v>0.01</v>
      </c>
      <c r="K7018" s="2">
        <v>0.23</v>
      </c>
    </row>
    <row r="7019" spans="1:11" x14ac:dyDescent="0.2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25">
      <c r="A7020" s="2">
        <v>7020</v>
      </c>
      <c r="B7020" s="2" t="s">
        <v>5188</v>
      </c>
      <c r="C7020" s="2" t="s">
        <v>46</v>
      </c>
      <c r="D7020" s="2">
        <v>2002</v>
      </c>
      <c r="E7020" s="2" t="s">
        <v>13</v>
      </c>
      <c r="F7020" s="2" t="s">
        <v>59</v>
      </c>
      <c r="G7020" s="2">
        <v>0.11</v>
      </c>
      <c r="H7020" s="2">
        <v>0.09</v>
      </c>
      <c r="I7020" s="2">
        <v>0</v>
      </c>
      <c r="J7020" s="2">
        <v>0.03</v>
      </c>
      <c r="K7020" s="2">
        <v>0.23</v>
      </c>
    </row>
    <row r="7021" spans="1:11" x14ac:dyDescent="0.25">
      <c r="A7021" s="3">
        <v>7021</v>
      </c>
      <c r="B7021" s="3" t="s">
        <v>3183</v>
      </c>
      <c r="C7021" s="3" t="s">
        <v>141</v>
      </c>
      <c r="D7021" s="3">
        <v>2015</v>
      </c>
      <c r="E7021" s="3" t="s">
        <v>43</v>
      </c>
      <c r="F7021" s="3" t="s">
        <v>61</v>
      </c>
      <c r="G7021" s="3">
        <v>0.16</v>
      </c>
      <c r="H7021" s="3">
        <v>0.05</v>
      </c>
      <c r="I7021" s="3">
        <v>0</v>
      </c>
      <c r="J7021" s="3">
        <v>0.02</v>
      </c>
      <c r="K7021" s="3">
        <v>0.23</v>
      </c>
    </row>
    <row r="7022" spans="1:11" x14ac:dyDescent="0.25">
      <c r="A7022" s="2">
        <v>7022</v>
      </c>
      <c r="B7022" s="2" t="s">
        <v>5189</v>
      </c>
      <c r="C7022" s="2" t="s">
        <v>86</v>
      </c>
      <c r="D7022" s="2">
        <v>1998</v>
      </c>
      <c r="E7022" s="2" t="s">
        <v>72</v>
      </c>
      <c r="F7022" s="2" t="s">
        <v>296</v>
      </c>
      <c r="G7022" s="2">
        <v>0.13</v>
      </c>
      <c r="H7022" s="2">
        <v>0.09</v>
      </c>
      <c r="I7022" s="2">
        <v>0</v>
      </c>
      <c r="J7022" s="2">
        <v>0.02</v>
      </c>
      <c r="K7022" s="2">
        <v>0.23</v>
      </c>
    </row>
    <row r="7023" spans="1:11" x14ac:dyDescent="0.25">
      <c r="A7023" s="3">
        <v>7023</v>
      </c>
      <c r="B7023" s="3" t="s">
        <v>5190</v>
      </c>
      <c r="C7023" s="3" t="s">
        <v>834</v>
      </c>
      <c r="D7023" s="3">
        <v>1995</v>
      </c>
      <c r="E7023" s="3" t="s">
        <v>72</v>
      </c>
      <c r="F7023" s="3" t="s">
        <v>121</v>
      </c>
      <c r="G7023" s="3">
        <v>0</v>
      </c>
      <c r="H7023" s="3">
        <v>0</v>
      </c>
      <c r="I7023" s="3">
        <v>0.23</v>
      </c>
      <c r="J7023" s="3">
        <v>0</v>
      </c>
      <c r="K7023" s="3">
        <v>0.23</v>
      </c>
    </row>
    <row r="7024" spans="1:11" x14ac:dyDescent="0.25">
      <c r="A7024" s="2">
        <v>7024</v>
      </c>
      <c r="B7024" s="2" t="s">
        <v>5191</v>
      </c>
      <c r="C7024" s="2" t="s">
        <v>834</v>
      </c>
      <c r="D7024" s="2">
        <v>1996</v>
      </c>
      <c r="E7024" s="2" t="s">
        <v>22</v>
      </c>
      <c r="F7024" s="2" t="s">
        <v>2850</v>
      </c>
      <c r="G7024" s="2">
        <v>0</v>
      </c>
      <c r="H7024" s="2">
        <v>0</v>
      </c>
      <c r="I7024" s="2">
        <v>0.23</v>
      </c>
      <c r="J7024" s="2">
        <v>0</v>
      </c>
      <c r="K7024" s="2">
        <v>0.23</v>
      </c>
    </row>
    <row r="7025" spans="1:11" x14ac:dyDescent="0.25">
      <c r="A7025" s="3">
        <v>7025</v>
      </c>
      <c r="B7025" s="3" t="s">
        <v>2081</v>
      </c>
      <c r="C7025" s="3" t="s">
        <v>147</v>
      </c>
      <c r="D7025" s="3">
        <v>2002</v>
      </c>
      <c r="E7025" s="3" t="s">
        <v>2</v>
      </c>
      <c r="F7025" s="3" t="s">
        <v>385</v>
      </c>
      <c r="G7025" s="3">
        <v>0.18</v>
      </c>
      <c r="H7025" s="3">
        <v>0.05</v>
      </c>
      <c r="I7025" s="3">
        <v>0</v>
      </c>
      <c r="J7025" s="3">
        <v>0.01</v>
      </c>
      <c r="K7025" s="3">
        <v>0.23</v>
      </c>
    </row>
    <row r="7026" spans="1:11" x14ac:dyDescent="0.25">
      <c r="A7026" s="2">
        <v>7026</v>
      </c>
      <c r="B7026" s="2" t="s">
        <v>2087</v>
      </c>
      <c r="C7026" s="2" t="s">
        <v>26</v>
      </c>
      <c r="D7026" s="2">
        <v>2008</v>
      </c>
      <c r="E7026" s="2" t="s">
        <v>13</v>
      </c>
      <c r="F7026" s="2" t="s">
        <v>92</v>
      </c>
      <c r="G7026" s="2">
        <v>0.21</v>
      </c>
      <c r="H7026" s="2">
        <v>0</v>
      </c>
      <c r="I7026" s="2">
        <v>0</v>
      </c>
      <c r="J7026" s="2">
        <v>0.02</v>
      </c>
      <c r="K7026" s="2">
        <v>0.23</v>
      </c>
    </row>
    <row r="7027" spans="1:11" x14ac:dyDescent="0.25">
      <c r="A7027" s="3">
        <v>7027</v>
      </c>
      <c r="B7027" s="3" t="s">
        <v>2659</v>
      </c>
      <c r="C7027" s="3" t="s">
        <v>149</v>
      </c>
      <c r="D7027" s="3">
        <v>2014</v>
      </c>
      <c r="E7027" s="3" t="s">
        <v>43</v>
      </c>
      <c r="F7027" s="3" t="s">
        <v>206</v>
      </c>
      <c r="G7027" s="3">
        <v>0.1</v>
      </c>
      <c r="H7027" s="3">
        <v>0.11</v>
      </c>
      <c r="I7027" s="3">
        <v>0</v>
      </c>
      <c r="J7027" s="3">
        <v>0.02</v>
      </c>
      <c r="K7027" s="3">
        <v>0.23</v>
      </c>
    </row>
    <row r="7028" spans="1:11" x14ac:dyDescent="0.25">
      <c r="A7028" s="2">
        <v>7028</v>
      </c>
      <c r="B7028" s="2" t="s">
        <v>4987</v>
      </c>
      <c r="C7028" s="2" t="s">
        <v>26</v>
      </c>
      <c r="D7028" s="2">
        <v>2008</v>
      </c>
      <c r="E7028" s="2" t="s">
        <v>28</v>
      </c>
      <c r="F7028" s="2" t="s">
        <v>451</v>
      </c>
      <c r="G7028" s="2">
        <v>0.19</v>
      </c>
      <c r="H7028" s="2">
        <v>0.02</v>
      </c>
      <c r="I7028" s="2">
        <v>0</v>
      </c>
      <c r="J7028" s="2">
        <v>0.02</v>
      </c>
      <c r="K7028" s="2">
        <v>0.23</v>
      </c>
    </row>
    <row r="7029" spans="1:11" x14ac:dyDescent="0.25">
      <c r="A7029" s="3">
        <v>7029</v>
      </c>
      <c r="B7029" s="3" t="s">
        <v>1957</v>
      </c>
      <c r="C7029" s="3" t="s">
        <v>39</v>
      </c>
      <c r="D7029" s="3">
        <v>2005</v>
      </c>
      <c r="E7029" s="3" t="s">
        <v>43</v>
      </c>
      <c r="F7029" s="3" t="s">
        <v>44</v>
      </c>
      <c r="G7029" s="3">
        <v>0.21</v>
      </c>
      <c r="H7029" s="3">
        <v>0.01</v>
      </c>
      <c r="I7029" s="3">
        <v>0</v>
      </c>
      <c r="J7029" s="3">
        <v>0.02</v>
      </c>
      <c r="K7029" s="3">
        <v>0.23</v>
      </c>
    </row>
    <row r="7030" spans="1:11" x14ac:dyDescent="0.25">
      <c r="A7030" s="2">
        <v>7030</v>
      </c>
      <c r="B7030" s="2" t="s">
        <v>5192</v>
      </c>
      <c r="C7030" s="2" t="s">
        <v>26</v>
      </c>
      <c r="D7030" s="2">
        <v>2006</v>
      </c>
      <c r="E7030" s="2" t="s">
        <v>212</v>
      </c>
      <c r="F7030" s="2" t="s">
        <v>385</v>
      </c>
      <c r="G7030" s="2">
        <v>0.19</v>
      </c>
      <c r="H7030" s="2">
        <v>0.02</v>
      </c>
      <c r="I7030" s="2">
        <v>0</v>
      </c>
      <c r="J7030" s="2">
        <v>0.02</v>
      </c>
      <c r="K7030" s="2">
        <v>0.23</v>
      </c>
    </row>
    <row r="7031" spans="1:11" x14ac:dyDescent="0.25">
      <c r="A7031" s="3">
        <v>7031</v>
      </c>
      <c r="B7031" s="3" t="s">
        <v>5193</v>
      </c>
      <c r="C7031" s="3" t="s">
        <v>26</v>
      </c>
      <c r="D7031" s="3">
        <v>2008</v>
      </c>
      <c r="E7031" s="3" t="s">
        <v>33</v>
      </c>
      <c r="F7031" s="3" t="s">
        <v>128</v>
      </c>
      <c r="G7031" s="3">
        <v>0.2</v>
      </c>
      <c r="H7031" s="3">
        <v>0.01</v>
      </c>
      <c r="I7031" s="3">
        <v>0</v>
      </c>
      <c r="J7031" s="3">
        <v>0.02</v>
      </c>
      <c r="K7031" s="3">
        <v>0.23</v>
      </c>
    </row>
    <row r="7032" spans="1:11" x14ac:dyDescent="0.25">
      <c r="A7032" s="2">
        <v>7032</v>
      </c>
      <c r="B7032" s="2" t="s">
        <v>5194</v>
      </c>
      <c r="C7032" s="2" t="s">
        <v>86</v>
      </c>
      <c r="D7032" s="2">
        <v>2001</v>
      </c>
      <c r="E7032" s="2" t="s">
        <v>31</v>
      </c>
      <c r="F7032" s="2" t="s">
        <v>92</v>
      </c>
      <c r="G7032" s="2">
        <v>0.13</v>
      </c>
      <c r="H7032" s="2">
        <v>0.09</v>
      </c>
      <c r="I7032" s="2">
        <v>0</v>
      </c>
      <c r="J7032" s="2">
        <v>0.02</v>
      </c>
      <c r="K7032" s="2">
        <v>0.23</v>
      </c>
    </row>
    <row r="7033" spans="1:11" x14ac:dyDescent="0.25">
      <c r="A7033" s="3">
        <v>7033</v>
      </c>
      <c r="B7033" s="3" t="s">
        <v>5195</v>
      </c>
      <c r="C7033" s="3" t="s">
        <v>86</v>
      </c>
      <c r="D7033" s="3">
        <v>2000</v>
      </c>
      <c r="E7033" s="3" t="s">
        <v>13</v>
      </c>
      <c r="F7033" s="3" t="s">
        <v>59</v>
      </c>
      <c r="G7033" s="3">
        <v>0.13</v>
      </c>
      <c r="H7033" s="3">
        <v>0.09</v>
      </c>
      <c r="I7033" s="3">
        <v>0</v>
      </c>
      <c r="J7033" s="3">
        <v>0.02</v>
      </c>
      <c r="K7033" s="3">
        <v>0.23</v>
      </c>
    </row>
    <row r="7034" spans="1:11" x14ac:dyDescent="0.25">
      <c r="A7034" s="2">
        <v>7034</v>
      </c>
      <c r="B7034" s="2" t="s">
        <v>5196</v>
      </c>
      <c r="C7034" s="2" t="s">
        <v>12</v>
      </c>
      <c r="D7034" s="2">
        <v>2007</v>
      </c>
      <c r="E7034" s="2" t="s">
        <v>13</v>
      </c>
      <c r="F7034" s="2" t="s">
        <v>5197</v>
      </c>
      <c r="G7034" s="2">
        <v>0.21</v>
      </c>
      <c r="H7034" s="2">
        <v>0</v>
      </c>
      <c r="I7034" s="2">
        <v>0</v>
      </c>
      <c r="J7034" s="2">
        <v>0.02</v>
      </c>
      <c r="K7034" s="2">
        <v>0.23</v>
      </c>
    </row>
    <row r="7035" spans="1:11" x14ac:dyDescent="0.25">
      <c r="A7035" s="3">
        <v>7035</v>
      </c>
      <c r="B7035" s="3" t="s">
        <v>5198</v>
      </c>
      <c r="C7035" s="3" t="s">
        <v>55</v>
      </c>
      <c r="D7035" s="3">
        <v>2005</v>
      </c>
      <c r="E7035" s="3" t="s">
        <v>28</v>
      </c>
      <c r="F7035" s="3" t="s">
        <v>184</v>
      </c>
      <c r="G7035" s="3">
        <v>0.17</v>
      </c>
      <c r="H7035" s="3">
        <v>0.06</v>
      </c>
      <c r="I7035" s="3">
        <v>0</v>
      </c>
      <c r="J7035" s="3">
        <v>0</v>
      </c>
      <c r="K7035" s="3">
        <v>0.23</v>
      </c>
    </row>
    <row r="7036" spans="1:11" x14ac:dyDescent="0.2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25">
      <c r="A7037" s="3">
        <v>7037</v>
      </c>
      <c r="B7037" s="3" t="s">
        <v>5199</v>
      </c>
      <c r="C7037" s="3" t="s">
        <v>46</v>
      </c>
      <c r="D7037" s="4" t="s">
        <v>225</v>
      </c>
      <c r="E7037" s="3" t="s">
        <v>31</v>
      </c>
      <c r="F7037" s="3" t="s">
        <v>878</v>
      </c>
      <c r="G7037" s="3">
        <v>0.11</v>
      </c>
      <c r="H7037" s="3">
        <v>0.09</v>
      </c>
      <c r="I7037" s="3">
        <v>0</v>
      </c>
      <c r="J7037" s="3">
        <v>0.03</v>
      </c>
      <c r="K7037" s="3">
        <v>0.23</v>
      </c>
    </row>
    <row r="7038" spans="1:11" x14ac:dyDescent="0.25">
      <c r="A7038" s="2">
        <v>7038</v>
      </c>
      <c r="B7038" s="2" t="s">
        <v>5200</v>
      </c>
      <c r="C7038" s="2" t="s">
        <v>86</v>
      </c>
      <c r="D7038" s="2">
        <v>1998</v>
      </c>
      <c r="E7038" s="2" t="s">
        <v>33</v>
      </c>
      <c r="F7038" s="2" t="s">
        <v>1504</v>
      </c>
      <c r="G7038" s="2">
        <v>0.13</v>
      </c>
      <c r="H7038" s="2">
        <v>0.09</v>
      </c>
      <c r="I7038" s="2">
        <v>0</v>
      </c>
      <c r="J7038" s="2">
        <v>0.02</v>
      </c>
      <c r="K7038" s="2">
        <v>0.23</v>
      </c>
    </row>
    <row r="7039" spans="1:11" x14ac:dyDescent="0.25">
      <c r="A7039" s="3">
        <v>7039</v>
      </c>
      <c r="B7039" s="3" t="s">
        <v>5201</v>
      </c>
      <c r="C7039" s="3" t="s">
        <v>26</v>
      </c>
      <c r="D7039" s="3">
        <v>2010</v>
      </c>
      <c r="E7039" s="3" t="s">
        <v>83</v>
      </c>
      <c r="F7039" s="3" t="s">
        <v>14</v>
      </c>
      <c r="G7039" s="3">
        <v>0</v>
      </c>
      <c r="H7039" s="3">
        <v>0.12</v>
      </c>
      <c r="I7039" s="3">
        <v>0.09</v>
      </c>
      <c r="J7039" s="3">
        <v>0.02</v>
      </c>
      <c r="K7039" s="3">
        <v>0.23</v>
      </c>
    </row>
    <row r="7040" spans="1:11" x14ac:dyDescent="0.25">
      <c r="A7040" s="2">
        <v>7040</v>
      </c>
      <c r="B7040" s="2" t="s">
        <v>5202</v>
      </c>
      <c r="C7040" s="2" t="s">
        <v>130</v>
      </c>
      <c r="D7040" s="2">
        <v>2008</v>
      </c>
      <c r="E7040" s="2" t="s">
        <v>212</v>
      </c>
      <c r="F7040" s="2" t="s">
        <v>184</v>
      </c>
      <c r="G7040" s="2">
        <v>0</v>
      </c>
      <c r="H7040" s="2">
        <v>0.03</v>
      </c>
      <c r="I7040" s="2">
        <v>0.18</v>
      </c>
      <c r="J7040" s="2">
        <v>0.01</v>
      </c>
      <c r="K7040" s="2">
        <v>0.23</v>
      </c>
    </row>
    <row r="7041" spans="1:11" x14ac:dyDescent="0.25">
      <c r="A7041" s="3">
        <v>7041</v>
      </c>
      <c r="B7041" s="3" t="s">
        <v>3311</v>
      </c>
      <c r="C7041" s="3" t="s">
        <v>39</v>
      </c>
      <c r="D7041" s="3">
        <v>2009</v>
      </c>
      <c r="E7041" s="3" t="s">
        <v>43</v>
      </c>
      <c r="F7041" s="3" t="s">
        <v>751</v>
      </c>
      <c r="G7041" s="3">
        <v>0.13</v>
      </c>
      <c r="H7041" s="3">
        <v>0.06</v>
      </c>
      <c r="I7041" s="3">
        <v>0.02</v>
      </c>
      <c r="J7041" s="3">
        <v>0.02</v>
      </c>
      <c r="K7041" s="3">
        <v>0.23</v>
      </c>
    </row>
    <row r="7042" spans="1:11" x14ac:dyDescent="0.25">
      <c r="A7042" s="2">
        <v>7042</v>
      </c>
      <c r="B7042" s="2" t="s">
        <v>3209</v>
      </c>
      <c r="C7042" s="2" t="s">
        <v>39</v>
      </c>
      <c r="D7042" s="2">
        <v>2014</v>
      </c>
      <c r="E7042" s="2" t="s">
        <v>72</v>
      </c>
      <c r="F7042" s="2" t="s">
        <v>296</v>
      </c>
      <c r="G7042" s="2">
        <v>0.13</v>
      </c>
      <c r="H7042" s="2">
        <v>0.08</v>
      </c>
      <c r="I7042" s="2">
        <v>0</v>
      </c>
      <c r="J7042" s="2">
        <v>0.02</v>
      </c>
      <c r="K7042" s="2">
        <v>0.23</v>
      </c>
    </row>
    <row r="7043" spans="1:11" x14ac:dyDescent="0.25">
      <c r="A7043" s="3">
        <v>7043</v>
      </c>
      <c r="B7043" s="3" t="s">
        <v>5203</v>
      </c>
      <c r="C7043" s="3" t="s">
        <v>26</v>
      </c>
      <c r="D7043" s="3">
        <v>2008</v>
      </c>
      <c r="E7043" s="3" t="s">
        <v>33</v>
      </c>
      <c r="F7043" s="3" t="s">
        <v>1664</v>
      </c>
      <c r="G7043" s="3">
        <v>0.21</v>
      </c>
      <c r="H7043" s="3">
        <v>0</v>
      </c>
      <c r="I7043" s="3">
        <v>0</v>
      </c>
      <c r="J7043" s="3">
        <v>0.01</v>
      </c>
      <c r="K7043" s="3">
        <v>0.23</v>
      </c>
    </row>
    <row r="7044" spans="1:11" x14ac:dyDescent="0.25">
      <c r="A7044" s="2">
        <v>7044</v>
      </c>
      <c r="B7044" s="2" t="s">
        <v>251</v>
      </c>
      <c r="C7044" s="2" t="s">
        <v>55</v>
      </c>
      <c r="D7044" s="2">
        <v>2005</v>
      </c>
      <c r="E7044" s="2" t="s">
        <v>13</v>
      </c>
      <c r="F7044" s="2" t="s">
        <v>110</v>
      </c>
      <c r="G7044" s="2">
        <v>0.17</v>
      </c>
      <c r="H7044" s="2">
        <v>0.06</v>
      </c>
      <c r="I7044" s="2">
        <v>0</v>
      </c>
      <c r="J7044" s="2">
        <v>0</v>
      </c>
      <c r="K7044" s="2">
        <v>0.23</v>
      </c>
    </row>
    <row r="7045" spans="1:11" x14ac:dyDescent="0.25">
      <c r="A7045" s="3">
        <v>7045</v>
      </c>
      <c r="B7045" s="3" t="s">
        <v>5204</v>
      </c>
      <c r="C7045" s="3" t="s">
        <v>12</v>
      </c>
      <c r="D7045" s="3">
        <v>2011</v>
      </c>
      <c r="E7045" s="3" t="s">
        <v>28</v>
      </c>
      <c r="F7045" s="3" t="s">
        <v>184</v>
      </c>
      <c r="G7045" s="3">
        <v>0.15</v>
      </c>
      <c r="H7045" s="3">
        <v>0.06</v>
      </c>
      <c r="I7045" s="3">
        <v>0</v>
      </c>
      <c r="J7045" s="3">
        <v>0.02</v>
      </c>
      <c r="K7045" s="3">
        <v>0.23</v>
      </c>
    </row>
    <row r="7046" spans="1:11" x14ac:dyDescent="0.25">
      <c r="A7046" s="2">
        <v>7046</v>
      </c>
      <c r="B7046" s="2" t="s">
        <v>4545</v>
      </c>
      <c r="C7046" s="2" t="s">
        <v>42</v>
      </c>
      <c r="D7046" s="2">
        <v>2007</v>
      </c>
      <c r="E7046" s="2" t="s">
        <v>18</v>
      </c>
      <c r="F7046" s="2" t="s">
        <v>110</v>
      </c>
      <c r="G7046" s="2">
        <v>0.15</v>
      </c>
      <c r="H7046" s="2">
        <v>0.05</v>
      </c>
      <c r="I7046" s="2">
        <v>0</v>
      </c>
      <c r="J7046" s="2">
        <v>0.03</v>
      </c>
      <c r="K7046" s="2">
        <v>0.23</v>
      </c>
    </row>
    <row r="7047" spans="1:11" x14ac:dyDescent="0.25">
      <c r="A7047" s="3">
        <v>7047</v>
      </c>
      <c r="B7047" s="3" t="s">
        <v>5205</v>
      </c>
      <c r="C7047" s="3" t="s">
        <v>4962</v>
      </c>
      <c r="D7047" s="3">
        <v>1994</v>
      </c>
      <c r="E7047" s="3" t="s">
        <v>72</v>
      </c>
      <c r="F7047" s="3" t="s">
        <v>4963</v>
      </c>
      <c r="G7047" s="3">
        <v>0</v>
      </c>
      <c r="H7047" s="3">
        <v>0</v>
      </c>
      <c r="I7047" s="3">
        <v>0.23</v>
      </c>
      <c r="J7047" s="3">
        <v>0</v>
      </c>
      <c r="K7047" s="3">
        <v>0.23</v>
      </c>
    </row>
    <row r="7048" spans="1:11" x14ac:dyDescent="0.25">
      <c r="A7048" s="2">
        <v>7048</v>
      </c>
      <c r="B7048" s="2" t="s">
        <v>5206</v>
      </c>
      <c r="C7048" s="2" t="s">
        <v>86</v>
      </c>
      <c r="D7048" s="2">
        <v>1996</v>
      </c>
      <c r="E7048" s="2" t="s">
        <v>43</v>
      </c>
      <c r="F7048" s="2" t="s">
        <v>5207</v>
      </c>
      <c r="G7048" s="2">
        <v>0.13</v>
      </c>
      <c r="H7048" s="2">
        <v>0.09</v>
      </c>
      <c r="I7048" s="2">
        <v>0</v>
      </c>
      <c r="J7048" s="2">
        <v>0.02</v>
      </c>
      <c r="K7048" s="2">
        <v>0.23</v>
      </c>
    </row>
    <row r="7049" spans="1:11" x14ac:dyDescent="0.25">
      <c r="A7049" s="3">
        <v>7049</v>
      </c>
      <c r="B7049" s="3" t="s">
        <v>5208</v>
      </c>
      <c r="C7049" s="3" t="s">
        <v>26</v>
      </c>
      <c r="D7049" s="3">
        <v>2008</v>
      </c>
      <c r="E7049" s="3" t="s">
        <v>22</v>
      </c>
      <c r="F7049" s="3" t="s">
        <v>1203</v>
      </c>
      <c r="G7049" s="3">
        <v>0.21</v>
      </c>
      <c r="H7049" s="3">
        <v>0</v>
      </c>
      <c r="I7049" s="3">
        <v>0</v>
      </c>
      <c r="J7049" s="3">
        <v>0.02</v>
      </c>
      <c r="K7049" s="3">
        <v>0.23</v>
      </c>
    </row>
    <row r="7050" spans="1:11" x14ac:dyDescent="0.25">
      <c r="A7050" s="2">
        <v>7050</v>
      </c>
      <c r="B7050" s="2" t="s">
        <v>1715</v>
      </c>
      <c r="C7050" s="2" t="s">
        <v>141</v>
      </c>
      <c r="D7050" s="2">
        <v>2015</v>
      </c>
      <c r="E7050" s="2" t="s">
        <v>18</v>
      </c>
      <c r="F7050" s="2" t="s">
        <v>1716</v>
      </c>
      <c r="G7050" s="2">
        <v>0.08</v>
      </c>
      <c r="H7050" s="2">
        <v>0.13</v>
      </c>
      <c r="I7050" s="2">
        <v>0</v>
      </c>
      <c r="J7050" s="2">
        <v>0.02</v>
      </c>
      <c r="K7050" s="2">
        <v>0.23</v>
      </c>
    </row>
    <row r="7051" spans="1:11" x14ac:dyDescent="0.25">
      <c r="A7051" s="3">
        <v>7051</v>
      </c>
      <c r="B7051" s="3" t="s">
        <v>3048</v>
      </c>
      <c r="C7051" s="3" t="s">
        <v>46</v>
      </c>
      <c r="D7051" s="3">
        <v>2010</v>
      </c>
      <c r="E7051" s="3" t="s">
        <v>13</v>
      </c>
      <c r="F7051" s="3" t="s">
        <v>44</v>
      </c>
      <c r="G7051" s="3">
        <v>0.11</v>
      </c>
      <c r="H7051" s="3">
        <v>0.09</v>
      </c>
      <c r="I7051" s="3">
        <v>0</v>
      </c>
      <c r="J7051" s="3">
        <v>0.03</v>
      </c>
      <c r="K7051" s="3">
        <v>0.23</v>
      </c>
    </row>
    <row r="7052" spans="1:11" x14ac:dyDescent="0.25">
      <c r="A7052" s="2">
        <v>7052</v>
      </c>
      <c r="B7052" s="2" t="s">
        <v>66</v>
      </c>
      <c r="C7052" s="2" t="s">
        <v>118</v>
      </c>
      <c r="D7052" s="2">
        <v>2015</v>
      </c>
      <c r="E7052" s="2" t="s">
        <v>31</v>
      </c>
      <c r="F7052" s="2" t="s">
        <v>61</v>
      </c>
      <c r="G7052" s="2">
        <v>0</v>
      </c>
      <c r="H7052" s="2">
        <v>0.22</v>
      </c>
      <c r="I7052" s="2">
        <v>0</v>
      </c>
      <c r="J7052" s="2">
        <v>0.01</v>
      </c>
      <c r="K7052" s="2">
        <v>0.23</v>
      </c>
    </row>
    <row r="7053" spans="1:11" x14ac:dyDescent="0.25">
      <c r="A7053" s="3">
        <v>7053</v>
      </c>
      <c r="B7053" s="3" t="s">
        <v>2370</v>
      </c>
      <c r="C7053" s="3" t="s">
        <v>113</v>
      </c>
      <c r="D7053" s="3">
        <v>2004</v>
      </c>
      <c r="E7053" s="3" t="s">
        <v>43</v>
      </c>
      <c r="F7053" s="3" t="s">
        <v>44</v>
      </c>
      <c r="G7053" s="3">
        <v>0.17</v>
      </c>
      <c r="H7053" s="3">
        <v>0.05</v>
      </c>
      <c r="I7053" s="3">
        <v>0</v>
      </c>
      <c r="J7053" s="3">
        <v>0.01</v>
      </c>
      <c r="K7053" s="3">
        <v>0.23</v>
      </c>
    </row>
    <row r="7054" spans="1:11" x14ac:dyDescent="0.2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25">
      <c r="A7055" s="3">
        <v>7055</v>
      </c>
      <c r="B7055" s="3" t="s">
        <v>5209</v>
      </c>
      <c r="C7055" s="3" t="s">
        <v>12</v>
      </c>
      <c r="D7055" s="3">
        <v>2009</v>
      </c>
      <c r="E7055" s="3" t="s">
        <v>43</v>
      </c>
      <c r="F7055" s="3" t="s">
        <v>385</v>
      </c>
      <c r="G7055" s="3">
        <v>0.08</v>
      </c>
      <c r="H7055" s="3">
        <v>0.12</v>
      </c>
      <c r="I7055" s="3">
        <v>0</v>
      </c>
      <c r="J7055" s="3">
        <v>0.03</v>
      </c>
      <c r="K7055" s="3">
        <v>0.23</v>
      </c>
    </row>
    <row r="7056" spans="1:11" x14ac:dyDescent="0.25">
      <c r="A7056" s="2">
        <v>7056</v>
      </c>
      <c r="B7056" s="2" t="s">
        <v>5210</v>
      </c>
      <c r="C7056" s="2" t="s">
        <v>46</v>
      </c>
      <c r="D7056" s="2">
        <v>2001</v>
      </c>
      <c r="E7056" s="2" t="s">
        <v>13</v>
      </c>
      <c r="F7056" s="2" t="s">
        <v>59</v>
      </c>
      <c r="G7056" s="2">
        <v>0.11</v>
      </c>
      <c r="H7056" s="2">
        <v>0.09</v>
      </c>
      <c r="I7056" s="2">
        <v>0</v>
      </c>
      <c r="J7056" s="2">
        <v>0.03</v>
      </c>
      <c r="K7056" s="2">
        <v>0.23</v>
      </c>
    </row>
    <row r="7057" spans="1:11" x14ac:dyDescent="0.25">
      <c r="A7057" s="3">
        <v>7057</v>
      </c>
      <c r="B7057" s="3" t="s">
        <v>4296</v>
      </c>
      <c r="C7057" s="3" t="s">
        <v>42</v>
      </c>
      <c r="D7057" s="3">
        <v>2009</v>
      </c>
      <c r="E7057" s="3" t="s">
        <v>13</v>
      </c>
      <c r="F7057" s="3" t="s">
        <v>963</v>
      </c>
      <c r="G7057" s="3">
        <v>0.21</v>
      </c>
      <c r="H7057" s="3">
        <v>0</v>
      </c>
      <c r="I7057" s="3">
        <v>0</v>
      </c>
      <c r="J7057" s="3">
        <v>0.02</v>
      </c>
      <c r="K7057" s="3">
        <v>0.23</v>
      </c>
    </row>
    <row r="7058" spans="1:11" x14ac:dyDescent="0.25">
      <c r="A7058" s="2">
        <v>7058</v>
      </c>
      <c r="B7058" s="2" t="s">
        <v>5211</v>
      </c>
      <c r="C7058" s="2" t="s">
        <v>55</v>
      </c>
      <c r="D7058" s="2">
        <v>2002</v>
      </c>
      <c r="E7058" s="2" t="s">
        <v>2</v>
      </c>
      <c r="F7058" s="2" t="s">
        <v>176</v>
      </c>
      <c r="G7058" s="2">
        <v>0.16</v>
      </c>
      <c r="H7058" s="2">
        <v>0.06</v>
      </c>
      <c r="I7058" s="2">
        <v>0</v>
      </c>
      <c r="J7058" s="2">
        <v>0</v>
      </c>
      <c r="K7058" s="2">
        <v>0.23</v>
      </c>
    </row>
    <row r="7059" spans="1:11" x14ac:dyDescent="0.25">
      <c r="A7059" s="3">
        <v>7059</v>
      </c>
      <c r="B7059" s="3" t="s">
        <v>5212</v>
      </c>
      <c r="C7059" s="3" t="s">
        <v>67</v>
      </c>
      <c r="D7059" s="3">
        <v>2014</v>
      </c>
      <c r="E7059" s="3" t="s">
        <v>13</v>
      </c>
      <c r="F7059" s="3" t="s">
        <v>110</v>
      </c>
      <c r="G7059" s="3">
        <v>0.15</v>
      </c>
      <c r="H7059" s="3">
        <v>0.04</v>
      </c>
      <c r="I7059" s="3">
        <v>0</v>
      </c>
      <c r="J7059" s="3">
        <v>0.04</v>
      </c>
      <c r="K7059" s="3">
        <v>0.23</v>
      </c>
    </row>
    <row r="7060" spans="1:11" x14ac:dyDescent="0.25">
      <c r="A7060" s="2">
        <v>7060</v>
      </c>
      <c r="B7060" s="2" t="s">
        <v>4528</v>
      </c>
      <c r="C7060" s="2" t="s">
        <v>12</v>
      </c>
      <c r="D7060" s="2">
        <v>2008</v>
      </c>
      <c r="E7060" s="2" t="s">
        <v>24</v>
      </c>
      <c r="F7060" s="2" t="s">
        <v>176</v>
      </c>
      <c r="G7060" s="2">
        <v>0.19</v>
      </c>
      <c r="H7060" s="2">
        <v>0.02</v>
      </c>
      <c r="I7060" s="2">
        <v>0</v>
      </c>
      <c r="J7060" s="2">
        <v>0.02</v>
      </c>
      <c r="K7060" s="2">
        <v>0.23</v>
      </c>
    </row>
    <row r="7061" spans="1:11" x14ac:dyDescent="0.25">
      <c r="A7061" s="3">
        <v>7061</v>
      </c>
      <c r="B7061" s="3" t="s">
        <v>5126</v>
      </c>
      <c r="C7061" s="3" t="s">
        <v>118</v>
      </c>
      <c r="D7061" s="3">
        <v>2012</v>
      </c>
      <c r="E7061" s="3" t="s">
        <v>22</v>
      </c>
      <c r="F7061" s="3" t="s">
        <v>650</v>
      </c>
      <c r="G7061" s="3">
        <v>0</v>
      </c>
      <c r="H7061" s="3">
        <v>0.19</v>
      </c>
      <c r="I7061" s="3">
        <v>0</v>
      </c>
      <c r="J7061" s="3">
        <v>0.04</v>
      </c>
      <c r="K7061" s="3">
        <v>0.23</v>
      </c>
    </row>
    <row r="7062" spans="1:11" x14ac:dyDescent="0.25">
      <c r="A7062" s="2">
        <v>7062</v>
      </c>
      <c r="B7062" s="2" t="s">
        <v>4624</v>
      </c>
      <c r="C7062" s="2" t="s">
        <v>693</v>
      </c>
      <c r="D7062" s="2">
        <v>2016</v>
      </c>
      <c r="E7062" s="2" t="s">
        <v>43</v>
      </c>
      <c r="F7062" s="2" t="s">
        <v>192</v>
      </c>
      <c r="G7062" s="2">
        <v>0</v>
      </c>
      <c r="H7062" s="2">
        <v>0</v>
      </c>
      <c r="I7062" s="2">
        <v>0.23</v>
      </c>
      <c r="J7062" s="2">
        <v>0</v>
      </c>
      <c r="K7062" s="2">
        <v>0.23</v>
      </c>
    </row>
    <row r="7063" spans="1:11" x14ac:dyDescent="0.25">
      <c r="A7063" s="3">
        <v>7063</v>
      </c>
      <c r="B7063" s="3" t="s">
        <v>5213</v>
      </c>
      <c r="C7063" s="3" t="s">
        <v>39</v>
      </c>
      <c r="D7063" s="3">
        <v>2011</v>
      </c>
      <c r="E7063" s="3" t="s">
        <v>43</v>
      </c>
      <c r="F7063" s="3" t="s">
        <v>385</v>
      </c>
      <c r="G7063" s="3">
        <v>0.2</v>
      </c>
      <c r="H7063" s="3">
        <v>0.02</v>
      </c>
      <c r="I7063" s="3">
        <v>0</v>
      </c>
      <c r="J7063" s="3">
        <v>0.02</v>
      </c>
      <c r="K7063" s="3">
        <v>0.23</v>
      </c>
    </row>
    <row r="7064" spans="1:11" x14ac:dyDescent="0.25">
      <c r="A7064" s="2">
        <v>7064</v>
      </c>
      <c r="B7064" s="2" t="s">
        <v>5214</v>
      </c>
      <c r="C7064" s="2" t="s">
        <v>12</v>
      </c>
      <c r="D7064" s="2">
        <v>2008</v>
      </c>
      <c r="E7064" s="2" t="s">
        <v>43</v>
      </c>
      <c r="F7064" s="2" t="s">
        <v>92</v>
      </c>
      <c r="G7064" s="2">
        <v>0.2</v>
      </c>
      <c r="H7064" s="2">
        <v>0.01</v>
      </c>
      <c r="I7064" s="2">
        <v>0</v>
      </c>
      <c r="J7064" s="2">
        <v>0.02</v>
      </c>
      <c r="K7064" s="2">
        <v>0.23</v>
      </c>
    </row>
    <row r="7065" spans="1:11" x14ac:dyDescent="0.25">
      <c r="A7065" s="3">
        <v>7065</v>
      </c>
      <c r="B7065" s="3" t="s">
        <v>5215</v>
      </c>
      <c r="C7065" s="3" t="s">
        <v>130</v>
      </c>
      <c r="D7065" s="3">
        <v>2012</v>
      </c>
      <c r="E7065" s="3" t="s">
        <v>83</v>
      </c>
      <c r="F7065" s="3" t="s">
        <v>296</v>
      </c>
      <c r="G7065" s="3">
        <v>0</v>
      </c>
      <c r="H7065" s="3">
        <v>0</v>
      </c>
      <c r="I7065" s="3">
        <v>0.23</v>
      </c>
      <c r="J7065" s="3">
        <v>0</v>
      </c>
      <c r="K7065" s="3">
        <v>0.23</v>
      </c>
    </row>
    <row r="7066" spans="1:11" x14ac:dyDescent="0.25">
      <c r="A7066" s="2">
        <v>7066</v>
      </c>
      <c r="B7066" s="2" t="s">
        <v>2459</v>
      </c>
      <c r="C7066" s="2" t="s">
        <v>26</v>
      </c>
      <c r="D7066" s="2">
        <v>2007</v>
      </c>
      <c r="E7066" s="2" t="s">
        <v>13</v>
      </c>
      <c r="F7066" s="2" t="s">
        <v>61</v>
      </c>
      <c r="G7066" s="2">
        <v>0.21</v>
      </c>
      <c r="H7066" s="2">
        <v>0.01</v>
      </c>
      <c r="I7066" s="2">
        <v>0</v>
      </c>
      <c r="J7066" s="2">
        <v>0.02</v>
      </c>
      <c r="K7066" s="2">
        <v>0.23</v>
      </c>
    </row>
    <row r="7067" spans="1:11" x14ac:dyDescent="0.25">
      <c r="A7067" s="3">
        <v>7067</v>
      </c>
      <c r="B7067" s="3" t="s">
        <v>5216</v>
      </c>
      <c r="C7067" s="3" t="s">
        <v>21</v>
      </c>
      <c r="D7067" s="3">
        <v>1992</v>
      </c>
      <c r="E7067" s="3" t="s">
        <v>24</v>
      </c>
      <c r="F7067" s="3" t="s">
        <v>14</v>
      </c>
      <c r="G7067" s="3">
        <v>0</v>
      </c>
      <c r="H7067" s="3">
        <v>0</v>
      </c>
      <c r="I7067" s="3">
        <v>0.23</v>
      </c>
      <c r="J7067" s="3">
        <v>0</v>
      </c>
      <c r="K7067" s="3">
        <v>0.23</v>
      </c>
    </row>
    <row r="7068" spans="1:11" x14ac:dyDescent="0.25">
      <c r="A7068" s="2">
        <v>7068</v>
      </c>
      <c r="B7068" s="2" t="s">
        <v>5217</v>
      </c>
      <c r="C7068" s="2" t="s">
        <v>46</v>
      </c>
      <c r="D7068" s="2">
        <v>2003</v>
      </c>
      <c r="E7068" s="2" t="s">
        <v>13</v>
      </c>
      <c r="F7068" s="2" t="s">
        <v>121</v>
      </c>
      <c r="G7068" s="2">
        <v>0</v>
      </c>
      <c r="H7068" s="2">
        <v>0</v>
      </c>
      <c r="I7068" s="2">
        <v>0.23</v>
      </c>
      <c r="J7068" s="2">
        <v>0</v>
      </c>
      <c r="K7068" s="2">
        <v>0.23</v>
      </c>
    </row>
    <row r="7069" spans="1:11" x14ac:dyDescent="0.25">
      <c r="A7069" s="3">
        <v>7069</v>
      </c>
      <c r="B7069" s="3" t="s">
        <v>5218</v>
      </c>
      <c r="C7069" s="3" t="s">
        <v>42</v>
      </c>
      <c r="D7069" s="3">
        <v>2009</v>
      </c>
      <c r="E7069" s="3" t="s">
        <v>43</v>
      </c>
      <c r="F7069" s="3" t="s">
        <v>751</v>
      </c>
      <c r="G7069" s="3">
        <v>0</v>
      </c>
      <c r="H7069" s="3">
        <v>0</v>
      </c>
      <c r="I7069" s="3">
        <v>0.23</v>
      </c>
      <c r="J7069" s="3">
        <v>0</v>
      </c>
      <c r="K7069" s="3">
        <v>0.23</v>
      </c>
    </row>
    <row r="7070" spans="1:11" x14ac:dyDescent="0.25">
      <c r="A7070" s="2">
        <v>7070</v>
      </c>
      <c r="B7070" s="2" t="s">
        <v>5219</v>
      </c>
      <c r="C7070" s="2" t="s">
        <v>46</v>
      </c>
      <c r="D7070" s="2">
        <v>2007</v>
      </c>
      <c r="E7070" s="2" t="s">
        <v>28</v>
      </c>
      <c r="F7070" s="2" t="s">
        <v>61</v>
      </c>
      <c r="G7070" s="2">
        <v>0.11</v>
      </c>
      <c r="H7070" s="2">
        <v>0.09</v>
      </c>
      <c r="I7070" s="2">
        <v>0</v>
      </c>
      <c r="J7070" s="2">
        <v>0.03</v>
      </c>
      <c r="K7070" s="2">
        <v>0.23</v>
      </c>
    </row>
    <row r="7071" spans="1:11" x14ac:dyDescent="0.25">
      <c r="A7071" s="3">
        <v>7071</v>
      </c>
      <c r="B7071" s="3" t="s">
        <v>3556</v>
      </c>
      <c r="C7071" s="3" t="s">
        <v>65</v>
      </c>
      <c r="D7071" s="3">
        <v>2011</v>
      </c>
      <c r="E7071" s="3" t="s">
        <v>72</v>
      </c>
      <c r="F7071" s="3" t="s">
        <v>385</v>
      </c>
      <c r="G7071" s="3">
        <v>0.15</v>
      </c>
      <c r="H7071" s="3">
        <v>0.06</v>
      </c>
      <c r="I7071" s="3">
        <v>0</v>
      </c>
      <c r="J7071" s="3">
        <v>0.02</v>
      </c>
      <c r="K7071" s="3">
        <v>0.23</v>
      </c>
    </row>
    <row r="7072" spans="1:11" x14ac:dyDescent="0.25">
      <c r="A7072" s="2">
        <v>7072</v>
      </c>
      <c r="B7072" s="2" t="s">
        <v>5220</v>
      </c>
      <c r="C7072" s="2" t="s">
        <v>26</v>
      </c>
      <c r="D7072" s="2">
        <v>2007</v>
      </c>
      <c r="E7072" s="2" t="s">
        <v>43</v>
      </c>
      <c r="F7072" s="2" t="s">
        <v>14</v>
      </c>
      <c r="G7072" s="2">
        <v>0.09</v>
      </c>
      <c r="H7072" s="2">
        <v>0</v>
      </c>
      <c r="I7072" s="2">
        <v>0.13</v>
      </c>
      <c r="J7072" s="2">
        <v>0.01</v>
      </c>
      <c r="K7072" s="2">
        <v>0.23</v>
      </c>
    </row>
    <row r="7073" spans="1:11" x14ac:dyDescent="0.25">
      <c r="A7073" s="3">
        <v>7073</v>
      </c>
      <c r="B7073" s="3" t="s">
        <v>5221</v>
      </c>
      <c r="C7073" s="3" t="s">
        <v>46</v>
      </c>
      <c r="D7073" s="3">
        <v>2005</v>
      </c>
      <c r="E7073" s="3" t="s">
        <v>43</v>
      </c>
      <c r="F7073" s="3" t="s">
        <v>59</v>
      </c>
      <c r="G7073" s="3">
        <v>0.11</v>
      </c>
      <c r="H7073" s="3">
        <v>0.09</v>
      </c>
      <c r="I7073" s="3">
        <v>0</v>
      </c>
      <c r="J7073" s="3">
        <v>0.03</v>
      </c>
      <c r="K7073" s="3">
        <v>0.23</v>
      </c>
    </row>
    <row r="7074" spans="1:11" x14ac:dyDescent="0.2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25">
      <c r="A7075" s="3">
        <v>7075</v>
      </c>
      <c r="B7075" s="3" t="s">
        <v>4099</v>
      </c>
      <c r="C7075" s="3" t="s">
        <v>65</v>
      </c>
      <c r="D7075" s="3">
        <v>2011</v>
      </c>
      <c r="E7075" s="3" t="s">
        <v>28</v>
      </c>
      <c r="F7075" s="3" t="s">
        <v>61</v>
      </c>
      <c r="G7075" s="3">
        <v>0.22</v>
      </c>
      <c r="H7075" s="3">
        <v>0</v>
      </c>
      <c r="I7075" s="3">
        <v>0</v>
      </c>
      <c r="J7075" s="3">
        <v>0.01</v>
      </c>
      <c r="K7075" s="3">
        <v>0.23</v>
      </c>
    </row>
    <row r="7076" spans="1:11" x14ac:dyDescent="0.25">
      <c r="A7076" s="2">
        <v>7076</v>
      </c>
      <c r="B7076" s="2" t="s">
        <v>5223</v>
      </c>
      <c r="C7076" s="2" t="s">
        <v>130</v>
      </c>
      <c r="D7076" s="2">
        <v>2009</v>
      </c>
      <c r="E7076" s="2" t="s">
        <v>83</v>
      </c>
      <c r="F7076" s="2" t="s">
        <v>296</v>
      </c>
      <c r="G7076" s="2">
        <v>0</v>
      </c>
      <c r="H7076" s="2">
        <v>0</v>
      </c>
      <c r="I7076" s="2">
        <v>0.23</v>
      </c>
      <c r="J7076" s="2">
        <v>0</v>
      </c>
      <c r="K7076" s="2">
        <v>0.23</v>
      </c>
    </row>
    <row r="7077" spans="1:11" x14ac:dyDescent="0.25">
      <c r="A7077" s="3">
        <v>7077</v>
      </c>
      <c r="B7077" s="3" t="s">
        <v>5224</v>
      </c>
      <c r="C7077" s="3" t="s">
        <v>86</v>
      </c>
      <c r="D7077" s="3">
        <v>1997</v>
      </c>
      <c r="E7077" s="3" t="s">
        <v>43</v>
      </c>
      <c r="F7077" s="3" t="s">
        <v>179</v>
      </c>
      <c r="G7077" s="3">
        <v>0.13</v>
      </c>
      <c r="H7077" s="3">
        <v>0.09</v>
      </c>
      <c r="I7077" s="3">
        <v>0</v>
      </c>
      <c r="J7077" s="3">
        <v>0.01</v>
      </c>
      <c r="K7077" s="3">
        <v>0.23</v>
      </c>
    </row>
    <row r="7078" spans="1:11" x14ac:dyDescent="0.25">
      <c r="A7078" s="2">
        <v>7078</v>
      </c>
      <c r="B7078" s="2" t="s">
        <v>3314</v>
      </c>
      <c r="C7078" s="2" t="s">
        <v>55</v>
      </c>
      <c r="D7078" s="2">
        <v>2007</v>
      </c>
      <c r="E7078" s="2" t="s">
        <v>83</v>
      </c>
      <c r="F7078" s="2" t="s">
        <v>61</v>
      </c>
      <c r="G7078" s="2">
        <v>0.16</v>
      </c>
      <c r="H7078" s="2">
        <v>0.06</v>
      </c>
      <c r="I7078" s="2">
        <v>0</v>
      </c>
      <c r="J7078" s="2">
        <v>0</v>
      </c>
      <c r="K7078" s="2">
        <v>0.23</v>
      </c>
    </row>
    <row r="7079" spans="1:11" x14ac:dyDescent="0.25">
      <c r="A7079" s="3">
        <v>7079</v>
      </c>
      <c r="B7079" s="3" t="s">
        <v>3817</v>
      </c>
      <c r="C7079" s="3" t="s">
        <v>12</v>
      </c>
      <c r="D7079" s="3">
        <v>2008</v>
      </c>
      <c r="E7079" s="3" t="s">
        <v>33</v>
      </c>
      <c r="F7079" s="3" t="s">
        <v>92</v>
      </c>
      <c r="G7079" s="3">
        <v>0.21</v>
      </c>
      <c r="H7079" s="3">
        <v>0</v>
      </c>
      <c r="I7079" s="3">
        <v>0</v>
      </c>
      <c r="J7079" s="3">
        <v>0.02</v>
      </c>
      <c r="K7079" s="3">
        <v>0.23</v>
      </c>
    </row>
    <row r="7080" spans="1:11" x14ac:dyDescent="0.25">
      <c r="A7080" s="2">
        <v>7080</v>
      </c>
      <c r="B7080" s="2" t="s">
        <v>5225</v>
      </c>
      <c r="C7080" s="2" t="s">
        <v>130</v>
      </c>
      <c r="D7080" s="2">
        <v>2009</v>
      </c>
      <c r="E7080" s="2" t="s">
        <v>72</v>
      </c>
      <c r="F7080" s="2" t="s">
        <v>296</v>
      </c>
      <c r="G7080" s="2">
        <v>0</v>
      </c>
      <c r="H7080" s="2">
        <v>0</v>
      </c>
      <c r="I7080" s="2">
        <v>0.23</v>
      </c>
      <c r="J7080" s="2">
        <v>0</v>
      </c>
      <c r="K7080" s="2">
        <v>0.23</v>
      </c>
    </row>
    <row r="7081" spans="1:11" x14ac:dyDescent="0.25">
      <c r="A7081" s="3">
        <v>7081</v>
      </c>
      <c r="B7081" s="3" t="s">
        <v>5226</v>
      </c>
      <c r="C7081" s="3" t="s">
        <v>26</v>
      </c>
      <c r="D7081" s="3">
        <v>2008</v>
      </c>
      <c r="E7081" s="3" t="s">
        <v>13</v>
      </c>
      <c r="F7081" s="3" t="s">
        <v>121</v>
      </c>
      <c r="G7081" s="3">
        <v>0</v>
      </c>
      <c r="H7081" s="3">
        <v>0</v>
      </c>
      <c r="I7081" s="3">
        <v>0.23</v>
      </c>
      <c r="J7081" s="3">
        <v>0</v>
      </c>
      <c r="K7081" s="3">
        <v>0.23</v>
      </c>
    </row>
    <row r="7082" spans="1:11" x14ac:dyDescent="0.2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25">
      <c r="A7083" s="3">
        <v>7083</v>
      </c>
      <c r="B7083" s="3" t="s">
        <v>5228</v>
      </c>
      <c r="C7083" s="3" t="s">
        <v>46</v>
      </c>
      <c r="D7083" s="3">
        <v>2003</v>
      </c>
      <c r="E7083" s="3" t="s">
        <v>18</v>
      </c>
      <c r="F7083" s="3" t="s">
        <v>223</v>
      </c>
      <c r="G7083" s="3">
        <v>0.11</v>
      </c>
      <c r="H7083" s="3">
        <v>0.09</v>
      </c>
      <c r="I7083" s="3">
        <v>0</v>
      </c>
      <c r="J7083" s="3">
        <v>0.03</v>
      </c>
      <c r="K7083" s="3">
        <v>0.23</v>
      </c>
    </row>
    <row r="7084" spans="1:11" x14ac:dyDescent="0.25">
      <c r="A7084" s="2">
        <v>7084</v>
      </c>
      <c r="B7084" s="2" t="s">
        <v>5229</v>
      </c>
      <c r="C7084" s="2" t="s">
        <v>55</v>
      </c>
      <c r="D7084" s="2">
        <v>2004</v>
      </c>
      <c r="E7084" s="2" t="s">
        <v>22</v>
      </c>
      <c r="F7084" s="2" t="s">
        <v>176</v>
      </c>
      <c r="G7084" s="2">
        <v>0.16</v>
      </c>
      <c r="H7084" s="2">
        <v>0.06</v>
      </c>
      <c r="I7084" s="2">
        <v>0</v>
      </c>
      <c r="J7084" s="2">
        <v>0</v>
      </c>
      <c r="K7084" s="2">
        <v>0.23</v>
      </c>
    </row>
    <row r="7085" spans="1:11" x14ac:dyDescent="0.25">
      <c r="A7085" s="3">
        <v>7085</v>
      </c>
      <c r="B7085" s="3" t="s">
        <v>5230</v>
      </c>
      <c r="C7085" s="3" t="s">
        <v>12</v>
      </c>
      <c r="D7085" s="3">
        <v>2009</v>
      </c>
      <c r="E7085" s="3" t="s">
        <v>83</v>
      </c>
      <c r="F7085" s="3" t="s">
        <v>61</v>
      </c>
      <c r="G7085" s="3">
        <v>0.21</v>
      </c>
      <c r="H7085" s="3">
        <v>0</v>
      </c>
      <c r="I7085" s="3">
        <v>0</v>
      </c>
      <c r="J7085" s="3">
        <v>0.02</v>
      </c>
      <c r="K7085" s="3">
        <v>0.23</v>
      </c>
    </row>
    <row r="7086" spans="1:11" x14ac:dyDescent="0.25">
      <c r="A7086" s="2">
        <v>7086</v>
      </c>
      <c r="B7086" s="2" t="s">
        <v>5231</v>
      </c>
      <c r="C7086" s="2" t="s">
        <v>48</v>
      </c>
      <c r="D7086" s="2">
        <v>1996</v>
      </c>
      <c r="E7086" s="2" t="s">
        <v>22</v>
      </c>
      <c r="F7086" s="2" t="s">
        <v>276</v>
      </c>
      <c r="G7086" s="2">
        <v>0</v>
      </c>
      <c r="H7086" s="2">
        <v>0</v>
      </c>
      <c r="I7086" s="2">
        <v>0.23</v>
      </c>
      <c r="J7086" s="2">
        <v>0</v>
      </c>
      <c r="K7086" s="2">
        <v>0.23</v>
      </c>
    </row>
    <row r="7087" spans="1:11" x14ac:dyDescent="0.25">
      <c r="A7087" s="3">
        <v>7087</v>
      </c>
      <c r="B7087" s="3" t="s">
        <v>3013</v>
      </c>
      <c r="C7087" s="3" t="s">
        <v>113</v>
      </c>
      <c r="D7087" s="3">
        <v>2003</v>
      </c>
      <c r="E7087" s="3" t="s">
        <v>31</v>
      </c>
      <c r="F7087" s="3" t="s">
        <v>110</v>
      </c>
      <c r="G7087" s="3">
        <v>0.17</v>
      </c>
      <c r="H7087" s="3">
        <v>0.05</v>
      </c>
      <c r="I7087" s="3">
        <v>0</v>
      </c>
      <c r="J7087" s="3">
        <v>0.01</v>
      </c>
      <c r="K7087" s="3">
        <v>0.23</v>
      </c>
    </row>
    <row r="7088" spans="1:11" x14ac:dyDescent="0.25">
      <c r="A7088" s="2">
        <v>7088</v>
      </c>
      <c r="B7088" s="2" t="s">
        <v>5232</v>
      </c>
      <c r="C7088" s="2" t="s">
        <v>26</v>
      </c>
      <c r="D7088" s="2">
        <v>2005</v>
      </c>
      <c r="E7088" s="2" t="s">
        <v>72</v>
      </c>
      <c r="F7088" s="2" t="s">
        <v>1733</v>
      </c>
      <c r="G7088" s="2">
        <v>0</v>
      </c>
      <c r="H7088" s="2">
        <v>0</v>
      </c>
      <c r="I7088" s="2">
        <v>0.23</v>
      </c>
      <c r="J7088" s="2">
        <v>0</v>
      </c>
      <c r="K7088" s="2">
        <v>0.23</v>
      </c>
    </row>
    <row r="7089" spans="1:11" x14ac:dyDescent="0.25">
      <c r="A7089" s="3">
        <v>7089</v>
      </c>
      <c r="B7089" s="3" t="s">
        <v>5233</v>
      </c>
      <c r="C7089" s="3" t="s">
        <v>113</v>
      </c>
      <c r="D7089" s="3">
        <v>2003</v>
      </c>
      <c r="E7089" s="3" t="s">
        <v>31</v>
      </c>
      <c r="F7089" s="3" t="s">
        <v>61</v>
      </c>
      <c r="G7089" s="3">
        <v>0.17</v>
      </c>
      <c r="H7089" s="3">
        <v>0.05</v>
      </c>
      <c r="I7089" s="3">
        <v>0</v>
      </c>
      <c r="J7089" s="3">
        <v>0.01</v>
      </c>
      <c r="K7089" s="3">
        <v>0.23</v>
      </c>
    </row>
    <row r="7090" spans="1:11" x14ac:dyDescent="0.25">
      <c r="A7090" s="2">
        <v>7090</v>
      </c>
      <c r="B7090" s="2" t="s">
        <v>636</v>
      </c>
      <c r="C7090" s="2" t="s">
        <v>12</v>
      </c>
      <c r="D7090" s="2">
        <v>2010</v>
      </c>
      <c r="E7090" s="2" t="s">
        <v>13</v>
      </c>
      <c r="F7090" s="2" t="s">
        <v>184</v>
      </c>
      <c r="G7090" s="2">
        <v>0.08</v>
      </c>
      <c r="H7090" s="2">
        <v>0.1</v>
      </c>
      <c r="I7090" s="2">
        <v>0.03</v>
      </c>
      <c r="J7090" s="2">
        <v>0.02</v>
      </c>
      <c r="K7090" s="2">
        <v>0.23</v>
      </c>
    </row>
    <row r="7091" spans="1:11" x14ac:dyDescent="0.25">
      <c r="A7091" s="3">
        <v>7091</v>
      </c>
      <c r="B7091" s="3" t="s">
        <v>1251</v>
      </c>
      <c r="C7091" s="3" t="s">
        <v>46</v>
      </c>
      <c r="D7091" s="3">
        <v>2007</v>
      </c>
      <c r="E7091" s="3" t="s">
        <v>83</v>
      </c>
      <c r="F7091" s="3" t="s">
        <v>451</v>
      </c>
      <c r="G7091" s="3">
        <v>0.11</v>
      </c>
      <c r="H7091" s="3">
        <v>0.09</v>
      </c>
      <c r="I7091" s="3">
        <v>0</v>
      </c>
      <c r="J7091" s="3">
        <v>0.03</v>
      </c>
      <c r="K7091" s="3">
        <v>0.23</v>
      </c>
    </row>
    <row r="7092" spans="1:11" x14ac:dyDescent="0.25">
      <c r="A7092" s="2">
        <v>7092</v>
      </c>
      <c r="B7092" s="2" t="s">
        <v>5234</v>
      </c>
      <c r="C7092" s="2" t="s">
        <v>46</v>
      </c>
      <c r="D7092" s="2">
        <v>2006</v>
      </c>
      <c r="E7092" s="2" t="s">
        <v>22</v>
      </c>
      <c r="F7092" s="2" t="s">
        <v>192</v>
      </c>
      <c r="G7092" s="2">
        <v>0.06</v>
      </c>
      <c r="H7092" s="2">
        <v>0.05</v>
      </c>
      <c r="I7092" s="2">
        <v>0.1</v>
      </c>
      <c r="J7092" s="2">
        <v>0.02</v>
      </c>
      <c r="K7092" s="2">
        <v>0.23</v>
      </c>
    </row>
    <row r="7093" spans="1:11" x14ac:dyDescent="0.25">
      <c r="A7093" s="3">
        <v>7093</v>
      </c>
      <c r="B7093" s="3" t="s">
        <v>5235</v>
      </c>
      <c r="C7093" s="3" t="s">
        <v>86</v>
      </c>
      <c r="D7093" s="3">
        <v>1997</v>
      </c>
      <c r="E7093" s="3" t="s">
        <v>22</v>
      </c>
      <c r="F7093" s="3" t="s">
        <v>1504</v>
      </c>
      <c r="G7093" s="3">
        <v>0.13</v>
      </c>
      <c r="H7093" s="3">
        <v>0.09</v>
      </c>
      <c r="I7093" s="3">
        <v>0</v>
      </c>
      <c r="J7093" s="3">
        <v>0.01</v>
      </c>
      <c r="K7093" s="3">
        <v>0.23</v>
      </c>
    </row>
    <row r="7094" spans="1:11" x14ac:dyDescent="0.25">
      <c r="A7094" s="2">
        <v>7094</v>
      </c>
      <c r="B7094" s="2" t="s">
        <v>5236</v>
      </c>
      <c r="C7094" s="2" t="s">
        <v>42</v>
      </c>
      <c r="D7094" s="2">
        <v>2010</v>
      </c>
      <c r="E7094" s="2" t="s">
        <v>13</v>
      </c>
      <c r="F7094" s="2" t="s">
        <v>184</v>
      </c>
      <c r="G7094" s="2">
        <v>0</v>
      </c>
      <c r="H7094" s="2">
        <v>0</v>
      </c>
      <c r="I7094" s="2">
        <v>0.23</v>
      </c>
      <c r="J7094" s="2">
        <v>0</v>
      </c>
      <c r="K7094" s="2">
        <v>0.23</v>
      </c>
    </row>
    <row r="7095" spans="1:11" x14ac:dyDescent="0.25">
      <c r="A7095" s="3">
        <v>7095</v>
      </c>
      <c r="B7095" s="3" t="s">
        <v>4181</v>
      </c>
      <c r="C7095" s="3" t="s">
        <v>46</v>
      </c>
      <c r="D7095" s="3">
        <v>2008</v>
      </c>
      <c r="E7095" s="3" t="s">
        <v>43</v>
      </c>
      <c r="F7095" s="3" t="s">
        <v>385</v>
      </c>
      <c r="G7095" s="3">
        <v>0.11</v>
      </c>
      <c r="H7095" s="3">
        <v>0.09</v>
      </c>
      <c r="I7095" s="3">
        <v>0</v>
      </c>
      <c r="J7095" s="3">
        <v>0.03</v>
      </c>
      <c r="K7095" s="3">
        <v>0.23</v>
      </c>
    </row>
    <row r="7096" spans="1:11" x14ac:dyDescent="0.25">
      <c r="A7096" s="2">
        <v>7096</v>
      </c>
      <c r="B7096" s="2" t="s">
        <v>5237</v>
      </c>
      <c r="C7096" s="2" t="s">
        <v>48</v>
      </c>
      <c r="D7096" s="2">
        <v>1991</v>
      </c>
      <c r="E7096" s="2" t="s">
        <v>31</v>
      </c>
      <c r="F7096" s="2" t="s">
        <v>14</v>
      </c>
      <c r="G7096" s="2">
        <v>0</v>
      </c>
      <c r="H7096" s="2">
        <v>0</v>
      </c>
      <c r="I7096" s="2">
        <v>0.23</v>
      </c>
      <c r="J7096" s="2">
        <v>0</v>
      </c>
      <c r="K7096" s="2">
        <v>0.23</v>
      </c>
    </row>
    <row r="7097" spans="1:11" x14ac:dyDescent="0.25">
      <c r="A7097" s="3">
        <v>7097</v>
      </c>
      <c r="B7097" s="3" t="s">
        <v>5238</v>
      </c>
      <c r="C7097" s="3" t="s">
        <v>86</v>
      </c>
      <c r="D7097" s="3">
        <v>1998</v>
      </c>
      <c r="E7097" s="3" t="s">
        <v>43</v>
      </c>
      <c r="F7097" s="3" t="s">
        <v>179</v>
      </c>
      <c r="G7097" s="3">
        <v>0.13</v>
      </c>
      <c r="H7097" s="3">
        <v>0.09</v>
      </c>
      <c r="I7097" s="3">
        <v>0</v>
      </c>
      <c r="J7097" s="3">
        <v>0.01</v>
      </c>
      <c r="K7097" s="3">
        <v>0.23</v>
      </c>
    </row>
    <row r="7098" spans="1:11" x14ac:dyDescent="0.25">
      <c r="A7098" s="2">
        <v>7098</v>
      </c>
      <c r="B7098" s="2" t="s">
        <v>2889</v>
      </c>
      <c r="C7098" s="2" t="s">
        <v>86</v>
      </c>
      <c r="D7098" s="2">
        <v>1999</v>
      </c>
      <c r="E7098" s="2" t="s">
        <v>212</v>
      </c>
      <c r="F7098" s="2" t="s">
        <v>969</v>
      </c>
      <c r="G7098" s="2">
        <v>0</v>
      </c>
      <c r="H7098" s="2">
        <v>0</v>
      </c>
      <c r="I7098" s="2">
        <v>0.21</v>
      </c>
      <c r="J7098" s="2">
        <v>0.01</v>
      </c>
      <c r="K7098" s="2">
        <v>0.23</v>
      </c>
    </row>
    <row r="7099" spans="1:11" x14ac:dyDescent="0.25">
      <c r="A7099" s="3">
        <v>7099</v>
      </c>
      <c r="B7099" s="3" t="s">
        <v>1024</v>
      </c>
      <c r="C7099" s="3" t="s">
        <v>147</v>
      </c>
      <c r="D7099" s="3">
        <v>2002</v>
      </c>
      <c r="E7099" s="3" t="s">
        <v>13</v>
      </c>
      <c r="F7099" s="3" t="s">
        <v>110</v>
      </c>
      <c r="G7099" s="3">
        <v>0.18</v>
      </c>
      <c r="H7099" s="3">
        <v>0.05</v>
      </c>
      <c r="I7099" s="3">
        <v>0</v>
      </c>
      <c r="J7099" s="3">
        <v>0.01</v>
      </c>
      <c r="K7099" s="3">
        <v>0.23</v>
      </c>
    </row>
    <row r="7100" spans="1:11" x14ac:dyDescent="0.25">
      <c r="A7100" s="2">
        <v>7100</v>
      </c>
      <c r="B7100" s="2" t="s">
        <v>5239</v>
      </c>
      <c r="C7100" s="2" t="s">
        <v>46</v>
      </c>
      <c r="D7100" s="2">
        <v>2003</v>
      </c>
      <c r="E7100" s="2" t="s">
        <v>31</v>
      </c>
      <c r="F7100" s="2" t="s">
        <v>1499</v>
      </c>
      <c r="G7100" s="2">
        <v>0.11</v>
      </c>
      <c r="H7100" s="2">
        <v>0.09</v>
      </c>
      <c r="I7100" s="2">
        <v>0</v>
      </c>
      <c r="J7100" s="2">
        <v>0.03</v>
      </c>
      <c r="K7100" s="2">
        <v>0.23</v>
      </c>
    </row>
    <row r="7101" spans="1:11" x14ac:dyDescent="0.25">
      <c r="A7101" s="3">
        <v>7101</v>
      </c>
      <c r="B7101" s="3" t="s">
        <v>5240</v>
      </c>
      <c r="C7101" s="3" t="s">
        <v>46</v>
      </c>
      <c r="D7101" s="3">
        <v>2003</v>
      </c>
      <c r="E7101" s="3" t="s">
        <v>13</v>
      </c>
      <c r="F7101" s="3" t="s">
        <v>608</v>
      </c>
      <c r="G7101" s="3">
        <v>0.11</v>
      </c>
      <c r="H7101" s="3">
        <v>0.09</v>
      </c>
      <c r="I7101" s="3">
        <v>0</v>
      </c>
      <c r="J7101" s="3">
        <v>0.03</v>
      </c>
      <c r="K7101" s="3">
        <v>0.23</v>
      </c>
    </row>
    <row r="7102" spans="1:11" x14ac:dyDescent="0.25">
      <c r="A7102" s="2">
        <v>7102</v>
      </c>
      <c r="B7102" s="2" t="s">
        <v>4404</v>
      </c>
      <c r="C7102" s="2" t="s">
        <v>12</v>
      </c>
      <c r="D7102" s="2">
        <v>2009</v>
      </c>
      <c r="E7102" s="2" t="s">
        <v>33</v>
      </c>
      <c r="F7102" s="2" t="s">
        <v>110</v>
      </c>
      <c r="G7102" s="2">
        <v>0.18</v>
      </c>
      <c r="H7102" s="2">
        <v>0.03</v>
      </c>
      <c r="I7102" s="2">
        <v>0</v>
      </c>
      <c r="J7102" s="2">
        <v>0.02</v>
      </c>
      <c r="K7102" s="2">
        <v>0.23</v>
      </c>
    </row>
    <row r="7103" spans="1:11" x14ac:dyDescent="0.25">
      <c r="A7103" s="3">
        <v>7103</v>
      </c>
      <c r="B7103" s="3" t="s">
        <v>5241</v>
      </c>
      <c r="C7103" s="3" t="s">
        <v>12</v>
      </c>
      <c r="D7103" s="3">
        <v>2010</v>
      </c>
      <c r="E7103" s="3" t="s">
        <v>18</v>
      </c>
      <c r="F7103" s="3" t="s">
        <v>451</v>
      </c>
      <c r="G7103" s="3">
        <v>0.18</v>
      </c>
      <c r="H7103" s="3">
        <v>0.03</v>
      </c>
      <c r="I7103" s="3">
        <v>0</v>
      </c>
      <c r="J7103" s="3">
        <v>0.02</v>
      </c>
      <c r="K7103" s="3">
        <v>0.23</v>
      </c>
    </row>
    <row r="7104" spans="1:11" x14ac:dyDescent="0.25">
      <c r="A7104" s="2">
        <v>7104</v>
      </c>
      <c r="B7104" s="2" t="s">
        <v>5242</v>
      </c>
      <c r="C7104" s="2" t="s">
        <v>86</v>
      </c>
      <c r="D7104" s="2">
        <v>1995</v>
      </c>
      <c r="E7104" s="2" t="s">
        <v>31</v>
      </c>
      <c r="F7104" s="2" t="s">
        <v>1496</v>
      </c>
      <c r="G7104" s="2">
        <v>0.06</v>
      </c>
      <c r="H7104" s="2">
        <v>0.04</v>
      </c>
      <c r="I7104" s="2">
        <v>0.12</v>
      </c>
      <c r="J7104" s="2">
        <v>0.01</v>
      </c>
      <c r="K7104" s="2">
        <v>0.23</v>
      </c>
    </row>
    <row r="7105" spans="1:11" x14ac:dyDescent="0.25">
      <c r="A7105" s="3">
        <v>7105</v>
      </c>
      <c r="B7105" s="3" t="s">
        <v>5243</v>
      </c>
      <c r="C7105" s="3" t="s">
        <v>12</v>
      </c>
      <c r="D7105" s="3">
        <v>2007</v>
      </c>
      <c r="E7105" s="3" t="s">
        <v>13</v>
      </c>
      <c r="F7105" s="3" t="s">
        <v>159</v>
      </c>
      <c r="G7105" s="3">
        <v>0.21</v>
      </c>
      <c r="H7105" s="3">
        <v>0</v>
      </c>
      <c r="I7105" s="3">
        <v>0</v>
      </c>
      <c r="J7105" s="3">
        <v>0.02</v>
      </c>
      <c r="K7105" s="3">
        <v>0.23</v>
      </c>
    </row>
    <row r="7106" spans="1:11" x14ac:dyDescent="0.25">
      <c r="A7106" s="2">
        <v>7106</v>
      </c>
      <c r="B7106" s="2" t="s">
        <v>5244</v>
      </c>
      <c r="C7106" s="2" t="s">
        <v>86</v>
      </c>
      <c r="D7106" s="2">
        <v>1997</v>
      </c>
      <c r="E7106" s="2" t="s">
        <v>72</v>
      </c>
      <c r="F7106" s="2" t="s">
        <v>198</v>
      </c>
      <c r="G7106" s="2">
        <v>0.06</v>
      </c>
      <c r="H7106" s="2">
        <v>0.04</v>
      </c>
      <c r="I7106" s="2">
        <v>0.12</v>
      </c>
      <c r="J7106" s="2">
        <v>0.01</v>
      </c>
      <c r="K7106" s="2">
        <v>0.23</v>
      </c>
    </row>
    <row r="7107" spans="1:11" x14ac:dyDescent="0.25">
      <c r="A7107" s="3">
        <v>7107</v>
      </c>
      <c r="B7107" s="3" t="s">
        <v>5245</v>
      </c>
      <c r="C7107" s="3" t="s">
        <v>113</v>
      </c>
      <c r="D7107" s="3">
        <v>2004</v>
      </c>
      <c r="E7107" s="3" t="s">
        <v>28</v>
      </c>
      <c r="F7107" s="3" t="s">
        <v>1499</v>
      </c>
      <c r="G7107" s="3">
        <v>0.17</v>
      </c>
      <c r="H7107" s="3">
        <v>0.05</v>
      </c>
      <c r="I7107" s="3">
        <v>0</v>
      </c>
      <c r="J7107" s="3">
        <v>0.01</v>
      </c>
      <c r="K7107" s="3">
        <v>0.23</v>
      </c>
    </row>
    <row r="7108" spans="1:11" x14ac:dyDescent="0.25">
      <c r="A7108" s="2">
        <v>7108</v>
      </c>
      <c r="B7108" s="2" t="s">
        <v>5246</v>
      </c>
      <c r="C7108" s="2" t="s">
        <v>130</v>
      </c>
      <c r="D7108" s="2">
        <v>2008</v>
      </c>
      <c r="E7108" s="2" t="s">
        <v>22</v>
      </c>
      <c r="F7108" s="2" t="s">
        <v>1203</v>
      </c>
      <c r="G7108" s="2">
        <v>0.09</v>
      </c>
      <c r="H7108" s="2">
        <v>0</v>
      </c>
      <c r="I7108" s="2">
        <v>0.12</v>
      </c>
      <c r="J7108" s="2">
        <v>0.01</v>
      </c>
      <c r="K7108" s="2">
        <v>0.23</v>
      </c>
    </row>
    <row r="7109" spans="1:11" x14ac:dyDescent="0.25">
      <c r="A7109" s="3">
        <v>7109</v>
      </c>
      <c r="B7109" s="3" t="s">
        <v>5247</v>
      </c>
      <c r="C7109" s="3" t="s">
        <v>46</v>
      </c>
      <c r="D7109" s="3">
        <v>2006</v>
      </c>
      <c r="E7109" s="3" t="s">
        <v>22</v>
      </c>
      <c r="F7109" s="3" t="s">
        <v>296</v>
      </c>
      <c r="G7109" s="3">
        <v>0.11</v>
      </c>
      <c r="H7109" s="3">
        <v>0.09</v>
      </c>
      <c r="I7109" s="3">
        <v>0</v>
      </c>
      <c r="J7109" s="3">
        <v>0.03</v>
      </c>
      <c r="K7109" s="3">
        <v>0.23</v>
      </c>
    </row>
    <row r="7110" spans="1:11" x14ac:dyDescent="0.25">
      <c r="A7110" s="2">
        <v>7110</v>
      </c>
      <c r="B7110" s="2" t="s">
        <v>5248</v>
      </c>
      <c r="C7110" s="2" t="s">
        <v>130</v>
      </c>
      <c r="D7110" s="2">
        <v>2006</v>
      </c>
      <c r="E7110" s="2" t="s">
        <v>22</v>
      </c>
      <c r="F7110" s="2" t="s">
        <v>751</v>
      </c>
      <c r="G7110" s="2">
        <v>0.15</v>
      </c>
      <c r="H7110" s="2">
        <v>0.01</v>
      </c>
      <c r="I7110" s="2">
        <v>0.04</v>
      </c>
      <c r="J7110" s="2">
        <v>0.02</v>
      </c>
      <c r="K7110" s="2">
        <v>0.23</v>
      </c>
    </row>
    <row r="7111" spans="1:11" x14ac:dyDescent="0.25">
      <c r="A7111" s="3">
        <v>7111</v>
      </c>
      <c r="B7111" s="3" t="s">
        <v>5249</v>
      </c>
      <c r="C7111" s="3" t="s">
        <v>42</v>
      </c>
      <c r="D7111" s="3">
        <v>2012</v>
      </c>
      <c r="E7111" s="3" t="s">
        <v>83</v>
      </c>
      <c r="F7111" s="3" t="s">
        <v>59</v>
      </c>
      <c r="G7111" s="3">
        <v>0.19</v>
      </c>
      <c r="H7111" s="3">
        <v>0.01</v>
      </c>
      <c r="I7111" s="3">
        <v>0</v>
      </c>
      <c r="J7111" s="3">
        <v>0.02</v>
      </c>
      <c r="K7111" s="3">
        <v>0.23</v>
      </c>
    </row>
    <row r="7112" spans="1:11" x14ac:dyDescent="0.25">
      <c r="A7112" s="2">
        <v>7112</v>
      </c>
      <c r="B7112" s="2" t="s">
        <v>2343</v>
      </c>
      <c r="C7112" s="2" t="s">
        <v>130</v>
      </c>
      <c r="D7112" s="2">
        <v>2008</v>
      </c>
      <c r="E7112" s="2" t="s">
        <v>13</v>
      </c>
      <c r="F7112" s="2" t="s">
        <v>110</v>
      </c>
      <c r="G7112" s="2">
        <v>0.21</v>
      </c>
      <c r="H7112" s="2">
        <v>0</v>
      </c>
      <c r="I7112" s="2">
        <v>0</v>
      </c>
      <c r="J7112" s="2">
        <v>0.02</v>
      </c>
      <c r="K7112" s="2">
        <v>0.23</v>
      </c>
    </row>
    <row r="7113" spans="1:11" x14ac:dyDescent="0.25">
      <c r="A7113" s="3">
        <v>7113</v>
      </c>
      <c r="B7113" s="3" t="s">
        <v>5250</v>
      </c>
      <c r="C7113" s="3" t="s">
        <v>12</v>
      </c>
      <c r="D7113" s="3">
        <v>2010</v>
      </c>
      <c r="E7113" s="3" t="s">
        <v>13</v>
      </c>
      <c r="F7113" s="3" t="s">
        <v>971</v>
      </c>
      <c r="G7113" s="3">
        <v>0.21</v>
      </c>
      <c r="H7113" s="3">
        <v>0</v>
      </c>
      <c r="I7113" s="3">
        <v>0</v>
      </c>
      <c r="J7113" s="3">
        <v>0.01</v>
      </c>
      <c r="K7113" s="3">
        <v>0.23</v>
      </c>
    </row>
    <row r="7114" spans="1:11" x14ac:dyDescent="0.25">
      <c r="A7114" s="2">
        <v>7114</v>
      </c>
      <c r="B7114" s="2" t="s">
        <v>5251</v>
      </c>
      <c r="C7114" s="2" t="s">
        <v>46</v>
      </c>
      <c r="D7114" s="2">
        <v>2003</v>
      </c>
      <c r="E7114" s="2" t="s">
        <v>13</v>
      </c>
      <c r="F7114" s="2" t="s">
        <v>59</v>
      </c>
      <c r="G7114" s="2">
        <v>0.11</v>
      </c>
      <c r="H7114" s="2">
        <v>0.09</v>
      </c>
      <c r="I7114" s="2">
        <v>0</v>
      </c>
      <c r="J7114" s="2">
        <v>0.03</v>
      </c>
      <c r="K7114" s="2">
        <v>0.23</v>
      </c>
    </row>
    <row r="7115" spans="1:11" x14ac:dyDescent="0.25">
      <c r="A7115" s="3">
        <v>7115</v>
      </c>
      <c r="B7115" s="3" t="s">
        <v>5252</v>
      </c>
      <c r="C7115" s="3" t="s">
        <v>12</v>
      </c>
      <c r="D7115" s="3">
        <v>2009</v>
      </c>
      <c r="E7115" s="3" t="s">
        <v>28</v>
      </c>
      <c r="F7115" s="3" t="s">
        <v>5253</v>
      </c>
      <c r="G7115" s="3">
        <v>0.19</v>
      </c>
      <c r="H7115" s="3">
        <v>0.01</v>
      </c>
      <c r="I7115" s="3">
        <v>0</v>
      </c>
      <c r="J7115" s="3">
        <v>0.02</v>
      </c>
      <c r="K7115" s="3">
        <v>0.23</v>
      </c>
    </row>
    <row r="7116" spans="1:11" x14ac:dyDescent="0.25">
      <c r="A7116" s="2">
        <v>7116</v>
      </c>
      <c r="B7116" s="2" t="s">
        <v>5254</v>
      </c>
      <c r="C7116" s="2" t="s">
        <v>46</v>
      </c>
      <c r="D7116" s="2">
        <v>2004</v>
      </c>
      <c r="E7116" s="2" t="s">
        <v>83</v>
      </c>
      <c r="F7116" s="2" t="s">
        <v>385</v>
      </c>
      <c r="G7116" s="2">
        <v>0.11</v>
      </c>
      <c r="H7116" s="2">
        <v>0.09</v>
      </c>
      <c r="I7116" s="2">
        <v>0</v>
      </c>
      <c r="J7116" s="2">
        <v>0.03</v>
      </c>
      <c r="K7116" s="2">
        <v>0.23</v>
      </c>
    </row>
    <row r="7117" spans="1:11" x14ac:dyDescent="0.25">
      <c r="A7117" s="3">
        <v>7117</v>
      </c>
      <c r="B7117" s="3" t="s">
        <v>5255</v>
      </c>
      <c r="C7117" s="3" t="s">
        <v>26</v>
      </c>
      <c r="D7117" s="3">
        <v>2007</v>
      </c>
      <c r="E7117" s="3" t="s">
        <v>212</v>
      </c>
      <c r="F7117" s="3" t="s">
        <v>121</v>
      </c>
      <c r="G7117" s="3">
        <v>0.2</v>
      </c>
      <c r="H7117" s="3">
        <v>0</v>
      </c>
      <c r="I7117" s="3">
        <v>0</v>
      </c>
      <c r="J7117" s="3">
        <v>0.02</v>
      </c>
      <c r="K7117" s="3">
        <v>0.23</v>
      </c>
    </row>
    <row r="7118" spans="1:11" x14ac:dyDescent="0.25">
      <c r="A7118" s="2">
        <v>7118</v>
      </c>
      <c r="B7118" s="2" t="s">
        <v>5256</v>
      </c>
      <c r="C7118" s="2" t="s">
        <v>46</v>
      </c>
      <c r="D7118" s="2">
        <v>2007</v>
      </c>
      <c r="E7118" s="2" t="s">
        <v>28</v>
      </c>
      <c r="F7118" s="2" t="s">
        <v>59</v>
      </c>
      <c r="G7118" s="2">
        <v>0.11</v>
      </c>
      <c r="H7118" s="2">
        <v>0.09</v>
      </c>
      <c r="I7118" s="2">
        <v>0</v>
      </c>
      <c r="J7118" s="2">
        <v>0.03</v>
      </c>
      <c r="K7118" s="2">
        <v>0.23</v>
      </c>
    </row>
    <row r="7119" spans="1:11" x14ac:dyDescent="0.25">
      <c r="A7119" s="3">
        <v>7119</v>
      </c>
      <c r="B7119" s="3" t="s">
        <v>3403</v>
      </c>
      <c r="C7119" s="3" t="s">
        <v>42</v>
      </c>
      <c r="D7119" s="3">
        <v>2011</v>
      </c>
      <c r="E7119" s="3" t="s">
        <v>31</v>
      </c>
      <c r="F7119" s="3" t="s">
        <v>92</v>
      </c>
      <c r="G7119" s="3">
        <v>0.09</v>
      </c>
      <c r="H7119" s="3">
        <v>0.1</v>
      </c>
      <c r="I7119" s="3">
        <v>0</v>
      </c>
      <c r="J7119" s="3">
        <v>0.04</v>
      </c>
      <c r="K7119" s="3">
        <v>0.23</v>
      </c>
    </row>
    <row r="7120" spans="1:11" x14ac:dyDescent="0.2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25">
      <c r="A7121" s="3">
        <v>7121</v>
      </c>
      <c r="B7121" s="3" t="s">
        <v>4645</v>
      </c>
      <c r="C7121" s="3" t="s">
        <v>39</v>
      </c>
      <c r="D7121" s="3">
        <v>2008</v>
      </c>
      <c r="E7121" s="3" t="s">
        <v>28</v>
      </c>
      <c r="F7121" s="3" t="s">
        <v>445</v>
      </c>
      <c r="G7121" s="3">
        <v>0.21</v>
      </c>
      <c r="H7121" s="3">
        <v>0</v>
      </c>
      <c r="I7121" s="3">
        <v>0</v>
      </c>
      <c r="J7121" s="3">
        <v>0.02</v>
      </c>
      <c r="K7121" s="3">
        <v>0.23</v>
      </c>
    </row>
    <row r="7122" spans="1:11" x14ac:dyDescent="0.25">
      <c r="A7122" s="2">
        <v>7122</v>
      </c>
      <c r="B7122" s="2" t="s">
        <v>5258</v>
      </c>
      <c r="C7122" s="2" t="s">
        <v>21</v>
      </c>
      <c r="D7122" s="2">
        <v>1996</v>
      </c>
      <c r="E7122" s="2" t="s">
        <v>24</v>
      </c>
      <c r="F7122" s="2" t="s">
        <v>14</v>
      </c>
      <c r="G7122" s="2">
        <v>0</v>
      </c>
      <c r="H7122" s="2">
        <v>0</v>
      </c>
      <c r="I7122" s="2">
        <v>0.23</v>
      </c>
      <c r="J7122" s="2">
        <v>0</v>
      </c>
      <c r="K7122" s="2">
        <v>0.23</v>
      </c>
    </row>
    <row r="7123" spans="1:11" x14ac:dyDescent="0.25">
      <c r="A7123" s="3">
        <v>7123</v>
      </c>
      <c r="B7123" s="3" t="s">
        <v>5259</v>
      </c>
      <c r="C7123" s="3" t="s">
        <v>46</v>
      </c>
      <c r="D7123" s="3">
        <v>2002</v>
      </c>
      <c r="E7123" s="3" t="s">
        <v>13</v>
      </c>
      <c r="F7123" s="3" t="s">
        <v>59</v>
      </c>
      <c r="G7123" s="3">
        <v>0.11</v>
      </c>
      <c r="H7123" s="3">
        <v>0.09</v>
      </c>
      <c r="I7123" s="3">
        <v>0</v>
      </c>
      <c r="J7123" s="3">
        <v>0.03</v>
      </c>
      <c r="K7123" s="3">
        <v>0.23</v>
      </c>
    </row>
    <row r="7124" spans="1:11" x14ac:dyDescent="0.25">
      <c r="A7124" s="2">
        <v>7124</v>
      </c>
      <c r="B7124" s="2" t="s">
        <v>5260</v>
      </c>
      <c r="C7124" s="2" t="s">
        <v>26</v>
      </c>
      <c r="D7124" s="2">
        <v>2011</v>
      </c>
      <c r="E7124" s="2" t="s">
        <v>83</v>
      </c>
      <c r="F7124" s="2" t="s">
        <v>2062</v>
      </c>
      <c r="G7124" s="2">
        <v>0.21</v>
      </c>
      <c r="H7124" s="2">
        <v>0</v>
      </c>
      <c r="I7124" s="2">
        <v>0</v>
      </c>
      <c r="J7124" s="2">
        <v>0.01</v>
      </c>
      <c r="K7124" s="2">
        <v>0.23</v>
      </c>
    </row>
    <row r="7125" spans="1:11" x14ac:dyDescent="0.25">
      <c r="A7125" s="3">
        <v>7125</v>
      </c>
      <c r="B7125" s="3" t="s">
        <v>5261</v>
      </c>
      <c r="C7125" s="3" t="s">
        <v>86</v>
      </c>
      <c r="D7125" s="3">
        <v>1998</v>
      </c>
      <c r="E7125" s="3" t="s">
        <v>72</v>
      </c>
      <c r="F7125" s="3" t="s">
        <v>1733</v>
      </c>
      <c r="G7125" s="3">
        <v>0</v>
      </c>
      <c r="H7125" s="3">
        <v>0</v>
      </c>
      <c r="I7125" s="3">
        <v>0.21</v>
      </c>
      <c r="J7125" s="3">
        <v>0.01</v>
      </c>
      <c r="K7125" s="3">
        <v>0.23</v>
      </c>
    </row>
    <row r="7126" spans="1:11" x14ac:dyDescent="0.25">
      <c r="A7126" s="2">
        <v>7126</v>
      </c>
      <c r="B7126" s="2" t="s">
        <v>5262</v>
      </c>
      <c r="C7126" s="2" t="s">
        <v>693</v>
      </c>
      <c r="D7126" s="2">
        <v>2015</v>
      </c>
      <c r="E7126" s="2" t="s">
        <v>43</v>
      </c>
      <c r="F7126" s="2" t="s">
        <v>4336</v>
      </c>
      <c r="G7126" s="2">
        <v>0.06</v>
      </c>
      <c r="H7126" s="2">
        <v>0.05</v>
      </c>
      <c r="I7126" s="2">
        <v>0.09</v>
      </c>
      <c r="J7126" s="2">
        <v>0.03</v>
      </c>
      <c r="K7126" s="2">
        <v>0.23</v>
      </c>
    </row>
    <row r="7127" spans="1:11" x14ac:dyDescent="0.25">
      <c r="A7127" s="3">
        <v>7127</v>
      </c>
      <c r="B7127" s="3" t="s">
        <v>5263</v>
      </c>
      <c r="C7127" s="3" t="s">
        <v>26</v>
      </c>
      <c r="D7127" s="3">
        <v>2006</v>
      </c>
      <c r="E7127" s="3" t="s">
        <v>22</v>
      </c>
      <c r="F7127" s="3" t="s">
        <v>296</v>
      </c>
      <c r="G7127" s="3">
        <v>0</v>
      </c>
      <c r="H7127" s="3">
        <v>0</v>
      </c>
      <c r="I7127" s="3">
        <v>0.23</v>
      </c>
      <c r="J7127" s="3">
        <v>0</v>
      </c>
      <c r="K7127" s="3">
        <v>0.23</v>
      </c>
    </row>
    <row r="7128" spans="1:11" x14ac:dyDescent="0.25">
      <c r="A7128" s="2">
        <v>7128</v>
      </c>
      <c r="B7128" s="2" t="s">
        <v>5264</v>
      </c>
      <c r="C7128" s="2" t="s">
        <v>46</v>
      </c>
      <c r="D7128" s="2">
        <v>2002</v>
      </c>
      <c r="E7128" s="2" t="s">
        <v>13</v>
      </c>
      <c r="F7128" s="2" t="s">
        <v>59</v>
      </c>
      <c r="G7128" s="2">
        <v>0.11</v>
      </c>
      <c r="H7128" s="2">
        <v>0.09</v>
      </c>
      <c r="I7128" s="2">
        <v>0</v>
      </c>
      <c r="J7128" s="2">
        <v>0.03</v>
      </c>
      <c r="K7128" s="2">
        <v>0.23</v>
      </c>
    </row>
    <row r="7129" spans="1:11" x14ac:dyDescent="0.25">
      <c r="A7129" s="3">
        <v>7129</v>
      </c>
      <c r="B7129" s="3" t="s">
        <v>5265</v>
      </c>
      <c r="C7129" s="3" t="s">
        <v>86</v>
      </c>
      <c r="D7129" s="3">
        <v>1997</v>
      </c>
      <c r="E7129" s="3" t="s">
        <v>2</v>
      </c>
      <c r="F7129" s="3" t="s">
        <v>1496</v>
      </c>
      <c r="G7129" s="3">
        <v>0.13</v>
      </c>
      <c r="H7129" s="3">
        <v>0.09</v>
      </c>
      <c r="I7129" s="3">
        <v>0</v>
      </c>
      <c r="J7129" s="3">
        <v>0.01</v>
      </c>
      <c r="K7129" s="3">
        <v>0.23</v>
      </c>
    </row>
    <row r="7130" spans="1:11" x14ac:dyDescent="0.25">
      <c r="A7130" s="2">
        <v>7130</v>
      </c>
      <c r="B7130" s="2" t="s">
        <v>5266</v>
      </c>
      <c r="C7130" s="2" t="s">
        <v>46</v>
      </c>
      <c r="D7130" s="2">
        <v>2003</v>
      </c>
      <c r="E7130" s="2" t="s">
        <v>43</v>
      </c>
      <c r="F7130" s="2" t="s">
        <v>3668</v>
      </c>
      <c r="G7130" s="2">
        <v>0.11</v>
      </c>
      <c r="H7130" s="2">
        <v>0.09</v>
      </c>
      <c r="I7130" s="2">
        <v>0</v>
      </c>
      <c r="J7130" s="2">
        <v>0.03</v>
      </c>
      <c r="K7130" s="2">
        <v>0.23</v>
      </c>
    </row>
    <row r="7131" spans="1:11" x14ac:dyDescent="0.25">
      <c r="A7131" s="3">
        <v>7131</v>
      </c>
      <c r="B7131" s="3" t="s">
        <v>5267</v>
      </c>
      <c r="C7131" s="3" t="s">
        <v>130</v>
      </c>
      <c r="D7131" s="3">
        <v>2005</v>
      </c>
      <c r="E7131" s="3" t="s">
        <v>13</v>
      </c>
      <c r="F7131" s="3" t="s">
        <v>110</v>
      </c>
      <c r="G7131" s="3">
        <v>0.2</v>
      </c>
      <c r="H7131" s="3">
        <v>0</v>
      </c>
      <c r="I7131" s="3">
        <v>0</v>
      </c>
      <c r="J7131" s="3">
        <v>0.02</v>
      </c>
      <c r="K7131" s="3">
        <v>0.23</v>
      </c>
    </row>
    <row r="7132" spans="1:11" x14ac:dyDescent="0.25">
      <c r="A7132" s="2">
        <v>7132</v>
      </c>
      <c r="B7132" s="2" t="s">
        <v>5268</v>
      </c>
      <c r="C7132" s="2" t="s">
        <v>42</v>
      </c>
      <c r="D7132" s="2">
        <v>2014</v>
      </c>
      <c r="E7132" s="2" t="s">
        <v>22</v>
      </c>
      <c r="F7132" s="2" t="s">
        <v>296</v>
      </c>
      <c r="G7132" s="2">
        <v>0</v>
      </c>
      <c r="H7132" s="2">
        <v>0</v>
      </c>
      <c r="I7132" s="2">
        <v>0.23</v>
      </c>
      <c r="J7132" s="2">
        <v>0</v>
      </c>
      <c r="K7132" s="2">
        <v>0.23</v>
      </c>
    </row>
    <row r="7133" spans="1:11" x14ac:dyDescent="0.25">
      <c r="A7133" s="3">
        <v>7133</v>
      </c>
      <c r="B7133" s="3" t="s">
        <v>1312</v>
      </c>
      <c r="C7133" s="3" t="s">
        <v>65</v>
      </c>
      <c r="D7133" s="3">
        <v>2011</v>
      </c>
      <c r="E7133" s="3" t="s">
        <v>18</v>
      </c>
      <c r="F7133" s="3" t="s">
        <v>451</v>
      </c>
      <c r="G7133" s="3">
        <v>0.21</v>
      </c>
      <c r="H7133" s="3">
        <v>0</v>
      </c>
      <c r="I7133" s="3">
        <v>0</v>
      </c>
      <c r="J7133" s="3">
        <v>0.02</v>
      </c>
      <c r="K7133" s="3">
        <v>0.23</v>
      </c>
    </row>
    <row r="7134" spans="1:11" x14ac:dyDescent="0.25">
      <c r="A7134" s="2">
        <v>7134</v>
      </c>
      <c r="B7134" s="2" t="s">
        <v>5269</v>
      </c>
      <c r="C7134" s="2" t="s">
        <v>26</v>
      </c>
      <c r="D7134" s="2">
        <v>2008</v>
      </c>
      <c r="E7134" s="2" t="s">
        <v>33</v>
      </c>
      <c r="F7134" s="2" t="s">
        <v>92</v>
      </c>
      <c r="G7134" s="2">
        <v>0.2</v>
      </c>
      <c r="H7134" s="2">
        <v>0</v>
      </c>
      <c r="I7134" s="2">
        <v>0</v>
      </c>
      <c r="J7134" s="2">
        <v>0.02</v>
      </c>
      <c r="K7134" s="2">
        <v>0.23</v>
      </c>
    </row>
    <row r="7135" spans="1:11" x14ac:dyDescent="0.25">
      <c r="A7135" s="3">
        <v>7135</v>
      </c>
      <c r="B7135" s="3" t="s">
        <v>2788</v>
      </c>
      <c r="C7135" s="3" t="s">
        <v>118</v>
      </c>
      <c r="D7135" s="3">
        <v>2012</v>
      </c>
      <c r="E7135" s="3" t="s">
        <v>31</v>
      </c>
      <c r="F7135" s="3" t="s">
        <v>44</v>
      </c>
      <c r="G7135" s="3">
        <v>0.11</v>
      </c>
      <c r="H7135" s="3">
        <v>0.09</v>
      </c>
      <c r="I7135" s="3">
        <v>0</v>
      </c>
      <c r="J7135" s="3">
        <v>0.03</v>
      </c>
      <c r="K7135" s="3">
        <v>0.23</v>
      </c>
    </row>
    <row r="7136" spans="1:11" x14ac:dyDescent="0.25">
      <c r="A7136" s="2">
        <v>7136</v>
      </c>
      <c r="B7136" s="2" t="s">
        <v>5270</v>
      </c>
      <c r="C7136" s="2" t="s">
        <v>46</v>
      </c>
      <c r="D7136" s="2">
        <v>2002</v>
      </c>
      <c r="E7136" s="2" t="s">
        <v>43</v>
      </c>
      <c r="F7136" s="2" t="s">
        <v>608</v>
      </c>
      <c r="G7136" s="2">
        <v>0.11</v>
      </c>
      <c r="H7136" s="2">
        <v>0.09</v>
      </c>
      <c r="I7136" s="2">
        <v>0</v>
      </c>
      <c r="J7136" s="2">
        <v>0.03</v>
      </c>
      <c r="K7136" s="2">
        <v>0.22</v>
      </c>
    </row>
    <row r="7137" spans="1:11" x14ac:dyDescent="0.25">
      <c r="A7137" s="3">
        <v>7137</v>
      </c>
      <c r="B7137" s="3" t="s">
        <v>5271</v>
      </c>
      <c r="C7137" s="3" t="s">
        <v>12</v>
      </c>
      <c r="D7137" s="3">
        <v>2008</v>
      </c>
      <c r="E7137" s="3" t="s">
        <v>72</v>
      </c>
      <c r="F7137" s="3" t="s">
        <v>110</v>
      </c>
      <c r="G7137" s="3">
        <v>0.2</v>
      </c>
      <c r="H7137" s="3">
        <v>0.01</v>
      </c>
      <c r="I7137" s="3">
        <v>0</v>
      </c>
      <c r="J7137" s="3">
        <v>0.02</v>
      </c>
      <c r="K7137" s="3">
        <v>0.22</v>
      </c>
    </row>
    <row r="7138" spans="1:11" x14ac:dyDescent="0.25">
      <c r="A7138" s="2">
        <v>7138</v>
      </c>
      <c r="B7138" s="2" t="s">
        <v>5272</v>
      </c>
      <c r="C7138" s="2" t="s">
        <v>130</v>
      </c>
      <c r="D7138" s="2">
        <v>2006</v>
      </c>
      <c r="E7138" s="2" t="s">
        <v>22</v>
      </c>
      <c r="F7138" s="2" t="s">
        <v>223</v>
      </c>
      <c r="G7138" s="2">
        <v>0.2</v>
      </c>
      <c r="H7138" s="2">
        <v>0.01</v>
      </c>
      <c r="I7138" s="2">
        <v>0</v>
      </c>
      <c r="J7138" s="2">
        <v>0.02</v>
      </c>
      <c r="K7138" s="2">
        <v>0.22</v>
      </c>
    </row>
    <row r="7139" spans="1:11" x14ac:dyDescent="0.25">
      <c r="A7139" s="3">
        <v>7139</v>
      </c>
      <c r="B7139" s="3" t="s">
        <v>5273</v>
      </c>
      <c r="C7139" s="3" t="s">
        <v>42</v>
      </c>
      <c r="D7139" s="3">
        <v>2011</v>
      </c>
      <c r="E7139" s="3" t="s">
        <v>43</v>
      </c>
      <c r="F7139" s="3" t="s">
        <v>296</v>
      </c>
      <c r="G7139" s="3">
        <v>0</v>
      </c>
      <c r="H7139" s="3">
        <v>0</v>
      </c>
      <c r="I7139" s="3">
        <v>0.22</v>
      </c>
      <c r="J7139" s="3">
        <v>0</v>
      </c>
      <c r="K7139" s="3">
        <v>0.22</v>
      </c>
    </row>
    <row r="7140" spans="1:11" x14ac:dyDescent="0.25">
      <c r="A7140" s="2">
        <v>7140</v>
      </c>
      <c r="B7140" s="2" t="s">
        <v>3337</v>
      </c>
      <c r="C7140" s="2" t="s">
        <v>46</v>
      </c>
      <c r="D7140" s="2">
        <v>2008</v>
      </c>
      <c r="E7140" s="2" t="s">
        <v>72</v>
      </c>
      <c r="F7140" s="2" t="s">
        <v>608</v>
      </c>
      <c r="G7140" s="2">
        <v>0.1</v>
      </c>
      <c r="H7140" s="2">
        <v>0</v>
      </c>
      <c r="I7140" s="2">
        <v>0</v>
      </c>
      <c r="J7140" s="2">
        <v>0.12</v>
      </c>
      <c r="K7140" s="2">
        <v>0.22</v>
      </c>
    </row>
    <row r="7141" spans="1:11" x14ac:dyDescent="0.25">
      <c r="A7141" s="3">
        <v>7141</v>
      </c>
      <c r="B7141" s="3" t="s">
        <v>5274</v>
      </c>
      <c r="C7141" s="3" t="s">
        <v>26</v>
      </c>
      <c r="D7141" s="3">
        <v>2006</v>
      </c>
      <c r="E7141" s="3" t="s">
        <v>28</v>
      </c>
      <c r="F7141" s="3" t="s">
        <v>184</v>
      </c>
      <c r="G7141" s="3">
        <v>0.18</v>
      </c>
      <c r="H7141" s="3">
        <v>0.03</v>
      </c>
      <c r="I7141" s="3">
        <v>0</v>
      </c>
      <c r="J7141" s="3">
        <v>0.02</v>
      </c>
      <c r="K7141" s="3">
        <v>0.22</v>
      </c>
    </row>
    <row r="7142" spans="1:11" x14ac:dyDescent="0.25">
      <c r="A7142" s="2">
        <v>7142</v>
      </c>
      <c r="B7142" s="2" t="s">
        <v>922</v>
      </c>
      <c r="C7142" s="2" t="s">
        <v>147</v>
      </c>
      <c r="D7142" s="2">
        <v>2004</v>
      </c>
      <c r="E7142" s="2" t="s">
        <v>72</v>
      </c>
      <c r="F7142" s="2" t="s">
        <v>110</v>
      </c>
      <c r="G7142" s="2">
        <v>0.17</v>
      </c>
      <c r="H7142" s="2">
        <v>0.05</v>
      </c>
      <c r="I7142" s="2">
        <v>0</v>
      </c>
      <c r="J7142" s="2">
        <v>0.01</v>
      </c>
      <c r="K7142" s="2">
        <v>0.22</v>
      </c>
    </row>
    <row r="7143" spans="1:11" x14ac:dyDescent="0.25">
      <c r="A7143" s="3">
        <v>7143</v>
      </c>
      <c r="B7143" s="3" t="s">
        <v>5275</v>
      </c>
      <c r="C7143" s="3" t="s">
        <v>130</v>
      </c>
      <c r="D7143" s="3">
        <v>2013</v>
      </c>
      <c r="E7143" s="3" t="s">
        <v>22</v>
      </c>
      <c r="F7143" s="3" t="s">
        <v>296</v>
      </c>
      <c r="G7143" s="3">
        <v>0</v>
      </c>
      <c r="H7143" s="3">
        <v>0</v>
      </c>
      <c r="I7143" s="3">
        <v>0.22</v>
      </c>
      <c r="J7143" s="3">
        <v>0</v>
      </c>
      <c r="K7143" s="3">
        <v>0.22</v>
      </c>
    </row>
    <row r="7144" spans="1:11" x14ac:dyDescent="0.25">
      <c r="A7144" s="2">
        <v>7144</v>
      </c>
      <c r="B7144" s="2" t="s">
        <v>5276</v>
      </c>
      <c r="C7144" s="2" t="s">
        <v>46</v>
      </c>
      <c r="D7144" s="2">
        <v>2005</v>
      </c>
      <c r="E7144" s="2" t="s">
        <v>43</v>
      </c>
      <c r="F7144" s="2" t="s">
        <v>121</v>
      </c>
      <c r="G7144" s="2">
        <v>0.11</v>
      </c>
      <c r="H7144" s="2">
        <v>0.09</v>
      </c>
      <c r="I7144" s="2">
        <v>0</v>
      </c>
      <c r="J7144" s="2">
        <v>0.03</v>
      </c>
      <c r="K7144" s="2">
        <v>0.22</v>
      </c>
    </row>
    <row r="7145" spans="1:11" x14ac:dyDescent="0.25">
      <c r="A7145" s="3">
        <v>7145</v>
      </c>
      <c r="B7145" s="3" t="s">
        <v>5277</v>
      </c>
      <c r="C7145" s="3" t="s">
        <v>42</v>
      </c>
      <c r="D7145" s="3">
        <v>2013</v>
      </c>
      <c r="E7145" s="3" t="s">
        <v>43</v>
      </c>
      <c r="F7145" s="3" t="s">
        <v>650</v>
      </c>
      <c r="G7145" s="3">
        <v>0.12</v>
      </c>
      <c r="H7145" s="3">
        <v>0.04</v>
      </c>
      <c r="I7145" s="3">
        <v>0.05</v>
      </c>
      <c r="J7145" s="3">
        <v>0.02</v>
      </c>
      <c r="K7145" s="3">
        <v>0.22</v>
      </c>
    </row>
    <row r="7146" spans="1:11" x14ac:dyDescent="0.25">
      <c r="A7146" s="2">
        <v>7146</v>
      </c>
      <c r="B7146" s="2" t="s">
        <v>5278</v>
      </c>
      <c r="C7146" s="2" t="s">
        <v>55</v>
      </c>
      <c r="D7146" s="2">
        <v>2001</v>
      </c>
      <c r="E7146" s="2" t="s">
        <v>28</v>
      </c>
      <c r="F7146" s="2" t="s">
        <v>2835</v>
      </c>
      <c r="G7146" s="2">
        <v>0.16</v>
      </c>
      <c r="H7146" s="2">
        <v>0.06</v>
      </c>
      <c r="I7146" s="2">
        <v>0</v>
      </c>
      <c r="J7146" s="2">
        <v>0</v>
      </c>
      <c r="K7146" s="2">
        <v>0.22</v>
      </c>
    </row>
    <row r="7147" spans="1:11" x14ac:dyDescent="0.25">
      <c r="A7147" s="3">
        <v>7147</v>
      </c>
      <c r="B7147" s="3" t="s">
        <v>4883</v>
      </c>
      <c r="C7147" s="3" t="s">
        <v>39</v>
      </c>
      <c r="D7147" s="3">
        <v>2013</v>
      </c>
      <c r="E7147" s="3" t="s">
        <v>43</v>
      </c>
      <c r="F7147" s="3" t="s">
        <v>296</v>
      </c>
      <c r="G7147" s="3">
        <v>0.12</v>
      </c>
      <c r="H7147" s="3">
        <v>0.09</v>
      </c>
      <c r="I7147" s="3">
        <v>0</v>
      </c>
      <c r="J7147" s="3">
        <v>0.02</v>
      </c>
      <c r="K7147" s="3">
        <v>0.22</v>
      </c>
    </row>
    <row r="7148" spans="1:11" x14ac:dyDescent="0.25">
      <c r="A7148" s="2">
        <v>7148</v>
      </c>
      <c r="B7148" s="2" t="s">
        <v>5279</v>
      </c>
      <c r="C7148" s="2" t="s">
        <v>78</v>
      </c>
      <c r="D7148" s="2">
        <v>1997</v>
      </c>
      <c r="E7148" s="2" t="s">
        <v>28</v>
      </c>
      <c r="F7148" s="2" t="s">
        <v>296</v>
      </c>
      <c r="G7148" s="2">
        <v>0</v>
      </c>
      <c r="H7148" s="2">
        <v>0</v>
      </c>
      <c r="I7148" s="2">
        <v>0.22</v>
      </c>
      <c r="J7148" s="2">
        <v>0</v>
      </c>
      <c r="K7148" s="2">
        <v>0.22</v>
      </c>
    </row>
    <row r="7149" spans="1:11" x14ac:dyDescent="0.25">
      <c r="A7149" s="3">
        <v>7149</v>
      </c>
      <c r="B7149" s="3" t="s">
        <v>5280</v>
      </c>
      <c r="C7149" s="3" t="s">
        <v>147</v>
      </c>
      <c r="D7149" s="3">
        <v>2003</v>
      </c>
      <c r="E7149" s="3" t="s">
        <v>28</v>
      </c>
      <c r="F7149" s="3" t="s">
        <v>417</v>
      </c>
      <c r="G7149" s="3">
        <v>0.17</v>
      </c>
      <c r="H7149" s="3">
        <v>0.04</v>
      </c>
      <c r="I7149" s="3">
        <v>0</v>
      </c>
      <c r="J7149" s="3">
        <v>0.01</v>
      </c>
      <c r="K7149" s="3">
        <v>0.22</v>
      </c>
    </row>
    <row r="7150" spans="1:11" x14ac:dyDescent="0.25">
      <c r="A7150" s="2">
        <v>7150</v>
      </c>
      <c r="B7150" s="2" t="s">
        <v>5281</v>
      </c>
      <c r="C7150" s="2" t="s">
        <v>127</v>
      </c>
      <c r="D7150" s="2">
        <v>1981</v>
      </c>
      <c r="E7150" s="2" t="s">
        <v>31</v>
      </c>
      <c r="F7150" s="2" t="s">
        <v>2128</v>
      </c>
      <c r="G7150" s="2">
        <v>0.21</v>
      </c>
      <c r="H7150" s="2">
        <v>0.01</v>
      </c>
      <c r="I7150" s="2">
        <v>0</v>
      </c>
      <c r="J7150" s="2">
        <v>0</v>
      </c>
      <c r="K7150" s="2">
        <v>0.22</v>
      </c>
    </row>
    <row r="7151" spans="1:11" x14ac:dyDescent="0.25">
      <c r="A7151" s="3">
        <v>7151</v>
      </c>
      <c r="B7151" s="3" t="s">
        <v>5282</v>
      </c>
      <c r="C7151" s="3" t="s">
        <v>127</v>
      </c>
      <c r="D7151" s="3">
        <v>1982</v>
      </c>
      <c r="E7151" s="3" t="s">
        <v>43</v>
      </c>
      <c r="F7151" s="3" t="s">
        <v>5283</v>
      </c>
      <c r="G7151" s="3">
        <v>0.21</v>
      </c>
      <c r="H7151" s="3">
        <v>0.01</v>
      </c>
      <c r="I7151" s="3">
        <v>0</v>
      </c>
      <c r="J7151" s="3">
        <v>0</v>
      </c>
      <c r="K7151" s="3">
        <v>0.22</v>
      </c>
    </row>
    <row r="7152" spans="1:11" x14ac:dyDescent="0.25">
      <c r="A7152" s="2">
        <v>7152</v>
      </c>
      <c r="B7152" s="2" t="s">
        <v>5284</v>
      </c>
      <c r="C7152" s="2" t="s">
        <v>127</v>
      </c>
      <c r="D7152" s="2">
        <v>1981</v>
      </c>
      <c r="E7152" s="2" t="s">
        <v>43</v>
      </c>
      <c r="F7152" s="2" t="s">
        <v>710</v>
      </c>
      <c r="G7152" s="2">
        <v>0.21</v>
      </c>
      <c r="H7152" s="2">
        <v>0.01</v>
      </c>
      <c r="I7152" s="2">
        <v>0</v>
      </c>
      <c r="J7152" s="2">
        <v>0</v>
      </c>
      <c r="K7152" s="2">
        <v>0.22</v>
      </c>
    </row>
    <row r="7153" spans="1:11" x14ac:dyDescent="0.2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25">
      <c r="A7154" s="2">
        <v>7154</v>
      </c>
      <c r="B7154" s="2" t="s">
        <v>4653</v>
      </c>
      <c r="C7154" s="2" t="s">
        <v>26</v>
      </c>
      <c r="D7154" s="2">
        <v>2010</v>
      </c>
      <c r="E7154" s="2" t="s">
        <v>43</v>
      </c>
      <c r="F7154" s="2" t="s">
        <v>385</v>
      </c>
      <c r="G7154" s="2">
        <v>0.17</v>
      </c>
      <c r="H7154" s="2">
        <v>0.03</v>
      </c>
      <c r="I7154" s="2">
        <v>0</v>
      </c>
      <c r="J7154" s="2">
        <v>0.02</v>
      </c>
      <c r="K7154" s="2">
        <v>0.22</v>
      </c>
    </row>
    <row r="7155" spans="1:11" x14ac:dyDescent="0.25">
      <c r="A7155" s="3">
        <v>7155</v>
      </c>
      <c r="B7155" s="3" t="s">
        <v>5287</v>
      </c>
      <c r="C7155" s="3" t="s">
        <v>130</v>
      </c>
      <c r="D7155" s="3">
        <v>2007</v>
      </c>
      <c r="E7155" s="3" t="s">
        <v>43</v>
      </c>
      <c r="F7155" s="3" t="s">
        <v>296</v>
      </c>
      <c r="G7155" s="3">
        <v>0</v>
      </c>
      <c r="H7155" s="3">
        <v>0</v>
      </c>
      <c r="I7155" s="3">
        <v>0.22</v>
      </c>
      <c r="J7155" s="3">
        <v>0</v>
      </c>
      <c r="K7155" s="3">
        <v>0.22</v>
      </c>
    </row>
    <row r="7156" spans="1:11" x14ac:dyDescent="0.25">
      <c r="A7156" s="2">
        <v>7156</v>
      </c>
      <c r="B7156" s="2" t="s">
        <v>2840</v>
      </c>
      <c r="C7156" s="2" t="s">
        <v>42</v>
      </c>
      <c r="D7156" s="2">
        <v>2009</v>
      </c>
      <c r="E7156" s="2" t="s">
        <v>43</v>
      </c>
      <c r="F7156" s="2" t="s">
        <v>451</v>
      </c>
      <c r="G7156" s="2">
        <v>0.13</v>
      </c>
      <c r="H7156" s="2">
        <v>0.06</v>
      </c>
      <c r="I7156" s="2">
        <v>0</v>
      </c>
      <c r="J7156" s="2">
        <v>0.03</v>
      </c>
      <c r="K7156" s="2">
        <v>0.22</v>
      </c>
    </row>
    <row r="7157" spans="1:11" x14ac:dyDescent="0.25">
      <c r="A7157" s="3">
        <v>7157</v>
      </c>
      <c r="B7157" s="3" t="s">
        <v>5288</v>
      </c>
      <c r="C7157" s="3" t="s">
        <v>130</v>
      </c>
      <c r="D7157" s="3">
        <v>2011</v>
      </c>
      <c r="E7157" s="3" t="s">
        <v>43</v>
      </c>
      <c r="F7157" s="3" t="s">
        <v>566</v>
      </c>
      <c r="G7157" s="3">
        <v>0</v>
      </c>
      <c r="H7157" s="3">
        <v>0</v>
      </c>
      <c r="I7157" s="3">
        <v>0.22</v>
      </c>
      <c r="J7157" s="3">
        <v>0</v>
      </c>
      <c r="K7157" s="3">
        <v>0.22</v>
      </c>
    </row>
    <row r="7158" spans="1:11" x14ac:dyDescent="0.25">
      <c r="A7158" s="2">
        <v>7158</v>
      </c>
      <c r="B7158" s="2" t="s">
        <v>5289</v>
      </c>
      <c r="C7158" s="2" t="s">
        <v>12</v>
      </c>
      <c r="D7158" s="2">
        <v>2010</v>
      </c>
      <c r="E7158" s="2" t="s">
        <v>28</v>
      </c>
      <c r="F7158" s="2" t="s">
        <v>971</v>
      </c>
      <c r="G7158" s="2">
        <v>0.21</v>
      </c>
      <c r="H7158" s="2">
        <v>0</v>
      </c>
      <c r="I7158" s="2">
        <v>0</v>
      </c>
      <c r="J7158" s="2">
        <v>0.01</v>
      </c>
      <c r="K7158" s="2">
        <v>0.22</v>
      </c>
    </row>
    <row r="7159" spans="1:11" x14ac:dyDescent="0.25">
      <c r="A7159" s="3">
        <v>7159</v>
      </c>
      <c r="B7159" s="3" t="s">
        <v>2959</v>
      </c>
      <c r="C7159" s="3" t="s">
        <v>113</v>
      </c>
      <c r="D7159" s="3">
        <v>2004</v>
      </c>
      <c r="E7159" s="3" t="s">
        <v>31</v>
      </c>
      <c r="F7159" s="3" t="s">
        <v>1987</v>
      </c>
      <c r="G7159" s="3">
        <v>0.17</v>
      </c>
      <c r="H7159" s="3">
        <v>0.05</v>
      </c>
      <c r="I7159" s="3">
        <v>0</v>
      </c>
      <c r="J7159" s="3">
        <v>0.01</v>
      </c>
      <c r="K7159" s="3">
        <v>0.22</v>
      </c>
    </row>
    <row r="7160" spans="1:11" x14ac:dyDescent="0.25">
      <c r="A7160" s="2">
        <v>7160</v>
      </c>
      <c r="B7160" s="2" t="s">
        <v>5290</v>
      </c>
      <c r="C7160" s="2" t="s">
        <v>46</v>
      </c>
      <c r="D7160" s="2">
        <v>2002</v>
      </c>
      <c r="E7160" s="2" t="s">
        <v>13</v>
      </c>
      <c r="F7160" s="2" t="s">
        <v>1137</v>
      </c>
      <c r="G7160" s="2">
        <v>0.11</v>
      </c>
      <c r="H7160" s="2">
        <v>0.09</v>
      </c>
      <c r="I7160" s="2">
        <v>0</v>
      </c>
      <c r="J7160" s="2">
        <v>0.03</v>
      </c>
      <c r="K7160" s="2">
        <v>0.22</v>
      </c>
    </row>
    <row r="7161" spans="1:11" x14ac:dyDescent="0.25">
      <c r="A7161" s="3">
        <v>7161</v>
      </c>
      <c r="B7161" s="3" t="s">
        <v>5291</v>
      </c>
      <c r="C7161" s="3" t="s">
        <v>46</v>
      </c>
      <c r="D7161" s="3">
        <v>2004</v>
      </c>
      <c r="E7161" s="3" t="s">
        <v>31</v>
      </c>
      <c r="F7161" s="3" t="s">
        <v>296</v>
      </c>
      <c r="G7161" s="3">
        <v>0.11</v>
      </c>
      <c r="H7161" s="3">
        <v>0.09</v>
      </c>
      <c r="I7161" s="3">
        <v>0</v>
      </c>
      <c r="J7161" s="3">
        <v>0.03</v>
      </c>
      <c r="K7161" s="3">
        <v>0.22</v>
      </c>
    </row>
    <row r="7162" spans="1:11" x14ac:dyDescent="0.25">
      <c r="A7162" s="2">
        <v>7162</v>
      </c>
      <c r="B7162" s="2" t="s">
        <v>5292</v>
      </c>
      <c r="C7162" s="2" t="s">
        <v>46</v>
      </c>
      <c r="D7162" s="2">
        <v>2005</v>
      </c>
      <c r="E7162" s="2" t="s">
        <v>28</v>
      </c>
      <c r="F7162" s="2" t="s">
        <v>1147</v>
      </c>
      <c r="G7162" s="2">
        <v>0</v>
      </c>
      <c r="H7162" s="2">
        <v>0</v>
      </c>
      <c r="I7162" s="2">
        <v>0.22</v>
      </c>
      <c r="J7162" s="2">
        <v>0</v>
      </c>
      <c r="K7162" s="2">
        <v>0.22</v>
      </c>
    </row>
    <row r="7163" spans="1:11" x14ac:dyDescent="0.2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25">
      <c r="A7164" s="2">
        <v>7164</v>
      </c>
      <c r="B7164" s="2" t="s">
        <v>5293</v>
      </c>
      <c r="C7164" s="2" t="s">
        <v>26</v>
      </c>
      <c r="D7164" s="2">
        <v>2008</v>
      </c>
      <c r="E7164" s="2" t="s">
        <v>33</v>
      </c>
      <c r="F7164" s="2" t="s">
        <v>159</v>
      </c>
      <c r="G7164" s="2">
        <v>0.21</v>
      </c>
      <c r="H7164" s="2">
        <v>0</v>
      </c>
      <c r="I7164" s="2">
        <v>0</v>
      </c>
      <c r="J7164" s="2">
        <v>0.01</v>
      </c>
      <c r="K7164" s="2">
        <v>0.22</v>
      </c>
    </row>
    <row r="7165" spans="1:11" x14ac:dyDescent="0.25">
      <c r="A7165" s="3">
        <v>7165</v>
      </c>
      <c r="B7165" s="3" t="s">
        <v>4189</v>
      </c>
      <c r="C7165" s="3" t="s">
        <v>46</v>
      </c>
      <c r="D7165" s="3">
        <v>2010</v>
      </c>
      <c r="E7165" s="3" t="s">
        <v>2</v>
      </c>
      <c r="F7165" s="3" t="s">
        <v>971</v>
      </c>
      <c r="G7165" s="3">
        <v>0.13</v>
      </c>
      <c r="H7165" s="3">
        <v>0.06</v>
      </c>
      <c r="I7165" s="3">
        <v>0</v>
      </c>
      <c r="J7165" s="3">
        <v>0.04</v>
      </c>
      <c r="K7165" s="3">
        <v>0.22</v>
      </c>
    </row>
    <row r="7166" spans="1:11" x14ac:dyDescent="0.25">
      <c r="A7166" s="2">
        <v>7166</v>
      </c>
      <c r="B7166" s="2" t="s">
        <v>5294</v>
      </c>
      <c r="C7166" s="2" t="s">
        <v>65</v>
      </c>
      <c r="D7166" s="2">
        <v>2013</v>
      </c>
      <c r="E7166" s="2" t="s">
        <v>43</v>
      </c>
      <c r="F7166" s="2" t="s">
        <v>121</v>
      </c>
      <c r="G7166" s="2">
        <v>0</v>
      </c>
      <c r="H7166" s="2">
        <v>0</v>
      </c>
      <c r="I7166" s="2">
        <v>0.22</v>
      </c>
      <c r="J7166" s="2">
        <v>0</v>
      </c>
      <c r="K7166" s="2">
        <v>0.22</v>
      </c>
    </row>
    <row r="7167" spans="1:11" x14ac:dyDescent="0.25">
      <c r="A7167" s="3">
        <v>7167</v>
      </c>
      <c r="B7167" s="3" t="s">
        <v>5295</v>
      </c>
      <c r="C7167" s="3" t="s">
        <v>147</v>
      </c>
      <c r="D7167" s="3">
        <v>2002</v>
      </c>
      <c r="E7167" s="3" t="s">
        <v>22</v>
      </c>
      <c r="F7167" s="3" t="s">
        <v>128</v>
      </c>
      <c r="G7167" s="3">
        <v>0.17</v>
      </c>
      <c r="H7167" s="3">
        <v>0.04</v>
      </c>
      <c r="I7167" s="3">
        <v>0</v>
      </c>
      <c r="J7167" s="3">
        <v>0.01</v>
      </c>
      <c r="K7167" s="3">
        <v>0.22</v>
      </c>
    </row>
    <row r="7168" spans="1:11" x14ac:dyDescent="0.25">
      <c r="A7168" s="2">
        <v>7168</v>
      </c>
      <c r="B7168" s="2" t="s">
        <v>5296</v>
      </c>
      <c r="C7168" s="2" t="s">
        <v>26</v>
      </c>
      <c r="D7168" s="2">
        <v>2009</v>
      </c>
      <c r="E7168" s="2" t="s">
        <v>2</v>
      </c>
      <c r="F7168" s="2" t="s">
        <v>92</v>
      </c>
      <c r="G7168" s="2">
        <v>0.2</v>
      </c>
      <c r="H7168" s="2">
        <v>0.01</v>
      </c>
      <c r="I7168" s="2">
        <v>0</v>
      </c>
      <c r="J7168" s="2">
        <v>0.02</v>
      </c>
      <c r="K7168" s="2">
        <v>0.22</v>
      </c>
    </row>
    <row r="7169" spans="1:11" x14ac:dyDescent="0.25">
      <c r="A7169" s="3">
        <v>7169</v>
      </c>
      <c r="B7169" s="3" t="s">
        <v>3738</v>
      </c>
      <c r="C7169" s="3" t="s">
        <v>46</v>
      </c>
      <c r="D7169" s="3">
        <v>2008</v>
      </c>
      <c r="E7169" s="3" t="s">
        <v>18</v>
      </c>
      <c r="F7169" s="3" t="s">
        <v>176</v>
      </c>
      <c r="G7169" s="3">
        <v>0.01</v>
      </c>
      <c r="H7169" s="3">
        <v>0</v>
      </c>
      <c r="I7169" s="3">
        <v>0</v>
      </c>
      <c r="J7169" s="3">
        <v>0.21</v>
      </c>
      <c r="K7169" s="3">
        <v>0.22</v>
      </c>
    </row>
    <row r="7170" spans="1:11" x14ac:dyDescent="0.25">
      <c r="A7170" s="2">
        <v>7170</v>
      </c>
      <c r="B7170" s="2" t="s">
        <v>559</v>
      </c>
      <c r="C7170" s="2" t="s">
        <v>130</v>
      </c>
      <c r="D7170" s="2">
        <v>2011</v>
      </c>
      <c r="E7170" s="2" t="s">
        <v>13</v>
      </c>
      <c r="F7170" s="2" t="s">
        <v>110</v>
      </c>
      <c r="G7170" s="2">
        <v>0.21</v>
      </c>
      <c r="H7170" s="2">
        <v>0</v>
      </c>
      <c r="I7170" s="2">
        <v>0</v>
      </c>
      <c r="J7170" s="2">
        <v>0.02</v>
      </c>
      <c r="K7170" s="2">
        <v>0.22</v>
      </c>
    </row>
    <row r="7171" spans="1:11" x14ac:dyDescent="0.25">
      <c r="A7171" s="3">
        <v>7171</v>
      </c>
      <c r="B7171" s="3" t="s">
        <v>5297</v>
      </c>
      <c r="C7171" s="3" t="s">
        <v>42</v>
      </c>
      <c r="D7171" s="3">
        <v>2011</v>
      </c>
      <c r="E7171" s="3" t="s">
        <v>43</v>
      </c>
      <c r="F7171" s="3" t="s">
        <v>176</v>
      </c>
      <c r="G7171" s="3">
        <v>0</v>
      </c>
      <c r="H7171" s="3">
        <v>0</v>
      </c>
      <c r="I7171" s="3">
        <v>0.22</v>
      </c>
      <c r="J7171" s="3">
        <v>0</v>
      </c>
      <c r="K7171" s="3">
        <v>0.22</v>
      </c>
    </row>
    <row r="7172" spans="1:11" x14ac:dyDescent="0.25">
      <c r="A7172" s="2">
        <v>7172</v>
      </c>
      <c r="B7172" s="2" t="s">
        <v>5298</v>
      </c>
      <c r="C7172" s="2" t="s">
        <v>55</v>
      </c>
      <c r="D7172" s="2">
        <v>2001</v>
      </c>
      <c r="E7172" s="2" t="s">
        <v>22</v>
      </c>
      <c r="F7172" s="2" t="s">
        <v>92</v>
      </c>
      <c r="G7172" s="2">
        <v>0.11</v>
      </c>
      <c r="H7172" s="2">
        <v>0.04</v>
      </c>
      <c r="I7172" s="2">
        <v>0.06</v>
      </c>
      <c r="J7172" s="2">
        <v>0</v>
      </c>
      <c r="K7172" s="2">
        <v>0.22</v>
      </c>
    </row>
    <row r="7173" spans="1:11" x14ac:dyDescent="0.25">
      <c r="A7173" s="3">
        <v>7173</v>
      </c>
      <c r="B7173" s="3" t="s">
        <v>5299</v>
      </c>
      <c r="C7173" s="3" t="s">
        <v>26</v>
      </c>
      <c r="D7173" s="3">
        <v>2008</v>
      </c>
      <c r="E7173" s="3" t="s">
        <v>22</v>
      </c>
      <c r="F7173" s="3" t="s">
        <v>1131</v>
      </c>
      <c r="G7173" s="3">
        <v>0.1</v>
      </c>
      <c r="H7173" s="3">
        <v>0</v>
      </c>
      <c r="I7173" s="3">
        <v>0.11</v>
      </c>
      <c r="J7173" s="3">
        <v>0.01</v>
      </c>
      <c r="K7173" s="3">
        <v>0.22</v>
      </c>
    </row>
    <row r="7174" spans="1:11" x14ac:dyDescent="0.25">
      <c r="A7174" s="2">
        <v>7174</v>
      </c>
      <c r="B7174" s="2" t="s">
        <v>5300</v>
      </c>
      <c r="C7174" s="2" t="s">
        <v>46</v>
      </c>
      <c r="D7174" s="2">
        <v>2005</v>
      </c>
      <c r="E7174" s="2" t="s">
        <v>18</v>
      </c>
      <c r="F7174" s="2" t="s">
        <v>1059</v>
      </c>
      <c r="G7174" s="2">
        <v>0.11</v>
      </c>
      <c r="H7174" s="2">
        <v>0.09</v>
      </c>
      <c r="I7174" s="2">
        <v>0</v>
      </c>
      <c r="J7174" s="2">
        <v>0.03</v>
      </c>
      <c r="K7174" s="2">
        <v>0.22</v>
      </c>
    </row>
    <row r="7175" spans="1:11" x14ac:dyDescent="0.25">
      <c r="A7175" s="3">
        <v>7175</v>
      </c>
      <c r="B7175" s="3" t="s">
        <v>1034</v>
      </c>
      <c r="C7175" s="3" t="s">
        <v>147</v>
      </c>
      <c r="D7175" s="3">
        <v>2004</v>
      </c>
      <c r="E7175" s="3" t="s">
        <v>13</v>
      </c>
      <c r="F7175" s="3" t="s">
        <v>110</v>
      </c>
      <c r="G7175" s="3">
        <v>0.17</v>
      </c>
      <c r="H7175" s="3">
        <v>0.04</v>
      </c>
      <c r="I7175" s="3">
        <v>0</v>
      </c>
      <c r="J7175" s="3">
        <v>0.01</v>
      </c>
      <c r="K7175" s="3">
        <v>0.22</v>
      </c>
    </row>
    <row r="7176" spans="1:11" x14ac:dyDescent="0.25">
      <c r="A7176" s="2">
        <v>7176</v>
      </c>
      <c r="B7176" s="2" t="s">
        <v>5301</v>
      </c>
      <c r="C7176" s="2" t="s">
        <v>55</v>
      </c>
      <c r="D7176" s="2">
        <v>2004</v>
      </c>
      <c r="E7176" s="2" t="s">
        <v>13</v>
      </c>
      <c r="F7176" s="2" t="s">
        <v>14</v>
      </c>
      <c r="G7176" s="2">
        <v>0.16</v>
      </c>
      <c r="H7176" s="2">
        <v>0.06</v>
      </c>
      <c r="I7176" s="2">
        <v>0</v>
      </c>
      <c r="J7176" s="2">
        <v>0</v>
      </c>
      <c r="K7176" s="2">
        <v>0.22</v>
      </c>
    </row>
    <row r="7177" spans="1:11" x14ac:dyDescent="0.25">
      <c r="A7177" s="3">
        <v>7177</v>
      </c>
      <c r="B7177" s="3" t="s">
        <v>5302</v>
      </c>
      <c r="C7177" s="3" t="s">
        <v>55</v>
      </c>
      <c r="D7177" s="3">
        <v>2005</v>
      </c>
      <c r="E7177" s="3" t="s">
        <v>43</v>
      </c>
      <c r="F7177" s="3" t="s">
        <v>385</v>
      </c>
      <c r="G7177" s="3">
        <v>0.16</v>
      </c>
      <c r="H7177" s="3">
        <v>0.06</v>
      </c>
      <c r="I7177" s="3">
        <v>0</v>
      </c>
      <c r="J7177" s="3">
        <v>0</v>
      </c>
      <c r="K7177" s="3">
        <v>0.22</v>
      </c>
    </row>
    <row r="7178" spans="1:11" x14ac:dyDescent="0.25">
      <c r="A7178" s="2">
        <v>7178</v>
      </c>
      <c r="B7178" s="2" t="s">
        <v>5303</v>
      </c>
      <c r="C7178" s="2" t="s">
        <v>26</v>
      </c>
      <c r="D7178" s="2">
        <v>2008</v>
      </c>
      <c r="E7178" s="2" t="s">
        <v>83</v>
      </c>
      <c r="F7178" s="2" t="s">
        <v>92</v>
      </c>
      <c r="G7178" s="2">
        <v>0.21</v>
      </c>
      <c r="H7178" s="2">
        <v>0</v>
      </c>
      <c r="I7178" s="2">
        <v>0</v>
      </c>
      <c r="J7178" s="2">
        <v>0.02</v>
      </c>
      <c r="K7178" s="2">
        <v>0.22</v>
      </c>
    </row>
    <row r="7179" spans="1:11" x14ac:dyDescent="0.25">
      <c r="A7179" s="3">
        <v>7179</v>
      </c>
      <c r="B7179" s="3" t="s">
        <v>5304</v>
      </c>
      <c r="C7179" s="3" t="s">
        <v>42</v>
      </c>
      <c r="D7179" s="3">
        <v>2010</v>
      </c>
      <c r="E7179" s="3" t="s">
        <v>18</v>
      </c>
      <c r="F7179" s="3" t="s">
        <v>176</v>
      </c>
      <c r="G7179" s="3">
        <v>0.05</v>
      </c>
      <c r="H7179" s="3">
        <v>0.13</v>
      </c>
      <c r="I7179" s="3">
        <v>0</v>
      </c>
      <c r="J7179" s="3">
        <v>0.04</v>
      </c>
      <c r="K7179" s="3">
        <v>0.22</v>
      </c>
    </row>
    <row r="7180" spans="1:11" x14ac:dyDescent="0.2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25">
      <c r="A7181" s="3">
        <v>7181</v>
      </c>
      <c r="B7181" s="3" t="s">
        <v>5306</v>
      </c>
      <c r="C7181" s="3" t="s">
        <v>12</v>
      </c>
      <c r="D7181" s="3">
        <v>2009</v>
      </c>
      <c r="E7181" s="3" t="s">
        <v>2</v>
      </c>
      <c r="F7181" s="3" t="s">
        <v>510</v>
      </c>
      <c r="G7181" s="3">
        <v>0.19</v>
      </c>
      <c r="H7181" s="3">
        <v>0.02</v>
      </c>
      <c r="I7181" s="3">
        <v>0</v>
      </c>
      <c r="J7181" s="3">
        <v>0.02</v>
      </c>
      <c r="K7181" s="3">
        <v>0.22</v>
      </c>
    </row>
    <row r="7182" spans="1:11" x14ac:dyDescent="0.25">
      <c r="A7182" s="2">
        <v>7182</v>
      </c>
      <c r="B7182" s="2" t="s">
        <v>5307</v>
      </c>
      <c r="C7182" s="2" t="s">
        <v>67</v>
      </c>
      <c r="D7182" s="2">
        <v>2016</v>
      </c>
      <c r="E7182" s="2" t="s">
        <v>31</v>
      </c>
      <c r="F7182" s="2" t="s">
        <v>44</v>
      </c>
      <c r="G7182" s="2">
        <v>0.09</v>
      </c>
      <c r="H7182" s="2">
        <v>0.08</v>
      </c>
      <c r="I7182" s="2">
        <v>0.01</v>
      </c>
      <c r="J7182" s="2">
        <v>0.04</v>
      </c>
      <c r="K7182" s="2">
        <v>0.22</v>
      </c>
    </row>
    <row r="7183" spans="1:11" x14ac:dyDescent="0.25">
      <c r="A7183" s="3">
        <v>7183</v>
      </c>
      <c r="B7183" s="3" t="s">
        <v>5308</v>
      </c>
      <c r="C7183" s="3" t="s">
        <v>42</v>
      </c>
      <c r="D7183" s="4" t="s">
        <v>225</v>
      </c>
      <c r="E7183" s="3" t="s">
        <v>13</v>
      </c>
      <c r="F7183" s="3" t="s">
        <v>59</v>
      </c>
      <c r="G7183" s="3">
        <v>0</v>
      </c>
      <c r="H7183" s="3">
        <v>0.17</v>
      </c>
      <c r="I7183" s="3">
        <v>0</v>
      </c>
      <c r="J7183" s="3">
        <v>0.05</v>
      </c>
      <c r="K7183" s="3">
        <v>0.22</v>
      </c>
    </row>
    <row r="7184" spans="1:11" x14ac:dyDescent="0.25">
      <c r="A7184" s="2">
        <v>7184</v>
      </c>
      <c r="B7184" s="2" t="s">
        <v>5309</v>
      </c>
      <c r="C7184" s="2" t="s">
        <v>42</v>
      </c>
      <c r="D7184" s="2">
        <v>2013</v>
      </c>
      <c r="E7184" s="2" t="s">
        <v>22</v>
      </c>
      <c r="F7184" s="2" t="s">
        <v>751</v>
      </c>
      <c r="G7184" s="2">
        <v>0.06</v>
      </c>
      <c r="H7184" s="2">
        <v>0.04</v>
      </c>
      <c r="I7184" s="2">
        <v>0.1</v>
      </c>
      <c r="J7184" s="2">
        <v>0.02</v>
      </c>
      <c r="K7184" s="2">
        <v>0.22</v>
      </c>
    </row>
    <row r="7185" spans="1:11" x14ac:dyDescent="0.2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25">
      <c r="A7186" s="2">
        <v>7186</v>
      </c>
      <c r="B7186" s="2" t="s">
        <v>5311</v>
      </c>
      <c r="C7186" s="2" t="s">
        <v>127</v>
      </c>
      <c r="D7186" s="2">
        <v>1981</v>
      </c>
      <c r="E7186" s="2" t="s">
        <v>43</v>
      </c>
      <c r="F7186" s="2" t="s">
        <v>128</v>
      </c>
      <c r="G7186" s="2">
        <v>0.21</v>
      </c>
      <c r="H7186" s="2">
        <v>0.01</v>
      </c>
      <c r="I7186" s="2">
        <v>0</v>
      </c>
      <c r="J7186" s="2">
        <v>0</v>
      </c>
      <c r="K7186" s="2">
        <v>0.22</v>
      </c>
    </row>
    <row r="7187" spans="1:11" x14ac:dyDescent="0.25">
      <c r="A7187" s="3">
        <v>7187</v>
      </c>
      <c r="B7187" s="3" t="s">
        <v>5312</v>
      </c>
      <c r="C7187" s="3" t="s">
        <v>48</v>
      </c>
      <c r="D7187" s="3">
        <v>1992</v>
      </c>
      <c r="E7187" s="3" t="s">
        <v>2</v>
      </c>
      <c r="F7187" s="3" t="s">
        <v>1147</v>
      </c>
      <c r="G7187" s="3">
        <v>0</v>
      </c>
      <c r="H7187" s="3">
        <v>0</v>
      </c>
      <c r="I7187" s="3">
        <v>0.22</v>
      </c>
      <c r="J7187" s="3">
        <v>0</v>
      </c>
      <c r="K7187" s="3">
        <v>0.22</v>
      </c>
    </row>
    <row r="7188" spans="1:11" x14ac:dyDescent="0.25">
      <c r="A7188" s="2">
        <v>7188</v>
      </c>
      <c r="B7188" s="2" t="s">
        <v>5313</v>
      </c>
      <c r="C7188" s="2" t="s">
        <v>86</v>
      </c>
      <c r="D7188" s="2">
        <v>1998</v>
      </c>
      <c r="E7188" s="2" t="s">
        <v>24</v>
      </c>
      <c r="F7188" s="2" t="s">
        <v>417</v>
      </c>
      <c r="G7188" s="2">
        <v>0.12</v>
      </c>
      <c r="H7188" s="2">
        <v>0.08</v>
      </c>
      <c r="I7188" s="2">
        <v>0</v>
      </c>
      <c r="J7188" s="2">
        <v>0.01</v>
      </c>
      <c r="K7188" s="2">
        <v>0.22</v>
      </c>
    </row>
    <row r="7189" spans="1:11" x14ac:dyDescent="0.25">
      <c r="A7189" s="3">
        <v>7189</v>
      </c>
      <c r="B7189" s="3" t="s">
        <v>3493</v>
      </c>
      <c r="C7189" s="3" t="s">
        <v>12</v>
      </c>
      <c r="D7189" s="3">
        <v>2007</v>
      </c>
      <c r="E7189" s="3" t="s">
        <v>2</v>
      </c>
      <c r="F7189" s="3" t="s">
        <v>260</v>
      </c>
      <c r="G7189" s="3">
        <v>0.18</v>
      </c>
      <c r="H7189" s="3">
        <v>0.02</v>
      </c>
      <c r="I7189" s="3">
        <v>0</v>
      </c>
      <c r="J7189" s="3">
        <v>0.02</v>
      </c>
      <c r="K7189" s="3">
        <v>0.22</v>
      </c>
    </row>
    <row r="7190" spans="1:11" x14ac:dyDescent="0.25">
      <c r="A7190" s="2">
        <v>7190</v>
      </c>
      <c r="B7190" s="2" t="s">
        <v>5314</v>
      </c>
      <c r="C7190" s="2" t="s">
        <v>86</v>
      </c>
      <c r="D7190" s="2">
        <v>1996</v>
      </c>
      <c r="E7190" s="2" t="s">
        <v>13</v>
      </c>
      <c r="F7190" s="2" t="s">
        <v>417</v>
      </c>
      <c r="G7190" s="2">
        <v>0.12</v>
      </c>
      <c r="H7190" s="2">
        <v>0.08</v>
      </c>
      <c r="I7190" s="2">
        <v>0</v>
      </c>
      <c r="J7190" s="2">
        <v>0.01</v>
      </c>
      <c r="K7190" s="2">
        <v>0.22</v>
      </c>
    </row>
    <row r="7191" spans="1:11" x14ac:dyDescent="0.25">
      <c r="A7191" s="3">
        <v>7191</v>
      </c>
      <c r="B7191" s="3" t="s">
        <v>3677</v>
      </c>
      <c r="C7191" s="3" t="s">
        <v>12</v>
      </c>
      <c r="D7191" s="3">
        <v>2006</v>
      </c>
      <c r="E7191" s="3" t="s">
        <v>43</v>
      </c>
      <c r="F7191" s="3" t="s">
        <v>608</v>
      </c>
      <c r="G7191" s="3">
        <v>0.19</v>
      </c>
      <c r="H7191" s="3">
        <v>0.01</v>
      </c>
      <c r="I7191" s="3">
        <v>0</v>
      </c>
      <c r="J7191" s="3">
        <v>0.02</v>
      </c>
      <c r="K7191" s="3">
        <v>0.22</v>
      </c>
    </row>
    <row r="7192" spans="1:11" x14ac:dyDescent="0.25">
      <c r="A7192" s="2">
        <v>7192</v>
      </c>
      <c r="B7192" s="2" t="s">
        <v>5315</v>
      </c>
      <c r="C7192" s="2" t="s">
        <v>46</v>
      </c>
      <c r="D7192" s="2">
        <v>2004</v>
      </c>
      <c r="E7192" s="2" t="s">
        <v>72</v>
      </c>
      <c r="F7192" s="2" t="s">
        <v>296</v>
      </c>
      <c r="G7192" s="2">
        <v>0.03</v>
      </c>
      <c r="H7192" s="2">
        <v>0.02</v>
      </c>
      <c r="I7192" s="2">
        <v>0.17</v>
      </c>
      <c r="J7192" s="2">
        <v>0.01</v>
      </c>
      <c r="K7192" s="2">
        <v>0.22</v>
      </c>
    </row>
    <row r="7193" spans="1:11" x14ac:dyDescent="0.25">
      <c r="A7193" s="3">
        <v>7193</v>
      </c>
      <c r="B7193" s="3" t="s">
        <v>5316</v>
      </c>
      <c r="C7193" s="3" t="s">
        <v>12</v>
      </c>
      <c r="D7193" s="3">
        <v>2008</v>
      </c>
      <c r="E7193" s="3" t="s">
        <v>28</v>
      </c>
      <c r="F7193" s="3" t="s">
        <v>92</v>
      </c>
      <c r="G7193" s="3">
        <v>0.2</v>
      </c>
      <c r="H7193" s="3">
        <v>0</v>
      </c>
      <c r="I7193" s="3">
        <v>0</v>
      </c>
      <c r="J7193" s="3">
        <v>0.02</v>
      </c>
      <c r="K7193" s="3">
        <v>0.22</v>
      </c>
    </row>
    <row r="7194" spans="1:11" x14ac:dyDescent="0.2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25">
      <c r="A7195" s="3">
        <v>7195</v>
      </c>
      <c r="B7195" s="3" t="s">
        <v>5318</v>
      </c>
      <c r="C7195" s="3" t="s">
        <v>12</v>
      </c>
      <c r="D7195" s="3">
        <v>2008</v>
      </c>
      <c r="E7195" s="3" t="s">
        <v>13</v>
      </c>
      <c r="F7195" s="3" t="s">
        <v>61</v>
      </c>
      <c r="G7195" s="3">
        <v>0.2</v>
      </c>
      <c r="H7195" s="3">
        <v>0</v>
      </c>
      <c r="I7195" s="3">
        <v>0</v>
      </c>
      <c r="J7195" s="3">
        <v>0.02</v>
      </c>
      <c r="K7195" s="3">
        <v>0.22</v>
      </c>
    </row>
    <row r="7196" spans="1:11" x14ac:dyDescent="0.25">
      <c r="A7196" s="2">
        <v>7196</v>
      </c>
      <c r="B7196" s="2" t="s">
        <v>5319</v>
      </c>
      <c r="C7196" s="2" t="s">
        <v>46</v>
      </c>
      <c r="D7196" s="2">
        <v>2003</v>
      </c>
      <c r="E7196" s="2" t="s">
        <v>43</v>
      </c>
      <c r="F7196" s="2" t="s">
        <v>296</v>
      </c>
      <c r="G7196" s="2">
        <v>0</v>
      </c>
      <c r="H7196" s="2">
        <v>0</v>
      </c>
      <c r="I7196" s="2">
        <v>0.22</v>
      </c>
      <c r="J7196" s="2">
        <v>0</v>
      </c>
      <c r="K7196" s="2">
        <v>0.22</v>
      </c>
    </row>
    <row r="7197" spans="1:11" x14ac:dyDescent="0.2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25">
      <c r="A7198" s="2">
        <v>7198</v>
      </c>
      <c r="B7198" s="2" t="s">
        <v>5213</v>
      </c>
      <c r="C7198" s="2" t="s">
        <v>12</v>
      </c>
      <c r="D7198" s="2">
        <v>2011</v>
      </c>
      <c r="E7198" s="2" t="s">
        <v>43</v>
      </c>
      <c r="F7198" s="2" t="s">
        <v>385</v>
      </c>
      <c r="G7198" s="2">
        <v>0.19</v>
      </c>
      <c r="H7198" s="2">
        <v>0.01</v>
      </c>
      <c r="I7198" s="2">
        <v>0</v>
      </c>
      <c r="J7198" s="2">
        <v>0.01</v>
      </c>
      <c r="K7198" s="2">
        <v>0.22</v>
      </c>
    </row>
    <row r="7199" spans="1:11" x14ac:dyDescent="0.25">
      <c r="A7199" s="3">
        <v>7199</v>
      </c>
      <c r="B7199" s="3" t="s">
        <v>5139</v>
      </c>
      <c r="C7199" s="3" t="s">
        <v>26</v>
      </c>
      <c r="D7199" s="3">
        <v>2006</v>
      </c>
      <c r="E7199" s="3" t="s">
        <v>13</v>
      </c>
      <c r="F7199" s="3" t="s">
        <v>61</v>
      </c>
      <c r="G7199" s="3">
        <v>0.2</v>
      </c>
      <c r="H7199" s="3">
        <v>0</v>
      </c>
      <c r="I7199" s="3">
        <v>0</v>
      </c>
      <c r="J7199" s="3">
        <v>0.02</v>
      </c>
      <c r="K7199" s="3">
        <v>0.22</v>
      </c>
    </row>
    <row r="7200" spans="1:11" x14ac:dyDescent="0.25">
      <c r="A7200" s="2">
        <v>7200</v>
      </c>
      <c r="B7200" s="2" t="s">
        <v>5320</v>
      </c>
      <c r="C7200" s="2" t="s">
        <v>55</v>
      </c>
      <c r="D7200" s="2">
        <v>2004</v>
      </c>
      <c r="E7200" s="2" t="s">
        <v>2</v>
      </c>
      <c r="F7200" s="2" t="s">
        <v>176</v>
      </c>
      <c r="G7200" s="2">
        <v>0.16</v>
      </c>
      <c r="H7200" s="2">
        <v>0.06</v>
      </c>
      <c r="I7200" s="2">
        <v>0</v>
      </c>
      <c r="J7200" s="2">
        <v>0</v>
      </c>
      <c r="K7200" s="2">
        <v>0.22</v>
      </c>
    </row>
    <row r="7201" spans="1:11" x14ac:dyDescent="0.2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2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2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25">
      <c r="A7204" s="2">
        <v>7204</v>
      </c>
      <c r="B7204" s="2" t="s">
        <v>5323</v>
      </c>
      <c r="C7204" s="2" t="s">
        <v>42</v>
      </c>
      <c r="D7204" s="2">
        <v>2014</v>
      </c>
      <c r="E7204" s="2" t="s">
        <v>43</v>
      </c>
      <c r="F7204" s="2" t="s">
        <v>184</v>
      </c>
      <c r="G7204" s="2">
        <v>0.03</v>
      </c>
      <c r="H7204" s="2">
        <v>0.13</v>
      </c>
      <c r="I7204" s="2">
        <v>0.02</v>
      </c>
      <c r="J7204" s="2">
        <v>0.04</v>
      </c>
      <c r="K7204" s="2">
        <v>0.22</v>
      </c>
    </row>
    <row r="7205" spans="1:11" x14ac:dyDescent="0.25">
      <c r="A7205" s="3">
        <v>7205</v>
      </c>
      <c r="B7205" s="3" t="s">
        <v>3423</v>
      </c>
      <c r="C7205" s="3" t="s">
        <v>12</v>
      </c>
      <c r="D7205" s="3">
        <v>2010</v>
      </c>
      <c r="E7205" s="3" t="s">
        <v>43</v>
      </c>
      <c r="F7205" s="3" t="s">
        <v>385</v>
      </c>
      <c r="G7205" s="3">
        <v>0.19</v>
      </c>
      <c r="H7205" s="3">
        <v>0.02</v>
      </c>
      <c r="I7205" s="3">
        <v>0</v>
      </c>
      <c r="J7205" s="3">
        <v>0.01</v>
      </c>
      <c r="K7205" s="3">
        <v>0.22</v>
      </c>
    </row>
    <row r="7206" spans="1:11" x14ac:dyDescent="0.25">
      <c r="A7206" s="2">
        <v>7206</v>
      </c>
      <c r="B7206" s="2" t="s">
        <v>5324</v>
      </c>
      <c r="C7206" s="2" t="s">
        <v>26</v>
      </c>
      <c r="D7206" s="2">
        <v>2008</v>
      </c>
      <c r="E7206" s="2" t="s">
        <v>28</v>
      </c>
      <c r="F7206" s="2" t="s">
        <v>5325</v>
      </c>
      <c r="G7206" s="2">
        <v>0.2</v>
      </c>
      <c r="H7206" s="2">
        <v>0.01</v>
      </c>
      <c r="I7206" s="2">
        <v>0</v>
      </c>
      <c r="J7206" s="2">
        <v>0.02</v>
      </c>
      <c r="K7206" s="2">
        <v>0.22</v>
      </c>
    </row>
    <row r="7207" spans="1:11" x14ac:dyDescent="0.25">
      <c r="A7207" s="3">
        <v>7207</v>
      </c>
      <c r="B7207" s="3" t="s">
        <v>5326</v>
      </c>
      <c r="C7207" s="3" t="s">
        <v>12</v>
      </c>
      <c r="D7207" s="3">
        <v>2008</v>
      </c>
      <c r="E7207" s="3" t="s">
        <v>43</v>
      </c>
      <c r="F7207" s="3" t="s">
        <v>92</v>
      </c>
      <c r="G7207" s="3">
        <v>0.16</v>
      </c>
      <c r="H7207" s="3">
        <v>0.01</v>
      </c>
      <c r="I7207" s="3">
        <v>0.03</v>
      </c>
      <c r="J7207" s="3">
        <v>0.02</v>
      </c>
      <c r="K7207" s="3">
        <v>0.22</v>
      </c>
    </row>
    <row r="7208" spans="1:11" x14ac:dyDescent="0.25">
      <c r="A7208" s="2">
        <v>7208</v>
      </c>
      <c r="B7208" s="2" t="s">
        <v>5327</v>
      </c>
      <c r="C7208" s="2" t="s">
        <v>86</v>
      </c>
      <c r="D7208" s="2">
        <v>1999</v>
      </c>
      <c r="E7208" s="2" t="s">
        <v>13</v>
      </c>
      <c r="F7208" s="2" t="s">
        <v>2451</v>
      </c>
      <c r="G7208" s="2">
        <v>0.12</v>
      </c>
      <c r="H7208" s="2">
        <v>0.08</v>
      </c>
      <c r="I7208" s="2">
        <v>0</v>
      </c>
      <c r="J7208" s="2">
        <v>0.01</v>
      </c>
      <c r="K7208" s="2">
        <v>0.22</v>
      </c>
    </row>
    <row r="7209" spans="1:11" x14ac:dyDescent="0.25">
      <c r="A7209" s="3">
        <v>7209</v>
      </c>
      <c r="B7209" s="3" t="s">
        <v>5328</v>
      </c>
      <c r="C7209" s="3" t="s">
        <v>12</v>
      </c>
      <c r="D7209" s="3">
        <v>2010</v>
      </c>
      <c r="E7209" s="3" t="s">
        <v>83</v>
      </c>
      <c r="F7209" s="3" t="s">
        <v>92</v>
      </c>
      <c r="G7209" s="3">
        <v>0.12</v>
      </c>
      <c r="H7209" s="3">
        <v>0.08</v>
      </c>
      <c r="I7209" s="3">
        <v>0</v>
      </c>
      <c r="J7209" s="3">
        <v>0.02</v>
      </c>
      <c r="K7209" s="3">
        <v>0.22</v>
      </c>
    </row>
    <row r="7210" spans="1:11" x14ac:dyDescent="0.25">
      <c r="A7210" s="2">
        <v>7210</v>
      </c>
      <c r="B7210" s="2" t="s">
        <v>5329</v>
      </c>
      <c r="C7210" s="2" t="s">
        <v>55</v>
      </c>
      <c r="D7210" s="2">
        <v>2004</v>
      </c>
      <c r="E7210" s="2" t="s">
        <v>28</v>
      </c>
      <c r="F7210" s="2" t="s">
        <v>225</v>
      </c>
      <c r="G7210" s="2">
        <v>0.16</v>
      </c>
      <c r="H7210" s="2">
        <v>0.06</v>
      </c>
      <c r="I7210" s="2">
        <v>0</v>
      </c>
      <c r="J7210" s="2">
        <v>0</v>
      </c>
      <c r="K7210" s="2">
        <v>0.22</v>
      </c>
    </row>
    <row r="7211" spans="1:11" x14ac:dyDescent="0.25">
      <c r="A7211" s="3">
        <v>7211</v>
      </c>
      <c r="B7211" s="3" t="s">
        <v>4601</v>
      </c>
      <c r="C7211" s="3" t="s">
        <v>130</v>
      </c>
      <c r="D7211" s="3">
        <v>2007</v>
      </c>
      <c r="E7211" s="3" t="s">
        <v>43</v>
      </c>
      <c r="F7211" s="3" t="s">
        <v>1528</v>
      </c>
      <c r="G7211" s="3">
        <v>0.09</v>
      </c>
      <c r="H7211" s="3">
        <v>0.08</v>
      </c>
      <c r="I7211" s="3">
        <v>0</v>
      </c>
      <c r="J7211" s="3">
        <v>0.05</v>
      </c>
      <c r="K7211" s="3">
        <v>0.22</v>
      </c>
    </row>
    <row r="7212" spans="1:11" x14ac:dyDescent="0.25">
      <c r="A7212" s="2">
        <v>7212</v>
      </c>
      <c r="B7212" s="2" t="s">
        <v>4334</v>
      </c>
      <c r="C7212" s="2" t="s">
        <v>42</v>
      </c>
      <c r="D7212" s="2">
        <v>2013</v>
      </c>
      <c r="E7212" s="2" t="s">
        <v>22</v>
      </c>
      <c r="F7212" s="2" t="s">
        <v>2320</v>
      </c>
      <c r="G7212" s="2">
        <v>0.05</v>
      </c>
      <c r="H7212" s="2">
        <v>0.04</v>
      </c>
      <c r="I7212" s="2">
        <v>0.12</v>
      </c>
      <c r="J7212" s="2">
        <v>0.02</v>
      </c>
      <c r="K7212" s="2">
        <v>0.22</v>
      </c>
    </row>
    <row r="7213" spans="1:11" x14ac:dyDescent="0.25">
      <c r="A7213" s="3">
        <v>7213</v>
      </c>
      <c r="B7213" s="3" t="s">
        <v>731</v>
      </c>
      <c r="C7213" s="3" t="s">
        <v>118</v>
      </c>
      <c r="D7213" s="3">
        <v>2015</v>
      </c>
      <c r="E7213" s="3" t="s">
        <v>31</v>
      </c>
      <c r="F7213" s="3" t="s">
        <v>92</v>
      </c>
      <c r="G7213" s="3">
        <v>0.12</v>
      </c>
      <c r="H7213" s="3">
        <v>0.08</v>
      </c>
      <c r="I7213" s="3">
        <v>0</v>
      </c>
      <c r="J7213" s="3">
        <v>0.02</v>
      </c>
      <c r="K7213" s="3">
        <v>0.22</v>
      </c>
    </row>
    <row r="7214" spans="1:11" x14ac:dyDescent="0.25">
      <c r="A7214" s="2">
        <v>7214</v>
      </c>
      <c r="B7214" s="2" t="s">
        <v>5330</v>
      </c>
      <c r="C7214" s="2" t="s">
        <v>693</v>
      </c>
      <c r="D7214" s="2">
        <v>2012</v>
      </c>
      <c r="E7214" s="2" t="s">
        <v>43</v>
      </c>
      <c r="F7214" s="2" t="s">
        <v>92</v>
      </c>
      <c r="G7214" s="2">
        <v>0.09</v>
      </c>
      <c r="H7214" s="2">
        <v>0.1</v>
      </c>
      <c r="I7214" s="2">
        <v>0</v>
      </c>
      <c r="J7214" s="2">
        <v>0.04</v>
      </c>
      <c r="K7214" s="2">
        <v>0.22</v>
      </c>
    </row>
    <row r="7215" spans="1:11" x14ac:dyDescent="0.2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25">
      <c r="A7216" s="2">
        <v>7216</v>
      </c>
      <c r="B7216" s="2" t="s">
        <v>5331</v>
      </c>
      <c r="C7216" s="2" t="s">
        <v>55</v>
      </c>
      <c r="D7216" s="2">
        <v>2004</v>
      </c>
      <c r="E7216" s="2" t="s">
        <v>28</v>
      </c>
      <c r="F7216" s="2" t="s">
        <v>128</v>
      </c>
      <c r="G7216" s="2">
        <v>0.16</v>
      </c>
      <c r="H7216" s="2">
        <v>0.06</v>
      </c>
      <c r="I7216" s="2">
        <v>0</v>
      </c>
      <c r="J7216" s="2">
        <v>0</v>
      </c>
      <c r="K7216" s="2">
        <v>0.22</v>
      </c>
    </row>
    <row r="7217" spans="1:11" x14ac:dyDescent="0.25">
      <c r="A7217" s="3">
        <v>7217</v>
      </c>
      <c r="B7217" s="3" t="s">
        <v>5332</v>
      </c>
      <c r="C7217" s="3" t="s">
        <v>26</v>
      </c>
      <c r="D7217" s="3">
        <v>2009</v>
      </c>
      <c r="E7217" s="3" t="s">
        <v>33</v>
      </c>
      <c r="F7217" s="3" t="s">
        <v>92</v>
      </c>
      <c r="G7217" s="3">
        <v>0.2</v>
      </c>
      <c r="H7217" s="3">
        <v>0</v>
      </c>
      <c r="I7217" s="3">
        <v>0</v>
      </c>
      <c r="J7217" s="3">
        <v>0.02</v>
      </c>
      <c r="K7217" s="3">
        <v>0.22</v>
      </c>
    </row>
    <row r="7218" spans="1:11" x14ac:dyDescent="0.25">
      <c r="A7218" s="2">
        <v>7218</v>
      </c>
      <c r="B7218" s="2" t="s">
        <v>5148</v>
      </c>
      <c r="C7218" s="2" t="s">
        <v>42</v>
      </c>
      <c r="D7218" s="2">
        <v>2014</v>
      </c>
      <c r="E7218" s="2" t="s">
        <v>83</v>
      </c>
      <c r="F7218" s="2" t="s">
        <v>3316</v>
      </c>
      <c r="G7218" s="2">
        <v>0.09</v>
      </c>
      <c r="H7218" s="2">
        <v>0.09</v>
      </c>
      <c r="I7218" s="2">
        <v>0</v>
      </c>
      <c r="J7218" s="2">
        <v>0.04</v>
      </c>
      <c r="K7218" s="2">
        <v>0.22</v>
      </c>
    </row>
    <row r="7219" spans="1:11" x14ac:dyDescent="0.25">
      <c r="A7219" s="3">
        <v>7219</v>
      </c>
      <c r="B7219" s="3" t="s">
        <v>2720</v>
      </c>
      <c r="C7219" s="3" t="s">
        <v>55</v>
      </c>
      <c r="D7219" s="3">
        <v>2004</v>
      </c>
      <c r="E7219" s="3" t="s">
        <v>22</v>
      </c>
      <c r="F7219" s="3" t="s">
        <v>110</v>
      </c>
      <c r="G7219" s="3">
        <v>0.16</v>
      </c>
      <c r="H7219" s="3">
        <v>0.06</v>
      </c>
      <c r="I7219" s="3">
        <v>0</v>
      </c>
      <c r="J7219" s="3">
        <v>0</v>
      </c>
      <c r="K7219" s="3">
        <v>0.22</v>
      </c>
    </row>
    <row r="7220" spans="1:11" x14ac:dyDescent="0.25">
      <c r="A7220" s="2">
        <v>7220</v>
      </c>
      <c r="B7220" s="2" t="s">
        <v>5333</v>
      </c>
      <c r="C7220" s="2" t="s">
        <v>12</v>
      </c>
      <c r="D7220" s="2">
        <v>2009</v>
      </c>
      <c r="E7220" s="2" t="s">
        <v>83</v>
      </c>
      <c r="F7220" s="2" t="s">
        <v>650</v>
      </c>
      <c r="G7220" s="2">
        <v>0.09</v>
      </c>
      <c r="H7220" s="2">
        <v>0.1</v>
      </c>
      <c r="I7220" s="2">
        <v>0</v>
      </c>
      <c r="J7220" s="2">
        <v>0.02</v>
      </c>
      <c r="K7220" s="2">
        <v>0.22</v>
      </c>
    </row>
    <row r="7221" spans="1:11" x14ac:dyDescent="0.25">
      <c r="A7221" s="3">
        <v>7221</v>
      </c>
      <c r="B7221" s="3" t="s">
        <v>3564</v>
      </c>
      <c r="C7221" s="3" t="s">
        <v>113</v>
      </c>
      <c r="D7221" s="3">
        <v>2004</v>
      </c>
      <c r="E7221" s="3" t="s">
        <v>43</v>
      </c>
      <c r="F7221" s="3" t="s">
        <v>608</v>
      </c>
      <c r="G7221" s="3">
        <v>0.16</v>
      </c>
      <c r="H7221" s="3">
        <v>0.05</v>
      </c>
      <c r="I7221" s="3">
        <v>0</v>
      </c>
      <c r="J7221" s="3">
        <v>0.01</v>
      </c>
      <c r="K7221" s="3">
        <v>0.22</v>
      </c>
    </row>
    <row r="7222" spans="1:11" x14ac:dyDescent="0.25">
      <c r="A7222" s="2">
        <v>7222</v>
      </c>
      <c r="B7222" s="2" t="s">
        <v>4433</v>
      </c>
      <c r="C7222" s="2" t="s">
        <v>67</v>
      </c>
      <c r="D7222" s="2">
        <v>2016</v>
      </c>
      <c r="E7222" s="2" t="s">
        <v>22</v>
      </c>
      <c r="F7222" s="2" t="s">
        <v>192</v>
      </c>
      <c r="G7222" s="2">
        <v>0</v>
      </c>
      <c r="H7222" s="2">
        <v>0</v>
      </c>
      <c r="I7222" s="2">
        <v>0.22</v>
      </c>
      <c r="J7222" s="2">
        <v>0</v>
      </c>
      <c r="K7222" s="2">
        <v>0.22</v>
      </c>
    </row>
    <row r="7223" spans="1:11" x14ac:dyDescent="0.25">
      <c r="A7223" s="3">
        <v>7223</v>
      </c>
      <c r="B7223" s="3" t="s">
        <v>769</v>
      </c>
      <c r="C7223" s="3" t="s">
        <v>147</v>
      </c>
      <c r="D7223" s="3">
        <v>2002</v>
      </c>
      <c r="E7223" s="3" t="s">
        <v>24</v>
      </c>
      <c r="F7223" s="3" t="s">
        <v>385</v>
      </c>
      <c r="G7223" s="3">
        <v>0.17</v>
      </c>
      <c r="H7223" s="3">
        <v>0.04</v>
      </c>
      <c r="I7223" s="3">
        <v>0</v>
      </c>
      <c r="J7223" s="3">
        <v>0.01</v>
      </c>
      <c r="K7223" s="3">
        <v>0.22</v>
      </c>
    </row>
    <row r="7224" spans="1:11" x14ac:dyDescent="0.25">
      <c r="A7224" s="2">
        <v>7224</v>
      </c>
      <c r="B7224" s="2" t="s">
        <v>4767</v>
      </c>
      <c r="C7224" s="2" t="s">
        <v>39</v>
      </c>
      <c r="D7224" s="2">
        <v>2014</v>
      </c>
      <c r="E7224" s="2" t="s">
        <v>83</v>
      </c>
      <c r="F7224" s="2" t="s">
        <v>61</v>
      </c>
      <c r="G7224" s="2">
        <v>0.11</v>
      </c>
      <c r="H7224" s="2">
        <v>0.09</v>
      </c>
      <c r="I7224" s="2">
        <v>0</v>
      </c>
      <c r="J7224" s="2">
        <v>0.02</v>
      </c>
      <c r="K7224" s="2">
        <v>0.22</v>
      </c>
    </row>
    <row r="7225" spans="1:11" x14ac:dyDescent="0.25">
      <c r="A7225" s="3">
        <v>7225</v>
      </c>
      <c r="B7225" s="3" t="s">
        <v>3167</v>
      </c>
      <c r="C7225" s="3" t="s">
        <v>78</v>
      </c>
      <c r="D7225" s="3">
        <v>2000</v>
      </c>
      <c r="E7225" s="3" t="s">
        <v>72</v>
      </c>
      <c r="F7225" s="3" t="s">
        <v>417</v>
      </c>
      <c r="G7225" s="3">
        <v>0.18</v>
      </c>
      <c r="H7225" s="3">
        <v>0.04</v>
      </c>
      <c r="I7225" s="3">
        <v>0</v>
      </c>
      <c r="J7225" s="3">
        <v>0</v>
      </c>
      <c r="K7225" s="3">
        <v>0.22</v>
      </c>
    </row>
    <row r="7226" spans="1:11" x14ac:dyDescent="0.2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25">
      <c r="A7227" s="3">
        <v>7227</v>
      </c>
      <c r="B7227" s="3" t="s">
        <v>5335</v>
      </c>
      <c r="C7227" s="3" t="s">
        <v>78</v>
      </c>
      <c r="D7227" s="3">
        <v>1996</v>
      </c>
      <c r="E7227" s="3" t="s">
        <v>13</v>
      </c>
      <c r="F7227" s="3" t="s">
        <v>2904</v>
      </c>
      <c r="G7227" s="3">
        <v>0</v>
      </c>
      <c r="H7227" s="3">
        <v>0</v>
      </c>
      <c r="I7227" s="3">
        <v>0.22</v>
      </c>
      <c r="J7227" s="3">
        <v>0</v>
      </c>
      <c r="K7227" s="3">
        <v>0.22</v>
      </c>
    </row>
    <row r="7228" spans="1:11" x14ac:dyDescent="0.25">
      <c r="A7228" s="2">
        <v>7228</v>
      </c>
      <c r="B7228" s="2" t="s">
        <v>5238</v>
      </c>
      <c r="C7228" s="2" t="s">
        <v>78</v>
      </c>
      <c r="D7228" s="2">
        <v>1999</v>
      </c>
      <c r="E7228" s="2" t="s">
        <v>43</v>
      </c>
      <c r="F7228" s="2" t="s">
        <v>179</v>
      </c>
      <c r="G7228" s="2">
        <v>0.18</v>
      </c>
      <c r="H7228" s="2">
        <v>0.04</v>
      </c>
      <c r="I7228" s="2">
        <v>0</v>
      </c>
      <c r="J7228" s="2">
        <v>0</v>
      </c>
      <c r="K7228" s="2">
        <v>0.22</v>
      </c>
    </row>
    <row r="7229" spans="1:11" x14ac:dyDescent="0.25">
      <c r="A7229" s="3">
        <v>7229</v>
      </c>
      <c r="B7229" s="3" t="s">
        <v>5336</v>
      </c>
      <c r="C7229" s="3" t="s">
        <v>78</v>
      </c>
      <c r="D7229" s="3">
        <v>2000</v>
      </c>
      <c r="E7229" s="3" t="s">
        <v>24</v>
      </c>
      <c r="F7229" s="3" t="s">
        <v>296</v>
      </c>
      <c r="G7229" s="3">
        <v>0.18</v>
      </c>
      <c r="H7229" s="3">
        <v>0.04</v>
      </c>
      <c r="I7229" s="3">
        <v>0</v>
      </c>
      <c r="J7229" s="3">
        <v>0</v>
      </c>
      <c r="K7229" s="3">
        <v>0.22</v>
      </c>
    </row>
    <row r="7230" spans="1:11" x14ac:dyDescent="0.25">
      <c r="A7230" s="2">
        <v>7230</v>
      </c>
      <c r="B7230" s="2" t="s">
        <v>5337</v>
      </c>
      <c r="C7230" s="2" t="s">
        <v>12</v>
      </c>
      <c r="D7230" s="2">
        <v>2009</v>
      </c>
      <c r="E7230" s="2" t="s">
        <v>22</v>
      </c>
      <c r="F7230" s="2" t="s">
        <v>296</v>
      </c>
      <c r="G7230" s="2">
        <v>0</v>
      </c>
      <c r="H7230" s="2">
        <v>0</v>
      </c>
      <c r="I7230" s="2">
        <v>0.22</v>
      </c>
      <c r="J7230" s="2">
        <v>0</v>
      </c>
      <c r="K7230" s="2">
        <v>0.22</v>
      </c>
    </row>
    <row r="7231" spans="1:11" x14ac:dyDescent="0.25">
      <c r="A7231" s="3">
        <v>7231</v>
      </c>
      <c r="B7231" s="3" t="s">
        <v>5338</v>
      </c>
      <c r="C7231" s="3" t="s">
        <v>26</v>
      </c>
      <c r="D7231" s="3">
        <v>2008</v>
      </c>
      <c r="E7231" s="3" t="s">
        <v>212</v>
      </c>
      <c r="F7231" s="3" t="s">
        <v>385</v>
      </c>
      <c r="G7231" s="3">
        <v>0.17</v>
      </c>
      <c r="H7231" s="3">
        <v>0.03</v>
      </c>
      <c r="I7231" s="3">
        <v>0</v>
      </c>
      <c r="J7231" s="3">
        <v>0.02</v>
      </c>
      <c r="K7231" s="3">
        <v>0.22</v>
      </c>
    </row>
    <row r="7232" spans="1:11" x14ac:dyDescent="0.25">
      <c r="A7232" s="2">
        <v>7232</v>
      </c>
      <c r="B7232" s="2" t="s">
        <v>5339</v>
      </c>
      <c r="C7232" s="2" t="s">
        <v>147</v>
      </c>
      <c r="D7232" s="2">
        <v>2004</v>
      </c>
      <c r="E7232" s="2" t="s">
        <v>43</v>
      </c>
      <c r="F7232" s="2" t="s">
        <v>176</v>
      </c>
      <c r="G7232" s="2">
        <v>0.17</v>
      </c>
      <c r="H7232" s="2">
        <v>0.04</v>
      </c>
      <c r="I7232" s="2">
        <v>0</v>
      </c>
      <c r="J7232" s="2">
        <v>0.01</v>
      </c>
      <c r="K7232" s="2">
        <v>0.22</v>
      </c>
    </row>
    <row r="7233" spans="1:11" x14ac:dyDescent="0.25">
      <c r="A7233" s="3">
        <v>7233</v>
      </c>
      <c r="B7233" s="3" t="s">
        <v>5340</v>
      </c>
      <c r="C7233" s="3" t="s">
        <v>26</v>
      </c>
      <c r="D7233" s="3">
        <v>2009</v>
      </c>
      <c r="E7233" s="3" t="s">
        <v>83</v>
      </c>
      <c r="F7233" s="3" t="s">
        <v>92</v>
      </c>
      <c r="G7233" s="3">
        <v>0.2</v>
      </c>
      <c r="H7233" s="3">
        <v>0</v>
      </c>
      <c r="I7233" s="3">
        <v>0</v>
      </c>
      <c r="J7233" s="3">
        <v>0.02</v>
      </c>
      <c r="K7233" s="3">
        <v>0.22</v>
      </c>
    </row>
    <row r="7234" spans="1:11" x14ac:dyDescent="0.25">
      <c r="A7234" s="2">
        <v>7234</v>
      </c>
      <c r="B7234" s="2" t="s">
        <v>5341</v>
      </c>
      <c r="C7234" s="2" t="s">
        <v>12</v>
      </c>
      <c r="D7234" s="2">
        <v>2009</v>
      </c>
      <c r="E7234" s="2" t="s">
        <v>18</v>
      </c>
      <c r="F7234" s="2" t="s">
        <v>1499</v>
      </c>
      <c r="G7234" s="2">
        <v>0.21</v>
      </c>
      <c r="H7234" s="2">
        <v>0</v>
      </c>
      <c r="I7234" s="2">
        <v>0</v>
      </c>
      <c r="J7234" s="2">
        <v>0.01</v>
      </c>
      <c r="K7234" s="2">
        <v>0.22</v>
      </c>
    </row>
    <row r="7235" spans="1:11" x14ac:dyDescent="0.25">
      <c r="A7235" s="3">
        <v>7235</v>
      </c>
      <c r="B7235" s="3" t="s">
        <v>5280</v>
      </c>
      <c r="C7235" s="3" t="s">
        <v>46</v>
      </c>
      <c r="D7235" s="3">
        <v>2002</v>
      </c>
      <c r="E7235" s="3" t="s">
        <v>28</v>
      </c>
      <c r="F7235" s="3" t="s">
        <v>417</v>
      </c>
      <c r="G7235" s="3">
        <v>0.11</v>
      </c>
      <c r="H7235" s="3">
        <v>0.08</v>
      </c>
      <c r="I7235" s="3">
        <v>0</v>
      </c>
      <c r="J7235" s="3">
        <v>0.03</v>
      </c>
      <c r="K7235" s="3">
        <v>0.22</v>
      </c>
    </row>
    <row r="7236" spans="1:11" x14ac:dyDescent="0.25">
      <c r="A7236" s="2">
        <v>7236</v>
      </c>
      <c r="B7236" s="2" t="s">
        <v>5342</v>
      </c>
      <c r="C7236" s="2" t="s">
        <v>26</v>
      </c>
      <c r="D7236" s="2">
        <v>2007</v>
      </c>
      <c r="E7236" s="2" t="s">
        <v>24</v>
      </c>
      <c r="F7236" s="2" t="s">
        <v>3751</v>
      </c>
      <c r="G7236" s="2">
        <v>0.03</v>
      </c>
      <c r="H7236" s="2">
        <v>0.18</v>
      </c>
      <c r="I7236" s="2">
        <v>0</v>
      </c>
      <c r="J7236" s="2">
        <v>0.01</v>
      </c>
      <c r="K7236" s="2">
        <v>0.22</v>
      </c>
    </row>
    <row r="7237" spans="1:11" x14ac:dyDescent="0.25">
      <c r="A7237" s="3">
        <v>7237</v>
      </c>
      <c r="B7237" s="3" t="s">
        <v>5343</v>
      </c>
      <c r="C7237" s="3" t="s">
        <v>86</v>
      </c>
      <c r="D7237" s="3">
        <v>1996</v>
      </c>
      <c r="E7237" s="3" t="s">
        <v>13</v>
      </c>
      <c r="F7237" s="3" t="s">
        <v>417</v>
      </c>
      <c r="G7237" s="3">
        <v>0.12</v>
      </c>
      <c r="H7237" s="3">
        <v>0.08</v>
      </c>
      <c r="I7237" s="3">
        <v>0</v>
      </c>
      <c r="J7237" s="3">
        <v>0.01</v>
      </c>
      <c r="K7237" s="3">
        <v>0.22</v>
      </c>
    </row>
    <row r="7238" spans="1:11" x14ac:dyDescent="0.25">
      <c r="A7238" s="2">
        <v>7238</v>
      </c>
      <c r="B7238" s="2" t="s">
        <v>5344</v>
      </c>
      <c r="C7238" s="2" t="s">
        <v>26</v>
      </c>
      <c r="D7238" s="2">
        <v>2008</v>
      </c>
      <c r="E7238" s="2" t="s">
        <v>83</v>
      </c>
      <c r="F7238" s="2" t="s">
        <v>128</v>
      </c>
      <c r="G7238" s="2">
        <v>0.04</v>
      </c>
      <c r="H7238" s="2">
        <v>0</v>
      </c>
      <c r="I7238" s="2">
        <v>0.17</v>
      </c>
      <c r="J7238" s="2">
        <v>0</v>
      </c>
      <c r="K7238" s="2">
        <v>0.22</v>
      </c>
    </row>
    <row r="7239" spans="1:11" x14ac:dyDescent="0.25">
      <c r="A7239" s="3">
        <v>7239</v>
      </c>
      <c r="B7239" s="3" t="s">
        <v>5345</v>
      </c>
      <c r="C7239" s="3" t="s">
        <v>26</v>
      </c>
      <c r="D7239" s="3">
        <v>2007</v>
      </c>
      <c r="E7239" s="3" t="s">
        <v>31</v>
      </c>
      <c r="F7239" s="3" t="s">
        <v>223</v>
      </c>
      <c r="G7239" s="3">
        <v>0.2</v>
      </c>
      <c r="H7239" s="3">
        <v>0</v>
      </c>
      <c r="I7239" s="3">
        <v>0</v>
      </c>
      <c r="J7239" s="3">
        <v>0.02</v>
      </c>
      <c r="K7239" s="3">
        <v>0.22</v>
      </c>
    </row>
    <row r="7240" spans="1:11" x14ac:dyDescent="0.25">
      <c r="A7240" s="2">
        <v>7240</v>
      </c>
      <c r="B7240" s="2" t="s">
        <v>5346</v>
      </c>
      <c r="C7240" s="2" t="s">
        <v>39</v>
      </c>
      <c r="D7240" s="2">
        <v>2009</v>
      </c>
      <c r="E7240" s="2" t="s">
        <v>212</v>
      </c>
      <c r="F7240" s="2" t="s">
        <v>3906</v>
      </c>
      <c r="G7240" s="2">
        <v>0.15</v>
      </c>
      <c r="H7240" s="2">
        <v>0.02</v>
      </c>
      <c r="I7240" s="2">
        <v>0.03</v>
      </c>
      <c r="J7240" s="2">
        <v>0.02</v>
      </c>
      <c r="K7240" s="2">
        <v>0.22</v>
      </c>
    </row>
    <row r="7241" spans="1:11" x14ac:dyDescent="0.25">
      <c r="A7241" s="3">
        <v>7241</v>
      </c>
      <c r="B7241" s="3" t="s">
        <v>5012</v>
      </c>
      <c r="C7241" s="3" t="s">
        <v>113</v>
      </c>
      <c r="D7241" s="3">
        <v>2002</v>
      </c>
      <c r="E7241" s="3" t="s">
        <v>28</v>
      </c>
      <c r="F7241" s="3" t="s">
        <v>787</v>
      </c>
      <c r="G7241" s="3">
        <v>0.16</v>
      </c>
      <c r="H7241" s="3">
        <v>0.05</v>
      </c>
      <c r="I7241" s="3">
        <v>0</v>
      </c>
      <c r="J7241" s="3">
        <v>0.01</v>
      </c>
      <c r="K7241" s="3">
        <v>0.22</v>
      </c>
    </row>
    <row r="7242" spans="1:11" x14ac:dyDescent="0.25">
      <c r="A7242" s="2">
        <v>7242</v>
      </c>
      <c r="B7242" s="2" t="s">
        <v>3398</v>
      </c>
      <c r="C7242" s="2" t="s">
        <v>39</v>
      </c>
      <c r="D7242" s="2">
        <v>2009</v>
      </c>
      <c r="E7242" s="2" t="s">
        <v>43</v>
      </c>
      <c r="F7242" s="2" t="s">
        <v>971</v>
      </c>
      <c r="G7242" s="2">
        <v>0.11</v>
      </c>
      <c r="H7242" s="2">
        <v>0.09</v>
      </c>
      <c r="I7242" s="2">
        <v>0</v>
      </c>
      <c r="J7242" s="2">
        <v>0.02</v>
      </c>
      <c r="K7242" s="2">
        <v>0.22</v>
      </c>
    </row>
    <row r="7243" spans="1:11" x14ac:dyDescent="0.25">
      <c r="A7243" s="3">
        <v>7243</v>
      </c>
      <c r="B7243" s="3" t="s">
        <v>5347</v>
      </c>
      <c r="C7243" s="3" t="s">
        <v>86</v>
      </c>
      <c r="D7243" s="3">
        <v>1998</v>
      </c>
      <c r="E7243" s="3" t="s">
        <v>13</v>
      </c>
      <c r="F7243" s="3" t="s">
        <v>387</v>
      </c>
      <c r="G7243" s="3">
        <v>0.12</v>
      </c>
      <c r="H7243" s="3">
        <v>0.08</v>
      </c>
      <c r="I7243" s="3">
        <v>0</v>
      </c>
      <c r="J7243" s="3">
        <v>0.01</v>
      </c>
      <c r="K7243" s="3">
        <v>0.22</v>
      </c>
    </row>
    <row r="7244" spans="1:11" x14ac:dyDescent="0.25">
      <c r="A7244" s="2">
        <v>7244</v>
      </c>
      <c r="B7244" s="2" t="s">
        <v>5136</v>
      </c>
      <c r="C7244" s="2" t="s">
        <v>12</v>
      </c>
      <c r="D7244" s="2">
        <v>2009</v>
      </c>
      <c r="E7244" s="2" t="s">
        <v>43</v>
      </c>
      <c r="F7244" s="2" t="s">
        <v>110</v>
      </c>
      <c r="G7244" s="2">
        <v>0.17</v>
      </c>
      <c r="H7244" s="2">
        <v>0.03</v>
      </c>
      <c r="I7244" s="2">
        <v>0</v>
      </c>
      <c r="J7244" s="2">
        <v>0.02</v>
      </c>
      <c r="K7244" s="2">
        <v>0.22</v>
      </c>
    </row>
    <row r="7245" spans="1:11" x14ac:dyDescent="0.25">
      <c r="A7245" s="3">
        <v>7245</v>
      </c>
      <c r="B7245" s="3" t="s">
        <v>5348</v>
      </c>
      <c r="C7245" s="3" t="s">
        <v>113</v>
      </c>
      <c r="D7245" s="3">
        <v>2004</v>
      </c>
      <c r="E7245" s="3" t="s">
        <v>31</v>
      </c>
      <c r="F7245" s="3" t="s">
        <v>223</v>
      </c>
      <c r="G7245" s="3">
        <v>0.16</v>
      </c>
      <c r="H7245" s="3">
        <v>0.05</v>
      </c>
      <c r="I7245" s="3">
        <v>0</v>
      </c>
      <c r="J7245" s="3">
        <v>0.01</v>
      </c>
      <c r="K7245" s="3">
        <v>0.22</v>
      </c>
    </row>
    <row r="7246" spans="1:11" x14ac:dyDescent="0.2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25">
      <c r="A7247" s="3">
        <v>7247</v>
      </c>
      <c r="B7247" s="3" t="s">
        <v>5349</v>
      </c>
      <c r="C7247" s="3" t="s">
        <v>86</v>
      </c>
      <c r="D7247" s="3">
        <v>1998</v>
      </c>
      <c r="E7247" s="3" t="s">
        <v>212</v>
      </c>
      <c r="F7247" s="3" t="s">
        <v>184</v>
      </c>
      <c r="G7247" s="3">
        <v>0.05</v>
      </c>
      <c r="H7247" s="3">
        <v>0.03</v>
      </c>
      <c r="I7247" s="3">
        <v>0.12</v>
      </c>
      <c r="J7247" s="3">
        <v>0.01</v>
      </c>
      <c r="K7247" s="3">
        <v>0.22</v>
      </c>
    </row>
    <row r="7248" spans="1:11" x14ac:dyDescent="0.25">
      <c r="A7248" s="2">
        <v>7248</v>
      </c>
      <c r="B7248" s="2" t="s">
        <v>5350</v>
      </c>
      <c r="C7248" s="2" t="s">
        <v>67</v>
      </c>
      <c r="D7248" s="2">
        <v>2016</v>
      </c>
      <c r="E7248" s="2" t="s">
        <v>22</v>
      </c>
      <c r="F7248" s="2" t="s">
        <v>296</v>
      </c>
      <c r="G7248" s="2">
        <v>0</v>
      </c>
      <c r="H7248" s="2">
        <v>0</v>
      </c>
      <c r="I7248" s="2">
        <v>0.22</v>
      </c>
      <c r="J7248" s="2">
        <v>0</v>
      </c>
      <c r="K7248" s="2">
        <v>0.22</v>
      </c>
    </row>
    <row r="7249" spans="1:11" x14ac:dyDescent="0.25">
      <c r="A7249" s="3">
        <v>7249</v>
      </c>
      <c r="B7249" s="3" t="s">
        <v>2812</v>
      </c>
      <c r="C7249" s="3" t="s">
        <v>147</v>
      </c>
      <c r="D7249" s="3">
        <v>2001</v>
      </c>
      <c r="E7249" s="3" t="s">
        <v>13</v>
      </c>
      <c r="F7249" s="3" t="s">
        <v>417</v>
      </c>
      <c r="G7249" s="3">
        <v>0.17</v>
      </c>
      <c r="H7249" s="3">
        <v>0.04</v>
      </c>
      <c r="I7249" s="3">
        <v>0</v>
      </c>
      <c r="J7249" s="3">
        <v>0.01</v>
      </c>
      <c r="K7249" s="3">
        <v>0.22</v>
      </c>
    </row>
    <row r="7250" spans="1:11" x14ac:dyDescent="0.25">
      <c r="A7250" s="2">
        <v>7250</v>
      </c>
      <c r="B7250" s="2" t="s">
        <v>5351</v>
      </c>
      <c r="C7250" s="2" t="s">
        <v>46</v>
      </c>
      <c r="D7250" s="2">
        <v>2004</v>
      </c>
      <c r="E7250" s="2" t="s">
        <v>22</v>
      </c>
      <c r="F7250" s="2" t="s">
        <v>159</v>
      </c>
      <c r="G7250" s="2">
        <v>0.11</v>
      </c>
      <c r="H7250" s="2">
        <v>0.08</v>
      </c>
      <c r="I7250" s="2">
        <v>0</v>
      </c>
      <c r="J7250" s="2">
        <v>0.03</v>
      </c>
      <c r="K7250" s="2">
        <v>0.22</v>
      </c>
    </row>
    <row r="7251" spans="1:11" x14ac:dyDescent="0.25">
      <c r="A7251" s="3">
        <v>7251</v>
      </c>
      <c r="B7251" s="3" t="s">
        <v>5352</v>
      </c>
      <c r="C7251" s="3" t="s">
        <v>46</v>
      </c>
      <c r="D7251" s="3">
        <v>2001</v>
      </c>
      <c r="E7251" s="3" t="s">
        <v>33</v>
      </c>
      <c r="F7251" s="3" t="s">
        <v>1760</v>
      </c>
      <c r="G7251" s="3">
        <v>0.11</v>
      </c>
      <c r="H7251" s="3">
        <v>0.08</v>
      </c>
      <c r="I7251" s="3">
        <v>0</v>
      </c>
      <c r="J7251" s="3">
        <v>0.03</v>
      </c>
      <c r="K7251" s="3">
        <v>0.22</v>
      </c>
    </row>
    <row r="7252" spans="1:11" x14ac:dyDescent="0.25">
      <c r="A7252" s="2">
        <v>7252</v>
      </c>
      <c r="B7252" s="2" t="s">
        <v>5353</v>
      </c>
      <c r="C7252" s="2" t="s">
        <v>634</v>
      </c>
      <c r="D7252" s="2">
        <v>2000</v>
      </c>
      <c r="E7252" s="2" t="s">
        <v>72</v>
      </c>
      <c r="F7252" s="2" t="s">
        <v>198</v>
      </c>
      <c r="G7252" s="2">
        <v>0</v>
      </c>
      <c r="H7252" s="2">
        <v>0</v>
      </c>
      <c r="I7252" s="2">
        <v>0.22</v>
      </c>
      <c r="J7252" s="2">
        <v>0</v>
      </c>
      <c r="K7252" s="2">
        <v>0.22</v>
      </c>
    </row>
    <row r="7253" spans="1:11" x14ac:dyDescent="0.25">
      <c r="A7253" s="3">
        <v>7253</v>
      </c>
      <c r="B7253" s="3" t="s">
        <v>5354</v>
      </c>
      <c r="C7253" s="3" t="s">
        <v>12</v>
      </c>
      <c r="D7253" s="3">
        <v>2008</v>
      </c>
      <c r="E7253" s="3" t="s">
        <v>13</v>
      </c>
      <c r="F7253" s="3" t="s">
        <v>110</v>
      </c>
      <c r="G7253" s="3">
        <v>0.19</v>
      </c>
      <c r="H7253" s="3">
        <v>0.01</v>
      </c>
      <c r="I7253" s="3">
        <v>0</v>
      </c>
      <c r="J7253" s="3">
        <v>0.02</v>
      </c>
      <c r="K7253" s="3">
        <v>0.22</v>
      </c>
    </row>
    <row r="7254" spans="1:11" x14ac:dyDescent="0.2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25">
      <c r="A7255" s="3">
        <v>7255</v>
      </c>
      <c r="B7255" s="3" t="s">
        <v>5356</v>
      </c>
      <c r="C7255" s="3" t="s">
        <v>39</v>
      </c>
      <c r="D7255" s="3">
        <v>2011</v>
      </c>
      <c r="E7255" s="3" t="s">
        <v>28</v>
      </c>
      <c r="F7255" s="3" t="s">
        <v>878</v>
      </c>
      <c r="G7255" s="3">
        <v>0.11</v>
      </c>
      <c r="H7255" s="3">
        <v>0.09</v>
      </c>
      <c r="I7255" s="3">
        <v>0</v>
      </c>
      <c r="J7255" s="3">
        <v>0.02</v>
      </c>
      <c r="K7255" s="3">
        <v>0.22</v>
      </c>
    </row>
    <row r="7256" spans="1:11" x14ac:dyDescent="0.25">
      <c r="A7256" s="2">
        <v>7256</v>
      </c>
      <c r="B7256" s="2" t="s">
        <v>5357</v>
      </c>
      <c r="C7256" s="2" t="s">
        <v>67</v>
      </c>
      <c r="D7256" s="2">
        <v>2015</v>
      </c>
      <c r="E7256" s="2" t="s">
        <v>43</v>
      </c>
      <c r="F7256" s="2" t="s">
        <v>61</v>
      </c>
      <c r="G7256" s="2">
        <v>0.1</v>
      </c>
      <c r="H7256" s="2">
        <v>0.08</v>
      </c>
      <c r="I7256" s="2">
        <v>0</v>
      </c>
      <c r="J7256" s="2">
        <v>0.04</v>
      </c>
      <c r="K7256" s="2">
        <v>0.22</v>
      </c>
    </row>
    <row r="7257" spans="1:11" x14ac:dyDescent="0.25">
      <c r="A7257" s="3">
        <v>7257</v>
      </c>
      <c r="B7257" s="3" t="s">
        <v>5358</v>
      </c>
      <c r="C7257" s="3" t="s">
        <v>26</v>
      </c>
      <c r="D7257" s="3">
        <v>2008</v>
      </c>
      <c r="E7257" s="3" t="s">
        <v>28</v>
      </c>
      <c r="F7257" s="3" t="s">
        <v>296</v>
      </c>
      <c r="G7257" s="3">
        <v>0</v>
      </c>
      <c r="H7257" s="3">
        <v>0</v>
      </c>
      <c r="I7257" s="3">
        <v>0.22</v>
      </c>
      <c r="J7257" s="3">
        <v>0</v>
      </c>
      <c r="K7257" s="3">
        <v>0.22</v>
      </c>
    </row>
    <row r="7258" spans="1:11" x14ac:dyDescent="0.25">
      <c r="A7258" s="2">
        <v>7258</v>
      </c>
      <c r="B7258" s="2" t="s">
        <v>3632</v>
      </c>
      <c r="C7258" s="2" t="s">
        <v>147</v>
      </c>
      <c r="D7258" s="2">
        <v>2005</v>
      </c>
      <c r="E7258" s="2" t="s">
        <v>43</v>
      </c>
      <c r="F7258" s="2" t="s">
        <v>110</v>
      </c>
      <c r="G7258" s="2">
        <v>0.17</v>
      </c>
      <c r="H7258" s="2">
        <v>0.04</v>
      </c>
      <c r="I7258" s="2">
        <v>0</v>
      </c>
      <c r="J7258" s="2">
        <v>0.01</v>
      </c>
      <c r="K7258" s="2">
        <v>0.22</v>
      </c>
    </row>
    <row r="7259" spans="1:11" x14ac:dyDescent="0.25">
      <c r="A7259" s="3">
        <v>7259</v>
      </c>
      <c r="B7259" s="3" t="s">
        <v>3685</v>
      </c>
      <c r="C7259" s="3" t="s">
        <v>12</v>
      </c>
      <c r="D7259" s="3">
        <v>2011</v>
      </c>
      <c r="E7259" s="3" t="s">
        <v>28</v>
      </c>
      <c r="F7259" s="3" t="s">
        <v>385</v>
      </c>
      <c r="G7259" s="3">
        <v>0.2</v>
      </c>
      <c r="H7259" s="3">
        <v>0</v>
      </c>
      <c r="I7259" s="3">
        <v>0</v>
      </c>
      <c r="J7259" s="3">
        <v>0.01</v>
      </c>
      <c r="K7259" s="3">
        <v>0.22</v>
      </c>
    </row>
    <row r="7260" spans="1:11" x14ac:dyDescent="0.25">
      <c r="A7260" s="2">
        <v>7260</v>
      </c>
      <c r="B7260" s="2" t="s">
        <v>1453</v>
      </c>
      <c r="C7260" s="2" t="s">
        <v>42</v>
      </c>
      <c r="D7260" s="2">
        <v>2015</v>
      </c>
      <c r="E7260" s="2" t="s">
        <v>28</v>
      </c>
      <c r="F7260" s="2" t="s">
        <v>92</v>
      </c>
      <c r="G7260" s="2">
        <v>0.1</v>
      </c>
      <c r="H7260" s="2">
        <v>0.08</v>
      </c>
      <c r="I7260" s="2">
        <v>0</v>
      </c>
      <c r="J7260" s="2">
        <v>0.04</v>
      </c>
      <c r="K7260" s="2">
        <v>0.22</v>
      </c>
    </row>
    <row r="7261" spans="1:11" x14ac:dyDescent="0.25">
      <c r="A7261" s="3">
        <v>7261</v>
      </c>
      <c r="B7261" s="3" t="s">
        <v>3168</v>
      </c>
      <c r="C7261" s="3" t="s">
        <v>42</v>
      </c>
      <c r="D7261" s="3">
        <v>2009</v>
      </c>
      <c r="E7261" s="3" t="s">
        <v>28</v>
      </c>
      <c r="F7261" s="3" t="s">
        <v>1137</v>
      </c>
      <c r="G7261" s="3">
        <v>0.2</v>
      </c>
      <c r="H7261" s="3">
        <v>0</v>
      </c>
      <c r="I7261" s="3">
        <v>0</v>
      </c>
      <c r="J7261" s="3">
        <v>0.02</v>
      </c>
      <c r="K7261" s="3">
        <v>0.22</v>
      </c>
    </row>
    <row r="7262" spans="1:11" x14ac:dyDescent="0.25">
      <c r="A7262" s="2">
        <v>7262</v>
      </c>
      <c r="B7262" s="2" t="s">
        <v>2642</v>
      </c>
      <c r="C7262" s="2" t="s">
        <v>46</v>
      </c>
      <c r="D7262" s="2">
        <v>2009</v>
      </c>
      <c r="E7262" s="2" t="s">
        <v>28</v>
      </c>
      <c r="F7262" s="2" t="s">
        <v>61</v>
      </c>
      <c r="G7262" s="2">
        <v>0.11</v>
      </c>
      <c r="H7262" s="2">
        <v>0.01</v>
      </c>
      <c r="I7262" s="2">
        <v>0</v>
      </c>
      <c r="J7262" s="2">
        <v>0.1</v>
      </c>
      <c r="K7262" s="2">
        <v>0.22</v>
      </c>
    </row>
    <row r="7263" spans="1:11" x14ac:dyDescent="0.25">
      <c r="A7263" s="3">
        <v>7263</v>
      </c>
      <c r="B7263" s="3" t="s">
        <v>5359</v>
      </c>
      <c r="C7263" s="3" t="s">
        <v>46</v>
      </c>
      <c r="D7263" s="3">
        <v>2001</v>
      </c>
      <c r="E7263" s="3" t="s">
        <v>13</v>
      </c>
      <c r="F7263" s="3" t="s">
        <v>417</v>
      </c>
      <c r="G7263" s="3">
        <v>0.11</v>
      </c>
      <c r="H7263" s="3">
        <v>0.08</v>
      </c>
      <c r="I7263" s="3">
        <v>0</v>
      </c>
      <c r="J7263" s="3">
        <v>0.03</v>
      </c>
      <c r="K7263" s="3">
        <v>0.22</v>
      </c>
    </row>
    <row r="7264" spans="1:11" x14ac:dyDescent="0.25">
      <c r="A7264" s="2">
        <v>7264</v>
      </c>
      <c r="B7264" s="2" t="s">
        <v>5360</v>
      </c>
      <c r="C7264" s="2" t="s">
        <v>21</v>
      </c>
      <c r="D7264" s="2">
        <v>1997</v>
      </c>
      <c r="E7264" s="2" t="s">
        <v>24</v>
      </c>
      <c r="F7264" s="2" t="s">
        <v>14</v>
      </c>
      <c r="G7264" s="2">
        <v>0</v>
      </c>
      <c r="H7264" s="2">
        <v>0</v>
      </c>
      <c r="I7264" s="2">
        <v>0.22</v>
      </c>
      <c r="J7264" s="2">
        <v>0</v>
      </c>
      <c r="K7264" s="2">
        <v>0.22</v>
      </c>
    </row>
    <row r="7265" spans="1:11" x14ac:dyDescent="0.25">
      <c r="A7265" s="3">
        <v>7265</v>
      </c>
      <c r="B7265" s="3" t="s">
        <v>4651</v>
      </c>
      <c r="C7265" s="3" t="s">
        <v>39</v>
      </c>
      <c r="D7265" s="3">
        <v>2008</v>
      </c>
      <c r="E7265" s="3" t="s">
        <v>13</v>
      </c>
      <c r="F7265" s="3" t="s">
        <v>110</v>
      </c>
      <c r="G7265" s="3">
        <v>0.2</v>
      </c>
      <c r="H7265" s="3">
        <v>0</v>
      </c>
      <c r="I7265" s="3">
        <v>0</v>
      </c>
      <c r="J7265" s="3">
        <v>0.02</v>
      </c>
      <c r="K7265" s="3">
        <v>0.22</v>
      </c>
    </row>
    <row r="7266" spans="1:11" x14ac:dyDescent="0.25">
      <c r="A7266" s="2">
        <v>7266</v>
      </c>
      <c r="B7266" s="2" t="s">
        <v>5361</v>
      </c>
      <c r="C7266" s="2" t="s">
        <v>39</v>
      </c>
      <c r="D7266" s="2">
        <v>2006</v>
      </c>
      <c r="E7266" s="2" t="s">
        <v>31</v>
      </c>
      <c r="F7266" s="2" t="s">
        <v>121</v>
      </c>
      <c r="G7266" s="2">
        <v>0.19</v>
      </c>
      <c r="H7266" s="2">
        <v>0.01</v>
      </c>
      <c r="I7266" s="2">
        <v>0</v>
      </c>
      <c r="J7266" s="2">
        <v>0.02</v>
      </c>
      <c r="K7266" s="2">
        <v>0.22</v>
      </c>
    </row>
    <row r="7267" spans="1:11" x14ac:dyDescent="0.2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25">
      <c r="A7268" s="2">
        <v>7268</v>
      </c>
      <c r="B7268" s="2" t="s">
        <v>5362</v>
      </c>
      <c r="C7268" s="2" t="s">
        <v>46</v>
      </c>
      <c r="D7268" s="2">
        <v>2006</v>
      </c>
      <c r="E7268" s="2" t="s">
        <v>22</v>
      </c>
      <c r="F7268" s="2" t="s">
        <v>1203</v>
      </c>
      <c r="G7268" s="2">
        <v>0.11</v>
      </c>
      <c r="H7268" s="2">
        <v>0.08</v>
      </c>
      <c r="I7268" s="2">
        <v>0</v>
      </c>
      <c r="J7268" s="2">
        <v>0.03</v>
      </c>
      <c r="K7268" s="2">
        <v>0.22</v>
      </c>
    </row>
    <row r="7269" spans="1:11" x14ac:dyDescent="0.25">
      <c r="A7269" s="3">
        <v>7269</v>
      </c>
      <c r="B7269" s="3" t="s">
        <v>1198</v>
      </c>
      <c r="C7269" s="3" t="s">
        <v>26</v>
      </c>
      <c r="D7269" s="3">
        <v>2009</v>
      </c>
      <c r="E7269" s="3" t="s">
        <v>24</v>
      </c>
      <c r="F7269" s="3" t="s">
        <v>110</v>
      </c>
      <c r="G7269" s="3">
        <v>0.01</v>
      </c>
      <c r="H7269" s="3">
        <v>0.19</v>
      </c>
      <c r="I7269" s="3">
        <v>0</v>
      </c>
      <c r="J7269" s="3">
        <v>0.02</v>
      </c>
      <c r="K7269" s="3">
        <v>0.22</v>
      </c>
    </row>
    <row r="7270" spans="1:11" x14ac:dyDescent="0.25">
      <c r="A7270" s="2">
        <v>7270</v>
      </c>
      <c r="B7270" s="2" t="s">
        <v>5363</v>
      </c>
      <c r="C7270" s="2" t="s">
        <v>149</v>
      </c>
      <c r="D7270" s="2">
        <v>2015</v>
      </c>
      <c r="E7270" s="2" t="s">
        <v>22</v>
      </c>
      <c r="F7270" s="2" t="s">
        <v>14</v>
      </c>
      <c r="G7270" s="2">
        <v>0.1</v>
      </c>
      <c r="H7270" s="2">
        <v>0.04</v>
      </c>
      <c r="I7270" s="2">
        <v>0.06</v>
      </c>
      <c r="J7270" s="2">
        <v>0.01</v>
      </c>
      <c r="K7270" s="2">
        <v>0.22</v>
      </c>
    </row>
    <row r="7271" spans="1:11" x14ac:dyDescent="0.25">
      <c r="A7271" s="3">
        <v>7271</v>
      </c>
      <c r="B7271" s="3" t="s">
        <v>5364</v>
      </c>
      <c r="C7271" s="3" t="s">
        <v>46</v>
      </c>
      <c r="D7271" s="3">
        <v>2003</v>
      </c>
      <c r="E7271" s="3" t="s">
        <v>13</v>
      </c>
      <c r="F7271" s="3" t="s">
        <v>110</v>
      </c>
      <c r="G7271" s="3">
        <v>0.11</v>
      </c>
      <c r="H7271" s="3">
        <v>0.08</v>
      </c>
      <c r="I7271" s="3">
        <v>0</v>
      </c>
      <c r="J7271" s="3">
        <v>0.03</v>
      </c>
      <c r="K7271" s="3">
        <v>0.22</v>
      </c>
    </row>
    <row r="7272" spans="1:11" x14ac:dyDescent="0.25">
      <c r="A7272" s="2">
        <v>7272</v>
      </c>
      <c r="B7272" s="2" t="s">
        <v>5365</v>
      </c>
      <c r="C7272" s="2" t="s">
        <v>55</v>
      </c>
      <c r="D7272" s="2">
        <v>2002</v>
      </c>
      <c r="E7272" s="2" t="s">
        <v>43</v>
      </c>
      <c r="F7272" s="2" t="s">
        <v>14</v>
      </c>
      <c r="G7272" s="2">
        <v>0.16</v>
      </c>
      <c r="H7272" s="2">
        <v>0.06</v>
      </c>
      <c r="I7272" s="2">
        <v>0</v>
      </c>
      <c r="J7272" s="2">
        <v>0</v>
      </c>
      <c r="K7272" s="2">
        <v>0.22</v>
      </c>
    </row>
    <row r="7273" spans="1:11" x14ac:dyDescent="0.25">
      <c r="A7273" s="3">
        <v>7273</v>
      </c>
      <c r="B7273" s="3" t="s">
        <v>5366</v>
      </c>
      <c r="C7273" s="3" t="s">
        <v>65</v>
      </c>
      <c r="D7273" s="3">
        <v>2012</v>
      </c>
      <c r="E7273" s="3" t="s">
        <v>83</v>
      </c>
      <c r="F7273" s="3" t="s">
        <v>14</v>
      </c>
      <c r="G7273" s="3">
        <v>0.12</v>
      </c>
      <c r="H7273" s="3">
        <v>0.02</v>
      </c>
      <c r="I7273" s="3">
        <v>0.06</v>
      </c>
      <c r="J7273" s="3">
        <v>0.01</v>
      </c>
      <c r="K7273" s="3">
        <v>0.22</v>
      </c>
    </row>
    <row r="7274" spans="1:11" x14ac:dyDescent="0.25">
      <c r="A7274" s="2">
        <v>7274</v>
      </c>
      <c r="B7274" s="2" t="s">
        <v>2975</v>
      </c>
      <c r="C7274" s="2" t="s">
        <v>130</v>
      </c>
      <c r="D7274" s="2">
        <v>2005</v>
      </c>
      <c r="E7274" s="2" t="s">
        <v>13</v>
      </c>
      <c r="F7274" s="2" t="s">
        <v>59</v>
      </c>
      <c r="G7274" s="2">
        <v>0.2</v>
      </c>
      <c r="H7274" s="2">
        <v>0</v>
      </c>
      <c r="I7274" s="2">
        <v>0</v>
      </c>
      <c r="J7274" s="2">
        <v>0.02</v>
      </c>
      <c r="K7274" s="2">
        <v>0.22</v>
      </c>
    </row>
    <row r="7275" spans="1:11" x14ac:dyDescent="0.25">
      <c r="A7275" s="3">
        <v>7275</v>
      </c>
      <c r="B7275" s="3" t="s">
        <v>5367</v>
      </c>
      <c r="C7275" s="3" t="s">
        <v>55</v>
      </c>
      <c r="D7275" s="3">
        <v>2003</v>
      </c>
      <c r="E7275" s="3" t="s">
        <v>43</v>
      </c>
      <c r="F7275" s="3" t="s">
        <v>1733</v>
      </c>
      <c r="G7275" s="3">
        <v>0.16</v>
      </c>
      <c r="H7275" s="3">
        <v>0.06</v>
      </c>
      <c r="I7275" s="3">
        <v>0</v>
      </c>
      <c r="J7275" s="3">
        <v>0</v>
      </c>
      <c r="K7275" s="3">
        <v>0.22</v>
      </c>
    </row>
    <row r="7276" spans="1:11" x14ac:dyDescent="0.25">
      <c r="A7276" s="2">
        <v>7276</v>
      </c>
      <c r="B7276" s="2" t="s">
        <v>5368</v>
      </c>
      <c r="C7276" s="2" t="s">
        <v>130</v>
      </c>
      <c r="D7276" s="2">
        <v>2009</v>
      </c>
      <c r="E7276" s="2" t="s">
        <v>22</v>
      </c>
      <c r="F7276" s="2" t="s">
        <v>1249</v>
      </c>
      <c r="G7276" s="2">
        <v>0.08</v>
      </c>
      <c r="H7276" s="2">
        <v>0</v>
      </c>
      <c r="I7276" s="2">
        <v>0.13</v>
      </c>
      <c r="J7276" s="2">
        <v>0.01</v>
      </c>
      <c r="K7276" s="2">
        <v>0.22</v>
      </c>
    </row>
    <row r="7277" spans="1:11" x14ac:dyDescent="0.25">
      <c r="A7277" s="3">
        <v>7277</v>
      </c>
      <c r="B7277" s="3" t="s">
        <v>5369</v>
      </c>
      <c r="C7277" s="3" t="s">
        <v>26</v>
      </c>
      <c r="D7277" s="3">
        <v>2007</v>
      </c>
      <c r="E7277" s="3" t="s">
        <v>83</v>
      </c>
      <c r="F7277" s="3" t="s">
        <v>751</v>
      </c>
      <c r="G7277" s="3">
        <v>0</v>
      </c>
      <c r="H7277" s="3">
        <v>0</v>
      </c>
      <c r="I7277" s="3">
        <v>0.22</v>
      </c>
      <c r="J7277" s="3">
        <v>0</v>
      </c>
      <c r="K7277" s="3">
        <v>0.22</v>
      </c>
    </row>
    <row r="7278" spans="1:11" x14ac:dyDescent="0.25">
      <c r="A7278" s="2">
        <v>7278</v>
      </c>
      <c r="B7278" s="2" t="s">
        <v>2786</v>
      </c>
      <c r="C7278" s="2" t="s">
        <v>46</v>
      </c>
      <c r="D7278" s="2">
        <v>2002</v>
      </c>
      <c r="E7278" s="2" t="s">
        <v>18</v>
      </c>
      <c r="F7278" s="2" t="s">
        <v>61</v>
      </c>
      <c r="G7278" s="2">
        <v>0.11</v>
      </c>
      <c r="H7278" s="2">
        <v>0.08</v>
      </c>
      <c r="I7278" s="2">
        <v>0</v>
      </c>
      <c r="J7278" s="2">
        <v>0.03</v>
      </c>
      <c r="K7278" s="2">
        <v>0.22</v>
      </c>
    </row>
    <row r="7279" spans="1:11" x14ac:dyDescent="0.25">
      <c r="A7279" s="3">
        <v>7279</v>
      </c>
      <c r="B7279" s="3" t="s">
        <v>273</v>
      </c>
      <c r="C7279" s="3" t="s">
        <v>26</v>
      </c>
      <c r="D7279" s="3">
        <v>2006</v>
      </c>
      <c r="E7279" s="3" t="s">
        <v>13</v>
      </c>
      <c r="F7279" s="3" t="s">
        <v>110</v>
      </c>
      <c r="G7279" s="3">
        <v>0.2</v>
      </c>
      <c r="H7279" s="3">
        <v>0</v>
      </c>
      <c r="I7279" s="3">
        <v>0</v>
      </c>
      <c r="J7279" s="3">
        <v>0.02</v>
      </c>
      <c r="K7279" s="3">
        <v>0.22</v>
      </c>
    </row>
    <row r="7280" spans="1:11" x14ac:dyDescent="0.25">
      <c r="A7280" s="2">
        <v>7280</v>
      </c>
      <c r="B7280" s="2" t="s">
        <v>5370</v>
      </c>
      <c r="C7280" s="2" t="s">
        <v>46</v>
      </c>
      <c r="D7280" s="2">
        <v>2006</v>
      </c>
      <c r="E7280" s="2" t="s">
        <v>13</v>
      </c>
      <c r="F7280" s="2" t="s">
        <v>184</v>
      </c>
      <c r="G7280" s="2">
        <v>0</v>
      </c>
      <c r="H7280" s="2">
        <v>0</v>
      </c>
      <c r="I7280" s="2">
        <v>0.22</v>
      </c>
      <c r="J7280" s="2">
        <v>0</v>
      </c>
      <c r="K7280" s="2">
        <v>0.22</v>
      </c>
    </row>
    <row r="7281" spans="1:11" x14ac:dyDescent="0.25">
      <c r="A7281" s="3">
        <v>7281</v>
      </c>
      <c r="B7281" s="3" t="s">
        <v>1307</v>
      </c>
      <c r="C7281" s="3" t="s">
        <v>147</v>
      </c>
      <c r="D7281" s="3">
        <v>2002</v>
      </c>
      <c r="E7281" s="3" t="s">
        <v>13</v>
      </c>
      <c r="F7281" s="3" t="s">
        <v>121</v>
      </c>
      <c r="G7281" s="3">
        <v>0.17</v>
      </c>
      <c r="H7281" s="3">
        <v>0.04</v>
      </c>
      <c r="I7281" s="3">
        <v>0</v>
      </c>
      <c r="J7281" s="3">
        <v>0.01</v>
      </c>
      <c r="K7281" s="3">
        <v>0.22</v>
      </c>
    </row>
    <row r="7282" spans="1:11" x14ac:dyDescent="0.25">
      <c r="A7282" s="2">
        <v>7282</v>
      </c>
      <c r="B7282" s="2" t="s">
        <v>1999</v>
      </c>
      <c r="C7282" s="2" t="s">
        <v>67</v>
      </c>
      <c r="D7282" s="2">
        <v>2015</v>
      </c>
      <c r="E7282" s="2" t="s">
        <v>43</v>
      </c>
      <c r="F7282" s="2" t="s">
        <v>2163</v>
      </c>
      <c r="G7282" s="2">
        <v>0.09</v>
      </c>
      <c r="H7282" s="2">
        <v>0.1</v>
      </c>
      <c r="I7282" s="2">
        <v>0</v>
      </c>
      <c r="J7282" s="2">
        <v>0.04</v>
      </c>
      <c r="K7282" s="2">
        <v>0.22</v>
      </c>
    </row>
    <row r="7283" spans="1:11" x14ac:dyDescent="0.25">
      <c r="A7283" s="3">
        <v>7283</v>
      </c>
      <c r="B7283" s="3" t="s">
        <v>5371</v>
      </c>
      <c r="C7283" s="3" t="s">
        <v>86</v>
      </c>
      <c r="D7283" s="3">
        <v>2001</v>
      </c>
      <c r="E7283" s="3" t="s">
        <v>13</v>
      </c>
      <c r="F7283" s="3" t="s">
        <v>44</v>
      </c>
      <c r="G7283" s="3">
        <v>0.12</v>
      </c>
      <c r="H7283" s="3">
        <v>0.08</v>
      </c>
      <c r="I7283" s="3">
        <v>0</v>
      </c>
      <c r="J7283" s="3">
        <v>0.01</v>
      </c>
      <c r="K7283" s="3">
        <v>0.22</v>
      </c>
    </row>
    <row r="7284" spans="1:11" x14ac:dyDescent="0.25">
      <c r="A7284" s="2">
        <v>7284</v>
      </c>
      <c r="B7284" s="2" t="s">
        <v>5372</v>
      </c>
      <c r="C7284" s="2" t="s">
        <v>26</v>
      </c>
      <c r="D7284" s="2">
        <v>2005</v>
      </c>
      <c r="E7284" s="2" t="s">
        <v>2</v>
      </c>
      <c r="F7284" s="2" t="s">
        <v>14</v>
      </c>
      <c r="G7284" s="2">
        <v>0</v>
      </c>
      <c r="H7284" s="2">
        <v>0</v>
      </c>
      <c r="I7284" s="2">
        <v>0.22</v>
      </c>
      <c r="J7284" s="2">
        <v>0</v>
      </c>
      <c r="K7284" s="2">
        <v>0.22</v>
      </c>
    </row>
    <row r="7285" spans="1:11" x14ac:dyDescent="0.25">
      <c r="A7285" s="3">
        <v>7285</v>
      </c>
      <c r="B7285" s="3" t="s">
        <v>5373</v>
      </c>
      <c r="C7285" s="3" t="s">
        <v>55</v>
      </c>
      <c r="D7285" s="3">
        <v>2003</v>
      </c>
      <c r="E7285" s="3" t="s">
        <v>2</v>
      </c>
      <c r="F7285" s="3" t="s">
        <v>1499</v>
      </c>
      <c r="G7285" s="3">
        <v>0.16</v>
      </c>
      <c r="H7285" s="3">
        <v>0.06</v>
      </c>
      <c r="I7285" s="3">
        <v>0</v>
      </c>
      <c r="J7285" s="3">
        <v>0</v>
      </c>
      <c r="K7285" s="3">
        <v>0.22</v>
      </c>
    </row>
    <row r="7286" spans="1:11" x14ac:dyDescent="0.25">
      <c r="A7286" s="2">
        <v>7286</v>
      </c>
      <c r="B7286" s="2" t="s">
        <v>5374</v>
      </c>
      <c r="C7286" s="2" t="s">
        <v>26</v>
      </c>
      <c r="D7286" s="2">
        <v>2008</v>
      </c>
      <c r="E7286" s="2" t="s">
        <v>28</v>
      </c>
      <c r="F7286" s="2" t="s">
        <v>385</v>
      </c>
      <c r="G7286" s="2">
        <v>0.2</v>
      </c>
      <c r="H7286" s="2">
        <v>0</v>
      </c>
      <c r="I7286" s="2">
        <v>0</v>
      </c>
      <c r="J7286" s="2">
        <v>0.02</v>
      </c>
      <c r="K7286" s="2">
        <v>0.22</v>
      </c>
    </row>
    <row r="7287" spans="1:11" x14ac:dyDescent="0.25">
      <c r="A7287" s="3">
        <v>7287</v>
      </c>
      <c r="B7287" s="3" t="s">
        <v>5375</v>
      </c>
      <c r="C7287" s="3" t="s">
        <v>46</v>
      </c>
      <c r="D7287" s="3">
        <v>2008</v>
      </c>
      <c r="E7287" s="3" t="s">
        <v>13</v>
      </c>
      <c r="F7287" s="3" t="s">
        <v>184</v>
      </c>
      <c r="G7287" s="3">
        <v>0</v>
      </c>
      <c r="H7287" s="3">
        <v>0</v>
      </c>
      <c r="I7287" s="3">
        <v>0.22</v>
      </c>
      <c r="J7287" s="3">
        <v>0</v>
      </c>
      <c r="K7287" s="3">
        <v>0.22</v>
      </c>
    </row>
    <row r="7288" spans="1:11" x14ac:dyDescent="0.25">
      <c r="A7288" s="2">
        <v>7288</v>
      </c>
      <c r="B7288" s="2" t="s">
        <v>5376</v>
      </c>
      <c r="C7288" s="2" t="s">
        <v>86</v>
      </c>
      <c r="D7288" s="2">
        <v>1999</v>
      </c>
      <c r="E7288" s="2" t="s">
        <v>43</v>
      </c>
      <c r="F7288" s="2" t="s">
        <v>59</v>
      </c>
      <c r="G7288" s="2">
        <v>0.12</v>
      </c>
      <c r="H7288" s="2">
        <v>0.08</v>
      </c>
      <c r="I7288" s="2">
        <v>0</v>
      </c>
      <c r="J7288" s="2">
        <v>0.01</v>
      </c>
      <c r="K7288" s="2">
        <v>0.22</v>
      </c>
    </row>
    <row r="7289" spans="1:11" x14ac:dyDescent="0.25">
      <c r="A7289" s="3">
        <v>7289</v>
      </c>
      <c r="B7289" s="3" t="s">
        <v>5377</v>
      </c>
      <c r="C7289" s="3" t="s">
        <v>86</v>
      </c>
      <c r="D7289" s="3">
        <v>1999</v>
      </c>
      <c r="E7289" s="3" t="s">
        <v>18</v>
      </c>
      <c r="F7289" s="3" t="s">
        <v>110</v>
      </c>
      <c r="G7289" s="3">
        <v>0.12</v>
      </c>
      <c r="H7289" s="3">
        <v>0.08</v>
      </c>
      <c r="I7289" s="3">
        <v>0</v>
      </c>
      <c r="J7289" s="3">
        <v>0.01</v>
      </c>
      <c r="K7289" s="3">
        <v>0.22</v>
      </c>
    </row>
    <row r="7290" spans="1:11" x14ac:dyDescent="0.2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25">
      <c r="A7291" s="3">
        <v>7291</v>
      </c>
      <c r="B7291" s="3" t="s">
        <v>5379</v>
      </c>
      <c r="C7291" s="3" t="s">
        <v>12</v>
      </c>
      <c r="D7291" s="3">
        <v>2008</v>
      </c>
      <c r="E7291" s="3" t="s">
        <v>28</v>
      </c>
      <c r="F7291" s="3" t="s">
        <v>1499</v>
      </c>
      <c r="G7291" s="3">
        <v>0.19</v>
      </c>
      <c r="H7291" s="3">
        <v>0.01</v>
      </c>
      <c r="I7291" s="3">
        <v>0</v>
      </c>
      <c r="J7291" s="3">
        <v>0.02</v>
      </c>
      <c r="K7291" s="3">
        <v>0.22</v>
      </c>
    </row>
    <row r="7292" spans="1:11" x14ac:dyDescent="0.2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25">
      <c r="A7293" s="3">
        <v>7293</v>
      </c>
      <c r="B7293" s="3" t="s">
        <v>5381</v>
      </c>
      <c r="C7293" s="3" t="s">
        <v>42</v>
      </c>
      <c r="D7293" s="3">
        <v>2010</v>
      </c>
      <c r="E7293" s="3" t="s">
        <v>18</v>
      </c>
      <c r="F7293" s="3" t="s">
        <v>3777</v>
      </c>
      <c r="G7293" s="3">
        <v>0.05</v>
      </c>
      <c r="H7293" s="3">
        <v>0.13</v>
      </c>
      <c r="I7293" s="3">
        <v>0</v>
      </c>
      <c r="J7293" s="3">
        <v>0.04</v>
      </c>
      <c r="K7293" s="3">
        <v>0.22</v>
      </c>
    </row>
    <row r="7294" spans="1:11" x14ac:dyDescent="0.2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25">
      <c r="A7295" s="3">
        <v>7295</v>
      </c>
      <c r="B7295" s="3" t="s">
        <v>3381</v>
      </c>
      <c r="C7295" s="3" t="s">
        <v>147</v>
      </c>
      <c r="D7295" s="3">
        <v>2004</v>
      </c>
      <c r="E7295" s="3" t="s">
        <v>43</v>
      </c>
      <c r="F7295" s="3" t="s">
        <v>385</v>
      </c>
      <c r="G7295" s="3">
        <v>0.17</v>
      </c>
      <c r="H7295" s="3">
        <v>0.04</v>
      </c>
      <c r="I7295" s="3">
        <v>0</v>
      </c>
      <c r="J7295" s="3">
        <v>0.01</v>
      </c>
      <c r="K7295" s="3">
        <v>0.22</v>
      </c>
    </row>
    <row r="7296" spans="1:11" x14ac:dyDescent="0.25">
      <c r="A7296" s="2">
        <v>7296</v>
      </c>
      <c r="B7296" s="2" t="s">
        <v>5383</v>
      </c>
      <c r="C7296" s="2" t="s">
        <v>834</v>
      </c>
      <c r="D7296" s="2">
        <v>1995</v>
      </c>
      <c r="E7296" s="2" t="s">
        <v>13</v>
      </c>
      <c r="F7296" s="2" t="s">
        <v>121</v>
      </c>
      <c r="G7296" s="2">
        <v>0</v>
      </c>
      <c r="H7296" s="2">
        <v>0</v>
      </c>
      <c r="I7296" s="2">
        <v>0.22</v>
      </c>
      <c r="J7296" s="2">
        <v>0</v>
      </c>
      <c r="K7296" s="2">
        <v>0.22</v>
      </c>
    </row>
    <row r="7297" spans="1:11" x14ac:dyDescent="0.25">
      <c r="A7297" s="3">
        <v>7297</v>
      </c>
      <c r="B7297" s="3" t="s">
        <v>2897</v>
      </c>
      <c r="C7297" s="3" t="s">
        <v>55</v>
      </c>
      <c r="D7297" s="3">
        <v>2003</v>
      </c>
      <c r="E7297" s="3" t="s">
        <v>28</v>
      </c>
      <c r="F7297" s="3" t="s">
        <v>514</v>
      </c>
      <c r="G7297" s="3">
        <v>0.15</v>
      </c>
      <c r="H7297" s="3">
        <v>0.06</v>
      </c>
      <c r="I7297" s="3">
        <v>0</v>
      </c>
      <c r="J7297" s="3">
        <v>0</v>
      </c>
      <c r="K7297" s="3">
        <v>0.22</v>
      </c>
    </row>
    <row r="7298" spans="1:11" x14ac:dyDescent="0.25">
      <c r="A7298" s="2">
        <v>7298</v>
      </c>
      <c r="B7298" s="2" t="s">
        <v>5384</v>
      </c>
      <c r="C7298" s="2" t="s">
        <v>12</v>
      </c>
      <c r="D7298" s="2">
        <v>2008</v>
      </c>
      <c r="E7298" s="2" t="s">
        <v>13</v>
      </c>
      <c r="F7298" s="2" t="s">
        <v>4735</v>
      </c>
      <c r="G7298" s="2">
        <v>0</v>
      </c>
      <c r="H7298" s="2">
        <v>0.2</v>
      </c>
      <c r="I7298" s="2">
        <v>0</v>
      </c>
      <c r="J7298" s="2">
        <v>0.01</v>
      </c>
      <c r="K7298" s="2">
        <v>0.22</v>
      </c>
    </row>
    <row r="7299" spans="1:11" x14ac:dyDescent="0.25">
      <c r="A7299" s="3">
        <v>7299</v>
      </c>
      <c r="B7299" s="3" t="s">
        <v>5043</v>
      </c>
      <c r="C7299" s="3" t="s">
        <v>55</v>
      </c>
      <c r="D7299" s="3">
        <v>2002</v>
      </c>
      <c r="E7299" s="3" t="s">
        <v>28</v>
      </c>
      <c r="F7299" s="3" t="s">
        <v>385</v>
      </c>
      <c r="G7299" s="3">
        <v>0.15</v>
      </c>
      <c r="H7299" s="3">
        <v>0.06</v>
      </c>
      <c r="I7299" s="3">
        <v>0</v>
      </c>
      <c r="J7299" s="3">
        <v>0</v>
      </c>
      <c r="K7299" s="3">
        <v>0.22</v>
      </c>
    </row>
    <row r="7300" spans="1:11" x14ac:dyDescent="0.25">
      <c r="A7300" s="2">
        <v>7300</v>
      </c>
      <c r="B7300" s="2" t="s">
        <v>3107</v>
      </c>
      <c r="C7300" s="2" t="s">
        <v>147</v>
      </c>
      <c r="D7300" s="2">
        <v>2005</v>
      </c>
      <c r="E7300" s="2" t="s">
        <v>43</v>
      </c>
      <c r="F7300" s="2" t="s">
        <v>61</v>
      </c>
      <c r="G7300" s="2">
        <v>0.17</v>
      </c>
      <c r="H7300" s="2">
        <v>0.04</v>
      </c>
      <c r="I7300" s="2">
        <v>0</v>
      </c>
      <c r="J7300" s="2">
        <v>0.01</v>
      </c>
      <c r="K7300" s="2">
        <v>0.22</v>
      </c>
    </row>
    <row r="7301" spans="1:11" x14ac:dyDescent="0.25">
      <c r="A7301" s="3">
        <v>7301</v>
      </c>
      <c r="B7301" s="3" t="s">
        <v>3990</v>
      </c>
      <c r="C7301" s="3" t="s">
        <v>39</v>
      </c>
      <c r="D7301" s="3">
        <v>2013</v>
      </c>
      <c r="E7301" s="3" t="s">
        <v>31</v>
      </c>
      <c r="F7301" s="3" t="s">
        <v>1520</v>
      </c>
      <c r="G7301" s="3">
        <v>0.06</v>
      </c>
      <c r="H7301" s="3">
        <v>0.13</v>
      </c>
      <c r="I7301" s="3">
        <v>0</v>
      </c>
      <c r="J7301" s="3">
        <v>0.02</v>
      </c>
      <c r="K7301" s="3">
        <v>0.22</v>
      </c>
    </row>
    <row r="7302" spans="1:11" x14ac:dyDescent="0.25">
      <c r="A7302" s="2">
        <v>7302</v>
      </c>
      <c r="B7302" s="2" t="s">
        <v>5385</v>
      </c>
      <c r="C7302" s="2" t="s">
        <v>39</v>
      </c>
      <c r="D7302" s="2">
        <v>2006</v>
      </c>
      <c r="E7302" s="2" t="s">
        <v>33</v>
      </c>
      <c r="F7302" s="2" t="s">
        <v>92</v>
      </c>
      <c r="G7302" s="2">
        <v>0.19</v>
      </c>
      <c r="H7302" s="2">
        <v>0.01</v>
      </c>
      <c r="I7302" s="2">
        <v>0</v>
      </c>
      <c r="J7302" s="2">
        <v>0.02</v>
      </c>
      <c r="K7302" s="2">
        <v>0.22</v>
      </c>
    </row>
    <row r="7303" spans="1:11" x14ac:dyDescent="0.25">
      <c r="A7303" s="3">
        <v>7303</v>
      </c>
      <c r="B7303" s="3" t="s">
        <v>5386</v>
      </c>
      <c r="C7303" s="3" t="s">
        <v>48</v>
      </c>
      <c r="D7303" s="3">
        <v>1993</v>
      </c>
      <c r="E7303" s="3" t="s">
        <v>43</v>
      </c>
      <c r="F7303" s="3" t="s">
        <v>296</v>
      </c>
      <c r="G7303" s="3">
        <v>0</v>
      </c>
      <c r="H7303" s="3">
        <v>0</v>
      </c>
      <c r="I7303" s="3">
        <v>0.22</v>
      </c>
      <c r="J7303" s="3">
        <v>0</v>
      </c>
      <c r="K7303" s="3">
        <v>0.22</v>
      </c>
    </row>
    <row r="7304" spans="1:11" x14ac:dyDescent="0.2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2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25">
      <c r="A7306" s="2">
        <v>7306</v>
      </c>
      <c r="B7306" s="2" t="s">
        <v>5388</v>
      </c>
      <c r="C7306" s="2" t="s">
        <v>46</v>
      </c>
      <c r="D7306" s="2">
        <v>2002</v>
      </c>
      <c r="E7306" s="2" t="s">
        <v>83</v>
      </c>
      <c r="F7306" s="2" t="s">
        <v>223</v>
      </c>
      <c r="G7306" s="2">
        <v>0.11</v>
      </c>
      <c r="H7306" s="2">
        <v>0.08</v>
      </c>
      <c r="I7306" s="2">
        <v>0</v>
      </c>
      <c r="J7306" s="2">
        <v>0.03</v>
      </c>
      <c r="K7306" s="2">
        <v>0.22</v>
      </c>
    </row>
    <row r="7307" spans="1:11" x14ac:dyDescent="0.25">
      <c r="A7307" s="3">
        <v>7307</v>
      </c>
      <c r="B7307" s="3" t="s">
        <v>3687</v>
      </c>
      <c r="C7307" s="3" t="s">
        <v>39</v>
      </c>
      <c r="D7307" s="3">
        <v>2012</v>
      </c>
      <c r="E7307" s="3" t="s">
        <v>33</v>
      </c>
      <c r="F7307" s="3" t="s">
        <v>296</v>
      </c>
      <c r="G7307" s="3">
        <v>0.13</v>
      </c>
      <c r="H7307" s="3">
        <v>0.03</v>
      </c>
      <c r="I7307" s="3">
        <v>0.04</v>
      </c>
      <c r="J7307" s="3">
        <v>0.01</v>
      </c>
      <c r="K7307" s="3">
        <v>0.22</v>
      </c>
    </row>
    <row r="7308" spans="1:11" x14ac:dyDescent="0.25">
      <c r="A7308" s="2">
        <v>7308</v>
      </c>
      <c r="B7308" s="2" t="s">
        <v>5389</v>
      </c>
      <c r="C7308" s="2" t="s">
        <v>118</v>
      </c>
      <c r="D7308" s="2">
        <v>2003</v>
      </c>
      <c r="E7308" s="2" t="s">
        <v>22</v>
      </c>
      <c r="F7308" s="2" t="s">
        <v>5390</v>
      </c>
      <c r="G7308" s="2">
        <v>0</v>
      </c>
      <c r="H7308" s="2">
        <v>0.19</v>
      </c>
      <c r="I7308" s="2">
        <v>0</v>
      </c>
      <c r="J7308" s="2">
        <v>0.02</v>
      </c>
      <c r="K7308" s="2">
        <v>0.22</v>
      </c>
    </row>
    <row r="7309" spans="1:11" x14ac:dyDescent="0.25">
      <c r="A7309" s="3">
        <v>7309</v>
      </c>
      <c r="B7309" s="3" t="s">
        <v>5391</v>
      </c>
      <c r="C7309" s="3" t="s">
        <v>130</v>
      </c>
      <c r="D7309" s="3">
        <v>2012</v>
      </c>
      <c r="E7309" s="3" t="s">
        <v>43</v>
      </c>
      <c r="F7309" s="3" t="s">
        <v>296</v>
      </c>
      <c r="G7309" s="3">
        <v>0</v>
      </c>
      <c r="H7309" s="3">
        <v>0</v>
      </c>
      <c r="I7309" s="3">
        <v>0.22</v>
      </c>
      <c r="J7309" s="3">
        <v>0</v>
      </c>
      <c r="K7309" s="3">
        <v>0.22</v>
      </c>
    </row>
    <row r="7310" spans="1:11" x14ac:dyDescent="0.25">
      <c r="A7310" s="2">
        <v>7310</v>
      </c>
      <c r="B7310" s="2" t="s">
        <v>5392</v>
      </c>
      <c r="C7310" s="2" t="s">
        <v>26</v>
      </c>
      <c r="D7310" s="2">
        <v>2008</v>
      </c>
      <c r="E7310" s="2" t="s">
        <v>43</v>
      </c>
      <c r="F7310" s="2" t="s">
        <v>751</v>
      </c>
      <c r="G7310" s="2">
        <v>0.17</v>
      </c>
      <c r="H7310" s="2">
        <v>0.02</v>
      </c>
      <c r="I7310" s="2">
        <v>0.02</v>
      </c>
      <c r="J7310" s="2">
        <v>0.02</v>
      </c>
      <c r="K7310" s="2">
        <v>0.22</v>
      </c>
    </row>
    <row r="7311" spans="1:11" x14ac:dyDescent="0.25">
      <c r="A7311" s="3">
        <v>7311</v>
      </c>
      <c r="B7311" s="3" t="s">
        <v>5393</v>
      </c>
      <c r="C7311" s="3" t="s">
        <v>67</v>
      </c>
      <c r="D7311" s="3">
        <v>2015</v>
      </c>
      <c r="E7311" s="3" t="s">
        <v>18</v>
      </c>
      <c r="F7311" s="3" t="s">
        <v>5394</v>
      </c>
      <c r="G7311" s="3">
        <v>0.03</v>
      </c>
      <c r="H7311" s="3">
        <v>0.13</v>
      </c>
      <c r="I7311" s="3">
        <v>0.03</v>
      </c>
      <c r="J7311" s="3">
        <v>0.03</v>
      </c>
      <c r="K7311" s="3">
        <v>0.22</v>
      </c>
    </row>
    <row r="7312" spans="1:11" x14ac:dyDescent="0.25">
      <c r="A7312" s="2">
        <v>7312</v>
      </c>
      <c r="B7312" s="2" t="s">
        <v>5395</v>
      </c>
      <c r="C7312" s="2" t="s">
        <v>26</v>
      </c>
      <c r="D7312" s="2">
        <v>2008</v>
      </c>
      <c r="E7312" s="2" t="s">
        <v>22</v>
      </c>
      <c r="F7312" s="2" t="s">
        <v>2832</v>
      </c>
      <c r="G7312" s="2">
        <v>0.12</v>
      </c>
      <c r="H7312" s="2">
        <v>0.04</v>
      </c>
      <c r="I7312" s="2">
        <v>0.05</v>
      </c>
      <c r="J7312" s="2">
        <v>0.01</v>
      </c>
      <c r="K7312" s="2">
        <v>0.22</v>
      </c>
    </row>
    <row r="7313" spans="1:11" x14ac:dyDescent="0.25">
      <c r="A7313" s="3">
        <v>7313</v>
      </c>
      <c r="B7313" s="3" t="s">
        <v>3036</v>
      </c>
      <c r="C7313" s="3" t="s">
        <v>141</v>
      </c>
      <c r="D7313" s="3">
        <v>2014</v>
      </c>
      <c r="E7313" s="3" t="s">
        <v>22</v>
      </c>
      <c r="F7313" s="3" t="s">
        <v>192</v>
      </c>
      <c r="G7313" s="3">
        <v>0.1</v>
      </c>
      <c r="H7313" s="3">
        <v>0.1</v>
      </c>
      <c r="I7313" s="3">
        <v>0</v>
      </c>
      <c r="J7313" s="3">
        <v>0.02</v>
      </c>
      <c r="K7313" s="3">
        <v>0.22</v>
      </c>
    </row>
    <row r="7314" spans="1:11" x14ac:dyDescent="0.25">
      <c r="A7314" s="2">
        <v>7314</v>
      </c>
      <c r="B7314" s="2" t="s">
        <v>5396</v>
      </c>
      <c r="C7314" s="2" t="s">
        <v>86</v>
      </c>
      <c r="D7314" s="2">
        <v>2000</v>
      </c>
      <c r="E7314" s="2" t="s">
        <v>13</v>
      </c>
      <c r="F7314" s="2" t="s">
        <v>184</v>
      </c>
      <c r="G7314" s="2">
        <v>0.12</v>
      </c>
      <c r="H7314" s="2">
        <v>0.08</v>
      </c>
      <c r="I7314" s="2">
        <v>0</v>
      </c>
      <c r="J7314" s="2">
        <v>0.01</v>
      </c>
      <c r="K7314" s="2">
        <v>0.21</v>
      </c>
    </row>
    <row r="7315" spans="1:11" x14ac:dyDescent="0.25">
      <c r="A7315" s="3">
        <v>7315</v>
      </c>
      <c r="B7315" s="3" t="s">
        <v>5397</v>
      </c>
      <c r="C7315" s="3" t="s">
        <v>46</v>
      </c>
      <c r="D7315" s="3">
        <v>2001</v>
      </c>
      <c r="E7315" s="3" t="s">
        <v>13</v>
      </c>
      <c r="F7315" s="3" t="s">
        <v>385</v>
      </c>
      <c r="G7315" s="3">
        <v>0.11</v>
      </c>
      <c r="H7315" s="3">
        <v>0.08</v>
      </c>
      <c r="I7315" s="3">
        <v>0</v>
      </c>
      <c r="J7315" s="3">
        <v>0.03</v>
      </c>
      <c r="K7315" s="3">
        <v>0.21</v>
      </c>
    </row>
    <row r="7316" spans="1:11" x14ac:dyDescent="0.25">
      <c r="A7316" s="2">
        <v>7316</v>
      </c>
      <c r="B7316" s="2" t="s">
        <v>5398</v>
      </c>
      <c r="C7316" s="2" t="s">
        <v>42</v>
      </c>
      <c r="D7316" s="2">
        <v>2008</v>
      </c>
      <c r="E7316" s="2" t="s">
        <v>83</v>
      </c>
      <c r="F7316" s="2" t="s">
        <v>878</v>
      </c>
      <c r="G7316" s="2">
        <v>0.12</v>
      </c>
      <c r="H7316" s="2">
        <v>0</v>
      </c>
      <c r="I7316" s="2">
        <v>0.08</v>
      </c>
      <c r="J7316" s="2">
        <v>0.01</v>
      </c>
      <c r="K7316" s="2">
        <v>0.21</v>
      </c>
    </row>
    <row r="7317" spans="1:11" x14ac:dyDescent="0.25">
      <c r="A7317" s="3">
        <v>7317</v>
      </c>
      <c r="B7317" s="3" t="s">
        <v>5399</v>
      </c>
      <c r="C7317" s="3" t="s">
        <v>86</v>
      </c>
      <c r="D7317" s="3">
        <v>2001</v>
      </c>
      <c r="E7317" s="3" t="s">
        <v>13</v>
      </c>
      <c r="F7317" s="3" t="s">
        <v>963</v>
      </c>
      <c r="G7317" s="3">
        <v>0.12</v>
      </c>
      <c r="H7317" s="3">
        <v>0.08</v>
      </c>
      <c r="I7317" s="3">
        <v>0</v>
      </c>
      <c r="J7317" s="3">
        <v>0.01</v>
      </c>
      <c r="K7317" s="3">
        <v>0.21</v>
      </c>
    </row>
    <row r="7318" spans="1:11" x14ac:dyDescent="0.25">
      <c r="A7318" s="2">
        <v>7318</v>
      </c>
      <c r="B7318" s="2" t="s">
        <v>5400</v>
      </c>
      <c r="C7318" s="2" t="s">
        <v>130</v>
      </c>
      <c r="D7318" s="2">
        <v>2006</v>
      </c>
      <c r="E7318" s="2" t="s">
        <v>22</v>
      </c>
      <c r="F7318" s="2" t="s">
        <v>2575</v>
      </c>
      <c r="G7318" s="2">
        <v>0.1</v>
      </c>
      <c r="H7318" s="2">
        <v>0.03</v>
      </c>
      <c r="I7318" s="2">
        <v>0.06</v>
      </c>
      <c r="J7318" s="2">
        <v>0.03</v>
      </c>
      <c r="K7318" s="2">
        <v>0.21</v>
      </c>
    </row>
    <row r="7319" spans="1:11" x14ac:dyDescent="0.25">
      <c r="A7319" s="3">
        <v>7319</v>
      </c>
      <c r="B7319" s="3" t="s">
        <v>5401</v>
      </c>
      <c r="C7319" s="3" t="s">
        <v>12</v>
      </c>
      <c r="D7319" s="3">
        <v>2010</v>
      </c>
      <c r="E7319" s="3" t="s">
        <v>28</v>
      </c>
      <c r="F7319" s="3" t="s">
        <v>14</v>
      </c>
      <c r="G7319" s="3">
        <v>0.2</v>
      </c>
      <c r="H7319" s="3">
        <v>0</v>
      </c>
      <c r="I7319" s="3">
        <v>0</v>
      </c>
      <c r="J7319" s="3">
        <v>0.02</v>
      </c>
      <c r="K7319" s="3">
        <v>0.21</v>
      </c>
    </row>
    <row r="7320" spans="1:11" x14ac:dyDescent="0.2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25">
      <c r="A7321" s="3">
        <v>7321</v>
      </c>
      <c r="B7321" s="3" t="s">
        <v>5403</v>
      </c>
      <c r="C7321" s="3" t="s">
        <v>46</v>
      </c>
      <c r="D7321" s="3">
        <v>2004</v>
      </c>
      <c r="E7321" s="3" t="s">
        <v>18</v>
      </c>
      <c r="F7321" s="3" t="s">
        <v>92</v>
      </c>
      <c r="G7321" s="3">
        <v>0.11</v>
      </c>
      <c r="H7321" s="3">
        <v>0.08</v>
      </c>
      <c r="I7321" s="3">
        <v>0</v>
      </c>
      <c r="J7321" s="3">
        <v>0.03</v>
      </c>
      <c r="K7321" s="3">
        <v>0.21</v>
      </c>
    </row>
    <row r="7322" spans="1:11" x14ac:dyDescent="0.25">
      <c r="A7322" s="2">
        <v>7322</v>
      </c>
      <c r="B7322" s="2" t="s">
        <v>5404</v>
      </c>
      <c r="C7322" s="2" t="s">
        <v>86</v>
      </c>
      <c r="D7322" s="2">
        <v>1996</v>
      </c>
      <c r="E7322" s="2" t="s">
        <v>2</v>
      </c>
      <c r="F7322" s="2" t="s">
        <v>2740</v>
      </c>
      <c r="G7322" s="2">
        <v>0.12</v>
      </c>
      <c r="H7322" s="2">
        <v>0.08</v>
      </c>
      <c r="I7322" s="2">
        <v>0</v>
      </c>
      <c r="J7322" s="2">
        <v>0.01</v>
      </c>
      <c r="K7322" s="2">
        <v>0.21</v>
      </c>
    </row>
    <row r="7323" spans="1:11" x14ac:dyDescent="0.25">
      <c r="A7323" s="3">
        <v>7323</v>
      </c>
      <c r="B7323" s="3" t="s">
        <v>5405</v>
      </c>
      <c r="C7323" s="3" t="s">
        <v>42</v>
      </c>
      <c r="D7323" s="3">
        <v>2011</v>
      </c>
      <c r="E7323" s="3" t="s">
        <v>28</v>
      </c>
      <c r="F7323" s="3" t="s">
        <v>59</v>
      </c>
      <c r="G7323" s="3">
        <v>0</v>
      </c>
      <c r="H7323" s="3">
        <v>0.16</v>
      </c>
      <c r="I7323" s="3">
        <v>0</v>
      </c>
      <c r="J7323" s="3">
        <v>0.05</v>
      </c>
      <c r="K7323" s="3">
        <v>0.21</v>
      </c>
    </row>
    <row r="7324" spans="1:11" x14ac:dyDescent="0.25">
      <c r="A7324" s="2">
        <v>7324</v>
      </c>
      <c r="B7324" s="2" t="s">
        <v>330</v>
      </c>
      <c r="C7324" s="2" t="s">
        <v>147</v>
      </c>
      <c r="D7324" s="2">
        <v>2005</v>
      </c>
      <c r="E7324" s="2" t="s">
        <v>28</v>
      </c>
      <c r="F7324" s="2" t="s">
        <v>296</v>
      </c>
      <c r="G7324" s="2">
        <v>0.17</v>
      </c>
      <c r="H7324" s="2">
        <v>0.04</v>
      </c>
      <c r="I7324" s="2">
        <v>0</v>
      </c>
      <c r="J7324" s="2">
        <v>0.01</v>
      </c>
      <c r="K7324" s="2">
        <v>0.21</v>
      </c>
    </row>
    <row r="7325" spans="1:11" x14ac:dyDescent="0.25">
      <c r="A7325" s="3">
        <v>7325</v>
      </c>
      <c r="B7325" s="3" t="s">
        <v>5406</v>
      </c>
      <c r="C7325" s="3" t="s">
        <v>46</v>
      </c>
      <c r="D7325" s="3">
        <v>2004</v>
      </c>
      <c r="E7325" s="3" t="s">
        <v>18</v>
      </c>
      <c r="F7325" s="3" t="s">
        <v>223</v>
      </c>
      <c r="G7325" s="3">
        <v>0.11</v>
      </c>
      <c r="H7325" s="3">
        <v>0.08</v>
      </c>
      <c r="I7325" s="3">
        <v>0</v>
      </c>
      <c r="J7325" s="3">
        <v>0.03</v>
      </c>
      <c r="K7325" s="3">
        <v>0.21</v>
      </c>
    </row>
    <row r="7326" spans="1:11" x14ac:dyDescent="0.25">
      <c r="A7326" s="2">
        <v>7326</v>
      </c>
      <c r="B7326" s="2" t="s">
        <v>5407</v>
      </c>
      <c r="C7326" s="2" t="s">
        <v>130</v>
      </c>
      <c r="D7326" s="2">
        <v>2005</v>
      </c>
      <c r="E7326" s="2" t="s">
        <v>13</v>
      </c>
      <c r="F7326" s="2" t="s">
        <v>59</v>
      </c>
      <c r="G7326" s="2">
        <v>0.2</v>
      </c>
      <c r="H7326" s="2">
        <v>0</v>
      </c>
      <c r="I7326" s="2">
        <v>0</v>
      </c>
      <c r="J7326" s="2">
        <v>0.02</v>
      </c>
      <c r="K7326" s="2">
        <v>0.21</v>
      </c>
    </row>
    <row r="7327" spans="1:11" x14ac:dyDescent="0.25">
      <c r="A7327" s="3">
        <v>7327</v>
      </c>
      <c r="B7327" s="3" t="s">
        <v>3924</v>
      </c>
      <c r="C7327" s="3" t="s">
        <v>46</v>
      </c>
      <c r="D7327" s="3">
        <v>2009</v>
      </c>
      <c r="E7327" s="3" t="s">
        <v>72</v>
      </c>
      <c r="F7327" s="3" t="s">
        <v>92</v>
      </c>
      <c r="G7327" s="3">
        <v>0.11</v>
      </c>
      <c r="H7327" s="3">
        <v>0.08</v>
      </c>
      <c r="I7327" s="3">
        <v>0</v>
      </c>
      <c r="J7327" s="3">
        <v>0.03</v>
      </c>
      <c r="K7327" s="3">
        <v>0.21</v>
      </c>
    </row>
    <row r="7328" spans="1:11" x14ac:dyDescent="0.25">
      <c r="A7328" s="2">
        <v>7328</v>
      </c>
      <c r="B7328" s="2" t="s">
        <v>5408</v>
      </c>
      <c r="C7328" s="2" t="s">
        <v>834</v>
      </c>
      <c r="D7328" s="2">
        <v>1997</v>
      </c>
      <c r="E7328" s="2" t="s">
        <v>13</v>
      </c>
      <c r="F7328" s="2" t="s">
        <v>121</v>
      </c>
      <c r="G7328" s="2">
        <v>0</v>
      </c>
      <c r="H7328" s="2">
        <v>0</v>
      </c>
      <c r="I7328" s="2">
        <v>0.21</v>
      </c>
      <c r="J7328" s="2">
        <v>0</v>
      </c>
      <c r="K7328" s="2">
        <v>0.21</v>
      </c>
    </row>
    <row r="7329" spans="1:11" x14ac:dyDescent="0.25">
      <c r="A7329" s="3">
        <v>7329</v>
      </c>
      <c r="B7329" s="3" t="s">
        <v>3878</v>
      </c>
      <c r="C7329" s="3" t="s">
        <v>65</v>
      </c>
      <c r="D7329" s="3">
        <v>2011</v>
      </c>
      <c r="E7329" s="3" t="s">
        <v>43</v>
      </c>
      <c r="F7329" s="3" t="s">
        <v>61</v>
      </c>
      <c r="G7329" s="3">
        <v>0.16</v>
      </c>
      <c r="H7329" s="3">
        <v>0.04</v>
      </c>
      <c r="I7329" s="3">
        <v>0</v>
      </c>
      <c r="J7329" s="3">
        <v>0.02</v>
      </c>
      <c r="K7329" s="3">
        <v>0.21</v>
      </c>
    </row>
    <row r="7330" spans="1:11" x14ac:dyDescent="0.25">
      <c r="A7330" s="2">
        <v>7330</v>
      </c>
      <c r="B7330" s="2" t="s">
        <v>5409</v>
      </c>
      <c r="C7330" s="2" t="s">
        <v>12</v>
      </c>
      <c r="D7330" s="2">
        <v>2007</v>
      </c>
      <c r="E7330" s="2" t="s">
        <v>22</v>
      </c>
      <c r="F7330" s="2" t="s">
        <v>192</v>
      </c>
      <c r="G7330" s="2">
        <v>0.09</v>
      </c>
      <c r="H7330" s="2">
        <v>0</v>
      </c>
      <c r="I7330" s="2">
        <v>0.11</v>
      </c>
      <c r="J7330" s="2">
        <v>0.01</v>
      </c>
      <c r="K7330" s="2">
        <v>0.21</v>
      </c>
    </row>
    <row r="7331" spans="1:11" x14ac:dyDescent="0.25">
      <c r="A7331" s="3">
        <v>7331</v>
      </c>
      <c r="B7331" s="3" t="s">
        <v>2849</v>
      </c>
      <c r="C7331" s="3" t="s">
        <v>834</v>
      </c>
      <c r="D7331" s="3">
        <v>1997</v>
      </c>
      <c r="E7331" s="3" t="s">
        <v>22</v>
      </c>
      <c r="F7331" s="3" t="s">
        <v>2850</v>
      </c>
      <c r="G7331" s="3">
        <v>0</v>
      </c>
      <c r="H7331" s="3">
        <v>0</v>
      </c>
      <c r="I7331" s="3">
        <v>0.21</v>
      </c>
      <c r="J7331" s="3">
        <v>0</v>
      </c>
      <c r="K7331" s="3">
        <v>0.21</v>
      </c>
    </row>
    <row r="7332" spans="1:11" x14ac:dyDescent="0.25">
      <c r="A7332" s="2">
        <v>7332</v>
      </c>
      <c r="B7332" s="2" t="s">
        <v>5410</v>
      </c>
      <c r="C7332" s="2" t="s">
        <v>26</v>
      </c>
      <c r="D7332" s="2">
        <v>2007</v>
      </c>
      <c r="E7332" s="2" t="s">
        <v>13</v>
      </c>
      <c r="F7332" s="2" t="s">
        <v>296</v>
      </c>
      <c r="G7332" s="2">
        <v>0</v>
      </c>
      <c r="H7332" s="2">
        <v>0</v>
      </c>
      <c r="I7332" s="2">
        <v>0.21</v>
      </c>
      <c r="J7332" s="2">
        <v>0</v>
      </c>
      <c r="K7332" s="2">
        <v>0.21</v>
      </c>
    </row>
    <row r="7333" spans="1:11" x14ac:dyDescent="0.25">
      <c r="A7333" s="3">
        <v>7333</v>
      </c>
      <c r="B7333" s="3" t="s">
        <v>5411</v>
      </c>
      <c r="C7333" s="3" t="s">
        <v>46</v>
      </c>
      <c r="D7333" s="3">
        <v>2002</v>
      </c>
      <c r="E7333" s="3" t="s">
        <v>43</v>
      </c>
      <c r="F7333" s="3" t="s">
        <v>1633</v>
      </c>
      <c r="G7333" s="3">
        <v>0.03</v>
      </c>
      <c r="H7333" s="3">
        <v>0.02</v>
      </c>
      <c r="I7333" s="3">
        <v>0.15</v>
      </c>
      <c r="J7333" s="3">
        <v>0.01</v>
      </c>
      <c r="K7333" s="3">
        <v>0.21</v>
      </c>
    </row>
    <row r="7334" spans="1:11" x14ac:dyDescent="0.25">
      <c r="A7334" s="2">
        <v>7334</v>
      </c>
      <c r="B7334" s="2" t="s">
        <v>5412</v>
      </c>
      <c r="C7334" s="2" t="s">
        <v>834</v>
      </c>
      <c r="D7334" s="2">
        <v>1997</v>
      </c>
      <c r="E7334" s="2" t="s">
        <v>83</v>
      </c>
      <c r="F7334" s="2" t="s">
        <v>2904</v>
      </c>
      <c r="G7334" s="2">
        <v>0</v>
      </c>
      <c r="H7334" s="2">
        <v>0</v>
      </c>
      <c r="I7334" s="2">
        <v>0.21</v>
      </c>
      <c r="J7334" s="2">
        <v>0</v>
      </c>
      <c r="K7334" s="2">
        <v>0.21</v>
      </c>
    </row>
    <row r="7335" spans="1:11" x14ac:dyDescent="0.25">
      <c r="A7335" s="3">
        <v>7335</v>
      </c>
      <c r="B7335" s="3" t="s">
        <v>5413</v>
      </c>
      <c r="C7335" s="3" t="s">
        <v>12</v>
      </c>
      <c r="D7335" s="3">
        <v>2010</v>
      </c>
      <c r="E7335" s="3" t="s">
        <v>28</v>
      </c>
      <c r="F7335" s="3" t="s">
        <v>2163</v>
      </c>
      <c r="G7335" s="3">
        <v>0</v>
      </c>
      <c r="H7335" s="3">
        <v>0.19</v>
      </c>
      <c r="I7335" s="3">
        <v>0</v>
      </c>
      <c r="J7335" s="3">
        <v>0.03</v>
      </c>
      <c r="K7335" s="3">
        <v>0.21</v>
      </c>
    </row>
    <row r="7336" spans="1:11" x14ac:dyDescent="0.25">
      <c r="A7336" s="2">
        <v>7336</v>
      </c>
      <c r="B7336" s="2" t="s">
        <v>5414</v>
      </c>
      <c r="C7336" s="2" t="s">
        <v>12</v>
      </c>
      <c r="D7336" s="2">
        <v>2008</v>
      </c>
      <c r="E7336" s="2" t="s">
        <v>13</v>
      </c>
      <c r="F7336" s="2" t="s">
        <v>128</v>
      </c>
      <c r="G7336" s="2">
        <v>0.2</v>
      </c>
      <c r="H7336" s="2">
        <v>0</v>
      </c>
      <c r="I7336" s="2">
        <v>0</v>
      </c>
      <c r="J7336" s="2">
        <v>0.02</v>
      </c>
      <c r="K7336" s="2">
        <v>0.21</v>
      </c>
    </row>
    <row r="7337" spans="1:11" x14ac:dyDescent="0.25">
      <c r="A7337" s="3">
        <v>7337</v>
      </c>
      <c r="B7337" s="3" t="s">
        <v>715</v>
      </c>
      <c r="C7337" s="3" t="s">
        <v>12</v>
      </c>
      <c r="D7337" s="3">
        <v>2011</v>
      </c>
      <c r="E7337" s="3" t="s">
        <v>43</v>
      </c>
      <c r="F7337" s="3" t="s">
        <v>184</v>
      </c>
      <c r="G7337" s="3">
        <v>0.08</v>
      </c>
      <c r="H7337" s="3">
        <v>0.08</v>
      </c>
      <c r="I7337" s="3">
        <v>0.03</v>
      </c>
      <c r="J7337" s="3">
        <v>0.02</v>
      </c>
      <c r="K7337" s="3">
        <v>0.21</v>
      </c>
    </row>
    <row r="7338" spans="1:11" x14ac:dyDescent="0.25">
      <c r="A7338" s="2">
        <v>7338</v>
      </c>
      <c r="B7338" s="2" t="s">
        <v>5415</v>
      </c>
      <c r="C7338" s="2" t="s">
        <v>693</v>
      </c>
      <c r="D7338" s="2">
        <v>2013</v>
      </c>
      <c r="E7338" s="2" t="s">
        <v>43</v>
      </c>
      <c r="F7338" s="2" t="s">
        <v>2320</v>
      </c>
      <c r="G7338" s="2">
        <v>0.09</v>
      </c>
      <c r="H7338" s="2">
        <v>0.02</v>
      </c>
      <c r="I7338" s="2">
        <v>0.08</v>
      </c>
      <c r="J7338" s="2">
        <v>0.03</v>
      </c>
      <c r="K7338" s="2">
        <v>0.21</v>
      </c>
    </row>
    <row r="7339" spans="1:11" x14ac:dyDescent="0.25">
      <c r="A7339" s="3">
        <v>7339</v>
      </c>
      <c r="B7339" s="3" t="s">
        <v>3623</v>
      </c>
      <c r="C7339" s="3" t="s">
        <v>46</v>
      </c>
      <c r="D7339" s="3">
        <v>2008</v>
      </c>
      <c r="E7339" s="3" t="s">
        <v>18</v>
      </c>
      <c r="F7339" s="3" t="s">
        <v>206</v>
      </c>
      <c r="G7339" s="3">
        <v>0.1</v>
      </c>
      <c r="H7339" s="3">
        <v>0.08</v>
      </c>
      <c r="I7339" s="3">
        <v>0</v>
      </c>
      <c r="J7339" s="3">
        <v>0.03</v>
      </c>
      <c r="K7339" s="3">
        <v>0.21</v>
      </c>
    </row>
    <row r="7340" spans="1:11" x14ac:dyDescent="0.25">
      <c r="A7340" s="2">
        <v>7340</v>
      </c>
      <c r="B7340" s="2" t="s">
        <v>5416</v>
      </c>
      <c r="C7340" s="2" t="s">
        <v>39</v>
      </c>
      <c r="D7340" s="2">
        <v>2006</v>
      </c>
      <c r="E7340" s="2" t="s">
        <v>13</v>
      </c>
      <c r="F7340" s="2" t="s">
        <v>44</v>
      </c>
      <c r="G7340" s="2">
        <v>0.2</v>
      </c>
      <c r="H7340" s="2">
        <v>0</v>
      </c>
      <c r="I7340" s="2">
        <v>0</v>
      </c>
      <c r="J7340" s="2">
        <v>0.02</v>
      </c>
      <c r="K7340" s="2">
        <v>0.21</v>
      </c>
    </row>
    <row r="7341" spans="1:11" x14ac:dyDescent="0.2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25">
      <c r="A7342" s="2">
        <v>7342</v>
      </c>
      <c r="B7342" s="2" t="s">
        <v>5417</v>
      </c>
      <c r="C7342" s="2" t="s">
        <v>39</v>
      </c>
      <c r="D7342" s="2">
        <v>2011</v>
      </c>
      <c r="E7342" s="2" t="s">
        <v>13</v>
      </c>
      <c r="F7342" s="2" t="s">
        <v>61</v>
      </c>
      <c r="G7342" s="2">
        <v>0.18</v>
      </c>
      <c r="H7342" s="2">
        <v>0.02</v>
      </c>
      <c r="I7342" s="2">
        <v>0</v>
      </c>
      <c r="J7342" s="2">
        <v>0.01</v>
      </c>
      <c r="K7342" s="2">
        <v>0.21</v>
      </c>
    </row>
    <row r="7343" spans="1:11" x14ac:dyDescent="0.25">
      <c r="A7343" s="3">
        <v>7343</v>
      </c>
      <c r="B7343" s="3" t="s">
        <v>1157</v>
      </c>
      <c r="C7343" s="3" t="s">
        <v>147</v>
      </c>
      <c r="D7343" s="3">
        <v>2006</v>
      </c>
      <c r="E7343" s="3" t="s">
        <v>83</v>
      </c>
      <c r="F7343" s="3" t="s">
        <v>385</v>
      </c>
      <c r="G7343" s="3">
        <v>0.17</v>
      </c>
      <c r="H7343" s="3">
        <v>0.04</v>
      </c>
      <c r="I7343" s="3">
        <v>0</v>
      </c>
      <c r="J7343" s="3">
        <v>0.01</v>
      </c>
      <c r="K7343" s="3">
        <v>0.21</v>
      </c>
    </row>
    <row r="7344" spans="1:11" x14ac:dyDescent="0.25">
      <c r="A7344" s="2">
        <v>7344</v>
      </c>
      <c r="B7344" s="2" t="s">
        <v>5418</v>
      </c>
      <c r="C7344" s="2" t="s">
        <v>86</v>
      </c>
      <c r="D7344" s="2">
        <v>1999</v>
      </c>
      <c r="E7344" s="2" t="s">
        <v>43</v>
      </c>
      <c r="F7344" s="2" t="s">
        <v>110</v>
      </c>
      <c r="G7344" s="2">
        <v>0.12</v>
      </c>
      <c r="H7344" s="2">
        <v>0.08</v>
      </c>
      <c r="I7344" s="2">
        <v>0</v>
      </c>
      <c r="J7344" s="2">
        <v>0.01</v>
      </c>
      <c r="K7344" s="2">
        <v>0.21</v>
      </c>
    </row>
    <row r="7345" spans="1:11" x14ac:dyDescent="0.2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25">
      <c r="A7346" s="2">
        <v>7346</v>
      </c>
      <c r="B7346" s="2" t="s">
        <v>5419</v>
      </c>
      <c r="C7346" s="2" t="s">
        <v>42</v>
      </c>
      <c r="D7346" s="2">
        <v>2008</v>
      </c>
      <c r="E7346" s="2" t="s">
        <v>18</v>
      </c>
      <c r="F7346" s="2" t="s">
        <v>385</v>
      </c>
      <c r="G7346" s="2">
        <v>0.1</v>
      </c>
      <c r="H7346" s="2">
        <v>0.08</v>
      </c>
      <c r="I7346" s="2">
        <v>0</v>
      </c>
      <c r="J7346" s="2">
        <v>0.04</v>
      </c>
      <c r="K7346" s="2">
        <v>0.21</v>
      </c>
    </row>
    <row r="7347" spans="1:11" x14ac:dyDescent="0.25">
      <c r="A7347" s="3">
        <v>7347</v>
      </c>
      <c r="B7347" s="3" t="s">
        <v>5420</v>
      </c>
      <c r="C7347" s="3" t="s">
        <v>46</v>
      </c>
      <c r="D7347" s="3">
        <v>2000</v>
      </c>
      <c r="E7347" s="3" t="s">
        <v>18</v>
      </c>
      <c r="F7347" s="3" t="s">
        <v>2067</v>
      </c>
      <c r="G7347" s="3">
        <v>0.1</v>
      </c>
      <c r="H7347" s="3">
        <v>0.08</v>
      </c>
      <c r="I7347" s="3">
        <v>0</v>
      </c>
      <c r="J7347" s="3">
        <v>0.03</v>
      </c>
      <c r="K7347" s="3">
        <v>0.21</v>
      </c>
    </row>
    <row r="7348" spans="1:11" x14ac:dyDescent="0.25">
      <c r="A7348" s="2">
        <v>7348</v>
      </c>
      <c r="B7348" s="2" t="s">
        <v>5421</v>
      </c>
      <c r="C7348" s="2" t="s">
        <v>65</v>
      </c>
      <c r="D7348" s="2">
        <v>2012</v>
      </c>
      <c r="E7348" s="2" t="s">
        <v>33</v>
      </c>
      <c r="F7348" s="2" t="s">
        <v>184</v>
      </c>
      <c r="G7348" s="2">
        <v>0</v>
      </c>
      <c r="H7348" s="2">
        <v>0</v>
      </c>
      <c r="I7348" s="2">
        <v>0.21</v>
      </c>
      <c r="J7348" s="2">
        <v>0</v>
      </c>
      <c r="K7348" s="2">
        <v>0.21</v>
      </c>
    </row>
    <row r="7349" spans="1:11" x14ac:dyDescent="0.25">
      <c r="A7349" s="3">
        <v>7349</v>
      </c>
      <c r="B7349" s="3" t="s">
        <v>5422</v>
      </c>
      <c r="C7349" s="3" t="s">
        <v>46</v>
      </c>
      <c r="D7349" s="3">
        <v>2004</v>
      </c>
      <c r="E7349" s="3" t="s">
        <v>22</v>
      </c>
      <c r="F7349" s="3" t="s">
        <v>92</v>
      </c>
      <c r="G7349" s="3">
        <v>0.1</v>
      </c>
      <c r="H7349" s="3">
        <v>0.08</v>
      </c>
      <c r="I7349" s="3">
        <v>0</v>
      </c>
      <c r="J7349" s="3">
        <v>0.03</v>
      </c>
      <c r="K7349" s="3">
        <v>0.21</v>
      </c>
    </row>
    <row r="7350" spans="1:11" x14ac:dyDescent="0.25">
      <c r="A7350" s="2">
        <v>7350</v>
      </c>
      <c r="B7350" s="2" t="s">
        <v>4854</v>
      </c>
      <c r="C7350" s="2" t="s">
        <v>39</v>
      </c>
      <c r="D7350" s="2">
        <v>2007</v>
      </c>
      <c r="E7350" s="2" t="s">
        <v>13</v>
      </c>
      <c r="F7350" s="2" t="s">
        <v>110</v>
      </c>
      <c r="G7350" s="2">
        <v>0.2</v>
      </c>
      <c r="H7350" s="2">
        <v>0</v>
      </c>
      <c r="I7350" s="2">
        <v>0</v>
      </c>
      <c r="J7350" s="2">
        <v>0.02</v>
      </c>
      <c r="K7350" s="2">
        <v>0.21</v>
      </c>
    </row>
    <row r="7351" spans="1:11" x14ac:dyDescent="0.25">
      <c r="A7351" s="3">
        <v>7351</v>
      </c>
      <c r="B7351" s="3" t="s">
        <v>5423</v>
      </c>
      <c r="C7351" s="3" t="s">
        <v>46</v>
      </c>
      <c r="D7351" s="3">
        <v>2006</v>
      </c>
      <c r="E7351" s="3" t="s">
        <v>28</v>
      </c>
      <c r="F7351" s="3" t="s">
        <v>1147</v>
      </c>
      <c r="G7351" s="3">
        <v>0</v>
      </c>
      <c r="H7351" s="3">
        <v>0</v>
      </c>
      <c r="I7351" s="3">
        <v>0.21</v>
      </c>
      <c r="J7351" s="3">
        <v>0</v>
      </c>
      <c r="K7351" s="3">
        <v>0.21</v>
      </c>
    </row>
    <row r="7352" spans="1:11" x14ac:dyDescent="0.25">
      <c r="A7352" s="2">
        <v>7352</v>
      </c>
      <c r="B7352" s="2" t="s">
        <v>5424</v>
      </c>
      <c r="C7352" s="2" t="s">
        <v>55</v>
      </c>
      <c r="D7352" s="2">
        <v>2002</v>
      </c>
      <c r="E7352" s="2" t="s">
        <v>31</v>
      </c>
      <c r="F7352" s="2" t="s">
        <v>1298</v>
      </c>
      <c r="G7352" s="2">
        <v>0.15</v>
      </c>
      <c r="H7352" s="2">
        <v>0.06</v>
      </c>
      <c r="I7352" s="2">
        <v>0</v>
      </c>
      <c r="J7352" s="2">
        <v>0</v>
      </c>
      <c r="K7352" s="2">
        <v>0.21</v>
      </c>
    </row>
    <row r="7353" spans="1:11" x14ac:dyDescent="0.25">
      <c r="A7353" s="3">
        <v>7353</v>
      </c>
      <c r="B7353" s="3" t="s">
        <v>5425</v>
      </c>
      <c r="C7353" s="3" t="s">
        <v>46</v>
      </c>
      <c r="D7353" s="4" t="s">
        <v>225</v>
      </c>
      <c r="E7353" s="3" t="s">
        <v>72</v>
      </c>
      <c r="F7353" s="3" t="s">
        <v>225</v>
      </c>
      <c r="G7353" s="3">
        <v>0.1</v>
      </c>
      <c r="H7353" s="3">
        <v>0.08</v>
      </c>
      <c r="I7353" s="3">
        <v>0</v>
      </c>
      <c r="J7353" s="3">
        <v>0.03</v>
      </c>
      <c r="K7353" s="3">
        <v>0.21</v>
      </c>
    </row>
    <row r="7354" spans="1:11" x14ac:dyDescent="0.25">
      <c r="A7354" s="2">
        <v>7354</v>
      </c>
      <c r="B7354" s="2" t="s">
        <v>2206</v>
      </c>
      <c r="C7354" s="2" t="s">
        <v>113</v>
      </c>
      <c r="D7354" s="2">
        <v>2003</v>
      </c>
      <c r="E7354" s="2" t="s">
        <v>72</v>
      </c>
      <c r="F7354" s="2" t="s">
        <v>1078</v>
      </c>
      <c r="G7354" s="2">
        <v>0.16</v>
      </c>
      <c r="H7354" s="2">
        <v>0.05</v>
      </c>
      <c r="I7354" s="2">
        <v>0</v>
      </c>
      <c r="J7354" s="2">
        <v>0.01</v>
      </c>
      <c r="K7354" s="2">
        <v>0.21</v>
      </c>
    </row>
    <row r="7355" spans="1:11" x14ac:dyDescent="0.25">
      <c r="A7355" s="3">
        <v>7355</v>
      </c>
      <c r="B7355" s="3" t="s">
        <v>5426</v>
      </c>
      <c r="C7355" s="3" t="s">
        <v>42</v>
      </c>
      <c r="D7355" s="3">
        <v>2010</v>
      </c>
      <c r="E7355" s="3" t="s">
        <v>43</v>
      </c>
      <c r="F7355" s="3" t="s">
        <v>296</v>
      </c>
      <c r="G7355" s="3">
        <v>0</v>
      </c>
      <c r="H7355" s="3">
        <v>0</v>
      </c>
      <c r="I7355" s="3">
        <v>0.21</v>
      </c>
      <c r="J7355" s="3">
        <v>0</v>
      </c>
      <c r="K7355" s="3">
        <v>0.21</v>
      </c>
    </row>
    <row r="7356" spans="1:11" x14ac:dyDescent="0.25">
      <c r="A7356" s="2">
        <v>7356</v>
      </c>
      <c r="B7356" s="2" t="s">
        <v>5427</v>
      </c>
      <c r="C7356" s="2" t="s">
        <v>46</v>
      </c>
      <c r="D7356" s="2">
        <v>2002</v>
      </c>
      <c r="E7356" s="2" t="s">
        <v>212</v>
      </c>
      <c r="F7356" s="2" t="s">
        <v>92</v>
      </c>
      <c r="G7356" s="2">
        <v>0.1</v>
      </c>
      <c r="H7356" s="2">
        <v>0.08</v>
      </c>
      <c r="I7356" s="2">
        <v>0</v>
      </c>
      <c r="J7356" s="2">
        <v>0.03</v>
      </c>
      <c r="K7356" s="2">
        <v>0.21</v>
      </c>
    </row>
    <row r="7357" spans="1:11" x14ac:dyDescent="0.25">
      <c r="A7357" s="3">
        <v>7357</v>
      </c>
      <c r="B7357" s="3" t="s">
        <v>5102</v>
      </c>
      <c r="C7357" s="3" t="s">
        <v>26</v>
      </c>
      <c r="D7357" s="3">
        <v>2005</v>
      </c>
      <c r="E7357" s="3" t="s">
        <v>13</v>
      </c>
      <c r="F7357" s="3" t="s">
        <v>61</v>
      </c>
      <c r="G7357" s="3">
        <v>0.19</v>
      </c>
      <c r="H7357" s="3">
        <v>0.01</v>
      </c>
      <c r="I7357" s="3">
        <v>0</v>
      </c>
      <c r="J7357" s="3">
        <v>0.02</v>
      </c>
      <c r="K7357" s="3">
        <v>0.21</v>
      </c>
    </row>
    <row r="7358" spans="1:11" x14ac:dyDescent="0.2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25">
      <c r="A7359" s="3">
        <v>7359</v>
      </c>
      <c r="B7359" s="3" t="s">
        <v>4455</v>
      </c>
      <c r="C7359" s="3" t="s">
        <v>39</v>
      </c>
      <c r="D7359" s="3">
        <v>2009</v>
      </c>
      <c r="E7359" s="3" t="s">
        <v>13</v>
      </c>
      <c r="F7359" s="3" t="s">
        <v>44</v>
      </c>
      <c r="G7359" s="3">
        <v>0.19</v>
      </c>
      <c r="H7359" s="3">
        <v>0.01</v>
      </c>
      <c r="I7359" s="3">
        <v>0</v>
      </c>
      <c r="J7359" s="3">
        <v>0.02</v>
      </c>
      <c r="K7359" s="3">
        <v>0.21</v>
      </c>
    </row>
    <row r="7360" spans="1:11" x14ac:dyDescent="0.25">
      <c r="A7360" s="2">
        <v>7360</v>
      </c>
      <c r="B7360" s="2" t="s">
        <v>3545</v>
      </c>
      <c r="C7360" s="2" t="s">
        <v>113</v>
      </c>
      <c r="D7360" s="2">
        <v>2002</v>
      </c>
      <c r="E7360" s="2" t="s">
        <v>31</v>
      </c>
      <c r="F7360" s="2" t="s">
        <v>214</v>
      </c>
      <c r="G7360" s="2">
        <v>0.16</v>
      </c>
      <c r="H7360" s="2">
        <v>0.05</v>
      </c>
      <c r="I7360" s="2">
        <v>0</v>
      </c>
      <c r="J7360" s="2">
        <v>0.01</v>
      </c>
      <c r="K7360" s="2">
        <v>0.21</v>
      </c>
    </row>
    <row r="7361" spans="1:11" x14ac:dyDescent="0.2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2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25">
      <c r="A7363" s="3">
        <v>7363</v>
      </c>
      <c r="B7363" s="3" t="s">
        <v>4181</v>
      </c>
      <c r="C7363" s="3" t="s">
        <v>12</v>
      </c>
      <c r="D7363" s="3">
        <v>2008</v>
      </c>
      <c r="E7363" s="3" t="s">
        <v>43</v>
      </c>
      <c r="F7363" s="3" t="s">
        <v>385</v>
      </c>
      <c r="G7363" s="3">
        <v>0.19</v>
      </c>
      <c r="H7363" s="3">
        <v>0</v>
      </c>
      <c r="I7363" s="3">
        <v>0</v>
      </c>
      <c r="J7363" s="3">
        <v>0.02</v>
      </c>
      <c r="K7363" s="3">
        <v>0.21</v>
      </c>
    </row>
    <row r="7364" spans="1:11" x14ac:dyDescent="0.25">
      <c r="A7364" s="2">
        <v>7364</v>
      </c>
      <c r="B7364" s="2" t="s">
        <v>3496</v>
      </c>
      <c r="C7364" s="2" t="s">
        <v>113</v>
      </c>
      <c r="D7364" s="2">
        <v>2005</v>
      </c>
      <c r="E7364" s="2" t="s">
        <v>13</v>
      </c>
      <c r="F7364" s="2" t="s">
        <v>44</v>
      </c>
      <c r="G7364" s="2">
        <v>0.16</v>
      </c>
      <c r="H7364" s="2">
        <v>0.05</v>
      </c>
      <c r="I7364" s="2">
        <v>0</v>
      </c>
      <c r="J7364" s="2">
        <v>0.01</v>
      </c>
      <c r="K7364" s="2">
        <v>0.21</v>
      </c>
    </row>
    <row r="7365" spans="1:11" x14ac:dyDescent="0.25">
      <c r="A7365" s="3">
        <v>7365</v>
      </c>
      <c r="B7365" s="3" t="s">
        <v>5430</v>
      </c>
      <c r="C7365" s="3" t="s">
        <v>113</v>
      </c>
      <c r="D7365" s="3">
        <v>2004</v>
      </c>
      <c r="E7365" s="3" t="s">
        <v>43</v>
      </c>
      <c r="F7365" s="3" t="s">
        <v>61</v>
      </c>
      <c r="G7365" s="3">
        <v>0.16</v>
      </c>
      <c r="H7365" s="3">
        <v>0.05</v>
      </c>
      <c r="I7365" s="3">
        <v>0</v>
      </c>
      <c r="J7365" s="3">
        <v>0.01</v>
      </c>
      <c r="K7365" s="3">
        <v>0.21</v>
      </c>
    </row>
    <row r="7366" spans="1:11" x14ac:dyDescent="0.25">
      <c r="A7366" s="2">
        <v>7366</v>
      </c>
      <c r="B7366" s="2" t="s">
        <v>5431</v>
      </c>
      <c r="C7366" s="2" t="s">
        <v>46</v>
      </c>
      <c r="D7366" s="2">
        <v>2005</v>
      </c>
      <c r="E7366" s="2" t="s">
        <v>28</v>
      </c>
      <c r="F7366" s="2" t="s">
        <v>44</v>
      </c>
      <c r="G7366" s="2">
        <v>0.1</v>
      </c>
      <c r="H7366" s="2">
        <v>0.08</v>
      </c>
      <c r="I7366" s="2">
        <v>0</v>
      </c>
      <c r="J7366" s="2">
        <v>0.03</v>
      </c>
      <c r="K7366" s="2">
        <v>0.21</v>
      </c>
    </row>
    <row r="7367" spans="1:11" x14ac:dyDescent="0.2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25">
      <c r="A7368" s="2">
        <v>7368</v>
      </c>
      <c r="B7368" s="2" t="s">
        <v>5432</v>
      </c>
      <c r="C7368" s="2" t="s">
        <v>46</v>
      </c>
      <c r="D7368" s="2">
        <v>2004</v>
      </c>
      <c r="E7368" s="2" t="s">
        <v>31</v>
      </c>
      <c r="F7368" s="2" t="s">
        <v>184</v>
      </c>
      <c r="G7368" s="2">
        <v>0.1</v>
      </c>
      <c r="H7368" s="2">
        <v>0.08</v>
      </c>
      <c r="I7368" s="2">
        <v>0</v>
      </c>
      <c r="J7368" s="2">
        <v>0.03</v>
      </c>
      <c r="K7368" s="2">
        <v>0.21</v>
      </c>
    </row>
    <row r="7369" spans="1:11" x14ac:dyDescent="0.25">
      <c r="A7369" s="3">
        <v>7369</v>
      </c>
      <c r="B7369" s="3" t="s">
        <v>5433</v>
      </c>
      <c r="C7369" s="3" t="s">
        <v>130</v>
      </c>
      <c r="D7369" s="3">
        <v>2005</v>
      </c>
      <c r="E7369" s="3" t="s">
        <v>13</v>
      </c>
      <c r="F7369" s="3" t="s">
        <v>110</v>
      </c>
      <c r="G7369" s="3">
        <v>0.2</v>
      </c>
      <c r="H7369" s="3">
        <v>0</v>
      </c>
      <c r="I7369" s="3">
        <v>0</v>
      </c>
      <c r="J7369" s="3">
        <v>0.02</v>
      </c>
      <c r="K7369" s="3">
        <v>0.21</v>
      </c>
    </row>
    <row r="7370" spans="1:11" x14ac:dyDescent="0.25">
      <c r="A7370" s="2">
        <v>7370</v>
      </c>
      <c r="B7370" s="2" t="s">
        <v>5434</v>
      </c>
      <c r="C7370" s="2" t="s">
        <v>42</v>
      </c>
      <c r="D7370" s="2">
        <v>2014</v>
      </c>
      <c r="E7370" s="2" t="s">
        <v>18</v>
      </c>
      <c r="F7370" s="2" t="s">
        <v>514</v>
      </c>
      <c r="G7370" s="2">
        <v>0.05</v>
      </c>
      <c r="H7370" s="2">
        <v>0.11</v>
      </c>
      <c r="I7370" s="2">
        <v>0.01</v>
      </c>
      <c r="J7370" s="2">
        <v>0.04</v>
      </c>
      <c r="K7370" s="2">
        <v>0.21</v>
      </c>
    </row>
    <row r="7371" spans="1:11" x14ac:dyDescent="0.25">
      <c r="A7371" s="3">
        <v>7371</v>
      </c>
      <c r="B7371" s="3" t="s">
        <v>5435</v>
      </c>
      <c r="C7371" s="3" t="s">
        <v>127</v>
      </c>
      <c r="D7371" s="4" t="s">
        <v>225</v>
      </c>
      <c r="E7371" s="3" t="s">
        <v>43</v>
      </c>
      <c r="F7371" s="3" t="s">
        <v>61</v>
      </c>
      <c r="G7371" s="3">
        <v>0.2</v>
      </c>
      <c r="H7371" s="3">
        <v>0.01</v>
      </c>
      <c r="I7371" s="3">
        <v>0</v>
      </c>
      <c r="J7371" s="3">
        <v>0</v>
      </c>
      <c r="K7371" s="3">
        <v>0.21</v>
      </c>
    </row>
    <row r="7372" spans="1:11" x14ac:dyDescent="0.25">
      <c r="A7372" s="2">
        <v>7372</v>
      </c>
      <c r="B7372" s="2" t="s">
        <v>5436</v>
      </c>
      <c r="C7372" s="2" t="s">
        <v>127</v>
      </c>
      <c r="D7372" s="5" t="s">
        <v>225</v>
      </c>
      <c r="E7372" s="2" t="s">
        <v>24</v>
      </c>
      <c r="F7372" s="2" t="s">
        <v>5437</v>
      </c>
      <c r="G7372" s="2">
        <v>0.2</v>
      </c>
      <c r="H7372" s="2">
        <v>0.01</v>
      </c>
      <c r="I7372" s="2">
        <v>0</v>
      </c>
      <c r="J7372" s="2">
        <v>0</v>
      </c>
      <c r="K7372" s="2">
        <v>0.21</v>
      </c>
    </row>
    <row r="7373" spans="1:11" x14ac:dyDescent="0.25">
      <c r="A7373" s="3">
        <v>7373</v>
      </c>
      <c r="B7373" s="3" t="s">
        <v>5438</v>
      </c>
      <c r="C7373" s="3" t="s">
        <v>127</v>
      </c>
      <c r="D7373" s="3">
        <v>1981</v>
      </c>
      <c r="E7373" s="3" t="s">
        <v>13</v>
      </c>
      <c r="F7373" s="3" t="s">
        <v>128</v>
      </c>
      <c r="G7373" s="3">
        <v>0.2</v>
      </c>
      <c r="H7373" s="3">
        <v>0.01</v>
      </c>
      <c r="I7373" s="3">
        <v>0</v>
      </c>
      <c r="J7373" s="3">
        <v>0</v>
      </c>
      <c r="K7373" s="3">
        <v>0.21</v>
      </c>
    </row>
    <row r="7374" spans="1:11" x14ac:dyDescent="0.25">
      <c r="A7374" s="2">
        <v>7374</v>
      </c>
      <c r="B7374" s="2" t="s">
        <v>5439</v>
      </c>
      <c r="C7374" s="2" t="s">
        <v>12</v>
      </c>
      <c r="D7374" s="2">
        <v>2011</v>
      </c>
      <c r="E7374" s="2" t="s">
        <v>28</v>
      </c>
      <c r="F7374" s="2" t="s">
        <v>878</v>
      </c>
      <c r="G7374" s="2">
        <v>0</v>
      </c>
      <c r="H7374" s="2">
        <v>0.18</v>
      </c>
      <c r="I7374" s="2">
        <v>0</v>
      </c>
      <c r="J7374" s="2">
        <v>0.04</v>
      </c>
      <c r="K7374" s="2">
        <v>0.21</v>
      </c>
    </row>
    <row r="7375" spans="1:11" x14ac:dyDescent="0.2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25">
      <c r="A7376" s="2">
        <v>7376</v>
      </c>
      <c r="B7376" s="2" t="s">
        <v>414</v>
      </c>
      <c r="C7376" s="2" t="s">
        <v>39</v>
      </c>
      <c r="D7376" s="2">
        <v>2015</v>
      </c>
      <c r="E7376" s="2" t="s">
        <v>43</v>
      </c>
      <c r="F7376" s="2" t="s">
        <v>184</v>
      </c>
      <c r="G7376" s="2">
        <v>0.12</v>
      </c>
      <c r="H7376" s="2">
        <v>0.08</v>
      </c>
      <c r="I7376" s="2">
        <v>0</v>
      </c>
      <c r="J7376" s="2">
        <v>0.02</v>
      </c>
      <c r="K7376" s="2">
        <v>0.21</v>
      </c>
    </row>
    <row r="7377" spans="1:11" x14ac:dyDescent="0.25">
      <c r="A7377" s="3">
        <v>7377</v>
      </c>
      <c r="B7377" s="3" t="s">
        <v>2082</v>
      </c>
      <c r="C7377" s="3" t="s">
        <v>39</v>
      </c>
      <c r="D7377" s="3">
        <v>2010</v>
      </c>
      <c r="E7377" s="3" t="s">
        <v>28</v>
      </c>
      <c r="F7377" s="3" t="s">
        <v>110</v>
      </c>
      <c r="G7377" s="3">
        <v>0.17</v>
      </c>
      <c r="H7377" s="3">
        <v>0.03</v>
      </c>
      <c r="I7377" s="3">
        <v>0</v>
      </c>
      <c r="J7377" s="3">
        <v>0.01</v>
      </c>
      <c r="K7377" s="3">
        <v>0.21</v>
      </c>
    </row>
    <row r="7378" spans="1:11" x14ac:dyDescent="0.2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25">
      <c r="A7379" s="3">
        <v>7379</v>
      </c>
      <c r="B7379" s="3" t="s">
        <v>1209</v>
      </c>
      <c r="C7379" s="3" t="s">
        <v>39</v>
      </c>
      <c r="D7379" s="3">
        <v>2007</v>
      </c>
      <c r="E7379" s="3" t="s">
        <v>28</v>
      </c>
      <c r="F7379" s="3" t="s">
        <v>92</v>
      </c>
      <c r="G7379" s="3">
        <v>0.18</v>
      </c>
      <c r="H7379" s="3">
        <v>0.01</v>
      </c>
      <c r="I7379" s="3">
        <v>0</v>
      </c>
      <c r="J7379" s="3">
        <v>0.02</v>
      </c>
      <c r="K7379" s="3">
        <v>0.21</v>
      </c>
    </row>
    <row r="7380" spans="1:11" x14ac:dyDescent="0.25">
      <c r="A7380" s="2">
        <v>7380</v>
      </c>
      <c r="B7380" s="2" t="s">
        <v>5339</v>
      </c>
      <c r="C7380" s="2" t="s">
        <v>46</v>
      </c>
      <c r="D7380" s="2">
        <v>2004</v>
      </c>
      <c r="E7380" s="2" t="s">
        <v>43</v>
      </c>
      <c r="F7380" s="2" t="s">
        <v>176</v>
      </c>
      <c r="G7380" s="2">
        <v>0.1</v>
      </c>
      <c r="H7380" s="2">
        <v>0.08</v>
      </c>
      <c r="I7380" s="2">
        <v>0</v>
      </c>
      <c r="J7380" s="2">
        <v>0.03</v>
      </c>
      <c r="K7380" s="2">
        <v>0.21</v>
      </c>
    </row>
    <row r="7381" spans="1:11" x14ac:dyDescent="0.25">
      <c r="A7381" s="3">
        <v>7381</v>
      </c>
      <c r="B7381" s="3" t="s">
        <v>5441</v>
      </c>
      <c r="C7381" s="3" t="s">
        <v>46</v>
      </c>
      <c r="D7381" s="3">
        <v>2001</v>
      </c>
      <c r="E7381" s="3" t="s">
        <v>31</v>
      </c>
      <c r="F7381" s="3" t="s">
        <v>110</v>
      </c>
      <c r="G7381" s="3">
        <v>0.1</v>
      </c>
      <c r="H7381" s="3">
        <v>0.08</v>
      </c>
      <c r="I7381" s="3">
        <v>0</v>
      </c>
      <c r="J7381" s="3">
        <v>0.03</v>
      </c>
      <c r="K7381" s="3">
        <v>0.21</v>
      </c>
    </row>
    <row r="7382" spans="1:11" x14ac:dyDescent="0.25">
      <c r="A7382" s="2">
        <v>7382</v>
      </c>
      <c r="B7382" s="2" t="s">
        <v>5442</v>
      </c>
      <c r="C7382" s="2" t="s">
        <v>46</v>
      </c>
      <c r="D7382" s="2">
        <v>2005</v>
      </c>
      <c r="E7382" s="2" t="s">
        <v>2</v>
      </c>
      <c r="F7382" s="2" t="s">
        <v>296</v>
      </c>
      <c r="G7382" s="2">
        <v>0.1</v>
      </c>
      <c r="H7382" s="2">
        <v>0.08</v>
      </c>
      <c r="I7382" s="2">
        <v>0</v>
      </c>
      <c r="J7382" s="2">
        <v>0.03</v>
      </c>
      <c r="K7382" s="2">
        <v>0.21</v>
      </c>
    </row>
    <row r="7383" spans="1:11" x14ac:dyDescent="0.25">
      <c r="A7383" s="3">
        <v>7383</v>
      </c>
      <c r="B7383" s="3" t="s">
        <v>5443</v>
      </c>
      <c r="C7383" s="3" t="s">
        <v>147</v>
      </c>
      <c r="D7383" s="3">
        <v>2003</v>
      </c>
      <c r="E7383" s="3" t="s">
        <v>72</v>
      </c>
      <c r="F7383" s="3" t="s">
        <v>1733</v>
      </c>
      <c r="G7383" s="3">
        <v>0</v>
      </c>
      <c r="H7383" s="3">
        <v>0</v>
      </c>
      <c r="I7383" s="3">
        <v>0.21</v>
      </c>
      <c r="J7383" s="3">
        <v>0.01</v>
      </c>
      <c r="K7383" s="3">
        <v>0.21</v>
      </c>
    </row>
    <row r="7384" spans="1:11" x14ac:dyDescent="0.25">
      <c r="A7384" s="2">
        <v>7384</v>
      </c>
      <c r="B7384" s="2" t="s">
        <v>2620</v>
      </c>
      <c r="C7384" s="2" t="s">
        <v>113</v>
      </c>
      <c r="D7384" s="5" t="s">
        <v>225</v>
      </c>
      <c r="E7384" s="2" t="s">
        <v>31</v>
      </c>
      <c r="F7384" s="2" t="s">
        <v>878</v>
      </c>
      <c r="G7384" s="2">
        <v>0.16</v>
      </c>
      <c r="H7384" s="2">
        <v>0.05</v>
      </c>
      <c r="I7384" s="2">
        <v>0</v>
      </c>
      <c r="J7384" s="2">
        <v>0.01</v>
      </c>
      <c r="K7384" s="2">
        <v>0.21</v>
      </c>
    </row>
    <row r="7385" spans="1:11" x14ac:dyDescent="0.25">
      <c r="A7385" s="3">
        <v>7385</v>
      </c>
      <c r="B7385" s="3" t="s">
        <v>5444</v>
      </c>
      <c r="C7385" s="3" t="s">
        <v>86</v>
      </c>
      <c r="D7385" s="3">
        <v>1996</v>
      </c>
      <c r="E7385" s="3" t="s">
        <v>83</v>
      </c>
      <c r="F7385" s="3" t="s">
        <v>3598</v>
      </c>
      <c r="G7385" s="3">
        <v>0</v>
      </c>
      <c r="H7385" s="3">
        <v>0</v>
      </c>
      <c r="I7385" s="3">
        <v>0.2</v>
      </c>
      <c r="J7385" s="3">
        <v>0.01</v>
      </c>
      <c r="K7385" s="3">
        <v>0.21</v>
      </c>
    </row>
    <row r="7386" spans="1:11" x14ac:dyDescent="0.2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25">
      <c r="A7387" s="3">
        <v>7387</v>
      </c>
      <c r="B7387" s="3" t="s">
        <v>5446</v>
      </c>
      <c r="C7387" s="3" t="s">
        <v>48</v>
      </c>
      <c r="D7387" s="3">
        <v>1995</v>
      </c>
      <c r="E7387" s="3" t="s">
        <v>72</v>
      </c>
      <c r="F7387" s="3" t="s">
        <v>296</v>
      </c>
      <c r="G7387" s="3">
        <v>0</v>
      </c>
      <c r="H7387" s="3">
        <v>0</v>
      </c>
      <c r="I7387" s="3">
        <v>0.21</v>
      </c>
      <c r="J7387" s="3">
        <v>0</v>
      </c>
      <c r="K7387" s="3">
        <v>0.21</v>
      </c>
    </row>
    <row r="7388" spans="1:11" x14ac:dyDescent="0.2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25">
      <c r="A7389" s="3">
        <v>7389</v>
      </c>
      <c r="B7389" s="3" t="s">
        <v>5447</v>
      </c>
      <c r="C7389" s="3" t="s">
        <v>65</v>
      </c>
      <c r="D7389" s="3">
        <v>2014</v>
      </c>
      <c r="E7389" s="3" t="s">
        <v>43</v>
      </c>
      <c r="F7389" s="3" t="s">
        <v>1897</v>
      </c>
      <c r="G7389" s="3">
        <v>0.09</v>
      </c>
      <c r="H7389" s="3">
        <v>0.03</v>
      </c>
      <c r="I7389" s="3">
        <v>0.08</v>
      </c>
      <c r="J7389" s="3">
        <v>0.01</v>
      </c>
      <c r="K7389" s="3">
        <v>0.21</v>
      </c>
    </row>
    <row r="7390" spans="1:11" x14ac:dyDescent="0.25">
      <c r="A7390" s="2">
        <v>7390</v>
      </c>
      <c r="B7390" s="2" t="s">
        <v>3519</v>
      </c>
      <c r="C7390" s="2" t="s">
        <v>130</v>
      </c>
      <c r="D7390" s="2">
        <v>2009</v>
      </c>
      <c r="E7390" s="2" t="s">
        <v>72</v>
      </c>
      <c r="F7390" s="2" t="s">
        <v>385</v>
      </c>
      <c r="G7390" s="2">
        <v>0.17</v>
      </c>
      <c r="H7390" s="2">
        <v>0.02</v>
      </c>
      <c r="I7390" s="2">
        <v>0</v>
      </c>
      <c r="J7390" s="2">
        <v>0.02</v>
      </c>
      <c r="K7390" s="2">
        <v>0.21</v>
      </c>
    </row>
    <row r="7391" spans="1:11" x14ac:dyDescent="0.25">
      <c r="A7391" s="3">
        <v>7391</v>
      </c>
      <c r="B7391" s="3" t="s">
        <v>3655</v>
      </c>
      <c r="C7391" s="3" t="s">
        <v>26</v>
      </c>
      <c r="D7391" s="3">
        <v>2008</v>
      </c>
      <c r="E7391" s="3" t="s">
        <v>43</v>
      </c>
      <c r="F7391" s="3" t="s">
        <v>451</v>
      </c>
      <c r="G7391" s="3">
        <v>0.19</v>
      </c>
      <c r="H7391" s="3">
        <v>0.01</v>
      </c>
      <c r="I7391" s="3">
        <v>0</v>
      </c>
      <c r="J7391" s="3">
        <v>0.02</v>
      </c>
      <c r="K7391" s="3">
        <v>0.21</v>
      </c>
    </row>
    <row r="7392" spans="1:11" x14ac:dyDescent="0.25">
      <c r="A7392" s="2">
        <v>7392</v>
      </c>
      <c r="B7392" s="2" t="s">
        <v>5448</v>
      </c>
      <c r="C7392" s="2" t="s">
        <v>42</v>
      </c>
      <c r="D7392" s="2">
        <v>2011</v>
      </c>
      <c r="E7392" s="2" t="s">
        <v>13</v>
      </c>
      <c r="F7392" s="2" t="s">
        <v>751</v>
      </c>
      <c r="G7392" s="2">
        <v>0.06</v>
      </c>
      <c r="H7392" s="2">
        <v>0.05</v>
      </c>
      <c r="I7392" s="2">
        <v>0.08</v>
      </c>
      <c r="J7392" s="2">
        <v>0.02</v>
      </c>
      <c r="K7392" s="2">
        <v>0.21</v>
      </c>
    </row>
    <row r="7393" spans="1:11" x14ac:dyDescent="0.25">
      <c r="A7393" s="3">
        <v>7393</v>
      </c>
      <c r="B7393" s="3" t="s">
        <v>5449</v>
      </c>
      <c r="C7393" s="3" t="s">
        <v>86</v>
      </c>
      <c r="D7393" s="3">
        <v>2000</v>
      </c>
      <c r="E7393" s="3" t="s">
        <v>72</v>
      </c>
      <c r="F7393" s="3" t="s">
        <v>417</v>
      </c>
      <c r="G7393" s="3">
        <v>0.12</v>
      </c>
      <c r="H7393" s="3">
        <v>0.08</v>
      </c>
      <c r="I7393" s="3">
        <v>0</v>
      </c>
      <c r="J7393" s="3">
        <v>0.01</v>
      </c>
      <c r="K7393" s="3">
        <v>0.21</v>
      </c>
    </row>
    <row r="7394" spans="1:11" x14ac:dyDescent="0.25">
      <c r="A7394" s="2">
        <v>7394</v>
      </c>
      <c r="B7394" s="2" t="s">
        <v>5450</v>
      </c>
      <c r="C7394" s="2" t="s">
        <v>12</v>
      </c>
      <c r="D7394" s="2">
        <v>2009</v>
      </c>
      <c r="E7394" s="2" t="s">
        <v>13</v>
      </c>
      <c r="F7394" s="2" t="s">
        <v>5451</v>
      </c>
      <c r="G7394" s="2">
        <v>0.15</v>
      </c>
      <c r="H7394" s="2">
        <v>0.05</v>
      </c>
      <c r="I7394" s="2">
        <v>0</v>
      </c>
      <c r="J7394" s="2">
        <v>0.02</v>
      </c>
      <c r="K7394" s="2">
        <v>0.21</v>
      </c>
    </row>
    <row r="7395" spans="1:11" x14ac:dyDescent="0.25">
      <c r="A7395" s="3">
        <v>7395</v>
      </c>
      <c r="B7395" s="3" t="s">
        <v>4203</v>
      </c>
      <c r="C7395" s="3" t="s">
        <v>113</v>
      </c>
      <c r="D7395" s="3">
        <v>2005</v>
      </c>
      <c r="E7395" s="3" t="s">
        <v>31</v>
      </c>
      <c r="F7395" s="3" t="s">
        <v>92</v>
      </c>
      <c r="G7395" s="3">
        <v>0.16</v>
      </c>
      <c r="H7395" s="3">
        <v>0.05</v>
      </c>
      <c r="I7395" s="3">
        <v>0</v>
      </c>
      <c r="J7395" s="3">
        <v>0.01</v>
      </c>
      <c r="K7395" s="3">
        <v>0.21</v>
      </c>
    </row>
    <row r="7396" spans="1:11" x14ac:dyDescent="0.25">
      <c r="A7396" s="2">
        <v>7396</v>
      </c>
      <c r="B7396" s="2" t="s">
        <v>5452</v>
      </c>
      <c r="C7396" s="2" t="s">
        <v>12</v>
      </c>
      <c r="D7396" s="2">
        <v>2011</v>
      </c>
      <c r="E7396" s="2" t="s">
        <v>13</v>
      </c>
      <c r="F7396" s="2" t="s">
        <v>61</v>
      </c>
      <c r="G7396" s="2">
        <v>0.15</v>
      </c>
      <c r="H7396" s="2">
        <v>0.05</v>
      </c>
      <c r="I7396" s="2">
        <v>0</v>
      </c>
      <c r="J7396" s="2">
        <v>0.02</v>
      </c>
      <c r="K7396" s="2">
        <v>0.21</v>
      </c>
    </row>
    <row r="7397" spans="1:11" x14ac:dyDescent="0.25">
      <c r="A7397" s="3">
        <v>7397</v>
      </c>
      <c r="B7397" s="3" t="s">
        <v>5453</v>
      </c>
      <c r="C7397" s="3" t="s">
        <v>130</v>
      </c>
      <c r="D7397" s="3">
        <v>2005</v>
      </c>
      <c r="E7397" s="3" t="s">
        <v>83</v>
      </c>
      <c r="F7397" s="3" t="s">
        <v>92</v>
      </c>
      <c r="G7397" s="3">
        <v>0.18</v>
      </c>
      <c r="H7397" s="3">
        <v>0.01</v>
      </c>
      <c r="I7397" s="3">
        <v>0</v>
      </c>
      <c r="J7397" s="3">
        <v>0.02</v>
      </c>
      <c r="K7397" s="3">
        <v>0.21</v>
      </c>
    </row>
    <row r="7398" spans="1:11" x14ac:dyDescent="0.25">
      <c r="A7398" s="2">
        <v>7398</v>
      </c>
      <c r="B7398" s="2" t="s">
        <v>3145</v>
      </c>
      <c r="C7398" s="2" t="s">
        <v>39</v>
      </c>
      <c r="D7398" s="2">
        <v>2009</v>
      </c>
      <c r="E7398" s="2" t="s">
        <v>13</v>
      </c>
      <c r="F7398" s="2" t="s">
        <v>3146</v>
      </c>
      <c r="G7398" s="2">
        <v>0.2</v>
      </c>
      <c r="H7398" s="2">
        <v>0</v>
      </c>
      <c r="I7398" s="2">
        <v>0</v>
      </c>
      <c r="J7398" s="2">
        <v>0.02</v>
      </c>
      <c r="K7398" s="2">
        <v>0.21</v>
      </c>
    </row>
    <row r="7399" spans="1:11" x14ac:dyDescent="0.25">
      <c r="A7399" s="3">
        <v>7399</v>
      </c>
      <c r="B7399" s="3" t="s">
        <v>5454</v>
      </c>
      <c r="C7399" s="3" t="s">
        <v>46</v>
      </c>
      <c r="D7399" s="3">
        <v>2005</v>
      </c>
      <c r="E7399" s="3" t="s">
        <v>212</v>
      </c>
      <c r="F7399" s="3" t="s">
        <v>192</v>
      </c>
      <c r="G7399" s="3">
        <v>0</v>
      </c>
      <c r="H7399" s="3">
        <v>0</v>
      </c>
      <c r="I7399" s="3">
        <v>0.21</v>
      </c>
      <c r="J7399" s="3">
        <v>0</v>
      </c>
      <c r="K7399" s="3">
        <v>0.21</v>
      </c>
    </row>
    <row r="7400" spans="1:11" x14ac:dyDescent="0.25">
      <c r="A7400" s="2">
        <v>7400</v>
      </c>
      <c r="B7400" s="2" t="s">
        <v>5455</v>
      </c>
      <c r="C7400" s="2" t="s">
        <v>46</v>
      </c>
      <c r="D7400" s="2">
        <v>2003</v>
      </c>
      <c r="E7400" s="2" t="s">
        <v>2</v>
      </c>
      <c r="F7400" s="2" t="s">
        <v>176</v>
      </c>
      <c r="G7400" s="2">
        <v>0.1</v>
      </c>
      <c r="H7400" s="2">
        <v>0.08</v>
      </c>
      <c r="I7400" s="2">
        <v>0</v>
      </c>
      <c r="J7400" s="2">
        <v>0.03</v>
      </c>
      <c r="K7400" s="2">
        <v>0.21</v>
      </c>
    </row>
    <row r="7401" spans="1:11" x14ac:dyDescent="0.25">
      <c r="A7401" s="3">
        <v>7401</v>
      </c>
      <c r="B7401" s="3" t="s">
        <v>5456</v>
      </c>
      <c r="C7401" s="3" t="s">
        <v>147</v>
      </c>
      <c r="D7401" s="3">
        <v>2003</v>
      </c>
      <c r="E7401" s="3" t="s">
        <v>2</v>
      </c>
      <c r="F7401" s="3" t="s">
        <v>385</v>
      </c>
      <c r="G7401" s="3">
        <v>0.16</v>
      </c>
      <c r="H7401" s="3">
        <v>0.04</v>
      </c>
      <c r="I7401" s="3">
        <v>0</v>
      </c>
      <c r="J7401" s="3">
        <v>0.01</v>
      </c>
      <c r="K7401" s="3">
        <v>0.21</v>
      </c>
    </row>
    <row r="7402" spans="1:11" x14ac:dyDescent="0.25">
      <c r="A7402" s="2">
        <v>7402</v>
      </c>
      <c r="B7402" s="2" t="s">
        <v>5457</v>
      </c>
      <c r="C7402" s="2" t="s">
        <v>12</v>
      </c>
      <c r="D7402" s="2">
        <v>2010</v>
      </c>
      <c r="E7402" s="2" t="s">
        <v>28</v>
      </c>
      <c r="F7402" s="2" t="s">
        <v>296</v>
      </c>
      <c r="G7402" s="2">
        <v>0.2</v>
      </c>
      <c r="H7402" s="2">
        <v>0</v>
      </c>
      <c r="I7402" s="2">
        <v>0</v>
      </c>
      <c r="J7402" s="2">
        <v>0.01</v>
      </c>
      <c r="K7402" s="2">
        <v>0.21</v>
      </c>
    </row>
    <row r="7403" spans="1:11" x14ac:dyDescent="0.25">
      <c r="A7403" s="3">
        <v>7403</v>
      </c>
      <c r="B7403" s="3" t="s">
        <v>5458</v>
      </c>
      <c r="C7403" s="3" t="s">
        <v>26</v>
      </c>
      <c r="D7403" s="3">
        <v>2009</v>
      </c>
      <c r="E7403" s="3" t="s">
        <v>43</v>
      </c>
      <c r="F7403" s="3" t="s">
        <v>1317</v>
      </c>
      <c r="G7403" s="3">
        <v>0.2</v>
      </c>
      <c r="H7403" s="3">
        <v>0</v>
      </c>
      <c r="I7403" s="3">
        <v>0</v>
      </c>
      <c r="J7403" s="3">
        <v>0.01</v>
      </c>
      <c r="K7403" s="3">
        <v>0.21</v>
      </c>
    </row>
    <row r="7404" spans="1:11" x14ac:dyDescent="0.25">
      <c r="A7404" s="2">
        <v>7404</v>
      </c>
      <c r="B7404" s="2" t="s">
        <v>5459</v>
      </c>
      <c r="C7404" s="2" t="s">
        <v>130</v>
      </c>
      <c r="D7404" s="2">
        <v>2010</v>
      </c>
      <c r="E7404" s="2" t="s">
        <v>13</v>
      </c>
      <c r="F7404" s="2" t="s">
        <v>59</v>
      </c>
      <c r="G7404" s="2">
        <v>0.06</v>
      </c>
      <c r="H7404" s="2">
        <v>0</v>
      </c>
      <c r="I7404" s="2">
        <v>0.13</v>
      </c>
      <c r="J7404" s="2">
        <v>0.01</v>
      </c>
      <c r="K7404" s="2">
        <v>0.21</v>
      </c>
    </row>
    <row r="7405" spans="1:11" x14ac:dyDescent="0.25">
      <c r="A7405" s="3">
        <v>7405</v>
      </c>
      <c r="B7405" s="3" t="s">
        <v>5460</v>
      </c>
      <c r="C7405" s="3" t="s">
        <v>46</v>
      </c>
      <c r="D7405" s="3">
        <v>2002</v>
      </c>
      <c r="E7405" s="3" t="s">
        <v>22</v>
      </c>
      <c r="F7405" s="3" t="s">
        <v>385</v>
      </c>
      <c r="G7405" s="3">
        <v>0.1</v>
      </c>
      <c r="H7405" s="3">
        <v>0.08</v>
      </c>
      <c r="I7405" s="3">
        <v>0</v>
      </c>
      <c r="J7405" s="3">
        <v>0.03</v>
      </c>
      <c r="K7405" s="3">
        <v>0.21</v>
      </c>
    </row>
    <row r="7406" spans="1:11" x14ac:dyDescent="0.25">
      <c r="A7406" s="2">
        <v>7406</v>
      </c>
      <c r="B7406" s="2" t="s">
        <v>5461</v>
      </c>
      <c r="C7406" s="2" t="s">
        <v>86</v>
      </c>
      <c r="D7406" s="2">
        <v>2002</v>
      </c>
      <c r="E7406" s="2" t="s">
        <v>2</v>
      </c>
      <c r="F7406" s="2" t="s">
        <v>1298</v>
      </c>
      <c r="G7406" s="2">
        <v>0.12</v>
      </c>
      <c r="H7406" s="2">
        <v>0.08</v>
      </c>
      <c r="I7406" s="2">
        <v>0</v>
      </c>
      <c r="J7406" s="2">
        <v>0.01</v>
      </c>
      <c r="K7406" s="2">
        <v>0.21</v>
      </c>
    </row>
    <row r="7407" spans="1:11" x14ac:dyDescent="0.2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25">
      <c r="A7408" s="2">
        <v>7408</v>
      </c>
      <c r="B7408" s="2" t="s">
        <v>5463</v>
      </c>
      <c r="C7408" s="2" t="s">
        <v>130</v>
      </c>
      <c r="D7408" s="5" t="s">
        <v>225</v>
      </c>
      <c r="E7408" s="2" t="s">
        <v>212</v>
      </c>
      <c r="F7408" s="2" t="s">
        <v>121</v>
      </c>
      <c r="G7408" s="2">
        <v>0</v>
      </c>
      <c r="H7408" s="2">
        <v>0</v>
      </c>
      <c r="I7408" s="2">
        <v>0.21</v>
      </c>
      <c r="J7408" s="2">
        <v>0</v>
      </c>
      <c r="K7408" s="2">
        <v>0.21</v>
      </c>
    </row>
    <row r="7409" spans="1:11" x14ac:dyDescent="0.25">
      <c r="A7409" s="3">
        <v>7409</v>
      </c>
      <c r="B7409" s="3" t="s">
        <v>2202</v>
      </c>
      <c r="C7409" s="3" t="s">
        <v>113</v>
      </c>
      <c r="D7409" s="3">
        <v>2003</v>
      </c>
      <c r="E7409" s="3" t="s">
        <v>13</v>
      </c>
      <c r="F7409" s="3" t="s">
        <v>963</v>
      </c>
      <c r="G7409" s="3">
        <v>0.16</v>
      </c>
      <c r="H7409" s="3">
        <v>0.05</v>
      </c>
      <c r="I7409" s="3">
        <v>0</v>
      </c>
      <c r="J7409" s="3">
        <v>0.01</v>
      </c>
      <c r="K7409" s="3">
        <v>0.21</v>
      </c>
    </row>
    <row r="7410" spans="1:11" x14ac:dyDescent="0.25">
      <c r="A7410" s="2">
        <v>7410</v>
      </c>
      <c r="B7410" s="2" t="s">
        <v>5024</v>
      </c>
      <c r="C7410" s="2" t="s">
        <v>149</v>
      </c>
      <c r="D7410" s="2">
        <v>2013</v>
      </c>
      <c r="E7410" s="2" t="s">
        <v>33</v>
      </c>
      <c r="F7410" s="2" t="s">
        <v>451</v>
      </c>
      <c r="G7410" s="2">
        <v>0.15</v>
      </c>
      <c r="H7410" s="2">
        <v>0.04</v>
      </c>
      <c r="I7410" s="2">
        <v>0</v>
      </c>
      <c r="J7410" s="2">
        <v>0.02</v>
      </c>
      <c r="K7410" s="2">
        <v>0.21</v>
      </c>
    </row>
    <row r="7411" spans="1:11" x14ac:dyDescent="0.25">
      <c r="A7411" s="3">
        <v>7411</v>
      </c>
      <c r="B7411" s="3" t="s">
        <v>3371</v>
      </c>
      <c r="C7411" s="3" t="s">
        <v>130</v>
      </c>
      <c r="D7411" s="3">
        <v>2007</v>
      </c>
      <c r="E7411" s="3" t="s">
        <v>13</v>
      </c>
      <c r="F7411" s="3" t="s">
        <v>159</v>
      </c>
      <c r="G7411" s="3">
        <v>0.19</v>
      </c>
      <c r="H7411" s="3">
        <v>0</v>
      </c>
      <c r="I7411" s="3">
        <v>0</v>
      </c>
      <c r="J7411" s="3">
        <v>0.02</v>
      </c>
      <c r="K7411" s="3">
        <v>0.21</v>
      </c>
    </row>
    <row r="7412" spans="1:11" x14ac:dyDescent="0.25">
      <c r="A7412" s="2">
        <v>7412</v>
      </c>
      <c r="B7412" s="2" t="s">
        <v>3244</v>
      </c>
      <c r="C7412" s="2" t="s">
        <v>130</v>
      </c>
      <c r="D7412" s="2">
        <v>2005</v>
      </c>
      <c r="E7412" s="2" t="s">
        <v>28</v>
      </c>
      <c r="F7412" s="2" t="s">
        <v>61</v>
      </c>
      <c r="G7412" s="2">
        <v>0.19</v>
      </c>
      <c r="H7412" s="2">
        <v>0</v>
      </c>
      <c r="I7412" s="2">
        <v>0</v>
      </c>
      <c r="J7412" s="2">
        <v>0.02</v>
      </c>
      <c r="K7412" s="2">
        <v>0.21</v>
      </c>
    </row>
    <row r="7413" spans="1:11" x14ac:dyDescent="0.25">
      <c r="A7413" s="3">
        <v>7413</v>
      </c>
      <c r="B7413" s="3" t="s">
        <v>5464</v>
      </c>
      <c r="C7413" s="3" t="s">
        <v>78</v>
      </c>
      <c r="D7413" s="3">
        <v>1997</v>
      </c>
      <c r="E7413" s="3" t="s">
        <v>72</v>
      </c>
      <c r="F7413" s="3" t="s">
        <v>2067</v>
      </c>
      <c r="G7413" s="3">
        <v>0.17</v>
      </c>
      <c r="H7413" s="3">
        <v>0.04</v>
      </c>
      <c r="I7413" s="3">
        <v>0</v>
      </c>
      <c r="J7413" s="3">
        <v>0</v>
      </c>
      <c r="K7413" s="3">
        <v>0.21</v>
      </c>
    </row>
    <row r="7414" spans="1:11" x14ac:dyDescent="0.25">
      <c r="A7414" s="2">
        <v>7414</v>
      </c>
      <c r="B7414" s="2" t="s">
        <v>647</v>
      </c>
      <c r="C7414" s="2" t="s">
        <v>78</v>
      </c>
      <c r="D7414" s="2">
        <v>1999</v>
      </c>
      <c r="E7414" s="2" t="s">
        <v>28</v>
      </c>
      <c r="F7414" s="2" t="s">
        <v>309</v>
      </c>
      <c r="G7414" s="2">
        <v>0.17</v>
      </c>
      <c r="H7414" s="2">
        <v>0.04</v>
      </c>
      <c r="I7414" s="2">
        <v>0</v>
      </c>
      <c r="J7414" s="2">
        <v>0</v>
      </c>
      <c r="K7414" s="2">
        <v>0.21</v>
      </c>
    </row>
    <row r="7415" spans="1:11" x14ac:dyDescent="0.25">
      <c r="A7415" s="3">
        <v>7415</v>
      </c>
      <c r="B7415" s="3" t="s">
        <v>856</v>
      </c>
      <c r="C7415" s="3" t="s">
        <v>78</v>
      </c>
      <c r="D7415" s="3">
        <v>1998</v>
      </c>
      <c r="E7415" s="3" t="s">
        <v>72</v>
      </c>
      <c r="F7415" s="3" t="s">
        <v>385</v>
      </c>
      <c r="G7415" s="3">
        <v>0.17</v>
      </c>
      <c r="H7415" s="3">
        <v>0.04</v>
      </c>
      <c r="I7415" s="3">
        <v>0</v>
      </c>
      <c r="J7415" s="3">
        <v>0</v>
      </c>
      <c r="K7415" s="3">
        <v>0.21</v>
      </c>
    </row>
    <row r="7416" spans="1:11" x14ac:dyDescent="0.25">
      <c r="A7416" s="2">
        <v>7416</v>
      </c>
      <c r="B7416" s="2" t="s">
        <v>5465</v>
      </c>
      <c r="C7416" s="2" t="s">
        <v>78</v>
      </c>
      <c r="D7416" s="2">
        <v>2000</v>
      </c>
      <c r="E7416" s="2" t="s">
        <v>18</v>
      </c>
      <c r="F7416" s="2" t="s">
        <v>608</v>
      </c>
      <c r="G7416" s="2">
        <v>0.17</v>
      </c>
      <c r="H7416" s="2">
        <v>0.04</v>
      </c>
      <c r="I7416" s="2">
        <v>0</v>
      </c>
      <c r="J7416" s="2">
        <v>0</v>
      </c>
      <c r="K7416" s="2">
        <v>0.21</v>
      </c>
    </row>
    <row r="7417" spans="1:11" x14ac:dyDescent="0.25">
      <c r="A7417" s="3">
        <v>7417</v>
      </c>
      <c r="B7417" s="3" t="s">
        <v>2964</v>
      </c>
      <c r="C7417" s="3" t="s">
        <v>78</v>
      </c>
      <c r="D7417" s="3">
        <v>1999</v>
      </c>
      <c r="E7417" s="3" t="s">
        <v>2</v>
      </c>
      <c r="F7417" s="3" t="s">
        <v>1137</v>
      </c>
      <c r="G7417" s="3">
        <v>0.17</v>
      </c>
      <c r="H7417" s="3">
        <v>0.04</v>
      </c>
      <c r="I7417" s="3">
        <v>0</v>
      </c>
      <c r="J7417" s="3">
        <v>0</v>
      </c>
      <c r="K7417" s="3">
        <v>0.21</v>
      </c>
    </row>
    <row r="7418" spans="1:11" x14ac:dyDescent="0.25">
      <c r="A7418" s="2">
        <v>7418</v>
      </c>
      <c r="B7418" s="2" t="s">
        <v>4470</v>
      </c>
      <c r="C7418" s="2" t="s">
        <v>78</v>
      </c>
      <c r="D7418" s="2">
        <v>1999</v>
      </c>
      <c r="E7418" s="2" t="s">
        <v>31</v>
      </c>
      <c r="F7418" s="2" t="s">
        <v>198</v>
      </c>
      <c r="G7418" s="2">
        <v>0.17</v>
      </c>
      <c r="H7418" s="2">
        <v>0.04</v>
      </c>
      <c r="I7418" s="2">
        <v>0</v>
      </c>
      <c r="J7418" s="2">
        <v>0</v>
      </c>
      <c r="K7418" s="2">
        <v>0.21</v>
      </c>
    </row>
    <row r="7419" spans="1:11" x14ac:dyDescent="0.2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25">
      <c r="A7420" s="2">
        <v>7420</v>
      </c>
      <c r="B7420" s="2" t="s">
        <v>3648</v>
      </c>
      <c r="C7420" s="2" t="s">
        <v>39</v>
      </c>
      <c r="D7420" s="2">
        <v>2012</v>
      </c>
      <c r="E7420" s="2" t="s">
        <v>43</v>
      </c>
      <c r="F7420" s="2" t="s">
        <v>61</v>
      </c>
      <c r="G7420" s="2">
        <v>0.2</v>
      </c>
      <c r="H7420" s="2">
        <v>0</v>
      </c>
      <c r="I7420" s="2">
        <v>0</v>
      </c>
      <c r="J7420" s="2">
        <v>0.01</v>
      </c>
      <c r="K7420" s="2">
        <v>0.21</v>
      </c>
    </row>
    <row r="7421" spans="1:11" x14ac:dyDescent="0.25">
      <c r="A7421" s="3">
        <v>7421</v>
      </c>
      <c r="B7421" s="3" t="s">
        <v>5467</v>
      </c>
      <c r="C7421" s="3" t="s">
        <v>86</v>
      </c>
      <c r="D7421" s="3">
        <v>1996</v>
      </c>
      <c r="E7421" s="3" t="s">
        <v>22</v>
      </c>
      <c r="F7421" s="3" t="s">
        <v>5468</v>
      </c>
      <c r="G7421" s="3">
        <v>0</v>
      </c>
      <c r="H7421" s="3">
        <v>0</v>
      </c>
      <c r="I7421" s="3">
        <v>0.2</v>
      </c>
      <c r="J7421" s="3">
        <v>0.01</v>
      </c>
      <c r="K7421" s="3">
        <v>0.21</v>
      </c>
    </row>
    <row r="7422" spans="1:11" x14ac:dyDescent="0.2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25">
      <c r="A7423" s="3">
        <v>7423</v>
      </c>
      <c r="B7423" s="3" t="s">
        <v>5469</v>
      </c>
      <c r="C7423" s="3" t="s">
        <v>834</v>
      </c>
      <c r="D7423" s="3">
        <v>1996</v>
      </c>
      <c r="E7423" s="3" t="s">
        <v>72</v>
      </c>
      <c r="F7423" s="3" t="s">
        <v>4963</v>
      </c>
      <c r="G7423" s="3">
        <v>0</v>
      </c>
      <c r="H7423" s="3">
        <v>0</v>
      </c>
      <c r="I7423" s="3">
        <v>0.21</v>
      </c>
      <c r="J7423" s="3">
        <v>0</v>
      </c>
      <c r="K7423" s="3">
        <v>0.21</v>
      </c>
    </row>
    <row r="7424" spans="1:11" x14ac:dyDescent="0.25">
      <c r="A7424" s="2">
        <v>7424</v>
      </c>
      <c r="B7424" s="2" t="s">
        <v>3454</v>
      </c>
      <c r="C7424" s="2" t="s">
        <v>147</v>
      </c>
      <c r="D7424" s="2">
        <v>2003</v>
      </c>
      <c r="E7424" s="2" t="s">
        <v>43</v>
      </c>
      <c r="F7424" s="2" t="s">
        <v>110</v>
      </c>
      <c r="G7424" s="2">
        <v>0.16</v>
      </c>
      <c r="H7424" s="2">
        <v>0.04</v>
      </c>
      <c r="I7424" s="2">
        <v>0</v>
      </c>
      <c r="J7424" s="2">
        <v>0.01</v>
      </c>
      <c r="K7424" s="2">
        <v>0.21</v>
      </c>
    </row>
    <row r="7425" spans="1:11" x14ac:dyDescent="0.25">
      <c r="A7425" s="3">
        <v>7425</v>
      </c>
      <c r="B7425" s="3" t="s">
        <v>5470</v>
      </c>
      <c r="C7425" s="3" t="s">
        <v>42</v>
      </c>
      <c r="D7425" s="4" t="s">
        <v>225</v>
      </c>
      <c r="E7425" s="3" t="s">
        <v>18</v>
      </c>
      <c r="F7425" s="3" t="s">
        <v>3777</v>
      </c>
      <c r="G7425" s="3">
        <v>0</v>
      </c>
      <c r="H7425" s="3">
        <v>0.15</v>
      </c>
      <c r="I7425" s="3">
        <v>0.01</v>
      </c>
      <c r="J7425" s="3">
        <v>0.05</v>
      </c>
      <c r="K7425" s="3">
        <v>0.21</v>
      </c>
    </row>
    <row r="7426" spans="1:11" x14ac:dyDescent="0.25">
      <c r="A7426" s="2">
        <v>7426</v>
      </c>
      <c r="B7426" s="2" t="s">
        <v>5471</v>
      </c>
      <c r="C7426" s="2" t="s">
        <v>86</v>
      </c>
      <c r="D7426" s="2">
        <v>1997</v>
      </c>
      <c r="E7426" s="2" t="s">
        <v>22</v>
      </c>
      <c r="F7426" s="2" t="s">
        <v>5472</v>
      </c>
      <c r="G7426" s="2">
        <v>0.12</v>
      </c>
      <c r="H7426" s="2">
        <v>0.08</v>
      </c>
      <c r="I7426" s="2">
        <v>0</v>
      </c>
      <c r="J7426" s="2">
        <v>0.01</v>
      </c>
      <c r="K7426" s="2">
        <v>0.21</v>
      </c>
    </row>
    <row r="7427" spans="1:11" x14ac:dyDescent="0.25">
      <c r="A7427" s="3">
        <v>7427</v>
      </c>
      <c r="B7427" s="3" t="s">
        <v>5473</v>
      </c>
      <c r="C7427" s="3" t="s">
        <v>86</v>
      </c>
      <c r="D7427" s="3">
        <v>1999</v>
      </c>
      <c r="E7427" s="3" t="s">
        <v>22</v>
      </c>
      <c r="F7427" s="3" t="s">
        <v>124</v>
      </c>
      <c r="G7427" s="3">
        <v>0.12</v>
      </c>
      <c r="H7427" s="3">
        <v>0.08</v>
      </c>
      <c r="I7427" s="3">
        <v>0</v>
      </c>
      <c r="J7427" s="3">
        <v>0.01</v>
      </c>
      <c r="K7427" s="3">
        <v>0.21</v>
      </c>
    </row>
    <row r="7428" spans="1:11" x14ac:dyDescent="0.25">
      <c r="A7428" s="2">
        <v>7428</v>
      </c>
      <c r="B7428" s="2" t="s">
        <v>5474</v>
      </c>
      <c r="C7428" s="2" t="s">
        <v>86</v>
      </c>
      <c r="D7428" s="2">
        <v>2000</v>
      </c>
      <c r="E7428" s="2" t="s">
        <v>22</v>
      </c>
      <c r="F7428" s="2" t="s">
        <v>59</v>
      </c>
      <c r="G7428" s="2">
        <v>0</v>
      </c>
      <c r="H7428" s="2">
        <v>0</v>
      </c>
      <c r="I7428" s="2">
        <v>0.2</v>
      </c>
      <c r="J7428" s="2">
        <v>0.01</v>
      </c>
      <c r="K7428" s="2">
        <v>0.21</v>
      </c>
    </row>
    <row r="7429" spans="1:11" x14ac:dyDescent="0.25">
      <c r="A7429" s="3">
        <v>7429</v>
      </c>
      <c r="B7429" s="3" t="s">
        <v>5475</v>
      </c>
      <c r="C7429" s="3" t="s">
        <v>55</v>
      </c>
      <c r="D7429" s="3">
        <v>2004</v>
      </c>
      <c r="E7429" s="3" t="s">
        <v>2</v>
      </c>
      <c r="F7429" s="3" t="s">
        <v>184</v>
      </c>
      <c r="G7429" s="3">
        <v>0</v>
      </c>
      <c r="H7429" s="3">
        <v>0</v>
      </c>
      <c r="I7429" s="3">
        <v>0.2</v>
      </c>
      <c r="J7429" s="3">
        <v>0.01</v>
      </c>
      <c r="K7429" s="3">
        <v>0.21</v>
      </c>
    </row>
    <row r="7430" spans="1:11" x14ac:dyDescent="0.25">
      <c r="A7430" s="2">
        <v>7430</v>
      </c>
      <c r="B7430" s="2" t="s">
        <v>5476</v>
      </c>
      <c r="C7430" s="2" t="s">
        <v>39</v>
      </c>
      <c r="D7430" s="2">
        <v>2007</v>
      </c>
      <c r="E7430" s="2" t="s">
        <v>43</v>
      </c>
      <c r="F7430" s="2" t="s">
        <v>40</v>
      </c>
      <c r="G7430" s="2">
        <v>0.18</v>
      </c>
      <c r="H7430" s="2">
        <v>0</v>
      </c>
      <c r="I7430" s="2">
        <v>0.01</v>
      </c>
      <c r="J7430" s="2">
        <v>0.01</v>
      </c>
      <c r="K7430" s="2">
        <v>0.21</v>
      </c>
    </row>
    <row r="7431" spans="1:11" x14ac:dyDescent="0.25">
      <c r="A7431" s="3">
        <v>7431</v>
      </c>
      <c r="B7431" s="3" t="s">
        <v>3003</v>
      </c>
      <c r="C7431" s="3" t="s">
        <v>39</v>
      </c>
      <c r="D7431" s="3">
        <v>2009</v>
      </c>
      <c r="E7431" s="3" t="s">
        <v>43</v>
      </c>
      <c r="F7431" s="3" t="s">
        <v>3004</v>
      </c>
      <c r="G7431" s="3">
        <v>0.12</v>
      </c>
      <c r="H7431" s="3">
        <v>0.05</v>
      </c>
      <c r="I7431" s="3">
        <v>0.02</v>
      </c>
      <c r="J7431" s="3">
        <v>0.02</v>
      </c>
      <c r="K7431" s="3">
        <v>0.21</v>
      </c>
    </row>
    <row r="7432" spans="1:11" x14ac:dyDescent="0.25">
      <c r="A7432" s="2">
        <v>7432</v>
      </c>
      <c r="B7432" s="2" t="s">
        <v>5477</v>
      </c>
      <c r="C7432" s="2" t="s">
        <v>46</v>
      </c>
      <c r="D7432" s="2">
        <v>2002</v>
      </c>
      <c r="E7432" s="2" t="s">
        <v>43</v>
      </c>
      <c r="F7432" s="2" t="s">
        <v>223</v>
      </c>
      <c r="G7432" s="2">
        <v>0.1</v>
      </c>
      <c r="H7432" s="2">
        <v>0.08</v>
      </c>
      <c r="I7432" s="2">
        <v>0</v>
      </c>
      <c r="J7432" s="2">
        <v>0.03</v>
      </c>
      <c r="K7432" s="2">
        <v>0.21</v>
      </c>
    </row>
    <row r="7433" spans="1:11" x14ac:dyDescent="0.25">
      <c r="A7433" s="3">
        <v>7433</v>
      </c>
      <c r="B7433" s="3" t="s">
        <v>5478</v>
      </c>
      <c r="C7433" s="3" t="s">
        <v>113</v>
      </c>
      <c r="D7433" s="3">
        <v>2004</v>
      </c>
      <c r="E7433" s="3" t="s">
        <v>31</v>
      </c>
      <c r="F7433" s="3" t="s">
        <v>128</v>
      </c>
      <c r="G7433" s="3">
        <v>0.17</v>
      </c>
      <c r="H7433" s="3">
        <v>0.04</v>
      </c>
      <c r="I7433" s="3">
        <v>0</v>
      </c>
      <c r="J7433" s="3">
        <v>0.01</v>
      </c>
      <c r="K7433" s="3">
        <v>0.21</v>
      </c>
    </row>
    <row r="7434" spans="1:11" x14ac:dyDescent="0.25">
      <c r="A7434" s="2">
        <v>7434</v>
      </c>
      <c r="B7434" s="2" t="s">
        <v>5479</v>
      </c>
      <c r="C7434" s="2" t="s">
        <v>46</v>
      </c>
      <c r="D7434" s="2">
        <v>2001</v>
      </c>
      <c r="E7434" s="2" t="s">
        <v>18</v>
      </c>
      <c r="F7434" s="2" t="s">
        <v>110</v>
      </c>
      <c r="G7434" s="2">
        <v>0.1</v>
      </c>
      <c r="H7434" s="2">
        <v>0.08</v>
      </c>
      <c r="I7434" s="2">
        <v>0</v>
      </c>
      <c r="J7434" s="2">
        <v>0.03</v>
      </c>
      <c r="K7434" s="2">
        <v>0.21</v>
      </c>
    </row>
    <row r="7435" spans="1:11" x14ac:dyDescent="0.25">
      <c r="A7435" s="3">
        <v>7435</v>
      </c>
      <c r="B7435" s="3" t="s">
        <v>3600</v>
      </c>
      <c r="C7435" s="3" t="s">
        <v>46</v>
      </c>
      <c r="D7435" s="3">
        <v>2008</v>
      </c>
      <c r="E7435" s="3" t="s">
        <v>43</v>
      </c>
      <c r="F7435" s="3" t="s">
        <v>61</v>
      </c>
      <c r="G7435" s="3">
        <v>0.1</v>
      </c>
      <c r="H7435" s="3">
        <v>0.08</v>
      </c>
      <c r="I7435" s="3">
        <v>0</v>
      </c>
      <c r="J7435" s="3">
        <v>0.03</v>
      </c>
      <c r="K7435" s="3">
        <v>0.21</v>
      </c>
    </row>
    <row r="7436" spans="1:11" x14ac:dyDescent="0.25">
      <c r="A7436" s="2">
        <v>7436</v>
      </c>
      <c r="B7436" s="2" t="s">
        <v>5480</v>
      </c>
      <c r="C7436" s="2" t="s">
        <v>42</v>
      </c>
      <c r="D7436" s="2">
        <v>2013</v>
      </c>
      <c r="E7436" s="2" t="s">
        <v>22</v>
      </c>
      <c r="F7436" s="2" t="s">
        <v>2320</v>
      </c>
      <c r="G7436" s="2">
        <v>0.09</v>
      </c>
      <c r="H7436" s="2">
        <v>0</v>
      </c>
      <c r="I7436" s="2">
        <v>0.1</v>
      </c>
      <c r="J7436" s="2">
        <v>0.01</v>
      </c>
      <c r="K7436" s="2">
        <v>0.21</v>
      </c>
    </row>
    <row r="7437" spans="1:11" x14ac:dyDescent="0.25">
      <c r="A7437" s="3">
        <v>7437</v>
      </c>
      <c r="B7437" s="3" t="s">
        <v>2825</v>
      </c>
      <c r="C7437" s="3" t="s">
        <v>113</v>
      </c>
      <c r="D7437" s="3">
        <v>2005</v>
      </c>
      <c r="E7437" s="3" t="s">
        <v>43</v>
      </c>
      <c r="F7437" s="3" t="s">
        <v>110</v>
      </c>
      <c r="G7437" s="3">
        <v>0.16</v>
      </c>
      <c r="H7437" s="3">
        <v>0.04</v>
      </c>
      <c r="I7437" s="3">
        <v>0</v>
      </c>
      <c r="J7437" s="3">
        <v>0.01</v>
      </c>
      <c r="K7437" s="3">
        <v>0.21</v>
      </c>
    </row>
    <row r="7438" spans="1:11" x14ac:dyDescent="0.25">
      <c r="A7438" s="2">
        <v>7438</v>
      </c>
      <c r="B7438" s="2" t="s">
        <v>5481</v>
      </c>
      <c r="C7438" s="2" t="s">
        <v>12</v>
      </c>
      <c r="D7438" s="2">
        <v>2012</v>
      </c>
      <c r="E7438" s="2" t="s">
        <v>28</v>
      </c>
      <c r="F7438" s="2" t="s">
        <v>92</v>
      </c>
      <c r="G7438" s="2">
        <v>0.15</v>
      </c>
      <c r="H7438" s="2">
        <v>0.04</v>
      </c>
      <c r="I7438" s="2">
        <v>0</v>
      </c>
      <c r="J7438" s="2">
        <v>0.02</v>
      </c>
      <c r="K7438" s="2">
        <v>0.21</v>
      </c>
    </row>
    <row r="7439" spans="1:11" x14ac:dyDescent="0.25">
      <c r="A7439" s="3">
        <v>7439</v>
      </c>
      <c r="B7439" s="3" t="s">
        <v>5482</v>
      </c>
      <c r="C7439" s="3" t="s">
        <v>46</v>
      </c>
      <c r="D7439" s="3">
        <v>2006</v>
      </c>
      <c r="E7439" s="3" t="s">
        <v>13</v>
      </c>
      <c r="F7439" s="3" t="s">
        <v>184</v>
      </c>
      <c r="G7439" s="3">
        <v>0</v>
      </c>
      <c r="H7439" s="3">
        <v>0</v>
      </c>
      <c r="I7439" s="3">
        <v>0.21</v>
      </c>
      <c r="J7439" s="3">
        <v>0</v>
      </c>
      <c r="K7439" s="3">
        <v>0.21</v>
      </c>
    </row>
    <row r="7440" spans="1:11" x14ac:dyDescent="0.25">
      <c r="A7440" s="2">
        <v>7440</v>
      </c>
      <c r="B7440" s="2" t="s">
        <v>5483</v>
      </c>
      <c r="C7440" s="2" t="s">
        <v>55</v>
      </c>
      <c r="D7440" s="2">
        <v>2003</v>
      </c>
      <c r="E7440" s="2" t="s">
        <v>2</v>
      </c>
      <c r="F7440" s="2" t="s">
        <v>1298</v>
      </c>
      <c r="G7440" s="2">
        <v>0.15</v>
      </c>
      <c r="H7440" s="2">
        <v>0.06</v>
      </c>
      <c r="I7440" s="2">
        <v>0</v>
      </c>
      <c r="J7440" s="2">
        <v>0</v>
      </c>
      <c r="K7440" s="2">
        <v>0.21</v>
      </c>
    </row>
    <row r="7441" spans="1:11" x14ac:dyDescent="0.2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25">
      <c r="A7442" s="2">
        <v>7442</v>
      </c>
      <c r="B7442" s="2" t="s">
        <v>5485</v>
      </c>
      <c r="C7442" s="2" t="s">
        <v>130</v>
      </c>
      <c r="D7442" s="2">
        <v>2010</v>
      </c>
      <c r="E7442" s="2" t="s">
        <v>22</v>
      </c>
      <c r="F7442" s="2" t="s">
        <v>296</v>
      </c>
      <c r="G7442" s="2">
        <v>0</v>
      </c>
      <c r="H7442" s="2">
        <v>0</v>
      </c>
      <c r="I7442" s="2">
        <v>0.21</v>
      </c>
      <c r="J7442" s="2">
        <v>0</v>
      </c>
      <c r="K7442" s="2">
        <v>0.21</v>
      </c>
    </row>
    <row r="7443" spans="1:11" x14ac:dyDescent="0.25">
      <c r="A7443" s="3">
        <v>7443</v>
      </c>
      <c r="B7443" s="3" t="s">
        <v>5486</v>
      </c>
      <c r="C7443" s="3" t="s">
        <v>113</v>
      </c>
      <c r="D7443" s="3">
        <v>2002</v>
      </c>
      <c r="E7443" s="3" t="s">
        <v>43</v>
      </c>
      <c r="F7443" s="3" t="s">
        <v>121</v>
      </c>
      <c r="G7443" s="3">
        <v>0.13</v>
      </c>
      <c r="H7443" s="3">
        <v>0.04</v>
      </c>
      <c r="I7443" s="3">
        <v>0.03</v>
      </c>
      <c r="J7443" s="3">
        <v>0.01</v>
      </c>
      <c r="K7443" s="3">
        <v>0.21</v>
      </c>
    </row>
    <row r="7444" spans="1:11" x14ac:dyDescent="0.25">
      <c r="A7444" s="2">
        <v>7444</v>
      </c>
      <c r="B7444" s="2" t="s">
        <v>2802</v>
      </c>
      <c r="C7444" s="2" t="s">
        <v>147</v>
      </c>
      <c r="D7444" s="2">
        <v>2001</v>
      </c>
      <c r="E7444" s="2" t="s">
        <v>13</v>
      </c>
      <c r="F7444" s="2" t="s">
        <v>608</v>
      </c>
      <c r="G7444" s="2">
        <v>0.16</v>
      </c>
      <c r="H7444" s="2">
        <v>0.04</v>
      </c>
      <c r="I7444" s="2">
        <v>0</v>
      </c>
      <c r="J7444" s="2">
        <v>0.01</v>
      </c>
      <c r="K7444" s="2">
        <v>0.21</v>
      </c>
    </row>
    <row r="7445" spans="1:11" x14ac:dyDescent="0.2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25">
      <c r="A7446" s="2">
        <v>7446</v>
      </c>
      <c r="B7446" s="2" t="s">
        <v>1211</v>
      </c>
      <c r="C7446" s="2" t="s">
        <v>147</v>
      </c>
      <c r="D7446" s="2">
        <v>2002</v>
      </c>
      <c r="E7446" s="2" t="s">
        <v>13</v>
      </c>
      <c r="F7446" s="2" t="s">
        <v>110</v>
      </c>
      <c r="G7446" s="2">
        <v>0.16</v>
      </c>
      <c r="H7446" s="2">
        <v>0.04</v>
      </c>
      <c r="I7446" s="2">
        <v>0</v>
      </c>
      <c r="J7446" s="2">
        <v>0.01</v>
      </c>
      <c r="K7446" s="2">
        <v>0.21</v>
      </c>
    </row>
    <row r="7447" spans="1:11" x14ac:dyDescent="0.25">
      <c r="A7447" s="3">
        <v>7447</v>
      </c>
      <c r="B7447" s="3" t="s">
        <v>5488</v>
      </c>
      <c r="C7447" s="3" t="s">
        <v>39</v>
      </c>
      <c r="D7447" s="3">
        <v>2009</v>
      </c>
      <c r="E7447" s="3" t="s">
        <v>13</v>
      </c>
      <c r="F7447" s="3" t="s">
        <v>3917</v>
      </c>
      <c r="G7447" s="3">
        <v>0.18</v>
      </c>
      <c r="H7447" s="3">
        <v>0.01</v>
      </c>
      <c r="I7447" s="3">
        <v>0</v>
      </c>
      <c r="J7447" s="3">
        <v>0.01</v>
      </c>
      <c r="K7447" s="3">
        <v>0.21</v>
      </c>
    </row>
    <row r="7448" spans="1:11" x14ac:dyDescent="0.25">
      <c r="A7448" s="2">
        <v>7448</v>
      </c>
      <c r="B7448" s="2" t="s">
        <v>5489</v>
      </c>
      <c r="C7448" s="2" t="s">
        <v>86</v>
      </c>
      <c r="D7448" s="2">
        <v>1999</v>
      </c>
      <c r="E7448" s="2" t="s">
        <v>18</v>
      </c>
      <c r="F7448" s="2" t="s">
        <v>1504</v>
      </c>
      <c r="G7448" s="2">
        <v>0.12</v>
      </c>
      <c r="H7448" s="2">
        <v>0.08</v>
      </c>
      <c r="I7448" s="2">
        <v>0</v>
      </c>
      <c r="J7448" s="2">
        <v>0.01</v>
      </c>
      <c r="K7448" s="2">
        <v>0.21</v>
      </c>
    </row>
    <row r="7449" spans="1:11" x14ac:dyDescent="0.25">
      <c r="A7449" s="3">
        <v>7449</v>
      </c>
      <c r="B7449" s="3" t="s">
        <v>5490</v>
      </c>
      <c r="C7449" s="3" t="s">
        <v>46</v>
      </c>
      <c r="D7449" s="3">
        <v>2000</v>
      </c>
      <c r="E7449" s="3" t="s">
        <v>13</v>
      </c>
      <c r="F7449" s="3" t="s">
        <v>184</v>
      </c>
      <c r="G7449" s="3">
        <v>0.1</v>
      </c>
      <c r="H7449" s="3">
        <v>0.08</v>
      </c>
      <c r="I7449" s="3">
        <v>0</v>
      </c>
      <c r="J7449" s="3">
        <v>0.03</v>
      </c>
      <c r="K7449" s="3">
        <v>0.21</v>
      </c>
    </row>
    <row r="7450" spans="1:11" x14ac:dyDescent="0.25">
      <c r="A7450" s="2">
        <v>7450</v>
      </c>
      <c r="B7450" s="2" t="s">
        <v>5491</v>
      </c>
      <c r="C7450" s="2" t="s">
        <v>46</v>
      </c>
      <c r="D7450" s="2">
        <v>2005</v>
      </c>
      <c r="E7450" s="2" t="s">
        <v>43</v>
      </c>
      <c r="F7450" s="2" t="s">
        <v>223</v>
      </c>
      <c r="G7450" s="2">
        <v>0.1</v>
      </c>
      <c r="H7450" s="2">
        <v>0.08</v>
      </c>
      <c r="I7450" s="2">
        <v>0</v>
      </c>
      <c r="J7450" s="2">
        <v>0.03</v>
      </c>
      <c r="K7450" s="2">
        <v>0.21</v>
      </c>
    </row>
    <row r="7451" spans="1:11" x14ac:dyDescent="0.25">
      <c r="A7451" s="3">
        <v>7451</v>
      </c>
      <c r="B7451" s="3" t="s">
        <v>5492</v>
      </c>
      <c r="C7451" s="3" t="s">
        <v>26</v>
      </c>
      <c r="D7451" s="3">
        <v>2008</v>
      </c>
      <c r="E7451" s="3" t="s">
        <v>13</v>
      </c>
      <c r="F7451" s="3" t="s">
        <v>61</v>
      </c>
      <c r="G7451" s="3">
        <v>0.19</v>
      </c>
      <c r="H7451" s="3">
        <v>0</v>
      </c>
      <c r="I7451" s="3">
        <v>0</v>
      </c>
      <c r="J7451" s="3">
        <v>0.02</v>
      </c>
      <c r="K7451" s="3">
        <v>0.21</v>
      </c>
    </row>
    <row r="7452" spans="1:11" x14ac:dyDescent="0.25">
      <c r="A7452" s="2">
        <v>7452</v>
      </c>
      <c r="B7452" s="2" t="s">
        <v>5493</v>
      </c>
      <c r="C7452" s="2" t="s">
        <v>26</v>
      </c>
      <c r="D7452" s="2">
        <v>2009</v>
      </c>
      <c r="E7452" s="2" t="s">
        <v>212</v>
      </c>
      <c r="F7452" s="2" t="s">
        <v>296</v>
      </c>
      <c r="G7452" s="2">
        <v>0</v>
      </c>
      <c r="H7452" s="2">
        <v>0</v>
      </c>
      <c r="I7452" s="2">
        <v>0.21</v>
      </c>
      <c r="J7452" s="2">
        <v>0</v>
      </c>
      <c r="K7452" s="2">
        <v>0.21</v>
      </c>
    </row>
    <row r="7453" spans="1:11" x14ac:dyDescent="0.25">
      <c r="A7453" s="3">
        <v>7453</v>
      </c>
      <c r="B7453" s="3" t="s">
        <v>5494</v>
      </c>
      <c r="C7453" s="3" t="s">
        <v>86</v>
      </c>
      <c r="D7453" s="3">
        <v>2000</v>
      </c>
      <c r="E7453" s="3" t="s">
        <v>72</v>
      </c>
      <c r="F7453" s="3" t="s">
        <v>608</v>
      </c>
      <c r="G7453" s="3">
        <v>0.12</v>
      </c>
      <c r="H7453" s="3">
        <v>0.08</v>
      </c>
      <c r="I7453" s="3">
        <v>0</v>
      </c>
      <c r="J7453" s="3">
        <v>0.01</v>
      </c>
      <c r="K7453" s="3">
        <v>0.21</v>
      </c>
    </row>
    <row r="7454" spans="1:11" x14ac:dyDescent="0.25">
      <c r="A7454" s="2">
        <v>7454</v>
      </c>
      <c r="B7454" s="2" t="s">
        <v>2659</v>
      </c>
      <c r="C7454" s="2" t="s">
        <v>693</v>
      </c>
      <c r="D7454" s="2">
        <v>2014</v>
      </c>
      <c r="E7454" s="2" t="s">
        <v>43</v>
      </c>
      <c r="F7454" s="2" t="s">
        <v>206</v>
      </c>
      <c r="G7454" s="2">
        <v>0.03</v>
      </c>
      <c r="H7454" s="2">
        <v>0.13</v>
      </c>
      <c r="I7454" s="2">
        <v>0</v>
      </c>
      <c r="J7454" s="2">
        <v>0.05</v>
      </c>
      <c r="K7454" s="2">
        <v>0.21</v>
      </c>
    </row>
    <row r="7455" spans="1:11" x14ac:dyDescent="0.25">
      <c r="A7455" s="3">
        <v>7455</v>
      </c>
      <c r="B7455" s="3" t="s">
        <v>1750</v>
      </c>
      <c r="C7455" s="3" t="s">
        <v>693</v>
      </c>
      <c r="D7455" s="3">
        <v>2014</v>
      </c>
      <c r="E7455" s="3" t="s">
        <v>2</v>
      </c>
      <c r="F7455" s="3" t="s">
        <v>92</v>
      </c>
      <c r="G7455" s="3">
        <v>0.03</v>
      </c>
      <c r="H7455" s="3">
        <v>0.12</v>
      </c>
      <c r="I7455" s="3">
        <v>0</v>
      </c>
      <c r="J7455" s="3">
        <v>0.05</v>
      </c>
      <c r="K7455" s="3">
        <v>0.21</v>
      </c>
    </row>
    <row r="7456" spans="1:11" x14ac:dyDescent="0.25">
      <c r="A7456" s="2">
        <v>7456</v>
      </c>
      <c r="B7456" s="2" t="s">
        <v>5495</v>
      </c>
      <c r="C7456" s="2" t="s">
        <v>26</v>
      </c>
      <c r="D7456" s="2">
        <v>2007</v>
      </c>
      <c r="E7456" s="2" t="s">
        <v>22</v>
      </c>
      <c r="F7456" s="2" t="s">
        <v>296</v>
      </c>
      <c r="G7456" s="2">
        <v>0.19</v>
      </c>
      <c r="H7456" s="2">
        <v>0</v>
      </c>
      <c r="I7456" s="2">
        <v>0</v>
      </c>
      <c r="J7456" s="2">
        <v>0.02</v>
      </c>
      <c r="K7456" s="2">
        <v>0.21</v>
      </c>
    </row>
    <row r="7457" spans="1:11" x14ac:dyDescent="0.25">
      <c r="A7457" s="3">
        <v>7457</v>
      </c>
      <c r="B7457" s="3" t="s">
        <v>4392</v>
      </c>
      <c r="C7457" s="3" t="s">
        <v>26</v>
      </c>
      <c r="D7457" s="3">
        <v>2008</v>
      </c>
      <c r="E7457" s="3" t="s">
        <v>18</v>
      </c>
      <c r="F7457" s="3" t="s">
        <v>223</v>
      </c>
      <c r="G7457" s="3">
        <v>0.19</v>
      </c>
      <c r="H7457" s="3">
        <v>0</v>
      </c>
      <c r="I7457" s="3">
        <v>0</v>
      </c>
      <c r="J7457" s="3">
        <v>0.01</v>
      </c>
      <c r="K7457" s="3">
        <v>0.21</v>
      </c>
    </row>
    <row r="7458" spans="1:11" x14ac:dyDescent="0.25">
      <c r="A7458" s="2">
        <v>7458</v>
      </c>
      <c r="B7458" s="2" t="s">
        <v>5496</v>
      </c>
      <c r="C7458" s="2" t="s">
        <v>26</v>
      </c>
      <c r="D7458" s="2">
        <v>2011</v>
      </c>
      <c r="E7458" s="2" t="s">
        <v>24</v>
      </c>
      <c r="F7458" s="2" t="s">
        <v>2062</v>
      </c>
      <c r="G7458" s="2">
        <v>0.19</v>
      </c>
      <c r="H7458" s="2">
        <v>0</v>
      </c>
      <c r="I7458" s="2">
        <v>0</v>
      </c>
      <c r="J7458" s="2">
        <v>0.01</v>
      </c>
      <c r="K7458" s="2">
        <v>0.21</v>
      </c>
    </row>
    <row r="7459" spans="1:11" x14ac:dyDescent="0.25">
      <c r="A7459" s="3">
        <v>7459</v>
      </c>
      <c r="B7459" s="3" t="s">
        <v>5497</v>
      </c>
      <c r="C7459" s="3" t="s">
        <v>46</v>
      </c>
      <c r="D7459" s="3">
        <v>2006</v>
      </c>
      <c r="E7459" s="3" t="s">
        <v>22</v>
      </c>
      <c r="F7459" s="3" t="s">
        <v>751</v>
      </c>
      <c r="G7459" s="3">
        <v>0</v>
      </c>
      <c r="H7459" s="3">
        <v>0</v>
      </c>
      <c r="I7459" s="3">
        <v>0.21</v>
      </c>
      <c r="J7459" s="3">
        <v>0</v>
      </c>
      <c r="K7459" s="3">
        <v>0.21</v>
      </c>
    </row>
    <row r="7460" spans="1:11" x14ac:dyDescent="0.25">
      <c r="A7460" s="2">
        <v>7460</v>
      </c>
      <c r="B7460" s="2" t="s">
        <v>5498</v>
      </c>
      <c r="C7460" s="2" t="s">
        <v>39</v>
      </c>
      <c r="D7460" s="2">
        <v>2010</v>
      </c>
      <c r="E7460" s="2" t="s">
        <v>31</v>
      </c>
      <c r="F7460" s="2" t="s">
        <v>510</v>
      </c>
      <c r="G7460" s="2">
        <v>0.19</v>
      </c>
      <c r="H7460" s="2">
        <v>0</v>
      </c>
      <c r="I7460" s="2">
        <v>0</v>
      </c>
      <c r="J7460" s="2">
        <v>0.01</v>
      </c>
      <c r="K7460" s="2">
        <v>0.21</v>
      </c>
    </row>
    <row r="7461" spans="1:11" x14ac:dyDescent="0.25">
      <c r="A7461" s="3">
        <v>7461</v>
      </c>
      <c r="B7461" s="3" t="s">
        <v>5499</v>
      </c>
      <c r="C7461" s="3" t="s">
        <v>46</v>
      </c>
      <c r="D7461" s="3">
        <v>2005</v>
      </c>
      <c r="E7461" s="3" t="s">
        <v>43</v>
      </c>
      <c r="F7461" s="3" t="s">
        <v>385</v>
      </c>
      <c r="G7461" s="3">
        <v>0.1</v>
      </c>
      <c r="H7461" s="3">
        <v>0.08</v>
      </c>
      <c r="I7461" s="3">
        <v>0</v>
      </c>
      <c r="J7461" s="3">
        <v>0.03</v>
      </c>
      <c r="K7461" s="3">
        <v>0.21</v>
      </c>
    </row>
    <row r="7462" spans="1:11" x14ac:dyDescent="0.25">
      <c r="A7462" s="2">
        <v>7462</v>
      </c>
      <c r="B7462" s="2" t="s">
        <v>4592</v>
      </c>
      <c r="C7462" s="2" t="s">
        <v>39</v>
      </c>
      <c r="D7462" s="2">
        <v>2010</v>
      </c>
      <c r="E7462" s="2" t="s">
        <v>31</v>
      </c>
      <c r="F7462" s="2" t="s">
        <v>296</v>
      </c>
      <c r="G7462" s="2">
        <v>0.11</v>
      </c>
      <c r="H7462" s="2">
        <v>0.08</v>
      </c>
      <c r="I7462" s="2">
        <v>0</v>
      </c>
      <c r="J7462" s="2">
        <v>0.02</v>
      </c>
      <c r="K7462" s="2">
        <v>0.21</v>
      </c>
    </row>
    <row r="7463" spans="1:11" x14ac:dyDescent="0.25">
      <c r="A7463" s="3">
        <v>7463</v>
      </c>
      <c r="B7463" s="3" t="s">
        <v>2804</v>
      </c>
      <c r="C7463" s="3" t="s">
        <v>39</v>
      </c>
      <c r="D7463" s="3">
        <v>2007</v>
      </c>
      <c r="E7463" s="3" t="s">
        <v>13</v>
      </c>
      <c r="F7463" s="3" t="s">
        <v>110</v>
      </c>
      <c r="G7463" s="3">
        <v>0.19</v>
      </c>
      <c r="H7463" s="3">
        <v>0</v>
      </c>
      <c r="I7463" s="3">
        <v>0</v>
      </c>
      <c r="J7463" s="3">
        <v>0.02</v>
      </c>
      <c r="K7463" s="3">
        <v>0.21</v>
      </c>
    </row>
    <row r="7464" spans="1:11" x14ac:dyDescent="0.25">
      <c r="A7464" s="2">
        <v>7464</v>
      </c>
      <c r="B7464" s="2" t="s">
        <v>1857</v>
      </c>
      <c r="C7464" s="2" t="s">
        <v>113</v>
      </c>
      <c r="D7464" s="2">
        <v>2002</v>
      </c>
      <c r="E7464" s="2" t="s">
        <v>13</v>
      </c>
      <c r="F7464" s="2" t="s">
        <v>110</v>
      </c>
      <c r="G7464" s="2">
        <v>0.15</v>
      </c>
      <c r="H7464" s="2">
        <v>0.04</v>
      </c>
      <c r="I7464" s="2">
        <v>0</v>
      </c>
      <c r="J7464" s="2">
        <v>0.01</v>
      </c>
      <c r="K7464" s="2">
        <v>0.21</v>
      </c>
    </row>
    <row r="7465" spans="1:11" x14ac:dyDescent="0.2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25">
      <c r="A7466" s="2">
        <v>7466</v>
      </c>
      <c r="B7466" s="2" t="s">
        <v>5501</v>
      </c>
      <c r="C7466" s="2" t="s">
        <v>834</v>
      </c>
      <c r="D7466" s="2">
        <v>1995</v>
      </c>
      <c r="E7466" s="2" t="s">
        <v>72</v>
      </c>
      <c r="F7466" s="2" t="s">
        <v>417</v>
      </c>
      <c r="G7466" s="2">
        <v>0</v>
      </c>
      <c r="H7466" s="2">
        <v>0</v>
      </c>
      <c r="I7466" s="2">
        <v>0.21</v>
      </c>
      <c r="J7466" s="2">
        <v>0</v>
      </c>
      <c r="K7466" s="2">
        <v>0.21</v>
      </c>
    </row>
    <row r="7467" spans="1:11" x14ac:dyDescent="0.25">
      <c r="A7467" s="3">
        <v>7467</v>
      </c>
      <c r="B7467" s="3" t="s">
        <v>5502</v>
      </c>
      <c r="C7467" s="3" t="s">
        <v>26</v>
      </c>
      <c r="D7467" s="3">
        <v>2008</v>
      </c>
      <c r="E7467" s="3" t="s">
        <v>28</v>
      </c>
      <c r="F7467" s="3" t="s">
        <v>61</v>
      </c>
      <c r="G7467" s="3">
        <v>0.19</v>
      </c>
      <c r="H7467" s="3">
        <v>0</v>
      </c>
      <c r="I7467" s="3">
        <v>0</v>
      </c>
      <c r="J7467" s="3">
        <v>0.02</v>
      </c>
      <c r="K7467" s="3">
        <v>0.21</v>
      </c>
    </row>
    <row r="7468" spans="1:11" x14ac:dyDescent="0.25">
      <c r="A7468" s="2">
        <v>7468</v>
      </c>
      <c r="B7468" s="2" t="s">
        <v>5503</v>
      </c>
      <c r="C7468" s="2" t="s">
        <v>130</v>
      </c>
      <c r="D7468" s="2">
        <v>2005</v>
      </c>
      <c r="E7468" s="2" t="s">
        <v>13</v>
      </c>
      <c r="F7468" s="2" t="s">
        <v>110</v>
      </c>
      <c r="G7468" s="2">
        <v>0.19</v>
      </c>
      <c r="H7468" s="2">
        <v>0</v>
      </c>
      <c r="I7468" s="2">
        <v>0</v>
      </c>
      <c r="J7468" s="2">
        <v>0.02</v>
      </c>
      <c r="K7468" s="2">
        <v>0.21</v>
      </c>
    </row>
    <row r="7469" spans="1:11" x14ac:dyDescent="0.25">
      <c r="A7469" s="3">
        <v>7469</v>
      </c>
      <c r="B7469" s="3" t="s">
        <v>5504</v>
      </c>
      <c r="C7469" s="3" t="s">
        <v>86</v>
      </c>
      <c r="D7469" s="3">
        <v>1998</v>
      </c>
      <c r="E7469" s="3" t="s">
        <v>83</v>
      </c>
      <c r="F7469" s="3" t="s">
        <v>59</v>
      </c>
      <c r="G7469" s="3">
        <v>0</v>
      </c>
      <c r="H7469" s="3">
        <v>0</v>
      </c>
      <c r="I7469" s="3">
        <v>0.19</v>
      </c>
      <c r="J7469" s="3">
        <v>0.01</v>
      </c>
      <c r="K7469" s="3">
        <v>0.21</v>
      </c>
    </row>
    <row r="7470" spans="1:11" x14ac:dyDescent="0.25">
      <c r="A7470" s="2">
        <v>7470</v>
      </c>
      <c r="B7470" s="2" t="s">
        <v>5505</v>
      </c>
      <c r="C7470" s="2" t="s">
        <v>46</v>
      </c>
      <c r="D7470" s="2">
        <v>2002</v>
      </c>
      <c r="E7470" s="2" t="s">
        <v>13</v>
      </c>
      <c r="F7470" s="2" t="s">
        <v>121</v>
      </c>
      <c r="G7470" s="2">
        <v>0.1</v>
      </c>
      <c r="H7470" s="2">
        <v>0.08</v>
      </c>
      <c r="I7470" s="2">
        <v>0</v>
      </c>
      <c r="J7470" s="2">
        <v>0.03</v>
      </c>
      <c r="K7470" s="2">
        <v>0.21</v>
      </c>
    </row>
    <row r="7471" spans="1:11" x14ac:dyDescent="0.25">
      <c r="A7471" s="3">
        <v>7471</v>
      </c>
      <c r="B7471" s="3" t="s">
        <v>5506</v>
      </c>
      <c r="C7471" s="3" t="s">
        <v>26</v>
      </c>
      <c r="D7471" s="3">
        <v>2006</v>
      </c>
      <c r="E7471" s="3" t="s">
        <v>28</v>
      </c>
      <c r="F7471" s="3" t="s">
        <v>296</v>
      </c>
      <c r="G7471" s="3">
        <v>0</v>
      </c>
      <c r="H7471" s="3">
        <v>0</v>
      </c>
      <c r="I7471" s="3">
        <v>0.21</v>
      </c>
      <c r="J7471" s="3">
        <v>0</v>
      </c>
      <c r="K7471" s="3">
        <v>0.21</v>
      </c>
    </row>
    <row r="7472" spans="1:11" x14ac:dyDescent="0.25">
      <c r="A7472" s="2">
        <v>7472</v>
      </c>
      <c r="B7472" s="2" t="s">
        <v>5507</v>
      </c>
      <c r="C7472" s="2" t="s">
        <v>55</v>
      </c>
      <c r="D7472" s="2">
        <v>2004</v>
      </c>
      <c r="E7472" s="2" t="s">
        <v>28</v>
      </c>
      <c r="F7472" s="2" t="s">
        <v>225</v>
      </c>
      <c r="G7472" s="2">
        <v>0.15</v>
      </c>
      <c r="H7472" s="2">
        <v>0.05</v>
      </c>
      <c r="I7472" s="2">
        <v>0</v>
      </c>
      <c r="J7472" s="2">
        <v>0</v>
      </c>
      <c r="K7472" s="2">
        <v>0.21</v>
      </c>
    </row>
    <row r="7473" spans="1:11" x14ac:dyDescent="0.25">
      <c r="A7473" s="3">
        <v>7473</v>
      </c>
      <c r="B7473" s="3" t="s">
        <v>5071</v>
      </c>
      <c r="C7473" s="3" t="s">
        <v>42</v>
      </c>
      <c r="D7473" s="3">
        <v>2010</v>
      </c>
      <c r="E7473" s="3" t="s">
        <v>13</v>
      </c>
      <c r="F7473" s="3" t="s">
        <v>184</v>
      </c>
      <c r="G7473" s="3">
        <v>0</v>
      </c>
      <c r="H7473" s="3">
        <v>0</v>
      </c>
      <c r="I7473" s="3">
        <v>0.21</v>
      </c>
      <c r="J7473" s="3">
        <v>0</v>
      </c>
      <c r="K7473" s="3">
        <v>0.21</v>
      </c>
    </row>
    <row r="7474" spans="1:11" x14ac:dyDescent="0.25">
      <c r="A7474" s="2">
        <v>7474</v>
      </c>
      <c r="B7474" s="2" t="s">
        <v>5508</v>
      </c>
      <c r="C7474" s="2" t="s">
        <v>12</v>
      </c>
      <c r="D7474" s="2">
        <v>2008</v>
      </c>
      <c r="E7474" s="2" t="s">
        <v>28</v>
      </c>
      <c r="F7474" s="2" t="s">
        <v>385</v>
      </c>
      <c r="G7474" s="2">
        <v>0.19</v>
      </c>
      <c r="H7474" s="2">
        <v>0</v>
      </c>
      <c r="I7474" s="2">
        <v>0</v>
      </c>
      <c r="J7474" s="2">
        <v>0.01</v>
      </c>
      <c r="K7474" s="2">
        <v>0.21</v>
      </c>
    </row>
    <row r="7475" spans="1:11" x14ac:dyDescent="0.25">
      <c r="A7475" s="3">
        <v>7475</v>
      </c>
      <c r="B7475" s="3" t="s">
        <v>5509</v>
      </c>
      <c r="C7475" s="3" t="s">
        <v>55</v>
      </c>
      <c r="D7475" s="3">
        <v>2001</v>
      </c>
      <c r="E7475" s="3" t="s">
        <v>72</v>
      </c>
      <c r="F7475" s="3" t="s">
        <v>92</v>
      </c>
      <c r="G7475" s="3">
        <v>0.09</v>
      </c>
      <c r="H7475" s="3">
        <v>0.03</v>
      </c>
      <c r="I7475" s="3">
        <v>0.08</v>
      </c>
      <c r="J7475" s="3">
        <v>0</v>
      </c>
      <c r="K7475" s="3">
        <v>0.21</v>
      </c>
    </row>
    <row r="7476" spans="1:11" x14ac:dyDescent="0.2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25">
      <c r="A7477" s="3">
        <v>7477</v>
      </c>
      <c r="B7477" s="3" t="s">
        <v>2063</v>
      </c>
      <c r="C7477" s="3" t="s">
        <v>26</v>
      </c>
      <c r="D7477" s="3">
        <v>2012</v>
      </c>
      <c r="E7477" s="3" t="s">
        <v>43</v>
      </c>
      <c r="F7477" s="3" t="s">
        <v>61</v>
      </c>
      <c r="G7477" s="3">
        <v>0.15</v>
      </c>
      <c r="H7477" s="3">
        <v>0.04</v>
      </c>
      <c r="I7477" s="3">
        <v>0</v>
      </c>
      <c r="J7477" s="3">
        <v>0.01</v>
      </c>
      <c r="K7477" s="3">
        <v>0.21</v>
      </c>
    </row>
    <row r="7478" spans="1:11" x14ac:dyDescent="0.25">
      <c r="A7478" s="2">
        <v>7478</v>
      </c>
      <c r="B7478" s="2" t="s">
        <v>1850</v>
      </c>
      <c r="C7478" s="2" t="s">
        <v>130</v>
      </c>
      <c r="D7478" s="2">
        <v>2009</v>
      </c>
      <c r="E7478" s="2" t="s">
        <v>13</v>
      </c>
      <c r="F7478" s="2" t="s">
        <v>110</v>
      </c>
      <c r="G7478" s="2">
        <v>0.19</v>
      </c>
      <c r="H7478" s="2">
        <v>0</v>
      </c>
      <c r="I7478" s="2">
        <v>0</v>
      </c>
      <c r="J7478" s="2">
        <v>0.02</v>
      </c>
      <c r="K7478" s="2">
        <v>0.21</v>
      </c>
    </row>
    <row r="7479" spans="1:11" x14ac:dyDescent="0.25">
      <c r="A7479" s="3">
        <v>7479</v>
      </c>
      <c r="B7479" s="3" t="s">
        <v>5510</v>
      </c>
      <c r="C7479" s="3" t="s">
        <v>46</v>
      </c>
      <c r="D7479" s="3">
        <v>2002</v>
      </c>
      <c r="E7479" s="3" t="s">
        <v>13</v>
      </c>
      <c r="F7479" s="3" t="s">
        <v>1499</v>
      </c>
      <c r="G7479" s="3">
        <v>0.04</v>
      </c>
      <c r="H7479" s="3">
        <v>0.03</v>
      </c>
      <c r="I7479" s="3">
        <v>0.12</v>
      </c>
      <c r="J7479" s="3">
        <v>0.01</v>
      </c>
      <c r="K7479" s="3">
        <v>0.21</v>
      </c>
    </row>
    <row r="7480" spans="1:11" x14ac:dyDescent="0.25">
      <c r="A7480" s="2">
        <v>7480</v>
      </c>
      <c r="B7480" s="2" t="s">
        <v>3729</v>
      </c>
      <c r="C7480" s="2" t="s">
        <v>12</v>
      </c>
      <c r="D7480" s="2">
        <v>2009</v>
      </c>
      <c r="E7480" s="2" t="s">
        <v>33</v>
      </c>
      <c r="F7480" s="2" t="s">
        <v>92</v>
      </c>
      <c r="G7480" s="2">
        <v>0.13</v>
      </c>
      <c r="H7480" s="2">
        <v>0.06</v>
      </c>
      <c r="I7480" s="2">
        <v>0</v>
      </c>
      <c r="J7480" s="2">
        <v>0.02</v>
      </c>
      <c r="K7480" s="2">
        <v>0.21</v>
      </c>
    </row>
    <row r="7481" spans="1:11" x14ac:dyDescent="0.25">
      <c r="A7481" s="3">
        <v>7481</v>
      </c>
      <c r="B7481" s="3" t="s">
        <v>5511</v>
      </c>
      <c r="C7481" s="3" t="s">
        <v>147</v>
      </c>
      <c r="D7481" s="3">
        <v>2002</v>
      </c>
      <c r="E7481" s="3" t="s">
        <v>43</v>
      </c>
      <c r="F7481" s="3" t="s">
        <v>128</v>
      </c>
      <c r="G7481" s="3">
        <v>0.16</v>
      </c>
      <c r="H7481" s="3">
        <v>0.04</v>
      </c>
      <c r="I7481" s="3">
        <v>0</v>
      </c>
      <c r="J7481" s="3">
        <v>0.01</v>
      </c>
      <c r="K7481" s="3">
        <v>0.21</v>
      </c>
    </row>
    <row r="7482" spans="1:11" x14ac:dyDescent="0.25">
      <c r="A7482" s="2">
        <v>7482</v>
      </c>
      <c r="B7482" s="2" t="s">
        <v>3967</v>
      </c>
      <c r="C7482" s="2" t="s">
        <v>113</v>
      </c>
      <c r="D7482" s="2">
        <v>2004</v>
      </c>
      <c r="E7482" s="2" t="s">
        <v>13</v>
      </c>
      <c r="F7482" s="2" t="s">
        <v>1059</v>
      </c>
      <c r="G7482" s="2">
        <v>0.15</v>
      </c>
      <c r="H7482" s="2">
        <v>0.04</v>
      </c>
      <c r="I7482" s="2">
        <v>0</v>
      </c>
      <c r="J7482" s="2">
        <v>0.01</v>
      </c>
      <c r="K7482" s="2">
        <v>0.21</v>
      </c>
    </row>
    <row r="7483" spans="1:11" x14ac:dyDescent="0.25">
      <c r="A7483" s="3">
        <v>7483</v>
      </c>
      <c r="B7483" s="3" t="s">
        <v>5512</v>
      </c>
      <c r="C7483" s="3" t="s">
        <v>65</v>
      </c>
      <c r="D7483" s="3">
        <v>2012</v>
      </c>
      <c r="E7483" s="3" t="s">
        <v>43</v>
      </c>
      <c r="F7483" s="3" t="s">
        <v>14</v>
      </c>
      <c r="G7483" s="3">
        <v>0</v>
      </c>
      <c r="H7483" s="3">
        <v>0</v>
      </c>
      <c r="I7483" s="3">
        <v>0.21</v>
      </c>
      <c r="J7483" s="3">
        <v>0</v>
      </c>
      <c r="K7483" s="3">
        <v>0.21</v>
      </c>
    </row>
    <row r="7484" spans="1:11" x14ac:dyDescent="0.25">
      <c r="A7484" s="2">
        <v>7484</v>
      </c>
      <c r="B7484" s="2" t="s">
        <v>5513</v>
      </c>
      <c r="C7484" s="2" t="s">
        <v>42</v>
      </c>
      <c r="D7484" s="2">
        <v>2012</v>
      </c>
      <c r="E7484" s="2" t="s">
        <v>43</v>
      </c>
      <c r="F7484" s="2" t="s">
        <v>121</v>
      </c>
      <c r="G7484" s="2">
        <v>0.1</v>
      </c>
      <c r="H7484" s="2">
        <v>0.03</v>
      </c>
      <c r="I7484" s="2">
        <v>0.06</v>
      </c>
      <c r="J7484" s="2">
        <v>0.02</v>
      </c>
      <c r="K7484" s="2">
        <v>0.21</v>
      </c>
    </row>
    <row r="7485" spans="1:11" x14ac:dyDescent="0.25">
      <c r="A7485" s="3">
        <v>7485</v>
      </c>
      <c r="B7485" s="3" t="s">
        <v>4492</v>
      </c>
      <c r="C7485" s="3" t="s">
        <v>39</v>
      </c>
      <c r="D7485" s="3">
        <v>2009</v>
      </c>
      <c r="E7485" s="3" t="s">
        <v>83</v>
      </c>
      <c r="F7485" s="3" t="s">
        <v>92</v>
      </c>
      <c r="G7485" s="3">
        <v>0.1</v>
      </c>
      <c r="H7485" s="3">
        <v>0.08</v>
      </c>
      <c r="I7485" s="3">
        <v>0</v>
      </c>
      <c r="J7485" s="3">
        <v>0.02</v>
      </c>
      <c r="K7485" s="3">
        <v>0.21</v>
      </c>
    </row>
    <row r="7486" spans="1:11" x14ac:dyDescent="0.2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25">
      <c r="A7487" s="3">
        <v>7487</v>
      </c>
      <c r="B7487" s="3" t="s">
        <v>5514</v>
      </c>
      <c r="C7487" s="3" t="s">
        <v>130</v>
      </c>
      <c r="D7487" s="3">
        <v>2011</v>
      </c>
      <c r="E7487" s="3" t="s">
        <v>13</v>
      </c>
      <c r="F7487" s="3" t="s">
        <v>121</v>
      </c>
      <c r="G7487" s="3">
        <v>0</v>
      </c>
      <c r="H7487" s="3">
        <v>0</v>
      </c>
      <c r="I7487" s="3">
        <v>0.21</v>
      </c>
      <c r="J7487" s="3">
        <v>0</v>
      </c>
      <c r="K7487" s="3">
        <v>0.21</v>
      </c>
    </row>
    <row r="7488" spans="1:11" x14ac:dyDescent="0.25">
      <c r="A7488" s="2">
        <v>7488</v>
      </c>
      <c r="B7488" s="2" t="s">
        <v>5030</v>
      </c>
      <c r="C7488" s="2" t="s">
        <v>65</v>
      </c>
      <c r="D7488" s="2">
        <v>2015</v>
      </c>
      <c r="E7488" s="2" t="s">
        <v>43</v>
      </c>
      <c r="F7488" s="2" t="s">
        <v>206</v>
      </c>
      <c r="G7488" s="2">
        <v>0.05</v>
      </c>
      <c r="H7488" s="2">
        <v>0.1</v>
      </c>
      <c r="I7488" s="2">
        <v>0.04</v>
      </c>
      <c r="J7488" s="2">
        <v>0.01</v>
      </c>
      <c r="K7488" s="2">
        <v>0.21</v>
      </c>
    </row>
    <row r="7489" spans="1:11" x14ac:dyDescent="0.25">
      <c r="A7489" s="3">
        <v>7489</v>
      </c>
      <c r="B7489" s="3" t="s">
        <v>5515</v>
      </c>
      <c r="C7489" s="3" t="s">
        <v>86</v>
      </c>
      <c r="D7489" s="3">
        <v>2000</v>
      </c>
      <c r="E7489" s="3" t="s">
        <v>83</v>
      </c>
      <c r="F7489" s="3" t="s">
        <v>787</v>
      </c>
      <c r="G7489" s="3">
        <v>0.11</v>
      </c>
      <c r="H7489" s="3">
        <v>0.08</v>
      </c>
      <c r="I7489" s="3">
        <v>0</v>
      </c>
      <c r="J7489" s="3">
        <v>0.01</v>
      </c>
      <c r="K7489" s="3">
        <v>0.21</v>
      </c>
    </row>
    <row r="7490" spans="1:11" x14ac:dyDescent="0.25">
      <c r="A7490" s="2">
        <v>7490</v>
      </c>
      <c r="B7490" s="2" t="s">
        <v>629</v>
      </c>
      <c r="C7490" s="2" t="s">
        <v>26</v>
      </c>
      <c r="D7490" s="2">
        <v>2006</v>
      </c>
      <c r="E7490" s="2" t="s">
        <v>18</v>
      </c>
      <c r="F7490" s="2" t="s">
        <v>110</v>
      </c>
      <c r="G7490" s="2">
        <v>0.17</v>
      </c>
      <c r="H7490" s="2">
        <v>0.02</v>
      </c>
      <c r="I7490" s="2">
        <v>0</v>
      </c>
      <c r="J7490" s="2">
        <v>0.02</v>
      </c>
      <c r="K7490" s="2">
        <v>0.21</v>
      </c>
    </row>
    <row r="7491" spans="1:11" x14ac:dyDescent="0.25">
      <c r="A7491" s="3">
        <v>7491</v>
      </c>
      <c r="B7491" s="3" t="s">
        <v>3279</v>
      </c>
      <c r="C7491" s="3" t="s">
        <v>147</v>
      </c>
      <c r="D7491" s="3">
        <v>2005</v>
      </c>
      <c r="E7491" s="3" t="s">
        <v>72</v>
      </c>
      <c r="F7491" s="3" t="s">
        <v>128</v>
      </c>
      <c r="G7491" s="3">
        <v>0.16</v>
      </c>
      <c r="H7491" s="3">
        <v>0.04</v>
      </c>
      <c r="I7491" s="3">
        <v>0</v>
      </c>
      <c r="J7491" s="3">
        <v>0.01</v>
      </c>
      <c r="K7491" s="3">
        <v>0.21</v>
      </c>
    </row>
    <row r="7492" spans="1:11" x14ac:dyDescent="0.25">
      <c r="A7492" s="2">
        <v>7492</v>
      </c>
      <c r="B7492" s="2" t="s">
        <v>5516</v>
      </c>
      <c r="C7492" s="2" t="s">
        <v>42</v>
      </c>
      <c r="D7492" s="2">
        <v>2010</v>
      </c>
      <c r="E7492" s="2" t="s">
        <v>43</v>
      </c>
      <c r="F7492" s="2" t="s">
        <v>59</v>
      </c>
      <c r="G7492" s="2">
        <v>0.06</v>
      </c>
      <c r="H7492" s="2">
        <v>0.1</v>
      </c>
      <c r="I7492" s="2">
        <v>0.01</v>
      </c>
      <c r="J7492" s="2">
        <v>0.04</v>
      </c>
      <c r="K7492" s="2">
        <v>0.21</v>
      </c>
    </row>
    <row r="7493" spans="1:11" x14ac:dyDescent="0.25">
      <c r="A7493" s="3">
        <v>7493</v>
      </c>
      <c r="B7493" s="3" t="s">
        <v>5517</v>
      </c>
      <c r="C7493" s="3" t="s">
        <v>42</v>
      </c>
      <c r="D7493" s="3">
        <v>2012</v>
      </c>
      <c r="E7493" s="3" t="s">
        <v>43</v>
      </c>
      <c r="F7493" s="3" t="s">
        <v>184</v>
      </c>
      <c r="G7493" s="3">
        <v>0</v>
      </c>
      <c r="H7493" s="3">
        <v>0</v>
      </c>
      <c r="I7493" s="3">
        <v>0.21</v>
      </c>
      <c r="J7493" s="3">
        <v>0</v>
      </c>
      <c r="K7493" s="3">
        <v>0.21</v>
      </c>
    </row>
    <row r="7494" spans="1:11" x14ac:dyDescent="0.25">
      <c r="A7494" s="2">
        <v>7494</v>
      </c>
      <c r="B7494" s="2" t="s">
        <v>2524</v>
      </c>
      <c r="C7494" s="2" t="s">
        <v>113</v>
      </c>
      <c r="D7494" s="2">
        <v>2003</v>
      </c>
      <c r="E7494" s="2" t="s">
        <v>2</v>
      </c>
      <c r="F7494" s="2" t="s">
        <v>61</v>
      </c>
      <c r="G7494" s="2">
        <v>0.15</v>
      </c>
      <c r="H7494" s="2">
        <v>0.04</v>
      </c>
      <c r="I7494" s="2">
        <v>0</v>
      </c>
      <c r="J7494" s="2">
        <v>0.01</v>
      </c>
      <c r="K7494" s="2">
        <v>0.21</v>
      </c>
    </row>
    <row r="7495" spans="1:11" x14ac:dyDescent="0.25">
      <c r="A7495" s="3">
        <v>7495</v>
      </c>
      <c r="B7495" s="3" t="s">
        <v>5518</v>
      </c>
      <c r="C7495" s="3" t="s">
        <v>55</v>
      </c>
      <c r="D7495" s="3">
        <v>2002</v>
      </c>
      <c r="E7495" s="3" t="s">
        <v>43</v>
      </c>
      <c r="F7495" s="3" t="s">
        <v>385</v>
      </c>
      <c r="G7495" s="3">
        <v>0.15</v>
      </c>
      <c r="H7495" s="3">
        <v>0.05</v>
      </c>
      <c r="I7495" s="3">
        <v>0</v>
      </c>
      <c r="J7495" s="3">
        <v>0</v>
      </c>
      <c r="K7495" s="3">
        <v>0.21</v>
      </c>
    </row>
    <row r="7496" spans="1:11" x14ac:dyDescent="0.2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25">
      <c r="A7497" s="3">
        <v>7497</v>
      </c>
      <c r="B7497" s="3" t="s">
        <v>2465</v>
      </c>
      <c r="C7497" s="3" t="s">
        <v>130</v>
      </c>
      <c r="D7497" s="3">
        <v>2006</v>
      </c>
      <c r="E7497" s="3" t="s">
        <v>212</v>
      </c>
      <c r="F7497" s="3" t="s">
        <v>128</v>
      </c>
      <c r="G7497" s="3">
        <v>0.18</v>
      </c>
      <c r="H7497" s="3">
        <v>0</v>
      </c>
      <c r="I7497" s="3">
        <v>0</v>
      </c>
      <c r="J7497" s="3">
        <v>0.02</v>
      </c>
      <c r="K7497" s="3">
        <v>0.2</v>
      </c>
    </row>
    <row r="7498" spans="1:11" x14ac:dyDescent="0.25">
      <c r="A7498" s="2">
        <v>7498</v>
      </c>
      <c r="B7498" s="2" t="s">
        <v>5520</v>
      </c>
      <c r="C7498" s="2" t="s">
        <v>12</v>
      </c>
      <c r="D7498" s="2">
        <v>2010</v>
      </c>
      <c r="E7498" s="2" t="s">
        <v>212</v>
      </c>
      <c r="F7498" s="2" t="s">
        <v>92</v>
      </c>
      <c r="G7498" s="2">
        <v>0.15</v>
      </c>
      <c r="H7498" s="2">
        <v>0.04</v>
      </c>
      <c r="I7498" s="2">
        <v>0</v>
      </c>
      <c r="J7498" s="2">
        <v>0.02</v>
      </c>
      <c r="K7498" s="2">
        <v>0.2</v>
      </c>
    </row>
    <row r="7499" spans="1:11" x14ac:dyDescent="0.25">
      <c r="A7499" s="3">
        <v>7499</v>
      </c>
      <c r="B7499" s="3" t="s">
        <v>5521</v>
      </c>
      <c r="C7499" s="3" t="s">
        <v>67</v>
      </c>
      <c r="D7499" s="3">
        <v>2016</v>
      </c>
      <c r="E7499" s="3" t="s">
        <v>43</v>
      </c>
      <c r="F7499" s="3" t="s">
        <v>751</v>
      </c>
      <c r="G7499" s="3">
        <v>0.02</v>
      </c>
      <c r="H7499" s="3">
        <v>0.06</v>
      </c>
      <c r="I7499" s="3">
        <v>0.11</v>
      </c>
      <c r="J7499" s="3">
        <v>0.02</v>
      </c>
      <c r="K7499" s="3">
        <v>0.2</v>
      </c>
    </row>
    <row r="7500" spans="1:11" x14ac:dyDescent="0.25">
      <c r="A7500" s="2">
        <v>7500</v>
      </c>
      <c r="B7500" s="2" t="s">
        <v>4583</v>
      </c>
      <c r="C7500" s="2" t="s">
        <v>4962</v>
      </c>
      <c r="D7500" s="2">
        <v>1995</v>
      </c>
      <c r="E7500" s="2" t="s">
        <v>72</v>
      </c>
      <c r="F7500" s="2" t="s">
        <v>4963</v>
      </c>
      <c r="G7500" s="2">
        <v>0</v>
      </c>
      <c r="H7500" s="2">
        <v>0</v>
      </c>
      <c r="I7500" s="2">
        <v>0.2</v>
      </c>
      <c r="J7500" s="2">
        <v>0</v>
      </c>
      <c r="K7500" s="2">
        <v>0.2</v>
      </c>
    </row>
    <row r="7501" spans="1:11" x14ac:dyDescent="0.25">
      <c r="A7501" s="3">
        <v>7501</v>
      </c>
      <c r="B7501" s="3" t="s">
        <v>5522</v>
      </c>
      <c r="C7501" s="3" t="s">
        <v>26</v>
      </c>
      <c r="D7501" s="3">
        <v>2009</v>
      </c>
      <c r="E7501" s="3" t="s">
        <v>33</v>
      </c>
      <c r="F7501" s="3" t="s">
        <v>159</v>
      </c>
      <c r="G7501" s="3">
        <v>0.19</v>
      </c>
      <c r="H7501" s="3">
        <v>0</v>
      </c>
      <c r="I7501" s="3">
        <v>0</v>
      </c>
      <c r="J7501" s="3">
        <v>0.01</v>
      </c>
      <c r="K7501" s="3">
        <v>0.2</v>
      </c>
    </row>
    <row r="7502" spans="1:11" x14ac:dyDescent="0.25">
      <c r="A7502" s="2">
        <v>7502</v>
      </c>
      <c r="B7502" s="2" t="s">
        <v>5523</v>
      </c>
      <c r="C7502" s="2" t="s">
        <v>55</v>
      </c>
      <c r="D7502" s="2">
        <v>2002</v>
      </c>
      <c r="E7502" s="2" t="s">
        <v>28</v>
      </c>
      <c r="F7502" s="2" t="s">
        <v>417</v>
      </c>
      <c r="G7502" s="2">
        <v>0.15</v>
      </c>
      <c r="H7502" s="2">
        <v>0.05</v>
      </c>
      <c r="I7502" s="2">
        <v>0</v>
      </c>
      <c r="J7502" s="2">
        <v>0</v>
      </c>
      <c r="K7502" s="2">
        <v>0.2</v>
      </c>
    </row>
    <row r="7503" spans="1:11" x14ac:dyDescent="0.25">
      <c r="A7503" s="3">
        <v>7503</v>
      </c>
      <c r="B7503" s="3" t="s">
        <v>5524</v>
      </c>
      <c r="C7503" s="3" t="s">
        <v>12</v>
      </c>
      <c r="D7503" s="3">
        <v>2010</v>
      </c>
      <c r="E7503" s="3" t="s">
        <v>13</v>
      </c>
      <c r="F7503" s="3" t="s">
        <v>61</v>
      </c>
      <c r="G7503" s="3">
        <v>0.19</v>
      </c>
      <c r="H7503" s="3">
        <v>0</v>
      </c>
      <c r="I7503" s="3">
        <v>0</v>
      </c>
      <c r="J7503" s="3">
        <v>0.01</v>
      </c>
      <c r="K7503" s="3">
        <v>0.2</v>
      </c>
    </row>
    <row r="7504" spans="1:11" x14ac:dyDescent="0.25">
      <c r="A7504" s="2">
        <v>7504</v>
      </c>
      <c r="B7504" s="2" t="s">
        <v>5525</v>
      </c>
      <c r="C7504" s="2" t="s">
        <v>42</v>
      </c>
      <c r="D7504" s="2">
        <v>2007</v>
      </c>
      <c r="E7504" s="2" t="s">
        <v>22</v>
      </c>
      <c r="F7504" s="2" t="s">
        <v>92</v>
      </c>
      <c r="G7504" s="2">
        <v>0.17</v>
      </c>
      <c r="H7504" s="2">
        <v>0.01</v>
      </c>
      <c r="I7504" s="2">
        <v>0</v>
      </c>
      <c r="J7504" s="2">
        <v>0.02</v>
      </c>
      <c r="K7504" s="2">
        <v>0.2</v>
      </c>
    </row>
    <row r="7505" spans="1:11" x14ac:dyDescent="0.25">
      <c r="A7505" s="3">
        <v>7505</v>
      </c>
      <c r="B7505" s="3" t="s">
        <v>5526</v>
      </c>
      <c r="C7505" s="3" t="s">
        <v>55</v>
      </c>
      <c r="D7505" s="3">
        <v>2004</v>
      </c>
      <c r="E7505" s="3" t="s">
        <v>43</v>
      </c>
      <c r="F7505" s="3" t="s">
        <v>128</v>
      </c>
      <c r="G7505" s="3">
        <v>0.15</v>
      </c>
      <c r="H7505" s="3">
        <v>0.05</v>
      </c>
      <c r="I7505" s="3">
        <v>0</v>
      </c>
      <c r="J7505" s="3">
        <v>0</v>
      </c>
      <c r="K7505" s="3">
        <v>0.2</v>
      </c>
    </row>
    <row r="7506" spans="1:11" x14ac:dyDescent="0.2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25">
      <c r="A7507" s="3">
        <v>7507</v>
      </c>
      <c r="B7507" s="3" t="s">
        <v>5527</v>
      </c>
      <c r="C7507" s="3" t="s">
        <v>21</v>
      </c>
      <c r="D7507" s="3">
        <v>2000</v>
      </c>
      <c r="E7507" s="3" t="s">
        <v>212</v>
      </c>
      <c r="F7507" s="3" t="s">
        <v>14</v>
      </c>
      <c r="G7507" s="3">
        <v>0</v>
      </c>
      <c r="H7507" s="3">
        <v>0</v>
      </c>
      <c r="I7507" s="3">
        <v>0.2</v>
      </c>
      <c r="J7507" s="3">
        <v>0</v>
      </c>
      <c r="K7507" s="3">
        <v>0.2</v>
      </c>
    </row>
    <row r="7508" spans="1:11" x14ac:dyDescent="0.25">
      <c r="A7508" s="2">
        <v>7508</v>
      </c>
      <c r="B7508" s="2" t="s">
        <v>5528</v>
      </c>
      <c r="C7508" s="2" t="s">
        <v>130</v>
      </c>
      <c r="D7508" s="2">
        <v>2008</v>
      </c>
      <c r="E7508" s="2" t="s">
        <v>28</v>
      </c>
      <c r="F7508" s="2" t="s">
        <v>1137</v>
      </c>
      <c r="G7508" s="2">
        <v>0.19</v>
      </c>
      <c r="H7508" s="2">
        <v>0</v>
      </c>
      <c r="I7508" s="2">
        <v>0</v>
      </c>
      <c r="J7508" s="2">
        <v>0.02</v>
      </c>
      <c r="K7508" s="2">
        <v>0.2</v>
      </c>
    </row>
    <row r="7509" spans="1:11" x14ac:dyDescent="0.25">
      <c r="A7509" s="3">
        <v>7509</v>
      </c>
      <c r="B7509" s="3" t="s">
        <v>3685</v>
      </c>
      <c r="C7509" s="3" t="s">
        <v>39</v>
      </c>
      <c r="D7509" s="3">
        <v>2011</v>
      </c>
      <c r="E7509" s="3" t="s">
        <v>28</v>
      </c>
      <c r="F7509" s="3" t="s">
        <v>385</v>
      </c>
      <c r="G7509" s="3">
        <v>0.19</v>
      </c>
      <c r="H7509" s="3">
        <v>0</v>
      </c>
      <c r="I7509" s="3">
        <v>0</v>
      </c>
      <c r="J7509" s="3">
        <v>0.01</v>
      </c>
      <c r="K7509" s="3">
        <v>0.2</v>
      </c>
    </row>
    <row r="7510" spans="1:11" x14ac:dyDescent="0.2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25">
      <c r="A7511" s="3">
        <v>7511</v>
      </c>
      <c r="B7511" s="3" t="s">
        <v>5212</v>
      </c>
      <c r="C7511" s="3" t="s">
        <v>141</v>
      </c>
      <c r="D7511" s="3">
        <v>2014</v>
      </c>
      <c r="E7511" s="3" t="s">
        <v>13</v>
      </c>
      <c r="F7511" s="3" t="s">
        <v>110</v>
      </c>
      <c r="G7511" s="3">
        <v>0.17</v>
      </c>
      <c r="H7511" s="3">
        <v>0.02</v>
      </c>
      <c r="I7511" s="3">
        <v>0</v>
      </c>
      <c r="J7511" s="3">
        <v>0.02</v>
      </c>
      <c r="K7511" s="3">
        <v>0.2</v>
      </c>
    </row>
    <row r="7512" spans="1:11" x14ac:dyDescent="0.25">
      <c r="A7512" s="2">
        <v>7512</v>
      </c>
      <c r="B7512" s="2" t="s">
        <v>5530</v>
      </c>
      <c r="C7512" s="2" t="s">
        <v>46</v>
      </c>
      <c r="D7512" s="2">
        <v>2004</v>
      </c>
      <c r="E7512" s="2" t="s">
        <v>72</v>
      </c>
      <c r="F7512" s="2" t="s">
        <v>176</v>
      </c>
      <c r="G7512" s="2">
        <v>0.1</v>
      </c>
      <c r="H7512" s="2">
        <v>0.08</v>
      </c>
      <c r="I7512" s="2">
        <v>0</v>
      </c>
      <c r="J7512" s="2">
        <v>0.03</v>
      </c>
      <c r="K7512" s="2">
        <v>0.2</v>
      </c>
    </row>
    <row r="7513" spans="1:11" x14ac:dyDescent="0.25">
      <c r="A7513" s="3">
        <v>7513</v>
      </c>
      <c r="B7513" s="3" t="s">
        <v>5531</v>
      </c>
      <c r="C7513" s="3" t="s">
        <v>65</v>
      </c>
      <c r="D7513" s="3">
        <v>2011</v>
      </c>
      <c r="E7513" s="3" t="s">
        <v>43</v>
      </c>
      <c r="F7513" s="3" t="s">
        <v>184</v>
      </c>
      <c r="G7513" s="3">
        <v>0.16</v>
      </c>
      <c r="H7513" s="3">
        <v>0.03</v>
      </c>
      <c r="I7513" s="3">
        <v>0</v>
      </c>
      <c r="J7513" s="3">
        <v>0.01</v>
      </c>
      <c r="K7513" s="3">
        <v>0.2</v>
      </c>
    </row>
    <row r="7514" spans="1:11" x14ac:dyDescent="0.25">
      <c r="A7514" s="2">
        <v>7514</v>
      </c>
      <c r="B7514" s="2" t="s">
        <v>5532</v>
      </c>
      <c r="C7514" s="2" t="s">
        <v>48</v>
      </c>
      <c r="D7514" s="2">
        <v>1995</v>
      </c>
      <c r="E7514" s="2" t="s">
        <v>212</v>
      </c>
      <c r="F7514" s="2" t="s">
        <v>296</v>
      </c>
      <c r="G7514" s="2">
        <v>0</v>
      </c>
      <c r="H7514" s="2">
        <v>0</v>
      </c>
      <c r="I7514" s="2">
        <v>0.2</v>
      </c>
      <c r="J7514" s="2">
        <v>0</v>
      </c>
      <c r="K7514" s="2">
        <v>0.2</v>
      </c>
    </row>
    <row r="7515" spans="1:11" x14ac:dyDescent="0.25">
      <c r="A7515" s="3">
        <v>7515</v>
      </c>
      <c r="B7515" s="3" t="s">
        <v>5533</v>
      </c>
      <c r="C7515" s="3" t="s">
        <v>46</v>
      </c>
      <c r="D7515" s="3">
        <v>2005</v>
      </c>
      <c r="E7515" s="3" t="s">
        <v>13</v>
      </c>
      <c r="F7515" s="3" t="s">
        <v>128</v>
      </c>
      <c r="G7515" s="3">
        <v>0.1</v>
      </c>
      <c r="H7515" s="3">
        <v>0.08</v>
      </c>
      <c r="I7515" s="3">
        <v>0</v>
      </c>
      <c r="J7515" s="3">
        <v>0.03</v>
      </c>
      <c r="K7515" s="3">
        <v>0.2</v>
      </c>
    </row>
    <row r="7516" spans="1:11" x14ac:dyDescent="0.25">
      <c r="A7516" s="2">
        <v>7516</v>
      </c>
      <c r="B7516" s="2" t="s">
        <v>2667</v>
      </c>
      <c r="C7516" s="2" t="s">
        <v>113</v>
      </c>
      <c r="D7516" s="2">
        <v>2001</v>
      </c>
      <c r="E7516" s="2" t="s">
        <v>18</v>
      </c>
      <c r="F7516" s="2" t="s">
        <v>787</v>
      </c>
      <c r="G7516" s="2">
        <v>0.15</v>
      </c>
      <c r="H7516" s="2">
        <v>0.04</v>
      </c>
      <c r="I7516" s="2">
        <v>0</v>
      </c>
      <c r="J7516" s="2">
        <v>0.01</v>
      </c>
      <c r="K7516" s="2">
        <v>0.2</v>
      </c>
    </row>
    <row r="7517" spans="1:11" x14ac:dyDescent="0.25">
      <c r="A7517" s="3">
        <v>7517</v>
      </c>
      <c r="B7517" s="3" t="s">
        <v>3678</v>
      </c>
      <c r="C7517" s="3" t="s">
        <v>12</v>
      </c>
      <c r="D7517" s="3">
        <v>2009</v>
      </c>
      <c r="E7517" s="3" t="s">
        <v>43</v>
      </c>
      <c r="F7517" s="3" t="s">
        <v>121</v>
      </c>
      <c r="G7517" s="3">
        <v>0.17</v>
      </c>
      <c r="H7517" s="3">
        <v>0.02</v>
      </c>
      <c r="I7517" s="3">
        <v>0</v>
      </c>
      <c r="J7517" s="3">
        <v>0.02</v>
      </c>
      <c r="K7517" s="3">
        <v>0.2</v>
      </c>
    </row>
    <row r="7518" spans="1:11" x14ac:dyDescent="0.25">
      <c r="A7518" s="2">
        <v>7518</v>
      </c>
      <c r="B7518" s="2" t="s">
        <v>5534</v>
      </c>
      <c r="C7518" s="2" t="s">
        <v>26</v>
      </c>
      <c r="D7518" s="2">
        <v>2009</v>
      </c>
      <c r="E7518" s="2" t="s">
        <v>24</v>
      </c>
      <c r="F7518" s="2" t="s">
        <v>566</v>
      </c>
      <c r="G7518" s="2">
        <v>0</v>
      </c>
      <c r="H7518" s="2">
        <v>0</v>
      </c>
      <c r="I7518" s="2">
        <v>0.2</v>
      </c>
      <c r="J7518" s="2">
        <v>0</v>
      </c>
      <c r="K7518" s="2">
        <v>0.2</v>
      </c>
    </row>
    <row r="7519" spans="1:11" x14ac:dyDescent="0.25">
      <c r="A7519" s="3">
        <v>7519</v>
      </c>
      <c r="B7519" s="3" t="s">
        <v>5535</v>
      </c>
      <c r="C7519" s="3" t="s">
        <v>39</v>
      </c>
      <c r="D7519" s="3">
        <v>2010</v>
      </c>
      <c r="E7519" s="3" t="s">
        <v>33</v>
      </c>
      <c r="F7519" s="3" t="s">
        <v>3906</v>
      </c>
      <c r="G7519" s="3">
        <v>0.11</v>
      </c>
      <c r="H7519" s="3">
        <v>0.08</v>
      </c>
      <c r="I7519" s="3">
        <v>0</v>
      </c>
      <c r="J7519" s="3">
        <v>0.02</v>
      </c>
      <c r="K7519" s="3">
        <v>0.2</v>
      </c>
    </row>
    <row r="7520" spans="1:11" x14ac:dyDescent="0.2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25">
      <c r="A7521" s="3">
        <v>7521</v>
      </c>
      <c r="B7521" s="3" t="s">
        <v>5537</v>
      </c>
      <c r="C7521" s="3" t="s">
        <v>46</v>
      </c>
      <c r="D7521" s="3">
        <v>2007</v>
      </c>
      <c r="E7521" s="3" t="s">
        <v>43</v>
      </c>
      <c r="F7521" s="3" t="s">
        <v>176</v>
      </c>
      <c r="G7521" s="3">
        <v>0</v>
      </c>
      <c r="H7521" s="3">
        <v>0</v>
      </c>
      <c r="I7521" s="3">
        <v>0.2</v>
      </c>
      <c r="J7521" s="3">
        <v>0</v>
      </c>
      <c r="K7521" s="3">
        <v>0.2</v>
      </c>
    </row>
    <row r="7522" spans="1:11" x14ac:dyDescent="0.25">
      <c r="A7522" s="2">
        <v>7522</v>
      </c>
      <c r="B7522" s="2" t="s">
        <v>5538</v>
      </c>
      <c r="C7522" s="2" t="s">
        <v>46</v>
      </c>
      <c r="D7522" s="2">
        <v>2008</v>
      </c>
      <c r="E7522" s="2" t="s">
        <v>28</v>
      </c>
      <c r="F7522" s="2" t="s">
        <v>59</v>
      </c>
      <c r="G7522" s="2">
        <v>0</v>
      </c>
      <c r="H7522" s="2">
        <v>0.02</v>
      </c>
      <c r="I7522" s="2">
        <v>0</v>
      </c>
      <c r="J7522" s="2">
        <v>0.19</v>
      </c>
      <c r="K7522" s="2">
        <v>0.2</v>
      </c>
    </row>
    <row r="7523" spans="1:11" x14ac:dyDescent="0.25">
      <c r="A7523" s="3">
        <v>7523</v>
      </c>
      <c r="B7523" s="3" t="s">
        <v>2910</v>
      </c>
      <c r="C7523" s="3" t="s">
        <v>118</v>
      </c>
      <c r="D7523" s="3">
        <v>2011</v>
      </c>
      <c r="E7523" s="3" t="s">
        <v>22</v>
      </c>
      <c r="F7523" s="3" t="s">
        <v>878</v>
      </c>
      <c r="G7523" s="3">
        <v>0.09</v>
      </c>
      <c r="H7523" s="3">
        <v>0.09</v>
      </c>
      <c r="I7523" s="3">
        <v>0</v>
      </c>
      <c r="J7523" s="3">
        <v>0.03</v>
      </c>
      <c r="K7523" s="3">
        <v>0.2</v>
      </c>
    </row>
    <row r="7524" spans="1:11" x14ac:dyDescent="0.2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25">
      <c r="A7525" s="3">
        <v>7525</v>
      </c>
      <c r="B7525" s="3" t="s">
        <v>2952</v>
      </c>
      <c r="C7525" s="3" t="s">
        <v>113</v>
      </c>
      <c r="D7525" s="3">
        <v>2005</v>
      </c>
      <c r="E7525" s="3" t="s">
        <v>13</v>
      </c>
      <c r="F7525" s="3" t="s">
        <v>110</v>
      </c>
      <c r="G7525" s="3">
        <v>0.15</v>
      </c>
      <c r="H7525" s="3">
        <v>0.04</v>
      </c>
      <c r="I7525" s="3">
        <v>0</v>
      </c>
      <c r="J7525" s="3">
        <v>0.01</v>
      </c>
      <c r="K7525" s="3">
        <v>0.2</v>
      </c>
    </row>
    <row r="7526" spans="1:11" x14ac:dyDescent="0.25">
      <c r="A7526" s="2">
        <v>7526</v>
      </c>
      <c r="B7526" s="2" t="s">
        <v>3331</v>
      </c>
      <c r="C7526" s="2" t="s">
        <v>42</v>
      </c>
      <c r="D7526" s="2">
        <v>2011</v>
      </c>
      <c r="E7526" s="2" t="s">
        <v>13</v>
      </c>
      <c r="F7526" s="2" t="s">
        <v>44</v>
      </c>
      <c r="G7526" s="2">
        <v>0.15</v>
      </c>
      <c r="H7526" s="2">
        <v>0.03</v>
      </c>
      <c r="I7526" s="2">
        <v>0</v>
      </c>
      <c r="J7526" s="2">
        <v>0.02</v>
      </c>
      <c r="K7526" s="2">
        <v>0.2</v>
      </c>
    </row>
    <row r="7527" spans="1:11" x14ac:dyDescent="0.2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25">
      <c r="A7528" s="2">
        <v>7528</v>
      </c>
      <c r="B7528" s="2" t="s">
        <v>5541</v>
      </c>
      <c r="C7528" s="2" t="s">
        <v>634</v>
      </c>
      <c r="D7528" s="2">
        <v>2000</v>
      </c>
      <c r="E7528" s="2" t="s">
        <v>22</v>
      </c>
      <c r="F7528" s="2" t="s">
        <v>121</v>
      </c>
      <c r="G7528" s="2">
        <v>0</v>
      </c>
      <c r="H7528" s="2">
        <v>0</v>
      </c>
      <c r="I7528" s="2">
        <v>0.2</v>
      </c>
      <c r="J7528" s="2">
        <v>0</v>
      </c>
      <c r="K7528" s="2">
        <v>0.2</v>
      </c>
    </row>
    <row r="7529" spans="1:11" x14ac:dyDescent="0.2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25">
      <c r="A7530" s="2">
        <v>7530</v>
      </c>
      <c r="B7530" s="2" t="s">
        <v>5543</v>
      </c>
      <c r="C7530" s="2" t="s">
        <v>39</v>
      </c>
      <c r="D7530" s="2">
        <v>2008</v>
      </c>
      <c r="E7530" s="2" t="s">
        <v>22</v>
      </c>
      <c r="F7530" s="2" t="s">
        <v>92</v>
      </c>
      <c r="G7530" s="2">
        <v>0.16</v>
      </c>
      <c r="H7530" s="2">
        <v>0.02</v>
      </c>
      <c r="I7530" s="2">
        <v>0.01</v>
      </c>
      <c r="J7530" s="2">
        <v>0.02</v>
      </c>
      <c r="K7530" s="2">
        <v>0.2</v>
      </c>
    </row>
    <row r="7531" spans="1:11" x14ac:dyDescent="0.25">
      <c r="A7531" s="3">
        <v>7531</v>
      </c>
      <c r="B7531" s="3" t="s">
        <v>5544</v>
      </c>
      <c r="C7531" s="3" t="s">
        <v>12</v>
      </c>
      <c r="D7531" s="3">
        <v>2011</v>
      </c>
      <c r="E7531" s="3" t="s">
        <v>28</v>
      </c>
      <c r="F7531" s="3" t="s">
        <v>92</v>
      </c>
      <c r="G7531" s="3">
        <v>0</v>
      </c>
      <c r="H7531" s="3">
        <v>0.17</v>
      </c>
      <c r="I7531" s="3">
        <v>0</v>
      </c>
      <c r="J7531" s="3">
        <v>0.03</v>
      </c>
      <c r="K7531" s="3">
        <v>0.2</v>
      </c>
    </row>
    <row r="7532" spans="1:11" x14ac:dyDescent="0.25">
      <c r="A7532" s="2">
        <v>7532</v>
      </c>
      <c r="B7532" s="2" t="s">
        <v>1509</v>
      </c>
      <c r="C7532" s="2" t="s">
        <v>113</v>
      </c>
      <c r="D7532" s="2">
        <v>2006</v>
      </c>
      <c r="E7532" s="2" t="s">
        <v>18</v>
      </c>
      <c r="F7532" s="2" t="s">
        <v>44</v>
      </c>
      <c r="G7532" s="2">
        <v>0.15</v>
      </c>
      <c r="H7532" s="2">
        <v>0.04</v>
      </c>
      <c r="I7532" s="2">
        <v>0</v>
      </c>
      <c r="J7532" s="2">
        <v>0.01</v>
      </c>
      <c r="K7532" s="2">
        <v>0.2</v>
      </c>
    </row>
    <row r="7533" spans="1:11" x14ac:dyDescent="0.25">
      <c r="A7533" s="3">
        <v>7533</v>
      </c>
      <c r="B7533" s="3" t="s">
        <v>5545</v>
      </c>
      <c r="C7533" s="3" t="s">
        <v>46</v>
      </c>
      <c r="D7533" s="3">
        <v>2000</v>
      </c>
      <c r="E7533" s="3" t="s">
        <v>13</v>
      </c>
      <c r="F7533" s="3" t="s">
        <v>184</v>
      </c>
      <c r="G7533" s="3">
        <v>0</v>
      </c>
      <c r="H7533" s="3">
        <v>0</v>
      </c>
      <c r="I7533" s="3">
        <v>0.2</v>
      </c>
      <c r="J7533" s="3">
        <v>0</v>
      </c>
      <c r="K7533" s="3">
        <v>0.2</v>
      </c>
    </row>
    <row r="7534" spans="1:11" x14ac:dyDescent="0.25">
      <c r="A7534" s="2">
        <v>7534</v>
      </c>
      <c r="B7534" s="2" t="s">
        <v>2770</v>
      </c>
      <c r="C7534" s="2" t="s">
        <v>118</v>
      </c>
      <c r="D7534" s="2">
        <v>2011</v>
      </c>
      <c r="E7534" s="2" t="s">
        <v>31</v>
      </c>
      <c r="F7534" s="2" t="s">
        <v>385</v>
      </c>
      <c r="G7534" s="2">
        <v>0.09</v>
      </c>
      <c r="H7534" s="2">
        <v>0.09</v>
      </c>
      <c r="I7534" s="2">
        <v>0</v>
      </c>
      <c r="J7534" s="2">
        <v>0.03</v>
      </c>
      <c r="K7534" s="2">
        <v>0.2</v>
      </c>
    </row>
    <row r="7535" spans="1:11" x14ac:dyDescent="0.25">
      <c r="A7535" s="3">
        <v>7535</v>
      </c>
      <c r="B7535" s="3" t="s">
        <v>5546</v>
      </c>
      <c r="C7535" s="3" t="s">
        <v>55</v>
      </c>
      <c r="D7535" s="3">
        <v>2005</v>
      </c>
      <c r="E7535" s="3" t="s">
        <v>28</v>
      </c>
      <c r="F7535" s="3" t="s">
        <v>1499</v>
      </c>
      <c r="G7535" s="3">
        <v>0.15</v>
      </c>
      <c r="H7535" s="3">
        <v>0.05</v>
      </c>
      <c r="I7535" s="3">
        <v>0</v>
      </c>
      <c r="J7535" s="3">
        <v>0</v>
      </c>
      <c r="K7535" s="3">
        <v>0.2</v>
      </c>
    </row>
    <row r="7536" spans="1:11" x14ac:dyDescent="0.25">
      <c r="A7536" s="2">
        <v>7536</v>
      </c>
      <c r="B7536" s="2" t="s">
        <v>5547</v>
      </c>
      <c r="C7536" s="2" t="s">
        <v>46</v>
      </c>
      <c r="D7536" s="2">
        <v>2005</v>
      </c>
      <c r="E7536" s="2" t="s">
        <v>28</v>
      </c>
      <c r="F7536" s="2" t="s">
        <v>1137</v>
      </c>
      <c r="G7536" s="2">
        <v>0.1</v>
      </c>
      <c r="H7536" s="2">
        <v>0.08</v>
      </c>
      <c r="I7536" s="2">
        <v>0</v>
      </c>
      <c r="J7536" s="2">
        <v>0.03</v>
      </c>
      <c r="K7536" s="2">
        <v>0.2</v>
      </c>
    </row>
    <row r="7537" spans="1:11" x14ac:dyDescent="0.25">
      <c r="A7537" s="3">
        <v>7537</v>
      </c>
      <c r="B7537" s="3" t="s">
        <v>5548</v>
      </c>
      <c r="C7537" s="3" t="s">
        <v>48</v>
      </c>
      <c r="D7537" s="3">
        <v>1994</v>
      </c>
      <c r="E7537" s="3" t="s">
        <v>18</v>
      </c>
      <c r="F7537" s="3" t="s">
        <v>4225</v>
      </c>
      <c r="G7537" s="3">
        <v>0</v>
      </c>
      <c r="H7537" s="3">
        <v>0</v>
      </c>
      <c r="I7537" s="3">
        <v>0.2</v>
      </c>
      <c r="J7537" s="3">
        <v>0</v>
      </c>
      <c r="K7537" s="3">
        <v>0.2</v>
      </c>
    </row>
    <row r="7538" spans="1:11" x14ac:dyDescent="0.25">
      <c r="A7538" s="2">
        <v>7538</v>
      </c>
      <c r="B7538" s="2" t="s">
        <v>5549</v>
      </c>
      <c r="C7538" s="2" t="s">
        <v>130</v>
      </c>
      <c r="D7538" s="2">
        <v>2012</v>
      </c>
      <c r="E7538" s="2" t="s">
        <v>22</v>
      </c>
      <c r="F7538" s="2" t="s">
        <v>121</v>
      </c>
      <c r="G7538" s="2">
        <v>0</v>
      </c>
      <c r="H7538" s="2">
        <v>0</v>
      </c>
      <c r="I7538" s="2">
        <v>0.2</v>
      </c>
      <c r="J7538" s="2">
        <v>0</v>
      </c>
      <c r="K7538" s="2">
        <v>0.2</v>
      </c>
    </row>
    <row r="7539" spans="1:11" x14ac:dyDescent="0.25">
      <c r="A7539" s="3">
        <v>7539</v>
      </c>
      <c r="B7539" s="3" t="s">
        <v>5550</v>
      </c>
      <c r="C7539" s="3" t="s">
        <v>42</v>
      </c>
      <c r="D7539" s="3">
        <v>2013</v>
      </c>
      <c r="E7539" s="3" t="s">
        <v>22</v>
      </c>
      <c r="F7539" s="3" t="s">
        <v>2320</v>
      </c>
      <c r="G7539" s="3">
        <v>0.05</v>
      </c>
      <c r="H7539" s="3">
        <v>0.05</v>
      </c>
      <c r="I7539" s="3">
        <v>0.09</v>
      </c>
      <c r="J7539" s="3">
        <v>0.02</v>
      </c>
      <c r="K7539" s="3">
        <v>0.2</v>
      </c>
    </row>
    <row r="7540" spans="1:11" x14ac:dyDescent="0.25">
      <c r="A7540" s="2">
        <v>7540</v>
      </c>
      <c r="B7540" s="2" t="s">
        <v>5551</v>
      </c>
      <c r="C7540" s="2" t="s">
        <v>42</v>
      </c>
      <c r="D7540" s="2">
        <v>2014</v>
      </c>
      <c r="E7540" s="2" t="s">
        <v>22</v>
      </c>
      <c r="F7540" s="2" t="s">
        <v>751</v>
      </c>
      <c r="G7540" s="2">
        <v>0.06</v>
      </c>
      <c r="H7540" s="2">
        <v>0.05</v>
      </c>
      <c r="I7540" s="2">
        <v>0.08</v>
      </c>
      <c r="J7540" s="2">
        <v>0.02</v>
      </c>
      <c r="K7540" s="2">
        <v>0.2</v>
      </c>
    </row>
    <row r="7541" spans="1:11" x14ac:dyDescent="0.25">
      <c r="A7541" s="3">
        <v>7541</v>
      </c>
      <c r="B7541" s="3" t="s">
        <v>5552</v>
      </c>
      <c r="C7541" s="3" t="s">
        <v>12</v>
      </c>
      <c r="D7541" s="3">
        <v>2009</v>
      </c>
      <c r="E7541" s="3" t="s">
        <v>28</v>
      </c>
      <c r="F7541" s="3" t="s">
        <v>764</v>
      </c>
      <c r="G7541" s="3">
        <v>0</v>
      </c>
      <c r="H7541" s="3">
        <v>0.19</v>
      </c>
      <c r="I7541" s="3">
        <v>0</v>
      </c>
      <c r="J7541" s="3">
        <v>0.01</v>
      </c>
      <c r="K7541" s="3">
        <v>0.2</v>
      </c>
    </row>
    <row r="7542" spans="1:11" x14ac:dyDescent="0.25">
      <c r="A7542" s="2">
        <v>7542</v>
      </c>
      <c r="B7542" s="2" t="s">
        <v>5553</v>
      </c>
      <c r="C7542" s="2" t="s">
        <v>46</v>
      </c>
      <c r="D7542" s="2">
        <v>2008</v>
      </c>
      <c r="E7542" s="2" t="s">
        <v>13</v>
      </c>
      <c r="F7542" s="2" t="s">
        <v>1137</v>
      </c>
      <c r="G7542" s="2">
        <v>0.1</v>
      </c>
      <c r="H7542" s="2">
        <v>0.08</v>
      </c>
      <c r="I7542" s="2">
        <v>0</v>
      </c>
      <c r="J7542" s="2">
        <v>0.03</v>
      </c>
      <c r="K7542" s="2">
        <v>0.2</v>
      </c>
    </row>
    <row r="7543" spans="1:11" x14ac:dyDescent="0.25">
      <c r="A7543" s="3">
        <v>7543</v>
      </c>
      <c r="B7543" s="3" t="s">
        <v>5554</v>
      </c>
      <c r="C7543" s="3" t="s">
        <v>46</v>
      </c>
      <c r="D7543" s="3">
        <v>2006</v>
      </c>
      <c r="E7543" s="3" t="s">
        <v>72</v>
      </c>
      <c r="F7543" s="3" t="s">
        <v>2832</v>
      </c>
      <c r="G7543" s="3">
        <v>0.1</v>
      </c>
      <c r="H7543" s="3">
        <v>0.08</v>
      </c>
      <c r="I7543" s="3">
        <v>0</v>
      </c>
      <c r="J7543" s="3">
        <v>0.03</v>
      </c>
      <c r="K7543" s="3">
        <v>0.2</v>
      </c>
    </row>
    <row r="7544" spans="1:11" x14ac:dyDescent="0.25">
      <c r="A7544" s="2">
        <v>7544</v>
      </c>
      <c r="B7544" s="2" t="s">
        <v>5555</v>
      </c>
      <c r="C7544" s="2" t="s">
        <v>46</v>
      </c>
      <c r="D7544" s="2">
        <v>2003</v>
      </c>
      <c r="E7544" s="2" t="s">
        <v>13</v>
      </c>
      <c r="F7544" s="2" t="s">
        <v>184</v>
      </c>
      <c r="G7544" s="2">
        <v>0</v>
      </c>
      <c r="H7544" s="2">
        <v>0</v>
      </c>
      <c r="I7544" s="2">
        <v>0.2</v>
      </c>
      <c r="J7544" s="2">
        <v>0</v>
      </c>
      <c r="K7544" s="2">
        <v>0.2</v>
      </c>
    </row>
    <row r="7545" spans="1:11" x14ac:dyDescent="0.25">
      <c r="A7545" s="3">
        <v>7545</v>
      </c>
      <c r="B7545" s="3" t="s">
        <v>5556</v>
      </c>
      <c r="C7545" s="3" t="s">
        <v>42</v>
      </c>
      <c r="D7545" s="3">
        <v>2011</v>
      </c>
      <c r="E7545" s="3" t="s">
        <v>72</v>
      </c>
      <c r="F7545" s="3" t="s">
        <v>2752</v>
      </c>
      <c r="G7545" s="3">
        <v>0.04</v>
      </c>
      <c r="H7545" s="3">
        <v>0.05</v>
      </c>
      <c r="I7545" s="3">
        <v>0.1</v>
      </c>
      <c r="J7545" s="3">
        <v>0.02</v>
      </c>
      <c r="K7545" s="3">
        <v>0.2</v>
      </c>
    </row>
    <row r="7546" spans="1:11" x14ac:dyDescent="0.25">
      <c r="A7546" s="2">
        <v>7546</v>
      </c>
      <c r="B7546" s="2" t="s">
        <v>5557</v>
      </c>
      <c r="C7546" s="2" t="s">
        <v>65</v>
      </c>
      <c r="D7546" s="2">
        <v>2012</v>
      </c>
      <c r="E7546" s="2" t="s">
        <v>72</v>
      </c>
      <c r="F7546" s="2" t="s">
        <v>14</v>
      </c>
      <c r="G7546" s="2">
        <v>0.06</v>
      </c>
      <c r="H7546" s="2">
        <v>0.08</v>
      </c>
      <c r="I7546" s="2">
        <v>0.05</v>
      </c>
      <c r="J7546" s="2">
        <v>0.01</v>
      </c>
      <c r="K7546" s="2">
        <v>0.2</v>
      </c>
    </row>
    <row r="7547" spans="1:11" x14ac:dyDescent="0.25">
      <c r="A7547" s="3">
        <v>7547</v>
      </c>
      <c r="B7547" s="3" t="s">
        <v>5558</v>
      </c>
      <c r="C7547" s="3" t="s">
        <v>26</v>
      </c>
      <c r="D7547" s="3">
        <v>2008</v>
      </c>
      <c r="E7547" s="3" t="s">
        <v>28</v>
      </c>
      <c r="F7547" s="3" t="s">
        <v>764</v>
      </c>
      <c r="G7547" s="3">
        <v>0</v>
      </c>
      <c r="H7547" s="3">
        <v>0.2</v>
      </c>
      <c r="I7547" s="3">
        <v>0</v>
      </c>
      <c r="J7547" s="3">
        <v>0</v>
      </c>
      <c r="K7547" s="3">
        <v>0.2</v>
      </c>
    </row>
    <row r="7548" spans="1:11" x14ac:dyDescent="0.25">
      <c r="A7548" s="2">
        <v>7548</v>
      </c>
      <c r="B7548" s="2" t="s">
        <v>5559</v>
      </c>
      <c r="C7548" s="2" t="s">
        <v>39</v>
      </c>
      <c r="D7548" s="2">
        <v>2011</v>
      </c>
      <c r="E7548" s="2" t="s">
        <v>28</v>
      </c>
      <c r="F7548" s="2" t="s">
        <v>159</v>
      </c>
      <c r="G7548" s="2">
        <v>0.17</v>
      </c>
      <c r="H7548" s="2">
        <v>0.02</v>
      </c>
      <c r="I7548" s="2">
        <v>0</v>
      </c>
      <c r="J7548" s="2">
        <v>0.01</v>
      </c>
      <c r="K7548" s="2">
        <v>0.2</v>
      </c>
    </row>
    <row r="7549" spans="1:11" x14ac:dyDescent="0.25">
      <c r="A7549" s="3">
        <v>7549</v>
      </c>
      <c r="B7549" s="3" t="s">
        <v>2328</v>
      </c>
      <c r="C7549" s="3" t="s">
        <v>130</v>
      </c>
      <c r="D7549" s="3">
        <v>2010</v>
      </c>
      <c r="E7549" s="3" t="s">
        <v>13</v>
      </c>
      <c r="F7549" s="3" t="s">
        <v>59</v>
      </c>
      <c r="G7549" s="3">
        <v>0.19</v>
      </c>
      <c r="H7549" s="3">
        <v>0</v>
      </c>
      <c r="I7549" s="3">
        <v>0</v>
      </c>
      <c r="J7549" s="3">
        <v>0.02</v>
      </c>
      <c r="K7549" s="3">
        <v>0.2</v>
      </c>
    </row>
    <row r="7550" spans="1:11" x14ac:dyDescent="0.2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25">
      <c r="A7551" s="3">
        <v>7551</v>
      </c>
      <c r="B7551" s="3" t="s">
        <v>5100</v>
      </c>
      <c r="C7551" s="3" t="s">
        <v>39</v>
      </c>
      <c r="D7551" s="3">
        <v>2009</v>
      </c>
      <c r="E7551" s="3" t="s">
        <v>13</v>
      </c>
      <c r="F7551" s="3" t="s">
        <v>514</v>
      </c>
      <c r="G7551" s="3">
        <v>0</v>
      </c>
      <c r="H7551" s="3">
        <v>0.19</v>
      </c>
      <c r="I7551" s="3">
        <v>0</v>
      </c>
      <c r="J7551" s="3">
        <v>0.01</v>
      </c>
      <c r="K7551" s="3">
        <v>0.2</v>
      </c>
    </row>
    <row r="7552" spans="1:11" x14ac:dyDescent="0.25">
      <c r="A7552" s="2">
        <v>7552</v>
      </c>
      <c r="B7552" s="2" t="s">
        <v>5561</v>
      </c>
      <c r="C7552" s="2" t="s">
        <v>46</v>
      </c>
      <c r="D7552" s="2">
        <v>2004</v>
      </c>
      <c r="E7552" s="2" t="s">
        <v>18</v>
      </c>
      <c r="F7552" s="2" t="s">
        <v>1681</v>
      </c>
      <c r="G7552" s="2">
        <v>0.1</v>
      </c>
      <c r="H7552" s="2">
        <v>0.08</v>
      </c>
      <c r="I7552" s="2">
        <v>0</v>
      </c>
      <c r="J7552" s="2">
        <v>0.03</v>
      </c>
      <c r="K7552" s="2">
        <v>0.2</v>
      </c>
    </row>
    <row r="7553" spans="1:11" x14ac:dyDescent="0.25">
      <c r="A7553" s="3">
        <v>7553</v>
      </c>
      <c r="B7553" s="3" t="s">
        <v>2932</v>
      </c>
      <c r="C7553" s="3" t="s">
        <v>147</v>
      </c>
      <c r="D7553" s="3">
        <v>2005</v>
      </c>
      <c r="E7553" s="3" t="s">
        <v>28</v>
      </c>
      <c r="F7553" s="3" t="s">
        <v>385</v>
      </c>
      <c r="G7553" s="3">
        <v>0.16</v>
      </c>
      <c r="H7553" s="3">
        <v>0.04</v>
      </c>
      <c r="I7553" s="3">
        <v>0</v>
      </c>
      <c r="J7553" s="3">
        <v>0.01</v>
      </c>
      <c r="K7553" s="3">
        <v>0.2</v>
      </c>
    </row>
    <row r="7554" spans="1:11" x14ac:dyDescent="0.25">
      <c r="A7554" s="2">
        <v>7554</v>
      </c>
      <c r="B7554" s="2" t="s">
        <v>5562</v>
      </c>
      <c r="C7554" s="2" t="s">
        <v>834</v>
      </c>
      <c r="D7554" s="2">
        <v>1996</v>
      </c>
      <c r="E7554" s="2" t="s">
        <v>212</v>
      </c>
      <c r="F7554" s="2" t="s">
        <v>5563</v>
      </c>
      <c r="G7554" s="2">
        <v>0</v>
      </c>
      <c r="H7554" s="2">
        <v>0</v>
      </c>
      <c r="I7554" s="2">
        <v>0.2</v>
      </c>
      <c r="J7554" s="2">
        <v>0</v>
      </c>
      <c r="K7554" s="2">
        <v>0.2</v>
      </c>
    </row>
    <row r="7555" spans="1:11" x14ac:dyDescent="0.25">
      <c r="A7555" s="3">
        <v>7555</v>
      </c>
      <c r="B7555" s="3" t="s">
        <v>5564</v>
      </c>
      <c r="C7555" s="3" t="s">
        <v>4962</v>
      </c>
      <c r="D7555" s="3">
        <v>1994</v>
      </c>
      <c r="E7555" s="3" t="s">
        <v>72</v>
      </c>
      <c r="F7555" s="3" t="s">
        <v>4963</v>
      </c>
      <c r="G7555" s="3">
        <v>0</v>
      </c>
      <c r="H7555" s="3">
        <v>0</v>
      </c>
      <c r="I7555" s="3">
        <v>0.2</v>
      </c>
      <c r="J7555" s="3">
        <v>0</v>
      </c>
      <c r="K7555" s="3">
        <v>0.2</v>
      </c>
    </row>
    <row r="7556" spans="1:11" x14ac:dyDescent="0.25">
      <c r="A7556" s="2">
        <v>7556</v>
      </c>
      <c r="B7556" s="2" t="s">
        <v>2060</v>
      </c>
      <c r="C7556" s="2" t="s">
        <v>113</v>
      </c>
      <c r="D7556" s="2">
        <v>2002</v>
      </c>
      <c r="E7556" s="2" t="s">
        <v>13</v>
      </c>
      <c r="F7556" s="2" t="s">
        <v>608</v>
      </c>
      <c r="G7556" s="2">
        <v>0.15</v>
      </c>
      <c r="H7556" s="2">
        <v>0.04</v>
      </c>
      <c r="I7556" s="2">
        <v>0</v>
      </c>
      <c r="J7556" s="2">
        <v>0.01</v>
      </c>
      <c r="K7556" s="2">
        <v>0.2</v>
      </c>
    </row>
    <row r="7557" spans="1:11" x14ac:dyDescent="0.25">
      <c r="A7557" s="3">
        <v>7557</v>
      </c>
      <c r="B7557" s="3" t="s">
        <v>5565</v>
      </c>
      <c r="C7557" s="3" t="s">
        <v>12</v>
      </c>
      <c r="D7557" s="3">
        <v>2009</v>
      </c>
      <c r="E7557" s="3" t="s">
        <v>43</v>
      </c>
      <c r="F7557" s="3" t="s">
        <v>296</v>
      </c>
      <c r="G7557" s="3">
        <v>0.13</v>
      </c>
      <c r="H7557" s="3">
        <v>0.03</v>
      </c>
      <c r="I7557" s="3">
        <v>0.03</v>
      </c>
      <c r="J7557" s="3">
        <v>0.02</v>
      </c>
      <c r="K7557" s="3">
        <v>0.2</v>
      </c>
    </row>
    <row r="7558" spans="1:11" x14ac:dyDescent="0.25">
      <c r="A7558" s="2">
        <v>7558</v>
      </c>
      <c r="B7558" s="2" t="s">
        <v>5566</v>
      </c>
      <c r="C7558" s="2" t="s">
        <v>12</v>
      </c>
      <c r="D7558" s="2">
        <v>2009</v>
      </c>
      <c r="E7558" s="2" t="s">
        <v>22</v>
      </c>
      <c r="F7558" s="2" t="s">
        <v>451</v>
      </c>
      <c r="G7558" s="2">
        <v>0.16</v>
      </c>
      <c r="H7558" s="2">
        <v>0.02</v>
      </c>
      <c r="I7558" s="2">
        <v>0</v>
      </c>
      <c r="J7558" s="2">
        <v>0.02</v>
      </c>
      <c r="K7558" s="2">
        <v>0.2</v>
      </c>
    </row>
    <row r="7559" spans="1:11" x14ac:dyDescent="0.25">
      <c r="A7559" s="3">
        <v>7559</v>
      </c>
      <c r="B7559" s="3" t="s">
        <v>5567</v>
      </c>
      <c r="C7559" s="3" t="s">
        <v>42</v>
      </c>
      <c r="D7559" s="3">
        <v>2011</v>
      </c>
      <c r="E7559" s="3" t="s">
        <v>31</v>
      </c>
      <c r="F7559" s="3" t="s">
        <v>971</v>
      </c>
      <c r="G7559" s="3">
        <v>0.06</v>
      </c>
      <c r="H7559" s="3">
        <v>0.04</v>
      </c>
      <c r="I7559" s="3">
        <v>0.08</v>
      </c>
      <c r="J7559" s="3">
        <v>0.02</v>
      </c>
      <c r="K7559" s="3">
        <v>0.2</v>
      </c>
    </row>
    <row r="7560" spans="1:11" x14ac:dyDescent="0.25">
      <c r="A7560" s="2">
        <v>7560</v>
      </c>
      <c r="B7560" s="2" t="s">
        <v>5568</v>
      </c>
      <c r="C7560" s="2" t="s">
        <v>46</v>
      </c>
      <c r="D7560" s="2">
        <v>2004</v>
      </c>
      <c r="E7560" s="2" t="s">
        <v>2</v>
      </c>
      <c r="F7560" s="2" t="s">
        <v>61</v>
      </c>
      <c r="G7560" s="2">
        <v>0.1</v>
      </c>
      <c r="H7560" s="2">
        <v>0.08</v>
      </c>
      <c r="I7560" s="2">
        <v>0</v>
      </c>
      <c r="J7560" s="2">
        <v>0.03</v>
      </c>
      <c r="K7560" s="2">
        <v>0.2</v>
      </c>
    </row>
    <row r="7561" spans="1:11" x14ac:dyDescent="0.25">
      <c r="A7561" s="3">
        <v>7561</v>
      </c>
      <c r="B7561" s="3" t="s">
        <v>1907</v>
      </c>
      <c r="C7561" s="3" t="s">
        <v>26</v>
      </c>
      <c r="D7561" s="3">
        <v>2009</v>
      </c>
      <c r="E7561" s="3" t="s">
        <v>22</v>
      </c>
      <c r="F7561" s="3" t="s">
        <v>61</v>
      </c>
      <c r="G7561" s="3">
        <v>0.16</v>
      </c>
      <c r="H7561" s="3">
        <v>0.03</v>
      </c>
      <c r="I7561" s="3">
        <v>0</v>
      </c>
      <c r="J7561" s="3">
        <v>0.02</v>
      </c>
      <c r="K7561" s="3">
        <v>0.2</v>
      </c>
    </row>
    <row r="7562" spans="1:11" x14ac:dyDescent="0.25">
      <c r="A7562" s="2">
        <v>7562</v>
      </c>
      <c r="B7562" s="2" t="s">
        <v>4236</v>
      </c>
      <c r="C7562" s="2" t="s">
        <v>147</v>
      </c>
      <c r="D7562" s="2">
        <v>2003</v>
      </c>
      <c r="E7562" s="2" t="s">
        <v>72</v>
      </c>
      <c r="F7562" s="2" t="s">
        <v>296</v>
      </c>
      <c r="G7562" s="2">
        <v>0</v>
      </c>
      <c r="H7562" s="2">
        <v>0</v>
      </c>
      <c r="I7562" s="2">
        <v>0.2</v>
      </c>
      <c r="J7562" s="2">
        <v>0.01</v>
      </c>
      <c r="K7562" s="2">
        <v>0.2</v>
      </c>
    </row>
    <row r="7563" spans="1:11" x14ac:dyDescent="0.25">
      <c r="A7563" s="3">
        <v>7563</v>
      </c>
      <c r="B7563" s="3" t="s">
        <v>428</v>
      </c>
      <c r="C7563" s="3" t="s">
        <v>118</v>
      </c>
      <c r="D7563" s="3">
        <v>2015</v>
      </c>
      <c r="E7563" s="3" t="s">
        <v>43</v>
      </c>
      <c r="F7563" s="3" t="s">
        <v>92</v>
      </c>
      <c r="G7563" s="3">
        <v>0.1</v>
      </c>
      <c r="H7563" s="3">
        <v>0.08</v>
      </c>
      <c r="I7563" s="3">
        <v>0</v>
      </c>
      <c r="J7563" s="3">
        <v>0.02</v>
      </c>
      <c r="K7563" s="3">
        <v>0.2</v>
      </c>
    </row>
    <row r="7564" spans="1:11" x14ac:dyDescent="0.2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2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25">
      <c r="A7566" s="2">
        <v>7566</v>
      </c>
      <c r="B7566" s="2" t="s">
        <v>5571</v>
      </c>
      <c r="C7566" s="2" t="s">
        <v>118</v>
      </c>
      <c r="D7566" s="2">
        <v>2016</v>
      </c>
      <c r="E7566" s="2" t="s">
        <v>212</v>
      </c>
      <c r="F7566" s="2" t="s">
        <v>44</v>
      </c>
      <c r="G7566" s="2">
        <v>0.09</v>
      </c>
      <c r="H7566" s="2">
        <v>0.1</v>
      </c>
      <c r="I7566" s="2">
        <v>0</v>
      </c>
      <c r="J7566" s="2">
        <v>0.02</v>
      </c>
      <c r="K7566" s="2">
        <v>0.2</v>
      </c>
    </row>
    <row r="7567" spans="1:11" x14ac:dyDescent="0.25">
      <c r="A7567" s="3">
        <v>7567</v>
      </c>
      <c r="B7567" s="3" t="s">
        <v>5572</v>
      </c>
      <c r="C7567" s="3" t="s">
        <v>42</v>
      </c>
      <c r="D7567" s="3">
        <v>2010</v>
      </c>
      <c r="E7567" s="3" t="s">
        <v>13</v>
      </c>
      <c r="F7567" s="3" t="s">
        <v>514</v>
      </c>
      <c r="G7567" s="3">
        <v>0</v>
      </c>
      <c r="H7567" s="3">
        <v>0.15</v>
      </c>
      <c r="I7567" s="3">
        <v>0</v>
      </c>
      <c r="J7567" s="3">
        <v>0.05</v>
      </c>
      <c r="K7567" s="3">
        <v>0.2</v>
      </c>
    </row>
    <row r="7568" spans="1:11" x14ac:dyDescent="0.25">
      <c r="A7568" s="2">
        <v>7568</v>
      </c>
      <c r="B7568" s="2" t="s">
        <v>5573</v>
      </c>
      <c r="C7568" s="2" t="s">
        <v>46</v>
      </c>
      <c r="D7568" s="2">
        <v>2004</v>
      </c>
      <c r="E7568" s="2" t="s">
        <v>13</v>
      </c>
      <c r="F7568" s="2" t="s">
        <v>121</v>
      </c>
      <c r="G7568" s="2">
        <v>0.1</v>
      </c>
      <c r="H7568" s="2">
        <v>0.08</v>
      </c>
      <c r="I7568" s="2">
        <v>0</v>
      </c>
      <c r="J7568" s="2">
        <v>0.03</v>
      </c>
      <c r="K7568" s="2">
        <v>0.2</v>
      </c>
    </row>
    <row r="7569" spans="1:11" x14ac:dyDescent="0.25">
      <c r="A7569" s="3">
        <v>7569</v>
      </c>
      <c r="B7569" s="3" t="s">
        <v>5574</v>
      </c>
      <c r="C7569" s="3" t="s">
        <v>12</v>
      </c>
      <c r="D7569" s="3">
        <v>2009</v>
      </c>
      <c r="E7569" s="3" t="s">
        <v>28</v>
      </c>
      <c r="F7569" s="3" t="s">
        <v>385</v>
      </c>
      <c r="G7569" s="3">
        <v>0.17</v>
      </c>
      <c r="H7569" s="3">
        <v>0.02</v>
      </c>
      <c r="I7569" s="3">
        <v>0</v>
      </c>
      <c r="J7569" s="3">
        <v>0.01</v>
      </c>
      <c r="K7569" s="3">
        <v>0.2</v>
      </c>
    </row>
    <row r="7570" spans="1:11" x14ac:dyDescent="0.25">
      <c r="A7570" s="2">
        <v>7570</v>
      </c>
      <c r="B7570" s="2" t="s">
        <v>5575</v>
      </c>
      <c r="C7570" s="2" t="s">
        <v>46</v>
      </c>
      <c r="D7570" s="2">
        <v>2000</v>
      </c>
      <c r="E7570" s="2" t="s">
        <v>72</v>
      </c>
      <c r="F7570" s="2" t="s">
        <v>124</v>
      </c>
      <c r="G7570" s="2">
        <v>0</v>
      </c>
      <c r="H7570" s="2">
        <v>0</v>
      </c>
      <c r="I7570" s="2">
        <v>0.2</v>
      </c>
      <c r="J7570" s="2">
        <v>0</v>
      </c>
      <c r="K7570" s="2">
        <v>0.2</v>
      </c>
    </row>
    <row r="7571" spans="1:11" x14ac:dyDescent="0.25">
      <c r="A7571" s="3">
        <v>7571</v>
      </c>
      <c r="B7571" s="3" t="s">
        <v>5576</v>
      </c>
      <c r="C7571" s="3" t="s">
        <v>42</v>
      </c>
      <c r="D7571" s="3">
        <v>2011</v>
      </c>
      <c r="E7571" s="3" t="s">
        <v>43</v>
      </c>
      <c r="F7571" s="3" t="s">
        <v>2320</v>
      </c>
      <c r="G7571" s="3">
        <v>0</v>
      </c>
      <c r="H7571" s="3">
        <v>0.03</v>
      </c>
      <c r="I7571" s="3">
        <v>0.16</v>
      </c>
      <c r="J7571" s="3">
        <v>0.01</v>
      </c>
      <c r="K7571" s="3">
        <v>0.2</v>
      </c>
    </row>
    <row r="7572" spans="1:11" x14ac:dyDescent="0.25">
      <c r="A7572" s="2">
        <v>7572</v>
      </c>
      <c r="B7572" s="2" t="s">
        <v>4243</v>
      </c>
      <c r="C7572" s="2" t="s">
        <v>42</v>
      </c>
      <c r="D7572" s="2">
        <v>2007</v>
      </c>
      <c r="E7572" s="2" t="s">
        <v>31</v>
      </c>
      <c r="F7572" s="2" t="s">
        <v>514</v>
      </c>
      <c r="G7572" s="2">
        <v>0.17</v>
      </c>
      <c r="H7572" s="2">
        <v>0.01</v>
      </c>
      <c r="I7572" s="2">
        <v>0</v>
      </c>
      <c r="J7572" s="2">
        <v>0.02</v>
      </c>
      <c r="K7572" s="2">
        <v>0.2</v>
      </c>
    </row>
    <row r="7573" spans="1:11" x14ac:dyDescent="0.2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2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25">
      <c r="A7575" s="3">
        <v>7575</v>
      </c>
      <c r="B7575" s="3" t="s">
        <v>1887</v>
      </c>
      <c r="C7575" s="3" t="s">
        <v>693</v>
      </c>
      <c r="D7575" s="3">
        <v>2012</v>
      </c>
      <c r="E7575" s="3" t="s">
        <v>13</v>
      </c>
      <c r="F7575" s="3" t="s">
        <v>59</v>
      </c>
      <c r="G7575" s="3">
        <v>0.18</v>
      </c>
      <c r="H7575" s="3">
        <v>0</v>
      </c>
      <c r="I7575" s="3">
        <v>0</v>
      </c>
      <c r="J7575" s="3">
        <v>0.02</v>
      </c>
      <c r="K7575" s="3">
        <v>0.2</v>
      </c>
    </row>
    <row r="7576" spans="1:11" x14ac:dyDescent="0.25">
      <c r="A7576" s="2">
        <v>7576</v>
      </c>
      <c r="B7576" s="2" t="s">
        <v>3995</v>
      </c>
      <c r="C7576" s="2" t="s">
        <v>147</v>
      </c>
      <c r="D7576" s="2">
        <v>2004</v>
      </c>
      <c r="E7576" s="2" t="s">
        <v>2</v>
      </c>
      <c r="F7576" s="2" t="s">
        <v>385</v>
      </c>
      <c r="G7576" s="2">
        <v>0.16</v>
      </c>
      <c r="H7576" s="2">
        <v>0.04</v>
      </c>
      <c r="I7576" s="2">
        <v>0</v>
      </c>
      <c r="J7576" s="2">
        <v>0.01</v>
      </c>
      <c r="K7576" s="2">
        <v>0.2</v>
      </c>
    </row>
    <row r="7577" spans="1:11" x14ac:dyDescent="0.25">
      <c r="A7577" s="3">
        <v>7577</v>
      </c>
      <c r="B7577" s="3" t="s">
        <v>5579</v>
      </c>
      <c r="C7577" s="3" t="s">
        <v>67</v>
      </c>
      <c r="D7577" s="3">
        <v>2016</v>
      </c>
      <c r="E7577" s="3" t="s">
        <v>13</v>
      </c>
      <c r="F7577" s="3" t="s">
        <v>110</v>
      </c>
      <c r="G7577" s="3">
        <v>0.13</v>
      </c>
      <c r="H7577" s="3">
        <v>0.04</v>
      </c>
      <c r="I7577" s="3">
        <v>0</v>
      </c>
      <c r="J7577" s="3">
        <v>0.04</v>
      </c>
      <c r="K7577" s="3">
        <v>0.2</v>
      </c>
    </row>
    <row r="7578" spans="1:11" x14ac:dyDescent="0.25">
      <c r="A7578" s="2">
        <v>7578</v>
      </c>
      <c r="B7578" s="2" t="s">
        <v>5580</v>
      </c>
      <c r="C7578" s="2" t="s">
        <v>834</v>
      </c>
      <c r="D7578" s="2">
        <v>1996</v>
      </c>
      <c r="E7578" s="2" t="s">
        <v>31</v>
      </c>
      <c r="F7578" s="2" t="s">
        <v>296</v>
      </c>
      <c r="G7578" s="2">
        <v>0</v>
      </c>
      <c r="H7578" s="2">
        <v>0</v>
      </c>
      <c r="I7578" s="2">
        <v>0.2</v>
      </c>
      <c r="J7578" s="2">
        <v>0</v>
      </c>
      <c r="K7578" s="2">
        <v>0.2</v>
      </c>
    </row>
    <row r="7579" spans="1:11" x14ac:dyDescent="0.25">
      <c r="A7579" s="3">
        <v>7579</v>
      </c>
      <c r="B7579" s="3" t="s">
        <v>5581</v>
      </c>
      <c r="C7579" s="3" t="s">
        <v>26</v>
      </c>
      <c r="D7579" s="3">
        <v>2011</v>
      </c>
      <c r="E7579" s="3" t="s">
        <v>33</v>
      </c>
      <c r="F7579" s="3" t="s">
        <v>159</v>
      </c>
      <c r="G7579" s="3">
        <v>0.13</v>
      </c>
      <c r="H7579" s="3">
        <v>0.06</v>
      </c>
      <c r="I7579" s="3">
        <v>0</v>
      </c>
      <c r="J7579" s="3">
        <v>0.02</v>
      </c>
      <c r="K7579" s="3">
        <v>0.2</v>
      </c>
    </row>
    <row r="7580" spans="1:11" x14ac:dyDescent="0.25">
      <c r="A7580" s="2">
        <v>7580</v>
      </c>
      <c r="B7580" s="2" t="s">
        <v>5582</v>
      </c>
      <c r="C7580" s="2" t="s">
        <v>130</v>
      </c>
      <c r="D7580" s="2">
        <v>2012</v>
      </c>
      <c r="E7580" s="2" t="s">
        <v>43</v>
      </c>
      <c r="F7580" s="2" t="s">
        <v>121</v>
      </c>
      <c r="G7580" s="2">
        <v>0</v>
      </c>
      <c r="H7580" s="2">
        <v>0</v>
      </c>
      <c r="I7580" s="2">
        <v>0.2</v>
      </c>
      <c r="J7580" s="2">
        <v>0</v>
      </c>
      <c r="K7580" s="2">
        <v>0.2</v>
      </c>
    </row>
    <row r="7581" spans="1:11" x14ac:dyDescent="0.25">
      <c r="A7581" s="3">
        <v>7581</v>
      </c>
      <c r="B7581" s="3" t="s">
        <v>1436</v>
      </c>
      <c r="C7581" s="3" t="s">
        <v>113</v>
      </c>
      <c r="D7581" s="3">
        <v>2002</v>
      </c>
      <c r="E7581" s="3" t="s">
        <v>13</v>
      </c>
      <c r="F7581" s="3" t="s">
        <v>121</v>
      </c>
      <c r="G7581" s="3">
        <v>0.15</v>
      </c>
      <c r="H7581" s="3">
        <v>0.04</v>
      </c>
      <c r="I7581" s="3">
        <v>0</v>
      </c>
      <c r="J7581" s="3">
        <v>0.01</v>
      </c>
      <c r="K7581" s="3">
        <v>0.2</v>
      </c>
    </row>
    <row r="7582" spans="1:11" x14ac:dyDescent="0.2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25">
      <c r="A7583" s="3">
        <v>7583</v>
      </c>
      <c r="B7583" s="3" t="s">
        <v>5583</v>
      </c>
      <c r="C7583" s="3" t="s">
        <v>130</v>
      </c>
      <c r="D7583" s="3">
        <v>2011</v>
      </c>
      <c r="E7583" s="3" t="s">
        <v>22</v>
      </c>
      <c r="F7583" s="3" t="s">
        <v>121</v>
      </c>
      <c r="G7583" s="3">
        <v>0</v>
      </c>
      <c r="H7583" s="3">
        <v>0</v>
      </c>
      <c r="I7583" s="3">
        <v>0.2</v>
      </c>
      <c r="J7583" s="3">
        <v>0</v>
      </c>
      <c r="K7583" s="3">
        <v>0.2</v>
      </c>
    </row>
    <row r="7584" spans="1:11" x14ac:dyDescent="0.25">
      <c r="A7584" s="2">
        <v>7584</v>
      </c>
      <c r="B7584" s="2" t="s">
        <v>1431</v>
      </c>
      <c r="C7584" s="2" t="s">
        <v>113</v>
      </c>
      <c r="D7584" s="2">
        <v>2006</v>
      </c>
      <c r="E7584" s="2" t="s">
        <v>18</v>
      </c>
      <c r="F7584" s="2" t="s">
        <v>385</v>
      </c>
      <c r="G7584" s="2">
        <v>0.15</v>
      </c>
      <c r="H7584" s="2">
        <v>0.04</v>
      </c>
      <c r="I7584" s="2">
        <v>0</v>
      </c>
      <c r="J7584" s="2">
        <v>0.01</v>
      </c>
      <c r="K7584" s="2">
        <v>0.2</v>
      </c>
    </row>
    <row r="7585" spans="1:11" x14ac:dyDescent="0.25">
      <c r="A7585" s="3">
        <v>7585</v>
      </c>
      <c r="B7585" s="3" t="s">
        <v>5584</v>
      </c>
      <c r="C7585" s="3" t="s">
        <v>46</v>
      </c>
      <c r="D7585" s="3">
        <v>2003</v>
      </c>
      <c r="E7585" s="3" t="s">
        <v>28</v>
      </c>
      <c r="F7585" s="3" t="s">
        <v>296</v>
      </c>
      <c r="G7585" s="3">
        <v>0</v>
      </c>
      <c r="H7585" s="3">
        <v>0</v>
      </c>
      <c r="I7585" s="3">
        <v>0.2</v>
      </c>
      <c r="J7585" s="3">
        <v>0</v>
      </c>
      <c r="K7585" s="3">
        <v>0.2</v>
      </c>
    </row>
    <row r="7586" spans="1:11" x14ac:dyDescent="0.25">
      <c r="A7586" s="2">
        <v>7586</v>
      </c>
      <c r="B7586" s="2" t="s">
        <v>5585</v>
      </c>
      <c r="C7586" s="2" t="s">
        <v>26</v>
      </c>
      <c r="D7586" s="2">
        <v>2009</v>
      </c>
      <c r="E7586" s="2" t="s">
        <v>33</v>
      </c>
      <c r="F7586" s="2" t="s">
        <v>92</v>
      </c>
      <c r="G7586" s="2">
        <v>0.19</v>
      </c>
      <c r="H7586" s="2">
        <v>0</v>
      </c>
      <c r="I7586" s="2">
        <v>0</v>
      </c>
      <c r="J7586" s="2">
        <v>0.01</v>
      </c>
      <c r="K7586" s="2">
        <v>0.2</v>
      </c>
    </row>
    <row r="7587" spans="1:11" x14ac:dyDescent="0.25">
      <c r="A7587" s="3">
        <v>7587</v>
      </c>
      <c r="B7587" s="3" t="s">
        <v>1001</v>
      </c>
      <c r="C7587" s="3" t="s">
        <v>147</v>
      </c>
      <c r="D7587" s="3">
        <v>2002</v>
      </c>
      <c r="E7587" s="3" t="s">
        <v>18</v>
      </c>
      <c r="F7587" s="3" t="s">
        <v>608</v>
      </c>
      <c r="G7587" s="3">
        <v>0.16</v>
      </c>
      <c r="H7587" s="3">
        <v>0.04</v>
      </c>
      <c r="I7587" s="3">
        <v>0</v>
      </c>
      <c r="J7587" s="3">
        <v>0.01</v>
      </c>
      <c r="K7587" s="3">
        <v>0.2</v>
      </c>
    </row>
    <row r="7588" spans="1:11" x14ac:dyDescent="0.25">
      <c r="A7588" s="2">
        <v>7588</v>
      </c>
      <c r="B7588" s="2" t="s">
        <v>1991</v>
      </c>
      <c r="C7588" s="2" t="s">
        <v>130</v>
      </c>
      <c r="D7588" s="2">
        <v>2008</v>
      </c>
      <c r="E7588" s="2" t="s">
        <v>43</v>
      </c>
      <c r="F7588" s="2" t="s">
        <v>751</v>
      </c>
      <c r="G7588" s="2">
        <v>0.02</v>
      </c>
      <c r="H7588" s="2">
        <v>0</v>
      </c>
      <c r="I7588" s="2">
        <v>0.18</v>
      </c>
      <c r="J7588" s="2">
        <v>0</v>
      </c>
      <c r="K7588" s="2">
        <v>0.2</v>
      </c>
    </row>
    <row r="7589" spans="1:11" x14ac:dyDescent="0.25">
      <c r="A7589" s="3">
        <v>7589</v>
      </c>
      <c r="B7589" s="3" t="s">
        <v>5586</v>
      </c>
      <c r="C7589" s="3" t="s">
        <v>46</v>
      </c>
      <c r="D7589" s="3">
        <v>2005</v>
      </c>
      <c r="E7589" s="3" t="s">
        <v>31</v>
      </c>
      <c r="F7589" s="3" t="s">
        <v>110</v>
      </c>
      <c r="G7589" s="3">
        <v>0.1</v>
      </c>
      <c r="H7589" s="3">
        <v>0.08</v>
      </c>
      <c r="I7589" s="3">
        <v>0</v>
      </c>
      <c r="J7589" s="3">
        <v>0.03</v>
      </c>
      <c r="K7589" s="3">
        <v>0.2</v>
      </c>
    </row>
    <row r="7590" spans="1:11" x14ac:dyDescent="0.2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25">
      <c r="A7591" s="3">
        <v>7591</v>
      </c>
      <c r="B7591" s="3" t="s">
        <v>5588</v>
      </c>
      <c r="C7591" s="3" t="s">
        <v>86</v>
      </c>
      <c r="D7591" s="3">
        <v>1996</v>
      </c>
      <c r="E7591" s="3" t="s">
        <v>22</v>
      </c>
      <c r="F7591" s="3" t="s">
        <v>4935</v>
      </c>
      <c r="G7591" s="3">
        <v>0.06</v>
      </c>
      <c r="H7591" s="3">
        <v>0.04</v>
      </c>
      <c r="I7591" s="3">
        <v>0.09</v>
      </c>
      <c r="J7591" s="3">
        <v>0.01</v>
      </c>
      <c r="K7591" s="3">
        <v>0.2</v>
      </c>
    </row>
    <row r="7592" spans="1:11" x14ac:dyDescent="0.2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25">
      <c r="A7593" s="3">
        <v>7593</v>
      </c>
      <c r="B7593" s="3" t="s">
        <v>3986</v>
      </c>
      <c r="C7593" s="3" t="s">
        <v>67</v>
      </c>
      <c r="D7593" s="3">
        <v>2013</v>
      </c>
      <c r="E7593" s="3" t="s">
        <v>212</v>
      </c>
      <c r="F7593" s="3" t="s">
        <v>61</v>
      </c>
      <c r="G7593" s="3">
        <v>0.1</v>
      </c>
      <c r="H7593" s="3">
        <v>0.08</v>
      </c>
      <c r="I7593" s="3">
        <v>0</v>
      </c>
      <c r="J7593" s="3">
        <v>0.03</v>
      </c>
      <c r="K7593" s="3">
        <v>0.2</v>
      </c>
    </row>
    <row r="7594" spans="1:11" x14ac:dyDescent="0.25">
      <c r="A7594" s="2">
        <v>7594</v>
      </c>
      <c r="B7594" s="2" t="s">
        <v>5590</v>
      </c>
      <c r="C7594" s="2" t="s">
        <v>26</v>
      </c>
      <c r="D7594" s="2">
        <v>2009</v>
      </c>
      <c r="E7594" s="2" t="s">
        <v>28</v>
      </c>
      <c r="F7594" s="2" t="s">
        <v>44</v>
      </c>
      <c r="G7594" s="2">
        <v>0.19</v>
      </c>
      <c r="H7594" s="2">
        <v>0</v>
      </c>
      <c r="I7594" s="2">
        <v>0</v>
      </c>
      <c r="J7594" s="2">
        <v>0.01</v>
      </c>
      <c r="K7594" s="2">
        <v>0.2</v>
      </c>
    </row>
    <row r="7595" spans="1:11" x14ac:dyDescent="0.25">
      <c r="A7595" s="3">
        <v>7595</v>
      </c>
      <c r="B7595" s="3" t="s">
        <v>3902</v>
      </c>
      <c r="C7595" s="3" t="s">
        <v>26</v>
      </c>
      <c r="D7595" s="3">
        <v>2009</v>
      </c>
      <c r="E7595" s="3" t="s">
        <v>28</v>
      </c>
      <c r="F7595" s="3" t="s">
        <v>92</v>
      </c>
      <c r="G7595" s="3">
        <v>0.19</v>
      </c>
      <c r="H7595" s="3">
        <v>0</v>
      </c>
      <c r="I7595" s="3">
        <v>0</v>
      </c>
      <c r="J7595" s="3">
        <v>0.01</v>
      </c>
      <c r="K7595" s="3">
        <v>0.2</v>
      </c>
    </row>
    <row r="7596" spans="1:11" x14ac:dyDescent="0.25">
      <c r="A7596" s="2">
        <v>7596</v>
      </c>
      <c r="B7596" s="2" t="s">
        <v>5591</v>
      </c>
      <c r="C7596" s="2" t="s">
        <v>26</v>
      </c>
      <c r="D7596" s="2">
        <v>2009</v>
      </c>
      <c r="E7596" s="2" t="s">
        <v>33</v>
      </c>
      <c r="F7596" s="2" t="s">
        <v>5592</v>
      </c>
      <c r="G7596" s="2">
        <v>0.19</v>
      </c>
      <c r="H7596" s="2">
        <v>0</v>
      </c>
      <c r="I7596" s="2">
        <v>0</v>
      </c>
      <c r="J7596" s="2">
        <v>0.01</v>
      </c>
      <c r="K7596" s="2">
        <v>0.2</v>
      </c>
    </row>
    <row r="7597" spans="1:11" x14ac:dyDescent="0.2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25">
      <c r="A7598" s="2">
        <v>7598</v>
      </c>
      <c r="B7598" s="2" t="s">
        <v>5593</v>
      </c>
      <c r="C7598" s="2" t="s">
        <v>39</v>
      </c>
      <c r="D7598" s="2">
        <v>2010</v>
      </c>
      <c r="E7598" s="2" t="s">
        <v>28</v>
      </c>
      <c r="F7598" s="2" t="s">
        <v>296</v>
      </c>
      <c r="G7598" s="2">
        <v>0.1</v>
      </c>
      <c r="H7598" s="2">
        <v>0.08</v>
      </c>
      <c r="I7598" s="2">
        <v>0</v>
      </c>
      <c r="J7598" s="2">
        <v>0.02</v>
      </c>
      <c r="K7598" s="2">
        <v>0.2</v>
      </c>
    </row>
    <row r="7599" spans="1:11" x14ac:dyDescent="0.25">
      <c r="A7599" s="3">
        <v>7599</v>
      </c>
      <c r="B7599" s="3" t="s">
        <v>5594</v>
      </c>
      <c r="C7599" s="3" t="s">
        <v>86</v>
      </c>
      <c r="D7599" s="3">
        <v>1997</v>
      </c>
      <c r="E7599" s="3" t="s">
        <v>31</v>
      </c>
      <c r="F7599" s="3" t="s">
        <v>2067</v>
      </c>
      <c r="G7599" s="3">
        <v>0.11</v>
      </c>
      <c r="H7599" s="3">
        <v>0.08</v>
      </c>
      <c r="I7599" s="3">
        <v>0</v>
      </c>
      <c r="J7599" s="3">
        <v>0.01</v>
      </c>
      <c r="K7599" s="3">
        <v>0.2</v>
      </c>
    </row>
    <row r="7600" spans="1:11" x14ac:dyDescent="0.25">
      <c r="A7600" s="2">
        <v>7600</v>
      </c>
      <c r="B7600" s="2" t="s">
        <v>5086</v>
      </c>
      <c r="C7600" s="2" t="s">
        <v>39</v>
      </c>
      <c r="D7600" s="2">
        <v>2007</v>
      </c>
      <c r="E7600" s="2" t="s">
        <v>18</v>
      </c>
      <c r="F7600" s="2" t="s">
        <v>61</v>
      </c>
      <c r="G7600" s="2">
        <v>0.18</v>
      </c>
      <c r="H7600" s="2">
        <v>0</v>
      </c>
      <c r="I7600" s="2">
        <v>0</v>
      </c>
      <c r="J7600" s="2">
        <v>0.02</v>
      </c>
      <c r="K7600" s="2">
        <v>0.2</v>
      </c>
    </row>
    <row r="7601" spans="1:11" x14ac:dyDescent="0.25">
      <c r="A7601" s="3">
        <v>7601</v>
      </c>
      <c r="B7601" s="3" t="s">
        <v>5144</v>
      </c>
      <c r="C7601" s="3" t="s">
        <v>42</v>
      </c>
      <c r="D7601" s="3">
        <v>2009</v>
      </c>
      <c r="E7601" s="3" t="s">
        <v>43</v>
      </c>
      <c r="F7601" s="3" t="s">
        <v>128</v>
      </c>
      <c r="G7601" s="3">
        <v>0.12</v>
      </c>
      <c r="H7601" s="3">
        <v>0.05</v>
      </c>
      <c r="I7601" s="3">
        <v>0</v>
      </c>
      <c r="J7601" s="3">
        <v>0.03</v>
      </c>
      <c r="K7601" s="3">
        <v>0.2</v>
      </c>
    </row>
    <row r="7602" spans="1:11" x14ac:dyDescent="0.25">
      <c r="A7602" s="2">
        <v>7602</v>
      </c>
      <c r="B7602" s="2" t="s">
        <v>5178</v>
      </c>
      <c r="C7602" s="2" t="s">
        <v>46</v>
      </c>
      <c r="D7602" s="2">
        <v>2009</v>
      </c>
      <c r="E7602" s="2" t="s">
        <v>28</v>
      </c>
      <c r="F7602" s="2" t="s">
        <v>445</v>
      </c>
      <c r="G7602" s="2">
        <v>0.1</v>
      </c>
      <c r="H7602" s="2">
        <v>0.08</v>
      </c>
      <c r="I7602" s="2">
        <v>0</v>
      </c>
      <c r="J7602" s="2">
        <v>0.03</v>
      </c>
      <c r="K7602" s="2">
        <v>0.2</v>
      </c>
    </row>
    <row r="7603" spans="1:11" x14ac:dyDescent="0.2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25">
      <c r="A7604" s="2">
        <v>7604</v>
      </c>
      <c r="B7604" s="2" t="s">
        <v>2974</v>
      </c>
      <c r="C7604" s="2" t="s">
        <v>147</v>
      </c>
      <c r="D7604" s="2">
        <v>2004</v>
      </c>
      <c r="E7604" s="2" t="s">
        <v>2</v>
      </c>
      <c r="F7604" s="2" t="s">
        <v>110</v>
      </c>
      <c r="G7604" s="2">
        <v>0.15</v>
      </c>
      <c r="H7604" s="2">
        <v>0.04</v>
      </c>
      <c r="I7604" s="2">
        <v>0</v>
      </c>
      <c r="J7604" s="2">
        <v>0.01</v>
      </c>
      <c r="K7604" s="2">
        <v>0.2</v>
      </c>
    </row>
    <row r="7605" spans="1:11" x14ac:dyDescent="0.25">
      <c r="A7605" s="3">
        <v>7605</v>
      </c>
      <c r="B7605" s="3" t="s">
        <v>5595</v>
      </c>
      <c r="C7605" s="3" t="s">
        <v>86</v>
      </c>
      <c r="D7605" s="3">
        <v>1998</v>
      </c>
      <c r="E7605" s="3" t="s">
        <v>18</v>
      </c>
      <c r="F7605" s="3" t="s">
        <v>59</v>
      </c>
      <c r="G7605" s="3">
        <v>0.11</v>
      </c>
      <c r="H7605" s="3">
        <v>0.08</v>
      </c>
      <c r="I7605" s="3">
        <v>0</v>
      </c>
      <c r="J7605" s="3">
        <v>0.01</v>
      </c>
      <c r="K7605" s="3">
        <v>0.2</v>
      </c>
    </row>
    <row r="7606" spans="1:11" x14ac:dyDescent="0.25">
      <c r="A7606" s="2">
        <v>7606</v>
      </c>
      <c r="B7606" s="2" t="s">
        <v>5596</v>
      </c>
      <c r="C7606" s="2" t="s">
        <v>130</v>
      </c>
      <c r="D7606" s="2">
        <v>2011</v>
      </c>
      <c r="E7606" s="2" t="s">
        <v>22</v>
      </c>
      <c r="F7606" s="2" t="s">
        <v>5286</v>
      </c>
      <c r="G7606" s="2">
        <v>0</v>
      </c>
      <c r="H7606" s="2">
        <v>0</v>
      </c>
      <c r="I7606" s="2">
        <v>0.2</v>
      </c>
      <c r="J7606" s="2">
        <v>0</v>
      </c>
      <c r="K7606" s="2">
        <v>0.2</v>
      </c>
    </row>
    <row r="7607" spans="1:11" x14ac:dyDescent="0.25">
      <c r="A7607" s="3">
        <v>7607</v>
      </c>
      <c r="B7607" s="3" t="s">
        <v>5597</v>
      </c>
      <c r="C7607" s="3" t="s">
        <v>42</v>
      </c>
      <c r="D7607" s="3">
        <v>2010</v>
      </c>
      <c r="E7607" s="3" t="s">
        <v>43</v>
      </c>
      <c r="F7607" s="3" t="s">
        <v>184</v>
      </c>
      <c r="G7607" s="3">
        <v>0.1</v>
      </c>
      <c r="H7607" s="3">
        <v>0.04</v>
      </c>
      <c r="I7607" s="3">
        <v>0.04</v>
      </c>
      <c r="J7607" s="3">
        <v>0.02</v>
      </c>
      <c r="K7607" s="3">
        <v>0.2</v>
      </c>
    </row>
    <row r="7608" spans="1:11" x14ac:dyDescent="0.2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25">
      <c r="A7609" s="3">
        <v>7609</v>
      </c>
      <c r="B7609" s="3" t="s">
        <v>974</v>
      </c>
      <c r="C7609" s="3" t="s">
        <v>141</v>
      </c>
      <c r="D7609" s="3">
        <v>2015</v>
      </c>
      <c r="E7609" s="3" t="s">
        <v>43</v>
      </c>
      <c r="F7609" s="3" t="s">
        <v>650</v>
      </c>
      <c r="G7609" s="3">
        <v>0.1</v>
      </c>
      <c r="H7609" s="3">
        <v>0.09</v>
      </c>
      <c r="I7609" s="3">
        <v>0</v>
      </c>
      <c r="J7609" s="3">
        <v>0.02</v>
      </c>
      <c r="K7609" s="3">
        <v>0.2</v>
      </c>
    </row>
    <row r="7610" spans="1:11" x14ac:dyDescent="0.25">
      <c r="A7610" s="2">
        <v>7610</v>
      </c>
      <c r="B7610" s="2" t="s">
        <v>1226</v>
      </c>
      <c r="C7610" s="2" t="s">
        <v>149</v>
      </c>
      <c r="D7610" s="2">
        <v>2013</v>
      </c>
      <c r="E7610" s="2" t="s">
        <v>72</v>
      </c>
      <c r="F7610" s="2" t="s">
        <v>206</v>
      </c>
      <c r="G7610" s="2">
        <v>0.1</v>
      </c>
      <c r="H7610" s="2">
        <v>0.08</v>
      </c>
      <c r="I7610" s="2">
        <v>0</v>
      </c>
      <c r="J7610" s="2">
        <v>0.02</v>
      </c>
      <c r="K7610" s="2">
        <v>0.2</v>
      </c>
    </row>
    <row r="7611" spans="1:11" x14ac:dyDescent="0.25">
      <c r="A7611" s="3">
        <v>7611</v>
      </c>
      <c r="B7611" s="3" t="s">
        <v>1702</v>
      </c>
      <c r="C7611" s="3" t="s">
        <v>113</v>
      </c>
      <c r="D7611" s="3">
        <v>2003</v>
      </c>
      <c r="E7611" s="3" t="s">
        <v>13</v>
      </c>
      <c r="F7611" s="3" t="s">
        <v>110</v>
      </c>
      <c r="G7611" s="3">
        <v>0.15</v>
      </c>
      <c r="H7611" s="3">
        <v>0.04</v>
      </c>
      <c r="I7611" s="3">
        <v>0</v>
      </c>
      <c r="J7611" s="3">
        <v>0.01</v>
      </c>
      <c r="K7611" s="3">
        <v>0.2</v>
      </c>
    </row>
    <row r="7612" spans="1:11" x14ac:dyDescent="0.25">
      <c r="A7612" s="2">
        <v>7612</v>
      </c>
      <c r="B7612" s="2" t="s">
        <v>5599</v>
      </c>
      <c r="C7612" s="2" t="s">
        <v>26</v>
      </c>
      <c r="D7612" s="2">
        <v>2010</v>
      </c>
      <c r="E7612" s="2" t="s">
        <v>83</v>
      </c>
      <c r="F7612" s="2" t="s">
        <v>92</v>
      </c>
      <c r="G7612" s="2">
        <v>0.13</v>
      </c>
      <c r="H7612" s="2">
        <v>0.06</v>
      </c>
      <c r="I7612" s="2">
        <v>0</v>
      </c>
      <c r="J7612" s="2">
        <v>0.02</v>
      </c>
      <c r="K7612" s="2">
        <v>0.2</v>
      </c>
    </row>
    <row r="7613" spans="1:11" x14ac:dyDescent="0.25">
      <c r="A7613" s="3">
        <v>7613</v>
      </c>
      <c r="B7613" s="3" t="s">
        <v>378</v>
      </c>
      <c r="C7613" s="3" t="s">
        <v>118</v>
      </c>
      <c r="D7613" s="3">
        <v>2004</v>
      </c>
      <c r="E7613" s="3" t="s">
        <v>31</v>
      </c>
      <c r="F7613" s="3" t="s">
        <v>196</v>
      </c>
      <c r="G7613" s="3">
        <v>0.06</v>
      </c>
      <c r="H7613" s="3">
        <v>0.12</v>
      </c>
      <c r="I7613" s="3">
        <v>0</v>
      </c>
      <c r="J7613" s="3">
        <v>0.02</v>
      </c>
      <c r="K7613" s="3">
        <v>0.2</v>
      </c>
    </row>
    <row r="7614" spans="1:11" x14ac:dyDescent="0.25">
      <c r="A7614" s="2">
        <v>7614</v>
      </c>
      <c r="B7614" s="2" t="s">
        <v>5600</v>
      </c>
      <c r="C7614" s="2" t="s">
        <v>46</v>
      </c>
      <c r="D7614" s="2">
        <v>2003</v>
      </c>
      <c r="E7614" s="2" t="s">
        <v>13</v>
      </c>
      <c r="F7614" s="2" t="s">
        <v>59</v>
      </c>
      <c r="G7614" s="2">
        <v>0.1</v>
      </c>
      <c r="H7614" s="2">
        <v>0.08</v>
      </c>
      <c r="I7614" s="2">
        <v>0</v>
      </c>
      <c r="J7614" s="2">
        <v>0.03</v>
      </c>
      <c r="K7614" s="2">
        <v>0.2</v>
      </c>
    </row>
    <row r="7615" spans="1:11" x14ac:dyDescent="0.25">
      <c r="A7615" s="3">
        <v>7615</v>
      </c>
      <c r="B7615" s="3" t="s">
        <v>2455</v>
      </c>
      <c r="C7615" s="3" t="s">
        <v>113</v>
      </c>
      <c r="D7615" s="3">
        <v>2005</v>
      </c>
      <c r="E7615" s="3" t="s">
        <v>43</v>
      </c>
      <c r="F7615" s="3" t="s">
        <v>451</v>
      </c>
      <c r="G7615" s="3">
        <v>0.15</v>
      </c>
      <c r="H7615" s="3">
        <v>0.04</v>
      </c>
      <c r="I7615" s="3">
        <v>0</v>
      </c>
      <c r="J7615" s="3">
        <v>0.01</v>
      </c>
      <c r="K7615" s="3">
        <v>0.2</v>
      </c>
    </row>
    <row r="7616" spans="1:11" x14ac:dyDescent="0.25">
      <c r="A7616" s="2">
        <v>7616</v>
      </c>
      <c r="B7616" s="2" t="s">
        <v>4569</v>
      </c>
      <c r="C7616" s="2" t="s">
        <v>78</v>
      </c>
      <c r="D7616" s="2">
        <v>2000</v>
      </c>
      <c r="E7616" s="2" t="s">
        <v>2</v>
      </c>
      <c r="F7616" s="2" t="s">
        <v>92</v>
      </c>
      <c r="G7616" s="2">
        <v>0.16</v>
      </c>
      <c r="H7616" s="2">
        <v>0.04</v>
      </c>
      <c r="I7616" s="2">
        <v>0</v>
      </c>
      <c r="J7616" s="2">
        <v>0</v>
      </c>
      <c r="K7616" s="2">
        <v>0.2</v>
      </c>
    </row>
    <row r="7617" spans="1:11" x14ac:dyDescent="0.25">
      <c r="A7617" s="3">
        <v>7617</v>
      </c>
      <c r="B7617" s="3" t="s">
        <v>5601</v>
      </c>
      <c r="C7617" s="3" t="s">
        <v>78</v>
      </c>
      <c r="D7617" s="4" t="s">
        <v>225</v>
      </c>
      <c r="E7617" s="3" t="s">
        <v>13</v>
      </c>
      <c r="F7617" s="3" t="s">
        <v>296</v>
      </c>
      <c r="G7617" s="3">
        <v>0</v>
      </c>
      <c r="H7617" s="3">
        <v>0</v>
      </c>
      <c r="I7617" s="3">
        <v>0.17</v>
      </c>
      <c r="J7617" s="3">
        <v>0.03</v>
      </c>
      <c r="K7617" s="3">
        <v>0.2</v>
      </c>
    </row>
    <row r="7618" spans="1:11" x14ac:dyDescent="0.25">
      <c r="A7618" s="2">
        <v>7618</v>
      </c>
      <c r="B7618" s="2" t="s">
        <v>5602</v>
      </c>
      <c r="C7618" s="2" t="s">
        <v>78</v>
      </c>
      <c r="D7618" s="2">
        <v>1999</v>
      </c>
      <c r="E7618" s="2" t="s">
        <v>18</v>
      </c>
      <c r="F7618" s="2" t="s">
        <v>1876</v>
      </c>
      <c r="G7618" s="2">
        <v>0.06</v>
      </c>
      <c r="H7618" s="2">
        <v>0.13</v>
      </c>
      <c r="I7618" s="2">
        <v>0</v>
      </c>
      <c r="J7618" s="2">
        <v>0.01</v>
      </c>
      <c r="K7618" s="2">
        <v>0.2</v>
      </c>
    </row>
    <row r="7619" spans="1:11" x14ac:dyDescent="0.25">
      <c r="A7619" s="3">
        <v>7619</v>
      </c>
      <c r="B7619" s="3" t="s">
        <v>5603</v>
      </c>
      <c r="C7619" s="3" t="s">
        <v>78</v>
      </c>
      <c r="D7619" s="3">
        <v>1997</v>
      </c>
      <c r="E7619" s="3" t="s">
        <v>24</v>
      </c>
      <c r="F7619" s="3" t="s">
        <v>61</v>
      </c>
      <c r="G7619" s="3">
        <v>0.13</v>
      </c>
      <c r="H7619" s="3">
        <v>0.02</v>
      </c>
      <c r="I7619" s="3">
        <v>0.05</v>
      </c>
      <c r="J7619" s="3">
        <v>0</v>
      </c>
      <c r="K7619" s="3">
        <v>0.2</v>
      </c>
    </row>
    <row r="7620" spans="1:11" x14ac:dyDescent="0.25">
      <c r="A7620" s="2">
        <v>7620</v>
      </c>
      <c r="B7620" s="2" t="s">
        <v>5604</v>
      </c>
      <c r="C7620" s="2" t="s">
        <v>78</v>
      </c>
      <c r="D7620" s="2">
        <v>1998</v>
      </c>
      <c r="E7620" s="2" t="s">
        <v>13</v>
      </c>
      <c r="F7620" s="2" t="s">
        <v>3668</v>
      </c>
      <c r="G7620" s="2">
        <v>0.16</v>
      </c>
      <c r="H7620" s="2">
        <v>0.04</v>
      </c>
      <c r="I7620" s="2">
        <v>0</v>
      </c>
      <c r="J7620" s="2">
        <v>0</v>
      </c>
      <c r="K7620" s="2">
        <v>0.2</v>
      </c>
    </row>
    <row r="7621" spans="1:11" x14ac:dyDescent="0.25">
      <c r="A7621" s="3">
        <v>7621</v>
      </c>
      <c r="B7621" s="3" t="s">
        <v>5605</v>
      </c>
      <c r="C7621" s="3" t="s">
        <v>78</v>
      </c>
      <c r="D7621" s="3">
        <v>2000</v>
      </c>
      <c r="E7621" s="3" t="s">
        <v>2</v>
      </c>
      <c r="F7621" s="3" t="s">
        <v>61</v>
      </c>
      <c r="G7621" s="3">
        <v>0.16</v>
      </c>
      <c r="H7621" s="3">
        <v>0.04</v>
      </c>
      <c r="I7621" s="3">
        <v>0</v>
      </c>
      <c r="J7621" s="3">
        <v>0</v>
      </c>
      <c r="K7621" s="3">
        <v>0.2</v>
      </c>
    </row>
    <row r="7622" spans="1:11" x14ac:dyDescent="0.25">
      <c r="A7622" s="2">
        <v>7622</v>
      </c>
      <c r="B7622" s="2" t="s">
        <v>3948</v>
      </c>
      <c r="C7622" s="2" t="s">
        <v>78</v>
      </c>
      <c r="D7622" s="2">
        <v>2000</v>
      </c>
      <c r="E7622" s="2" t="s">
        <v>18</v>
      </c>
      <c r="F7622" s="2" t="s">
        <v>417</v>
      </c>
      <c r="G7622" s="2">
        <v>0.16</v>
      </c>
      <c r="H7622" s="2">
        <v>0.04</v>
      </c>
      <c r="I7622" s="2">
        <v>0</v>
      </c>
      <c r="J7622" s="2">
        <v>0</v>
      </c>
      <c r="K7622" s="2">
        <v>0.2</v>
      </c>
    </row>
    <row r="7623" spans="1:11" x14ac:dyDescent="0.25">
      <c r="A7623" s="3">
        <v>7623</v>
      </c>
      <c r="B7623" s="3" t="s">
        <v>5606</v>
      </c>
      <c r="C7623" s="3" t="s">
        <v>78</v>
      </c>
      <c r="D7623" s="3">
        <v>1998</v>
      </c>
      <c r="E7623" s="3" t="s">
        <v>31</v>
      </c>
      <c r="F7623" s="3" t="s">
        <v>5607</v>
      </c>
      <c r="G7623" s="3">
        <v>0.16</v>
      </c>
      <c r="H7623" s="3">
        <v>0.04</v>
      </c>
      <c r="I7623" s="3">
        <v>0</v>
      </c>
      <c r="J7623" s="3">
        <v>0</v>
      </c>
      <c r="K7623" s="3">
        <v>0.2</v>
      </c>
    </row>
    <row r="7624" spans="1:11" x14ac:dyDescent="0.25">
      <c r="A7624" s="2">
        <v>7624</v>
      </c>
      <c r="B7624" s="2" t="s">
        <v>5608</v>
      </c>
      <c r="C7624" s="2" t="s">
        <v>78</v>
      </c>
      <c r="D7624" s="2">
        <v>2000</v>
      </c>
      <c r="E7624" s="2" t="s">
        <v>18</v>
      </c>
      <c r="F7624" s="2" t="s">
        <v>608</v>
      </c>
      <c r="G7624" s="2">
        <v>0.16</v>
      </c>
      <c r="H7624" s="2">
        <v>0.04</v>
      </c>
      <c r="I7624" s="2">
        <v>0</v>
      </c>
      <c r="J7624" s="2">
        <v>0</v>
      </c>
      <c r="K7624" s="2">
        <v>0.2</v>
      </c>
    </row>
    <row r="7625" spans="1:11" x14ac:dyDescent="0.25">
      <c r="A7625" s="3">
        <v>7625</v>
      </c>
      <c r="B7625" s="3" t="s">
        <v>5609</v>
      </c>
      <c r="C7625" s="3" t="s">
        <v>78</v>
      </c>
      <c r="D7625" s="3">
        <v>1999</v>
      </c>
      <c r="E7625" s="3" t="s">
        <v>212</v>
      </c>
      <c r="F7625" s="3" t="s">
        <v>969</v>
      </c>
      <c r="G7625" s="3">
        <v>0</v>
      </c>
      <c r="H7625" s="3">
        <v>0</v>
      </c>
      <c r="I7625" s="3">
        <v>0.2</v>
      </c>
      <c r="J7625" s="3">
        <v>0</v>
      </c>
      <c r="K7625" s="3">
        <v>0.2</v>
      </c>
    </row>
    <row r="7626" spans="1:11" x14ac:dyDescent="0.25">
      <c r="A7626" s="2">
        <v>7626</v>
      </c>
      <c r="B7626" s="2" t="s">
        <v>5610</v>
      </c>
      <c r="C7626" s="2" t="s">
        <v>78</v>
      </c>
      <c r="D7626" s="2">
        <v>1996</v>
      </c>
      <c r="E7626" s="2" t="s">
        <v>13</v>
      </c>
      <c r="F7626" s="2" t="s">
        <v>1249</v>
      </c>
      <c r="G7626" s="2">
        <v>0.16</v>
      </c>
      <c r="H7626" s="2">
        <v>0.04</v>
      </c>
      <c r="I7626" s="2">
        <v>0</v>
      </c>
      <c r="J7626" s="2">
        <v>0</v>
      </c>
      <c r="K7626" s="2">
        <v>0.2</v>
      </c>
    </row>
    <row r="7627" spans="1:11" x14ac:dyDescent="0.25">
      <c r="A7627" s="3">
        <v>7627</v>
      </c>
      <c r="B7627" s="3" t="s">
        <v>4790</v>
      </c>
      <c r="C7627" s="3" t="s">
        <v>130</v>
      </c>
      <c r="D7627" s="3">
        <v>2006</v>
      </c>
      <c r="E7627" s="3" t="s">
        <v>13</v>
      </c>
      <c r="F7627" s="3" t="s">
        <v>59</v>
      </c>
      <c r="G7627" s="3">
        <v>0.18</v>
      </c>
      <c r="H7627" s="3">
        <v>0</v>
      </c>
      <c r="I7627" s="3">
        <v>0</v>
      </c>
      <c r="J7627" s="3">
        <v>0.02</v>
      </c>
      <c r="K7627" s="3">
        <v>0.2</v>
      </c>
    </row>
    <row r="7628" spans="1:11" x14ac:dyDescent="0.25">
      <c r="A7628" s="2">
        <v>7628</v>
      </c>
      <c r="B7628" s="2" t="s">
        <v>5611</v>
      </c>
      <c r="C7628" s="2" t="s">
        <v>113</v>
      </c>
      <c r="D7628" s="2">
        <v>2003</v>
      </c>
      <c r="E7628" s="2" t="s">
        <v>18</v>
      </c>
      <c r="F7628" s="2" t="s">
        <v>107</v>
      </c>
      <c r="G7628" s="2">
        <v>0.15</v>
      </c>
      <c r="H7628" s="2">
        <v>0.04</v>
      </c>
      <c r="I7628" s="2">
        <v>0</v>
      </c>
      <c r="J7628" s="2">
        <v>0.01</v>
      </c>
      <c r="K7628" s="2">
        <v>0.2</v>
      </c>
    </row>
    <row r="7629" spans="1:11" x14ac:dyDescent="0.25">
      <c r="A7629" s="3">
        <v>7629</v>
      </c>
      <c r="B7629" s="3" t="s">
        <v>5612</v>
      </c>
      <c r="C7629" s="3" t="s">
        <v>130</v>
      </c>
      <c r="D7629" s="3">
        <v>2010</v>
      </c>
      <c r="E7629" s="3" t="s">
        <v>22</v>
      </c>
      <c r="F7629" s="3" t="s">
        <v>121</v>
      </c>
      <c r="G7629" s="3">
        <v>0</v>
      </c>
      <c r="H7629" s="3">
        <v>0</v>
      </c>
      <c r="I7629" s="3">
        <v>0.2</v>
      </c>
      <c r="J7629" s="3">
        <v>0</v>
      </c>
      <c r="K7629" s="3">
        <v>0.2</v>
      </c>
    </row>
    <row r="7630" spans="1:11" x14ac:dyDescent="0.2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25">
      <c r="A7631" s="3">
        <v>7631</v>
      </c>
      <c r="B7631" s="3" t="s">
        <v>5614</v>
      </c>
      <c r="C7631" s="3" t="s">
        <v>65</v>
      </c>
      <c r="D7631" s="3">
        <v>2012</v>
      </c>
      <c r="E7631" s="3" t="s">
        <v>43</v>
      </c>
      <c r="F7631" s="3" t="s">
        <v>5615</v>
      </c>
      <c r="G7631" s="3">
        <v>0.16</v>
      </c>
      <c r="H7631" s="3">
        <v>0</v>
      </c>
      <c r="I7631" s="3">
        <v>0.03</v>
      </c>
      <c r="J7631" s="3">
        <v>0.01</v>
      </c>
      <c r="K7631" s="3">
        <v>0.2</v>
      </c>
    </row>
    <row r="7632" spans="1:11" x14ac:dyDescent="0.25">
      <c r="A7632" s="2">
        <v>7632</v>
      </c>
      <c r="B7632" s="2" t="s">
        <v>1356</v>
      </c>
      <c r="C7632" s="2" t="s">
        <v>26</v>
      </c>
      <c r="D7632" s="2">
        <v>2008</v>
      </c>
      <c r="E7632" s="2" t="s">
        <v>43</v>
      </c>
      <c r="F7632" s="2" t="s">
        <v>223</v>
      </c>
      <c r="G7632" s="2">
        <v>0.16</v>
      </c>
      <c r="H7632" s="2">
        <v>0.03</v>
      </c>
      <c r="I7632" s="2">
        <v>0</v>
      </c>
      <c r="J7632" s="2">
        <v>0.02</v>
      </c>
      <c r="K7632" s="2">
        <v>0.2</v>
      </c>
    </row>
    <row r="7633" spans="1:11" x14ac:dyDescent="0.25">
      <c r="A7633" s="3">
        <v>7633</v>
      </c>
      <c r="B7633" s="3" t="s">
        <v>5616</v>
      </c>
      <c r="C7633" s="3" t="s">
        <v>130</v>
      </c>
      <c r="D7633" s="3">
        <v>2005</v>
      </c>
      <c r="E7633" s="3" t="s">
        <v>72</v>
      </c>
      <c r="F7633" s="3" t="s">
        <v>59</v>
      </c>
      <c r="G7633" s="3">
        <v>0.18</v>
      </c>
      <c r="H7633" s="3">
        <v>0</v>
      </c>
      <c r="I7633" s="3">
        <v>0</v>
      </c>
      <c r="J7633" s="3">
        <v>0.02</v>
      </c>
      <c r="K7633" s="3">
        <v>0.2</v>
      </c>
    </row>
    <row r="7634" spans="1:11" x14ac:dyDescent="0.25">
      <c r="A7634" s="2">
        <v>7634</v>
      </c>
      <c r="B7634" s="2" t="s">
        <v>5617</v>
      </c>
      <c r="C7634" s="2" t="s">
        <v>67</v>
      </c>
      <c r="D7634" s="2">
        <v>2015</v>
      </c>
      <c r="E7634" s="2" t="s">
        <v>13</v>
      </c>
      <c r="F7634" s="2" t="s">
        <v>61</v>
      </c>
      <c r="G7634" s="2">
        <v>0.09</v>
      </c>
      <c r="H7634" s="2">
        <v>0.08</v>
      </c>
      <c r="I7634" s="2">
        <v>0</v>
      </c>
      <c r="J7634" s="2">
        <v>0.03</v>
      </c>
      <c r="K7634" s="2">
        <v>0.2</v>
      </c>
    </row>
    <row r="7635" spans="1:11" x14ac:dyDescent="0.25">
      <c r="A7635" s="3">
        <v>7635</v>
      </c>
      <c r="B7635" s="3" t="s">
        <v>5618</v>
      </c>
      <c r="C7635" s="3" t="s">
        <v>46</v>
      </c>
      <c r="D7635" s="3">
        <v>2002</v>
      </c>
      <c r="E7635" s="3" t="s">
        <v>28</v>
      </c>
      <c r="F7635" s="3" t="s">
        <v>1760</v>
      </c>
      <c r="G7635" s="3">
        <v>0</v>
      </c>
      <c r="H7635" s="3">
        <v>0</v>
      </c>
      <c r="I7635" s="3">
        <v>0.2</v>
      </c>
      <c r="J7635" s="3">
        <v>0</v>
      </c>
      <c r="K7635" s="3">
        <v>0.2</v>
      </c>
    </row>
    <row r="7636" spans="1:11" x14ac:dyDescent="0.2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25">
      <c r="A7637" s="3">
        <v>7637</v>
      </c>
      <c r="B7637" s="3" t="s">
        <v>3192</v>
      </c>
      <c r="C7637" s="3" t="s">
        <v>46</v>
      </c>
      <c r="D7637" s="3">
        <v>2008</v>
      </c>
      <c r="E7637" s="3" t="s">
        <v>18</v>
      </c>
      <c r="F7637" s="3" t="s">
        <v>3193</v>
      </c>
      <c r="G7637" s="3">
        <v>0.1</v>
      </c>
      <c r="H7637" s="3">
        <v>0.08</v>
      </c>
      <c r="I7637" s="3">
        <v>0</v>
      </c>
      <c r="J7637" s="3">
        <v>0.03</v>
      </c>
      <c r="K7637" s="3">
        <v>0.2</v>
      </c>
    </row>
    <row r="7638" spans="1:11" x14ac:dyDescent="0.25">
      <c r="A7638" s="2">
        <v>7638</v>
      </c>
      <c r="B7638" s="2" t="s">
        <v>5619</v>
      </c>
      <c r="C7638" s="2" t="s">
        <v>42</v>
      </c>
      <c r="D7638" s="2">
        <v>2013</v>
      </c>
      <c r="E7638" s="2" t="s">
        <v>22</v>
      </c>
      <c r="F7638" s="2" t="s">
        <v>2320</v>
      </c>
      <c r="G7638" s="2">
        <v>0.06</v>
      </c>
      <c r="H7638" s="2">
        <v>0.02</v>
      </c>
      <c r="I7638" s="2">
        <v>0.1</v>
      </c>
      <c r="J7638" s="2">
        <v>0.01</v>
      </c>
      <c r="K7638" s="2">
        <v>0.2</v>
      </c>
    </row>
    <row r="7639" spans="1:11" x14ac:dyDescent="0.25">
      <c r="A7639" s="3">
        <v>7639</v>
      </c>
      <c r="B7639" s="3" t="s">
        <v>5620</v>
      </c>
      <c r="C7639" s="3" t="s">
        <v>86</v>
      </c>
      <c r="D7639" s="3">
        <v>1999</v>
      </c>
      <c r="E7639" s="3" t="s">
        <v>212</v>
      </c>
      <c r="F7639" s="3" t="s">
        <v>751</v>
      </c>
      <c r="G7639" s="3">
        <v>0</v>
      </c>
      <c r="H7639" s="3">
        <v>0</v>
      </c>
      <c r="I7639" s="3">
        <v>0.19</v>
      </c>
      <c r="J7639" s="3">
        <v>0.01</v>
      </c>
      <c r="K7639" s="3">
        <v>0.2</v>
      </c>
    </row>
    <row r="7640" spans="1:11" x14ac:dyDescent="0.25">
      <c r="A7640" s="2">
        <v>7640</v>
      </c>
      <c r="B7640" s="2" t="s">
        <v>4613</v>
      </c>
      <c r="C7640" s="2" t="s">
        <v>12</v>
      </c>
      <c r="D7640" s="2">
        <v>2010</v>
      </c>
      <c r="E7640" s="2" t="s">
        <v>18</v>
      </c>
      <c r="F7640" s="2" t="s">
        <v>385</v>
      </c>
      <c r="G7640" s="2">
        <v>0.15</v>
      </c>
      <c r="H7640" s="2">
        <v>0.04</v>
      </c>
      <c r="I7640" s="2">
        <v>0</v>
      </c>
      <c r="J7640" s="2">
        <v>0.01</v>
      </c>
      <c r="K7640" s="2">
        <v>0.2</v>
      </c>
    </row>
    <row r="7641" spans="1:11" x14ac:dyDescent="0.25">
      <c r="A7641" s="3">
        <v>7641</v>
      </c>
      <c r="B7641" s="3" t="s">
        <v>5621</v>
      </c>
      <c r="C7641" s="3" t="s">
        <v>12</v>
      </c>
      <c r="D7641" s="3">
        <v>2010</v>
      </c>
      <c r="E7641" s="3" t="s">
        <v>28</v>
      </c>
      <c r="F7641" s="3" t="s">
        <v>296</v>
      </c>
      <c r="G7641" s="3">
        <v>0</v>
      </c>
      <c r="H7641" s="3">
        <v>0.17</v>
      </c>
      <c r="I7641" s="3">
        <v>0</v>
      </c>
      <c r="J7641" s="3">
        <v>0.03</v>
      </c>
      <c r="K7641" s="3">
        <v>0.2</v>
      </c>
    </row>
    <row r="7642" spans="1:11" x14ac:dyDescent="0.25">
      <c r="A7642" s="2">
        <v>7642</v>
      </c>
      <c r="B7642" s="2" t="s">
        <v>2171</v>
      </c>
      <c r="C7642" s="2" t="s">
        <v>42</v>
      </c>
      <c r="D7642" s="2">
        <v>2011</v>
      </c>
      <c r="E7642" s="2" t="s">
        <v>13</v>
      </c>
      <c r="F7642" s="2" t="s">
        <v>385</v>
      </c>
      <c r="G7642" s="2">
        <v>0.08</v>
      </c>
      <c r="H7642" s="2">
        <v>0.09</v>
      </c>
      <c r="I7642" s="2">
        <v>0</v>
      </c>
      <c r="J7642" s="2">
        <v>0.04</v>
      </c>
      <c r="K7642" s="2">
        <v>0.2</v>
      </c>
    </row>
    <row r="7643" spans="1:11" x14ac:dyDescent="0.2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25">
      <c r="A7644" s="2">
        <v>7644</v>
      </c>
      <c r="B7644" s="2" t="s">
        <v>4455</v>
      </c>
      <c r="C7644" s="2" t="s">
        <v>46</v>
      </c>
      <c r="D7644" s="2">
        <v>2009</v>
      </c>
      <c r="E7644" s="2" t="s">
        <v>13</v>
      </c>
      <c r="F7644" s="2" t="s">
        <v>44</v>
      </c>
      <c r="G7644" s="2">
        <v>0.1</v>
      </c>
      <c r="H7644" s="2">
        <v>0.08</v>
      </c>
      <c r="I7644" s="2">
        <v>0</v>
      </c>
      <c r="J7644" s="2">
        <v>0.03</v>
      </c>
      <c r="K7644" s="2">
        <v>0.2</v>
      </c>
    </row>
    <row r="7645" spans="1:11" x14ac:dyDescent="0.25">
      <c r="A7645" s="3">
        <v>7645</v>
      </c>
      <c r="B7645" s="3" t="s">
        <v>3255</v>
      </c>
      <c r="C7645" s="3" t="s">
        <v>113</v>
      </c>
      <c r="D7645" s="3">
        <v>2002</v>
      </c>
      <c r="E7645" s="3" t="s">
        <v>13</v>
      </c>
      <c r="F7645" s="3" t="s">
        <v>61</v>
      </c>
      <c r="G7645" s="3">
        <v>0.15</v>
      </c>
      <c r="H7645" s="3">
        <v>0.04</v>
      </c>
      <c r="I7645" s="3">
        <v>0</v>
      </c>
      <c r="J7645" s="3">
        <v>0.01</v>
      </c>
      <c r="K7645" s="3">
        <v>0.2</v>
      </c>
    </row>
    <row r="7646" spans="1:11" x14ac:dyDescent="0.25">
      <c r="A7646" s="2">
        <v>7646</v>
      </c>
      <c r="B7646" s="2" t="s">
        <v>5623</v>
      </c>
      <c r="C7646" s="2" t="s">
        <v>48</v>
      </c>
      <c r="D7646" s="2">
        <v>1996</v>
      </c>
      <c r="E7646" s="2" t="s">
        <v>22</v>
      </c>
      <c r="F7646" s="2" t="s">
        <v>124</v>
      </c>
      <c r="G7646" s="2">
        <v>0</v>
      </c>
      <c r="H7646" s="2">
        <v>0</v>
      </c>
      <c r="I7646" s="2">
        <v>0.2</v>
      </c>
      <c r="J7646" s="2">
        <v>0</v>
      </c>
      <c r="K7646" s="2">
        <v>0.2</v>
      </c>
    </row>
    <row r="7647" spans="1:11" x14ac:dyDescent="0.2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25">
      <c r="A7648" s="2">
        <v>7648</v>
      </c>
      <c r="B7648" s="2" t="s">
        <v>3632</v>
      </c>
      <c r="C7648" s="2" t="s">
        <v>113</v>
      </c>
      <c r="D7648" s="2">
        <v>2005</v>
      </c>
      <c r="E7648" s="2" t="s">
        <v>43</v>
      </c>
      <c r="F7648" s="2" t="s">
        <v>110</v>
      </c>
      <c r="G7648" s="2">
        <v>0.15</v>
      </c>
      <c r="H7648" s="2">
        <v>0.04</v>
      </c>
      <c r="I7648" s="2">
        <v>0</v>
      </c>
      <c r="J7648" s="2">
        <v>0.01</v>
      </c>
      <c r="K7648" s="2">
        <v>0.2</v>
      </c>
    </row>
    <row r="7649" spans="1:11" x14ac:dyDescent="0.25">
      <c r="A7649" s="3">
        <v>7649</v>
      </c>
      <c r="B7649" s="3" t="s">
        <v>5625</v>
      </c>
      <c r="C7649" s="3" t="s">
        <v>834</v>
      </c>
      <c r="D7649" s="3">
        <v>1994</v>
      </c>
      <c r="E7649" s="3" t="s">
        <v>31</v>
      </c>
      <c r="F7649" s="3" t="s">
        <v>121</v>
      </c>
      <c r="G7649" s="3">
        <v>0</v>
      </c>
      <c r="H7649" s="3">
        <v>0</v>
      </c>
      <c r="I7649" s="3">
        <v>0.2</v>
      </c>
      <c r="J7649" s="3">
        <v>0</v>
      </c>
      <c r="K7649" s="3">
        <v>0.2</v>
      </c>
    </row>
    <row r="7650" spans="1:11" x14ac:dyDescent="0.25">
      <c r="A7650" s="2">
        <v>7650</v>
      </c>
      <c r="B7650" s="2" t="s">
        <v>1770</v>
      </c>
      <c r="C7650" s="2" t="s">
        <v>118</v>
      </c>
      <c r="D7650" s="5" t="s">
        <v>225</v>
      </c>
      <c r="E7650" s="2" t="s">
        <v>43</v>
      </c>
      <c r="F7650" s="2" t="s">
        <v>110</v>
      </c>
      <c r="G7650" s="2">
        <v>0.02</v>
      </c>
      <c r="H7650" s="2">
        <v>0.15</v>
      </c>
      <c r="I7650" s="2">
        <v>0</v>
      </c>
      <c r="J7650" s="2">
        <v>0.02</v>
      </c>
      <c r="K7650" s="2">
        <v>0.2</v>
      </c>
    </row>
    <row r="7651" spans="1:11" x14ac:dyDescent="0.25">
      <c r="A7651" s="3">
        <v>7651</v>
      </c>
      <c r="B7651" s="3" t="s">
        <v>5626</v>
      </c>
      <c r="C7651" s="3" t="s">
        <v>42</v>
      </c>
      <c r="D7651" s="3">
        <v>2013</v>
      </c>
      <c r="E7651" s="3" t="s">
        <v>13</v>
      </c>
      <c r="F7651" s="3" t="s">
        <v>184</v>
      </c>
      <c r="G7651" s="3">
        <v>0</v>
      </c>
      <c r="H7651" s="3">
        <v>0</v>
      </c>
      <c r="I7651" s="3">
        <v>0.2</v>
      </c>
      <c r="J7651" s="3">
        <v>0</v>
      </c>
      <c r="K7651" s="3">
        <v>0.2</v>
      </c>
    </row>
    <row r="7652" spans="1:11" x14ac:dyDescent="0.2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25">
      <c r="A7653" s="3">
        <v>7653</v>
      </c>
      <c r="B7653" s="3" t="s">
        <v>5628</v>
      </c>
      <c r="C7653" s="3" t="s">
        <v>67</v>
      </c>
      <c r="D7653" s="3">
        <v>2016</v>
      </c>
      <c r="E7653" s="3" t="s">
        <v>31</v>
      </c>
      <c r="F7653" s="3" t="s">
        <v>44</v>
      </c>
      <c r="G7653" s="3">
        <v>0.05</v>
      </c>
      <c r="H7653" s="3">
        <v>0.11</v>
      </c>
      <c r="I7653" s="3">
        <v>0.01</v>
      </c>
      <c r="J7653" s="3">
        <v>0.03</v>
      </c>
      <c r="K7653" s="3">
        <v>0.2</v>
      </c>
    </row>
    <row r="7654" spans="1:11" x14ac:dyDescent="0.25">
      <c r="A7654" s="2">
        <v>7654</v>
      </c>
      <c r="B7654" s="2" t="s">
        <v>3946</v>
      </c>
      <c r="C7654" s="2" t="s">
        <v>42</v>
      </c>
      <c r="D7654" s="2">
        <v>2010</v>
      </c>
      <c r="E7654" s="2" t="s">
        <v>33</v>
      </c>
      <c r="F7654" s="2" t="s">
        <v>184</v>
      </c>
      <c r="G7654" s="2">
        <v>0.12</v>
      </c>
      <c r="H7654" s="2">
        <v>0.05</v>
      </c>
      <c r="I7654" s="2">
        <v>0</v>
      </c>
      <c r="J7654" s="2">
        <v>0.02</v>
      </c>
      <c r="K7654" s="2">
        <v>0.2</v>
      </c>
    </row>
    <row r="7655" spans="1:11" x14ac:dyDescent="0.25">
      <c r="A7655" s="3">
        <v>7655</v>
      </c>
      <c r="B7655" s="3" t="s">
        <v>2561</v>
      </c>
      <c r="C7655" s="3" t="s">
        <v>46</v>
      </c>
      <c r="D7655" s="3">
        <v>2007</v>
      </c>
      <c r="E7655" s="3" t="s">
        <v>13</v>
      </c>
      <c r="F7655" s="3" t="s">
        <v>963</v>
      </c>
      <c r="G7655" s="3">
        <v>0.1</v>
      </c>
      <c r="H7655" s="3">
        <v>0.08</v>
      </c>
      <c r="I7655" s="3">
        <v>0</v>
      </c>
      <c r="J7655" s="3">
        <v>0.03</v>
      </c>
      <c r="K7655" s="3">
        <v>0.2</v>
      </c>
    </row>
    <row r="7656" spans="1:11" x14ac:dyDescent="0.25">
      <c r="A7656" s="2">
        <v>7656</v>
      </c>
      <c r="B7656" s="2" t="s">
        <v>4451</v>
      </c>
      <c r="C7656" s="2" t="s">
        <v>634</v>
      </c>
      <c r="D7656" s="2">
        <v>2000</v>
      </c>
      <c r="E7656" s="2" t="s">
        <v>22</v>
      </c>
      <c r="F7656" s="2" t="s">
        <v>92</v>
      </c>
      <c r="G7656" s="2">
        <v>0</v>
      </c>
      <c r="H7656" s="2">
        <v>0</v>
      </c>
      <c r="I7656" s="2">
        <v>0.2</v>
      </c>
      <c r="J7656" s="2">
        <v>0</v>
      </c>
      <c r="K7656" s="2">
        <v>0.2</v>
      </c>
    </row>
    <row r="7657" spans="1:11" x14ac:dyDescent="0.25">
      <c r="A7657" s="3">
        <v>7657</v>
      </c>
      <c r="B7657" s="3" t="s">
        <v>5629</v>
      </c>
      <c r="C7657" s="3" t="s">
        <v>86</v>
      </c>
      <c r="D7657" s="3">
        <v>1996</v>
      </c>
      <c r="E7657" s="3" t="s">
        <v>28</v>
      </c>
      <c r="F7657" s="3" t="s">
        <v>59</v>
      </c>
      <c r="G7657" s="3">
        <v>0.02</v>
      </c>
      <c r="H7657" s="3">
        <v>0.01</v>
      </c>
      <c r="I7657" s="3">
        <v>0.16</v>
      </c>
      <c r="J7657" s="3">
        <v>0.01</v>
      </c>
      <c r="K7657" s="3">
        <v>0.2</v>
      </c>
    </row>
    <row r="7658" spans="1:11" x14ac:dyDescent="0.25">
      <c r="A7658" s="2">
        <v>7658</v>
      </c>
      <c r="B7658" s="2" t="s">
        <v>5630</v>
      </c>
      <c r="C7658" s="2" t="s">
        <v>26</v>
      </c>
      <c r="D7658" s="2">
        <v>2008</v>
      </c>
      <c r="E7658" s="2" t="s">
        <v>28</v>
      </c>
      <c r="F7658" s="2" t="s">
        <v>451</v>
      </c>
      <c r="G7658" s="2">
        <v>0.18</v>
      </c>
      <c r="H7658" s="2">
        <v>0</v>
      </c>
      <c r="I7658" s="2">
        <v>0</v>
      </c>
      <c r="J7658" s="2">
        <v>0.01</v>
      </c>
      <c r="K7658" s="2">
        <v>0.2</v>
      </c>
    </row>
    <row r="7659" spans="1:11" x14ac:dyDescent="0.25">
      <c r="A7659" s="3">
        <v>7659</v>
      </c>
      <c r="B7659" s="3" t="s">
        <v>2171</v>
      </c>
      <c r="C7659" s="3" t="s">
        <v>12</v>
      </c>
      <c r="D7659" s="3">
        <v>2011</v>
      </c>
      <c r="E7659" s="3" t="s">
        <v>13</v>
      </c>
      <c r="F7659" s="3" t="s">
        <v>385</v>
      </c>
      <c r="G7659" s="3">
        <v>0.12</v>
      </c>
      <c r="H7659" s="3">
        <v>0.06</v>
      </c>
      <c r="I7659" s="3">
        <v>0</v>
      </c>
      <c r="J7659" s="3">
        <v>0.02</v>
      </c>
      <c r="K7659" s="3">
        <v>0.2</v>
      </c>
    </row>
    <row r="7660" spans="1:11" x14ac:dyDescent="0.25">
      <c r="A7660" s="2">
        <v>7660</v>
      </c>
      <c r="B7660" s="2" t="s">
        <v>4671</v>
      </c>
      <c r="C7660" s="2" t="s">
        <v>39</v>
      </c>
      <c r="D7660" s="2">
        <v>2014</v>
      </c>
      <c r="E7660" s="2" t="s">
        <v>83</v>
      </c>
      <c r="F7660" s="2" t="s">
        <v>4672</v>
      </c>
      <c r="G7660" s="2">
        <v>0.05</v>
      </c>
      <c r="H7660" s="2">
        <v>0.13</v>
      </c>
      <c r="I7660" s="2">
        <v>0</v>
      </c>
      <c r="J7660" s="2">
        <v>0.02</v>
      </c>
      <c r="K7660" s="2">
        <v>0.2</v>
      </c>
    </row>
    <row r="7661" spans="1:11" x14ac:dyDescent="0.25">
      <c r="A7661" s="3">
        <v>7661</v>
      </c>
      <c r="B7661" s="3" t="s">
        <v>2236</v>
      </c>
      <c r="C7661" s="3" t="s">
        <v>113</v>
      </c>
      <c r="D7661" s="3">
        <v>2004</v>
      </c>
      <c r="E7661" s="3" t="s">
        <v>43</v>
      </c>
      <c r="F7661" s="3" t="s">
        <v>61</v>
      </c>
      <c r="G7661" s="3">
        <v>0.15</v>
      </c>
      <c r="H7661" s="3">
        <v>0.04</v>
      </c>
      <c r="I7661" s="3">
        <v>0</v>
      </c>
      <c r="J7661" s="3">
        <v>0.01</v>
      </c>
      <c r="K7661" s="3">
        <v>0.2</v>
      </c>
    </row>
    <row r="7662" spans="1:11" x14ac:dyDescent="0.25">
      <c r="A7662" s="2">
        <v>7662</v>
      </c>
      <c r="B7662" s="2" t="s">
        <v>1041</v>
      </c>
      <c r="C7662" s="2" t="s">
        <v>147</v>
      </c>
      <c r="D7662" s="2">
        <v>2004</v>
      </c>
      <c r="E7662" s="2" t="s">
        <v>13</v>
      </c>
      <c r="F7662" s="2" t="s">
        <v>110</v>
      </c>
      <c r="G7662" s="2">
        <v>0.15</v>
      </c>
      <c r="H7662" s="2">
        <v>0.04</v>
      </c>
      <c r="I7662" s="2">
        <v>0</v>
      </c>
      <c r="J7662" s="2">
        <v>0.01</v>
      </c>
      <c r="K7662" s="2">
        <v>0.2</v>
      </c>
    </row>
    <row r="7663" spans="1:11" x14ac:dyDescent="0.25">
      <c r="A7663" s="3">
        <v>7663</v>
      </c>
      <c r="B7663" s="3" t="s">
        <v>5626</v>
      </c>
      <c r="C7663" s="3" t="s">
        <v>130</v>
      </c>
      <c r="D7663" s="3">
        <v>2013</v>
      </c>
      <c r="E7663" s="3" t="s">
        <v>13</v>
      </c>
      <c r="F7663" s="3" t="s">
        <v>184</v>
      </c>
      <c r="G7663" s="3">
        <v>0</v>
      </c>
      <c r="H7663" s="3">
        <v>0</v>
      </c>
      <c r="I7663" s="3">
        <v>0.2</v>
      </c>
      <c r="J7663" s="3">
        <v>0</v>
      </c>
      <c r="K7663" s="3">
        <v>0.2</v>
      </c>
    </row>
    <row r="7664" spans="1:11" x14ac:dyDescent="0.25">
      <c r="A7664" s="2">
        <v>7664</v>
      </c>
      <c r="B7664" s="2" t="s">
        <v>5631</v>
      </c>
      <c r="C7664" s="2" t="s">
        <v>46</v>
      </c>
      <c r="D7664" s="2">
        <v>2005</v>
      </c>
      <c r="E7664" s="2" t="s">
        <v>43</v>
      </c>
      <c r="F7664" s="2" t="s">
        <v>184</v>
      </c>
      <c r="G7664" s="2">
        <v>0.1</v>
      </c>
      <c r="H7664" s="2">
        <v>0.08</v>
      </c>
      <c r="I7664" s="2">
        <v>0</v>
      </c>
      <c r="J7664" s="2">
        <v>0.03</v>
      </c>
      <c r="K7664" s="2">
        <v>0.2</v>
      </c>
    </row>
    <row r="7665" spans="1:11" x14ac:dyDescent="0.25">
      <c r="A7665" s="3">
        <v>7665</v>
      </c>
      <c r="B7665" s="3" t="s">
        <v>5632</v>
      </c>
      <c r="C7665" s="3" t="s">
        <v>26</v>
      </c>
      <c r="D7665" s="3">
        <v>2008</v>
      </c>
      <c r="E7665" s="3" t="s">
        <v>28</v>
      </c>
      <c r="F7665" s="3" t="s">
        <v>92</v>
      </c>
      <c r="G7665" s="3">
        <v>0</v>
      </c>
      <c r="H7665" s="3">
        <v>0.2</v>
      </c>
      <c r="I7665" s="3">
        <v>0</v>
      </c>
      <c r="J7665" s="3">
        <v>0</v>
      </c>
      <c r="K7665" s="3">
        <v>0.2</v>
      </c>
    </row>
    <row r="7666" spans="1:11" x14ac:dyDescent="0.25">
      <c r="A7666" s="2">
        <v>7666</v>
      </c>
      <c r="B7666" s="2" t="s">
        <v>5633</v>
      </c>
      <c r="C7666" s="2" t="s">
        <v>39</v>
      </c>
      <c r="D7666" s="2">
        <v>2007</v>
      </c>
      <c r="E7666" s="2" t="s">
        <v>31</v>
      </c>
      <c r="F7666" s="2" t="s">
        <v>61</v>
      </c>
      <c r="G7666" s="2">
        <v>0.18</v>
      </c>
      <c r="H7666" s="2">
        <v>0.01</v>
      </c>
      <c r="I7666" s="2">
        <v>0</v>
      </c>
      <c r="J7666" s="2">
        <v>0.01</v>
      </c>
      <c r="K7666" s="2">
        <v>0.2</v>
      </c>
    </row>
    <row r="7667" spans="1:11" x14ac:dyDescent="0.25">
      <c r="A7667" s="3">
        <v>7667</v>
      </c>
      <c r="B7667" s="3" t="s">
        <v>1227</v>
      </c>
      <c r="C7667" s="3" t="s">
        <v>693</v>
      </c>
      <c r="D7667" s="3">
        <v>2011</v>
      </c>
      <c r="E7667" s="3" t="s">
        <v>18</v>
      </c>
      <c r="F7667" s="3" t="s">
        <v>296</v>
      </c>
      <c r="G7667" s="3">
        <v>0.04</v>
      </c>
      <c r="H7667" s="3">
        <v>0.08</v>
      </c>
      <c r="I7667" s="3">
        <v>0.05</v>
      </c>
      <c r="J7667" s="3">
        <v>0.03</v>
      </c>
      <c r="K7667" s="3">
        <v>0.2</v>
      </c>
    </row>
    <row r="7668" spans="1:11" x14ac:dyDescent="0.2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25">
      <c r="A7669" s="3">
        <v>7669</v>
      </c>
      <c r="B7669" s="3" t="s">
        <v>5635</v>
      </c>
      <c r="C7669" s="3" t="s">
        <v>46</v>
      </c>
      <c r="D7669" s="3">
        <v>2003</v>
      </c>
      <c r="E7669" s="3" t="s">
        <v>212</v>
      </c>
      <c r="F7669" s="3" t="s">
        <v>61</v>
      </c>
      <c r="G7669" s="3">
        <v>0.1</v>
      </c>
      <c r="H7669" s="3">
        <v>0.08</v>
      </c>
      <c r="I7669" s="3">
        <v>0</v>
      </c>
      <c r="J7669" s="3">
        <v>0.03</v>
      </c>
      <c r="K7669" s="3">
        <v>0.2</v>
      </c>
    </row>
    <row r="7670" spans="1:11" x14ac:dyDescent="0.25">
      <c r="A7670" s="2">
        <v>7670</v>
      </c>
      <c r="B7670" s="2" t="s">
        <v>5636</v>
      </c>
      <c r="C7670" s="2" t="s">
        <v>12</v>
      </c>
      <c r="D7670" s="2">
        <v>2011</v>
      </c>
      <c r="E7670" s="2" t="s">
        <v>28</v>
      </c>
      <c r="F7670" s="2" t="s">
        <v>92</v>
      </c>
      <c r="G7670" s="2">
        <v>0.19</v>
      </c>
      <c r="H7670" s="2">
        <v>0</v>
      </c>
      <c r="I7670" s="2">
        <v>0</v>
      </c>
      <c r="J7670" s="2">
        <v>0.01</v>
      </c>
      <c r="K7670" s="2">
        <v>0.2</v>
      </c>
    </row>
    <row r="7671" spans="1:11" x14ac:dyDescent="0.25">
      <c r="A7671" s="3">
        <v>7671</v>
      </c>
      <c r="B7671" s="3" t="s">
        <v>1253</v>
      </c>
      <c r="C7671" s="3" t="s">
        <v>113</v>
      </c>
      <c r="D7671" s="3">
        <v>2001</v>
      </c>
      <c r="E7671" s="3" t="s">
        <v>13</v>
      </c>
      <c r="F7671" s="3" t="s">
        <v>417</v>
      </c>
      <c r="G7671" s="3">
        <v>0.15</v>
      </c>
      <c r="H7671" s="3">
        <v>0.04</v>
      </c>
      <c r="I7671" s="3">
        <v>0</v>
      </c>
      <c r="J7671" s="3">
        <v>0.01</v>
      </c>
      <c r="K7671" s="3">
        <v>0.2</v>
      </c>
    </row>
    <row r="7672" spans="1:11" x14ac:dyDescent="0.25">
      <c r="A7672" s="2">
        <v>7672</v>
      </c>
      <c r="B7672" s="2" t="s">
        <v>5637</v>
      </c>
      <c r="C7672" s="2" t="s">
        <v>26</v>
      </c>
      <c r="D7672" s="2">
        <v>2009</v>
      </c>
      <c r="E7672" s="2" t="s">
        <v>33</v>
      </c>
      <c r="F7672" s="2" t="s">
        <v>110</v>
      </c>
      <c r="G7672" s="2">
        <v>0.18</v>
      </c>
      <c r="H7672" s="2">
        <v>0</v>
      </c>
      <c r="I7672" s="2">
        <v>0</v>
      </c>
      <c r="J7672" s="2">
        <v>0.01</v>
      </c>
      <c r="K7672" s="2">
        <v>0.2</v>
      </c>
    </row>
    <row r="7673" spans="1:11" x14ac:dyDescent="0.25">
      <c r="A7673" s="3">
        <v>7673</v>
      </c>
      <c r="B7673" s="3" t="s">
        <v>5638</v>
      </c>
      <c r="C7673" s="3" t="s">
        <v>130</v>
      </c>
      <c r="D7673" s="3">
        <v>2012</v>
      </c>
      <c r="E7673" s="3" t="s">
        <v>13</v>
      </c>
      <c r="F7673" s="3" t="s">
        <v>184</v>
      </c>
      <c r="G7673" s="3">
        <v>0</v>
      </c>
      <c r="H7673" s="3">
        <v>0</v>
      </c>
      <c r="I7673" s="3">
        <v>0.2</v>
      </c>
      <c r="J7673" s="3">
        <v>0</v>
      </c>
      <c r="K7673" s="3">
        <v>0.2</v>
      </c>
    </row>
    <row r="7674" spans="1:11" x14ac:dyDescent="0.25">
      <c r="A7674" s="2">
        <v>7674</v>
      </c>
      <c r="B7674" s="2" t="s">
        <v>5639</v>
      </c>
      <c r="C7674" s="2" t="s">
        <v>65</v>
      </c>
      <c r="D7674" s="2">
        <v>2016</v>
      </c>
      <c r="E7674" s="2" t="s">
        <v>43</v>
      </c>
      <c r="F7674" s="2" t="s">
        <v>1131</v>
      </c>
      <c r="G7674" s="2">
        <v>0</v>
      </c>
      <c r="H7674" s="2">
        <v>0</v>
      </c>
      <c r="I7674" s="2">
        <v>0.2</v>
      </c>
      <c r="J7674" s="2">
        <v>0</v>
      </c>
      <c r="K7674" s="2">
        <v>0.2</v>
      </c>
    </row>
    <row r="7675" spans="1:11" x14ac:dyDescent="0.25">
      <c r="A7675" s="3">
        <v>7675</v>
      </c>
      <c r="B7675" s="3" t="s">
        <v>1469</v>
      </c>
      <c r="C7675" s="3" t="s">
        <v>147</v>
      </c>
      <c r="D7675" s="3">
        <v>2002</v>
      </c>
      <c r="E7675" s="3" t="s">
        <v>2</v>
      </c>
      <c r="F7675" s="3" t="s">
        <v>385</v>
      </c>
      <c r="G7675" s="3">
        <v>0.15</v>
      </c>
      <c r="H7675" s="3">
        <v>0.04</v>
      </c>
      <c r="I7675" s="3">
        <v>0</v>
      </c>
      <c r="J7675" s="3">
        <v>0.01</v>
      </c>
      <c r="K7675" s="3">
        <v>0.2</v>
      </c>
    </row>
    <row r="7676" spans="1:11" x14ac:dyDescent="0.25">
      <c r="A7676" s="2">
        <v>7676</v>
      </c>
      <c r="B7676" s="2" t="s">
        <v>5640</v>
      </c>
      <c r="C7676" s="2" t="s">
        <v>39</v>
      </c>
      <c r="D7676" s="2">
        <v>2008</v>
      </c>
      <c r="E7676" s="2" t="s">
        <v>22</v>
      </c>
      <c r="F7676" s="2" t="s">
        <v>5641</v>
      </c>
      <c r="G7676" s="2">
        <v>0.18</v>
      </c>
      <c r="H7676" s="2">
        <v>0</v>
      </c>
      <c r="I7676" s="2">
        <v>0.01</v>
      </c>
      <c r="J7676" s="2">
        <v>0.01</v>
      </c>
      <c r="K7676" s="2">
        <v>0.2</v>
      </c>
    </row>
    <row r="7677" spans="1:11" x14ac:dyDescent="0.25">
      <c r="A7677" s="3">
        <v>7677</v>
      </c>
      <c r="B7677" s="3" t="s">
        <v>5419</v>
      </c>
      <c r="C7677" s="3" t="s">
        <v>39</v>
      </c>
      <c r="D7677" s="3">
        <v>2008</v>
      </c>
      <c r="E7677" s="3" t="s">
        <v>18</v>
      </c>
      <c r="F7677" s="3" t="s">
        <v>385</v>
      </c>
      <c r="G7677" s="3">
        <v>0.12</v>
      </c>
      <c r="H7677" s="3">
        <v>0.06</v>
      </c>
      <c r="I7677" s="3">
        <v>0</v>
      </c>
      <c r="J7677" s="3">
        <v>0.02</v>
      </c>
      <c r="K7677" s="3">
        <v>0.2</v>
      </c>
    </row>
    <row r="7678" spans="1:11" x14ac:dyDescent="0.25">
      <c r="A7678" s="2">
        <v>7678</v>
      </c>
      <c r="B7678" s="2" t="s">
        <v>5642</v>
      </c>
      <c r="C7678" s="2" t="s">
        <v>130</v>
      </c>
      <c r="D7678" s="2">
        <v>2007</v>
      </c>
      <c r="E7678" s="2" t="s">
        <v>212</v>
      </c>
      <c r="F7678" s="2" t="s">
        <v>44</v>
      </c>
      <c r="G7678" s="2">
        <v>0.16</v>
      </c>
      <c r="H7678" s="2">
        <v>0.01</v>
      </c>
      <c r="I7678" s="2">
        <v>0</v>
      </c>
      <c r="J7678" s="2">
        <v>0.02</v>
      </c>
      <c r="K7678" s="2">
        <v>0.2</v>
      </c>
    </row>
    <row r="7679" spans="1:11" x14ac:dyDescent="0.25">
      <c r="A7679" s="3">
        <v>7679</v>
      </c>
      <c r="B7679" s="3" t="s">
        <v>5643</v>
      </c>
      <c r="C7679" s="3" t="s">
        <v>46</v>
      </c>
      <c r="D7679" s="3">
        <v>2004</v>
      </c>
      <c r="E7679" s="3" t="s">
        <v>28</v>
      </c>
      <c r="F7679" s="3" t="s">
        <v>296</v>
      </c>
      <c r="G7679" s="3">
        <v>0</v>
      </c>
      <c r="H7679" s="3">
        <v>0</v>
      </c>
      <c r="I7679" s="3">
        <v>0.2</v>
      </c>
      <c r="J7679" s="3">
        <v>0</v>
      </c>
      <c r="K7679" s="3">
        <v>0.2</v>
      </c>
    </row>
    <row r="7680" spans="1:11" x14ac:dyDescent="0.25">
      <c r="A7680" s="2">
        <v>7680</v>
      </c>
      <c r="B7680" s="2" t="s">
        <v>5644</v>
      </c>
      <c r="C7680" s="2" t="s">
        <v>46</v>
      </c>
      <c r="D7680" s="2">
        <v>2004</v>
      </c>
      <c r="E7680" s="2" t="s">
        <v>28</v>
      </c>
      <c r="F7680" s="2" t="s">
        <v>296</v>
      </c>
      <c r="G7680" s="2">
        <v>0.1</v>
      </c>
      <c r="H7680" s="2">
        <v>0.08</v>
      </c>
      <c r="I7680" s="2">
        <v>0</v>
      </c>
      <c r="J7680" s="2">
        <v>0.03</v>
      </c>
      <c r="K7680" s="2">
        <v>0.2</v>
      </c>
    </row>
    <row r="7681" spans="1:11" x14ac:dyDescent="0.25">
      <c r="A7681" s="3">
        <v>7681</v>
      </c>
      <c r="B7681" s="3" t="s">
        <v>1323</v>
      </c>
      <c r="C7681" s="3" t="s">
        <v>39</v>
      </c>
      <c r="D7681" s="3">
        <v>2008</v>
      </c>
      <c r="E7681" s="3" t="s">
        <v>28</v>
      </c>
      <c r="F7681" s="3" t="s">
        <v>451</v>
      </c>
      <c r="G7681" s="3">
        <v>0.18</v>
      </c>
      <c r="H7681" s="3">
        <v>0</v>
      </c>
      <c r="I7681" s="3">
        <v>0</v>
      </c>
      <c r="J7681" s="3">
        <v>0.01</v>
      </c>
      <c r="K7681" s="3">
        <v>0.2</v>
      </c>
    </row>
    <row r="7682" spans="1:11" x14ac:dyDescent="0.25">
      <c r="A7682" s="2">
        <v>7682</v>
      </c>
      <c r="B7682" s="2" t="s">
        <v>2506</v>
      </c>
      <c r="C7682" s="2" t="s">
        <v>130</v>
      </c>
      <c r="D7682" s="2">
        <v>2005</v>
      </c>
      <c r="E7682" s="2" t="s">
        <v>43</v>
      </c>
      <c r="F7682" s="2" t="s">
        <v>110</v>
      </c>
      <c r="G7682" s="2">
        <v>0.17</v>
      </c>
      <c r="H7682" s="2">
        <v>0.01</v>
      </c>
      <c r="I7682" s="2">
        <v>0</v>
      </c>
      <c r="J7682" s="2">
        <v>0.02</v>
      </c>
      <c r="K7682" s="2">
        <v>0.2</v>
      </c>
    </row>
    <row r="7683" spans="1:11" x14ac:dyDescent="0.2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2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25">
      <c r="A7685" s="3">
        <v>7685</v>
      </c>
      <c r="B7685" s="3" t="s">
        <v>5646</v>
      </c>
      <c r="C7685" s="3" t="s">
        <v>130</v>
      </c>
      <c r="D7685" s="3">
        <v>2006</v>
      </c>
      <c r="E7685" s="3" t="s">
        <v>31</v>
      </c>
      <c r="F7685" s="3" t="s">
        <v>92</v>
      </c>
      <c r="G7685" s="3">
        <v>0.17</v>
      </c>
      <c r="H7685" s="3">
        <v>0.01</v>
      </c>
      <c r="I7685" s="3">
        <v>0</v>
      </c>
      <c r="J7685" s="3">
        <v>0.02</v>
      </c>
      <c r="K7685" s="3">
        <v>0.2</v>
      </c>
    </row>
    <row r="7686" spans="1:11" x14ac:dyDescent="0.25">
      <c r="A7686" s="2">
        <v>7686</v>
      </c>
      <c r="B7686" s="2" t="s">
        <v>5647</v>
      </c>
      <c r="C7686" s="2" t="s">
        <v>113</v>
      </c>
      <c r="D7686" s="2">
        <v>2003</v>
      </c>
      <c r="E7686" s="2" t="s">
        <v>24</v>
      </c>
      <c r="F7686" s="2" t="s">
        <v>385</v>
      </c>
      <c r="G7686" s="2">
        <v>0.15</v>
      </c>
      <c r="H7686" s="2">
        <v>0.04</v>
      </c>
      <c r="I7686" s="2">
        <v>0</v>
      </c>
      <c r="J7686" s="2">
        <v>0.01</v>
      </c>
      <c r="K7686" s="2">
        <v>0.2</v>
      </c>
    </row>
    <row r="7687" spans="1:11" x14ac:dyDescent="0.25">
      <c r="A7687" s="3">
        <v>7687</v>
      </c>
      <c r="B7687" s="3" t="s">
        <v>4999</v>
      </c>
      <c r="C7687" s="3" t="s">
        <v>42</v>
      </c>
      <c r="D7687" s="3">
        <v>2006</v>
      </c>
      <c r="E7687" s="3" t="s">
        <v>33</v>
      </c>
      <c r="F7687" s="3" t="s">
        <v>159</v>
      </c>
      <c r="G7687" s="3">
        <v>0.09</v>
      </c>
      <c r="H7687" s="3">
        <v>0</v>
      </c>
      <c r="I7687" s="3">
        <v>0.09</v>
      </c>
      <c r="J7687" s="3">
        <v>0.01</v>
      </c>
      <c r="K7687" s="3">
        <v>0.2</v>
      </c>
    </row>
    <row r="7688" spans="1:11" x14ac:dyDescent="0.25">
      <c r="A7688" s="2">
        <v>7688</v>
      </c>
      <c r="B7688" s="2" t="s">
        <v>1669</v>
      </c>
      <c r="C7688" s="2" t="s">
        <v>141</v>
      </c>
      <c r="D7688" s="2">
        <v>2014</v>
      </c>
      <c r="E7688" s="2" t="s">
        <v>43</v>
      </c>
      <c r="F7688" s="2" t="s">
        <v>192</v>
      </c>
      <c r="G7688" s="2">
        <v>0.1</v>
      </c>
      <c r="H7688" s="2">
        <v>0.09</v>
      </c>
      <c r="I7688" s="2">
        <v>0</v>
      </c>
      <c r="J7688" s="2">
        <v>0.02</v>
      </c>
      <c r="K7688" s="2">
        <v>0.2</v>
      </c>
    </row>
    <row r="7689" spans="1:11" x14ac:dyDescent="0.25">
      <c r="A7689" s="3">
        <v>7689</v>
      </c>
      <c r="B7689" s="3" t="s">
        <v>5648</v>
      </c>
      <c r="C7689" s="3" t="s">
        <v>46</v>
      </c>
      <c r="D7689" s="3">
        <v>2004</v>
      </c>
      <c r="E7689" s="3" t="s">
        <v>43</v>
      </c>
      <c r="F7689" s="3" t="s">
        <v>128</v>
      </c>
      <c r="G7689" s="3">
        <v>0.1</v>
      </c>
      <c r="H7689" s="3">
        <v>0.08</v>
      </c>
      <c r="I7689" s="3">
        <v>0</v>
      </c>
      <c r="J7689" s="3">
        <v>0.03</v>
      </c>
      <c r="K7689" s="3">
        <v>0.2</v>
      </c>
    </row>
    <row r="7690" spans="1:11" x14ac:dyDescent="0.25">
      <c r="A7690" s="2">
        <v>7690</v>
      </c>
      <c r="B7690" s="2" t="s">
        <v>5649</v>
      </c>
      <c r="C7690" s="2" t="s">
        <v>48</v>
      </c>
      <c r="D7690" s="2">
        <v>1991</v>
      </c>
      <c r="E7690" s="2" t="s">
        <v>13</v>
      </c>
      <c r="F7690" s="2" t="s">
        <v>5650</v>
      </c>
      <c r="G7690" s="2">
        <v>0</v>
      </c>
      <c r="H7690" s="2">
        <v>0</v>
      </c>
      <c r="I7690" s="2">
        <v>0.2</v>
      </c>
      <c r="J7690" s="2">
        <v>0</v>
      </c>
      <c r="K7690" s="2">
        <v>0.2</v>
      </c>
    </row>
    <row r="7691" spans="1:11" x14ac:dyDescent="0.25">
      <c r="A7691" s="3">
        <v>7691</v>
      </c>
      <c r="B7691" s="3" t="s">
        <v>2880</v>
      </c>
      <c r="C7691" s="3" t="s">
        <v>12</v>
      </c>
      <c r="D7691" s="3">
        <v>2008</v>
      </c>
      <c r="E7691" s="3" t="s">
        <v>13</v>
      </c>
      <c r="F7691" s="3" t="s">
        <v>61</v>
      </c>
      <c r="G7691" s="3">
        <v>0.18</v>
      </c>
      <c r="H7691" s="3">
        <v>0</v>
      </c>
      <c r="I7691" s="3">
        <v>0</v>
      </c>
      <c r="J7691" s="3">
        <v>0.01</v>
      </c>
      <c r="K7691" s="3">
        <v>0.2</v>
      </c>
    </row>
    <row r="7692" spans="1:11" x14ac:dyDescent="0.2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25">
      <c r="A7693" s="3">
        <v>7693</v>
      </c>
      <c r="B7693" s="3" t="s">
        <v>5651</v>
      </c>
      <c r="C7693" s="3" t="s">
        <v>12</v>
      </c>
      <c r="D7693" s="3">
        <v>2009</v>
      </c>
      <c r="E7693" s="3" t="s">
        <v>33</v>
      </c>
      <c r="F7693" s="3" t="s">
        <v>510</v>
      </c>
      <c r="G7693" s="3">
        <v>0.18</v>
      </c>
      <c r="H7693" s="3">
        <v>0</v>
      </c>
      <c r="I7693" s="3">
        <v>0</v>
      </c>
      <c r="J7693" s="3">
        <v>0.01</v>
      </c>
      <c r="K7693" s="3">
        <v>0.2</v>
      </c>
    </row>
    <row r="7694" spans="1:11" x14ac:dyDescent="0.25">
      <c r="A7694" s="2">
        <v>7694</v>
      </c>
      <c r="B7694" s="2" t="s">
        <v>5652</v>
      </c>
      <c r="C7694" s="2" t="s">
        <v>46</v>
      </c>
      <c r="D7694" s="2">
        <v>2002</v>
      </c>
      <c r="E7694" s="2" t="s">
        <v>18</v>
      </c>
      <c r="F7694" s="2" t="s">
        <v>787</v>
      </c>
      <c r="G7694" s="2">
        <v>0.1</v>
      </c>
      <c r="H7694" s="2">
        <v>0.08</v>
      </c>
      <c r="I7694" s="2">
        <v>0</v>
      </c>
      <c r="J7694" s="2">
        <v>0.03</v>
      </c>
      <c r="K7694" s="2">
        <v>0.2</v>
      </c>
    </row>
    <row r="7695" spans="1:11" x14ac:dyDescent="0.25">
      <c r="A7695" s="3">
        <v>7695</v>
      </c>
      <c r="B7695" s="3" t="s">
        <v>5653</v>
      </c>
      <c r="C7695" s="3" t="s">
        <v>130</v>
      </c>
      <c r="D7695" s="3">
        <v>2006</v>
      </c>
      <c r="E7695" s="3" t="s">
        <v>24</v>
      </c>
      <c r="F7695" s="3" t="s">
        <v>1137</v>
      </c>
      <c r="G7695" s="3">
        <v>0.18</v>
      </c>
      <c r="H7695" s="3">
        <v>0</v>
      </c>
      <c r="I7695" s="3">
        <v>0</v>
      </c>
      <c r="J7695" s="3">
        <v>0.01</v>
      </c>
      <c r="K7695" s="3">
        <v>0.2</v>
      </c>
    </row>
    <row r="7696" spans="1:11" x14ac:dyDescent="0.25">
      <c r="A7696" s="2">
        <v>7696</v>
      </c>
      <c r="B7696" s="2" t="s">
        <v>5654</v>
      </c>
      <c r="C7696" s="2" t="s">
        <v>12</v>
      </c>
      <c r="D7696" s="2">
        <v>2011</v>
      </c>
      <c r="E7696" s="2" t="s">
        <v>18</v>
      </c>
      <c r="F7696" s="2" t="s">
        <v>61</v>
      </c>
      <c r="G7696" s="2">
        <v>0.18</v>
      </c>
      <c r="H7696" s="2">
        <v>0</v>
      </c>
      <c r="I7696" s="2">
        <v>0</v>
      </c>
      <c r="J7696" s="2">
        <v>0.01</v>
      </c>
      <c r="K7696" s="2">
        <v>0.2</v>
      </c>
    </row>
    <row r="7697" spans="1:11" x14ac:dyDescent="0.2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25">
      <c r="A7698" s="2">
        <v>7698</v>
      </c>
      <c r="B7698" s="2" t="s">
        <v>5656</v>
      </c>
      <c r="C7698" s="2" t="s">
        <v>46</v>
      </c>
      <c r="D7698" s="2">
        <v>2005</v>
      </c>
      <c r="E7698" s="2" t="s">
        <v>33</v>
      </c>
      <c r="F7698" s="2" t="s">
        <v>92</v>
      </c>
      <c r="G7698" s="2">
        <v>0.1</v>
      </c>
      <c r="H7698" s="2">
        <v>0.08</v>
      </c>
      <c r="I7698" s="2">
        <v>0</v>
      </c>
      <c r="J7698" s="2">
        <v>0.03</v>
      </c>
      <c r="K7698" s="2">
        <v>0.2</v>
      </c>
    </row>
    <row r="7699" spans="1:11" x14ac:dyDescent="0.25">
      <c r="A7699" s="3">
        <v>7699</v>
      </c>
      <c r="B7699" s="3" t="s">
        <v>4777</v>
      </c>
      <c r="C7699" s="3" t="s">
        <v>130</v>
      </c>
      <c r="D7699" s="3">
        <v>2010</v>
      </c>
      <c r="E7699" s="3" t="s">
        <v>13</v>
      </c>
      <c r="F7699" s="3" t="s">
        <v>184</v>
      </c>
      <c r="G7699" s="3">
        <v>0</v>
      </c>
      <c r="H7699" s="3">
        <v>0</v>
      </c>
      <c r="I7699" s="3">
        <v>0.2</v>
      </c>
      <c r="J7699" s="3">
        <v>0</v>
      </c>
      <c r="K7699" s="3">
        <v>0.2</v>
      </c>
    </row>
    <row r="7700" spans="1:11" x14ac:dyDescent="0.25">
      <c r="A7700" s="2">
        <v>7700</v>
      </c>
      <c r="B7700" s="2" t="s">
        <v>5657</v>
      </c>
      <c r="C7700" s="2" t="s">
        <v>12</v>
      </c>
      <c r="D7700" s="2">
        <v>2008</v>
      </c>
      <c r="E7700" s="2" t="s">
        <v>22</v>
      </c>
      <c r="F7700" s="2" t="s">
        <v>121</v>
      </c>
      <c r="G7700" s="2">
        <v>0.08</v>
      </c>
      <c r="H7700" s="2">
        <v>0</v>
      </c>
      <c r="I7700" s="2">
        <v>0.11</v>
      </c>
      <c r="J7700" s="2">
        <v>0.01</v>
      </c>
      <c r="K7700" s="2">
        <v>0.2</v>
      </c>
    </row>
    <row r="7701" spans="1:11" x14ac:dyDescent="0.25">
      <c r="A7701" s="3">
        <v>7701</v>
      </c>
      <c r="B7701" s="3" t="s">
        <v>5658</v>
      </c>
      <c r="C7701" s="3" t="s">
        <v>130</v>
      </c>
      <c r="D7701" s="3">
        <v>2011</v>
      </c>
      <c r="E7701" s="3" t="s">
        <v>22</v>
      </c>
      <c r="F7701" s="3" t="s">
        <v>59</v>
      </c>
      <c r="G7701" s="3">
        <v>0</v>
      </c>
      <c r="H7701" s="3">
        <v>0</v>
      </c>
      <c r="I7701" s="3">
        <v>0.2</v>
      </c>
      <c r="J7701" s="3">
        <v>0</v>
      </c>
      <c r="K7701" s="3">
        <v>0.2</v>
      </c>
    </row>
    <row r="7702" spans="1:11" x14ac:dyDescent="0.25">
      <c r="A7702" s="2">
        <v>7702</v>
      </c>
      <c r="B7702" s="2" t="s">
        <v>5659</v>
      </c>
      <c r="C7702" s="2" t="s">
        <v>86</v>
      </c>
      <c r="D7702" s="2">
        <v>2002</v>
      </c>
      <c r="E7702" s="2" t="s">
        <v>43</v>
      </c>
      <c r="F7702" s="2" t="s">
        <v>296</v>
      </c>
      <c r="G7702" s="2">
        <v>0</v>
      </c>
      <c r="H7702" s="2">
        <v>0</v>
      </c>
      <c r="I7702" s="2">
        <v>0.18</v>
      </c>
      <c r="J7702" s="2">
        <v>0.01</v>
      </c>
      <c r="K7702" s="2">
        <v>0.2</v>
      </c>
    </row>
    <row r="7703" spans="1:11" x14ac:dyDescent="0.25">
      <c r="A7703" s="3">
        <v>7703</v>
      </c>
      <c r="B7703" s="3" t="s">
        <v>1934</v>
      </c>
      <c r="C7703" s="3" t="s">
        <v>130</v>
      </c>
      <c r="D7703" s="3">
        <v>2005</v>
      </c>
      <c r="E7703" s="3" t="s">
        <v>13</v>
      </c>
      <c r="F7703" s="3" t="s">
        <v>110</v>
      </c>
      <c r="G7703" s="3">
        <v>0.18</v>
      </c>
      <c r="H7703" s="3">
        <v>0</v>
      </c>
      <c r="I7703" s="3">
        <v>0</v>
      </c>
      <c r="J7703" s="3">
        <v>0.01</v>
      </c>
      <c r="K7703" s="3">
        <v>0.2</v>
      </c>
    </row>
    <row r="7704" spans="1:11" x14ac:dyDescent="0.25">
      <c r="A7704" s="2">
        <v>7704</v>
      </c>
      <c r="B7704" s="2" t="s">
        <v>4025</v>
      </c>
      <c r="C7704" s="2" t="s">
        <v>39</v>
      </c>
      <c r="D7704" s="2">
        <v>2007</v>
      </c>
      <c r="E7704" s="2" t="s">
        <v>43</v>
      </c>
      <c r="F7704" s="2" t="s">
        <v>385</v>
      </c>
      <c r="G7704" s="2">
        <v>0.16</v>
      </c>
      <c r="H7704" s="2">
        <v>0.02</v>
      </c>
      <c r="I7704" s="2">
        <v>0</v>
      </c>
      <c r="J7704" s="2">
        <v>0.02</v>
      </c>
      <c r="K7704" s="2">
        <v>0.2</v>
      </c>
    </row>
    <row r="7705" spans="1:11" x14ac:dyDescent="0.2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2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25">
      <c r="A7707" s="3">
        <v>7707</v>
      </c>
      <c r="B7707" s="3" t="s">
        <v>1991</v>
      </c>
      <c r="C7707" s="3" t="s">
        <v>39</v>
      </c>
      <c r="D7707" s="3">
        <v>2007</v>
      </c>
      <c r="E7707" s="3" t="s">
        <v>43</v>
      </c>
      <c r="F7707" s="3" t="s">
        <v>751</v>
      </c>
      <c r="G7707" s="3">
        <v>0.17</v>
      </c>
      <c r="H7707" s="3">
        <v>0.01</v>
      </c>
      <c r="I7707" s="3">
        <v>0</v>
      </c>
      <c r="J7707" s="3">
        <v>0.02</v>
      </c>
      <c r="K7707" s="3">
        <v>0.2</v>
      </c>
    </row>
    <row r="7708" spans="1:11" x14ac:dyDescent="0.25">
      <c r="A7708" s="2">
        <v>7708</v>
      </c>
      <c r="B7708" s="2" t="s">
        <v>5661</v>
      </c>
      <c r="C7708" s="2" t="s">
        <v>147</v>
      </c>
      <c r="D7708" s="2">
        <v>2004</v>
      </c>
      <c r="E7708" s="2" t="s">
        <v>28</v>
      </c>
      <c r="F7708" s="2" t="s">
        <v>5662</v>
      </c>
      <c r="G7708" s="2">
        <v>0.15</v>
      </c>
      <c r="H7708" s="2">
        <v>0.04</v>
      </c>
      <c r="I7708" s="2">
        <v>0</v>
      </c>
      <c r="J7708" s="2">
        <v>0.01</v>
      </c>
      <c r="K7708" s="2">
        <v>0.2</v>
      </c>
    </row>
    <row r="7709" spans="1:11" x14ac:dyDescent="0.25">
      <c r="A7709" s="3">
        <v>7709</v>
      </c>
      <c r="B7709" s="3" t="s">
        <v>3390</v>
      </c>
      <c r="C7709" s="3" t="s">
        <v>113</v>
      </c>
      <c r="D7709" s="3">
        <v>2002</v>
      </c>
      <c r="E7709" s="3" t="s">
        <v>83</v>
      </c>
      <c r="F7709" s="3" t="s">
        <v>260</v>
      </c>
      <c r="G7709" s="3">
        <v>0.15</v>
      </c>
      <c r="H7709" s="3">
        <v>0.04</v>
      </c>
      <c r="I7709" s="3">
        <v>0</v>
      </c>
      <c r="J7709" s="3">
        <v>0.01</v>
      </c>
      <c r="K7709" s="3">
        <v>0.2</v>
      </c>
    </row>
    <row r="7710" spans="1:11" x14ac:dyDescent="0.2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2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25">
      <c r="A7712" s="2">
        <v>7712</v>
      </c>
      <c r="B7712" s="2" t="s">
        <v>5664</v>
      </c>
      <c r="C7712" s="2" t="s">
        <v>26</v>
      </c>
      <c r="D7712" s="2">
        <v>2008</v>
      </c>
      <c r="E7712" s="2" t="s">
        <v>24</v>
      </c>
      <c r="F7712" s="2" t="s">
        <v>5253</v>
      </c>
      <c r="G7712" s="2">
        <v>0.05</v>
      </c>
      <c r="H7712" s="2">
        <v>0.13</v>
      </c>
      <c r="I7712" s="2">
        <v>0</v>
      </c>
      <c r="J7712" s="2">
        <v>0.02</v>
      </c>
      <c r="K7712" s="2">
        <v>0.2</v>
      </c>
    </row>
    <row r="7713" spans="1:11" x14ac:dyDescent="0.25">
      <c r="A7713" s="3">
        <v>7713</v>
      </c>
      <c r="B7713" s="3" t="s">
        <v>4992</v>
      </c>
      <c r="C7713" s="3" t="s">
        <v>26</v>
      </c>
      <c r="D7713" s="3">
        <v>2009</v>
      </c>
      <c r="E7713" s="3" t="s">
        <v>43</v>
      </c>
      <c r="F7713" s="3" t="s">
        <v>61</v>
      </c>
      <c r="G7713" s="3">
        <v>0.15</v>
      </c>
      <c r="H7713" s="3">
        <v>0.03</v>
      </c>
      <c r="I7713" s="3">
        <v>0</v>
      </c>
      <c r="J7713" s="3">
        <v>0.02</v>
      </c>
      <c r="K7713" s="3">
        <v>0.2</v>
      </c>
    </row>
    <row r="7714" spans="1:11" x14ac:dyDescent="0.25">
      <c r="A7714" s="2">
        <v>7714</v>
      </c>
      <c r="B7714" s="2" t="s">
        <v>4841</v>
      </c>
      <c r="C7714" s="2" t="s">
        <v>130</v>
      </c>
      <c r="D7714" s="2">
        <v>2011</v>
      </c>
      <c r="E7714" s="2" t="s">
        <v>13</v>
      </c>
      <c r="F7714" s="2" t="s">
        <v>184</v>
      </c>
      <c r="G7714" s="2">
        <v>0</v>
      </c>
      <c r="H7714" s="2">
        <v>0</v>
      </c>
      <c r="I7714" s="2">
        <v>0.2</v>
      </c>
      <c r="J7714" s="2">
        <v>0</v>
      </c>
      <c r="K7714" s="2">
        <v>0.2</v>
      </c>
    </row>
    <row r="7715" spans="1:11" x14ac:dyDescent="0.25">
      <c r="A7715" s="3">
        <v>7715</v>
      </c>
      <c r="B7715" s="3" t="s">
        <v>5665</v>
      </c>
      <c r="C7715" s="3" t="s">
        <v>26</v>
      </c>
      <c r="D7715" s="3">
        <v>2006</v>
      </c>
      <c r="E7715" s="3" t="s">
        <v>28</v>
      </c>
      <c r="F7715" s="3" t="s">
        <v>5666</v>
      </c>
      <c r="G7715" s="3">
        <v>0</v>
      </c>
      <c r="H7715" s="3">
        <v>0</v>
      </c>
      <c r="I7715" s="3">
        <v>0.2</v>
      </c>
      <c r="J7715" s="3">
        <v>0</v>
      </c>
      <c r="K7715" s="3">
        <v>0.2</v>
      </c>
    </row>
    <row r="7716" spans="1:11" x14ac:dyDescent="0.25">
      <c r="A7716" s="2">
        <v>7716</v>
      </c>
      <c r="B7716" s="2" t="s">
        <v>1397</v>
      </c>
      <c r="C7716" s="2" t="s">
        <v>113</v>
      </c>
      <c r="D7716" s="2">
        <v>2002</v>
      </c>
      <c r="E7716" s="2" t="s">
        <v>22</v>
      </c>
      <c r="F7716" s="2" t="s">
        <v>198</v>
      </c>
      <c r="G7716" s="2">
        <v>0.15</v>
      </c>
      <c r="H7716" s="2">
        <v>0.04</v>
      </c>
      <c r="I7716" s="2">
        <v>0</v>
      </c>
      <c r="J7716" s="2">
        <v>0.01</v>
      </c>
      <c r="K7716" s="2">
        <v>0.2</v>
      </c>
    </row>
    <row r="7717" spans="1:11" x14ac:dyDescent="0.25">
      <c r="A7717" s="3">
        <v>7717</v>
      </c>
      <c r="B7717" s="3" t="s">
        <v>5667</v>
      </c>
      <c r="C7717" s="3" t="s">
        <v>130</v>
      </c>
      <c r="D7717" s="3">
        <v>2006</v>
      </c>
      <c r="E7717" s="3" t="s">
        <v>43</v>
      </c>
      <c r="F7717" s="3" t="s">
        <v>44</v>
      </c>
      <c r="G7717" s="3">
        <v>0.18</v>
      </c>
      <c r="H7717" s="3">
        <v>0</v>
      </c>
      <c r="I7717" s="3">
        <v>0</v>
      </c>
      <c r="J7717" s="3">
        <v>0.02</v>
      </c>
      <c r="K7717" s="3">
        <v>0.2</v>
      </c>
    </row>
    <row r="7718" spans="1:11" x14ac:dyDescent="0.25">
      <c r="A7718" s="2">
        <v>7718</v>
      </c>
      <c r="B7718" s="2" t="s">
        <v>1026</v>
      </c>
      <c r="C7718" s="2" t="s">
        <v>147</v>
      </c>
      <c r="D7718" s="2">
        <v>2004</v>
      </c>
      <c r="E7718" s="2" t="s">
        <v>43</v>
      </c>
      <c r="F7718" s="2" t="s">
        <v>92</v>
      </c>
      <c r="G7718" s="2">
        <v>0.15</v>
      </c>
      <c r="H7718" s="2">
        <v>0.04</v>
      </c>
      <c r="I7718" s="2">
        <v>0</v>
      </c>
      <c r="J7718" s="2">
        <v>0.01</v>
      </c>
      <c r="K7718" s="2">
        <v>0.2</v>
      </c>
    </row>
    <row r="7719" spans="1:11" x14ac:dyDescent="0.2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25">
      <c r="A7720" s="2">
        <v>7720</v>
      </c>
      <c r="B7720" s="2" t="s">
        <v>5669</v>
      </c>
      <c r="C7720" s="2" t="s">
        <v>65</v>
      </c>
      <c r="D7720" s="2">
        <v>2012</v>
      </c>
      <c r="E7720" s="2" t="s">
        <v>22</v>
      </c>
      <c r="F7720" s="2" t="s">
        <v>296</v>
      </c>
      <c r="G7720" s="2">
        <v>0</v>
      </c>
      <c r="H7720" s="2">
        <v>0</v>
      </c>
      <c r="I7720" s="2">
        <v>0.2</v>
      </c>
      <c r="J7720" s="2">
        <v>0</v>
      </c>
      <c r="K7720" s="2">
        <v>0.2</v>
      </c>
    </row>
    <row r="7721" spans="1:11" x14ac:dyDescent="0.25">
      <c r="A7721" s="3">
        <v>7721</v>
      </c>
      <c r="B7721" s="3" t="s">
        <v>5500</v>
      </c>
      <c r="C7721" s="3" t="s">
        <v>12</v>
      </c>
      <c r="D7721" s="3">
        <v>2011</v>
      </c>
      <c r="E7721" s="3" t="s">
        <v>43</v>
      </c>
      <c r="F7721" s="3" t="s">
        <v>385</v>
      </c>
      <c r="G7721" s="3">
        <v>0.15</v>
      </c>
      <c r="H7721" s="3">
        <v>0.03</v>
      </c>
      <c r="I7721" s="3">
        <v>0</v>
      </c>
      <c r="J7721" s="3">
        <v>0.01</v>
      </c>
      <c r="K7721" s="3">
        <v>0.2</v>
      </c>
    </row>
    <row r="7722" spans="1:11" x14ac:dyDescent="0.25">
      <c r="A7722" s="2">
        <v>7722</v>
      </c>
      <c r="B7722" s="2" t="s">
        <v>2383</v>
      </c>
      <c r="C7722" s="2" t="s">
        <v>118</v>
      </c>
      <c r="D7722" s="5" t="s">
        <v>225</v>
      </c>
      <c r="E7722" s="2" t="s">
        <v>18</v>
      </c>
      <c r="F7722" s="2" t="s">
        <v>128</v>
      </c>
      <c r="G7722" s="2">
        <v>0.05</v>
      </c>
      <c r="H7722" s="2">
        <v>0.11</v>
      </c>
      <c r="I7722" s="2">
        <v>0</v>
      </c>
      <c r="J7722" s="2">
        <v>0.03</v>
      </c>
      <c r="K7722" s="2">
        <v>0.2</v>
      </c>
    </row>
    <row r="7723" spans="1:11" x14ac:dyDescent="0.25">
      <c r="A7723" s="3">
        <v>7723</v>
      </c>
      <c r="B7723" s="3" t="s">
        <v>5670</v>
      </c>
      <c r="C7723" s="3" t="s">
        <v>65</v>
      </c>
      <c r="D7723" s="3">
        <v>2016</v>
      </c>
      <c r="E7723" s="3" t="s">
        <v>2</v>
      </c>
      <c r="F7723" s="3" t="s">
        <v>176</v>
      </c>
      <c r="G7723" s="3">
        <v>0.13</v>
      </c>
      <c r="H7723" s="3">
        <v>0</v>
      </c>
      <c r="I7723" s="3">
        <v>0.05</v>
      </c>
      <c r="J7723" s="3">
        <v>0.02</v>
      </c>
      <c r="K7723" s="3">
        <v>0.2</v>
      </c>
    </row>
    <row r="7724" spans="1:11" x14ac:dyDescent="0.2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25">
      <c r="A7725" s="3">
        <v>7725</v>
      </c>
      <c r="B7725" s="3" t="s">
        <v>5672</v>
      </c>
      <c r="C7725" s="3" t="s">
        <v>12</v>
      </c>
      <c r="D7725" s="3">
        <v>2009</v>
      </c>
      <c r="E7725" s="3" t="s">
        <v>43</v>
      </c>
      <c r="F7725" s="3" t="s">
        <v>184</v>
      </c>
      <c r="G7725" s="3">
        <v>0.15</v>
      </c>
      <c r="H7725" s="3">
        <v>0</v>
      </c>
      <c r="I7725" s="3">
        <v>0.03</v>
      </c>
      <c r="J7725" s="3">
        <v>0.01</v>
      </c>
      <c r="K7725" s="3">
        <v>0.2</v>
      </c>
    </row>
    <row r="7726" spans="1:11" x14ac:dyDescent="0.25">
      <c r="A7726" s="2">
        <v>7726</v>
      </c>
      <c r="B7726" s="2" t="s">
        <v>3648</v>
      </c>
      <c r="C7726" s="2" t="s">
        <v>65</v>
      </c>
      <c r="D7726" s="2">
        <v>2012</v>
      </c>
      <c r="E7726" s="2" t="s">
        <v>43</v>
      </c>
      <c r="F7726" s="2" t="s">
        <v>61</v>
      </c>
      <c r="G7726" s="2">
        <v>0.18</v>
      </c>
      <c r="H7726" s="2">
        <v>0</v>
      </c>
      <c r="I7726" s="2">
        <v>0</v>
      </c>
      <c r="J7726" s="2">
        <v>0.01</v>
      </c>
      <c r="K7726" s="2">
        <v>0.2</v>
      </c>
    </row>
    <row r="7727" spans="1:11" x14ac:dyDescent="0.2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25">
      <c r="A7728" s="2">
        <v>7728</v>
      </c>
      <c r="B7728" s="2" t="s">
        <v>5674</v>
      </c>
      <c r="C7728" s="2" t="s">
        <v>118</v>
      </c>
      <c r="D7728" s="2">
        <v>2009</v>
      </c>
      <c r="E7728" s="2" t="s">
        <v>83</v>
      </c>
      <c r="F7728" s="2" t="s">
        <v>5675</v>
      </c>
      <c r="G7728" s="2">
        <v>0</v>
      </c>
      <c r="H7728" s="2">
        <v>0.17</v>
      </c>
      <c r="I7728" s="2">
        <v>0</v>
      </c>
      <c r="J7728" s="2">
        <v>0.03</v>
      </c>
      <c r="K7728" s="2">
        <v>0.2</v>
      </c>
    </row>
    <row r="7729" spans="1:11" x14ac:dyDescent="0.25">
      <c r="A7729" s="3">
        <v>7729</v>
      </c>
      <c r="B7729" s="3" t="s">
        <v>5508</v>
      </c>
      <c r="C7729" s="3" t="s">
        <v>26</v>
      </c>
      <c r="D7729" s="3">
        <v>2008</v>
      </c>
      <c r="E7729" s="3" t="s">
        <v>28</v>
      </c>
      <c r="F7729" s="3" t="s">
        <v>385</v>
      </c>
      <c r="G7729" s="3">
        <v>0.18</v>
      </c>
      <c r="H7729" s="3">
        <v>0</v>
      </c>
      <c r="I7729" s="3">
        <v>0</v>
      </c>
      <c r="J7729" s="3">
        <v>0.01</v>
      </c>
      <c r="K7729" s="3">
        <v>0.2</v>
      </c>
    </row>
    <row r="7730" spans="1:11" x14ac:dyDescent="0.25">
      <c r="A7730" s="2">
        <v>7730</v>
      </c>
      <c r="B7730" s="2" t="s">
        <v>5676</v>
      </c>
      <c r="C7730" s="2" t="s">
        <v>693</v>
      </c>
      <c r="D7730" s="2">
        <v>2013</v>
      </c>
      <c r="E7730" s="2" t="s">
        <v>22</v>
      </c>
      <c r="F7730" s="2" t="s">
        <v>2320</v>
      </c>
      <c r="G7730" s="2">
        <v>0.06</v>
      </c>
      <c r="H7730" s="2">
        <v>0.03</v>
      </c>
      <c r="I7730" s="2">
        <v>0.08</v>
      </c>
      <c r="J7730" s="2">
        <v>0.02</v>
      </c>
      <c r="K7730" s="2">
        <v>0.2</v>
      </c>
    </row>
    <row r="7731" spans="1:11" x14ac:dyDescent="0.25">
      <c r="A7731" s="3">
        <v>7731</v>
      </c>
      <c r="B7731" s="3" t="s">
        <v>5677</v>
      </c>
      <c r="C7731" s="3" t="s">
        <v>67</v>
      </c>
      <c r="D7731" s="3">
        <v>2015</v>
      </c>
      <c r="E7731" s="3" t="s">
        <v>31</v>
      </c>
      <c r="F7731" s="3" t="s">
        <v>5678</v>
      </c>
      <c r="G7731" s="3">
        <v>0.04</v>
      </c>
      <c r="H7731" s="3">
        <v>0.12</v>
      </c>
      <c r="I7731" s="3">
        <v>0</v>
      </c>
      <c r="J7731" s="3">
        <v>0.03</v>
      </c>
      <c r="K7731" s="3">
        <v>0.2</v>
      </c>
    </row>
    <row r="7732" spans="1:11" x14ac:dyDescent="0.2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2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2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2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25">
      <c r="A7736" s="2">
        <v>7736</v>
      </c>
      <c r="B7736" s="2" t="s">
        <v>5682</v>
      </c>
      <c r="C7736" s="2" t="s">
        <v>26</v>
      </c>
      <c r="D7736" s="2">
        <v>2008</v>
      </c>
      <c r="E7736" s="2" t="s">
        <v>22</v>
      </c>
      <c r="F7736" s="2" t="s">
        <v>751</v>
      </c>
      <c r="G7736" s="2">
        <v>0.16</v>
      </c>
      <c r="H7736" s="2">
        <v>0</v>
      </c>
      <c r="I7736" s="2">
        <v>0.02</v>
      </c>
      <c r="J7736" s="2">
        <v>0.01</v>
      </c>
      <c r="K7736" s="2">
        <v>0.19</v>
      </c>
    </row>
    <row r="7737" spans="1:11" x14ac:dyDescent="0.25">
      <c r="A7737" s="3">
        <v>7737</v>
      </c>
      <c r="B7737" s="3" t="s">
        <v>5109</v>
      </c>
      <c r="C7737" s="3" t="s">
        <v>42</v>
      </c>
      <c r="D7737" s="3">
        <v>2012</v>
      </c>
      <c r="E7737" s="3" t="s">
        <v>18</v>
      </c>
      <c r="F7737" s="3" t="s">
        <v>514</v>
      </c>
      <c r="G7737" s="3">
        <v>0.02</v>
      </c>
      <c r="H7737" s="3">
        <v>0.13</v>
      </c>
      <c r="I7737" s="3">
        <v>0</v>
      </c>
      <c r="J7737" s="3">
        <v>0.04</v>
      </c>
      <c r="K7737" s="3">
        <v>0.19</v>
      </c>
    </row>
    <row r="7738" spans="1:11" x14ac:dyDescent="0.25">
      <c r="A7738" s="2">
        <v>7738</v>
      </c>
      <c r="B7738" s="2" t="s">
        <v>5683</v>
      </c>
      <c r="C7738" s="2" t="s">
        <v>26</v>
      </c>
      <c r="D7738" s="2">
        <v>2008</v>
      </c>
      <c r="E7738" s="2" t="s">
        <v>33</v>
      </c>
      <c r="F7738" s="2" t="s">
        <v>2867</v>
      </c>
      <c r="G7738" s="2">
        <v>0.18</v>
      </c>
      <c r="H7738" s="2">
        <v>0</v>
      </c>
      <c r="I7738" s="2">
        <v>0</v>
      </c>
      <c r="J7738" s="2">
        <v>0.01</v>
      </c>
      <c r="K7738" s="2">
        <v>0.19</v>
      </c>
    </row>
    <row r="7739" spans="1:11" x14ac:dyDescent="0.25">
      <c r="A7739" s="3">
        <v>7739</v>
      </c>
      <c r="B7739" s="3" t="s">
        <v>5684</v>
      </c>
      <c r="C7739" s="3" t="s">
        <v>12</v>
      </c>
      <c r="D7739" s="3">
        <v>2008</v>
      </c>
      <c r="E7739" s="3" t="s">
        <v>31</v>
      </c>
      <c r="F7739" s="3" t="s">
        <v>1317</v>
      </c>
      <c r="G7739" s="3">
        <v>0.18</v>
      </c>
      <c r="H7739" s="3">
        <v>0</v>
      </c>
      <c r="I7739" s="3">
        <v>0</v>
      </c>
      <c r="J7739" s="3">
        <v>0.01</v>
      </c>
      <c r="K7739" s="3">
        <v>0.19</v>
      </c>
    </row>
    <row r="7740" spans="1:11" x14ac:dyDescent="0.25">
      <c r="A7740" s="2">
        <v>7740</v>
      </c>
      <c r="B7740" s="2" t="s">
        <v>5685</v>
      </c>
      <c r="C7740" s="2" t="s">
        <v>42</v>
      </c>
      <c r="D7740" s="2">
        <v>2008</v>
      </c>
      <c r="E7740" s="2" t="s">
        <v>22</v>
      </c>
      <c r="F7740" s="2" t="s">
        <v>514</v>
      </c>
      <c r="G7740" s="2">
        <v>0.05</v>
      </c>
      <c r="H7740" s="2">
        <v>0.12</v>
      </c>
      <c r="I7740" s="2">
        <v>0</v>
      </c>
      <c r="J7740" s="2">
        <v>0.03</v>
      </c>
      <c r="K7740" s="2">
        <v>0.19</v>
      </c>
    </row>
    <row r="7741" spans="1:11" x14ac:dyDescent="0.25">
      <c r="A7741" s="3">
        <v>7741</v>
      </c>
      <c r="B7741" s="3" t="s">
        <v>2040</v>
      </c>
      <c r="C7741" s="3" t="s">
        <v>113</v>
      </c>
      <c r="D7741" s="3">
        <v>2002</v>
      </c>
      <c r="E7741" s="3" t="s">
        <v>18</v>
      </c>
      <c r="F7741" s="3" t="s">
        <v>1528</v>
      </c>
      <c r="G7741" s="3">
        <v>0.15</v>
      </c>
      <c r="H7741" s="3">
        <v>0.04</v>
      </c>
      <c r="I7741" s="3">
        <v>0</v>
      </c>
      <c r="J7741" s="3">
        <v>0.01</v>
      </c>
      <c r="K7741" s="3">
        <v>0.19</v>
      </c>
    </row>
    <row r="7742" spans="1:11" x14ac:dyDescent="0.2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2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2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25">
      <c r="A7745" s="3">
        <v>7745</v>
      </c>
      <c r="B7745" s="3" t="s">
        <v>3402</v>
      </c>
      <c r="C7745" s="3" t="s">
        <v>149</v>
      </c>
      <c r="D7745" s="3">
        <v>2012</v>
      </c>
      <c r="E7745" s="3" t="s">
        <v>43</v>
      </c>
      <c r="F7745" s="3" t="s">
        <v>14</v>
      </c>
      <c r="G7745" s="3">
        <v>0.15</v>
      </c>
      <c r="H7745" s="3">
        <v>0.03</v>
      </c>
      <c r="I7745" s="3">
        <v>0</v>
      </c>
      <c r="J7745" s="3">
        <v>0.02</v>
      </c>
      <c r="K7745" s="3">
        <v>0.19</v>
      </c>
    </row>
    <row r="7746" spans="1:11" x14ac:dyDescent="0.25">
      <c r="A7746" s="2">
        <v>7746</v>
      </c>
      <c r="B7746" s="2" t="s">
        <v>2410</v>
      </c>
      <c r="C7746" s="2" t="s">
        <v>118</v>
      </c>
      <c r="D7746" s="2">
        <v>2013</v>
      </c>
      <c r="E7746" s="2" t="s">
        <v>43</v>
      </c>
      <c r="F7746" s="2" t="s">
        <v>650</v>
      </c>
      <c r="G7746" s="2">
        <v>0.06</v>
      </c>
      <c r="H7746" s="2">
        <v>0.11</v>
      </c>
      <c r="I7746" s="2">
        <v>0</v>
      </c>
      <c r="J7746" s="2">
        <v>0.02</v>
      </c>
      <c r="K7746" s="2">
        <v>0.19</v>
      </c>
    </row>
    <row r="7747" spans="1:11" x14ac:dyDescent="0.25">
      <c r="A7747" s="3">
        <v>7747</v>
      </c>
      <c r="B7747" s="3" t="s">
        <v>5688</v>
      </c>
      <c r="C7747" s="3" t="s">
        <v>86</v>
      </c>
      <c r="D7747" s="3">
        <v>1996</v>
      </c>
      <c r="E7747" s="3" t="s">
        <v>72</v>
      </c>
      <c r="F7747" s="3" t="s">
        <v>296</v>
      </c>
      <c r="G7747" s="3">
        <v>0</v>
      </c>
      <c r="H7747" s="3">
        <v>0</v>
      </c>
      <c r="I7747" s="3">
        <v>0.18</v>
      </c>
      <c r="J7747" s="3">
        <v>0.01</v>
      </c>
      <c r="K7747" s="3">
        <v>0.19</v>
      </c>
    </row>
    <row r="7748" spans="1:11" x14ac:dyDescent="0.25">
      <c r="A7748" s="2">
        <v>7748</v>
      </c>
      <c r="B7748" s="2" t="s">
        <v>4047</v>
      </c>
      <c r="C7748" s="2" t="s">
        <v>39</v>
      </c>
      <c r="D7748" s="2">
        <v>2012</v>
      </c>
      <c r="E7748" s="2" t="s">
        <v>43</v>
      </c>
      <c r="F7748" s="2" t="s">
        <v>184</v>
      </c>
      <c r="G7748" s="2">
        <v>0.11</v>
      </c>
      <c r="H7748" s="2">
        <v>0.06</v>
      </c>
      <c r="I7748" s="2">
        <v>0.01</v>
      </c>
      <c r="J7748" s="2">
        <v>0.02</v>
      </c>
      <c r="K7748" s="2">
        <v>0.19</v>
      </c>
    </row>
    <row r="7749" spans="1:11" x14ac:dyDescent="0.2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25">
      <c r="A7750" s="2">
        <v>7750</v>
      </c>
      <c r="B7750" s="2" t="s">
        <v>5690</v>
      </c>
      <c r="C7750" s="2" t="s">
        <v>39</v>
      </c>
      <c r="D7750" s="2">
        <v>2008</v>
      </c>
      <c r="E7750" s="2" t="s">
        <v>31</v>
      </c>
      <c r="F7750" s="2" t="s">
        <v>223</v>
      </c>
      <c r="G7750" s="2">
        <v>0.08</v>
      </c>
      <c r="H7750" s="2">
        <v>0.09</v>
      </c>
      <c r="I7750" s="2">
        <v>0</v>
      </c>
      <c r="J7750" s="2">
        <v>0.02</v>
      </c>
      <c r="K7750" s="2">
        <v>0.19</v>
      </c>
    </row>
    <row r="7751" spans="1:11" x14ac:dyDescent="0.2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25">
      <c r="A7752" s="2">
        <v>7752</v>
      </c>
      <c r="B7752" s="2" t="s">
        <v>3757</v>
      </c>
      <c r="C7752" s="2" t="s">
        <v>42</v>
      </c>
      <c r="D7752" s="2">
        <v>2009</v>
      </c>
      <c r="E7752" s="2" t="s">
        <v>43</v>
      </c>
      <c r="F7752" s="2" t="s">
        <v>61</v>
      </c>
      <c r="G7752" s="2">
        <v>0.13</v>
      </c>
      <c r="H7752" s="2">
        <v>0.04</v>
      </c>
      <c r="I7752" s="2">
        <v>0</v>
      </c>
      <c r="J7752" s="2">
        <v>0.02</v>
      </c>
      <c r="K7752" s="2">
        <v>0.19</v>
      </c>
    </row>
    <row r="7753" spans="1:11" x14ac:dyDescent="0.2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25">
      <c r="A7754" s="2">
        <v>7754</v>
      </c>
      <c r="B7754" s="2" t="s">
        <v>5693</v>
      </c>
      <c r="C7754" s="2" t="s">
        <v>12</v>
      </c>
      <c r="D7754" s="2">
        <v>2009</v>
      </c>
      <c r="E7754" s="2" t="s">
        <v>22</v>
      </c>
      <c r="F7754" s="2" t="s">
        <v>4336</v>
      </c>
      <c r="G7754" s="2">
        <v>0.13</v>
      </c>
      <c r="H7754" s="2">
        <v>0</v>
      </c>
      <c r="I7754" s="2">
        <v>0.06</v>
      </c>
      <c r="J7754" s="2">
        <v>0.01</v>
      </c>
      <c r="K7754" s="2">
        <v>0.19</v>
      </c>
    </row>
    <row r="7755" spans="1:11" x14ac:dyDescent="0.25">
      <c r="A7755" s="3">
        <v>7755</v>
      </c>
      <c r="B7755" s="3" t="s">
        <v>5694</v>
      </c>
      <c r="C7755" s="3" t="s">
        <v>12</v>
      </c>
      <c r="D7755" s="3">
        <v>2009</v>
      </c>
      <c r="E7755" s="3" t="s">
        <v>28</v>
      </c>
      <c r="F7755" s="3" t="s">
        <v>44</v>
      </c>
      <c r="G7755" s="3">
        <v>0.18</v>
      </c>
      <c r="H7755" s="3">
        <v>0</v>
      </c>
      <c r="I7755" s="3">
        <v>0</v>
      </c>
      <c r="J7755" s="3">
        <v>0.01</v>
      </c>
      <c r="K7755" s="3">
        <v>0.19</v>
      </c>
    </row>
    <row r="7756" spans="1:11" x14ac:dyDescent="0.25">
      <c r="A7756" s="2">
        <v>7756</v>
      </c>
      <c r="B7756" s="2" t="s">
        <v>5695</v>
      </c>
      <c r="C7756" s="2" t="s">
        <v>26</v>
      </c>
      <c r="D7756" s="2">
        <v>2005</v>
      </c>
      <c r="E7756" s="2" t="s">
        <v>43</v>
      </c>
      <c r="F7756" s="2" t="s">
        <v>121</v>
      </c>
      <c r="G7756" s="2">
        <v>0</v>
      </c>
      <c r="H7756" s="2">
        <v>0</v>
      </c>
      <c r="I7756" s="2">
        <v>0.19</v>
      </c>
      <c r="J7756" s="2">
        <v>0</v>
      </c>
      <c r="K7756" s="2">
        <v>0.19</v>
      </c>
    </row>
    <row r="7757" spans="1:11" x14ac:dyDescent="0.2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25">
      <c r="A7758" s="2">
        <v>7758</v>
      </c>
      <c r="B7758" s="2" t="s">
        <v>5696</v>
      </c>
      <c r="C7758" s="2" t="s">
        <v>26</v>
      </c>
      <c r="D7758" s="2">
        <v>2009</v>
      </c>
      <c r="E7758" s="2" t="s">
        <v>33</v>
      </c>
      <c r="F7758" s="2" t="s">
        <v>92</v>
      </c>
      <c r="G7758" s="2">
        <v>0.18</v>
      </c>
      <c r="H7758" s="2">
        <v>0</v>
      </c>
      <c r="I7758" s="2">
        <v>0</v>
      </c>
      <c r="J7758" s="2">
        <v>0.01</v>
      </c>
      <c r="K7758" s="2">
        <v>0.19</v>
      </c>
    </row>
    <row r="7759" spans="1:11" x14ac:dyDescent="0.25">
      <c r="A7759" s="3">
        <v>7759</v>
      </c>
      <c r="B7759" s="3" t="s">
        <v>5697</v>
      </c>
      <c r="C7759" s="3" t="s">
        <v>48</v>
      </c>
      <c r="D7759" s="3">
        <v>1996</v>
      </c>
      <c r="E7759" s="3" t="s">
        <v>28</v>
      </c>
      <c r="F7759" s="3" t="s">
        <v>5698</v>
      </c>
      <c r="G7759" s="3">
        <v>0</v>
      </c>
      <c r="H7759" s="3">
        <v>0</v>
      </c>
      <c r="I7759" s="3">
        <v>0.19</v>
      </c>
      <c r="J7759" s="3">
        <v>0</v>
      </c>
      <c r="K7759" s="3">
        <v>0.19</v>
      </c>
    </row>
    <row r="7760" spans="1:11" x14ac:dyDescent="0.2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25">
      <c r="A7761" s="3">
        <v>7761</v>
      </c>
      <c r="B7761" s="3" t="s">
        <v>5699</v>
      </c>
      <c r="C7761" s="3" t="s">
        <v>12</v>
      </c>
      <c r="D7761" s="3">
        <v>2008</v>
      </c>
      <c r="E7761" s="3" t="s">
        <v>43</v>
      </c>
      <c r="F7761" s="3" t="s">
        <v>260</v>
      </c>
      <c r="G7761" s="3">
        <v>0.17</v>
      </c>
      <c r="H7761" s="3">
        <v>0.01</v>
      </c>
      <c r="I7761" s="3">
        <v>0</v>
      </c>
      <c r="J7761" s="3">
        <v>0.01</v>
      </c>
      <c r="K7761" s="3">
        <v>0.19</v>
      </c>
    </row>
    <row r="7762" spans="1:11" x14ac:dyDescent="0.25">
      <c r="A7762" s="2">
        <v>7762</v>
      </c>
      <c r="B7762" s="2" t="s">
        <v>4807</v>
      </c>
      <c r="C7762" s="2" t="s">
        <v>130</v>
      </c>
      <c r="D7762" s="2">
        <v>2012</v>
      </c>
      <c r="E7762" s="2" t="s">
        <v>28</v>
      </c>
      <c r="F7762" s="2" t="s">
        <v>2297</v>
      </c>
      <c r="G7762" s="2">
        <v>0</v>
      </c>
      <c r="H7762" s="2">
        <v>0</v>
      </c>
      <c r="I7762" s="2">
        <v>0.19</v>
      </c>
      <c r="J7762" s="2">
        <v>0</v>
      </c>
      <c r="K7762" s="2">
        <v>0.19</v>
      </c>
    </row>
    <row r="7763" spans="1:11" x14ac:dyDescent="0.25">
      <c r="A7763" s="3">
        <v>7763</v>
      </c>
      <c r="B7763" s="3" t="s">
        <v>1661</v>
      </c>
      <c r="C7763" s="3" t="s">
        <v>118</v>
      </c>
      <c r="D7763" s="3">
        <v>2010</v>
      </c>
      <c r="E7763" s="3" t="s">
        <v>31</v>
      </c>
      <c r="F7763" s="3" t="s">
        <v>121</v>
      </c>
      <c r="G7763" s="3">
        <v>0</v>
      </c>
      <c r="H7763" s="3">
        <v>0.17</v>
      </c>
      <c r="I7763" s="3">
        <v>0</v>
      </c>
      <c r="J7763" s="3">
        <v>0.02</v>
      </c>
      <c r="K7763" s="3">
        <v>0.19</v>
      </c>
    </row>
    <row r="7764" spans="1:11" x14ac:dyDescent="0.25">
      <c r="A7764" s="2">
        <v>7764</v>
      </c>
      <c r="B7764" s="2" t="s">
        <v>3746</v>
      </c>
      <c r="C7764" s="2" t="s">
        <v>147</v>
      </c>
      <c r="D7764" s="2">
        <v>2006</v>
      </c>
      <c r="E7764" s="2" t="s">
        <v>2</v>
      </c>
      <c r="F7764" s="2" t="s">
        <v>260</v>
      </c>
      <c r="G7764" s="2">
        <v>0.15</v>
      </c>
      <c r="H7764" s="2">
        <v>0.04</v>
      </c>
      <c r="I7764" s="2">
        <v>0</v>
      </c>
      <c r="J7764" s="2">
        <v>0.01</v>
      </c>
      <c r="K7764" s="2">
        <v>0.19</v>
      </c>
    </row>
    <row r="7765" spans="1:11" x14ac:dyDescent="0.25">
      <c r="A7765" s="3">
        <v>7765</v>
      </c>
      <c r="B7765" s="3" t="s">
        <v>5402</v>
      </c>
      <c r="C7765" s="3" t="s">
        <v>130</v>
      </c>
      <c r="D7765" s="3">
        <v>2011</v>
      </c>
      <c r="E7765" s="3" t="s">
        <v>83</v>
      </c>
      <c r="F7765" s="3" t="s">
        <v>2850</v>
      </c>
      <c r="G7765" s="3">
        <v>0</v>
      </c>
      <c r="H7765" s="3">
        <v>0</v>
      </c>
      <c r="I7765" s="3">
        <v>0.19</v>
      </c>
      <c r="J7765" s="3">
        <v>0</v>
      </c>
      <c r="K7765" s="3">
        <v>0.19</v>
      </c>
    </row>
    <row r="7766" spans="1:11" x14ac:dyDescent="0.25">
      <c r="A7766" s="2">
        <v>7766</v>
      </c>
      <c r="B7766" s="2" t="s">
        <v>5525</v>
      </c>
      <c r="C7766" s="2" t="s">
        <v>39</v>
      </c>
      <c r="D7766" s="2">
        <v>2006</v>
      </c>
      <c r="E7766" s="2" t="s">
        <v>22</v>
      </c>
      <c r="F7766" s="2" t="s">
        <v>92</v>
      </c>
      <c r="G7766" s="2">
        <v>0.16</v>
      </c>
      <c r="H7766" s="2">
        <v>0.02</v>
      </c>
      <c r="I7766" s="2">
        <v>0</v>
      </c>
      <c r="J7766" s="2">
        <v>0.02</v>
      </c>
      <c r="K7766" s="2">
        <v>0.19</v>
      </c>
    </row>
    <row r="7767" spans="1:11" x14ac:dyDescent="0.2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25">
      <c r="A7768" s="2">
        <v>7768</v>
      </c>
      <c r="B7768" s="2" t="s">
        <v>5702</v>
      </c>
      <c r="C7768" s="2" t="s">
        <v>26</v>
      </c>
      <c r="D7768" s="2">
        <v>2009</v>
      </c>
      <c r="E7768" s="2" t="s">
        <v>13</v>
      </c>
      <c r="F7768" s="2" t="s">
        <v>184</v>
      </c>
      <c r="G7768" s="2">
        <v>0</v>
      </c>
      <c r="H7768" s="2">
        <v>0</v>
      </c>
      <c r="I7768" s="2">
        <v>0.19</v>
      </c>
      <c r="J7768" s="2">
        <v>0</v>
      </c>
      <c r="K7768" s="2">
        <v>0.19</v>
      </c>
    </row>
    <row r="7769" spans="1:11" x14ac:dyDescent="0.25">
      <c r="A7769" s="3">
        <v>7769</v>
      </c>
      <c r="B7769" s="3" t="s">
        <v>5703</v>
      </c>
      <c r="C7769" s="3" t="s">
        <v>86</v>
      </c>
      <c r="D7769" s="3">
        <v>1997</v>
      </c>
      <c r="E7769" s="3" t="s">
        <v>13</v>
      </c>
      <c r="F7769" s="3" t="s">
        <v>184</v>
      </c>
      <c r="G7769" s="3">
        <v>0</v>
      </c>
      <c r="H7769" s="3">
        <v>0</v>
      </c>
      <c r="I7769" s="3">
        <v>0.18</v>
      </c>
      <c r="J7769" s="3">
        <v>0.01</v>
      </c>
      <c r="K7769" s="3">
        <v>0.19</v>
      </c>
    </row>
    <row r="7770" spans="1:11" x14ac:dyDescent="0.25">
      <c r="A7770" s="2">
        <v>7770</v>
      </c>
      <c r="B7770" s="2" t="s">
        <v>5704</v>
      </c>
      <c r="C7770" s="2" t="s">
        <v>118</v>
      </c>
      <c r="D7770" s="2">
        <v>2015</v>
      </c>
      <c r="E7770" s="2" t="s">
        <v>33</v>
      </c>
      <c r="F7770" s="2" t="s">
        <v>110</v>
      </c>
      <c r="G7770" s="2">
        <v>0.05</v>
      </c>
      <c r="H7770" s="2">
        <v>0.13</v>
      </c>
      <c r="I7770" s="2">
        <v>0</v>
      </c>
      <c r="J7770" s="2">
        <v>0.01</v>
      </c>
      <c r="K7770" s="2">
        <v>0.19</v>
      </c>
    </row>
    <row r="7771" spans="1:11" x14ac:dyDescent="0.25">
      <c r="A7771" s="3">
        <v>7771</v>
      </c>
      <c r="B7771" s="3" t="s">
        <v>5705</v>
      </c>
      <c r="C7771" s="3" t="s">
        <v>48</v>
      </c>
      <c r="D7771" s="3">
        <v>1993</v>
      </c>
      <c r="E7771" s="3" t="s">
        <v>28</v>
      </c>
      <c r="F7771" s="3" t="s">
        <v>1760</v>
      </c>
      <c r="G7771" s="3">
        <v>0</v>
      </c>
      <c r="H7771" s="3">
        <v>0</v>
      </c>
      <c r="I7771" s="3">
        <v>0.19</v>
      </c>
      <c r="J7771" s="3">
        <v>0</v>
      </c>
      <c r="K7771" s="3">
        <v>0.19</v>
      </c>
    </row>
    <row r="7772" spans="1:11" x14ac:dyDescent="0.25">
      <c r="A7772" s="2">
        <v>7772</v>
      </c>
      <c r="B7772" s="2" t="s">
        <v>5706</v>
      </c>
      <c r="C7772" s="2" t="s">
        <v>65</v>
      </c>
      <c r="D7772" s="2">
        <v>2011</v>
      </c>
      <c r="E7772" s="2" t="s">
        <v>28</v>
      </c>
      <c r="F7772" s="2" t="s">
        <v>296</v>
      </c>
      <c r="G7772" s="2">
        <v>0.1</v>
      </c>
      <c r="H7772" s="2">
        <v>0.04</v>
      </c>
      <c r="I7772" s="2">
        <v>0.04</v>
      </c>
      <c r="J7772" s="2">
        <v>0.01</v>
      </c>
      <c r="K7772" s="2">
        <v>0.19</v>
      </c>
    </row>
    <row r="7773" spans="1:11" x14ac:dyDescent="0.25">
      <c r="A7773" s="3">
        <v>7773</v>
      </c>
      <c r="B7773" s="3" t="s">
        <v>5707</v>
      </c>
      <c r="C7773" s="3" t="s">
        <v>42</v>
      </c>
      <c r="D7773" s="3">
        <v>2010</v>
      </c>
      <c r="E7773" s="3" t="s">
        <v>31</v>
      </c>
      <c r="F7773" s="3" t="s">
        <v>751</v>
      </c>
      <c r="G7773" s="3">
        <v>0.05</v>
      </c>
      <c r="H7773" s="3">
        <v>0.09</v>
      </c>
      <c r="I7773" s="3">
        <v>0.02</v>
      </c>
      <c r="J7773" s="3">
        <v>0.03</v>
      </c>
      <c r="K7773" s="3">
        <v>0.19</v>
      </c>
    </row>
    <row r="7774" spans="1:11" x14ac:dyDescent="0.2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2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25">
      <c r="A7776" s="2">
        <v>7776</v>
      </c>
      <c r="B7776" s="2" t="s">
        <v>5709</v>
      </c>
      <c r="C7776" s="2" t="s">
        <v>42</v>
      </c>
      <c r="D7776" s="2">
        <v>2011</v>
      </c>
      <c r="E7776" s="2" t="s">
        <v>33</v>
      </c>
      <c r="F7776" s="2" t="s">
        <v>5710</v>
      </c>
      <c r="G7776" s="2">
        <v>0.1</v>
      </c>
      <c r="H7776" s="2">
        <v>0.06</v>
      </c>
      <c r="I7776" s="2">
        <v>0</v>
      </c>
      <c r="J7776" s="2">
        <v>0.03</v>
      </c>
      <c r="K7776" s="2">
        <v>0.19</v>
      </c>
    </row>
    <row r="7777" spans="1:11" x14ac:dyDescent="0.2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25">
      <c r="A7778" s="2">
        <v>7778</v>
      </c>
      <c r="B7778" s="2" t="s">
        <v>5712</v>
      </c>
      <c r="C7778" s="2" t="s">
        <v>26</v>
      </c>
      <c r="D7778" s="2">
        <v>2009</v>
      </c>
      <c r="E7778" s="2" t="s">
        <v>28</v>
      </c>
      <c r="F7778" s="2" t="s">
        <v>1499</v>
      </c>
      <c r="G7778" s="2">
        <v>0.18</v>
      </c>
      <c r="H7778" s="2">
        <v>0</v>
      </c>
      <c r="I7778" s="2">
        <v>0</v>
      </c>
      <c r="J7778" s="2">
        <v>0.01</v>
      </c>
      <c r="K7778" s="2">
        <v>0.19</v>
      </c>
    </row>
    <row r="7779" spans="1:11" x14ac:dyDescent="0.2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25">
      <c r="A7780" s="2">
        <v>7780</v>
      </c>
      <c r="B7780" s="2" t="s">
        <v>5713</v>
      </c>
      <c r="C7780" s="2" t="s">
        <v>26</v>
      </c>
      <c r="D7780" s="2">
        <v>2008</v>
      </c>
      <c r="E7780" s="2" t="s">
        <v>22</v>
      </c>
      <c r="F7780" s="2" t="s">
        <v>192</v>
      </c>
      <c r="G7780" s="2">
        <v>0.11</v>
      </c>
      <c r="H7780" s="2">
        <v>0.02</v>
      </c>
      <c r="I7780" s="2">
        <v>0.05</v>
      </c>
      <c r="J7780" s="2">
        <v>0.01</v>
      </c>
      <c r="K7780" s="2">
        <v>0.19</v>
      </c>
    </row>
    <row r="7781" spans="1:11" x14ac:dyDescent="0.25">
      <c r="A7781" s="3">
        <v>7781</v>
      </c>
      <c r="B7781" s="3" t="s">
        <v>794</v>
      </c>
      <c r="C7781" s="3" t="s">
        <v>130</v>
      </c>
      <c r="D7781" s="3">
        <v>2005</v>
      </c>
      <c r="E7781" s="3" t="s">
        <v>43</v>
      </c>
      <c r="F7781" s="3" t="s">
        <v>92</v>
      </c>
      <c r="G7781" s="3">
        <v>0.16</v>
      </c>
      <c r="H7781" s="3">
        <v>0.01</v>
      </c>
      <c r="I7781" s="3">
        <v>0</v>
      </c>
      <c r="J7781" s="3">
        <v>0.02</v>
      </c>
      <c r="K7781" s="3">
        <v>0.19</v>
      </c>
    </row>
    <row r="7782" spans="1:11" x14ac:dyDescent="0.25">
      <c r="A7782" s="2">
        <v>7782</v>
      </c>
      <c r="B7782" s="2" t="s">
        <v>5714</v>
      </c>
      <c r="C7782" s="2" t="s">
        <v>26</v>
      </c>
      <c r="D7782" s="2">
        <v>2009</v>
      </c>
      <c r="E7782" s="2" t="s">
        <v>31</v>
      </c>
      <c r="F7782" s="2" t="s">
        <v>192</v>
      </c>
      <c r="G7782" s="2">
        <v>0.17</v>
      </c>
      <c r="H7782" s="2">
        <v>0.01</v>
      </c>
      <c r="I7782" s="2">
        <v>0</v>
      </c>
      <c r="J7782" s="2">
        <v>0.01</v>
      </c>
      <c r="K7782" s="2">
        <v>0.19</v>
      </c>
    </row>
    <row r="7783" spans="1:11" x14ac:dyDescent="0.25">
      <c r="A7783" s="3">
        <v>7783</v>
      </c>
      <c r="B7783" s="3" t="s">
        <v>4992</v>
      </c>
      <c r="C7783" s="3" t="s">
        <v>130</v>
      </c>
      <c r="D7783" s="3">
        <v>2009</v>
      </c>
      <c r="E7783" s="3" t="s">
        <v>43</v>
      </c>
      <c r="F7783" s="3" t="s">
        <v>61</v>
      </c>
      <c r="G7783" s="3">
        <v>0.13</v>
      </c>
      <c r="H7783" s="3">
        <v>0.03</v>
      </c>
      <c r="I7783" s="3">
        <v>0</v>
      </c>
      <c r="J7783" s="3">
        <v>0.03</v>
      </c>
      <c r="K7783" s="3">
        <v>0.19</v>
      </c>
    </row>
    <row r="7784" spans="1:11" x14ac:dyDescent="0.25">
      <c r="A7784" s="2">
        <v>7784</v>
      </c>
      <c r="B7784" s="2" t="s">
        <v>5715</v>
      </c>
      <c r="C7784" s="2" t="s">
        <v>65</v>
      </c>
      <c r="D7784" s="2">
        <v>2015</v>
      </c>
      <c r="E7784" s="2" t="s">
        <v>43</v>
      </c>
      <c r="F7784" s="2" t="s">
        <v>176</v>
      </c>
      <c r="G7784" s="2">
        <v>0</v>
      </c>
      <c r="H7784" s="2">
        <v>0</v>
      </c>
      <c r="I7784" s="2">
        <v>0.19</v>
      </c>
      <c r="J7784" s="2">
        <v>0</v>
      </c>
      <c r="K7784" s="2">
        <v>0.19</v>
      </c>
    </row>
    <row r="7785" spans="1:11" x14ac:dyDescent="0.25">
      <c r="A7785" s="3">
        <v>7785</v>
      </c>
      <c r="B7785" s="3" t="s">
        <v>5716</v>
      </c>
      <c r="C7785" s="3" t="s">
        <v>26</v>
      </c>
      <c r="D7785" s="3">
        <v>2010</v>
      </c>
      <c r="E7785" s="3" t="s">
        <v>24</v>
      </c>
      <c r="F7785" s="3" t="s">
        <v>5717</v>
      </c>
      <c r="G7785" s="3">
        <v>0.01</v>
      </c>
      <c r="H7785" s="3">
        <v>0.16</v>
      </c>
      <c r="I7785" s="3">
        <v>0</v>
      </c>
      <c r="J7785" s="3">
        <v>0.02</v>
      </c>
      <c r="K7785" s="3">
        <v>0.19</v>
      </c>
    </row>
    <row r="7786" spans="1:11" x14ac:dyDescent="0.25">
      <c r="A7786" s="2">
        <v>7786</v>
      </c>
      <c r="B7786" s="2" t="s">
        <v>5718</v>
      </c>
      <c r="C7786" s="2" t="s">
        <v>48</v>
      </c>
      <c r="D7786" s="2">
        <v>1996</v>
      </c>
      <c r="E7786" s="2" t="s">
        <v>13</v>
      </c>
      <c r="F7786" s="2" t="s">
        <v>3319</v>
      </c>
      <c r="G7786" s="2">
        <v>0</v>
      </c>
      <c r="H7786" s="2">
        <v>0</v>
      </c>
      <c r="I7786" s="2">
        <v>0.19</v>
      </c>
      <c r="J7786" s="2">
        <v>0</v>
      </c>
      <c r="K7786" s="2">
        <v>0.19</v>
      </c>
    </row>
    <row r="7787" spans="1:11" x14ac:dyDescent="0.2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25">
      <c r="A7788" s="2">
        <v>7788</v>
      </c>
      <c r="B7788" s="2" t="s">
        <v>5720</v>
      </c>
      <c r="C7788" s="2" t="s">
        <v>26</v>
      </c>
      <c r="D7788" s="2">
        <v>2010</v>
      </c>
      <c r="E7788" s="2" t="s">
        <v>83</v>
      </c>
      <c r="F7788" s="2" t="s">
        <v>5721</v>
      </c>
      <c r="G7788" s="2">
        <v>0.06</v>
      </c>
      <c r="H7788" s="2">
        <v>0.11</v>
      </c>
      <c r="I7788" s="2">
        <v>0</v>
      </c>
      <c r="J7788" s="2">
        <v>0.02</v>
      </c>
      <c r="K7788" s="2">
        <v>0.19</v>
      </c>
    </row>
    <row r="7789" spans="1:11" x14ac:dyDescent="0.25">
      <c r="A7789" s="3">
        <v>7789</v>
      </c>
      <c r="B7789" s="3" t="s">
        <v>5722</v>
      </c>
      <c r="C7789" s="3" t="s">
        <v>65</v>
      </c>
      <c r="D7789" s="3">
        <v>2012</v>
      </c>
      <c r="E7789" s="3" t="s">
        <v>33</v>
      </c>
      <c r="F7789" s="3" t="s">
        <v>184</v>
      </c>
      <c r="G7789" s="3">
        <v>0</v>
      </c>
      <c r="H7789" s="3">
        <v>0</v>
      </c>
      <c r="I7789" s="3">
        <v>0.19</v>
      </c>
      <c r="J7789" s="3">
        <v>0</v>
      </c>
      <c r="K7789" s="3">
        <v>0.19</v>
      </c>
    </row>
    <row r="7790" spans="1:11" x14ac:dyDescent="0.25">
      <c r="A7790" s="2">
        <v>7790</v>
      </c>
      <c r="B7790" s="2" t="s">
        <v>4198</v>
      </c>
      <c r="C7790" s="2" t="s">
        <v>39</v>
      </c>
      <c r="D7790" s="2">
        <v>2006</v>
      </c>
      <c r="E7790" s="2" t="s">
        <v>22</v>
      </c>
      <c r="F7790" s="2" t="s">
        <v>192</v>
      </c>
      <c r="G7790" s="2">
        <v>0.17</v>
      </c>
      <c r="H7790" s="2">
        <v>0.01</v>
      </c>
      <c r="I7790" s="2">
        <v>0</v>
      </c>
      <c r="J7790" s="2">
        <v>0.01</v>
      </c>
      <c r="K7790" s="2">
        <v>0.19</v>
      </c>
    </row>
    <row r="7791" spans="1:11" x14ac:dyDescent="0.2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25">
      <c r="A7792" s="2">
        <v>7792</v>
      </c>
      <c r="B7792" s="2" t="s">
        <v>5724</v>
      </c>
      <c r="C7792" s="2" t="s">
        <v>78</v>
      </c>
      <c r="D7792" s="2">
        <v>1996</v>
      </c>
      <c r="E7792" s="2" t="s">
        <v>13</v>
      </c>
      <c r="F7792" s="2" t="s">
        <v>184</v>
      </c>
      <c r="G7792" s="2">
        <v>0</v>
      </c>
      <c r="H7792" s="2">
        <v>0</v>
      </c>
      <c r="I7792" s="2">
        <v>0.19</v>
      </c>
      <c r="J7792" s="2">
        <v>0</v>
      </c>
      <c r="K7792" s="2">
        <v>0.19</v>
      </c>
    </row>
    <row r="7793" spans="1:11" x14ac:dyDescent="0.25">
      <c r="A7793" s="3">
        <v>7793</v>
      </c>
      <c r="B7793" s="3" t="s">
        <v>1625</v>
      </c>
      <c r="C7793" s="3" t="s">
        <v>130</v>
      </c>
      <c r="D7793" s="3">
        <v>2010</v>
      </c>
      <c r="E7793" s="3" t="s">
        <v>43</v>
      </c>
      <c r="F7793" s="3" t="s">
        <v>110</v>
      </c>
      <c r="G7793" s="3">
        <v>0.12</v>
      </c>
      <c r="H7793" s="3">
        <v>0.03</v>
      </c>
      <c r="I7793" s="3">
        <v>0.01</v>
      </c>
      <c r="J7793" s="3">
        <v>0.03</v>
      </c>
      <c r="K7793" s="3">
        <v>0.19</v>
      </c>
    </row>
    <row r="7794" spans="1:11" x14ac:dyDescent="0.25">
      <c r="A7794" s="2">
        <v>7794</v>
      </c>
      <c r="B7794" s="2" t="s">
        <v>4277</v>
      </c>
      <c r="C7794" s="2" t="s">
        <v>42</v>
      </c>
      <c r="D7794" s="2">
        <v>2010</v>
      </c>
      <c r="E7794" s="2" t="s">
        <v>2</v>
      </c>
      <c r="F7794" s="2" t="s">
        <v>61</v>
      </c>
      <c r="G7794" s="2">
        <v>0.16</v>
      </c>
      <c r="H7794" s="2">
        <v>0.02</v>
      </c>
      <c r="I7794" s="2">
        <v>0</v>
      </c>
      <c r="J7794" s="2">
        <v>0.02</v>
      </c>
      <c r="K7794" s="2">
        <v>0.19</v>
      </c>
    </row>
    <row r="7795" spans="1:11" x14ac:dyDescent="0.25">
      <c r="A7795" s="3">
        <v>7795</v>
      </c>
      <c r="B7795" s="3" t="s">
        <v>3344</v>
      </c>
      <c r="C7795" s="3" t="s">
        <v>42</v>
      </c>
      <c r="D7795" s="3">
        <v>2009</v>
      </c>
      <c r="E7795" s="3" t="s">
        <v>28</v>
      </c>
      <c r="F7795" s="3" t="s">
        <v>445</v>
      </c>
      <c r="G7795" s="3">
        <v>0.18</v>
      </c>
      <c r="H7795" s="3">
        <v>0</v>
      </c>
      <c r="I7795" s="3">
        <v>0</v>
      </c>
      <c r="J7795" s="3">
        <v>0.01</v>
      </c>
      <c r="K7795" s="3">
        <v>0.19</v>
      </c>
    </row>
    <row r="7796" spans="1:11" x14ac:dyDescent="0.25">
      <c r="A7796" s="2">
        <v>7796</v>
      </c>
      <c r="B7796" s="2" t="s">
        <v>5725</v>
      </c>
      <c r="C7796" s="2" t="s">
        <v>46</v>
      </c>
      <c r="D7796" s="2">
        <v>2003</v>
      </c>
      <c r="E7796" s="2" t="s">
        <v>212</v>
      </c>
      <c r="F7796" s="2" t="s">
        <v>969</v>
      </c>
      <c r="G7796" s="2">
        <v>0</v>
      </c>
      <c r="H7796" s="2">
        <v>0</v>
      </c>
      <c r="I7796" s="2">
        <v>0.19</v>
      </c>
      <c r="J7796" s="2">
        <v>0</v>
      </c>
      <c r="K7796" s="2">
        <v>0.19</v>
      </c>
    </row>
    <row r="7797" spans="1:11" x14ac:dyDescent="0.2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25">
      <c r="A7798" s="2">
        <v>7798</v>
      </c>
      <c r="B7798" s="2" t="s">
        <v>5727</v>
      </c>
      <c r="C7798" s="2" t="s">
        <v>693</v>
      </c>
      <c r="D7798" s="2">
        <v>2013</v>
      </c>
      <c r="E7798" s="2" t="s">
        <v>22</v>
      </c>
      <c r="F7798" s="2" t="s">
        <v>3571</v>
      </c>
      <c r="G7798" s="2">
        <v>0.13</v>
      </c>
      <c r="H7798" s="2">
        <v>0</v>
      </c>
      <c r="I7798" s="2">
        <v>0.04</v>
      </c>
      <c r="J7798" s="2">
        <v>0.02</v>
      </c>
      <c r="K7798" s="2">
        <v>0.19</v>
      </c>
    </row>
    <row r="7799" spans="1:11" x14ac:dyDescent="0.2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25">
      <c r="A7800" s="2">
        <v>7800</v>
      </c>
      <c r="B7800" s="2" t="s">
        <v>3993</v>
      </c>
      <c r="C7800" s="2" t="s">
        <v>118</v>
      </c>
      <c r="D7800" s="2">
        <v>2010</v>
      </c>
      <c r="E7800" s="2" t="s">
        <v>212</v>
      </c>
      <c r="F7800" s="2" t="s">
        <v>192</v>
      </c>
      <c r="G7800" s="2">
        <v>0</v>
      </c>
      <c r="H7800" s="2">
        <v>0.15</v>
      </c>
      <c r="I7800" s="2">
        <v>0</v>
      </c>
      <c r="J7800" s="2">
        <v>0.04</v>
      </c>
      <c r="K7800" s="2">
        <v>0.19</v>
      </c>
    </row>
    <row r="7801" spans="1:11" x14ac:dyDescent="0.25">
      <c r="A7801" s="3">
        <v>7801</v>
      </c>
      <c r="B7801" s="3" t="s">
        <v>5729</v>
      </c>
      <c r="C7801" s="3" t="s">
        <v>39</v>
      </c>
      <c r="D7801" s="3">
        <v>2010</v>
      </c>
      <c r="E7801" s="3" t="s">
        <v>28</v>
      </c>
      <c r="F7801" s="3" t="s">
        <v>184</v>
      </c>
      <c r="G7801" s="3">
        <v>0.15</v>
      </c>
      <c r="H7801" s="3">
        <v>0.02</v>
      </c>
      <c r="I7801" s="3">
        <v>0.02</v>
      </c>
      <c r="J7801" s="3">
        <v>0.01</v>
      </c>
      <c r="K7801" s="3">
        <v>0.19</v>
      </c>
    </row>
    <row r="7802" spans="1:11" x14ac:dyDescent="0.25">
      <c r="A7802" s="2">
        <v>7802</v>
      </c>
      <c r="B7802" s="2" t="s">
        <v>5429</v>
      </c>
      <c r="C7802" s="2" t="s">
        <v>42</v>
      </c>
      <c r="D7802" s="2">
        <v>2009</v>
      </c>
      <c r="E7802" s="2" t="s">
        <v>31</v>
      </c>
      <c r="F7802" s="2" t="s">
        <v>385</v>
      </c>
      <c r="G7802" s="2">
        <v>0.1</v>
      </c>
      <c r="H7802" s="2">
        <v>0.06</v>
      </c>
      <c r="I7802" s="2">
        <v>0.01</v>
      </c>
      <c r="J7802" s="2">
        <v>0.03</v>
      </c>
      <c r="K7802" s="2">
        <v>0.19</v>
      </c>
    </row>
    <row r="7803" spans="1:11" x14ac:dyDescent="0.25">
      <c r="A7803" s="3">
        <v>7803</v>
      </c>
      <c r="B7803" s="3" t="s">
        <v>5730</v>
      </c>
      <c r="C7803" s="3" t="s">
        <v>147</v>
      </c>
      <c r="D7803" s="3">
        <v>2002</v>
      </c>
      <c r="E7803" s="3" t="s">
        <v>83</v>
      </c>
      <c r="F7803" s="3" t="s">
        <v>14</v>
      </c>
      <c r="G7803" s="3">
        <v>0.15</v>
      </c>
      <c r="H7803" s="3">
        <v>0.04</v>
      </c>
      <c r="I7803" s="3">
        <v>0</v>
      </c>
      <c r="J7803" s="3">
        <v>0.01</v>
      </c>
      <c r="K7803" s="3">
        <v>0.19</v>
      </c>
    </row>
    <row r="7804" spans="1:11" x14ac:dyDescent="0.25">
      <c r="A7804" s="2">
        <v>7804</v>
      </c>
      <c r="B7804" s="2" t="s">
        <v>795</v>
      </c>
      <c r="C7804" s="2" t="s">
        <v>65</v>
      </c>
      <c r="D7804" s="2">
        <v>2011</v>
      </c>
      <c r="E7804" s="2" t="s">
        <v>43</v>
      </c>
      <c r="F7804" s="2" t="s">
        <v>110</v>
      </c>
      <c r="G7804" s="2">
        <v>0.09</v>
      </c>
      <c r="H7804" s="2">
        <v>0.09</v>
      </c>
      <c r="I7804" s="2">
        <v>0</v>
      </c>
      <c r="J7804" s="2">
        <v>0.02</v>
      </c>
      <c r="K7804" s="2">
        <v>0.19</v>
      </c>
    </row>
    <row r="7805" spans="1:11" x14ac:dyDescent="0.25">
      <c r="A7805" s="3">
        <v>7805</v>
      </c>
      <c r="B7805" s="3" t="s">
        <v>5731</v>
      </c>
      <c r="C7805" s="3" t="s">
        <v>12</v>
      </c>
      <c r="D7805" s="3">
        <v>2008</v>
      </c>
      <c r="E7805" s="3" t="s">
        <v>18</v>
      </c>
      <c r="F7805" s="3" t="s">
        <v>1499</v>
      </c>
      <c r="G7805" s="3">
        <v>0.18</v>
      </c>
      <c r="H7805" s="3">
        <v>0</v>
      </c>
      <c r="I7805" s="3">
        <v>0</v>
      </c>
      <c r="J7805" s="3">
        <v>0.01</v>
      </c>
      <c r="K7805" s="3">
        <v>0.19</v>
      </c>
    </row>
    <row r="7806" spans="1:11" x14ac:dyDescent="0.25">
      <c r="A7806" s="2">
        <v>7806</v>
      </c>
      <c r="B7806" s="2" t="s">
        <v>5690</v>
      </c>
      <c r="C7806" s="2" t="s">
        <v>42</v>
      </c>
      <c r="D7806" s="2">
        <v>2008</v>
      </c>
      <c r="E7806" s="2" t="s">
        <v>31</v>
      </c>
      <c r="F7806" s="2" t="s">
        <v>223</v>
      </c>
      <c r="G7806" s="2">
        <v>0.05</v>
      </c>
      <c r="H7806" s="2">
        <v>0.1</v>
      </c>
      <c r="I7806" s="2">
        <v>0</v>
      </c>
      <c r="J7806" s="2">
        <v>0.03</v>
      </c>
      <c r="K7806" s="2">
        <v>0.19</v>
      </c>
    </row>
    <row r="7807" spans="1:11" x14ac:dyDescent="0.25">
      <c r="A7807" s="3">
        <v>7807</v>
      </c>
      <c r="B7807" s="3" t="s">
        <v>5732</v>
      </c>
      <c r="C7807" s="3" t="s">
        <v>39</v>
      </c>
      <c r="D7807" s="3">
        <v>2008</v>
      </c>
      <c r="E7807" s="3" t="s">
        <v>72</v>
      </c>
      <c r="F7807" s="3" t="s">
        <v>110</v>
      </c>
      <c r="G7807" s="3">
        <v>0.15</v>
      </c>
      <c r="H7807" s="3">
        <v>0.02</v>
      </c>
      <c r="I7807" s="3">
        <v>0</v>
      </c>
      <c r="J7807" s="3">
        <v>0.02</v>
      </c>
      <c r="K7807" s="3">
        <v>0.19</v>
      </c>
    </row>
    <row r="7808" spans="1:11" x14ac:dyDescent="0.25">
      <c r="A7808" s="2">
        <v>7808</v>
      </c>
      <c r="B7808" s="2" t="s">
        <v>3101</v>
      </c>
      <c r="C7808" s="2" t="s">
        <v>42</v>
      </c>
      <c r="D7808" s="2">
        <v>2012</v>
      </c>
      <c r="E7808" s="2" t="s">
        <v>13</v>
      </c>
      <c r="F7808" s="2" t="s">
        <v>44</v>
      </c>
      <c r="G7808" s="2">
        <v>0.18</v>
      </c>
      <c r="H7808" s="2">
        <v>0</v>
      </c>
      <c r="I7808" s="2">
        <v>0</v>
      </c>
      <c r="J7808" s="2">
        <v>0.01</v>
      </c>
      <c r="K7808" s="2">
        <v>0.19</v>
      </c>
    </row>
    <row r="7809" spans="1:11" x14ac:dyDescent="0.25">
      <c r="A7809" s="3">
        <v>7809</v>
      </c>
      <c r="B7809" s="3" t="s">
        <v>5733</v>
      </c>
      <c r="C7809" s="3" t="s">
        <v>26</v>
      </c>
      <c r="D7809" s="3">
        <v>2009</v>
      </c>
      <c r="E7809" s="3" t="s">
        <v>22</v>
      </c>
      <c r="F7809" s="3" t="s">
        <v>92</v>
      </c>
      <c r="G7809" s="3">
        <v>0.16</v>
      </c>
      <c r="H7809" s="3">
        <v>0.02</v>
      </c>
      <c r="I7809" s="3">
        <v>0</v>
      </c>
      <c r="J7809" s="3">
        <v>0.01</v>
      </c>
      <c r="K7809" s="3">
        <v>0.19</v>
      </c>
    </row>
    <row r="7810" spans="1:11" x14ac:dyDescent="0.25">
      <c r="A7810" s="2">
        <v>7810</v>
      </c>
      <c r="B7810" s="2" t="s">
        <v>5023</v>
      </c>
      <c r="C7810" s="2" t="s">
        <v>12</v>
      </c>
      <c r="D7810" s="2">
        <v>2008</v>
      </c>
      <c r="E7810" s="2" t="s">
        <v>83</v>
      </c>
      <c r="F7810" s="2" t="s">
        <v>385</v>
      </c>
      <c r="G7810" s="2">
        <v>0.17</v>
      </c>
      <c r="H7810" s="2">
        <v>0.01</v>
      </c>
      <c r="I7810" s="2">
        <v>0</v>
      </c>
      <c r="J7810" s="2">
        <v>0.01</v>
      </c>
      <c r="K7810" s="2">
        <v>0.19</v>
      </c>
    </row>
    <row r="7811" spans="1:11" x14ac:dyDescent="0.2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2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2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25">
      <c r="A7814" s="2">
        <v>7814</v>
      </c>
      <c r="B7814" s="2" t="s">
        <v>5736</v>
      </c>
      <c r="C7814" s="2" t="s">
        <v>65</v>
      </c>
      <c r="D7814" s="2">
        <v>2016</v>
      </c>
      <c r="E7814" s="2" t="s">
        <v>33</v>
      </c>
      <c r="F7814" s="2" t="s">
        <v>4336</v>
      </c>
      <c r="G7814" s="2">
        <v>0</v>
      </c>
      <c r="H7814" s="2">
        <v>0</v>
      </c>
      <c r="I7814" s="2">
        <v>0.19</v>
      </c>
      <c r="J7814" s="2">
        <v>0</v>
      </c>
      <c r="K7814" s="2">
        <v>0.19</v>
      </c>
    </row>
    <row r="7815" spans="1:11" x14ac:dyDescent="0.25">
      <c r="A7815" s="3">
        <v>7815</v>
      </c>
      <c r="B7815" s="3" t="s">
        <v>5737</v>
      </c>
      <c r="C7815" s="3" t="s">
        <v>12</v>
      </c>
      <c r="D7815" s="3">
        <v>2009</v>
      </c>
      <c r="E7815" s="3" t="s">
        <v>43</v>
      </c>
      <c r="F7815" s="3" t="s">
        <v>61</v>
      </c>
      <c r="G7815" s="3">
        <v>0.18</v>
      </c>
      <c r="H7815" s="3">
        <v>0</v>
      </c>
      <c r="I7815" s="3">
        <v>0</v>
      </c>
      <c r="J7815" s="3">
        <v>0.01</v>
      </c>
      <c r="K7815" s="3">
        <v>0.19</v>
      </c>
    </row>
    <row r="7816" spans="1:11" x14ac:dyDescent="0.2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2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25">
      <c r="A7818" s="2">
        <v>7818</v>
      </c>
      <c r="B7818" s="2" t="s">
        <v>5739</v>
      </c>
      <c r="C7818" s="2" t="s">
        <v>55</v>
      </c>
      <c r="D7818" s="2">
        <v>2002</v>
      </c>
      <c r="E7818" s="2" t="s">
        <v>22</v>
      </c>
      <c r="F7818" s="2" t="s">
        <v>296</v>
      </c>
      <c r="G7818" s="2">
        <v>0</v>
      </c>
      <c r="H7818" s="2">
        <v>0</v>
      </c>
      <c r="I7818" s="2">
        <v>0.19</v>
      </c>
      <c r="J7818" s="2">
        <v>0</v>
      </c>
      <c r="K7818" s="2">
        <v>0.19</v>
      </c>
    </row>
    <row r="7819" spans="1:11" x14ac:dyDescent="0.25">
      <c r="A7819" s="3">
        <v>7819</v>
      </c>
      <c r="B7819" s="3" t="s">
        <v>3341</v>
      </c>
      <c r="C7819" s="3" t="s">
        <v>26</v>
      </c>
      <c r="D7819" s="3">
        <v>2010</v>
      </c>
      <c r="E7819" s="3" t="s">
        <v>43</v>
      </c>
      <c r="F7819" s="3" t="s">
        <v>61</v>
      </c>
      <c r="G7819" s="3">
        <v>0.17</v>
      </c>
      <c r="H7819" s="3">
        <v>0.01</v>
      </c>
      <c r="I7819" s="3">
        <v>0</v>
      </c>
      <c r="J7819" s="3">
        <v>0.01</v>
      </c>
      <c r="K7819" s="3">
        <v>0.19</v>
      </c>
    </row>
    <row r="7820" spans="1:11" x14ac:dyDescent="0.2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25">
      <c r="A7821" s="3">
        <v>7821</v>
      </c>
      <c r="B7821" s="3" t="s">
        <v>1483</v>
      </c>
      <c r="C7821" s="3" t="s">
        <v>42</v>
      </c>
      <c r="D7821" s="3">
        <v>2011</v>
      </c>
      <c r="E7821" s="3" t="s">
        <v>212</v>
      </c>
      <c r="F7821" s="3" t="s">
        <v>4059</v>
      </c>
      <c r="G7821" s="3">
        <v>0.18</v>
      </c>
      <c r="H7821" s="3">
        <v>0</v>
      </c>
      <c r="I7821" s="3">
        <v>0</v>
      </c>
      <c r="J7821" s="3">
        <v>0.01</v>
      </c>
      <c r="K7821" s="3">
        <v>0.19</v>
      </c>
    </row>
    <row r="7822" spans="1:11" x14ac:dyDescent="0.25">
      <c r="A7822" s="2">
        <v>7822</v>
      </c>
      <c r="B7822" s="2" t="s">
        <v>5382</v>
      </c>
      <c r="C7822" s="2" t="s">
        <v>141</v>
      </c>
      <c r="D7822" s="2">
        <v>2013</v>
      </c>
      <c r="E7822" s="2" t="s">
        <v>13</v>
      </c>
      <c r="F7822" s="2" t="s">
        <v>110</v>
      </c>
      <c r="G7822" s="2">
        <v>0.16</v>
      </c>
      <c r="H7822" s="2">
        <v>0.02</v>
      </c>
      <c r="I7822" s="2">
        <v>0</v>
      </c>
      <c r="J7822" s="2">
        <v>0.01</v>
      </c>
      <c r="K7822" s="2">
        <v>0.19</v>
      </c>
    </row>
    <row r="7823" spans="1:11" x14ac:dyDescent="0.2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2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25">
      <c r="A7825" s="3">
        <v>7825</v>
      </c>
      <c r="B7825" s="3" t="s">
        <v>5742</v>
      </c>
      <c r="C7825" s="3" t="s">
        <v>48</v>
      </c>
      <c r="D7825" s="3">
        <v>1996</v>
      </c>
      <c r="E7825" s="3" t="s">
        <v>13</v>
      </c>
      <c r="F7825" s="3" t="s">
        <v>184</v>
      </c>
      <c r="G7825" s="3">
        <v>0</v>
      </c>
      <c r="H7825" s="3">
        <v>0</v>
      </c>
      <c r="I7825" s="3">
        <v>0.19</v>
      </c>
      <c r="J7825" s="3">
        <v>0</v>
      </c>
      <c r="K7825" s="3">
        <v>0.19</v>
      </c>
    </row>
    <row r="7826" spans="1:11" x14ac:dyDescent="0.25">
      <c r="A7826" s="2">
        <v>7826</v>
      </c>
      <c r="B7826" s="2" t="s">
        <v>5743</v>
      </c>
      <c r="C7826" s="2" t="s">
        <v>26</v>
      </c>
      <c r="D7826" s="2">
        <v>2010</v>
      </c>
      <c r="E7826" s="2" t="s">
        <v>83</v>
      </c>
      <c r="F7826" s="2" t="s">
        <v>184</v>
      </c>
      <c r="G7826" s="2">
        <v>0</v>
      </c>
      <c r="H7826" s="2">
        <v>0</v>
      </c>
      <c r="I7826" s="2">
        <v>0.19</v>
      </c>
      <c r="J7826" s="2">
        <v>0</v>
      </c>
      <c r="K7826" s="2">
        <v>0.19</v>
      </c>
    </row>
    <row r="7827" spans="1:11" x14ac:dyDescent="0.2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25">
      <c r="A7828" s="2">
        <v>7828</v>
      </c>
      <c r="B7828" s="2" t="s">
        <v>1776</v>
      </c>
      <c r="C7828" s="2" t="s">
        <v>118</v>
      </c>
      <c r="D7828" s="2">
        <v>2013</v>
      </c>
      <c r="E7828" s="2" t="s">
        <v>43</v>
      </c>
      <c r="F7828" s="2" t="s">
        <v>92</v>
      </c>
      <c r="G7828" s="2">
        <v>0.04</v>
      </c>
      <c r="H7828" s="2">
        <v>0.13</v>
      </c>
      <c r="I7828" s="2">
        <v>0</v>
      </c>
      <c r="J7828" s="2">
        <v>0.03</v>
      </c>
      <c r="K7828" s="2">
        <v>0.19</v>
      </c>
    </row>
    <row r="7829" spans="1:11" x14ac:dyDescent="0.2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25">
      <c r="A7830" s="2">
        <v>7830</v>
      </c>
      <c r="B7830" s="2" t="s">
        <v>5747</v>
      </c>
      <c r="C7830" s="2" t="s">
        <v>86</v>
      </c>
      <c r="D7830" s="2">
        <v>1999</v>
      </c>
      <c r="E7830" s="2" t="s">
        <v>72</v>
      </c>
      <c r="F7830" s="2" t="s">
        <v>3735</v>
      </c>
      <c r="G7830" s="2">
        <v>0</v>
      </c>
      <c r="H7830" s="2">
        <v>0</v>
      </c>
      <c r="I7830" s="2">
        <v>0.18</v>
      </c>
      <c r="J7830" s="2">
        <v>0.01</v>
      </c>
      <c r="K7830" s="2">
        <v>0.19</v>
      </c>
    </row>
    <row r="7831" spans="1:11" x14ac:dyDescent="0.25">
      <c r="A7831" s="3">
        <v>7831</v>
      </c>
      <c r="B7831" s="3" t="s">
        <v>5748</v>
      </c>
      <c r="C7831" s="3" t="s">
        <v>42</v>
      </c>
      <c r="D7831" s="3">
        <v>2013</v>
      </c>
      <c r="E7831" s="3" t="s">
        <v>43</v>
      </c>
      <c r="F7831" s="3" t="s">
        <v>296</v>
      </c>
      <c r="G7831" s="3">
        <v>0</v>
      </c>
      <c r="H7831" s="3">
        <v>0</v>
      </c>
      <c r="I7831" s="3">
        <v>0.19</v>
      </c>
      <c r="J7831" s="3">
        <v>0</v>
      </c>
      <c r="K7831" s="3">
        <v>0.19</v>
      </c>
    </row>
    <row r="7832" spans="1:11" x14ac:dyDescent="0.2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2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2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25">
      <c r="A7835" s="3">
        <v>7835</v>
      </c>
      <c r="B7835" s="3" t="s">
        <v>5749</v>
      </c>
      <c r="C7835" s="3" t="s">
        <v>42</v>
      </c>
      <c r="D7835" s="3">
        <v>2008</v>
      </c>
      <c r="E7835" s="3" t="s">
        <v>33</v>
      </c>
      <c r="F7835" s="3" t="s">
        <v>92</v>
      </c>
      <c r="G7835" s="3">
        <v>0.06</v>
      </c>
      <c r="H7835" s="3">
        <v>0.02</v>
      </c>
      <c r="I7835" s="3">
        <v>0.1</v>
      </c>
      <c r="J7835" s="3">
        <v>0.01</v>
      </c>
      <c r="K7835" s="3">
        <v>0.19</v>
      </c>
    </row>
    <row r="7836" spans="1:11" x14ac:dyDescent="0.25">
      <c r="A7836" s="2">
        <v>7836</v>
      </c>
      <c r="B7836" s="2" t="s">
        <v>5750</v>
      </c>
      <c r="C7836" s="2" t="s">
        <v>26</v>
      </c>
      <c r="D7836" s="2">
        <v>2008</v>
      </c>
      <c r="E7836" s="2" t="s">
        <v>24</v>
      </c>
      <c r="F7836" s="2" t="s">
        <v>2495</v>
      </c>
      <c r="G7836" s="2">
        <v>0.15</v>
      </c>
      <c r="H7836" s="2">
        <v>0.03</v>
      </c>
      <c r="I7836" s="2">
        <v>0</v>
      </c>
      <c r="J7836" s="2">
        <v>0.01</v>
      </c>
      <c r="K7836" s="2">
        <v>0.19</v>
      </c>
    </row>
    <row r="7837" spans="1:11" x14ac:dyDescent="0.25">
      <c r="A7837" s="3">
        <v>7837</v>
      </c>
      <c r="B7837" s="3" t="s">
        <v>5751</v>
      </c>
      <c r="C7837" s="3" t="s">
        <v>12</v>
      </c>
      <c r="D7837" s="3">
        <v>2011</v>
      </c>
      <c r="E7837" s="3" t="s">
        <v>28</v>
      </c>
      <c r="F7837" s="3" t="s">
        <v>385</v>
      </c>
      <c r="G7837" s="3">
        <v>0.08</v>
      </c>
      <c r="H7837" s="3">
        <v>0.09</v>
      </c>
      <c r="I7837" s="3">
        <v>0</v>
      </c>
      <c r="J7837" s="3">
        <v>0.02</v>
      </c>
      <c r="K7837" s="3">
        <v>0.19</v>
      </c>
    </row>
    <row r="7838" spans="1:11" x14ac:dyDescent="0.25">
      <c r="A7838" s="2">
        <v>7838</v>
      </c>
      <c r="B7838" s="2" t="s">
        <v>5752</v>
      </c>
      <c r="C7838" s="2" t="s">
        <v>26</v>
      </c>
      <c r="D7838" s="2">
        <v>2006</v>
      </c>
      <c r="E7838" s="2" t="s">
        <v>72</v>
      </c>
      <c r="F7838" s="2" t="s">
        <v>296</v>
      </c>
      <c r="G7838" s="2">
        <v>0.02</v>
      </c>
      <c r="H7838" s="2">
        <v>0.01</v>
      </c>
      <c r="I7838" s="2">
        <v>0.16</v>
      </c>
      <c r="J7838" s="2">
        <v>0</v>
      </c>
      <c r="K7838" s="2">
        <v>0.19</v>
      </c>
    </row>
    <row r="7839" spans="1:11" x14ac:dyDescent="0.25">
      <c r="A7839" s="3">
        <v>7839</v>
      </c>
      <c r="B7839" s="3" t="s">
        <v>5753</v>
      </c>
      <c r="C7839" s="3" t="s">
        <v>834</v>
      </c>
      <c r="D7839" s="3">
        <v>1995</v>
      </c>
      <c r="E7839" s="3" t="s">
        <v>33</v>
      </c>
      <c r="F7839" s="3" t="s">
        <v>121</v>
      </c>
      <c r="G7839" s="3">
        <v>0</v>
      </c>
      <c r="H7839" s="3">
        <v>0</v>
      </c>
      <c r="I7839" s="3">
        <v>0.19</v>
      </c>
      <c r="J7839" s="3">
        <v>0</v>
      </c>
      <c r="K7839" s="3">
        <v>0.19</v>
      </c>
    </row>
    <row r="7840" spans="1:11" x14ac:dyDescent="0.2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2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2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25">
      <c r="A7843" s="3">
        <v>7843</v>
      </c>
      <c r="B7843" s="3" t="s">
        <v>5757</v>
      </c>
      <c r="C7843" s="3" t="s">
        <v>39</v>
      </c>
      <c r="D7843" s="3">
        <v>2011</v>
      </c>
      <c r="E7843" s="3" t="s">
        <v>43</v>
      </c>
      <c r="F7843" s="3" t="s">
        <v>385</v>
      </c>
      <c r="G7843" s="3">
        <v>0.15</v>
      </c>
      <c r="H7843" s="3">
        <v>0.03</v>
      </c>
      <c r="I7843" s="3">
        <v>0</v>
      </c>
      <c r="J7843" s="3">
        <v>0.01</v>
      </c>
      <c r="K7843" s="3">
        <v>0.19</v>
      </c>
    </row>
    <row r="7844" spans="1:11" x14ac:dyDescent="0.2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25">
      <c r="A7845" s="3">
        <v>7845</v>
      </c>
      <c r="B7845" s="3" t="s">
        <v>5759</v>
      </c>
      <c r="C7845" s="3" t="s">
        <v>130</v>
      </c>
      <c r="D7845" s="3">
        <v>2005</v>
      </c>
      <c r="E7845" s="3" t="s">
        <v>2</v>
      </c>
      <c r="F7845" s="3" t="s">
        <v>184</v>
      </c>
      <c r="G7845" s="3">
        <v>0.17</v>
      </c>
      <c r="H7845" s="3">
        <v>0</v>
      </c>
      <c r="I7845" s="3">
        <v>0</v>
      </c>
      <c r="J7845" s="3">
        <v>0.01</v>
      </c>
      <c r="K7845" s="3">
        <v>0.19</v>
      </c>
    </row>
    <row r="7846" spans="1:11" x14ac:dyDescent="0.2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25">
      <c r="A7847" s="3">
        <v>7847</v>
      </c>
      <c r="B7847" s="3" t="s">
        <v>5760</v>
      </c>
      <c r="C7847" s="3" t="s">
        <v>12</v>
      </c>
      <c r="D7847" s="3">
        <v>2011</v>
      </c>
      <c r="E7847" s="3" t="s">
        <v>22</v>
      </c>
      <c r="F7847" s="3" t="s">
        <v>566</v>
      </c>
      <c r="G7847" s="3">
        <v>0</v>
      </c>
      <c r="H7847" s="3">
        <v>0</v>
      </c>
      <c r="I7847" s="3">
        <v>0.19</v>
      </c>
      <c r="J7847" s="3">
        <v>0</v>
      </c>
      <c r="K7847" s="3">
        <v>0.19</v>
      </c>
    </row>
    <row r="7848" spans="1:11" x14ac:dyDescent="0.2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2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25">
      <c r="A7850" s="2">
        <v>7850</v>
      </c>
      <c r="B7850" s="2" t="s">
        <v>5761</v>
      </c>
      <c r="C7850" s="2" t="s">
        <v>693</v>
      </c>
      <c r="D7850" s="2">
        <v>2016</v>
      </c>
      <c r="E7850" s="2" t="s">
        <v>43</v>
      </c>
      <c r="F7850" s="2" t="s">
        <v>5762</v>
      </c>
      <c r="G7850" s="2">
        <v>0</v>
      </c>
      <c r="H7850" s="2">
        <v>0</v>
      </c>
      <c r="I7850" s="2">
        <v>0.19</v>
      </c>
      <c r="J7850" s="2">
        <v>0</v>
      </c>
      <c r="K7850" s="2">
        <v>0.19</v>
      </c>
    </row>
    <row r="7851" spans="1:11" x14ac:dyDescent="0.25">
      <c r="A7851" s="3">
        <v>7851</v>
      </c>
      <c r="B7851" s="3" t="s">
        <v>5763</v>
      </c>
      <c r="C7851" s="3" t="s">
        <v>65</v>
      </c>
      <c r="D7851" s="3">
        <v>2011</v>
      </c>
      <c r="E7851" s="3" t="s">
        <v>28</v>
      </c>
      <c r="F7851" s="3" t="s">
        <v>385</v>
      </c>
      <c r="G7851" s="3">
        <v>0.13</v>
      </c>
      <c r="H7851" s="3">
        <v>0.05</v>
      </c>
      <c r="I7851" s="3">
        <v>0</v>
      </c>
      <c r="J7851" s="3">
        <v>0.02</v>
      </c>
      <c r="K7851" s="3">
        <v>0.19</v>
      </c>
    </row>
    <row r="7852" spans="1:11" x14ac:dyDescent="0.2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25">
      <c r="A7853" s="3">
        <v>7853</v>
      </c>
      <c r="B7853" s="3" t="s">
        <v>2394</v>
      </c>
      <c r="C7853" s="3" t="s">
        <v>118</v>
      </c>
      <c r="D7853" s="3">
        <v>2011</v>
      </c>
      <c r="E7853" s="3" t="s">
        <v>18</v>
      </c>
      <c r="F7853" s="3" t="s">
        <v>110</v>
      </c>
      <c r="G7853" s="3">
        <v>0.05</v>
      </c>
      <c r="H7853" s="3">
        <v>0.11</v>
      </c>
      <c r="I7853" s="3">
        <v>0</v>
      </c>
      <c r="J7853" s="3">
        <v>0.03</v>
      </c>
      <c r="K7853" s="3">
        <v>0.19</v>
      </c>
    </row>
    <row r="7854" spans="1:11" x14ac:dyDescent="0.25">
      <c r="A7854" s="2">
        <v>7854</v>
      </c>
      <c r="B7854" s="2" t="s">
        <v>5765</v>
      </c>
      <c r="C7854" s="2" t="s">
        <v>12</v>
      </c>
      <c r="D7854" s="2">
        <v>2009</v>
      </c>
      <c r="E7854" s="2" t="s">
        <v>18</v>
      </c>
      <c r="F7854" s="2" t="s">
        <v>92</v>
      </c>
      <c r="G7854" s="2">
        <v>0.18</v>
      </c>
      <c r="H7854" s="2">
        <v>0</v>
      </c>
      <c r="I7854" s="2">
        <v>0</v>
      </c>
      <c r="J7854" s="2">
        <v>0.01</v>
      </c>
      <c r="K7854" s="2">
        <v>0.19</v>
      </c>
    </row>
    <row r="7855" spans="1:11" x14ac:dyDescent="0.2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2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2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25">
      <c r="A7858" s="2">
        <v>7858</v>
      </c>
      <c r="B7858" s="2" t="s">
        <v>2063</v>
      </c>
      <c r="C7858" s="2" t="s">
        <v>65</v>
      </c>
      <c r="D7858" s="2">
        <v>2012</v>
      </c>
      <c r="E7858" s="2" t="s">
        <v>43</v>
      </c>
      <c r="F7858" s="2" t="s">
        <v>61</v>
      </c>
      <c r="G7858" s="2">
        <v>0.15</v>
      </c>
      <c r="H7858" s="2">
        <v>0.03</v>
      </c>
      <c r="I7858" s="2">
        <v>0</v>
      </c>
      <c r="J7858" s="2">
        <v>0.01</v>
      </c>
      <c r="K7858" s="2">
        <v>0.19</v>
      </c>
    </row>
    <row r="7859" spans="1:11" x14ac:dyDescent="0.25">
      <c r="A7859" s="3">
        <v>7859</v>
      </c>
      <c r="B7859" s="3" t="s">
        <v>5769</v>
      </c>
      <c r="C7859" s="3" t="s">
        <v>130</v>
      </c>
      <c r="D7859" s="3">
        <v>2009</v>
      </c>
      <c r="E7859" s="3" t="s">
        <v>83</v>
      </c>
      <c r="F7859" s="3" t="s">
        <v>59</v>
      </c>
      <c r="G7859" s="3">
        <v>0</v>
      </c>
      <c r="H7859" s="3">
        <v>0</v>
      </c>
      <c r="I7859" s="3">
        <v>0.19</v>
      </c>
      <c r="J7859" s="3">
        <v>0</v>
      </c>
      <c r="K7859" s="3">
        <v>0.19</v>
      </c>
    </row>
    <row r="7860" spans="1:11" x14ac:dyDescent="0.25">
      <c r="A7860" s="2">
        <v>7860</v>
      </c>
      <c r="B7860" s="2" t="s">
        <v>5770</v>
      </c>
      <c r="C7860" s="2" t="s">
        <v>693</v>
      </c>
      <c r="D7860" s="2">
        <v>2014</v>
      </c>
      <c r="E7860" s="2" t="s">
        <v>22</v>
      </c>
      <c r="F7860" s="2" t="s">
        <v>5771</v>
      </c>
      <c r="G7860" s="2">
        <v>0.08</v>
      </c>
      <c r="H7860" s="2">
        <v>0.02</v>
      </c>
      <c r="I7860" s="2">
        <v>0.06</v>
      </c>
      <c r="J7860" s="2">
        <v>0.03</v>
      </c>
      <c r="K7860" s="2">
        <v>0.19</v>
      </c>
    </row>
    <row r="7861" spans="1:11" x14ac:dyDescent="0.25">
      <c r="A7861" s="3">
        <v>7861</v>
      </c>
      <c r="B7861" s="3" t="s">
        <v>5772</v>
      </c>
      <c r="C7861" s="3" t="s">
        <v>78</v>
      </c>
      <c r="D7861" s="3">
        <v>1996</v>
      </c>
      <c r="E7861" s="3" t="s">
        <v>31</v>
      </c>
      <c r="F7861" s="3" t="s">
        <v>179</v>
      </c>
      <c r="G7861" s="3">
        <v>0.15</v>
      </c>
      <c r="H7861" s="3">
        <v>0.04</v>
      </c>
      <c r="I7861" s="3">
        <v>0</v>
      </c>
      <c r="J7861" s="3">
        <v>0</v>
      </c>
      <c r="K7861" s="3">
        <v>0.19</v>
      </c>
    </row>
    <row r="7862" spans="1:11" x14ac:dyDescent="0.25">
      <c r="A7862" s="2">
        <v>7862</v>
      </c>
      <c r="B7862" s="2" t="s">
        <v>5773</v>
      </c>
      <c r="C7862" s="2" t="s">
        <v>78</v>
      </c>
      <c r="D7862" s="2">
        <v>1997</v>
      </c>
      <c r="E7862" s="2" t="s">
        <v>72</v>
      </c>
      <c r="F7862" s="2" t="s">
        <v>179</v>
      </c>
      <c r="G7862" s="2">
        <v>0.15</v>
      </c>
      <c r="H7862" s="2">
        <v>0.04</v>
      </c>
      <c r="I7862" s="2">
        <v>0</v>
      </c>
      <c r="J7862" s="2">
        <v>0</v>
      </c>
      <c r="K7862" s="2">
        <v>0.19</v>
      </c>
    </row>
    <row r="7863" spans="1:11" x14ac:dyDescent="0.25">
      <c r="A7863" s="3">
        <v>7863</v>
      </c>
      <c r="B7863" s="3" t="s">
        <v>5774</v>
      </c>
      <c r="C7863" s="3" t="s">
        <v>78</v>
      </c>
      <c r="D7863" s="3">
        <v>1997</v>
      </c>
      <c r="E7863" s="3" t="s">
        <v>43</v>
      </c>
      <c r="F7863" s="3" t="s">
        <v>1052</v>
      </c>
      <c r="G7863" s="3">
        <v>0.15</v>
      </c>
      <c r="H7863" s="3">
        <v>0.04</v>
      </c>
      <c r="I7863" s="3">
        <v>0</v>
      </c>
      <c r="J7863" s="3">
        <v>0</v>
      </c>
      <c r="K7863" s="3">
        <v>0.19</v>
      </c>
    </row>
    <row r="7864" spans="1:11" x14ac:dyDescent="0.25">
      <c r="A7864" s="2">
        <v>7864</v>
      </c>
      <c r="B7864" s="2" t="s">
        <v>5775</v>
      </c>
      <c r="C7864" s="2" t="s">
        <v>78</v>
      </c>
      <c r="D7864" s="2">
        <v>1997</v>
      </c>
      <c r="E7864" s="2" t="s">
        <v>24</v>
      </c>
      <c r="F7864" s="2" t="s">
        <v>1543</v>
      </c>
      <c r="G7864" s="2">
        <v>0</v>
      </c>
      <c r="H7864" s="2">
        <v>0</v>
      </c>
      <c r="I7864" s="2">
        <v>0.16</v>
      </c>
      <c r="J7864" s="2">
        <v>0.03</v>
      </c>
      <c r="K7864" s="2">
        <v>0.19</v>
      </c>
    </row>
    <row r="7865" spans="1:11" x14ac:dyDescent="0.25">
      <c r="A7865" s="3">
        <v>7865</v>
      </c>
      <c r="B7865" s="3" t="s">
        <v>5776</v>
      </c>
      <c r="C7865" s="3" t="s">
        <v>78</v>
      </c>
      <c r="D7865" s="3">
        <v>1996</v>
      </c>
      <c r="E7865" s="3" t="s">
        <v>13</v>
      </c>
      <c r="F7865" s="3" t="s">
        <v>2904</v>
      </c>
      <c r="G7865" s="3">
        <v>0</v>
      </c>
      <c r="H7865" s="3">
        <v>0</v>
      </c>
      <c r="I7865" s="3">
        <v>0.19</v>
      </c>
      <c r="J7865" s="3">
        <v>0</v>
      </c>
      <c r="K7865" s="3">
        <v>0.19</v>
      </c>
    </row>
    <row r="7866" spans="1:11" x14ac:dyDescent="0.25">
      <c r="A7866" s="2">
        <v>7866</v>
      </c>
      <c r="B7866" s="2" t="s">
        <v>5777</v>
      </c>
      <c r="C7866" s="2" t="s">
        <v>78</v>
      </c>
      <c r="D7866" s="2">
        <v>1998</v>
      </c>
      <c r="E7866" s="2" t="s">
        <v>31</v>
      </c>
      <c r="F7866" s="2" t="s">
        <v>179</v>
      </c>
      <c r="G7866" s="2">
        <v>0.15</v>
      </c>
      <c r="H7866" s="2">
        <v>0.04</v>
      </c>
      <c r="I7866" s="2">
        <v>0</v>
      </c>
      <c r="J7866" s="2">
        <v>0</v>
      </c>
      <c r="K7866" s="2">
        <v>0.19</v>
      </c>
    </row>
    <row r="7867" spans="1:11" x14ac:dyDescent="0.25">
      <c r="A7867" s="3">
        <v>7867</v>
      </c>
      <c r="B7867" s="3" t="s">
        <v>5140</v>
      </c>
      <c r="C7867" s="3" t="s">
        <v>78</v>
      </c>
      <c r="D7867" s="3">
        <v>1999</v>
      </c>
      <c r="E7867" s="3" t="s">
        <v>28</v>
      </c>
      <c r="F7867" s="3" t="s">
        <v>4272</v>
      </c>
      <c r="G7867" s="3">
        <v>0.15</v>
      </c>
      <c r="H7867" s="3">
        <v>0.04</v>
      </c>
      <c r="I7867" s="3">
        <v>0</v>
      </c>
      <c r="J7867" s="3">
        <v>0</v>
      </c>
      <c r="K7867" s="3">
        <v>0.19</v>
      </c>
    </row>
    <row r="7868" spans="1:11" x14ac:dyDescent="0.25">
      <c r="A7868" s="2">
        <v>7868</v>
      </c>
      <c r="B7868" s="2" t="s">
        <v>5778</v>
      </c>
      <c r="C7868" s="2" t="s">
        <v>65</v>
      </c>
      <c r="D7868" s="2">
        <v>2015</v>
      </c>
      <c r="E7868" s="2" t="s">
        <v>43</v>
      </c>
      <c r="F7868" s="2" t="s">
        <v>14</v>
      </c>
      <c r="G7868" s="2">
        <v>0</v>
      </c>
      <c r="H7868" s="2">
        <v>0</v>
      </c>
      <c r="I7868" s="2">
        <v>0.19</v>
      </c>
      <c r="J7868" s="2">
        <v>0</v>
      </c>
      <c r="K7868" s="2">
        <v>0.19</v>
      </c>
    </row>
    <row r="7869" spans="1:11" x14ac:dyDescent="0.25">
      <c r="A7869" s="3">
        <v>7869</v>
      </c>
      <c r="B7869" s="3" t="s">
        <v>5779</v>
      </c>
      <c r="C7869" s="3" t="s">
        <v>12</v>
      </c>
      <c r="D7869" s="3">
        <v>2009</v>
      </c>
      <c r="E7869" s="3" t="s">
        <v>24</v>
      </c>
      <c r="F7869" s="3" t="s">
        <v>5780</v>
      </c>
      <c r="G7869" s="3">
        <v>0.18</v>
      </c>
      <c r="H7869" s="3">
        <v>0</v>
      </c>
      <c r="I7869" s="3">
        <v>0</v>
      </c>
      <c r="J7869" s="3">
        <v>0.01</v>
      </c>
      <c r="K7869" s="3">
        <v>0.19</v>
      </c>
    </row>
    <row r="7870" spans="1:11" x14ac:dyDescent="0.25">
      <c r="A7870" s="2">
        <v>7870</v>
      </c>
      <c r="B7870" s="2" t="s">
        <v>5781</v>
      </c>
      <c r="C7870" s="2" t="s">
        <v>26</v>
      </c>
      <c r="D7870" s="2">
        <v>2008</v>
      </c>
      <c r="E7870" s="2" t="s">
        <v>83</v>
      </c>
      <c r="F7870" s="2" t="s">
        <v>296</v>
      </c>
      <c r="G7870" s="2">
        <v>0</v>
      </c>
      <c r="H7870" s="2">
        <v>0</v>
      </c>
      <c r="I7870" s="2">
        <v>0.19</v>
      </c>
      <c r="J7870" s="2">
        <v>0</v>
      </c>
      <c r="K7870" s="2">
        <v>0.19</v>
      </c>
    </row>
    <row r="7871" spans="1:11" x14ac:dyDescent="0.25">
      <c r="A7871" s="3">
        <v>7871</v>
      </c>
      <c r="B7871" s="3" t="s">
        <v>5340</v>
      </c>
      <c r="C7871" s="3" t="s">
        <v>12</v>
      </c>
      <c r="D7871" s="3">
        <v>2009</v>
      </c>
      <c r="E7871" s="3" t="s">
        <v>83</v>
      </c>
      <c r="F7871" s="3" t="s">
        <v>92</v>
      </c>
      <c r="G7871" s="3">
        <v>0.18</v>
      </c>
      <c r="H7871" s="3">
        <v>0</v>
      </c>
      <c r="I7871" s="3">
        <v>0</v>
      </c>
      <c r="J7871" s="3">
        <v>0.01</v>
      </c>
      <c r="K7871" s="3">
        <v>0.19</v>
      </c>
    </row>
    <row r="7872" spans="1:11" x14ac:dyDescent="0.25">
      <c r="A7872" s="2">
        <v>7872</v>
      </c>
      <c r="B7872" s="2" t="s">
        <v>5782</v>
      </c>
      <c r="C7872" s="2" t="s">
        <v>12</v>
      </c>
      <c r="D7872" s="2">
        <v>2011</v>
      </c>
      <c r="E7872" s="2" t="s">
        <v>28</v>
      </c>
      <c r="F7872" s="2" t="s">
        <v>110</v>
      </c>
      <c r="G7872" s="2">
        <v>0.13</v>
      </c>
      <c r="H7872" s="2">
        <v>0.04</v>
      </c>
      <c r="I7872" s="2">
        <v>0</v>
      </c>
      <c r="J7872" s="2">
        <v>0.01</v>
      </c>
      <c r="K7872" s="2">
        <v>0.19</v>
      </c>
    </row>
    <row r="7873" spans="1:11" x14ac:dyDescent="0.25">
      <c r="A7873" s="3">
        <v>7873</v>
      </c>
      <c r="B7873" s="3" t="s">
        <v>3388</v>
      </c>
      <c r="C7873" s="3" t="s">
        <v>147</v>
      </c>
      <c r="D7873" s="3">
        <v>2004</v>
      </c>
      <c r="E7873" s="3" t="s">
        <v>43</v>
      </c>
      <c r="F7873" s="3" t="s">
        <v>184</v>
      </c>
      <c r="G7873" s="3">
        <v>0.15</v>
      </c>
      <c r="H7873" s="3">
        <v>0.04</v>
      </c>
      <c r="I7873" s="3">
        <v>0</v>
      </c>
      <c r="J7873" s="3">
        <v>0.01</v>
      </c>
      <c r="K7873" s="3">
        <v>0.19</v>
      </c>
    </row>
    <row r="7874" spans="1:11" x14ac:dyDescent="0.25">
      <c r="A7874" s="2">
        <v>7874</v>
      </c>
      <c r="B7874" s="2" t="s">
        <v>974</v>
      </c>
      <c r="C7874" s="2" t="s">
        <v>118</v>
      </c>
      <c r="D7874" s="2">
        <v>2013</v>
      </c>
      <c r="E7874" s="2" t="s">
        <v>43</v>
      </c>
      <c r="F7874" s="2" t="s">
        <v>650</v>
      </c>
      <c r="G7874" s="2">
        <v>0.11</v>
      </c>
      <c r="H7874" s="2">
        <v>0.06</v>
      </c>
      <c r="I7874" s="2">
        <v>0</v>
      </c>
      <c r="J7874" s="2">
        <v>0.02</v>
      </c>
      <c r="K7874" s="2">
        <v>0.19</v>
      </c>
    </row>
    <row r="7875" spans="1:11" x14ac:dyDescent="0.2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2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2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25">
      <c r="A7878" s="2">
        <v>7878</v>
      </c>
      <c r="B7878" s="2" t="s">
        <v>5784</v>
      </c>
      <c r="C7878" s="2" t="s">
        <v>130</v>
      </c>
      <c r="D7878" s="2">
        <v>2010</v>
      </c>
      <c r="E7878" s="2" t="s">
        <v>43</v>
      </c>
      <c r="F7878" s="2" t="s">
        <v>2297</v>
      </c>
      <c r="G7878" s="2">
        <v>0</v>
      </c>
      <c r="H7878" s="2">
        <v>0</v>
      </c>
      <c r="I7878" s="2">
        <v>0.19</v>
      </c>
      <c r="J7878" s="2">
        <v>0</v>
      </c>
      <c r="K7878" s="2">
        <v>0.19</v>
      </c>
    </row>
    <row r="7879" spans="1:11" x14ac:dyDescent="0.2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25">
      <c r="A7880" s="2">
        <v>7880</v>
      </c>
      <c r="B7880" s="2" t="s">
        <v>4620</v>
      </c>
      <c r="C7880" s="2" t="s">
        <v>39</v>
      </c>
      <c r="D7880" s="2">
        <v>2011</v>
      </c>
      <c r="E7880" s="2" t="s">
        <v>43</v>
      </c>
      <c r="F7880" s="2" t="s">
        <v>110</v>
      </c>
      <c r="G7880" s="2">
        <v>0.1</v>
      </c>
      <c r="H7880" s="2">
        <v>0.06</v>
      </c>
      <c r="I7880" s="2">
        <v>0.01</v>
      </c>
      <c r="J7880" s="2">
        <v>0.02</v>
      </c>
      <c r="K7880" s="2">
        <v>0.19</v>
      </c>
    </row>
    <row r="7881" spans="1:11" x14ac:dyDescent="0.25">
      <c r="A7881" s="3">
        <v>7881</v>
      </c>
      <c r="B7881" s="3" t="s">
        <v>762</v>
      </c>
      <c r="C7881" s="3" t="s">
        <v>118</v>
      </c>
      <c r="D7881" s="3">
        <v>2010</v>
      </c>
      <c r="E7881" s="3" t="s">
        <v>43</v>
      </c>
      <c r="F7881" s="3" t="s">
        <v>44</v>
      </c>
      <c r="G7881" s="3">
        <v>0.18</v>
      </c>
      <c r="H7881" s="3">
        <v>0</v>
      </c>
      <c r="I7881" s="3">
        <v>0</v>
      </c>
      <c r="J7881" s="3">
        <v>0.01</v>
      </c>
      <c r="K7881" s="3">
        <v>0.19</v>
      </c>
    </row>
    <row r="7882" spans="1:11" x14ac:dyDescent="0.25">
      <c r="A7882" s="2">
        <v>7882</v>
      </c>
      <c r="B7882" s="2" t="s">
        <v>4979</v>
      </c>
      <c r="C7882" s="2" t="s">
        <v>26</v>
      </c>
      <c r="D7882" s="2">
        <v>2008</v>
      </c>
      <c r="E7882" s="2" t="s">
        <v>13</v>
      </c>
      <c r="F7882" s="2" t="s">
        <v>121</v>
      </c>
      <c r="G7882" s="2">
        <v>0</v>
      </c>
      <c r="H7882" s="2">
        <v>0</v>
      </c>
      <c r="I7882" s="2">
        <v>0.19</v>
      </c>
      <c r="J7882" s="2">
        <v>0</v>
      </c>
      <c r="K7882" s="2">
        <v>0.19</v>
      </c>
    </row>
    <row r="7883" spans="1:11" x14ac:dyDescent="0.2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25">
      <c r="A7884" s="2">
        <v>7884</v>
      </c>
      <c r="B7884" s="2" t="s">
        <v>2340</v>
      </c>
      <c r="C7884" s="2" t="s">
        <v>26</v>
      </c>
      <c r="D7884" s="2">
        <v>2010</v>
      </c>
      <c r="E7884" s="2" t="s">
        <v>28</v>
      </c>
      <c r="F7884" s="2" t="s">
        <v>385</v>
      </c>
      <c r="G7884" s="2">
        <v>0.18</v>
      </c>
      <c r="H7884" s="2">
        <v>0</v>
      </c>
      <c r="I7884" s="2">
        <v>0</v>
      </c>
      <c r="J7884" s="2">
        <v>0.01</v>
      </c>
      <c r="K7884" s="2">
        <v>0.19</v>
      </c>
    </row>
    <row r="7885" spans="1:11" x14ac:dyDescent="0.2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2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2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25">
      <c r="A7888" s="2">
        <v>7888</v>
      </c>
      <c r="B7888" s="2" t="s">
        <v>5790</v>
      </c>
      <c r="C7888" s="2" t="s">
        <v>693</v>
      </c>
      <c r="D7888" s="2">
        <v>2013</v>
      </c>
      <c r="E7888" s="2" t="s">
        <v>22</v>
      </c>
      <c r="F7888" s="2" t="s">
        <v>2891</v>
      </c>
      <c r="G7888" s="2">
        <v>0.04</v>
      </c>
      <c r="H7888" s="2">
        <v>0.01</v>
      </c>
      <c r="I7888" s="2">
        <v>0.12</v>
      </c>
      <c r="J7888" s="2">
        <v>0.01</v>
      </c>
      <c r="K7888" s="2">
        <v>0.19</v>
      </c>
    </row>
    <row r="7889" spans="1:11" x14ac:dyDescent="0.25">
      <c r="A7889" s="3">
        <v>7889</v>
      </c>
      <c r="B7889" s="3" t="s">
        <v>5791</v>
      </c>
      <c r="C7889" s="3" t="s">
        <v>12</v>
      </c>
      <c r="D7889" s="3">
        <v>2006</v>
      </c>
      <c r="E7889" s="3" t="s">
        <v>28</v>
      </c>
      <c r="F7889" s="3" t="s">
        <v>296</v>
      </c>
      <c r="G7889" s="3">
        <v>0.12</v>
      </c>
      <c r="H7889" s="3">
        <v>0</v>
      </c>
      <c r="I7889" s="3">
        <v>0.06</v>
      </c>
      <c r="J7889" s="3">
        <v>0.01</v>
      </c>
      <c r="K7889" s="3">
        <v>0.19</v>
      </c>
    </row>
    <row r="7890" spans="1:11" x14ac:dyDescent="0.25">
      <c r="A7890" s="2">
        <v>7890</v>
      </c>
      <c r="B7890" s="2" t="s">
        <v>5792</v>
      </c>
      <c r="C7890" s="2" t="s">
        <v>46</v>
      </c>
      <c r="D7890" s="2">
        <v>2006</v>
      </c>
      <c r="E7890" s="2" t="s">
        <v>28</v>
      </c>
      <c r="F7890" s="2" t="s">
        <v>971</v>
      </c>
      <c r="G7890" s="2">
        <v>0</v>
      </c>
      <c r="H7890" s="2">
        <v>0</v>
      </c>
      <c r="I7890" s="2">
        <v>0.19</v>
      </c>
      <c r="J7890" s="2">
        <v>0</v>
      </c>
      <c r="K7890" s="2">
        <v>0.19</v>
      </c>
    </row>
    <row r="7891" spans="1:11" x14ac:dyDescent="0.25">
      <c r="A7891" s="3">
        <v>7891</v>
      </c>
      <c r="B7891" s="3" t="s">
        <v>3371</v>
      </c>
      <c r="C7891" s="3" t="s">
        <v>42</v>
      </c>
      <c r="D7891" s="3">
        <v>2010</v>
      </c>
      <c r="E7891" s="3" t="s">
        <v>13</v>
      </c>
      <c r="F7891" s="3" t="s">
        <v>159</v>
      </c>
      <c r="G7891" s="3">
        <v>0.1</v>
      </c>
      <c r="H7891" s="3">
        <v>0.06</v>
      </c>
      <c r="I7891" s="3">
        <v>0</v>
      </c>
      <c r="J7891" s="3">
        <v>0.03</v>
      </c>
      <c r="K7891" s="3">
        <v>0.19</v>
      </c>
    </row>
    <row r="7892" spans="1:11" x14ac:dyDescent="0.25">
      <c r="A7892" s="2">
        <v>7892</v>
      </c>
      <c r="B7892" s="2" t="s">
        <v>5793</v>
      </c>
      <c r="C7892" s="2" t="s">
        <v>42</v>
      </c>
      <c r="D7892" s="2">
        <v>2010</v>
      </c>
      <c r="E7892" s="2" t="s">
        <v>13</v>
      </c>
      <c r="F7892" s="2" t="s">
        <v>92</v>
      </c>
      <c r="G7892" s="2">
        <v>0.11</v>
      </c>
      <c r="H7892" s="2">
        <v>0.05</v>
      </c>
      <c r="I7892" s="2">
        <v>0</v>
      </c>
      <c r="J7892" s="2">
        <v>0.03</v>
      </c>
      <c r="K7892" s="2">
        <v>0.19</v>
      </c>
    </row>
    <row r="7893" spans="1:11" x14ac:dyDescent="0.25">
      <c r="A7893" s="3">
        <v>7893</v>
      </c>
      <c r="B7893" s="3" t="s">
        <v>1673</v>
      </c>
      <c r="C7893" s="3" t="s">
        <v>147</v>
      </c>
      <c r="D7893" s="3">
        <v>2003</v>
      </c>
      <c r="E7893" s="3" t="s">
        <v>43</v>
      </c>
      <c r="F7893" s="3" t="s">
        <v>214</v>
      </c>
      <c r="G7893" s="3">
        <v>0.15</v>
      </c>
      <c r="H7893" s="3">
        <v>0.04</v>
      </c>
      <c r="I7893" s="3">
        <v>0</v>
      </c>
      <c r="J7893" s="3">
        <v>0.01</v>
      </c>
      <c r="K7893" s="3">
        <v>0.19</v>
      </c>
    </row>
    <row r="7894" spans="1:11" x14ac:dyDescent="0.25">
      <c r="A7894" s="2">
        <v>7894</v>
      </c>
      <c r="B7894" s="2" t="s">
        <v>5794</v>
      </c>
      <c r="C7894" s="2" t="s">
        <v>67</v>
      </c>
      <c r="D7894" s="2">
        <v>2016</v>
      </c>
      <c r="E7894" s="2" t="s">
        <v>43</v>
      </c>
      <c r="F7894" s="2" t="s">
        <v>59</v>
      </c>
      <c r="G7894" s="2">
        <v>0</v>
      </c>
      <c r="H7894" s="2">
        <v>0.16</v>
      </c>
      <c r="I7894" s="2">
        <v>0</v>
      </c>
      <c r="J7894" s="2">
        <v>0.03</v>
      </c>
      <c r="K7894" s="2">
        <v>0.19</v>
      </c>
    </row>
    <row r="7895" spans="1:11" x14ac:dyDescent="0.25">
      <c r="A7895" s="3">
        <v>7895</v>
      </c>
      <c r="B7895" s="3" t="s">
        <v>5452</v>
      </c>
      <c r="C7895" s="3" t="s">
        <v>42</v>
      </c>
      <c r="D7895" s="3">
        <v>2011</v>
      </c>
      <c r="E7895" s="3" t="s">
        <v>13</v>
      </c>
      <c r="F7895" s="3" t="s">
        <v>61</v>
      </c>
      <c r="G7895" s="3">
        <v>0.11</v>
      </c>
      <c r="H7895" s="3">
        <v>0.05</v>
      </c>
      <c r="I7895" s="3">
        <v>0</v>
      </c>
      <c r="J7895" s="3">
        <v>0.03</v>
      </c>
      <c r="K7895" s="3">
        <v>0.19</v>
      </c>
    </row>
    <row r="7896" spans="1:11" x14ac:dyDescent="0.2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2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2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25">
      <c r="A7899" s="3">
        <v>7899</v>
      </c>
      <c r="B7899" s="3" t="s">
        <v>5796</v>
      </c>
      <c r="C7899" s="3" t="s">
        <v>46</v>
      </c>
      <c r="D7899" s="3">
        <v>2006</v>
      </c>
      <c r="E7899" s="3" t="s">
        <v>22</v>
      </c>
      <c r="F7899" s="3" t="s">
        <v>121</v>
      </c>
      <c r="G7899" s="3">
        <v>0</v>
      </c>
      <c r="H7899" s="3">
        <v>0</v>
      </c>
      <c r="I7899" s="3">
        <v>0.19</v>
      </c>
      <c r="J7899" s="3">
        <v>0</v>
      </c>
      <c r="K7899" s="3">
        <v>0.19</v>
      </c>
    </row>
    <row r="7900" spans="1:11" x14ac:dyDescent="0.2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25">
      <c r="A7901" s="3">
        <v>7901</v>
      </c>
      <c r="B7901" s="3" t="s">
        <v>5798</v>
      </c>
      <c r="C7901" s="3" t="s">
        <v>693</v>
      </c>
      <c r="D7901" s="3">
        <v>2015</v>
      </c>
      <c r="E7901" s="3" t="s">
        <v>43</v>
      </c>
      <c r="F7901" s="3" t="s">
        <v>296</v>
      </c>
      <c r="G7901" s="3">
        <v>0</v>
      </c>
      <c r="H7901" s="3">
        <v>0</v>
      </c>
      <c r="I7901" s="3">
        <v>0.19</v>
      </c>
      <c r="J7901" s="3">
        <v>0</v>
      </c>
      <c r="K7901" s="3">
        <v>0.19</v>
      </c>
    </row>
    <row r="7902" spans="1:11" x14ac:dyDescent="0.2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25">
      <c r="A7903" s="3">
        <v>7903</v>
      </c>
      <c r="B7903" s="3" t="s">
        <v>5800</v>
      </c>
      <c r="C7903" s="3" t="s">
        <v>26</v>
      </c>
      <c r="D7903" s="3">
        <v>2009</v>
      </c>
      <c r="E7903" s="3" t="s">
        <v>13</v>
      </c>
      <c r="F7903" s="3" t="s">
        <v>14</v>
      </c>
      <c r="G7903" s="3">
        <v>0</v>
      </c>
      <c r="H7903" s="3">
        <v>0.18</v>
      </c>
      <c r="I7903" s="3">
        <v>0</v>
      </c>
      <c r="J7903" s="3">
        <v>0.01</v>
      </c>
      <c r="K7903" s="3">
        <v>0.19</v>
      </c>
    </row>
    <row r="7904" spans="1:11" x14ac:dyDescent="0.25">
      <c r="A7904" s="2">
        <v>7904</v>
      </c>
      <c r="B7904" s="2" t="s">
        <v>5801</v>
      </c>
      <c r="C7904" s="2" t="s">
        <v>26</v>
      </c>
      <c r="D7904" s="2">
        <v>2010</v>
      </c>
      <c r="E7904" s="2" t="s">
        <v>83</v>
      </c>
      <c r="F7904" s="2" t="s">
        <v>5721</v>
      </c>
      <c r="G7904" s="2">
        <v>0.05</v>
      </c>
      <c r="H7904" s="2">
        <v>0.12</v>
      </c>
      <c r="I7904" s="2">
        <v>0</v>
      </c>
      <c r="J7904" s="2">
        <v>0.02</v>
      </c>
      <c r="K7904" s="2">
        <v>0.19</v>
      </c>
    </row>
    <row r="7905" spans="1:11" x14ac:dyDescent="0.25">
      <c r="A7905" s="3">
        <v>7905</v>
      </c>
      <c r="B7905" s="3" t="s">
        <v>3823</v>
      </c>
      <c r="C7905" s="3" t="s">
        <v>147</v>
      </c>
      <c r="D7905" s="3">
        <v>2006</v>
      </c>
      <c r="E7905" s="3" t="s">
        <v>2</v>
      </c>
      <c r="F7905" s="3" t="s">
        <v>260</v>
      </c>
      <c r="G7905" s="3">
        <v>0.15</v>
      </c>
      <c r="H7905" s="3">
        <v>0.04</v>
      </c>
      <c r="I7905" s="3">
        <v>0</v>
      </c>
      <c r="J7905" s="3">
        <v>0.01</v>
      </c>
      <c r="K7905" s="3">
        <v>0.19</v>
      </c>
    </row>
    <row r="7906" spans="1:11" x14ac:dyDescent="0.25">
      <c r="A7906" s="2">
        <v>7906</v>
      </c>
      <c r="B7906" s="2" t="s">
        <v>5802</v>
      </c>
      <c r="C7906" s="2" t="s">
        <v>127</v>
      </c>
      <c r="D7906" s="2">
        <v>1981</v>
      </c>
      <c r="E7906" s="2" t="s">
        <v>13</v>
      </c>
      <c r="F7906" s="2" t="s">
        <v>2451</v>
      </c>
      <c r="G7906" s="2">
        <v>0.18</v>
      </c>
      <c r="H7906" s="2">
        <v>0.01</v>
      </c>
      <c r="I7906" s="2">
        <v>0</v>
      </c>
      <c r="J7906" s="2">
        <v>0</v>
      </c>
      <c r="K7906" s="2">
        <v>0.19</v>
      </c>
    </row>
    <row r="7907" spans="1:11" x14ac:dyDescent="0.25">
      <c r="A7907" s="3">
        <v>7907</v>
      </c>
      <c r="B7907" s="3" t="s">
        <v>5803</v>
      </c>
      <c r="C7907" s="3" t="s">
        <v>12</v>
      </c>
      <c r="D7907" s="3">
        <v>2011</v>
      </c>
      <c r="E7907" s="3" t="s">
        <v>28</v>
      </c>
      <c r="F7907" s="3" t="s">
        <v>1137</v>
      </c>
      <c r="G7907" s="3">
        <v>0.18</v>
      </c>
      <c r="H7907" s="3">
        <v>0</v>
      </c>
      <c r="I7907" s="3">
        <v>0</v>
      </c>
      <c r="J7907" s="3">
        <v>0.01</v>
      </c>
      <c r="K7907" s="3">
        <v>0.19</v>
      </c>
    </row>
    <row r="7908" spans="1:11" x14ac:dyDescent="0.25">
      <c r="A7908" s="2">
        <v>7908</v>
      </c>
      <c r="B7908" s="2" t="s">
        <v>5804</v>
      </c>
      <c r="C7908" s="2" t="s">
        <v>26</v>
      </c>
      <c r="D7908" s="2">
        <v>2010</v>
      </c>
      <c r="E7908" s="2" t="s">
        <v>24</v>
      </c>
      <c r="F7908" s="2" t="s">
        <v>4286</v>
      </c>
      <c r="G7908" s="2">
        <v>0.18</v>
      </c>
      <c r="H7908" s="2">
        <v>0</v>
      </c>
      <c r="I7908" s="2">
        <v>0</v>
      </c>
      <c r="J7908" s="2">
        <v>0.01</v>
      </c>
      <c r="K7908" s="2">
        <v>0.19</v>
      </c>
    </row>
    <row r="7909" spans="1:11" x14ac:dyDescent="0.25">
      <c r="A7909" s="3">
        <v>7909</v>
      </c>
      <c r="B7909" s="3" t="s">
        <v>5805</v>
      </c>
      <c r="C7909" s="3" t="s">
        <v>86</v>
      </c>
      <c r="D7909" s="3">
        <v>1997</v>
      </c>
      <c r="E7909" s="3" t="s">
        <v>212</v>
      </c>
      <c r="F7909" s="3" t="s">
        <v>59</v>
      </c>
      <c r="G7909" s="3">
        <v>0</v>
      </c>
      <c r="H7909" s="3">
        <v>0</v>
      </c>
      <c r="I7909" s="3">
        <v>0.18</v>
      </c>
      <c r="J7909" s="3">
        <v>0.01</v>
      </c>
      <c r="K7909" s="3">
        <v>0.19</v>
      </c>
    </row>
    <row r="7910" spans="1:11" x14ac:dyDescent="0.25">
      <c r="A7910" s="2">
        <v>7910</v>
      </c>
      <c r="B7910" s="2" t="s">
        <v>5806</v>
      </c>
      <c r="C7910" s="2" t="s">
        <v>65</v>
      </c>
      <c r="D7910" s="5" t="s">
        <v>225</v>
      </c>
      <c r="E7910" s="2" t="s">
        <v>33</v>
      </c>
      <c r="F7910" s="2" t="s">
        <v>510</v>
      </c>
      <c r="G7910" s="2">
        <v>0.18</v>
      </c>
      <c r="H7910" s="2">
        <v>0</v>
      </c>
      <c r="I7910" s="2">
        <v>0</v>
      </c>
      <c r="J7910" s="2">
        <v>0.01</v>
      </c>
      <c r="K7910" s="2">
        <v>0.19</v>
      </c>
    </row>
    <row r="7911" spans="1:11" x14ac:dyDescent="0.2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25">
      <c r="A7912" s="2">
        <v>7912</v>
      </c>
      <c r="B7912" s="2" t="s">
        <v>5808</v>
      </c>
      <c r="C7912" s="2" t="s">
        <v>186</v>
      </c>
      <c r="D7912" s="2">
        <v>1993</v>
      </c>
      <c r="E7912" s="2" t="s">
        <v>212</v>
      </c>
      <c r="F7912" s="2" t="s">
        <v>121</v>
      </c>
      <c r="G7912" s="2">
        <v>0</v>
      </c>
      <c r="H7912" s="2">
        <v>0</v>
      </c>
      <c r="I7912" s="2">
        <v>0.19</v>
      </c>
      <c r="J7912" s="2">
        <v>0</v>
      </c>
      <c r="K7912" s="2">
        <v>0.19</v>
      </c>
    </row>
    <row r="7913" spans="1:11" x14ac:dyDescent="0.25">
      <c r="A7913" s="3">
        <v>7913</v>
      </c>
      <c r="B7913" s="3" t="s">
        <v>5809</v>
      </c>
      <c r="C7913" s="3" t="s">
        <v>86</v>
      </c>
      <c r="D7913" s="3">
        <v>1999</v>
      </c>
      <c r="E7913" s="3" t="s">
        <v>13</v>
      </c>
      <c r="F7913" s="3" t="s">
        <v>751</v>
      </c>
      <c r="G7913" s="3">
        <v>0</v>
      </c>
      <c r="H7913" s="3">
        <v>0</v>
      </c>
      <c r="I7913" s="3">
        <v>0.18</v>
      </c>
      <c r="J7913" s="3">
        <v>0.01</v>
      </c>
      <c r="K7913" s="3">
        <v>0.19</v>
      </c>
    </row>
    <row r="7914" spans="1:11" x14ac:dyDescent="0.2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25">
      <c r="A7915" s="3">
        <v>7915</v>
      </c>
      <c r="B7915" s="3" t="s">
        <v>5654</v>
      </c>
      <c r="C7915" s="3" t="s">
        <v>65</v>
      </c>
      <c r="D7915" s="3">
        <v>2011</v>
      </c>
      <c r="E7915" s="3" t="s">
        <v>18</v>
      </c>
      <c r="F7915" s="3" t="s">
        <v>61</v>
      </c>
      <c r="G7915" s="3">
        <v>0.18</v>
      </c>
      <c r="H7915" s="3">
        <v>0</v>
      </c>
      <c r="I7915" s="3">
        <v>0</v>
      </c>
      <c r="J7915" s="3">
        <v>0.01</v>
      </c>
      <c r="K7915" s="3">
        <v>0.19</v>
      </c>
    </row>
    <row r="7916" spans="1:11" x14ac:dyDescent="0.25">
      <c r="A7916" s="2">
        <v>7916</v>
      </c>
      <c r="B7916" s="2" t="s">
        <v>5268</v>
      </c>
      <c r="C7916" s="2" t="s">
        <v>693</v>
      </c>
      <c r="D7916" s="2">
        <v>2014</v>
      </c>
      <c r="E7916" s="2" t="s">
        <v>22</v>
      </c>
      <c r="F7916" s="2" t="s">
        <v>296</v>
      </c>
      <c r="G7916" s="2">
        <v>0</v>
      </c>
      <c r="H7916" s="2">
        <v>0</v>
      </c>
      <c r="I7916" s="2">
        <v>0.19</v>
      </c>
      <c r="J7916" s="2">
        <v>0</v>
      </c>
      <c r="K7916" s="2">
        <v>0.19</v>
      </c>
    </row>
    <row r="7917" spans="1:11" x14ac:dyDescent="0.25">
      <c r="A7917" s="3">
        <v>7917</v>
      </c>
      <c r="B7917" s="3" t="s">
        <v>5810</v>
      </c>
      <c r="C7917" s="3" t="s">
        <v>26</v>
      </c>
      <c r="D7917" s="3">
        <v>2006</v>
      </c>
      <c r="E7917" s="3" t="s">
        <v>24</v>
      </c>
      <c r="F7917" s="3" t="s">
        <v>14</v>
      </c>
      <c r="G7917" s="3">
        <v>0</v>
      </c>
      <c r="H7917" s="3">
        <v>0</v>
      </c>
      <c r="I7917" s="3">
        <v>0.19</v>
      </c>
      <c r="J7917" s="3">
        <v>0</v>
      </c>
      <c r="K7917" s="3">
        <v>0.19</v>
      </c>
    </row>
    <row r="7918" spans="1:11" x14ac:dyDescent="0.25">
      <c r="A7918" s="2">
        <v>7918</v>
      </c>
      <c r="B7918" s="2" t="s">
        <v>3189</v>
      </c>
      <c r="C7918" s="2" t="s">
        <v>39</v>
      </c>
      <c r="D7918" s="2">
        <v>2007</v>
      </c>
      <c r="E7918" s="2" t="s">
        <v>43</v>
      </c>
      <c r="F7918" s="2" t="s">
        <v>296</v>
      </c>
      <c r="G7918" s="2">
        <v>0.15</v>
      </c>
      <c r="H7918" s="2">
        <v>0.01</v>
      </c>
      <c r="I7918" s="2">
        <v>0.02</v>
      </c>
      <c r="J7918" s="2">
        <v>0.01</v>
      </c>
      <c r="K7918" s="2">
        <v>0.19</v>
      </c>
    </row>
    <row r="7919" spans="1:11" x14ac:dyDescent="0.25">
      <c r="A7919" s="3">
        <v>7919</v>
      </c>
      <c r="B7919" s="3" t="s">
        <v>5811</v>
      </c>
      <c r="C7919" s="3" t="s">
        <v>149</v>
      </c>
      <c r="D7919" s="3">
        <v>2013</v>
      </c>
      <c r="E7919" s="3" t="s">
        <v>28</v>
      </c>
      <c r="F7919" s="3" t="s">
        <v>296</v>
      </c>
      <c r="G7919" s="3">
        <v>0</v>
      </c>
      <c r="H7919" s="3">
        <v>0</v>
      </c>
      <c r="I7919" s="3">
        <v>0.19</v>
      </c>
      <c r="J7919" s="3">
        <v>0</v>
      </c>
      <c r="K7919" s="3">
        <v>0.19</v>
      </c>
    </row>
    <row r="7920" spans="1:11" x14ac:dyDescent="0.25">
      <c r="A7920" s="2">
        <v>7920</v>
      </c>
      <c r="B7920" s="2" t="s">
        <v>3049</v>
      </c>
      <c r="C7920" s="2" t="s">
        <v>46</v>
      </c>
      <c r="D7920" s="2">
        <v>2009</v>
      </c>
      <c r="E7920" s="2" t="s">
        <v>43</v>
      </c>
      <c r="F7920" s="2" t="s">
        <v>61</v>
      </c>
      <c r="G7920" s="2">
        <v>0.11</v>
      </c>
      <c r="H7920" s="2">
        <v>0</v>
      </c>
      <c r="I7920" s="2">
        <v>0</v>
      </c>
      <c r="J7920" s="2">
        <v>0.08</v>
      </c>
      <c r="K7920" s="2">
        <v>0.19</v>
      </c>
    </row>
    <row r="7921" spans="1:11" x14ac:dyDescent="0.25">
      <c r="A7921" s="3">
        <v>7921</v>
      </c>
      <c r="B7921" s="3" t="s">
        <v>5328</v>
      </c>
      <c r="C7921" s="3" t="s">
        <v>42</v>
      </c>
      <c r="D7921" s="3">
        <v>2010</v>
      </c>
      <c r="E7921" s="3" t="s">
        <v>83</v>
      </c>
      <c r="F7921" s="3" t="s">
        <v>92</v>
      </c>
      <c r="G7921" s="3">
        <v>0.11</v>
      </c>
      <c r="H7921" s="3">
        <v>0.05</v>
      </c>
      <c r="I7921" s="3">
        <v>0</v>
      </c>
      <c r="J7921" s="3">
        <v>0.02</v>
      </c>
      <c r="K7921" s="3">
        <v>0.19</v>
      </c>
    </row>
    <row r="7922" spans="1:11" x14ac:dyDescent="0.2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25">
      <c r="A7923" s="3">
        <v>7923</v>
      </c>
      <c r="B7923" s="3" t="s">
        <v>5813</v>
      </c>
      <c r="C7923" s="3" t="s">
        <v>118</v>
      </c>
      <c r="D7923" s="3">
        <v>2010</v>
      </c>
      <c r="E7923" s="3" t="s">
        <v>22</v>
      </c>
      <c r="F7923" s="3" t="s">
        <v>5451</v>
      </c>
      <c r="G7923" s="3">
        <v>0.09</v>
      </c>
      <c r="H7923" s="3">
        <v>0.08</v>
      </c>
      <c r="I7923" s="3">
        <v>0</v>
      </c>
      <c r="J7923" s="3">
        <v>0.02</v>
      </c>
      <c r="K7923" s="3">
        <v>0.19</v>
      </c>
    </row>
    <row r="7924" spans="1:11" x14ac:dyDescent="0.25">
      <c r="A7924" s="2">
        <v>7924</v>
      </c>
      <c r="B7924" s="2" t="s">
        <v>5814</v>
      </c>
      <c r="C7924" s="2" t="s">
        <v>12</v>
      </c>
      <c r="D7924" s="2">
        <v>2008</v>
      </c>
      <c r="E7924" s="2" t="s">
        <v>43</v>
      </c>
      <c r="F7924" s="2" t="s">
        <v>1451</v>
      </c>
      <c r="G7924" s="2">
        <v>0.17</v>
      </c>
      <c r="H7924" s="2">
        <v>0.01</v>
      </c>
      <c r="I7924" s="2">
        <v>0</v>
      </c>
      <c r="J7924" s="2">
        <v>0.01</v>
      </c>
      <c r="K7924" s="2">
        <v>0.19</v>
      </c>
    </row>
    <row r="7925" spans="1:11" x14ac:dyDescent="0.25">
      <c r="A7925" s="3">
        <v>7925</v>
      </c>
      <c r="B7925" s="3" t="s">
        <v>5815</v>
      </c>
      <c r="C7925" s="3" t="s">
        <v>39</v>
      </c>
      <c r="D7925" s="3">
        <v>2012</v>
      </c>
      <c r="E7925" s="3" t="s">
        <v>13</v>
      </c>
      <c r="F7925" s="3" t="s">
        <v>159</v>
      </c>
      <c r="G7925" s="3">
        <v>0</v>
      </c>
      <c r="H7925" s="3">
        <v>0.16</v>
      </c>
      <c r="I7925" s="3">
        <v>0</v>
      </c>
      <c r="J7925" s="3">
        <v>0.02</v>
      </c>
      <c r="K7925" s="3">
        <v>0.19</v>
      </c>
    </row>
    <row r="7926" spans="1:11" x14ac:dyDescent="0.25">
      <c r="A7926" s="2">
        <v>7926</v>
      </c>
      <c r="B7926" s="2" t="s">
        <v>5816</v>
      </c>
      <c r="C7926" s="2" t="s">
        <v>46</v>
      </c>
      <c r="D7926" s="2">
        <v>2007</v>
      </c>
      <c r="E7926" s="2" t="s">
        <v>13</v>
      </c>
      <c r="F7926" s="2" t="s">
        <v>184</v>
      </c>
      <c r="G7926" s="2">
        <v>0</v>
      </c>
      <c r="H7926" s="2">
        <v>0</v>
      </c>
      <c r="I7926" s="2">
        <v>0.19</v>
      </c>
      <c r="J7926" s="2">
        <v>0</v>
      </c>
      <c r="K7926" s="2">
        <v>0.19</v>
      </c>
    </row>
    <row r="7927" spans="1:11" x14ac:dyDescent="0.2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25">
      <c r="A7928" s="2">
        <v>7928</v>
      </c>
      <c r="B7928" s="2" t="s">
        <v>5817</v>
      </c>
      <c r="C7928" s="2" t="s">
        <v>12</v>
      </c>
      <c r="D7928" s="2">
        <v>2007</v>
      </c>
      <c r="E7928" s="2" t="s">
        <v>43</v>
      </c>
      <c r="F7928" s="2" t="s">
        <v>296</v>
      </c>
      <c r="G7928" s="2">
        <v>0.16</v>
      </c>
      <c r="H7928" s="2">
        <v>0.01</v>
      </c>
      <c r="I7928" s="2">
        <v>0</v>
      </c>
      <c r="J7928" s="2">
        <v>0.01</v>
      </c>
      <c r="K7928" s="2">
        <v>0.19</v>
      </c>
    </row>
    <row r="7929" spans="1:11" x14ac:dyDescent="0.25">
      <c r="A7929" s="3">
        <v>7929</v>
      </c>
      <c r="B7929" s="3" t="s">
        <v>5818</v>
      </c>
      <c r="C7929" s="3" t="s">
        <v>26</v>
      </c>
      <c r="D7929" s="3">
        <v>2004</v>
      </c>
      <c r="E7929" s="3" t="s">
        <v>28</v>
      </c>
      <c r="F7929" s="3" t="s">
        <v>14</v>
      </c>
      <c r="G7929" s="3">
        <v>0</v>
      </c>
      <c r="H7929" s="3">
        <v>0</v>
      </c>
      <c r="I7929" s="3">
        <v>0.19</v>
      </c>
      <c r="J7929" s="3">
        <v>0</v>
      </c>
      <c r="K7929" s="3">
        <v>0.19</v>
      </c>
    </row>
    <row r="7930" spans="1:11" x14ac:dyDescent="0.2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25">
      <c r="A7931" s="3">
        <v>7931</v>
      </c>
      <c r="B7931" s="3" t="s">
        <v>5820</v>
      </c>
      <c r="C7931" s="3" t="s">
        <v>48</v>
      </c>
      <c r="D7931" s="3">
        <v>1993</v>
      </c>
      <c r="E7931" s="3" t="s">
        <v>33</v>
      </c>
      <c r="F7931" s="3" t="s">
        <v>4740</v>
      </c>
      <c r="G7931" s="3">
        <v>0</v>
      </c>
      <c r="H7931" s="3">
        <v>0</v>
      </c>
      <c r="I7931" s="3">
        <v>0.19</v>
      </c>
      <c r="J7931" s="3">
        <v>0</v>
      </c>
      <c r="K7931" s="3">
        <v>0.19</v>
      </c>
    </row>
    <row r="7932" spans="1:11" x14ac:dyDescent="0.25">
      <c r="A7932" s="2">
        <v>7932</v>
      </c>
      <c r="B7932" s="2" t="s">
        <v>1430</v>
      </c>
      <c r="C7932" s="2" t="s">
        <v>118</v>
      </c>
      <c r="D7932" s="2">
        <v>2011</v>
      </c>
      <c r="E7932" s="2" t="s">
        <v>18</v>
      </c>
      <c r="F7932" s="2" t="s">
        <v>514</v>
      </c>
      <c r="G7932" s="2">
        <v>0</v>
      </c>
      <c r="H7932" s="2">
        <v>0.15</v>
      </c>
      <c r="I7932" s="2">
        <v>0</v>
      </c>
      <c r="J7932" s="2">
        <v>0.04</v>
      </c>
      <c r="K7932" s="2">
        <v>0.19</v>
      </c>
    </row>
    <row r="7933" spans="1:11" x14ac:dyDescent="0.25">
      <c r="A7933" s="3">
        <v>7933</v>
      </c>
      <c r="B7933" s="3" t="s">
        <v>5821</v>
      </c>
      <c r="C7933" s="3" t="s">
        <v>26</v>
      </c>
      <c r="D7933" s="3">
        <v>2010</v>
      </c>
      <c r="E7933" s="3" t="s">
        <v>28</v>
      </c>
      <c r="F7933" s="3" t="s">
        <v>1147</v>
      </c>
      <c r="G7933" s="3">
        <v>0</v>
      </c>
      <c r="H7933" s="3">
        <v>0</v>
      </c>
      <c r="I7933" s="3">
        <v>0.19</v>
      </c>
      <c r="J7933" s="3">
        <v>0</v>
      </c>
      <c r="K7933" s="3">
        <v>0.19</v>
      </c>
    </row>
    <row r="7934" spans="1:11" x14ac:dyDescent="0.25">
      <c r="A7934" s="2">
        <v>7934</v>
      </c>
      <c r="B7934" s="2" t="s">
        <v>5822</v>
      </c>
      <c r="C7934" s="2" t="s">
        <v>42</v>
      </c>
      <c r="D7934" s="2">
        <v>2013</v>
      </c>
      <c r="E7934" s="2" t="s">
        <v>212</v>
      </c>
      <c r="F7934" s="2" t="s">
        <v>751</v>
      </c>
      <c r="G7934" s="2">
        <v>0</v>
      </c>
      <c r="H7934" s="2">
        <v>0</v>
      </c>
      <c r="I7934" s="2">
        <v>0.19</v>
      </c>
      <c r="J7934" s="2">
        <v>0</v>
      </c>
      <c r="K7934" s="2">
        <v>0.19</v>
      </c>
    </row>
    <row r="7935" spans="1:11" x14ac:dyDescent="0.25">
      <c r="A7935" s="3">
        <v>7935</v>
      </c>
      <c r="B7935" s="3" t="s">
        <v>5823</v>
      </c>
      <c r="C7935" s="3" t="s">
        <v>12</v>
      </c>
      <c r="D7935" s="3">
        <v>2010</v>
      </c>
      <c r="E7935" s="3" t="s">
        <v>83</v>
      </c>
      <c r="F7935" s="3" t="s">
        <v>5824</v>
      </c>
      <c r="G7935" s="3">
        <v>0</v>
      </c>
      <c r="H7935" s="3">
        <v>0.16</v>
      </c>
      <c r="I7935" s="3">
        <v>0</v>
      </c>
      <c r="J7935" s="3">
        <v>0.02</v>
      </c>
      <c r="K7935" s="3">
        <v>0.19</v>
      </c>
    </row>
    <row r="7936" spans="1:11" x14ac:dyDescent="0.25">
      <c r="A7936" s="2">
        <v>7936</v>
      </c>
      <c r="B7936" s="2" t="s">
        <v>5825</v>
      </c>
      <c r="C7936" s="2" t="s">
        <v>12</v>
      </c>
      <c r="D7936" s="2">
        <v>2009</v>
      </c>
      <c r="E7936" s="2" t="s">
        <v>43</v>
      </c>
      <c r="F7936" s="2" t="s">
        <v>296</v>
      </c>
      <c r="G7936" s="2">
        <v>0.17</v>
      </c>
      <c r="H7936" s="2">
        <v>0</v>
      </c>
      <c r="I7936" s="2">
        <v>0</v>
      </c>
      <c r="J7936" s="2">
        <v>0.01</v>
      </c>
      <c r="K7936" s="2">
        <v>0.19</v>
      </c>
    </row>
    <row r="7937" spans="1:11" x14ac:dyDescent="0.25">
      <c r="A7937" s="3">
        <v>7937</v>
      </c>
      <c r="B7937" s="3" t="s">
        <v>5826</v>
      </c>
      <c r="C7937" s="3" t="s">
        <v>12</v>
      </c>
      <c r="D7937" s="3">
        <v>2011</v>
      </c>
      <c r="E7937" s="3" t="s">
        <v>28</v>
      </c>
      <c r="F7937" s="3" t="s">
        <v>2163</v>
      </c>
      <c r="G7937" s="3">
        <v>0</v>
      </c>
      <c r="H7937" s="3">
        <v>0.17</v>
      </c>
      <c r="I7937" s="3">
        <v>0</v>
      </c>
      <c r="J7937" s="3">
        <v>0.02</v>
      </c>
      <c r="K7937" s="3">
        <v>0.19</v>
      </c>
    </row>
    <row r="7938" spans="1:11" x14ac:dyDescent="0.25">
      <c r="A7938" s="2">
        <v>7938</v>
      </c>
      <c r="B7938" s="2" t="s">
        <v>5827</v>
      </c>
      <c r="C7938" s="2" t="s">
        <v>26</v>
      </c>
      <c r="D7938" s="2">
        <v>2007</v>
      </c>
      <c r="E7938" s="2" t="s">
        <v>83</v>
      </c>
      <c r="F7938" s="2" t="s">
        <v>878</v>
      </c>
      <c r="G7938" s="2">
        <v>0</v>
      </c>
      <c r="H7938" s="2">
        <v>0</v>
      </c>
      <c r="I7938" s="2">
        <v>0.19</v>
      </c>
      <c r="J7938" s="2">
        <v>0</v>
      </c>
      <c r="K7938" s="2">
        <v>0.19</v>
      </c>
    </row>
    <row r="7939" spans="1:11" x14ac:dyDescent="0.25">
      <c r="A7939" s="3">
        <v>7939</v>
      </c>
      <c r="B7939" s="3" t="s">
        <v>2592</v>
      </c>
      <c r="C7939" s="3" t="s">
        <v>42</v>
      </c>
      <c r="D7939" s="3">
        <v>2008</v>
      </c>
      <c r="E7939" s="3" t="s">
        <v>83</v>
      </c>
      <c r="F7939" s="3" t="s">
        <v>451</v>
      </c>
      <c r="G7939" s="3">
        <v>0.12</v>
      </c>
      <c r="H7939" s="3">
        <v>0.05</v>
      </c>
      <c r="I7939" s="3">
        <v>0</v>
      </c>
      <c r="J7939" s="3">
        <v>0.02</v>
      </c>
      <c r="K7939" s="3">
        <v>0.19</v>
      </c>
    </row>
    <row r="7940" spans="1:11" x14ac:dyDescent="0.25">
      <c r="A7940" s="2">
        <v>7940</v>
      </c>
      <c r="B7940" s="2" t="s">
        <v>5828</v>
      </c>
      <c r="C7940" s="2" t="s">
        <v>67</v>
      </c>
      <c r="D7940" s="2">
        <v>2014</v>
      </c>
      <c r="E7940" s="2" t="s">
        <v>28</v>
      </c>
      <c r="F7940" s="2" t="s">
        <v>190</v>
      </c>
      <c r="G7940" s="2">
        <v>0</v>
      </c>
      <c r="H7940" s="2">
        <v>0.16</v>
      </c>
      <c r="I7940" s="2">
        <v>0</v>
      </c>
      <c r="J7940" s="2">
        <v>0.03</v>
      </c>
      <c r="K7940" s="2">
        <v>0.19</v>
      </c>
    </row>
    <row r="7941" spans="1:11" x14ac:dyDescent="0.25">
      <c r="A7941" s="3">
        <v>7941</v>
      </c>
      <c r="B7941" s="3" t="s">
        <v>5829</v>
      </c>
      <c r="C7941" s="3" t="s">
        <v>12</v>
      </c>
      <c r="D7941" s="3">
        <v>2010</v>
      </c>
      <c r="E7941" s="3" t="s">
        <v>13</v>
      </c>
      <c r="F7941" s="3" t="s">
        <v>1317</v>
      </c>
      <c r="G7941" s="3">
        <v>0.18</v>
      </c>
      <c r="H7941" s="3">
        <v>0</v>
      </c>
      <c r="I7941" s="3">
        <v>0</v>
      </c>
      <c r="J7941" s="3">
        <v>0.01</v>
      </c>
      <c r="K7941" s="3">
        <v>0.19</v>
      </c>
    </row>
    <row r="7942" spans="1:11" x14ac:dyDescent="0.25">
      <c r="A7942" s="2">
        <v>7942</v>
      </c>
      <c r="B7942" s="2" t="s">
        <v>5830</v>
      </c>
      <c r="C7942" s="2" t="s">
        <v>693</v>
      </c>
      <c r="D7942" s="2">
        <v>2015</v>
      </c>
      <c r="E7942" s="2" t="s">
        <v>43</v>
      </c>
      <c r="F7942" s="2" t="s">
        <v>296</v>
      </c>
      <c r="G7942" s="2">
        <v>0</v>
      </c>
      <c r="H7942" s="2">
        <v>0</v>
      </c>
      <c r="I7942" s="2">
        <v>0.19</v>
      </c>
      <c r="J7942" s="2">
        <v>0</v>
      </c>
      <c r="K7942" s="2">
        <v>0.19</v>
      </c>
    </row>
    <row r="7943" spans="1:11" x14ac:dyDescent="0.2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25">
      <c r="A7944" s="2">
        <v>7944</v>
      </c>
      <c r="B7944" s="2" t="s">
        <v>5832</v>
      </c>
      <c r="C7944" s="2" t="s">
        <v>12</v>
      </c>
      <c r="D7944" s="2">
        <v>2010</v>
      </c>
      <c r="E7944" s="2" t="s">
        <v>13</v>
      </c>
      <c r="F7944" s="2" t="s">
        <v>3427</v>
      </c>
      <c r="G7944" s="2">
        <v>0.18</v>
      </c>
      <c r="H7944" s="2">
        <v>0</v>
      </c>
      <c r="I7944" s="2">
        <v>0</v>
      </c>
      <c r="J7944" s="2">
        <v>0.01</v>
      </c>
      <c r="K7944" s="2">
        <v>0.19</v>
      </c>
    </row>
    <row r="7945" spans="1:11" x14ac:dyDescent="0.25">
      <c r="A7945" s="3">
        <v>7945</v>
      </c>
      <c r="B7945" s="3" t="s">
        <v>5833</v>
      </c>
      <c r="C7945" s="3" t="s">
        <v>55</v>
      </c>
      <c r="D7945" s="3">
        <v>2005</v>
      </c>
      <c r="E7945" s="3" t="s">
        <v>2</v>
      </c>
      <c r="F7945" s="3" t="s">
        <v>260</v>
      </c>
      <c r="G7945" s="3">
        <v>0.13</v>
      </c>
      <c r="H7945" s="3">
        <v>0.05</v>
      </c>
      <c r="I7945" s="3">
        <v>0</v>
      </c>
      <c r="J7945" s="3">
        <v>0</v>
      </c>
      <c r="K7945" s="3">
        <v>0.19</v>
      </c>
    </row>
    <row r="7946" spans="1:11" x14ac:dyDescent="0.25">
      <c r="A7946" s="2">
        <v>7946</v>
      </c>
      <c r="B7946" s="2" t="s">
        <v>5567</v>
      </c>
      <c r="C7946" s="2" t="s">
        <v>39</v>
      </c>
      <c r="D7946" s="2">
        <v>2011</v>
      </c>
      <c r="E7946" s="2" t="s">
        <v>31</v>
      </c>
      <c r="F7946" s="2" t="s">
        <v>971</v>
      </c>
      <c r="G7946" s="2">
        <v>0.1</v>
      </c>
      <c r="H7946" s="2">
        <v>0.05</v>
      </c>
      <c r="I7946" s="2">
        <v>0.03</v>
      </c>
      <c r="J7946" s="2">
        <v>0.01</v>
      </c>
      <c r="K7946" s="2">
        <v>0.19</v>
      </c>
    </row>
    <row r="7947" spans="1:11" x14ac:dyDescent="0.25">
      <c r="A7947" s="3">
        <v>7947</v>
      </c>
      <c r="B7947" s="3" t="s">
        <v>5834</v>
      </c>
      <c r="C7947" s="3" t="s">
        <v>26</v>
      </c>
      <c r="D7947" s="3">
        <v>2007</v>
      </c>
      <c r="E7947" s="3" t="s">
        <v>28</v>
      </c>
      <c r="F7947" s="3" t="s">
        <v>14</v>
      </c>
      <c r="G7947" s="3">
        <v>0</v>
      </c>
      <c r="H7947" s="3">
        <v>0</v>
      </c>
      <c r="I7947" s="3">
        <v>0.19</v>
      </c>
      <c r="J7947" s="3">
        <v>0</v>
      </c>
      <c r="K7947" s="3">
        <v>0.19</v>
      </c>
    </row>
    <row r="7948" spans="1:11" x14ac:dyDescent="0.2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2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25">
      <c r="A7950" s="2">
        <v>7950</v>
      </c>
      <c r="B7950" s="2" t="s">
        <v>5838</v>
      </c>
      <c r="C7950" s="2" t="s">
        <v>12</v>
      </c>
      <c r="D7950" s="2">
        <v>2007</v>
      </c>
      <c r="E7950" s="2" t="s">
        <v>43</v>
      </c>
      <c r="F7950" s="2" t="s">
        <v>451</v>
      </c>
      <c r="G7950" s="2">
        <v>0.17</v>
      </c>
      <c r="H7950" s="2">
        <v>0</v>
      </c>
      <c r="I7950" s="2">
        <v>0</v>
      </c>
      <c r="J7950" s="2">
        <v>0.01</v>
      </c>
      <c r="K7950" s="2">
        <v>0.19</v>
      </c>
    </row>
    <row r="7951" spans="1:11" x14ac:dyDescent="0.25">
      <c r="A7951" s="3">
        <v>7951</v>
      </c>
      <c r="B7951" s="3" t="s">
        <v>138</v>
      </c>
      <c r="C7951" s="3" t="s">
        <v>118</v>
      </c>
      <c r="D7951" s="3">
        <v>2008</v>
      </c>
      <c r="E7951" s="3" t="s">
        <v>31</v>
      </c>
      <c r="F7951" s="3" t="s">
        <v>61</v>
      </c>
      <c r="G7951" s="3">
        <v>0.02</v>
      </c>
      <c r="H7951" s="3">
        <v>0.13</v>
      </c>
      <c r="I7951" s="3">
        <v>0</v>
      </c>
      <c r="J7951" s="3">
        <v>0.03</v>
      </c>
      <c r="K7951" s="3">
        <v>0.19</v>
      </c>
    </row>
    <row r="7952" spans="1:11" x14ac:dyDescent="0.25">
      <c r="A7952" s="2">
        <v>7952</v>
      </c>
      <c r="B7952" s="2" t="s">
        <v>5638</v>
      </c>
      <c r="C7952" s="2" t="s">
        <v>42</v>
      </c>
      <c r="D7952" s="2">
        <v>2012</v>
      </c>
      <c r="E7952" s="2" t="s">
        <v>13</v>
      </c>
      <c r="F7952" s="2" t="s">
        <v>184</v>
      </c>
      <c r="G7952" s="2">
        <v>0</v>
      </c>
      <c r="H7952" s="2">
        <v>0</v>
      </c>
      <c r="I7952" s="2">
        <v>0.19</v>
      </c>
      <c r="J7952" s="2">
        <v>0</v>
      </c>
      <c r="K7952" s="2">
        <v>0.19</v>
      </c>
    </row>
    <row r="7953" spans="1:11" x14ac:dyDescent="0.25">
      <c r="A7953" s="3">
        <v>7953</v>
      </c>
      <c r="B7953" s="3" t="s">
        <v>5839</v>
      </c>
      <c r="C7953" s="3" t="s">
        <v>65</v>
      </c>
      <c r="D7953" s="3">
        <v>2013</v>
      </c>
      <c r="E7953" s="3" t="s">
        <v>28</v>
      </c>
      <c r="F7953" s="3" t="s">
        <v>296</v>
      </c>
      <c r="G7953" s="3">
        <v>0</v>
      </c>
      <c r="H7953" s="3">
        <v>0</v>
      </c>
      <c r="I7953" s="3">
        <v>0.19</v>
      </c>
      <c r="J7953" s="3">
        <v>0</v>
      </c>
      <c r="K7953" s="3">
        <v>0.19</v>
      </c>
    </row>
    <row r="7954" spans="1:11" x14ac:dyDescent="0.25">
      <c r="A7954" s="2">
        <v>7954</v>
      </c>
      <c r="B7954" s="2" t="s">
        <v>5840</v>
      </c>
      <c r="C7954" s="2" t="s">
        <v>834</v>
      </c>
      <c r="D7954" s="2">
        <v>1995</v>
      </c>
      <c r="E7954" s="2" t="s">
        <v>28</v>
      </c>
      <c r="F7954" s="2" t="s">
        <v>5468</v>
      </c>
      <c r="G7954" s="2">
        <v>0</v>
      </c>
      <c r="H7954" s="2">
        <v>0</v>
      </c>
      <c r="I7954" s="2">
        <v>0.19</v>
      </c>
      <c r="J7954" s="2">
        <v>0</v>
      </c>
      <c r="K7954" s="2">
        <v>0.19</v>
      </c>
    </row>
    <row r="7955" spans="1:11" x14ac:dyDescent="0.25">
      <c r="A7955" s="3">
        <v>7955</v>
      </c>
      <c r="B7955" s="3" t="s">
        <v>5841</v>
      </c>
      <c r="C7955" s="3" t="s">
        <v>55</v>
      </c>
      <c r="D7955" s="3">
        <v>2004</v>
      </c>
      <c r="E7955" s="3" t="s">
        <v>83</v>
      </c>
      <c r="F7955" s="3" t="s">
        <v>225</v>
      </c>
      <c r="G7955" s="3">
        <v>0.13</v>
      </c>
      <c r="H7955" s="3">
        <v>0.05</v>
      </c>
      <c r="I7955" s="3">
        <v>0</v>
      </c>
      <c r="J7955" s="3">
        <v>0</v>
      </c>
      <c r="K7955" s="3">
        <v>0.19</v>
      </c>
    </row>
    <row r="7956" spans="1:11" x14ac:dyDescent="0.2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25">
      <c r="A7957" s="3">
        <v>7957</v>
      </c>
      <c r="B7957" s="3" t="s">
        <v>5842</v>
      </c>
      <c r="C7957" s="3" t="s">
        <v>26</v>
      </c>
      <c r="D7957" s="3">
        <v>2009</v>
      </c>
      <c r="E7957" s="3" t="s">
        <v>43</v>
      </c>
      <c r="F7957" s="3" t="s">
        <v>184</v>
      </c>
      <c r="G7957" s="3">
        <v>0</v>
      </c>
      <c r="H7957" s="3">
        <v>0</v>
      </c>
      <c r="I7957" s="3">
        <v>0.19</v>
      </c>
      <c r="J7957" s="3">
        <v>0</v>
      </c>
      <c r="K7957" s="3">
        <v>0.19</v>
      </c>
    </row>
    <row r="7958" spans="1:11" x14ac:dyDescent="0.25">
      <c r="A7958" s="2">
        <v>7958</v>
      </c>
      <c r="B7958" s="2" t="s">
        <v>5843</v>
      </c>
      <c r="C7958" s="2" t="s">
        <v>55</v>
      </c>
      <c r="D7958" s="2">
        <v>2002</v>
      </c>
      <c r="E7958" s="2" t="s">
        <v>43</v>
      </c>
      <c r="F7958" s="2" t="s">
        <v>260</v>
      </c>
      <c r="G7958" s="2">
        <v>0.13</v>
      </c>
      <c r="H7958" s="2">
        <v>0.05</v>
      </c>
      <c r="I7958" s="2">
        <v>0</v>
      </c>
      <c r="J7958" s="2">
        <v>0</v>
      </c>
      <c r="K7958" s="2">
        <v>0.19</v>
      </c>
    </row>
    <row r="7959" spans="1:11" x14ac:dyDescent="0.2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25">
      <c r="A7960" s="2">
        <v>7960</v>
      </c>
      <c r="B7960" s="2" t="s">
        <v>5845</v>
      </c>
      <c r="C7960" s="2" t="s">
        <v>65</v>
      </c>
      <c r="D7960" s="2">
        <v>2011</v>
      </c>
      <c r="E7960" s="2" t="s">
        <v>13</v>
      </c>
      <c r="F7960" s="2" t="s">
        <v>4336</v>
      </c>
      <c r="G7960" s="2">
        <v>0.12</v>
      </c>
      <c r="H7960" s="2">
        <v>0</v>
      </c>
      <c r="I7960" s="2">
        <v>0.06</v>
      </c>
      <c r="J7960" s="2">
        <v>0.01</v>
      </c>
      <c r="K7960" s="2">
        <v>0.19</v>
      </c>
    </row>
    <row r="7961" spans="1:11" x14ac:dyDescent="0.2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25">
      <c r="A7962" s="2">
        <v>7962</v>
      </c>
      <c r="B7962" s="2" t="s">
        <v>5847</v>
      </c>
      <c r="C7962" s="2" t="s">
        <v>26</v>
      </c>
      <c r="D7962" s="2">
        <v>2010</v>
      </c>
      <c r="E7962" s="2" t="s">
        <v>33</v>
      </c>
      <c r="F7962" s="2" t="s">
        <v>159</v>
      </c>
      <c r="G7962" s="2">
        <v>0.18</v>
      </c>
      <c r="H7962" s="2">
        <v>0</v>
      </c>
      <c r="I7962" s="2">
        <v>0</v>
      </c>
      <c r="J7962" s="2">
        <v>0.01</v>
      </c>
      <c r="K7962" s="2">
        <v>0.19</v>
      </c>
    </row>
    <row r="7963" spans="1:11" x14ac:dyDescent="0.2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25">
      <c r="A7964" s="2">
        <v>7964</v>
      </c>
      <c r="B7964" s="2" t="s">
        <v>5849</v>
      </c>
      <c r="C7964" s="2" t="s">
        <v>48</v>
      </c>
      <c r="D7964" s="2">
        <v>1994</v>
      </c>
      <c r="E7964" s="2" t="s">
        <v>212</v>
      </c>
      <c r="F7964" s="2" t="s">
        <v>296</v>
      </c>
      <c r="G7964" s="2">
        <v>0</v>
      </c>
      <c r="H7964" s="2">
        <v>0</v>
      </c>
      <c r="I7964" s="2">
        <v>0.19</v>
      </c>
      <c r="J7964" s="2">
        <v>0</v>
      </c>
      <c r="K7964" s="2">
        <v>0.19</v>
      </c>
    </row>
    <row r="7965" spans="1:11" x14ac:dyDescent="0.2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25">
      <c r="A7966" s="2">
        <v>7966</v>
      </c>
      <c r="B7966" s="2" t="s">
        <v>5851</v>
      </c>
      <c r="C7966" s="2" t="s">
        <v>55</v>
      </c>
      <c r="D7966" s="2">
        <v>2001</v>
      </c>
      <c r="E7966" s="2" t="s">
        <v>43</v>
      </c>
      <c r="F7966" s="2" t="s">
        <v>61</v>
      </c>
      <c r="G7966" s="2">
        <v>0.13</v>
      </c>
      <c r="H7966" s="2">
        <v>0.05</v>
      </c>
      <c r="I7966" s="2">
        <v>0</v>
      </c>
      <c r="J7966" s="2">
        <v>0</v>
      </c>
      <c r="K7966" s="2">
        <v>0.19</v>
      </c>
    </row>
    <row r="7967" spans="1:11" x14ac:dyDescent="0.25">
      <c r="A7967" s="3">
        <v>7967</v>
      </c>
      <c r="B7967" s="3" t="s">
        <v>4732</v>
      </c>
      <c r="C7967" s="3" t="s">
        <v>12</v>
      </c>
      <c r="D7967" s="3">
        <v>2009</v>
      </c>
      <c r="E7967" s="3" t="s">
        <v>18</v>
      </c>
      <c r="F7967" s="3" t="s">
        <v>176</v>
      </c>
      <c r="G7967" s="3">
        <v>0.05</v>
      </c>
      <c r="H7967" s="3">
        <v>0.11</v>
      </c>
      <c r="I7967" s="3">
        <v>0</v>
      </c>
      <c r="J7967" s="3">
        <v>0.02</v>
      </c>
      <c r="K7967" s="3">
        <v>0.19</v>
      </c>
    </row>
    <row r="7968" spans="1:11" x14ac:dyDescent="0.25">
      <c r="A7968" s="2">
        <v>7968</v>
      </c>
      <c r="B7968" s="2" t="s">
        <v>5852</v>
      </c>
      <c r="C7968" s="2" t="s">
        <v>113</v>
      </c>
      <c r="D7968" s="2">
        <v>2002</v>
      </c>
      <c r="E7968" s="2" t="s">
        <v>18</v>
      </c>
      <c r="F7968" s="2" t="s">
        <v>121</v>
      </c>
      <c r="G7968" s="2">
        <v>0.12</v>
      </c>
      <c r="H7968" s="2">
        <v>0.03</v>
      </c>
      <c r="I7968" s="2">
        <v>0.03</v>
      </c>
      <c r="J7968" s="2">
        <v>0.01</v>
      </c>
      <c r="K7968" s="2">
        <v>0.19</v>
      </c>
    </row>
    <row r="7969" spans="1:11" x14ac:dyDescent="0.2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25">
      <c r="A7970" s="2">
        <v>7970</v>
      </c>
      <c r="B7970" s="2" t="s">
        <v>1404</v>
      </c>
      <c r="C7970" s="2" t="s">
        <v>26</v>
      </c>
      <c r="D7970" s="2">
        <v>2008</v>
      </c>
      <c r="E7970" s="2" t="s">
        <v>72</v>
      </c>
      <c r="F7970" s="2" t="s">
        <v>385</v>
      </c>
      <c r="G7970" s="2">
        <v>0.15</v>
      </c>
      <c r="H7970" s="2">
        <v>0.02</v>
      </c>
      <c r="I7970" s="2">
        <v>0</v>
      </c>
      <c r="J7970" s="2">
        <v>0.01</v>
      </c>
      <c r="K7970" s="2">
        <v>0.19</v>
      </c>
    </row>
    <row r="7971" spans="1:11" x14ac:dyDescent="0.25">
      <c r="A7971" s="3">
        <v>7971</v>
      </c>
      <c r="B7971" s="3" t="s">
        <v>1797</v>
      </c>
      <c r="C7971" s="3" t="s">
        <v>65</v>
      </c>
      <c r="D7971" s="3">
        <v>2013</v>
      </c>
      <c r="E7971" s="3" t="s">
        <v>43</v>
      </c>
      <c r="F7971" s="3" t="s">
        <v>184</v>
      </c>
      <c r="G7971" s="3">
        <v>0</v>
      </c>
      <c r="H7971" s="3">
        <v>0</v>
      </c>
      <c r="I7971" s="3">
        <v>0.19</v>
      </c>
      <c r="J7971" s="3">
        <v>0</v>
      </c>
      <c r="K7971" s="3">
        <v>0.19</v>
      </c>
    </row>
    <row r="7972" spans="1:11" x14ac:dyDescent="0.25">
      <c r="A7972" s="2">
        <v>7972</v>
      </c>
      <c r="B7972" s="2" t="s">
        <v>5854</v>
      </c>
      <c r="C7972" s="2" t="s">
        <v>46</v>
      </c>
      <c r="D7972" s="2">
        <v>2006</v>
      </c>
      <c r="E7972" s="2" t="s">
        <v>43</v>
      </c>
      <c r="F7972" s="2" t="s">
        <v>751</v>
      </c>
      <c r="G7972" s="2">
        <v>0</v>
      </c>
      <c r="H7972" s="2">
        <v>0</v>
      </c>
      <c r="I7972" s="2">
        <v>0.19</v>
      </c>
      <c r="J7972" s="2">
        <v>0</v>
      </c>
      <c r="K7972" s="2">
        <v>0.19</v>
      </c>
    </row>
    <row r="7973" spans="1:11" x14ac:dyDescent="0.2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25">
      <c r="A7974" s="2">
        <v>7974</v>
      </c>
      <c r="B7974" s="2" t="s">
        <v>5855</v>
      </c>
      <c r="C7974" s="2" t="s">
        <v>42</v>
      </c>
      <c r="D7974" s="2">
        <v>2009</v>
      </c>
      <c r="E7974" s="2" t="s">
        <v>31</v>
      </c>
      <c r="F7974" s="2" t="s">
        <v>61</v>
      </c>
      <c r="G7974" s="2">
        <v>0.17</v>
      </c>
      <c r="H7974" s="2">
        <v>0</v>
      </c>
      <c r="I7974" s="2">
        <v>0</v>
      </c>
      <c r="J7974" s="2">
        <v>0.02</v>
      </c>
      <c r="K7974" s="2">
        <v>0.19</v>
      </c>
    </row>
    <row r="7975" spans="1:11" x14ac:dyDescent="0.25">
      <c r="A7975" s="3">
        <v>7975</v>
      </c>
      <c r="B7975" s="3" t="s">
        <v>5856</v>
      </c>
      <c r="C7975" s="3" t="s">
        <v>46</v>
      </c>
      <c r="D7975" s="3">
        <v>2007</v>
      </c>
      <c r="E7975" s="3" t="s">
        <v>13</v>
      </c>
      <c r="F7975" s="3" t="s">
        <v>121</v>
      </c>
      <c r="G7975" s="3">
        <v>0</v>
      </c>
      <c r="H7975" s="3">
        <v>0</v>
      </c>
      <c r="I7975" s="3">
        <v>0.19</v>
      </c>
      <c r="J7975" s="3">
        <v>0</v>
      </c>
      <c r="K7975" s="3">
        <v>0.19</v>
      </c>
    </row>
    <row r="7976" spans="1:11" x14ac:dyDescent="0.2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25">
      <c r="A7977" s="3">
        <v>7977</v>
      </c>
      <c r="B7977" s="3" t="s">
        <v>5857</v>
      </c>
      <c r="C7977" s="3" t="s">
        <v>141</v>
      </c>
      <c r="D7977" s="3">
        <v>2014</v>
      </c>
      <c r="E7977" s="3" t="s">
        <v>28</v>
      </c>
      <c r="F7977" s="3" t="s">
        <v>40</v>
      </c>
      <c r="G7977" s="3">
        <v>0.15</v>
      </c>
      <c r="H7977" s="3">
        <v>0.03</v>
      </c>
      <c r="I7977" s="3">
        <v>0</v>
      </c>
      <c r="J7977" s="3">
        <v>0</v>
      </c>
      <c r="K7977" s="3">
        <v>0.19</v>
      </c>
    </row>
    <row r="7978" spans="1:11" x14ac:dyDescent="0.25">
      <c r="A7978" s="2">
        <v>7978</v>
      </c>
      <c r="B7978" s="2" t="s">
        <v>5858</v>
      </c>
      <c r="C7978" s="2" t="s">
        <v>130</v>
      </c>
      <c r="D7978" s="2">
        <v>2012</v>
      </c>
      <c r="E7978" s="2" t="s">
        <v>22</v>
      </c>
      <c r="F7978" s="2" t="s">
        <v>566</v>
      </c>
      <c r="G7978" s="2">
        <v>0</v>
      </c>
      <c r="H7978" s="2">
        <v>0</v>
      </c>
      <c r="I7978" s="2">
        <v>0.19</v>
      </c>
      <c r="J7978" s="2">
        <v>0</v>
      </c>
      <c r="K7978" s="2">
        <v>0.19</v>
      </c>
    </row>
    <row r="7979" spans="1:11" x14ac:dyDescent="0.25">
      <c r="A7979" s="3">
        <v>7979</v>
      </c>
      <c r="B7979" s="3" t="s">
        <v>5859</v>
      </c>
      <c r="C7979" s="3" t="s">
        <v>26</v>
      </c>
      <c r="D7979" s="3">
        <v>2006</v>
      </c>
      <c r="E7979" s="3" t="s">
        <v>22</v>
      </c>
      <c r="F7979" s="3" t="s">
        <v>14</v>
      </c>
      <c r="G7979" s="3">
        <v>0.16</v>
      </c>
      <c r="H7979" s="3">
        <v>0.03</v>
      </c>
      <c r="I7979" s="3">
        <v>0</v>
      </c>
      <c r="J7979" s="3">
        <v>0</v>
      </c>
      <c r="K7979" s="3">
        <v>0.19</v>
      </c>
    </row>
    <row r="7980" spans="1:11" x14ac:dyDescent="0.2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25">
      <c r="A7981" s="3">
        <v>7981</v>
      </c>
      <c r="B7981" s="3" t="s">
        <v>5860</v>
      </c>
      <c r="C7981" s="3" t="s">
        <v>12</v>
      </c>
      <c r="D7981" s="3">
        <v>2009</v>
      </c>
      <c r="E7981" s="3" t="s">
        <v>18</v>
      </c>
      <c r="F7981" s="3" t="s">
        <v>61</v>
      </c>
      <c r="G7981" s="3">
        <v>0.17</v>
      </c>
      <c r="H7981" s="3">
        <v>0</v>
      </c>
      <c r="I7981" s="3">
        <v>0</v>
      </c>
      <c r="J7981" s="3">
        <v>0.01</v>
      </c>
      <c r="K7981" s="3">
        <v>0.19</v>
      </c>
    </row>
    <row r="7982" spans="1:11" x14ac:dyDescent="0.25">
      <c r="A7982" s="2">
        <v>7982</v>
      </c>
      <c r="B7982" s="2" t="s">
        <v>5861</v>
      </c>
      <c r="C7982" s="2" t="s">
        <v>12</v>
      </c>
      <c r="D7982" s="2">
        <v>2007</v>
      </c>
      <c r="E7982" s="2" t="s">
        <v>43</v>
      </c>
      <c r="F7982" s="2" t="s">
        <v>971</v>
      </c>
      <c r="G7982" s="2">
        <v>0.17</v>
      </c>
      <c r="H7982" s="2">
        <v>0</v>
      </c>
      <c r="I7982" s="2">
        <v>0</v>
      </c>
      <c r="J7982" s="2">
        <v>0.01</v>
      </c>
      <c r="K7982" s="2">
        <v>0.19</v>
      </c>
    </row>
    <row r="7983" spans="1:11" x14ac:dyDescent="0.2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25">
      <c r="A7984" s="2">
        <v>7984</v>
      </c>
      <c r="B7984" s="2" t="s">
        <v>5863</v>
      </c>
      <c r="C7984" s="2" t="s">
        <v>693</v>
      </c>
      <c r="D7984" s="2">
        <v>2014</v>
      </c>
      <c r="E7984" s="2" t="s">
        <v>22</v>
      </c>
      <c r="F7984" s="2" t="s">
        <v>121</v>
      </c>
      <c r="G7984" s="2">
        <v>0</v>
      </c>
      <c r="H7984" s="2">
        <v>0</v>
      </c>
      <c r="I7984" s="2">
        <v>0.19</v>
      </c>
      <c r="J7984" s="2">
        <v>0</v>
      </c>
      <c r="K7984" s="2">
        <v>0.19</v>
      </c>
    </row>
    <row r="7985" spans="1:11" x14ac:dyDescent="0.2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2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25">
      <c r="A7987" s="3">
        <v>7987</v>
      </c>
      <c r="B7987" s="3" t="s">
        <v>2293</v>
      </c>
      <c r="C7987" s="3" t="s">
        <v>113</v>
      </c>
      <c r="D7987" s="3">
        <v>2006</v>
      </c>
      <c r="E7987" s="3" t="s">
        <v>13</v>
      </c>
      <c r="F7987" s="3" t="s">
        <v>110</v>
      </c>
      <c r="G7987" s="3">
        <v>0.13</v>
      </c>
      <c r="H7987" s="3">
        <v>0.05</v>
      </c>
      <c r="I7987" s="3">
        <v>0</v>
      </c>
      <c r="J7987" s="3">
        <v>0.01</v>
      </c>
      <c r="K7987" s="3">
        <v>0.19</v>
      </c>
    </row>
    <row r="7988" spans="1:11" x14ac:dyDescent="0.2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2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25">
      <c r="A7990" s="2">
        <v>7990</v>
      </c>
      <c r="B7990" s="2" t="s">
        <v>5867</v>
      </c>
      <c r="C7990" s="2" t="s">
        <v>26</v>
      </c>
      <c r="D7990" s="2">
        <v>2007</v>
      </c>
      <c r="E7990" s="2" t="s">
        <v>83</v>
      </c>
      <c r="F7990" s="2" t="s">
        <v>608</v>
      </c>
      <c r="G7990" s="2">
        <v>0.17</v>
      </c>
      <c r="H7990" s="2">
        <v>0</v>
      </c>
      <c r="I7990" s="2">
        <v>0</v>
      </c>
      <c r="J7990" s="2">
        <v>0.01</v>
      </c>
      <c r="K7990" s="2">
        <v>0.19</v>
      </c>
    </row>
    <row r="7991" spans="1:11" x14ac:dyDescent="0.2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2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25">
      <c r="A7993" s="3">
        <v>7993</v>
      </c>
      <c r="B7993" s="3" t="s">
        <v>5869</v>
      </c>
      <c r="C7993" s="3" t="s">
        <v>39</v>
      </c>
      <c r="D7993" s="3">
        <v>2008</v>
      </c>
      <c r="E7993" s="3" t="s">
        <v>13</v>
      </c>
      <c r="F7993" s="3" t="s">
        <v>608</v>
      </c>
      <c r="G7993" s="3">
        <v>0.17</v>
      </c>
      <c r="H7993" s="3">
        <v>0</v>
      </c>
      <c r="I7993" s="3">
        <v>0</v>
      </c>
      <c r="J7993" s="3">
        <v>0.01</v>
      </c>
      <c r="K7993" s="3">
        <v>0.19</v>
      </c>
    </row>
    <row r="7994" spans="1:11" x14ac:dyDescent="0.25">
      <c r="A7994" s="2">
        <v>7994</v>
      </c>
      <c r="B7994" s="2" t="s">
        <v>3556</v>
      </c>
      <c r="C7994" s="2" t="s">
        <v>130</v>
      </c>
      <c r="D7994" s="2">
        <v>2011</v>
      </c>
      <c r="E7994" s="2" t="s">
        <v>72</v>
      </c>
      <c r="F7994" s="2" t="s">
        <v>385</v>
      </c>
      <c r="G7994" s="2">
        <v>0.12</v>
      </c>
      <c r="H7994" s="2">
        <v>0.04</v>
      </c>
      <c r="I7994" s="2">
        <v>0</v>
      </c>
      <c r="J7994" s="2">
        <v>0.03</v>
      </c>
      <c r="K7994" s="2">
        <v>0.19</v>
      </c>
    </row>
    <row r="7995" spans="1:11" x14ac:dyDescent="0.2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25">
      <c r="A7996" s="2">
        <v>7996</v>
      </c>
      <c r="B7996" s="2" t="s">
        <v>5871</v>
      </c>
      <c r="C7996" s="2" t="s">
        <v>634</v>
      </c>
      <c r="D7996" s="2">
        <v>2001</v>
      </c>
      <c r="E7996" s="2" t="s">
        <v>22</v>
      </c>
      <c r="F7996" s="2" t="s">
        <v>121</v>
      </c>
      <c r="G7996" s="2">
        <v>0</v>
      </c>
      <c r="H7996" s="2">
        <v>0</v>
      </c>
      <c r="I7996" s="2">
        <v>0.19</v>
      </c>
      <c r="J7996" s="2">
        <v>0</v>
      </c>
      <c r="K7996" s="2">
        <v>0.19</v>
      </c>
    </row>
    <row r="7997" spans="1:11" x14ac:dyDescent="0.25">
      <c r="A7997" s="3">
        <v>7997</v>
      </c>
      <c r="B7997" s="3" t="s">
        <v>5872</v>
      </c>
      <c r="C7997" s="3" t="s">
        <v>42</v>
      </c>
      <c r="D7997" s="3">
        <v>2011</v>
      </c>
      <c r="E7997" s="3" t="s">
        <v>33</v>
      </c>
      <c r="F7997" s="3" t="s">
        <v>59</v>
      </c>
      <c r="G7997" s="3">
        <v>0.06</v>
      </c>
      <c r="H7997" s="3">
        <v>0.09</v>
      </c>
      <c r="I7997" s="3">
        <v>0</v>
      </c>
      <c r="J7997" s="3">
        <v>0.03</v>
      </c>
      <c r="K7997" s="3">
        <v>0.19</v>
      </c>
    </row>
    <row r="7998" spans="1:11" x14ac:dyDescent="0.25">
      <c r="A7998" s="2">
        <v>7998</v>
      </c>
      <c r="B7998" s="2" t="s">
        <v>2001</v>
      </c>
      <c r="C7998" s="2" t="s">
        <v>118</v>
      </c>
      <c r="D7998" s="2">
        <v>2011</v>
      </c>
      <c r="E7998" s="2" t="s">
        <v>43</v>
      </c>
      <c r="F7998" s="2" t="s">
        <v>206</v>
      </c>
      <c r="G7998" s="2">
        <v>0.04</v>
      </c>
      <c r="H7998" s="2">
        <v>0.11</v>
      </c>
      <c r="I7998" s="2">
        <v>0</v>
      </c>
      <c r="J7998" s="2">
        <v>0.03</v>
      </c>
      <c r="K7998" s="2">
        <v>0.18</v>
      </c>
    </row>
    <row r="7999" spans="1:11" x14ac:dyDescent="0.25">
      <c r="A7999" s="3">
        <v>7999</v>
      </c>
      <c r="B7999" s="3" t="s">
        <v>3048</v>
      </c>
      <c r="C7999" s="3" t="s">
        <v>42</v>
      </c>
      <c r="D7999" s="3">
        <v>2010</v>
      </c>
      <c r="E7999" s="3" t="s">
        <v>13</v>
      </c>
      <c r="F7999" s="3" t="s">
        <v>44</v>
      </c>
      <c r="G7999" s="3">
        <v>0.17</v>
      </c>
      <c r="H7999" s="3">
        <v>0</v>
      </c>
      <c r="I7999" s="3">
        <v>0</v>
      </c>
      <c r="J7999" s="3">
        <v>0.01</v>
      </c>
      <c r="K7999" s="3">
        <v>0.18</v>
      </c>
    </row>
    <row r="8000" spans="1:11" x14ac:dyDescent="0.2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25">
      <c r="A8001" s="3">
        <v>8001</v>
      </c>
      <c r="B8001" s="3" t="s">
        <v>5874</v>
      </c>
      <c r="C8001" s="3" t="s">
        <v>26</v>
      </c>
      <c r="D8001" s="3">
        <v>2010</v>
      </c>
      <c r="E8001" s="3" t="s">
        <v>83</v>
      </c>
      <c r="F8001" s="3" t="s">
        <v>296</v>
      </c>
      <c r="G8001" s="3">
        <v>0.06</v>
      </c>
      <c r="H8001" s="3">
        <v>0.11</v>
      </c>
      <c r="I8001" s="3">
        <v>0</v>
      </c>
      <c r="J8001" s="3">
        <v>0.02</v>
      </c>
      <c r="K8001" s="3">
        <v>0.18</v>
      </c>
    </row>
    <row r="8002" spans="1:11" x14ac:dyDescent="0.25">
      <c r="A8002" s="2">
        <v>8002</v>
      </c>
      <c r="B8002" s="2" t="s">
        <v>5875</v>
      </c>
      <c r="C8002" s="2" t="s">
        <v>39</v>
      </c>
      <c r="D8002" s="2">
        <v>2012</v>
      </c>
      <c r="E8002" s="2" t="s">
        <v>31</v>
      </c>
      <c r="F8002" s="2" t="s">
        <v>110</v>
      </c>
      <c r="G8002" s="2">
        <v>0.1</v>
      </c>
      <c r="H8002" s="2">
        <v>0.06</v>
      </c>
      <c r="I8002" s="2">
        <v>0</v>
      </c>
      <c r="J8002" s="2">
        <v>0.02</v>
      </c>
      <c r="K8002" s="2">
        <v>0.18</v>
      </c>
    </row>
    <row r="8003" spans="1:11" x14ac:dyDescent="0.25">
      <c r="A8003" s="3">
        <v>8003</v>
      </c>
      <c r="B8003" s="3" t="s">
        <v>5876</v>
      </c>
      <c r="C8003" s="3" t="s">
        <v>12</v>
      </c>
      <c r="D8003" s="3">
        <v>2009</v>
      </c>
      <c r="E8003" s="3" t="s">
        <v>33</v>
      </c>
      <c r="F8003" s="3" t="s">
        <v>184</v>
      </c>
      <c r="G8003" s="3">
        <v>0.17</v>
      </c>
      <c r="H8003" s="3">
        <v>0</v>
      </c>
      <c r="I8003" s="3">
        <v>0</v>
      </c>
      <c r="J8003" s="3">
        <v>0.01</v>
      </c>
      <c r="K8003" s="3">
        <v>0.18</v>
      </c>
    </row>
    <row r="8004" spans="1:11" x14ac:dyDescent="0.25">
      <c r="A8004" s="2">
        <v>8004</v>
      </c>
      <c r="B8004" s="2" t="s">
        <v>5059</v>
      </c>
      <c r="C8004" s="2" t="s">
        <v>39</v>
      </c>
      <c r="D8004" s="2">
        <v>2010</v>
      </c>
      <c r="E8004" s="2" t="s">
        <v>13</v>
      </c>
      <c r="F8004" s="2" t="s">
        <v>92</v>
      </c>
      <c r="G8004" s="2">
        <v>0.08</v>
      </c>
      <c r="H8004" s="2">
        <v>0.09</v>
      </c>
      <c r="I8004" s="2">
        <v>0</v>
      </c>
      <c r="J8004" s="2">
        <v>0.02</v>
      </c>
      <c r="K8004" s="2">
        <v>0.18</v>
      </c>
    </row>
    <row r="8005" spans="1:11" x14ac:dyDescent="0.2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25">
      <c r="A8006" s="2">
        <v>8006</v>
      </c>
      <c r="B8006" s="2" t="s">
        <v>5878</v>
      </c>
      <c r="C8006" s="2" t="s">
        <v>55</v>
      </c>
      <c r="D8006" s="2">
        <v>2003</v>
      </c>
      <c r="E8006" s="2" t="s">
        <v>13</v>
      </c>
      <c r="F8006" s="2" t="s">
        <v>3324</v>
      </c>
      <c r="G8006" s="2">
        <v>0.13</v>
      </c>
      <c r="H8006" s="2">
        <v>0.05</v>
      </c>
      <c r="I8006" s="2">
        <v>0</v>
      </c>
      <c r="J8006" s="2">
        <v>0</v>
      </c>
      <c r="K8006" s="2">
        <v>0.18</v>
      </c>
    </row>
    <row r="8007" spans="1:11" x14ac:dyDescent="0.25">
      <c r="A8007" s="3">
        <v>8007</v>
      </c>
      <c r="B8007" s="3" t="s">
        <v>5487</v>
      </c>
      <c r="C8007" s="3" t="s">
        <v>26</v>
      </c>
      <c r="D8007" s="3">
        <v>2010</v>
      </c>
      <c r="E8007" s="3" t="s">
        <v>43</v>
      </c>
      <c r="F8007" s="3" t="s">
        <v>385</v>
      </c>
      <c r="G8007" s="3">
        <v>0.13</v>
      </c>
      <c r="H8007" s="3">
        <v>0.04</v>
      </c>
      <c r="I8007" s="3">
        <v>0</v>
      </c>
      <c r="J8007" s="3">
        <v>0.01</v>
      </c>
      <c r="K8007" s="3">
        <v>0.18</v>
      </c>
    </row>
    <row r="8008" spans="1:11" x14ac:dyDescent="0.25">
      <c r="A8008" s="2">
        <v>8008</v>
      </c>
      <c r="B8008" s="2" t="s">
        <v>5879</v>
      </c>
      <c r="C8008" s="2" t="s">
        <v>26</v>
      </c>
      <c r="D8008" s="2">
        <v>2006</v>
      </c>
      <c r="E8008" s="2" t="s">
        <v>33</v>
      </c>
      <c r="F8008" s="2" t="s">
        <v>92</v>
      </c>
      <c r="G8008" s="2">
        <v>0.17</v>
      </c>
      <c r="H8008" s="2">
        <v>0</v>
      </c>
      <c r="I8008" s="2">
        <v>0</v>
      </c>
      <c r="J8008" s="2">
        <v>0.01</v>
      </c>
      <c r="K8008" s="2">
        <v>0.18</v>
      </c>
    </row>
    <row r="8009" spans="1:11" x14ac:dyDescent="0.2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2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25">
      <c r="A8011" s="3">
        <v>8011</v>
      </c>
      <c r="B8011" s="3" t="s">
        <v>5882</v>
      </c>
      <c r="C8011" s="3" t="s">
        <v>67</v>
      </c>
      <c r="D8011" s="3">
        <v>2014</v>
      </c>
      <c r="E8011" s="3" t="s">
        <v>18</v>
      </c>
      <c r="F8011" s="3" t="s">
        <v>5394</v>
      </c>
      <c r="G8011" s="3">
        <v>0.04</v>
      </c>
      <c r="H8011" s="3">
        <v>0.11</v>
      </c>
      <c r="I8011" s="3">
        <v>0</v>
      </c>
      <c r="J8011" s="3">
        <v>0.04</v>
      </c>
      <c r="K8011" s="3">
        <v>0.18</v>
      </c>
    </row>
    <row r="8012" spans="1:11" x14ac:dyDescent="0.2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25">
      <c r="A8013" s="3">
        <v>8013</v>
      </c>
      <c r="B8013" s="3" t="s">
        <v>2292</v>
      </c>
      <c r="C8013" s="3" t="s">
        <v>12</v>
      </c>
      <c r="D8013" s="3">
        <v>2007</v>
      </c>
      <c r="E8013" s="3" t="s">
        <v>13</v>
      </c>
      <c r="F8013" s="3" t="s">
        <v>110</v>
      </c>
      <c r="G8013" s="3">
        <v>0.17</v>
      </c>
      <c r="H8013" s="3">
        <v>0</v>
      </c>
      <c r="I8013" s="3">
        <v>0</v>
      </c>
      <c r="J8013" s="3">
        <v>0.02</v>
      </c>
      <c r="K8013" s="3">
        <v>0.18</v>
      </c>
    </row>
    <row r="8014" spans="1:11" x14ac:dyDescent="0.2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2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25">
      <c r="A8016" s="2">
        <v>8016</v>
      </c>
      <c r="B8016" s="2" t="s">
        <v>5096</v>
      </c>
      <c r="C8016" s="2" t="s">
        <v>39</v>
      </c>
      <c r="D8016" s="2">
        <v>2008</v>
      </c>
      <c r="E8016" s="2" t="s">
        <v>28</v>
      </c>
      <c r="F8016" s="2" t="s">
        <v>445</v>
      </c>
      <c r="G8016" s="2">
        <v>0.16</v>
      </c>
      <c r="H8016" s="2">
        <v>0.01</v>
      </c>
      <c r="I8016" s="2">
        <v>0</v>
      </c>
      <c r="J8016" s="2">
        <v>0.01</v>
      </c>
      <c r="K8016" s="2">
        <v>0.18</v>
      </c>
    </row>
    <row r="8017" spans="1:11" x14ac:dyDescent="0.2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25">
      <c r="A8018" s="2">
        <v>8018</v>
      </c>
      <c r="B8018" s="2" t="s">
        <v>5887</v>
      </c>
      <c r="C8018" s="2" t="s">
        <v>12</v>
      </c>
      <c r="D8018" s="2">
        <v>2009</v>
      </c>
      <c r="E8018" s="2" t="s">
        <v>43</v>
      </c>
      <c r="F8018" s="2" t="s">
        <v>44</v>
      </c>
      <c r="G8018" s="2">
        <v>0.17</v>
      </c>
      <c r="H8018" s="2">
        <v>0</v>
      </c>
      <c r="I8018" s="2">
        <v>0</v>
      </c>
      <c r="J8018" s="2">
        <v>0.01</v>
      </c>
      <c r="K8018" s="2">
        <v>0.18</v>
      </c>
    </row>
    <row r="8019" spans="1:11" x14ac:dyDescent="0.2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2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25">
      <c r="A8021" s="3">
        <v>8021</v>
      </c>
      <c r="B8021" s="3" t="s">
        <v>4616</v>
      </c>
      <c r="C8021" s="3" t="s">
        <v>834</v>
      </c>
      <c r="D8021" s="3">
        <v>1997</v>
      </c>
      <c r="E8021" s="3" t="s">
        <v>72</v>
      </c>
      <c r="F8021" s="3" t="s">
        <v>751</v>
      </c>
      <c r="G8021" s="3">
        <v>0</v>
      </c>
      <c r="H8021" s="3">
        <v>0</v>
      </c>
      <c r="I8021" s="3">
        <v>0.18</v>
      </c>
      <c r="J8021" s="3">
        <v>0</v>
      </c>
      <c r="K8021" s="3">
        <v>0.18</v>
      </c>
    </row>
    <row r="8022" spans="1:11" x14ac:dyDescent="0.25">
      <c r="A8022" s="2">
        <v>8022</v>
      </c>
      <c r="B8022" s="2" t="s">
        <v>5888</v>
      </c>
      <c r="C8022" s="2" t="s">
        <v>46</v>
      </c>
      <c r="D8022" s="2">
        <v>2000</v>
      </c>
      <c r="E8022" s="2" t="s">
        <v>18</v>
      </c>
      <c r="F8022" s="2" t="s">
        <v>110</v>
      </c>
      <c r="G8022" s="2">
        <v>0.04</v>
      </c>
      <c r="H8022" s="2">
        <v>0.03</v>
      </c>
      <c r="I8022" s="2">
        <v>0.11</v>
      </c>
      <c r="J8022" s="2">
        <v>0.01</v>
      </c>
      <c r="K8022" s="2">
        <v>0.18</v>
      </c>
    </row>
    <row r="8023" spans="1:11" x14ac:dyDescent="0.2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25">
      <c r="A8024" s="2">
        <v>8024</v>
      </c>
      <c r="B8024" s="2" t="s">
        <v>2455</v>
      </c>
      <c r="C8024" s="2" t="s">
        <v>26</v>
      </c>
      <c r="D8024" s="2">
        <v>2005</v>
      </c>
      <c r="E8024" s="2" t="s">
        <v>43</v>
      </c>
      <c r="F8024" s="2" t="s">
        <v>451</v>
      </c>
      <c r="G8024" s="2">
        <v>0.15</v>
      </c>
      <c r="H8024" s="2">
        <v>0.02</v>
      </c>
      <c r="I8024" s="2">
        <v>0</v>
      </c>
      <c r="J8024" s="2">
        <v>0.01</v>
      </c>
      <c r="K8024" s="2">
        <v>0.18</v>
      </c>
    </row>
    <row r="8025" spans="1:11" x14ac:dyDescent="0.2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25">
      <c r="A8026" s="2">
        <v>8026</v>
      </c>
      <c r="B8026" s="2" t="s">
        <v>5890</v>
      </c>
      <c r="C8026" s="2" t="s">
        <v>12</v>
      </c>
      <c r="D8026" s="2">
        <v>2009</v>
      </c>
      <c r="E8026" s="2" t="s">
        <v>43</v>
      </c>
      <c r="F8026" s="2" t="s">
        <v>159</v>
      </c>
      <c r="G8026" s="2">
        <v>0.11</v>
      </c>
      <c r="H8026" s="2">
        <v>0.02</v>
      </c>
      <c r="I8026" s="2">
        <v>0.05</v>
      </c>
      <c r="J8026" s="2">
        <v>0.01</v>
      </c>
      <c r="K8026" s="2">
        <v>0.18</v>
      </c>
    </row>
    <row r="8027" spans="1:11" x14ac:dyDescent="0.2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25">
      <c r="A8028" s="2">
        <v>8028</v>
      </c>
      <c r="B8028" s="2" t="s">
        <v>5892</v>
      </c>
      <c r="C8028" s="2" t="s">
        <v>55</v>
      </c>
      <c r="D8028" s="2">
        <v>2005</v>
      </c>
      <c r="E8028" s="2" t="s">
        <v>212</v>
      </c>
      <c r="F8028" s="2" t="s">
        <v>969</v>
      </c>
      <c r="G8028" s="2">
        <v>0</v>
      </c>
      <c r="H8028" s="2">
        <v>0</v>
      </c>
      <c r="I8028" s="2">
        <v>0.18</v>
      </c>
      <c r="J8028" s="2">
        <v>0</v>
      </c>
      <c r="K8028" s="2">
        <v>0.18</v>
      </c>
    </row>
    <row r="8029" spans="1:11" x14ac:dyDescent="0.2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25">
      <c r="A8030" s="2">
        <v>8030</v>
      </c>
      <c r="B8030" s="2" t="s">
        <v>5893</v>
      </c>
      <c r="C8030" s="2" t="s">
        <v>26</v>
      </c>
      <c r="D8030" s="2">
        <v>2007</v>
      </c>
      <c r="E8030" s="2" t="s">
        <v>13</v>
      </c>
      <c r="F8030" s="2" t="s">
        <v>3097</v>
      </c>
      <c r="G8030" s="2">
        <v>0</v>
      </c>
      <c r="H8030" s="2">
        <v>0</v>
      </c>
      <c r="I8030" s="2">
        <v>0.18</v>
      </c>
      <c r="J8030" s="2">
        <v>0</v>
      </c>
      <c r="K8030" s="2">
        <v>0.18</v>
      </c>
    </row>
    <row r="8031" spans="1:11" x14ac:dyDescent="0.25">
      <c r="A8031" s="3">
        <v>8031</v>
      </c>
      <c r="B8031" s="3" t="s">
        <v>5894</v>
      </c>
      <c r="C8031" s="3" t="s">
        <v>46</v>
      </c>
      <c r="D8031" s="3">
        <v>2007</v>
      </c>
      <c r="E8031" s="3" t="s">
        <v>22</v>
      </c>
      <c r="F8031" s="3" t="s">
        <v>2320</v>
      </c>
      <c r="G8031" s="3">
        <v>0.04</v>
      </c>
      <c r="H8031" s="3">
        <v>0.03</v>
      </c>
      <c r="I8031" s="3">
        <v>0.11</v>
      </c>
      <c r="J8031" s="3">
        <v>0.01</v>
      </c>
      <c r="K8031" s="3">
        <v>0.18</v>
      </c>
    </row>
    <row r="8032" spans="1:11" x14ac:dyDescent="0.25">
      <c r="A8032" s="2">
        <v>8032</v>
      </c>
      <c r="B8032" s="2" t="s">
        <v>5428</v>
      </c>
      <c r="C8032" s="2" t="s">
        <v>12</v>
      </c>
      <c r="D8032" s="2">
        <v>2011</v>
      </c>
      <c r="E8032" s="2" t="s">
        <v>2</v>
      </c>
      <c r="F8032" s="2" t="s">
        <v>385</v>
      </c>
      <c r="G8032" s="2">
        <v>0.11</v>
      </c>
      <c r="H8032" s="2">
        <v>0.06</v>
      </c>
      <c r="I8032" s="2">
        <v>0</v>
      </c>
      <c r="J8032" s="2">
        <v>0.02</v>
      </c>
      <c r="K8032" s="2">
        <v>0.18</v>
      </c>
    </row>
    <row r="8033" spans="1:11" x14ac:dyDescent="0.25">
      <c r="A8033" s="3">
        <v>8033</v>
      </c>
      <c r="B8033" s="3" t="s">
        <v>5895</v>
      </c>
      <c r="C8033" s="3" t="s">
        <v>39</v>
      </c>
      <c r="D8033" s="3">
        <v>2010</v>
      </c>
      <c r="E8033" s="3" t="s">
        <v>28</v>
      </c>
      <c r="F8033" s="3" t="s">
        <v>40</v>
      </c>
      <c r="G8033" s="3">
        <v>0.05</v>
      </c>
      <c r="H8033" s="3">
        <v>0.11</v>
      </c>
      <c r="I8033" s="3">
        <v>0</v>
      </c>
      <c r="J8033" s="3">
        <v>0.02</v>
      </c>
      <c r="K8033" s="3">
        <v>0.18</v>
      </c>
    </row>
    <row r="8034" spans="1:11" x14ac:dyDescent="0.2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2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25">
      <c r="A8036" s="2">
        <v>8036</v>
      </c>
      <c r="B8036" s="2" t="s">
        <v>5897</v>
      </c>
      <c r="C8036" s="2" t="s">
        <v>55</v>
      </c>
      <c r="D8036" s="2">
        <v>2001</v>
      </c>
      <c r="E8036" s="2" t="s">
        <v>83</v>
      </c>
      <c r="F8036" s="2" t="s">
        <v>184</v>
      </c>
      <c r="G8036" s="2">
        <v>0.13</v>
      </c>
      <c r="H8036" s="2">
        <v>0.05</v>
      </c>
      <c r="I8036" s="2">
        <v>0</v>
      </c>
      <c r="J8036" s="2">
        <v>0</v>
      </c>
      <c r="K8036" s="2">
        <v>0.18</v>
      </c>
    </row>
    <row r="8037" spans="1:11" x14ac:dyDescent="0.25">
      <c r="A8037" s="3">
        <v>8037</v>
      </c>
      <c r="B8037" s="3" t="s">
        <v>5737</v>
      </c>
      <c r="C8037" s="3" t="s">
        <v>26</v>
      </c>
      <c r="D8037" s="3">
        <v>2009</v>
      </c>
      <c r="E8037" s="3" t="s">
        <v>43</v>
      </c>
      <c r="F8037" s="3" t="s">
        <v>61</v>
      </c>
      <c r="G8037" s="3">
        <v>0.17</v>
      </c>
      <c r="H8037" s="3">
        <v>0</v>
      </c>
      <c r="I8037" s="3">
        <v>0</v>
      </c>
      <c r="J8037" s="3">
        <v>0.01</v>
      </c>
      <c r="K8037" s="3">
        <v>0.18</v>
      </c>
    </row>
    <row r="8038" spans="1:11" x14ac:dyDescent="0.25">
      <c r="A8038" s="2">
        <v>8038</v>
      </c>
      <c r="B8038" s="2" t="s">
        <v>1954</v>
      </c>
      <c r="C8038" s="2" t="s">
        <v>130</v>
      </c>
      <c r="D8038" s="2">
        <v>2009</v>
      </c>
      <c r="E8038" s="2" t="s">
        <v>43</v>
      </c>
      <c r="F8038" s="2" t="s">
        <v>128</v>
      </c>
      <c r="G8038" s="2">
        <v>0.16</v>
      </c>
      <c r="H8038" s="2">
        <v>0.01</v>
      </c>
      <c r="I8038" s="2">
        <v>0</v>
      </c>
      <c r="J8038" s="2">
        <v>0.02</v>
      </c>
      <c r="K8038" s="2">
        <v>0.18</v>
      </c>
    </row>
    <row r="8039" spans="1:11" x14ac:dyDescent="0.25">
      <c r="A8039" s="3">
        <v>8039</v>
      </c>
      <c r="B8039" s="3" t="s">
        <v>5898</v>
      </c>
      <c r="C8039" s="3" t="s">
        <v>21</v>
      </c>
      <c r="D8039" s="3">
        <v>1991</v>
      </c>
      <c r="E8039" s="3" t="s">
        <v>212</v>
      </c>
      <c r="F8039" s="3" t="s">
        <v>14</v>
      </c>
      <c r="G8039" s="3">
        <v>0</v>
      </c>
      <c r="H8039" s="3">
        <v>0</v>
      </c>
      <c r="I8039" s="3">
        <v>0.18</v>
      </c>
      <c r="J8039" s="3">
        <v>0</v>
      </c>
      <c r="K8039" s="3">
        <v>0.18</v>
      </c>
    </row>
    <row r="8040" spans="1:11" x14ac:dyDescent="0.2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25">
      <c r="A8041" s="3">
        <v>8041</v>
      </c>
      <c r="B8041" s="3" t="s">
        <v>3139</v>
      </c>
      <c r="C8041" s="3" t="s">
        <v>12</v>
      </c>
      <c r="D8041" s="3">
        <v>2008</v>
      </c>
      <c r="E8041" s="3" t="s">
        <v>83</v>
      </c>
      <c r="F8041" s="3" t="s">
        <v>128</v>
      </c>
      <c r="G8041" s="3">
        <v>0.09</v>
      </c>
      <c r="H8041" s="3">
        <v>0.08</v>
      </c>
      <c r="I8041" s="3">
        <v>0</v>
      </c>
      <c r="J8041" s="3">
        <v>0.02</v>
      </c>
      <c r="K8041" s="3">
        <v>0.18</v>
      </c>
    </row>
    <row r="8042" spans="1:11" x14ac:dyDescent="0.25">
      <c r="A8042" s="2">
        <v>8042</v>
      </c>
      <c r="B8042" s="2" t="s">
        <v>5900</v>
      </c>
      <c r="C8042" s="2" t="s">
        <v>118</v>
      </c>
      <c r="D8042" s="2">
        <v>2009</v>
      </c>
      <c r="E8042" s="2" t="s">
        <v>212</v>
      </c>
      <c r="F8042" s="2" t="s">
        <v>385</v>
      </c>
      <c r="G8042" s="2">
        <v>0</v>
      </c>
      <c r="H8042" s="2">
        <v>0.15</v>
      </c>
      <c r="I8042" s="2">
        <v>0</v>
      </c>
      <c r="J8042" s="2">
        <v>0.04</v>
      </c>
      <c r="K8042" s="2">
        <v>0.18</v>
      </c>
    </row>
    <row r="8043" spans="1:11" x14ac:dyDescent="0.25">
      <c r="A8043" s="3">
        <v>8043</v>
      </c>
      <c r="B8043" s="3" t="s">
        <v>5901</v>
      </c>
      <c r="C8043" s="3" t="s">
        <v>141</v>
      </c>
      <c r="D8043" s="3">
        <v>2014</v>
      </c>
      <c r="E8043" s="3" t="s">
        <v>28</v>
      </c>
      <c r="F8043" s="3" t="s">
        <v>92</v>
      </c>
      <c r="G8043" s="3">
        <v>0.08</v>
      </c>
      <c r="H8043" s="3">
        <v>0.09</v>
      </c>
      <c r="I8043" s="3">
        <v>0</v>
      </c>
      <c r="J8043" s="3">
        <v>0.01</v>
      </c>
      <c r="K8043" s="3">
        <v>0.18</v>
      </c>
    </row>
    <row r="8044" spans="1:11" x14ac:dyDescent="0.2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2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25">
      <c r="A8046" s="2">
        <v>8046</v>
      </c>
      <c r="B8046" s="2" t="s">
        <v>5903</v>
      </c>
      <c r="C8046" s="2" t="s">
        <v>12</v>
      </c>
      <c r="D8046" s="5" t="s">
        <v>225</v>
      </c>
      <c r="E8046" s="2" t="s">
        <v>33</v>
      </c>
      <c r="F8046" s="2" t="s">
        <v>878</v>
      </c>
      <c r="G8046" s="2">
        <v>0.15</v>
      </c>
      <c r="H8046" s="2">
        <v>0</v>
      </c>
      <c r="I8046" s="2">
        <v>0.02</v>
      </c>
      <c r="J8046" s="2">
        <v>0.01</v>
      </c>
      <c r="K8046" s="2">
        <v>0.18</v>
      </c>
    </row>
    <row r="8047" spans="1:11" x14ac:dyDescent="0.2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2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25">
      <c r="A8049" s="3">
        <v>8049</v>
      </c>
      <c r="B8049" s="3" t="s">
        <v>2933</v>
      </c>
      <c r="C8049" s="3" t="s">
        <v>42</v>
      </c>
      <c r="D8049" s="3">
        <v>2010</v>
      </c>
      <c r="E8049" s="3" t="s">
        <v>43</v>
      </c>
      <c r="F8049" s="3" t="s">
        <v>61</v>
      </c>
      <c r="G8049" s="3">
        <v>0.12</v>
      </c>
      <c r="H8049" s="3">
        <v>0.04</v>
      </c>
      <c r="I8049" s="3">
        <v>0</v>
      </c>
      <c r="J8049" s="3">
        <v>0.02</v>
      </c>
      <c r="K8049" s="3">
        <v>0.18</v>
      </c>
    </row>
    <row r="8050" spans="1:11" x14ac:dyDescent="0.2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25">
      <c r="A8051" s="3">
        <v>8051</v>
      </c>
      <c r="B8051" s="3" t="s">
        <v>5905</v>
      </c>
      <c r="C8051" s="3" t="s">
        <v>78</v>
      </c>
      <c r="D8051" s="3">
        <v>1999</v>
      </c>
      <c r="E8051" s="3" t="s">
        <v>13</v>
      </c>
      <c r="F8051" s="3" t="s">
        <v>184</v>
      </c>
      <c r="G8051" s="3">
        <v>0</v>
      </c>
      <c r="H8051" s="3">
        <v>0</v>
      </c>
      <c r="I8051" s="3">
        <v>0.18</v>
      </c>
      <c r="J8051" s="3">
        <v>0</v>
      </c>
      <c r="K8051" s="3">
        <v>0.18</v>
      </c>
    </row>
    <row r="8052" spans="1:11" x14ac:dyDescent="0.25">
      <c r="A8052" s="2">
        <v>8052</v>
      </c>
      <c r="B8052" s="2" t="s">
        <v>5906</v>
      </c>
      <c r="C8052" s="2" t="s">
        <v>3062</v>
      </c>
      <c r="D8052" s="2">
        <v>1999</v>
      </c>
      <c r="E8052" s="2" t="s">
        <v>22</v>
      </c>
      <c r="F8052" s="2" t="s">
        <v>296</v>
      </c>
      <c r="G8052" s="2">
        <v>0</v>
      </c>
      <c r="H8052" s="2">
        <v>0</v>
      </c>
      <c r="I8052" s="2">
        <v>0.18</v>
      </c>
      <c r="J8052" s="2">
        <v>0</v>
      </c>
      <c r="K8052" s="2">
        <v>0.18</v>
      </c>
    </row>
    <row r="8053" spans="1:11" x14ac:dyDescent="0.25">
      <c r="A8053" s="3">
        <v>8053</v>
      </c>
      <c r="B8053" s="3" t="s">
        <v>5907</v>
      </c>
      <c r="C8053" s="3" t="s">
        <v>86</v>
      </c>
      <c r="D8053" s="3">
        <v>1997</v>
      </c>
      <c r="E8053" s="3" t="s">
        <v>2</v>
      </c>
      <c r="F8053" s="3" t="s">
        <v>59</v>
      </c>
      <c r="G8053" s="3">
        <v>0</v>
      </c>
      <c r="H8053" s="3">
        <v>0</v>
      </c>
      <c r="I8053" s="3">
        <v>0.17</v>
      </c>
      <c r="J8053" s="3">
        <v>0.01</v>
      </c>
      <c r="K8053" s="3">
        <v>0.18</v>
      </c>
    </row>
    <row r="8054" spans="1:11" x14ac:dyDescent="0.2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2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25">
      <c r="A8056" s="2">
        <v>8056</v>
      </c>
      <c r="B8056" s="2" t="s">
        <v>5909</v>
      </c>
      <c r="C8056" s="2" t="s">
        <v>55</v>
      </c>
      <c r="D8056" s="2">
        <v>2002</v>
      </c>
      <c r="E8056" s="2" t="s">
        <v>28</v>
      </c>
      <c r="F8056" s="2" t="s">
        <v>128</v>
      </c>
      <c r="G8056" s="2">
        <v>0.13</v>
      </c>
      <c r="H8056" s="2">
        <v>0.05</v>
      </c>
      <c r="I8056" s="2">
        <v>0</v>
      </c>
      <c r="J8056" s="2">
        <v>0</v>
      </c>
      <c r="K8056" s="2">
        <v>0.18</v>
      </c>
    </row>
    <row r="8057" spans="1:11" x14ac:dyDescent="0.25">
      <c r="A8057" s="3">
        <v>8057</v>
      </c>
      <c r="B8057" s="3" t="s">
        <v>5910</v>
      </c>
      <c r="C8057" s="3" t="s">
        <v>46</v>
      </c>
      <c r="D8057" s="3">
        <v>2008</v>
      </c>
      <c r="E8057" s="3" t="s">
        <v>13</v>
      </c>
      <c r="F8057" s="3" t="s">
        <v>4735</v>
      </c>
      <c r="G8057" s="3">
        <v>0</v>
      </c>
      <c r="H8057" s="3">
        <v>0</v>
      </c>
      <c r="I8057" s="3">
        <v>0</v>
      </c>
      <c r="J8057" s="3">
        <v>0.18</v>
      </c>
      <c r="K8057" s="3">
        <v>0.18</v>
      </c>
    </row>
    <row r="8058" spans="1:11" x14ac:dyDescent="0.25">
      <c r="A8058" s="2">
        <v>8058</v>
      </c>
      <c r="B8058" s="2" t="s">
        <v>1795</v>
      </c>
      <c r="C8058" s="2" t="s">
        <v>118</v>
      </c>
      <c r="D8058" s="2">
        <v>2011</v>
      </c>
      <c r="E8058" s="2" t="s">
        <v>18</v>
      </c>
      <c r="F8058" s="2" t="s">
        <v>92</v>
      </c>
      <c r="G8058" s="2">
        <v>0.05</v>
      </c>
      <c r="H8058" s="2">
        <v>0.1</v>
      </c>
      <c r="I8058" s="2">
        <v>0</v>
      </c>
      <c r="J8058" s="2">
        <v>0.03</v>
      </c>
      <c r="K8058" s="2">
        <v>0.18</v>
      </c>
    </row>
    <row r="8059" spans="1:11" x14ac:dyDescent="0.25">
      <c r="A8059" s="3">
        <v>8059</v>
      </c>
      <c r="B8059" s="3" t="s">
        <v>5911</v>
      </c>
      <c r="C8059" s="3" t="s">
        <v>130</v>
      </c>
      <c r="D8059" s="3">
        <v>2005</v>
      </c>
      <c r="E8059" s="3" t="s">
        <v>212</v>
      </c>
      <c r="F8059" s="3" t="s">
        <v>184</v>
      </c>
      <c r="G8059" s="3">
        <v>0.11</v>
      </c>
      <c r="H8059" s="3">
        <v>0.01</v>
      </c>
      <c r="I8059" s="3">
        <v>0.05</v>
      </c>
      <c r="J8059" s="3">
        <v>0.01</v>
      </c>
      <c r="K8059" s="3">
        <v>0.18</v>
      </c>
    </row>
    <row r="8060" spans="1:11" x14ac:dyDescent="0.25">
      <c r="A8060" s="2">
        <v>8060</v>
      </c>
      <c r="B8060" s="2" t="s">
        <v>5912</v>
      </c>
      <c r="C8060" s="2" t="s">
        <v>65</v>
      </c>
      <c r="D8060" s="2">
        <v>2012</v>
      </c>
      <c r="E8060" s="2" t="s">
        <v>28</v>
      </c>
      <c r="F8060" s="2" t="s">
        <v>121</v>
      </c>
      <c r="G8060" s="2">
        <v>0</v>
      </c>
      <c r="H8060" s="2">
        <v>0</v>
      </c>
      <c r="I8060" s="2">
        <v>0.18</v>
      </c>
      <c r="J8060" s="2">
        <v>0</v>
      </c>
      <c r="K8060" s="2">
        <v>0.18</v>
      </c>
    </row>
    <row r="8061" spans="1:11" x14ac:dyDescent="0.25">
      <c r="A8061" s="3">
        <v>8061</v>
      </c>
      <c r="B8061" s="3" t="s">
        <v>5913</v>
      </c>
      <c r="C8061" s="3" t="s">
        <v>12</v>
      </c>
      <c r="D8061" s="3">
        <v>2008</v>
      </c>
      <c r="E8061" s="3" t="s">
        <v>28</v>
      </c>
      <c r="F8061" s="3" t="s">
        <v>121</v>
      </c>
      <c r="G8061" s="3">
        <v>0.09</v>
      </c>
      <c r="H8061" s="3">
        <v>0.06</v>
      </c>
      <c r="I8061" s="3">
        <v>0.01</v>
      </c>
      <c r="J8061" s="3">
        <v>0.02</v>
      </c>
      <c r="K8061" s="3">
        <v>0.18</v>
      </c>
    </row>
    <row r="8062" spans="1:11" x14ac:dyDescent="0.25">
      <c r="A8062" s="2">
        <v>8062</v>
      </c>
      <c r="B8062" s="2" t="s">
        <v>4992</v>
      </c>
      <c r="C8062" s="2" t="s">
        <v>46</v>
      </c>
      <c r="D8062" s="2">
        <v>2009</v>
      </c>
      <c r="E8062" s="2" t="s">
        <v>43</v>
      </c>
      <c r="F8062" s="2" t="s">
        <v>61</v>
      </c>
      <c r="G8062" s="2">
        <v>0.13</v>
      </c>
      <c r="H8062" s="2">
        <v>0</v>
      </c>
      <c r="I8062" s="2">
        <v>0</v>
      </c>
      <c r="J8062" s="2">
        <v>0.05</v>
      </c>
      <c r="K8062" s="2">
        <v>0.18</v>
      </c>
    </row>
    <row r="8063" spans="1:11" x14ac:dyDescent="0.25">
      <c r="A8063" s="3">
        <v>8063</v>
      </c>
      <c r="B8063" s="3" t="s">
        <v>5914</v>
      </c>
      <c r="C8063" s="3" t="s">
        <v>130</v>
      </c>
      <c r="D8063" s="3">
        <v>2005</v>
      </c>
      <c r="E8063" s="3" t="s">
        <v>28</v>
      </c>
      <c r="F8063" s="3" t="s">
        <v>59</v>
      </c>
      <c r="G8063" s="3">
        <v>0</v>
      </c>
      <c r="H8063" s="3">
        <v>0</v>
      </c>
      <c r="I8063" s="3">
        <v>0.18</v>
      </c>
      <c r="J8063" s="3">
        <v>0</v>
      </c>
      <c r="K8063" s="3">
        <v>0.18</v>
      </c>
    </row>
    <row r="8064" spans="1:11" x14ac:dyDescent="0.25">
      <c r="A8064" s="2">
        <v>8064</v>
      </c>
      <c r="B8064" s="2" t="s">
        <v>5915</v>
      </c>
      <c r="C8064" s="2" t="s">
        <v>12</v>
      </c>
      <c r="D8064" s="2">
        <v>2011</v>
      </c>
      <c r="E8064" s="2" t="s">
        <v>28</v>
      </c>
      <c r="F8064" s="2" t="s">
        <v>61</v>
      </c>
      <c r="G8064" s="2">
        <v>0.15</v>
      </c>
      <c r="H8064" s="2">
        <v>0.02</v>
      </c>
      <c r="I8064" s="2">
        <v>0</v>
      </c>
      <c r="J8064" s="2">
        <v>0.01</v>
      </c>
      <c r="K8064" s="2">
        <v>0.18</v>
      </c>
    </row>
    <row r="8065" spans="1:11" x14ac:dyDescent="0.2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2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25">
      <c r="A8067" s="3">
        <v>8067</v>
      </c>
      <c r="B8067" s="3" t="s">
        <v>3107</v>
      </c>
      <c r="C8067" s="3" t="s">
        <v>26</v>
      </c>
      <c r="D8067" s="3">
        <v>2005</v>
      </c>
      <c r="E8067" s="3" t="s">
        <v>43</v>
      </c>
      <c r="F8067" s="3" t="s">
        <v>61</v>
      </c>
      <c r="G8067" s="3">
        <v>0.17</v>
      </c>
      <c r="H8067" s="3">
        <v>0</v>
      </c>
      <c r="I8067" s="3">
        <v>0</v>
      </c>
      <c r="J8067" s="3">
        <v>0.01</v>
      </c>
      <c r="K8067" s="3">
        <v>0.18</v>
      </c>
    </row>
    <row r="8068" spans="1:11" x14ac:dyDescent="0.25">
      <c r="A8068" s="2">
        <v>8068</v>
      </c>
      <c r="B8068" s="2" t="s">
        <v>5917</v>
      </c>
      <c r="C8068" s="2" t="s">
        <v>12</v>
      </c>
      <c r="D8068" s="2">
        <v>2011</v>
      </c>
      <c r="E8068" s="2" t="s">
        <v>28</v>
      </c>
      <c r="F8068" s="2" t="s">
        <v>2163</v>
      </c>
      <c r="G8068" s="2">
        <v>0</v>
      </c>
      <c r="H8068" s="2">
        <v>0.16</v>
      </c>
      <c r="I8068" s="2">
        <v>0</v>
      </c>
      <c r="J8068" s="2">
        <v>0.02</v>
      </c>
      <c r="K8068" s="2">
        <v>0.18</v>
      </c>
    </row>
    <row r="8069" spans="1:11" x14ac:dyDescent="0.25">
      <c r="A8069" s="3">
        <v>8069</v>
      </c>
      <c r="B8069" s="3" t="s">
        <v>5918</v>
      </c>
      <c r="C8069" s="3" t="s">
        <v>48</v>
      </c>
      <c r="D8069" s="3">
        <v>1993</v>
      </c>
      <c r="E8069" s="3" t="s">
        <v>13</v>
      </c>
      <c r="F8069" s="3" t="s">
        <v>176</v>
      </c>
      <c r="G8069" s="3">
        <v>0.04</v>
      </c>
      <c r="H8069" s="3">
        <v>0.01</v>
      </c>
      <c r="I8069" s="3">
        <v>0.13</v>
      </c>
      <c r="J8069" s="3">
        <v>0</v>
      </c>
      <c r="K8069" s="3">
        <v>0.18</v>
      </c>
    </row>
    <row r="8070" spans="1:11" x14ac:dyDescent="0.25">
      <c r="A8070" s="2">
        <v>8070</v>
      </c>
      <c r="B8070" s="2" t="s">
        <v>3655</v>
      </c>
      <c r="C8070" s="2" t="s">
        <v>39</v>
      </c>
      <c r="D8070" s="2">
        <v>2008</v>
      </c>
      <c r="E8070" s="2" t="s">
        <v>43</v>
      </c>
      <c r="F8070" s="2" t="s">
        <v>451</v>
      </c>
      <c r="G8070" s="2">
        <v>0.16</v>
      </c>
      <c r="H8070" s="2">
        <v>0.01</v>
      </c>
      <c r="I8070" s="2">
        <v>0</v>
      </c>
      <c r="J8070" s="2">
        <v>0.01</v>
      </c>
      <c r="K8070" s="2">
        <v>0.18</v>
      </c>
    </row>
    <row r="8071" spans="1:11" x14ac:dyDescent="0.25">
      <c r="A8071" s="3">
        <v>8071</v>
      </c>
      <c r="B8071" s="3" t="s">
        <v>5919</v>
      </c>
      <c r="C8071" s="3" t="s">
        <v>26</v>
      </c>
      <c r="D8071" s="3">
        <v>2011</v>
      </c>
      <c r="E8071" s="3" t="s">
        <v>33</v>
      </c>
      <c r="F8071" s="3" t="s">
        <v>61</v>
      </c>
      <c r="G8071" s="3">
        <v>0.13</v>
      </c>
      <c r="H8071" s="3">
        <v>0.04</v>
      </c>
      <c r="I8071" s="3">
        <v>0</v>
      </c>
      <c r="J8071" s="3">
        <v>0.01</v>
      </c>
      <c r="K8071" s="3">
        <v>0.18</v>
      </c>
    </row>
    <row r="8072" spans="1:11" x14ac:dyDescent="0.25">
      <c r="A8072" s="2">
        <v>8072</v>
      </c>
      <c r="B8072" s="2" t="s">
        <v>5920</v>
      </c>
      <c r="C8072" s="2" t="s">
        <v>12</v>
      </c>
      <c r="D8072" s="2">
        <v>2010</v>
      </c>
      <c r="E8072" s="2" t="s">
        <v>28</v>
      </c>
      <c r="F8072" s="2" t="s">
        <v>92</v>
      </c>
      <c r="G8072" s="2">
        <v>0</v>
      </c>
      <c r="H8072" s="2">
        <v>0.16</v>
      </c>
      <c r="I8072" s="2">
        <v>0</v>
      </c>
      <c r="J8072" s="2">
        <v>0.02</v>
      </c>
      <c r="K8072" s="2">
        <v>0.18</v>
      </c>
    </row>
    <row r="8073" spans="1:11" x14ac:dyDescent="0.2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25">
      <c r="A8074" s="2">
        <v>8074</v>
      </c>
      <c r="B8074" s="2" t="s">
        <v>5922</v>
      </c>
      <c r="C8074" s="2" t="s">
        <v>26</v>
      </c>
      <c r="D8074" s="2">
        <v>2010</v>
      </c>
      <c r="E8074" s="2" t="s">
        <v>24</v>
      </c>
      <c r="F8074" s="2" t="s">
        <v>5923</v>
      </c>
      <c r="G8074" s="2">
        <v>0.05</v>
      </c>
      <c r="H8074" s="2">
        <v>0.12</v>
      </c>
      <c r="I8074" s="2">
        <v>0</v>
      </c>
      <c r="J8074" s="2">
        <v>0.02</v>
      </c>
      <c r="K8074" s="2">
        <v>0.18</v>
      </c>
    </row>
    <row r="8075" spans="1:11" x14ac:dyDescent="0.2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2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25">
      <c r="A8077" s="3">
        <v>8077</v>
      </c>
      <c r="B8077" s="3" t="s">
        <v>1004</v>
      </c>
      <c r="C8077" s="3" t="s">
        <v>118</v>
      </c>
      <c r="D8077" s="3">
        <v>2015</v>
      </c>
      <c r="E8077" s="3" t="s">
        <v>43</v>
      </c>
      <c r="F8077" s="3" t="s">
        <v>206</v>
      </c>
      <c r="G8077" s="3">
        <v>0.11</v>
      </c>
      <c r="H8077" s="3">
        <v>0.06</v>
      </c>
      <c r="I8077" s="3">
        <v>0</v>
      </c>
      <c r="J8077" s="3">
        <v>0.02</v>
      </c>
      <c r="K8077" s="3">
        <v>0.18</v>
      </c>
    </row>
    <row r="8078" spans="1:11" x14ac:dyDescent="0.25">
      <c r="A8078" s="2">
        <v>8078</v>
      </c>
      <c r="B8078" s="2" t="s">
        <v>5925</v>
      </c>
      <c r="C8078" s="2" t="s">
        <v>834</v>
      </c>
      <c r="D8078" s="2">
        <v>1998</v>
      </c>
      <c r="E8078" s="2" t="s">
        <v>72</v>
      </c>
      <c r="F8078" s="2" t="s">
        <v>176</v>
      </c>
      <c r="G8078" s="2">
        <v>0</v>
      </c>
      <c r="H8078" s="2">
        <v>0</v>
      </c>
      <c r="I8078" s="2">
        <v>0.18</v>
      </c>
      <c r="J8078" s="2">
        <v>0</v>
      </c>
      <c r="K8078" s="2">
        <v>0.18</v>
      </c>
    </row>
    <row r="8079" spans="1:11" x14ac:dyDescent="0.25">
      <c r="A8079" s="3">
        <v>8079</v>
      </c>
      <c r="B8079" s="3" t="s">
        <v>5926</v>
      </c>
      <c r="C8079" s="3" t="s">
        <v>55</v>
      </c>
      <c r="D8079" s="3">
        <v>2004</v>
      </c>
      <c r="E8079" s="3" t="s">
        <v>28</v>
      </c>
      <c r="F8079" s="3" t="s">
        <v>14</v>
      </c>
      <c r="G8079" s="3">
        <v>0.13</v>
      </c>
      <c r="H8079" s="3">
        <v>0.05</v>
      </c>
      <c r="I8079" s="3">
        <v>0</v>
      </c>
      <c r="J8079" s="3">
        <v>0</v>
      </c>
      <c r="K8079" s="3">
        <v>0.18</v>
      </c>
    </row>
    <row r="8080" spans="1:11" x14ac:dyDescent="0.25">
      <c r="A8080" s="2">
        <v>8080</v>
      </c>
      <c r="B8080" s="2" t="s">
        <v>5927</v>
      </c>
      <c r="C8080" s="2" t="s">
        <v>65</v>
      </c>
      <c r="D8080" s="2">
        <v>2013</v>
      </c>
      <c r="E8080" s="2" t="s">
        <v>22</v>
      </c>
      <c r="F8080" s="2" t="s">
        <v>296</v>
      </c>
      <c r="G8080" s="2">
        <v>0</v>
      </c>
      <c r="H8080" s="2">
        <v>0</v>
      </c>
      <c r="I8080" s="2">
        <v>0.18</v>
      </c>
      <c r="J8080" s="2">
        <v>0</v>
      </c>
      <c r="K8080" s="2">
        <v>0.18</v>
      </c>
    </row>
    <row r="8081" spans="1:11" x14ac:dyDescent="0.25">
      <c r="A8081" s="3">
        <v>8081</v>
      </c>
      <c r="B8081" s="3" t="s">
        <v>3595</v>
      </c>
      <c r="C8081" s="3" t="s">
        <v>26</v>
      </c>
      <c r="D8081" s="3">
        <v>2008</v>
      </c>
      <c r="E8081" s="3" t="s">
        <v>28</v>
      </c>
      <c r="F8081" s="3" t="s">
        <v>4003</v>
      </c>
      <c r="G8081" s="3">
        <v>0.17</v>
      </c>
      <c r="H8081" s="3">
        <v>0</v>
      </c>
      <c r="I8081" s="3">
        <v>0</v>
      </c>
      <c r="J8081" s="3">
        <v>0.01</v>
      </c>
      <c r="K8081" s="3">
        <v>0.18</v>
      </c>
    </row>
    <row r="8082" spans="1:11" x14ac:dyDescent="0.25">
      <c r="A8082" s="2">
        <v>8082</v>
      </c>
      <c r="B8082" s="2" t="s">
        <v>5928</v>
      </c>
      <c r="C8082" s="2" t="s">
        <v>113</v>
      </c>
      <c r="D8082" s="2">
        <v>2001</v>
      </c>
      <c r="E8082" s="2" t="s">
        <v>18</v>
      </c>
      <c r="F8082" s="2" t="s">
        <v>787</v>
      </c>
      <c r="G8082" s="2">
        <v>0.15</v>
      </c>
      <c r="H8082" s="2">
        <v>0.03</v>
      </c>
      <c r="I8082" s="2">
        <v>0</v>
      </c>
      <c r="J8082" s="2">
        <v>0.01</v>
      </c>
      <c r="K8082" s="2">
        <v>0.18</v>
      </c>
    </row>
    <row r="8083" spans="1:11" x14ac:dyDescent="0.2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25">
      <c r="A8084" s="2">
        <v>8084</v>
      </c>
      <c r="B8084" s="2" t="s">
        <v>5050</v>
      </c>
      <c r="C8084" s="2" t="s">
        <v>42</v>
      </c>
      <c r="D8084" s="2">
        <v>2011</v>
      </c>
      <c r="E8084" s="2" t="s">
        <v>13</v>
      </c>
      <c r="F8084" s="2" t="s">
        <v>184</v>
      </c>
      <c r="G8084" s="2">
        <v>0</v>
      </c>
      <c r="H8084" s="2">
        <v>0</v>
      </c>
      <c r="I8084" s="2">
        <v>0.18</v>
      </c>
      <c r="J8084" s="2">
        <v>0</v>
      </c>
      <c r="K8084" s="2">
        <v>0.18</v>
      </c>
    </row>
    <row r="8085" spans="1:11" x14ac:dyDescent="0.25">
      <c r="A8085" s="3">
        <v>8085</v>
      </c>
      <c r="B8085" s="3" t="s">
        <v>4189</v>
      </c>
      <c r="C8085" s="3" t="s">
        <v>39</v>
      </c>
      <c r="D8085" s="3">
        <v>2010</v>
      </c>
      <c r="E8085" s="3" t="s">
        <v>2</v>
      </c>
      <c r="F8085" s="3" t="s">
        <v>971</v>
      </c>
      <c r="G8085" s="3">
        <v>0.1</v>
      </c>
      <c r="H8085" s="3">
        <v>0.06</v>
      </c>
      <c r="I8085" s="3">
        <v>0</v>
      </c>
      <c r="J8085" s="3">
        <v>0.02</v>
      </c>
      <c r="K8085" s="3">
        <v>0.18</v>
      </c>
    </row>
    <row r="8086" spans="1:11" x14ac:dyDescent="0.2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25">
      <c r="A8087" s="3">
        <v>8087</v>
      </c>
      <c r="B8087" s="3" t="s">
        <v>5931</v>
      </c>
      <c r="C8087" s="3" t="s">
        <v>48</v>
      </c>
      <c r="D8087" s="3">
        <v>1991</v>
      </c>
      <c r="E8087" s="3" t="s">
        <v>212</v>
      </c>
      <c r="F8087" s="3" t="s">
        <v>969</v>
      </c>
      <c r="G8087" s="3">
        <v>0</v>
      </c>
      <c r="H8087" s="3">
        <v>0</v>
      </c>
      <c r="I8087" s="3">
        <v>0.18</v>
      </c>
      <c r="J8087" s="3">
        <v>0</v>
      </c>
      <c r="K8087" s="3">
        <v>0.18</v>
      </c>
    </row>
    <row r="8088" spans="1:11" x14ac:dyDescent="0.25">
      <c r="A8088" s="2">
        <v>8088</v>
      </c>
      <c r="B8088" s="2" t="s">
        <v>5932</v>
      </c>
      <c r="C8088" s="2" t="s">
        <v>39</v>
      </c>
      <c r="D8088" s="5" t="s">
        <v>225</v>
      </c>
      <c r="E8088" s="2" t="s">
        <v>13</v>
      </c>
      <c r="F8088" s="2" t="s">
        <v>878</v>
      </c>
      <c r="G8088" s="2">
        <v>0.17</v>
      </c>
      <c r="H8088" s="2">
        <v>0</v>
      </c>
      <c r="I8088" s="2">
        <v>0</v>
      </c>
      <c r="J8088" s="2">
        <v>0.01</v>
      </c>
      <c r="K8088" s="2">
        <v>0.18</v>
      </c>
    </row>
    <row r="8089" spans="1:11" x14ac:dyDescent="0.2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2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2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25">
      <c r="A8092" s="2">
        <v>8092</v>
      </c>
      <c r="B8092" s="2" t="s">
        <v>3237</v>
      </c>
      <c r="C8092" s="2" t="s">
        <v>130</v>
      </c>
      <c r="D8092" s="2">
        <v>2007</v>
      </c>
      <c r="E8092" s="2" t="s">
        <v>43</v>
      </c>
      <c r="F8092" s="2" t="s">
        <v>61</v>
      </c>
      <c r="G8092" s="2">
        <v>0.16</v>
      </c>
      <c r="H8092" s="2">
        <v>0</v>
      </c>
      <c r="I8092" s="2">
        <v>0</v>
      </c>
      <c r="J8092" s="2">
        <v>0.01</v>
      </c>
      <c r="K8092" s="2">
        <v>0.18</v>
      </c>
    </row>
    <row r="8093" spans="1:11" x14ac:dyDescent="0.2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2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25">
      <c r="A8095" s="3">
        <v>8095</v>
      </c>
      <c r="B8095" s="3" t="s">
        <v>5937</v>
      </c>
      <c r="C8095" s="3" t="s">
        <v>86</v>
      </c>
      <c r="D8095" s="3">
        <v>1997</v>
      </c>
      <c r="E8095" s="3" t="s">
        <v>83</v>
      </c>
      <c r="F8095" s="3" t="s">
        <v>760</v>
      </c>
      <c r="G8095" s="3">
        <v>0</v>
      </c>
      <c r="H8095" s="3">
        <v>0</v>
      </c>
      <c r="I8095" s="3">
        <v>0.17</v>
      </c>
      <c r="J8095" s="3">
        <v>0.01</v>
      </c>
      <c r="K8095" s="3">
        <v>0.18</v>
      </c>
    </row>
    <row r="8096" spans="1:11" x14ac:dyDescent="0.2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25">
      <c r="A8097" s="3">
        <v>8097</v>
      </c>
      <c r="B8097" s="3" t="s">
        <v>678</v>
      </c>
      <c r="C8097" s="3" t="s">
        <v>118</v>
      </c>
      <c r="D8097" s="3">
        <v>2013</v>
      </c>
      <c r="E8097" s="3" t="s">
        <v>43</v>
      </c>
      <c r="F8097" s="3" t="s">
        <v>206</v>
      </c>
      <c r="G8097" s="3">
        <v>0.04</v>
      </c>
      <c r="H8097" s="3">
        <v>0.12</v>
      </c>
      <c r="I8097" s="3">
        <v>0</v>
      </c>
      <c r="J8097" s="3">
        <v>0.02</v>
      </c>
      <c r="K8097" s="3">
        <v>0.18</v>
      </c>
    </row>
    <row r="8098" spans="1:11" x14ac:dyDescent="0.25">
      <c r="A8098" s="2">
        <v>8098</v>
      </c>
      <c r="B8098" s="2" t="s">
        <v>2808</v>
      </c>
      <c r="C8098" s="2" t="s">
        <v>113</v>
      </c>
      <c r="D8098" s="2">
        <v>2004</v>
      </c>
      <c r="E8098" s="2" t="s">
        <v>13</v>
      </c>
      <c r="F8098" s="2" t="s">
        <v>61</v>
      </c>
      <c r="G8098" s="2">
        <v>0.13</v>
      </c>
      <c r="H8098" s="2">
        <v>0.04</v>
      </c>
      <c r="I8098" s="2">
        <v>0</v>
      </c>
      <c r="J8098" s="2">
        <v>0.01</v>
      </c>
      <c r="K8098" s="2">
        <v>0.18</v>
      </c>
    </row>
    <row r="8099" spans="1:11" x14ac:dyDescent="0.25">
      <c r="A8099" s="3">
        <v>8099</v>
      </c>
      <c r="B8099" s="3" t="s">
        <v>5938</v>
      </c>
      <c r="C8099" s="3" t="s">
        <v>26</v>
      </c>
      <c r="D8099" s="3">
        <v>2007</v>
      </c>
      <c r="E8099" s="3" t="s">
        <v>33</v>
      </c>
      <c r="F8099" s="3" t="s">
        <v>451</v>
      </c>
      <c r="G8099" s="3">
        <v>0.13</v>
      </c>
      <c r="H8099" s="3">
        <v>0.04</v>
      </c>
      <c r="I8099" s="3">
        <v>0</v>
      </c>
      <c r="J8099" s="3">
        <v>0.01</v>
      </c>
      <c r="K8099" s="3">
        <v>0.18</v>
      </c>
    </row>
    <row r="8100" spans="1:11" x14ac:dyDescent="0.2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2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25">
      <c r="A8102" s="2">
        <v>8102</v>
      </c>
      <c r="B8102" s="2" t="s">
        <v>5939</v>
      </c>
      <c r="C8102" s="2" t="s">
        <v>48</v>
      </c>
      <c r="D8102" s="2">
        <v>1994</v>
      </c>
      <c r="E8102" s="2" t="s">
        <v>31</v>
      </c>
      <c r="F8102" s="2" t="s">
        <v>184</v>
      </c>
      <c r="G8102" s="2">
        <v>0</v>
      </c>
      <c r="H8102" s="2">
        <v>0</v>
      </c>
      <c r="I8102" s="2">
        <v>0.18</v>
      </c>
      <c r="J8102" s="2">
        <v>0</v>
      </c>
      <c r="K8102" s="2">
        <v>0.18</v>
      </c>
    </row>
    <row r="8103" spans="1:11" x14ac:dyDescent="0.2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2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25">
      <c r="A8105" s="3">
        <v>8105</v>
      </c>
      <c r="B8105" s="3" t="s">
        <v>5940</v>
      </c>
      <c r="C8105" s="3" t="s">
        <v>46</v>
      </c>
      <c r="D8105" s="3">
        <v>2006</v>
      </c>
      <c r="E8105" s="3" t="s">
        <v>33</v>
      </c>
      <c r="F8105" s="3" t="s">
        <v>969</v>
      </c>
      <c r="G8105" s="3">
        <v>0</v>
      </c>
      <c r="H8105" s="3">
        <v>0</v>
      </c>
      <c r="I8105" s="3">
        <v>0.18</v>
      </c>
      <c r="J8105" s="3">
        <v>0</v>
      </c>
      <c r="K8105" s="3">
        <v>0.18</v>
      </c>
    </row>
    <row r="8106" spans="1:11" x14ac:dyDescent="0.25">
      <c r="A8106" s="2">
        <v>8106</v>
      </c>
      <c r="B8106" s="2" t="s">
        <v>2100</v>
      </c>
      <c r="C8106" s="2" t="s">
        <v>149</v>
      </c>
      <c r="D8106" s="2">
        <v>2015</v>
      </c>
      <c r="E8106" s="2" t="s">
        <v>28</v>
      </c>
      <c r="F8106" s="2" t="s">
        <v>61</v>
      </c>
      <c r="G8106" s="2">
        <v>0.12</v>
      </c>
      <c r="H8106" s="2">
        <v>0.04</v>
      </c>
      <c r="I8106" s="2">
        <v>0</v>
      </c>
      <c r="J8106" s="2">
        <v>0.02</v>
      </c>
      <c r="K8106" s="2">
        <v>0.18</v>
      </c>
    </row>
    <row r="8107" spans="1:11" x14ac:dyDescent="0.25">
      <c r="A8107" s="3">
        <v>8107</v>
      </c>
      <c r="B8107" s="3" t="s">
        <v>1786</v>
      </c>
      <c r="C8107" s="3" t="s">
        <v>113</v>
      </c>
      <c r="D8107" s="3">
        <v>2005</v>
      </c>
      <c r="E8107" s="3" t="s">
        <v>2</v>
      </c>
      <c r="F8107" s="3" t="s">
        <v>121</v>
      </c>
      <c r="G8107" s="3">
        <v>0.13</v>
      </c>
      <c r="H8107" s="3">
        <v>0.04</v>
      </c>
      <c r="I8107" s="3">
        <v>0</v>
      </c>
      <c r="J8107" s="3">
        <v>0.01</v>
      </c>
      <c r="K8107" s="3">
        <v>0.18</v>
      </c>
    </row>
    <row r="8108" spans="1:11" x14ac:dyDescent="0.25">
      <c r="A8108" s="2">
        <v>8108</v>
      </c>
      <c r="B8108" s="2" t="s">
        <v>5941</v>
      </c>
      <c r="C8108" s="2" t="s">
        <v>42</v>
      </c>
      <c r="D8108" s="2">
        <v>2012</v>
      </c>
      <c r="E8108" s="2" t="s">
        <v>18</v>
      </c>
      <c r="F8108" s="2" t="s">
        <v>296</v>
      </c>
      <c r="G8108" s="2">
        <v>0.05</v>
      </c>
      <c r="H8108" s="2">
        <v>0.1</v>
      </c>
      <c r="I8108" s="2">
        <v>0</v>
      </c>
      <c r="J8108" s="2">
        <v>0.03</v>
      </c>
      <c r="K8108" s="2">
        <v>0.18</v>
      </c>
    </row>
    <row r="8109" spans="1:11" x14ac:dyDescent="0.25">
      <c r="A8109" s="3">
        <v>8109</v>
      </c>
      <c r="B8109" s="3" t="s">
        <v>2021</v>
      </c>
      <c r="C8109" s="3" t="s">
        <v>26</v>
      </c>
      <c r="D8109" s="3">
        <v>2005</v>
      </c>
      <c r="E8109" s="3" t="s">
        <v>18</v>
      </c>
      <c r="F8109" s="3" t="s">
        <v>110</v>
      </c>
      <c r="G8109" s="3">
        <v>0.15</v>
      </c>
      <c r="H8109" s="3">
        <v>0.02</v>
      </c>
      <c r="I8109" s="3">
        <v>0</v>
      </c>
      <c r="J8109" s="3">
        <v>0.01</v>
      </c>
      <c r="K8109" s="3">
        <v>0.18</v>
      </c>
    </row>
    <row r="8110" spans="1:11" x14ac:dyDescent="0.25">
      <c r="A8110" s="2">
        <v>8110</v>
      </c>
      <c r="B8110" s="2" t="s">
        <v>5942</v>
      </c>
      <c r="C8110" s="2" t="s">
        <v>26</v>
      </c>
      <c r="D8110" s="2">
        <v>2010</v>
      </c>
      <c r="E8110" s="2" t="s">
        <v>83</v>
      </c>
      <c r="F8110" s="2" t="s">
        <v>1451</v>
      </c>
      <c r="G8110" s="2">
        <v>0.01</v>
      </c>
      <c r="H8110" s="2">
        <v>0.15</v>
      </c>
      <c r="I8110" s="2">
        <v>0</v>
      </c>
      <c r="J8110" s="2">
        <v>0.02</v>
      </c>
      <c r="K8110" s="2">
        <v>0.18</v>
      </c>
    </row>
    <row r="8111" spans="1:11" x14ac:dyDescent="0.25">
      <c r="A8111" s="3">
        <v>8111</v>
      </c>
      <c r="B8111" s="3" t="s">
        <v>2872</v>
      </c>
      <c r="C8111" s="3" t="s">
        <v>55</v>
      </c>
      <c r="D8111" s="3">
        <v>2001</v>
      </c>
      <c r="E8111" s="3" t="s">
        <v>83</v>
      </c>
      <c r="F8111" s="3" t="s">
        <v>92</v>
      </c>
      <c r="G8111" s="3">
        <v>0.13</v>
      </c>
      <c r="H8111" s="3">
        <v>0.05</v>
      </c>
      <c r="I8111" s="3">
        <v>0</v>
      </c>
      <c r="J8111" s="3">
        <v>0</v>
      </c>
      <c r="K8111" s="3">
        <v>0.18</v>
      </c>
    </row>
    <row r="8112" spans="1:11" x14ac:dyDescent="0.2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25">
      <c r="A8113" s="3">
        <v>8113</v>
      </c>
      <c r="B8113" s="3" t="s">
        <v>5944</v>
      </c>
      <c r="C8113" s="3" t="s">
        <v>634</v>
      </c>
      <c r="D8113" s="3">
        <v>2000</v>
      </c>
      <c r="E8113" s="3" t="s">
        <v>13</v>
      </c>
      <c r="F8113" s="3" t="s">
        <v>121</v>
      </c>
      <c r="G8113" s="3">
        <v>0</v>
      </c>
      <c r="H8113" s="3">
        <v>0</v>
      </c>
      <c r="I8113" s="3">
        <v>0.18</v>
      </c>
      <c r="J8113" s="3">
        <v>0</v>
      </c>
      <c r="K8113" s="3">
        <v>0.18</v>
      </c>
    </row>
    <row r="8114" spans="1:11" x14ac:dyDescent="0.2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25">
      <c r="A8115" s="3">
        <v>8115</v>
      </c>
      <c r="B8115" s="3" t="s">
        <v>3391</v>
      </c>
      <c r="C8115" s="3" t="s">
        <v>113</v>
      </c>
      <c r="D8115" s="3">
        <v>2007</v>
      </c>
      <c r="E8115" s="3" t="s">
        <v>43</v>
      </c>
      <c r="F8115" s="3" t="s">
        <v>61</v>
      </c>
      <c r="G8115" s="3">
        <v>0.13</v>
      </c>
      <c r="H8115" s="3">
        <v>0.04</v>
      </c>
      <c r="I8115" s="3">
        <v>0</v>
      </c>
      <c r="J8115" s="3">
        <v>0.01</v>
      </c>
      <c r="K8115" s="3">
        <v>0.18</v>
      </c>
    </row>
    <row r="8116" spans="1:11" x14ac:dyDescent="0.25">
      <c r="A8116" s="2">
        <v>8116</v>
      </c>
      <c r="B8116" s="2" t="s">
        <v>2117</v>
      </c>
      <c r="C8116" s="2" t="s">
        <v>118</v>
      </c>
      <c r="D8116" s="2">
        <v>2013</v>
      </c>
      <c r="E8116" s="2" t="s">
        <v>31</v>
      </c>
      <c r="F8116" s="2" t="s">
        <v>121</v>
      </c>
      <c r="G8116" s="2">
        <v>0.1</v>
      </c>
      <c r="H8116" s="2">
        <v>0.06</v>
      </c>
      <c r="I8116" s="2">
        <v>0</v>
      </c>
      <c r="J8116" s="2">
        <v>0.02</v>
      </c>
      <c r="K8116" s="2">
        <v>0.18</v>
      </c>
    </row>
    <row r="8117" spans="1:11" x14ac:dyDescent="0.2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2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25">
      <c r="A8119" s="3">
        <v>8119</v>
      </c>
      <c r="B8119" s="3" t="s">
        <v>1302</v>
      </c>
      <c r="C8119" s="3" t="s">
        <v>118</v>
      </c>
      <c r="D8119" s="3">
        <v>2014</v>
      </c>
      <c r="E8119" s="3" t="s">
        <v>22</v>
      </c>
      <c r="F8119" s="3" t="s">
        <v>296</v>
      </c>
      <c r="G8119" s="3">
        <v>0.08</v>
      </c>
      <c r="H8119" s="3">
        <v>0.08</v>
      </c>
      <c r="I8119" s="3">
        <v>0</v>
      </c>
      <c r="J8119" s="3">
        <v>0.02</v>
      </c>
      <c r="K8119" s="3">
        <v>0.18</v>
      </c>
    </row>
    <row r="8120" spans="1:11" x14ac:dyDescent="0.25">
      <c r="A8120" s="2">
        <v>8120</v>
      </c>
      <c r="B8120" s="2" t="s">
        <v>5948</v>
      </c>
      <c r="C8120" s="2" t="s">
        <v>65</v>
      </c>
      <c r="D8120" s="2">
        <v>2013</v>
      </c>
      <c r="E8120" s="2" t="s">
        <v>28</v>
      </c>
      <c r="F8120" s="2" t="s">
        <v>14</v>
      </c>
      <c r="G8120" s="2">
        <v>0</v>
      </c>
      <c r="H8120" s="2">
        <v>0</v>
      </c>
      <c r="I8120" s="2">
        <v>0.18</v>
      </c>
      <c r="J8120" s="2">
        <v>0</v>
      </c>
      <c r="K8120" s="2">
        <v>0.18</v>
      </c>
    </row>
    <row r="8121" spans="1:11" x14ac:dyDescent="0.2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25">
      <c r="A8122" s="2">
        <v>8122</v>
      </c>
      <c r="B8122" s="2" t="s">
        <v>5949</v>
      </c>
      <c r="C8122" s="2" t="s">
        <v>39</v>
      </c>
      <c r="D8122" s="2">
        <v>2010</v>
      </c>
      <c r="E8122" s="2" t="s">
        <v>18</v>
      </c>
      <c r="F8122" s="2" t="s">
        <v>385</v>
      </c>
      <c r="G8122" s="2">
        <v>0.17</v>
      </c>
      <c r="H8122" s="2">
        <v>0</v>
      </c>
      <c r="I8122" s="2">
        <v>0</v>
      </c>
      <c r="J8122" s="2">
        <v>0.01</v>
      </c>
      <c r="K8122" s="2">
        <v>0.18</v>
      </c>
    </row>
    <row r="8123" spans="1:11" x14ac:dyDescent="0.25">
      <c r="A8123" s="3">
        <v>8123</v>
      </c>
      <c r="B8123" s="3" t="s">
        <v>5500</v>
      </c>
      <c r="C8123" s="3" t="s">
        <v>39</v>
      </c>
      <c r="D8123" s="3">
        <v>2011</v>
      </c>
      <c r="E8123" s="3" t="s">
        <v>43</v>
      </c>
      <c r="F8123" s="3" t="s">
        <v>385</v>
      </c>
      <c r="G8123" s="3">
        <v>0.13</v>
      </c>
      <c r="H8123" s="3">
        <v>0.04</v>
      </c>
      <c r="I8123" s="3">
        <v>0</v>
      </c>
      <c r="J8123" s="3">
        <v>0.01</v>
      </c>
      <c r="K8123" s="3">
        <v>0.18</v>
      </c>
    </row>
    <row r="8124" spans="1:11" x14ac:dyDescent="0.25">
      <c r="A8124" s="2">
        <v>8124</v>
      </c>
      <c r="B8124" s="2" t="s">
        <v>3433</v>
      </c>
      <c r="C8124" s="2" t="s">
        <v>42</v>
      </c>
      <c r="D8124" s="2">
        <v>2009</v>
      </c>
      <c r="E8124" s="2" t="s">
        <v>28</v>
      </c>
      <c r="F8124" s="2" t="s">
        <v>59</v>
      </c>
      <c r="G8124" s="2">
        <v>0</v>
      </c>
      <c r="H8124" s="2">
        <v>0.16</v>
      </c>
      <c r="I8124" s="2">
        <v>0</v>
      </c>
      <c r="J8124" s="2">
        <v>0.02</v>
      </c>
      <c r="K8124" s="2">
        <v>0.18</v>
      </c>
    </row>
    <row r="8125" spans="1:11" x14ac:dyDescent="0.25">
      <c r="A8125" s="3">
        <v>8125</v>
      </c>
      <c r="B8125" s="3" t="s">
        <v>3538</v>
      </c>
      <c r="C8125" s="3" t="s">
        <v>12</v>
      </c>
      <c r="D8125" s="3">
        <v>2008</v>
      </c>
      <c r="E8125" s="3" t="s">
        <v>13</v>
      </c>
      <c r="F8125" s="3" t="s">
        <v>61</v>
      </c>
      <c r="G8125" s="3">
        <v>0.17</v>
      </c>
      <c r="H8125" s="3">
        <v>0</v>
      </c>
      <c r="I8125" s="3">
        <v>0</v>
      </c>
      <c r="J8125" s="3">
        <v>0.01</v>
      </c>
      <c r="K8125" s="3">
        <v>0.18</v>
      </c>
    </row>
    <row r="8126" spans="1:11" x14ac:dyDescent="0.25">
      <c r="A8126" s="2">
        <v>8126</v>
      </c>
      <c r="B8126" s="2" t="s">
        <v>5950</v>
      </c>
      <c r="C8126" s="2" t="s">
        <v>834</v>
      </c>
      <c r="D8126" s="2">
        <v>1994</v>
      </c>
      <c r="E8126" s="2" t="s">
        <v>18</v>
      </c>
      <c r="F8126" s="2" t="s">
        <v>121</v>
      </c>
      <c r="G8126" s="2">
        <v>0</v>
      </c>
      <c r="H8126" s="2">
        <v>0</v>
      </c>
      <c r="I8126" s="2">
        <v>0.18</v>
      </c>
      <c r="J8126" s="2">
        <v>0</v>
      </c>
      <c r="K8126" s="2">
        <v>0.18</v>
      </c>
    </row>
    <row r="8127" spans="1:11" x14ac:dyDescent="0.2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2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25">
      <c r="A8129" s="3">
        <v>8129</v>
      </c>
      <c r="B8129" s="3" t="s">
        <v>1174</v>
      </c>
      <c r="C8129" s="3" t="s">
        <v>118</v>
      </c>
      <c r="D8129" s="3">
        <v>2012</v>
      </c>
      <c r="E8129" s="3" t="s">
        <v>31</v>
      </c>
      <c r="F8129" s="3" t="s">
        <v>92</v>
      </c>
      <c r="G8129" s="3">
        <v>0.05</v>
      </c>
      <c r="H8129" s="3">
        <v>0.1</v>
      </c>
      <c r="I8129" s="3">
        <v>0</v>
      </c>
      <c r="J8129" s="3">
        <v>0.03</v>
      </c>
      <c r="K8129" s="3">
        <v>0.18</v>
      </c>
    </row>
    <row r="8130" spans="1:11" x14ac:dyDescent="0.25">
      <c r="A8130" s="2">
        <v>8130</v>
      </c>
      <c r="B8130" s="2" t="s">
        <v>1032</v>
      </c>
      <c r="C8130" s="2" t="s">
        <v>55</v>
      </c>
      <c r="D8130" s="2">
        <v>2003</v>
      </c>
      <c r="E8130" s="2" t="s">
        <v>13</v>
      </c>
      <c r="F8130" s="2" t="s">
        <v>110</v>
      </c>
      <c r="G8130" s="2">
        <v>0.13</v>
      </c>
      <c r="H8130" s="2">
        <v>0.05</v>
      </c>
      <c r="I8130" s="2">
        <v>0</v>
      </c>
      <c r="J8130" s="2">
        <v>0</v>
      </c>
      <c r="K8130" s="2">
        <v>0.18</v>
      </c>
    </row>
    <row r="8131" spans="1:11" x14ac:dyDescent="0.25">
      <c r="A8131" s="3">
        <v>8131</v>
      </c>
      <c r="B8131" s="3" t="s">
        <v>5952</v>
      </c>
      <c r="C8131" s="3" t="s">
        <v>26</v>
      </c>
      <c r="D8131" s="3">
        <v>2011</v>
      </c>
      <c r="E8131" s="3" t="s">
        <v>43</v>
      </c>
      <c r="F8131" s="3" t="s">
        <v>121</v>
      </c>
      <c r="G8131" s="3">
        <v>0.1</v>
      </c>
      <c r="H8131" s="3">
        <v>0.06</v>
      </c>
      <c r="I8131" s="3">
        <v>0</v>
      </c>
      <c r="J8131" s="3">
        <v>0.02</v>
      </c>
      <c r="K8131" s="3">
        <v>0.18</v>
      </c>
    </row>
    <row r="8132" spans="1:11" x14ac:dyDescent="0.25">
      <c r="A8132" s="2">
        <v>8132</v>
      </c>
      <c r="B8132" s="2" t="s">
        <v>1711</v>
      </c>
      <c r="C8132" s="2" t="s">
        <v>118</v>
      </c>
      <c r="D8132" s="2">
        <v>2011</v>
      </c>
      <c r="E8132" s="2" t="s">
        <v>31</v>
      </c>
      <c r="F8132" s="2" t="s">
        <v>107</v>
      </c>
      <c r="G8132" s="2">
        <v>0.06</v>
      </c>
      <c r="H8132" s="2">
        <v>0.09</v>
      </c>
      <c r="I8132" s="2">
        <v>0</v>
      </c>
      <c r="J8132" s="2">
        <v>0.03</v>
      </c>
      <c r="K8132" s="2">
        <v>0.18</v>
      </c>
    </row>
    <row r="8133" spans="1:11" x14ac:dyDescent="0.25">
      <c r="A8133" s="3">
        <v>8133</v>
      </c>
      <c r="B8133" s="3" t="s">
        <v>5953</v>
      </c>
      <c r="C8133" s="3" t="s">
        <v>55</v>
      </c>
      <c r="D8133" s="3">
        <v>2005</v>
      </c>
      <c r="E8133" s="3" t="s">
        <v>28</v>
      </c>
      <c r="F8133" s="3" t="s">
        <v>1499</v>
      </c>
      <c r="G8133" s="3">
        <v>0.13</v>
      </c>
      <c r="H8133" s="3">
        <v>0.05</v>
      </c>
      <c r="I8133" s="3">
        <v>0</v>
      </c>
      <c r="J8133" s="3">
        <v>0</v>
      </c>
      <c r="K8133" s="3">
        <v>0.18</v>
      </c>
    </row>
    <row r="8134" spans="1:11" x14ac:dyDescent="0.2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25">
      <c r="A8135" s="3">
        <v>8135</v>
      </c>
      <c r="B8135" s="3" t="s">
        <v>2893</v>
      </c>
      <c r="C8135" s="3" t="s">
        <v>39</v>
      </c>
      <c r="D8135" s="3">
        <v>2010</v>
      </c>
      <c r="E8135" s="3" t="s">
        <v>43</v>
      </c>
      <c r="F8135" s="3" t="s">
        <v>751</v>
      </c>
      <c r="G8135" s="3">
        <v>0.11</v>
      </c>
      <c r="H8135" s="3">
        <v>0.04</v>
      </c>
      <c r="I8135" s="3">
        <v>0.02</v>
      </c>
      <c r="J8135" s="3">
        <v>0.01</v>
      </c>
      <c r="K8135" s="3">
        <v>0.18</v>
      </c>
    </row>
    <row r="8136" spans="1:11" x14ac:dyDescent="0.25">
      <c r="A8136" s="2">
        <v>8136</v>
      </c>
      <c r="B8136" s="2" t="s">
        <v>109</v>
      </c>
      <c r="C8136" s="2" t="s">
        <v>118</v>
      </c>
      <c r="D8136" s="2">
        <v>2015</v>
      </c>
      <c r="E8136" s="2" t="s">
        <v>13</v>
      </c>
      <c r="F8136" s="2" t="s">
        <v>110</v>
      </c>
      <c r="G8136" s="2">
        <v>0.04</v>
      </c>
      <c r="H8136" s="2">
        <v>0.13</v>
      </c>
      <c r="I8136" s="2">
        <v>0</v>
      </c>
      <c r="J8136" s="2">
        <v>0.01</v>
      </c>
      <c r="K8136" s="2">
        <v>0.18</v>
      </c>
    </row>
    <row r="8137" spans="1:11" x14ac:dyDescent="0.2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25">
      <c r="A8138" s="2">
        <v>8138</v>
      </c>
      <c r="B8138" s="2" t="s">
        <v>5955</v>
      </c>
      <c r="C8138" s="2" t="s">
        <v>42</v>
      </c>
      <c r="D8138" s="2">
        <v>2011</v>
      </c>
      <c r="E8138" s="2" t="s">
        <v>31</v>
      </c>
      <c r="F8138" s="2" t="s">
        <v>878</v>
      </c>
      <c r="G8138" s="2">
        <v>0.17</v>
      </c>
      <c r="H8138" s="2">
        <v>0</v>
      </c>
      <c r="I8138" s="2">
        <v>0</v>
      </c>
      <c r="J8138" s="2">
        <v>0.01</v>
      </c>
      <c r="K8138" s="2">
        <v>0.18</v>
      </c>
    </row>
    <row r="8139" spans="1:11" x14ac:dyDescent="0.2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25">
      <c r="A8140" s="2">
        <v>8140</v>
      </c>
      <c r="B8140" s="2" t="s">
        <v>1236</v>
      </c>
      <c r="C8140" s="2" t="s">
        <v>118</v>
      </c>
      <c r="D8140" s="2">
        <v>2016</v>
      </c>
      <c r="E8140" s="2" t="s">
        <v>31</v>
      </c>
      <c r="F8140" s="2" t="s">
        <v>107</v>
      </c>
      <c r="G8140" s="2">
        <v>0.06</v>
      </c>
      <c r="H8140" s="2">
        <v>0.1</v>
      </c>
      <c r="I8140" s="2">
        <v>0</v>
      </c>
      <c r="J8140" s="2">
        <v>0.01</v>
      </c>
      <c r="K8140" s="2">
        <v>0.18</v>
      </c>
    </row>
    <row r="8141" spans="1:11" x14ac:dyDescent="0.25">
      <c r="A8141" s="3">
        <v>8141</v>
      </c>
      <c r="B8141" s="3" t="s">
        <v>5957</v>
      </c>
      <c r="C8141" s="3" t="s">
        <v>26</v>
      </c>
      <c r="D8141" s="3">
        <v>2010</v>
      </c>
      <c r="E8141" s="3" t="s">
        <v>28</v>
      </c>
      <c r="F8141" s="3" t="s">
        <v>5958</v>
      </c>
      <c r="G8141" s="3">
        <v>0.17</v>
      </c>
      <c r="H8141" s="3">
        <v>0</v>
      </c>
      <c r="I8141" s="3">
        <v>0</v>
      </c>
      <c r="J8141" s="3">
        <v>0.01</v>
      </c>
      <c r="K8141" s="3">
        <v>0.18</v>
      </c>
    </row>
    <row r="8142" spans="1:11" x14ac:dyDescent="0.25">
      <c r="A8142" s="2">
        <v>8142</v>
      </c>
      <c r="B8142" s="2" t="s">
        <v>1080</v>
      </c>
      <c r="C8142" s="2" t="s">
        <v>65</v>
      </c>
      <c r="D8142" s="2">
        <v>2012</v>
      </c>
      <c r="E8142" s="2" t="s">
        <v>13</v>
      </c>
      <c r="F8142" s="2" t="s">
        <v>184</v>
      </c>
      <c r="G8142" s="2">
        <v>0.05</v>
      </c>
      <c r="H8142" s="2">
        <v>0.02</v>
      </c>
      <c r="I8142" s="2">
        <v>0.1</v>
      </c>
      <c r="J8142" s="2">
        <v>0.01</v>
      </c>
      <c r="K8142" s="2">
        <v>0.18</v>
      </c>
    </row>
    <row r="8143" spans="1:11" x14ac:dyDescent="0.25">
      <c r="A8143" s="3">
        <v>8143</v>
      </c>
      <c r="B8143" s="3" t="s">
        <v>5959</v>
      </c>
      <c r="C8143" s="3" t="s">
        <v>12</v>
      </c>
      <c r="D8143" s="3">
        <v>2008</v>
      </c>
      <c r="E8143" s="3" t="s">
        <v>83</v>
      </c>
      <c r="F8143" s="3" t="s">
        <v>61</v>
      </c>
      <c r="G8143" s="3">
        <v>0.08</v>
      </c>
      <c r="H8143" s="3">
        <v>0.08</v>
      </c>
      <c r="I8143" s="3">
        <v>0</v>
      </c>
      <c r="J8143" s="3">
        <v>0.02</v>
      </c>
      <c r="K8143" s="3">
        <v>0.18</v>
      </c>
    </row>
    <row r="8144" spans="1:11" x14ac:dyDescent="0.2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25">
      <c r="A8145" s="3">
        <v>8145</v>
      </c>
      <c r="B8145" s="3" t="s">
        <v>5960</v>
      </c>
      <c r="C8145" s="3" t="s">
        <v>67</v>
      </c>
      <c r="D8145" s="3">
        <v>2014</v>
      </c>
      <c r="E8145" s="3" t="s">
        <v>43</v>
      </c>
      <c r="F8145" s="3" t="s">
        <v>296</v>
      </c>
      <c r="G8145" s="3">
        <v>0.1</v>
      </c>
      <c r="H8145" s="3">
        <v>0.03</v>
      </c>
      <c r="I8145" s="3">
        <v>0.02</v>
      </c>
      <c r="J8145" s="3">
        <v>0.03</v>
      </c>
      <c r="K8145" s="3">
        <v>0.18</v>
      </c>
    </row>
    <row r="8146" spans="1:11" x14ac:dyDescent="0.25">
      <c r="A8146" s="2">
        <v>8146</v>
      </c>
      <c r="B8146" s="2" t="s">
        <v>5961</v>
      </c>
      <c r="C8146" s="2" t="s">
        <v>39</v>
      </c>
      <c r="D8146" s="2">
        <v>2009</v>
      </c>
      <c r="E8146" s="2" t="s">
        <v>18</v>
      </c>
      <c r="F8146" s="2" t="s">
        <v>128</v>
      </c>
      <c r="G8146" s="2">
        <v>0.06</v>
      </c>
      <c r="H8146" s="2">
        <v>0.09</v>
      </c>
      <c r="I8146" s="2">
        <v>0</v>
      </c>
      <c r="J8146" s="2">
        <v>0.02</v>
      </c>
      <c r="K8146" s="2">
        <v>0.18</v>
      </c>
    </row>
    <row r="8147" spans="1:11" x14ac:dyDescent="0.2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25">
      <c r="A8148" s="2">
        <v>8148</v>
      </c>
      <c r="B8148" s="2" t="s">
        <v>3819</v>
      </c>
      <c r="C8148" s="2" t="s">
        <v>130</v>
      </c>
      <c r="D8148" s="2">
        <v>2013</v>
      </c>
      <c r="E8148" s="2" t="s">
        <v>43</v>
      </c>
      <c r="F8148" s="2" t="s">
        <v>751</v>
      </c>
      <c r="G8148" s="2">
        <v>0</v>
      </c>
      <c r="H8148" s="2">
        <v>0</v>
      </c>
      <c r="I8148" s="2">
        <v>0.18</v>
      </c>
      <c r="J8148" s="2">
        <v>0</v>
      </c>
      <c r="K8148" s="2">
        <v>0.18</v>
      </c>
    </row>
    <row r="8149" spans="1:11" x14ac:dyDescent="0.2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25">
      <c r="A8150" s="2">
        <v>8150</v>
      </c>
      <c r="B8150" s="2" t="s">
        <v>5964</v>
      </c>
      <c r="C8150" s="2" t="s">
        <v>12</v>
      </c>
      <c r="D8150" s="2">
        <v>2007</v>
      </c>
      <c r="E8150" s="2" t="s">
        <v>43</v>
      </c>
      <c r="F8150" s="2" t="s">
        <v>2832</v>
      </c>
      <c r="G8150" s="2">
        <v>0.16</v>
      </c>
      <c r="H8150" s="2">
        <v>0</v>
      </c>
      <c r="I8150" s="2">
        <v>0</v>
      </c>
      <c r="J8150" s="2">
        <v>0.01</v>
      </c>
      <c r="K8150" s="2">
        <v>0.18</v>
      </c>
    </row>
    <row r="8151" spans="1:11" x14ac:dyDescent="0.2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25">
      <c r="A8152" s="2">
        <v>8152</v>
      </c>
      <c r="B8152" s="2" t="s">
        <v>5965</v>
      </c>
      <c r="C8152" s="2" t="s">
        <v>12</v>
      </c>
      <c r="D8152" s="2">
        <v>2008</v>
      </c>
      <c r="E8152" s="2" t="s">
        <v>24</v>
      </c>
      <c r="F8152" s="2" t="s">
        <v>2867</v>
      </c>
      <c r="G8152" s="2">
        <v>0.17</v>
      </c>
      <c r="H8152" s="2">
        <v>0</v>
      </c>
      <c r="I8152" s="2">
        <v>0</v>
      </c>
      <c r="J8152" s="2">
        <v>0.01</v>
      </c>
      <c r="K8152" s="2">
        <v>0.18</v>
      </c>
    </row>
    <row r="8153" spans="1:11" x14ac:dyDescent="0.2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2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2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2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25">
      <c r="A8157" s="3">
        <v>8157</v>
      </c>
      <c r="B8157" s="3" t="s">
        <v>5969</v>
      </c>
      <c r="C8157" s="3" t="s">
        <v>46</v>
      </c>
      <c r="D8157" s="3">
        <v>2005</v>
      </c>
      <c r="E8157" s="3" t="s">
        <v>43</v>
      </c>
      <c r="F8157" s="3" t="s">
        <v>296</v>
      </c>
      <c r="G8157" s="3">
        <v>0</v>
      </c>
      <c r="H8157" s="3">
        <v>0</v>
      </c>
      <c r="I8157" s="3">
        <v>0.18</v>
      </c>
      <c r="J8157" s="3">
        <v>0</v>
      </c>
      <c r="K8157" s="3">
        <v>0.18</v>
      </c>
    </row>
    <row r="8158" spans="1:11" x14ac:dyDescent="0.2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2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25">
      <c r="A8160" s="2">
        <v>8160</v>
      </c>
      <c r="B8160" s="2" t="s">
        <v>2750</v>
      </c>
      <c r="C8160" s="2" t="s">
        <v>693</v>
      </c>
      <c r="D8160" s="2">
        <v>2014</v>
      </c>
      <c r="E8160" s="2" t="s">
        <v>22</v>
      </c>
      <c r="F8160" s="2" t="s">
        <v>2320</v>
      </c>
      <c r="G8160" s="2">
        <v>0.04</v>
      </c>
      <c r="H8160" s="2">
        <v>0.04</v>
      </c>
      <c r="I8160" s="2">
        <v>0.08</v>
      </c>
      <c r="J8160" s="2">
        <v>0.02</v>
      </c>
      <c r="K8160" s="2">
        <v>0.18</v>
      </c>
    </row>
    <row r="8161" spans="1:11" x14ac:dyDescent="0.2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25">
      <c r="A8162" s="2">
        <v>8162</v>
      </c>
      <c r="B8162" s="2" t="s">
        <v>5972</v>
      </c>
      <c r="C8162" s="2" t="s">
        <v>46</v>
      </c>
      <c r="D8162" s="2">
        <v>2005</v>
      </c>
      <c r="E8162" s="2" t="s">
        <v>33</v>
      </c>
      <c r="F8162" s="2" t="s">
        <v>159</v>
      </c>
      <c r="G8162" s="2">
        <v>0.05</v>
      </c>
      <c r="H8162" s="2">
        <v>0.04</v>
      </c>
      <c r="I8162" s="2">
        <v>0.08</v>
      </c>
      <c r="J8162" s="2">
        <v>0.01</v>
      </c>
      <c r="K8162" s="2">
        <v>0.18</v>
      </c>
    </row>
    <row r="8163" spans="1:11" x14ac:dyDescent="0.25">
      <c r="A8163" s="3">
        <v>8163</v>
      </c>
      <c r="B8163" s="3" t="s">
        <v>1356</v>
      </c>
      <c r="C8163" s="3" t="s">
        <v>46</v>
      </c>
      <c r="D8163" s="3">
        <v>2009</v>
      </c>
      <c r="E8163" s="3" t="s">
        <v>43</v>
      </c>
      <c r="F8163" s="3" t="s">
        <v>223</v>
      </c>
      <c r="G8163" s="3">
        <v>0.09</v>
      </c>
      <c r="H8163" s="3">
        <v>0.04</v>
      </c>
      <c r="I8163" s="3">
        <v>0</v>
      </c>
      <c r="J8163" s="3">
        <v>0.05</v>
      </c>
      <c r="K8163" s="3">
        <v>0.18</v>
      </c>
    </row>
    <row r="8164" spans="1:11" x14ac:dyDescent="0.25">
      <c r="A8164" s="2">
        <v>8164</v>
      </c>
      <c r="B8164" s="2" t="s">
        <v>5973</v>
      </c>
      <c r="C8164" s="2" t="s">
        <v>55</v>
      </c>
      <c r="D8164" s="2">
        <v>2004</v>
      </c>
      <c r="E8164" s="2" t="s">
        <v>28</v>
      </c>
      <c r="F8164" s="2" t="s">
        <v>385</v>
      </c>
      <c r="G8164" s="2">
        <v>0.13</v>
      </c>
      <c r="H8164" s="2">
        <v>0.05</v>
      </c>
      <c r="I8164" s="2">
        <v>0</v>
      </c>
      <c r="J8164" s="2">
        <v>0</v>
      </c>
      <c r="K8164" s="2">
        <v>0.18</v>
      </c>
    </row>
    <row r="8165" spans="1:11" x14ac:dyDescent="0.25">
      <c r="A8165" s="3">
        <v>8165</v>
      </c>
      <c r="B8165" s="3" t="s">
        <v>5416</v>
      </c>
      <c r="C8165" s="3" t="s">
        <v>42</v>
      </c>
      <c r="D8165" s="3">
        <v>2007</v>
      </c>
      <c r="E8165" s="3" t="s">
        <v>13</v>
      </c>
      <c r="F8165" s="3" t="s">
        <v>44</v>
      </c>
      <c r="G8165" s="3">
        <v>0.16</v>
      </c>
      <c r="H8165" s="3">
        <v>0</v>
      </c>
      <c r="I8165" s="3">
        <v>0</v>
      </c>
      <c r="J8165" s="3">
        <v>0.01</v>
      </c>
      <c r="K8165" s="3">
        <v>0.18</v>
      </c>
    </row>
    <row r="8166" spans="1:11" x14ac:dyDescent="0.25">
      <c r="A8166" s="2">
        <v>8166</v>
      </c>
      <c r="B8166" s="2" t="s">
        <v>5974</v>
      </c>
      <c r="C8166" s="2" t="s">
        <v>46</v>
      </c>
      <c r="D8166" s="2">
        <v>2002</v>
      </c>
      <c r="E8166" s="2" t="s">
        <v>13</v>
      </c>
      <c r="F8166" s="2" t="s">
        <v>184</v>
      </c>
      <c r="G8166" s="2">
        <v>0.04</v>
      </c>
      <c r="H8166" s="2">
        <v>0.03</v>
      </c>
      <c r="I8166" s="2">
        <v>0.1</v>
      </c>
      <c r="J8166" s="2">
        <v>0.01</v>
      </c>
      <c r="K8166" s="2">
        <v>0.18</v>
      </c>
    </row>
    <row r="8167" spans="1:11" x14ac:dyDescent="0.2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25">
      <c r="A8168" s="2">
        <v>8168</v>
      </c>
      <c r="B8168" s="2" t="s">
        <v>5975</v>
      </c>
      <c r="C8168" s="2" t="s">
        <v>130</v>
      </c>
      <c r="D8168" s="2">
        <v>2009</v>
      </c>
      <c r="E8168" s="2" t="s">
        <v>212</v>
      </c>
      <c r="F8168" s="2" t="s">
        <v>296</v>
      </c>
      <c r="G8168" s="2">
        <v>0</v>
      </c>
      <c r="H8168" s="2">
        <v>0</v>
      </c>
      <c r="I8168" s="2">
        <v>0.18</v>
      </c>
      <c r="J8168" s="2">
        <v>0</v>
      </c>
      <c r="K8168" s="2">
        <v>0.18</v>
      </c>
    </row>
    <row r="8169" spans="1:11" x14ac:dyDescent="0.25">
      <c r="A8169" s="3">
        <v>8169</v>
      </c>
      <c r="B8169" s="3" t="s">
        <v>5976</v>
      </c>
      <c r="C8169" s="3" t="s">
        <v>39</v>
      </c>
      <c r="D8169" s="4" t="s">
        <v>225</v>
      </c>
      <c r="E8169" s="3" t="s">
        <v>31</v>
      </c>
      <c r="F8169" s="3" t="s">
        <v>878</v>
      </c>
      <c r="G8169" s="3">
        <v>0.13</v>
      </c>
      <c r="H8169" s="3">
        <v>0</v>
      </c>
      <c r="I8169" s="3">
        <v>0.04</v>
      </c>
      <c r="J8169" s="3">
        <v>0.01</v>
      </c>
      <c r="K8169" s="3">
        <v>0.18</v>
      </c>
    </row>
    <row r="8170" spans="1:11" x14ac:dyDescent="0.25">
      <c r="A8170" s="2">
        <v>8170</v>
      </c>
      <c r="B8170" s="2" t="s">
        <v>5977</v>
      </c>
      <c r="C8170" s="2" t="s">
        <v>130</v>
      </c>
      <c r="D8170" s="2">
        <v>2008</v>
      </c>
      <c r="E8170" s="2" t="s">
        <v>212</v>
      </c>
      <c r="F8170" s="2" t="s">
        <v>296</v>
      </c>
      <c r="G8170" s="2">
        <v>0</v>
      </c>
      <c r="H8170" s="2">
        <v>0</v>
      </c>
      <c r="I8170" s="2">
        <v>0.18</v>
      </c>
      <c r="J8170" s="2">
        <v>0</v>
      </c>
      <c r="K8170" s="2">
        <v>0.18</v>
      </c>
    </row>
    <row r="8171" spans="1:11" x14ac:dyDescent="0.25">
      <c r="A8171" s="3">
        <v>8171</v>
      </c>
      <c r="B8171" s="3" t="s">
        <v>2983</v>
      </c>
      <c r="C8171" s="3" t="s">
        <v>113</v>
      </c>
      <c r="D8171" s="3">
        <v>2005</v>
      </c>
      <c r="E8171" s="3" t="s">
        <v>18</v>
      </c>
      <c r="F8171" s="3" t="s">
        <v>385</v>
      </c>
      <c r="G8171" s="3">
        <v>0.13</v>
      </c>
      <c r="H8171" s="3">
        <v>0.04</v>
      </c>
      <c r="I8171" s="3">
        <v>0</v>
      </c>
      <c r="J8171" s="3">
        <v>0.01</v>
      </c>
      <c r="K8171" s="3">
        <v>0.18</v>
      </c>
    </row>
    <row r="8172" spans="1:11" x14ac:dyDescent="0.25">
      <c r="A8172" s="2">
        <v>8172</v>
      </c>
      <c r="B8172" s="2" t="s">
        <v>3075</v>
      </c>
      <c r="C8172" s="2" t="s">
        <v>55</v>
      </c>
      <c r="D8172" s="2">
        <v>2003</v>
      </c>
      <c r="E8172" s="2" t="s">
        <v>2</v>
      </c>
      <c r="F8172" s="2" t="s">
        <v>110</v>
      </c>
      <c r="G8172" s="2">
        <v>0.13</v>
      </c>
      <c r="H8172" s="2">
        <v>0.05</v>
      </c>
      <c r="I8172" s="2">
        <v>0</v>
      </c>
      <c r="J8172" s="2">
        <v>0</v>
      </c>
      <c r="K8172" s="2">
        <v>0.18</v>
      </c>
    </row>
    <row r="8173" spans="1:11" x14ac:dyDescent="0.25">
      <c r="A8173" s="3">
        <v>8173</v>
      </c>
      <c r="B8173" s="3" t="s">
        <v>5978</v>
      </c>
      <c r="C8173" s="3" t="s">
        <v>55</v>
      </c>
      <c r="D8173" s="3">
        <v>2002</v>
      </c>
      <c r="E8173" s="3" t="s">
        <v>13</v>
      </c>
      <c r="F8173" s="3" t="s">
        <v>128</v>
      </c>
      <c r="G8173" s="3">
        <v>0.13</v>
      </c>
      <c r="H8173" s="3">
        <v>0.05</v>
      </c>
      <c r="I8173" s="3">
        <v>0</v>
      </c>
      <c r="J8173" s="3">
        <v>0</v>
      </c>
      <c r="K8173" s="3">
        <v>0.18</v>
      </c>
    </row>
    <row r="8174" spans="1:11" x14ac:dyDescent="0.25">
      <c r="A8174" s="2">
        <v>8174</v>
      </c>
      <c r="B8174" s="2" t="s">
        <v>5979</v>
      </c>
      <c r="C8174" s="2" t="s">
        <v>26</v>
      </c>
      <c r="D8174" s="2">
        <v>2006</v>
      </c>
      <c r="E8174" s="2" t="s">
        <v>22</v>
      </c>
      <c r="F8174" s="2" t="s">
        <v>296</v>
      </c>
      <c r="G8174" s="2">
        <v>0</v>
      </c>
      <c r="H8174" s="2">
        <v>0</v>
      </c>
      <c r="I8174" s="2">
        <v>0.18</v>
      </c>
      <c r="J8174" s="2">
        <v>0</v>
      </c>
      <c r="K8174" s="2">
        <v>0.18</v>
      </c>
    </row>
    <row r="8175" spans="1:11" x14ac:dyDescent="0.25">
      <c r="A8175" s="3">
        <v>8175</v>
      </c>
      <c r="B8175" s="3" t="s">
        <v>5980</v>
      </c>
      <c r="C8175" s="3" t="s">
        <v>26</v>
      </c>
      <c r="D8175" s="3">
        <v>2008</v>
      </c>
      <c r="E8175" s="3" t="s">
        <v>33</v>
      </c>
      <c r="F8175" s="3" t="s">
        <v>110</v>
      </c>
      <c r="G8175" s="3">
        <v>0</v>
      </c>
      <c r="H8175" s="3">
        <v>0</v>
      </c>
      <c r="I8175" s="3">
        <v>0.18</v>
      </c>
      <c r="J8175" s="3">
        <v>0</v>
      </c>
      <c r="K8175" s="3">
        <v>0.18</v>
      </c>
    </row>
    <row r="8176" spans="1:11" x14ac:dyDescent="0.25">
      <c r="A8176" s="2">
        <v>8176</v>
      </c>
      <c r="B8176" s="2" t="s">
        <v>5981</v>
      </c>
      <c r="C8176" s="2" t="s">
        <v>42</v>
      </c>
      <c r="D8176" s="2">
        <v>2011</v>
      </c>
      <c r="E8176" s="2" t="s">
        <v>43</v>
      </c>
      <c r="F8176" s="2" t="s">
        <v>176</v>
      </c>
      <c r="G8176" s="2">
        <v>0</v>
      </c>
      <c r="H8176" s="2">
        <v>0</v>
      </c>
      <c r="I8176" s="2">
        <v>0.18</v>
      </c>
      <c r="J8176" s="2">
        <v>0</v>
      </c>
      <c r="K8176" s="2">
        <v>0.18</v>
      </c>
    </row>
    <row r="8177" spans="1:11" x14ac:dyDescent="0.2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25">
      <c r="A8178" s="2">
        <v>8178</v>
      </c>
      <c r="B8178" s="2" t="s">
        <v>1795</v>
      </c>
      <c r="C8178" s="2" t="s">
        <v>12</v>
      </c>
      <c r="D8178" s="2">
        <v>2011</v>
      </c>
      <c r="E8178" s="2" t="s">
        <v>18</v>
      </c>
      <c r="F8178" s="2" t="s">
        <v>92</v>
      </c>
      <c r="G8178" s="2">
        <v>0.06</v>
      </c>
      <c r="H8178" s="2">
        <v>0.09</v>
      </c>
      <c r="I8178" s="2">
        <v>0</v>
      </c>
      <c r="J8178" s="2">
        <v>0.02</v>
      </c>
      <c r="K8178" s="2">
        <v>0.18</v>
      </c>
    </row>
    <row r="8179" spans="1:11" x14ac:dyDescent="0.2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25">
      <c r="A8180" s="2">
        <v>8180</v>
      </c>
      <c r="B8180" s="2" t="s">
        <v>5983</v>
      </c>
      <c r="C8180" s="2" t="s">
        <v>12</v>
      </c>
      <c r="D8180" s="2">
        <v>2010</v>
      </c>
      <c r="E8180" s="2" t="s">
        <v>13</v>
      </c>
      <c r="F8180" s="2" t="s">
        <v>1317</v>
      </c>
      <c r="G8180" s="2">
        <v>0.17</v>
      </c>
      <c r="H8180" s="2">
        <v>0</v>
      </c>
      <c r="I8180" s="2">
        <v>0</v>
      </c>
      <c r="J8180" s="2">
        <v>0.01</v>
      </c>
      <c r="K8180" s="2">
        <v>0.18</v>
      </c>
    </row>
    <row r="8181" spans="1:11" x14ac:dyDescent="0.2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25">
      <c r="A8182" s="2">
        <v>8182</v>
      </c>
      <c r="B8182" s="2" t="s">
        <v>5578</v>
      </c>
      <c r="C8182" s="2" t="s">
        <v>39</v>
      </c>
      <c r="D8182" s="2">
        <v>2011</v>
      </c>
      <c r="E8182" s="2" t="s">
        <v>43</v>
      </c>
      <c r="F8182" s="2" t="s">
        <v>121</v>
      </c>
      <c r="G8182" s="2">
        <v>0.11</v>
      </c>
      <c r="H8182" s="2">
        <v>0.05</v>
      </c>
      <c r="I8182" s="2">
        <v>0</v>
      </c>
      <c r="J8182" s="2">
        <v>0.01</v>
      </c>
      <c r="K8182" s="2">
        <v>0.18</v>
      </c>
    </row>
    <row r="8183" spans="1:11" x14ac:dyDescent="0.25">
      <c r="A8183" s="3">
        <v>8183</v>
      </c>
      <c r="B8183" s="3" t="s">
        <v>3483</v>
      </c>
      <c r="C8183" s="3" t="s">
        <v>26</v>
      </c>
      <c r="D8183" s="3">
        <v>2010</v>
      </c>
      <c r="E8183" s="3" t="s">
        <v>43</v>
      </c>
      <c r="F8183" s="3" t="s">
        <v>451</v>
      </c>
      <c r="G8183" s="3">
        <v>0.12</v>
      </c>
      <c r="H8183" s="3">
        <v>0.04</v>
      </c>
      <c r="I8183" s="3">
        <v>0</v>
      </c>
      <c r="J8183" s="3">
        <v>0.01</v>
      </c>
      <c r="K8183" s="3">
        <v>0.18</v>
      </c>
    </row>
    <row r="8184" spans="1:11" x14ac:dyDescent="0.25">
      <c r="A8184" s="2">
        <v>8184</v>
      </c>
      <c r="B8184" s="2" t="s">
        <v>5442</v>
      </c>
      <c r="C8184" s="2" t="s">
        <v>26</v>
      </c>
      <c r="D8184" s="2">
        <v>2005</v>
      </c>
      <c r="E8184" s="2" t="s">
        <v>2</v>
      </c>
      <c r="F8184" s="2" t="s">
        <v>296</v>
      </c>
      <c r="G8184" s="2">
        <v>0.16</v>
      </c>
      <c r="H8184" s="2">
        <v>0</v>
      </c>
      <c r="I8184" s="2">
        <v>0</v>
      </c>
      <c r="J8184" s="2">
        <v>0.01</v>
      </c>
      <c r="K8184" s="2">
        <v>0.18</v>
      </c>
    </row>
    <row r="8185" spans="1:11" x14ac:dyDescent="0.25">
      <c r="A8185" s="3">
        <v>8185</v>
      </c>
      <c r="B8185" s="3" t="s">
        <v>3886</v>
      </c>
      <c r="C8185" s="3" t="s">
        <v>55</v>
      </c>
      <c r="D8185" s="3">
        <v>2001</v>
      </c>
      <c r="E8185" s="3" t="s">
        <v>13</v>
      </c>
      <c r="F8185" s="3" t="s">
        <v>184</v>
      </c>
      <c r="G8185" s="3">
        <v>0.13</v>
      </c>
      <c r="H8185" s="3">
        <v>0.05</v>
      </c>
      <c r="I8185" s="3">
        <v>0</v>
      </c>
      <c r="J8185" s="3">
        <v>0</v>
      </c>
      <c r="K8185" s="3">
        <v>0.18</v>
      </c>
    </row>
    <row r="8186" spans="1:11" x14ac:dyDescent="0.25">
      <c r="A8186" s="2">
        <v>8186</v>
      </c>
      <c r="B8186" s="2" t="s">
        <v>5985</v>
      </c>
      <c r="C8186" s="2" t="s">
        <v>26</v>
      </c>
      <c r="D8186" s="2">
        <v>2008</v>
      </c>
      <c r="E8186" s="2" t="s">
        <v>83</v>
      </c>
      <c r="F8186" s="2" t="s">
        <v>385</v>
      </c>
      <c r="G8186" s="2">
        <v>0.16</v>
      </c>
      <c r="H8186" s="2">
        <v>0</v>
      </c>
      <c r="I8186" s="2">
        <v>0</v>
      </c>
      <c r="J8186" s="2">
        <v>0.01</v>
      </c>
      <c r="K8186" s="2">
        <v>0.18</v>
      </c>
    </row>
    <row r="8187" spans="1:11" x14ac:dyDescent="0.25">
      <c r="A8187" s="3">
        <v>8187</v>
      </c>
      <c r="B8187" s="3" t="s">
        <v>5986</v>
      </c>
      <c r="C8187" s="3" t="s">
        <v>12</v>
      </c>
      <c r="D8187" s="3">
        <v>2010</v>
      </c>
      <c r="E8187" s="3" t="s">
        <v>13</v>
      </c>
      <c r="F8187" s="3" t="s">
        <v>3262</v>
      </c>
      <c r="G8187" s="3">
        <v>0.17</v>
      </c>
      <c r="H8187" s="3">
        <v>0</v>
      </c>
      <c r="I8187" s="3">
        <v>0</v>
      </c>
      <c r="J8187" s="3">
        <v>0.01</v>
      </c>
      <c r="K8187" s="3">
        <v>0.18</v>
      </c>
    </row>
    <row r="8188" spans="1:11" x14ac:dyDescent="0.25">
      <c r="A8188" s="2">
        <v>8188</v>
      </c>
      <c r="B8188" s="2" t="s">
        <v>383</v>
      </c>
      <c r="C8188" s="2" t="s">
        <v>118</v>
      </c>
      <c r="D8188" s="2">
        <v>2005</v>
      </c>
      <c r="E8188" s="2" t="s">
        <v>31</v>
      </c>
      <c r="F8188" s="2" t="s">
        <v>196</v>
      </c>
      <c r="G8188" s="2">
        <v>0.02</v>
      </c>
      <c r="H8188" s="2">
        <v>0.13</v>
      </c>
      <c r="I8188" s="2">
        <v>0</v>
      </c>
      <c r="J8188" s="2">
        <v>0.03</v>
      </c>
      <c r="K8188" s="2">
        <v>0.18</v>
      </c>
    </row>
    <row r="8189" spans="1:11" x14ac:dyDescent="0.2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2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25">
      <c r="A8191" s="3">
        <v>8191</v>
      </c>
      <c r="B8191" s="3" t="s">
        <v>3998</v>
      </c>
      <c r="C8191" s="3" t="s">
        <v>39</v>
      </c>
      <c r="D8191" s="3">
        <v>2007</v>
      </c>
      <c r="E8191" s="3" t="s">
        <v>13</v>
      </c>
      <c r="F8191" s="3" t="s">
        <v>44</v>
      </c>
      <c r="G8191" s="3">
        <v>0.16</v>
      </c>
      <c r="H8191" s="3">
        <v>0</v>
      </c>
      <c r="I8191" s="3">
        <v>0</v>
      </c>
      <c r="J8191" s="3">
        <v>0.01</v>
      </c>
      <c r="K8191" s="3">
        <v>0.18</v>
      </c>
    </row>
    <row r="8192" spans="1:11" x14ac:dyDescent="0.25">
      <c r="A8192" s="2">
        <v>8192</v>
      </c>
      <c r="B8192" s="2" t="s">
        <v>257</v>
      </c>
      <c r="C8192" s="2" t="s">
        <v>39</v>
      </c>
      <c r="D8192" s="2">
        <v>2016</v>
      </c>
      <c r="E8192" s="2" t="s">
        <v>13</v>
      </c>
      <c r="F8192" s="2" t="s">
        <v>110</v>
      </c>
      <c r="G8192" s="2">
        <v>0.03</v>
      </c>
      <c r="H8192" s="2">
        <v>0.13</v>
      </c>
      <c r="I8192" s="2">
        <v>0</v>
      </c>
      <c r="J8192" s="2">
        <v>0.01</v>
      </c>
      <c r="K8192" s="2">
        <v>0.18</v>
      </c>
    </row>
    <row r="8193" spans="1:11" x14ac:dyDescent="0.25">
      <c r="A8193" s="3">
        <v>8193</v>
      </c>
      <c r="B8193" s="3" t="s">
        <v>5989</v>
      </c>
      <c r="C8193" s="3" t="s">
        <v>26</v>
      </c>
      <c r="D8193" s="3">
        <v>2010</v>
      </c>
      <c r="E8193" s="3" t="s">
        <v>83</v>
      </c>
      <c r="F8193" s="3" t="s">
        <v>385</v>
      </c>
      <c r="G8193" s="3">
        <v>0.17</v>
      </c>
      <c r="H8193" s="3">
        <v>0</v>
      </c>
      <c r="I8193" s="3">
        <v>0</v>
      </c>
      <c r="J8193" s="3">
        <v>0.01</v>
      </c>
      <c r="K8193" s="3">
        <v>0.18</v>
      </c>
    </row>
    <row r="8194" spans="1:11" x14ac:dyDescent="0.25">
      <c r="A8194" s="2">
        <v>8194</v>
      </c>
      <c r="B8194" s="2" t="s">
        <v>5990</v>
      </c>
      <c r="C8194" s="2" t="s">
        <v>55</v>
      </c>
      <c r="D8194" s="2">
        <v>2004</v>
      </c>
      <c r="E8194" s="2" t="s">
        <v>13</v>
      </c>
      <c r="F8194" s="2" t="s">
        <v>128</v>
      </c>
      <c r="G8194" s="2">
        <v>0.13</v>
      </c>
      <c r="H8194" s="2">
        <v>0.05</v>
      </c>
      <c r="I8194" s="2">
        <v>0</v>
      </c>
      <c r="J8194" s="2">
        <v>0</v>
      </c>
      <c r="K8194" s="2">
        <v>0.18</v>
      </c>
    </row>
    <row r="8195" spans="1:11" x14ac:dyDescent="0.25">
      <c r="A8195" s="3">
        <v>8195</v>
      </c>
      <c r="B8195" s="3" t="s">
        <v>603</v>
      </c>
      <c r="C8195" s="3" t="s">
        <v>113</v>
      </c>
      <c r="D8195" s="3">
        <v>2008</v>
      </c>
      <c r="E8195" s="3" t="s">
        <v>13</v>
      </c>
      <c r="F8195" s="3" t="s">
        <v>110</v>
      </c>
      <c r="G8195" s="3">
        <v>0.13</v>
      </c>
      <c r="H8195" s="3">
        <v>0.04</v>
      </c>
      <c r="I8195" s="3">
        <v>0</v>
      </c>
      <c r="J8195" s="3">
        <v>0.01</v>
      </c>
      <c r="K8195" s="3">
        <v>0.18</v>
      </c>
    </row>
    <row r="8196" spans="1:11" x14ac:dyDescent="0.25">
      <c r="A8196" s="2">
        <v>8196</v>
      </c>
      <c r="B8196" s="2" t="s">
        <v>4974</v>
      </c>
      <c r="C8196" s="2" t="s">
        <v>55</v>
      </c>
      <c r="D8196" s="2">
        <v>2005</v>
      </c>
      <c r="E8196" s="2" t="s">
        <v>2</v>
      </c>
      <c r="F8196" s="2" t="s">
        <v>385</v>
      </c>
      <c r="G8196" s="2">
        <v>0.13</v>
      </c>
      <c r="H8196" s="2">
        <v>0.05</v>
      </c>
      <c r="I8196" s="2">
        <v>0</v>
      </c>
      <c r="J8196" s="2">
        <v>0</v>
      </c>
      <c r="K8196" s="2">
        <v>0.18</v>
      </c>
    </row>
    <row r="8197" spans="1:11" x14ac:dyDescent="0.25">
      <c r="A8197" s="3">
        <v>8197</v>
      </c>
      <c r="B8197" s="3" t="s">
        <v>5991</v>
      </c>
      <c r="C8197" s="3" t="s">
        <v>46</v>
      </c>
      <c r="D8197" s="3">
        <v>2006</v>
      </c>
      <c r="E8197" s="3" t="s">
        <v>22</v>
      </c>
      <c r="F8197" s="3" t="s">
        <v>969</v>
      </c>
      <c r="G8197" s="3">
        <v>0</v>
      </c>
      <c r="H8197" s="3">
        <v>0</v>
      </c>
      <c r="I8197" s="3">
        <v>0.18</v>
      </c>
      <c r="J8197" s="3">
        <v>0</v>
      </c>
      <c r="K8197" s="3">
        <v>0.18</v>
      </c>
    </row>
    <row r="8198" spans="1:11" x14ac:dyDescent="0.25">
      <c r="A8198" s="2">
        <v>8198</v>
      </c>
      <c r="B8198" s="2" t="s">
        <v>5992</v>
      </c>
      <c r="C8198" s="2" t="s">
        <v>46</v>
      </c>
      <c r="D8198" s="2">
        <v>2008</v>
      </c>
      <c r="E8198" s="2" t="s">
        <v>13</v>
      </c>
      <c r="F8198" s="2" t="s">
        <v>184</v>
      </c>
      <c r="G8198" s="2">
        <v>0</v>
      </c>
      <c r="H8198" s="2">
        <v>0</v>
      </c>
      <c r="I8198" s="2">
        <v>0.18</v>
      </c>
      <c r="J8198" s="2">
        <v>0</v>
      </c>
      <c r="K8198" s="2">
        <v>0.18</v>
      </c>
    </row>
    <row r="8199" spans="1:11" x14ac:dyDescent="0.25">
      <c r="A8199" s="3">
        <v>8199</v>
      </c>
      <c r="B8199" s="3" t="s">
        <v>1806</v>
      </c>
      <c r="C8199" s="3" t="s">
        <v>113</v>
      </c>
      <c r="D8199" s="3">
        <v>2003</v>
      </c>
      <c r="E8199" s="3" t="s">
        <v>13</v>
      </c>
      <c r="F8199" s="3" t="s">
        <v>110</v>
      </c>
      <c r="G8199" s="3">
        <v>0.13</v>
      </c>
      <c r="H8199" s="3">
        <v>0.04</v>
      </c>
      <c r="I8199" s="3">
        <v>0</v>
      </c>
      <c r="J8199" s="3">
        <v>0.01</v>
      </c>
      <c r="K8199" s="3">
        <v>0.18</v>
      </c>
    </row>
    <row r="8200" spans="1:11" x14ac:dyDescent="0.25">
      <c r="A8200" s="2">
        <v>8200</v>
      </c>
      <c r="B8200" s="2" t="s">
        <v>330</v>
      </c>
      <c r="C8200" s="2" t="s">
        <v>113</v>
      </c>
      <c r="D8200" s="2">
        <v>2005</v>
      </c>
      <c r="E8200" s="2" t="s">
        <v>28</v>
      </c>
      <c r="F8200" s="2" t="s">
        <v>296</v>
      </c>
      <c r="G8200" s="2">
        <v>0.13</v>
      </c>
      <c r="H8200" s="2">
        <v>0.04</v>
      </c>
      <c r="I8200" s="2">
        <v>0</v>
      </c>
      <c r="J8200" s="2">
        <v>0.01</v>
      </c>
      <c r="K8200" s="2">
        <v>0.18</v>
      </c>
    </row>
    <row r="8201" spans="1:11" x14ac:dyDescent="0.25">
      <c r="A8201" s="3">
        <v>8201</v>
      </c>
      <c r="B8201" s="3" t="s">
        <v>3685</v>
      </c>
      <c r="C8201" s="3" t="s">
        <v>42</v>
      </c>
      <c r="D8201" s="3">
        <v>2011</v>
      </c>
      <c r="E8201" s="3" t="s">
        <v>28</v>
      </c>
      <c r="F8201" s="3" t="s">
        <v>385</v>
      </c>
      <c r="G8201" s="3">
        <v>0.16</v>
      </c>
      <c r="H8201" s="3">
        <v>0</v>
      </c>
      <c r="I8201" s="3">
        <v>0</v>
      </c>
      <c r="J8201" s="3">
        <v>0.01</v>
      </c>
      <c r="K8201" s="3">
        <v>0.18</v>
      </c>
    </row>
    <row r="8202" spans="1:11" x14ac:dyDescent="0.25">
      <c r="A8202" s="2">
        <v>8202</v>
      </c>
      <c r="B8202" s="2" t="s">
        <v>4653</v>
      </c>
      <c r="C8202" s="2" t="s">
        <v>42</v>
      </c>
      <c r="D8202" s="2">
        <v>2010</v>
      </c>
      <c r="E8202" s="2" t="s">
        <v>43</v>
      </c>
      <c r="F8202" s="2" t="s">
        <v>385</v>
      </c>
      <c r="G8202" s="2">
        <v>0.12</v>
      </c>
      <c r="H8202" s="2">
        <v>0.03</v>
      </c>
      <c r="I8202" s="2">
        <v>0</v>
      </c>
      <c r="J8202" s="2">
        <v>0.02</v>
      </c>
      <c r="K8202" s="2">
        <v>0.18</v>
      </c>
    </row>
    <row r="8203" spans="1:11" x14ac:dyDescent="0.25">
      <c r="A8203" s="3">
        <v>8203</v>
      </c>
      <c r="B8203" s="3" t="s">
        <v>1942</v>
      </c>
      <c r="C8203" s="3" t="s">
        <v>113</v>
      </c>
      <c r="D8203" s="3">
        <v>2002</v>
      </c>
      <c r="E8203" s="3" t="s">
        <v>13</v>
      </c>
      <c r="F8203" s="3" t="s">
        <v>121</v>
      </c>
      <c r="G8203" s="3">
        <v>0.13</v>
      </c>
      <c r="H8203" s="3">
        <v>0.04</v>
      </c>
      <c r="I8203" s="3">
        <v>0</v>
      </c>
      <c r="J8203" s="3">
        <v>0.01</v>
      </c>
      <c r="K8203" s="3">
        <v>0.18</v>
      </c>
    </row>
    <row r="8204" spans="1:11" x14ac:dyDescent="0.25">
      <c r="A8204" s="2">
        <v>8204</v>
      </c>
      <c r="B8204" s="2" t="s">
        <v>5993</v>
      </c>
      <c r="C8204" s="2" t="s">
        <v>26</v>
      </c>
      <c r="D8204" s="2">
        <v>2007</v>
      </c>
      <c r="E8204" s="2" t="s">
        <v>28</v>
      </c>
      <c r="F8204" s="2" t="s">
        <v>92</v>
      </c>
      <c r="G8204" s="2">
        <v>0.15</v>
      </c>
      <c r="H8204" s="2">
        <v>0.02</v>
      </c>
      <c r="I8204" s="2">
        <v>0</v>
      </c>
      <c r="J8204" s="2">
        <v>0.01</v>
      </c>
      <c r="K8204" s="2">
        <v>0.18</v>
      </c>
    </row>
    <row r="8205" spans="1:11" x14ac:dyDescent="0.2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2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25">
      <c r="A8207" s="3">
        <v>8207</v>
      </c>
      <c r="B8207" s="3" t="s">
        <v>5996</v>
      </c>
      <c r="C8207" s="3" t="s">
        <v>12</v>
      </c>
      <c r="D8207" s="3">
        <v>2008</v>
      </c>
      <c r="E8207" s="3" t="s">
        <v>72</v>
      </c>
      <c r="F8207" s="3" t="s">
        <v>184</v>
      </c>
      <c r="G8207" s="3">
        <v>0.13</v>
      </c>
      <c r="H8207" s="3">
        <v>0.02</v>
      </c>
      <c r="I8207" s="3">
        <v>0.01</v>
      </c>
      <c r="J8207" s="3">
        <v>0.01</v>
      </c>
      <c r="K8207" s="3">
        <v>0.18</v>
      </c>
    </row>
    <row r="8208" spans="1:11" x14ac:dyDescent="0.2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2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25">
      <c r="A8210" s="2">
        <v>8210</v>
      </c>
      <c r="B8210" s="2" t="s">
        <v>2618</v>
      </c>
      <c r="C8210" s="2" t="s">
        <v>42</v>
      </c>
      <c r="D8210" s="2">
        <v>2010</v>
      </c>
      <c r="E8210" s="2" t="s">
        <v>28</v>
      </c>
      <c r="F8210" s="2" t="s">
        <v>451</v>
      </c>
      <c r="G8210" s="2">
        <v>0.11</v>
      </c>
      <c r="H8210" s="2">
        <v>0.04</v>
      </c>
      <c r="I8210" s="2">
        <v>0</v>
      </c>
      <c r="J8210" s="2">
        <v>0.02</v>
      </c>
      <c r="K8210" s="2">
        <v>0.17</v>
      </c>
    </row>
    <row r="8211" spans="1:11" x14ac:dyDescent="0.25">
      <c r="A8211" s="3">
        <v>8211</v>
      </c>
      <c r="B8211" s="3" t="s">
        <v>5100</v>
      </c>
      <c r="C8211" s="3" t="s">
        <v>42</v>
      </c>
      <c r="D8211" s="3">
        <v>2009</v>
      </c>
      <c r="E8211" s="3" t="s">
        <v>13</v>
      </c>
      <c r="F8211" s="3" t="s">
        <v>514</v>
      </c>
      <c r="G8211" s="3">
        <v>0</v>
      </c>
      <c r="H8211" s="3">
        <v>0.16</v>
      </c>
      <c r="I8211" s="3">
        <v>0</v>
      </c>
      <c r="J8211" s="3">
        <v>0.02</v>
      </c>
      <c r="K8211" s="3">
        <v>0.17</v>
      </c>
    </row>
    <row r="8212" spans="1:11" x14ac:dyDescent="0.2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25">
      <c r="A8213" s="3">
        <v>8213</v>
      </c>
      <c r="B8213" s="3" t="s">
        <v>6000</v>
      </c>
      <c r="C8213" s="3" t="s">
        <v>26</v>
      </c>
      <c r="D8213" s="3">
        <v>2009</v>
      </c>
      <c r="E8213" s="3" t="s">
        <v>83</v>
      </c>
      <c r="F8213" s="3" t="s">
        <v>92</v>
      </c>
      <c r="G8213" s="3">
        <v>0.16</v>
      </c>
      <c r="H8213" s="3">
        <v>0</v>
      </c>
      <c r="I8213" s="3">
        <v>0</v>
      </c>
      <c r="J8213" s="3">
        <v>0.01</v>
      </c>
      <c r="K8213" s="3">
        <v>0.17</v>
      </c>
    </row>
    <row r="8214" spans="1:11" x14ac:dyDescent="0.2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25">
      <c r="A8215" s="3">
        <v>8215</v>
      </c>
      <c r="B8215" s="3" t="s">
        <v>6001</v>
      </c>
      <c r="C8215" s="3" t="s">
        <v>42</v>
      </c>
      <c r="D8215" s="3">
        <v>2009</v>
      </c>
      <c r="E8215" s="3" t="s">
        <v>212</v>
      </c>
      <c r="F8215" s="3" t="s">
        <v>121</v>
      </c>
      <c r="G8215" s="3">
        <v>0.13</v>
      </c>
      <c r="H8215" s="3">
        <v>0.02</v>
      </c>
      <c r="I8215" s="3">
        <v>0</v>
      </c>
      <c r="J8215" s="3">
        <v>0.02</v>
      </c>
      <c r="K8215" s="3">
        <v>0.17</v>
      </c>
    </row>
    <row r="8216" spans="1:11" x14ac:dyDescent="0.25">
      <c r="A8216" s="2">
        <v>8216</v>
      </c>
      <c r="B8216" s="2" t="s">
        <v>6002</v>
      </c>
      <c r="C8216" s="2" t="s">
        <v>65</v>
      </c>
      <c r="D8216" s="2">
        <v>2013</v>
      </c>
      <c r="E8216" s="2" t="s">
        <v>28</v>
      </c>
      <c r="F8216" s="2" t="s">
        <v>184</v>
      </c>
      <c r="G8216" s="2">
        <v>0</v>
      </c>
      <c r="H8216" s="2">
        <v>0.08</v>
      </c>
      <c r="I8216" s="2">
        <v>0.08</v>
      </c>
      <c r="J8216" s="2">
        <v>0.01</v>
      </c>
      <c r="K8216" s="2">
        <v>0.17</v>
      </c>
    </row>
    <row r="8217" spans="1:11" x14ac:dyDescent="0.25">
      <c r="A8217" s="3">
        <v>8217</v>
      </c>
      <c r="B8217" s="3" t="s">
        <v>282</v>
      </c>
      <c r="C8217" s="3" t="s">
        <v>26</v>
      </c>
      <c r="D8217" s="3">
        <v>2006</v>
      </c>
      <c r="E8217" s="3" t="s">
        <v>13</v>
      </c>
      <c r="F8217" s="3" t="s">
        <v>184</v>
      </c>
      <c r="G8217" s="3">
        <v>0</v>
      </c>
      <c r="H8217" s="3">
        <v>0</v>
      </c>
      <c r="I8217" s="3">
        <v>0.17</v>
      </c>
      <c r="J8217" s="3">
        <v>0</v>
      </c>
      <c r="K8217" s="3">
        <v>0.17</v>
      </c>
    </row>
    <row r="8218" spans="1:11" x14ac:dyDescent="0.25">
      <c r="A8218" s="2">
        <v>8218</v>
      </c>
      <c r="B8218" s="2" t="s">
        <v>6003</v>
      </c>
      <c r="C8218" s="2" t="s">
        <v>42</v>
      </c>
      <c r="D8218" s="2">
        <v>2011</v>
      </c>
      <c r="E8218" s="2" t="s">
        <v>43</v>
      </c>
      <c r="F8218" s="2" t="s">
        <v>206</v>
      </c>
      <c r="G8218" s="2">
        <v>0.09</v>
      </c>
      <c r="H8218" s="2">
        <v>0.05</v>
      </c>
      <c r="I8218" s="2">
        <v>0</v>
      </c>
      <c r="J8218" s="2">
        <v>0.03</v>
      </c>
      <c r="K8218" s="2">
        <v>0.17</v>
      </c>
    </row>
    <row r="8219" spans="1:11" x14ac:dyDescent="0.2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2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2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25">
      <c r="A8222" s="2">
        <v>8222</v>
      </c>
      <c r="B8222" s="2" t="s">
        <v>6007</v>
      </c>
      <c r="C8222" s="2" t="s">
        <v>42</v>
      </c>
      <c r="D8222" s="2">
        <v>2011</v>
      </c>
      <c r="E8222" s="2" t="s">
        <v>18</v>
      </c>
      <c r="F8222" s="2" t="s">
        <v>176</v>
      </c>
      <c r="G8222" s="2">
        <v>0.04</v>
      </c>
      <c r="H8222" s="2">
        <v>0.1</v>
      </c>
      <c r="I8222" s="2">
        <v>0</v>
      </c>
      <c r="J8222" s="2">
        <v>0.04</v>
      </c>
      <c r="K8222" s="2">
        <v>0.17</v>
      </c>
    </row>
    <row r="8223" spans="1:11" x14ac:dyDescent="0.25">
      <c r="A8223" s="3">
        <v>8223</v>
      </c>
      <c r="B8223" s="3" t="s">
        <v>6008</v>
      </c>
      <c r="C8223" s="3" t="s">
        <v>693</v>
      </c>
      <c r="D8223" s="3">
        <v>2016</v>
      </c>
      <c r="E8223" s="3" t="s">
        <v>13</v>
      </c>
      <c r="F8223" s="3" t="s">
        <v>184</v>
      </c>
      <c r="G8223" s="3">
        <v>0</v>
      </c>
      <c r="H8223" s="3">
        <v>0</v>
      </c>
      <c r="I8223" s="3">
        <v>0.17</v>
      </c>
      <c r="J8223" s="3">
        <v>0</v>
      </c>
      <c r="K8223" s="3">
        <v>0.17</v>
      </c>
    </row>
    <row r="8224" spans="1:11" x14ac:dyDescent="0.2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25">
      <c r="A8225" s="3">
        <v>8225</v>
      </c>
      <c r="B8225" s="3" t="s">
        <v>4162</v>
      </c>
      <c r="C8225" s="3" t="s">
        <v>55</v>
      </c>
      <c r="D8225" s="4" t="s">
        <v>225</v>
      </c>
      <c r="E8225" s="3" t="s">
        <v>43</v>
      </c>
      <c r="F8225" s="3" t="s">
        <v>878</v>
      </c>
      <c r="G8225" s="3">
        <v>0.13</v>
      </c>
      <c r="H8225" s="3">
        <v>0.05</v>
      </c>
      <c r="I8225" s="3">
        <v>0</v>
      </c>
      <c r="J8225" s="3">
        <v>0</v>
      </c>
      <c r="K8225" s="3">
        <v>0.17</v>
      </c>
    </row>
    <row r="8226" spans="1:11" x14ac:dyDescent="0.2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25">
      <c r="A8227" s="3">
        <v>8227</v>
      </c>
      <c r="B8227" s="3" t="s">
        <v>6012</v>
      </c>
      <c r="C8227" s="3" t="s">
        <v>55</v>
      </c>
      <c r="D8227" s="3">
        <v>2001</v>
      </c>
      <c r="E8227" s="3" t="s">
        <v>13</v>
      </c>
      <c r="F8227" s="3" t="s">
        <v>3324</v>
      </c>
      <c r="G8227" s="3">
        <v>0.12</v>
      </c>
      <c r="H8227" s="3">
        <v>0.05</v>
      </c>
      <c r="I8227" s="3">
        <v>0</v>
      </c>
      <c r="J8227" s="3">
        <v>0</v>
      </c>
      <c r="K8227" s="3">
        <v>0.17</v>
      </c>
    </row>
    <row r="8228" spans="1:11" x14ac:dyDescent="0.25">
      <c r="A8228" s="2">
        <v>8228</v>
      </c>
      <c r="B8228" s="2" t="s">
        <v>6013</v>
      </c>
      <c r="C8228" s="2" t="s">
        <v>42</v>
      </c>
      <c r="D8228" s="2">
        <v>2009</v>
      </c>
      <c r="E8228" s="2" t="s">
        <v>43</v>
      </c>
      <c r="F8228" s="2" t="s">
        <v>6014</v>
      </c>
      <c r="G8228" s="2">
        <v>0.11</v>
      </c>
      <c r="H8228" s="2">
        <v>0.04</v>
      </c>
      <c r="I8228" s="2">
        <v>0</v>
      </c>
      <c r="J8228" s="2">
        <v>0.02</v>
      </c>
      <c r="K8228" s="2">
        <v>0.17</v>
      </c>
    </row>
    <row r="8229" spans="1:11" x14ac:dyDescent="0.2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25">
      <c r="A8230" s="2">
        <v>8230</v>
      </c>
      <c r="B8230" s="2" t="s">
        <v>4011</v>
      </c>
      <c r="C8230" s="2" t="s">
        <v>147</v>
      </c>
      <c r="D8230" s="2">
        <v>2002</v>
      </c>
      <c r="E8230" s="2" t="s">
        <v>2</v>
      </c>
      <c r="F8230" s="2" t="s">
        <v>385</v>
      </c>
      <c r="G8230" s="2">
        <v>0.13</v>
      </c>
      <c r="H8230" s="2">
        <v>0.03</v>
      </c>
      <c r="I8230" s="2">
        <v>0</v>
      </c>
      <c r="J8230" s="2">
        <v>0</v>
      </c>
      <c r="K8230" s="2">
        <v>0.17</v>
      </c>
    </row>
    <row r="8231" spans="1:11" x14ac:dyDescent="0.2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25">
      <c r="A8232" s="2">
        <v>8232</v>
      </c>
      <c r="B8232" s="2" t="s">
        <v>6017</v>
      </c>
      <c r="C8232" s="2" t="s">
        <v>147</v>
      </c>
      <c r="D8232" s="2">
        <v>2006</v>
      </c>
      <c r="E8232" s="2" t="s">
        <v>2</v>
      </c>
      <c r="F8232" s="2" t="s">
        <v>92</v>
      </c>
      <c r="G8232" s="2">
        <v>0.13</v>
      </c>
      <c r="H8232" s="2">
        <v>0.03</v>
      </c>
      <c r="I8232" s="2">
        <v>0</v>
      </c>
      <c r="J8232" s="2">
        <v>0</v>
      </c>
      <c r="K8232" s="2">
        <v>0.17</v>
      </c>
    </row>
    <row r="8233" spans="1:11" x14ac:dyDescent="0.2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25">
      <c r="A8234" s="2">
        <v>8234</v>
      </c>
      <c r="B8234" s="2" t="s">
        <v>6018</v>
      </c>
      <c r="C8234" s="2" t="s">
        <v>67</v>
      </c>
      <c r="D8234" s="2">
        <v>2015</v>
      </c>
      <c r="E8234" s="2" t="s">
        <v>83</v>
      </c>
      <c r="F8234" s="2" t="s">
        <v>3316</v>
      </c>
      <c r="G8234" s="2">
        <v>0.1</v>
      </c>
      <c r="H8234" s="2">
        <v>0.04</v>
      </c>
      <c r="I8234" s="2">
        <v>0</v>
      </c>
      <c r="J8234" s="2">
        <v>0.03</v>
      </c>
      <c r="K8234" s="2">
        <v>0.17</v>
      </c>
    </row>
    <row r="8235" spans="1:11" x14ac:dyDescent="0.25">
      <c r="A8235" s="3">
        <v>8235</v>
      </c>
      <c r="B8235" s="3" t="s">
        <v>6019</v>
      </c>
      <c r="C8235" s="3" t="s">
        <v>141</v>
      </c>
      <c r="D8235" s="3">
        <v>2014</v>
      </c>
      <c r="E8235" s="3" t="s">
        <v>28</v>
      </c>
      <c r="F8235" s="3" t="s">
        <v>40</v>
      </c>
      <c r="G8235" s="3">
        <v>0.11</v>
      </c>
      <c r="H8235" s="3">
        <v>0.05</v>
      </c>
      <c r="I8235" s="3">
        <v>0</v>
      </c>
      <c r="J8235" s="3">
        <v>0.02</v>
      </c>
      <c r="K8235" s="3">
        <v>0.17</v>
      </c>
    </row>
    <row r="8236" spans="1:11" x14ac:dyDescent="0.25">
      <c r="A8236" s="2">
        <v>8236</v>
      </c>
      <c r="B8236" s="2" t="s">
        <v>6020</v>
      </c>
      <c r="C8236" s="2" t="s">
        <v>26</v>
      </c>
      <c r="D8236" s="2">
        <v>2010</v>
      </c>
      <c r="E8236" s="2" t="s">
        <v>13</v>
      </c>
      <c r="F8236" s="2" t="s">
        <v>128</v>
      </c>
      <c r="G8236" s="2">
        <v>0.16</v>
      </c>
      <c r="H8236" s="2">
        <v>0</v>
      </c>
      <c r="I8236" s="2">
        <v>0</v>
      </c>
      <c r="J8236" s="2">
        <v>0.01</v>
      </c>
      <c r="K8236" s="2">
        <v>0.17</v>
      </c>
    </row>
    <row r="8237" spans="1:11" x14ac:dyDescent="0.2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25">
      <c r="A8238" s="2">
        <v>8238</v>
      </c>
      <c r="B8238" s="2" t="s">
        <v>6022</v>
      </c>
      <c r="C8238" s="2" t="s">
        <v>26</v>
      </c>
      <c r="D8238" s="2">
        <v>2007</v>
      </c>
      <c r="E8238" s="2" t="s">
        <v>83</v>
      </c>
      <c r="F8238" s="2" t="s">
        <v>184</v>
      </c>
      <c r="G8238" s="2">
        <v>0.09</v>
      </c>
      <c r="H8238" s="2">
        <v>0.02</v>
      </c>
      <c r="I8238" s="2">
        <v>0.06</v>
      </c>
      <c r="J8238" s="2">
        <v>0.01</v>
      </c>
      <c r="K8238" s="2">
        <v>0.17</v>
      </c>
    </row>
    <row r="8239" spans="1:11" x14ac:dyDescent="0.25">
      <c r="A8239" s="3">
        <v>8239</v>
      </c>
      <c r="B8239" s="3" t="s">
        <v>1828</v>
      </c>
      <c r="C8239" s="3" t="s">
        <v>55</v>
      </c>
      <c r="D8239" s="3">
        <v>2004</v>
      </c>
      <c r="E8239" s="3" t="s">
        <v>28</v>
      </c>
      <c r="F8239" s="3" t="s">
        <v>1137</v>
      </c>
      <c r="G8239" s="3">
        <v>0.12</v>
      </c>
      <c r="H8239" s="3">
        <v>0.05</v>
      </c>
      <c r="I8239" s="3">
        <v>0</v>
      </c>
      <c r="J8239" s="3">
        <v>0</v>
      </c>
      <c r="K8239" s="3">
        <v>0.17</v>
      </c>
    </row>
    <row r="8240" spans="1:11" x14ac:dyDescent="0.25">
      <c r="A8240" s="2">
        <v>8240</v>
      </c>
      <c r="B8240" s="2" t="s">
        <v>6023</v>
      </c>
      <c r="C8240" s="2" t="s">
        <v>46</v>
      </c>
      <c r="D8240" s="2">
        <v>2005</v>
      </c>
      <c r="E8240" s="2" t="s">
        <v>31</v>
      </c>
      <c r="F8240" s="2" t="s">
        <v>6024</v>
      </c>
      <c r="G8240" s="2">
        <v>0</v>
      </c>
      <c r="H8240" s="2">
        <v>0</v>
      </c>
      <c r="I8240" s="2">
        <v>0.17</v>
      </c>
      <c r="J8240" s="2">
        <v>0</v>
      </c>
      <c r="K8240" s="2">
        <v>0.17</v>
      </c>
    </row>
    <row r="8241" spans="1:11" x14ac:dyDescent="0.25">
      <c r="A8241" s="3">
        <v>8241</v>
      </c>
      <c r="B8241" s="3" t="s">
        <v>6025</v>
      </c>
      <c r="C8241" s="3" t="s">
        <v>42</v>
      </c>
      <c r="D8241" s="3">
        <v>2008</v>
      </c>
      <c r="E8241" s="3" t="s">
        <v>13</v>
      </c>
      <c r="F8241" s="3" t="s">
        <v>61</v>
      </c>
      <c r="G8241" s="3">
        <v>0.16</v>
      </c>
      <c r="H8241" s="3">
        <v>0</v>
      </c>
      <c r="I8241" s="3">
        <v>0</v>
      </c>
      <c r="J8241" s="3">
        <v>0.01</v>
      </c>
      <c r="K8241" s="3">
        <v>0.17</v>
      </c>
    </row>
    <row r="8242" spans="1:11" x14ac:dyDescent="0.25">
      <c r="A8242" s="2">
        <v>8242</v>
      </c>
      <c r="B8242" s="2" t="s">
        <v>3386</v>
      </c>
      <c r="C8242" s="2" t="s">
        <v>147</v>
      </c>
      <c r="D8242" s="2">
        <v>2006</v>
      </c>
      <c r="E8242" s="2" t="s">
        <v>13</v>
      </c>
      <c r="F8242" s="2" t="s">
        <v>44</v>
      </c>
      <c r="G8242" s="2">
        <v>0.13</v>
      </c>
      <c r="H8242" s="2">
        <v>0.03</v>
      </c>
      <c r="I8242" s="2">
        <v>0</v>
      </c>
      <c r="J8242" s="2">
        <v>0</v>
      </c>
      <c r="K8242" s="2">
        <v>0.17</v>
      </c>
    </row>
    <row r="8243" spans="1:11" x14ac:dyDescent="0.25">
      <c r="A8243" s="3">
        <v>8243</v>
      </c>
      <c r="B8243" s="3" t="s">
        <v>2637</v>
      </c>
      <c r="C8243" s="3" t="s">
        <v>42</v>
      </c>
      <c r="D8243" s="3">
        <v>2009</v>
      </c>
      <c r="E8243" s="3" t="s">
        <v>13</v>
      </c>
      <c r="F8243" s="3" t="s">
        <v>2297</v>
      </c>
      <c r="G8243" s="3">
        <v>0.16</v>
      </c>
      <c r="H8243" s="3">
        <v>0</v>
      </c>
      <c r="I8243" s="3">
        <v>0</v>
      </c>
      <c r="J8243" s="3">
        <v>0.01</v>
      </c>
      <c r="K8243" s="3">
        <v>0.17</v>
      </c>
    </row>
    <row r="8244" spans="1:11" x14ac:dyDescent="0.25">
      <c r="A8244" s="2">
        <v>8244</v>
      </c>
      <c r="B8244" s="2" t="s">
        <v>6026</v>
      </c>
      <c r="C8244" s="2" t="s">
        <v>26</v>
      </c>
      <c r="D8244" s="2">
        <v>2009</v>
      </c>
      <c r="E8244" s="2" t="s">
        <v>22</v>
      </c>
      <c r="F8244" s="2" t="s">
        <v>192</v>
      </c>
      <c r="G8244" s="2">
        <v>0</v>
      </c>
      <c r="H8244" s="2">
        <v>0</v>
      </c>
      <c r="I8244" s="2">
        <v>0.17</v>
      </c>
      <c r="J8244" s="2">
        <v>0</v>
      </c>
      <c r="K8244" s="2">
        <v>0.17</v>
      </c>
    </row>
    <row r="8245" spans="1:11" x14ac:dyDescent="0.2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2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25">
      <c r="A8247" s="3">
        <v>8247</v>
      </c>
      <c r="B8247" s="3" t="s">
        <v>6029</v>
      </c>
      <c r="C8247" s="3" t="s">
        <v>26</v>
      </c>
      <c r="D8247" s="3">
        <v>2010</v>
      </c>
      <c r="E8247" s="3" t="s">
        <v>212</v>
      </c>
      <c r="F8247" s="3" t="s">
        <v>296</v>
      </c>
      <c r="G8247" s="3">
        <v>0</v>
      </c>
      <c r="H8247" s="3">
        <v>0</v>
      </c>
      <c r="I8247" s="3">
        <v>0.17</v>
      </c>
      <c r="J8247" s="3">
        <v>0</v>
      </c>
      <c r="K8247" s="3">
        <v>0.17</v>
      </c>
    </row>
    <row r="8248" spans="1:11" x14ac:dyDescent="0.25">
      <c r="A8248" s="2">
        <v>8248</v>
      </c>
      <c r="B8248" s="2" t="s">
        <v>6030</v>
      </c>
      <c r="C8248" s="2" t="s">
        <v>147</v>
      </c>
      <c r="D8248" s="2">
        <v>2006</v>
      </c>
      <c r="E8248" s="2" t="s">
        <v>43</v>
      </c>
      <c r="F8248" s="2" t="s">
        <v>608</v>
      </c>
      <c r="G8248" s="2">
        <v>0.13</v>
      </c>
      <c r="H8248" s="2">
        <v>0.03</v>
      </c>
      <c r="I8248" s="2">
        <v>0</v>
      </c>
      <c r="J8248" s="2">
        <v>0</v>
      </c>
      <c r="K8248" s="2">
        <v>0.17</v>
      </c>
    </row>
    <row r="8249" spans="1:11" x14ac:dyDescent="0.25">
      <c r="A8249" s="3">
        <v>8249</v>
      </c>
      <c r="B8249" s="3" t="s">
        <v>6031</v>
      </c>
      <c r="C8249" s="3" t="s">
        <v>113</v>
      </c>
      <c r="D8249" s="3">
        <v>2003</v>
      </c>
      <c r="E8249" s="3" t="s">
        <v>13</v>
      </c>
      <c r="F8249" s="3" t="s">
        <v>40</v>
      </c>
      <c r="G8249" s="3">
        <v>0.13</v>
      </c>
      <c r="H8249" s="3">
        <v>0.04</v>
      </c>
      <c r="I8249" s="3">
        <v>0</v>
      </c>
      <c r="J8249" s="3">
        <v>0.01</v>
      </c>
      <c r="K8249" s="3">
        <v>0.17</v>
      </c>
    </row>
    <row r="8250" spans="1:11" x14ac:dyDescent="0.25">
      <c r="A8250" s="2">
        <v>8250</v>
      </c>
      <c r="B8250" s="2" t="s">
        <v>6032</v>
      </c>
      <c r="C8250" s="2" t="s">
        <v>86</v>
      </c>
      <c r="D8250" s="2">
        <v>1998</v>
      </c>
      <c r="E8250" s="2" t="s">
        <v>72</v>
      </c>
      <c r="F8250" s="2" t="s">
        <v>4963</v>
      </c>
      <c r="G8250" s="2">
        <v>0</v>
      </c>
      <c r="H8250" s="2">
        <v>0</v>
      </c>
      <c r="I8250" s="2">
        <v>0.16</v>
      </c>
      <c r="J8250" s="2">
        <v>0.01</v>
      </c>
      <c r="K8250" s="2">
        <v>0.17</v>
      </c>
    </row>
    <row r="8251" spans="1:11" x14ac:dyDescent="0.25">
      <c r="A8251" s="3">
        <v>8251</v>
      </c>
      <c r="B8251" s="3" t="s">
        <v>3697</v>
      </c>
      <c r="C8251" s="3" t="s">
        <v>118</v>
      </c>
      <c r="D8251" s="3">
        <v>2011</v>
      </c>
      <c r="E8251" s="3" t="s">
        <v>22</v>
      </c>
      <c r="F8251" s="3" t="s">
        <v>192</v>
      </c>
      <c r="G8251" s="3">
        <v>0.08</v>
      </c>
      <c r="H8251" s="3">
        <v>0.08</v>
      </c>
      <c r="I8251" s="3">
        <v>0</v>
      </c>
      <c r="J8251" s="3">
        <v>0.02</v>
      </c>
      <c r="K8251" s="3">
        <v>0.17</v>
      </c>
    </row>
    <row r="8252" spans="1:11" x14ac:dyDescent="0.25">
      <c r="A8252" s="2">
        <v>8252</v>
      </c>
      <c r="B8252" s="2" t="s">
        <v>6033</v>
      </c>
      <c r="C8252" s="2" t="s">
        <v>39</v>
      </c>
      <c r="D8252" s="2">
        <v>2011</v>
      </c>
      <c r="E8252" s="2" t="s">
        <v>13</v>
      </c>
      <c r="F8252" s="2" t="s">
        <v>61</v>
      </c>
      <c r="G8252" s="2">
        <v>0.16</v>
      </c>
      <c r="H8252" s="2">
        <v>0</v>
      </c>
      <c r="I8252" s="2">
        <v>0</v>
      </c>
      <c r="J8252" s="2">
        <v>0.01</v>
      </c>
      <c r="K8252" s="2">
        <v>0.17</v>
      </c>
    </row>
    <row r="8253" spans="1:11" x14ac:dyDescent="0.2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25">
      <c r="A8254" s="2">
        <v>8254</v>
      </c>
      <c r="B8254" s="2" t="s">
        <v>6036</v>
      </c>
      <c r="C8254" s="2" t="s">
        <v>26</v>
      </c>
      <c r="D8254" s="2">
        <v>2007</v>
      </c>
      <c r="E8254" s="2" t="s">
        <v>13</v>
      </c>
      <c r="F8254" s="2" t="s">
        <v>159</v>
      </c>
      <c r="G8254" s="2">
        <v>0.16</v>
      </c>
      <c r="H8254" s="2">
        <v>0</v>
      </c>
      <c r="I8254" s="2">
        <v>0</v>
      </c>
      <c r="J8254" s="2">
        <v>0.01</v>
      </c>
      <c r="K8254" s="2">
        <v>0.17</v>
      </c>
    </row>
    <row r="8255" spans="1:11" x14ac:dyDescent="0.25">
      <c r="A8255" s="3">
        <v>8255</v>
      </c>
      <c r="B8255" s="3" t="s">
        <v>5683</v>
      </c>
      <c r="C8255" s="3" t="s">
        <v>12</v>
      </c>
      <c r="D8255" s="3">
        <v>2008</v>
      </c>
      <c r="E8255" s="3" t="s">
        <v>33</v>
      </c>
      <c r="F8255" s="3" t="s">
        <v>2867</v>
      </c>
      <c r="G8255" s="3">
        <v>0.16</v>
      </c>
      <c r="H8255" s="3">
        <v>0</v>
      </c>
      <c r="I8255" s="3">
        <v>0</v>
      </c>
      <c r="J8255" s="3">
        <v>0.01</v>
      </c>
      <c r="K8255" s="3">
        <v>0.17</v>
      </c>
    </row>
    <row r="8256" spans="1:11" x14ac:dyDescent="0.25">
      <c r="A8256" s="2">
        <v>8256</v>
      </c>
      <c r="B8256" s="2" t="s">
        <v>6037</v>
      </c>
      <c r="C8256" s="2" t="s">
        <v>26</v>
      </c>
      <c r="D8256" s="2">
        <v>2007</v>
      </c>
      <c r="E8256" s="2" t="s">
        <v>43</v>
      </c>
      <c r="F8256" s="2" t="s">
        <v>296</v>
      </c>
      <c r="G8256" s="2">
        <v>0</v>
      </c>
      <c r="H8256" s="2">
        <v>0</v>
      </c>
      <c r="I8256" s="2">
        <v>0.17</v>
      </c>
      <c r="J8256" s="2">
        <v>0</v>
      </c>
      <c r="K8256" s="2">
        <v>0.17</v>
      </c>
    </row>
    <row r="8257" spans="1:11" x14ac:dyDescent="0.2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25">
      <c r="A8258" s="2">
        <v>8258</v>
      </c>
      <c r="B8258" s="2" t="s">
        <v>5732</v>
      </c>
      <c r="C8258" s="2" t="s">
        <v>42</v>
      </c>
      <c r="D8258" s="2">
        <v>2008</v>
      </c>
      <c r="E8258" s="2" t="s">
        <v>72</v>
      </c>
      <c r="F8258" s="2" t="s">
        <v>110</v>
      </c>
      <c r="G8258" s="2">
        <v>0.13</v>
      </c>
      <c r="H8258" s="2">
        <v>0.03</v>
      </c>
      <c r="I8258" s="2">
        <v>0</v>
      </c>
      <c r="J8258" s="2">
        <v>0.02</v>
      </c>
      <c r="K8258" s="2">
        <v>0.17</v>
      </c>
    </row>
    <row r="8259" spans="1:11" x14ac:dyDescent="0.25">
      <c r="A8259" s="3">
        <v>8259</v>
      </c>
      <c r="B8259" s="3" t="s">
        <v>5779</v>
      </c>
      <c r="C8259" s="3" t="s">
        <v>26</v>
      </c>
      <c r="D8259" s="3">
        <v>2009</v>
      </c>
      <c r="E8259" s="3" t="s">
        <v>24</v>
      </c>
      <c r="F8259" s="3" t="s">
        <v>5780</v>
      </c>
      <c r="G8259" s="3">
        <v>0.16</v>
      </c>
      <c r="H8259" s="3">
        <v>0</v>
      </c>
      <c r="I8259" s="3">
        <v>0</v>
      </c>
      <c r="J8259" s="3">
        <v>0.01</v>
      </c>
      <c r="K8259" s="3">
        <v>0.17</v>
      </c>
    </row>
    <row r="8260" spans="1:11" x14ac:dyDescent="0.25">
      <c r="A8260" s="2">
        <v>8260</v>
      </c>
      <c r="B8260" s="2" t="s">
        <v>6039</v>
      </c>
      <c r="C8260" s="2" t="s">
        <v>12</v>
      </c>
      <c r="D8260" s="2">
        <v>2008</v>
      </c>
      <c r="E8260" s="2" t="s">
        <v>13</v>
      </c>
      <c r="F8260" s="2" t="s">
        <v>110</v>
      </c>
      <c r="G8260" s="2">
        <v>0.16</v>
      </c>
      <c r="H8260" s="2">
        <v>0</v>
      </c>
      <c r="I8260" s="2">
        <v>0</v>
      </c>
      <c r="J8260" s="2">
        <v>0.01</v>
      </c>
      <c r="K8260" s="2">
        <v>0.17</v>
      </c>
    </row>
    <row r="8261" spans="1:11" x14ac:dyDescent="0.25">
      <c r="A8261" s="3">
        <v>8261</v>
      </c>
      <c r="B8261" s="3" t="s">
        <v>4994</v>
      </c>
      <c r="C8261" s="3" t="s">
        <v>67</v>
      </c>
      <c r="D8261" s="3">
        <v>2015</v>
      </c>
      <c r="E8261" s="3" t="s">
        <v>43</v>
      </c>
      <c r="F8261" s="3" t="s">
        <v>121</v>
      </c>
      <c r="G8261" s="3">
        <v>0</v>
      </c>
      <c r="H8261" s="3">
        <v>0</v>
      </c>
      <c r="I8261" s="3">
        <v>0.17</v>
      </c>
      <c r="J8261" s="3">
        <v>0</v>
      </c>
      <c r="K8261" s="3">
        <v>0.17</v>
      </c>
    </row>
    <row r="8262" spans="1:11" x14ac:dyDescent="0.25">
      <c r="A8262" s="2">
        <v>8262</v>
      </c>
      <c r="B8262" s="2" t="s">
        <v>2944</v>
      </c>
      <c r="C8262" s="2" t="s">
        <v>147</v>
      </c>
      <c r="D8262" s="2">
        <v>2003</v>
      </c>
      <c r="E8262" s="2" t="s">
        <v>2</v>
      </c>
      <c r="F8262" s="2" t="s">
        <v>260</v>
      </c>
      <c r="G8262" s="2">
        <v>0.13</v>
      </c>
      <c r="H8262" s="2">
        <v>0.03</v>
      </c>
      <c r="I8262" s="2">
        <v>0</v>
      </c>
      <c r="J8262" s="2">
        <v>0</v>
      </c>
      <c r="K8262" s="2">
        <v>0.17</v>
      </c>
    </row>
    <row r="8263" spans="1:11" x14ac:dyDescent="0.2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25">
      <c r="A8264" s="2">
        <v>8264</v>
      </c>
      <c r="B8264" s="2" t="s">
        <v>6042</v>
      </c>
      <c r="C8264" s="2" t="s">
        <v>39</v>
      </c>
      <c r="D8264" s="2">
        <v>2008</v>
      </c>
      <c r="E8264" s="2" t="s">
        <v>13</v>
      </c>
      <c r="F8264" s="2" t="s">
        <v>44</v>
      </c>
      <c r="G8264" s="2">
        <v>0.15</v>
      </c>
      <c r="H8264" s="2">
        <v>0.01</v>
      </c>
      <c r="I8264" s="2">
        <v>0</v>
      </c>
      <c r="J8264" s="2">
        <v>0.01</v>
      </c>
      <c r="K8264" s="2">
        <v>0.17</v>
      </c>
    </row>
    <row r="8265" spans="1:11" x14ac:dyDescent="0.25">
      <c r="A8265" s="3">
        <v>8265</v>
      </c>
      <c r="B8265" s="3" t="s">
        <v>3591</v>
      </c>
      <c r="C8265" s="3" t="s">
        <v>39</v>
      </c>
      <c r="D8265" s="3">
        <v>2006</v>
      </c>
      <c r="E8265" s="3" t="s">
        <v>43</v>
      </c>
      <c r="F8265" s="3" t="s">
        <v>61</v>
      </c>
      <c r="G8265" s="3">
        <v>0.16</v>
      </c>
      <c r="H8265" s="3">
        <v>0.01</v>
      </c>
      <c r="I8265" s="3">
        <v>0</v>
      </c>
      <c r="J8265" s="3">
        <v>0.01</v>
      </c>
      <c r="K8265" s="3">
        <v>0.17</v>
      </c>
    </row>
    <row r="8266" spans="1:11" x14ac:dyDescent="0.25">
      <c r="A8266" s="2">
        <v>8266</v>
      </c>
      <c r="B8266" s="2" t="s">
        <v>2223</v>
      </c>
      <c r="C8266" s="2" t="s">
        <v>147</v>
      </c>
      <c r="D8266" s="2">
        <v>2005</v>
      </c>
      <c r="E8266" s="2" t="s">
        <v>43</v>
      </c>
      <c r="F8266" s="2" t="s">
        <v>61</v>
      </c>
      <c r="G8266" s="2">
        <v>0.13</v>
      </c>
      <c r="H8266" s="2">
        <v>0.03</v>
      </c>
      <c r="I8266" s="2">
        <v>0</v>
      </c>
      <c r="J8266" s="2">
        <v>0</v>
      </c>
      <c r="K8266" s="2">
        <v>0.17</v>
      </c>
    </row>
    <row r="8267" spans="1:11" x14ac:dyDescent="0.25">
      <c r="A8267" s="3">
        <v>8267</v>
      </c>
      <c r="B8267" s="3" t="s">
        <v>4006</v>
      </c>
      <c r="C8267" s="3" t="s">
        <v>113</v>
      </c>
      <c r="D8267" s="3">
        <v>2003</v>
      </c>
      <c r="E8267" s="3" t="s">
        <v>31</v>
      </c>
      <c r="F8267" s="3" t="s">
        <v>260</v>
      </c>
      <c r="G8267" s="3">
        <v>0.13</v>
      </c>
      <c r="H8267" s="3">
        <v>0.04</v>
      </c>
      <c r="I8267" s="3">
        <v>0</v>
      </c>
      <c r="J8267" s="3">
        <v>0.01</v>
      </c>
      <c r="K8267" s="3">
        <v>0.17</v>
      </c>
    </row>
    <row r="8268" spans="1:11" x14ac:dyDescent="0.25">
      <c r="A8268" s="2">
        <v>8268</v>
      </c>
      <c r="B8268" s="2" t="s">
        <v>6043</v>
      </c>
      <c r="C8268" s="2" t="s">
        <v>42</v>
      </c>
      <c r="D8268" s="2">
        <v>2011</v>
      </c>
      <c r="E8268" s="2" t="s">
        <v>2</v>
      </c>
      <c r="F8268" s="2" t="s">
        <v>59</v>
      </c>
      <c r="G8268" s="2">
        <v>0.08</v>
      </c>
      <c r="H8268" s="2">
        <v>0.06</v>
      </c>
      <c r="I8268" s="2">
        <v>0</v>
      </c>
      <c r="J8268" s="2">
        <v>0.03</v>
      </c>
      <c r="K8268" s="2">
        <v>0.17</v>
      </c>
    </row>
    <row r="8269" spans="1:11" x14ac:dyDescent="0.25">
      <c r="A8269" s="3">
        <v>8269</v>
      </c>
      <c r="B8269" s="3" t="s">
        <v>6044</v>
      </c>
      <c r="C8269" s="3" t="s">
        <v>130</v>
      </c>
      <c r="D8269" s="3">
        <v>2012</v>
      </c>
      <c r="E8269" s="3" t="s">
        <v>43</v>
      </c>
      <c r="F8269" s="3" t="s">
        <v>296</v>
      </c>
      <c r="G8269" s="3">
        <v>0</v>
      </c>
      <c r="H8269" s="3">
        <v>0</v>
      </c>
      <c r="I8269" s="3">
        <v>0.17</v>
      </c>
      <c r="J8269" s="3">
        <v>0</v>
      </c>
      <c r="K8269" s="3">
        <v>0.17</v>
      </c>
    </row>
    <row r="8270" spans="1:11" x14ac:dyDescent="0.2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25">
      <c r="A8271" s="3">
        <v>8271</v>
      </c>
      <c r="B8271" s="3" t="s">
        <v>6045</v>
      </c>
      <c r="C8271" s="3" t="s">
        <v>55</v>
      </c>
      <c r="D8271" s="3">
        <v>2001</v>
      </c>
      <c r="E8271" s="3" t="s">
        <v>13</v>
      </c>
      <c r="F8271" s="3" t="s">
        <v>184</v>
      </c>
      <c r="G8271" s="3">
        <v>0.12</v>
      </c>
      <c r="H8271" s="3">
        <v>0.05</v>
      </c>
      <c r="I8271" s="3">
        <v>0</v>
      </c>
      <c r="J8271" s="3">
        <v>0</v>
      </c>
      <c r="K8271" s="3">
        <v>0.17</v>
      </c>
    </row>
    <row r="8272" spans="1:11" x14ac:dyDescent="0.2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25">
      <c r="A8273" s="3">
        <v>8273</v>
      </c>
      <c r="B8273" s="3" t="s">
        <v>6047</v>
      </c>
      <c r="C8273" s="3" t="s">
        <v>113</v>
      </c>
      <c r="D8273" s="3">
        <v>2003</v>
      </c>
      <c r="E8273" s="3" t="s">
        <v>28</v>
      </c>
      <c r="F8273" s="3" t="s">
        <v>40</v>
      </c>
      <c r="G8273" s="3">
        <v>0.13</v>
      </c>
      <c r="H8273" s="3">
        <v>0.04</v>
      </c>
      <c r="I8273" s="3">
        <v>0</v>
      </c>
      <c r="J8273" s="3">
        <v>0.01</v>
      </c>
      <c r="K8273" s="3">
        <v>0.17</v>
      </c>
    </row>
    <row r="8274" spans="1:11" x14ac:dyDescent="0.2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25">
      <c r="A8275" s="3">
        <v>8275</v>
      </c>
      <c r="B8275" s="3" t="s">
        <v>1985</v>
      </c>
      <c r="C8275" s="3" t="s">
        <v>147</v>
      </c>
      <c r="D8275" s="3">
        <v>2005</v>
      </c>
      <c r="E8275" s="3" t="s">
        <v>72</v>
      </c>
      <c r="F8275" s="3" t="s">
        <v>110</v>
      </c>
      <c r="G8275" s="3">
        <v>0.13</v>
      </c>
      <c r="H8275" s="3">
        <v>0.03</v>
      </c>
      <c r="I8275" s="3">
        <v>0</v>
      </c>
      <c r="J8275" s="3">
        <v>0</v>
      </c>
      <c r="K8275" s="3">
        <v>0.17</v>
      </c>
    </row>
    <row r="8276" spans="1:11" x14ac:dyDescent="0.25">
      <c r="A8276" s="2">
        <v>8276</v>
      </c>
      <c r="B8276" s="2" t="s">
        <v>6049</v>
      </c>
      <c r="C8276" s="2" t="s">
        <v>26</v>
      </c>
      <c r="D8276" s="2">
        <v>2006</v>
      </c>
      <c r="E8276" s="2" t="s">
        <v>24</v>
      </c>
      <c r="F8276" s="2" t="s">
        <v>14</v>
      </c>
      <c r="G8276" s="2">
        <v>0.13</v>
      </c>
      <c r="H8276" s="2">
        <v>0.03</v>
      </c>
      <c r="I8276" s="2">
        <v>0</v>
      </c>
      <c r="J8276" s="2">
        <v>0.01</v>
      </c>
      <c r="K8276" s="2">
        <v>0.17</v>
      </c>
    </row>
    <row r="8277" spans="1:11" x14ac:dyDescent="0.2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25">
      <c r="A8278" s="2">
        <v>8278</v>
      </c>
      <c r="B8278" s="2" t="s">
        <v>6051</v>
      </c>
      <c r="C8278" s="2" t="s">
        <v>21</v>
      </c>
      <c r="D8278" s="2">
        <v>1999</v>
      </c>
      <c r="E8278" s="2" t="s">
        <v>13</v>
      </c>
      <c r="F8278" s="2" t="s">
        <v>184</v>
      </c>
      <c r="G8278" s="2">
        <v>0</v>
      </c>
      <c r="H8278" s="2">
        <v>0</v>
      </c>
      <c r="I8278" s="2">
        <v>0.17</v>
      </c>
      <c r="J8278" s="2">
        <v>0</v>
      </c>
      <c r="K8278" s="2">
        <v>0.17</v>
      </c>
    </row>
    <row r="8279" spans="1:11" x14ac:dyDescent="0.25">
      <c r="A8279" s="3">
        <v>8279</v>
      </c>
      <c r="B8279" s="3" t="s">
        <v>6032</v>
      </c>
      <c r="C8279" s="3" t="s">
        <v>834</v>
      </c>
      <c r="D8279" s="3">
        <v>1998</v>
      </c>
      <c r="E8279" s="3" t="s">
        <v>72</v>
      </c>
      <c r="F8279" s="3" t="s">
        <v>4963</v>
      </c>
      <c r="G8279" s="3">
        <v>0</v>
      </c>
      <c r="H8279" s="3">
        <v>0</v>
      </c>
      <c r="I8279" s="3">
        <v>0.17</v>
      </c>
      <c r="J8279" s="3">
        <v>0</v>
      </c>
      <c r="K8279" s="3">
        <v>0.17</v>
      </c>
    </row>
    <row r="8280" spans="1:11" x14ac:dyDescent="0.25">
      <c r="A8280" s="2">
        <v>8280</v>
      </c>
      <c r="B8280" s="2" t="s">
        <v>6052</v>
      </c>
      <c r="C8280" s="2" t="s">
        <v>26</v>
      </c>
      <c r="D8280" s="2">
        <v>2010</v>
      </c>
      <c r="E8280" s="2" t="s">
        <v>43</v>
      </c>
      <c r="F8280" s="2" t="s">
        <v>296</v>
      </c>
      <c r="G8280" s="2">
        <v>0</v>
      </c>
      <c r="H8280" s="2">
        <v>0</v>
      </c>
      <c r="I8280" s="2">
        <v>0.17</v>
      </c>
      <c r="J8280" s="2">
        <v>0</v>
      </c>
      <c r="K8280" s="2">
        <v>0.17</v>
      </c>
    </row>
    <row r="8281" spans="1:11" x14ac:dyDescent="0.25">
      <c r="A8281" s="3">
        <v>8281</v>
      </c>
      <c r="B8281" s="3" t="s">
        <v>4136</v>
      </c>
      <c r="C8281" s="3" t="s">
        <v>12</v>
      </c>
      <c r="D8281" s="3">
        <v>2008</v>
      </c>
      <c r="E8281" s="3" t="s">
        <v>83</v>
      </c>
      <c r="F8281" s="3" t="s">
        <v>2062</v>
      </c>
      <c r="G8281" s="3">
        <v>0.16</v>
      </c>
      <c r="H8281" s="3">
        <v>0</v>
      </c>
      <c r="I8281" s="3">
        <v>0</v>
      </c>
      <c r="J8281" s="3">
        <v>0.01</v>
      </c>
      <c r="K8281" s="3">
        <v>0.17</v>
      </c>
    </row>
    <row r="8282" spans="1:11" x14ac:dyDescent="0.25">
      <c r="A8282" s="2">
        <v>8282</v>
      </c>
      <c r="B8282" s="2" t="s">
        <v>3761</v>
      </c>
      <c r="C8282" s="2" t="s">
        <v>693</v>
      </c>
      <c r="D8282" s="2">
        <v>2014</v>
      </c>
      <c r="E8282" s="2" t="s">
        <v>43</v>
      </c>
      <c r="F8282" s="2" t="s">
        <v>296</v>
      </c>
      <c r="G8282" s="2">
        <v>0.06</v>
      </c>
      <c r="H8282" s="2">
        <v>0.04</v>
      </c>
      <c r="I8282" s="2">
        <v>0.04</v>
      </c>
      <c r="J8282" s="2">
        <v>0.03</v>
      </c>
      <c r="K8282" s="2">
        <v>0.17</v>
      </c>
    </row>
    <row r="8283" spans="1:11" x14ac:dyDescent="0.25">
      <c r="A8283" s="3">
        <v>8283</v>
      </c>
      <c r="B8283" s="3" t="s">
        <v>6053</v>
      </c>
      <c r="C8283" s="3" t="s">
        <v>86</v>
      </c>
      <c r="D8283" s="3">
        <v>1999</v>
      </c>
      <c r="E8283" s="3" t="s">
        <v>212</v>
      </c>
      <c r="F8283" s="3" t="s">
        <v>296</v>
      </c>
      <c r="G8283" s="3">
        <v>0</v>
      </c>
      <c r="H8283" s="3">
        <v>0</v>
      </c>
      <c r="I8283" s="3">
        <v>0.16</v>
      </c>
      <c r="J8283" s="3">
        <v>0.01</v>
      </c>
      <c r="K8283" s="3">
        <v>0.17</v>
      </c>
    </row>
    <row r="8284" spans="1:11" x14ac:dyDescent="0.25">
      <c r="A8284" s="2">
        <v>8284</v>
      </c>
      <c r="B8284" s="2" t="s">
        <v>6054</v>
      </c>
      <c r="C8284" s="2" t="s">
        <v>86</v>
      </c>
      <c r="D8284" s="2">
        <v>1999</v>
      </c>
      <c r="E8284" s="2" t="s">
        <v>83</v>
      </c>
      <c r="F8284" s="2" t="s">
        <v>2092</v>
      </c>
      <c r="G8284" s="2">
        <v>0</v>
      </c>
      <c r="H8284" s="2">
        <v>0</v>
      </c>
      <c r="I8284" s="2">
        <v>0.16</v>
      </c>
      <c r="J8284" s="2">
        <v>0.01</v>
      </c>
      <c r="K8284" s="2">
        <v>0.17</v>
      </c>
    </row>
    <row r="8285" spans="1:11" x14ac:dyDescent="0.25">
      <c r="A8285" s="3">
        <v>8285</v>
      </c>
      <c r="B8285" s="3" t="s">
        <v>6055</v>
      </c>
      <c r="C8285" s="3" t="s">
        <v>26</v>
      </c>
      <c r="D8285" s="3">
        <v>2007</v>
      </c>
      <c r="E8285" s="3" t="s">
        <v>31</v>
      </c>
      <c r="F8285" s="3" t="s">
        <v>1451</v>
      </c>
      <c r="G8285" s="3">
        <v>0.15</v>
      </c>
      <c r="H8285" s="3">
        <v>0.01</v>
      </c>
      <c r="I8285" s="3">
        <v>0</v>
      </c>
      <c r="J8285" s="3">
        <v>0.01</v>
      </c>
      <c r="K8285" s="3">
        <v>0.17</v>
      </c>
    </row>
    <row r="8286" spans="1:11" x14ac:dyDescent="0.25">
      <c r="A8286" s="2">
        <v>8286</v>
      </c>
      <c r="B8286" s="2" t="s">
        <v>4539</v>
      </c>
      <c r="C8286" s="2" t="s">
        <v>113</v>
      </c>
      <c r="D8286" s="2">
        <v>2004</v>
      </c>
      <c r="E8286" s="2" t="s">
        <v>31</v>
      </c>
      <c r="F8286" s="2" t="s">
        <v>608</v>
      </c>
      <c r="G8286" s="2">
        <v>0.13</v>
      </c>
      <c r="H8286" s="2">
        <v>0.04</v>
      </c>
      <c r="I8286" s="2">
        <v>0</v>
      </c>
      <c r="J8286" s="2">
        <v>0.01</v>
      </c>
      <c r="K8286" s="2">
        <v>0.17</v>
      </c>
    </row>
    <row r="8287" spans="1:11" x14ac:dyDescent="0.25">
      <c r="A8287" s="3">
        <v>8287</v>
      </c>
      <c r="B8287" s="3" t="s">
        <v>4179</v>
      </c>
      <c r="C8287" s="3" t="s">
        <v>113</v>
      </c>
      <c r="D8287" s="3">
        <v>2003</v>
      </c>
      <c r="E8287" s="3" t="s">
        <v>31</v>
      </c>
      <c r="F8287" s="3" t="s">
        <v>260</v>
      </c>
      <c r="G8287" s="3">
        <v>0.13</v>
      </c>
      <c r="H8287" s="3">
        <v>0.04</v>
      </c>
      <c r="I8287" s="3">
        <v>0</v>
      </c>
      <c r="J8287" s="3">
        <v>0.01</v>
      </c>
      <c r="K8287" s="3">
        <v>0.17</v>
      </c>
    </row>
    <row r="8288" spans="1:11" x14ac:dyDescent="0.25">
      <c r="A8288" s="2">
        <v>8288</v>
      </c>
      <c r="B8288" s="2" t="s">
        <v>4151</v>
      </c>
      <c r="C8288" s="2" t="s">
        <v>130</v>
      </c>
      <c r="D8288" s="2">
        <v>2010</v>
      </c>
      <c r="E8288" s="2" t="s">
        <v>2</v>
      </c>
      <c r="F8288" s="2" t="s">
        <v>971</v>
      </c>
      <c r="G8288" s="2">
        <v>0.05</v>
      </c>
      <c r="H8288" s="2">
        <v>0.08</v>
      </c>
      <c r="I8288" s="2">
        <v>0</v>
      </c>
      <c r="J8288" s="2">
        <v>0.04</v>
      </c>
      <c r="K8288" s="2">
        <v>0.17</v>
      </c>
    </row>
    <row r="8289" spans="1:11" x14ac:dyDescent="0.2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2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25">
      <c r="A8291" s="3">
        <v>8291</v>
      </c>
      <c r="B8291" s="3" t="s">
        <v>6058</v>
      </c>
      <c r="C8291" s="3" t="s">
        <v>55</v>
      </c>
      <c r="D8291" s="3">
        <v>2005</v>
      </c>
      <c r="E8291" s="3" t="s">
        <v>28</v>
      </c>
      <c r="F8291" s="3" t="s">
        <v>385</v>
      </c>
      <c r="G8291" s="3">
        <v>0.12</v>
      </c>
      <c r="H8291" s="3">
        <v>0.05</v>
      </c>
      <c r="I8291" s="3">
        <v>0</v>
      </c>
      <c r="J8291" s="3">
        <v>0</v>
      </c>
      <c r="K8291" s="3">
        <v>0.17</v>
      </c>
    </row>
    <row r="8292" spans="1:11" x14ac:dyDescent="0.25">
      <c r="A8292" s="2">
        <v>8292</v>
      </c>
      <c r="B8292" s="2" t="s">
        <v>6059</v>
      </c>
      <c r="C8292" s="2" t="s">
        <v>26</v>
      </c>
      <c r="D8292" s="2">
        <v>2009</v>
      </c>
      <c r="E8292" s="2" t="s">
        <v>43</v>
      </c>
      <c r="F8292" s="2" t="s">
        <v>44</v>
      </c>
      <c r="G8292" s="2">
        <v>0.16</v>
      </c>
      <c r="H8292" s="2">
        <v>0</v>
      </c>
      <c r="I8292" s="2">
        <v>0</v>
      </c>
      <c r="J8292" s="2">
        <v>0.01</v>
      </c>
      <c r="K8292" s="2">
        <v>0.17</v>
      </c>
    </row>
    <row r="8293" spans="1:11" x14ac:dyDescent="0.2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2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2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25">
      <c r="A8296" s="2">
        <v>8296</v>
      </c>
      <c r="B8296" s="2" t="s">
        <v>6062</v>
      </c>
      <c r="C8296" s="2" t="s">
        <v>118</v>
      </c>
      <c r="D8296" s="2">
        <v>2009</v>
      </c>
      <c r="E8296" s="2" t="s">
        <v>212</v>
      </c>
      <c r="F8296" s="2" t="s">
        <v>40</v>
      </c>
      <c r="G8296" s="2">
        <v>0.01</v>
      </c>
      <c r="H8296" s="2">
        <v>0.12</v>
      </c>
      <c r="I8296" s="2">
        <v>0</v>
      </c>
      <c r="J8296" s="2">
        <v>0.03</v>
      </c>
      <c r="K8296" s="2">
        <v>0.17</v>
      </c>
    </row>
    <row r="8297" spans="1:11" x14ac:dyDescent="0.25">
      <c r="A8297" s="3">
        <v>8297</v>
      </c>
      <c r="B8297" s="3" t="s">
        <v>6063</v>
      </c>
      <c r="C8297" s="3" t="s">
        <v>26</v>
      </c>
      <c r="D8297" s="3">
        <v>2006</v>
      </c>
      <c r="E8297" s="3" t="s">
        <v>43</v>
      </c>
      <c r="F8297" s="3" t="s">
        <v>385</v>
      </c>
      <c r="G8297" s="3">
        <v>0.12</v>
      </c>
      <c r="H8297" s="3">
        <v>0.04</v>
      </c>
      <c r="I8297" s="3">
        <v>0</v>
      </c>
      <c r="J8297" s="3">
        <v>0.01</v>
      </c>
      <c r="K8297" s="3">
        <v>0.17</v>
      </c>
    </row>
    <row r="8298" spans="1:11" x14ac:dyDescent="0.2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25">
      <c r="A8299" s="3">
        <v>8299</v>
      </c>
      <c r="B8299" s="3" t="s">
        <v>6065</v>
      </c>
      <c r="C8299" s="3" t="s">
        <v>86</v>
      </c>
      <c r="D8299" s="3">
        <v>1997</v>
      </c>
      <c r="E8299" s="3" t="s">
        <v>43</v>
      </c>
      <c r="F8299" s="3" t="s">
        <v>176</v>
      </c>
      <c r="G8299" s="3">
        <v>0</v>
      </c>
      <c r="H8299" s="3">
        <v>0</v>
      </c>
      <c r="I8299" s="3">
        <v>0.16</v>
      </c>
      <c r="J8299" s="3">
        <v>0.01</v>
      </c>
      <c r="K8299" s="3">
        <v>0.17</v>
      </c>
    </row>
    <row r="8300" spans="1:11" x14ac:dyDescent="0.25">
      <c r="A8300" s="2">
        <v>8300</v>
      </c>
      <c r="B8300" s="2" t="s">
        <v>5078</v>
      </c>
      <c r="C8300" s="2" t="s">
        <v>42</v>
      </c>
      <c r="D8300" s="2">
        <v>2010</v>
      </c>
      <c r="E8300" s="2" t="s">
        <v>43</v>
      </c>
      <c r="F8300" s="2" t="s">
        <v>206</v>
      </c>
      <c r="G8300" s="2">
        <v>0.1</v>
      </c>
      <c r="H8300" s="2">
        <v>0.04</v>
      </c>
      <c r="I8300" s="2">
        <v>0</v>
      </c>
      <c r="J8300" s="2">
        <v>0.02</v>
      </c>
      <c r="K8300" s="2">
        <v>0.17</v>
      </c>
    </row>
    <row r="8301" spans="1:11" x14ac:dyDescent="0.25">
      <c r="A8301" s="3">
        <v>8301</v>
      </c>
      <c r="B8301" s="3" t="s">
        <v>6066</v>
      </c>
      <c r="C8301" s="3" t="s">
        <v>39</v>
      </c>
      <c r="D8301" s="3">
        <v>2006</v>
      </c>
      <c r="E8301" s="3" t="s">
        <v>13</v>
      </c>
      <c r="F8301" s="3" t="s">
        <v>44</v>
      </c>
      <c r="G8301" s="3">
        <v>0.15</v>
      </c>
      <c r="H8301" s="3">
        <v>0.01</v>
      </c>
      <c r="I8301" s="3">
        <v>0</v>
      </c>
      <c r="J8301" s="3">
        <v>0.01</v>
      </c>
      <c r="K8301" s="3">
        <v>0.17</v>
      </c>
    </row>
    <row r="8302" spans="1:11" x14ac:dyDescent="0.2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25">
      <c r="A8303" s="3">
        <v>8303</v>
      </c>
      <c r="B8303" s="3" t="s">
        <v>4583</v>
      </c>
      <c r="C8303" s="3" t="s">
        <v>86</v>
      </c>
      <c r="D8303" s="3">
        <v>1996</v>
      </c>
      <c r="E8303" s="3" t="s">
        <v>72</v>
      </c>
      <c r="F8303" s="3" t="s">
        <v>59</v>
      </c>
      <c r="G8303" s="3">
        <v>0</v>
      </c>
      <c r="H8303" s="3">
        <v>0</v>
      </c>
      <c r="I8303" s="3">
        <v>0.16</v>
      </c>
      <c r="J8303" s="3">
        <v>0.01</v>
      </c>
      <c r="K8303" s="3">
        <v>0.17</v>
      </c>
    </row>
    <row r="8304" spans="1:11" x14ac:dyDescent="0.2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25">
      <c r="A8305" s="3">
        <v>8305</v>
      </c>
      <c r="B8305" s="3" t="s">
        <v>6069</v>
      </c>
      <c r="C8305" s="3" t="s">
        <v>46</v>
      </c>
      <c r="D8305" s="3">
        <v>2003</v>
      </c>
      <c r="E8305" s="3" t="s">
        <v>22</v>
      </c>
      <c r="F8305" s="3" t="s">
        <v>192</v>
      </c>
      <c r="G8305" s="3">
        <v>0</v>
      </c>
      <c r="H8305" s="3">
        <v>0</v>
      </c>
      <c r="I8305" s="3">
        <v>0.17</v>
      </c>
      <c r="J8305" s="3">
        <v>0</v>
      </c>
      <c r="K8305" s="3">
        <v>0.17</v>
      </c>
    </row>
    <row r="8306" spans="1:11" x14ac:dyDescent="0.25">
      <c r="A8306" s="2">
        <v>8306</v>
      </c>
      <c r="B8306" s="2" t="s">
        <v>6070</v>
      </c>
      <c r="C8306" s="2" t="s">
        <v>46</v>
      </c>
      <c r="D8306" s="2">
        <v>2007</v>
      </c>
      <c r="E8306" s="2" t="s">
        <v>22</v>
      </c>
      <c r="F8306" s="2" t="s">
        <v>296</v>
      </c>
      <c r="G8306" s="2">
        <v>0</v>
      </c>
      <c r="H8306" s="2">
        <v>0</v>
      </c>
      <c r="I8306" s="2">
        <v>0.17</v>
      </c>
      <c r="J8306" s="2">
        <v>0</v>
      </c>
      <c r="K8306" s="2">
        <v>0.17</v>
      </c>
    </row>
    <row r="8307" spans="1:11" x14ac:dyDescent="0.25">
      <c r="A8307" s="3">
        <v>8307</v>
      </c>
      <c r="B8307" s="3" t="s">
        <v>5957</v>
      </c>
      <c r="C8307" s="3" t="s">
        <v>12</v>
      </c>
      <c r="D8307" s="3">
        <v>2010</v>
      </c>
      <c r="E8307" s="3" t="s">
        <v>28</v>
      </c>
      <c r="F8307" s="3" t="s">
        <v>5958</v>
      </c>
      <c r="G8307" s="3">
        <v>0.16</v>
      </c>
      <c r="H8307" s="3">
        <v>0</v>
      </c>
      <c r="I8307" s="3">
        <v>0</v>
      </c>
      <c r="J8307" s="3">
        <v>0.01</v>
      </c>
      <c r="K8307" s="3">
        <v>0.17</v>
      </c>
    </row>
    <row r="8308" spans="1:11" x14ac:dyDescent="0.25">
      <c r="A8308" s="2">
        <v>8308</v>
      </c>
      <c r="B8308" s="2" t="s">
        <v>6071</v>
      </c>
      <c r="C8308" s="2" t="s">
        <v>3062</v>
      </c>
      <c r="D8308" s="2">
        <v>2000</v>
      </c>
      <c r="E8308" s="2" t="s">
        <v>212</v>
      </c>
      <c r="F8308" s="2" t="s">
        <v>296</v>
      </c>
      <c r="G8308" s="2">
        <v>0</v>
      </c>
      <c r="H8308" s="2">
        <v>0</v>
      </c>
      <c r="I8308" s="2">
        <v>0.17</v>
      </c>
      <c r="J8308" s="2">
        <v>0</v>
      </c>
      <c r="K8308" s="2">
        <v>0.17</v>
      </c>
    </row>
    <row r="8309" spans="1:11" x14ac:dyDescent="0.25">
      <c r="A8309" s="3">
        <v>8309</v>
      </c>
      <c r="B8309" s="3" t="s">
        <v>3075</v>
      </c>
      <c r="C8309" s="3" t="s">
        <v>147</v>
      </c>
      <c r="D8309" s="3">
        <v>2003</v>
      </c>
      <c r="E8309" s="3" t="s">
        <v>2</v>
      </c>
      <c r="F8309" s="3" t="s">
        <v>206</v>
      </c>
      <c r="G8309" s="3">
        <v>0.13</v>
      </c>
      <c r="H8309" s="3">
        <v>0.03</v>
      </c>
      <c r="I8309" s="3">
        <v>0</v>
      </c>
      <c r="J8309" s="3">
        <v>0</v>
      </c>
      <c r="K8309" s="3">
        <v>0.17</v>
      </c>
    </row>
    <row r="8310" spans="1:11" x14ac:dyDescent="0.25">
      <c r="A8310" s="2">
        <v>8310</v>
      </c>
      <c r="B8310" s="2" t="s">
        <v>6072</v>
      </c>
      <c r="C8310" s="2" t="s">
        <v>55</v>
      </c>
      <c r="D8310" s="2">
        <v>2005</v>
      </c>
      <c r="E8310" s="2" t="s">
        <v>2</v>
      </c>
      <c r="F8310" s="2" t="s">
        <v>385</v>
      </c>
      <c r="G8310" s="2">
        <v>0.12</v>
      </c>
      <c r="H8310" s="2">
        <v>0.05</v>
      </c>
      <c r="I8310" s="2">
        <v>0</v>
      </c>
      <c r="J8310" s="2">
        <v>0</v>
      </c>
      <c r="K8310" s="2">
        <v>0.17</v>
      </c>
    </row>
    <row r="8311" spans="1:11" x14ac:dyDescent="0.25">
      <c r="A8311" s="3">
        <v>8311</v>
      </c>
      <c r="B8311" s="3" t="s">
        <v>6073</v>
      </c>
      <c r="C8311" s="3" t="s">
        <v>130</v>
      </c>
      <c r="D8311" s="3">
        <v>2009</v>
      </c>
      <c r="E8311" s="3" t="s">
        <v>43</v>
      </c>
      <c r="F8311" s="3" t="s">
        <v>296</v>
      </c>
      <c r="G8311" s="3">
        <v>0</v>
      </c>
      <c r="H8311" s="3">
        <v>0</v>
      </c>
      <c r="I8311" s="3">
        <v>0.17</v>
      </c>
      <c r="J8311" s="3">
        <v>0</v>
      </c>
      <c r="K8311" s="3">
        <v>0.17</v>
      </c>
    </row>
    <row r="8312" spans="1:11" x14ac:dyDescent="0.25">
      <c r="A8312" s="2">
        <v>8312</v>
      </c>
      <c r="B8312" s="2" t="s">
        <v>3538</v>
      </c>
      <c r="C8312" s="2" t="s">
        <v>130</v>
      </c>
      <c r="D8312" s="2">
        <v>2008</v>
      </c>
      <c r="E8312" s="2" t="s">
        <v>13</v>
      </c>
      <c r="F8312" s="2" t="s">
        <v>61</v>
      </c>
      <c r="G8312" s="2">
        <v>0.16</v>
      </c>
      <c r="H8312" s="2">
        <v>0</v>
      </c>
      <c r="I8312" s="2">
        <v>0</v>
      </c>
      <c r="J8312" s="2">
        <v>0.01</v>
      </c>
      <c r="K8312" s="2">
        <v>0.17</v>
      </c>
    </row>
    <row r="8313" spans="1:11" x14ac:dyDescent="0.25">
      <c r="A8313" s="3">
        <v>8313</v>
      </c>
      <c r="B8313" s="3" t="s">
        <v>6074</v>
      </c>
      <c r="C8313" s="3" t="s">
        <v>12</v>
      </c>
      <c r="D8313" s="3">
        <v>2010</v>
      </c>
      <c r="E8313" s="3" t="s">
        <v>13</v>
      </c>
      <c r="F8313" s="3" t="s">
        <v>971</v>
      </c>
      <c r="G8313" s="3">
        <v>0.16</v>
      </c>
      <c r="H8313" s="3">
        <v>0</v>
      </c>
      <c r="I8313" s="3">
        <v>0</v>
      </c>
      <c r="J8313" s="3">
        <v>0.01</v>
      </c>
      <c r="K8313" s="3">
        <v>0.17</v>
      </c>
    </row>
    <row r="8314" spans="1:11" x14ac:dyDescent="0.2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25">
      <c r="A8315" s="3">
        <v>8315</v>
      </c>
      <c r="B8315" s="3" t="s">
        <v>5932</v>
      </c>
      <c r="C8315" s="3" t="s">
        <v>42</v>
      </c>
      <c r="D8315" s="4" t="s">
        <v>225</v>
      </c>
      <c r="E8315" s="3" t="s">
        <v>13</v>
      </c>
      <c r="F8315" s="3" t="s">
        <v>878</v>
      </c>
      <c r="G8315" s="3">
        <v>0.16</v>
      </c>
      <c r="H8315" s="3">
        <v>0</v>
      </c>
      <c r="I8315" s="3">
        <v>0</v>
      </c>
      <c r="J8315" s="3">
        <v>0.01</v>
      </c>
      <c r="K8315" s="3">
        <v>0.17</v>
      </c>
    </row>
    <row r="8316" spans="1:11" x14ac:dyDescent="0.25">
      <c r="A8316" s="2">
        <v>8316</v>
      </c>
      <c r="B8316" s="2" t="s">
        <v>6076</v>
      </c>
      <c r="C8316" s="2" t="s">
        <v>113</v>
      </c>
      <c r="D8316" s="2">
        <v>2003</v>
      </c>
      <c r="E8316" s="2" t="s">
        <v>43</v>
      </c>
      <c r="F8316" s="2" t="s">
        <v>2067</v>
      </c>
      <c r="G8316" s="2">
        <v>0.13</v>
      </c>
      <c r="H8316" s="2">
        <v>0.04</v>
      </c>
      <c r="I8316" s="2">
        <v>0</v>
      </c>
      <c r="J8316" s="2">
        <v>0.01</v>
      </c>
      <c r="K8316" s="2">
        <v>0.17</v>
      </c>
    </row>
    <row r="8317" spans="1:11" x14ac:dyDescent="0.25">
      <c r="A8317" s="3">
        <v>8317</v>
      </c>
      <c r="B8317" s="3" t="s">
        <v>5685</v>
      </c>
      <c r="C8317" s="3" t="s">
        <v>39</v>
      </c>
      <c r="D8317" s="3">
        <v>2008</v>
      </c>
      <c r="E8317" s="3" t="s">
        <v>22</v>
      </c>
      <c r="F8317" s="3" t="s">
        <v>514</v>
      </c>
      <c r="G8317" s="3">
        <v>0.03</v>
      </c>
      <c r="H8317" s="3">
        <v>0.12</v>
      </c>
      <c r="I8317" s="3">
        <v>0</v>
      </c>
      <c r="J8317" s="3">
        <v>0.01</v>
      </c>
      <c r="K8317" s="3">
        <v>0.17</v>
      </c>
    </row>
    <row r="8318" spans="1:11" x14ac:dyDescent="0.25">
      <c r="A8318" s="2">
        <v>8318</v>
      </c>
      <c r="B8318" s="2" t="s">
        <v>3059</v>
      </c>
      <c r="C8318" s="2" t="s">
        <v>130</v>
      </c>
      <c r="D8318" s="2">
        <v>2006</v>
      </c>
      <c r="E8318" s="2" t="s">
        <v>13</v>
      </c>
      <c r="F8318" s="2" t="s">
        <v>110</v>
      </c>
      <c r="G8318" s="2">
        <v>0.13</v>
      </c>
      <c r="H8318" s="2">
        <v>0.02</v>
      </c>
      <c r="I8318" s="2">
        <v>0</v>
      </c>
      <c r="J8318" s="2">
        <v>0.02</v>
      </c>
      <c r="K8318" s="2">
        <v>0.17</v>
      </c>
    </row>
    <row r="8319" spans="1:11" x14ac:dyDescent="0.2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25">
      <c r="A8320" s="2">
        <v>8320</v>
      </c>
      <c r="B8320" s="2" t="s">
        <v>6077</v>
      </c>
      <c r="C8320" s="2" t="s">
        <v>634</v>
      </c>
      <c r="D8320" s="2">
        <v>1999</v>
      </c>
      <c r="E8320" s="2" t="s">
        <v>18</v>
      </c>
      <c r="F8320" s="2" t="s">
        <v>1901</v>
      </c>
      <c r="G8320" s="2">
        <v>0</v>
      </c>
      <c r="H8320" s="2">
        <v>0</v>
      </c>
      <c r="I8320" s="2">
        <v>0.17</v>
      </c>
      <c r="J8320" s="2">
        <v>0</v>
      </c>
      <c r="K8320" s="2">
        <v>0.17</v>
      </c>
    </row>
    <row r="8321" spans="1:11" x14ac:dyDescent="0.2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25">
      <c r="A8322" s="2">
        <v>8322</v>
      </c>
      <c r="B8322" s="2" t="s">
        <v>3357</v>
      </c>
      <c r="C8322" s="2" t="s">
        <v>39</v>
      </c>
      <c r="D8322" s="2">
        <v>2007</v>
      </c>
      <c r="E8322" s="2" t="s">
        <v>43</v>
      </c>
      <c r="F8322" s="2" t="s">
        <v>61</v>
      </c>
      <c r="G8322" s="2">
        <v>0.16</v>
      </c>
      <c r="H8322" s="2">
        <v>0</v>
      </c>
      <c r="I8322" s="2">
        <v>0</v>
      </c>
      <c r="J8322" s="2">
        <v>0.01</v>
      </c>
      <c r="K8322" s="2">
        <v>0.17</v>
      </c>
    </row>
    <row r="8323" spans="1:11" x14ac:dyDescent="0.25">
      <c r="A8323" s="3">
        <v>8323</v>
      </c>
      <c r="B8323" s="3" t="s">
        <v>6079</v>
      </c>
      <c r="C8323" s="3" t="s">
        <v>12</v>
      </c>
      <c r="D8323" s="3">
        <v>2009</v>
      </c>
      <c r="E8323" s="3" t="s">
        <v>13</v>
      </c>
      <c r="F8323" s="3" t="s">
        <v>128</v>
      </c>
      <c r="G8323" s="3">
        <v>0.16</v>
      </c>
      <c r="H8323" s="3">
        <v>0</v>
      </c>
      <c r="I8323" s="3">
        <v>0</v>
      </c>
      <c r="J8323" s="3">
        <v>0.01</v>
      </c>
      <c r="K8323" s="3">
        <v>0.17</v>
      </c>
    </row>
    <row r="8324" spans="1:11" x14ac:dyDescent="0.25">
      <c r="A8324" s="2">
        <v>8324</v>
      </c>
      <c r="B8324" s="2" t="s">
        <v>6080</v>
      </c>
      <c r="C8324" s="2" t="s">
        <v>12</v>
      </c>
      <c r="D8324" s="2">
        <v>2008</v>
      </c>
      <c r="E8324" s="2" t="s">
        <v>24</v>
      </c>
      <c r="F8324" s="2" t="s">
        <v>650</v>
      </c>
      <c r="G8324" s="2">
        <v>0.04</v>
      </c>
      <c r="H8324" s="2">
        <v>0.12</v>
      </c>
      <c r="I8324" s="2">
        <v>0</v>
      </c>
      <c r="J8324" s="2">
        <v>0.02</v>
      </c>
      <c r="K8324" s="2">
        <v>0.17</v>
      </c>
    </row>
    <row r="8325" spans="1:11" x14ac:dyDescent="0.25">
      <c r="A8325" s="3">
        <v>8325</v>
      </c>
      <c r="B8325" s="3" t="s">
        <v>6081</v>
      </c>
      <c r="C8325" s="3" t="s">
        <v>113</v>
      </c>
      <c r="D8325" s="3">
        <v>2004</v>
      </c>
      <c r="E8325" s="3" t="s">
        <v>43</v>
      </c>
      <c r="F8325" s="3" t="s">
        <v>223</v>
      </c>
      <c r="G8325" s="3">
        <v>0.13</v>
      </c>
      <c r="H8325" s="3">
        <v>0.04</v>
      </c>
      <c r="I8325" s="3">
        <v>0</v>
      </c>
      <c r="J8325" s="3">
        <v>0.01</v>
      </c>
      <c r="K8325" s="3">
        <v>0.17</v>
      </c>
    </row>
    <row r="8326" spans="1:11" x14ac:dyDescent="0.25">
      <c r="A8326" s="2">
        <v>8326</v>
      </c>
      <c r="B8326" s="2" t="s">
        <v>6082</v>
      </c>
      <c r="C8326" s="2" t="s">
        <v>42</v>
      </c>
      <c r="D8326" s="2">
        <v>2009</v>
      </c>
      <c r="E8326" s="2" t="s">
        <v>28</v>
      </c>
      <c r="F8326" s="2" t="s">
        <v>59</v>
      </c>
      <c r="G8326" s="2">
        <v>0</v>
      </c>
      <c r="H8326" s="2">
        <v>0.15</v>
      </c>
      <c r="I8326" s="2">
        <v>0</v>
      </c>
      <c r="J8326" s="2">
        <v>0.02</v>
      </c>
      <c r="K8326" s="2">
        <v>0.17</v>
      </c>
    </row>
    <row r="8327" spans="1:11" x14ac:dyDescent="0.25">
      <c r="A8327" s="3">
        <v>8327</v>
      </c>
      <c r="B8327" s="3" t="s">
        <v>6083</v>
      </c>
      <c r="C8327" s="3" t="s">
        <v>130</v>
      </c>
      <c r="D8327" s="3">
        <v>2008</v>
      </c>
      <c r="E8327" s="3" t="s">
        <v>13</v>
      </c>
      <c r="F8327" s="3" t="s">
        <v>59</v>
      </c>
      <c r="G8327" s="3">
        <v>0.16</v>
      </c>
      <c r="H8327" s="3">
        <v>0</v>
      </c>
      <c r="I8327" s="3">
        <v>0</v>
      </c>
      <c r="J8327" s="3">
        <v>0.01</v>
      </c>
      <c r="K8327" s="3">
        <v>0.17</v>
      </c>
    </row>
    <row r="8328" spans="1:11" x14ac:dyDescent="0.25">
      <c r="A8328" s="2">
        <v>8328</v>
      </c>
      <c r="B8328" s="2" t="s">
        <v>6084</v>
      </c>
      <c r="C8328" s="2" t="s">
        <v>65</v>
      </c>
      <c r="D8328" s="2">
        <v>2012</v>
      </c>
      <c r="E8328" s="2" t="s">
        <v>43</v>
      </c>
      <c r="F8328" s="2" t="s">
        <v>61</v>
      </c>
      <c r="G8328" s="2">
        <v>0.13</v>
      </c>
      <c r="H8328" s="2">
        <v>0.03</v>
      </c>
      <c r="I8328" s="2">
        <v>0</v>
      </c>
      <c r="J8328" s="2">
        <v>0.01</v>
      </c>
      <c r="K8328" s="2">
        <v>0.17</v>
      </c>
    </row>
    <row r="8329" spans="1:11" x14ac:dyDescent="0.25">
      <c r="A8329" s="3">
        <v>8329</v>
      </c>
      <c r="B8329" s="3" t="s">
        <v>2825</v>
      </c>
      <c r="C8329" s="3" t="s">
        <v>55</v>
      </c>
      <c r="D8329" s="3">
        <v>2005</v>
      </c>
      <c r="E8329" s="3" t="s">
        <v>43</v>
      </c>
      <c r="F8329" s="3" t="s">
        <v>110</v>
      </c>
      <c r="G8329" s="3">
        <v>0.12</v>
      </c>
      <c r="H8329" s="3">
        <v>0.05</v>
      </c>
      <c r="I8329" s="3">
        <v>0</v>
      </c>
      <c r="J8329" s="3">
        <v>0</v>
      </c>
      <c r="K8329" s="3">
        <v>0.17</v>
      </c>
    </row>
    <row r="8330" spans="1:11" x14ac:dyDescent="0.2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25">
      <c r="A8331" s="3">
        <v>8331</v>
      </c>
      <c r="B8331" s="3" t="s">
        <v>1903</v>
      </c>
      <c r="C8331" s="3" t="s">
        <v>86</v>
      </c>
      <c r="D8331" s="3">
        <v>1999</v>
      </c>
      <c r="E8331" s="3" t="s">
        <v>2</v>
      </c>
      <c r="F8331" s="3" t="s">
        <v>128</v>
      </c>
      <c r="G8331" s="3">
        <v>0.09</v>
      </c>
      <c r="H8331" s="3">
        <v>0.06</v>
      </c>
      <c r="I8331" s="3">
        <v>0</v>
      </c>
      <c r="J8331" s="3">
        <v>0.01</v>
      </c>
      <c r="K8331" s="3">
        <v>0.17</v>
      </c>
    </row>
    <row r="8332" spans="1:11" x14ac:dyDescent="0.25">
      <c r="A8332" s="2">
        <v>8332</v>
      </c>
      <c r="B8332" s="2" t="s">
        <v>6085</v>
      </c>
      <c r="C8332" s="2" t="s">
        <v>55</v>
      </c>
      <c r="D8332" s="2">
        <v>2004</v>
      </c>
      <c r="E8332" s="2" t="s">
        <v>28</v>
      </c>
      <c r="F8332" s="2" t="s">
        <v>225</v>
      </c>
      <c r="G8332" s="2">
        <v>0.12</v>
      </c>
      <c r="H8332" s="2">
        <v>0.05</v>
      </c>
      <c r="I8332" s="2">
        <v>0</v>
      </c>
      <c r="J8332" s="2">
        <v>0</v>
      </c>
      <c r="K8332" s="2">
        <v>0.17</v>
      </c>
    </row>
    <row r="8333" spans="1:11" x14ac:dyDescent="0.25">
      <c r="A8333" s="3">
        <v>8333</v>
      </c>
      <c r="B8333" s="3" t="s">
        <v>6086</v>
      </c>
      <c r="C8333" s="3" t="s">
        <v>12</v>
      </c>
      <c r="D8333" s="3">
        <v>2008</v>
      </c>
      <c r="E8333" s="3" t="s">
        <v>24</v>
      </c>
      <c r="F8333" s="3" t="s">
        <v>4773</v>
      </c>
      <c r="G8333" s="3">
        <v>0.16</v>
      </c>
      <c r="H8333" s="3">
        <v>0</v>
      </c>
      <c r="I8333" s="3">
        <v>0</v>
      </c>
      <c r="J8333" s="3">
        <v>0.01</v>
      </c>
      <c r="K8333" s="3">
        <v>0.17</v>
      </c>
    </row>
    <row r="8334" spans="1:11" x14ac:dyDescent="0.25">
      <c r="A8334" s="2">
        <v>8334</v>
      </c>
      <c r="B8334" s="2" t="s">
        <v>6087</v>
      </c>
      <c r="C8334" s="2" t="s">
        <v>12</v>
      </c>
      <c r="D8334" s="2">
        <v>2008</v>
      </c>
      <c r="E8334" s="2" t="s">
        <v>28</v>
      </c>
      <c r="F8334" s="2" t="s">
        <v>1866</v>
      </c>
      <c r="G8334" s="2">
        <v>0.16</v>
      </c>
      <c r="H8334" s="2">
        <v>0</v>
      </c>
      <c r="I8334" s="2">
        <v>0</v>
      </c>
      <c r="J8334" s="2">
        <v>0.01</v>
      </c>
      <c r="K8334" s="2">
        <v>0.17</v>
      </c>
    </row>
    <row r="8335" spans="1:11" x14ac:dyDescent="0.2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2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2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25">
      <c r="A8338" s="2">
        <v>8338</v>
      </c>
      <c r="B8338" s="2" t="s">
        <v>6089</v>
      </c>
      <c r="C8338" s="2" t="s">
        <v>130</v>
      </c>
      <c r="D8338" s="2">
        <v>2004</v>
      </c>
      <c r="E8338" s="2" t="s">
        <v>28</v>
      </c>
      <c r="F8338" s="2" t="s">
        <v>184</v>
      </c>
      <c r="G8338" s="2">
        <v>0</v>
      </c>
      <c r="H8338" s="2">
        <v>0</v>
      </c>
      <c r="I8338" s="2">
        <v>0.17</v>
      </c>
      <c r="J8338" s="2">
        <v>0</v>
      </c>
      <c r="K8338" s="2">
        <v>0.17</v>
      </c>
    </row>
    <row r="8339" spans="1:11" x14ac:dyDescent="0.2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25">
      <c r="A8340" s="2">
        <v>8340</v>
      </c>
      <c r="B8340" s="2" t="s">
        <v>6091</v>
      </c>
      <c r="C8340" s="2" t="s">
        <v>78</v>
      </c>
      <c r="D8340" s="2">
        <v>1999</v>
      </c>
      <c r="E8340" s="2" t="s">
        <v>83</v>
      </c>
      <c r="F8340" s="2" t="s">
        <v>1147</v>
      </c>
      <c r="G8340" s="2">
        <v>0.05</v>
      </c>
      <c r="H8340" s="2">
        <v>0.01</v>
      </c>
      <c r="I8340" s="2">
        <v>0.11</v>
      </c>
      <c r="J8340" s="2">
        <v>0</v>
      </c>
      <c r="K8340" s="2">
        <v>0.17</v>
      </c>
    </row>
    <row r="8341" spans="1:11" x14ac:dyDescent="0.25">
      <c r="A8341" s="3">
        <v>8341</v>
      </c>
      <c r="B8341" s="3" t="s">
        <v>6092</v>
      </c>
      <c r="C8341" s="3" t="s">
        <v>78</v>
      </c>
      <c r="D8341" s="3">
        <v>2000</v>
      </c>
      <c r="E8341" s="3" t="s">
        <v>31</v>
      </c>
      <c r="F8341" s="3" t="s">
        <v>417</v>
      </c>
      <c r="G8341" s="3">
        <v>0.12</v>
      </c>
      <c r="H8341" s="3">
        <v>0.05</v>
      </c>
      <c r="I8341" s="3">
        <v>0</v>
      </c>
      <c r="J8341" s="3">
        <v>0</v>
      </c>
      <c r="K8341" s="3">
        <v>0.17</v>
      </c>
    </row>
    <row r="8342" spans="1:11" x14ac:dyDescent="0.25">
      <c r="A8342" s="2">
        <v>8342</v>
      </c>
      <c r="B8342" s="2" t="s">
        <v>3395</v>
      </c>
      <c r="C8342" s="2" t="s">
        <v>113</v>
      </c>
      <c r="D8342" s="2">
        <v>2003</v>
      </c>
      <c r="E8342" s="2" t="s">
        <v>43</v>
      </c>
      <c r="F8342" s="2" t="s">
        <v>110</v>
      </c>
      <c r="G8342" s="2">
        <v>0.13</v>
      </c>
      <c r="H8342" s="2">
        <v>0.04</v>
      </c>
      <c r="I8342" s="2">
        <v>0</v>
      </c>
      <c r="J8342" s="2">
        <v>0.01</v>
      </c>
      <c r="K8342" s="2">
        <v>0.17</v>
      </c>
    </row>
    <row r="8343" spans="1:11" x14ac:dyDescent="0.25">
      <c r="A8343" s="3">
        <v>8343</v>
      </c>
      <c r="B8343" s="3" t="s">
        <v>6093</v>
      </c>
      <c r="C8343" s="3" t="s">
        <v>55</v>
      </c>
      <c r="D8343" s="3">
        <v>2004</v>
      </c>
      <c r="E8343" s="3" t="s">
        <v>28</v>
      </c>
      <c r="F8343" s="3" t="s">
        <v>225</v>
      </c>
      <c r="G8343" s="3">
        <v>0.12</v>
      </c>
      <c r="H8343" s="3">
        <v>0.05</v>
      </c>
      <c r="I8343" s="3">
        <v>0</v>
      </c>
      <c r="J8343" s="3">
        <v>0</v>
      </c>
      <c r="K8343" s="3">
        <v>0.17</v>
      </c>
    </row>
    <row r="8344" spans="1:11" x14ac:dyDescent="0.2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25">
      <c r="A8345" s="3">
        <v>8345</v>
      </c>
      <c r="B8345" s="3" t="s">
        <v>6095</v>
      </c>
      <c r="C8345" s="3" t="s">
        <v>55</v>
      </c>
      <c r="D8345" s="3">
        <v>2004</v>
      </c>
      <c r="E8345" s="3" t="s">
        <v>28</v>
      </c>
      <c r="F8345" s="3" t="s">
        <v>14</v>
      </c>
      <c r="G8345" s="3">
        <v>0.12</v>
      </c>
      <c r="H8345" s="3">
        <v>0.05</v>
      </c>
      <c r="I8345" s="3">
        <v>0</v>
      </c>
      <c r="J8345" s="3">
        <v>0</v>
      </c>
      <c r="K8345" s="3">
        <v>0.17</v>
      </c>
    </row>
    <row r="8346" spans="1:11" x14ac:dyDescent="0.25">
      <c r="A8346" s="2">
        <v>8346</v>
      </c>
      <c r="B8346" s="2" t="s">
        <v>6096</v>
      </c>
      <c r="C8346" s="2" t="s">
        <v>42</v>
      </c>
      <c r="D8346" s="2">
        <v>2012</v>
      </c>
      <c r="E8346" s="2" t="s">
        <v>22</v>
      </c>
      <c r="F8346" s="2" t="s">
        <v>2320</v>
      </c>
      <c r="G8346" s="2">
        <v>0.06</v>
      </c>
      <c r="H8346" s="2">
        <v>0.03</v>
      </c>
      <c r="I8346" s="2">
        <v>0.06</v>
      </c>
      <c r="J8346" s="2">
        <v>0.02</v>
      </c>
      <c r="K8346" s="2">
        <v>0.17</v>
      </c>
    </row>
    <row r="8347" spans="1:11" x14ac:dyDescent="0.25">
      <c r="A8347" s="3">
        <v>8347</v>
      </c>
      <c r="B8347" s="3" t="s">
        <v>2637</v>
      </c>
      <c r="C8347" s="3" t="s">
        <v>46</v>
      </c>
      <c r="D8347" s="3">
        <v>2009</v>
      </c>
      <c r="E8347" s="3" t="s">
        <v>13</v>
      </c>
      <c r="F8347" s="3" t="s">
        <v>2297</v>
      </c>
      <c r="G8347" s="3">
        <v>0.08</v>
      </c>
      <c r="H8347" s="3">
        <v>0.06</v>
      </c>
      <c r="I8347" s="3">
        <v>0</v>
      </c>
      <c r="J8347" s="3">
        <v>0.02</v>
      </c>
      <c r="K8347" s="3">
        <v>0.17</v>
      </c>
    </row>
    <row r="8348" spans="1:11" x14ac:dyDescent="0.25">
      <c r="A8348" s="2">
        <v>8348</v>
      </c>
      <c r="B8348" s="2" t="s">
        <v>6097</v>
      </c>
      <c r="C8348" s="2" t="s">
        <v>130</v>
      </c>
      <c r="D8348" s="2">
        <v>2010</v>
      </c>
      <c r="E8348" s="2" t="s">
        <v>43</v>
      </c>
      <c r="F8348" s="2" t="s">
        <v>296</v>
      </c>
      <c r="G8348" s="2">
        <v>0</v>
      </c>
      <c r="H8348" s="2">
        <v>0</v>
      </c>
      <c r="I8348" s="2">
        <v>0.17</v>
      </c>
      <c r="J8348" s="2">
        <v>0</v>
      </c>
      <c r="K8348" s="2">
        <v>0.17</v>
      </c>
    </row>
    <row r="8349" spans="1:11" x14ac:dyDescent="0.25">
      <c r="A8349" s="3">
        <v>8349</v>
      </c>
      <c r="B8349" s="3" t="s">
        <v>2643</v>
      </c>
      <c r="C8349" s="3" t="s">
        <v>46</v>
      </c>
      <c r="D8349" s="3">
        <v>2008</v>
      </c>
      <c r="E8349" s="3" t="s">
        <v>28</v>
      </c>
      <c r="F8349" s="3" t="s">
        <v>451</v>
      </c>
      <c r="G8349" s="3">
        <v>0.08</v>
      </c>
      <c r="H8349" s="3">
        <v>0.06</v>
      </c>
      <c r="I8349" s="3">
        <v>0</v>
      </c>
      <c r="J8349" s="3">
        <v>0.02</v>
      </c>
      <c r="K8349" s="3">
        <v>0.17</v>
      </c>
    </row>
    <row r="8350" spans="1:11" x14ac:dyDescent="0.25">
      <c r="A8350" s="2">
        <v>8350</v>
      </c>
      <c r="B8350" s="2" t="s">
        <v>6098</v>
      </c>
      <c r="C8350" s="2" t="s">
        <v>46</v>
      </c>
      <c r="D8350" s="2">
        <v>2007</v>
      </c>
      <c r="E8350" s="2" t="s">
        <v>83</v>
      </c>
      <c r="F8350" s="2" t="s">
        <v>2850</v>
      </c>
      <c r="G8350" s="2">
        <v>0</v>
      </c>
      <c r="H8350" s="2">
        <v>0</v>
      </c>
      <c r="I8350" s="2">
        <v>0.17</v>
      </c>
      <c r="J8350" s="2">
        <v>0</v>
      </c>
      <c r="K8350" s="2">
        <v>0.17</v>
      </c>
    </row>
    <row r="8351" spans="1:11" x14ac:dyDescent="0.25">
      <c r="A8351" s="3">
        <v>8351</v>
      </c>
      <c r="B8351" s="3" t="s">
        <v>6099</v>
      </c>
      <c r="C8351" s="3" t="s">
        <v>55</v>
      </c>
      <c r="D8351" s="3">
        <v>2004</v>
      </c>
      <c r="E8351" s="3" t="s">
        <v>43</v>
      </c>
      <c r="F8351" s="3" t="s">
        <v>451</v>
      </c>
      <c r="G8351" s="3">
        <v>0.12</v>
      </c>
      <c r="H8351" s="3">
        <v>0.04</v>
      </c>
      <c r="I8351" s="3">
        <v>0</v>
      </c>
      <c r="J8351" s="3">
        <v>0</v>
      </c>
      <c r="K8351" s="3">
        <v>0.17</v>
      </c>
    </row>
    <row r="8352" spans="1:11" x14ac:dyDescent="0.25">
      <c r="A8352" s="2">
        <v>8352</v>
      </c>
      <c r="B8352" s="2" t="s">
        <v>6100</v>
      </c>
      <c r="C8352" s="2" t="s">
        <v>118</v>
      </c>
      <c r="D8352" s="2">
        <v>2005</v>
      </c>
      <c r="E8352" s="2" t="s">
        <v>212</v>
      </c>
      <c r="F8352" s="2" t="s">
        <v>44</v>
      </c>
      <c r="G8352" s="2">
        <v>0.02</v>
      </c>
      <c r="H8352" s="2">
        <v>0.12</v>
      </c>
      <c r="I8352" s="2">
        <v>0</v>
      </c>
      <c r="J8352" s="2">
        <v>0.03</v>
      </c>
      <c r="K8352" s="2">
        <v>0.17</v>
      </c>
    </row>
    <row r="8353" spans="1:11" x14ac:dyDescent="0.25">
      <c r="A8353" s="3">
        <v>8353</v>
      </c>
      <c r="B8353" s="3" t="s">
        <v>4827</v>
      </c>
      <c r="C8353" s="3" t="s">
        <v>130</v>
      </c>
      <c r="D8353" s="3">
        <v>2013</v>
      </c>
      <c r="E8353" s="3" t="s">
        <v>13</v>
      </c>
      <c r="F8353" s="3" t="s">
        <v>184</v>
      </c>
      <c r="G8353" s="3">
        <v>0</v>
      </c>
      <c r="H8353" s="3">
        <v>0</v>
      </c>
      <c r="I8353" s="3">
        <v>0.17</v>
      </c>
      <c r="J8353" s="3">
        <v>0</v>
      </c>
      <c r="K8353" s="3">
        <v>0.17</v>
      </c>
    </row>
    <row r="8354" spans="1:11" x14ac:dyDescent="0.25">
      <c r="A8354" s="2">
        <v>8354</v>
      </c>
      <c r="B8354" s="2" t="s">
        <v>6101</v>
      </c>
      <c r="C8354" s="2" t="s">
        <v>86</v>
      </c>
      <c r="D8354" s="2">
        <v>1995</v>
      </c>
      <c r="E8354" s="2" t="s">
        <v>22</v>
      </c>
      <c r="F8354" s="2" t="s">
        <v>6102</v>
      </c>
      <c r="G8354" s="2">
        <v>0.02</v>
      </c>
      <c r="H8354" s="2">
        <v>0.02</v>
      </c>
      <c r="I8354" s="2">
        <v>0.12</v>
      </c>
      <c r="J8354" s="2">
        <v>0.01</v>
      </c>
      <c r="K8354" s="2">
        <v>0.17</v>
      </c>
    </row>
    <row r="8355" spans="1:11" x14ac:dyDescent="0.25">
      <c r="A8355" s="3">
        <v>8355</v>
      </c>
      <c r="B8355" s="3" t="s">
        <v>6103</v>
      </c>
      <c r="C8355" s="3" t="s">
        <v>12</v>
      </c>
      <c r="D8355" s="3">
        <v>2010</v>
      </c>
      <c r="E8355" s="3" t="s">
        <v>28</v>
      </c>
      <c r="F8355" s="3" t="s">
        <v>92</v>
      </c>
      <c r="G8355" s="3">
        <v>0.16</v>
      </c>
      <c r="H8355" s="3">
        <v>0</v>
      </c>
      <c r="I8355" s="3">
        <v>0</v>
      </c>
      <c r="J8355" s="3">
        <v>0.01</v>
      </c>
      <c r="K8355" s="3">
        <v>0.17</v>
      </c>
    </row>
    <row r="8356" spans="1:11" x14ac:dyDescent="0.25">
      <c r="A8356" s="2">
        <v>8356</v>
      </c>
      <c r="B8356" s="2" t="s">
        <v>6104</v>
      </c>
      <c r="C8356" s="2" t="s">
        <v>67</v>
      </c>
      <c r="D8356" s="2">
        <v>2015</v>
      </c>
      <c r="E8356" s="2" t="s">
        <v>13</v>
      </c>
      <c r="F8356" s="2" t="s">
        <v>110</v>
      </c>
      <c r="G8356" s="2">
        <v>0.1</v>
      </c>
      <c r="H8356" s="2">
        <v>0.04</v>
      </c>
      <c r="I8356" s="2">
        <v>0</v>
      </c>
      <c r="J8356" s="2">
        <v>0.03</v>
      </c>
      <c r="K8356" s="2">
        <v>0.17</v>
      </c>
    </row>
    <row r="8357" spans="1:11" x14ac:dyDescent="0.25">
      <c r="A8357" s="3">
        <v>8357</v>
      </c>
      <c r="B8357" s="3" t="s">
        <v>5328</v>
      </c>
      <c r="C8357" s="3" t="s">
        <v>39</v>
      </c>
      <c r="D8357" s="3">
        <v>2010</v>
      </c>
      <c r="E8357" s="3" t="s">
        <v>83</v>
      </c>
      <c r="F8357" s="3" t="s">
        <v>92</v>
      </c>
      <c r="G8357" s="3">
        <v>0.11</v>
      </c>
      <c r="H8357" s="3">
        <v>0.04</v>
      </c>
      <c r="I8357" s="3">
        <v>0</v>
      </c>
      <c r="J8357" s="3">
        <v>0.01</v>
      </c>
      <c r="K8357" s="3">
        <v>0.17</v>
      </c>
    </row>
    <row r="8358" spans="1:11" x14ac:dyDescent="0.25">
      <c r="A8358" s="2">
        <v>8358</v>
      </c>
      <c r="B8358" s="2" t="s">
        <v>6105</v>
      </c>
      <c r="C8358" s="2" t="s">
        <v>26</v>
      </c>
      <c r="D8358" s="2">
        <v>2010</v>
      </c>
      <c r="E8358" s="2" t="s">
        <v>28</v>
      </c>
      <c r="F8358" s="2" t="s">
        <v>3524</v>
      </c>
      <c r="G8358" s="2">
        <v>0.16</v>
      </c>
      <c r="H8358" s="2">
        <v>0</v>
      </c>
      <c r="I8358" s="2">
        <v>0</v>
      </c>
      <c r="J8358" s="2">
        <v>0.01</v>
      </c>
      <c r="K8358" s="2">
        <v>0.17</v>
      </c>
    </row>
    <row r="8359" spans="1:11" x14ac:dyDescent="0.25">
      <c r="A8359" s="3">
        <v>8359</v>
      </c>
      <c r="B8359" s="3" t="s">
        <v>6106</v>
      </c>
      <c r="C8359" s="3" t="s">
        <v>46</v>
      </c>
      <c r="D8359" s="3">
        <v>2006</v>
      </c>
      <c r="E8359" s="3" t="s">
        <v>22</v>
      </c>
      <c r="F8359" s="3" t="s">
        <v>296</v>
      </c>
      <c r="G8359" s="3">
        <v>0</v>
      </c>
      <c r="H8359" s="3">
        <v>0</v>
      </c>
      <c r="I8359" s="3">
        <v>0.17</v>
      </c>
      <c r="J8359" s="3">
        <v>0</v>
      </c>
      <c r="K8359" s="3">
        <v>0.17</v>
      </c>
    </row>
    <row r="8360" spans="1:11" x14ac:dyDescent="0.25">
      <c r="A8360" s="2">
        <v>8360</v>
      </c>
      <c r="B8360" s="2" t="s">
        <v>6107</v>
      </c>
      <c r="C8360" s="2" t="s">
        <v>55</v>
      </c>
      <c r="D8360" s="2">
        <v>2004</v>
      </c>
      <c r="E8360" s="2" t="s">
        <v>83</v>
      </c>
      <c r="F8360" s="2" t="s">
        <v>176</v>
      </c>
      <c r="G8360" s="2">
        <v>0</v>
      </c>
      <c r="H8360" s="2">
        <v>0</v>
      </c>
      <c r="I8360" s="2">
        <v>0.16</v>
      </c>
      <c r="J8360" s="2">
        <v>0</v>
      </c>
      <c r="K8360" s="2">
        <v>0.17</v>
      </c>
    </row>
    <row r="8361" spans="1:11" x14ac:dyDescent="0.25">
      <c r="A8361" s="3">
        <v>8361</v>
      </c>
      <c r="B8361" s="3" t="s">
        <v>6108</v>
      </c>
      <c r="C8361" s="3" t="s">
        <v>26</v>
      </c>
      <c r="D8361" s="3">
        <v>2008</v>
      </c>
      <c r="E8361" s="3" t="s">
        <v>43</v>
      </c>
      <c r="F8361" s="3" t="s">
        <v>385</v>
      </c>
      <c r="G8361" s="3">
        <v>0.16</v>
      </c>
      <c r="H8361" s="3">
        <v>0</v>
      </c>
      <c r="I8361" s="3">
        <v>0</v>
      </c>
      <c r="J8361" s="3">
        <v>0.01</v>
      </c>
      <c r="K8361" s="3">
        <v>0.17</v>
      </c>
    </row>
    <row r="8362" spans="1:11" x14ac:dyDescent="0.25">
      <c r="A8362" s="2">
        <v>8362</v>
      </c>
      <c r="B8362" s="2" t="s">
        <v>6109</v>
      </c>
      <c r="C8362" s="2" t="s">
        <v>46</v>
      </c>
      <c r="D8362" s="2">
        <v>2001</v>
      </c>
      <c r="E8362" s="2" t="s">
        <v>13</v>
      </c>
      <c r="F8362" s="2" t="s">
        <v>751</v>
      </c>
      <c r="G8362" s="2">
        <v>0.05</v>
      </c>
      <c r="H8362" s="2">
        <v>0.04</v>
      </c>
      <c r="I8362" s="2">
        <v>0.06</v>
      </c>
      <c r="J8362" s="2">
        <v>0.01</v>
      </c>
      <c r="K8362" s="2">
        <v>0.17</v>
      </c>
    </row>
    <row r="8363" spans="1:11" x14ac:dyDescent="0.25">
      <c r="A8363" s="3">
        <v>8363</v>
      </c>
      <c r="B8363" s="3" t="s">
        <v>6110</v>
      </c>
      <c r="C8363" s="3" t="s">
        <v>86</v>
      </c>
      <c r="D8363" s="3">
        <v>2000</v>
      </c>
      <c r="E8363" s="3" t="s">
        <v>43</v>
      </c>
      <c r="F8363" s="3" t="s">
        <v>184</v>
      </c>
      <c r="G8363" s="3">
        <v>0.09</v>
      </c>
      <c r="H8363" s="3">
        <v>0.06</v>
      </c>
      <c r="I8363" s="3">
        <v>0</v>
      </c>
      <c r="J8363" s="3">
        <v>0.01</v>
      </c>
      <c r="K8363" s="3">
        <v>0.17</v>
      </c>
    </row>
    <row r="8364" spans="1:11" x14ac:dyDescent="0.25">
      <c r="A8364" s="2">
        <v>8364</v>
      </c>
      <c r="B8364" s="2" t="s">
        <v>6111</v>
      </c>
      <c r="C8364" s="2" t="s">
        <v>12</v>
      </c>
      <c r="D8364" s="2">
        <v>2009</v>
      </c>
      <c r="E8364" s="2" t="s">
        <v>24</v>
      </c>
      <c r="F8364" s="2" t="s">
        <v>184</v>
      </c>
      <c r="G8364" s="2">
        <v>0.1</v>
      </c>
      <c r="H8364" s="2">
        <v>0.06</v>
      </c>
      <c r="I8364" s="2">
        <v>0</v>
      </c>
      <c r="J8364" s="2">
        <v>0.02</v>
      </c>
      <c r="K8364" s="2">
        <v>0.17</v>
      </c>
    </row>
    <row r="8365" spans="1:11" x14ac:dyDescent="0.2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25">
      <c r="A8366" s="2">
        <v>8366</v>
      </c>
      <c r="B8366" s="2" t="s">
        <v>6113</v>
      </c>
      <c r="C8366" s="2" t="s">
        <v>46</v>
      </c>
      <c r="D8366" s="2">
        <v>2004</v>
      </c>
      <c r="E8366" s="2" t="s">
        <v>43</v>
      </c>
      <c r="F8366" s="2" t="s">
        <v>110</v>
      </c>
      <c r="G8366" s="2">
        <v>0.08</v>
      </c>
      <c r="H8366" s="2">
        <v>0.06</v>
      </c>
      <c r="I8366" s="2">
        <v>0</v>
      </c>
      <c r="J8366" s="2">
        <v>0.02</v>
      </c>
      <c r="K8366" s="2">
        <v>0.17</v>
      </c>
    </row>
    <row r="8367" spans="1:11" x14ac:dyDescent="0.25">
      <c r="A8367" s="3">
        <v>8367</v>
      </c>
      <c r="B8367" s="3" t="s">
        <v>3049</v>
      </c>
      <c r="C8367" s="3" t="s">
        <v>39</v>
      </c>
      <c r="D8367" s="3">
        <v>2009</v>
      </c>
      <c r="E8367" s="3" t="s">
        <v>43</v>
      </c>
      <c r="F8367" s="3" t="s">
        <v>61</v>
      </c>
      <c r="G8367" s="3">
        <v>0.12</v>
      </c>
      <c r="H8367" s="3">
        <v>0.03</v>
      </c>
      <c r="I8367" s="3">
        <v>0</v>
      </c>
      <c r="J8367" s="3">
        <v>0.01</v>
      </c>
      <c r="K8367" s="3">
        <v>0.17</v>
      </c>
    </row>
    <row r="8368" spans="1:11" x14ac:dyDescent="0.25">
      <c r="A8368" s="2">
        <v>8368</v>
      </c>
      <c r="B8368" s="2" t="s">
        <v>6114</v>
      </c>
      <c r="C8368" s="2" t="s">
        <v>39</v>
      </c>
      <c r="D8368" s="2">
        <v>2012</v>
      </c>
      <c r="E8368" s="2" t="s">
        <v>43</v>
      </c>
      <c r="F8368" s="2" t="s">
        <v>3262</v>
      </c>
      <c r="G8368" s="2">
        <v>0.16</v>
      </c>
      <c r="H8368" s="2">
        <v>0</v>
      </c>
      <c r="I8368" s="2">
        <v>0</v>
      </c>
      <c r="J8368" s="2">
        <v>0.01</v>
      </c>
      <c r="K8368" s="2">
        <v>0.17</v>
      </c>
    </row>
    <row r="8369" spans="1:11" x14ac:dyDescent="0.25">
      <c r="A8369" s="3">
        <v>8369</v>
      </c>
      <c r="B8369" s="3" t="s">
        <v>6115</v>
      </c>
      <c r="C8369" s="3" t="s">
        <v>46</v>
      </c>
      <c r="D8369" s="3">
        <v>2007</v>
      </c>
      <c r="E8369" s="3" t="s">
        <v>43</v>
      </c>
      <c r="F8369" s="3" t="s">
        <v>6116</v>
      </c>
      <c r="G8369" s="3">
        <v>0.08</v>
      </c>
      <c r="H8369" s="3">
        <v>0.06</v>
      </c>
      <c r="I8369" s="3">
        <v>0</v>
      </c>
      <c r="J8369" s="3">
        <v>0.02</v>
      </c>
      <c r="K8369" s="3">
        <v>0.17</v>
      </c>
    </row>
    <row r="8370" spans="1:11" x14ac:dyDescent="0.25">
      <c r="A8370" s="2">
        <v>8370</v>
      </c>
      <c r="B8370" s="2" t="s">
        <v>6117</v>
      </c>
      <c r="C8370" s="2" t="s">
        <v>55</v>
      </c>
      <c r="D8370" s="2">
        <v>2004</v>
      </c>
      <c r="E8370" s="2" t="s">
        <v>28</v>
      </c>
      <c r="F8370" s="2" t="s">
        <v>225</v>
      </c>
      <c r="G8370" s="2">
        <v>0.12</v>
      </c>
      <c r="H8370" s="2">
        <v>0.04</v>
      </c>
      <c r="I8370" s="2">
        <v>0</v>
      </c>
      <c r="J8370" s="2">
        <v>0</v>
      </c>
      <c r="K8370" s="2">
        <v>0.17</v>
      </c>
    </row>
    <row r="8371" spans="1:11" x14ac:dyDescent="0.2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25">
      <c r="A8372" s="2">
        <v>8372</v>
      </c>
      <c r="B8372" s="2" t="s">
        <v>6118</v>
      </c>
      <c r="C8372" s="2" t="s">
        <v>12</v>
      </c>
      <c r="D8372" s="2">
        <v>2007</v>
      </c>
      <c r="E8372" s="2" t="s">
        <v>28</v>
      </c>
      <c r="F8372" s="2" t="s">
        <v>1203</v>
      </c>
      <c r="G8372" s="2">
        <v>0.11</v>
      </c>
      <c r="H8372" s="2">
        <v>0.02</v>
      </c>
      <c r="I8372" s="2">
        <v>0.03</v>
      </c>
      <c r="J8372" s="2">
        <v>0.01</v>
      </c>
      <c r="K8372" s="2">
        <v>0.17</v>
      </c>
    </row>
    <row r="8373" spans="1:11" x14ac:dyDescent="0.25">
      <c r="A8373" s="3">
        <v>8373</v>
      </c>
      <c r="B8373" s="3" t="s">
        <v>6119</v>
      </c>
      <c r="C8373" s="3" t="s">
        <v>48</v>
      </c>
      <c r="D8373" s="3">
        <v>1996</v>
      </c>
      <c r="E8373" s="3" t="s">
        <v>31</v>
      </c>
      <c r="F8373" s="3" t="s">
        <v>1147</v>
      </c>
      <c r="G8373" s="3">
        <v>0</v>
      </c>
      <c r="H8373" s="3">
        <v>0</v>
      </c>
      <c r="I8373" s="3">
        <v>0.17</v>
      </c>
      <c r="J8373" s="3">
        <v>0</v>
      </c>
      <c r="K8373" s="3">
        <v>0.17</v>
      </c>
    </row>
    <row r="8374" spans="1:11" x14ac:dyDescent="0.25">
      <c r="A8374" s="2">
        <v>8374</v>
      </c>
      <c r="B8374" s="2" t="s">
        <v>6120</v>
      </c>
      <c r="C8374" s="2" t="s">
        <v>46</v>
      </c>
      <c r="D8374" s="2">
        <v>2004</v>
      </c>
      <c r="E8374" s="2" t="s">
        <v>31</v>
      </c>
      <c r="F8374" s="2" t="s">
        <v>128</v>
      </c>
      <c r="G8374" s="2">
        <v>0.08</v>
      </c>
      <c r="H8374" s="2">
        <v>0.06</v>
      </c>
      <c r="I8374" s="2">
        <v>0</v>
      </c>
      <c r="J8374" s="2">
        <v>0.02</v>
      </c>
      <c r="K8374" s="2">
        <v>0.17</v>
      </c>
    </row>
    <row r="8375" spans="1:11" x14ac:dyDescent="0.25">
      <c r="A8375" s="3">
        <v>8375</v>
      </c>
      <c r="B8375" s="3" t="s">
        <v>6060</v>
      </c>
      <c r="C8375" s="3" t="s">
        <v>86</v>
      </c>
      <c r="D8375" s="3">
        <v>2000</v>
      </c>
      <c r="E8375" s="3" t="s">
        <v>43</v>
      </c>
      <c r="F8375" s="3" t="s">
        <v>1351</v>
      </c>
      <c r="G8375" s="3">
        <v>0.09</v>
      </c>
      <c r="H8375" s="3">
        <v>0.06</v>
      </c>
      <c r="I8375" s="3">
        <v>0</v>
      </c>
      <c r="J8375" s="3">
        <v>0.01</v>
      </c>
      <c r="K8375" s="3">
        <v>0.17</v>
      </c>
    </row>
    <row r="8376" spans="1:11" x14ac:dyDescent="0.25">
      <c r="A8376" s="2">
        <v>8376</v>
      </c>
      <c r="B8376" s="2" t="s">
        <v>6121</v>
      </c>
      <c r="C8376" s="2" t="s">
        <v>46</v>
      </c>
      <c r="D8376" s="2">
        <v>2005</v>
      </c>
      <c r="E8376" s="2" t="s">
        <v>43</v>
      </c>
      <c r="F8376" s="2" t="s">
        <v>176</v>
      </c>
      <c r="G8376" s="2">
        <v>0.04</v>
      </c>
      <c r="H8376" s="2">
        <v>0.03</v>
      </c>
      <c r="I8376" s="2">
        <v>0.09</v>
      </c>
      <c r="J8376" s="2">
        <v>0.01</v>
      </c>
      <c r="K8376" s="2">
        <v>0.17</v>
      </c>
    </row>
    <row r="8377" spans="1:11" x14ac:dyDescent="0.25">
      <c r="A8377" s="3">
        <v>8377</v>
      </c>
      <c r="B8377" s="3" t="s">
        <v>6122</v>
      </c>
      <c r="C8377" s="3" t="s">
        <v>86</v>
      </c>
      <c r="D8377" s="3">
        <v>1996</v>
      </c>
      <c r="E8377" s="3" t="s">
        <v>43</v>
      </c>
      <c r="F8377" s="3" t="s">
        <v>5607</v>
      </c>
      <c r="G8377" s="3">
        <v>0.09</v>
      </c>
      <c r="H8377" s="3">
        <v>0.06</v>
      </c>
      <c r="I8377" s="3">
        <v>0</v>
      </c>
      <c r="J8377" s="3">
        <v>0.01</v>
      </c>
      <c r="K8377" s="3">
        <v>0.17</v>
      </c>
    </row>
    <row r="8378" spans="1:11" x14ac:dyDescent="0.25">
      <c r="A8378" s="2">
        <v>8378</v>
      </c>
      <c r="B8378" s="2" t="s">
        <v>6123</v>
      </c>
      <c r="C8378" s="2" t="s">
        <v>46</v>
      </c>
      <c r="D8378" s="5" t="s">
        <v>225</v>
      </c>
      <c r="E8378" s="2" t="s">
        <v>72</v>
      </c>
      <c r="F8378" s="2" t="s">
        <v>92</v>
      </c>
      <c r="G8378" s="2">
        <v>0</v>
      </c>
      <c r="H8378" s="2">
        <v>0</v>
      </c>
      <c r="I8378" s="2">
        <v>0.17</v>
      </c>
      <c r="J8378" s="2">
        <v>0</v>
      </c>
      <c r="K8378" s="2">
        <v>0.17</v>
      </c>
    </row>
    <row r="8379" spans="1:11" x14ac:dyDescent="0.25">
      <c r="A8379" s="3">
        <v>8379</v>
      </c>
      <c r="B8379" s="3" t="s">
        <v>6124</v>
      </c>
      <c r="C8379" s="3" t="s">
        <v>67</v>
      </c>
      <c r="D8379" s="3">
        <v>2015</v>
      </c>
      <c r="E8379" s="3" t="s">
        <v>18</v>
      </c>
      <c r="F8379" s="3" t="s">
        <v>5394</v>
      </c>
      <c r="G8379" s="3">
        <v>0</v>
      </c>
      <c r="H8379" s="3">
        <v>0.12</v>
      </c>
      <c r="I8379" s="3">
        <v>0.03</v>
      </c>
      <c r="J8379" s="3">
        <v>0.02</v>
      </c>
      <c r="K8379" s="3">
        <v>0.17</v>
      </c>
    </row>
    <row r="8380" spans="1:11" x14ac:dyDescent="0.25">
      <c r="A8380" s="2">
        <v>8380</v>
      </c>
      <c r="B8380" s="2" t="s">
        <v>3019</v>
      </c>
      <c r="C8380" s="2" t="s">
        <v>147</v>
      </c>
      <c r="D8380" s="2">
        <v>2005</v>
      </c>
      <c r="E8380" s="2" t="s">
        <v>13</v>
      </c>
      <c r="F8380" s="2" t="s">
        <v>110</v>
      </c>
      <c r="G8380" s="2">
        <v>0.13</v>
      </c>
      <c r="H8380" s="2">
        <v>0.03</v>
      </c>
      <c r="I8380" s="2">
        <v>0</v>
      </c>
      <c r="J8380" s="2">
        <v>0</v>
      </c>
      <c r="K8380" s="2">
        <v>0.17</v>
      </c>
    </row>
    <row r="8381" spans="1:11" x14ac:dyDescent="0.25">
      <c r="A8381" s="3">
        <v>8381</v>
      </c>
      <c r="B8381" s="3" t="s">
        <v>3674</v>
      </c>
      <c r="C8381" s="3" t="s">
        <v>39</v>
      </c>
      <c r="D8381" s="3">
        <v>2007</v>
      </c>
      <c r="E8381" s="3" t="s">
        <v>18</v>
      </c>
      <c r="F8381" s="3" t="s">
        <v>61</v>
      </c>
      <c r="G8381" s="3">
        <v>0.15</v>
      </c>
      <c r="H8381" s="3">
        <v>0</v>
      </c>
      <c r="I8381" s="3">
        <v>0</v>
      </c>
      <c r="J8381" s="3">
        <v>0.01</v>
      </c>
      <c r="K8381" s="3">
        <v>0.17</v>
      </c>
    </row>
    <row r="8382" spans="1:11" x14ac:dyDescent="0.25">
      <c r="A8382" s="2">
        <v>8382</v>
      </c>
      <c r="B8382" s="2" t="s">
        <v>2840</v>
      </c>
      <c r="C8382" s="2" t="s">
        <v>39</v>
      </c>
      <c r="D8382" s="2">
        <v>2009</v>
      </c>
      <c r="E8382" s="2" t="s">
        <v>43</v>
      </c>
      <c r="F8382" s="2" t="s">
        <v>451</v>
      </c>
      <c r="G8382" s="2">
        <v>0.11</v>
      </c>
      <c r="H8382" s="2">
        <v>0.05</v>
      </c>
      <c r="I8382" s="2">
        <v>0</v>
      </c>
      <c r="J8382" s="2">
        <v>0.01</v>
      </c>
      <c r="K8382" s="2">
        <v>0.17</v>
      </c>
    </row>
    <row r="8383" spans="1:11" x14ac:dyDescent="0.25">
      <c r="A8383" s="3">
        <v>8383</v>
      </c>
      <c r="B8383" s="3" t="s">
        <v>672</v>
      </c>
      <c r="C8383" s="3" t="s">
        <v>55</v>
      </c>
      <c r="D8383" s="3">
        <v>2003</v>
      </c>
      <c r="E8383" s="3" t="s">
        <v>31</v>
      </c>
      <c r="F8383" s="3" t="s">
        <v>110</v>
      </c>
      <c r="G8383" s="3">
        <v>0.12</v>
      </c>
      <c r="H8383" s="3">
        <v>0.04</v>
      </c>
      <c r="I8383" s="3">
        <v>0</v>
      </c>
      <c r="J8383" s="3">
        <v>0</v>
      </c>
      <c r="K8383" s="3">
        <v>0.17</v>
      </c>
    </row>
    <row r="8384" spans="1:11" x14ac:dyDescent="0.25">
      <c r="A8384" s="2">
        <v>8384</v>
      </c>
      <c r="B8384" s="2" t="s">
        <v>6125</v>
      </c>
      <c r="C8384" s="2" t="s">
        <v>46</v>
      </c>
      <c r="D8384" s="2">
        <v>2007</v>
      </c>
      <c r="E8384" s="2" t="s">
        <v>72</v>
      </c>
      <c r="F8384" s="2" t="s">
        <v>296</v>
      </c>
      <c r="G8384" s="2">
        <v>0</v>
      </c>
      <c r="H8384" s="2">
        <v>0</v>
      </c>
      <c r="I8384" s="2">
        <v>0.17</v>
      </c>
      <c r="J8384" s="2">
        <v>0</v>
      </c>
      <c r="K8384" s="2">
        <v>0.17</v>
      </c>
    </row>
    <row r="8385" spans="1:11" x14ac:dyDescent="0.25">
      <c r="A8385" s="3">
        <v>8385</v>
      </c>
      <c r="B8385" s="3" t="s">
        <v>6126</v>
      </c>
      <c r="C8385" s="3" t="s">
        <v>147</v>
      </c>
      <c r="D8385" s="3">
        <v>2002</v>
      </c>
      <c r="E8385" s="3" t="s">
        <v>2</v>
      </c>
      <c r="F8385" s="3" t="s">
        <v>1298</v>
      </c>
      <c r="G8385" s="3">
        <v>0.13</v>
      </c>
      <c r="H8385" s="3">
        <v>0.03</v>
      </c>
      <c r="I8385" s="3">
        <v>0</v>
      </c>
      <c r="J8385" s="3">
        <v>0</v>
      </c>
      <c r="K8385" s="3">
        <v>0.17</v>
      </c>
    </row>
    <row r="8386" spans="1:11" x14ac:dyDescent="0.25">
      <c r="A8386" s="2">
        <v>8386</v>
      </c>
      <c r="B8386" s="2" t="s">
        <v>625</v>
      </c>
      <c r="C8386" s="2" t="s">
        <v>86</v>
      </c>
      <c r="D8386" s="2">
        <v>1998</v>
      </c>
      <c r="E8386" s="2" t="s">
        <v>22</v>
      </c>
      <c r="F8386" s="2" t="s">
        <v>124</v>
      </c>
      <c r="G8386" s="2">
        <v>0</v>
      </c>
      <c r="H8386" s="2">
        <v>0</v>
      </c>
      <c r="I8386" s="2">
        <v>0.16</v>
      </c>
      <c r="J8386" s="2">
        <v>0.01</v>
      </c>
      <c r="K8386" s="2">
        <v>0.17</v>
      </c>
    </row>
    <row r="8387" spans="1:11" x14ac:dyDescent="0.25">
      <c r="A8387" s="3">
        <v>8387</v>
      </c>
      <c r="B8387" s="3" t="s">
        <v>6127</v>
      </c>
      <c r="C8387" s="3" t="s">
        <v>46</v>
      </c>
      <c r="D8387" s="3">
        <v>2004</v>
      </c>
      <c r="E8387" s="3" t="s">
        <v>13</v>
      </c>
      <c r="F8387" s="3" t="s">
        <v>59</v>
      </c>
      <c r="G8387" s="3">
        <v>0.08</v>
      </c>
      <c r="H8387" s="3">
        <v>0.06</v>
      </c>
      <c r="I8387" s="3">
        <v>0</v>
      </c>
      <c r="J8387" s="3">
        <v>0.02</v>
      </c>
      <c r="K8387" s="3">
        <v>0.17</v>
      </c>
    </row>
    <row r="8388" spans="1:11" x14ac:dyDescent="0.25">
      <c r="A8388" s="2">
        <v>8388</v>
      </c>
      <c r="B8388" s="2" t="s">
        <v>6128</v>
      </c>
      <c r="C8388" s="2" t="s">
        <v>113</v>
      </c>
      <c r="D8388" s="2">
        <v>2002</v>
      </c>
      <c r="E8388" s="2" t="s">
        <v>31</v>
      </c>
      <c r="F8388" s="2" t="s">
        <v>787</v>
      </c>
      <c r="G8388" s="2">
        <v>0.13</v>
      </c>
      <c r="H8388" s="2">
        <v>0.04</v>
      </c>
      <c r="I8388" s="2">
        <v>0</v>
      </c>
      <c r="J8388" s="2">
        <v>0.01</v>
      </c>
      <c r="K8388" s="2">
        <v>0.17</v>
      </c>
    </row>
    <row r="8389" spans="1:11" x14ac:dyDescent="0.25">
      <c r="A8389" s="3">
        <v>8389</v>
      </c>
      <c r="B8389" s="3" t="s">
        <v>4707</v>
      </c>
      <c r="C8389" s="3" t="s">
        <v>86</v>
      </c>
      <c r="D8389" s="3">
        <v>2001</v>
      </c>
      <c r="E8389" s="3" t="s">
        <v>18</v>
      </c>
      <c r="F8389" s="3" t="s">
        <v>309</v>
      </c>
      <c r="G8389" s="3">
        <v>0.09</v>
      </c>
      <c r="H8389" s="3">
        <v>0.06</v>
      </c>
      <c r="I8389" s="3">
        <v>0</v>
      </c>
      <c r="J8389" s="3">
        <v>0.01</v>
      </c>
      <c r="K8389" s="3">
        <v>0.17</v>
      </c>
    </row>
    <row r="8390" spans="1:11" x14ac:dyDescent="0.25">
      <c r="A8390" s="2">
        <v>8390</v>
      </c>
      <c r="B8390" s="2" t="s">
        <v>6129</v>
      </c>
      <c r="C8390" s="2" t="s">
        <v>86</v>
      </c>
      <c r="D8390" s="2">
        <v>1996</v>
      </c>
      <c r="E8390" s="2" t="s">
        <v>13</v>
      </c>
      <c r="F8390" s="2" t="s">
        <v>5607</v>
      </c>
      <c r="G8390" s="2">
        <v>0.09</v>
      </c>
      <c r="H8390" s="2">
        <v>0.06</v>
      </c>
      <c r="I8390" s="2">
        <v>0</v>
      </c>
      <c r="J8390" s="2">
        <v>0.01</v>
      </c>
      <c r="K8390" s="2">
        <v>0.17</v>
      </c>
    </row>
    <row r="8391" spans="1:11" x14ac:dyDescent="0.25">
      <c r="A8391" s="3">
        <v>8391</v>
      </c>
      <c r="B8391" s="3" t="s">
        <v>6130</v>
      </c>
      <c r="C8391" s="3" t="s">
        <v>65</v>
      </c>
      <c r="D8391" s="3">
        <v>2011</v>
      </c>
      <c r="E8391" s="3" t="s">
        <v>28</v>
      </c>
      <c r="F8391" s="3" t="s">
        <v>92</v>
      </c>
      <c r="G8391" s="3">
        <v>0.13</v>
      </c>
      <c r="H8391" s="3">
        <v>0.03</v>
      </c>
      <c r="I8391" s="3">
        <v>0</v>
      </c>
      <c r="J8391" s="3">
        <v>0.01</v>
      </c>
      <c r="K8391" s="3">
        <v>0.17</v>
      </c>
    </row>
    <row r="8392" spans="1:11" x14ac:dyDescent="0.25">
      <c r="A8392" s="2">
        <v>8392</v>
      </c>
      <c r="B8392" s="2" t="s">
        <v>923</v>
      </c>
      <c r="C8392" s="2" t="s">
        <v>113</v>
      </c>
      <c r="D8392" s="2">
        <v>2003</v>
      </c>
      <c r="E8392" s="2" t="s">
        <v>43</v>
      </c>
      <c r="F8392" s="2" t="s">
        <v>44</v>
      </c>
      <c r="G8392" s="2">
        <v>0.13</v>
      </c>
      <c r="H8392" s="2">
        <v>0.04</v>
      </c>
      <c r="I8392" s="2">
        <v>0</v>
      </c>
      <c r="J8392" s="2">
        <v>0.01</v>
      </c>
      <c r="K8392" s="2">
        <v>0.17</v>
      </c>
    </row>
    <row r="8393" spans="1:11" x14ac:dyDescent="0.25">
      <c r="A8393" s="3">
        <v>8393</v>
      </c>
      <c r="B8393" s="3" t="s">
        <v>6131</v>
      </c>
      <c r="C8393" s="3" t="s">
        <v>693</v>
      </c>
      <c r="D8393" s="3">
        <v>2015</v>
      </c>
      <c r="E8393" s="3" t="s">
        <v>22</v>
      </c>
      <c r="F8393" s="3" t="s">
        <v>296</v>
      </c>
      <c r="G8393" s="3">
        <v>0</v>
      </c>
      <c r="H8393" s="3">
        <v>0</v>
      </c>
      <c r="I8393" s="3">
        <v>0.17</v>
      </c>
      <c r="J8393" s="3">
        <v>0</v>
      </c>
      <c r="K8393" s="3">
        <v>0.17</v>
      </c>
    </row>
    <row r="8394" spans="1:11" x14ac:dyDescent="0.25">
      <c r="A8394" s="2">
        <v>8394</v>
      </c>
      <c r="B8394" s="2" t="s">
        <v>6132</v>
      </c>
      <c r="C8394" s="2" t="s">
        <v>86</v>
      </c>
      <c r="D8394" s="2">
        <v>1995</v>
      </c>
      <c r="E8394" s="2" t="s">
        <v>18</v>
      </c>
      <c r="F8394" s="2" t="s">
        <v>1971</v>
      </c>
      <c r="G8394" s="2">
        <v>0.09</v>
      </c>
      <c r="H8394" s="2">
        <v>0.06</v>
      </c>
      <c r="I8394" s="2">
        <v>0</v>
      </c>
      <c r="J8394" s="2">
        <v>0.01</v>
      </c>
      <c r="K8394" s="2">
        <v>0.17</v>
      </c>
    </row>
    <row r="8395" spans="1:11" x14ac:dyDescent="0.25">
      <c r="A8395" s="3">
        <v>8395</v>
      </c>
      <c r="B8395" s="3" t="s">
        <v>3132</v>
      </c>
      <c r="C8395" s="3" t="s">
        <v>12</v>
      </c>
      <c r="D8395" s="3">
        <v>2010</v>
      </c>
      <c r="E8395" s="3" t="s">
        <v>43</v>
      </c>
      <c r="F8395" s="3" t="s">
        <v>61</v>
      </c>
      <c r="G8395" s="3">
        <v>0.15</v>
      </c>
      <c r="H8395" s="3">
        <v>0.01</v>
      </c>
      <c r="I8395" s="3">
        <v>0</v>
      </c>
      <c r="J8395" s="3">
        <v>0.01</v>
      </c>
      <c r="K8395" s="3">
        <v>0.17</v>
      </c>
    </row>
    <row r="8396" spans="1:11" x14ac:dyDescent="0.2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25">
      <c r="A8397" s="3">
        <v>8397</v>
      </c>
      <c r="B8397" s="3" t="s">
        <v>5508</v>
      </c>
      <c r="C8397" s="3" t="s">
        <v>46</v>
      </c>
      <c r="D8397" s="3">
        <v>2008</v>
      </c>
      <c r="E8397" s="3" t="s">
        <v>28</v>
      </c>
      <c r="F8397" s="3" t="s">
        <v>385</v>
      </c>
      <c r="G8397" s="3">
        <v>0.08</v>
      </c>
      <c r="H8397" s="3">
        <v>0.06</v>
      </c>
      <c r="I8397" s="3">
        <v>0</v>
      </c>
      <c r="J8397" s="3">
        <v>0.02</v>
      </c>
      <c r="K8397" s="3">
        <v>0.17</v>
      </c>
    </row>
    <row r="8398" spans="1:11" x14ac:dyDescent="0.25">
      <c r="A8398" s="2">
        <v>8398</v>
      </c>
      <c r="B8398" s="2" t="s">
        <v>6134</v>
      </c>
      <c r="C8398" s="2" t="s">
        <v>26</v>
      </c>
      <c r="D8398" s="2">
        <v>2006</v>
      </c>
      <c r="E8398" s="2" t="s">
        <v>72</v>
      </c>
      <c r="F8398" s="2" t="s">
        <v>14</v>
      </c>
      <c r="G8398" s="2">
        <v>0.02</v>
      </c>
      <c r="H8398" s="2">
        <v>0.02</v>
      </c>
      <c r="I8398" s="2">
        <v>0.12</v>
      </c>
      <c r="J8398" s="2">
        <v>0</v>
      </c>
      <c r="K8398" s="2">
        <v>0.17</v>
      </c>
    </row>
    <row r="8399" spans="1:11" x14ac:dyDescent="0.25">
      <c r="A8399" s="3">
        <v>8399</v>
      </c>
      <c r="B8399" s="3" t="s">
        <v>6135</v>
      </c>
      <c r="C8399" s="3" t="s">
        <v>86</v>
      </c>
      <c r="D8399" s="3">
        <v>1998</v>
      </c>
      <c r="E8399" s="3" t="s">
        <v>83</v>
      </c>
      <c r="F8399" s="3" t="s">
        <v>3735</v>
      </c>
      <c r="G8399" s="3">
        <v>0.02</v>
      </c>
      <c r="H8399" s="3">
        <v>0.01</v>
      </c>
      <c r="I8399" s="3">
        <v>0.12</v>
      </c>
      <c r="J8399" s="3">
        <v>0.01</v>
      </c>
      <c r="K8399" s="3">
        <v>0.17</v>
      </c>
    </row>
    <row r="8400" spans="1:11" x14ac:dyDescent="0.25">
      <c r="A8400" s="2">
        <v>8400</v>
      </c>
      <c r="B8400" s="2" t="s">
        <v>6136</v>
      </c>
      <c r="C8400" s="2" t="s">
        <v>86</v>
      </c>
      <c r="D8400" s="2">
        <v>2000</v>
      </c>
      <c r="E8400" s="2" t="s">
        <v>43</v>
      </c>
      <c r="F8400" s="2" t="s">
        <v>92</v>
      </c>
      <c r="G8400" s="2">
        <v>0.09</v>
      </c>
      <c r="H8400" s="2">
        <v>0.06</v>
      </c>
      <c r="I8400" s="2">
        <v>0</v>
      </c>
      <c r="J8400" s="2">
        <v>0.01</v>
      </c>
      <c r="K8400" s="2">
        <v>0.17</v>
      </c>
    </row>
    <row r="8401" spans="1:11" x14ac:dyDescent="0.25">
      <c r="A8401" s="3">
        <v>8401</v>
      </c>
      <c r="B8401" s="3" t="s">
        <v>4531</v>
      </c>
      <c r="C8401" s="3" t="s">
        <v>12</v>
      </c>
      <c r="D8401" s="3">
        <v>2007</v>
      </c>
      <c r="E8401" s="3" t="s">
        <v>13</v>
      </c>
      <c r="F8401" s="3" t="s">
        <v>92</v>
      </c>
      <c r="G8401" s="3">
        <v>0.15</v>
      </c>
      <c r="H8401" s="3">
        <v>0</v>
      </c>
      <c r="I8401" s="3">
        <v>0</v>
      </c>
      <c r="J8401" s="3">
        <v>0.01</v>
      </c>
      <c r="K8401" s="3">
        <v>0.17</v>
      </c>
    </row>
    <row r="8402" spans="1:11" x14ac:dyDescent="0.25">
      <c r="A8402" s="2">
        <v>8402</v>
      </c>
      <c r="B8402" s="2" t="s">
        <v>6008</v>
      </c>
      <c r="C8402" s="2" t="s">
        <v>67</v>
      </c>
      <c r="D8402" s="2">
        <v>2016</v>
      </c>
      <c r="E8402" s="2" t="s">
        <v>13</v>
      </c>
      <c r="F8402" s="2" t="s">
        <v>184</v>
      </c>
      <c r="G8402" s="2">
        <v>0</v>
      </c>
      <c r="H8402" s="2">
        <v>0</v>
      </c>
      <c r="I8402" s="2">
        <v>0.17</v>
      </c>
      <c r="J8402" s="2">
        <v>0</v>
      </c>
      <c r="K8402" s="2">
        <v>0.17</v>
      </c>
    </row>
    <row r="8403" spans="1:11" x14ac:dyDescent="0.25">
      <c r="A8403" s="3">
        <v>8403</v>
      </c>
      <c r="B8403" s="3" t="s">
        <v>6137</v>
      </c>
      <c r="C8403" s="3" t="s">
        <v>147</v>
      </c>
      <c r="D8403" s="3">
        <v>2003</v>
      </c>
      <c r="E8403" s="3" t="s">
        <v>2</v>
      </c>
      <c r="F8403" s="3" t="s">
        <v>176</v>
      </c>
      <c r="G8403" s="3">
        <v>0.13</v>
      </c>
      <c r="H8403" s="3">
        <v>0.03</v>
      </c>
      <c r="I8403" s="3">
        <v>0</v>
      </c>
      <c r="J8403" s="3">
        <v>0</v>
      </c>
      <c r="K8403" s="3">
        <v>0.17</v>
      </c>
    </row>
    <row r="8404" spans="1:11" x14ac:dyDescent="0.25">
      <c r="A8404" s="2">
        <v>8404</v>
      </c>
      <c r="B8404" s="2" t="s">
        <v>6138</v>
      </c>
      <c r="C8404" s="2" t="s">
        <v>12</v>
      </c>
      <c r="D8404" s="2">
        <v>2009</v>
      </c>
      <c r="E8404" s="2" t="s">
        <v>28</v>
      </c>
      <c r="F8404" s="2" t="s">
        <v>764</v>
      </c>
      <c r="G8404" s="2">
        <v>0</v>
      </c>
      <c r="H8404" s="2">
        <v>0.16</v>
      </c>
      <c r="I8404" s="2">
        <v>0</v>
      </c>
      <c r="J8404" s="2">
        <v>0.01</v>
      </c>
      <c r="K8404" s="2">
        <v>0.17</v>
      </c>
    </row>
    <row r="8405" spans="1:11" x14ac:dyDescent="0.2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25">
      <c r="A8406" s="2">
        <v>8406</v>
      </c>
      <c r="B8406" s="2" t="s">
        <v>6140</v>
      </c>
      <c r="C8406" s="2" t="s">
        <v>26</v>
      </c>
      <c r="D8406" s="2">
        <v>2006</v>
      </c>
      <c r="E8406" s="2" t="s">
        <v>2</v>
      </c>
      <c r="F8406" s="2" t="s">
        <v>14</v>
      </c>
      <c r="G8406" s="2">
        <v>0</v>
      </c>
      <c r="H8406" s="2">
        <v>0</v>
      </c>
      <c r="I8406" s="2">
        <v>0.17</v>
      </c>
      <c r="J8406" s="2">
        <v>0</v>
      </c>
      <c r="K8406" s="2">
        <v>0.17</v>
      </c>
    </row>
    <row r="8407" spans="1:11" x14ac:dyDescent="0.25">
      <c r="A8407" s="3">
        <v>8407</v>
      </c>
      <c r="B8407" s="3" t="s">
        <v>6141</v>
      </c>
      <c r="C8407" s="3" t="s">
        <v>46</v>
      </c>
      <c r="D8407" s="3">
        <v>2008</v>
      </c>
      <c r="E8407" s="3" t="s">
        <v>22</v>
      </c>
      <c r="F8407" s="3" t="s">
        <v>1249</v>
      </c>
      <c r="G8407" s="3">
        <v>0</v>
      </c>
      <c r="H8407" s="3">
        <v>0</v>
      </c>
      <c r="I8407" s="3">
        <v>0.17</v>
      </c>
      <c r="J8407" s="3">
        <v>0</v>
      </c>
      <c r="K8407" s="3">
        <v>0.17</v>
      </c>
    </row>
    <row r="8408" spans="1:11" x14ac:dyDescent="0.2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25">
      <c r="A8409" s="3">
        <v>8409</v>
      </c>
      <c r="B8409" s="3" t="s">
        <v>6143</v>
      </c>
      <c r="C8409" s="3" t="s">
        <v>86</v>
      </c>
      <c r="D8409" s="3">
        <v>1996</v>
      </c>
      <c r="E8409" s="3" t="s">
        <v>28</v>
      </c>
      <c r="F8409" s="3" t="s">
        <v>184</v>
      </c>
      <c r="G8409" s="3">
        <v>0</v>
      </c>
      <c r="H8409" s="3">
        <v>0</v>
      </c>
      <c r="I8409" s="3">
        <v>0.16</v>
      </c>
      <c r="J8409" s="3">
        <v>0.01</v>
      </c>
      <c r="K8409" s="3">
        <v>0.17</v>
      </c>
    </row>
    <row r="8410" spans="1:11" x14ac:dyDescent="0.25">
      <c r="A8410" s="2">
        <v>8410</v>
      </c>
      <c r="B8410" s="2" t="s">
        <v>6144</v>
      </c>
      <c r="C8410" s="2" t="s">
        <v>46</v>
      </c>
      <c r="D8410" s="2">
        <v>2000</v>
      </c>
      <c r="E8410" s="2" t="s">
        <v>18</v>
      </c>
      <c r="F8410" s="2" t="s">
        <v>417</v>
      </c>
      <c r="G8410" s="2">
        <v>0.08</v>
      </c>
      <c r="H8410" s="2">
        <v>0.06</v>
      </c>
      <c r="I8410" s="2">
        <v>0</v>
      </c>
      <c r="J8410" s="2">
        <v>0.02</v>
      </c>
      <c r="K8410" s="2">
        <v>0.17</v>
      </c>
    </row>
    <row r="8411" spans="1:11" x14ac:dyDescent="0.25">
      <c r="A8411" s="3">
        <v>8411</v>
      </c>
      <c r="B8411" s="3" t="s">
        <v>1343</v>
      </c>
      <c r="C8411" s="3" t="s">
        <v>67</v>
      </c>
      <c r="D8411" s="3">
        <v>2016</v>
      </c>
      <c r="E8411" s="3" t="s">
        <v>22</v>
      </c>
      <c r="F8411" s="3" t="s">
        <v>121</v>
      </c>
      <c r="G8411" s="3">
        <v>0.06</v>
      </c>
      <c r="H8411" s="3">
        <v>0.04</v>
      </c>
      <c r="I8411" s="3">
        <v>0.05</v>
      </c>
      <c r="J8411" s="3">
        <v>0.02</v>
      </c>
      <c r="K8411" s="3">
        <v>0.17</v>
      </c>
    </row>
    <row r="8412" spans="1:11" x14ac:dyDescent="0.25">
      <c r="A8412" s="2">
        <v>8412</v>
      </c>
      <c r="B8412" s="2" t="s">
        <v>6145</v>
      </c>
      <c r="C8412" s="2" t="s">
        <v>42</v>
      </c>
      <c r="D8412" s="2">
        <v>2008</v>
      </c>
      <c r="E8412" s="2" t="s">
        <v>43</v>
      </c>
      <c r="F8412" s="2" t="s">
        <v>184</v>
      </c>
      <c r="G8412" s="2">
        <v>0.13</v>
      </c>
      <c r="H8412" s="2">
        <v>0.02</v>
      </c>
      <c r="I8412" s="2">
        <v>0</v>
      </c>
      <c r="J8412" s="2">
        <v>0.02</v>
      </c>
      <c r="K8412" s="2">
        <v>0.17</v>
      </c>
    </row>
    <row r="8413" spans="1:11" x14ac:dyDescent="0.25">
      <c r="A8413" s="3">
        <v>8413</v>
      </c>
      <c r="B8413" s="3" t="s">
        <v>2653</v>
      </c>
      <c r="C8413" s="3" t="s">
        <v>113</v>
      </c>
      <c r="D8413" s="3">
        <v>2003</v>
      </c>
      <c r="E8413" s="3" t="s">
        <v>72</v>
      </c>
      <c r="F8413" s="3" t="s">
        <v>223</v>
      </c>
      <c r="G8413" s="3">
        <v>0.13</v>
      </c>
      <c r="H8413" s="3">
        <v>0.04</v>
      </c>
      <c r="I8413" s="3">
        <v>0</v>
      </c>
      <c r="J8413" s="3">
        <v>0.01</v>
      </c>
      <c r="K8413" s="3">
        <v>0.17</v>
      </c>
    </row>
    <row r="8414" spans="1:11" x14ac:dyDescent="0.25">
      <c r="A8414" s="2">
        <v>8414</v>
      </c>
      <c r="B8414" s="2" t="s">
        <v>6146</v>
      </c>
      <c r="C8414" s="2" t="s">
        <v>26</v>
      </c>
      <c r="D8414" s="2">
        <v>2004</v>
      </c>
      <c r="E8414" s="2" t="s">
        <v>24</v>
      </c>
      <c r="F8414" s="2" t="s">
        <v>2832</v>
      </c>
      <c r="G8414" s="2">
        <v>0.1</v>
      </c>
      <c r="H8414" s="2">
        <v>0.01</v>
      </c>
      <c r="I8414" s="2">
        <v>0.05</v>
      </c>
      <c r="J8414" s="2">
        <v>0.01</v>
      </c>
      <c r="K8414" s="2">
        <v>0.17</v>
      </c>
    </row>
    <row r="8415" spans="1:11" x14ac:dyDescent="0.25">
      <c r="A8415" s="3">
        <v>8415</v>
      </c>
      <c r="B8415" s="3" t="s">
        <v>1525</v>
      </c>
      <c r="C8415" s="3" t="s">
        <v>113</v>
      </c>
      <c r="D8415" s="3">
        <v>2002</v>
      </c>
      <c r="E8415" s="3" t="s">
        <v>43</v>
      </c>
      <c r="F8415" s="3" t="s">
        <v>608</v>
      </c>
      <c r="G8415" s="3">
        <v>0.13</v>
      </c>
      <c r="H8415" s="3">
        <v>0.04</v>
      </c>
      <c r="I8415" s="3">
        <v>0</v>
      </c>
      <c r="J8415" s="3">
        <v>0.01</v>
      </c>
      <c r="K8415" s="3">
        <v>0.17</v>
      </c>
    </row>
    <row r="8416" spans="1:11" x14ac:dyDescent="0.2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25">
      <c r="A8417" s="3">
        <v>8417</v>
      </c>
      <c r="B8417" s="3" t="s">
        <v>6147</v>
      </c>
      <c r="C8417" s="3" t="s">
        <v>46</v>
      </c>
      <c r="D8417" s="3">
        <v>2003</v>
      </c>
      <c r="E8417" s="3" t="s">
        <v>22</v>
      </c>
      <c r="F8417" s="3" t="s">
        <v>1147</v>
      </c>
      <c r="G8417" s="3">
        <v>0</v>
      </c>
      <c r="H8417" s="3">
        <v>0</v>
      </c>
      <c r="I8417" s="3">
        <v>0.17</v>
      </c>
      <c r="J8417" s="3">
        <v>0</v>
      </c>
      <c r="K8417" s="3">
        <v>0.17</v>
      </c>
    </row>
    <row r="8418" spans="1:11" x14ac:dyDescent="0.25">
      <c r="A8418" s="2">
        <v>8418</v>
      </c>
      <c r="B8418" s="2" t="s">
        <v>6148</v>
      </c>
      <c r="C8418" s="2" t="s">
        <v>147</v>
      </c>
      <c r="D8418" s="2">
        <v>2002</v>
      </c>
      <c r="E8418" s="2" t="s">
        <v>22</v>
      </c>
      <c r="F8418" s="2" t="s">
        <v>61</v>
      </c>
      <c r="G8418" s="2">
        <v>0.1</v>
      </c>
      <c r="H8418" s="2">
        <v>0.02</v>
      </c>
      <c r="I8418" s="2">
        <v>0.04</v>
      </c>
      <c r="J8418" s="2">
        <v>0</v>
      </c>
      <c r="K8418" s="2">
        <v>0.17</v>
      </c>
    </row>
    <row r="8419" spans="1:11" x14ac:dyDescent="0.25">
      <c r="A8419" s="3">
        <v>8419</v>
      </c>
      <c r="B8419" s="3" t="s">
        <v>6149</v>
      </c>
      <c r="C8419" s="3" t="s">
        <v>42</v>
      </c>
      <c r="D8419" s="3">
        <v>2011</v>
      </c>
      <c r="E8419" s="3" t="s">
        <v>18</v>
      </c>
      <c r="F8419" s="3" t="s">
        <v>92</v>
      </c>
      <c r="G8419" s="3">
        <v>0</v>
      </c>
      <c r="H8419" s="3">
        <v>0.13</v>
      </c>
      <c r="I8419" s="3">
        <v>0</v>
      </c>
      <c r="J8419" s="3">
        <v>0.04</v>
      </c>
      <c r="K8419" s="3">
        <v>0.17</v>
      </c>
    </row>
    <row r="8420" spans="1:11" x14ac:dyDescent="0.25">
      <c r="A8420" s="2">
        <v>8420</v>
      </c>
      <c r="B8420" s="2" t="s">
        <v>6150</v>
      </c>
      <c r="C8420" s="2" t="s">
        <v>39</v>
      </c>
      <c r="D8420" s="2">
        <v>2009</v>
      </c>
      <c r="E8420" s="2" t="s">
        <v>13</v>
      </c>
      <c r="F8420" s="2" t="s">
        <v>1412</v>
      </c>
      <c r="G8420" s="2">
        <v>0.13</v>
      </c>
      <c r="H8420" s="2">
        <v>0.03</v>
      </c>
      <c r="I8420" s="2">
        <v>0</v>
      </c>
      <c r="J8420" s="2">
        <v>0.01</v>
      </c>
      <c r="K8420" s="2">
        <v>0.17</v>
      </c>
    </row>
    <row r="8421" spans="1:11" x14ac:dyDescent="0.25">
      <c r="A8421" s="3">
        <v>8421</v>
      </c>
      <c r="B8421" s="3" t="s">
        <v>6151</v>
      </c>
      <c r="C8421" s="3" t="s">
        <v>55</v>
      </c>
      <c r="D8421" s="3">
        <v>2002</v>
      </c>
      <c r="E8421" s="3" t="s">
        <v>18</v>
      </c>
      <c r="F8421" s="3" t="s">
        <v>385</v>
      </c>
      <c r="G8421" s="3">
        <v>0.12</v>
      </c>
      <c r="H8421" s="3">
        <v>0.04</v>
      </c>
      <c r="I8421" s="3">
        <v>0</v>
      </c>
      <c r="J8421" s="3">
        <v>0</v>
      </c>
      <c r="K8421" s="3">
        <v>0.17</v>
      </c>
    </row>
    <row r="8422" spans="1:11" x14ac:dyDescent="0.25">
      <c r="A8422" s="2">
        <v>8422</v>
      </c>
      <c r="B8422" s="2" t="s">
        <v>6152</v>
      </c>
      <c r="C8422" s="2" t="s">
        <v>55</v>
      </c>
      <c r="D8422" s="2">
        <v>2002</v>
      </c>
      <c r="E8422" s="2" t="s">
        <v>31</v>
      </c>
      <c r="F8422" s="2" t="s">
        <v>3324</v>
      </c>
      <c r="G8422" s="2">
        <v>0.12</v>
      </c>
      <c r="H8422" s="2">
        <v>0.04</v>
      </c>
      <c r="I8422" s="2">
        <v>0</v>
      </c>
      <c r="J8422" s="2">
        <v>0</v>
      </c>
      <c r="K8422" s="2">
        <v>0.17</v>
      </c>
    </row>
    <row r="8423" spans="1:11" x14ac:dyDescent="0.25">
      <c r="A8423" s="3">
        <v>8423</v>
      </c>
      <c r="B8423" s="3" t="s">
        <v>6153</v>
      </c>
      <c r="C8423" s="3" t="s">
        <v>48</v>
      </c>
      <c r="D8423" s="3">
        <v>1996</v>
      </c>
      <c r="E8423" s="3" t="s">
        <v>212</v>
      </c>
      <c r="F8423" s="3" t="s">
        <v>751</v>
      </c>
      <c r="G8423" s="3">
        <v>0</v>
      </c>
      <c r="H8423" s="3">
        <v>0</v>
      </c>
      <c r="I8423" s="3">
        <v>0.17</v>
      </c>
      <c r="J8423" s="3">
        <v>0</v>
      </c>
      <c r="K8423" s="3">
        <v>0.17</v>
      </c>
    </row>
    <row r="8424" spans="1:11" x14ac:dyDescent="0.25">
      <c r="A8424" s="2">
        <v>8424</v>
      </c>
      <c r="B8424" s="2" t="s">
        <v>6154</v>
      </c>
      <c r="C8424" s="2" t="s">
        <v>26</v>
      </c>
      <c r="D8424" s="2">
        <v>2010</v>
      </c>
      <c r="E8424" s="2" t="s">
        <v>28</v>
      </c>
      <c r="F8424" s="2" t="s">
        <v>159</v>
      </c>
      <c r="G8424" s="2">
        <v>0.16</v>
      </c>
      <c r="H8424" s="2">
        <v>0</v>
      </c>
      <c r="I8424" s="2">
        <v>0</v>
      </c>
      <c r="J8424" s="2">
        <v>0.01</v>
      </c>
      <c r="K8424" s="2">
        <v>0.17</v>
      </c>
    </row>
    <row r="8425" spans="1:11" x14ac:dyDescent="0.25">
      <c r="A8425" s="3">
        <v>8425</v>
      </c>
      <c r="B8425" s="3" t="s">
        <v>6155</v>
      </c>
      <c r="C8425" s="3" t="s">
        <v>26</v>
      </c>
      <c r="D8425" s="3">
        <v>2007</v>
      </c>
      <c r="E8425" s="3" t="s">
        <v>83</v>
      </c>
      <c r="F8425" s="3" t="s">
        <v>44</v>
      </c>
      <c r="G8425" s="3">
        <v>0.15</v>
      </c>
      <c r="H8425" s="3">
        <v>0.01</v>
      </c>
      <c r="I8425" s="3">
        <v>0</v>
      </c>
      <c r="J8425" s="3">
        <v>0.01</v>
      </c>
      <c r="K8425" s="3">
        <v>0.17</v>
      </c>
    </row>
    <row r="8426" spans="1:11" x14ac:dyDescent="0.25">
      <c r="A8426" s="2">
        <v>8426</v>
      </c>
      <c r="B8426" s="2" t="s">
        <v>6156</v>
      </c>
      <c r="C8426" s="2" t="s">
        <v>48</v>
      </c>
      <c r="D8426" s="2">
        <v>1993</v>
      </c>
      <c r="E8426" s="2" t="s">
        <v>13</v>
      </c>
      <c r="F8426" s="2" t="s">
        <v>1147</v>
      </c>
      <c r="G8426" s="2">
        <v>0</v>
      </c>
      <c r="H8426" s="2">
        <v>0</v>
      </c>
      <c r="I8426" s="2">
        <v>0.17</v>
      </c>
      <c r="J8426" s="2">
        <v>0</v>
      </c>
      <c r="K8426" s="2">
        <v>0.17</v>
      </c>
    </row>
    <row r="8427" spans="1:11" x14ac:dyDescent="0.25">
      <c r="A8427" s="3">
        <v>8427</v>
      </c>
      <c r="B8427" s="3" t="s">
        <v>6157</v>
      </c>
      <c r="C8427" s="3" t="s">
        <v>26</v>
      </c>
      <c r="D8427" s="3">
        <v>2009</v>
      </c>
      <c r="E8427" s="3" t="s">
        <v>28</v>
      </c>
      <c r="F8427" s="3" t="s">
        <v>6158</v>
      </c>
      <c r="G8427" s="3">
        <v>0.04</v>
      </c>
      <c r="H8427" s="3">
        <v>0.11</v>
      </c>
      <c r="I8427" s="3">
        <v>0</v>
      </c>
      <c r="J8427" s="3">
        <v>0.02</v>
      </c>
      <c r="K8427" s="3">
        <v>0.17</v>
      </c>
    </row>
    <row r="8428" spans="1:11" x14ac:dyDescent="0.25">
      <c r="A8428" s="2">
        <v>8428</v>
      </c>
      <c r="B8428" s="2" t="s">
        <v>2016</v>
      </c>
      <c r="C8428" s="2" t="s">
        <v>48</v>
      </c>
      <c r="D8428" s="2">
        <v>1996</v>
      </c>
      <c r="E8428" s="2" t="s">
        <v>72</v>
      </c>
      <c r="F8428" s="2" t="s">
        <v>14</v>
      </c>
      <c r="G8428" s="2">
        <v>0</v>
      </c>
      <c r="H8428" s="2">
        <v>0</v>
      </c>
      <c r="I8428" s="2">
        <v>0.17</v>
      </c>
      <c r="J8428" s="2">
        <v>0</v>
      </c>
      <c r="K8428" s="2">
        <v>0.17</v>
      </c>
    </row>
    <row r="8429" spans="1:11" x14ac:dyDescent="0.25">
      <c r="A8429" s="3">
        <v>8429</v>
      </c>
      <c r="B8429" s="3" t="s">
        <v>1815</v>
      </c>
      <c r="C8429" s="3" t="s">
        <v>65</v>
      </c>
      <c r="D8429" s="3">
        <v>2014</v>
      </c>
      <c r="E8429" s="3" t="s">
        <v>22</v>
      </c>
      <c r="F8429" s="3" t="s">
        <v>192</v>
      </c>
      <c r="G8429" s="3">
        <v>0</v>
      </c>
      <c r="H8429" s="3">
        <v>0</v>
      </c>
      <c r="I8429" s="3">
        <v>0.17</v>
      </c>
      <c r="J8429" s="3">
        <v>0</v>
      </c>
      <c r="K8429" s="3">
        <v>0.17</v>
      </c>
    </row>
    <row r="8430" spans="1:11" x14ac:dyDescent="0.2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25">
      <c r="A8431" s="3">
        <v>8431</v>
      </c>
      <c r="B8431" s="3" t="s">
        <v>3495</v>
      </c>
      <c r="C8431" s="3" t="s">
        <v>113</v>
      </c>
      <c r="D8431" s="3">
        <v>2006</v>
      </c>
      <c r="E8431" s="3" t="s">
        <v>31</v>
      </c>
      <c r="F8431" s="3" t="s">
        <v>223</v>
      </c>
      <c r="G8431" s="3">
        <v>0.12</v>
      </c>
      <c r="H8431" s="3">
        <v>0.04</v>
      </c>
      <c r="I8431" s="3">
        <v>0</v>
      </c>
      <c r="J8431" s="3">
        <v>0.01</v>
      </c>
      <c r="K8431" s="3">
        <v>0.17</v>
      </c>
    </row>
    <row r="8432" spans="1:11" x14ac:dyDescent="0.25">
      <c r="A8432" s="2">
        <v>8432</v>
      </c>
      <c r="B8432" s="2" t="s">
        <v>6159</v>
      </c>
      <c r="C8432" s="2" t="s">
        <v>65</v>
      </c>
      <c r="D8432" s="2">
        <v>2014</v>
      </c>
      <c r="E8432" s="2" t="s">
        <v>43</v>
      </c>
      <c r="F8432" s="2" t="s">
        <v>4662</v>
      </c>
      <c r="G8432" s="2">
        <v>0</v>
      </c>
      <c r="H8432" s="2">
        <v>0</v>
      </c>
      <c r="I8432" s="2">
        <v>0.17</v>
      </c>
      <c r="J8432" s="2">
        <v>0</v>
      </c>
      <c r="K8432" s="2">
        <v>0.17</v>
      </c>
    </row>
    <row r="8433" spans="1:11" x14ac:dyDescent="0.25">
      <c r="A8433" s="3">
        <v>8433</v>
      </c>
      <c r="B8433" s="3" t="s">
        <v>6160</v>
      </c>
      <c r="C8433" s="3" t="s">
        <v>39</v>
      </c>
      <c r="D8433" s="3">
        <v>2015</v>
      </c>
      <c r="E8433" s="3" t="s">
        <v>13</v>
      </c>
      <c r="F8433" s="3" t="s">
        <v>650</v>
      </c>
      <c r="G8433" s="3">
        <v>0.15</v>
      </c>
      <c r="H8433" s="3">
        <v>0</v>
      </c>
      <c r="I8433" s="3">
        <v>0</v>
      </c>
      <c r="J8433" s="3">
        <v>0.02</v>
      </c>
      <c r="K8433" s="3">
        <v>0.17</v>
      </c>
    </row>
    <row r="8434" spans="1:11" x14ac:dyDescent="0.25">
      <c r="A8434" s="2">
        <v>8434</v>
      </c>
      <c r="B8434" s="2" t="s">
        <v>6161</v>
      </c>
      <c r="C8434" s="2" t="s">
        <v>26</v>
      </c>
      <c r="D8434" s="2">
        <v>2008</v>
      </c>
      <c r="E8434" s="2" t="s">
        <v>43</v>
      </c>
      <c r="F8434" s="2" t="s">
        <v>61</v>
      </c>
      <c r="G8434" s="2">
        <v>0.15</v>
      </c>
      <c r="H8434" s="2">
        <v>0.01</v>
      </c>
      <c r="I8434" s="2">
        <v>0</v>
      </c>
      <c r="J8434" s="2">
        <v>0.01</v>
      </c>
      <c r="K8434" s="2">
        <v>0.17</v>
      </c>
    </row>
    <row r="8435" spans="1:11" x14ac:dyDescent="0.25">
      <c r="A8435" s="3">
        <v>8435</v>
      </c>
      <c r="B8435" s="3" t="s">
        <v>4085</v>
      </c>
      <c r="C8435" s="3" t="s">
        <v>42</v>
      </c>
      <c r="D8435" s="3">
        <v>2008</v>
      </c>
      <c r="E8435" s="3" t="s">
        <v>31</v>
      </c>
      <c r="F8435" s="3" t="s">
        <v>196</v>
      </c>
      <c r="G8435" s="3">
        <v>0.11</v>
      </c>
      <c r="H8435" s="3">
        <v>0.04</v>
      </c>
      <c r="I8435" s="3">
        <v>0</v>
      </c>
      <c r="J8435" s="3">
        <v>0.02</v>
      </c>
      <c r="K8435" s="3">
        <v>0.17</v>
      </c>
    </row>
    <row r="8436" spans="1:11" x14ac:dyDescent="0.25">
      <c r="A8436" s="2">
        <v>8436</v>
      </c>
      <c r="B8436" s="2" t="s">
        <v>6162</v>
      </c>
      <c r="C8436" s="2" t="s">
        <v>46</v>
      </c>
      <c r="D8436" s="2">
        <v>2004</v>
      </c>
      <c r="E8436" s="2" t="s">
        <v>28</v>
      </c>
      <c r="F8436" s="2" t="s">
        <v>121</v>
      </c>
      <c r="G8436" s="2">
        <v>0.08</v>
      </c>
      <c r="H8436" s="2">
        <v>0.06</v>
      </c>
      <c r="I8436" s="2">
        <v>0</v>
      </c>
      <c r="J8436" s="2">
        <v>0.02</v>
      </c>
      <c r="K8436" s="2">
        <v>0.17</v>
      </c>
    </row>
    <row r="8437" spans="1:11" x14ac:dyDescent="0.25">
      <c r="A8437" s="3">
        <v>8437</v>
      </c>
      <c r="B8437" s="3" t="s">
        <v>1176</v>
      </c>
      <c r="C8437" s="3" t="s">
        <v>147</v>
      </c>
      <c r="D8437" s="3">
        <v>2003</v>
      </c>
      <c r="E8437" s="3" t="s">
        <v>28</v>
      </c>
      <c r="F8437" s="3" t="s">
        <v>608</v>
      </c>
      <c r="G8437" s="3">
        <v>0.13</v>
      </c>
      <c r="H8437" s="3">
        <v>0.03</v>
      </c>
      <c r="I8437" s="3">
        <v>0</v>
      </c>
      <c r="J8437" s="3">
        <v>0</v>
      </c>
      <c r="K8437" s="3">
        <v>0.17</v>
      </c>
    </row>
    <row r="8438" spans="1:11" x14ac:dyDescent="0.25">
      <c r="A8438" s="2">
        <v>8438</v>
      </c>
      <c r="B8438" s="2" t="s">
        <v>4055</v>
      </c>
      <c r="C8438" s="2" t="s">
        <v>113</v>
      </c>
      <c r="D8438" s="2">
        <v>2004</v>
      </c>
      <c r="E8438" s="2" t="s">
        <v>83</v>
      </c>
      <c r="F8438" s="2" t="s">
        <v>260</v>
      </c>
      <c r="G8438" s="2">
        <v>0.12</v>
      </c>
      <c r="H8438" s="2">
        <v>0.04</v>
      </c>
      <c r="I8438" s="2">
        <v>0</v>
      </c>
      <c r="J8438" s="2">
        <v>0.01</v>
      </c>
      <c r="K8438" s="2">
        <v>0.17</v>
      </c>
    </row>
    <row r="8439" spans="1:11" x14ac:dyDescent="0.25">
      <c r="A8439" s="3">
        <v>8439</v>
      </c>
      <c r="B8439" s="3" t="s">
        <v>6163</v>
      </c>
      <c r="C8439" s="3" t="s">
        <v>55</v>
      </c>
      <c r="D8439" s="3">
        <v>2005</v>
      </c>
      <c r="E8439" s="3" t="s">
        <v>28</v>
      </c>
      <c r="F8439" s="3" t="s">
        <v>6164</v>
      </c>
      <c r="G8439" s="3">
        <v>0.12</v>
      </c>
      <c r="H8439" s="3">
        <v>0.04</v>
      </c>
      <c r="I8439" s="3">
        <v>0</v>
      </c>
      <c r="J8439" s="3">
        <v>0</v>
      </c>
      <c r="K8439" s="3">
        <v>0.17</v>
      </c>
    </row>
    <row r="8440" spans="1:11" x14ac:dyDescent="0.25">
      <c r="A8440" s="2">
        <v>8440</v>
      </c>
      <c r="B8440" s="2" t="s">
        <v>6165</v>
      </c>
      <c r="C8440" s="2" t="s">
        <v>12</v>
      </c>
      <c r="D8440" s="2">
        <v>2008</v>
      </c>
      <c r="E8440" s="2" t="s">
        <v>2</v>
      </c>
      <c r="F8440" s="2" t="s">
        <v>296</v>
      </c>
      <c r="G8440" s="2">
        <v>0.11</v>
      </c>
      <c r="H8440" s="2">
        <v>0.02</v>
      </c>
      <c r="I8440" s="2">
        <v>0.03</v>
      </c>
      <c r="J8440" s="2">
        <v>0.01</v>
      </c>
      <c r="K8440" s="2">
        <v>0.17</v>
      </c>
    </row>
    <row r="8441" spans="1:11" x14ac:dyDescent="0.25">
      <c r="A8441" s="3">
        <v>8441</v>
      </c>
      <c r="B8441" s="3" t="s">
        <v>5946</v>
      </c>
      <c r="C8441" s="3" t="s">
        <v>42</v>
      </c>
      <c r="D8441" s="4" t="s">
        <v>225</v>
      </c>
      <c r="E8441" s="3" t="s">
        <v>43</v>
      </c>
      <c r="F8441" s="3" t="s">
        <v>296</v>
      </c>
      <c r="G8441" s="3">
        <v>0.13</v>
      </c>
      <c r="H8441" s="3">
        <v>0.02</v>
      </c>
      <c r="I8441" s="3">
        <v>0</v>
      </c>
      <c r="J8441" s="3">
        <v>0.02</v>
      </c>
      <c r="K8441" s="3">
        <v>0.17</v>
      </c>
    </row>
    <row r="8442" spans="1:11" x14ac:dyDescent="0.25">
      <c r="A8442" s="2">
        <v>8442</v>
      </c>
      <c r="B8442" s="2" t="s">
        <v>6083</v>
      </c>
      <c r="C8442" s="2" t="s">
        <v>46</v>
      </c>
      <c r="D8442" s="2">
        <v>2008</v>
      </c>
      <c r="E8442" s="2" t="s">
        <v>13</v>
      </c>
      <c r="F8442" s="2" t="s">
        <v>59</v>
      </c>
      <c r="G8442" s="2">
        <v>0.08</v>
      </c>
      <c r="H8442" s="2">
        <v>0.06</v>
      </c>
      <c r="I8442" s="2">
        <v>0</v>
      </c>
      <c r="J8442" s="2">
        <v>0.02</v>
      </c>
      <c r="K8442" s="2">
        <v>0.17</v>
      </c>
    </row>
    <row r="8443" spans="1:11" x14ac:dyDescent="0.2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25">
      <c r="A8444" s="2">
        <v>8444</v>
      </c>
      <c r="B8444" s="2" t="s">
        <v>242</v>
      </c>
      <c r="C8444" s="2" t="s">
        <v>834</v>
      </c>
      <c r="D8444" s="2">
        <v>1997</v>
      </c>
      <c r="E8444" s="2" t="s">
        <v>43</v>
      </c>
      <c r="F8444" s="2" t="s">
        <v>176</v>
      </c>
      <c r="G8444" s="2">
        <v>0</v>
      </c>
      <c r="H8444" s="2">
        <v>0</v>
      </c>
      <c r="I8444" s="2">
        <v>0.17</v>
      </c>
      <c r="J8444" s="2">
        <v>0</v>
      </c>
      <c r="K8444" s="2">
        <v>0.17</v>
      </c>
    </row>
    <row r="8445" spans="1:11" x14ac:dyDescent="0.2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25">
      <c r="A8446" s="2">
        <v>8446</v>
      </c>
      <c r="B8446" s="2" t="s">
        <v>6168</v>
      </c>
      <c r="C8446" s="2" t="s">
        <v>65</v>
      </c>
      <c r="D8446" s="2">
        <v>2016</v>
      </c>
      <c r="E8446" s="2" t="s">
        <v>22</v>
      </c>
      <c r="F8446" s="2" t="s">
        <v>296</v>
      </c>
      <c r="G8446" s="2">
        <v>0</v>
      </c>
      <c r="H8446" s="2">
        <v>0</v>
      </c>
      <c r="I8446" s="2">
        <v>0.17</v>
      </c>
      <c r="J8446" s="2">
        <v>0</v>
      </c>
      <c r="K8446" s="2">
        <v>0.17</v>
      </c>
    </row>
    <row r="8447" spans="1:11" x14ac:dyDescent="0.25">
      <c r="A8447" s="3">
        <v>8447</v>
      </c>
      <c r="B8447" s="3" t="s">
        <v>5387</v>
      </c>
      <c r="C8447" s="3" t="s">
        <v>39</v>
      </c>
      <c r="D8447" s="3">
        <v>2010</v>
      </c>
      <c r="E8447" s="3" t="s">
        <v>33</v>
      </c>
      <c r="F8447" s="3" t="s">
        <v>61</v>
      </c>
      <c r="G8447" s="3">
        <v>0.12</v>
      </c>
      <c r="H8447" s="3">
        <v>0.04</v>
      </c>
      <c r="I8447" s="3">
        <v>0</v>
      </c>
      <c r="J8447" s="3">
        <v>0.01</v>
      </c>
      <c r="K8447" s="3">
        <v>0.17</v>
      </c>
    </row>
    <row r="8448" spans="1:11" x14ac:dyDescent="0.25">
      <c r="A8448" s="2">
        <v>8448</v>
      </c>
      <c r="B8448" s="2" t="s">
        <v>6169</v>
      </c>
      <c r="C8448" s="2" t="s">
        <v>26</v>
      </c>
      <c r="D8448" s="2">
        <v>2007</v>
      </c>
      <c r="E8448" s="2" t="s">
        <v>28</v>
      </c>
      <c r="F8448" s="2" t="s">
        <v>2457</v>
      </c>
      <c r="G8448" s="2">
        <v>0</v>
      </c>
      <c r="H8448" s="2">
        <v>0</v>
      </c>
      <c r="I8448" s="2">
        <v>0.17</v>
      </c>
      <c r="J8448" s="2">
        <v>0</v>
      </c>
      <c r="K8448" s="2">
        <v>0.17</v>
      </c>
    </row>
    <row r="8449" spans="1:11" x14ac:dyDescent="0.25">
      <c r="A8449" s="3">
        <v>8449</v>
      </c>
      <c r="B8449" s="3" t="s">
        <v>6170</v>
      </c>
      <c r="C8449" s="3" t="s">
        <v>42</v>
      </c>
      <c r="D8449" s="3">
        <v>2014</v>
      </c>
      <c r="E8449" s="3" t="s">
        <v>13</v>
      </c>
      <c r="F8449" s="3" t="s">
        <v>184</v>
      </c>
      <c r="G8449" s="3">
        <v>0</v>
      </c>
      <c r="H8449" s="3">
        <v>0</v>
      </c>
      <c r="I8449" s="3">
        <v>0.17</v>
      </c>
      <c r="J8449" s="3">
        <v>0</v>
      </c>
      <c r="K8449" s="3">
        <v>0.17</v>
      </c>
    </row>
    <row r="8450" spans="1:11" x14ac:dyDescent="0.2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25">
      <c r="A8451" s="3">
        <v>8451</v>
      </c>
      <c r="B8451" s="3" t="s">
        <v>6171</v>
      </c>
      <c r="C8451" s="3" t="s">
        <v>48</v>
      </c>
      <c r="D8451" s="3">
        <v>1997</v>
      </c>
      <c r="E8451" s="3" t="s">
        <v>13</v>
      </c>
      <c r="F8451" s="3" t="s">
        <v>14</v>
      </c>
      <c r="G8451" s="3">
        <v>0</v>
      </c>
      <c r="H8451" s="3">
        <v>0</v>
      </c>
      <c r="I8451" s="3">
        <v>0.17</v>
      </c>
      <c r="J8451" s="3">
        <v>0</v>
      </c>
      <c r="K8451" s="3">
        <v>0.17</v>
      </c>
    </row>
    <row r="8452" spans="1:11" x14ac:dyDescent="0.25">
      <c r="A8452" s="2">
        <v>8452</v>
      </c>
      <c r="B8452" s="2" t="s">
        <v>6172</v>
      </c>
      <c r="C8452" s="2" t="s">
        <v>147</v>
      </c>
      <c r="D8452" s="2">
        <v>2002</v>
      </c>
      <c r="E8452" s="2" t="s">
        <v>83</v>
      </c>
      <c r="F8452" s="2" t="s">
        <v>14</v>
      </c>
      <c r="G8452" s="2">
        <v>0.01</v>
      </c>
      <c r="H8452" s="2">
        <v>0</v>
      </c>
      <c r="I8452" s="2">
        <v>0.15</v>
      </c>
      <c r="J8452" s="2">
        <v>0</v>
      </c>
      <c r="K8452" s="2">
        <v>0.17</v>
      </c>
    </row>
    <row r="8453" spans="1:11" x14ac:dyDescent="0.25">
      <c r="A8453" s="3">
        <v>8453</v>
      </c>
      <c r="B8453" s="3" t="s">
        <v>6173</v>
      </c>
      <c r="C8453" s="3" t="s">
        <v>118</v>
      </c>
      <c r="D8453" s="3">
        <v>2012</v>
      </c>
      <c r="E8453" s="3" t="s">
        <v>33</v>
      </c>
      <c r="F8453" s="3" t="s">
        <v>110</v>
      </c>
      <c r="G8453" s="3">
        <v>0</v>
      </c>
      <c r="H8453" s="3">
        <v>0.13</v>
      </c>
      <c r="I8453" s="3">
        <v>0</v>
      </c>
      <c r="J8453" s="3">
        <v>0.03</v>
      </c>
      <c r="K8453" s="3">
        <v>0.17</v>
      </c>
    </row>
    <row r="8454" spans="1:11" x14ac:dyDescent="0.25">
      <c r="A8454" s="2">
        <v>8454</v>
      </c>
      <c r="B8454" s="2" t="s">
        <v>5513</v>
      </c>
      <c r="C8454" s="2" t="s">
        <v>39</v>
      </c>
      <c r="D8454" s="2">
        <v>2012</v>
      </c>
      <c r="E8454" s="2" t="s">
        <v>43</v>
      </c>
      <c r="F8454" s="2" t="s">
        <v>121</v>
      </c>
      <c r="G8454" s="2">
        <v>0.11</v>
      </c>
      <c r="H8454" s="2">
        <v>0.02</v>
      </c>
      <c r="I8454" s="2">
        <v>0.02</v>
      </c>
      <c r="J8454" s="2">
        <v>0.01</v>
      </c>
      <c r="K8454" s="2">
        <v>0.17</v>
      </c>
    </row>
    <row r="8455" spans="1:11" x14ac:dyDescent="0.25">
      <c r="A8455" s="3">
        <v>8455</v>
      </c>
      <c r="B8455" s="3" t="s">
        <v>3792</v>
      </c>
      <c r="C8455" s="3" t="s">
        <v>113</v>
      </c>
      <c r="D8455" s="3">
        <v>2004</v>
      </c>
      <c r="E8455" s="3" t="s">
        <v>18</v>
      </c>
      <c r="F8455" s="3" t="s">
        <v>1528</v>
      </c>
      <c r="G8455" s="3">
        <v>0.12</v>
      </c>
      <c r="H8455" s="3">
        <v>0.04</v>
      </c>
      <c r="I8455" s="3">
        <v>0</v>
      </c>
      <c r="J8455" s="3">
        <v>0.01</v>
      </c>
      <c r="K8455" s="3">
        <v>0.17</v>
      </c>
    </row>
    <row r="8456" spans="1:11" x14ac:dyDescent="0.25">
      <c r="A8456" s="2">
        <v>8456</v>
      </c>
      <c r="B8456" s="2" t="s">
        <v>6174</v>
      </c>
      <c r="C8456" s="2" t="s">
        <v>65</v>
      </c>
      <c r="D8456" s="2">
        <v>2015</v>
      </c>
      <c r="E8456" s="2" t="s">
        <v>22</v>
      </c>
      <c r="F8456" s="2" t="s">
        <v>296</v>
      </c>
      <c r="G8456" s="2">
        <v>0.04</v>
      </c>
      <c r="H8456" s="2">
        <v>0.04</v>
      </c>
      <c r="I8456" s="2">
        <v>0.08</v>
      </c>
      <c r="J8456" s="2">
        <v>0.01</v>
      </c>
      <c r="K8456" s="2">
        <v>0.17</v>
      </c>
    </row>
    <row r="8457" spans="1:11" x14ac:dyDescent="0.25">
      <c r="A8457" s="3">
        <v>8457</v>
      </c>
      <c r="B8457" s="3" t="s">
        <v>4651</v>
      </c>
      <c r="C8457" s="3" t="s">
        <v>42</v>
      </c>
      <c r="D8457" s="3">
        <v>2008</v>
      </c>
      <c r="E8457" s="3" t="s">
        <v>13</v>
      </c>
      <c r="F8457" s="3" t="s">
        <v>110</v>
      </c>
      <c r="G8457" s="3">
        <v>0.15</v>
      </c>
      <c r="H8457" s="3">
        <v>0</v>
      </c>
      <c r="I8457" s="3">
        <v>0</v>
      </c>
      <c r="J8457" s="3">
        <v>0.01</v>
      </c>
      <c r="K8457" s="3">
        <v>0.17</v>
      </c>
    </row>
    <row r="8458" spans="1:11" x14ac:dyDescent="0.2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25">
      <c r="A8459" s="3">
        <v>8459</v>
      </c>
      <c r="B8459" s="3" t="s">
        <v>6175</v>
      </c>
      <c r="C8459" s="3" t="s">
        <v>127</v>
      </c>
      <c r="D8459" s="3">
        <v>1983</v>
      </c>
      <c r="E8459" s="3" t="s">
        <v>43</v>
      </c>
      <c r="F8459" s="3" t="s">
        <v>710</v>
      </c>
      <c r="G8459" s="3">
        <v>0.15</v>
      </c>
      <c r="H8459" s="3">
        <v>0.01</v>
      </c>
      <c r="I8459" s="3">
        <v>0</v>
      </c>
      <c r="J8459" s="3">
        <v>0</v>
      </c>
      <c r="K8459" s="3">
        <v>0.17</v>
      </c>
    </row>
    <row r="8460" spans="1:11" x14ac:dyDescent="0.25">
      <c r="A8460" s="2">
        <v>8460</v>
      </c>
      <c r="B8460" s="2" t="s">
        <v>6176</v>
      </c>
      <c r="C8460" s="2" t="s">
        <v>127</v>
      </c>
      <c r="D8460" s="2">
        <v>1982</v>
      </c>
      <c r="E8460" s="2" t="s">
        <v>43</v>
      </c>
      <c r="F8460" s="2" t="s">
        <v>6177</v>
      </c>
      <c r="G8460" s="2">
        <v>0.15</v>
      </c>
      <c r="H8460" s="2">
        <v>0.01</v>
      </c>
      <c r="I8460" s="2">
        <v>0</v>
      </c>
      <c r="J8460" s="2">
        <v>0</v>
      </c>
      <c r="K8460" s="2">
        <v>0.17</v>
      </c>
    </row>
    <row r="8461" spans="1:11" x14ac:dyDescent="0.25">
      <c r="A8461" s="3">
        <v>8461</v>
      </c>
      <c r="B8461" s="3" t="s">
        <v>6178</v>
      </c>
      <c r="C8461" s="3" t="s">
        <v>127</v>
      </c>
      <c r="D8461" s="3">
        <v>1981</v>
      </c>
      <c r="E8461" s="3" t="s">
        <v>43</v>
      </c>
      <c r="F8461" s="3" t="s">
        <v>2451</v>
      </c>
      <c r="G8461" s="3">
        <v>0.15</v>
      </c>
      <c r="H8461" s="3">
        <v>0.01</v>
      </c>
      <c r="I8461" s="3">
        <v>0</v>
      </c>
      <c r="J8461" s="3">
        <v>0</v>
      </c>
      <c r="K8461" s="3">
        <v>0.17</v>
      </c>
    </row>
    <row r="8462" spans="1:11" x14ac:dyDescent="0.25">
      <c r="A8462" s="2">
        <v>8462</v>
      </c>
      <c r="B8462" s="2" t="s">
        <v>4143</v>
      </c>
      <c r="C8462" s="2" t="s">
        <v>834</v>
      </c>
      <c r="D8462" s="2">
        <v>1995</v>
      </c>
      <c r="E8462" s="2" t="s">
        <v>31</v>
      </c>
      <c r="F8462" s="2" t="s">
        <v>184</v>
      </c>
      <c r="G8462" s="2">
        <v>0</v>
      </c>
      <c r="H8462" s="2">
        <v>0</v>
      </c>
      <c r="I8462" s="2">
        <v>0.16</v>
      </c>
      <c r="J8462" s="2">
        <v>0</v>
      </c>
      <c r="K8462" s="2">
        <v>0.17</v>
      </c>
    </row>
    <row r="8463" spans="1:11" x14ac:dyDescent="0.25">
      <c r="A8463" s="3">
        <v>8463</v>
      </c>
      <c r="B8463" s="3" t="s">
        <v>3339</v>
      </c>
      <c r="C8463" s="3" t="s">
        <v>39</v>
      </c>
      <c r="D8463" s="3">
        <v>2007</v>
      </c>
      <c r="E8463" s="3" t="s">
        <v>212</v>
      </c>
      <c r="F8463" s="3" t="s">
        <v>196</v>
      </c>
      <c r="G8463" s="3">
        <v>0.13</v>
      </c>
      <c r="H8463" s="3">
        <v>0.02</v>
      </c>
      <c r="I8463" s="3">
        <v>0</v>
      </c>
      <c r="J8463" s="3">
        <v>0.01</v>
      </c>
      <c r="K8463" s="3">
        <v>0.16</v>
      </c>
    </row>
    <row r="8464" spans="1:11" x14ac:dyDescent="0.25">
      <c r="A8464" s="2">
        <v>8464</v>
      </c>
      <c r="B8464" s="2" t="s">
        <v>6179</v>
      </c>
      <c r="C8464" s="2" t="s">
        <v>42</v>
      </c>
      <c r="D8464" s="2">
        <v>2012</v>
      </c>
      <c r="E8464" s="2" t="s">
        <v>22</v>
      </c>
      <c r="F8464" s="2" t="s">
        <v>5641</v>
      </c>
      <c r="G8464" s="2">
        <v>0.05</v>
      </c>
      <c r="H8464" s="2">
        <v>0.03</v>
      </c>
      <c r="I8464" s="2">
        <v>0.06</v>
      </c>
      <c r="J8464" s="2">
        <v>0.02</v>
      </c>
      <c r="K8464" s="2">
        <v>0.16</v>
      </c>
    </row>
    <row r="8465" spans="1:11" x14ac:dyDescent="0.25">
      <c r="A8465" s="3">
        <v>8465</v>
      </c>
      <c r="B8465" s="3" t="s">
        <v>6180</v>
      </c>
      <c r="C8465" s="3" t="s">
        <v>46</v>
      </c>
      <c r="D8465" s="3">
        <v>2002</v>
      </c>
      <c r="E8465" s="3" t="s">
        <v>2</v>
      </c>
      <c r="F8465" s="3" t="s">
        <v>128</v>
      </c>
      <c r="G8465" s="3">
        <v>0.08</v>
      </c>
      <c r="H8465" s="3">
        <v>0.06</v>
      </c>
      <c r="I8465" s="3">
        <v>0</v>
      </c>
      <c r="J8465" s="3">
        <v>0.02</v>
      </c>
      <c r="K8465" s="3">
        <v>0.16</v>
      </c>
    </row>
    <row r="8466" spans="1:11" x14ac:dyDescent="0.25">
      <c r="A8466" s="2">
        <v>8466</v>
      </c>
      <c r="B8466" s="2" t="s">
        <v>6181</v>
      </c>
      <c r="C8466" s="2" t="s">
        <v>693</v>
      </c>
      <c r="D8466" s="2">
        <v>2015</v>
      </c>
      <c r="E8466" s="2" t="s">
        <v>43</v>
      </c>
      <c r="F8466" s="2" t="s">
        <v>296</v>
      </c>
      <c r="G8466" s="2">
        <v>0</v>
      </c>
      <c r="H8466" s="2">
        <v>0</v>
      </c>
      <c r="I8466" s="2">
        <v>0.16</v>
      </c>
      <c r="J8466" s="2">
        <v>0</v>
      </c>
      <c r="K8466" s="2">
        <v>0.16</v>
      </c>
    </row>
    <row r="8467" spans="1:11" x14ac:dyDescent="0.25">
      <c r="A8467" s="3">
        <v>8467</v>
      </c>
      <c r="B8467" s="3" t="s">
        <v>5642</v>
      </c>
      <c r="C8467" s="3" t="s">
        <v>12</v>
      </c>
      <c r="D8467" s="3">
        <v>2010</v>
      </c>
      <c r="E8467" s="3" t="s">
        <v>212</v>
      </c>
      <c r="F8467" s="3" t="s">
        <v>44</v>
      </c>
      <c r="G8467" s="3">
        <v>0.13</v>
      </c>
      <c r="H8467" s="3">
        <v>0.02</v>
      </c>
      <c r="I8467" s="3">
        <v>0</v>
      </c>
      <c r="J8467" s="3">
        <v>0.01</v>
      </c>
      <c r="K8467" s="3">
        <v>0.16</v>
      </c>
    </row>
    <row r="8468" spans="1:11" x14ac:dyDescent="0.25">
      <c r="A8468" s="2">
        <v>8468</v>
      </c>
      <c r="B8468" s="2" t="s">
        <v>2031</v>
      </c>
      <c r="C8468" s="2" t="s">
        <v>42</v>
      </c>
      <c r="D8468" s="2">
        <v>2016</v>
      </c>
      <c r="E8468" s="2" t="s">
        <v>43</v>
      </c>
      <c r="F8468" s="2" t="s">
        <v>59</v>
      </c>
      <c r="G8468" s="2">
        <v>0.13</v>
      </c>
      <c r="H8468" s="2">
        <v>0</v>
      </c>
      <c r="I8468" s="2">
        <v>0</v>
      </c>
      <c r="J8468" s="2">
        <v>0.03</v>
      </c>
      <c r="K8468" s="2">
        <v>0.16</v>
      </c>
    </row>
    <row r="8469" spans="1:11" x14ac:dyDescent="0.25">
      <c r="A8469" s="3">
        <v>8469</v>
      </c>
      <c r="B8469" s="3" t="s">
        <v>6182</v>
      </c>
      <c r="C8469" s="3" t="s">
        <v>693</v>
      </c>
      <c r="D8469" s="3">
        <v>2013</v>
      </c>
      <c r="E8469" s="3" t="s">
        <v>22</v>
      </c>
      <c r="F8469" s="3" t="s">
        <v>121</v>
      </c>
      <c r="G8469" s="3">
        <v>0</v>
      </c>
      <c r="H8469" s="3">
        <v>0</v>
      </c>
      <c r="I8469" s="3">
        <v>0.16</v>
      </c>
      <c r="J8469" s="3">
        <v>0</v>
      </c>
      <c r="K8469" s="3">
        <v>0.16</v>
      </c>
    </row>
    <row r="8470" spans="1:11" x14ac:dyDescent="0.25">
      <c r="A8470" s="2">
        <v>8470</v>
      </c>
      <c r="B8470" s="2" t="s">
        <v>6183</v>
      </c>
      <c r="C8470" s="2" t="s">
        <v>46</v>
      </c>
      <c r="D8470" s="2">
        <v>2001</v>
      </c>
      <c r="E8470" s="2" t="s">
        <v>18</v>
      </c>
      <c r="F8470" s="2" t="s">
        <v>128</v>
      </c>
      <c r="G8470" s="2">
        <v>0.08</v>
      </c>
      <c r="H8470" s="2">
        <v>0.06</v>
      </c>
      <c r="I8470" s="2">
        <v>0</v>
      </c>
      <c r="J8470" s="2">
        <v>0.02</v>
      </c>
      <c r="K8470" s="2">
        <v>0.16</v>
      </c>
    </row>
    <row r="8471" spans="1:11" x14ac:dyDescent="0.25">
      <c r="A8471" s="3">
        <v>8471</v>
      </c>
      <c r="B8471" s="3" t="s">
        <v>6184</v>
      </c>
      <c r="C8471" s="3" t="s">
        <v>46</v>
      </c>
      <c r="D8471" s="3">
        <v>2002</v>
      </c>
      <c r="E8471" s="3" t="s">
        <v>22</v>
      </c>
      <c r="F8471" s="3" t="s">
        <v>59</v>
      </c>
      <c r="G8471" s="3">
        <v>0</v>
      </c>
      <c r="H8471" s="3">
        <v>0</v>
      </c>
      <c r="I8471" s="3">
        <v>0.16</v>
      </c>
      <c r="J8471" s="3">
        <v>0</v>
      </c>
      <c r="K8471" s="3">
        <v>0.16</v>
      </c>
    </row>
    <row r="8472" spans="1:11" x14ac:dyDescent="0.25">
      <c r="A8472" s="2">
        <v>8472</v>
      </c>
      <c r="B8472" s="2" t="s">
        <v>6185</v>
      </c>
      <c r="C8472" s="2" t="s">
        <v>46</v>
      </c>
      <c r="D8472" s="2">
        <v>2001</v>
      </c>
      <c r="E8472" s="2" t="s">
        <v>18</v>
      </c>
      <c r="F8472" s="2" t="s">
        <v>196</v>
      </c>
      <c r="G8472" s="2">
        <v>0.08</v>
      </c>
      <c r="H8472" s="2">
        <v>0.06</v>
      </c>
      <c r="I8472" s="2">
        <v>0</v>
      </c>
      <c r="J8472" s="2">
        <v>0.02</v>
      </c>
      <c r="K8472" s="2">
        <v>0.16</v>
      </c>
    </row>
    <row r="8473" spans="1:11" x14ac:dyDescent="0.25">
      <c r="A8473" s="3">
        <v>8473</v>
      </c>
      <c r="B8473" s="3" t="s">
        <v>6186</v>
      </c>
      <c r="C8473" s="3" t="s">
        <v>12</v>
      </c>
      <c r="D8473" s="3">
        <v>2008</v>
      </c>
      <c r="E8473" s="3" t="s">
        <v>24</v>
      </c>
      <c r="F8473" s="3" t="s">
        <v>6187</v>
      </c>
      <c r="G8473" s="3">
        <v>0.16</v>
      </c>
      <c r="H8473" s="3">
        <v>0</v>
      </c>
      <c r="I8473" s="3">
        <v>0</v>
      </c>
      <c r="J8473" s="3">
        <v>0</v>
      </c>
      <c r="K8473" s="3">
        <v>0.16</v>
      </c>
    </row>
    <row r="8474" spans="1:11" x14ac:dyDescent="0.25">
      <c r="A8474" s="2">
        <v>8474</v>
      </c>
      <c r="B8474" s="2" t="s">
        <v>3219</v>
      </c>
      <c r="C8474" s="2" t="s">
        <v>55</v>
      </c>
      <c r="D8474" s="2">
        <v>2002</v>
      </c>
      <c r="E8474" s="2" t="s">
        <v>18</v>
      </c>
      <c r="F8474" s="2" t="s">
        <v>385</v>
      </c>
      <c r="G8474" s="2">
        <v>0.12</v>
      </c>
      <c r="H8474" s="2">
        <v>0.04</v>
      </c>
      <c r="I8474" s="2">
        <v>0</v>
      </c>
      <c r="J8474" s="2">
        <v>0</v>
      </c>
      <c r="K8474" s="2">
        <v>0.16</v>
      </c>
    </row>
    <row r="8475" spans="1:11" x14ac:dyDescent="0.25">
      <c r="A8475" s="3">
        <v>8475</v>
      </c>
      <c r="B8475" s="3" t="s">
        <v>6188</v>
      </c>
      <c r="C8475" s="3" t="s">
        <v>42</v>
      </c>
      <c r="D8475" s="3">
        <v>2014</v>
      </c>
      <c r="E8475" s="3" t="s">
        <v>22</v>
      </c>
      <c r="F8475" s="3" t="s">
        <v>751</v>
      </c>
      <c r="G8475" s="3">
        <v>0.05</v>
      </c>
      <c r="H8475" s="3">
        <v>0.04</v>
      </c>
      <c r="I8475" s="3">
        <v>0.06</v>
      </c>
      <c r="J8475" s="3">
        <v>0.02</v>
      </c>
      <c r="K8475" s="3">
        <v>0.16</v>
      </c>
    </row>
    <row r="8476" spans="1:11" x14ac:dyDescent="0.25">
      <c r="A8476" s="2">
        <v>8476</v>
      </c>
      <c r="B8476" s="2" t="s">
        <v>5737</v>
      </c>
      <c r="C8476" s="2" t="s">
        <v>42</v>
      </c>
      <c r="D8476" s="2">
        <v>2009</v>
      </c>
      <c r="E8476" s="2" t="s">
        <v>43</v>
      </c>
      <c r="F8476" s="2" t="s">
        <v>61</v>
      </c>
      <c r="G8476" s="2">
        <v>0.15</v>
      </c>
      <c r="H8476" s="2">
        <v>0</v>
      </c>
      <c r="I8476" s="2">
        <v>0</v>
      </c>
      <c r="J8476" s="2">
        <v>0.01</v>
      </c>
      <c r="K8476" s="2">
        <v>0.16</v>
      </c>
    </row>
    <row r="8477" spans="1:11" x14ac:dyDescent="0.2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25">
      <c r="A8478" s="2">
        <v>8478</v>
      </c>
      <c r="B8478" s="2" t="s">
        <v>6190</v>
      </c>
      <c r="C8478" s="2" t="s">
        <v>86</v>
      </c>
      <c r="D8478" s="2">
        <v>2000</v>
      </c>
      <c r="E8478" s="2" t="s">
        <v>31</v>
      </c>
      <c r="F8478" s="2" t="s">
        <v>387</v>
      </c>
      <c r="G8478" s="2">
        <v>0.09</v>
      </c>
      <c r="H8478" s="2">
        <v>0.06</v>
      </c>
      <c r="I8478" s="2">
        <v>0</v>
      </c>
      <c r="J8478" s="2">
        <v>0.01</v>
      </c>
      <c r="K8478" s="2">
        <v>0.16</v>
      </c>
    </row>
    <row r="8479" spans="1:11" x14ac:dyDescent="0.25">
      <c r="A8479" s="3">
        <v>8479</v>
      </c>
      <c r="B8479" s="3" t="s">
        <v>6191</v>
      </c>
      <c r="C8479" s="3" t="s">
        <v>46</v>
      </c>
      <c r="D8479" s="3">
        <v>2004</v>
      </c>
      <c r="E8479" s="3" t="s">
        <v>13</v>
      </c>
      <c r="F8479" s="3" t="s">
        <v>59</v>
      </c>
      <c r="G8479" s="3">
        <v>0.08</v>
      </c>
      <c r="H8479" s="3">
        <v>0.06</v>
      </c>
      <c r="I8479" s="3">
        <v>0</v>
      </c>
      <c r="J8479" s="3">
        <v>0.02</v>
      </c>
      <c r="K8479" s="3">
        <v>0.16</v>
      </c>
    </row>
    <row r="8480" spans="1:11" x14ac:dyDescent="0.25">
      <c r="A8480" s="2">
        <v>8480</v>
      </c>
      <c r="B8480" s="2" t="s">
        <v>6192</v>
      </c>
      <c r="C8480" s="2" t="s">
        <v>130</v>
      </c>
      <c r="D8480" s="2">
        <v>2006</v>
      </c>
      <c r="E8480" s="2" t="s">
        <v>22</v>
      </c>
      <c r="F8480" s="2" t="s">
        <v>44</v>
      </c>
      <c r="G8480" s="2">
        <v>0.13</v>
      </c>
      <c r="H8480" s="2">
        <v>0.02</v>
      </c>
      <c r="I8480" s="2">
        <v>0</v>
      </c>
      <c r="J8480" s="2">
        <v>0.02</v>
      </c>
      <c r="K8480" s="2">
        <v>0.16</v>
      </c>
    </row>
    <row r="8481" spans="1:11" x14ac:dyDescent="0.25">
      <c r="A8481" s="3">
        <v>8481</v>
      </c>
      <c r="B8481" s="3" t="s">
        <v>6193</v>
      </c>
      <c r="C8481" s="3" t="s">
        <v>130</v>
      </c>
      <c r="D8481" s="3">
        <v>2008</v>
      </c>
      <c r="E8481" s="3" t="s">
        <v>43</v>
      </c>
      <c r="F8481" s="3" t="s">
        <v>61</v>
      </c>
      <c r="G8481" s="3">
        <v>0.12</v>
      </c>
      <c r="H8481" s="3">
        <v>0.02</v>
      </c>
      <c r="I8481" s="3">
        <v>0</v>
      </c>
      <c r="J8481" s="3">
        <v>0.02</v>
      </c>
      <c r="K8481" s="3">
        <v>0.16</v>
      </c>
    </row>
    <row r="8482" spans="1:11" x14ac:dyDescent="0.2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25">
      <c r="A8483" s="3">
        <v>8483</v>
      </c>
      <c r="B8483" s="3" t="s">
        <v>5711</v>
      </c>
      <c r="C8483" s="3" t="s">
        <v>26</v>
      </c>
      <c r="D8483" s="3">
        <v>2011</v>
      </c>
      <c r="E8483" s="3" t="s">
        <v>28</v>
      </c>
      <c r="F8483" s="3" t="s">
        <v>385</v>
      </c>
      <c r="G8483" s="3">
        <v>0.12</v>
      </c>
      <c r="H8483" s="3">
        <v>0.03</v>
      </c>
      <c r="I8483" s="3">
        <v>0</v>
      </c>
      <c r="J8483" s="3">
        <v>0.01</v>
      </c>
      <c r="K8483" s="3">
        <v>0.16</v>
      </c>
    </row>
    <row r="8484" spans="1:11" x14ac:dyDescent="0.25">
      <c r="A8484" s="2">
        <v>8484</v>
      </c>
      <c r="B8484" s="2" t="s">
        <v>6194</v>
      </c>
      <c r="C8484" s="2" t="s">
        <v>12</v>
      </c>
      <c r="D8484" s="2">
        <v>2010</v>
      </c>
      <c r="E8484" s="2" t="s">
        <v>31</v>
      </c>
      <c r="F8484" s="2" t="s">
        <v>6195</v>
      </c>
      <c r="G8484" s="2">
        <v>0.08</v>
      </c>
      <c r="H8484" s="2">
        <v>0.06</v>
      </c>
      <c r="I8484" s="2">
        <v>0</v>
      </c>
      <c r="J8484" s="2">
        <v>0.02</v>
      </c>
      <c r="K8484" s="2">
        <v>0.16</v>
      </c>
    </row>
    <row r="8485" spans="1:11" x14ac:dyDescent="0.25">
      <c r="A8485" s="3">
        <v>8485</v>
      </c>
      <c r="B8485" s="3" t="s">
        <v>4800</v>
      </c>
      <c r="C8485" s="3" t="s">
        <v>42</v>
      </c>
      <c r="D8485" s="3">
        <v>2010</v>
      </c>
      <c r="E8485" s="3" t="s">
        <v>43</v>
      </c>
      <c r="F8485" s="3" t="s">
        <v>110</v>
      </c>
      <c r="G8485" s="3">
        <v>0.11</v>
      </c>
      <c r="H8485" s="3">
        <v>0.03</v>
      </c>
      <c r="I8485" s="3">
        <v>0</v>
      </c>
      <c r="J8485" s="3">
        <v>0.02</v>
      </c>
      <c r="K8485" s="3">
        <v>0.16</v>
      </c>
    </row>
    <row r="8486" spans="1:11" x14ac:dyDescent="0.25">
      <c r="A8486" s="2">
        <v>8486</v>
      </c>
      <c r="B8486" s="2" t="s">
        <v>6196</v>
      </c>
      <c r="C8486" s="2" t="s">
        <v>26</v>
      </c>
      <c r="D8486" s="2">
        <v>2010</v>
      </c>
      <c r="E8486" s="2" t="s">
        <v>22</v>
      </c>
      <c r="F8486" s="2" t="s">
        <v>192</v>
      </c>
      <c r="G8486" s="2">
        <v>0.12</v>
      </c>
      <c r="H8486" s="2">
        <v>0</v>
      </c>
      <c r="I8486" s="2">
        <v>0.03</v>
      </c>
      <c r="J8486" s="2">
        <v>0.01</v>
      </c>
      <c r="K8486" s="2">
        <v>0.16</v>
      </c>
    </row>
    <row r="8487" spans="1:11" x14ac:dyDescent="0.2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25">
      <c r="A8488" s="2">
        <v>8488</v>
      </c>
      <c r="B8488" s="2" t="s">
        <v>6197</v>
      </c>
      <c r="C8488" s="2" t="s">
        <v>46</v>
      </c>
      <c r="D8488" s="2">
        <v>2003</v>
      </c>
      <c r="E8488" s="2" t="s">
        <v>13</v>
      </c>
      <c r="F8488" s="2" t="s">
        <v>121</v>
      </c>
      <c r="G8488" s="2">
        <v>0.08</v>
      </c>
      <c r="H8488" s="2">
        <v>0.06</v>
      </c>
      <c r="I8488" s="2">
        <v>0</v>
      </c>
      <c r="J8488" s="2">
        <v>0.02</v>
      </c>
      <c r="K8488" s="2">
        <v>0.16</v>
      </c>
    </row>
    <row r="8489" spans="1:11" x14ac:dyDescent="0.25">
      <c r="A8489" s="3">
        <v>8489</v>
      </c>
      <c r="B8489" s="3" t="s">
        <v>6198</v>
      </c>
      <c r="C8489" s="3" t="s">
        <v>12</v>
      </c>
      <c r="D8489" s="3">
        <v>2011</v>
      </c>
      <c r="E8489" s="3" t="s">
        <v>43</v>
      </c>
      <c r="F8489" s="3" t="s">
        <v>121</v>
      </c>
      <c r="G8489" s="3">
        <v>0.11</v>
      </c>
      <c r="H8489" s="3">
        <v>0.04</v>
      </c>
      <c r="I8489" s="3">
        <v>0</v>
      </c>
      <c r="J8489" s="3">
        <v>0.01</v>
      </c>
      <c r="K8489" s="3">
        <v>0.16</v>
      </c>
    </row>
    <row r="8490" spans="1:11" x14ac:dyDescent="0.25">
      <c r="A8490" s="2">
        <v>8490</v>
      </c>
      <c r="B8490" s="2" t="s">
        <v>6199</v>
      </c>
      <c r="C8490" s="2" t="s">
        <v>46</v>
      </c>
      <c r="D8490" s="2">
        <v>2000</v>
      </c>
      <c r="E8490" s="2" t="s">
        <v>18</v>
      </c>
      <c r="F8490" s="2" t="s">
        <v>110</v>
      </c>
      <c r="G8490" s="2">
        <v>0.06</v>
      </c>
      <c r="H8490" s="2">
        <v>0.05</v>
      </c>
      <c r="I8490" s="2">
        <v>0.03</v>
      </c>
      <c r="J8490" s="2">
        <v>0.02</v>
      </c>
      <c r="K8490" s="2">
        <v>0.16</v>
      </c>
    </row>
    <row r="8491" spans="1:11" x14ac:dyDescent="0.25">
      <c r="A8491" s="3">
        <v>8491</v>
      </c>
      <c r="B8491" s="3" t="s">
        <v>6200</v>
      </c>
      <c r="C8491" s="3" t="s">
        <v>130</v>
      </c>
      <c r="D8491" s="3">
        <v>2006</v>
      </c>
      <c r="E8491" s="3" t="s">
        <v>72</v>
      </c>
      <c r="F8491" s="3" t="s">
        <v>510</v>
      </c>
      <c r="G8491" s="3">
        <v>0.13</v>
      </c>
      <c r="H8491" s="3">
        <v>0</v>
      </c>
      <c r="I8491" s="3">
        <v>0.02</v>
      </c>
      <c r="J8491" s="3">
        <v>0.01</v>
      </c>
      <c r="K8491" s="3">
        <v>0.16</v>
      </c>
    </row>
    <row r="8492" spans="1:11" x14ac:dyDescent="0.25">
      <c r="A8492" s="2">
        <v>8492</v>
      </c>
      <c r="B8492" s="2" t="s">
        <v>6201</v>
      </c>
      <c r="C8492" s="2" t="s">
        <v>26</v>
      </c>
      <c r="D8492" s="2">
        <v>2009</v>
      </c>
      <c r="E8492" s="2" t="s">
        <v>72</v>
      </c>
      <c r="F8492" s="2" t="s">
        <v>184</v>
      </c>
      <c r="G8492" s="2">
        <v>0</v>
      </c>
      <c r="H8492" s="2">
        <v>0</v>
      </c>
      <c r="I8492" s="2">
        <v>0.16</v>
      </c>
      <c r="J8492" s="2">
        <v>0</v>
      </c>
      <c r="K8492" s="2">
        <v>0.16</v>
      </c>
    </row>
    <row r="8493" spans="1:11" x14ac:dyDescent="0.25">
      <c r="A8493" s="3">
        <v>8493</v>
      </c>
      <c r="B8493" s="3" t="s">
        <v>4158</v>
      </c>
      <c r="C8493" s="3" t="s">
        <v>39</v>
      </c>
      <c r="D8493" s="3">
        <v>2010</v>
      </c>
      <c r="E8493" s="3" t="s">
        <v>43</v>
      </c>
      <c r="F8493" s="3" t="s">
        <v>296</v>
      </c>
      <c r="G8493" s="3">
        <v>0.08</v>
      </c>
      <c r="H8493" s="3">
        <v>0.06</v>
      </c>
      <c r="I8493" s="3">
        <v>0</v>
      </c>
      <c r="J8493" s="3">
        <v>0.02</v>
      </c>
      <c r="K8493" s="3">
        <v>0.16</v>
      </c>
    </row>
    <row r="8494" spans="1:11" x14ac:dyDescent="0.2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25">
      <c r="A8495" s="3">
        <v>8495</v>
      </c>
      <c r="B8495" s="3" t="s">
        <v>2620</v>
      </c>
      <c r="C8495" s="3" t="s">
        <v>147</v>
      </c>
      <c r="D8495" s="3">
        <v>2002</v>
      </c>
      <c r="E8495" s="3" t="s">
        <v>31</v>
      </c>
      <c r="F8495" s="3" t="s">
        <v>1298</v>
      </c>
      <c r="G8495" s="3">
        <v>0.13</v>
      </c>
      <c r="H8495" s="3">
        <v>0.03</v>
      </c>
      <c r="I8495" s="3">
        <v>0</v>
      </c>
      <c r="J8495" s="3">
        <v>0</v>
      </c>
      <c r="K8495" s="3">
        <v>0.16</v>
      </c>
    </row>
    <row r="8496" spans="1:11" x14ac:dyDescent="0.25">
      <c r="A8496" s="2">
        <v>8496</v>
      </c>
      <c r="B8496" s="2" t="s">
        <v>6203</v>
      </c>
      <c r="C8496" s="2" t="s">
        <v>26</v>
      </c>
      <c r="D8496" s="2">
        <v>2005</v>
      </c>
      <c r="E8496" s="2" t="s">
        <v>13</v>
      </c>
      <c r="F8496" s="2" t="s">
        <v>14</v>
      </c>
      <c r="G8496" s="2">
        <v>0.11</v>
      </c>
      <c r="H8496" s="2">
        <v>0</v>
      </c>
      <c r="I8496" s="2">
        <v>0.04</v>
      </c>
      <c r="J8496" s="2">
        <v>0.01</v>
      </c>
      <c r="K8496" s="2">
        <v>0.16</v>
      </c>
    </row>
    <row r="8497" spans="1:11" x14ac:dyDescent="0.25">
      <c r="A8497" s="3">
        <v>8497</v>
      </c>
      <c r="B8497" s="3" t="s">
        <v>6204</v>
      </c>
      <c r="C8497" s="3" t="s">
        <v>46</v>
      </c>
      <c r="D8497" s="3">
        <v>2002</v>
      </c>
      <c r="E8497" s="3" t="s">
        <v>2</v>
      </c>
      <c r="F8497" s="3" t="s">
        <v>787</v>
      </c>
      <c r="G8497" s="3">
        <v>0.08</v>
      </c>
      <c r="H8497" s="3">
        <v>0.06</v>
      </c>
      <c r="I8497" s="3">
        <v>0</v>
      </c>
      <c r="J8497" s="3">
        <v>0.02</v>
      </c>
      <c r="K8497" s="3">
        <v>0.16</v>
      </c>
    </row>
    <row r="8498" spans="1:11" x14ac:dyDescent="0.25">
      <c r="A8498" s="2">
        <v>8498</v>
      </c>
      <c r="B8498" s="2" t="s">
        <v>6118</v>
      </c>
      <c r="C8498" s="2" t="s">
        <v>86</v>
      </c>
      <c r="D8498" s="2">
        <v>2000</v>
      </c>
      <c r="E8498" s="2" t="s">
        <v>28</v>
      </c>
      <c r="F8498" s="2" t="s">
        <v>1147</v>
      </c>
      <c r="G8498" s="2">
        <v>0</v>
      </c>
      <c r="H8498" s="2">
        <v>0</v>
      </c>
      <c r="I8498" s="2">
        <v>0.15</v>
      </c>
      <c r="J8498" s="2">
        <v>0.01</v>
      </c>
      <c r="K8498" s="2">
        <v>0.16</v>
      </c>
    </row>
    <row r="8499" spans="1:11" x14ac:dyDescent="0.25">
      <c r="A8499" s="3">
        <v>8499</v>
      </c>
      <c r="B8499" s="3" t="s">
        <v>5079</v>
      </c>
      <c r="C8499" s="3" t="s">
        <v>55</v>
      </c>
      <c r="D8499" s="3">
        <v>2006</v>
      </c>
      <c r="E8499" s="3" t="s">
        <v>33</v>
      </c>
      <c r="F8499" s="3" t="s">
        <v>385</v>
      </c>
      <c r="G8499" s="3">
        <v>0.12</v>
      </c>
      <c r="H8499" s="3">
        <v>0.04</v>
      </c>
      <c r="I8499" s="3">
        <v>0</v>
      </c>
      <c r="J8499" s="3">
        <v>0</v>
      </c>
      <c r="K8499" s="3">
        <v>0.16</v>
      </c>
    </row>
    <row r="8500" spans="1:11" x14ac:dyDescent="0.25">
      <c r="A8500" s="2">
        <v>8500</v>
      </c>
      <c r="B8500" s="2" t="s">
        <v>6205</v>
      </c>
      <c r="C8500" s="2" t="s">
        <v>46</v>
      </c>
      <c r="D8500" s="2">
        <v>2003</v>
      </c>
      <c r="E8500" s="2" t="s">
        <v>83</v>
      </c>
      <c r="F8500" s="2" t="s">
        <v>128</v>
      </c>
      <c r="G8500" s="2">
        <v>0.08</v>
      </c>
      <c r="H8500" s="2">
        <v>0.06</v>
      </c>
      <c r="I8500" s="2">
        <v>0</v>
      </c>
      <c r="J8500" s="2">
        <v>0.02</v>
      </c>
      <c r="K8500" s="2">
        <v>0.16</v>
      </c>
    </row>
    <row r="8501" spans="1:11" x14ac:dyDescent="0.25">
      <c r="A8501" s="3">
        <v>8501</v>
      </c>
      <c r="B8501" s="3" t="s">
        <v>4393</v>
      </c>
      <c r="C8501" s="3" t="s">
        <v>42</v>
      </c>
      <c r="D8501" s="3">
        <v>2013</v>
      </c>
      <c r="E8501" s="3" t="s">
        <v>43</v>
      </c>
      <c r="F8501" s="3" t="s">
        <v>751</v>
      </c>
      <c r="G8501" s="3">
        <v>0.02</v>
      </c>
      <c r="H8501" s="3">
        <v>0.03</v>
      </c>
      <c r="I8501" s="3">
        <v>0.11</v>
      </c>
      <c r="J8501" s="3">
        <v>0.01</v>
      </c>
      <c r="K8501" s="3">
        <v>0.16</v>
      </c>
    </row>
    <row r="8502" spans="1:11" x14ac:dyDescent="0.25">
      <c r="A8502" s="2">
        <v>8502</v>
      </c>
      <c r="B8502" s="2" t="s">
        <v>6206</v>
      </c>
      <c r="C8502" s="2" t="s">
        <v>55</v>
      </c>
      <c r="D8502" s="2">
        <v>2006</v>
      </c>
      <c r="E8502" s="2" t="s">
        <v>43</v>
      </c>
      <c r="F8502" s="2" t="s">
        <v>296</v>
      </c>
      <c r="G8502" s="2">
        <v>0.12</v>
      </c>
      <c r="H8502" s="2">
        <v>0.04</v>
      </c>
      <c r="I8502" s="2">
        <v>0</v>
      </c>
      <c r="J8502" s="2">
        <v>0</v>
      </c>
      <c r="K8502" s="2">
        <v>0.16</v>
      </c>
    </row>
    <row r="8503" spans="1:11" x14ac:dyDescent="0.25">
      <c r="A8503" s="3">
        <v>8503</v>
      </c>
      <c r="B8503" s="3" t="s">
        <v>5086</v>
      </c>
      <c r="C8503" s="3" t="s">
        <v>12</v>
      </c>
      <c r="D8503" s="3">
        <v>2007</v>
      </c>
      <c r="E8503" s="3" t="s">
        <v>18</v>
      </c>
      <c r="F8503" s="3" t="s">
        <v>61</v>
      </c>
      <c r="G8503" s="3">
        <v>0.15</v>
      </c>
      <c r="H8503" s="3">
        <v>0</v>
      </c>
      <c r="I8503" s="3">
        <v>0</v>
      </c>
      <c r="J8503" s="3">
        <v>0.01</v>
      </c>
      <c r="K8503" s="3">
        <v>0.16</v>
      </c>
    </row>
    <row r="8504" spans="1:11" x14ac:dyDescent="0.2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25">
      <c r="A8505" s="3">
        <v>8505</v>
      </c>
      <c r="B8505" s="3" t="s">
        <v>6209</v>
      </c>
      <c r="C8505" s="3" t="s">
        <v>118</v>
      </c>
      <c r="D8505" s="3">
        <v>2011</v>
      </c>
      <c r="E8505" s="3" t="s">
        <v>212</v>
      </c>
      <c r="F8505" s="3" t="s">
        <v>225</v>
      </c>
      <c r="G8505" s="3">
        <v>0.06</v>
      </c>
      <c r="H8505" s="3">
        <v>0.1</v>
      </c>
      <c r="I8505" s="3">
        <v>0</v>
      </c>
      <c r="J8505" s="3">
        <v>0</v>
      </c>
      <c r="K8505" s="3">
        <v>0.16</v>
      </c>
    </row>
    <row r="8506" spans="1:11" x14ac:dyDescent="0.25">
      <c r="A8506" s="2">
        <v>8506</v>
      </c>
      <c r="B8506" s="2" t="s">
        <v>2063</v>
      </c>
      <c r="C8506" s="2" t="s">
        <v>12</v>
      </c>
      <c r="D8506" s="2">
        <v>2012</v>
      </c>
      <c r="E8506" s="2" t="s">
        <v>43</v>
      </c>
      <c r="F8506" s="2" t="s">
        <v>61</v>
      </c>
      <c r="G8506" s="2">
        <v>0.11</v>
      </c>
      <c r="H8506" s="2">
        <v>0.04</v>
      </c>
      <c r="I8506" s="2">
        <v>0</v>
      </c>
      <c r="J8506" s="2">
        <v>0.01</v>
      </c>
      <c r="K8506" s="2">
        <v>0.16</v>
      </c>
    </row>
    <row r="8507" spans="1:11" x14ac:dyDescent="0.25">
      <c r="A8507" s="3">
        <v>8507</v>
      </c>
      <c r="B8507" s="3" t="s">
        <v>6210</v>
      </c>
      <c r="C8507" s="3" t="s">
        <v>12</v>
      </c>
      <c r="D8507" s="3">
        <v>2010</v>
      </c>
      <c r="E8507" s="3" t="s">
        <v>43</v>
      </c>
      <c r="F8507" s="3" t="s">
        <v>878</v>
      </c>
      <c r="G8507" s="3">
        <v>0.11</v>
      </c>
      <c r="H8507" s="3">
        <v>0.04</v>
      </c>
      <c r="I8507" s="3">
        <v>0</v>
      </c>
      <c r="J8507" s="3">
        <v>0.01</v>
      </c>
      <c r="K8507" s="3">
        <v>0.16</v>
      </c>
    </row>
    <row r="8508" spans="1:11" x14ac:dyDescent="0.25">
      <c r="A8508" s="2">
        <v>8508</v>
      </c>
      <c r="B8508" s="2" t="s">
        <v>6211</v>
      </c>
      <c r="C8508" s="2" t="s">
        <v>46</v>
      </c>
      <c r="D8508" s="2">
        <v>2003</v>
      </c>
      <c r="E8508" s="2" t="s">
        <v>33</v>
      </c>
      <c r="F8508" s="2" t="s">
        <v>1760</v>
      </c>
      <c r="G8508" s="2">
        <v>0.08</v>
      </c>
      <c r="H8508" s="2">
        <v>0.06</v>
      </c>
      <c r="I8508" s="2">
        <v>0</v>
      </c>
      <c r="J8508" s="2">
        <v>0.02</v>
      </c>
      <c r="K8508" s="2">
        <v>0.16</v>
      </c>
    </row>
    <row r="8509" spans="1:11" x14ac:dyDescent="0.2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25">
      <c r="A8510" s="2">
        <v>8510</v>
      </c>
      <c r="B8510" s="2" t="s">
        <v>6213</v>
      </c>
      <c r="C8510" s="2" t="s">
        <v>26</v>
      </c>
      <c r="D8510" s="2">
        <v>2006</v>
      </c>
      <c r="E8510" s="2" t="s">
        <v>43</v>
      </c>
      <c r="F8510" s="2" t="s">
        <v>451</v>
      </c>
      <c r="G8510" s="2">
        <v>0.15</v>
      </c>
      <c r="H8510" s="2">
        <v>0</v>
      </c>
      <c r="I8510" s="2">
        <v>0</v>
      </c>
      <c r="J8510" s="2">
        <v>0.01</v>
      </c>
      <c r="K8510" s="2">
        <v>0.16</v>
      </c>
    </row>
    <row r="8511" spans="1:11" x14ac:dyDescent="0.25">
      <c r="A8511" s="3">
        <v>8511</v>
      </c>
      <c r="B8511" s="3" t="s">
        <v>6214</v>
      </c>
      <c r="C8511" s="3" t="s">
        <v>12</v>
      </c>
      <c r="D8511" s="3">
        <v>2007</v>
      </c>
      <c r="E8511" s="3" t="s">
        <v>72</v>
      </c>
      <c r="F8511" s="3" t="s">
        <v>128</v>
      </c>
      <c r="G8511" s="3">
        <v>0.15</v>
      </c>
      <c r="H8511" s="3">
        <v>0</v>
      </c>
      <c r="I8511" s="3">
        <v>0</v>
      </c>
      <c r="J8511" s="3">
        <v>0.01</v>
      </c>
      <c r="K8511" s="3">
        <v>0.16</v>
      </c>
    </row>
    <row r="8512" spans="1:11" x14ac:dyDescent="0.25">
      <c r="A8512" s="2">
        <v>8512</v>
      </c>
      <c r="B8512" s="2" t="s">
        <v>6215</v>
      </c>
      <c r="C8512" s="2" t="s">
        <v>46</v>
      </c>
      <c r="D8512" s="2">
        <v>2006</v>
      </c>
      <c r="E8512" s="2" t="s">
        <v>83</v>
      </c>
      <c r="F8512" s="2" t="s">
        <v>121</v>
      </c>
      <c r="G8512" s="2">
        <v>0</v>
      </c>
      <c r="H8512" s="2">
        <v>0</v>
      </c>
      <c r="I8512" s="2">
        <v>0.16</v>
      </c>
      <c r="J8512" s="2">
        <v>0</v>
      </c>
      <c r="K8512" s="2">
        <v>0.16</v>
      </c>
    </row>
    <row r="8513" spans="1:11" x14ac:dyDescent="0.25">
      <c r="A8513" s="3">
        <v>8513</v>
      </c>
      <c r="B8513" s="3" t="s">
        <v>6216</v>
      </c>
      <c r="C8513" s="3" t="s">
        <v>55</v>
      </c>
      <c r="D8513" s="3">
        <v>2003</v>
      </c>
      <c r="E8513" s="3" t="s">
        <v>43</v>
      </c>
      <c r="F8513" s="3" t="s">
        <v>92</v>
      </c>
      <c r="G8513" s="3">
        <v>0.12</v>
      </c>
      <c r="H8513" s="3">
        <v>0.04</v>
      </c>
      <c r="I8513" s="3">
        <v>0</v>
      </c>
      <c r="J8513" s="3">
        <v>0</v>
      </c>
      <c r="K8513" s="3">
        <v>0.16</v>
      </c>
    </row>
    <row r="8514" spans="1:11" x14ac:dyDescent="0.25">
      <c r="A8514" s="2">
        <v>8514</v>
      </c>
      <c r="B8514" s="2" t="s">
        <v>6217</v>
      </c>
      <c r="C8514" s="2" t="s">
        <v>130</v>
      </c>
      <c r="D8514" s="2">
        <v>2010</v>
      </c>
      <c r="E8514" s="2" t="s">
        <v>22</v>
      </c>
      <c r="F8514" s="2" t="s">
        <v>5286</v>
      </c>
      <c r="G8514" s="2">
        <v>0</v>
      </c>
      <c r="H8514" s="2">
        <v>0</v>
      </c>
      <c r="I8514" s="2">
        <v>0.16</v>
      </c>
      <c r="J8514" s="2">
        <v>0</v>
      </c>
      <c r="K8514" s="2">
        <v>0.16</v>
      </c>
    </row>
    <row r="8515" spans="1:11" x14ac:dyDescent="0.25">
      <c r="A8515" s="3">
        <v>8515</v>
      </c>
      <c r="B8515" s="3" t="s">
        <v>2591</v>
      </c>
      <c r="C8515" s="3" t="s">
        <v>39</v>
      </c>
      <c r="D8515" s="3">
        <v>2011</v>
      </c>
      <c r="E8515" s="3" t="s">
        <v>43</v>
      </c>
      <c r="F8515" s="3" t="s">
        <v>2011</v>
      </c>
      <c r="G8515" s="3">
        <v>0.09</v>
      </c>
      <c r="H8515" s="3">
        <v>0.03</v>
      </c>
      <c r="I8515" s="3">
        <v>0.03</v>
      </c>
      <c r="J8515" s="3">
        <v>0.01</v>
      </c>
      <c r="K8515" s="3">
        <v>0.16</v>
      </c>
    </row>
    <row r="8516" spans="1:11" x14ac:dyDescent="0.25">
      <c r="A8516" s="2">
        <v>8516</v>
      </c>
      <c r="B8516" s="2" t="s">
        <v>6218</v>
      </c>
      <c r="C8516" s="2" t="s">
        <v>86</v>
      </c>
      <c r="D8516" s="2">
        <v>1995</v>
      </c>
      <c r="E8516" s="2" t="s">
        <v>22</v>
      </c>
      <c r="F8516" s="2" t="s">
        <v>59</v>
      </c>
      <c r="G8516" s="2">
        <v>0.09</v>
      </c>
      <c r="H8516" s="2">
        <v>0.06</v>
      </c>
      <c r="I8516" s="2">
        <v>0</v>
      </c>
      <c r="J8516" s="2">
        <v>0.01</v>
      </c>
      <c r="K8516" s="2">
        <v>0.16</v>
      </c>
    </row>
    <row r="8517" spans="1:11" x14ac:dyDescent="0.25">
      <c r="A8517" s="3">
        <v>8517</v>
      </c>
      <c r="B8517" s="3" t="s">
        <v>6219</v>
      </c>
      <c r="C8517" s="3" t="s">
        <v>130</v>
      </c>
      <c r="D8517" s="3">
        <v>2009</v>
      </c>
      <c r="E8517" s="3" t="s">
        <v>28</v>
      </c>
      <c r="F8517" s="3" t="s">
        <v>451</v>
      </c>
      <c r="G8517" s="3">
        <v>0.13</v>
      </c>
      <c r="H8517" s="3">
        <v>0.01</v>
      </c>
      <c r="I8517" s="3">
        <v>0</v>
      </c>
      <c r="J8517" s="3">
        <v>0.02</v>
      </c>
      <c r="K8517" s="3">
        <v>0.16</v>
      </c>
    </row>
    <row r="8518" spans="1:11" x14ac:dyDescent="0.25">
      <c r="A8518" s="2">
        <v>8518</v>
      </c>
      <c r="B8518" s="2" t="s">
        <v>6220</v>
      </c>
      <c r="C8518" s="2" t="s">
        <v>55</v>
      </c>
      <c r="D8518" s="2">
        <v>2005</v>
      </c>
      <c r="E8518" s="2" t="s">
        <v>13</v>
      </c>
      <c r="F8518" s="2" t="s">
        <v>4735</v>
      </c>
      <c r="G8518" s="2">
        <v>0.12</v>
      </c>
      <c r="H8518" s="2">
        <v>0.04</v>
      </c>
      <c r="I8518" s="2">
        <v>0</v>
      </c>
      <c r="J8518" s="2">
        <v>0</v>
      </c>
      <c r="K8518" s="2">
        <v>0.16</v>
      </c>
    </row>
    <row r="8519" spans="1:11" x14ac:dyDescent="0.25">
      <c r="A8519" s="3">
        <v>8519</v>
      </c>
      <c r="B8519" s="3" t="s">
        <v>6221</v>
      </c>
      <c r="C8519" s="3" t="s">
        <v>86</v>
      </c>
      <c r="D8519" s="3">
        <v>2000</v>
      </c>
      <c r="E8519" s="3" t="s">
        <v>13</v>
      </c>
      <c r="F8519" s="3" t="s">
        <v>296</v>
      </c>
      <c r="G8519" s="3">
        <v>0</v>
      </c>
      <c r="H8519" s="3">
        <v>0</v>
      </c>
      <c r="I8519" s="3">
        <v>0.15</v>
      </c>
      <c r="J8519" s="3">
        <v>0.01</v>
      </c>
      <c r="K8519" s="3">
        <v>0.16</v>
      </c>
    </row>
    <row r="8520" spans="1:11" x14ac:dyDescent="0.25">
      <c r="A8520" s="2">
        <v>8520</v>
      </c>
      <c r="B8520" s="2" t="s">
        <v>2422</v>
      </c>
      <c r="C8520" s="2" t="s">
        <v>147</v>
      </c>
      <c r="D8520" s="2">
        <v>2004</v>
      </c>
      <c r="E8520" s="2" t="s">
        <v>28</v>
      </c>
      <c r="F8520" s="2" t="s">
        <v>608</v>
      </c>
      <c r="G8520" s="2">
        <v>0.13</v>
      </c>
      <c r="H8520" s="2">
        <v>0.03</v>
      </c>
      <c r="I8520" s="2">
        <v>0</v>
      </c>
      <c r="J8520" s="2">
        <v>0</v>
      </c>
      <c r="K8520" s="2">
        <v>0.16</v>
      </c>
    </row>
    <row r="8521" spans="1:11" x14ac:dyDescent="0.25">
      <c r="A8521" s="3">
        <v>8521</v>
      </c>
      <c r="B8521" s="3" t="s">
        <v>3513</v>
      </c>
      <c r="C8521" s="3" t="s">
        <v>147</v>
      </c>
      <c r="D8521" s="3">
        <v>2003</v>
      </c>
      <c r="E8521" s="3" t="s">
        <v>18</v>
      </c>
      <c r="F8521" s="3" t="s">
        <v>385</v>
      </c>
      <c r="G8521" s="3">
        <v>0.13</v>
      </c>
      <c r="H8521" s="3">
        <v>0.03</v>
      </c>
      <c r="I8521" s="3">
        <v>0</v>
      </c>
      <c r="J8521" s="3">
        <v>0</v>
      </c>
      <c r="K8521" s="3">
        <v>0.16</v>
      </c>
    </row>
    <row r="8522" spans="1:11" x14ac:dyDescent="0.25">
      <c r="A8522" s="2">
        <v>8522</v>
      </c>
      <c r="B8522" s="2" t="s">
        <v>6222</v>
      </c>
      <c r="C8522" s="2" t="s">
        <v>26</v>
      </c>
      <c r="D8522" s="2">
        <v>2007</v>
      </c>
      <c r="E8522" s="2" t="s">
        <v>212</v>
      </c>
      <c r="F8522" s="2" t="s">
        <v>121</v>
      </c>
      <c r="G8522" s="2">
        <v>0</v>
      </c>
      <c r="H8522" s="2">
        <v>0</v>
      </c>
      <c r="I8522" s="2">
        <v>0.16</v>
      </c>
      <c r="J8522" s="2">
        <v>0</v>
      </c>
      <c r="K8522" s="2">
        <v>0.16</v>
      </c>
    </row>
    <row r="8523" spans="1:11" x14ac:dyDescent="0.25">
      <c r="A8523" s="3">
        <v>8523</v>
      </c>
      <c r="B8523" s="3" t="s">
        <v>6223</v>
      </c>
      <c r="C8523" s="3" t="s">
        <v>86</v>
      </c>
      <c r="D8523" s="3">
        <v>1998</v>
      </c>
      <c r="E8523" s="3" t="s">
        <v>13</v>
      </c>
      <c r="F8523" s="3" t="s">
        <v>5186</v>
      </c>
      <c r="G8523" s="3">
        <v>0</v>
      </c>
      <c r="H8523" s="3">
        <v>0</v>
      </c>
      <c r="I8523" s="3">
        <v>0.15</v>
      </c>
      <c r="J8523" s="3">
        <v>0.01</v>
      </c>
      <c r="K8523" s="3">
        <v>0.16</v>
      </c>
    </row>
    <row r="8524" spans="1:11" x14ac:dyDescent="0.25">
      <c r="A8524" s="2">
        <v>8524</v>
      </c>
      <c r="B8524" s="2" t="s">
        <v>6224</v>
      </c>
      <c r="C8524" s="2" t="s">
        <v>86</v>
      </c>
      <c r="D8524" s="2">
        <v>1998</v>
      </c>
      <c r="E8524" s="2" t="s">
        <v>18</v>
      </c>
      <c r="F8524" s="2" t="s">
        <v>5607</v>
      </c>
      <c r="G8524" s="2">
        <v>0.09</v>
      </c>
      <c r="H8524" s="2">
        <v>0.06</v>
      </c>
      <c r="I8524" s="2">
        <v>0</v>
      </c>
      <c r="J8524" s="2">
        <v>0.01</v>
      </c>
      <c r="K8524" s="2">
        <v>0.16</v>
      </c>
    </row>
    <row r="8525" spans="1:11" x14ac:dyDescent="0.25">
      <c r="A8525" s="3">
        <v>8525</v>
      </c>
      <c r="B8525" s="3" t="s">
        <v>6225</v>
      </c>
      <c r="C8525" s="3" t="s">
        <v>113</v>
      </c>
      <c r="D8525" s="3">
        <v>2003</v>
      </c>
      <c r="E8525" s="3" t="s">
        <v>212</v>
      </c>
      <c r="F8525" s="3" t="s">
        <v>128</v>
      </c>
      <c r="G8525" s="3">
        <v>0.12</v>
      </c>
      <c r="H8525" s="3">
        <v>0.03</v>
      </c>
      <c r="I8525" s="3">
        <v>0</v>
      </c>
      <c r="J8525" s="3">
        <v>0.01</v>
      </c>
      <c r="K8525" s="3">
        <v>0.16</v>
      </c>
    </row>
    <row r="8526" spans="1:11" x14ac:dyDescent="0.25">
      <c r="A8526" s="2">
        <v>8526</v>
      </c>
      <c r="B8526" s="2" t="s">
        <v>6226</v>
      </c>
      <c r="C8526" s="2" t="s">
        <v>42</v>
      </c>
      <c r="D8526" s="2">
        <v>2009</v>
      </c>
      <c r="E8526" s="2" t="s">
        <v>33</v>
      </c>
      <c r="F8526" s="2" t="s">
        <v>92</v>
      </c>
      <c r="G8526" s="2">
        <v>0.12</v>
      </c>
      <c r="H8526" s="2">
        <v>0.02</v>
      </c>
      <c r="I8526" s="2">
        <v>0</v>
      </c>
      <c r="J8526" s="2">
        <v>0.02</v>
      </c>
      <c r="K8526" s="2">
        <v>0.16</v>
      </c>
    </row>
    <row r="8527" spans="1:11" x14ac:dyDescent="0.25">
      <c r="A8527" s="3">
        <v>8527</v>
      </c>
      <c r="B8527" s="3" t="s">
        <v>5069</v>
      </c>
      <c r="C8527" s="3" t="s">
        <v>46</v>
      </c>
      <c r="D8527" s="3">
        <v>2007</v>
      </c>
      <c r="E8527" s="3" t="s">
        <v>28</v>
      </c>
      <c r="F8527" s="3" t="s">
        <v>61</v>
      </c>
      <c r="G8527" s="3">
        <v>0.08</v>
      </c>
      <c r="H8527" s="3">
        <v>0.06</v>
      </c>
      <c r="I8527" s="3">
        <v>0</v>
      </c>
      <c r="J8527" s="3">
        <v>0.02</v>
      </c>
      <c r="K8527" s="3">
        <v>0.16</v>
      </c>
    </row>
    <row r="8528" spans="1:11" x14ac:dyDescent="0.25">
      <c r="A8528" s="2">
        <v>8528</v>
      </c>
      <c r="B8528" s="2" t="s">
        <v>3101</v>
      </c>
      <c r="C8528" s="2" t="s">
        <v>12</v>
      </c>
      <c r="D8528" s="2">
        <v>2012</v>
      </c>
      <c r="E8528" s="2" t="s">
        <v>13</v>
      </c>
      <c r="F8528" s="2" t="s">
        <v>44</v>
      </c>
      <c r="G8528" s="2">
        <v>0.15</v>
      </c>
      <c r="H8528" s="2">
        <v>0</v>
      </c>
      <c r="I8528" s="2">
        <v>0</v>
      </c>
      <c r="J8528" s="2">
        <v>0.01</v>
      </c>
      <c r="K8528" s="2">
        <v>0.16</v>
      </c>
    </row>
    <row r="8529" spans="1:11" x14ac:dyDescent="0.25">
      <c r="A8529" s="3">
        <v>8529</v>
      </c>
      <c r="B8529" s="3" t="s">
        <v>2211</v>
      </c>
      <c r="C8529" s="3" t="s">
        <v>39</v>
      </c>
      <c r="D8529" s="3">
        <v>2014</v>
      </c>
      <c r="E8529" s="3" t="s">
        <v>13</v>
      </c>
      <c r="F8529" s="3" t="s">
        <v>184</v>
      </c>
      <c r="G8529" s="3">
        <v>0.05</v>
      </c>
      <c r="H8529" s="3">
        <v>0.1</v>
      </c>
      <c r="I8529" s="3">
        <v>0</v>
      </c>
      <c r="J8529" s="3">
        <v>0.01</v>
      </c>
      <c r="K8529" s="3">
        <v>0.16</v>
      </c>
    </row>
    <row r="8530" spans="1:11" x14ac:dyDescent="0.2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25">
      <c r="A8531" s="3">
        <v>8531</v>
      </c>
      <c r="B8531" s="3" t="s">
        <v>6228</v>
      </c>
      <c r="C8531" s="3" t="s">
        <v>48</v>
      </c>
      <c r="D8531" s="3">
        <v>1992</v>
      </c>
      <c r="E8531" s="3" t="s">
        <v>83</v>
      </c>
      <c r="F8531" s="3" t="s">
        <v>2092</v>
      </c>
      <c r="G8531" s="3">
        <v>0</v>
      </c>
      <c r="H8531" s="3">
        <v>0</v>
      </c>
      <c r="I8531" s="3">
        <v>0.16</v>
      </c>
      <c r="J8531" s="3">
        <v>0</v>
      </c>
      <c r="K8531" s="3">
        <v>0.16</v>
      </c>
    </row>
    <row r="8532" spans="1:11" x14ac:dyDescent="0.25">
      <c r="A8532" s="2">
        <v>8532</v>
      </c>
      <c r="B8532" s="2" t="s">
        <v>6229</v>
      </c>
      <c r="C8532" s="2" t="s">
        <v>65</v>
      </c>
      <c r="D8532" s="2">
        <v>2011</v>
      </c>
      <c r="E8532" s="2" t="s">
        <v>22</v>
      </c>
      <c r="F8532" s="2" t="s">
        <v>296</v>
      </c>
      <c r="G8532" s="2">
        <v>0</v>
      </c>
      <c r="H8532" s="2">
        <v>0</v>
      </c>
      <c r="I8532" s="2">
        <v>0.16</v>
      </c>
      <c r="J8532" s="2">
        <v>0</v>
      </c>
      <c r="K8532" s="2">
        <v>0.16</v>
      </c>
    </row>
    <row r="8533" spans="1:11" x14ac:dyDescent="0.25">
      <c r="A8533" s="3">
        <v>8533</v>
      </c>
      <c r="B8533" s="3" t="s">
        <v>2909</v>
      </c>
      <c r="C8533" s="3" t="s">
        <v>147</v>
      </c>
      <c r="D8533" s="3">
        <v>2005</v>
      </c>
      <c r="E8533" s="3" t="s">
        <v>18</v>
      </c>
      <c r="F8533" s="3" t="s">
        <v>260</v>
      </c>
      <c r="G8533" s="3">
        <v>0.12</v>
      </c>
      <c r="H8533" s="3">
        <v>0.03</v>
      </c>
      <c r="I8533" s="3">
        <v>0</v>
      </c>
      <c r="J8533" s="3">
        <v>0</v>
      </c>
      <c r="K8533" s="3">
        <v>0.16</v>
      </c>
    </row>
    <row r="8534" spans="1:11" x14ac:dyDescent="0.25">
      <c r="A8534" s="2">
        <v>8534</v>
      </c>
      <c r="B8534" s="2" t="s">
        <v>6230</v>
      </c>
      <c r="C8534" s="2" t="s">
        <v>39</v>
      </c>
      <c r="D8534" s="2">
        <v>2011</v>
      </c>
      <c r="E8534" s="2" t="s">
        <v>28</v>
      </c>
      <c r="F8534" s="2" t="s">
        <v>159</v>
      </c>
      <c r="G8534" s="2">
        <v>0.11</v>
      </c>
      <c r="H8534" s="2">
        <v>0.03</v>
      </c>
      <c r="I8534" s="2">
        <v>0</v>
      </c>
      <c r="J8534" s="2">
        <v>0.01</v>
      </c>
      <c r="K8534" s="2">
        <v>0.16</v>
      </c>
    </row>
    <row r="8535" spans="1:11" x14ac:dyDescent="0.25">
      <c r="A8535" s="3">
        <v>8535</v>
      </c>
      <c r="B8535" s="3" t="s">
        <v>6231</v>
      </c>
      <c r="C8535" s="3" t="s">
        <v>12</v>
      </c>
      <c r="D8535" s="3">
        <v>2009</v>
      </c>
      <c r="E8535" s="3" t="s">
        <v>13</v>
      </c>
      <c r="F8535" s="3" t="s">
        <v>128</v>
      </c>
      <c r="G8535" s="3">
        <v>0.15</v>
      </c>
      <c r="H8535" s="3">
        <v>0</v>
      </c>
      <c r="I8535" s="3">
        <v>0</v>
      </c>
      <c r="J8535" s="3">
        <v>0.01</v>
      </c>
      <c r="K8535" s="3">
        <v>0.16</v>
      </c>
    </row>
    <row r="8536" spans="1:11" x14ac:dyDescent="0.25">
      <c r="A8536" s="2">
        <v>8536</v>
      </c>
      <c r="B8536" s="2" t="s">
        <v>6232</v>
      </c>
      <c r="C8536" s="2" t="s">
        <v>26</v>
      </c>
      <c r="D8536" s="2">
        <v>2010</v>
      </c>
      <c r="E8536" s="2" t="s">
        <v>33</v>
      </c>
      <c r="F8536" s="2" t="s">
        <v>510</v>
      </c>
      <c r="G8536" s="2">
        <v>0.13</v>
      </c>
      <c r="H8536" s="2">
        <v>0.02</v>
      </c>
      <c r="I8536" s="2">
        <v>0</v>
      </c>
      <c r="J8536" s="2">
        <v>0.01</v>
      </c>
      <c r="K8536" s="2">
        <v>0.16</v>
      </c>
    </row>
    <row r="8537" spans="1:11" x14ac:dyDescent="0.25">
      <c r="A8537" s="3">
        <v>8537</v>
      </c>
      <c r="B8537" s="3" t="s">
        <v>6233</v>
      </c>
      <c r="C8537" s="3" t="s">
        <v>39</v>
      </c>
      <c r="D8537" s="3">
        <v>2014</v>
      </c>
      <c r="E8537" s="3" t="s">
        <v>18</v>
      </c>
      <c r="F8537" s="3" t="s">
        <v>650</v>
      </c>
      <c r="G8537" s="3">
        <v>0.15</v>
      </c>
      <c r="H8537" s="3">
        <v>0</v>
      </c>
      <c r="I8537" s="3">
        <v>0</v>
      </c>
      <c r="J8537" s="3">
        <v>0.01</v>
      </c>
      <c r="K8537" s="3">
        <v>0.16</v>
      </c>
    </row>
    <row r="8538" spans="1:11" x14ac:dyDescent="0.25">
      <c r="A8538" s="2">
        <v>8538</v>
      </c>
      <c r="B8538" s="2" t="s">
        <v>5052</v>
      </c>
      <c r="C8538" s="2" t="s">
        <v>113</v>
      </c>
      <c r="D8538" s="2">
        <v>2005</v>
      </c>
      <c r="E8538" s="2" t="s">
        <v>31</v>
      </c>
      <c r="F8538" s="2" t="s">
        <v>110</v>
      </c>
      <c r="G8538" s="2">
        <v>0.12</v>
      </c>
      <c r="H8538" s="2">
        <v>0.03</v>
      </c>
      <c r="I8538" s="2">
        <v>0</v>
      </c>
      <c r="J8538" s="2">
        <v>0.01</v>
      </c>
      <c r="K8538" s="2">
        <v>0.16</v>
      </c>
    </row>
    <row r="8539" spans="1:11" x14ac:dyDescent="0.25">
      <c r="A8539" s="3">
        <v>8539</v>
      </c>
      <c r="B8539" s="3" t="s">
        <v>6234</v>
      </c>
      <c r="C8539" s="3" t="s">
        <v>46</v>
      </c>
      <c r="D8539" s="3">
        <v>2005</v>
      </c>
      <c r="E8539" s="3" t="s">
        <v>28</v>
      </c>
      <c r="F8539" s="3" t="s">
        <v>608</v>
      </c>
      <c r="G8539" s="3">
        <v>0.08</v>
      </c>
      <c r="H8539" s="3">
        <v>0.06</v>
      </c>
      <c r="I8539" s="3">
        <v>0</v>
      </c>
      <c r="J8539" s="3">
        <v>0.02</v>
      </c>
      <c r="K8539" s="3">
        <v>0.16</v>
      </c>
    </row>
    <row r="8540" spans="1:11" x14ac:dyDescent="0.25">
      <c r="A8540" s="2">
        <v>8540</v>
      </c>
      <c r="B8540" s="2" t="s">
        <v>6235</v>
      </c>
      <c r="C8540" s="2" t="s">
        <v>46</v>
      </c>
      <c r="D8540" s="2">
        <v>2002</v>
      </c>
      <c r="E8540" s="2" t="s">
        <v>2</v>
      </c>
      <c r="F8540" s="2" t="s">
        <v>608</v>
      </c>
      <c r="G8540" s="2">
        <v>0.08</v>
      </c>
      <c r="H8540" s="2">
        <v>0.06</v>
      </c>
      <c r="I8540" s="2">
        <v>0</v>
      </c>
      <c r="J8540" s="2">
        <v>0.02</v>
      </c>
      <c r="K8540" s="2">
        <v>0.16</v>
      </c>
    </row>
    <row r="8541" spans="1:11" x14ac:dyDescent="0.2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25">
      <c r="A8542" s="2">
        <v>8542</v>
      </c>
      <c r="B8542" s="2" t="s">
        <v>6236</v>
      </c>
      <c r="C8542" s="2" t="s">
        <v>26</v>
      </c>
      <c r="D8542" s="2">
        <v>2009</v>
      </c>
      <c r="E8542" s="2" t="s">
        <v>24</v>
      </c>
      <c r="F8542" s="2" t="s">
        <v>971</v>
      </c>
      <c r="G8542" s="2">
        <v>0.15</v>
      </c>
      <c r="H8542" s="2">
        <v>0</v>
      </c>
      <c r="I8542" s="2">
        <v>0</v>
      </c>
      <c r="J8542" s="2">
        <v>0.01</v>
      </c>
      <c r="K8542" s="2">
        <v>0.16</v>
      </c>
    </row>
    <row r="8543" spans="1:11" x14ac:dyDescent="0.25">
      <c r="A8543" s="3">
        <v>8543</v>
      </c>
      <c r="B8543" s="3" t="s">
        <v>6237</v>
      </c>
      <c r="C8543" s="3" t="s">
        <v>26</v>
      </c>
      <c r="D8543" s="3">
        <v>2005</v>
      </c>
      <c r="E8543" s="3" t="s">
        <v>28</v>
      </c>
      <c r="F8543" s="3" t="s">
        <v>14</v>
      </c>
      <c r="G8543" s="3">
        <v>0</v>
      </c>
      <c r="H8543" s="3">
        <v>0</v>
      </c>
      <c r="I8543" s="3">
        <v>0.16</v>
      </c>
      <c r="J8543" s="3">
        <v>0</v>
      </c>
      <c r="K8543" s="3">
        <v>0.16</v>
      </c>
    </row>
    <row r="8544" spans="1:11" x14ac:dyDescent="0.25">
      <c r="A8544" s="2">
        <v>8544</v>
      </c>
      <c r="B8544" s="2" t="s">
        <v>6238</v>
      </c>
      <c r="C8544" s="2" t="s">
        <v>46</v>
      </c>
      <c r="D8544" s="2">
        <v>2005</v>
      </c>
      <c r="E8544" s="2" t="s">
        <v>83</v>
      </c>
      <c r="F8544" s="2" t="s">
        <v>61</v>
      </c>
      <c r="G8544" s="2">
        <v>0.08</v>
      </c>
      <c r="H8544" s="2">
        <v>0.06</v>
      </c>
      <c r="I8544" s="2">
        <v>0</v>
      </c>
      <c r="J8544" s="2">
        <v>0.02</v>
      </c>
      <c r="K8544" s="2">
        <v>0.16</v>
      </c>
    </row>
    <row r="8545" spans="1:11" x14ac:dyDescent="0.25">
      <c r="A8545" s="3">
        <v>8545</v>
      </c>
      <c r="B8545" s="3" t="s">
        <v>6239</v>
      </c>
      <c r="C8545" s="3" t="s">
        <v>46</v>
      </c>
      <c r="D8545" s="3">
        <v>2003</v>
      </c>
      <c r="E8545" s="3" t="s">
        <v>43</v>
      </c>
      <c r="F8545" s="3" t="s">
        <v>92</v>
      </c>
      <c r="G8545" s="3">
        <v>0.08</v>
      </c>
      <c r="H8545" s="3">
        <v>0.06</v>
      </c>
      <c r="I8545" s="3">
        <v>0</v>
      </c>
      <c r="J8545" s="3">
        <v>0.02</v>
      </c>
      <c r="K8545" s="3">
        <v>0.16</v>
      </c>
    </row>
    <row r="8546" spans="1:11" x14ac:dyDescent="0.25">
      <c r="A8546" s="2">
        <v>8546</v>
      </c>
      <c r="B8546" s="2" t="s">
        <v>2559</v>
      </c>
      <c r="C8546" s="2" t="s">
        <v>42</v>
      </c>
      <c r="D8546" s="2">
        <v>2012</v>
      </c>
      <c r="E8546" s="2" t="s">
        <v>43</v>
      </c>
      <c r="F8546" s="2" t="s">
        <v>61</v>
      </c>
      <c r="G8546" s="2">
        <v>0.12</v>
      </c>
      <c r="H8546" s="2">
        <v>0.02</v>
      </c>
      <c r="I8546" s="2">
        <v>0</v>
      </c>
      <c r="J8546" s="2">
        <v>0.02</v>
      </c>
      <c r="K8546" s="2">
        <v>0.16</v>
      </c>
    </row>
    <row r="8547" spans="1:11" x14ac:dyDescent="0.2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25">
      <c r="A8548" s="2">
        <v>8548</v>
      </c>
      <c r="B8548" s="2" t="s">
        <v>6241</v>
      </c>
      <c r="C8548" s="2" t="s">
        <v>46</v>
      </c>
      <c r="D8548" s="2">
        <v>2002</v>
      </c>
      <c r="E8548" s="2" t="s">
        <v>83</v>
      </c>
      <c r="F8548" s="2" t="s">
        <v>417</v>
      </c>
      <c r="G8548" s="2">
        <v>0.08</v>
      </c>
      <c r="H8548" s="2">
        <v>0.06</v>
      </c>
      <c r="I8548" s="2">
        <v>0</v>
      </c>
      <c r="J8548" s="2">
        <v>0.02</v>
      </c>
      <c r="K8548" s="2">
        <v>0.16</v>
      </c>
    </row>
    <row r="8549" spans="1:11" x14ac:dyDescent="0.25">
      <c r="A8549" s="3">
        <v>8549</v>
      </c>
      <c r="B8549" s="3" t="s">
        <v>6242</v>
      </c>
      <c r="C8549" s="3" t="s">
        <v>130</v>
      </c>
      <c r="D8549" s="3">
        <v>2011</v>
      </c>
      <c r="E8549" s="3" t="s">
        <v>212</v>
      </c>
      <c r="F8549" s="3" t="s">
        <v>184</v>
      </c>
      <c r="G8549" s="3">
        <v>0</v>
      </c>
      <c r="H8549" s="3">
        <v>0</v>
      </c>
      <c r="I8549" s="3">
        <v>0.16</v>
      </c>
      <c r="J8549" s="3">
        <v>0</v>
      </c>
      <c r="K8549" s="3">
        <v>0.16</v>
      </c>
    </row>
    <row r="8550" spans="1:11" x14ac:dyDescent="0.25">
      <c r="A8550" s="2">
        <v>8550</v>
      </c>
      <c r="B8550" s="2" t="s">
        <v>4811</v>
      </c>
      <c r="C8550" s="2" t="s">
        <v>42</v>
      </c>
      <c r="D8550" s="2">
        <v>2008</v>
      </c>
      <c r="E8550" s="2" t="s">
        <v>31</v>
      </c>
      <c r="F8550" s="2" t="s">
        <v>963</v>
      </c>
      <c r="G8550" s="2">
        <v>0.15</v>
      </c>
      <c r="H8550" s="2">
        <v>0</v>
      </c>
      <c r="I8550" s="2">
        <v>0</v>
      </c>
      <c r="J8550" s="2">
        <v>0.01</v>
      </c>
      <c r="K8550" s="2">
        <v>0.16</v>
      </c>
    </row>
    <row r="8551" spans="1:11" x14ac:dyDescent="0.25">
      <c r="A8551" s="3">
        <v>8551</v>
      </c>
      <c r="B8551" s="3" t="s">
        <v>750</v>
      </c>
      <c r="C8551" s="3" t="s">
        <v>113</v>
      </c>
      <c r="D8551" s="3">
        <v>2003</v>
      </c>
      <c r="E8551" s="3" t="s">
        <v>43</v>
      </c>
      <c r="F8551" s="3" t="s">
        <v>751</v>
      </c>
      <c r="G8551" s="3">
        <v>0.12</v>
      </c>
      <c r="H8551" s="3">
        <v>0.03</v>
      </c>
      <c r="I8551" s="3">
        <v>0</v>
      </c>
      <c r="J8551" s="3">
        <v>0.01</v>
      </c>
      <c r="K8551" s="3">
        <v>0.16</v>
      </c>
    </row>
    <row r="8552" spans="1:11" x14ac:dyDescent="0.25">
      <c r="A8552" s="2">
        <v>8552</v>
      </c>
      <c r="B8552" s="2" t="s">
        <v>6243</v>
      </c>
      <c r="C8552" s="2" t="s">
        <v>46</v>
      </c>
      <c r="D8552" s="2">
        <v>2003</v>
      </c>
      <c r="E8552" s="2" t="s">
        <v>13</v>
      </c>
      <c r="F8552" s="2" t="s">
        <v>61</v>
      </c>
      <c r="G8552" s="2">
        <v>0.08</v>
      </c>
      <c r="H8552" s="2">
        <v>0.06</v>
      </c>
      <c r="I8552" s="2">
        <v>0</v>
      </c>
      <c r="J8552" s="2">
        <v>0.02</v>
      </c>
      <c r="K8552" s="2">
        <v>0.16</v>
      </c>
    </row>
    <row r="8553" spans="1:11" x14ac:dyDescent="0.25">
      <c r="A8553" s="3">
        <v>8553</v>
      </c>
      <c r="B8553" s="3" t="s">
        <v>3656</v>
      </c>
      <c r="C8553" s="3" t="s">
        <v>147</v>
      </c>
      <c r="D8553" s="3">
        <v>2005</v>
      </c>
      <c r="E8553" s="3" t="s">
        <v>43</v>
      </c>
      <c r="F8553" s="3" t="s">
        <v>385</v>
      </c>
      <c r="G8553" s="3">
        <v>0.12</v>
      </c>
      <c r="H8553" s="3">
        <v>0.03</v>
      </c>
      <c r="I8553" s="3">
        <v>0</v>
      </c>
      <c r="J8553" s="3">
        <v>0</v>
      </c>
      <c r="K8553" s="3">
        <v>0.16</v>
      </c>
    </row>
    <row r="8554" spans="1:11" x14ac:dyDescent="0.25">
      <c r="A8554" s="2">
        <v>8554</v>
      </c>
      <c r="B8554" s="2" t="s">
        <v>6244</v>
      </c>
      <c r="C8554" s="2" t="s">
        <v>48</v>
      </c>
      <c r="D8554" s="2">
        <v>1997</v>
      </c>
      <c r="E8554" s="2" t="s">
        <v>13</v>
      </c>
      <c r="F8554" s="2" t="s">
        <v>184</v>
      </c>
      <c r="G8554" s="2">
        <v>0</v>
      </c>
      <c r="H8554" s="2">
        <v>0</v>
      </c>
      <c r="I8554" s="2">
        <v>0.16</v>
      </c>
      <c r="J8554" s="2">
        <v>0</v>
      </c>
      <c r="K8554" s="2">
        <v>0.16</v>
      </c>
    </row>
    <row r="8555" spans="1:11" x14ac:dyDescent="0.25">
      <c r="A8555" s="3">
        <v>8555</v>
      </c>
      <c r="B8555" s="3" t="s">
        <v>6245</v>
      </c>
      <c r="C8555" s="3" t="s">
        <v>86</v>
      </c>
      <c r="D8555" s="4" t="s">
        <v>225</v>
      </c>
      <c r="E8555" s="3" t="s">
        <v>83</v>
      </c>
      <c r="F8555" s="3" t="s">
        <v>787</v>
      </c>
      <c r="G8555" s="3">
        <v>0.09</v>
      </c>
      <c r="H8555" s="3">
        <v>0.06</v>
      </c>
      <c r="I8555" s="3">
        <v>0</v>
      </c>
      <c r="J8555" s="3">
        <v>0.01</v>
      </c>
      <c r="K8555" s="3">
        <v>0.16</v>
      </c>
    </row>
    <row r="8556" spans="1:11" x14ac:dyDescent="0.25">
      <c r="A8556" s="2">
        <v>8556</v>
      </c>
      <c r="B8556" s="2" t="s">
        <v>3061</v>
      </c>
      <c r="C8556" s="2" t="s">
        <v>42</v>
      </c>
      <c r="D8556" s="2">
        <v>2007</v>
      </c>
      <c r="E8556" s="2" t="s">
        <v>13</v>
      </c>
      <c r="F8556" s="2" t="s">
        <v>44</v>
      </c>
      <c r="G8556" s="2">
        <v>0.15</v>
      </c>
      <c r="H8556" s="2">
        <v>0</v>
      </c>
      <c r="I8556" s="2">
        <v>0</v>
      </c>
      <c r="J8556" s="2">
        <v>0.01</v>
      </c>
      <c r="K8556" s="2">
        <v>0.16</v>
      </c>
    </row>
    <row r="8557" spans="1:11" x14ac:dyDescent="0.25">
      <c r="A8557" s="3">
        <v>8557</v>
      </c>
      <c r="B8557" s="3" t="s">
        <v>6246</v>
      </c>
      <c r="C8557" s="3" t="s">
        <v>147</v>
      </c>
      <c r="D8557" s="3">
        <v>2006</v>
      </c>
      <c r="E8557" s="3" t="s">
        <v>2</v>
      </c>
      <c r="F8557" s="3" t="s">
        <v>971</v>
      </c>
      <c r="G8557" s="3">
        <v>0.12</v>
      </c>
      <c r="H8557" s="3">
        <v>0.03</v>
      </c>
      <c r="I8557" s="3">
        <v>0</v>
      </c>
      <c r="J8557" s="3">
        <v>0</v>
      </c>
      <c r="K8557" s="3">
        <v>0.16</v>
      </c>
    </row>
    <row r="8558" spans="1:11" x14ac:dyDescent="0.25">
      <c r="A8558" s="2">
        <v>8558</v>
      </c>
      <c r="B8558" s="2" t="s">
        <v>6247</v>
      </c>
      <c r="C8558" s="2" t="s">
        <v>26</v>
      </c>
      <c r="D8558" s="2">
        <v>2006</v>
      </c>
      <c r="E8558" s="2" t="s">
        <v>43</v>
      </c>
      <c r="F8558" s="2" t="s">
        <v>260</v>
      </c>
      <c r="G8558" s="2">
        <v>0.13</v>
      </c>
      <c r="H8558" s="2">
        <v>0.02</v>
      </c>
      <c r="I8558" s="2">
        <v>0</v>
      </c>
      <c r="J8558" s="2">
        <v>0.01</v>
      </c>
      <c r="K8558" s="2">
        <v>0.16</v>
      </c>
    </row>
    <row r="8559" spans="1:11" x14ac:dyDescent="0.25">
      <c r="A8559" s="3">
        <v>8559</v>
      </c>
      <c r="B8559" s="3" t="s">
        <v>6248</v>
      </c>
      <c r="C8559" s="3" t="s">
        <v>130</v>
      </c>
      <c r="D8559" s="3">
        <v>2006</v>
      </c>
      <c r="E8559" s="3" t="s">
        <v>212</v>
      </c>
      <c r="F8559" s="3" t="s">
        <v>260</v>
      </c>
      <c r="G8559" s="3">
        <v>0.15</v>
      </c>
      <c r="H8559" s="3">
        <v>0</v>
      </c>
      <c r="I8559" s="3">
        <v>0</v>
      </c>
      <c r="J8559" s="3">
        <v>0.01</v>
      </c>
      <c r="K8559" s="3">
        <v>0.16</v>
      </c>
    </row>
    <row r="8560" spans="1:11" x14ac:dyDescent="0.25">
      <c r="A8560" s="2">
        <v>8560</v>
      </c>
      <c r="B8560" s="2" t="s">
        <v>6249</v>
      </c>
      <c r="C8560" s="2" t="s">
        <v>46</v>
      </c>
      <c r="D8560" s="2">
        <v>2005</v>
      </c>
      <c r="E8560" s="2" t="s">
        <v>22</v>
      </c>
      <c r="F8560" s="2" t="s">
        <v>969</v>
      </c>
      <c r="G8560" s="2">
        <v>0</v>
      </c>
      <c r="H8560" s="2">
        <v>0</v>
      </c>
      <c r="I8560" s="2">
        <v>0.16</v>
      </c>
      <c r="J8560" s="2">
        <v>0</v>
      </c>
      <c r="K8560" s="2">
        <v>0.16</v>
      </c>
    </row>
    <row r="8561" spans="1:11" x14ac:dyDescent="0.25">
      <c r="A8561" s="3">
        <v>8561</v>
      </c>
      <c r="B8561" s="3" t="s">
        <v>6250</v>
      </c>
      <c r="C8561" s="3" t="s">
        <v>46</v>
      </c>
      <c r="D8561" s="3">
        <v>2006</v>
      </c>
      <c r="E8561" s="3" t="s">
        <v>13</v>
      </c>
      <c r="F8561" s="3" t="s">
        <v>184</v>
      </c>
      <c r="G8561" s="3">
        <v>0</v>
      </c>
      <c r="H8561" s="3">
        <v>0</v>
      </c>
      <c r="I8561" s="3">
        <v>0.16</v>
      </c>
      <c r="J8561" s="3">
        <v>0</v>
      </c>
      <c r="K8561" s="3">
        <v>0.16</v>
      </c>
    </row>
    <row r="8562" spans="1:11" x14ac:dyDescent="0.25">
      <c r="A8562" s="2">
        <v>8562</v>
      </c>
      <c r="B8562" s="2" t="s">
        <v>6251</v>
      </c>
      <c r="C8562" s="2" t="s">
        <v>46</v>
      </c>
      <c r="D8562" s="2">
        <v>2002</v>
      </c>
      <c r="E8562" s="2" t="s">
        <v>31</v>
      </c>
      <c r="F8562" s="2" t="s">
        <v>184</v>
      </c>
      <c r="G8562" s="2">
        <v>0.08</v>
      </c>
      <c r="H8562" s="2">
        <v>0.06</v>
      </c>
      <c r="I8562" s="2">
        <v>0</v>
      </c>
      <c r="J8562" s="2">
        <v>0.02</v>
      </c>
      <c r="K8562" s="2">
        <v>0.16</v>
      </c>
    </row>
    <row r="8563" spans="1:11" x14ac:dyDescent="0.25">
      <c r="A8563" s="3">
        <v>8563</v>
      </c>
      <c r="B8563" s="3" t="s">
        <v>6252</v>
      </c>
      <c r="C8563" s="3" t="s">
        <v>39</v>
      </c>
      <c r="D8563" s="3">
        <v>2006</v>
      </c>
      <c r="E8563" s="3" t="s">
        <v>28</v>
      </c>
      <c r="F8563" s="3" t="s">
        <v>61</v>
      </c>
      <c r="G8563" s="3">
        <v>0.15</v>
      </c>
      <c r="H8563" s="3">
        <v>0</v>
      </c>
      <c r="I8563" s="3">
        <v>0</v>
      </c>
      <c r="J8563" s="3">
        <v>0.01</v>
      </c>
      <c r="K8563" s="3">
        <v>0.16</v>
      </c>
    </row>
    <row r="8564" spans="1:11" x14ac:dyDescent="0.25">
      <c r="A8564" s="2">
        <v>8564</v>
      </c>
      <c r="B8564" s="2" t="s">
        <v>2667</v>
      </c>
      <c r="C8564" s="2" t="s">
        <v>55</v>
      </c>
      <c r="D8564" s="2">
        <v>2002</v>
      </c>
      <c r="E8564" s="2" t="s">
        <v>18</v>
      </c>
      <c r="F8564" s="2" t="s">
        <v>787</v>
      </c>
      <c r="G8564" s="2">
        <v>0.12</v>
      </c>
      <c r="H8564" s="2">
        <v>0.04</v>
      </c>
      <c r="I8564" s="2">
        <v>0</v>
      </c>
      <c r="J8564" s="2">
        <v>0</v>
      </c>
      <c r="K8564" s="2">
        <v>0.16</v>
      </c>
    </row>
    <row r="8565" spans="1:11" x14ac:dyDescent="0.25">
      <c r="A8565" s="3">
        <v>8565</v>
      </c>
      <c r="B8565" s="3" t="s">
        <v>6253</v>
      </c>
      <c r="C8565" s="3" t="s">
        <v>46</v>
      </c>
      <c r="D8565" s="3">
        <v>2008</v>
      </c>
      <c r="E8565" s="3" t="s">
        <v>72</v>
      </c>
      <c r="F8565" s="3" t="s">
        <v>296</v>
      </c>
      <c r="G8565" s="3">
        <v>0.08</v>
      </c>
      <c r="H8565" s="3">
        <v>0.06</v>
      </c>
      <c r="I8565" s="3">
        <v>0</v>
      </c>
      <c r="J8565" s="3">
        <v>0.02</v>
      </c>
      <c r="K8565" s="3">
        <v>0.16</v>
      </c>
    </row>
    <row r="8566" spans="1:11" x14ac:dyDescent="0.25">
      <c r="A8566" s="2">
        <v>8566</v>
      </c>
      <c r="B8566" s="2" t="s">
        <v>6254</v>
      </c>
      <c r="C8566" s="2" t="s">
        <v>48</v>
      </c>
      <c r="D8566" s="2">
        <v>1995</v>
      </c>
      <c r="E8566" s="2" t="s">
        <v>13</v>
      </c>
      <c r="F8566" s="2" t="s">
        <v>184</v>
      </c>
      <c r="G8566" s="2">
        <v>0</v>
      </c>
      <c r="H8566" s="2">
        <v>0</v>
      </c>
      <c r="I8566" s="2">
        <v>0.16</v>
      </c>
      <c r="J8566" s="2">
        <v>0</v>
      </c>
      <c r="K8566" s="2">
        <v>0.16</v>
      </c>
    </row>
    <row r="8567" spans="1:11" x14ac:dyDescent="0.2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25">
      <c r="A8568" s="2">
        <v>8568</v>
      </c>
      <c r="B8568" s="2" t="s">
        <v>6255</v>
      </c>
      <c r="C8568" s="2" t="s">
        <v>46</v>
      </c>
      <c r="D8568" s="2">
        <v>2003</v>
      </c>
      <c r="E8568" s="2" t="s">
        <v>28</v>
      </c>
      <c r="F8568" s="2" t="s">
        <v>1681</v>
      </c>
      <c r="G8568" s="2">
        <v>0.08</v>
      </c>
      <c r="H8568" s="2">
        <v>0.06</v>
      </c>
      <c r="I8568" s="2">
        <v>0</v>
      </c>
      <c r="J8568" s="2">
        <v>0.02</v>
      </c>
      <c r="K8568" s="2">
        <v>0.16</v>
      </c>
    </row>
    <row r="8569" spans="1:11" x14ac:dyDescent="0.2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25">
      <c r="A8570" s="2">
        <v>8570</v>
      </c>
      <c r="B8570" s="2" t="s">
        <v>3892</v>
      </c>
      <c r="C8570" s="2" t="s">
        <v>147</v>
      </c>
      <c r="D8570" s="2">
        <v>2005</v>
      </c>
      <c r="E8570" s="2" t="s">
        <v>43</v>
      </c>
      <c r="F8570" s="2" t="s">
        <v>260</v>
      </c>
      <c r="G8570" s="2">
        <v>0.12</v>
      </c>
      <c r="H8570" s="2">
        <v>0.03</v>
      </c>
      <c r="I8570" s="2">
        <v>0</v>
      </c>
      <c r="J8570" s="2">
        <v>0</v>
      </c>
      <c r="K8570" s="2">
        <v>0.16</v>
      </c>
    </row>
    <row r="8571" spans="1:11" x14ac:dyDescent="0.25">
      <c r="A8571" s="3">
        <v>8571</v>
      </c>
      <c r="B8571" s="3" t="s">
        <v>6257</v>
      </c>
      <c r="C8571" s="3" t="s">
        <v>12</v>
      </c>
      <c r="D8571" s="3">
        <v>2009</v>
      </c>
      <c r="E8571" s="3" t="s">
        <v>13</v>
      </c>
      <c r="F8571" s="3" t="s">
        <v>61</v>
      </c>
      <c r="G8571" s="3">
        <v>0.15</v>
      </c>
      <c r="H8571" s="3">
        <v>0</v>
      </c>
      <c r="I8571" s="3">
        <v>0</v>
      </c>
      <c r="J8571" s="3">
        <v>0.01</v>
      </c>
      <c r="K8571" s="3">
        <v>0.16</v>
      </c>
    </row>
    <row r="8572" spans="1:11" x14ac:dyDescent="0.25">
      <c r="A8572" s="2">
        <v>8572</v>
      </c>
      <c r="B8572" s="2" t="s">
        <v>6258</v>
      </c>
      <c r="C8572" s="2" t="s">
        <v>42</v>
      </c>
      <c r="D8572" s="2">
        <v>2009</v>
      </c>
      <c r="E8572" s="2" t="s">
        <v>72</v>
      </c>
      <c r="F8572" s="2" t="s">
        <v>2832</v>
      </c>
      <c r="G8572" s="2">
        <v>0.11</v>
      </c>
      <c r="H8572" s="2">
        <v>0.01</v>
      </c>
      <c r="I8572" s="2">
        <v>0.03</v>
      </c>
      <c r="J8572" s="2">
        <v>0.01</v>
      </c>
      <c r="K8572" s="2">
        <v>0.16</v>
      </c>
    </row>
    <row r="8573" spans="1:11" x14ac:dyDescent="0.2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2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25">
      <c r="A8575" s="3">
        <v>8575</v>
      </c>
      <c r="B8575" s="3" t="s">
        <v>6260</v>
      </c>
      <c r="C8575" s="3" t="s">
        <v>26</v>
      </c>
      <c r="D8575" s="3">
        <v>2008</v>
      </c>
      <c r="E8575" s="3" t="s">
        <v>13</v>
      </c>
      <c r="F8575" s="3" t="s">
        <v>92</v>
      </c>
      <c r="G8575" s="3">
        <v>0.15</v>
      </c>
      <c r="H8575" s="3">
        <v>0</v>
      </c>
      <c r="I8575" s="3">
        <v>0</v>
      </c>
      <c r="J8575" s="3">
        <v>0.01</v>
      </c>
      <c r="K8575" s="3">
        <v>0.16</v>
      </c>
    </row>
    <row r="8576" spans="1:11" x14ac:dyDescent="0.25">
      <c r="A8576" s="2">
        <v>8576</v>
      </c>
      <c r="B8576" s="2" t="s">
        <v>6261</v>
      </c>
      <c r="C8576" s="2" t="s">
        <v>26</v>
      </c>
      <c r="D8576" s="2">
        <v>2009</v>
      </c>
      <c r="E8576" s="2" t="s">
        <v>212</v>
      </c>
      <c r="F8576" s="2" t="s">
        <v>510</v>
      </c>
      <c r="G8576" s="2">
        <v>0.15</v>
      </c>
      <c r="H8576" s="2">
        <v>0</v>
      </c>
      <c r="I8576" s="2">
        <v>0</v>
      </c>
      <c r="J8576" s="2">
        <v>0.01</v>
      </c>
      <c r="K8576" s="2">
        <v>0.16</v>
      </c>
    </row>
    <row r="8577" spans="1:11" x14ac:dyDescent="0.25">
      <c r="A8577" s="3">
        <v>8577</v>
      </c>
      <c r="B8577" s="3" t="s">
        <v>6262</v>
      </c>
      <c r="C8577" s="3" t="s">
        <v>48</v>
      </c>
      <c r="D8577" s="3">
        <v>1991</v>
      </c>
      <c r="E8577" s="3" t="s">
        <v>33</v>
      </c>
      <c r="F8577" s="3" t="s">
        <v>2904</v>
      </c>
      <c r="G8577" s="3">
        <v>0</v>
      </c>
      <c r="H8577" s="3">
        <v>0</v>
      </c>
      <c r="I8577" s="3">
        <v>0.16</v>
      </c>
      <c r="J8577" s="3">
        <v>0</v>
      </c>
      <c r="K8577" s="3">
        <v>0.16</v>
      </c>
    </row>
    <row r="8578" spans="1:11" x14ac:dyDescent="0.25">
      <c r="A8578" s="2">
        <v>8578</v>
      </c>
      <c r="B8578" s="2" t="s">
        <v>3331</v>
      </c>
      <c r="C8578" s="2" t="s">
        <v>12</v>
      </c>
      <c r="D8578" s="2">
        <v>2011</v>
      </c>
      <c r="E8578" s="2" t="s">
        <v>13</v>
      </c>
      <c r="F8578" s="2" t="s">
        <v>44</v>
      </c>
      <c r="G8578" s="2">
        <v>0.15</v>
      </c>
      <c r="H8578" s="2">
        <v>0</v>
      </c>
      <c r="I8578" s="2">
        <v>0</v>
      </c>
      <c r="J8578" s="2">
        <v>0.01</v>
      </c>
      <c r="K8578" s="2">
        <v>0.16</v>
      </c>
    </row>
    <row r="8579" spans="1:11" x14ac:dyDescent="0.25">
      <c r="A8579" s="3">
        <v>8579</v>
      </c>
      <c r="B8579" s="3" t="s">
        <v>6263</v>
      </c>
      <c r="C8579" s="3" t="s">
        <v>130</v>
      </c>
      <c r="D8579" s="3">
        <v>2011</v>
      </c>
      <c r="E8579" s="3" t="s">
        <v>43</v>
      </c>
      <c r="F8579" s="3" t="s">
        <v>176</v>
      </c>
      <c r="G8579" s="3">
        <v>0</v>
      </c>
      <c r="H8579" s="3">
        <v>0</v>
      </c>
      <c r="I8579" s="3">
        <v>0.16</v>
      </c>
      <c r="J8579" s="3">
        <v>0</v>
      </c>
      <c r="K8579" s="3">
        <v>0.16</v>
      </c>
    </row>
    <row r="8580" spans="1:11" x14ac:dyDescent="0.25">
      <c r="A8580" s="2">
        <v>8580</v>
      </c>
      <c r="B8580" s="2" t="s">
        <v>583</v>
      </c>
      <c r="C8580" s="2" t="s">
        <v>118</v>
      </c>
      <c r="D8580" s="2">
        <v>2011</v>
      </c>
      <c r="E8580" s="2" t="s">
        <v>13</v>
      </c>
      <c r="F8580" s="2" t="s">
        <v>44</v>
      </c>
      <c r="G8580" s="2">
        <v>0.09</v>
      </c>
      <c r="H8580" s="2">
        <v>0.05</v>
      </c>
      <c r="I8580" s="2">
        <v>0</v>
      </c>
      <c r="J8580" s="2">
        <v>0.02</v>
      </c>
      <c r="K8580" s="2">
        <v>0.16</v>
      </c>
    </row>
    <row r="8581" spans="1:11" x14ac:dyDescent="0.25">
      <c r="A8581" s="3">
        <v>8581</v>
      </c>
      <c r="B8581" s="3" t="s">
        <v>6264</v>
      </c>
      <c r="C8581" s="3" t="s">
        <v>55</v>
      </c>
      <c r="D8581" s="3">
        <v>2001</v>
      </c>
      <c r="E8581" s="3" t="s">
        <v>43</v>
      </c>
      <c r="F8581" s="3" t="s">
        <v>385</v>
      </c>
      <c r="G8581" s="3">
        <v>0.11</v>
      </c>
      <c r="H8581" s="3">
        <v>0.04</v>
      </c>
      <c r="I8581" s="3">
        <v>0</v>
      </c>
      <c r="J8581" s="3">
        <v>0</v>
      </c>
      <c r="K8581" s="3">
        <v>0.16</v>
      </c>
    </row>
    <row r="8582" spans="1:11" x14ac:dyDescent="0.25">
      <c r="A8582" s="2">
        <v>8582</v>
      </c>
      <c r="B8582" s="2" t="s">
        <v>6265</v>
      </c>
      <c r="C8582" s="2" t="s">
        <v>86</v>
      </c>
      <c r="D8582" s="2">
        <v>1997</v>
      </c>
      <c r="E8582" s="2" t="s">
        <v>13</v>
      </c>
      <c r="F8582" s="2" t="s">
        <v>6266</v>
      </c>
      <c r="G8582" s="2">
        <v>0</v>
      </c>
      <c r="H8582" s="2">
        <v>0</v>
      </c>
      <c r="I8582" s="2">
        <v>0.15</v>
      </c>
      <c r="J8582" s="2">
        <v>0.01</v>
      </c>
      <c r="K8582" s="2">
        <v>0.16</v>
      </c>
    </row>
    <row r="8583" spans="1:11" x14ac:dyDescent="0.25">
      <c r="A8583" s="3">
        <v>8583</v>
      </c>
      <c r="B8583" s="3" t="s">
        <v>6267</v>
      </c>
      <c r="C8583" s="3" t="s">
        <v>78</v>
      </c>
      <c r="D8583" s="3">
        <v>1998</v>
      </c>
      <c r="E8583" s="3" t="s">
        <v>72</v>
      </c>
      <c r="F8583" s="3" t="s">
        <v>1496</v>
      </c>
      <c r="G8583" s="3">
        <v>0.13</v>
      </c>
      <c r="H8583" s="3">
        <v>0.03</v>
      </c>
      <c r="I8583" s="3">
        <v>0</v>
      </c>
      <c r="J8583" s="3">
        <v>0</v>
      </c>
      <c r="K8583" s="3">
        <v>0.16</v>
      </c>
    </row>
    <row r="8584" spans="1:11" x14ac:dyDescent="0.25">
      <c r="A8584" s="2">
        <v>8584</v>
      </c>
      <c r="B8584" s="2" t="s">
        <v>6268</v>
      </c>
      <c r="C8584" s="2" t="s">
        <v>78</v>
      </c>
      <c r="D8584" s="2">
        <v>1999</v>
      </c>
      <c r="E8584" s="2" t="s">
        <v>31</v>
      </c>
      <c r="F8584" s="2" t="s">
        <v>1137</v>
      </c>
      <c r="G8584" s="2">
        <v>0.13</v>
      </c>
      <c r="H8584" s="2">
        <v>0.03</v>
      </c>
      <c r="I8584" s="2">
        <v>0</v>
      </c>
      <c r="J8584" s="2">
        <v>0</v>
      </c>
      <c r="K8584" s="2">
        <v>0.16</v>
      </c>
    </row>
    <row r="8585" spans="1:11" x14ac:dyDescent="0.25">
      <c r="A8585" s="3">
        <v>8585</v>
      </c>
      <c r="B8585" s="3" t="s">
        <v>4946</v>
      </c>
      <c r="C8585" s="3" t="s">
        <v>78</v>
      </c>
      <c r="D8585" s="3">
        <v>2001</v>
      </c>
      <c r="E8585" s="3" t="s">
        <v>43</v>
      </c>
      <c r="F8585" s="3" t="s">
        <v>3324</v>
      </c>
      <c r="G8585" s="3">
        <v>0.13</v>
      </c>
      <c r="H8585" s="3">
        <v>0.03</v>
      </c>
      <c r="I8585" s="3">
        <v>0</v>
      </c>
      <c r="J8585" s="3">
        <v>0</v>
      </c>
      <c r="K8585" s="3">
        <v>0.16</v>
      </c>
    </row>
    <row r="8586" spans="1:11" x14ac:dyDescent="0.25">
      <c r="A8586" s="2">
        <v>8586</v>
      </c>
      <c r="B8586" s="2" t="s">
        <v>6269</v>
      </c>
      <c r="C8586" s="2" t="s">
        <v>78</v>
      </c>
      <c r="D8586" s="2">
        <v>2001</v>
      </c>
      <c r="E8586" s="2" t="s">
        <v>13</v>
      </c>
      <c r="F8586" s="2" t="s">
        <v>184</v>
      </c>
      <c r="G8586" s="2">
        <v>0</v>
      </c>
      <c r="H8586" s="2">
        <v>0</v>
      </c>
      <c r="I8586" s="2">
        <v>0.12</v>
      </c>
      <c r="J8586" s="2">
        <v>0.04</v>
      </c>
      <c r="K8586" s="2">
        <v>0.16</v>
      </c>
    </row>
    <row r="8587" spans="1:11" x14ac:dyDescent="0.25">
      <c r="A8587" s="3">
        <v>8587</v>
      </c>
      <c r="B8587" s="3" t="s">
        <v>6270</v>
      </c>
      <c r="C8587" s="3" t="s">
        <v>78</v>
      </c>
      <c r="D8587" s="3">
        <v>2000</v>
      </c>
      <c r="E8587" s="3" t="s">
        <v>72</v>
      </c>
      <c r="F8587" s="3" t="s">
        <v>92</v>
      </c>
      <c r="G8587" s="3">
        <v>0.13</v>
      </c>
      <c r="H8587" s="3">
        <v>0.03</v>
      </c>
      <c r="I8587" s="3">
        <v>0</v>
      </c>
      <c r="J8587" s="3">
        <v>0</v>
      </c>
      <c r="K8587" s="3">
        <v>0.16</v>
      </c>
    </row>
    <row r="8588" spans="1:11" x14ac:dyDescent="0.25">
      <c r="A8588" s="2">
        <v>8588</v>
      </c>
      <c r="B8588" s="2" t="s">
        <v>3281</v>
      </c>
      <c r="C8588" s="2" t="s">
        <v>78</v>
      </c>
      <c r="D8588" s="2">
        <v>2000</v>
      </c>
      <c r="E8588" s="2" t="s">
        <v>18</v>
      </c>
      <c r="F8588" s="2" t="s">
        <v>608</v>
      </c>
      <c r="G8588" s="2">
        <v>0.13</v>
      </c>
      <c r="H8588" s="2">
        <v>0.03</v>
      </c>
      <c r="I8588" s="2">
        <v>0</v>
      </c>
      <c r="J8588" s="2">
        <v>0</v>
      </c>
      <c r="K8588" s="2">
        <v>0.16</v>
      </c>
    </row>
    <row r="8589" spans="1:11" x14ac:dyDescent="0.25">
      <c r="A8589" s="3">
        <v>8589</v>
      </c>
      <c r="B8589" s="3" t="s">
        <v>604</v>
      </c>
      <c r="C8589" s="3" t="s">
        <v>78</v>
      </c>
      <c r="D8589" s="3">
        <v>1999</v>
      </c>
      <c r="E8589" s="3" t="s">
        <v>31</v>
      </c>
      <c r="F8589" s="3" t="s">
        <v>61</v>
      </c>
      <c r="G8589" s="3">
        <v>0.13</v>
      </c>
      <c r="H8589" s="3">
        <v>0.03</v>
      </c>
      <c r="I8589" s="3">
        <v>0</v>
      </c>
      <c r="J8589" s="3">
        <v>0</v>
      </c>
      <c r="K8589" s="3">
        <v>0.16</v>
      </c>
    </row>
    <row r="8590" spans="1:11" x14ac:dyDescent="0.25">
      <c r="A8590" s="2">
        <v>8590</v>
      </c>
      <c r="B8590" s="2" t="s">
        <v>6271</v>
      </c>
      <c r="C8590" s="2" t="s">
        <v>78</v>
      </c>
      <c r="D8590" s="2">
        <v>2000</v>
      </c>
      <c r="E8590" s="2" t="s">
        <v>212</v>
      </c>
      <c r="F8590" s="2" t="s">
        <v>14</v>
      </c>
      <c r="G8590" s="2">
        <v>0.13</v>
      </c>
      <c r="H8590" s="2">
        <v>0.03</v>
      </c>
      <c r="I8590" s="2">
        <v>0</v>
      </c>
      <c r="J8590" s="2">
        <v>0</v>
      </c>
      <c r="K8590" s="2">
        <v>0.16</v>
      </c>
    </row>
    <row r="8591" spans="1:11" x14ac:dyDescent="0.25">
      <c r="A8591" s="3">
        <v>8591</v>
      </c>
      <c r="B8591" s="3" t="s">
        <v>6272</v>
      </c>
      <c r="C8591" s="3" t="s">
        <v>78</v>
      </c>
      <c r="D8591" s="3">
        <v>1999</v>
      </c>
      <c r="E8591" s="3" t="s">
        <v>18</v>
      </c>
      <c r="F8591" s="3" t="s">
        <v>385</v>
      </c>
      <c r="G8591" s="3">
        <v>0.13</v>
      </c>
      <c r="H8591" s="3">
        <v>0.03</v>
      </c>
      <c r="I8591" s="3">
        <v>0</v>
      </c>
      <c r="J8591" s="3">
        <v>0</v>
      </c>
      <c r="K8591" s="3">
        <v>0.16</v>
      </c>
    </row>
    <row r="8592" spans="1:11" x14ac:dyDescent="0.25">
      <c r="A8592" s="2">
        <v>8592</v>
      </c>
      <c r="B8592" s="2" t="s">
        <v>6273</v>
      </c>
      <c r="C8592" s="2" t="s">
        <v>78</v>
      </c>
      <c r="D8592" s="2">
        <v>1998</v>
      </c>
      <c r="E8592" s="2" t="s">
        <v>43</v>
      </c>
      <c r="F8592" s="2" t="s">
        <v>92</v>
      </c>
      <c r="G8592" s="2">
        <v>0.13</v>
      </c>
      <c r="H8592" s="2">
        <v>0.03</v>
      </c>
      <c r="I8592" s="2">
        <v>0</v>
      </c>
      <c r="J8592" s="2">
        <v>0</v>
      </c>
      <c r="K8592" s="2">
        <v>0.16</v>
      </c>
    </row>
    <row r="8593" spans="1:11" x14ac:dyDescent="0.25">
      <c r="A8593" s="3">
        <v>8593</v>
      </c>
      <c r="B8593" s="3" t="s">
        <v>6274</v>
      </c>
      <c r="C8593" s="3" t="s">
        <v>78</v>
      </c>
      <c r="D8593" s="3">
        <v>1999</v>
      </c>
      <c r="E8593" s="3" t="s">
        <v>28</v>
      </c>
      <c r="F8593" s="3" t="s">
        <v>608</v>
      </c>
      <c r="G8593" s="3">
        <v>0.13</v>
      </c>
      <c r="H8593" s="3">
        <v>0.03</v>
      </c>
      <c r="I8593" s="3">
        <v>0</v>
      </c>
      <c r="J8593" s="3">
        <v>0</v>
      </c>
      <c r="K8593" s="3">
        <v>0.16</v>
      </c>
    </row>
    <row r="8594" spans="1:11" x14ac:dyDescent="0.25">
      <c r="A8594" s="2">
        <v>8594</v>
      </c>
      <c r="B8594" s="2" t="s">
        <v>6275</v>
      </c>
      <c r="C8594" s="2" t="s">
        <v>78</v>
      </c>
      <c r="D8594" s="2">
        <v>1996</v>
      </c>
      <c r="E8594" s="2" t="s">
        <v>33</v>
      </c>
      <c r="F8594" s="2" t="s">
        <v>276</v>
      </c>
      <c r="G8594" s="2">
        <v>0</v>
      </c>
      <c r="H8594" s="2">
        <v>0</v>
      </c>
      <c r="I8594" s="2">
        <v>0.12</v>
      </c>
      <c r="J8594" s="2">
        <v>0.04</v>
      </c>
      <c r="K8594" s="2">
        <v>0.16</v>
      </c>
    </row>
    <row r="8595" spans="1:11" x14ac:dyDescent="0.25">
      <c r="A8595" s="3">
        <v>8595</v>
      </c>
      <c r="B8595" s="3" t="s">
        <v>6276</v>
      </c>
      <c r="C8595" s="3" t="s">
        <v>39</v>
      </c>
      <c r="D8595" s="3">
        <v>2006</v>
      </c>
      <c r="E8595" s="3" t="s">
        <v>22</v>
      </c>
      <c r="F8595" s="3" t="s">
        <v>296</v>
      </c>
      <c r="G8595" s="3">
        <v>0.12</v>
      </c>
      <c r="H8595" s="3">
        <v>0</v>
      </c>
      <c r="I8595" s="3">
        <v>0.03</v>
      </c>
      <c r="J8595" s="3">
        <v>0.01</v>
      </c>
      <c r="K8595" s="3">
        <v>0.16</v>
      </c>
    </row>
    <row r="8596" spans="1:11" x14ac:dyDescent="0.25">
      <c r="A8596" s="2">
        <v>8596</v>
      </c>
      <c r="B8596" s="2" t="s">
        <v>6277</v>
      </c>
      <c r="C8596" s="2" t="s">
        <v>26</v>
      </c>
      <c r="D8596" s="2">
        <v>2009</v>
      </c>
      <c r="E8596" s="2" t="s">
        <v>24</v>
      </c>
      <c r="F8596" s="2" t="s">
        <v>92</v>
      </c>
      <c r="G8596" s="2">
        <v>0</v>
      </c>
      <c r="H8596" s="2">
        <v>0.15</v>
      </c>
      <c r="I8596" s="2">
        <v>0</v>
      </c>
      <c r="J8596" s="2">
        <v>0.01</v>
      </c>
      <c r="K8596" s="2">
        <v>0.16</v>
      </c>
    </row>
    <row r="8597" spans="1:11" x14ac:dyDescent="0.25">
      <c r="A8597" s="3">
        <v>8597</v>
      </c>
      <c r="B8597" s="3" t="s">
        <v>6278</v>
      </c>
      <c r="C8597" s="3" t="s">
        <v>26</v>
      </c>
      <c r="D8597" s="3">
        <v>2010</v>
      </c>
      <c r="E8597" s="3" t="s">
        <v>43</v>
      </c>
      <c r="F8597" s="3" t="s">
        <v>296</v>
      </c>
      <c r="G8597" s="3">
        <v>0.05</v>
      </c>
      <c r="H8597" s="3">
        <v>0.02</v>
      </c>
      <c r="I8597" s="3">
        <v>0.08</v>
      </c>
      <c r="J8597" s="3">
        <v>0.01</v>
      </c>
      <c r="K8597" s="3">
        <v>0.16</v>
      </c>
    </row>
    <row r="8598" spans="1:11" x14ac:dyDescent="0.25">
      <c r="A8598" s="2">
        <v>8598</v>
      </c>
      <c r="B8598" s="2" t="s">
        <v>6279</v>
      </c>
      <c r="C8598" s="2" t="s">
        <v>26</v>
      </c>
      <c r="D8598" s="2">
        <v>2006</v>
      </c>
      <c r="E8598" s="2" t="s">
        <v>28</v>
      </c>
      <c r="F8598" s="2" t="s">
        <v>5701</v>
      </c>
      <c r="G8598" s="2">
        <v>0</v>
      </c>
      <c r="H8598" s="2">
        <v>0</v>
      </c>
      <c r="I8598" s="2">
        <v>0.16</v>
      </c>
      <c r="J8598" s="2">
        <v>0</v>
      </c>
      <c r="K8598" s="2">
        <v>0.16</v>
      </c>
    </row>
    <row r="8599" spans="1:11" x14ac:dyDescent="0.25">
      <c r="A8599" s="3">
        <v>8599</v>
      </c>
      <c r="B8599" s="3" t="s">
        <v>6280</v>
      </c>
      <c r="C8599" s="3" t="s">
        <v>130</v>
      </c>
      <c r="D8599" s="3">
        <v>2006</v>
      </c>
      <c r="E8599" s="3" t="s">
        <v>33</v>
      </c>
      <c r="F8599" s="3" t="s">
        <v>1203</v>
      </c>
      <c r="G8599" s="3">
        <v>0.08</v>
      </c>
      <c r="H8599" s="3">
        <v>0.03</v>
      </c>
      <c r="I8599" s="3">
        <v>0.03</v>
      </c>
      <c r="J8599" s="3">
        <v>0.02</v>
      </c>
      <c r="K8599" s="3">
        <v>0.16</v>
      </c>
    </row>
    <row r="8600" spans="1:11" x14ac:dyDescent="0.25">
      <c r="A8600" s="2">
        <v>8600</v>
      </c>
      <c r="B8600" s="2" t="s">
        <v>964</v>
      </c>
      <c r="C8600" s="2" t="s">
        <v>118</v>
      </c>
      <c r="D8600" s="2">
        <v>2014</v>
      </c>
      <c r="E8600" s="2" t="s">
        <v>18</v>
      </c>
      <c r="F8600" s="2" t="s">
        <v>92</v>
      </c>
      <c r="G8600" s="2">
        <v>0</v>
      </c>
      <c r="H8600" s="2">
        <v>0.15</v>
      </c>
      <c r="I8600" s="2">
        <v>0</v>
      </c>
      <c r="J8600" s="2">
        <v>0.01</v>
      </c>
      <c r="K8600" s="2">
        <v>0.16</v>
      </c>
    </row>
    <row r="8601" spans="1:11" x14ac:dyDescent="0.25">
      <c r="A8601" s="3">
        <v>8601</v>
      </c>
      <c r="B8601" s="3" t="s">
        <v>6281</v>
      </c>
      <c r="C8601" s="3" t="s">
        <v>130</v>
      </c>
      <c r="D8601" s="3">
        <v>2008</v>
      </c>
      <c r="E8601" s="3" t="s">
        <v>33</v>
      </c>
      <c r="F8601" s="3" t="s">
        <v>296</v>
      </c>
      <c r="G8601" s="3">
        <v>0</v>
      </c>
      <c r="H8601" s="3">
        <v>0</v>
      </c>
      <c r="I8601" s="3">
        <v>0.16</v>
      </c>
      <c r="J8601" s="3">
        <v>0</v>
      </c>
      <c r="K8601" s="3">
        <v>0.16</v>
      </c>
    </row>
    <row r="8602" spans="1:11" x14ac:dyDescent="0.25">
      <c r="A8602" s="2">
        <v>8602</v>
      </c>
      <c r="B8602" s="2" t="s">
        <v>6282</v>
      </c>
      <c r="C8602" s="2" t="s">
        <v>46</v>
      </c>
      <c r="D8602" s="2">
        <v>2003</v>
      </c>
      <c r="E8602" s="2" t="s">
        <v>72</v>
      </c>
      <c r="F8602" s="2" t="s">
        <v>260</v>
      </c>
      <c r="G8602" s="2">
        <v>0.08</v>
      </c>
      <c r="H8602" s="2">
        <v>0.06</v>
      </c>
      <c r="I8602" s="2">
        <v>0</v>
      </c>
      <c r="J8602" s="2">
        <v>0.02</v>
      </c>
      <c r="K8602" s="2">
        <v>0.16</v>
      </c>
    </row>
    <row r="8603" spans="1:11" x14ac:dyDescent="0.25">
      <c r="A8603" s="3">
        <v>8603</v>
      </c>
      <c r="B8603" s="3" t="s">
        <v>6283</v>
      </c>
      <c r="C8603" s="3" t="s">
        <v>39</v>
      </c>
      <c r="D8603" s="3">
        <v>2009</v>
      </c>
      <c r="E8603" s="3" t="s">
        <v>83</v>
      </c>
      <c r="F8603" s="3" t="s">
        <v>1412</v>
      </c>
      <c r="G8603" s="3">
        <v>0.11</v>
      </c>
      <c r="H8603" s="3">
        <v>0.04</v>
      </c>
      <c r="I8603" s="3">
        <v>0</v>
      </c>
      <c r="J8603" s="3">
        <v>0.01</v>
      </c>
      <c r="K8603" s="3">
        <v>0.16</v>
      </c>
    </row>
    <row r="8604" spans="1:11" x14ac:dyDescent="0.25">
      <c r="A8604" s="2">
        <v>8604</v>
      </c>
      <c r="B8604" s="2" t="s">
        <v>6284</v>
      </c>
      <c r="C8604" s="2" t="s">
        <v>46</v>
      </c>
      <c r="D8604" s="2">
        <v>2006</v>
      </c>
      <c r="E8604" s="2" t="s">
        <v>22</v>
      </c>
      <c r="F8604" s="2" t="s">
        <v>296</v>
      </c>
      <c r="G8604" s="2">
        <v>0</v>
      </c>
      <c r="H8604" s="2">
        <v>0</v>
      </c>
      <c r="I8604" s="2">
        <v>0.16</v>
      </c>
      <c r="J8604" s="2">
        <v>0</v>
      </c>
      <c r="K8604" s="2">
        <v>0.16</v>
      </c>
    </row>
    <row r="8605" spans="1:11" x14ac:dyDescent="0.25">
      <c r="A8605" s="3">
        <v>8605</v>
      </c>
      <c r="B8605" s="3" t="s">
        <v>3929</v>
      </c>
      <c r="C8605" s="3" t="s">
        <v>113</v>
      </c>
      <c r="D8605" s="3">
        <v>2004</v>
      </c>
      <c r="E8605" s="3" t="s">
        <v>13</v>
      </c>
      <c r="F8605" s="3" t="s">
        <v>1499</v>
      </c>
      <c r="G8605" s="3">
        <v>0.12</v>
      </c>
      <c r="H8605" s="3">
        <v>0.03</v>
      </c>
      <c r="I8605" s="3">
        <v>0</v>
      </c>
      <c r="J8605" s="3">
        <v>0.01</v>
      </c>
      <c r="K8605" s="3">
        <v>0.16</v>
      </c>
    </row>
    <row r="8606" spans="1:11" x14ac:dyDescent="0.2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25">
      <c r="A8607" s="3">
        <v>8607</v>
      </c>
      <c r="B8607" s="3" t="s">
        <v>1931</v>
      </c>
      <c r="C8607" s="3" t="s">
        <v>39</v>
      </c>
      <c r="D8607" s="3">
        <v>2006</v>
      </c>
      <c r="E8607" s="3" t="s">
        <v>13</v>
      </c>
      <c r="F8607" s="3" t="s">
        <v>608</v>
      </c>
      <c r="G8607" s="3">
        <v>0.15</v>
      </c>
      <c r="H8607" s="3">
        <v>0</v>
      </c>
      <c r="I8607" s="3">
        <v>0</v>
      </c>
      <c r="J8607" s="3">
        <v>0.01</v>
      </c>
      <c r="K8607" s="3">
        <v>0.16</v>
      </c>
    </row>
    <row r="8608" spans="1:11" x14ac:dyDescent="0.25">
      <c r="A8608" s="2">
        <v>8608</v>
      </c>
      <c r="B8608" s="2" t="s">
        <v>6285</v>
      </c>
      <c r="C8608" s="2" t="s">
        <v>26</v>
      </c>
      <c r="D8608" s="2">
        <v>2010</v>
      </c>
      <c r="E8608" s="2" t="s">
        <v>33</v>
      </c>
      <c r="F8608" s="2" t="s">
        <v>385</v>
      </c>
      <c r="G8608" s="2">
        <v>0.15</v>
      </c>
      <c r="H8608" s="2">
        <v>0</v>
      </c>
      <c r="I8608" s="2">
        <v>0</v>
      </c>
      <c r="J8608" s="2">
        <v>0.01</v>
      </c>
      <c r="K8608" s="2">
        <v>0.16</v>
      </c>
    </row>
    <row r="8609" spans="1:11" x14ac:dyDescent="0.25">
      <c r="A8609" s="3">
        <v>8609</v>
      </c>
      <c r="B8609" s="3" t="s">
        <v>4708</v>
      </c>
      <c r="C8609" s="3" t="s">
        <v>42</v>
      </c>
      <c r="D8609" s="3">
        <v>2011</v>
      </c>
      <c r="E8609" s="3" t="s">
        <v>13</v>
      </c>
      <c r="F8609" s="3" t="s">
        <v>92</v>
      </c>
      <c r="G8609" s="3">
        <v>0.08</v>
      </c>
      <c r="H8609" s="3">
        <v>0.06</v>
      </c>
      <c r="I8609" s="3">
        <v>0</v>
      </c>
      <c r="J8609" s="3">
        <v>0.03</v>
      </c>
      <c r="K8609" s="3">
        <v>0.16</v>
      </c>
    </row>
    <row r="8610" spans="1:11" x14ac:dyDescent="0.2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25">
      <c r="A8611" s="3">
        <v>8611</v>
      </c>
      <c r="B8611" s="3" t="s">
        <v>6287</v>
      </c>
      <c r="C8611" s="3" t="s">
        <v>26</v>
      </c>
      <c r="D8611" s="3">
        <v>2008</v>
      </c>
      <c r="E8611" s="3" t="s">
        <v>83</v>
      </c>
      <c r="F8611" s="3" t="s">
        <v>184</v>
      </c>
      <c r="G8611" s="3">
        <v>0.03</v>
      </c>
      <c r="H8611" s="3">
        <v>0.01</v>
      </c>
      <c r="I8611" s="3">
        <v>0.11</v>
      </c>
      <c r="J8611" s="3">
        <v>0</v>
      </c>
      <c r="K8611" s="3">
        <v>0.16</v>
      </c>
    </row>
    <row r="8612" spans="1:11" x14ac:dyDescent="0.25">
      <c r="A8612" s="2">
        <v>8612</v>
      </c>
      <c r="B8612" s="2" t="s">
        <v>1787</v>
      </c>
      <c r="C8612" s="2" t="s">
        <v>42</v>
      </c>
      <c r="D8612" s="2">
        <v>2013</v>
      </c>
      <c r="E8612" s="2" t="s">
        <v>33</v>
      </c>
      <c r="F8612" s="2" t="s">
        <v>1412</v>
      </c>
      <c r="G8612" s="2">
        <v>0</v>
      </c>
      <c r="H8612" s="2">
        <v>0.1</v>
      </c>
      <c r="I8612" s="2">
        <v>0.02</v>
      </c>
      <c r="J8612" s="2">
        <v>0.04</v>
      </c>
      <c r="K8612" s="2">
        <v>0.16</v>
      </c>
    </row>
    <row r="8613" spans="1:11" x14ac:dyDescent="0.25">
      <c r="A8613" s="3">
        <v>8613</v>
      </c>
      <c r="B8613" s="3" t="s">
        <v>6288</v>
      </c>
      <c r="C8613" s="3" t="s">
        <v>12</v>
      </c>
      <c r="D8613" s="3">
        <v>2010</v>
      </c>
      <c r="E8613" s="3" t="s">
        <v>43</v>
      </c>
      <c r="F8613" s="3" t="s">
        <v>1137</v>
      </c>
      <c r="G8613" s="3">
        <v>0.15</v>
      </c>
      <c r="H8613" s="3">
        <v>0</v>
      </c>
      <c r="I8613" s="3">
        <v>0</v>
      </c>
      <c r="J8613" s="3">
        <v>0.01</v>
      </c>
      <c r="K8613" s="3">
        <v>0.16</v>
      </c>
    </row>
    <row r="8614" spans="1:11" x14ac:dyDescent="0.25">
      <c r="A8614" s="2">
        <v>8614</v>
      </c>
      <c r="B8614" s="2" t="s">
        <v>6289</v>
      </c>
      <c r="C8614" s="2" t="s">
        <v>693</v>
      </c>
      <c r="D8614" s="2">
        <v>2011</v>
      </c>
      <c r="E8614" s="2" t="s">
        <v>43</v>
      </c>
      <c r="F8614" s="2" t="s">
        <v>59</v>
      </c>
      <c r="G8614" s="2">
        <v>0.06</v>
      </c>
      <c r="H8614" s="2">
        <v>0.05</v>
      </c>
      <c r="I8614" s="2">
        <v>0.02</v>
      </c>
      <c r="J8614" s="2">
        <v>0.03</v>
      </c>
      <c r="K8614" s="2">
        <v>0.16</v>
      </c>
    </row>
    <row r="8615" spans="1:11" x14ac:dyDescent="0.2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25">
      <c r="A8616" s="2">
        <v>8616</v>
      </c>
      <c r="B8616" s="2" t="s">
        <v>6291</v>
      </c>
      <c r="C8616" s="2" t="s">
        <v>46</v>
      </c>
      <c r="D8616" s="2">
        <v>2004</v>
      </c>
      <c r="E8616" s="2" t="s">
        <v>83</v>
      </c>
      <c r="F8616" s="2" t="s">
        <v>296</v>
      </c>
      <c r="G8616" s="2">
        <v>0.08</v>
      </c>
      <c r="H8616" s="2">
        <v>0.06</v>
      </c>
      <c r="I8616" s="2">
        <v>0</v>
      </c>
      <c r="J8616" s="2">
        <v>0.02</v>
      </c>
      <c r="K8616" s="2">
        <v>0.16</v>
      </c>
    </row>
    <row r="8617" spans="1:11" x14ac:dyDescent="0.25">
      <c r="A8617" s="3">
        <v>8617</v>
      </c>
      <c r="B8617" s="3" t="s">
        <v>6292</v>
      </c>
      <c r="C8617" s="3" t="s">
        <v>26</v>
      </c>
      <c r="D8617" s="3">
        <v>2007</v>
      </c>
      <c r="E8617" s="3" t="s">
        <v>22</v>
      </c>
      <c r="F8617" s="3" t="s">
        <v>1541</v>
      </c>
      <c r="G8617" s="3">
        <v>0.16</v>
      </c>
      <c r="H8617" s="3">
        <v>0</v>
      </c>
      <c r="I8617" s="3">
        <v>0</v>
      </c>
      <c r="J8617" s="3">
        <v>0</v>
      </c>
      <c r="K8617" s="3">
        <v>0.16</v>
      </c>
    </row>
    <row r="8618" spans="1:11" x14ac:dyDescent="0.2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25">
      <c r="A8619" s="3">
        <v>8619</v>
      </c>
      <c r="B8619" s="3" t="s">
        <v>6293</v>
      </c>
      <c r="C8619" s="3" t="s">
        <v>48</v>
      </c>
      <c r="D8619" s="3">
        <v>1992</v>
      </c>
      <c r="E8619" s="3" t="s">
        <v>13</v>
      </c>
      <c r="F8619" s="3" t="s">
        <v>969</v>
      </c>
      <c r="G8619" s="3">
        <v>0</v>
      </c>
      <c r="H8619" s="3">
        <v>0</v>
      </c>
      <c r="I8619" s="3">
        <v>0.16</v>
      </c>
      <c r="J8619" s="3">
        <v>0</v>
      </c>
      <c r="K8619" s="3">
        <v>0.16</v>
      </c>
    </row>
    <row r="8620" spans="1:11" x14ac:dyDescent="0.25">
      <c r="A8620" s="2">
        <v>8620</v>
      </c>
      <c r="B8620" s="2" t="s">
        <v>5793</v>
      </c>
      <c r="C8620" s="2" t="s">
        <v>39</v>
      </c>
      <c r="D8620" s="2">
        <v>2010</v>
      </c>
      <c r="E8620" s="2" t="s">
        <v>13</v>
      </c>
      <c r="F8620" s="2" t="s">
        <v>92</v>
      </c>
      <c r="G8620" s="2">
        <v>0.1</v>
      </c>
      <c r="H8620" s="2">
        <v>0.05</v>
      </c>
      <c r="I8620" s="2">
        <v>0</v>
      </c>
      <c r="J8620" s="2">
        <v>0.01</v>
      </c>
      <c r="K8620" s="2">
        <v>0.16</v>
      </c>
    </row>
    <row r="8621" spans="1:11" x14ac:dyDescent="0.25">
      <c r="A8621" s="3">
        <v>8621</v>
      </c>
      <c r="B8621" s="3" t="s">
        <v>2754</v>
      </c>
      <c r="C8621" s="3" t="s">
        <v>130</v>
      </c>
      <c r="D8621" s="3">
        <v>2011</v>
      </c>
      <c r="E8621" s="3" t="s">
        <v>13</v>
      </c>
      <c r="F8621" s="3" t="s">
        <v>59</v>
      </c>
      <c r="G8621" s="3">
        <v>0.15</v>
      </c>
      <c r="H8621" s="3">
        <v>0</v>
      </c>
      <c r="I8621" s="3">
        <v>0</v>
      </c>
      <c r="J8621" s="3">
        <v>0.01</v>
      </c>
      <c r="K8621" s="3">
        <v>0.16</v>
      </c>
    </row>
    <row r="8622" spans="1:11" x14ac:dyDescent="0.25">
      <c r="A8622" s="2">
        <v>8622</v>
      </c>
      <c r="B8622" s="2" t="s">
        <v>6294</v>
      </c>
      <c r="C8622" s="2" t="s">
        <v>12</v>
      </c>
      <c r="D8622" s="5" t="s">
        <v>225</v>
      </c>
      <c r="E8622" s="2" t="s">
        <v>28</v>
      </c>
      <c r="F8622" s="2" t="s">
        <v>878</v>
      </c>
      <c r="G8622" s="2">
        <v>0.15</v>
      </c>
      <c r="H8622" s="2">
        <v>0</v>
      </c>
      <c r="I8622" s="2">
        <v>0</v>
      </c>
      <c r="J8622" s="2">
        <v>0.01</v>
      </c>
      <c r="K8622" s="2">
        <v>0.16</v>
      </c>
    </row>
    <row r="8623" spans="1:11" x14ac:dyDescent="0.25">
      <c r="A8623" s="3">
        <v>8623</v>
      </c>
      <c r="B8623" s="3" t="s">
        <v>6295</v>
      </c>
      <c r="C8623" s="3" t="s">
        <v>39</v>
      </c>
      <c r="D8623" s="3">
        <v>2005</v>
      </c>
      <c r="E8623" s="3" t="s">
        <v>13</v>
      </c>
      <c r="F8623" s="3" t="s">
        <v>44</v>
      </c>
      <c r="G8623" s="3">
        <v>0.13</v>
      </c>
      <c r="H8623" s="3">
        <v>0.02</v>
      </c>
      <c r="I8623" s="3">
        <v>0</v>
      </c>
      <c r="J8623" s="3">
        <v>0.01</v>
      </c>
      <c r="K8623" s="3">
        <v>0.16</v>
      </c>
    </row>
    <row r="8624" spans="1:11" x14ac:dyDescent="0.2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25">
      <c r="A8625" s="3">
        <v>8625</v>
      </c>
      <c r="B8625" s="3" t="s">
        <v>6297</v>
      </c>
      <c r="C8625" s="3" t="s">
        <v>46</v>
      </c>
      <c r="D8625" s="3">
        <v>2006</v>
      </c>
      <c r="E8625" s="3" t="s">
        <v>18</v>
      </c>
      <c r="F8625" s="3" t="s">
        <v>1528</v>
      </c>
      <c r="G8625" s="3">
        <v>0.08</v>
      </c>
      <c r="H8625" s="3">
        <v>0.06</v>
      </c>
      <c r="I8625" s="3">
        <v>0</v>
      </c>
      <c r="J8625" s="3">
        <v>0.02</v>
      </c>
      <c r="K8625" s="3">
        <v>0.16</v>
      </c>
    </row>
    <row r="8626" spans="1:11" x14ac:dyDescent="0.2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25">
      <c r="A8627" s="3">
        <v>8627</v>
      </c>
      <c r="B8627" s="3" t="s">
        <v>6299</v>
      </c>
      <c r="C8627" s="3" t="s">
        <v>86</v>
      </c>
      <c r="D8627" s="3">
        <v>1995</v>
      </c>
      <c r="E8627" s="3" t="s">
        <v>13</v>
      </c>
      <c r="F8627" s="3" t="s">
        <v>110</v>
      </c>
      <c r="G8627" s="3">
        <v>0.09</v>
      </c>
      <c r="H8627" s="3">
        <v>0.06</v>
      </c>
      <c r="I8627" s="3">
        <v>0</v>
      </c>
      <c r="J8627" s="3">
        <v>0.01</v>
      </c>
      <c r="K8627" s="3">
        <v>0.16</v>
      </c>
    </row>
    <row r="8628" spans="1:11" x14ac:dyDescent="0.25">
      <c r="A8628" s="2">
        <v>8628</v>
      </c>
      <c r="B8628" s="2" t="s">
        <v>6300</v>
      </c>
      <c r="C8628" s="2" t="s">
        <v>26</v>
      </c>
      <c r="D8628" s="2">
        <v>2008</v>
      </c>
      <c r="E8628" s="2" t="s">
        <v>43</v>
      </c>
      <c r="F8628" s="2" t="s">
        <v>2867</v>
      </c>
      <c r="G8628" s="2">
        <v>0.15</v>
      </c>
      <c r="H8628" s="2">
        <v>0</v>
      </c>
      <c r="I8628" s="2">
        <v>0</v>
      </c>
      <c r="J8628" s="2">
        <v>0.01</v>
      </c>
      <c r="K8628" s="2">
        <v>0.16</v>
      </c>
    </row>
    <row r="8629" spans="1:11" x14ac:dyDescent="0.25">
      <c r="A8629" s="3">
        <v>8629</v>
      </c>
      <c r="B8629" s="3" t="s">
        <v>2617</v>
      </c>
      <c r="C8629" s="3" t="s">
        <v>39</v>
      </c>
      <c r="D8629" s="3">
        <v>2013</v>
      </c>
      <c r="E8629" s="3" t="s">
        <v>43</v>
      </c>
      <c r="F8629" s="3" t="s">
        <v>751</v>
      </c>
      <c r="G8629" s="3">
        <v>0.09</v>
      </c>
      <c r="H8629" s="3">
        <v>0.05</v>
      </c>
      <c r="I8629" s="3">
        <v>0</v>
      </c>
      <c r="J8629" s="3">
        <v>0.01</v>
      </c>
      <c r="K8629" s="3">
        <v>0.16</v>
      </c>
    </row>
    <row r="8630" spans="1:11" x14ac:dyDescent="0.25">
      <c r="A8630" s="2">
        <v>8630</v>
      </c>
      <c r="B8630" s="2" t="s">
        <v>5846</v>
      </c>
      <c r="C8630" s="2" t="s">
        <v>86</v>
      </c>
      <c r="D8630" s="2">
        <v>2000</v>
      </c>
      <c r="E8630" s="2" t="s">
        <v>13</v>
      </c>
      <c r="F8630" s="2" t="s">
        <v>59</v>
      </c>
      <c r="G8630" s="2">
        <v>0.09</v>
      </c>
      <c r="H8630" s="2">
        <v>0.06</v>
      </c>
      <c r="I8630" s="2">
        <v>0</v>
      </c>
      <c r="J8630" s="2">
        <v>0.01</v>
      </c>
      <c r="K8630" s="2">
        <v>0.16</v>
      </c>
    </row>
    <row r="8631" spans="1:11" x14ac:dyDescent="0.25">
      <c r="A8631" s="3">
        <v>8631</v>
      </c>
      <c r="B8631" s="3" t="s">
        <v>4649</v>
      </c>
      <c r="C8631" s="3" t="s">
        <v>12</v>
      </c>
      <c r="D8631" s="3">
        <v>2008</v>
      </c>
      <c r="E8631" s="3" t="s">
        <v>43</v>
      </c>
      <c r="F8631" s="3" t="s">
        <v>385</v>
      </c>
      <c r="G8631" s="3">
        <v>0.15</v>
      </c>
      <c r="H8631" s="3">
        <v>0</v>
      </c>
      <c r="I8631" s="3">
        <v>0</v>
      </c>
      <c r="J8631" s="3">
        <v>0.01</v>
      </c>
      <c r="K8631" s="3">
        <v>0.16</v>
      </c>
    </row>
    <row r="8632" spans="1:11" x14ac:dyDescent="0.25">
      <c r="A8632" s="2">
        <v>8632</v>
      </c>
      <c r="B8632" s="2" t="s">
        <v>6301</v>
      </c>
      <c r="C8632" s="2" t="s">
        <v>39</v>
      </c>
      <c r="D8632" s="2">
        <v>2012</v>
      </c>
      <c r="E8632" s="2" t="s">
        <v>28</v>
      </c>
      <c r="F8632" s="2" t="s">
        <v>92</v>
      </c>
      <c r="G8632" s="2">
        <v>0.13</v>
      </c>
      <c r="H8632" s="2">
        <v>0.02</v>
      </c>
      <c r="I8632" s="2">
        <v>0</v>
      </c>
      <c r="J8632" s="2">
        <v>0.01</v>
      </c>
      <c r="K8632" s="2">
        <v>0.16</v>
      </c>
    </row>
    <row r="8633" spans="1:11" x14ac:dyDescent="0.2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25">
      <c r="A8634" s="2">
        <v>8634</v>
      </c>
      <c r="B8634" s="2" t="s">
        <v>5930</v>
      </c>
      <c r="C8634" s="2" t="s">
        <v>42</v>
      </c>
      <c r="D8634" s="2">
        <v>2014</v>
      </c>
      <c r="E8634" s="2" t="s">
        <v>72</v>
      </c>
      <c r="F8634" s="2" t="s">
        <v>121</v>
      </c>
      <c r="G8634" s="2">
        <v>0.05</v>
      </c>
      <c r="H8634" s="2">
        <v>0</v>
      </c>
      <c r="I8634" s="2">
        <v>0.09</v>
      </c>
      <c r="J8634" s="2">
        <v>0.01</v>
      </c>
      <c r="K8634" s="2">
        <v>0.16</v>
      </c>
    </row>
    <row r="8635" spans="1:11" x14ac:dyDescent="0.25">
      <c r="A8635" s="3">
        <v>8635</v>
      </c>
      <c r="B8635" s="3" t="s">
        <v>6302</v>
      </c>
      <c r="C8635" s="3" t="s">
        <v>86</v>
      </c>
      <c r="D8635" s="3">
        <v>2000</v>
      </c>
      <c r="E8635" s="3" t="s">
        <v>13</v>
      </c>
      <c r="F8635" s="3" t="s">
        <v>184</v>
      </c>
      <c r="G8635" s="3">
        <v>0</v>
      </c>
      <c r="H8635" s="3">
        <v>0</v>
      </c>
      <c r="I8635" s="3">
        <v>0.15</v>
      </c>
      <c r="J8635" s="3">
        <v>0.01</v>
      </c>
      <c r="K8635" s="3">
        <v>0.16</v>
      </c>
    </row>
    <row r="8636" spans="1:11" x14ac:dyDescent="0.25">
      <c r="A8636" s="2">
        <v>8636</v>
      </c>
      <c r="B8636" s="2" t="s">
        <v>6303</v>
      </c>
      <c r="C8636" s="2" t="s">
        <v>834</v>
      </c>
      <c r="D8636" s="2">
        <v>1998</v>
      </c>
      <c r="E8636" s="2" t="s">
        <v>83</v>
      </c>
      <c r="F8636" s="2" t="s">
        <v>2904</v>
      </c>
      <c r="G8636" s="2">
        <v>0</v>
      </c>
      <c r="H8636" s="2">
        <v>0</v>
      </c>
      <c r="I8636" s="2">
        <v>0.16</v>
      </c>
      <c r="J8636" s="2">
        <v>0</v>
      </c>
      <c r="K8636" s="2">
        <v>0.16</v>
      </c>
    </row>
    <row r="8637" spans="1:11" x14ac:dyDescent="0.25">
      <c r="A8637" s="3">
        <v>8637</v>
      </c>
      <c r="B8637" s="3" t="s">
        <v>6304</v>
      </c>
      <c r="C8637" s="3" t="s">
        <v>26</v>
      </c>
      <c r="D8637" s="3">
        <v>2007</v>
      </c>
      <c r="E8637" s="3" t="s">
        <v>28</v>
      </c>
      <c r="F8637" s="3" t="s">
        <v>92</v>
      </c>
      <c r="G8637" s="3">
        <v>0.12</v>
      </c>
      <c r="H8637" s="3">
        <v>0.03</v>
      </c>
      <c r="I8637" s="3">
        <v>0</v>
      </c>
      <c r="J8637" s="3">
        <v>0.01</v>
      </c>
      <c r="K8637" s="3">
        <v>0.16</v>
      </c>
    </row>
    <row r="8638" spans="1:11" x14ac:dyDescent="0.25">
      <c r="A8638" s="2">
        <v>8638</v>
      </c>
      <c r="B8638" s="2" t="s">
        <v>6305</v>
      </c>
      <c r="C8638" s="2" t="s">
        <v>12</v>
      </c>
      <c r="D8638" s="2">
        <v>2010</v>
      </c>
      <c r="E8638" s="2" t="s">
        <v>212</v>
      </c>
      <c r="F8638" s="2" t="s">
        <v>184</v>
      </c>
      <c r="G8638" s="2">
        <v>0.11</v>
      </c>
      <c r="H8638" s="2">
        <v>0.02</v>
      </c>
      <c r="I8638" s="2">
        <v>0.02</v>
      </c>
      <c r="J8638" s="2">
        <v>0.01</v>
      </c>
      <c r="K8638" s="2">
        <v>0.16</v>
      </c>
    </row>
    <row r="8639" spans="1:11" x14ac:dyDescent="0.25">
      <c r="A8639" s="3">
        <v>8639</v>
      </c>
      <c r="B8639" s="3" t="s">
        <v>4348</v>
      </c>
      <c r="C8639" s="3" t="s">
        <v>693</v>
      </c>
      <c r="D8639" s="3">
        <v>2013</v>
      </c>
      <c r="E8639" s="3" t="s">
        <v>83</v>
      </c>
      <c r="F8639" s="3" t="s">
        <v>206</v>
      </c>
      <c r="G8639" s="3">
        <v>0.02</v>
      </c>
      <c r="H8639" s="3">
        <v>0.09</v>
      </c>
      <c r="I8639" s="3">
        <v>0</v>
      </c>
      <c r="J8639" s="3">
        <v>0.04</v>
      </c>
      <c r="K8639" s="3">
        <v>0.16</v>
      </c>
    </row>
    <row r="8640" spans="1:11" x14ac:dyDescent="0.25">
      <c r="A8640" s="2">
        <v>8640</v>
      </c>
      <c r="B8640" s="2" t="s">
        <v>6306</v>
      </c>
      <c r="C8640" s="2" t="s">
        <v>55</v>
      </c>
      <c r="D8640" s="2">
        <v>2001</v>
      </c>
      <c r="E8640" s="2" t="s">
        <v>18</v>
      </c>
      <c r="F8640" s="2" t="s">
        <v>184</v>
      </c>
      <c r="G8640" s="2">
        <v>0.09</v>
      </c>
      <c r="H8640" s="2">
        <v>0.03</v>
      </c>
      <c r="I8640" s="2">
        <v>0.04</v>
      </c>
      <c r="J8640" s="2">
        <v>0</v>
      </c>
      <c r="K8640" s="2">
        <v>0.16</v>
      </c>
    </row>
    <row r="8641" spans="1:11" x14ac:dyDescent="0.25">
      <c r="A8641" s="3">
        <v>8641</v>
      </c>
      <c r="B8641" s="3" t="s">
        <v>6307</v>
      </c>
      <c r="C8641" s="3" t="s">
        <v>48</v>
      </c>
      <c r="D8641" s="3">
        <v>1994</v>
      </c>
      <c r="E8641" s="3" t="s">
        <v>72</v>
      </c>
      <c r="F8641" s="3" t="s">
        <v>176</v>
      </c>
      <c r="G8641" s="3">
        <v>0</v>
      </c>
      <c r="H8641" s="3">
        <v>0</v>
      </c>
      <c r="I8641" s="3">
        <v>0.16</v>
      </c>
      <c r="J8641" s="3">
        <v>0</v>
      </c>
      <c r="K8641" s="3">
        <v>0.16</v>
      </c>
    </row>
    <row r="8642" spans="1:11" x14ac:dyDescent="0.25">
      <c r="A8642" s="2">
        <v>8642</v>
      </c>
      <c r="B8642" s="2" t="s">
        <v>6308</v>
      </c>
      <c r="C8642" s="2" t="s">
        <v>42</v>
      </c>
      <c r="D8642" s="2">
        <v>2008</v>
      </c>
      <c r="E8642" s="2" t="s">
        <v>13</v>
      </c>
      <c r="F8642" s="2" t="s">
        <v>608</v>
      </c>
      <c r="G8642" s="2">
        <v>0.11</v>
      </c>
      <c r="H8642" s="2">
        <v>0.03</v>
      </c>
      <c r="I8642" s="2">
        <v>0</v>
      </c>
      <c r="J8642" s="2">
        <v>0.02</v>
      </c>
      <c r="K8642" s="2">
        <v>0.16</v>
      </c>
    </row>
    <row r="8643" spans="1:11" x14ac:dyDescent="0.25">
      <c r="A8643" s="3">
        <v>8643</v>
      </c>
      <c r="B8643" s="3" t="s">
        <v>6309</v>
      </c>
      <c r="C8643" s="3" t="s">
        <v>55</v>
      </c>
      <c r="D8643" s="3">
        <v>2003</v>
      </c>
      <c r="E8643" s="3" t="s">
        <v>18</v>
      </c>
      <c r="F8643" s="3" t="s">
        <v>14</v>
      </c>
      <c r="G8643" s="3">
        <v>0.11</v>
      </c>
      <c r="H8643" s="3">
        <v>0.04</v>
      </c>
      <c r="I8643" s="3">
        <v>0</v>
      </c>
      <c r="J8643" s="3">
        <v>0</v>
      </c>
      <c r="K8643" s="3">
        <v>0.16</v>
      </c>
    </row>
    <row r="8644" spans="1:11" x14ac:dyDescent="0.25">
      <c r="A8644" s="2">
        <v>8644</v>
      </c>
      <c r="B8644" s="2" t="s">
        <v>6310</v>
      </c>
      <c r="C8644" s="2" t="s">
        <v>86</v>
      </c>
      <c r="D8644" s="2">
        <v>1999</v>
      </c>
      <c r="E8644" s="2" t="s">
        <v>18</v>
      </c>
      <c r="F8644" s="2" t="s">
        <v>913</v>
      </c>
      <c r="G8644" s="2">
        <v>0</v>
      </c>
      <c r="H8644" s="2">
        <v>0</v>
      </c>
      <c r="I8644" s="2">
        <v>0.15</v>
      </c>
      <c r="J8644" s="2">
        <v>0.01</v>
      </c>
      <c r="K8644" s="2">
        <v>0.16</v>
      </c>
    </row>
    <row r="8645" spans="1:11" x14ac:dyDescent="0.2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25">
      <c r="A8646" s="2">
        <v>8646</v>
      </c>
      <c r="B8646" s="2" t="s">
        <v>6312</v>
      </c>
      <c r="C8646" s="2" t="s">
        <v>55</v>
      </c>
      <c r="D8646" s="2">
        <v>2001</v>
      </c>
      <c r="E8646" s="2" t="s">
        <v>24</v>
      </c>
      <c r="F8646" s="2" t="s">
        <v>296</v>
      </c>
      <c r="G8646" s="2">
        <v>0</v>
      </c>
      <c r="H8646" s="2">
        <v>0</v>
      </c>
      <c r="I8646" s="2">
        <v>0.15</v>
      </c>
      <c r="J8646" s="2">
        <v>0</v>
      </c>
      <c r="K8646" s="2">
        <v>0.16</v>
      </c>
    </row>
    <row r="8647" spans="1:11" x14ac:dyDescent="0.2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2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25">
      <c r="A8649" s="3">
        <v>8649</v>
      </c>
      <c r="B8649" s="3" t="s">
        <v>6314</v>
      </c>
      <c r="C8649" s="3" t="s">
        <v>12</v>
      </c>
      <c r="D8649" s="3">
        <v>2010</v>
      </c>
      <c r="E8649" s="3" t="s">
        <v>83</v>
      </c>
      <c r="F8649" s="3" t="s">
        <v>2867</v>
      </c>
      <c r="G8649" s="3">
        <v>0.15</v>
      </c>
      <c r="H8649" s="3">
        <v>0</v>
      </c>
      <c r="I8649" s="3">
        <v>0</v>
      </c>
      <c r="J8649" s="3">
        <v>0.01</v>
      </c>
      <c r="K8649" s="3">
        <v>0.16</v>
      </c>
    </row>
    <row r="8650" spans="1:11" x14ac:dyDescent="0.25">
      <c r="A8650" s="2">
        <v>8650</v>
      </c>
      <c r="B8650" s="2" t="s">
        <v>6315</v>
      </c>
      <c r="C8650" s="2" t="s">
        <v>12</v>
      </c>
      <c r="D8650" s="2">
        <v>2011</v>
      </c>
      <c r="E8650" s="2" t="s">
        <v>28</v>
      </c>
      <c r="F8650" s="2" t="s">
        <v>110</v>
      </c>
      <c r="G8650" s="2">
        <v>0.1</v>
      </c>
      <c r="H8650" s="2">
        <v>0.04</v>
      </c>
      <c r="I8650" s="2">
        <v>0</v>
      </c>
      <c r="J8650" s="2">
        <v>0.01</v>
      </c>
      <c r="K8650" s="2">
        <v>0.16</v>
      </c>
    </row>
    <row r="8651" spans="1:11" x14ac:dyDescent="0.25">
      <c r="A8651" s="3">
        <v>8651</v>
      </c>
      <c r="B8651" s="3" t="s">
        <v>6316</v>
      </c>
      <c r="C8651" s="3" t="s">
        <v>26</v>
      </c>
      <c r="D8651" s="3">
        <v>2007</v>
      </c>
      <c r="E8651" s="3" t="s">
        <v>13</v>
      </c>
      <c r="F8651" s="3" t="s">
        <v>2297</v>
      </c>
      <c r="G8651" s="3">
        <v>0.15</v>
      </c>
      <c r="H8651" s="3">
        <v>0</v>
      </c>
      <c r="I8651" s="3">
        <v>0</v>
      </c>
      <c r="J8651" s="3">
        <v>0.01</v>
      </c>
      <c r="K8651" s="3">
        <v>0.16</v>
      </c>
    </row>
    <row r="8652" spans="1:11" x14ac:dyDescent="0.25">
      <c r="A8652" s="2">
        <v>8652</v>
      </c>
      <c r="B8652" s="2" t="s">
        <v>6317</v>
      </c>
      <c r="C8652" s="2" t="s">
        <v>130</v>
      </c>
      <c r="D8652" s="2">
        <v>2009</v>
      </c>
      <c r="E8652" s="2" t="s">
        <v>13</v>
      </c>
      <c r="F8652" s="2" t="s">
        <v>121</v>
      </c>
      <c r="G8652" s="2">
        <v>0</v>
      </c>
      <c r="H8652" s="2">
        <v>0</v>
      </c>
      <c r="I8652" s="2">
        <v>0.16</v>
      </c>
      <c r="J8652" s="2">
        <v>0</v>
      </c>
      <c r="K8652" s="2">
        <v>0.16</v>
      </c>
    </row>
    <row r="8653" spans="1:11" x14ac:dyDescent="0.25">
      <c r="A8653" s="3">
        <v>8653</v>
      </c>
      <c r="B8653" s="3" t="s">
        <v>6318</v>
      </c>
      <c r="C8653" s="3" t="s">
        <v>12</v>
      </c>
      <c r="D8653" s="3">
        <v>2011</v>
      </c>
      <c r="E8653" s="3" t="s">
        <v>13</v>
      </c>
      <c r="F8653" s="3" t="s">
        <v>44</v>
      </c>
      <c r="G8653" s="3">
        <v>0.15</v>
      </c>
      <c r="H8653" s="3">
        <v>0</v>
      </c>
      <c r="I8653" s="3">
        <v>0</v>
      </c>
      <c r="J8653" s="3">
        <v>0.01</v>
      </c>
      <c r="K8653" s="3">
        <v>0.16</v>
      </c>
    </row>
    <row r="8654" spans="1:11" x14ac:dyDescent="0.25">
      <c r="A8654" s="2">
        <v>8654</v>
      </c>
      <c r="B8654" s="2" t="s">
        <v>1519</v>
      </c>
      <c r="C8654" s="2" t="s">
        <v>118</v>
      </c>
      <c r="D8654" s="2">
        <v>2010</v>
      </c>
      <c r="E8654" s="2" t="s">
        <v>31</v>
      </c>
      <c r="F8654" s="2" t="s">
        <v>1520</v>
      </c>
      <c r="G8654" s="2">
        <v>0</v>
      </c>
      <c r="H8654" s="2">
        <v>0.13</v>
      </c>
      <c r="I8654" s="2">
        <v>0</v>
      </c>
      <c r="J8654" s="2">
        <v>0.03</v>
      </c>
      <c r="K8654" s="2">
        <v>0.16</v>
      </c>
    </row>
    <row r="8655" spans="1:11" x14ac:dyDescent="0.25">
      <c r="A8655" s="3">
        <v>8655</v>
      </c>
      <c r="B8655" s="3" t="s">
        <v>6319</v>
      </c>
      <c r="C8655" s="3" t="s">
        <v>26</v>
      </c>
      <c r="D8655" s="3">
        <v>2007</v>
      </c>
      <c r="E8655" s="3" t="s">
        <v>28</v>
      </c>
      <c r="F8655" s="3" t="s">
        <v>159</v>
      </c>
      <c r="G8655" s="3">
        <v>0.15</v>
      </c>
      <c r="H8655" s="3">
        <v>0</v>
      </c>
      <c r="I8655" s="3">
        <v>0</v>
      </c>
      <c r="J8655" s="3">
        <v>0.01</v>
      </c>
      <c r="K8655" s="3">
        <v>0.16</v>
      </c>
    </row>
    <row r="8656" spans="1:11" x14ac:dyDescent="0.25">
      <c r="A8656" s="2">
        <v>8656</v>
      </c>
      <c r="B8656" s="2" t="s">
        <v>5711</v>
      </c>
      <c r="C8656" s="2" t="s">
        <v>42</v>
      </c>
      <c r="D8656" s="2">
        <v>2011</v>
      </c>
      <c r="E8656" s="2" t="s">
        <v>28</v>
      </c>
      <c r="F8656" s="2" t="s">
        <v>385</v>
      </c>
      <c r="G8656" s="2">
        <v>0.04</v>
      </c>
      <c r="H8656" s="2">
        <v>0.09</v>
      </c>
      <c r="I8656" s="2">
        <v>0</v>
      </c>
      <c r="J8656" s="2">
        <v>0.03</v>
      </c>
      <c r="K8656" s="2">
        <v>0.16</v>
      </c>
    </row>
    <row r="8657" spans="1:11" x14ac:dyDescent="0.25">
      <c r="A8657" s="3">
        <v>8657</v>
      </c>
      <c r="B8657" s="3" t="s">
        <v>6320</v>
      </c>
      <c r="C8657" s="3" t="s">
        <v>55</v>
      </c>
      <c r="D8657" s="3">
        <v>2005</v>
      </c>
      <c r="E8657" s="3" t="s">
        <v>43</v>
      </c>
      <c r="F8657" s="3" t="s">
        <v>385</v>
      </c>
      <c r="G8657" s="3">
        <v>0.11</v>
      </c>
      <c r="H8657" s="3">
        <v>0.04</v>
      </c>
      <c r="I8657" s="3">
        <v>0</v>
      </c>
      <c r="J8657" s="3">
        <v>0</v>
      </c>
      <c r="K8657" s="3">
        <v>0.16</v>
      </c>
    </row>
    <row r="8658" spans="1:11" x14ac:dyDescent="0.25">
      <c r="A8658" s="2">
        <v>8658</v>
      </c>
      <c r="B8658" s="2" t="s">
        <v>6321</v>
      </c>
      <c r="C8658" s="2" t="s">
        <v>42</v>
      </c>
      <c r="D8658" s="2">
        <v>2012</v>
      </c>
      <c r="E8658" s="2" t="s">
        <v>22</v>
      </c>
      <c r="F8658" s="2" t="s">
        <v>2320</v>
      </c>
      <c r="G8658" s="2">
        <v>0.04</v>
      </c>
      <c r="H8658" s="2">
        <v>0.03</v>
      </c>
      <c r="I8658" s="2">
        <v>0.08</v>
      </c>
      <c r="J8658" s="2">
        <v>0.01</v>
      </c>
      <c r="K8658" s="2">
        <v>0.16</v>
      </c>
    </row>
    <row r="8659" spans="1:11" x14ac:dyDescent="0.25">
      <c r="A8659" s="3">
        <v>8659</v>
      </c>
      <c r="B8659" s="3" t="s">
        <v>6322</v>
      </c>
      <c r="C8659" s="3" t="s">
        <v>67</v>
      </c>
      <c r="D8659" s="3">
        <v>2016</v>
      </c>
      <c r="E8659" s="3" t="s">
        <v>83</v>
      </c>
      <c r="F8659" s="3" t="s">
        <v>121</v>
      </c>
      <c r="G8659" s="3">
        <v>0</v>
      </c>
      <c r="H8659" s="3">
        <v>0</v>
      </c>
      <c r="I8659" s="3">
        <v>0.16</v>
      </c>
      <c r="J8659" s="3">
        <v>0</v>
      </c>
      <c r="K8659" s="3">
        <v>0.16</v>
      </c>
    </row>
    <row r="8660" spans="1:11" x14ac:dyDescent="0.25">
      <c r="A8660" s="2">
        <v>8660</v>
      </c>
      <c r="B8660" s="2" t="s">
        <v>6323</v>
      </c>
      <c r="C8660" s="2" t="s">
        <v>86</v>
      </c>
      <c r="D8660" s="2">
        <v>1998</v>
      </c>
      <c r="E8660" s="2" t="s">
        <v>28</v>
      </c>
      <c r="F8660" s="2" t="s">
        <v>6324</v>
      </c>
      <c r="G8660" s="2">
        <v>0</v>
      </c>
      <c r="H8660" s="2">
        <v>0</v>
      </c>
      <c r="I8660" s="2">
        <v>0.15</v>
      </c>
      <c r="J8660" s="2">
        <v>0.01</v>
      </c>
      <c r="K8660" s="2">
        <v>0.16</v>
      </c>
    </row>
    <row r="8661" spans="1:11" x14ac:dyDescent="0.25">
      <c r="A8661" s="3">
        <v>8661</v>
      </c>
      <c r="B8661" s="3" t="s">
        <v>6325</v>
      </c>
      <c r="C8661" s="3" t="s">
        <v>39</v>
      </c>
      <c r="D8661" s="3">
        <v>2009</v>
      </c>
      <c r="E8661" s="3" t="s">
        <v>13</v>
      </c>
      <c r="F8661" s="3" t="s">
        <v>5592</v>
      </c>
      <c r="G8661" s="3">
        <v>0.15</v>
      </c>
      <c r="H8661" s="3">
        <v>0</v>
      </c>
      <c r="I8661" s="3">
        <v>0</v>
      </c>
      <c r="J8661" s="3">
        <v>0.01</v>
      </c>
      <c r="K8661" s="3">
        <v>0.16</v>
      </c>
    </row>
    <row r="8662" spans="1:11" x14ac:dyDescent="0.25">
      <c r="A8662" s="2">
        <v>8662</v>
      </c>
      <c r="B8662" s="2" t="s">
        <v>6326</v>
      </c>
      <c r="C8662" s="2" t="s">
        <v>86</v>
      </c>
      <c r="D8662" s="2">
        <v>1996</v>
      </c>
      <c r="E8662" s="2" t="s">
        <v>13</v>
      </c>
      <c r="F8662" s="2" t="s">
        <v>110</v>
      </c>
      <c r="G8662" s="2">
        <v>0.09</v>
      </c>
      <c r="H8662" s="2">
        <v>0.06</v>
      </c>
      <c r="I8662" s="2">
        <v>0</v>
      </c>
      <c r="J8662" s="2">
        <v>0.01</v>
      </c>
      <c r="K8662" s="2">
        <v>0.16</v>
      </c>
    </row>
    <row r="8663" spans="1:11" x14ac:dyDescent="0.25">
      <c r="A8663" s="3">
        <v>8663</v>
      </c>
      <c r="B8663" s="3" t="s">
        <v>5691</v>
      </c>
      <c r="C8663" s="3" t="s">
        <v>39</v>
      </c>
      <c r="D8663" s="3">
        <v>2010</v>
      </c>
      <c r="E8663" s="3" t="s">
        <v>43</v>
      </c>
      <c r="F8663" s="3" t="s">
        <v>184</v>
      </c>
      <c r="G8663" s="3">
        <v>0.1</v>
      </c>
      <c r="H8663" s="3">
        <v>0.04</v>
      </c>
      <c r="I8663" s="3">
        <v>0</v>
      </c>
      <c r="J8663" s="3">
        <v>0.01</v>
      </c>
      <c r="K8663" s="3">
        <v>0.16</v>
      </c>
    </row>
    <row r="8664" spans="1:11" x14ac:dyDescent="0.25">
      <c r="A8664" s="2">
        <v>8664</v>
      </c>
      <c r="B8664" s="2" t="s">
        <v>6327</v>
      </c>
      <c r="C8664" s="2" t="s">
        <v>86</v>
      </c>
      <c r="D8664" s="2">
        <v>1996</v>
      </c>
      <c r="E8664" s="2" t="s">
        <v>72</v>
      </c>
      <c r="F8664" s="2" t="s">
        <v>417</v>
      </c>
      <c r="G8664" s="2">
        <v>0.01</v>
      </c>
      <c r="H8664" s="2">
        <v>0.01</v>
      </c>
      <c r="I8664" s="2">
        <v>0.13</v>
      </c>
      <c r="J8664" s="2">
        <v>0.01</v>
      </c>
      <c r="K8664" s="2">
        <v>0.16</v>
      </c>
    </row>
    <row r="8665" spans="1:11" x14ac:dyDescent="0.25">
      <c r="A8665" s="3">
        <v>8665</v>
      </c>
      <c r="B8665" s="3" t="s">
        <v>6328</v>
      </c>
      <c r="C8665" s="3" t="s">
        <v>46</v>
      </c>
      <c r="D8665" s="3">
        <v>2004</v>
      </c>
      <c r="E8665" s="3" t="s">
        <v>31</v>
      </c>
      <c r="F8665" s="3" t="s">
        <v>1681</v>
      </c>
      <c r="G8665" s="3">
        <v>0.08</v>
      </c>
      <c r="H8665" s="3">
        <v>0.06</v>
      </c>
      <c r="I8665" s="3">
        <v>0</v>
      </c>
      <c r="J8665" s="3">
        <v>0.02</v>
      </c>
      <c r="K8665" s="3">
        <v>0.16</v>
      </c>
    </row>
    <row r="8666" spans="1:11" x14ac:dyDescent="0.25">
      <c r="A8666" s="2">
        <v>8666</v>
      </c>
      <c r="B8666" s="2" t="s">
        <v>6329</v>
      </c>
      <c r="C8666" s="2" t="s">
        <v>26</v>
      </c>
      <c r="D8666" s="2">
        <v>2007</v>
      </c>
      <c r="E8666" s="2" t="s">
        <v>24</v>
      </c>
      <c r="F8666" s="2" t="s">
        <v>1203</v>
      </c>
      <c r="G8666" s="2">
        <v>0.13</v>
      </c>
      <c r="H8666" s="2">
        <v>0</v>
      </c>
      <c r="I8666" s="2">
        <v>0.01</v>
      </c>
      <c r="J8666" s="2">
        <v>0.01</v>
      </c>
      <c r="K8666" s="2">
        <v>0.16</v>
      </c>
    </row>
    <row r="8667" spans="1:11" x14ac:dyDescent="0.25">
      <c r="A8667" s="3">
        <v>8667</v>
      </c>
      <c r="B8667" s="3" t="s">
        <v>280</v>
      </c>
      <c r="C8667" s="3" t="s">
        <v>130</v>
      </c>
      <c r="D8667" s="3">
        <v>2010</v>
      </c>
      <c r="E8667" s="3" t="s">
        <v>28</v>
      </c>
      <c r="F8667" s="3" t="s">
        <v>92</v>
      </c>
      <c r="G8667" s="3">
        <v>0.11</v>
      </c>
      <c r="H8667" s="3">
        <v>0.03</v>
      </c>
      <c r="I8667" s="3">
        <v>0</v>
      </c>
      <c r="J8667" s="3">
        <v>0.02</v>
      </c>
      <c r="K8667" s="3">
        <v>0.16</v>
      </c>
    </row>
    <row r="8668" spans="1:11" x14ac:dyDescent="0.2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25">
      <c r="A8669" s="3">
        <v>8669</v>
      </c>
      <c r="B8669" s="3" t="s">
        <v>6331</v>
      </c>
      <c r="C8669" s="3" t="s">
        <v>86</v>
      </c>
      <c r="D8669" s="3">
        <v>1995</v>
      </c>
      <c r="E8669" s="3" t="s">
        <v>31</v>
      </c>
      <c r="F8669" s="3" t="s">
        <v>59</v>
      </c>
      <c r="G8669" s="3">
        <v>0</v>
      </c>
      <c r="H8669" s="3">
        <v>0</v>
      </c>
      <c r="I8669" s="3">
        <v>0.15</v>
      </c>
      <c r="J8669" s="3">
        <v>0.01</v>
      </c>
      <c r="K8669" s="3">
        <v>0.16</v>
      </c>
    </row>
    <row r="8670" spans="1:11" x14ac:dyDescent="0.25">
      <c r="A8670" s="2">
        <v>8670</v>
      </c>
      <c r="B8670" s="2" t="s">
        <v>6332</v>
      </c>
      <c r="C8670" s="2" t="s">
        <v>130</v>
      </c>
      <c r="D8670" s="2">
        <v>2008</v>
      </c>
      <c r="E8670" s="2" t="s">
        <v>212</v>
      </c>
      <c r="F8670" s="2" t="s">
        <v>296</v>
      </c>
      <c r="G8670" s="2">
        <v>0</v>
      </c>
      <c r="H8670" s="2">
        <v>0</v>
      </c>
      <c r="I8670" s="2">
        <v>0.16</v>
      </c>
      <c r="J8670" s="2">
        <v>0</v>
      </c>
      <c r="K8670" s="2">
        <v>0.16</v>
      </c>
    </row>
    <row r="8671" spans="1:11" x14ac:dyDescent="0.25">
      <c r="A8671" s="3">
        <v>8671</v>
      </c>
      <c r="B8671" s="3" t="s">
        <v>1032</v>
      </c>
      <c r="C8671" s="3" t="s">
        <v>147</v>
      </c>
      <c r="D8671" s="3">
        <v>2003</v>
      </c>
      <c r="E8671" s="3" t="s">
        <v>13</v>
      </c>
      <c r="F8671" s="3" t="s">
        <v>110</v>
      </c>
      <c r="G8671" s="3">
        <v>0.12</v>
      </c>
      <c r="H8671" s="3">
        <v>0.03</v>
      </c>
      <c r="I8671" s="3">
        <v>0</v>
      </c>
      <c r="J8671" s="3">
        <v>0</v>
      </c>
      <c r="K8671" s="3">
        <v>0.16</v>
      </c>
    </row>
    <row r="8672" spans="1:11" x14ac:dyDescent="0.2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25">
      <c r="A8673" s="3">
        <v>8673</v>
      </c>
      <c r="B8673" s="3" t="s">
        <v>3986</v>
      </c>
      <c r="C8673" s="3" t="s">
        <v>141</v>
      </c>
      <c r="D8673" s="3">
        <v>2013</v>
      </c>
      <c r="E8673" s="3" t="s">
        <v>212</v>
      </c>
      <c r="F8673" s="3" t="s">
        <v>61</v>
      </c>
      <c r="G8673" s="3">
        <v>0.11</v>
      </c>
      <c r="H8673" s="3">
        <v>0.04</v>
      </c>
      <c r="I8673" s="3">
        <v>0</v>
      </c>
      <c r="J8673" s="3">
        <v>0.01</v>
      </c>
      <c r="K8673" s="3">
        <v>0.16</v>
      </c>
    </row>
    <row r="8674" spans="1:11" x14ac:dyDescent="0.25">
      <c r="A8674" s="2">
        <v>8674</v>
      </c>
      <c r="B8674" s="2" t="s">
        <v>6334</v>
      </c>
      <c r="C8674" s="2" t="s">
        <v>12</v>
      </c>
      <c r="D8674" s="2">
        <v>2010</v>
      </c>
      <c r="E8674" s="2" t="s">
        <v>13</v>
      </c>
      <c r="F8674" s="2" t="s">
        <v>128</v>
      </c>
      <c r="G8674" s="2">
        <v>0.15</v>
      </c>
      <c r="H8674" s="2">
        <v>0</v>
      </c>
      <c r="I8674" s="2">
        <v>0</v>
      </c>
      <c r="J8674" s="2">
        <v>0.01</v>
      </c>
      <c r="K8674" s="2">
        <v>0.16</v>
      </c>
    </row>
    <row r="8675" spans="1:11" x14ac:dyDescent="0.25">
      <c r="A8675" s="3">
        <v>8675</v>
      </c>
      <c r="B8675" s="3" t="s">
        <v>5929</v>
      </c>
      <c r="C8675" s="3" t="s">
        <v>67</v>
      </c>
      <c r="D8675" s="3">
        <v>2014</v>
      </c>
      <c r="E8675" s="3" t="s">
        <v>72</v>
      </c>
      <c r="F8675" s="3" t="s">
        <v>4533</v>
      </c>
      <c r="G8675" s="3">
        <v>0.1</v>
      </c>
      <c r="H8675" s="3">
        <v>0</v>
      </c>
      <c r="I8675" s="3">
        <v>0.04</v>
      </c>
      <c r="J8675" s="3">
        <v>0.02</v>
      </c>
      <c r="K8675" s="3">
        <v>0.16</v>
      </c>
    </row>
    <row r="8676" spans="1:11" x14ac:dyDescent="0.2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2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25">
      <c r="A8678" s="2">
        <v>8678</v>
      </c>
      <c r="B8678" s="2" t="s">
        <v>6336</v>
      </c>
      <c r="C8678" s="2" t="s">
        <v>65</v>
      </c>
      <c r="D8678" s="2">
        <v>2015</v>
      </c>
      <c r="E8678" s="2" t="s">
        <v>22</v>
      </c>
      <c r="F8678" s="2" t="s">
        <v>121</v>
      </c>
      <c r="G8678" s="2">
        <v>0.03</v>
      </c>
      <c r="H8678" s="2">
        <v>0</v>
      </c>
      <c r="I8678" s="2">
        <v>0.12</v>
      </c>
      <c r="J8678" s="2">
        <v>0</v>
      </c>
      <c r="K8678" s="2">
        <v>0.16</v>
      </c>
    </row>
    <row r="8679" spans="1:11" x14ac:dyDescent="0.25">
      <c r="A8679" s="3">
        <v>8679</v>
      </c>
      <c r="B8679" s="3" t="s">
        <v>1638</v>
      </c>
      <c r="C8679" s="3" t="s">
        <v>118</v>
      </c>
      <c r="D8679" s="3">
        <v>2011</v>
      </c>
      <c r="E8679" s="3" t="s">
        <v>18</v>
      </c>
      <c r="F8679" s="3" t="s">
        <v>514</v>
      </c>
      <c r="G8679" s="3">
        <v>0</v>
      </c>
      <c r="H8679" s="3">
        <v>0.13</v>
      </c>
      <c r="I8679" s="3">
        <v>0</v>
      </c>
      <c r="J8679" s="3">
        <v>0.03</v>
      </c>
      <c r="K8679" s="3">
        <v>0.16</v>
      </c>
    </row>
    <row r="8680" spans="1:11" x14ac:dyDescent="0.25">
      <c r="A8680" s="2">
        <v>8680</v>
      </c>
      <c r="B8680" s="2" t="s">
        <v>6337</v>
      </c>
      <c r="C8680" s="2" t="s">
        <v>65</v>
      </c>
      <c r="D8680" s="2">
        <v>2012</v>
      </c>
      <c r="E8680" s="2" t="s">
        <v>28</v>
      </c>
      <c r="F8680" s="2" t="s">
        <v>14</v>
      </c>
      <c r="G8680" s="2">
        <v>0</v>
      </c>
      <c r="H8680" s="2">
        <v>0</v>
      </c>
      <c r="I8680" s="2">
        <v>0.16</v>
      </c>
      <c r="J8680" s="2">
        <v>0</v>
      </c>
      <c r="K8680" s="2">
        <v>0.16</v>
      </c>
    </row>
    <row r="8681" spans="1:11" x14ac:dyDescent="0.25">
      <c r="A8681" s="3">
        <v>8681</v>
      </c>
      <c r="B8681" s="3" t="s">
        <v>4943</v>
      </c>
      <c r="C8681" s="3" t="s">
        <v>39</v>
      </c>
      <c r="D8681" s="3">
        <v>2012</v>
      </c>
      <c r="E8681" s="3" t="s">
        <v>33</v>
      </c>
      <c r="F8681" s="3" t="s">
        <v>184</v>
      </c>
      <c r="G8681" s="3">
        <v>0.11</v>
      </c>
      <c r="H8681" s="3">
        <v>0.04</v>
      </c>
      <c r="I8681" s="3">
        <v>0</v>
      </c>
      <c r="J8681" s="3">
        <v>0.01</v>
      </c>
      <c r="K8681" s="3">
        <v>0.16</v>
      </c>
    </row>
    <row r="8682" spans="1:11" x14ac:dyDescent="0.25">
      <c r="A8682" s="2">
        <v>8682</v>
      </c>
      <c r="B8682" s="2" t="s">
        <v>6288</v>
      </c>
      <c r="C8682" s="2" t="s">
        <v>26</v>
      </c>
      <c r="D8682" s="2">
        <v>2010</v>
      </c>
      <c r="E8682" s="2" t="s">
        <v>43</v>
      </c>
      <c r="F8682" s="2" t="s">
        <v>1137</v>
      </c>
      <c r="G8682" s="2">
        <v>0.15</v>
      </c>
      <c r="H8682" s="2">
        <v>0</v>
      </c>
      <c r="I8682" s="2">
        <v>0</v>
      </c>
      <c r="J8682" s="2">
        <v>0.01</v>
      </c>
      <c r="K8682" s="2">
        <v>0.16</v>
      </c>
    </row>
    <row r="8683" spans="1:11" x14ac:dyDescent="0.25">
      <c r="A8683" s="3">
        <v>8683</v>
      </c>
      <c r="B8683" s="3" t="s">
        <v>1243</v>
      </c>
      <c r="C8683" s="3" t="s">
        <v>12</v>
      </c>
      <c r="D8683" s="3">
        <v>2012</v>
      </c>
      <c r="E8683" s="3" t="s">
        <v>43</v>
      </c>
      <c r="F8683" s="3" t="s">
        <v>385</v>
      </c>
      <c r="G8683" s="3">
        <v>0.12</v>
      </c>
      <c r="H8683" s="3">
        <v>0.02</v>
      </c>
      <c r="I8683" s="3">
        <v>0</v>
      </c>
      <c r="J8683" s="3">
        <v>0.01</v>
      </c>
      <c r="K8683" s="3">
        <v>0.16</v>
      </c>
    </row>
    <row r="8684" spans="1:11" x14ac:dyDescent="0.25">
      <c r="A8684" s="2">
        <v>8684</v>
      </c>
      <c r="B8684" s="2" t="s">
        <v>2845</v>
      </c>
      <c r="C8684" s="2" t="s">
        <v>55</v>
      </c>
      <c r="D8684" s="2">
        <v>2001</v>
      </c>
      <c r="E8684" s="2" t="s">
        <v>18</v>
      </c>
      <c r="F8684" s="2" t="s">
        <v>385</v>
      </c>
      <c r="G8684" s="2">
        <v>0.11</v>
      </c>
      <c r="H8684" s="2">
        <v>0.04</v>
      </c>
      <c r="I8684" s="2">
        <v>0</v>
      </c>
      <c r="J8684" s="2">
        <v>0</v>
      </c>
      <c r="K8684" s="2">
        <v>0.16</v>
      </c>
    </row>
    <row r="8685" spans="1:11" x14ac:dyDescent="0.25">
      <c r="A8685" s="3">
        <v>8685</v>
      </c>
      <c r="B8685" s="3" t="s">
        <v>6338</v>
      </c>
      <c r="C8685" s="3" t="s">
        <v>113</v>
      </c>
      <c r="D8685" s="3">
        <v>2005</v>
      </c>
      <c r="E8685" s="3" t="s">
        <v>31</v>
      </c>
      <c r="F8685" s="3" t="s">
        <v>40</v>
      </c>
      <c r="G8685" s="3">
        <v>0.12</v>
      </c>
      <c r="H8685" s="3">
        <v>0.03</v>
      </c>
      <c r="I8685" s="3">
        <v>0</v>
      </c>
      <c r="J8685" s="3">
        <v>0.01</v>
      </c>
      <c r="K8685" s="3">
        <v>0.16</v>
      </c>
    </row>
    <row r="8686" spans="1:11" x14ac:dyDescent="0.25">
      <c r="A8686" s="2">
        <v>8686</v>
      </c>
      <c r="B8686" s="2" t="s">
        <v>6339</v>
      </c>
      <c r="C8686" s="2" t="s">
        <v>86</v>
      </c>
      <c r="D8686" s="2">
        <v>1996</v>
      </c>
      <c r="E8686" s="2" t="s">
        <v>18</v>
      </c>
      <c r="F8686" s="2" t="s">
        <v>92</v>
      </c>
      <c r="G8686" s="2">
        <v>0.09</v>
      </c>
      <c r="H8686" s="2">
        <v>0.06</v>
      </c>
      <c r="I8686" s="2">
        <v>0</v>
      </c>
      <c r="J8686" s="2">
        <v>0.01</v>
      </c>
      <c r="K8686" s="2">
        <v>0.16</v>
      </c>
    </row>
    <row r="8687" spans="1:11" x14ac:dyDescent="0.25">
      <c r="A8687" s="3">
        <v>8687</v>
      </c>
      <c r="B8687" s="3" t="s">
        <v>1729</v>
      </c>
      <c r="C8687" s="3" t="s">
        <v>26</v>
      </c>
      <c r="D8687" s="3">
        <v>2005</v>
      </c>
      <c r="E8687" s="3" t="s">
        <v>24</v>
      </c>
      <c r="F8687" s="3" t="s">
        <v>92</v>
      </c>
      <c r="G8687" s="3">
        <v>0.1</v>
      </c>
      <c r="H8687" s="3">
        <v>0.02</v>
      </c>
      <c r="I8687" s="3">
        <v>0.03</v>
      </c>
      <c r="J8687" s="3">
        <v>0.01</v>
      </c>
      <c r="K8687" s="3">
        <v>0.16</v>
      </c>
    </row>
    <row r="8688" spans="1:11" x14ac:dyDescent="0.25">
      <c r="A8688" s="2">
        <v>8688</v>
      </c>
      <c r="B8688" s="2" t="s">
        <v>1694</v>
      </c>
      <c r="C8688" s="2" t="s">
        <v>147</v>
      </c>
      <c r="D8688" s="2">
        <v>2002</v>
      </c>
      <c r="E8688" s="2" t="s">
        <v>13</v>
      </c>
      <c r="F8688" s="2" t="s">
        <v>121</v>
      </c>
      <c r="G8688" s="2">
        <v>0.12</v>
      </c>
      <c r="H8688" s="2">
        <v>0.03</v>
      </c>
      <c r="I8688" s="2">
        <v>0</v>
      </c>
      <c r="J8688" s="2">
        <v>0</v>
      </c>
      <c r="K8688" s="2">
        <v>0.16</v>
      </c>
    </row>
    <row r="8689" spans="1:11" x14ac:dyDescent="0.25">
      <c r="A8689" s="3">
        <v>8689</v>
      </c>
      <c r="B8689" s="3" t="s">
        <v>6340</v>
      </c>
      <c r="C8689" s="3" t="s">
        <v>46</v>
      </c>
      <c r="D8689" s="3">
        <v>2007</v>
      </c>
      <c r="E8689" s="3" t="s">
        <v>72</v>
      </c>
      <c r="F8689" s="3" t="s">
        <v>5325</v>
      </c>
      <c r="G8689" s="3">
        <v>0.06</v>
      </c>
      <c r="H8689" s="3">
        <v>0.05</v>
      </c>
      <c r="I8689" s="3">
        <v>0.04</v>
      </c>
      <c r="J8689" s="3">
        <v>0.02</v>
      </c>
      <c r="K8689" s="3">
        <v>0.16</v>
      </c>
    </row>
    <row r="8690" spans="1:11" x14ac:dyDescent="0.25">
      <c r="A8690" s="2">
        <v>8690</v>
      </c>
      <c r="B8690" s="2" t="s">
        <v>3336</v>
      </c>
      <c r="C8690" s="2" t="s">
        <v>113</v>
      </c>
      <c r="D8690" s="2">
        <v>2004</v>
      </c>
      <c r="E8690" s="2" t="s">
        <v>13</v>
      </c>
      <c r="F8690" s="2" t="s">
        <v>110</v>
      </c>
      <c r="G8690" s="2">
        <v>0.12</v>
      </c>
      <c r="H8690" s="2">
        <v>0.03</v>
      </c>
      <c r="I8690" s="2">
        <v>0</v>
      </c>
      <c r="J8690" s="2">
        <v>0.01</v>
      </c>
      <c r="K8690" s="2">
        <v>0.16</v>
      </c>
    </row>
    <row r="8691" spans="1:11" x14ac:dyDescent="0.25">
      <c r="A8691" s="3">
        <v>8691</v>
      </c>
      <c r="B8691" s="3" t="s">
        <v>5236</v>
      </c>
      <c r="C8691" s="3" t="s">
        <v>130</v>
      </c>
      <c r="D8691" s="3">
        <v>2010</v>
      </c>
      <c r="E8691" s="3" t="s">
        <v>13</v>
      </c>
      <c r="F8691" s="3" t="s">
        <v>184</v>
      </c>
      <c r="G8691" s="3">
        <v>0</v>
      </c>
      <c r="H8691" s="3">
        <v>0</v>
      </c>
      <c r="I8691" s="3">
        <v>0.16</v>
      </c>
      <c r="J8691" s="3">
        <v>0</v>
      </c>
      <c r="K8691" s="3">
        <v>0.16</v>
      </c>
    </row>
    <row r="8692" spans="1:11" x14ac:dyDescent="0.2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25">
      <c r="A8693" s="3">
        <v>8693</v>
      </c>
      <c r="B8693" s="3" t="s">
        <v>6342</v>
      </c>
      <c r="C8693" s="3" t="s">
        <v>46</v>
      </c>
      <c r="D8693" s="3">
        <v>2003</v>
      </c>
      <c r="E8693" s="3" t="s">
        <v>31</v>
      </c>
      <c r="F8693" s="3" t="s">
        <v>260</v>
      </c>
      <c r="G8693" s="3">
        <v>0.08</v>
      </c>
      <c r="H8693" s="3">
        <v>0.06</v>
      </c>
      <c r="I8693" s="3">
        <v>0</v>
      </c>
      <c r="J8693" s="3">
        <v>0.02</v>
      </c>
      <c r="K8693" s="3">
        <v>0.16</v>
      </c>
    </row>
    <row r="8694" spans="1:11" x14ac:dyDescent="0.25">
      <c r="A8694" s="2">
        <v>8694</v>
      </c>
      <c r="B8694" s="2" t="s">
        <v>2130</v>
      </c>
      <c r="C8694" s="2" t="s">
        <v>141</v>
      </c>
      <c r="D8694" s="2">
        <v>2014</v>
      </c>
      <c r="E8694" s="2" t="s">
        <v>83</v>
      </c>
      <c r="F8694" s="2" t="s">
        <v>3316</v>
      </c>
      <c r="G8694" s="2">
        <v>0.08</v>
      </c>
      <c r="H8694" s="2">
        <v>0.06</v>
      </c>
      <c r="I8694" s="2">
        <v>0</v>
      </c>
      <c r="J8694" s="2">
        <v>0.01</v>
      </c>
      <c r="K8694" s="2">
        <v>0.16</v>
      </c>
    </row>
    <row r="8695" spans="1:11" x14ac:dyDescent="0.25">
      <c r="A8695" s="3">
        <v>8695</v>
      </c>
      <c r="B8695" s="3" t="s">
        <v>6343</v>
      </c>
      <c r="C8695" s="3" t="s">
        <v>130</v>
      </c>
      <c r="D8695" s="3">
        <v>2011</v>
      </c>
      <c r="E8695" s="3" t="s">
        <v>22</v>
      </c>
      <c r="F8695" s="3" t="s">
        <v>192</v>
      </c>
      <c r="G8695" s="3">
        <v>0</v>
      </c>
      <c r="H8695" s="3">
        <v>0</v>
      </c>
      <c r="I8695" s="3">
        <v>0.16</v>
      </c>
      <c r="J8695" s="3">
        <v>0</v>
      </c>
      <c r="K8695" s="3">
        <v>0.16</v>
      </c>
    </row>
    <row r="8696" spans="1:11" x14ac:dyDescent="0.25">
      <c r="A8696" s="2">
        <v>8696</v>
      </c>
      <c r="B8696" s="2" t="s">
        <v>6344</v>
      </c>
      <c r="C8696" s="2" t="s">
        <v>12</v>
      </c>
      <c r="D8696" s="2">
        <v>2007</v>
      </c>
      <c r="E8696" s="2" t="s">
        <v>24</v>
      </c>
      <c r="F8696" s="2" t="s">
        <v>159</v>
      </c>
      <c r="G8696" s="2">
        <v>0.13</v>
      </c>
      <c r="H8696" s="2">
        <v>0.01</v>
      </c>
      <c r="I8696" s="2">
        <v>0</v>
      </c>
      <c r="J8696" s="2">
        <v>0.01</v>
      </c>
      <c r="K8696" s="2">
        <v>0.16</v>
      </c>
    </row>
    <row r="8697" spans="1:11" x14ac:dyDescent="0.2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25">
      <c r="A8698" s="2">
        <v>8698</v>
      </c>
      <c r="B8698" s="2" t="s">
        <v>6346</v>
      </c>
      <c r="C8698" s="2" t="s">
        <v>65</v>
      </c>
      <c r="D8698" s="2">
        <v>2012</v>
      </c>
      <c r="E8698" s="2" t="s">
        <v>22</v>
      </c>
      <c r="F8698" s="2" t="s">
        <v>296</v>
      </c>
      <c r="G8698" s="2">
        <v>0</v>
      </c>
      <c r="H8698" s="2">
        <v>0</v>
      </c>
      <c r="I8698" s="2">
        <v>0.16</v>
      </c>
      <c r="J8698" s="2">
        <v>0</v>
      </c>
      <c r="K8698" s="2">
        <v>0.16</v>
      </c>
    </row>
    <row r="8699" spans="1:11" x14ac:dyDescent="0.25">
      <c r="A8699" s="3">
        <v>8699</v>
      </c>
      <c r="B8699" s="3" t="s">
        <v>6347</v>
      </c>
      <c r="C8699" s="3" t="s">
        <v>86</v>
      </c>
      <c r="D8699" s="3">
        <v>1996</v>
      </c>
      <c r="E8699" s="3" t="s">
        <v>43</v>
      </c>
      <c r="F8699" s="3" t="s">
        <v>223</v>
      </c>
      <c r="G8699" s="3">
        <v>0.09</v>
      </c>
      <c r="H8699" s="3">
        <v>0.06</v>
      </c>
      <c r="I8699" s="3">
        <v>0</v>
      </c>
      <c r="J8699" s="3">
        <v>0.01</v>
      </c>
      <c r="K8699" s="3">
        <v>0.16</v>
      </c>
    </row>
    <row r="8700" spans="1:11" x14ac:dyDescent="0.25">
      <c r="A8700" s="2">
        <v>8700</v>
      </c>
      <c r="B8700" s="2" t="s">
        <v>1999</v>
      </c>
      <c r="C8700" s="2" t="s">
        <v>118</v>
      </c>
      <c r="D8700" s="2">
        <v>2012</v>
      </c>
      <c r="E8700" s="2" t="s">
        <v>43</v>
      </c>
      <c r="F8700" s="2" t="s">
        <v>2163</v>
      </c>
      <c r="G8700" s="2">
        <v>0.03</v>
      </c>
      <c r="H8700" s="2">
        <v>0.1</v>
      </c>
      <c r="I8700" s="2">
        <v>0</v>
      </c>
      <c r="J8700" s="2">
        <v>0.03</v>
      </c>
      <c r="K8700" s="2">
        <v>0.16</v>
      </c>
    </row>
    <row r="8701" spans="1:11" x14ac:dyDescent="0.2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25">
      <c r="A8702" s="2">
        <v>8702</v>
      </c>
      <c r="B8702" s="2" t="s">
        <v>6349</v>
      </c>
      <c r="C8702" s="2" t="s">
        <v>42</v>
      </c>
      <c r="D8702" s="2">
        <v>2011</v>
      </c>
      <c r="E8702" s="2" t="s">
        <v>28</v>
      </c>
      <c r="F8702" s="2" t="s">
        <v>296</v>
      </c>
      <c r="G8702" s="2">
        <v>0</v>
      </c>
      <c r="H8702" s="2">
        <v>0</v>
      </c>
      <c r="I8702" s="2">
        <v>0.16</v>
      </c>
      <c r="J8702" s="2">
        <v>0</v>
      </c>
      <c r="K8702" s="2">
        <v>0.16</v>
      </c>
    </row>
    <row r="8703" spans="1:11" x14ac:dyDescent="0.2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25">
      <c r="A8704" s="2">
        <v>8704</v>
      </c>
      <c r="B8704" s="2" t="s">
        <v>6351</v>
      </c>
      <c r="C8704" s="2" t="s">
        <v>26</v>
      </c>
      <c r="D8704" s="2">
        <v>2009</v>
      </c>
      <c r="E8704" s="2" t="s">
        <v>33</v>
      </c>
      <c r="F8704" s="2" t="s">
        <v>92</v>
      </c>
      <c r="G8704" s="2">
        <v>0.15</v>
      </c>
      <c r="H8704" s="2">
        <v>0</v>
      </c>
      <c r="I8704" s="2">
        <v>0</v>
      </c>
      <c r="J8704" s="2">
        <v>0.01</v>
      </c>
      <c r="K8704" s="2">
        <v>0.16</v>
      </c>
    </row>
    <row r="8705" spans="1:11" x14ac:dyDescent="0.25">
      <c r="A8705" s="3">
        <v>8705</v>
      </c>
      <c r="B8705" s="3" t="s">
        <v>4645</v>
      </c>
      <c r="C8705" s="3" t="s">
        <v>46</v>
      </c>
      <c r="D8705" s="3">
        <v>2008</v>
      </c>
      <c r="E8705" s="3" t="s">
        <v>28</v>
      </c>
      <c r="F8705" s="3" t="s">
        <v>445</v>
      </c>
      <c r="G8705" s="3">
        <v>0.08</v>
      </c>
      <c r="H8705" s="3">
        <v>0.06</v>
      </c>
      <c r="I8705" s="3">
        <v>0</v>
      </c>
      <c r="J8705" s="3">
        <v>0.02</v>
      </c>
      <c r="K8705" s="3">
        <v>0.16</v>
      </c>
    </row>
    <row r="8706" spans="1:11" x14ac:dyDescent="0.25">
      <c r="A8706" s="2">
        <v>8706</v>
      </c>
      <c r="B8706" s="2" t="s">
        <v>6352</v>
      </c>
      <c r="C8706" s="2" t="s">
        <v>65</v>
      </c>
      <c r="D8706" s="2">
        <v>2011</v>
      </c>
      <c r="E8706" s="2" t="s">
        <v>43</v>
      </c>
      <c r="F8706" s="2" t="s">
        <v>4336</v>
      </c>
      <c r="G8706" s="2">
        <v>0</v>
      </c>
      <c r="H8706" s="2">
        <v>0</v>
      </c>
      <c r="I8706" s="2">
        <v>0.16</v>
      </c>
      <c r="J8706" s="2">
        <v>0</v>
      </c>
      <c r="K8706" s="2">
        <v>0.16</v>
      </c>
    </row>
    <row r="8707" spans="1:11" x14ac:dyDescent="0.2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2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25">
      <c r="A8709" s="3">
        <v>8709</v>
      </c>
      <c r="B8709" s="3" t="s">
        <v>6353</v>
      </c>
      <c r="C8709" s="3" t="s">
        <v>39</v>
      </c>
      <c r="D8709" s="4" t="s">
        <v>225</v>
      </c>
      <c r="E8709" s="3" t="s">
        <v>43</v>
      </c>
      <c r="F8709" s="3" t="s">
        <v>878</v>
      </c>
      <c r="G8709" s="3">
        <v>0.15</v>
      </c>
      <c r="H8709" s="3">
        <v>0</v>
      </c>
      <c r="I8709" s="3">
        <v>0</v>
      </c>
      <c r="J8709" s="3">
        <v>0.01</v>
      </c>
      <c r="K8709" s="3">
        <v>0.16</v>
      </c>
    </row>
    <row r="8710" spans="1:11" x14ac:dyDescent="0.25">
      <c r="A8710" s="2">
        <v>8710</v>
      </c>
      <c r="B8710" s="2" t="s">
        <v>6354</v>
      </c>
      <c r="C8710" s="2" t="s">
        <v>55</v>
      </c>
      <c r="D8710" s="2">
        <v>2002</v>
      </c>
      <c r="E8710" s="2" t="s">
        <v>43</v>
      </c>
      <c r="F8710" s="2" t="s">
        <v>1298</v>
      </c>
      <c r="G8710" s="2">
        <v>0.11</v>
      </c>
      <c r="H8710" s="2">
        <v>0.04</v>
      </c>
      <c r="I8710" s="2">
        <v>0</v>
      </c>
      <c r="J8710" s="2">
        <v>0</v>
      </c>
      <c r="K8710" s="2">
        <v>0.16</v>
      </c>
    </row>
    <row r="8711" spans="1:11" x14ac:dyDescent="0.25">
      <c r="A8711" s="3">
        <v>8711</v>
      </c>
      <c r="B8711" s="3" t="s">
        <v>6355</v>
      </c>
      <c r="C8711" s="3" t="s">
        <v>26</v>
      </c>
      <c r="D8711" s="3">
        <v>2007</v>
      </c>
      <c r="E8711" s="3" t="s">
        <v>24</v>
      </c>
      <c r="F8711" s="3" t="s">
        <v>6356</v>
      </c>
      <c r="G8711" s="3">
        <v>0.13</v>
      </c>
      <c r="H8711" s="3">
        <v>0.01</v>
      </c>
      <c r="I8711" s="3">
        <v>0</v>
      </c>
      <c r="J8711" s="3">
        <v>0.01</v>
      </c>
      <c r="K8711" s="3">
        <v>0.16</v>
      </c>
    </row>
    <row r="8712" spans="1:11" x14ac:dyDescent="0.2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25">
      <c r="A8713" s="3">
        <v>8713</v>
      </c>
      <c r="B8713" s="3" t="s">
        <v>6359</v>
      </c>
      <c r="C8713" s="3" t="s">
        <v>86</v>
      </c>
      <c r="D8713" s="3">
        <v>2000</v>
      </c>
      <c r="E8713" s="3" t="s">
        <v>18</v>
      </c>
      <c r="F8713" s="3" t="s">
        <v>6360</v>
      </c>
      <c r="G8713" s="3">
        <v>0.09</v>
      </c>
      <c r="H8713" s="3">
        <v>0.06</v>
      </c>
      <c r="I8713" s="3">
        <v>0</v>
      </c>
      <c r="J8713" s="3">
        <v>0.01</v>
      </c>
      <c r="K8713" s="3">
        <v>0.16</v>
      </c>
    </row>
    <row r="8714" spans="1:11" x14ac:dyDescent="0.25">
      <c r="A8714" s="2">
        <v>8714</v>
      </c>
      <c r="B8714" s="2" t="s">
        <v>6361</v>
      </c>
      <c r="C8714" s="2" t="s">
        <v>86</v>
      </c>
      <c r="D8714" s="2">
        <v>1996</v>
      </c>
      <c r="E8714" s="2" t="s">
        <v>43</v>
      </c>
      <c r="F8714" s="2" t="s">
        <v>110</v>
      </c>
      <c r="G8714" s="2">
        <v>0.09</v>
      </c>
      <c r="H8714" s="2">
        <v>0.06</v>
      </c>
      <c r="I8714" s="2">
        <v>0</v>
      </c>
      <c r="J8714" s="2">
        <v>0.01</v>
      </c>
      <c r="K8714" s="2">
        <v>0.16</v>
      </c>
    </row>
    <row r="8715" spans="1:11" x14ac:dyDescent="0.25">
      <c r="A8715" s="3">
        <v>8715</v>
      </c>
      <c r="B8715" s="3" t="s">
        <v>2314</v>
      </c>
      <c r="C8715" s="3" t="s">
        <v>12</v>
      </c>
      <c r="D8715" s="3">
        <v>2011</v>
      </c>
      <c r="E8715" s="3" t="s">
        <v>13</v>
      </c>
      <c r="F8715" s="3" t="s">
        <v>44</v>
      </c>
      <c r="G8715" s="3">
        <v>0.05</v>
      </c>
      <c r="H8715" s="3">
        <v>0.09</v>
      </c>
      <c r="I8715" s="3">
        <v>0</v>
      </c>
      <c r="J8715" s="3">
        <v>0.02</v>
      </c>
      <c r="K8715" s="3">
        <v>0.16</v>
      </c>
    </row>
    <row r="8716" spans="1:11" x14ac:dyDescent="0.2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25">
      <c r="A8717" s="3">
        <v>8717</v>
      </c>
      <c r="B8717" s="3" t="s">
        <v>3255</v>
      </c>
      <c r="C8717" s="3" t="s">
        <v>55</v>
      </c>
      <c r="D8717" s="3">
        <v>2002</v>
      </c>
      <c r="E8717" s="3" t="s">
        <v>13</v>
      </c>
      <c r="F8717" s="3" t="s">
        <v>61</v>
      </c>
      <c r="G8717" s="3">
        <v>0.11</v>
      </c>
      <c r="H8717" s="3">
        <v>0.04</v>
      </c>
      <c r="I8717" s="3">
        <v>0</v>
      </c>
      <c r="J8717" s="3">
        <v>0</v>
      </c>
      <c r="K8717" s="3">
        <v>0.16</v>
      </c>
    </row>
    <row r="8718" spans="1:11" x14ac:dyDescent="0.25">
      <c r="A8718" s="2">
        <v>8718</v>
      </c>
      <c r="B8718" s="2" t="s">
        <v>6362</v>
      </c>
      <c r="C8718" s="2" t="s">
        <v>86</v>
      </c>
      <c r="D8718" s="2">
        <v>1999</v>
      </c>
      <c r="E8718" s="2" t="s">
        <v>18</v>
      </c>
      <c r="F8718" s="2" t="s">
        <v>59</v>
      </c>
      <c r="G8718" s="2">
        <v>0.09</v>
      </c>
      <c r="H8718" s="2">
        <v>0.06</v>
      </c>
      <c r="I8718" s="2">
        <v>0</v>
      </c>
      <c r="J8718" s="2">
        <v>0.01</v>
      </c>
      <c r="K8718" s="2">
        <v>0.15</v>
      </c>
    </row>
    <row r="8719" spans="1:11" x14ac:dyDescent="0.25">
      <c r="A8719" s="3">
        <v>8719</v>
      </c>
      <c r="B8719" s="3" t="s">
        <v>6363</v>
      </c>
      <c r="C8719" s="3" t="s">
        <v>86</v>
      </c>
      <c r="D8719" s="3">
        <v>1996</v>
      </c>
      <c r="E8719" s="3" t="s">
        <v>28</v>
      </c>
      <c r="F8719" s="3" t="s">
        <v>59</v>
      </c>
      <c r="G8719" s="3">
        <v>0.02</v>
      </c>
      <c r="H8719" s="3">
        <v>0.01</v>
      </c>
      <c r="I8719" s="3">
        <v>0.12</v>
      </c>
      <c r="J8719" s="3">
        <v>0.01</v>
      </c>
      <c r="K8719" s="3">
        <v>0.15</v>
      </c>
    </row>
    <row r="8720" spans="1:11" x14ac:dyDescent="0.25">
      <c r="A8720" s="2">
        <v>8720</v>
      </c>
      <c r="B8720" s="2" t="s">
        <v>6364</v>
      </c>
      <c r="C8720" s="2" t="s">
        <v>86</v>
      </c>
      <c r="D8720" s="2">
        <v>1997</v>
      </c>
      <c r="E8720" s="2" t="s">
        <v>18</v>
      </c>
      <c r="F8720" s="2" t="s">
        <v>2740</v>
      </c>
      <c r="G8720" s="2">
        <v>0.09</v>
      </c>
      <c r="H8720" s="2">
        <v>0.06</v>
      </c>
      <c r="I8720" s="2">
        <v>0</v>
      </c>
      <c r="J8720" s="2">
        <v>0.01</v>
      </c>
      <c r="K8720" s="2">
        <v>0.15</v>
      </c>
    </row>
    <row r="8721" spans="1:11" x14ac:dyDescent="0.25">
      <c r="A8721" s="3">
        <v>8721</v>
      </c>
      <c r="B8721" s="3" t="s">
        <v>6365</v>
      </c>
      <c r="C8721" s="3" t="s">
        <v>26</v>
      </c>
      <c r="D8721" s="3">
        <v>2007</v>
      </c>
      <c r="E8721" s="3" t="s">
        <v>72</v>
      </c>
      <c r="F8721" s="3" t="s">
        <v>121</v>
      </c>
      <c r="G8721" s="3">
        <v>0.12</v>
      </c>
      <c r="H8721" s="3">
        <v>0.02</v>
      </c>
      <c r="I8721" s="3">
        <v>0</v>
      </c>
      <c r="J8721" s="3">
        <v>0.01</v>
      </c>
      <c r="K8721" s="3">
        <v>0.15</v>
      </c>
    </row>
    <row r="8722" spans="1:11" x14ac:dyDescent="0.25">
      <c r="A8722" s="2">
        <v>8722</v>
      </c>
      <c r="B8722" s="2" t="s">
        <v>6366</v>
      </c>
      <c r="C8722" s="2" t="s">
        <v>12</v>
      </c>
      <c r="D8722" s="2">
        <v>2011</v>
      </c>
      <c r="E8722" s="2" t="s">
        <v>33</v>
      </c>
      <c r="F8722" s="2" t="s">
        <v>1137</v>
      </c>
      <c r="G8722" s="2">
        <v>0.15</v>
      </c>
      <c r="H8722" s="2">
        <v>0</v>
      </c>
      <c r="I8722" s="2">
        <v>0</v>
      </c>
      <c r="J8722" s="2">
        <v>0.01</v>
      </c>
      <c r="K8722" s="2">
        <v>0.15</v>
      </c>
    </row>
    <row r="8723" spans="1:11" x14ac:dyDescent="0.25">
      <c r="A8723" s="3">
        <v>8723</v>
      </c>
      <c r="B8723" s="3" t="s">
        <v>6367</v>
      </c>
      <c r="C8723" s="3" t="s">
        <v>55</v>
      </c>
      <c r="D8723" s="3">
        <v>2003</v>
      </c>
      <c r="E8723" s="3" t="s">
        <v>72</v>
      </c>
      <c r="F8723" s="3" t="s">
        <v>296</v>
      </c>
      <c r="G8723" s="3">
        <v>0.11</v>
      </c>
      <c r="H8723" s="3">
        <v>0.04</v>
      </c>
      <c r="I8723" s="3">
        <v>0</v>
      </c>
      <c r="J8723" s="3">
        <v>0</v>
      </c>
      <c r="K8723" s="3">
        <v>0.15</v>
      </c>
    </row>
    <row r="8724" spans="1:11" x14ac:dyDescent="0.2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25">
      <c r="A8725" s="3">
        <v>8725</v>
      </c>
      <c r="B8725" s="3" t="s">
        <v>6369</v>
      </c>
      <c r="C8725" s="3" t="s">
        <v>39</v>
      </c>
      <c r="D8725" s="3">
        <v>2005</v>
      </c>
      <c r="E8725" s="3" t="s">
        <v>13</v>
      </c>
      <c r="F8725" s="3" t="s">
        <v>110</v>
      </c>
      <c r="G8725" s="3">
        <v>0.11</v>
      </c>
      <c r="H8725" s="3">
        <v>0.02</v>
      </c>
      <c r="I8725" s="3">
        <v>0.01</v>
      </c>
      <c r="J8725" s="3">
        <v>0.01</v>
      </c>
      <c r="K8725" s="3">
        <v>0.15</v>
      </c>
    </row>
    <row r="8726" spans="1:11" x14ac:dyDescent="0.25">
      <c r="A8726" s="2">
        <v>8726</v>
      </c>
      <c r="B8726" s="2" t="s">
        <v>6370</v>
      </c>
      <c r="C8726" s="2" t="s">
        <v>46</v>
      </c>
      <c r="D8726" s="2">
        <v>2001</v>
      </c>
      <c r="E8726" s="2" t="s">
        <v>18</v>
      </c>
      <c r="F8726" s="2" t="s">
        <v>3324</v>
      </c>
      <c r="G8726" s="2">
        <v>0.08</v>
      </c>
      <c r="H8726" s="2">
        <v>0.06</v>
      </c>
      <c r="I8726" s="2">
        <v>0</v>
      </c>
      <c r="J8726" s="2">
        <v>0.02</v>
      </c>
      <c r="K8726" s="2">
        <v>0.15</v>
      </c>
    </row>
    <row r="8727" spans="1:11" x14ac:dyDescent="0.25">
      <c r="A8727" s="3">
        <v>8727</v>
      </c>
      <c r="B8727" s="3" t="s">
        <v>3264</v>
      </c>
      <c r="C8727" s="3" t="s">
        <v>118</v>
      </c>
      <c r="D8727" s="3">
        <v>2011</v>
      </c>
      <c r="E8727" s="3" t="s">
        <v>31</v>
      </c>
      <c r="F8727" s="3" t="s">
        <v>206</v>
      </c>
      <c r="G8727" s="3">
        <v>0.04</v>
      </c>
      <c r="H8727" s="3">
        <v>0.08</v>
      </c>
      <c r="I8727" s="3">
        <v>0</v>
      </c>
      <c r="J8727" s="3">
        <v>0.03</v>
      </c>
      <c r="K8727" s="3">
        <v>0.15</v>
      </c>
    </row>
    <row r="8728" spans="1:11" x14ac:dyDescent="0.25">
      <c r="A8728" s="2">
        <v>8728</v>
      </c>
      <c r="B8728" s="2" t="s">
        <v>5428</v>
      </c>
      <c r="C8728" s="2" t="s">
        <v>39</v>
      </c>
      <c r="D8728" s="2">
        <v>2011</v>
      </c>
      <c r="E8728" s="2" t="s">
        <v>2</v>
      </c>
      <c r="F8728" s="2" t="s">
        <v>385</v>
      </c>
      <c r="G8728" s="2">
        <v>0.1</v>
      </c>
      <c r="H8728" s="2">
        <v>0.04</v>
      </c>
      <c r="I8728" s="2">
        <v>0</v>
      </c>
      <c r="J8728" s="2">
        <v>0.01</v>
      </c>
      <c r="K8728" s="2">
        <v>0.15</v>
      </c>
    </row>
    <row r="8729" spans="1:11" x14ac:dyDescent="0.25">
      <c r="A8729" s="3">
        <v>8729</v>
      </c>
      <c r="B8729" s="3" t="s">
        <v>6371</v>
      </c>
      <c r="C8729" s="3" t="s">
        <v>46</v>
      </c>
      <c r="D8729" s="3">
        <v>2003</v>
      </c>
      <c r="E8729" s="3" t="s">
        <v>31</v>
      </c>
      <c r="F8729" s="3" t="s">
        <v>385</v>
      </c>
      <c r="G8729" s="3">
        <v>0.08</v>
      </c>
      <c r="H8729" s="3">
        <v>0.06</v>
      </c>
      <c r="I8729" s="3">
        <v>0</v>
      </c>
      <c r="J8729" s="3">
        <v>0.02</v>
      </c>
      <c r="K8729" s="3">
        <v>0.15</v>
      </c>
    </row>
    <row r="8730" spans="1:11" x14ac:dyDescent="0.25">
      <c r="A8730" s="2">
        <v>8730</v>
      </c>
      <c r="B8730" s="2" t="s">
        <v>5860</v>
      </c>
      <c r="C8730" s="2" t="s">
        <v>26</v>
      </c>
      <c r="D8730" s="2">
        <v>2009</v>
      </c>
      <c r="E8730" s="2" t="s">
        <v>18</v>
      </c>
      <c r="F8730" s="2" t="s">
        <v>61</v>
      </c>
      <c r="G8730" s="2">
        <v>0.13</v>
      </c>
      <c r="H8730" s="2">
        <v>0.02</v>
      </c>
      <c r="I8730" s="2">
        <v>0</v>
      </c>
      <c r="J8730" s="2">
        <v>0.01</v>
      </c>
      <c r="K8730" s="2">
        <v>0.15</v>
      </c>
    </row>
    <row r="8731" spans="1:11" x14ac:dyDescent="0.2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25">
      <c r="A8732" s="2">
        <v>8732</v>
      </c>
      <c r="B8732" s="2" t="s">
        <v>4760</v>
      </c>
      <c r="C8732" s="2" t="s">
        <v>42</v>
      </c>
      <c r="D8732" s="2">
        <v>2010</v>
      </c>
      <c r="E8732" s="2" t="s">
        <v>43</v>
      </c>
      <c r="F8732" s="2" t="s">
        <v>1203</v>
      </c>
      <c r="G8732" s="2">
        <v>0.08</v>
      </c>
      <c r="H8732" s="2">
        <v>0.05</v>
      </c>
      <c r="I8732" s="2">
        <v>0</v>
      </c>
      <c r="J8732" s="2">
        <v>0.02</v>
      </c>
      <c r="K8732" s="2">
        <v>0.15</v>
      </c>
    </row>
    <row r="8733" spans="1:11" x14ac:dyDescent="0.2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25">
      <c r="A8734" s="2">
        <v>8734</v>
      </c>
      <c r="B8734" s="2" t="s">
        <v>6373</v>
      </c>
      <c r="C8734" s="2" t="s">
        <v>46</v>
      </c>
      <c r="D8734" s="2">
        <v>2001</v>
      </c>
      <c r="E8734" s="2" t="s">
        <v>28</v>
      </c>
      <c r="F8734" s="2" t="s">
        <v>514</v>
      </c>
      <c r="G8734" s="2">
        <v>0.08</v>
      </c>
      <c r="H8734" s="2">
        <v>0.06</v>
      </c>
      <c r="I8734" s="2">
        <v>0</v>
      </c>
      <c r="J8734" s="2">
        <v>0.02</v>
      </c>
      <c r="K8734" s="2">
        <v>0.15</v>
      </c>
    </row>
    <row r="8735" spans="1:11" x14ac:dyDescent="0.2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2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25">
      <c r="A8737" s="3">
        <v>8737</v>
      </c>
      <c r="B8737" s="3" t="s">
        <v>6375</v>
      </c>
      <c r="C8737" s="3" t="s">
        <v>26</v>
      </c>
      <c r="D8737" s="3">
        <v>2008</v>
      </c>
      <c r="E8737" s="3" t="s">
        <v>31</v>
      </c>
      <c r="F8737" s="3" t="s">
        <v>192</v>
      </c>
      <c r="G8737" s="3">
        <v>0.12</v>
      </c>
      <c r="H8737" s="3">
        <v>0.01</v>
      </c>
      <c r="I8737" s="3">
        <v>0.01</v>
      </c>
      <c r="J8737" s="3">
        <v>0.01</v>
      </c>
      <c r="K8737" s="3">
        <v>0.15</v>
      </c>
    </row>
    <row r="8738" spans="1:11" x14ac:dyDescent="0.25">
      <c r="A8738" s="2">
        <v>8738</v>
      </c>
      <c r="B8738" s="2" t="s">
        <v>2023</v>
      </c>
      <c r="C8738" s="2" t="s">
        <v>147</v>
      </c>
      <c r="D8738" s="2">
        <v>2003</v>
      </c>
      <c r="E8738" s="2" t="s">
        <v>18</v>
      </c>
      <c r="F8738" s="2" t="s">
        <v>417</v>
      </c>
      <c r="G8738" s="2">
        <v>0.12</v>
      </c>
      <c r="H8738" s="2">
        <v>0.03</v>
      </c>
      <c r="I8738" s="2">
        <v>0</v>
      </c>
      <c r="J8738" s="2">
        <v>0</v>
      </c>
      <c r="K8738" s="2">
        <v>0.15</v>
      </c>
    </row>
    <row r="8739" spans="1:11" x14ac:dyDescent="0.25">
      <c r="A8739" s="3">
        <v>8739</v>
      </c>
      <c r="B8739" s="3" t="s">
        <v>6376</v>
      </c>
      <c r="C8739" s="3" t="s">
        <v>46</v>
      </c>
      <c r="D8739" s="3">
        <v>2001</v>
      </c>
      <c r="E8739" s="3" t="s">
        <v>18</v>
      </c>
      <c r="F8739" s="3" t="s">
        <v>417</v>
      </c>
      <c r="G8739" s="3">
        <v>0.08</v>
      </c>
      <c r="H8739" s="3">
        <v>0.06</v>
      </c>
      <c r="I8739" s="3">
        <v>0</v>
      </c>
      <c r="J8739" s="3">
        <v>0.02</v>
      </c>
      <c r="K8739" s="3">
        <v>0.15</v>
      </c>
    </row>
    <row r="8740" spans="1:11" x14ac:dyDescent="0.2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25">
      <c r="A8741" s="3">
        <v>8741</v>
      </c>
      <c r="B8741" s="3" t="s">
        <v>6377</v>
      </c>
      <c r="C8741" s="3" t="s">
        <v>26</v>
      </c>
      <c r="D8741" s="3">
        <v>2007</v>
      </c>
      <c r="E8741" s="3" t="s">
        <v>22</v>
      </c>
      <c r="F8741" s="3" t="s">
        <v>296</v>
      </c>
      <c r="G8741" s="3">
        <v>0</v>
      </c>
      <c r="H8741" s="3">
        <v>0</v>
      </c>
      <c r="I8741" s="3">
        <v>0.15</v>
      </c>
      <c r="J8741" s="3">
        <v>0</v>
      </c>
      <c r="K8741" s="3">
        <v>0.15</v>
      </c>
    </row>
    <row r="8742" spans="1:11" x14ac:dyDescent="0.25">
      <c r="A8742" s="2">
        <v>8742</v>
      </c>
      <c r="B8742" s="2" t="s">
        <v>6378</v>
      </c>
      <c r="C8742" s="2" t="s">
        <v>46</v>
      </c>
      <c r="D8742" s="2">
        <v>2004</v>
      </c>
      <c r="E8742" s="2" t="s">
        <v>22</v>
      </c>
      <c r="F8742" s="2" t="s">
        <v>751</v>
      </c>
      <c r="G8742" s="2">
        <v>0.08</v>
      </c>
      <c r="H8742" s="2">
        <v>0.06</v>
      </c>
      <c r="I8742" s="2">
        <v>0</v>
      </c>
      <c r="J8742" s="2">
        <v>0.02</v>
      </c>
      <c r="K8742" s="2">
        <v>0.15</v>
      </c>
    </row>
    <row r="8743" spans="1:11" x14ac:dyDescent="0.25">
      <c r="A8743" s="3">
        <v>8743</v>
      </c>
      <c r="B8743" s="3" t="s">
        <v>6379</v>
      </c>
      <c r="C8743" s="3" t="s">
        <v>113</v>
      </c>
      <c r="D8743" s="3">
        <v>2004</v>
      </c>
      <c r="E8743" s="3" t="s">
        <v>2</v>
      </c>
      <c r="F8743" s="3" t="s">
        <v>40</v>
      </c>
      <c r="G8743" s="3">
        <v>0.12</v>
      </c>
      <c r="H8743" s="3">
        <v>0.03</v>
      </c>
      <c r="I8743" s="3">
        <v>0</v>
      </c>
      <c r="J8743" s="3">
        <v>0.01</v>
      </c>
      <c r="K8743" s="3">
        <v>0.15</v>
      </c>
    </row>
    <row r="8744" spans="1:11" x14ac:dyDescent="0.25">
      <c r="A8744" s="2">
        <v>8744</v>
      </c>
      <c r="B8744" s="2" t="s">
        <v>6001</v>
      </c>
      <c r="C8744" s="2" t="s">
        <v>39</v>
      </c>
      <c r="D8744" s="2">
        <v>2009</v>
      </c>
      <c r="E8744" s="2" t="s">
        <v>212</v>
      </c>
      <c r="F8744" s="2" t="s">
        <v>121</v>
      </c>
      <c r="G8744" s="2">
        <v>0.11</v>
      </c>
      <c r="H8744" s="2">
        <v>0.03</v>
      </c>
      <c r="I8744" s="2">
        <v>0</v>
      </c>
      <c r="J8744" s="2">
        <v>0.01</v>
      </c>
      <c r="K8744" s="2">
        <v>0.15</v>
      </c>
    </row>
    <row r="8745" spans="1:11" x14ac:dyDescent="0.25">
      <c r="A8745" s="3">
        <v>8745</v>
      </c>
      <c r="B8745" s="3" t="s">
        <v>3907</v>
      </c>
      <c r="C8745" s="3" t="s">
        <v>42</v>
      </c>
      <c r="D8745" s="3">
        <v>2009</v>
      </c>
      <c r="E8745" s="3" t="s">
        <v>13</v>
      </c>
      <c r="F8745" s="3" t="s">
        <v>44</v>
      </c>
      <c r="G8745" s="3">
        <v>0.13</v>
      </c>
      <c r="H8745" s="3">
        <v>0.01</v>
      </c>
      <c r="I8745" s="3">
        <v>0</v>
      </c>
      <c r="J8745" s="3">
        <v>0.01</v>
      </c>
      <c r="K8745" s="3">
        <v>0.15</v>
      </c>
    </row>
    <row r="8746" spans="1:11" x14ac:dyDescent="0.2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25">
      <c r="A8747" s="3">
        <v>8747</v>
      </c>
      <c r="B8747" s="3" t="s">
        <v>6072</v>
      </c>
      <c r="C8747" s="3" t="s">
        <v>147</v>
      </c>
      <c r="D8747" s="3">
        <v>2005</v>
      </c>
      <c r="E8747" s="3" t="s">
        <v>2</v>
      </c>
      <c r="F8747" s="3" t="s">
        <v>385</v>
      </c>
      <c r="G8747" s="3">
        <v>0.12</v>
      </c>
      <c r="H8747" s="3">
        <v>0.03</v>
      </c>
      <c r="I8747" s="3">
        <v>0</v>
      </c>
      <c r="J8747" s="3">
        <v>0</v>
      </c>
      <c r="K8747" s="3">
        <v>0.15</v>
      </c>
    </row>
    <row r="8748" spans="1:11" x14ac:dyDescent="0.25">
      <c r="A8748" s="2">
        <v>8748</v>
      </c>
      <c r="B8748" s="2" t="s">
        <v>6380</v>
      </c>
      <c r="C8748" s="2" t="s">
        <v>118</v>
      </c>
      <c r="D8748" s="2">
        <v>2012</v>
      </c>
      <c r="E8748" s="2" t="s">
        <v>83</v>
      </c>
      <c r="F8748" s="2" t="s">
        <v>6381</v>
      </c>
      <c r="G8748" s="2">
        <v>0</v>
      </c>
      <c r="H8748" s="2">
        <v>0.13</v>
      </c>
      <c r="I8748" s="2">
        <v>0</v>
      </c>
      <c r="J8748" s="2">
        <v>0.03</v>
      </c>
      <c r="K8748" s="2">
        <v>0.15</v>
      </c>
    </row>
    <row r="8749" spans="1:11" x14ac:dyDescent="0.25">
      <c r="A8749" s="3">
        <v>8749</v>
      </c>
      <c r="B8749" s="3" t="s">
        <v>6382</v>
      </c>
      <c r="C8749" s="3" t="s">
        <v>65</v>
      </c>
      <c r="D8749" s="3">
        <v>2014</v>
      </c>
      <c r="E8749" s="3" t="s">
        <v>33</v>
      </c>
      <c r="F8749" s="3" t="s">
        <v>1390</v>
      </c>
      <c r="G8749" s="3">
        <v>0.12</v>
      </c>
      <c r="H8749" s="3">
        <v>0.02</v>
      </c>
      <c r="I8749" s="3">
        <v>0</v>
      </c>
      <c r="J8749" s="3">
        <v>0.01</v>
      </c>
      <c r="K8749" s="3">
        <v>0.15</v>
      </c>
    </row>
    <row r="8750" spans="1:11" x14ac:dyDescent="0.25">
      <c r="A8750" s="2">
        <v>8750</v>
      </c>
      <c r="B8750" s="2" t="s">
        <v>6383</v>
      </c>
      <c r="C8750" s="2" t="s">
        <v>147</v>
      </c>
      <c r="D8750" s="2">
        <v>2002</v>
      </c>
      <c r="E8750" s="2" t="s">
        <v>13</v>
      </c>
      <c r="F8750" s="2" t="s">
        <v>110</v>
      </c>
      <c r="G8750" s="2">
        <v>0.12</v>
      </c>
      <c r="H8750" s="2">
        <v>0.03</v>
      </c>
      <c r="I8750" s="2">
        <v>0</v>
      </c>
      <c r="J8750" s="2">
        <v>0</v>
      </c>
      <c r="K8750" s="2">
        <v>0.15</v>
      </c>
    </row>
    <row r="8751" spans="1:11" x14ac:dyDescent="0.25">
      <c r="A8751" s="3">
        <v>8751</v>
      </c>
      <c r="B8751" s="3" t="s">
        <v>1002</v>
      </c>
      <c r="C8751" s="3" t="s">
        <v>147</v>
      </c>
      <c r="D8751" s="3">
        <v>2003</v>
      </c>
      <c r="E8751" s="3" t="s">
        <v>13</v>
      </c>
      <c r="F8751" s="3" t="s">
        <v>110</v>
      </c>
      <c r="G8751" s="3">
        <v>0.12</v>
      </c>
      <c r="H8751" s="3">
        <v>0.03</v>
      </c>
      <c r="I8751" s="3">
        <v>0</v>
      </c>
      <c r="J8751" s="3">
        <v>0</v>
      </c>
      <c r="K8751" s="3">
        <v>0.15</v>
      </c>
    </row>
    <row r="8752" spans="1:11" x14ac:dyDescent="0.25">
      <c r="A8752" s="2">
        <v>8752</v>
      </c>
      <c r="B8752" s="2" t="s">
        <v>4743</v>
      </c>
      <c r="C8752" s="2" t="s">
        <v>147</v>
      </c>
      <c r="D8752" s="2">
        <v>2001</v>
      </c>
      <c r="E8752" s="2" t="s">
        <v>18</v>
      </c>
      <c r="F8752" s="2" t="s">
        <v>417</v>
      </c>
      <c r="G8752" s="2">
        <v>0.12</v>
      </c>
      <c r="H8752" s="2">
        <v>0.03</v>
      </c>
      <c r="I8752" s="2">
        <v>0</v>
      </c>
      <c r="J8752" s="2">
        <v>0</v>
      </c>
      <c r="K8752" s="2">
        <v>0.15</v>
      </c>
    </row>
    <row r="8753" spans="1:11" x14ac:dyDescent="0.25">
      <c r="A8753" s="3">
        <v>8753</v>
      </c>
      <c r="B8753" s="3" t="s">
        <v>5579</v>
      </c>
      <c r="C8753" s="3" t="s">
        <v>141</v>
      </c>
      <c r="D8753" s="3">
        <v>2016</v>
      </c>
      <c r="E8753" s="3" t="s">
        <v>13</v>
      </c>
      <c r="F8753" s="3" t="s">
        <v>110</v>
      </c>
      <c r="G8753" s="3">
        <v>0.13</v>
      </c>
      <c r="H8753" s="3">
        <v>0.01</v>
      </c>
      <c r="I8753" s="3">
        <v>0</v>
      </c>
      <c r="J8753" s="3">
        <v>0.02</v>
      </c>
      <c r="K8753" s="3">
        <v>0.15</v>
      </c>
    </row>
    <row r="8754" spans="1:11" x14ac:dyDescent="0.2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2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25">
      <c r="A8756" s="2">
        <v>8756</v>
      </c>
      <c r="B8756" s="2" t="s">
        <v>6385</v>
      </c>
      <c r="C8756" s="2" t="s">
        <v>46</v>
      </c>
      <c r="D8756" s="2">
        <v>2005</v>
      </c>
      <c r="E8756" s="2" t="s">
        <v>22</v>
      </c>
      <c r="F8756" s="2" t="s">
        <v>128</v>
      </c>
      <c r="G8756" s="2">
        <v>0.08</v>
      </c>
      <c r="H8756" s="2">
        <v>0.06</v>
      </c>
      <c r="I8756" s="2">
        <v>0</v>
      </c>
      <c r="J8756" s="2">
        <v>0.02</v>
      </c>
      <c r="K8756" s="2">
        <v>0.15</v>
      </c>
    </row>
    <row r="8757" spans="1:11" x14ac:dyDescent="0.2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25">
      <c r="A8758" s="2">
        <v>8758</v>
      </c>
      <c r="B8758" s="2" t="s">
        <v>6386</v>
      </c>
      <c r="C8758" s="2" t="s">
        <v>86</v>
      </c>
      <c r="D8758" s="2">
        <v>1999</v>
      </c>
      <c r="E8758" s="2" t="s">
        <v>28</v>
      </c>
      <c r="F8758" s="2" t="s">
        <v>59</v>
      </c>
      <c r="G8758" s="2">
        <v>0.09</v>
      </c>
      <c r="H8758" s="2">
        <v>0.06</v>
      </c>
      <c r="I8758" s="2">
        <v>0</v>
      </c>
      <c r="J8758" s="2">
        <v>0.01</v>
      </c>
      <c r="K8758" s="2">
        <v>0.15</v>
      </c>
    </row>
    <row r="8759" spans="1:11" x14ac:dyDescent="0.2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2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25">
      <c r="A8761" s="3">
        <v>8761</v>
      </c>
      <c r="B8761" s="3" t="s">
        <v>6389</v>
      </c>
      <c r="C8761" s="3" t="s">
        <v>834</v>
      </c>
      <c r="D8761" s="3">
        <v>1996</v>
      </c>
      <c r="E8761" s="3" t="s">
        <v>24</v>
      </c>
      <c r="F8761" s="3" t="s">
        <v>121</v>
      </c>
      <c r="G8761" s="3">
        <v>0</v>
      </c>
      <c r="H8761" s="3">
        <v>0</v>
      </c>
      <c r="I8761" s="3">
        <v>0.15</v>
      </c>
      <c r="J8761" s="3">
        <v>0</v>
      </c>
      <c r="K8761" s="3">
        <v>0.15</v>
      </c>
    </row>
    <row r="8762" spans="1:11" x14ac:dyDescent="0.2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25">
      <c r="A8763" s="3">
        <v>8763</v>
      </c>
      <c r="B8763" s="3" t="s">
        <v>6391</v>
      </c>
      <c r="C8763" s="3" t="s">
        <v>130</v>
      </c>
      <c r="D8763" s="3">
        <v>2006</v>
      </c>
      <c r="E8763" s="3" t="s">
        <v>13</v>
      </c>
      <c r="F8763" s="3" t="s">
        <v>184</v>
      </c>
      <c r="G8763" s="3">
        <v>0</v>
      </c>
      <c r="H8763" s="3">
        <v>0</v>
      </c>
      <c r="I8763" s="3">
        <v>0.15</v>
      </c>
      <c r="J8763" s="3">
        <v>0</v>
      </c>
      <c r="K8763" s="3">
        <v>0.15</v>
      </c>
    </row>
    <row r="8764" spans="1:11" x14ac:dyDescent="0.25">
      <c r="A8764" s="2">
        <v>8764</v>
      </c>
      <c r="B8764" s="2" t="s">
        <v>4046</v>
      </c>
      <c r="C8764" s="2" t="s">
        <v>65</v>
      </c>
      <c r="D8764" s="2">
        <v>2011</v>
      </c>
      <c r="E8764" s="2" t="s">
        <v>43</v>
      </c>
      <c r="F8764" s="2" t="s">
        <v>92</v>
      </c>
      <c r="G8764" s="2">
        <v>0.05</v>
      </c>
      <c r="H8764" s="2">
        <v>0.09</v>
      </c>
      <c r="I8764" s="2">
        <v>0</v>
      </c>
      <c r="J8764" s="2">
        <v>0.02</v>
      </c>
      <c r="K8764" s="2">
        <v>0.15</v>
      </c>
    </row>
    <row r="8765" spans="1:11" x14ac:dyDescent="0.25">
      <c r="A8765" s="3">
        <v>8765</v>
      </c>
      <c r="B8765" s="3" t="s">
        <v>3517</v>
      </c>
      <c r="C8765" s="3" t="s">
        <v>113</v>
      </c>
      <c r="D8765" s="3">
        <v>2004</v>
      </c>
      <c r="E8765" s="3" t="s">
        <v>18</v>
      </c>
      <c r="F8765" s="3" t="s">
        <v>1499</v>
      </c>
      <c r="G8765" s="3">
        <v>0.11</v>
      </c>
      <c r="H8765" s="3">
        <v>0.03</v>
      </c>
      <c r="I8765" s="3">
        <v>0</v>
      </c>
      <c r="J8765" s="3">
        <v>0.01</v>
      </c>
      <c r="K8765" s="3">
        <v>0.15</v>
      </c>
    </row>
    <row r="8766" spans="1:11" x14ac:dyDescent="0.25">
      <c r="A8766" s="2">
        <v>8766</v>
      </c>
      <c r="B8766" s="2" t="s">
        <v>6392</v>
      </c>
      <c r="C8766" s="2" t="s">
        <v>26</v>
      </c>
      <c r="D8766" s="2">
        <v>2010</v>
      </c>
      <c r="E8766" s="2" t="s">
        <v>43</v>
      </c>
      <c r="F8766" s="2" t="s">
        <v>451</v>
      </c>
      <c r="G8766" s="2">
        <v>0.12</v>
      </c>
      <c r="H8766" s="2">
        <v>0.02</v>
      </c>
      <c r="I8766" s="2">
        <v>0</v>
      </c>
      <c r="J8766" s="2">
        <v>0.01</v>
      </c>
      <c r="K8766" s="2">
        <v>0.15</v>
      </c>
    </row>
    <row r="8767" spans="1:11" x14ac:dyDescent="0.25">
      <c r="A8767" s="3">
        <v>8767</v>
      </c>
      <c r="B8767" s="3" t="s">
        <v>4195</v>
      </c>
      <c r="C8767" s="3" t="s">
        <v>42</v>
      </c>
      <c r="D8767" s="3">
        <v>2014</v>
      </c>
      <c r="E8767" s="3" t="s">
        <v>43</v>
      </c>
      <c r="F8767" s="3" t="s">
        <v>192</v>
      </c>
      <c r="G8767" s="3">
        <v>0.05</v>
      </c>
      <c r="H8767" s="3">
        <v>0.06</v>
      </c>
      <c r="I8767" s="3">
        <v>0.02</v>
      </c>
      <c r="J8767" s="3">
        <v>0.02</v>
      </c>
      <c r="K8767" s="3">
        <v>0.15</v>
      </c>
    </row>
    <row r="8768" spans="1:11" x14ac:dyDescent="0.25">
      <c r="A8768" s="2">
        <v>8768</v>
      </c>
      <c r="B8768" s="2" t="s">
        <v>6393</v>
      </c>
      <c r="C8768" s="2" t="s">
        <v>26</v>
      </c>
      <c r="D8768" s="2">
        <v>2009</v>
      </c>
      <c r="E8768" s="2" t="s">
        <v>33</v>
      </c>
      <c r="F8768" s="2" t="s">
        <v>1520</v>
      </c>
      <c r="G8768" s="2">
        <v>0.13</v>
      </c>
      <c r="H8768" s="2">
        <v>0.01</v>
      </c>
      <c r="I8768" s="2">
        <v>0</v>
      </c>
      <c r="J8768" s="2">
        <v>0.01</v>
      </c>
      <c r="K8768" s="2">
        <v>0.15</v>
      </c>
    </row>
    <row r="8769" spans="1:11" x14ac:dyDescent="0.25">
      <c r="A8769" s="3">
        <v>8769</v>
      </c>
      <c r="B8769" s="3" t="s">
        <v>6394</v>
      </c>
      <c r="C8769" s="3" t="s">
        <v>113</v>
      </c>
      <c r="D8769" s="3">
        <v>2005</v>
      </c>
      <c r="E8769" s="3" t="s">
        <v>212</v>
      </c>
      <c r="F8769" s="3" t="s">
        <v>650</v>
      </c>
      <c r="G8769" s="3">
        <v>0.11</v>
      </c>
      <c r="H8769" s="3">
        <v>0.03</v>
      </c>
      <c r="I8769" s="3">
        <v>0</v>
      </c>
      <c r="J8769" s="3">
        <v>0.01</v>
      </c>
      <c r="K8769" s="3">
        <v>0.15</v>
      </c>
    </row>
    <row r="8770" spans="1:11" x14ac:dyDescent="0.2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25">
      <c r="A8771" s="3">
        <v>8771</v>
      </c>
      <c r="B8771" s="3" t="s">
        <v>3607</v>
      </c>
      <c r="C8771" s="3" t="s">
        <v>113</v>
      </c>
      <c r="D8771" s="3">
        <v>2002</v>
      </c>
      <c r="E8771" s="3" t="s">
        <v>43</v>
      </c>
      <c r="F8771" s="3" t="s">
        <v>128</v>
      </c>
      <c r="G8771" s="3">
        <v>0.11</v>
      </c>
      <c r="H8771" s="3">
        <v>0.03</v>
      </c>
      <c r="I8771" s="3">
        <v>0</v>
      </c>
      <c r="J8771" s="3">
        <v>0.01</v>
      </c>
      <c r="K8771" s="3">
        <v>0.15</v>
      </c>
    </row>
    <row r="8772" spans="1:11" x14ac:dyDescent="0.25">
      <c r="A8772" s="2">
        <v>8772</v>
      </c>
      <c r="B8772" s="2" t="s">
        <v>6395</v>
      </c>
      <c r="C8772" s="2" t="s">
        <v>55</v>
      </c>
      <c r="D8772" s="2">
        <v>2005</v>
      </c>
      <c r="E8772" s="2" t="s">
        <v>28</v>
      </c>
      <c r="F8772" s="2" t="s">
        <v>225</v>
      </c>
      <c r="G8772" s="2">
        <v>0.11</v>
      </c>
      <c r="H8772" s="2">
        <v>0.04</v>
      </c>
      <c r="I8772" s="2">
        <v>0</v>
      </c>
      <c r="J8772" s="2">
        <v>0</v>
      </c>
      <c r="K8772" s="2">
        <v>0.15</v>
      </c>
    </row>
    <row r="8773" spans="1:11" x14ac:dyDescent="0.2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25">
      <c r="A8774" s="2">
        <v>8774</v>
      </c>
      <c r="B8774" s="2" t="s">
        <v>4974</v>
      </c>
      <c r="C8774" s="2" t="s">
        <v>147</v>
      </c>
      <c r="D8774" s="2">
        <v>2005</v>
      </c>
      <c r="E8774" s="2" t="s">
        <v>2</v>
      </c>
      <c r="F8774" s="2" t="s">
        <v>385</v>
      </c>
      <c r="G8774" s="2">
        <v>0.12</v>
      </c>
      <c r="H8774" s="2">
        <v>0.03</v>
      </c>
      <c r="I8774" s="2">
        <v>0</v>
      </c>
      <c r="J8774" s="2">
        <v>0</v>
      </c>
      <c r="K8774" s="2">
        <v>0.15</v>
      </c>
    </row>
    <row r="8775" spans="1:11" x14ac:dyDescent="0.25">
      <c r="A8775" s="3">
        <v>8775</v>
      </c>
      <c r="B8775" s="3" t="s">
        <v>6397</v>
      </c>
      <c r="C8775" s="3" t="s">
        <v>86</v>
      </c>
      <c r="D8775" s="3">
        <v>1998</v>
      </c>
      <c r="E8775" s="3" t="s">
        <v>18</v>
      </c>
      <c r="F8775" s="3" t="s">
        <v>179</v>
      </c>
      <c r="G8775" s="3">
        <v>0.09</v>
      </c>
      <c r="H8775" s="3">
        <v>0.06</v>
      </c>
      <c r="I8775" s="3">
        <v>0</v>
      </c>
      <c r="J8775" s="3">
        <v>0.01</v>
      </c>
      <c r="K8775" s="3">
        <v>0.15</v>
      </c>
    </row>
    <row r="8776" spans="1:11" x14ac:dyDescent="0.25">
      <c r="A8776" s="2">
        <v>8776</v>
      </c>
      <c r="B8776" s="2" t="s">
        <v>6398</v>
      </c>
      <c r="C8776" s="2" t="s">
        <v>12</v>
      </c>
      <c r="D8776" s="2">
        <v>2007</v>
      </c>
      <c r="E8776" s="2" t="s">
        <v>43</v>
      </c>
      <c r="F8776" s="2" t="s">
        <v>751</v>
      </c>
      <c r="G8776" s="2">
        <v>0.11</v>
      </c>
      <c r="H8776" s="2">
        <v>0</v>
      </c>
      <c r="I8776" s="2">
        <v>0.04</v>
      </c>
      <c r="J8776" s="2">
        <v>0.01</v>
      </c>
      <c r="K8776" s="2">
        <v>0.15</v>
      </c>
    </row>
    <row r="8777" spans="1:11" x14ac:dyDescent="0.25">
      <c r="A8777" s="3">
        <v>8777</v>
      </c>
      <c r="B8777" s="3" t="s">
        <v>6399</v>
      </c>
      <c r="C8777" s="3" t="s">
        <v>39</v>
      </c>
      <c r="D8777" s="3">
        <v>2006</v>
      </c>
      <c r="E8777" s="3" t="s">
        <v>31</v>
      </c>
      <c r="F8777" s="3" t="s">
        <v>40</v>
      </c>
      <c r="G8777" s="3">
        <v>0.12</v>
      </c>
      <c r="H8777" s="3">
        <v>0.01</v>
      </c>
      <c r="I8777" s="3">
        <v>0.02</v>
      </c>
      <c r="J8777" s="3">
        <v>0.01</v>
      </c>
      <c r="K8777" s="3">
        <v>0.15</v>
      </c>
    </row>
    <row r="8778" spans="1:11" x14ac:dyDescent="0.2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2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2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25">
      <c r="A8781" s="3">
        <v>8781</v>
      </c>
      <c r="B8781" s="3" t="s">
        <v>6402</v>
      </c>
      <c r="C8781" s="3" t="s">
        <v>26</v>
      </c>
      <c r="D8781" s="3">
        <v>2007</v>
      </c>
      <c r="E8781" s="3" t="s">
        <v>212</v>
      </c>
      <c r="F8781" s="3" t="s">
        <v>192</v>
      </c>
      <c r="G8781" s="3">
        <v>0.08</v>
      </c>
      <c r="H8781" s="3">
        <v>0.01</v>
      </c>
      <c r="I8781" s="3">
        <v>0.05</v>
      </c>
      <c r="J8781" s="3">
        <v>0.01</v>
      </c>
      <c r="K8781" s="3">
        <v>0.15</v>
      </c>
    </row>
    <row r="8782" spans="1:11" x14ac:dyDescent="0.2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25">
      <c r="A8783" s="3">
        <v>8783</v>
      </c>
      <c r="B8783" s="3" t="s">
        <v>6403</v>
      </c>
      <c r="C8783" s="3" t="s">
        <v>147</v>
      </c>
      <c r="D8783" s="3">
        <v>2004</v>
      </c>
      <c r="E8783" s="3" t="s">
        <v>31</v>
      </c>
      <c r="F8783" s="3" t="s">
        <v>1059</v>
      </c>
      <c r="G8783" s="3">
        <v>0.12</v>
      </c>
      <c r="H8783" s="3">
        <v>0.03</v>
      </c>
      <c r="I8783" s="3">
        <v>0</v>
      </c>
      <c r="J8783" s="3">
        <v>0</v>
      </c>
      <c r="K8783" s="3">
        <v>0.15</v>
      </c>
    </row>
    <row r="8784" spans="1:11" x14ac:dyDescent="0.25">
      <c r="A8784" s="2">
        <v>8784</v>
      </c>
      <c r="B8784" s="2" t="s">
        <v>6404</v>
      </c>
      <c r="C8784" s="2" t="s">
        <v>12</v>
      </c>
      <c r="D8784" s="2">
        <v>2008</v>
      </c>
      <c r="E8784" s="2" t="s">
        <v>33</v>
      </c>
      <c r="F8784" s="2" t="s">
        <v>650</v>
      </c>
      <c r="G8784" s="2">
        <v>0.13</v>
      </c>
      <c r="H8784" s="2">
        <v>0.01</v>
      </c>
      <c r="I8784" s="2">
        <v>0</v>
      </c>
      <c r="J8784" s="2">
        <v>0.01</v>
      </c>
      <c r="K8784" s="2">
        <v>0.15</v>
      </c>
    </row>
    <row r="8785" spans="1:11" x14ac:dyDescent="0.25">
      <c r="A8785" s="3">
        <v>8785</v>
      </c>
      <c r="B8785" s="3" t="s">
        <v>6405</v>
      </c>
      <c r="C8785" s="3" t="s">
        <v>130</v>
      </c>
      <c r="D8785" s="3">
        <v>2011</v>
      </c>
      <c r="E8785" s="3" t="s">
        <v>83</v>
      </c>
      <c r="F8785" s="3" t="s">
        <v>2850</v>
      </c>
      <c r="G8785" s="3">
        <v>0</v>
      </c>
      <c r="H8785" s="3">
        <v>0</v>
      </c>
      <c r="I8785" s="3">
        <v>0.15</v>
      </c>
      <c r="J8785" s="3">
        <v>0</v>
      </c>
      <c r="K8785" s="3">
        <v>0.15</v>
      </c>
    </row>
    <row r="8786" spans="1:11" x14ac:dyDescent="0.25">
      <c r="A8786" s="2">
        <v>8786</v>
      </c>
      <c r="B8786" s="2" t="s">
        <v>3746</v>
      </c>
      <c r="C8786" s="2" t="s">
        <v>26</v>
      </c>
      <c r="D8786" s="2">
        <v>2006</v>
      </c>
      <c r="E8786" s="2" t="s">
        <v>2</v>
      </c>
      <c r="F8786" s="2" t="s">
        <v>260</v>
      </c>
      <c r="G8786" s="2">
        <v>0.13</v>
      </c>
      <c r="H8786" s="2">
        <v>0.01</v>
      </c>
      <c r="I8786" s="2">
        <v>0</v>
      </c>
      <c r="J8786" s="2">
        <v>0.01</v>
      </c>
      <c r="K8786" s="2">
        <v>0.15</v>
      </c>
    </row>
    <row r="8787" spans="1:11" x14ac:dyDescent="0.25">
      <c r="A8787" s="3">
        <v>8787</v>
      </c>
      <c r="B8787" s="3" t="s">
        <v>6406</v>
      </c>
      <c r="C8787" s="3" t="s">
        <v>46</v>
      </c>
      <c r="D8787" s="3">
        <v>2009</v>
      </c>
      <c r="E8787" s="3" t="s">
        <v>13</v>
      </c>
      <c r="F8787" s="3" t="s">
        <v>184</v>
      </c>
      <c r="G8787" s="3">
        <v>0</v>
      </c>
      <c r="H8787" s="3">
        <v>0</v>
      </c>
      <c r="I8787" s="3">
        <v>0.15</v>
      </c>
      <c r="J8787" s="3">
        <v>0</v>
      </c>
      <c r="K8787" s="3">
        <v>0.15</v>
      </c>
    </row>
    <row r="8788" spans="1:11" x14ac:dyDescent="0.25">
      <c r="A8788" s="2">
        <v>8788</v>
      </c>
      <c r="B8788" s="2" t="s">
        <v>6407</v>
      </c>
      <c r="C8788" s="2" t="s">
        <v>42</v>
      </c>
      <c r="D8788" s="2">
        <v>2007</v>
      </c>
      <c r="E8788" s="2" t="s">
        <v>33</v>
      </c>
      <c r="F8788" s="2" t="s">
        <v>92</v>
      </c>
      <c r="G8788" s="2">
        <v>0.1</v>
      </c>
      <c r="H8788" s="2">
        <v>0.03</v>
      </c>
      <c r="I8788" s="2">
        <v>0</v>
      </c>
      <c r="J8788" s="2">
        <v>0.02</v>
      </c>
      <c r="K8788" s="2">
        <v>0.15</v>
      </c>
    </row>
    <row r="8789" spans="1:11" x14ac:dyDescent="0.2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25">
      <c r="A8790" s="2">
        <v>8790</v>
      </c>
      <c r="B8790" s="2" t="s">
        <v>4653</v>
      </c>
      <c r="C8790" s="2" t="s">
        <v>39</v>
      </c>
      <c r="D8790" s="2">
        <v>2010</v>
      </c>
      <c r="E8790" s="2" t="s">
        <v>43</v>
      </c>
      <c r="F8790" s="2" t="s">
        <v>385</v>
      </c>
      <c r="G8790" s="2">
        <v>0.12</v>
      </c>
      <c r="H8790" s="2">
        <v>0.02</v>
      </c>
      <c r="I8790" s="2">
        <v>0</v>
      </c>
      <c r="J8790" s="2">
        <v>0.01</v>
      </c>
      <c r="K8790" s="2">
        <v>0.15</v>
      </c>
    </row>
    <row r="8791" spans="1:11" x14ac:dyDescent="0.25">
      <c r="A8791" s="3">
        <v>8791</v>
      </c>
      <c r="B8791" s="3" t="s">
        <v>6408</v>
      </c>
      <c r="C8791" s="3" t="s">
        <v>834</v>
      </c>
      <c r="D8791" s="3">
        <v>1997</v>
      </c>
      <c r="E8791" s="3" t="s">
        <v>212</v>
      </c>
      <c r="F8791" s="3" t="s">
        <v>121</v>
      </c>
      <c r="G8791" s="3">
        <v>0</v>
      </c>
      <c r="H8791" s="3">
        <v>0</v>
      </c>
      <c r="I8791" s="3">
        <v>0.15</v>
      </c>
      <c r="J8791" s="3">
        <v>0</v>
      </c>
      <c r="K8791" s="3">
        <v>0.15</v>
      </c>
    </row>
    <row r="8792" spans="1:11" x14ac:dyDescent="0.2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25">
      <c r="A8793" s="3">
        <v>8793</v>
      </c>
      <c r="B8793" s="3" t="s">
        <v>4215</v>
      </c>
      <c r="C8793" s="3" t="s">
        <v>147</v>
      </c>
      <c r="D8793" s="3">
        <v>2003</v>
      </c>
      <c r="E8793" s="3" t="s">
        <v>2</v>
      </c>
      <c r="F8793" s="3" t="s">
        <v>184</v>
      </c>
      <c r="G8793" s="3">
        <v>0.12</v>
      </c>
      <c r="H8793" s="3">
        <v>0.03</v>
      </c>
      <c r="I8793" s="3">
        <v>0</v>
      </c>
      <c r="J8793" s="3">
        <v>0</v>
      </c>
      <c r="K8793" s="3">
        <v>0.15</v>
      </c>
    </row>
    <row r="8794" spans="1:11" x14ac:dyDescent="0.25">
      <c r="A8794" s="2">
        <v>8794</v>
      </c>
      <c r="B8794" s="2" t="s">
        <v>3656</v>
      </c>
      <c r="C8794" s="2" t="s">
        <v>26</v>
      </c>
      <c r="D8794" s="2">
        <v>2005</v>
      </c>
      <c r="E8794" s="2" t="s">
        <v>43</v>
      </c>
      <c r="F8794" s="2" t="s">
        <v>385</v>
      </c>
      <c r="G8794" s="2">
        <v>0.13</v>
      </c>
      <c r="H8794" s="2">
        <v>0.01</v>
      </c>
      <c r="I8794" s="2">
        <v>0</v>
      </c>
      <c r="J8794" s="2">
        <v>0.01</v>
      </c>
      <c r="K8794" s="2">
        <v>0.15</v>
      </c>
    </row>
    <row r="8795" spans="1:11" x14ac:dyDescent="0.2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25">
      <c r="A8796" s="2">
        <v>8796</v>
      </c>
      <c r="B8796" s="2" t="s">
        <v>6410</v>
      </c>
      <c r="C8796" s="2" t="s">
        <v>46</v>
      </c>
      <c r="D8796" s="2">
        <v>2009</v>
      </c>
      <c r="E8796" s="2" t="s">
        <v>43</v>
      </c>
      <c r="F8796" s="2" t="s">
        <v>971</v>
      </c>
      <c r="G8796" s="2">
        <v>0.05</v>
      </c>
      <c r="H8796" s="2">
        <v>0.02</v>
      </c>
      <c r="I8796" s="2">
        <v>0</v>
      </c>
      <c r="J8796" s="2">
        <v>0.08</v>
      </c>
      <c r="K8796" s="2">
        <v>0.15</v>
      </c>
    </row>
    <row r="8797" spans="1:11" x14ac:dyDescent="0.2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2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25">
      <c r="A8799" s="3">
        <v>8799</v>
      </c>
      <c r="B8799" s="3" t="s">
        <v>6413</v>
      </c>
      <c r="C8799" s="3" t="s">
        <v>46</v>
      </c>
      <c r="D8799" s="3">
        <v>2008</v>
      </c>
      <c r="E8799" s="3" t="s">
        <v>13</v>
      </c>
      <c r="F8799" s="3" t="s">
        <v>184</v>
      </c>
      <c r="G8799" s="3">
        <v>0.05</v>
      </c>
      <c r="H8799" s="3">
        <v>0.04</v>
      </c>
      <c r="I8799" s="3">
        <v>0.05</v>
      </c>
      <c r="J8799" s="3">
        <v>0.01</v>
      </c>
      <c r="K8799" s="3">
        <v>0.15</v>
      </c>
    </row>
    <row r="8800" spans="1:11" x14ac:dyDescent="0.25">
      <c r="A8800" s="2">
        <v>8800</v>
      </c>
      <c r="B8800" s="2" t="s">
        <v>6414</v>
      </c>
      <c r="C8800" s="2" t="s">
        <v>55</v>
      </c>
      <c r="D8800" s="2">
        <v>2005</v>
      </c>
      <c r="E8800" s="2" t="s">
        <v>83</v>
      </c>
      <c r="F8800" s="2" t="s">
        <v>385</v>
      </c>
      <c r="G8800" s="2">
        <v>0.11</v>
      </c>
      <c r="H8800" s="2">
        <v>0.04</v>
      </c>
      <c r="I8800" s="2">
        <v>0</v>
      </c>
      <c r="J8800" s="2">
        <v>0</v>
      </c>
      <c r="K8800" s="2">
        <v>0.15</v>
      </c>
    </row>
    <row r="8801" spans="1:11" x14ac:dyDescent="0.25">
      <c r="A8801" s="3">
        <v>8801</v>
      </c>
      <c r="B8801" s="3" t="s">
        <v>6415</v>
      </c>
      <c r="C8801" s="3" t="s">
        <v>65</v>
      </c>
      <c r="D8801" s="3">
        <v>2015</v>
      </c>
      <c r="E8801" s="3" t="s">
        <v>28</v>
      </c>
      <c r="F8801" s="3" t="s">
        <v>192</v>
      </c>
      <c r="G8801" s="3">
        <v>0</v>
      </c>
      <c r="H8801" s="3">
        <v>0</v>
      </c>
      <c r="I8801" s="3">
        <v>0.15</v>
      </c>
      <c r="J8801" s="3">
        <v>0</v>
      </c>
      <c r="K8801" s="3">
        <v>0.15</v>
      </c>
    </row>
    <row r="8802" spans="1:11" x14ac:dyDescent="0.2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25">
      <c r="A8803" s="3">
        <v>8803</v>
      </c>
      <c r="B8803" s="3" t="s">
        <v>6416</v>
      </c>
      <c r="C8803" s="3" t="s">
        <v>65</v>
      </c>
      <c r="D8803" s="3">
        <v>2012</v>
      </c>
      <c r="E8803" s="3" t="s">
        <v>2</v>
      </c>
      <c r="F8803" s="3" t="s">
        <v>296</v>
      </c>
      <c r="G8803" s="3">
        <v>0.08</v>
      </c>
      <c r="H8803" s="3">
        <v>0.02</v>
      </c>
      <c r="I8803" s="3">
        <v>0.04</v>
      </c>
      <c r="J8803" s="3">
        <v>0.01</v>
      </c>
      <c r="K8803" s="3">
        <v>0.15</v>
      </c>
    </row>
    <row r="8804" spans="1:11" x14ac:dyDescent="0.25">
      <c r="A8804" s="2">
        <v>8804</v>
      </c>
      <c r="B8804" s="2" t="s">
        <v>6417</v>
      </c>
      <c r="C8804" s="2" t="s">
        <v>86</v>
      </c>
      <c r="D8804" s="2">
        <v>2000</v>
      </c>
      <c r="E8804" s="2" t="s">
        <v>43</v>
      </c>
      <c r="F8804" s="2" t="s">
        <v>61</v>
      </c>
      <c r="G8804" s="2">
        <v>0.08</v>
      </c>
      <c r="H8804" s="2">
        <v>0.06</v>
      </c>
      <c r="I8804" s="2">
        <v>0</v>
      </c>
      <c r="J8804" s="2">
        <v>0.01</v>
      </c>
      <c r="K8804" s="2">
        <v>0.15</v>
      </c>
    </row>
    <row r="8805" spans="1:11" x14ac:dyDescent="0.2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2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25">
      <c r="A8807" s="3">
        <v>8807</v>
      </c>
      <c r="B8807" s="3" t="s">
        <v>3695</v>
      </c>
      <c r="C8807" s="3" t="s">
        <v>42</v>
      </c>
      <c r="D8807" s="3">
        <v>2007</v>
      </c>
      <c r="E8807" s="3" t="s">
        <v>43</v>
      </c>
      <c r="F8807" s="3" t="s">
        <v>44</v>
      </c>
      <c r="G8807" s="3">
        <v>0.12</v>
      </c>
      <c r="H8807" s="3">
        <v>0.02</v>
      </c>
      <c r="I8807" s="3">
        <v>0</v>
      </c>
      <c r="J8807" s="3">
        <v>0.02</v>
      </c>
      <c r="K8807" s="3">
        <v>0.15</v>
      </c>
    </row>
    <row r="8808" spans="1:11" x14ac:dyDescent="0.25">
      <c r="A8808" s="2">
        <v>8808</v>
      </c>
      <c r="B8808" s="2" t="s">
        <v>6419</v>
      </c>
      <c r="C8808" s="2" t="s">
        <v>12</v>
      </c>
      <c r="D8808" s="2">
        <v>2006</v>
      </c>
      <c r="E8808" s="2" t="s">
        <v>31</v>
      </c>
      <c r="F8808" s="2" t="s">
        <v>2832</v>
      </c>
      <c r="G8808" s="2">
        <v>0.12</v>
      </c>
      <c r="H8808" s="2">
        <v>0.01</v>
      </c>
      <c r="I8808" s="2">
        <v>0</v>
      </c>
      <c r="J8808" s="2">
        <v>0.01</v>
      </c>
      <c r="K8808" s="2">
        <v>0.15</v>
      </c>
    </row>
    <row r="8809" spans="1:11" x14ac:dyDescent="0.25">
      <c r="A8809" s="3">
        <v>8809</v>
      </c>
      <c r="B8809" s="3" t="s">
        <v>870</v>
      </c>
      <c r="C8809" s="3" t="s">
        <v>26</v>
      </c>
      <c r="D8809" s="3">
        <v>2010</v>
      </c>
      <c r="E8809" s="3" t="s">
        <v>43</v>
      </c>
      <c r="F8809" s="3" t="s">
        <v>61</v>
      </c>
      <c r="G8809" s="3">
        <v>0.11</v>
      </c>
      <c r="H8809" s="3">
        <v>0.03</v>
      </c>
      <c r="I8809" s="3">
        <v>0</v>
      </c>
      <c r="J8809" s="3">
        <v>0.01</v>
      </c>
      <c r="K8809" s="3">
        <v>0.15</v>
      </c>
    </row>
    <row r="8810" spans="1:11" x14ac:dyDescent="0.25">
      <c r="A8810" s="2">
        <v>8810</v>
      </c>
      <c r="B8810" s="2" t="s">
        <v>5517</v>
      </c>
      <c r="C8810" s="2" t="s">
        <v>130</v>
      </c>
      <c r="D8810" s="2">
        <v>2012</v>
      </c>
      <c r="E8810" s="2" t="s">
        <v>43</v>
      </c>
      <c r="F8810" s="2" t="s">
        <v>184</v>
      </c>
      <c r="G8810" s="2">
        <v>0</v>
      </c>
      <c r="H8810" s="2">
        <v>0</v>
      </c>
      <c r="I8810" s="2">
        <v>0.15</v>
      </c>
      <c r="J8810" s="2">
        <v>0</v>
      </c>
      <c r="K8810" s="2">
        <v>0.15</v>
      </c>
    </row>
    <row r="8811" spans="1:11" x14ac:dyDescent="0.25">
      <c r="A8811" s="3">
        <v>8811</v>
      </c>
      <c r="B8811" s="3" t="s">
        <v>6420</v>
      </c>
      <c r="C8811" s="3" t="s">
        <v>834</v>
      </c>
      <c r="D8811" s="3">
        <v>1997</v>
      </c>
      <c r="E8811" s="3" t="s">
        <v>72</v>
      </c>
      <c r="F8811" s="3" t="s">
        <v>121</v>
      </c>
      <c r="G8811" s="3">
        <v>0</v>
      </c>
      <c r="H8811" s="3">
        <v>0</v>
      </c>
      <c r="I8811" s="3">
        <v>0.15</v>
      </c>
      <c r="J8811" s="3">
        <v>0</v>
      </c>
      <c r="K8811" s="3">
        <v>0.15</v>
      </c>
    </row>
    <row r="8812" spans="1:11" x14ac:dyDescent="0.25">
      <c r="A8812" s="2">
        <v>8812</v>
      </c>
      <c r="B8812" s="2" t="s">
        <v>6421</v>
      </c>
      <c r="C8812" s="2" t="s">
        <v>48</v>
      </c>
      <c r="D8812" s="2">
        <v>1996</v>
      </c>
      <c r="E8812" s="2" t="s">
        <v>22</v>
      </c>
      <c r="F8812" s="2" t="s">
        <v>124</v>
      </c>
      <c r="G8812" s="2">
        <v>0</v>
      </c>
      <c r="H8812" s="2">
        <v>0</v>
      </c>
      <c r="I8812" s="2">
        <v>0.15</v>
      </c>
      <c r="J8812" s="2">
        <v>0</v>
      </c>
      <c r="K8812" s="2">
        <v>0.15</v>
      </c>
    </row>
    <row r="8813" spans="1:11" x14ac:dyDescent="0.25">
      <c r="A8813" s="3">
        <v>8813</v>
      </c>
      <c r="B8813" s="3" t="s">
        <v>6422</v>
      </c>
      <c r="C8813" s="3" t="s">
        <v>693</v>
      </c>
      <c r="D8813" s="3">
        <v>2014</v>
      </c>
      <c r="E8813" s="3" t="s">
        <v>43</v>
      </c>
      <c r="F8813" s="3" t="s">
        <v>296</v>
      </c>
      <c r="G8813" s="3">
        <v>0</v>
      </c>
      <c r="H8813" s="3">
        <v>0</v>
      </c>
      <c r="I8813" s="3">
        <v>0.15</v>
      </c>
      <c r="J8813" s="3">
        <v>0</v>
      </c>
      <c r="K8813" s="3">
        <v>0.15</v>
      </c>
    </row>
    <row r="8814" spans="1:11" x14ac:dyDescent="0.25">
      <c r="A8814" s="2">
        <v>8814</v>
      </c>
      <c r="B8814" s="2" t="s">
        <v>704</v>
      </c>
      <c r="C8814" s="2" t="s">
        <v>55</v>
      </c>
      <c r="D8814" s="2">
        <v>2003</v>
      </c>
      <c r="E8814" s="2" t="s">
        <v>43</v>
      </c>
      <c r="F8814" s="2" t="s">
        <v>92</v>
      </c>
      <c r="G8814" s="2">
        <v>0.11</v>
      </c>
      <c r="H8814" s="2">
        <v>0.04</v>
      </c>
      <c r="I8814" s="2">
        <v>0</v>
      </c>
      <c r="J8814" s="2">
        <v>0</v>
      </c>
      <c r="K8814" s="2">
        <v>0.15</v>
      </c>
    </row>
    <row r="8815" spans="1:11" x14ac:dyDescent="0.2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25">
      <c r="A8816" s="2">
        <v>8816</v>
      </c>
      <c r="B8816" s="2" t="s">
        <v>6424</v>
      </c>
      <c r="C8816" s="2" t="s">
        <v>147</v>
      </c>
      <c r="D8816" s="2">
        <v>2003</v>
      </c>
      <c r="E8816" s="2" t="s">
        <v>43</v>
      </c>
      <c r="F8816" s="2" t="s">
        <v>1733</v>
      </c>
      <c r="G8816" s="2">
        <v>0.12</v>
      </c>
      <c r="H8816" s="2">
        <v>0.03</v>
      </c>
      <c r="I8816" s="2">
        <v>0</v>
      </c>
      <c r="J8816" s="2">
        <v>0</v>
      </c>
      <c r="K8816" s="2">
        <v>0.15</v>
      </c>
    </row>
    <row r="8817" spans="1:11" x14ac:dyDescent="0.25">
      <c r="A8817" s="3">
        <v>8817</v>
      </c>
      <c r="B8817" s="3" t="s">
        <v>4977</v>
      </c>
      <c r="C8817" s="3" t="s">
        <v>113</v>
      </c>
      <c r="D8817" s="3">
        <v>2003</v>
      </c>
      <c r="E8817" s="3" t="s">
        <v>13</v>
      </c>
      <c r="F8817" s="3" t="s">
        <v>121</v>
      </c>
      <c r="G8817" s="3">
        <v>0.11</v>
      </c>
      <c r="H8817" s="3">
        <v>0.03</v>
      </c>
      <c r="I8817" s="3">
        <v>0</v>
      </c>
      <c r="J8817" s="3">
        <v>0.01</v>
      </c>
      <c r="K8817" s="3">
        <v>0.15</v>
      </c>
    </row>
    <row r="8818" spans="1:11" x14ac:dyDescent="0.25">
      <c r="A8818" s="2">
        <v>8818</v>
      </c>
      <c r="B8818" s="2" t="s">
        <v>6425</v>
      </c>
      <c r="C8818" s="2" t="s">
        <v>113</v>
      </c>
      <c r="D8818" s="2">
        <v>2002</v>
      </c>
      <c r="E8818" s="2" t="s">
        <v>31</v>
      </c>
      <c r="F8818" s="2" t="s">
        <v>44</v>
      </c>
      <c r="G8818" s="2">
        <v>0.11</v>
      </c>
      <c r="H8818" s="2">
        <v>0.03</v>
      </c>
      <c r="I8818" s="2">
        <v>0</v>
      </c>
      <c r="J8818" s="2">
        <v>0.01</v>
      </c>
      <c r="K8818" s="2">
        <v>0.15</v>
      </c>
    </row>
    <row r="8819" spans="1:11" x14ac:dyDescent="0.2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25">
      <c r="A8820" s="2">
        <v>8820</v>
      </c>
      <c r="B8820" s="2" t="s">
        <v>6427</v>
      </c>
      <c r="C8820" s="2" t="s">
        <v>147</v>
      </c>
      <c r="D8820" s="2">
        <v>2005</v>
      </c>
      <c r="E8820" s="2" t="s">
        <v>43</v>
      </c>
      <c r="F8820" s="2" t="s">
        <v>176</v>
      </c>
      <c r="G8820" s="2">
        <v>0.12</v>
      </c>
      <c r="H8820" s="2">
        <v>0.03</v>
      </c>
      <c r="I8820" s="2">
        <v>0</v>
      </c>
      <c r="J8820" s="2">
        <v>0</v>
      </c>
      <c r="K8820" s="2">
        <v>0.15</v>
      </c>
    </row>
    <row r="8821" spans="1:11" x14ac:dyDescent="0.2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25">
      <c r="A8822" s="2">
        <v>8822</v>
      </c>
      <c r="B8822" s="2" t="s">
        <v>6429</v>
      </c>
      <c r="C8822" s="2" t="s">
        <v>26</v>
      </c>
      <c r="D8822" s="2">
        <v>2010</v>
      </c>
      <c r="E8822" s="2" t="s">
        <v>24</v>
      </c>
      <c r="F8822" s="2" t="s">
        <v>5721</v>
      </c>
      <c r="G8822" s="2">
        <v>0.09</v>
      </c>
      <c r="H8822" s="2">
        <v>0.04</v>
      </c>
      <c r="I8822" s="2">
        <v>0</v>
      </c>
      <c r="J8822" s="2">
        <v>0.01</v>
      </c>
      <c r="K8822" s="2">
        <v>0.15</v>
      </c>
    </row>
    <row r="8823" spans="1:11" x14ac:dyDescent="0.25">
      <c r="A8823" s="3">
        <v>8823</v>
      </c>
      <c r="B8823" s="3" t="s">
        <v>3095</v>
      </c>
      <c r="C8823" s="3" t="s">
        <v>42</v>
      </c>
      <c r="D8823" s="3">
        <v>2007</v>
      </c>
      <c r="E8823" s="3" t="s">
        <v>13</v>
      </c>
      <c r="F8823" s="3" t="s">
        <v>110</v>
      </c>
      <c r="G8823" s="3">
        <v>0.12</v>
      </c>
      <c r="H8823" s="3">
        <v>0.02</v>
      </c>
      <c r="I8823" s="3">
        <v>0</v>
      </c>
      <c r="J8823" s="3">
        <v>0.02</v>
      </c>
      <c r="K8823" s="3">
        <v>0.15</v>
      </c>
    </row>
    <row r="8824" spans="1:11" x14ac:dyDescent="0.25">
      <c r="A8824" s="2">
        <v>8824</v>
      </c>
      <c r="B8824" s="2" t="s">
        <v>6430</v>
      </c>
      <c r="C8824" s="2" t="s">
        <v>118</v>
      </c>
      <c r="D8824" s="2">
        <v>2011</v>
      </c>
      <c r="E8824" s="2" t="s">
        <v>33</v>
      </c>
      <c r="F8824" s="2" t="s">
        <v>110</v>
      </c>
      <c r="G8824" s="2">
        <v>0.05</v>
      </c>
      <c r="H8824" s="2">
        <v>0.08</v>
      </c>
      <c r="I8824" s="2">
        <v>0</v>
      </c>
      <c r="J8824" s="2">
        <v>0.02</v>
      </c>
      <c r="K8824" s="2">
        <v>0.15</v>
      </c>
    </row>
    <row r="8825" spans="1:11" x14ac:dyDescent="0.25">
      <c r="A8825" s="3">
        <v>8825</v>
      </c>
      <c r="B8825" s="3" t="s">
        <v>6028</v>
      </c>
      <c r="C8825" s="3" t="s">
        <v>39</v>
      </c>
      <c r="D8825" s="3">
        <v>2011</v>
      </c>
      <c r="E8825" s="3" t="s">
        <v>43</v>
      </c>
      <c r="F8825" s="3" t="s">
        <v>4735</v>
      </c>
      <c r="G8825" s="3">
        <v>0.08</v>
      </c>
      <c r="H8825" s="3">
        <v>0.05</v>
      </c>
      <c r="I8825" s="3">
        <v>0</v>
      </c>
      <c r="J8825" s="3">
        <v>0.01</v>
      </c>
      <c r="K8825" s="3">
        <v>0.15</v>
      </c>
    </row>
    <row r="8826" spans="1:11" x14ac:dyDescent="0.25">
      <c r="A8826" s="2">
        <v>8826</v>
      </c>
      <c r="B8826" s="2" t="s">
        <v>6431</v>
      </c>
      <c r="C8826" s="2" t="s">
        <v>147</v>
      </c>
      <c r="D8826" s="2">
        <v>2006</v>
      </c>
      <c r="E8826" s="2" t="s">
        <v>2</v>
      </c>
      <c r="F8826" s="2" t="s">
        <v>121</v>
      </c>
      <c r="G8826" s="2">
        <v>0.12</v>
      </c>
      <c r="H8826" s="2">
        <v>0.03</v>
      </c>
      <c r="I8826" s="2">
        <v>0</v>
      </c>
      <c r="J8826" s="2">
        <v>0</v>
      </c>
      <c r="K8826" s="2">
        <v>0.15</v>
      </c>
    </row>
    <row r="8827" spans="1:11" x14ac:dyDescent="0.2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25">
      <c r="A8828" s="2">
        <v>8828</v>
      </c>
      <c r="B8828" s="2" t="s">
        <v>2573</v>
      </c>
      <c r="C8828" s="2" t="s">
        <v>86</v>
      </c>
      <c r="D8828" s="2">
        <v>2001</v>
      </c>
      <c r="E8828" s="2" t="s">
        <v>13</v>
      </c>
      <c r="F8828" s="2" t="s">
        <v>110</v>
      </c>
      <c r="G8828" s="2">
        <v>0.08</v>
      </c>
      <c r="H8828" s="2">
        <v>0.06</v>
      </c>
      <c r="I8828" s="2">
        <v>0</v>
      </c>
      <c r="J8828" s="2">
        <v>0.01</v>
      </c>
      <c r="K8828" s="2">
        <v>0.15</v>
      </c>
    </row>
    <row r="8829" spans="1:11" x14ac:dyDescent="0.2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25">
      <c r="A8830" s="2">
        <v>8830</v>
      </c>
      <c r="B8830" s="2" t="s">
        <v>2471</v>
      </c>
      <c r="C8830" s="2" t="s">
        <v>113</v>
      </c>
      <c r="D8830" s="2">
        <v>2004</v>
      </c>
      <c r="E8830" s="2" t="s">
        <v>72</v>
      </c>
      <c r="F8830" s="2" t="s">
        <v>176</v>
      </c>
      <c r="G8830" s="2">
        <v>0.11</v>
      </c>
      <c r="H8830" s="2">
        <v>0.03</v>
      </c>
      <c r="I8830" s="2">
        <v>0</v>
      </c>
      <c r="J8830" s="2">
        <v>0.01</v>
      </c>
      <c r="K8830" s="2">
        <v>0.15</v>
      </c>
    </row>
    <row r="8831" spans="1:11" x14ac:dyDescent="0.25">
      <c r="A8831" s="3">
        <v>8831</v>
      </c>
      <c r="B8831" s="3" t="s">
        <v>6434</v>
      </c>
      <c r="C8831" s="3" t="s">
        <v>39</v>
      </c>
      <c r="D8831" s="3">
        <v>2007</v>
      </c>
      <c r="E8831" s="3" t="s">
        <v>22</v>
      </c>
      <c r="F8831" s="3" t="s">
        <v>192</v>
      </c>
      <c r="G8831" s="3">
        <v>0.13</v>
      </c>
      <c r="H8831" s="3">
        <v>0</v>
      </c>
      <c r="I8831" s="3">
        <v>0.01</v>
      </c>
      <c r="J8831" s="3">
        <v>0.01</v>
      </c>
      <c r="K8831" s="3">
        <v>0.15</v>
      </c>
    </row>
    <row r="8832" spans="1:11" x14ac:dyDescent="0.25">
      <c r="A8832" s="2">
        <v>8832</v>
      </c>
      <c r="B8832" s="2" t="s">
        <v>6435</v>
      </c>
      <c r="C8832" s="2" t="s">
        <v>130</v>
      </c>
      <c r="D8832" s="2">
        <v>2007</v>
      </c>
      <c r="E8832" s="2" t="s">
        <v>83</v>
      </c>
      <c r="F8832" s="2" t="s">
        <v>296</v>
      </c>
      <c r="G8832" s="2">
        <v>0</v>
      </c>
      <c r="H8832" s="2">
        <v>0</v>
      </c>
      <c r="I8832" s="2">
        <v>0.15</v>
      </c>
      <c r="J8832" s="2">
        <v>0</v>
      </c>
      <c r="K8832" s="2">
        <v>0.15</v>
      </c>
    </row>
    <row r="8833" spans="1:11" x14ac:dyDescent="0.25">
      <c r="A8833" s="3">
        <v>8833</v>
      </c>
      <c r="B8833" s="3" t="s">
        <v>6436</v>
      </c>
      <c r="C8833" s="3" t="s">
        <v>113</v>
      </c>
      <c r="D8833" s="3">
        <v>2004</v>
      </c>
      <c r="E8833" s="3" t="s">
        <v>31</v>
      </c>
      <c r="F8833" s="3" t="s">
        <v>128</v>
      </c>
      <c r="G8833" s="3">
        <v>0.11</v>
      </c>
      <c r="H8833" s="3">
        <v>0.03</v>
      </c>
      <c r="I8833" s="3">
        <v>0</v>
      </c>
      <c r="J8833" s="3">
        <v>0.01</v>
      </c>
      <c r="K8833" s="3">
        <v>0.15</v>
      </c>
    </row>
    <row r="8834" spans="1:11" x14ac:dyDescent="0.2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25">
      <c r="A8835" s="3">
        <v>8835</v>
      </c>
      <c r="B8835" s="3" t="s">
        <v>6438</v>
      </c>
      <c r="C8835" s="3" t="s">
        <v>693</v>
      </c>
      <c r="D8835" s="3">
        <v>2013</v>
      </c>
      <c r="E8835" s="3" t="s">
        <v>22</v>
      </c>
      <c r="F8835" s="3" t="s">
        <v>1131</v>
      </c>
      <c r="G8835" s="3">
        <v>0.08</v>
      </c>
      <c r="H8835" s="3">
        <v>0</v>
      </c>
      <c r="I8835" s="3">
        <v>0.04</v>
      </c>
      <c r="J8835" s="3">
        <v>0.02</v>
      </c>
      <c r="K8835" s="3">
        <v>0.15</v>
      </c>
    </row>
    <row r="8836" spans="1:11" x14ac:dyDescent="0.25">
      <c r="A8836" s="2">
        <v>8836</v>
      </c>
      <c r="B8836" s="2" t="s">
        <v>6439</v>
      </c>
      <c r="C8836" s="2" t="s">
        <v>48</v>
      </c>
      <c r="D8836" s="2">
        <v>1991</v>
      </c>
      <c r="E8836" s="2" t="s">
        <v>13</v>
      </c>
      <c r="F8836" s="2" t="s">
        <v>2904</v>
      </c>
      <c r="G8836" s="2">
        <v>0</v>
      </c>
      <c r="H8836" s="2">
        <v>0</v>
      </c>
      <c r="I8836" s="2">
        <v>0.15</v>
      </c>
      <c r="J8836" s="2">
        <v>0</v>
      </c>
      <c r="K8836" s="2">
        <v>0.15</v>
      </c>
    </row>
    <row r="8837" spans="1:11" x14ac:dyDescent="0.2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25">
      <c r="A8838" s="2">
        <v>8838</v>
      </c>
      <c r="B8838" s="2" t="s">
        <v>3899</v>
      </c>
      <c r="C8838" s="2" t="s">
        <v>39</v>
      </c>
      <c r="D8838" s="2">
        <v>2013</v>
      </c>
      <c r="E8838" s="2" t="s">
        <v>31</v>
      </c>
      <c r="F8838" s="2" t="s">
        <v>971</v>
      </c>
      <c r="G8838" s="2">
        <v>0.06</v>
      </c>
      <c r="H8838" s="2">
        <v>0.04</v>
      </c>
      <c r="I8838" s="2">
        <v>0.05</v>
      </c>
      <c r="J8838" s="2">
        <v>0.01</v>
      </c>
      <c r="K8838" s="2">
        <v>0.15</v>
      </c>
    </row>
    <row r="8839" spans="1:11" x14ac:dyDescent="0.25">
      <c r="A8839" s="3">
        <v>8839</v>
      </c>
      <c r="B8839" s="3" t="s">
        <v>3237</v>
      </c>
      <c r="C8839" s="3" t="s">
        <v>12</v>
      </c>
      <c r="D8839" s="3">
        <v>2007</v>
      </c>
      <c r="E8839" s="3" t="s">
        <v>43</v>
      </c>
      <c r="F8839" s="3" t="s">
        <v>61</v>
      </c>
      <c r="G8839" s="3">
        <v>0.13</v>
      </c>
      <c r="H8839" s="3">
        <v>0.01</v>
      </c>
      <c r="I8839" s="3">
        <v>0</v>
      </c>
      <c r="J8839" s="3">
        <v>0.01</v>
      </c>
      <c r="K8839" s="3">
        <v>0.15</v>
      </c>
    </row>
    <row r="8840" spans="1:11" x14ac:dyDescent="0.2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2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2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2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2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25">
      <c r="A8845" s="3">
        <v>8845</v>
      </c>
      <c r="B8845" s="3" t="s">
        <v>6444</v>
      </c>
      <c r="C8845" s="3" t="s">
        <v>67</v>
      </c>
      <c r="D8845" s="3">
        <v>2015</v>
      </c>
      <c r="E8845" s="3" t="s">
        <v>72</v>
      </c>
      <c r="F8845" s="3" t="s">
        <v>296</v>
      </c>
      <c r="G8845" s="3">
        <v>0</v>
      </c>
      <c r="H8845" s="3">
        <v>0.09</v>
      </c>
      <c r="I8845" s="3">
        <v>0.04</v>
      </c>
      <c r="J8845" s="3">
        <v>0.02</v>
      </c>
      <c r="K8845" s="3">
        <v>0.15</v>
      </c>
    </row>
    <row r="8846" spans="1:11" x14ac:dyDescent="0.25">
      <c r="A8846" s="2">
        <v>8846</v>
      </c>
      <c r="B8846" s="2" t="s">
        <v>2299</v>
      </c>
      <c r="C8846" s="2" t="s">
        <v>118</v>
      </c>
      <c r="D8846" s="2">
        <v>2011</v>
      </c>
      <c r="E8846" s="2" t="s">
        <v>43</v>
      </c>
      <c r="F8846" s="2" t="s">
        <v>878</v>
      </c>
      <c r="G8846" s="2">
        <v>0</v>
      </c>
      <c r="H8846" s="2">
        <v>0.13</v>
      </c>
      <c r="I8846" s="2">
        <v>0</v>
      </c>
      <c r="J8846" s="2">
        <v>0.02</v>
      </c>
      <c r="K8846" s="2">
        <v>0.15</v>
      </c>
    </row>
    <row r="8847" spans="1:11" x14ac:dyDescent="0.2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25">
      <c r="A8848" s="2">
        <v>8848</v>
      </c>
      <c r="B8848" s="2" t="s">
        <v>5830</v>
      </c>
      <c r="C8848" s="2" t="s">
        <v>42</v>
      </c>
      <c r="D8848" s="2">
        <v>2015</v>
      </c>
      <c r="E8848" s="2" t="s">
        <v>43</v>
      </c>
      <c r="F8848" s="2" t="s">
        <v>296</v>
      </c>
      <c r="G8848" s="2">
        <v>0</v>
      </c>
      <c r="H8848" s="2">
        <v>0</v>
      </c>
      <c r="I8848" s="2">
        <v>0.15</v>
      </c>
      <c r="J8848" s="2">
        <v>0</v>
      </c>
      <c r="K8848" s="2">
        <v>0.15</v>
      </c>
    </row>
    <row r="8849" spans="1:11" x14ac:dyDescent="0.25">
      <c r="A8849" s="3">
        <v>8849</v>
      </c>
      <c r="B8849" s="3" t="s">
        <v>6446</v>
      </c>
      <c r="C8849" s="3" t="s">
        <v>141</v>
      </c>
      <c r="D8849" s="3">
        <v>2014</v>
      </c>
      <c r="E8849" s="3" t="s">
        <v>28</v>
      </c>
      <c r="F8849" s="3" t="s">
        <v>451</v>
      </c>
      <c r="G8849" s="3">
        <v>0.11</v>
      </c>
      <c r="H8849" s="3">
        <v>0.03</v>
      </c>
      <c r="I8849" s="3">
        <v>0</v>
      </c>
      <c r="J8849" s="3">
        <v>0.01</v>
      </c>
      <c r="K8849" s="3">
        <v>0.15</v>
      </c>
    </row>
    <row r="8850" spans="1:11" x14ac:dyDescent="0.25">
      <c r="A8850" s="2">
        <v>8850</v>
      </c>
      <c r="B8850" s="2" t="s">
        <v>6447</v>
      </c>
      <c r="C8850" s="2" t="s">
        <v>55</v>
      </c>
      <c r="D8850" s="2">
        <v>2004</v>
      </c>
      <c r="E8850" s="2" t="s">
        <v>28</v>
      </c>
      <c r="F8850" s="2" t="s">
        <v>225</v>
      </c>
      <c r="G8850" s="2">
        <v>0.11</v>
      </c>
      <c r="H8850" s="2">
        <v>0.04</v>
      </c>
      <c r="I8850" s="2">
        <v>0</v>
      </c>
      <c r="J8850" s="2">
        <v>0</v>
      </c>
      <c r="K8850" s="2">
        <v>0.15</v>
      </c>
    </row>
    <row r="8851" spans="1:11" x14ac:dyDescent="0.2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25">
      <c r="A8852" s="2">
        <v>8852</v>
      </c>
      <c r="B8852" s="2" t="s">
        <v>6449</v>
      </c>
      <c r="C8852" s="2" t="s">
        <v>693</v>
      </c>
      <c r="D8852" s="2">
        <v>2014</v>
      </c>
      <c r="E8852" s="2" t="s">
        <v>22</v>
      </c>
      <c r="F8852" s="2" t="s">
        <v>2320</v>
      </c>
      <c r="G8852" s="2">
        <v>0.02</v>
      </c>
      <c r="H8852" s="2">
        <v>0</v>
      </c>
      <c r="I8852" s="2">
        <v>0.13</v>
      </c>
      <c r="J8852" s="2">
        <v>0.01</v>
      </c>
      <c r="K8852" s="2">
        <v>0.15</v>
      </c>
    </row>
    <row r="8853" spans="1:11" x14ac:dyDescent="0.25">
      <c r="A8853" s="3">
        <v>8853</v>
      </c>
      <c r="B8853" s="3" t="s">
        <v>1875</v>
      </c>
      <c r="C8853" s="3" t="s">
        <v>147</v>
      </c>
      <c r="D8853" s="3">
        <v>2002</v>
      </c>
      <c r="E8853" s="3" t="s">
        <v>33</v>
      </c>
      <c r="F8853" s="3" t="s">
        <v>1876</v>
      </c>
      <c r="G8853" s="3">
        <v>0.12</v>
      </c>
      <c r="H8853" s="3">
        <v>0.03</v>
      </c>
      <c r="I8853" s="3">
        <v>0</v>
      </c>
      <c r="J8853" s="3">
        <v>0</v>
      </c>
      <c r="K8853" s="3">
        <v>0.15</v>
      </c>
    </row>
    <row r="8854" spans="1:11" x14ac:dyDescent="0.25">
      <c r="A8854" s="2">
        <v>8854</v>
      </c>
      <c r="B8854" s="2" t="s">
        <v>6450</v>
      </c>
      <c r="C8854" s="2" t="s">
        <v>834</v>
      </c>
      <c r="D8854" s="2">
        <v>1995</v>
      </c>
      <c r="E8854" s="2" t="s">
        <v>13</v>
      </c>
      <c r="F8854" s="2" t="s">
        <v>121</v>
      </c>
      <c r="G8854" s="2">
        <v>0</v>
      </c>
      <c r="H8854" s="2">
        <v>0</v>
      </c>
      <c r="I8854" s="2">
        <v>0.15</v>
      </c>
      <c r="J8854" s="2">
        <v>0</v>
      </c>
      <c r="K8854" s="2">
        <v>0.15</v>
      </c>
    </row>
    <row r="8855" spans="1:11" x14ac:dyDescent="0.25">
      <c r="A8855" s="3">
        <v>8855</v>
      </c>
      <c r="B8855" s="3" t="s">
        <v>3132</v>
      </c>
      <c r="C8855" s="3" t="s">
        <v>130</v>
      </c>
      <c r="D8855" s="3">
        <v>2010</v>
      </c>
      <c r="E8855" s="3" t="s">
        <v>43</v>
      </c>
      <c r="F8855" s="3" t="s">
        <v>61</v>
      </c>
      <c r="G8855" s="3">
        <v>0.09</v>
      </c>
      <c r="H8855" s="3">
        <v>0.04</v>
      </c>
      <c r="I8855" s="3">
        <v>0</v>
      </c>
      <c r="J8855" s="3">
        <v>0.03</v>
      </c>
      <c r="K8855" s="3">
        <v>0.15</v>
      </c>
    </row>
    <row r="8856" spans="1:11" x14ac:dyDescent="0.25">
      <c r="A8856" s="2">
        <v>8856</v>
      </c>
      <c r="B8856" s="2" t="s">
        <v>6451</v>
      </c>
      <c r="C8856" s="2" t="s">
        <v>693</v>
      </c>
      <c r="D8856" s="2">
        <v>2014</v>
      </c>
      <c r="E8856" s="2" t="s">
        <v>22</v>
      </c>
      <c r="F8856" s="2" t="s">
        <v>59</v>
      </c>
      <c r="G8856" s="2">
        <v>0</v>
      </c>
      <c r="H8856" s="2">
        <v>0</v>
      </c>
      <c r="I8856" s="2">
        <v>0.15</v>
      </c>
      <c r="J8856" s="2">
        <v>0</v>
      </c>
      <c r="K8856" s="2">
        <v>0.15</v>
      </c>
    </row>
    <row r="8857" spans="1:11" x14ac:dyDescent="0.25">
      <c r="A8857" s="3">
        <v>8857</v>
      </c>
      <c r="B8857" s="3" t="s">
        <v>6452</v>
      </c>
      <c r="C8857" s="3" t="s">
        <v>130</v>
      </c>
      <c r="D8857" s="3">
        <v>2011</v>
      </c>
      <c r="E8857" s="3" t="s">
        <v>22</v>
      </c>
      <c r="F8857" s="3" t="s">
        <v>59</v>
      </c>
      <c r="G8857" s="3">
        <v>0</v>
      </c>
      <c r="H8857" s="3">
        <v>0.04</v>
      </c>
      <c r="I8857" s="3">
        <v>0.09</v>
      </c>
      <c r="J8857" s="3">
        <v>0.02</v>
      </c>
      <c r="K8857" s="3">
        <v>0.15</v>
      </c>
    </row>
    <row r="8858" spans="1:11" x14ac:dyDescent="0.25">
      <c r="A8858" s="2">
        <v>8858</v>
      </c>
      <c r="B8858" s="2" t="s">
        <v>6453</v>
      </c>
      <c r="C8858" s="2" t="s">
        <v>65</v>
      </c>
      <c r="D8858" s="2">
        <v>2015</v>
      </c>
      <c r="E8858" s="2" t="s">
        <v>33</v>
      </c>
      <c r="F8858" s="2" t="s">
        <v>1897</v>
      </c>
      <c r="G8858" s="2">
        <v>0.04</v>
      </c>
      <c r="H8858" s="2">
        <v>0</v>
      </c>
      <c r="I8858" s="2">
        <v>0.1</v>
      </c>
      <c r="J8858" s="2">
        <v>0.01</v>
      </c>
      <c r="K8858" s="2">
        <v>0.15</v>
      </c>
    </row>
    <row r="8859" spans="1:11" x14ac:dyDescent="0.25">
      <c r="A8859" s="3">
        <v>8859</v>
      </c>
      <c r="B8859" s="3" t="s">
        <v>6454</v>
      </c>
      <c r="C8859" s="3" t="s">
        <v>55</v>
      </c>
      <c r="D8859" s="3">
        <v>2005</v>
      </c>
      <c r="E8859" s="3" t="s">
        <v>43</v>
      </c>
      <c r="F8859" s="3" t="s">
        <v>385</v>
      </c>
      <c r="G8859" s="3">
        <v>0.11</v>
      </c>
      <c r="H8859" s="3">
        <v>0.04</v>
      </c>
      <c r="I8859" s="3">
        <v>0</v>
      </c>
      <c r="J8859" s="3">
        <v>0</v>
      </c>
      <c r="K8859" s="3">
        <v>0.15</v>
      </c>
    </row>
    <row r="8860" spans="1:11" x14ac:dyDescent="0.2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2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25">
      <c r="A8862" s="2">
        <v>8862</v>
      </c>
      <c r="B8862" s="2" t="s">
        <v>4232</v>
      </c>
      <c r="C8862" s="2" t="s">
        <v>141</v>
      </c>
      <c r="D8862" s="2">
        <v>2016</v>
      </c>
      <c r="E8862" s="2" t="s">
        <v>2</v>
      </c>
      <c r="F8862" s="2" t="s">
        <v>110</v>
      </c>
      <c r="G8862" s="2">
        <v>0.08</v>
      </c>
      <c r="H8862" s="2">
        <v>0.05</v>
      </c>
      <c r="I8862" s="2">
        <v>0</v>
      </c>
      <c r="J8862" s="2">
        <v>0.02</v>
      </c>
      <c r="K8862" s="2">
        <v>0.15</v>
      </c>
    </row>
    <row r="8863" spans="1:11" x14ac:dyDescent="0.25">
      <c r="A8863" s="3">
        <v>8863</v>
      </c>
      <c r="B8863" s="3" t="s">
        <v>6456</v>
      </c>
      <c r="C8863" s="3" t="s">
        <v>78</v>
      </c>
      <c r="D8863" s="3">
        <v>2001</v>
      </c>
      <c r="E8863" s="3" t="s">
        <v>13</v>
      </c>
      <c r="F8863" s="3" t="s">
        <v>6457</v>
      </c>
      <c r="G8863" s="3">
        <v>0</v>
      </c>
      <c r="H8863" s="3">
        <v>0</v>
      </c>
      <c r="I8863" s="3">
        <v>0.15</v>
      </c>
      <c r="J8863" s="3">
        <v>0</v>
      </c>
      <c r="K8863" s="3">
        <v>0.15</v>
      </c>
    </row>
    <row r="8864" spans="1:11" x14ac:dyDescent="0.25">
      <c r="A8864" s="2">
        <v>8864</v>
      </c>
      <c r="B8864" s="2" t="s">
        <v>6458</v>
      </c>
      <c r="C8864" s="2" t="s">
        <v>78</v>
      </c>
      <c r="D8864" s="2">
        <v>2000</v>
      </c>
      <c r="E8864" s="2" t="s">
        <v>2</v>
      </c>
      <c r="F8864" s="2" t="s">
        <v>3319</v>
      </c>
      <c r="G8864" s="2">
        <v>0</v>
      </c>
      <c r="H8864" s="2">
        <v>0</v>
      </c>
      <c r="I8864" s="2">
        <v>0.09</v>
      </c>
      <c r="J8864" s="2">
        <v>0.06</v>
      </c>
      <c r="K8864" s="2">
        <v>0.15</v>
      </c>
    </row>
    <row r="8865" spans="1:11" x14ac:dyDescent="0.25">
      <c r="A8865" s="3">
        <v>8865</v>
      </c>
      <c r="B8865" s="3" t="s">
        <v>6459</v>
      </c>
      <c r="C8865" s="3" t="s">
        <v>78</v>
      </c>
      <c r="D8865" s="3">
        <v>1997</v>
      </c>
      <c r="E8865" s="3" t="s">
        <v>83</v>
      </c>
      <c r="F8865" s="3" t="s">
        <v>44</v>
      </c>
      <c r="G8865" s="3">
        <v>0.12</v>
      </c>
      <c r="H8865" s="3">
        <v>0.03</v>
      </c>
      <c r="I8865" s="3">
        <v>0</v>
      </c>
      <c r="J8865" s="3">
        <v>0</v>
      </c>
      <c r="K8865" s="3">
        <v>0.15</v>
      </c>
    </row>
    <row r="8866" spans="1:11" x14ac:dyDescent="0.25">
      <c r="A8866" s="2">
        <v>8866</v>
      </c>
      <c r="B8866" s="2" t="s">
        <v>6460</v>
      </c>
      <c r="C8866" s="2" t="s">
        <v>78</v>
      </c>
      <c r="D8866" s="2">
        <v>1997</v>
      </c>
      <c r="E8866" s="2" t="s">
        <v>72</v>
      </c>
      <c r="F8866" s="2" t="s">
        <v>6461</v>
      </c>
      <c r="G8866" s="2">
        <v>0.12</v>
      </c>
      <c r="H8866" s="2">
        <v>0.03</v>
      </c>
      <c r="I8866" s="2">
        <v>0</v>
      </c>
      <c r="J8866" s="2">
        <v>0</v>
      </c>
      <c r="K8866" s="2">
        <v>0.15</v>
      </c>
    </row>
    <row r="8867" spans="1:11" x14ac:dyDescent="0.25">
      <c r="A8867" s="3">
        <v>8867</v>
      </c>
      <c r="B8867" s="3" t="s">
        <v>6462</v>
      </c>
      <c r="C8867" s="3" t="s">
        <v>693</v>
      </c>
      <c r="D8867" s="3">
        <v>2015</v>
      </c>
      <c r="E8867" s="3" t="s">
        <v>22</v>
      </c>
      <c r="F8867" s="3" t="s">
        <v>4495</v>
      </c>
      <c r="G8867" s="3">
        <v>0</v>
      </c>
      <c r="H8867" s="3">
        <v>0</v>
      </c>
      <c r="I8867" s="3">
        <v>0.15</v>
      </c>
      <c r="J8867" s="3">
        <v>0</v>
      </c>
      <c r="K8867" s="3">
        <v>0.15</v>
      </c>
    </row>
    <row r="8868" spans="1:11" x14ac:dyDescent="0.25">
      <c r="A8868" s="2">
        <v>8868</v>
      </c>
      <c r="B8868" s="2" t="s">
        <v>2200</v>
      </c>
      <c r="C8868" s="2" t="s">
        <v>147</v>
      </c>
      <c r="D8868" s="2">
        <v>2002</v>
      </c>
      <c r="E8868" s="2" t="s">
        <v>13</v>
      </c>
      <c r="F8868" s="2" t="s">
        <v>417</v>
      </c>
      <c r="G8868" s="2">
        <v>0.12</v>
      </c>
      <c r="H8868" s="2">
        <v>0.03</v>
      </c>
      <c r="I8868" s="2">
        <v>0</v>
      </c>
      <c r="J8868" s="2">
        <v>0</v>
      </c>
      <c r="K8868" s="2">
        <v>0.15</v>
      </c>
    </row>
    <row r="8869" spans="1:11" x14ac:dyDescent="0.2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2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25">
      <c r="A8871" s="3">
        <v>8871</v>
      </c>
      <c r="B8871" s="3" t="s">
        <v>6464</v>
      </c>
      <c r="C8871" s="3" t="s">
        <v>86</v>
      </c>
      <c r="D8871" s="3">
        <v>1998</v>
      </c>
      <c r="E8871" s="3" t="s">
        <v>43</v>
      </c>
      <c r="F8871" s="3" t="s">
        <v>61</v>
      </c>
      <c r="G8871" s="3">
        <v>0.08</v>
      </c>
      <c r="H8871" s="3">
        <v>0.06</v>
      </c>
      <c r="I8871" s="3">
        <v>0</v>
      </c>
      <c r="J8871" s="3">
        <v>0.01</v>
      </c>
      <c r="K8871" s="3">
        <v>0.15</v>
      </c>
    </row>
    <row r="8872" spans="1:11" x14ac:dyDescent="0.25">
      <c r="A8872" s="2">
        <v>8872</v>
      </c>
      <c r="B8872" s="2" t="s">
        <v>2002</v>
      </c>
      <c r="C8872" s="2" t="s">
        <v>113</v>
      </c>
      <c r="D8872" s="2">
        <v>2002</v>
      </c>
      <c r="E8872" s="2" t="s">
        <v>72</v>
      </c>
      <c r="F8872" s="2" t="s">
        <v>2003</v>
      </c>
      <c r="G8872" s="2">
        <v>0.11</v>
      </c>
      <c r="H8872" s="2">
        <v>0.03</v>
      </c>
      <c r="I8872" s="2">
        <v>0</v>
      </c>
      <c r="J8872" s="2">
        <v>0.01</v>
      </c>
      <c r="K8872" s="2">
        <v>0.15</v>
      </c>
    </row>
    <row r="8873" spans="1:11" x14ac:dyDescent="0.25">
      <c r="A8873" s="3">
        <v>8873</v>
      </c>
      <c r="B8873" s="3" t="s">
        <v>1752</v>
      </c>
      <c r="C8873" s="3" t="s">
        <v>113</v>
      </c>
      <c r="D8873" s="3">
        <v>2003</v>
      </c>
      <c r="E8873" s="3" t="s">
        <v>18</v>
      </c>
      <c r="F8873" s="3" t="s">
        <v>1528</v>
      </c>
      <c r="G8873" s="3">
        <v>0.11</v>
      </c>
      <c r="H8873" s="3">
        <v>0.03</v>
      </c>
      <c r="I8873" s="3">
        <v>0</v>
      </c>
      <c r="J8873" s="3">
        <v>0.01</v>
      </c>
      <c r="K8873" s="3">
        <v>0.15</v>
      </c>
    </row>
    <row r="8874" spans="1:11" x14ac:dyDescent="0.25">
      <c r="A8874" s="2">
        <v>8874</v>
      </c>
      <c r="B8874" s="2" t="s">
        <v>5933</v>
      </c>
      <c r="C8874" s="2" t="s">
        <v>693</v>
      </c>
      <c r="D8874" s="2">
        <v>2016</v>
      </c>
      <c r="E8874" s="2" t="s">
        <v>22</v>
      </c>
      <c r="F8874" s="2" t="s">
        <v>2320</v>
      </c>
      <c r="G8874" s="2">
        <v>0.02</v>
      </c>
      <c r="H8874" s="2">
        <v>0.03</v>
      </c>
      <c r="I8874" s="2">
        <v>0.08</v>
      </c>
      <c r="J8874" s="2">
        <v>0.02</v>
      </c>
      <c r="K8874" s="2">
        <v>0.15</v>
      </c>
    </row>
    <row r="8875" spans="1:11" x14ac:dyDescent="0.25">
      <c r="A8875" s="3">
        <v>8875</v>
      </c>
      <c r="B8875" s="3" t="s">
        <v>6465</v>
      </c>
      <c r="C8875" s="3" t="s">
        <v>12</v>
      </c>
      <c r="D8875" s="3">
        <v>2008</v>
      </c>
      <c r="E8875" s="3" t="s">
        <v>83</v>
      </c>
      <c r="F8875" s="3" t="s">
        <v>5451</v>
      </c>
      <c r="G8875" s="3">
        <v>0.13</v>
      </c>
      <c r="H8875" s="3">
        <v>0.01</v>
      </c>
      <c r="I8875" s="3">
        <v>0</v>
      </c>
      <c r="J8875" s="3">
        <v>0.01</v>
      </c>
      <c r="K8875" s="3">
        <v>0.15</v>
      </c>
    </row>
    <row r="8876" spans="1:11" x14ac:dyDescent="0.25">
      <c r="A8876" s="2">
        <v>8876</v>
      </c>
      <c r="B8876" s="2" t="s">
        <v>3286</v>
      </c>
      <c r="C8876" s="2" t="s">
        <v>12</v>
      </c>
      <c r="D8876" s="2">
        <v>2011</v>
      </c>
      <c r="E8876" s="2" t="s">
        <v>13</v>
      </c>
      <c r="F8876" s="2" t="s">
        <v>121</v>
      </c>
      <c r="G8876" s="2">
        <v>0.05</v>
      </c>
      <c r="H8876" s="2">
        <v>0.08</v>
      </c>
      <c r="I8876" s="2">
        <v>0</v>
      </c>
      <c r="J8876" s="2">
        <v>0.02</v>
      </c>
      <c r="K8876" s="2">
        <v>0.15</v>
      </c>
    </row>
    <row r="8877" spans="1:11" x14ac:dyDescent="0.25">
      <c r="A8877" s="3">
        <v>8877</v>
      </c>
      <c r="B8877" s="3" t="s">
        <v>5258</v>
      </c>
      <c r="C8877" s="3" t="s">
        <v>48</v>
      </c>
      <c r="D8877" s="3">
        <v>1995</v>
      </c>
      <c r="E8877" s="3" t="s">
        <v>24</v>
      </c>
      <c r="F8877" s="3" t="s">
        <v>14</v>
      </c>
      <c r="G8877" s="3">
        <v>0</v>
      </c>
      <c r="H8877" s="3">
        <v>0</v>
      </c>
      <c r="I8877" s="3">
        <v>0.15</v>
      </c>
      <c r="J8877" s="3">
        <v>0</v>
      </c>
      <c r="K8877" s="3">
        <v>0.15</v>
      </c>
    </row>
    <row r="8878" spans="1:11" x14ac:dyDescent="0.2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25">
      <c r="A8879" s="3">
        <v>8879</v>
      </c>
      <c r="B8879" s="3" t="s">
        <v>4722</v>
      </c>
      <c r="C8879" s="3" t="s">
        <v>113</v>
      </c>
      <c r="D8879" s="3">
        <v>2004</v>
      </c>
      <c r="E8879" s="3" t="s">
        <v>31</v>
      </c>
      <c r="F8879" s="3" t="s">
        <v>385</v>
      </c>
      <c r="G8879" s="3">
        <v>0.11</v>
      </c>
      <c r="H8879" s="3">
        <v>0.03</v>
      </c>
      <c r="I8879" s="3">
        <v>0</v>
      </c>
      <c r="J8879" s="3">
        <v>0.01</v>
      </c>
      <c r="K8879" s="3">
        <v>0.15</v>
      </c>
    </row>
    <row r="8880" spans="1:11" x14ac:dyDescent="0.25">
      <c r="A8880" s="2">
        <v>8880</v>
      </c>
      <c r="B8880" s="2" t="s">
        <v>3674</v>
      </c>
      <c r="C8880" s="2" t="s">
        <v>12</v>
      </c>
      <c r="D8880" s="2">
        <v>2007</v>
      </c>
      <c r="E8880" s="2" t="s">
        <v>18</v>
      </c>
      <c r="F8880" s="2" t="s">
        <v>61</v>
      </c>
      <c r="G8880" s="2">
        <v>0.13</v>
      </c>
      <c r="H8880" s="2">
        <v>0</v>
      </c>
      <c r="I8880" s="2">
        <v>0</v>
      </c>
      <c r="J8880" s="2">
        <v>0.01</v>
      </c>
      <c r="K8880" s="2">
        <v>0.15</v>
      </c>
    </row>
    <row r="8881" spans="1:11" x14ac:dyDescent="0.25">
      <c r="A8881" s="3">
        <v>8881</v>
      </c>
      <c r="B8881" s="3" t="s">
        <v>5633</v>
      </c>
      <c r="C8881" s="3" t="s">
        <v>42</v>
      </c>
      <c r="D8881" s="3">
        <v>2007</v>
      </c>
      <c r="E8881" s="3" t="s">
        <v>31</v>
      </c>
      <c r="F8881" s="3" t="s">
        <v>61</v>
      </c>
      <c r="G8881" s="3">
        <v>0.12</v>
      </c>
      <c r="H8881" s="3">
        <v>0.02</v>
      </c>
      <c r="I8881" s="3">
        <v>0</v>
      </c>
      <c r="J8881" s="3">
        <v>0.01</v>
      </c>
      <c r="K8881" s="3">
        <v>0.15</v>
      </c>
    </row>
    <row r="8882" spans="1:11" x14ac:dyDescent="0.25">
      <c r="A8882" s="2">
        <v>8882</v>
      </c>
      <c r="B8882" s="2" t="s">
        <v>2663</v>
      </c>
      <c r="C8882" s="2" t="s">
        <v>113</v>
      </c>
      <c r="D8882" s="2">
        <v>2006</v>
      </c>
      <c r="E8882" s="2" t="s">
        <v>43</v>
      </c>
      <c r="F8882" s="2" t="s">
        <v>385</v>
      </c>
      <c r="G8882" s="2">
        <v>0.11</v>
      </c>
      <c r="H8882" s="2">
        <v>0.03</v>
      </c>
      <c r="I8882" s="2">
        <v>0</v>
      </c>
      <c r="J8882" s="2">
        <v>0.01</v>
      </c>
      <c r="K8882" s="2">
        <v>0.15</v>
      </c>
    </row>
    <row r="8883" spans="1:11" x14ac:dyDescent="0.25">
      <c r="A8883" s="3">
        <v>8883</v>
      </c>
      <c r="B8883" s="3" t="s">
        <v>6467</v>
      </c>
      <c r="C8883" s="3" t="s">
        <v>42</v>
      </c>
      <c r="D8883" s="3">
        <v>2009</v>
      </c>
      <c r="E8883" s="3" t="s">
        <v>13</v>
      </c>
      <c r="F8883" s="3" t="s">
        <v>184</v>
      </c>
      <c r="G8883" s="3">
        <v>0</v>
      </c>
      <c r="H8883" s="3">
        <v>0</v>
      </c>
      <c r="I8883" s="3">
        <v>0.15</v>
      </c>
      <c r="J8883" s="3">
        <v>0</v>
      </c>
      <c r="K8883" s="3">
        <v>0.15</v>
      </c>
    </row>
    <row r="8884" spans="1:11" x14ac:dyDescent="0.2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25">
      <c r="A8885" s="3">
        <v>8885</v>
      </c>
      <c r="B8885" s="3" t="s">
        <v>3591</v>
      </c>
      <c r="C8885" s="3" t="s">
        <v>147</v>
      </c>
      <c r="D8885" s="3">
        <v>2006</v>
      </c>
      <c r="E8885" s="3" t="s">
        <v>43</v>
      </c>
      <c r="F8885" s="3" t="s">
        <v>61</v>
      </c>
      <c r="G8885" s="3">
        <v>0.12</v>
      </c>
      <c r="H8885" s="3">
        <v>0.03</v>
      </c>
      <c r="I8885" s="3">
        <v>0</v>
      </c>
      <c r="J8885" s="3">
        <v>0</v>
      </c>
      <c r="K8885" s="3">
        <v>0.15</v>
      </c>
    </row>
    <row r="8886" spans="1:11" x14ac:dyDescent="0.2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25">
      <c r="A8887" s="3">
        <v>8887</v>
      </c>
      <c r="B8887" s="3" t="s">
        <v>1470</v>
      </c>
      <c r="C8887" s="3" t="s">
        <v>12</v>
      </c>
      <c r="D8887" s="3">
        <v>2007</v>
      </c>
      <c r="E8887" s="3" t="s">
        <v>43</v>
      </c>
      <c r="F8887" s="3" t="s">
        <v>260</v>
      </c>
      <c r="G8887" s="3">
        <v>0.12</v>
      </c>
      <c r="H8887" s="3">
        <v>0.01</v>
      </c>
      <c r="I8887" s="3">
        <v>0</v>
      </c>
      <c r="J8887" s="3">
        <v>0.01</v>
      </c>
      <c r="K8887" s="3">
        <v>0.15</v>
      </c>
    </row>
    <row r="8888" spans="1:11" x14ac:dyDescent="0.2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25">
      <c r="A8889" s="3">
        <v>8889</v>
      </c>
      <c r="B8889" s="3" t="s">
        <v>6471</v>
      </c>
      <c r="C8889" s="3" t="s">
        <v>86</v>
      </c>
      <c r="D8889" s="3">
        <v>1998</v>
      </c>
      <c r="E8889" s="3" t="s">
        <v>212</v>
      </c>
      <c r="F8889" s="3" t="s">
        <v>764</v>
      </c>
      <c r="G8889" s="3">
        <v>0.08</v>
      </c>
      <c r="H8889" s="3">
        <v>0.06</v>
      </c>
      <c r="I8889" s="3">
        <v>0</v>
      </c>
      <c r="J8889" s="3">
        <v>0.01</v>
      </c>
      <c r="K8889" s="3">
        <v>0.15</v>
      </c>
    </row>
    <row r="8890" spans="1:11" x14ac:dyDescent="0.25">
      <c r="A8890" s="2">
        <v>8890</v>
      </c>
      <c r="B8890" s="2" t="s">
        <v>2200</v>
      </c>
      <c r="C8890" s="2" t="s">
        <v>55</v>
      </c>
      <c r="D8890" s="2">
        <v>2002</v>
      </c>
      <c r="E8890" s="2" t="s">
        <v>13</v>
      </c>
      <c r="F8890" s="2" t="s">
        <v>417</v>
      </c>
      <c r="G8890" s="2">
        <v>0.11</v>
      </c>
      <c r="H8890" s="2">
        <v>0.04</v>
      </c>
      <c r="I8890" s="2">
        <v>0</v>
      </c>
      <c r="J8890" s="2">
        <v>0</v>
      </c>
      <c r="K8890" s="2">
        <v>0.15</v>
      </c>
    </row>
    <row r="8891" spans="1:11" x14ac:dyDescent="0.25">
      <c r="A8891" s="3">
        <v>8891</v>
      </c>
      <c r="B8891" s="3" t="s">
        <v>3381</v>
      </c>
      <c r="C8891" s="3" t="s">
        <v>113</v>
      </c>
      <c r="D8891" s="3">
        <v>2004</v>
      </c>
      <c r="E8891" s="3" t="s">
        <v>43</v>
      </c>
      <c r="F8891" s="3" t="s">
        <v>385</v>
      </c>
      <c r="G8891" s="3">
        <v>0.11</v>
      </c>
      <c r="H8891" s="3">
        <v>0.03</v>
      </c>
      <c r="I8891" s="3">
        <v>0</v>
      </c>
      <c r="J8891" s="3">
        <v>0.01</v>
      </c>
      <c r="K8891" s="3">
        <v>0.15</v>
      </c>
    </row>
    <row r="8892" spans="1:11" x14ac:dyDescent="0.2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2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25">
      <c r="A8894" s="2">
        <v>8894</v>
      </c>
      <c r="B8894" s="2" t="s">
        <v>6473</v>
      </c>
      <c r="C8894" s="2" t="s">
        <v>12</v>
      </c>
      <c r="D8894" s="2">
        <v>2011</v>
      </c>
      <c r="E8894" s="2" t="s">
        <v>18</v>
      </c>
      <c r="F8894" s="2" t="s">
        <v>61</v>
      </c>
      <c r="G8894" s="2">
        <v>0.1</v>
      </c>
      <c r="H8894" s="2">
        <v>0.04</v>
      </c>
      <c r="I8894" s="2">
        <v>0</v>
      </c>
      <c r="J8894" s="2">
        <v>0.01</v>
      </c>
      <c r="K8894" s="2">
        <v>0.15</v>
      </c>
    </row>
    <row r="8895" spans="1:11" x14ac:dyDescent="0.25">
      <c r="A8895" s="3">
        <v>8895</v>
      </c>
      <c r="B8895" s="3" t="s">
        <v>6474</v>
      </c>
      <c r="C8895" s="3" t="s">
        <v>42</v>
      </c>
      <c r="D8895" s="3">
        <v>2015</v>
      </c>
      <c r="E8895" s="3" t="s">
        <v>43</v>
      </c>
      <c r="F8895" s="3" t="s">
        <v>184</v>
      </c>
      <c r="G8895" s="3">
        <v>0</v>
      </c>
      <c r="H8895" s="3">
        <v>0</v>
      </c>
      <c r="I8895" s="3">
        <v>0.15</v>
      </c>
      <c r="J8895" s="3">
        <v>0</v>
      </c>
      <c r="K8895" s="3">
        <v>0.15</v>
      </c>
    </row>
    <row r="8896" spans="1:11" x14ac:dyDescent="0.2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25">
      <c r="A8897" s="3">
        <v>8897</v>
      </c>
      <c r="B8897" s="3" t="s">
        <v>6206</v>
      </c>
      <c r="C8897" s="3" t="s">
        <v>147</v>
      </c>
      <c r="D8897" s="3">
        <v>2006</v>
      </c>
      <c r="E8897" s="3" t="s">
        <v>43</v>
      </c>
      <c r="F8897" s="3" t="s">
        <v>296</v>
      </c>
      <c r="G8897" s="3">
        <v>0.11</v>
      </c>
      <c r="H8897" s="3">
        <v>0.03</v>
      </c>
      <c r="I8897" s="3">
        <v>0</v>
      </c>
      <c r="J8897" s="3">
        <v>0</v>
      </c>
      <c r="K8897" s="3">
        <v>0.15</v>
      </c>
    </row>
    <row r="8898" spans="1:11" x14ac:dyDescent="0.25">
      <c r="A8898" s="2">
        <v>8898</v>
      </c>
      <c r="B8898" s="2" t="s">
        <v>6476</v>
      </c>
      <c r="C8898" s="2" t="s">
        <v>55</v>
      </c>
      <c r="D8898" s="2">
        <v>2004</v>
      </c>
      <c r="E8898" s="2" t="s">
        <v>28</v>
      </c>
      <c r="F8898" s="2" t="s">
        <v>225</v>
      </c>
      <c r="G8898" s="2">
        <v>0.11</v>
      </c>
      <c r="H8898" s="2">
        <v>0.04</v>
      </c>
      <c r="I8898" s="2">
        <v>0</v>
      </c>
      <c r="J8898" s="2">
        <v>0</v>
      </c>
      <c r="K8898" s="2">
        <v>0.15</v>
      </c>
    </row>
    <row r="8899" spans="1:11" x14ac:dyDescent="0.2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25">
      <c r="A8900" s="2">
        <v>8900</v>
      </c>
      <c r="B8900" s="2" t="s">
        <v>6477</v>
      </c>
      <c r="C8900" s="2" t="s">
        <v>147</v>
      </c>
      <c r="D8900" s="2">
        <v>2005</v>
      </c>
      <c r="E8900" s="2" t="s">
        <v>83</v>
      </c>
      <c r="F8900" s="2" t="s">
        <v>14</v>
      </c>
      <c r="G8900" s="2">
        <v>0.11</v>
      </c>
      <c r="H8900" s="2">
        <v>0.03</v>
      </c>
      <c r="I8900" s="2">
        <v>0</v>
      </c>
      <c r="J8900" s="2">
        <v>0</v>
      </c>
      <c r="K8900" s="2">
        <v>0.15</v>
      </c>
    </row>
    <row r="8901" spans="1:11" x14ac:dyDescent="0.2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25">
      <c r="A8902" s="2">
        <v>8902</v>
      </c>
      <c r="B8902" s="2" t="s">
        <v>6479</v>
      </c>
      <c r="C8902" s="2" t="s">
        <v>86</v>
      </c>
      <c r="D8902" s="2">
        <v>1998</v>
      </c>
      <c r="E8902" s="2" t="s">
        <v>72</v>
      </c>
      <c r="F8902" s="2" t="s">
        <v>59</v>
      </c>
      <c r="G8902" s="2">
        <v>0.08</v>
      </c>
      <c r="H8902" s="2">
        <v>0.06</v>
      </c>
      <c r="I8902" s="2">
        <v>0</v>
      </c>
      <c r="J8902" s="2">
        <v>0.01</v>
      </c>
      <c r="K8902" s="2">
        <v>0.15</v>
      </c>
    </row>
    <row r="8903" spans="1:11" x14ac:dyDescent="0.2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25">
      <c r="A8904" s="2">
        <v>8904</v>
      </c>
      <c r="B8904" s="2" t="s">
        <v>1730</v>
      </c>
      <c r="C8904" s="2" t="s">
        <v>55</v>
      </c>
      <c r="D8904" s="2">
        <v>2002</v>
      </c>
      <c r="E8904" s="2" t="s">
        <v>72</v>
      </c>
      <c r="F8904" s="2" t="s">
        <v>176</v>
      </c>
      <c r="G8904" s="2">
        <v>0.11</v>
      </c>
      <c r="H8904" s="2">
        <v>0.04</v>
      </c>
      <c r="I8904" s="2">
        <v>0</v>
      </c>
      <c r="J8904" s="2">
        <v>0</v>
      </c>
      <c r="K8904" s="2">
        <v>0.15</v>
      </c>
    </row>
    <row r="8905" spans="1:11" x14ac:dyDescent="0.25">
      <c r="A8905" s="3">
        <v>8905</v>
      </c>
      <c r="B8905" s="3" t="s">
        <v>6481</v>
      </c>
      <c r="C8905" s="3" t="s">
        <v>26</v>
      </c>
      <c r="D8905" s="3">
        <v>2008</v>
      </c>
      <c r="E8905" s="3" t="s">
        <v>22</v>
      </c>
      <c r="F8905" s="3" t="s">
        <v>971</v>
      </c>
      <c r="G8905" s="3">
        <v>0.13</v>
      </c>
      <c r="H8905" s="3">
        <v>0</v>
      </c>
      <c r="I8905" s="3">
        <v>0</v>
      </c>
      <c r="J8905" s="3">
        <v>0.01</v>
      </c>
      <c r="K8905" s="3">
        <v>0.15</v>
      </c>
    </row>
    <row r="8906" spans="1:11" x14ac:dyDescent="0.25">
      <c r="A8906" s="2">
        <v>8906</v>
      </c>
      <c r="B8906" s="2" t="s">
        <v>6482</v>
      </c>
      <c r="C8906" s="2" t="s">
        <v>834</v>
      </c>
      <c r="D8906" s="2">
        <v>1997</v>
      </c>
      <c r="E8906" s="2" t="s">
        <v>31</v>
      </c>
      <c r="F8906" s="2" t="s">
        <v>296</v>
      </c>
      <c r="G8906" s="2">
        <v>0</v>
      </c>
      <c r="H8906" s="2">
        <v>0</v>
      </c>
      <c r="I8906" s="2">
        <v>0.15</v>
      </c>
      <c r="J8906" s="2">
        <v>0</v>
      </c>
      <c r="K8906" s="2">
        <v>0.15</v>
      </c>
    </row>
    <row r="8907" spans="1:11" x14ac:dyDescent="0.2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25">
      <c r="A8908" s="2">
        <v>8908</v>
      </c>
      <c r="B8908" s="2" t="s">
        <v>2591</v>
      </c>
      <c r="C8908" s="2" t="s">
        <v>67</v>
      </c>
      <c r="D8908" s="2">
        <v>2014</v>
      </c>
      <c r="E8908" s="2" t="s">
        <v>43</v>
      </c>
      <c r="F8908" s="2" t="s">
        <v>751</v>
      </c>
      <c r="G8908" s="2">
        <v>0.04</v>
      </c>
      <c r="H8908" s="2">
        <v>0.05</v>
      </c>
      <c r="I8908" s="2">
        <v>0.04</v>
      </c>
      <c r="J8908" s="2">
        <v>0.02</v>
      </c>
      <c r="K8908" s="2">
        <v>0.15</v>
      </c>
    </row>
    <row r="8909" spans="1:11" x14ac:dyDescent="0.2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25">
      <c r="A8910" s="2">
        <v>8910</v>
      </c>
      <c r="B8910" s="2" t="s">
        <v>805</v>
      </c>
      <c r="C8910" s="2" t="s">
        <v>186</v>
      </c>
      <c r="D8910" s="2">
        <v>1993</v>
      </c>
      <c r="E8910" s="2" t="s">
        <v>72</v>
      </c>
      <c r="F8910" s="2" t="s">
        <v>176</v>
      </c>
      <c r="G8910" s="2">
        <v>0</v>
      </c>
      <c r="H8910" s="2">
        <v>0</v>
      </c>
      <c r="I8910" s="2">
        <v>0.15</v>
      </c>
      <c r="J8910" s="2">
        <v>0</v>
      </c>
      <c r="K8910" s="2">
        <v>0.15</v>
      </c>
    </row>
    <row r="8911" spans="1:11" x14ac:dyDescent="0.25">
      <c r="A8911" s="3">
        <v>8911</v>
      </c>
      <c r="B8911" s="3" t="s">
        <v>6485</v>
      </c>
      <c r="C8911" s="3" t="s">
        <v>42</v>
      </c>
      <c r="D8911" s="3">
        <v>2011</v>
      </c>
      <c r="E8911" s="3" t="s">
        <v>43</v>
      </c>
      <c r="F8911" s="3" t="s">
        <v>184</v>
      </c>
      <c r="G8911" s="3">
        <v>0</v>
      </c>
      <c r="H8911" s="3">
        <v>0</v>
      </c>
      <c r="I8911" s="3">
        <v>0.15</v>
      </c>
      <c r="J8911" s="3">
        <v>0</v>
      </c>
      <c r="K8911" s="3">
        <v>0.15</v>
      </c>
    </row>
    <row r="8912" spans="1:11" x14ac:dyDescent="0.25">
      <c r="A8912" s="2">
        <v>8912</v>
      </c>
      <c r="B8912" s="2" t="s">
        <v>6486</v>
      </c>
      <c r="C8912" s="2" t="s">
        <v>46</v>
      </c>
      <c r="D8912" s="2">
        <v>2006</v>
      </c>
      <c r="E8912" s="2" t="s">
        <v>72</v>
      </c>
      <c r="F8912" s="2" t="s">
        <v>296</v>
      </c>
      <c r="G8912" s="2">
        <v>0</v>
      </c>
      <c r="H8912" s="2">
        <v>0</v>
      </c>
      <c r="I8912" s="2">
        <v>0.15</v>
      </c>
      <c r="J8912" s="2">
        <v>0</v>
      </c>
      <c r="K8912" s="2">
        <v>0.15</v>
      </c>
    </row>
    <row r="8913" spans="1:11" x14ac:dyDescent="0.2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2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25">
      <c r="A8915" s="3">
        <v>8915</v>
      </c>
      <c r="B8915" s="3" t="s">
        <v>6489</v>
      </c>
      <c r="C8915" s="3" t="s">
        <v>26</v>
      </c>
      <c r="D8915" s="3">
        <v>2006</v>
      </c>
      <c r="E8915" s="3" t="s">
        <v>13</v>
      </c>
      <c r="F8915" s="3" t="s">
        <v>184</v>
      </c>
      <c r="G8915" s="3">
        <v>0</v>
      </c>
      <c r="H8915" s="3">
        <v>0</v>
      </c>
      <c r="I8915" s="3">
        <v>0.15</v>
      </c>
      <c r="J8915" s="3">
        <v>0</v>
      </c>
      <c r="K8915" s="3">
        <v>0.15</v>
      </c>
    </row>
    <row r="8916" spans="1:11" x14ac:dyDescent="0.25">
      <c r="A8916" s="2">
        <v>8916</v>
      </c>
      <c r="B8916" s="2" t="s">
        <v>6490</v>
      </c>
      <c r="C8916" s="2" t="s">
        <v>12</v>
      </c>
      <c r="D8916" s="2">
        <v>2008</v>
      </c>
      <c r="E8916" s="2" t="s">
        <v>24</v>
      </c>
      <c r="F8916" s="2" t="s">
        <v>1866</v>
      </c>
      <c r="G8916" s="2">
        <v>0.13</v>
      </c>
      <c r="H8916" s="2">
        <v>0.01</v>
      </c>
      <c r="I8916" s="2">
        <v>0</v>
      </c>
      <c r="J8916" s="2">
        <v>0.01</v>
      </c>
      <c r="K8916" s="2">
        <v>0.15</v>
      </c>
    </row>
    <row r="8917" spans="1:11" x14ac:dyDescent="0.2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25">
      <c r="A8918" s="2">
        <v>8918</v>
      </c>
      <c r="B8918" s="2" t="s">
        <v>4254</v>
      </c>
      <c r="C8918" s="2" t="s">
        <v>634</v>
      </c>
      <c r="D8918" s="2">
        <v>2001</v>
      </c>
      <c r="E8918" s="2" t="s">
        <v>83</v>
      </c>
      <c r="F8918" s="2" t="s">
        <v>121</v>
      </c>
      <c r="G8918" s="2">
        <v>0</v>
      </c>
      <c r="H8918" s="2">
        <v>0</v>
      </c>
      <c r="I8918" s="2">
        <v>0.15</v>
      </c>
      <c r="J8918" s="2">
        <v>0</v>
      </c>
      <c r="K8918" s="2">
        <v>0.15</v>
      </c>
    </row>
    <row r="8919" spans="1:11" x14ac:dyDescent="0.2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25">
      <c r="A8920" s="2">
        <v>8920</v>
      </c>
      <c r="B8920" s="2" t="s">
        <v>3069</v>
      </c>
      <c r="C8920" s="2" t="s">
        <v>113</v>
      </c>
      <c r="D8920" s="2">
        <v>2005</v>
      </c>
      <c r="E8920" s="2" t="s">
        <v>28</v>
      </c>
      <c r="F8920" s="2" t="s">
        <v>176</v>
      </c>
      <c r="G8920" s="2">
        <v>0.11</v>
      </c>
      <c r="H8920" s="2">
        <v>0.03</v>
      </c>
      <c r="I8920" s="2">
        <v>0</v>
      </c>
      <c r="J8920" s="2">
        <v>0.01</v>
      </c>
      <c r="K8920" s="2">
        <v>0.15</v>
      </c>
    </row>
    <row r="8921" spans="1:11" x14ac:dyDescent="0.2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25">
      <c r="A8922" s="2">
        <v>8922</v>
      </c>
      <c r="B8922" s="2" t="s">
        <v>2947</v>
      </c>
      <c r="C8922" s="2" t="s">
        <v>147</v>
      </c>
      <c r="D8922" s="2">
        <v>2005</v>
      </c>
      <c r="E8922" s="2" t="s">
        <v>43</v>
      </c>
      <c r="F8922" s="2" t="s">
        <v>260</v>
      </c>
      <c r="G8922" s="2">
        <v>0.11</v>
      </c>
      <c r="H8922" s="2">
        <v>0.03</v>
      </c>
      <c r="I8922" s="2">
        <v>0</v>
      </c>
      <c r="J8922" s="2">
        <v>0</v>
      </c>
      <c r="K8922" s="2">
        <v>0.15</v>
      </c>
    </row>
    <row r="8923" spans="1:11" x14ac:dyDescent="0.25">
      <c r="A8923" s="3">
        <v>8923</v>
      </c>
      <c r="B8923" s="3" t="s">
        <v>2408</v>
      </c>
      <c r="C8923" s="3" t="s">
        <v>147</v>
      </c>
      <c r="D8923" s="3">
        <v>2005</v>
      </c>
      <c r="E8923" s="3" t="s">
        <v>43</v>
      </c>
      <c r="F8923" s="3" t="s">
        <v>92</v>
      </c>
      <c r="G8923" s="3">
        <v>0.11</v>
      </c>
      <c r="H8923" s="3">
        <v>0.03</v>
      </c>
      <c r="I8923" s="3">
        <v>0</v>
      </c>
      <c r="J8923" s="3">
        <v>0</v>
      </c>
      <c r="K8923" s="3">
        <v>0.15</v>
      </c>
    </row>
    <row r="8924" spans="1:11" x14ac:dyDescent="0.25">
      <c r="A8924" s="2">
        <v>8924</v>
      </c>
      <c r="B8924" s="2" t="s">
        <v>6493</v>
      </c>
      <c r="C8924" s="2" t="s">
        <v>130</v>
      </c>
      <c r="D8924" s="2">
        <v>2011</v>
      </c>
      <c r="E8924" s="2" t="s">
        <v>83</v>
      </c>
      <c r="F8924" s="2" t="s">
        <v>969</v>
      </c>
      <c r="G8924" s="2">
        <v>0</v>
      </c>
      <c r="H8924" s="2">
        <v>0</v>
      </c>
      <c r="I8924" s="2">
        <v>0.15</v>
      </c>
      <c r="J8924" s="2">
        <v>0</v>
      </c>
      <c r="K8924" s="2">
        <v>0.15</v>
      </c>
    </row>
    <row r="8925" spans="1:11" x14ac:dyDescent="0.2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25">
      <c r="A8926" s="2">
        <v>8926</v>
      </c>
      <c r="B8926" s="2" t="s">
        <v>5442</v>
      </c>
      <c r="C8926" s="2" t="s">
        <v>113</v>
      </c>
      <c r="D8926" s="2">
        <v>2005</v>
      </c>
      <c r="E8926" s="2" t="s">
        <v>2</v>
      </c>
      <c r="F8926" s="2" t="s">
        <v>296</v>
      </c>
      <c r="G8926" s="2">
        <v>0.11</v>
      </c>
      <c r="H8926" s="2">
        <v>0.04</v>
      </c>
      <c r="I8926" s="2">
        <v>0</v>
      </c>
      <c r="J8926" s="2">
        <v>0.01</v>
      </c>
      <c r="K8926" s="2">
        <v>0.15</v>
      </c>
    </row>
    <row r="8927" spans="1:11" x14ac:dyDescent="0.25">
      <c r="A8927" s="3">
        <v>8927</v>
      </c>
      <c r="B8927" s="3" t="s">
        <v>5148</v>
      </c>
      <c r="C8927" s="3" t="s">
        <v>693</v>
      </c>
      <c r="D8927" s="3">
        <v>2014</v>
      </c>
      <c r="E8927" s="3" t="s">
        <v>83</v>
      </c>
      <c r="F8927" s="3" t="s">
        <v>3316</v>
      </c>
      <c r="G8927" s="3">
        <v>0.1</v>
      </c>
      <c r="H8927" s="3">
        <v>0</v>
      </c>
      <c r="I8927" s="3">
        <v>0.01</v>
      </c>
      <c r="J8927" s="3">
        <v>0.03</v>
      </c>
      <c r="K8927" s="3">
        <v>0.15</v>
      </c>
    </row>
    <row r="8928" spans="1:11" x14ac:dyDescent="0.2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25">
      <c r="A8929" s="3">
        <v>8929</v>
      </c>
      <c r="B8929" s="3" t="s">
        <v>3321</v>
      </c>
      <c r="C8929" s="3" t="s">
        <v>113</v>
      </c>
      <c r="D8929" s="3">
        <v>2003</v>
      </c>
      <c r="E8929" s="3" t="s">
        <v>22</v>
      </c>
      <c r="F8929" s="3" t="s">
        <v>121</v>
      </c>
      <c r="G8929" s="3">
        <v>0.11</v>
      </c>
      <c r="H8929" s="3">
        <v>0.03</v>
      </c>
      <c r="I8929" s="3">
        <v>0</v>
      </c>
      <c r="J8929" s="3">
        <v>0.01</v>
      </c>
      <c r="K8929" s="3">
        <v>0.15</v>
      </c>
    </row>
    <row r="8930" spans="1:11" x14ac:dyDescent="0.25">
      <c r="A8930" s="2">
        <v>8930</v>
      </c>
      <c r="B8930" s="2" t="s">
        <v>1654</v>
      </c>
      <c r="C8930" s="2" t="s">
        <v>118</v>
      </c>
      <c r="D8930" s="2">
        <v>2012</v>
      </c>
      <c r="E8930" s="2" t="s">
        <v>18</v>
      </c>
      <c r="F8930" s="2" t="s">
        <v>514</v>
      </c>
      <c r="G8930" s="2">
        <v>0.01</v>
      </c>
      <c r="H8930" s="2">
        <v>0.11</v>
      </c>
      <c r="I8930" s="2">
        <v>0</v>
      </c>
      <c r="J8930" s="2">
        <v>0.03</v>
      </c>
      <c r="K8930" s="2">
        <v>0.15</v>
      </c>
    </row>
    <row r="8931" spans="1:11" x14ac:dyDescent="0.25">
      <c r="A8931" s="3">
        <v>8931</v>
      </c>
      <c r="B8931" s="3" t="s">
        <v>4238</v>
      </c>
      <c r="C8931" s="3" t="s">
        <v>113</v>
      </c>
      <c r="D8931" s="4" t="s">
        <v>225</v>
      </c>
      <c r="E8931" s="3" t="s">
        <v>13</v>
      </c>
      <c r="F8931" s="3" t="s">
        <v>878</v>
      </c>
      <c r="G8931" s="3">
        <v>0.11</v>
      </c>
      <c r="H8931" s="3">
        <v>0.03</v>
      </c>
      <c r="I8931" s="3">
        <v>0</v>
      </c>
      <c r="J8931" s="3">
        <v>0.01</v>
      </c>
      <c r="K8931" s="3">
        <v>0.15</v>
      </c>
    </row>
    <row r="8932" spans="1:11" x14ac:dyDescent="0.25">
      <c r="A8932" s="2">
        <v>8932</v>
      </c>
      <c r="B8932" s="2" t="s">
        <v>1209</v>
      </c>
      <c r="C8932" s="2" t="s">
        <v>26</v>
      </c>
      <c r="D8932" s="2">
        <v>2007</v>
      </c>
      <c r="E8932" s="2" t="s">
        <v>28</v>
      </c>
      <c r="F8932" s="2" t="s">
        <v>92</v>
      </c>
      <c r="G8932" s="2">
        <v>0.13</v>
      </c>
      <c r="H8932" s="2">
        <v>0.01</v>
      </c>
      <c r="I8932" s="2">
        <v>0</v>
      </c>
      <c r="J8932" s="2">
        <v>0.01</v>
      </c>
      <c r="K8932" s="2">
        <v>0.15</v>
      </c>
    </row>
    <row r="8933" spans="1:11" x14ac:dyDescent="0.25">
      <c r="A8933" s="3">
        <v>8933</v>
      </c>
      <c r="B8933" s="3" t="s">
        <v>6496</v>
      </c>
      <c r="C8933" s="3" t="s">
        <v>39</v>
      </c>
      <c r="D8933" s="3">
        <v>2011</v>
      </c>
      <c r="E8933" s="3" t="s">
        <v>43</v>
      </c>
      <c r="F8933" s="3" t="s">
        <v>3777</v>
      </c>
      <c r="G8933" s="3">
        <v>0.08</v>
      </c>
      <c r="H8933" s="3">
        <v>0.06</v>
      </c>
      <c r="I8933" s="3">
        <v>0</v>
      </c>
      <c r="J8933" s="3">
        <v>0.01</v>
      </c>
      <c r="K8933" s="3">
        <v>0.15</v>
      </c>
    </row>
    <row r="8934" spans="1:11" x14ac:dyDescent="0.25">
      <c r="A8934" s="2">
        <v>8934</v>
      </c>
      <c r="B8934" s="2" t="s">
        <v>5755</v>
      </c>
      <c r="C8934" s="2" t="s">
        <v>130</v>
      </c>
      <c r="D8934" s="2">
        <v>2008</v>
      </c>
      <c r="E8934" s="2" t="s">
        <v>28</v>
      </c>
      <c r="F8934" s="2" t="s">
        <v>2832</v>
      </c>
      <c r="G8934" s="2">
        <v>0.13</v>
      </c>
      <c r="H8934" s="2">
        <v>0</v>
      </c>
      <c r="I8934" s="2">
        <v>0.01</v>
      </c>
      <c r="J8934" s="2">
        <v>0.01</v>
      </c>
      <c r="K8934" s="2">
        <v>0.15</v>
      </c>
    </row>
    <row r="8935" spans="1:11" x14ac:dyDescent="0.25">
      <c r="A8935" s="3">
        <v>8935</v>
      </c>
      <c r="B8935" s="3" t="s">
        <v>6497</v>
      </c>
      <c r="C8935" s="3" t="s">
        <v>130</v>
      </c>
      <c r="D8935" s="3">
        <v>2004</v>
      </c>
      <c r="E8935" s="3" t="s">
        <v>72</v>
      </c>
      <c r="F8935" s="3" t="s">
        <v>176</v>
      </c>
      <c r="G8935" s="3">
        <v>0.13</v>
      </c>
      <c r="H8935" s="3">
        <v>0</v>
      </c>
      <c r="I8935" s="3">
        <v>0</v>
      </c>
      <c r="J8935" s="3">
        <v>0.01</v>
      </c>
      <c r="K8935" s="3">
        <v>0.15</v>
      </c>
    </row>
    <row r="8936" spans="1:11" x14ac:dyDescent="0.25">
      <c r="A8936" s="2">
        <v>8936</v>
      </c>
      <c r="B8936" s="2" t="s">
        <v>3907</v>
      </c>
      <c r="C8936" s="2" t="s">
        <v>39</v>
      </c>
      <c r="D8936" s="2">
        <v>2009</v>
      </c>
      <c r="E8936" s="2" t="s">
        <v>13</v>
      </c>
      <c r="F8936" s="2" t="s">
        <v>44</v>
      </c>
      <c r="G8936" s="2">
        <v>0.11</v>
      </c>
      <c r="H8936" s="2">
        <v>0.02</v>
      </c>
      <c r="I8936" s="2">
        <v>0</v>
      </c>
      <c r="J8936" s="2">
        <v>0.01</v>
      </c>
      <c r="K8936" s="2">
        <v>0.15</v>
      </c>
    </row>
    <row r="8937" spans="1:11" x14ac:dyDescent="0.25">
      <c r="A8937" s="3">
        <v>8937</v>
      </c>
      <c r="B8937" s="3" t="s">
        <v>2825</v>
      </c>
      <c r="C8937" s="3" t="s">
        <v>147</v>
      </c>
      <c r="D8937" s="3">
        <v>2005</v>
      </c>
      <c r="E8937" s="3" t="s">
        <v>43</v>
      </c>
      <c r="F8937" s="3" t="s">
        <v>110</v>
      </c>
      <c r="G8937" s="3">
        <v>0.11</v>
      </c>
      <c r="H8937" s="3">
        <v>0.03</v>
      </c>
      <c r="I8937" s="3">
        <v>0</v>
      </c>
      <c r="J8937" s="3">
        <v>0</v>
      </c>
      <c r="K8937" s="3">
        <v>0.15</v>
      </c>
    </row>
    <row r="8938" spans="1:11" x14ac:dyDescent="0.25">
      <c r="A8938" s="2">
        <v>8938</v>
      </c>
      <c r="B8938" s="2" t="s">
        <v>6498</v>
      </c>
      <c r="C8938" s="2" t="s">
        <v>86</v>
      </c>
      <c r="D8938" s="2">
        <v>2001</v>
      </c>
      <c r="E8938" s="2" t="s">
        <v>18</v>
      </c>
      <c r="F8938" s="2" t="s">
        <v>61</v>
      </c>
      <c r="G8938" s="2">
        <v>0.08</v>
      </c>
      <c r="H8938" s="2">
        <v>0.06</v>
      </c>
      <c r="I8938" s="2">
        <v>0</v>
      </c>
      <c r="J8938" s="2">
        <v>0.01</v>
      </c>
      <c r="K8938" s="2">
        <v>0.15</v>
      </c>
    </row>
    <row r="8939" spans="1:11" x14ac:dyDescent="0.25">
      <c r="A8939" s="3">
        <v>8939</v>
      </c>
      <c r="B8939" s="3" t="s">
        <v>4859</v>
      </c>
      <c r="C8939" s="3" t="s">
        <v>67</v>
      </c>
      <c r="D8939" s="3">
        <v>2014</v>
      </c>
      <c r="E8939" s="3" t="s">
        <v>43</v>
      </c>
      <c r="F8939" s="3" t="s">
        <v>121</v>
      </c>
      <c r="G8939" s="3">
        <v>0</v>
      </c>
      <c r="H8939" s="3">
        <v>0</v>
      </c>
      <c r="I8939" s="3">
        <v>0.15</v>
      </c>
      <c r="J8939" s="3">
        <v>0</v>
      </c>
      <c r="K8939" s="3">
        <v>0.15</v>
      </c>
    </row>
    <row r="8940" spans="1:11" x14ac:dyDescent="0.25">
      <c r="A8940" s="2">
        <v>8940</v>
      </c>
      <c r="B8940" s="2" t="s">
        <v>1430</v>
      </c>
      <c r="C8940" s="2" t="s">
        <v>693</v>
      </c>
      <c r="D8940" s="2">
        <v>2011</v>
      </c>
      <c r="E8940" s="2" t="s">
        <v>18</v>
      </c>
      <c r="F8940" s="2" t="s">
        <v>514</v>
      </c>
      <c r="G8940" s="2">
        <v>0.03</v>
      </c>
      <c r="H8940" s="2">
        <v>0.08</v>
      </c>
      <c r="I8940" s="2">
        <v>0.01</v>
      </c>
      <c r="J8940" s="2">
        <v>0.03</v>
      </c>
      <c r="K8940" s="2">
        <v>0.15</v>
      </c>
    </row>
    <row r="8941" spans="1:11" x14ac:dyDescent="0.25">
      <c r="A8941" s="3">
        <v>8941</v>
      </c>
      <c r="B8941" s="3" t="s">
        <v>6499</v>
      </c>
      <c r="C8941" s="3" t="s">
        <v>86</v>
      </c>
      <c r="D8941" s="3">
        <v>2000</v>
      </c>
      <c r="E8941" s="3" t="s">
        <v>2</v>
      </c>
      <c r="F8941" s="3" t="s">
        <v>92</v>
      </c>
      <c r="G8941" s="3">
        <v>0.08</v>
      </c>
      <c r="H8941" s="3">
        <v>0.06</v>
      </c>
      <c r="I8941" s="3">
        <v>0</v>
      </c>
      <c r="J8941" s="3">
        <v>0.01</v>
      </c>
      <c r="K8941" s="3">
        <v>0.15</v>
      </c>
    </row>
    <row r="8942" spans="1:11" x14ac:dyDescent="0.2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25">
      <c r="A8943" s="3">
        <v>8943</v>
      </c>
      <c r="B8943" s="3" t="s">
        <v>6501</v>
      </c>
      <c r="C8943" s="3" t="s">
        <v>86</v>
      </c>
      <c r="D8943" s="3">
        <v>1999</v>
      </c>
      <c r="E8943" s="3" t="s">
        <v>83</v>
      </c>
      <c r="F8943" s="3" t="s">
        <v>1137</v>
      </c>
      <c r="G8943" s="3">
        <v>0.08</v>
      </c>
      <c r="H8943" s="3">
        <v>0.06</v>
      </c>
      <c r="I8943" s="3">
        <v>0</v>
      </c>
      <c r="J8943" s="3">
        <v>0.01</v>
      </c>
      <c r="K8943" s="3">
        <v>0.15</v>
      </c>
    </row>
    <row r="8944" spans="1:11" x14ac:dyDescent="0.25">
      <c r="A8944" s="2">
        <v>8944</v>
      </c>
      <c r="B8944" s="2" t="s">
        <v>2520</v>
      </c>
      <c r="C8944" s="2" t="s">
        <v>113</v>
      </c>
      <c r="D8944" s="2">
        <v>2004</v>
      </c>
      <c r="E8944" s="2" t="s">
        <v>2</v>
      </c>
      <c r="F8944" s="2" t="s">
        <v>260</v>
      </c>
      <c r="G8944" s="2">
        <v>0.11</v>
      </c>
      <c r="H8944" s="2">
        <v>0.03</v>
      </c>
      <c r="I8944" s="2">
        <v>0</v>
      </c>
      <c r="J8944" s="2">
        <v>0.01</v>
      </c>
      <c r="K8944" s="2">
        <v>0.15</v>
      </c>
    </row>
    <row r="8945" spans="1:11" x14ac:dyDescent="0.25">
      <c r="A8945" s="3">
        <v>8945</v>
      </c>
      <c r="B8945" s="3" t="s">
        <v>6502</v>
      </c>
      <c r="C8945" s="3" t="s">
        <v>46</v>
      </c>
      <c r="D8945" s="3">
        <v>2000</v>
      </c>
      <c r="E8945" s="3" t="s">
        <v>33</v>
      </c>
      <c r="F8945" s="3" t="s">
        <v>184</v>
      </c>
      <c r="G8945" s="3">
        <v>0</v>
      </c>
      <c r="H8945" s="3">
        <v>0</v>
      </c>
      <c r="I8945" s="3">
        <v>0.15</v>
      </c>
      <c r="J8945" s="3">
        <v>0</v>
      </c>
      <c r="K8945" s="3">
        <v>0.15</v>
      </c>
    </row>
    <row r="8946" spans="1:11" x14ac:dyDescent="0.25">
      <c r="A8946" s="2">
        <v>8946</v>
      </c>
      <c r="B8946" s="2" t="s">
        <v>6503</v>
      </c>
      <c r="C8946" s="2" t="s">
        <v>26</v>
      </c>
      <c r="D8946" s="2">
        <v>2005</v>
      </c>
      <c r="E8946" s="2" t="s">
        <v>43</v>
      </c>
      <c r="F8946" s="2" t="s">
        <v>184</v>
      </c>
      <c r="G8946" s="2">
        <v>0.15</v>
      </c>
      <c r="H8946" s="2">
        <v>0</v>
      </c>
      <c r="I8946" s="2">
        <v>0</v>
      </c>
      <c r="J8946" s="2">
        <v>0</v>
      </c>
      <c r="K8946" s="2">
        <v>0.15</v>
      </c>
    </row>
    <row r="8947" spans="1:11" x14ac:dyDescent="0.25">
      <c r="A8947" s="3">
        <v>8947</v>
      </c>
      <c r="B8947" s="3" t="s">
        <v>6504</v>
      </c>
      <c r="C8947" s="3" t="s">
        <v>693</v>
      </c>
      <c r="D8947" s="3">
        <v>2014</v>
      </c>
      <c r="E8947" s="3" t="s">
        <v>83</v>
      </c>
      <c r="F8947" s="3" t="s">
        <v>5771</v>
      </c>
      <c r="G8947" s="3">
        <v>0.09</v>
      </c>
      <c r="H8947" s="3">
        <v>0</v>
      </c>
      <c r="I8947" s="3">
        <v>0.03</v>
      </c>
      <c r="J8947" s="3">
        <v>0.03</v>
      </c>
      <c r="K8947" s="3">
        <v>0.15</v>
      </c>
    </row>
    <row r="8948" spans="1:11" x14ac:dyDescent="0.25">
      <c r="A8948" s="2">
        <v>8948</v>
      </c>
      <c r="B8948" s="2" t="s">
        <v>6505</v>
      </c>
      <c r="C8948" s="2" t="s">
        <v>65</v>
      </c>
      <c r="D8948" s="2">
        <v>2013</v>
      </c>
      <c r="E8948" s="2" t="s">
        <v>43</v>
      </c>
      <c r="F8948" s="2" t="s">
        <v>4662</v>
      </c>
      <c r="G8948" s="2">
        <v>0</v>
      </c>
      <c r="H8948" s="2">
        <v>0</v>
      </c>
      <c r="I8948" s="2">
        <v>0.15</v>
      </c>
      <c r="J8948" s="2">
        <v>0</v>
      </c>
      <c r="K8948" s="2">
        <v>0.15</v>
      </c>
    </row>
    <row r="8949" spans="1:11" x14ac:dyDescent="0.25">
      <c r="A8949" s="3">
        <v>8949</v>
      </c>
      <c r="B8949" s="3" t="s">
        <v>4122</v>
      </c>
      <c r="C8949" s="3" t="s">
        <v>141</v>
      </c>
      <c r="D8949" s="3">
        <v>2016</v>
      </c>
      <c r="E8949" s="3" t="s">
        <v>22</v>
      </c>
      <c r="F8949" s="3" t="s">
        <v>192</v>
      </c>
      <c r="G8949" s="3">
        <v>0.08</v>
      </c>
      <c r="H8949" s="3">
        <v>0.06</v>
      </c>
      <c r="I8949" s="3">
        <v>0</v>
      </c>
      <c r="J8949" s="3">
        <v>0.01</v>
      </c>
      <c r="K8949" s="3">
        <v>0.15</v>
      </c>
    </row>
    <row r="8950" spans="1:11" x14ac:dyDescent="0.25">
      <c r="A8950" s="2">
        <v>8950</v>
      </c>
      <c r="B8950" s="2" t="s">
        <v>2801</v>
      </c>
      <c r="C8950" s="2" t="s">
        <v>113</v>
      </c>
      <c r="D8950" s="2">
        <v>2006</v>
      </c>
      <c r="E8950" s="2" t="s">
        <v>13</v>
      </c>
      <c r="F8950" s="2" t="s">
        <v>110</v>
      </c>
      <c r="G8950" s="2">
        <v>0.11</v>
      </c>
      <c r="H8950" s="2">
        <v>0.03</v>
      </c>
      <c r="I8950" s="2">
        <v>0</v>
      </c>
      <c r="J8950" s="2">
        <v>0.01</v>
      </c>
      <c r="K8950" s="2">
        <v>0.15</v>
      </c>
    </row>
    <row r="8951" spans="1:11" x14ac:dyDescent="0.25">
      <c r="A8951" s="3">
        <v>8951</v>
      </c>
      <c r="B8951" s="3" t="s">
        <v>6506</v>
      </c>
      <c r="C8951" s="3" t="s">
        <v>26</v>
      </c>
      <c r="D8951" s="3">
        <v>2009</v>
      </c>
      <c r="E8951" s="3" t="s">
        <v>22</v>
      </c>
      <c r="F8951" s="3" t="s">
        <v>296</v>
      </c>
      <c r="G8951" s="3">
        <v>0</v>
      </c>
      <c r="H8951" s="3">
        <v>0</v>
      </c>
      <c r="I8951" s="3">
        <v>0.15</v>
      </c>
      <c r="J8951" s="3">
        <v>0</v>
      </c>
      <c r="K8951" s="3">
        <v>0.15</v>
      </c>
    </row>
    <row r="8952" spans="1:11" x14ac:dyDescent="0.2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25">
      <c r="A8953" s="3">
        <v>8953</v>
      </c>
      <c r="B8953" s="3" t="s">
        <v>1725</v>
      </c>
      <c r="C8953" s="3" t="s">
        <v>65</v>
      </c>
      <c r="D8953" s="3">
        <v>2012</v>
      </c>
      <c r="E8953" s="3" t="s">
        <v>2</v>
      </c>
      <c r="F8953" s="3" t="s">
        <v>92</v>
      </c>
      <c r="G8953" s="3">
        <v>0.06</v>
      </c>
      <c r="H8953" s="3">
        <v>0.08</v>
      </c>
      <c r="I8953" s="3">
        <v>0</v>
      </c>
      <c r="J8953" s="3">
        <v>0.01</v>
      </c>
      <c r="K8953" s="3">
        <v>0.15</v>
      </c>
    </row>
    <row r="8954" spans="1:11" x14ac:dyDescent="0.25">
      <c r="A8954" s="2">
        <v>8954</v>
      </c>
      <c r="B8954" s="2" t="s">
        <v>6198</v>
      </c>
      <c r="C8954" s="2" t="s">
        <v>39</v>
      </c>
      <c r="D8954" s="2">
        <v>2011</v>
      </c>
      <c r="E8954" s="2" t="s">
        <v>43</v>
      </c>
      <c r="F8954" s="2" t="s">
        <v>121</v>
      </c>
      <c r="G8954" s="2">
        <v>0.09</v>
      </c>
      <c r="H8954" s="2">
        <v>0.04</v>
      </c>
      <c r="I8954" s="2">
        <v>0</v>
      </c>
      <c r="J8954" s="2">
        <v>0.01</v>
      </c>
      <c r="K8954" s="2">
        <v>0.15</v>
      </c>
    </row>
    <row r="8955" spans="1:11" x14ac:dyDescent="0.25">
      <c r="A8955" s="3">
        <v>8955</v>
      </c>
      <c r="B8955" s="3" t="s">
        <v>6508</v>
      </c>
      <c r="C8955" s="3" t="s">
        <v>55</v>
      </c>
      <c r="D8955" s="3">
        <v>2003</v>
      </c>
      <c r="E8955" s="3" t="s">
        <v>31</v>
      </c>
      <c r="F8955" s="3" t="s">
        <v>110</v>
      </c>
      <c r="G8955" s="3">
        <v>0.11</v>
      </c>
      <c r="H8955" s="3">
        <v>0.04</v>
      </c>
      <c r="I8955" s="3">
        <v>0</v>
      </c>
      <c r="J8955" s="3">
        <v>0</v>
      </c>
      <c r="K8955" s="3">
        <v>0.15</v>
      </c>
    </row>
    <row r="8956" spans="1:11" x14ac:dyDescent="0.25">
      <c r="A8956" s="2">
        <v>8956</v>
      </c>
      <c r="B8956" s="2" t="s">
        <v>5126</v>
      </c>
      <c r="C8956" s="2" t="s">
        <v>39</v>
      </c>
      <c r="D8956" s="2">
        <v>2012</v>
      </c>
      <c r="E8956" s="2" t="s">
        <v>22</v>
      </c>
      <c r="F8956" s="2" t="s">
        <v>650</v>
      </c>
      <c r="G8956" s="2">
        <v>0.05</v>
      </c>
      <c r="H8956" s="2">
        <v>0.08</v>
      </c>
      <c r="I8956" s="2">
        <v>0</v>
      </c>
      <c r="J8956" s="2">
        <v>0.01</v>
      </c>
      <c r="K8956" s="2">
        <v>0.15</v>
      </c>
    </row>
    <row r="8957" spans="1:11" x14ac:dyDescent="0.25">
      <c r="A8957" s="3">
        <v>8957</v>
      </c>
      <c r="B8957" s="3" t="s">
        <v>6509</v>
      </c>
      <c r="C8957" s="3" t="s">
        <v>86</v>
      </c>
      <c r="D8957" s="3">
        <v>1996</v>
      </c>
      <c r="E8957" s="3" t="s">
        <v>83</v>
      </c>
      <c r="F8957" s="3" t="s">
        <v>1971</v>
      </c>
      <c r="G8957" s="3">
        <v>0.08</v>
      </c>
      <c r="H8957" s="3">
        <v>0.06</v>
      </c>
      <c r="I8957" s="3">
        <v>0</v>
      </c>
      <c r="J8957" s="3">
        <v>0.01</v>
      </c>
      <c r="K8957" s="3">
        <v>0.15</v>
      </c>
    </row>
    <row r="8958" spans="1:11" x14ac:dyDescent="0.25">
      <c r="A8958" s="2">
        <v>8958</v>
      </c>
      <c r="B8958" s="2" t="s">
        <v>6510</v>
      </c>
      <c r="C8958" s="2" t="s">
        <v>26</v>
      </c>
      <c r="D8958" s="2">
        <v>2007</v>
      </c>
      <c r="E8958" s="2" t="s">
        <v>31</v>
      </c>
      <c r="F8958" s="2" t="s">
        <v>260</v>
      </c>
      <c r="G8958" s="2">
        <v>0.13</v>
      </c>
      <c r="H8958" s="2">
        <v>0</v>
      </c>
      <c r="I8958" s="2">
        <v>0</v>
      </c>
      <c r="J8958" s="2">
        <v>0.01</v>
      </c>
      <c r="K8958" s="2">
        <v>0.15</v>
      </c>
    </row>
    <row r="8959" spans="1:11" x14ac:dyDescent="0.25">
      <c r="A8959" s="3">
        <v>8959</v>
      </c>
      <c r="B8959" s="3" t="s">
        <v>5067</v>
      </c>
      <c r="C8959" s="3" t="s">
        <v>113</v>
      </c>
      <c r="D8959" s="3">
        <v>2005</v>
      </c>
      <c r="E8959" s="3" t="s">
        <v>28</v>
      </c>
      <c r="F8959" s="3" t="s">
        <v>121</v>
      </c>
      <c r="G8959" s="3">
        <v>0.11</v>
      </c>
      <c r="H8959" s="3">
        <v>0.03</v>
      </c>
      <c r="I8959" s="3">
        <v>0</v>
      </c>
      <c r="J8959" s="3">
        <v>0.01</v>
      </c>
      <c r="K8959" s="3">
        <v>0.15</v>
      </c>
    </row>
    <row r="8960" spans="1:11" x14ac:dyDescent="0.2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25">
      <c r="A8961" s="3">
        <v>8961</v>
      </c>
      <c r="B8961" s="3" t="s">
        <v>6511</v>
      </c>
      <c r="C8961" s="3" t="s">
        <v>26</v>
      </c>
      <c r="D8961" s="3">
        <v>2008</v>
      </c>
      <c r="E8961" s="3" t="s">
        <v>2</v>
      </c>
      <c r="F8961" s="3" t="s">
        <v>159</v>
      </c>
      <c r="G8961" s="3">
        <v>0</v>
      </c>
      <c r="H8961" s="3">
        <v>0</v>
      </c>
      <c r="I8961" s="3">
        <v>0.15</v>
      </c>
      <c r="J8961" s="3">
        <v>0</v>
      </c>
      <c r="K8961" s="3">
        <v>0.15</v>
      </c>
    </row>
    <row r="8962" spans="1:11" x14ac:dyDescent="0.25">
      <c r="A8962" s="2">
        <v>8962</v>
      </c>
      <c r="B8962" s="2" t="s">
        <v>1566</v>
      </c>
      <c r="C8962" s="2" t="s">
        <v>118</v>
      </c>
      <c r="D8962" s="2">
        <v>2014</v>
      </c>
      <c r="E8962" s="2" t="s">
        <v>31</v>
      </c>
      <c r="F8962" s="2" t="s">
        <v>121</v>
      </c>
      <c r="G8962" s="2">
        <v>0</v>
      </c>
      <c r="H8962" s="2">
        <v>0.13</v>
      </c>
      <c r="I8962" s="2">
        <v>0</v>
      </c>
      <c r="J8962" s="2">
        <v>0.01</v>
      </c>
      <c r="K8962" s="2">
        <v>0.15</v>
      </c>
    </row>
    <row r="8963" spans="1:11" x14ac:dyDescent="0.25">
      <c r="A8963" s="3">
        <v>8963</v>
      </c>
      <c r="B8963" s="3" t="s">
        <v>6512</v>
      </c>
      <c r="C8963" s="3" t="s">
        <v>42</v>
      </c>
      <c r="D8963" s="3">
        <v>2010</v>
      </c>
      <c r="E8963" s="3" t="s">
        <v>13</v>
      </c>
      <c r="F8963" s="3" t="s">
        <v>59</v>
      </c>
      <c r="G8963" s="3">
        <v>0.13</v>
      </c>
      <c r="H8963" s="3">
        <v>0</v>
      </c>
      <c r="I8963" s="3">
        <v>0</v>
      </c>
      <c r="J8963" s="3">
        <v>0.01</v>
      </c>
      <c r="K8963" s="3">
        <v>0.15</v>
      </c>
    </row>
    <row r="8964" spans="1:11" x14ac:dyDescent="0.25">
      <c r="A8964" s="2">
        <v>8964</v>
      </c>
      <c r="B8964" s="2" t="s">
        <v>6513</v>
      </c>
      <c r="C8964" s="2" t="s">
        <v>26</v>
      </c>
      <c r="D8964" s="2">
        <v>2011</v>
      </c>
      <c r="E8964" s="2" t="s">
        <v>28</v>
      </c>
      <c r="F8964" s="2" t="s">
        <v>296</v>
      </c>
      <c r="G8964" s="2">
        <v>0</v>
      </c>
      <c r="H8964" s="2">
        <v>0</v>
      </c>
      <c r="I8964" s="2">
        <v>0.15</v>
      </c>
      <c r="J8964" s="2">
        <v>0</v>
      </c>
      <c r="K8964" s="2">
        <v>0.15</v>
      </c>
    </row>
    <row r="8965" spans="1:11" x14ac:dyDescent="0.25">
      <c r="A8965" s="3">
        <v>8965</v>
      </c>
      <c r="B8965" s="3" t="s">
        <v>6514</v>
      </c>
      <c r="C8965" s="3" t="s">
        <v>65</v>
      </c>
      <c r="D8965" s="3">
        <v>2011</v>
      </c>
      <c r="E8965" s="3" t="s">
        <v>28</v>
      </c>
      <c r="F8965" s="3" t="s">
        <v>296</v>
      </c>
      <c r="G8965" s="3">
        <v>0.09</v>
      </c>
      <c r="H8965" s="3">
        <v>0.04</v>
      </c>
      <c r="I8965" s="3">
        <v>0</v>
      </c>
      <c r="J8965" s="3">
        <v>0.01</v>
      </c>
      <c r="K8965" s="3">
        <v>0.15</v>
      </c>
    </row>
    <row r="8966" spans="1:11" x14ac:dyDescent="0.25">
      <c r="A8966" s="2">
        <v>8966</v>
      </c>
      <c r="B8966" s="2" t="s">
        <v>6515</v>
      </c>
      <c r="C8966" s="2" t="s">
        <v>12</v>
      </c>
      <c r="D8966" s="2">
        <v>2010</v>
      </c>
      <c r="E8966" s="2" t="s">
        <v>13</v>
      </c>
      <c r="F8966" s="2" t="s">
        <v>3777</v>
      </c>
      <c r="G8966" s="2">
        <v>0.12</v>
      </c>
      <c r="H8966" s="2">
        <v>0.02</v>
      </c>
      <c r="I8966" s="2">
        <v>0</v>
      </c>
      <c r="J8966" s="2">
        <v>0.01</v>
      </c>
      <c r="K8966" s="2">
        <v>0.15</v>
      </c>
    </row>
    <row r="8967" spans="1:11" x14ac:dyDescent="0.2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25">
      <c r="A8968" s="2">
        <v>8968</v>
      </c>
      <c r="B8968" s="2" t="s">
        <v>6516</v>
      </c>
      <c r="C8968" s="2" t="s">
        <v>86</v>
      </c>
      <c r="D8968" s="2">
        <v>1997</v>
      </c>
      <c r="E8968" s="2" t="s">
        <v>18</v>
      </c>
      <c r="F8968" s="2" t="s">
        <v>59</v>
      </c>
      <c r="G8968" s="2">
        <v>0.08</v>
      </c>
      <c r="H8968" s="2">
        <v>0.06</v>
      </c>
      <c r="I8968" s="2">
        <v>0</v>
      </c>
      <c r="J8968" s="2">
        <v>0.01</v>
      </c>
      <c r="K8968" s="2">
        <v>0.15</v>
      </c>
    </row>
    <row r="8969" spans="1:11" x14ac:dyDescent="0.25">
      <c r="A8969" s="3">
        <v>8969</v>
      </c>
      <c r="B8969" s="3" t="s">
        <v>6517</v>
      </c>
      <c r="C8969" s="3" t="s">
        <v>55</v>
      </c>
      <c r="D8969" s="3">
        <v>2005</v>
      </c>
      <c r="E8969" s="3" t="s">
        <v>28</v>
      </c>
      <c r="F8969" s="3" t="s">
        <v>260</v>
      </c>
      <c r="G8969" s="3">
        <v>0.1</v>
      </c>
      <c r="H8969" s="3">
        <v>0.04</v>
      </c>
      <c r="I8969" s="3">
        <v>0</v>
      </c>
      <c r="J8969" s="3">
        <v>0</v>
      </c>
      <c r="K8969" s="3">
        <v>0.15</v>
      </c>
    </row>
    <row r="8970" spans="1:11" x14ac:dyDescent="0.25">
      <c r="A8970" s="2">
        <v>8970</v>
      </c>
      <c r="B8970" s="2" t="s">
        <v>830</v>
      </c>
      <c r="C8970" s="2" t="s">
        <v>147</v>
      </c>
      <c r="D8970" s="2">
        <v>2003</v>
      </c>
      <c r="E8970" s="2" t="s">
        <v>31</v>
      </c>
      <c r="F8970" s="2" t="s">
        <v>92</v>
      </c>
      <c r="G8970" s="2">
        <v>0.11</v>
      </c>
      <c r="H8970" s="2">
        <v>0.03</v>
      </c>
      <c r="I8970" s="2">
        <v>0</v>
      </c>
      <c r="J8970" s="2">
        <v>0</v>
      </c>
      <c r="K8970" s="2">
        <v>0.15</v>
      </c>
    </row>
    <row r="8971" spans="1:11" x14ac:dyDescent="0.25">
      <c r="A8971" s="3">
        <v>8971</v>
      </c>
      <c r="B8971" s="3" t="s">
        <v>6518</v>
      </c>
      <c r="C8971" s="3" t="s">
        <v>86</v>
      </c>
      <c r="D8971" s="3">
        <v>2001</v>
      </c>
      <c r="E8971" s="3" t="s">
        <v>33</v>
      </c>
      <c r="F8971" s="3" t="s">
        <v>184</v>
      </c>
      <c r="G8971" s="3">
        <v>0.08</v>
      </c>
      <c r="H8971" s="3">
        <v>0.06</v>
      </c>
      <c r="I8971" s="3">
        <v>0</v>
      </c>
      <c r="J8971" s="3">
        <v>0.01</v>
      </c>
      <c r="K8971" s="3">
        <v>0.15</v>
      </c>
    </row>
    <row r="8972" spans="1:11" x14ac:dyDescent="0.25">
      <c r="A8972" s="2">
        <v>8972</v>
      </c>
      <c r="B8972" s="2" t="s">
        <v>3132</v>
      </c>
      <c r="C8972" s="2" t="s">
        <v>39</v>
      </c>
      <c r="D8972" s="2">
        <v>2010</v>
      </c>
      <c r="E8972" s="2" t="s">
        <v>43</v>
      </c>
      <c r="F8972" s="2" t="s">
        <v>61</v>
      </c>
      <c r="G8972" s="2">
        <v>0.11</v>
      </c>
      <c r="H8972" s="2">
        <v>0.02</v>
      </c>
      <c r="I8972" s="2">
        <v>0</v>
      </c>
      <c r="J8972" s="2">
        <v>0.01</v>
      </c>
      <c r="K8972" s="2">
        <v>0.15</v>
      </c>
    </row>
    <row r="8973" spans="1:11" x14ac:dyDescent="0.25">
      <c r="A8973" s="3">
        <v>8973</v>
      </c>
      <c r="B8973" s="3" t="s">
        <v>6519</v>
      </c>
      <c r="C8973" s="3" t="s">
        <v>113</v>
      </c>
      <c r="D8973" s="3">
        <v>2001</v>
      </c>
      <c r="E8973" s="3" t="s">
        <v>18</v>
      </c>
      <c r="F8973" s="3" t="s">
        <v>223</v>
      </c>
      <c r="G8973" s="3">
        <v>0.11</v>
      </c>
      <c r="H8973" s="3">
        <v>0.03</v>
      </c>
      <c r="I8973" s="3">
        <v>0</v>
      </c>
      <c r="J8973" s="3">
        <v>0.01</v>
      </c>
      <c r="K8973" s="3">
        <v>0.15</v>
      </c>
    </row>
    <row r="8974" spans="1:11" x14ac:dyDescent="0.2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25">
      <c r="A8975" s="3">
        <v>8975</v>
      </c>
      <c r="B8975" s="3" t="s">
        <v>6521</v>
      </c>
      <c r="C8975" s="3" t="s">
        <v>130</v>
      </c>
      <c r="D8975" s="3">
        <v>2013</v>
      </c>
      <c r="E8975" s="3" t="s">
        <v>22</v>
      </c>
      <c r="F8975" s="3" t="s">
        <v>296</v>
      </c>
      <c r="G8975" s="3">
        <v>0</v>
      </c>
      <c r="H8975" s="3">
        <v>0</v>
      </c>
      <c r="I8975" s="3">
        <v>0.15</v>
      </c>
      <c r="J8975" s="3">
        <v>0</v>
      </c>
      <c r="K8975" s="3">
        <v>0.15</v>
      </c>
    </row>
    <row r="8976" spans="1:11" x14ac:dyDescent="0.2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25">
      <c r="A8977" s="3">
        <v>8977</v>
      </c>
      <c r="B8977" s="3" t="s">
        <v>6523</v>
      </c>
      <c r="C8977" s="3" t="s">
        <v>130</v>
      </c>
      <c r="D8977" s="3">
        <v>2011</v>
      </c>
      <c r="E8977" s="3" t="s">
        <v>22</v>
      </c>
      <c r="F8977" s="3" t="s">
        <v>878</v>
      </c>
      <c r="G8977" s="3">
        <v>0</v>
      </c>
      <c r="H8977" s="3">
        <v>0</v>
      </c>
      <c r="I8977" s="3">
        <v>0.15</v>
      </c>
      <c r="J8977" s="3">
        <v>0</v>
      </c>
      <c r="K8977" s="3">
        <v>0.15</v>
      </c>
    </row>
    <row r="8978" spans="1:11" x14ac:dyDescent="0.25">
      <c r="A8978" s="2">
        <v>8978</v>
      </c>
      <c r="B8978" s="2" t="s">
        <v>6524</v>
      </c>
      <c r="C8978" s="2" t="s">
        <v>26</v>
      </c>
      <c r="D8978" s="2">
        <v>2008</v>
      </c>
      <c r="E8978" s="2" t="s">
        <v>28</v>
      </c>
      <c r="F8978" s="2" t="s">
        <v>110</v>
      </c>
      <c r="G8978" s="2">
        <v>0.13</v>
      </c>
      <c r="H8978" s="2">
        <v>0</v>
      </c>
      <c r="I8978" s="2">
        <v>0</v>
      </c>
      <c r="J8978" s="2">
        <v>0.01</v>
      </c>
      <c r="K8978" s="2">
        <v>0.15</v>
      </c>
    </row>
    <row r="8979" spans="1:11" x14ac:dyDescent="0.2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2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25">
      <c r="A8981" s="3">
        <v>8981</v>
      </c>
      <c r="B8981" s="3" t="s">
        <v>5503</v>
      </c>
      <c r="C8981" s="3" t="s">
        <v>26</v>
      </c>
      <c r="D8981" s="3">
        <v>2004</v>
      </c>
      <c r="E8981" s="3" t="s">
        <v>13</v>
      </c>
      <c r="F8981" s="3" t="s">
        <v>110</v>
      </c>
      <c r="G8981" s="3">
        <v>0.13</v>
      </c>
      <c r="H8981" s="3">
        <v>0</v>
      </c>
      <c r="I8981" s="3">
        <v>0</v>
      </c>
      <c r="J8981" s="3">
        <v>0.01</v>
      </c>
      <c r="K8981" s="3">
        <v>0.15</v>
      </c>
    </row>
    <row r="8982" spans="1:11" x14ac:dyDescent="0.25">
      <c r="A8982" s="2">
        <v>8982</v>
      </c>
      <c r="B8982" s="2" t="s">
        <v>5688</v>
      </c>
      <c r="C8982" s="2" t="s">
        <v>834</v>
      </c>
      <c r="D8982" s="2">
        <v>1995</v>
      </c>
      <c r="E8982" s="2" t="s">
        <v>72</v>
      </c>
      <c r="F8982" s="2" t="s">
        <v>296</v>
      </c>
      <c r="G8982" s="2">
        <v>0</v>
      </c>
      <c r="H8982" s="2">
        <v>0</v>
      </c>
      <c r="I8982" s="2">
        <v>0.15</v>
      </c>
      <c r="J8982" s="2">
        <v>0</v>
      </c>
      <c r="K8982" s="2">
        <v>0.15</v>
      </c>
    </row>
    <row r="8983" spans="1:11" x14ac:dyDescent="0.25">
      <c r="A8983" s="3">
        <v>8983</v>
      </c>
      <c r="B8983" s="3" t="s">
        <v>6528</v>
      </c>
      <c r="C8983" s="3" t="s">
        <v>55</v>
      </c>
      <c r="D8983" s="3">
        <v>2005</v>
      </c>
      <c r="E8983" s="3" t="s">
        <v>28</v>
      </c>
      <c r="F8983" s="3" t="s">
        <v>121</v>
      </c>
      <c r="G8983" s="3">
        <v>0.1</v>
      </c>
      <c r="H8983" s="3">
        <v>0.04</v>
      </c>
      <c r="I8983" s="3">
        <v>0</v>
      </c>
      <c r="J8983" s="3">
        <v>0</v>
      </c>
      <c r="K8983" s="3">
        <v>0.15</v>
      </c>
    </row>
    <row r="8984" spans="1:11" x14ac:dyDescent="0.25">
      <c r="A8984" s="2">
        <v>8984</v>
      </c>
      <c r="B8984" s="2" t="s">
        <v>6529</v>
      </c>
      <c r="C8984" s="2" t="s">
        <v>55</v>
      </c>
      <c r="D8984" s="2">
        <v>2003</v>
      </c>
      <c r="E8984" s="2" t="s">
        <v>22</v>
      </c>
      <c r="F8984" s="2" t="s">
        <v>184</v>
      </c>
      <c r="G8984" s="2">
        <v>0.1</v>
      </c>
      <c r="H8984" s="2">
        <v>0.04</v>
      </c>
      <c r="I8984" s="2">
        <v>0</v>
      </c>
      <c r="J8984" s="2">
        <v>0</v>
      </c>
      <c r="K8984" s="2">
        <v>0.15</v>
      </c>
    </row>
    <row r="8985" spans="1:11" x14ac:dyDescent="0.25">
      <c r="A8985" s="3">
        <v>8985</v>
      </c>
      <c r="B8985" s="3" t="s">
        <v>2415</v>
      </c>
      <c r="C8985" s="3" t="s">
        <v>39</v>
      </c>
      <c r="D8985" s="3">
        <v>2007</v>
      </c>
      <c r="E8985" s="3" t="s">
        <v>18</v>
      </c>
      <c r="F8985" s="3" t="s">
        <v>385</v>
      </c>
      <c r="G8985" s="3">
        <v>0.13</v>
      </c>
      <c r="H8985" s="3">
        <v>0</v>
      </c>
      <c r="I8985" s="3">
        <v>0</v>
      </c>
      <c r="J8985" s="3">
        <v>0.01</v>
      </c>
      <c r="K8985" s="3">
        <v>0.15</v>
      </c>
    </row>
    <row r="8986" spans="1:11" x14ac:dyDescent="0.25">
      <c r="A8986" s="2">
        <v>8986</v>
      </c>
      <c r="B8986" s="2" t="s">
        <v>6530</v>
      </c>
      <c r="C8986" s="2" t="s">
        <v>12</v>
      </c>
      <c r="D8986" s="2">
        <v>2010</v>
      </c>
      <c r="E8986" s="2" t="s">
        <v>212</v>
      </c>
      <c r="F8986" s="2" t="s">
        <v>296</v>
      </c>
      <c r="G8986" s="2">
        <v>0</v>
      </c>
      <c r="H8986" s="2">
        <v>0</v>
      </c>
      <c r="I8986" s="2">
        <v>0.15</v>
      </c>
      <c r="J8986" s="2">
        <v>0</v>
      </c>
      <c r="K8986" s="2">
        <v>0.15</v>
      </c>
    </row>
    <row r="8987" spans="1:11" x14ac:dyDescent="0.2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25">
      <c r="A8988" s="2">
        <v>8988</v>
      </c>
      <c r="B8988" s="2" t="s">
        <v>6532</v>
      </c>
      <c r="C8988" s="2" t="s">
        <v>113</v>
      </c>
      <c r="D8988" s="2">
        <v>2004</v>
      </c>
      <c r="E8988" s="2" t="s">
        <v>72</v>
      </c>
      <c r="F8988" s="2" t="s">
        <v>1499</v>
      </c>
      <c r="G8988" s="2">
        <v>0.11</v>
      </c>
      <c r="H8988" s="2">
        <v>0.03</v>
      </c>
      <c r="I8988" s="2">
        <v>0</v>
      </c>
      <c r="J8988" s="2">
        <v>0.01</v>
      </c>
      <c r="K8988" s="2">
        <v>0.15</v>
      </c>
    </row>
    <row r="8989" spans="1:11" x14ac:dyDescent="0.2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25">
      <c r="A8990" s="2">
        <v>8990</v>
      </c>
      <c r="B8990" s="2" t="s">
        <v>4393</v>
      </c>
      <c r="C8990" s="2" t="s">
        <v>693</v>
      </c>
      <c r="D8990" s="2">
        <v>2013</v>
      </c>
      <c r="E8990" s="2" t="s">
        <v>43</v>
      </c>
      <c r="F8990" s="2" t="s">
        <v>751</v>
      </c>
      <c r="G8990" s="2">
        <v>0.04</v>
      </c>
      <c r="H8990" s="2">
        <v>0.03</v>
      </c>
      <c r="I8990" s="2">
        <v>0.05</v>
      </c>
      <c r="J8990" s="2">
        <v>0.02</v>
      </c>
      <c r="K8990" s="2">
        <v>0.15</v>
      </c>
    </row>
    <row r="8991" spans="1:11" x14ac:dyDescent="0.25">
      <c r="A8991" s="3">
        <v>8991</v>
      </c>
      <c r="B8991" s="3" t="s">
        <v>6534</v>
      </c>
      <c r="C8991" s="3" t="s">
        <v>26</v>
      </c>
      <c r="D8991" s="3">
        <v>2013</v>
      </c>
      <c r="E8991" s="3" t="s">
        <v>43</v>
      </c>
      <c r="F8991" s="3" t="s">
        <v>61</v>
      </c>
      <c r="G8991" s="3">
        <v>0</v>
      </c>
      <c r="H8991" s="3">
        <v>0.13</v>
      </c>
      <c r="I8991" s="3">
        <v>0</v>
      </c>
      <c r="J8991" s="3">
        <v>0.02</v>
      </c>
      <c r="K8991" s="3">
        <v>0.15</v>
      </c>
    </row>
    <row r="8992" spans="1:11" x14ac:dyDescent="0.25">
      <c r="A8992" s="2">
        <v>8992</v>
      </c>
      <c r="B8992" s="2" t="s">
        <v>6535</v>
      </c>
      <c r="C8992" s="2" t="s">
        <v>55</v>
      </c>
      <c r="D8992" s="2">
        <v>2004</v>
      </c>
      <c r="E8992" s="2" t="s">
        <v>43</v>
      </c>
      <c r="F8992" s="2" t="s">
        <v>1137</v>
      </c>
      <c r="G8992" s="2">
        <v>0.1</v>
      </c>
      <c r="H8992" s="2">
        <v>0.04</v>
      </c>
      <c r="I8992" s="2">
        <v>0</v>
      </c>
      <c r="J8992" s="2">
        <v>0</v>
      </c>
      <c r="K8992" s="2">
        <v>0.15</v>
      </c>
    </row>
    <row r="8993" spans="1:11" x14ac:dyDescent="0.25">
      <c r="A8993" s="3">
        <v>8993</v>
      </c>
      <c r="B8993" s="3" t="s">
        <v>6536</v>
      </c>
      <c r="C8993" s="3" t="s">
        <v>26</v>
      </c>
      <c r="D8993" s="3">
        <v>2008</v>
      </c>
      <c r="E8993" s="3" t="s">
        <v>31</v>
      </c>
      <c r="F8993" s="3" t="s">
        <v>2832</v>
      </c>
      <c r="G8993" s="3">
        <v>0.13</v>
      </c>
      <c r="H8993" s="3">
        <v>0</v>
      </c>
      <c r="I8993" s="3">
        <v>0.01</v>
      </c>
      <c r="J8993" s="3">
        <v>0.01</v>
      </c>
      <c r="K8993" s="3">
        <v>0.15</v>
      </c>
    </row>
    <row r="8994" spans="1:11" x14ac:dyDescent="0.25">
      <c r="A8994" s="2">
        <v>8994</v>
      </c>
      <c r="B8994" s="2" t="s">
        <v>2060</v>
      </c>
      <c r="C8994" s="2" t="s">
        <v>147</v>
      </c>
      <c r="D8994" s="2">
        <v>2002</v>
      </c>
      <c r="E8994" s="2" t="s">
        <v>13</v>
      </c>
      <c r="F8994" s="2" t="s">
        <v>608</v>
      </c>
      <c r="G8994" s="2">
        <v>0.11</v>
      </c>
      <c r="H8994" s="2">
        <v>0.03</v>
      </c>
      <c r="I8994" s="2">
        <v>0</v>
      </c>
      <c r="J8994" s="2">
        <v>0</v>
      </c>
      <c r="K8994" s="2">
        <v>0.15</v>
      </c>
    </row>
    <row r="8995" spans="1:11" x14ac:dyDescent="0.2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2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2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2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2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2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2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2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2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2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2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2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2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2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2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2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2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2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2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2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2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2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2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2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2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2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2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2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2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2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2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2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2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2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2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2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2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2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2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2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2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2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2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2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2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2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2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2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2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2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2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2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2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2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2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2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2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2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2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2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2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2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2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2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2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2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2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2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2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2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2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2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2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2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2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2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2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2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2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2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2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2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2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2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2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2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2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2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2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2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2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2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2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2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2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2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2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2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2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2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2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2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2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2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2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2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2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2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2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2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2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2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2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2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2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2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2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2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2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2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2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2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2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2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2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2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2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2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2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2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2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2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2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2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2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2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2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2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2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2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2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2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2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2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2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2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2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2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2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2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2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2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2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2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2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2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2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2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2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2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2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2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2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2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2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2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2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2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2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2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2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2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2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2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2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2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2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2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2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2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2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2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2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2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2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2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2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2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2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2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2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2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2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2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2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2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2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2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2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2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2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2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2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2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2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2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2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2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2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2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2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2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2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2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2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2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2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2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2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2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2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2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2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2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2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2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2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2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2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2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2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2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2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2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2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2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2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2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2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2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2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2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2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2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2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2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2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2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2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2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2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2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2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2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2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2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2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2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2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2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2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2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2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2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2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2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2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2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2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2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2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2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2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2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2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2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2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2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2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2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2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2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2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2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2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2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2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2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2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2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2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2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2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2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2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2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2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2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2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2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2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2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2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2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2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2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2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2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2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2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2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2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2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2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2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2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2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2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2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2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2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2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2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2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2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2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2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2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2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2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2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2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2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2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2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2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25">
      <c r="A9331" s="3">
        <v>9331</v>
      </c>
      <c r="B9331" s="3" t="s">
        <v>6787</v>
      </c>
      <c r="C9331" s="3" t="s">
        <v>26</v>
      </c>
      <c r="D9331" s="3">
        <v>2009</v>
      </c>
      <c r="E9331" s="3" t="s">
        <v>28</v>
      </c>
      <c r="F9331" s="3" t="s">
        <v>92</v>
      </c>
      <c r="G9331" s="3">
        <v>0.13</v>
      </c>
      <c r="H9331" s="3">
        <v>0</v>
      </c>
      <c r="I9331" s="3">
        <v>0</v>
      </c>
      <c r="J9331" s="3">
        <v>0.01</v>
      </c>
      <c r="K9331" s="3">
        <v>0.13</v>
      </c>
    </row>
    <row r="9332" spans="1:11" x14ac:dyDescent="0.25">
      <c r="A9332" s="2">
        <v>9332</v>
      </c>
      <c r="B9332" s="2" t="s">
        <v>4880</v>
      </c>
      <c r="C9332" s="2" t="s">
        <v>42</v>
      </c>
      <c r="D9332" s="2">
        <v>2008</v>
      </c>
      <c r="E9332" s="2" t="s">
        <v>31</v>
      </c>
      <c r="F9332" s="2" t="s">
        <v>128</v>
      </c>
      <c r="G9332" s="2">
        <v>0.08</v>
      </c>
      <c r="H9332" s="2">
        <v>0.03</v>
      </c>
      <c r="I9332" s="2">
        <v>0</v>
      </c>
      <c r="J9332" s="2">
        <v>0.02</v>
      </c>
      <c r="K9332" s="2">
        <v>0.13</v>
      </c>
    </row>
    <row r="9333" spans="1:11" x14ac:dyDescent="0.25">
      <c r="A9333" s="3">
        <v>9333</v>
      </c>
      <c r="B9333" s="3" t="s">
        <v>3143</v>
      </c>
      <c r="C9333" s="3" t="s">
        <v>113</v>
      </c>
      <c r="D9333" s="3">
        <v>2003</v>
      </c>
      <c r="E9333" s="3" t="s">
        <v>18</v>
      </c>
      <c r="F9333" s="3" t="s">
        <v>608</v>
      </c>
      <c r="G9333" s="3">
        <v>0.1</v>
      </c>
      <c r="H9333" s="3">
        <v>0.03</v>
      </c>
      <c r="I9333" s="3">
        <v>0</v>
      </c>
      <c r="J9333" s="3">
        <v>0</v>
      </c>
      <c r="K9333" s="3">
        <v>0.13</v>
      </c>
    </row>
    <row r="9334" spans="1:11" x14ac:dyDescent="0.25">
      <c r="A9334" s="2">
        <v>9334</v>
      </c>
      <c r="B9334" s="2" t="s">
        <v>2449</v>
      </c>
      <c r="C9334" s="2" t="s">
        <v>12</v>
      </c>
      <c r="D9334" s="2">
        <v>2010</v>
      </c>
      <c r="E9334" s="2" t="s">
        <v>28</v>
      </c>
      <c r="F9334" s="2" t="s">
        <v>92</v>
      </c>
      <c r="G9334" s="2">
        <v>0</v>
      </c>
      <c r="H9334" s="2">
        <v>0.12</v>
      </c>
      <c r="I9334" s="2">
        <v>0</v>
      </c>
      <c r="J9334" s="2">
        <v>0.02</v>
      </c>
      <c r="K9334" s="2">
        <v>0.13</v>
      </c>
    </row>
    <row r="9335" spans="1:11" x14ac:dyDescent="0.2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25">
      <c r="A9336" s="2">
        <v>9336</v>
      </c>
      <c r="B9336" s="2" t="s">
        <v>6789</v>
      </c>
      <c r="C9336" s="2" t="s">
        <v>46</v>
      </c>
      <c r="D9336" s="2">
        <v>2003</v>
      </c>
      <c r="E9336" s="2" t="s">
        <v>22</v>
      </c>
      <c r="F9336" s="2" t="s">
        <v>192</v>
      </c>
      <c r="G9336" s="2">
        <v>0</v>
      </c>
      <c r="H9336" s="2">
        <v>0</v>
      </c>
      <c r="I9336" s="2">
        <v>0.13</v>
      </c>
      <c r="J9336" s="2">
        <v>0</v>
      </c>
      <c r="K9336" s="2">
        <v>0.13</v>
      </c>
    </row>
    <row r="9337" spans="1:11" x14ac:dyDescent="0.25">
      <c r="A9337" s="3">
        <v>9337</v>
      </c>
      <c r="B9337" s="3" t="s">
        <v>422</v>
      </c>
      <c r="C9337" s="3" t="s">
        <v>55</v>
      </c>
      <c r="D9337" s="3">
        <v>2003</v>
      </c>
      <c r="E9337" s="3" t="s">
        <v>31</v>
      </c>
      <c r="F9337" s="3" t="s">
        <v>110</v>
      </c>
      <c r="G9337" s="3">
        <v>0.1</v>
      </c>
      <c r="H9337" s="3">
        <v>0.04</v>
      </c>
      <c r="I9337" s="3">
        <v>0</v>
      </c>
      <c r="J9337" s="3">
        <v>0</v>
      </c>
      <c r="K9337" s="3">
        <v>0.13</v>
      </c>
    </row>
    <row r="9338" spans="1:11" x14ac:dyDescent="0.25">
      <c r="A9338" s="2">
        <v>9338</v>
      </c>
      <c r="B9338" s="2" t="s">
        <v>6790</v>
      </c>
      <c r="C9338" s="2" t="s">
        <v>42</v>
      </c>
      <c r="D9338" s="2">
        <v>2010</v>
      </c>
      <c r="E9338" s="2" t="s">
        <v>212</v>
      </c>
      <c r="F9338" s="2" t="s">
        <v>751</v>
      </c>
      <c r="G9338" s="2">
        <v>0</v>
      </c>
      <c r="H9338" s="2">
        <v>0</v>
      </c>
      <c r="I9338" s="2">
        <v>0.13</v>
      </c>
      <c r="J9338" s="2">
        <v>0</v>
      </c>
      <c r="K9338" s="2">
        <v>0.13</v>
      </c>
    </row>
    <row r="9339" spans="1:11" x14ac:dyDescent="0.25">
      <c r="A9339" s="3">
        <v>9339</v>
      </c>
      <c r="B9339" s="3" t="s">
        <v>6791</v>
      </c>
      <c r="C9339" s="3" t="s">
        <v>65</v>
      </c>
      <c r="D9339" s="3">
        <v>2012</v>
      </c>
      <c r="E9339" s="3" t="s">
        <v>43</v>
      </c>
      <c r="F9339" s="3" t="s">
        <v>2435</v>
      </c>
      <c r="G9339" s="3">
        <v>0</v>
      </c>
      <c r="H9339" s="3">
        <v>0</v>
      </c>
      <c r="I9339" s="3">
        <v>0.13</v>
      </c>
      <c r="J9339" s="3">
        <v>0</v>
      </c>
      <c r="K9339" s="3">
        <v>0.13</v>
      </c>
    </row>
    <row r="9340" spans="1:11" x14ac:dyDescent="0.2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2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25">
      <c r="A9342" s="2">
        <v>9342</v>
      </c>
      <c r="B9342" s="2" t="s">
        <v>6793</v>
      </c>
      <c r="C9342" s="2" t="s">
        <v>46</v>
      </c>
      <c r="D9342" s="2">
        <v>2008</v>
      </c>
      <c r="E9342" s="2" t="s">
        <v>83</v>
      </c>
      <c r="F9342" s="2" t="s">
        <v>969</v>
      </c>
      <c r="G9342" s="2">
        <v>0</v>
      </c>
      <c r="H9342" s="2">
        <v>0</v>
      </c>
      <c r="I9342" s="2">
        <v>0.13</v>
      </c>
      <c r="J9342" s="2">
        <v>0</v>
      </c>
      <c r="K9342" s="2">
        <v>0.13</v>
      </c>
    </row>
    <row r="9343" spans="1:11" x14ac:dyDescent="0.25">
      <c r="A9343" s="3">
        <v>9343</v>
      </c>
      <c r="B9343" s="3" t="s">
        <v>6413</v>
      </c>
      <c r="C9343" s="3" t="s">
        <v>12</v>
      </c>
      <c r="D9343" s="3">
        <v>2008</v>
      </c>
      <c r="E9343" s="3" t="s">
        <v>13</v>
      </c>
      <c r="F9343" s="3" t="s">
        <v>184</v>
      </c>
      <c r="G9343" s="3">
        <v>0.12</v>
      </c>
      <c r="H9343" s="3">
        <v>0</v>
      </c>
      <c r="I9343" s="3">
        <v>0.01</v>
      </c>
      <c r="J9343" s="3">
        <v>0.01</v>
      </c>
      <c r="K9343" s="3">
        <v>0.13</v>
      </c>
    </row>
    <row r="9344" spans="1:11" x14ac:dyDescent="0.25">
      <c r="A9344" s="2">
        <v>9344</v>
      </c>
      <c r="B9344" s="2" t="s">
        <v>6794</v>
      </c>
      <c r="C9344" s="2" t="s">
        <v>39</v>
      </c>
      <c r="D9344" s="2">
        <v>2007</v>
      </c>
      <c r="E9344" s="2" t="s">
        <v>13</v>
      </c>
      <c r="F9344" s="2" t="s">
        <v>44</v>
      </c>
      <c r="G9344" s="2">
        <v>0.11</v>
      </c>
      <c r="H9344" s="2">
        <v>0.01</v>
      </c>
      <c r="I9344" s="2">
        <v>0</v>
      </c>
      <c r="J9344" s="2">
        <v>0.01</v>
      </c>
      <c r="K9344" s="2">
        <v>0.13</v>
      </c>
    </row>
    <row r="9345" spans="1:11" x14ac:dyDescent="0.25">
      <c r="A9345" s="3">
        <v>9345</v>
      </c>
      <c r="B9345" s="3" t="s">
        <v>6795</v>
      </c>
      <c r="C9345" s="3" t="s">
        <v>12</v>
      </c>
      <c r="D9345" s="3">
        <v>2008</v>
      </c>
      <c r="E9345" s="3" t="s">
        <v>22</v>
      </c>
      <c r="F9345" s="3" t="s">
        <v>6796</v>
      </c>
      <c r="G9345" s="3">
        <v>0.12</v>
      </c>
      <c r="H9345" s="3">
        <v>0</v>
      </c>
      <c r="I9345" s="3">
        <v>0</v>
      </c>
      <c r="J9345" s="3">
        <v>0.01</v>
      </c>
      <c r="K9345" s="3">
        <v>0.13</v>
      </c>
    </row>
    <row r="9346" spans="1:11" x14ac:dyDescent="0.25">
      <c r="A9346" s="2">
        <v>9346</v>
      </c>
      <c r="B9346" s="2" t="s">
        <v>6797</v>
      </c>
      <c r="C9346" s="2" t="s">
        <v>55</v>
      </c>
      <c r="D9346" s="2">
        <v>2002</v>
      </c>
      <c r="E9346" s="2" t="s">
        <v>2</v>
      </c>
      <c r="F9346" s="2" t="s">
        <v>92</v>
      </c>
      <c r="G9346" s="2">
        <v>0.1</v>
      </c>
      <c r="H9346" s="2">
        <v>0.04</v>
      </c>
      <c r="I9346" s="2">
        <v>0</v>
      </c>
      <c r="J9346" s="2">
        <v>0</v>
      </c>
      <c r="K9346" s="2">
        <v>0.13</v>
      </c>
    </row>
    <row r="9347" spans="1:11" x14ac:dyDescent="0.25">
      <c r="A9347" s="3">
        <v>9347</v>
      </c>
      <c r="B9347" s="3" t="s">
        <v>6798</v>
      </c>
      <c r="C9347" s="3" t="s">
        <v>12</v>
      </c>
      <c r="D9347" s="3">
        <v>2009</v>
      </c>
      <c r="E9347" s="3" t="s">
        <v>43</v>
      </c>
      <c r="F9347" s="3" t="s">
        <v>510</v>
      </c>
      <c r="G9347" s="3">
        <v>0.12</v>
      </c>
      <c r="H9347" s="3">
        <v>0</v>
      </c>
      <c r="I9347" s="3">
        <v>0</v>
      </c>
      <c r="J9347" s="3">
        <v>0.01</v>
      </c>
      <c r="K9347" s="3">
        <v>0.13</v>
      </c>
    </row>
    <row r="9348" spans="1:11" x14ac:dyDescent="0.2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2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25">
      <c r="A9350" s="2">
        <v>9350</v>
      </c>
      <c r="B9350" s="2" t="s">
        <v>6801</v>
      </c>
      <c r="C9350" s="2" t="s">
        <v>46</v>
      </c>
      <c r="D9350" s="2">
        <v>2005</v>
      </c>
      <c r="E9350" s="2" t="s">
        <v>28</v>
      </c>
      <c r="F9350" s="2" t="s">
        <v>971</v>
      </c>
      <c r="G9350" s="2">
        <v>0</v>
      </c>
      <c r="H9350" s="2">
        <v>0</v>
      </c>
      <c r="I9350" s="2">
        <v>0.13</v>
      </c>
      <c r="J9350" s="2">
        <v>0</v>
      </c>
      <c r="K9350" s="2">
        <v>0.13</v>
      </c>
    </row>
    <row r="9351" spans="1:11" x14ac:dyDescent="0.2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25">
      <c r="A9352" s="2">
        <v>9352</v>
      </c>
      <c r="B9352" s="2" t="s">
        <v>6803</v>
      </c>
      <c r="C9352" s="2" t="s">
        <v>46</v>
      </c>
      <c r="D9352" s="2">
        <v>2006</v>
      </c>
      <c r="E9352" s="2" t="s">
        <v>43</v>
      </c>
      <c r="F9352" s="2" t="s">
        <v>969</v>
      </c>
      <c r="G9352" s="2">
        <v>0</v>
      </c>
      <c r="H9352" s="2">
        <v>0</v>
      </c>
      <c r="I9352" s="2">
        <v>0.13</v>
      </c>
      <c r="J9352" s="2">
        <v>0</v>
      </c>
      <c r="K9352" s="2">
        <v>0.13</v>
      </c>
    </row>
    <row r="9353" spans="1:11" x14ac:dyDescent="0.25">
      <c r="A9353" s="3">
        <v>9353</v>
      </c>
      <c r="B9353" s="3" t="s">
        <v>4332</v>
      </c>
      <c r="C9353" s="3" t="s">
        <v>113</v>
      </c>
      <c r="D9353" s="3">
        <v>2002</v>
      </c>
      <c r="E9353" s="3" t="s">
        <v>43</v>
      </c>
      <c r="F9353" s="3" t="s">
        <v>61</v>
      </c>
      <c r="G9353" s="3">
        <v>0.1</v>
      </c>
      <c r="H9353" s="3">
        <v>0.03</v>
      </c>
      <c r="I9353" s="3">
        <v>0</v>
      </c>
      <c r="J9353" s="3">
        <v>0</v>
      </c>
      <c r="K9353" s="3">
        <v>0.13</v>
      </c>
    </row>
    <row r="9354" spans="1:11" x14ac:dyDescent="0.25">
      <c r="A9354" s="2">
        <v>9354</v>
      </c>
      <c r="B9354" s="2" t="s">
        <v>6804</v>
      </c>
      <c r="C9354" s="2" t="s">
        <v>130</v>
      </c>
      <c r="D9354" s="2">
        <v>2012</v>
      </c>
      <c r="E9354" s="2" t="s">
        <v>22</v>
      </c>
      <c r="F9354" s="2" t="s">
        <v>184</v>
      </c>
      <c r="G9354" s="2">
        <v>0</v>
      </c>
      <c r="H9354" s="2">
        <v>0</v>
      </c>
      <c r="I9354" s="2">
        <v>0.13</v>
      </c>
      <c r="J9354" s="2">
        <v>0</v>
      </c>
      <c r="K9354" s="2">
        <v>0.13</v>
      </c>
    </row>
    <row r="9355" spans="1:11" x14ac:dyDescent="0.25">
      <c r="A9355" s="3">
        <v>9355</v>
      </c>
      <c r="B9355" s="3" t="s">
        <v>6805</v>
      </c>
      <c r="C9355" s="3" t="s">
        <v>55</v>
      </c>
      <c r="D9355" s="3">
        <v>2002</v>
      </c>
      <c r="E9355" s="3" t="s">
        <v>13</v>
      </c>
      <c r="F9355" s="3" t="s">
        <v>121</v>
      </c>
      <c r="G9355" s="3">
        <v>0.1</v>
      </c>
      <c r="H9355" s="3">
        <v>0.04</v>
      </c>
      <c r="I9355" s="3">
        <v>0</v>
      </c>
      <c r="J9355" s="3">
        <v>0</v>
      </c>
      <c r="K9355" s="3">
        <v>0.13</v>
      </c>
    </row>
    <row r="9356" spans="1:11" x14ac:dyDescent="0.2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25">
      <c r="A9357" s="3">
        <v>9357</v>
      </c>
      <c r="B9357" s="3" t="s">
        <v>6807</v>
      </c>
      <c r="C9357" s="3" t="s">
        <v>26</v>
      </c>
      <c r="D9357" s="3">
        <v>2005</v>
      </c>
      <c r="E9357" s="3" t="s">
        <v>28</v>
      </c>
      <c r="F9357" s="3" t="s">
        <v>128</v>
      </c>
      <c r="G9357" s="3">
        <v>0.12</v>
      </c>
      <c r="H9357" s="3">
        <v>0</v>
      </c>
      <c r="I9357" s="3">
        <v>0</v>
      </c>
      <c r="J9357" s="3">
        <v>0.01</v>
      </c>
      <c r="K9357" s="3">
        <v>0.13</v>
      </c>
    </row>
    <row r="9358" spans="1:11" x14ac:dyDescent="0.25">
      <c r="A9358" s="2">
        <v>9358</v>
      </c>
      <c r="B9358" s="2" t="s">
        <v>6042</v>
      </c>
      <c r="C9358" s="2" t="s">
        <v>42</v>
      </c>
      <c r="D9358" s="2">
        <v>2008</v>
      </c>
      <c r="E9358" s="2" t="s">
        <v>13</v>
      </c>
      <c r="F9358" s="2" t="s">
        <v>44</v>
      </c>
      <c r="G9358" s="2">
        <v>0.11</v>
      </c>
      <c r="H9358" s="2">
        <v>0.01</v>
      </c>
      <c r="I9358" s="2">
        <v>0</v>
      </c>
      <c r="J9358" s="2">
        <v>0.01</v>
      </c>
      <c r="K9358" s="2">
        <v>0.13</v>
      </c>
    </row>
    <row r="9359" spans="1:11" x14ac:dyDescent="0.25">
      <c r="A9359" s="3">
        <v>9359</v>
      </c>
      <c r="B9359" s="3" t="s">
        <v>6467</v>
      </c>
      <c r="C9359" s="3" t="s">
        <v>46</v>
      </c>
      <c r="D9359" s="3">
        <v>2009</v>
      </c>
      <c r="E9359" s="3" t="s">
        <v>13</v>
      </c>
      <c r="F9359" s="3" t="s">
        <v>184</v>
      </c>
      <c r="G9359" s="3">
        <v>0</v>
      </c>
      <c r="H9359" s="3">
        <v>0</v>
      </c>
      <c r="I9359" s="3">
        <v>0.13</v>
      </c>
      <c r="J9359" s="3">
        <v>0</v>
      </c>
      <c r="K9359" s="3">
        <v>0.13</v>
      </c>
    </row>
    <row r="9360" spans="1:11" x14ac:dyDescent="0.25">
      <c r="A9360" s="2">
        <v>9360</v>
      </c>
      <c r="B9360" s="2" t="s">
        <v>6808</v>
      </c>
      <c r="C9360" s="2" t="s">
        <v>26</v>
      </c>
      <c r="D9360" s="2">
        <v>2008</v>
      </c>
      <c r="E9360" s="2" t="s">
        <v>28</v>
      </c>
      <c r="F9360" s="2" t="s">
        <v>128</v>
      </c>
      <c r="G9360" s="2">
        <v>0.13</v>
      </c>
      <c r="H9360" s="2">
        <v>0</v>
      </c>
      <c r="I9360" s="2">
        <v>0</v>
      </c>
      <c r="J9360" s="2">
        <v>0.01</v>
      </c>
      <c r="K9360" s="2">
        <v>0.13</v>
      </c>
    </row>
    <row r="9361" spans="1:11" x14ac:dyDescent="0.25">
      <c r="A9361" s="3">
        <v>9361</v>
      </c>
      <c r="B9361" s="3" t="s">
        <v>6809</v>
      </c>
      <c r="C9361" s="3" t="s">
        <v>26</v>
      </c>
      <c r="D9361" s="3">
        <v>2009</v>
      </c>
      <c r="E9361" s="3" t="s">
        <v>24</v>
      </c>
      <c r="F9361" s="3" t="s">
        <v>1499</v>
      </c>
      <c r="G9361" s="3">
        <v>0.12</v>
      </c>
      <c r="H9361" s="3">
        <v>0</v>
      </c>
      <c r="I9361" s="3">
        <v>0</v>
      </c>
      <c r="J9361" s="3">
        <v>0.01</v>
      </c>
      <c r="K9361" s="3">
        <v>0.13</v>
      </c>
    </row>
    <row r="9362" spans="1:11" x14ac:dyDescent="0.2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25">
      <c r="A9363" s="3">
        <v>9363</v>
      </c>
      <c r="B9363" s="3" t="s">
        <v>6812</v>
      </c>
      <c r="C9363" s="3" t="s">
        <v>693</v>
      </c>
      <c r="D9363" s="3">
        <v>2013</v>
      </c>
      <c r="E9363" s="3" t="s">
        <v>28</v>
      </c>
      <c r="F9363" s="3" t="s">
        <v>296</v>
      </c>
      <c r="G9363" s="3">
        <v>0.04</v>
      </c>
      <c r="H9363" s="3">
        <v>0.03</v>
      </c>
      <c r="I9363" s="3">
        <v>0.04</v>
      </c>
      <c r="J9363" s="3">
        <v>0.02</v>
      </c>
      <c r="K9363" s="3">
        <v>0.13</v>
      </c>
    </row>
    <row r="9364" spans="1:11" x14ac:dyDescent="0.25">
      <c r="A9364" s="2">
        <v>9364</v>
      </c>
      <c r="B9364" s="2" t="s">
        <v>6813</v>
      </c>
      <c r="C9364" s="2" t="s">
        <v>55</v>
      </c>
      <c r="D9364" s="2">
        <v>2005</v>
      </c>
      <c r="E9364" s="2" t="s">
        <v>28</v>
      </c>
      <c r="F9364" s="2" t="s">
        <v>1499</v>
      </c>
      <c r="G9364" s="2">
        <v>0.1</v>
      </c>
      <c r="H9364" s="2">
        <v>0.04</v>
      </c>
      <c r="I9364" s="2">
        <v>0</v>
      </c>
      <c r="J9364" s="2">
        <v>0</v>
      </c>
      <c r="K9364" s="2">
        <v>0.13</v>
      </c>
    </row>
    <row r="9365" spans="1:11" x14ac:dyDescent="0.25">
      <c r="A9365" s="3">
        <v>9365</v>
      </c>
      <c r="B9365" s="3" t="s">
        <v>6814</v>
      </c>
      <c r="C9365" s="3" t="s">
        <v>26</v>
      </c>
      <c r="D9365" s="3">
        <v>2010</v>
      </c>
      <c r="E9365" s="3" t="s">
        <v>22</v>
      </c>
      <c r="F9365" s="3" t="s">
        <v>2297</v>
      </c>
      <c r="G9365" s="3">
        <v>0</v>
      </c>
      <c r="H9365" s="3">
        <v>0</v>
      </c>
      <c r="I9365" s="3">
        <v>0.13</v>
      </c>
      <c r="J9365" s="3">
        <v>0</v>
      </c>
      <c r="K9365" s="3">
        <v>0.13</v>
      </c>
    </row>
    <row r="9366" spans="1:11" x14ac:dyDescent="0.2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25">
      <c r="A9367" s="3">
        <v>9367</v>
      </c>
      <c r="B9367" s="3" t="s">
        <v>6815</v>
      </c>
      <c r="C9367" s="3" t="s">
        <v>86</v>
      </c>
      <c r="D9367" s="3">
        <v>1995</v>
      </c>
      <c r="E9367" s="3" t="s">
        <v>212</v>
      </c>
      <c r="F9367" s="3" t="s">
        <v>59</v>
      </c>
      <c r="G9367" s="3">
        <v>0</v>
      </c>
      <c r="H9367" s="3">
        <v>0</v>
      </c>
      <c r="I9367" s="3">
        <v>0.13</v>
      </c>
      <c r="J9367" s="3">
        <v>0.01</v>
      </c>
      <c r="K9367" s="3">
        <v>0.13</v>
      </c>
    </row>
    <row r="9368" spans="1:11" x14ac:dyDescent="0.2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25">
      <c r="A9369" s="3">
        <v>9369</v>
      </c>
      <c r="B9369" s="3" t="s">
        <v>2590</v>
      </c>
      <c r="C9369" s="3" t="s">
        <v>113</v>
      </c>
      <c r="D9369" s="3">
        <v>2004</v>
      </c>
      <c r="E9369" s="3" t="s">
        <v>2</v>
      </c>
      <c r="F9369" s="3" t="s">
        <v>385</v>
      </c>
      <c r="G9369" s="3">
        <v>0.1</v>
      </c>
      <c r="H9369" s="3">
        <v>0.03</v>
      </c>
      <c r="I9369" s="3">
        <v>0</v>
      </c>
      <c r="J9369" s="3">
        <v>0</v>
      </c>
      <c r="K9369" s="3">
        <v>0.13</v>
      </c>
    </row>
    <row r="9370" spans="1:11" x14ac:dyDescent="0.25">
      <c r="A9370" s="2">
        <v>9370</v>
      </c>
      <c r="B9370" s="2" t="s">
        <v>6817</v>
      </c>
      <c r="C9370" s="2" t="s">
        <v>39</v>
      </c>
      <c r="D9370" s="2">
        <v>2011</v>
      </c>
      <c r="E9370" s="2" t="s">
        <v>72</v>
      </c>
      <c r="F9370" s="2" t="s">
        <v>159</v>
      </c>
      <c r="G9370" s="2">
        <v>0.1</v>
      </c>
      <c r="H9370" s="2">
        <v>0.02</v>
      </c>
      <c r="I9370" s="2">
        <v>0</v>
      </c>
      <c r="J9370" s="2">
        <v>0.01</v>
      </c>
      <c r="K9370" s="2">
        <v>0.13</v>
      </c>
    </row>
    <row r="9371" spans="1:11" x14ac:dyDescent="0.25">
      <c r="A9371" s="3">
        <v>9371</v>
      </c>
      <c r="B9371" s="3" t="s">
        <v>5357</v>
      </c>
      <c r="C9371" s="3" t="s">
        <v>141</v>
      </c>
      <c r="D9371" s="3">
        <v>2015</v>
      </c>
      <c r="E9371" s="3" t="s">
        <v>43</v>
      </c>
      <c r="F9371" s="3" t="s">
        <v>61</v>
      </c>
      <c r="G9371" s="3">
        <v>0.09</v>
      </c>
      <c r="H9371" s="3">
        <v>0.03</v>
      </c>
      <c r="I9371" s="3">
        <v>0</v>
      </c>
      <c r="J9371" s="3">
        <v>0.01</v>
      </c>
      <c r="K9371" s="3">
        <v>0.13</v>
      </c>
    </row>
    <row r="9372" spans="1:11" x14ac:dyDescent="0.25">
      <c r="A9372" s="2">
        <v>9372</v>
      </c>
      <c r="B9372" s="2" t="s">
        <v>6818</v>
      </c>
      <c r="C9372" s="2" t="s">
        <v>118</v>
      </c>
      <c r="D9372" s="2">
        <v>2012</v>
      </c>
      <c r="E9372" s="2" t="s">
        <v>43</v>
      </c>
      <c r="F9372" s="2" t="s">
        <v>6819</v>
      </c>
      <c r="G9372" s="2">
        <v>0</v>
      </c>
      <c r="H9372" s="2">
        <v>0.12</v>
      </c>
      <c r="I9372" s="2">
        <v>0</v>
      </c>
      <c r="J9372" s="2">
        <v>0.02</v>
      </c>
      <c r="K9372" s="2">
        <v>0.13</v>
      </c>
    </row>
    <row r="9373" spans="1:11" x14ac:dyDescent="0.25">
      <c r="A9373" s="3">
        <v>9373</v>
      </c>
      <c r="B9373" s="3" t="s">
        <v>2079</v>
      </c>
      <c r="C9373" s="3" t="s">
        <v>141</v>
      </c>
      <c r="D9373" s="3">
        <v>2015</v>
      </c>
      <c r="E9373" s="3" t="s">
        <v>43</v>
      </c>
      <c r="F9373" s="3" t="s">
        <v>176</v>
      </c>
      <c r="G9373" s="3">
        <v>0.08</v>
      </c>
      <c r="H9373" s="3">
        <v>0.04</v>
      </c>
      <c r="I9373" s="3">
        <v>0</v>
      </c>
      <c r="J9373" s="3">
        <v>0.01</v>
      </c>
      <c r="K9373" s="3">
        <v>0.13</v>
      </c>
    </row>
    <row r="9374" spans="1:11" x14ac:dyDescent="0.25">
      <c r="A9374" s="2">
        <v>9374</v>
      </c>
      <c r="B9374" s="2" t="s">
        <v>3648</v>
      </c>
      <c r="C9374" s="2" t="s">
        <v>149</v>
      </c>
      <c r="D9374" s="2">
        <v>2012</v>
      </c>
      <c r="E9374" s="2" t="s">
        <v>43</v>
      </c>
      <c r="F9374" s="2" t="s">
        <v>61</v>
      </c>
      <c r="G9374" s="2">
        <v>0.12</v>
      </c>
      <c r="H9374" s="2">
        <v>0</v>
      </c>
      <c r="I9374" s="2">
        <v>0</v>
      </c>
      <c r="J9374" s="2">
        <v>0.01</v>
      </c>
      <c r="K9374" s="2">
        <v>0.13</v>
      </c>
    </row>
    <row r="9375" spans="1:11" x14ac:dyDescent="0.2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25">
      <c r="A9376" s="2">
        <v>9376</v>
      </c>
      <c r="B9376" s="2" t="s">
        <v>794</v>
      </c>
      <c r="C9376" s="2" t="s">
        <v>26</v>
      </c>
      <c r="D9376" s="2">
        <v>2005</v>
      </c>
      <c r="E9376" s="2" t="s">
        <v>43</v>
      </c>
      <c r="F9376" s="2" t="s">
        <v>92</v>
      </c>
      <c r="G9376" s="2">
        <v>0.12</v>
      </c>
      <c r="H9376" s="2">
        <v>0</v>
      </c>
      <c r="I9376" s="2">
        <v>0</v>
      </c>
      <c r="J9376" s="2">
        <v>0.01</v>
      </c>
      <c r="K9376" s="2">
        <v>0.13</v>
      </c>
    </row>
    <row r="9377" spans="1:11" x14ac:dyDescent="0.25">
      <c r="A9377" s="3">
        <v>9377</v>
      </c>
      <c r="B9377" s="3" t="s">
        <v>6821</v>
      </c>
      <c r="C9377" s="3" t="s">
        <v>26</v>
      </c>
      <c r="D9377" s="3">
        <v>2007</v>
      </c>
      <c r="E9377" s="3" t="s">
        <v>28</v>
      </c>
      <c r="F9377" s="3" t="s">
        <v>121</v>
      </c>
      <c r="G9377" s="3">
        <v>0.12</v>
      </c>
      <c r="H9377" s="3">
        <v>0</v>
      </c>
      <c r="I9377" s="3">
        <v>0</v>
      </c>
      <c r="J9377" s="3">
        <v>0.01</v>
      </c>
      <c r="K9377" s="3">
        <v>0.13</v>
      </c>
    </row>
    <row r="9378" spans="1:11" x14ac:dyDescent="0.2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2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25">
      <c r="A9380" s="2">
        <v>9380</v>
      </c>
      <c r="B9380" s="2" t="s">
        <v>6350</v>
      </c>
      <c r="C9380" s="2" t="s">
        <v>12</v>
      </c>
      <c r="D9380" s="2">
        <v>2009</v>
      </c>
      <c r="E9380" s="2" t="s">
        <v>43</v>
      </c>
      <c r="F9380" s="2" t="s">
        <v>61</v>
      </c>
      <c r="G9380" s="2">
        <v>0.12</v>
      </c>
      <c r="H9380" s="2">
        <v>0</v>
      </c>
      <c r="I9380" s="2">
        <v>0</v>
      </c>
      <c r="J9380" s="2">
        <v>0.01</v>
      </c>
      <c r="K9380" s="2">
        <v>0.13</v>
      </c>
    </row>
    <row r="9381" spans="1:11" x14ac:dyDescent="0.2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25">
      <c r="A9382" s="2">
        <v>9382</v>
      </c>
      <c r="B9382" s="2" t="s">
        <v>6825</v>
      </c>
      <c r="C9382" s="2" t="s">
        <v>26</v>
      </c>
      <c r="D9382" s="2">
        <v>2010</v>
      </c>
      <c r="E9382" s="2" t="s">
        <v>43</v>
      </c>
      <c r="F9382" s="2" t="s">
        <v>61</v>
      </c>
      <c r="G9382" s="2">
        <v>0.12</v>
      </c>
      <c r="H9382" s="2">
        <v>0</v>
      </c>
      <c r="I9382" s="2">
        <v>0</v>
      </c>
      <c r="J9382" s="2">
        <v>0.01</v>
      </c>
      <c r="K9382" s="2">
        <v>0.13</v>
      </c>
    </row>
    <row r="9383" spans="1:11" x14ac:dyDescent="0.25">
      <c r="A9383" s="3">
        <v>9383</v>
      </c>
      <c r="B9383" s="3" t="s">
        <v>6826</v>
      </c>
      <c r="C9383" s="3" t="s">
        <v>12</v>
      </c>
      <c r="D9383" s="3">
        <v>2009</v>
      </c>
      <c r="E9383" s="3" t="s">
        <v>22</v>
      </c>
      <c r="F9383" s="3" t="s">
        <v>2320</v>
      </c>
      <c r="G9383" s="3">
        <v>0.12</v>
      </c>
      <c r="H9383" s="3">
        <v>0</v>
      </c>
      <c r="I9383" s="3">
        <v>0.01</v>
      </c>
      <c r="J9383" s="3">
        <v>0.01</v>
      </c>
      <c r="K9383" s="3">
        <v>0.13</v>
      </c>
    </row>
    <row r="9384" spans="1:11" x14ac:dyDescent="0.25">
      <c r="A9384" s="2">
        <v>9384</v>
      </c>
      <c r="B9384" s="2" t="s">
        <v>6827</v>
      </c>
      <c r="C9384" s="2" t="s">
        <v>26</v>
      </c>
      <c r="D9384" s="2">
        <v>2008</v>
      </c>
      <c r="E9384" s="2" t="s">
        <v>22</v>
      </c>
      <c r="F9384" s="2" t="s">
        <v>751</v>
      </c>
      <c r="G9384" s="2">
        <v>0.08</v>
      </c>
      <c r="H9384" s="2">
        <v>0</v>
      </c>
      <c r="I9384" s="2">
        <v>0.05</v>
      </c>
      <c r="J9384" s="2">
        <v>0.01</v>
      </c>
      <c r="K9384" s="2">
        <v>0.13</v>
      </c>
    </row>
    <row r="9385" spans="1:11" x14ac:dyDescent="0.2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25">
      <c r="A9386" s="2">
        <v>9386</v>
      </c>
      <c r="B9386" s="2" t="s">
        <v>6829</v>
      </c>
      <c r="C9386" s="2" t="s">
        <v>26</v>
      </c>
      <c r="D9386" s="2">
        <v>2011</v>
      </c>
      <c r="E9386" s="2" t="s">
        <v>28</v>
      </c>
      <c r="F9386" s="2" t="s">
        <v>296</v>
      </c>
      <c r="G9386" s="2">
        <v>0</v>
      </c>
      <c r="H9386" s="2">
        <v>0</v>
      </c>
      <c r="I9386" s="2">
        <v>0.13</v>
      </c>
      <c r="J9386" s="2">
        <v>0</v>
      </c>
      <c r="K9386" s="2">
        <v>0.13</v>
      </c>
    </row>
    <row r="9387" spans="1:11" x14ac:dyDescent="0.2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2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25">
      <c r="A9389" s="3">
        <v>9389</v>
      </c>
      <c r="B9389" s="3" t="s">
        <v>6831</v>
      </c>
      <c r="C9389" s="3" t="s">
        <v>39</v>
      </c>
      <c r="D9389" s="3">
        <v>2010</v>
      </c>
      <c r="E9389" s="3" t="s">
        <v>22</v>
      </c>
      <c r="F9389" s="3" t="s">
        <v>4735</v>
      </c>
      <c r="G9389" s="3">
        <v>0.09</v>
      </c>
      <c r="H9389" s="3">
        <v>0.03</v>
      </c>
      <c r="I9389" s="3">
        <v>0</v>
      </c>
      <c r="J9389" s="3">
        <v>0.01</v>
      </c>
      <c r="K9389" s="3">
        <v>0.13</v>
      </c>
    </row>
    <row r="9390" spans="1:11" x14ac:dyDescent="0.25">
      <c r="A9390" s="2">
        <v>9390</v>
      </c>
      <c r="B9390" s="2" t="s">
        <v>6832</v>
      </c>
      <c r="C9390" s="2" t="s">
        <v>26</v>
      </c>
      <c r="D9390" s="2">
        <v>2005</v>
      </c>
      <c r="E9390" s="2" t="s">
        <v>2</v>
      </c>
      <c r="F9390" s="2" t="s">
        <v>451</v>
      </c>
      <c r="G9390" s="2">
        <v>0.11</v>
      </c>
      <c r="H9390" s="2">
        <v>0.01</v>
      </c>
      <c r="I9390" s="2">
        <v>0</v>
      </c>
      <c r="J9390" s="2">
        <v>0.01</v>
      </c>
      <c r="K9390" s="2">
        <v>0.13</v>
      </c>
    </row>
    <row r="9391" spans="1:11" x14ac:dyDescent="0.2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25">
      <c r="A9392" s="2">
        <v>9392</v>
      </c>
      <c r="B9392" s="2" t="s">
        <v>5266</v>
      </c>
      <c r="C9392" s="2" t="s">
        <v>113</v>
      </c>
      <c r="D9392" s="2">
        <v>2003</v>
      </c>
      <c r="E9392" s="2" t="s">
        <v>43</v>
      </c>
      <c r="F9392" s="2" t="s">
        <v>3668</v>
      </c>
      <c r="G9392" s="2">
        <v>0.1</v>
      </c>
      <c r="H9392" s="2">
        <v>0.03</v>
      </c>
      <c r="I9392" s="2">
        <v>0</v>
      </c>
      <c r="J9392" s="2">
        <v>0</v>
      </c>
      <c r="K9392" s="2">
        <v>0.13</v>
      </c>
    </row>
    <row r="9393" spans="1:11" x14ac:dyDescent="0.2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25">
      <c r="A9394" s="2">
        <v>9394</v>
      </c>
      <c r="B9394" s="2" t="s">
        <v>5797</v>
      </c>
      <c r="C9394" s="2" t="s">
        <v>113</v>
      </c>
      <c r="D9394" s="5" t="s">
        <v>225</v>
      </c>
      <c r="E9394" s="2" t="s">
        <v>13</v>
      </c>
      <c r="F9394" s="2" t="s">
        <v>128</v>
      </c>
      <c r="G9394" s="2">
        <v>0.1</v>
      </c>
      <c r="H9394" s="2">
        <v>0.03</v>
      </c>
      <c r="I9394" s="2">
        <v>0</v>
      </c>
      <c r="J9394" s="2">
        <v>0</v>
      </c>
      <c r="K9394" s="2">
        <v>0.13</v>
      </c>
    </row>
    <row r="9395" spans="1:11" x14ac:dyDescent="0.25">
      <c r="A9395" s="3">
        <v>9395</v>
      </c>
      <c r="B9395" s="3" t="s">
        <v>6833</v>
      </c>
      <c r="C9395" s="3" t="s">
        <v>42</v>
      </c>
      <c r="D9395" s="3">
        <v>2015</v>
      </c>
      <c r="E9395" s="3" t="s">
        <v>13</v>
      </c>
      <c r="F9395" s="3" t="s">
        <v>6834</v>
      </c>
      <c r="G9395" s="3">
        <v>0.02</v>
      </c>
      <c r="H9395" s="3">
        <v>0.09</v>
      </c>
      <c r="I9395" s="3">
        <v>0</v>
      </c>
      <c r="J9395" s="3">
        <v>0.02</v>
      </c>
      <c r="K9395" s="3">
        <v>0.13</v>
      </c>
    </row>
    <row r="9396" spans="1:11" x14ac:dyDescent="0.25">
      <c r="A9396" s="2">
        <v>9396</v>
      </c>
      <c r="B9396" s="2" t="s">
        <v>2754</v>
      </c>
      <c r="C9396" s="2" t="s">
        <v>46</v>
      </c>
      <c r="D9396" s="2">
        <v>2011</v>
      </c>
      <c r="E9396" s="2" t="s">
        <v>13</v>
      </c>
      <c r="F9396" s="2" t="s">
        <v>59</v>
      </c>
      <c r="G9396" s="2">
        <v>0.06</v>
      </c>
      <c r="H9396" s="2">
        <v>0.05</v>
      </c>
      <c r="I9396" s="2">
        <v>0</v>
      </c>
      <c r="J9396" s="2">
        <v>0.02</v>
      </c>
      <c r="K9396" s="2">
        <v>0.13</v>
      </c>
    </row>
    <row r="9397" spans="1:11" x14ac:dyDescent="0.2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25">
      <c r="A9398" s="2">
        <v>9398</v>
      </c>
      <c r="B9398" s="2" t="s">
        <v>6455</v>
      </c>
      <c r="C9398" s="2" t="s">
        <v>39</v>
      </c>
      <c r="D9398" s="2">
        <v>2008</v>
      </c>
      <c r="E9398" s="2" t="s">
        <v>31</v>
      </c>
      <c r="F9398" s="2" t="s">
        <v>61</v>
      </c>
      <c r="G9398" s="2">
        <v>0.12</v>
      </c>
      <c r="H9398" s="2">
        <v>0</v>
      </c>
      <c r="I9398" s="2">
        <v>0</v>
      </c>
      <c r="J9398" s="2">
        <v>0.01</v>
      </c>
      <c r="K9398" s="2">
        <v>0.13</v>
      </c>
    </row>
    <row r="9399" spans="1:11" x14ac:dyDescent="0.25">
      <c r="A9399" s="3">
        <v>9399</v>
      </c>
      <c r="B9399" s="3" t="s">
        <v>6836</v>
      </c>
      <c r="C9399" s="3" t="s">
        <v>46</v>
      </c>
      <c r="D9399" s="3">
        <v>2001</v>
      </c>
      <c r="E9399" s="3" t="s">
        <v>43</v>
      </c>
      <c r="F9399" s="3" t="s">
        <v>1351</v>
      </c>
      <c r="G9399" s="3">
        <v>0.06</v>
      </c>
      <c r="H9399" s="3">
        <v>0.05</v>
      </c>
      <c r="I9399" s="3">
        <v>0</v>
      </c>
      <c r="J9399" s="3">
        <v>0.02</v>
      </c>
      <c r="K9399" s="3">
        <v>0.13</v>
      </c>
    </row>
    <row r="9400" spans="1:11" x14ac:dyDescent="0.25">
      <c r="A9400" s="2">
        <v>9400</v>
      </c>
      <c r="B9400" s="2" t="s">
        <v>3405</v>
      </c>
      <c r="C9400" s="2" t="s">
        <v>130</v>
      </c>
      <c r="D9400" s="2">
        <v>2008</v>
      </c>
      <c r="E9400" s="2" t="s">
        <v>28</v>
      </c>
      <c r="F9400" s="2" t="s">
        <v>92</v>
      </c>
      <c r="G9400" s="2">
        <v>0.12</v>
      </c>
      <c r="H9400" s="2">
        <v>0</v>
      </c>
      <c r="I9400" s="2">
        <v>0</v>
      </c>
      <c r="J9400" s="2">
        <v>0.01</v>
      </c>
      <c r="K9400" s="2">
        <v>0.13</v>
      </c>
    </row>
    <row r="9401" spans="1:11" x14ac:dyDescent="0.25">
      <c r="A9401" s="3">
        <v>9401</v>
      </c>
      <c r="B9401" s="3" t="s">
        <v>3740</v>
      </c>
      <c r="C9401" s="3" t="s">
        <v>113</v>
      </c>
      <c r="D9401" s="3">
        <v>2004</v>
      </c>
      <c r="E9401" s="3" t="s">
        <v>28</v>
      </c>
      <c r="F9401" s="3" t="s">
        <v>92</v>
      </c>
      <c r="G9401" s="3">
        <v>0.1</v>
      </c>
      <c r="H9401" s="3">
        <v>0.03</v>
      </c>
      <c r="I9401" s="3">
        <v>0</v>
      </c>
      <c r="J9401" s="3">
        <v>0</v>
      </c>
      <c r="K9401" s="3">
        <v>0.13</v>
      </c>
    </row>
    <row r="9402" spans="1:11" x14ac:dyDescent="0.25">
      <c r="A9402" s="2">
        <v>9402</v>
      </c>
      <c r="B9402" s="2" t="s">
        <v>6837</v>
      </c>
      <c r="C9402" s="2" t="s">
        <v>26</v>
      </c>
      <c r="D9402" s="2">
        <v>2006</v>
      </c>
      <c r="E9402" s="2" t="s">
        <v>2</v>
      </c>
      <c r="F9402" s="2" t="s">
        <v>61</v>
      </c>
      <c r="G9402" s="2">
        <v>0.12</v>
      </c>
      <c r="H9402" s="2">
        <v>0</v>
      </c>
      <c r="I9402" s="2">
        <v>0</v>
      </c>
      <c r="J9402" s="2">
        <v>0.01</v>
      </c>
      <c r="K9402" s="2">
        <v>0.13</v>
      </c>
    </row>
    <row r="9403" spans="1:11" x14ac:dyDescent="0.25">
      <c r="A9403" s="3">
        <v>9403</v>
      </c>
      <c r="B9403" s="3" t="s">
        <v>6838</v>
      </c>
      <c r="C9403" s="3" t="s">
        <v>39</v>
      </c>
      <c r="D9403" s="3">
        <v>2007</v>
      </c>
      <c r="E9403" s="3" t="s">
        <v>18</v>
      </c>
      <c r="F9403" s="3" t="s">
        <v>751</v>
      </c>
      <c r="G9403" s="3">
        <v>0.12</v>
      </c>
      <c r="H9403" s="3">
        <v>0</v>
      </c>
      <c r="I9403" s="3">
        <v>0</v>
      </c>
      <c r="J9403" s="3">
        <v>0.01</v>
      </c>
      <c r="K9403" s="3">
        <v>0.13</v>
      </c>
    </row>
    <row r="9404" spans="1:11" x14ac:dyDescent="0.25">
      <c r="A9404" s="2">
        <v>9404</v>
      </c>
      <c r="B9404" s="2" t="s">
        <v>6839</v>
      </c>
      <c r="C9404" s="2" t="s">
        <v>113</v>
      </c>
      <c r="D9404" s="2">
        <v>2002</v>
      </c>
      <c r="E9404" s="2" t="s">
        <v>43</v>
      </c>
      <c r="F9404" s="2" t="s">
        <v>128</v>
      </c>
      <c r="G9404" s="2">
        <v>0.1</v>
      </c>
      <c r="H9404" s="2">
        <v>0.03</v>
      </c>
      <c r="I9404" s="2">
        <v>0</v>
      </c>
      <c r="J9404" s="2">
        <v>0</v>
      </c>
      <c r="K9404" s="2">
        <v>0.13</v>
      </c>
    </row>
    <row r="9405" spans="1:11" x14ac:dyDescent="0.25">
      <c r="A9405" s="3">
        <v>9405</v>
      </c>
      <c r="B9405" s="3" t="s">
        <v>6840</v>
      </c>
      <c r="C9405" s="3" t="s">
        <v>130</v>
      </c>
      <c r="D9405" s="3">
        <v>2010</v>
      </c>
      <c r="E9405" s="3" t="s">
        <v>22</v>
      </c>
      <c r="F9405" s="3" t="s">
        <v>6607</v>
      </c>
      <c r="G9405" s="3">
        <v>0</v>
      </c>
      <c r="H9405" s="3">
        <v>0</v>
      </c>
      <c r="I9405" s="3">
        <v>0.13</v>
      </c>
      <c r="J9405" s="3">
        <v>0</v>
      </c>
      <c r="K9405" s="3">
        <v>0.13</v>
      </c>
    </row>
    <row r="9406" spans="1:11" x14ac:dyDescent="0.25">
      <c r="A9406" s="2">
        <v>9406</v>
      </c>
      <c r="B9406" s="2" t="s">
        <v>5498</v>
      </c>
      <c r="C9406" s="2" t="s">
        <v>12</v>
      </c>
      <c r="D9406" s="2">
        <v>2010</v>
      </c>
      <c r="E9406" s="2" t="s">
        <v>31</v>
      </c>
      <c r="F9406" s="2" t="s">
        <v>159</v>
      </c>
      <c r="G9406" s="2">
        <v>0.12</v>
      </c>
      <c r="H9406" s="2">
        <v>0</v>
      </c>
      <c r="I9406" s="2">
        <v>0</v>
      </c>
      <c r="J9406" s="2">
        <v>0.01</v>
      </c>
      <c r="K9406" s="2">
        <v>0.13</v>
      </c>
    </row>
    <row r="9407" spans="1:11" x14ac:dyDescent="0.2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25">
      <c r="A9408" s="2">
        <v>9408</v>
      </c>
      <c r="B9408" s="2" t="s">
        <v>4767</v>
      </c>
      <c r="C9408" s="2" t="s">
        <v>65</v>
      </c>
      <c r="D9408" s="2">
        <v>2014</v>
      </c>
      <c r="E9408" s="2" t="s">
        <v>83</v>
      </c>
      <c r="F9408" s="2" t="s">
        <v>61</v>
      </c>
      <c r="G9408" s="2">
        <v>0.08</v>
      </c>
      <c r="H9408" s="2">
        <v>0.04</v>
      </c>
      <c r="I9408" s="2">
        <v>0</v>
      </c>
      <c r="J9408" s="2">
        <v>0.01</v>
      </c>
      <c r="K9408" s="2">
        <v>0.13</v>
      </c>
    </row>
    <row r="9409" spans="1:11" x14ac:dyDescent="0.25">
      <c r="A9409" s="3">
        <v>9409</v>
      </c>
      <c r="B9409" s="3" t="s">
        <v>1857</v>
      </c>
      <c r="C9409" s="3" t="s">
        <v>147</v>
      </c>
      <c r="D9409" s="3">
        <v>2002</v>
      </c>
      <c r="E9409" s="3" t="s">
        <v>13</v>
      </c>
      <c r="F9409" s="3" t="s">
        <v>110</v>
      </c>
      <c r="G9409" s="3">
        <v>0.1</v>
      </c>
      <c r="H9409" s="3">
        <v>0.03</v>
      </c>
      <c r="I9409" s="3">
        <v>0</v>
      </c>
      <c r="J9409" s="3">
        <v>0</v>
      </c>
      <c r="K9409" s="3">
        <v>0.13</v>
      </c>
    </row>
    <row r="9410" spans="1:11" x14ac:dyDescent="0.2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25">
      <c r="A9411" s="3">
        <v>9411</v>
      </c>
      <c r="B9411" s="3" t="s">
        <v>6658</v>
      </c>
      <c r="C9411" s="3" t="s">
        <v>42</v>
      </c>
      <c r="D9411" s="3">
        <v>2009</v>
      </c>
      <c r="E9411" s="3" t="s">
        <v>28</v>
      </c>
      <c r="F9411" s="3" t="s">
        <v>206</v>
      </c>
      <c r="G9411" s="3">
        <v>0.1</v>
      </c>
      <c r="H9411" s="3">
        <v>0.01</v>
      </c>
      <c r="I9411" s="3">
        <v>0</v>
      </c>
      <c r="J9411" s="3">
        <v>0.01</v>
      </c>
      <c r="K9411" s="3">
        <v>0.13</v>
      </c>
    </row>
    <row r="9412" spans="1:11" x14ac:dyDescent="0.25">
      <c r="A9412" s="2">
        <v>9412</v>
      </c>
      <c r="B9412" s="2" t="s">
        <v>4142</v>
      </c>
      <c r="C9412" s="2" t="s">
        <v>12</v>
      </c>
      <c r="D9412" s="2">
        <v>2009</v>
      </c>
      <c r="E9412" s="2" t="s">
        <v>33</v>
      </c>
      <c r="F9412" s="2" t="s">
        <v>1451</v>
      </c>
      <c r="G9412" s="2">
        <v>0.12</v>
      </c>
      <c r="H9412" s="2">
        <v>0</v>
      </c>
      <c r="I9412" s="2">
        <v>0</v>
      </c>
      <c r="J9412" s="2">
        <v>0.01</v>
      </c>
      <c r="K9412" s="2">
        <v>0.13</v>
      </c>
    </row>
    <row r="9413" spans="1:11" x14ac:dyDescent="0.25">
      <c r="A9413" s="3">
        <v>9413</v>
      </c>
      <c r="B9413" s="3" t="s">
        <v>6474</v>
      </c>
      <c r="C9413" s="3" t="s">
        <v>693</v>
      </c>
      <c r="D9413" s="3">
        <v>2015</v>
      </c>
      <c r="E9413" s="3" t="s">
        <v>43</v>
      </c>
      <c r="F9413" s="3" t="s">
        <v>184</v>
      </c>
      <c r="G9413" s="3">
        <v>0</v>
      </c>
      <c r="H9413" s="3">
        <v>0</v>
      </c>
      <c r="I9413" s="3">
        <v>0.13</v>
      </c>
      <c r="J9413" s="3">
        <v>0</v>
      </c>
      <c r="K9413" s="3">
        <v>0.13</v>
      </c>
    </row>
    <row r="9414" spans="1:11" x14ac:dyDescent="0.25">
      <c r="A9414" s="2">
        <v>9414</v>
      </c>
      <c r="B9414" s="2" t="s">
        <v>6843</v>
      </c>
      <c r="C9414" s="2" t="s">
        <v>834</v>
      </c>
      <c r="D9414" s="2">
        <v>1997</v>
      </c>
      <c r="E9414" s="2" t="s">
        <v>212</v>
      </c>
      <c r="F9414" s="2" t="s">
        <v>121</v>
      </c>
      <c r="G9414" s="2">
        <v>0</v>
      </c>
      <c r="H9414" s="2">
        <v>0</v>
      </c>
      <c r="I9414" s="2">
        <v>0.13</v>
      </c>
      <c r="J9414" s="2">
        <v>0</v>
      </c>
      <c r="K9414" s="2">
        <v>0.13</v>
      </c>
    </row>
    <row r="9415" spans="1:11" x14ac:dyDescent="0.25">
      <c r="A9415" s="3">
        <v>9415</v>
      </c>
      <c r="B9415" s="3" t="s">
        <v>6844</v>
      </c>
      <c r="C9415" s="3" t="s">
        <v>130</v>
      </c>
      <c r="D9415" s="3">
        <v>2011</v>
      </c>
      <c r="E9415" s="3" t="s">
        <v>13</v>
      </c>
      <c r="F9415" s="3" t="s">
        <v>184</v>
      </c>
      <c r="G9415" s="3">
        <v>0</v>
      </c>
      <c r="H9415" s="3">
        <v>0</v>
      </c>
      <c r="I9415" s="3">
        <v>0.13</v>
      </c>
      <c r="J9415" s="3">
        <v>0</v>
      </c>
      <c r="K9415" s="3">
        <v>0.13</v>
      </c>
    </row>
    <row r="9416" spans="1:11" x14ac:dyDescent="0.25">
      <c r="A9416" s="2">
        <v>9416</v>
      </c>
      <c r="B9416" s="2" t="s">
        <v>6845</v>
      </c>
      <c r="C9416" s="2" t="s">
        <v>130</v>
      </c>
      <c r="D9416" s="2">
        <v>2012</v>
      </c>
      <c r="E9416" s="2" t="s">
        <v>22</v>
      </c>
      <c r="F9416" s="2" t="s">
        <v>296</v>
      </c>
      <c r="G9416" s="2">
        <v>0</v>
      </c>
      <c r="H9416" s="2">
        <v>0</v>
      </c>
      <c r="I9416" s="2">
        <v>0.13</v>
      </c>
      <c r="J9416" s="2">
        <v>0</v>
      </c>
      <c r="K9416" s="2">
        <v>0.13</v>
      </c>
    </row>
    <row r="9417" spans="1:11" x14ac:dyDescent="0.25">
      <c r="A9417" s="3">
        <v>9417</v>
      </c>
      <c r="B9417" s="3" t="s">
        <v>6846</v>
      </c>
      <c r="C9417" s="3" t="s">
        <v>55</v>
      </c>
      <c r="D9417" s="3">
        <v>2004</v>
      </c>
      <c r="E9417" s="3" t="s">
        <v>72</v>
      </c>
      <c r="F9417" s="3" t="s">
        <v>385</v>
      </c>
      <c r="G9417" s="3">
        <v>0.09</v>
      </c>
      <c r="H9417" s="3">
        <v>0.04</v>
      </c>
      <c r="I9417" s="3">
        <v>0</v>
      </c>
      <c r="J9417" s="3">
        <v>0</v>
      </c>
      <c r="K9417" s="3">
        <v>0.13</v>
      </c>
    </row>
    <row r="9418" spans="1:11" x14ac:dyDescent="0.25">
      <c r="A9418" s="2">
        <v>9418</v>
      </c>
      <c r="B9418" s="2" t="s">
        <v>6847</v>
      </c>
      <c r="C9418" s="2" t="s">
        <v>26</v>
      </c>
      <c r="D9418" s="2">
        <v>2006</v>
      </c>
      <c r="E9418" s="2" t="s">
        <v>43</v>
      </c>
      <c r="F9418" s="2" t="s">
        <v>121</v>
      </c>
      <c r="G9418" s="2">
        <v>0</v>
      </c>
      <c r="H9418" s="2">
        <v>0</v>
      </c>
      <c r="I9418" s="2">
        <v>0.13</v>
      </c>
      <c r="J9418" s="2">
        <v>0</v>
      </c>
      <c r="K9418" s="2">
        <v>0.13</v>
      </c>
    </row>
    <row r="9419" spans="1:11" x14ac:dyDescent="0.25">
      <c r="A9419" s="3">
        <v>9419</v>
      </c>
      <c r="B9419" s="3" t="s">
        <v>6848</v>
      </c>
      <c r="C9419" s="3" t="s">
        <v>65</v>
      </c>
      <c r="D9419" s="3">
        <v>2015</v>
      </c>
      <c r="E9419" s="3" t="s">
        <v>43</v>
      </c>
      <c r="F9419" s="3" t="s">
        <v>296</v>
      </c>
      <c r="G9419" s="3">
        <v>0</v>
      </c>
      <c r="H9419" s="3">
        <v>0</v>
      </c>
      <c r="I9419" s="3">
        <v>0.13</v>
      </c>
      <c r="J9419" s="3">
        <v>0</v>
      </c>
      <c r="K9419" s="3">
        <v>0.13</v>
      </c>
    </row>
    <row r="9420" spans="1:11" x14ac:dyDescent="0.25">
      <c r="A9420" s="2">
        <v>9420</v>
      </c>
      <c r="B9420" s="2" t="s">
        <v>2265</v>
      </c>
      <c r="C9420" s="2" t="s">
        <v>39</v>
      </c>
      <c r="D9420" s="2">
        <v>2012</v>
      </c>
      <c r="E9420" s="2" t="s">
        <v>72</v>
      </c>
      <c r="F9420" s="2" t="s">
        <v>1249</v>
      </c>
      <c r="G9420" s="2">
        <v>0.08</v>
      </c>
      <c r="H9420" s="2">
        <v>0.02</v>
      </c>
      <c r="I9420" s="2">
        <v>0.03</v>
      </c>
      <c r="J9420" s="2">
        <v>0.01</v>
      </c>
      <c r="K9420" s="2">
        <v>0.13</v>
      </c>
    </row>
    <row r="9421" spans="1:11" x14ac:dyDescent="0.25">
      <c r="A9421" s="3">
        <v>9421</v>
      </c>
      <c r="B9421" s="3" t="s">
        <v>3012</v>
      </c>
      <c r="C9421" s="3" t="s">
        <v>113</v>
      </c>
      <c r="D9421" s="3">
        <v>2006</v>
      </c>
      <c r="E9421" s="3" t="s">
        <v>43</v>
      </c>
      <c r="F9421" s="3" t="s">
        <v>223</v>
      </c>
      <c r="G9421" s="3">
        <v>0.1</v>
      </c>
      <c r="H9421" s="3">
        <v>0.03</v>
      </c>
      <c r="I9421" s="3">
        <v>0</v>
      </c>
      <c r="J9421" s="3">
        <v>0</v>
      </c>
      <c r="K9421" s="3">
        <v>0.13</v>
      </c>
    </row>
    <row r="9422" spans="1:11" x14ac:dyDescent="0.2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25">
      <c r="A9423" s="3">
        <v>9423</v>
      </c>
      <c r="B9423" s="3" t="s">
        <v>6850</v>
      </c>
      <c r="C9423" s="3" t="s">
        <v>39</v>
      </c>
      <c r="D9423" s="3">
        <v>2008</v>
      </c>
      <c r="E9423" s="3" t="s">
        <v>43</v>
      </c>
      <c r="F9423" s="3" t="s">
        <v>385</v>
      </c>
      <c r="G9423" s="3">
        <v>0.08</v>
      </c>
      <c r="H9423" s="3">
        <v>0.04</v>
      </c>
      <c r="I9423" s="3">
        <v>0</v>
      </c>
      <c r="J9423" s="3">
        <v>0.01</v>
      </c>
      <c r="K9423" s="3">
        <v>0.13</v>
      </c>
    </row>
    <row r="9424" spans="1:11" x14ac:dyDescent="0.25">
      <c r="A9424" s="2">
        <v>9424</v>
      </c>
      <c r="B9424" s="2" t="s">
        <v>6851</v>
      </c>
      <c r="C9424" s="2" t="s">
        <v>46</v>
      </c>
      <c r="D9424" s="2">
        <v>2001</v>
      </c>
      <c r="E9424" s="2" t="s">
        <v>13</v>
      </c>
      <c r="F9424" s="2" t="s">
        <v>751</v>
      </c>
      <c r="G9424" s="2">
        <v>0</v>
      </c>
      <c r="H9424" s="2">
        <v>0</v>
      </c>
      <c r="I9424" s="2">
        <v>0.13</v>
      </c>
      <c r="J9424" s="2">
        <v>0</v>
      </c>
      <c r="K9424" s="2">
        <v>0.13</v>
      </c>
    </row>
    <row r="9425" spans="1:11" x14ac:dyDescent="0.25">
      <c r="A9425" s="3">
        <v>9425</v>
      </c>
      <c r="B9425" s="3" t="s">
        <v>6852</v>
      </c>
      <c r="C9425" s="3" t="s">
        <v>130</v>
      </c>
      <c r="D9425" s="3">
        <v>2006</v>
      </c>
      <c r="E9425" s="3" t="s">
        <v>43</v>
      </c>
      <c r="F9425" s="3" t="s">
        <v>92</v>
      </c>
      <c r="G9425" s="3">
        <v>0.11</v>
      </c>
      <c r="H9425" s="3">
        <v>0.01</v>
      </c>
      <c r="I9425" s="3">
        <v>0</v>
      </c>
      <c r="J9425" s="3">
        <v>0.01</v>
      </c>
      <c r="K9425" s="3">
        <v>0.13</v>
      </c>
    </row>
    <row r="9426" spans="1:11" x14ac:dyDescent="0.25">
      <c r="A9426" s="2">
        <v>9426</v>
      </c>
      <c r="B9426" s="2" t="s">
        <v>6853</v>
      </c>
      <c r="C9426" s="2" t="s">
        <v>26</v>
      </c>
      <c r="D9426" s="2">
        <v>2010</v>
      </c>
      <c r="E9426" s="2" t="s">
        <v>83</v>
      </c>
      <c r="F9426" s="2" t="s">
        <v>5717</v>
      </c>
      <c r="G9426" s="2">
        <v>0.08</v>
      </c>
      <c r="H9426" s="2">
        <v>0.04</v>
      </c>
      <c r="I9426" s="2">
        <v>0</v>
      </c>
      <c r="J9426" s="2">
        <v>0.01</v>
      </c>
      <c r="K9426" s="2">
        <v>0.13</v>
      </c>
    </row>
    <row r="9427" spans="1:11" x14ac:dyDescent="0.25">
      <c r="A9427" s="3">
        <v>9427</v>
      </c>
      <c r="B9427" s="3" t="s">
        <v>6854</v>
      </c>
      <c r="C9427" s="3" t="s">
        <v>12</v>
      </c>
      <c r="D9427" s="3">
        <v>2009</v>
      </c>
      <c r="E9427" s="3" t="s">
        <v>13</v>
      </c>
      <c r="F9427" s="3" t="s">
        <v>385</v>
      </c>
      <c r="G9427" s="3">
        <v>0.12</v>
      </c>
      <c r="H9427" s="3">
        <v>0</v>
      </c>
      <c r="I9427" s="3">
        <v>0</v>
      </c>
      <c r="J9427" s="3">
        <v>0.01</v>
      </c>
      <c r="K9427" s="3">
        <v>0.13</v>
      </c>
    </row>
    <row r="9428" spans="1:11" x14ac:dyDescent="0.25">
      <c r="A9428" s="2">
        <v>9428</v>
      </c>
      <c r="B9428" s="2" t="s">
        <v>6855</v>
      </c>
      <c r="C9428" s="2" t="s">
        <v>147</v>
      </c>
      <c r="D9428" s="2">
        <v>2002</v>
      </c>
      <c r="E9428" s="2" t="s">
        <v>2</v>
      </c>
      <c r="F9428" s="2" t="s">
        <v>184</v>
      </c>
      <c r="G9428" s="2">
        <v>0.1</v>
      </c>
      <c r="H9428" s="2">
        <v>0.03</v>
      </c>
      <c r="I9428" s="2">
        <v>0</v>
      </c>
      <c r="J9428" s="2">
        <v>0</v>
      </c>
      <c r="K9428" s="2">
        <v>0.13</v>
      </c>
    </row>
    <row r="9429" spans="1:11" x14ac:dyDescent="0.25">
      <c r="A9429" s="3">
        <v>9429</v>
      </c>
      <c r="B9429" s="3" t="s">
        <v>6856</v>
      </c>
      <c r="C9429" s="3" t="s">
        <v>46</v>
      </c>
      <c r="D9429" s="3">
        <v>2002</v>
      </c>
      <c r="E9429" s="3" t="s">
        <v>22</v>
      </c>
      <c r="F9429" s="3" t="s">
        <v>2879</v>
      </c>
      <c r="G9429" s="3">
        <v>0.06</v>
      </c>
      <c r="H9429" s="3">
        <v>0.05</v>
      </c>
      <c r="I9429" s="3">
        <v>0</v>
      </c>
      <c r="J9429" s="3">
        <v>0.02</v>
      </c>
      <c r="K9429" s="3">
        <v>0.13</v>
      </c>
    </row>
    <row r="9430" spans="1:11" x14ac:dyDescent="0.25">
      <c r="A9430" s="2">
        <v>9430</v>
      </c>
      <c r="B9430" s="2" t="s">
        <v>2915</v>
      </c>
      <c r="C9430" s="2" t="s">
        <v>693</v>
      </c>
      <c r="D9430" s="2">
        <v>2015</v>
      </c>
      <c r="E9430" s="2" t="s">
        <v>43</v>
      </c>
      <c r="F9430" s="2" t="s">
        <v>176</v>
      </c>
      <c r="G9430" s="2">
        <v>0.01</v>
      </c>
      <c r="H9430" s="2">
        <v>0.05</v>
      </c>
      <c r="I9430" s="2">
        <v>0.06</v>
      </c>
      <c r="J9430" s="2">
        <v>0.01</v>
      </c>
      <c r="K9430" s="2">
        <v>0.13</v>
      </c>
    </row>
    <row r="9431" spans="1:11" x14ac:dyDescent="0.25">
      <c r="A9431" s="3">
        <v>9431</v>
      </c>
      <c r="B9431" s="3" t="s">
        <v>5757</v>
      </c>
      <c r="C9431" s="3" t="s">
        <v>26</v>
      </c>
      <c r="D9431" s="3">
        <v>2011</v>
      </c>
      <c r="E9431" s="3" t="s">
        <v>43</v>
      </c>
      <c r="F9431" s="3" t="s">
        <v>385</v>
      </c>
      <c r="G9431" s="3">
        <v>0.11</v>
      </c>
      <c r="H9431" s="3">
        <v>0.02</v>
      </c>
      <c r="I9431" s="3">
        <v>0</v>
      </c>
      <c r="J9431" s="3">
        <v>0.01</v>
      </c>
      <c r="K9431" s="3">
        <v>0.13</v>
      </c>
    </row>
    <row r="9432" spans="1:11" x14ac:dyDescent="0.25">
      <c r="A9432" s="2">
        <v>9432</v>
      </c>
      <c r="B9432" s="2" t="s">
        <v>6857</v>
      </c>
      <c r="C9432" s="2" t="s">
        <v>46</v>
      </c>
      <c r="D9432" s="2">
        <v>2004</v>
      </c>
      <c r="E9432" s="2" t="s">
        <v>18</v>
      </c>
      <c r="F9432" s="2" t="s">
        <v>59</v>
      </c>
      <c r="G9432" s="2">
        <v>0.06</v>
      </c>
      <c r="H9432" s="2">
        <v>0.05</v>
      </c>
      <c r="I9432" s="2">
        <v>0</v>
      </c>
      <c r="J9432" s="2">
        <v>0.02</v>
      </c>
      <c r="K9432" s="2">
        <v>0.13</v>
      </c>
    </row>
    <row r="9433" spans="1:11" x14ac:dyDescent="0.25">
      <c r="A9433" s="3">
        <v>9433</v>
      </c>
      <c r="B9433" s="3" t="s">
        <v>3772</v>
      </c>
      <c r="C9433" s="3" t="s">
        <v>39</v>
      </c>
      <c r="D9433" s="3">
        <v>2008</v>
      </c>
      <c r="E9433" s="3" t="s">
        <v>13</v>
      </c>
      <c r="F9433" s="3" t="s">
        <v>61</v>
      </c>
      <c r="G9433" s="3">
        <v>0.12</v>
      </c>
      <c r="H9433" s="3">
        <v>0</v>
      </c>
      <c r="I9433" s="3">
        <v>0</v>
      </c>
      <c r="J9433" s="3">
        <v>0.01</v>
      </c>
      <c r="K9433" s="3">
        <v>0.13</v>
      </c>
    </row>
    <row r="9434" spans="1:11" x14ac:dyDescent="0.2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25">
      <c r="A9435" s="3">
        <v>9435</v>
      </c>
      <c r="B9435" s="3" t="s">
        <v>6859</v>
      </c>
      <c r="C9435" s="3" t="s">
        <v>26</v>
      </c>
      <c r="D9435" s="3">
        <v>2010</v>
      </c>
      <c r="E9435" s="3" t="s">
        <v>28</v>
      </c>
      <c r="F9435" s="3" t="s">
        <v>5958</v>
      </c>
      <c r="G9435" s="3">
        <v>0.12</v>
      </c>
      <c r="H9435" s="3">
        <v>0</v>
      </c>
      <c r="I9435" s="3">
        <v>0</v>
      </c>
      <c r="J9435" s="3">
        <v>0.01</v>
      </c>
      <c r="K9435" s="3">
        <v>0.13</v>
      </c>
    </row>
    <row r="9436" spans="1:11" x14ac:dyDescent="0.25">
      <c r="A9436" s="2">
        <v>9436</v>
      </c>
      <c r="B9436" s="2" t="s">
        <v>6860</v>
      </c>
      <c r="C9436" s="2" t="s">
        <v>26</v>
      </c>
      <c r="D9436" s="2">
        <v>2007</v>
      </c>
      <c r="E9436" s="2" t="s">
        <v>28</v>
      </c>
      <c r="F9436" s="2" t="s">
        <v>176</v>
      </c>
      <c r="G9436" s="2">
        <v>0</v>
      </c>
      <c r="H9436" s="2">
        <v>0</v>
      </c>
      <c r="I9436" s="2">
        <v>0.13</v>
      </c>
      <c r="J9436" s="2">
        <v>0</v>
      </c>
      <c r="K9436" s="2">
        <v>0.13</v>
      </c>
    </row>
    <row r="9437" spans="1:11" x14ac:dyDescent="0.25">
      <c r="A9437" s="3">
        <v>9437</v>
      </c>
      <c r="B9437" s="3" t="s">
        <v>6861</v>
      </c>
      <c r="C9437" s="3" t="s">
        <v>55</v>
      </c>
      <c r="D9437" s="3">
        <v>2005</v>
      </c>
      <c r="E9437" s="3" t="s">
        <v>2</v>
      </c>
      <c r="F9437" s="3" t="s">
        <v>92</v>
      </c>
      <c r="G9437" s="3">
        <v>0.09</v>
      </c>
      <c r="H9437" s="3">
        <v>0.03</v>
      </c>
      <c r="I9437" s="3">
        <v>0</v>
      </c>
      <c r="J9437" s="3">
        <v>0</v>
      </c>
      <c r="K9437" s="3">
        <v>0.13</v>
      </c>
    </row>
    <row r="9438" spans="1:11" x14ac:dyDescent="0.25">
      <c r="A9438" s="2">
        <v>9438</v>
      </c>
      <c r="B9438" s="2" t="s">
        <v>6862</v>
      </c>
      <c r="C9438" s="2" t="s">
        <v>46</v>
      </c>
      <c r="D9438" s="2">
        <v>2004</v>
      </c>
      <c r="E9438" s="2" t="s">
        <v>83</v>
      </c>
      <c r="F9438" s="2" t="s">
        <v>184</v>
      </c>
      <c r="G9438" s="2">
        <v>0.06</v>
      </c>
      <c r="H9438" s="2">
        <v>0.05</v>
      </c>
      <c r="I9438" s="2">
        <v>0</v>
      </c>
      <c r="J9438" s="2">
        <v>0.02</v>
      </c>
      <c r="K9438" s="2">
        <v>0.13</v>
      </c>
    </row>
    <row r="9439" spans="1:11" x14ac:dyDescent="0.25">
      <c r="A9439" s="3">
        <v>9439</v>
      </c>
      <c r="B9439" s="3" t="s">
        <v>6863</v>
      </c>
      <c r="C9439" s="3" t="s">
        <v>42</v>
      </c>
      <c r="D9439" s="3">
        <v>2009</v>
      </c>
      <c r="E9439" s="3" t="s">
        <v>31</v>
      </c>
      <c r="F9439" s="3" t="s">
        <v>971</v>
      </c>
      <c r="G9439" s="3">
        <v>0.09</v>
      </c>
      <c r="H9439" s="3">
        <v>0.02</v>
      </c>
      <c r="I9439" s="3">
        <v>0</v>
      </c>
      <c r="J9439" s="3">
        <v>0.01</v>
      </c>
      <c r="K9439" s="3">
        <v>0.13</v>
      </c>
    </row>
    <row r="9440" spans="1:11" x14ac:dyDescent="0.25">
      <c r="A9440" s="2">
        <v>9440</v>
      </c>
      <c r="B9440" s="2" t="s">
        <v>5521</v>
      </c>
      <c r="C9440" s="2" t="s">
        <v>693</v>
      </c>
      <c r="D9440" s="2">
        <v>2016</v>
      </c>
      <c r="E9440" s="2" t="s">
        <v>43</v>
      </c>
      <c r="F9440" s="2" t="s">
        <v>751</v>
      </c>
      <c r="G9440" s="2">
        <v>0</v>
      </c>
      <c r="H9440" s="2">
        <v>0</v>
      </c>
      <c r="I9440" s="2">
        <v>0.13</v>
      </c>
      <c r="J9440" s="2">
        <v>0</v>
      </c>
      <c r="K9440" s="2">
        <v>0.13</v>
      </c>
    </row>
    <row r="9441" spans="1:11" x14ac:dyDescent="0.25">
      <c r="A9441" s="3">
        <v>9441</v>
      </c>
      <c r="B9441" s="3" t="s">
        <v>6864</v>
      </c>
      <c r="C9441" s="3" t="s">
        <v>26</v>
      </c>
      <c r="D9441" s="3">
        <v>2010</v>
      </c>
      <c r="E9441" s="3" t="s">
        <v>13</v>
      </c>
      <c r="F9441" s="3" t="s">
        <v>121</v>
      </c>
      <c r="G9441" s="3">
        <v>0</v>
      </c>
      <c r="H9441" s="3">
        <v>0</v>
      </c>
      <c r="I9441" s="3">
        <v>0.13</v>
      </c>
      <c r="J9441" s="3">
        <v>0</v>
      </c>
      <c r="K9441" s="3">
        <v>0.13</v>
      </c>
    </row>
    <row r="9442" spans="1:11" x14ac:dyDescent="0.25">
      <c r="A9442" s="2">
        <v>9442</v>
      </c>
      <c r="B9442" s="2" t="s">
        <v>6865</v>
      </c>
      <c r="C9442" s="2" t="s">
        <v>12</v>
      </c>
      <c r="D9442" s="2">
        <v>2009</v>
      </c>
      <c r="E9442" s="2" t="s">
        <v>28</v>
      </c>
      <c r="F9442" s="2" t="s">
        <v>764</v>
      </c>
      <c r="G9442" s="2">
        <v>0</v>
      </c>
      <c r="H9442" s="2">
        <v>0.12</v>
      </c>
      <c r="I9442" s="2">
        <v>0</v>
      </c>
      <c r="J9442" s="2">
        <v>0.01</v>
      </c>
      <c r="K9442" s="2">
        <v>0.13</v>
      </c>
    </row>
    <row r="9443" spans="1:11" x14ac:dyDescent="0.25">
      <c r="A9443" s="3">
        <v>9443</v>
      </c>
      <c r="B9443" s="3" t="s">
        <v>4764</v>
      </c>
      <c r="C9443" s="3" t="s">
        <v>130</v>
      </c>
      <c r="D9443" s="3">
        <v>2010</v>
      </c>
      <c r="E9443" s="3" t="s">
        <v>83</v>
      </c>
      <c r="F9443" s="3" t="s">
        <v>385</v>
      </c>
      <c r="G9443" s="3">
        <v>0.08</v>
      </c>
      <c r="H9443" s="3">
        <v>0.03</v>
      </c>
      <c r="I9443" s="3">
        <v>0</v>
      </c>
      <c r="J9443" s="3">
        <v>0.02</v>
      </c>
      <c r="K9443" s="3">
        <v>0.13</v>
      </c>
    </row>
    <row r="9444" spans="1:11" x14ac:dyDescent="0.25">
      <c r="A9444" s="2">
        <v>9444</v>
      </c>
      <c r="B9444" s="2" t="s">
        <v>6866</v>
      </c>
      <c r="C9444" s="2" t="s">
        <v>48</v>
      </c>
      <c r="D9444" s="2">
        <v>1992</v>
      </c>
      <c r="E9444" s="2" t="s">
        <v>31</v>
      </c>
      <c r="F9444" s="2" t="s">
        <v>184</v>
      </c>
      <c r="G9444" s="2">
        <v>0</v>
      </c>
      <c r="H9444" s="2">
        <v>0</v>
      </c>
      <c r="I9444" s="2">
        <v>0.13</v>
      </c>
      <c r="J9444" s="2">
        <v>0</v>
      </c>
      <c r="K9444" s="2">
        <v>0.13</v>
      </c>
    </row>
    <row r="9445" spans="1:11" x14ac:dyDescent="0.25">
      <c r="A9445" s="3">
        <v>9445</v>
      </c>
      <c r="B9445" s="3" t="s">
        <v>6867</v>
      </c>
      <c r="C9445" s="3" t="s">
        <v>130</v>
      </c>
      <c r="D9445" s="3">
        <v>2005</v>
      </c>
      <c r="E9445" s="3" t="s">
        <v>31</v>
      </c>
      <c r="F9445" s="3" t="s">
        <v>110</v>
      </c>
      <c r="G9445" s="3">
        <v>0.12</v>
      </c>
      <c r="H9445" s="3">
        <v>0</v>
      </c>
      <c r="I9445" s="3">
        <v>0</v>
      </c>
      <c r="J9445" s="3">
        <v>0.01</v>
      </c>
      <c r="K9445" s="3">
        <v>0.13</v>
      </c>
    </row>
    <row r="9446" spans="1:11" x14ac:dyDescent="0.25">
      <c r="A9446" s="2">
        <v>9446</v>
      </c>
      <c r="B9446" s="2" t="s">
        <v>4455</v>
      </c>
      <c r="C9446" s="2" t="s">
        <v>42</v>
      </c>
      <c r="D9446" s="2">
        <v>2009</v>
      </c>
      <c r="E9446" s="2" t="s">
        <v>13</v>
      </c>
      <c r="F9446" s="2" t="s">
        <v>44</v>
      </c>
      <c r="G9446" s="2">
        <v>0.12</v>
      </c>
      <c r="H9446" s="2">
        <v>0</v>
      </c>
      <c r="I9446" s="2">
        <v>0</v>
      </c>
      <c r="J9446" s="2">
        <v>0.01</v>
      </c>
      <c r="K9446" s="2">
        <v>0.13</v>
      </c>
    </row>
    <row r="9447" spans="1:11" x14ac:dyDescent="0.25">
      <c r="A9447" s="3">
        <v>9447</v>
      </c>
      <c r="B9447" s="3" t="s">
        <v>6868</v>
      </c>
      <c r="C9447" s="3" t="s">
        <v>65</v>
      </c>
      <c r="D9447" s="3">
        <v>2011</v>
      </c>
      <c r="E9447" s="3" t="s">
        <v>22</v>
      </c>
      <c r="F9447" s="3" t="s">
        <v>192</v>
      </c>
      <c r="G9447" s="3">
        <v>0</v>
      </c>
      <c r="H9447" s="3">
        <v>0</v>
      </c>
      <c r="I9447" s="3">
        <v>0.13</v>
      </c>
      <c r="J9447" s="3">
        <v>0</v>
      </c>
      <c r="K9447" s="3">
        <v>0.13</v>
      </c>
    </row>
    <row r="9448" spans="1:11" x14ac:dyDescent="0.25">
      <c r="A9448" s="2">
        <v>9448</v>
      </c>
      <c r="B9448" s="2" t="s">
        <v>6405</v>
      </c>
      <c r="C9448" s="2" t="s">
        <v>46</v>
      </c>
      <c r="D9448" s="2">
        <v>2009</v>
      </c>
      <c r="E9448" s="2" t="s">
        <v>83</v>
      </c>
      <c r="F9448" s="2" t="s">
        <v>2879</v>
      </c>
      <c r="G9448" s="2">
        <v>0</v>
      </c>
      <c r="H9448" s="2">
        <v>0</v>
      </c>
      <c r="I9448" s="2">
        <v>0.13</v>
      </c>
      <c r="J9448" s="2">
        <v>0</v>
      </c>
      <c r="K9448" s="2">
        <v>0.13</v>
      </c>
    </row>
    <row r="9449" spans="1:11" x14ac:dyDescent="0.25">
      <c r="A9449" s="3">
        <v>9449</v>
      </c>
      <c r="B9449" s="3" t="s">
        <v>6869</v>
      </c>
      <c r="C9449" s="3" t="s">
        <v>118</v>
      </c>
      <c r="D9449" s="3">
        <v>2000</v>
      </c>
      <c r="E9449" s="3" t="s">
        <v>22</v>
      </c>
      <c r="F9449" s="3" t="s">
        <v>6870</v>
      </c>
      <c r="G9449" s="3">
        <v>0.01</v>
      </c>
      <c r="H9449" s="3">
        <v>0.09</v>
      </c>
      <c r="I9449" s="3">
        <v>0</v>
      </c>
      <c r="J9449" s="3">
        <v>0.02</v>
      </c>
      <c r="K9449" s="3">
        <v>0.13</v>
      </c>
    </row>
    <row r="9450" spans="1:11" x14ac:dyDescent="0.25">
      <c r="A9450" s="2">
        <v>9450</v>
      </c>
      <c r="B9450" s="2" t="s">
        <v>4671</v>
      </c>
      <c r="C9450" s="2" t="s">
        <v>42</v>
      </c>
      <c r="D9450" s="2">
        <v>2014</v>
      </c>
      <c r="E9450" s="2" t="s">
        <v>83</v>
      </c>
      <c r="F9450" s="2" t="s">
        <v>4672</v>
      </c>
      <c r="G9450" s="2">
        <v>0.03</v>
      </c>
      <c r="H9450" s="2">
        <v>0.08</v>
      </c>
      <c r="I9450" s="2">
        <v>0</v>
      </c>
      <c r="J9450" s="2">
        <v>0.02</v>
      </c>
      <c r="K9450" s="2">
        <v>0.13</v>
      </c>
    </row>
    <row r="9451" spans="1:11" x14ac:dyDescent="0.25">
      <c r="A9451" s="3">
        <v>9451</v>
      </c>
      <c r="B9451" s="3" t="s">
        <v>6871</v>
      </c>
      <c r="C9451" s="3" t="s">
        <v>42</v>
      </c>
      <c r="D9451" s="3">
        <v>2007</v>
      </c>
      <c r="E9451" s="3" t="s">
        <v>13</v>
      </c>
      <c r="F9451" s="3" t="s">
        <v>59</v>
      </c>
      <c r="G9451" s="3">
        <v>0.12</v>
      </c>
      <c r="H9451" s="3">
        <v>0</v>
      </c>
      <c r="I9451" s="3">
        <v>0</v>
      </c>
      <c r="J9451" s="3">
        <v>0.01</v>
      </c>
      <c r="K9451" s="3">
        <v>0.13</v>
      </c>
    </row>
    <row r="9452" spans="1:11" x14ac:dyDescent="0.25">
      <c r="A9452" s="2">
        <v>9452</v>
      </c>
      <c r="B9452" s="2" t="s">
        <v>5157</v>
      </c>
      <c r="C9452" s="2" t="s">
        <v>39</v>
      </c>
      <c r="D9452" s="2">
        <v>2013</v>
      </c>
      <c r="E9452" s="2" t="s">
        <v>2</v>
      </c>
      <c r="F9452" s="2" t="s">
        <v>92</v>
      </c>
      <c r="G9452" s="2">
        <v>0.03</v>
      </c>
      <c r="H9452" s="2">
        <v>0.09</v>
      </c>
      <c r="I9452" s="2">
        <v>0</v>
      </c>
      <c r="J9452" s="2">
        <v>0.01</v>
      </c>
      <c r="K9452" s="2">
        <v>0.13</v>
      </c>
    </row>
    <row r="9453" spans="1:11" x14ac:dyDescent="0.25">
      <c r="A9453" s="3">
        <v>9453</v>
      </c>
      <c r="B9453" s="3" t="s">
        <v>6872</v>
      </c>
      <c r="C9453" s="3" t="s">
        <v>42</v>
      </c>
      <c r="D9453" s="3">
        <v>2012</v>
      </c>
      <c r="E9453" s="3" t="s">
        <v>31</v>
      </c>
      <c r="F9453" s="3" t="s">
        <v>184</v>
      </c>
      <c r="G9453" s="3">
        <v>0.06</v>
      </c>
      <c r="H9453" s="3">
        <v>0.04</v>
      </c>
      <c r="I9453" s="3">
        <v>0.01</v>
      </c>
      <c r="J9453" s="3">
        <v>0.02</v>
      </c>
      <c r="K9453" s="3">
        <v>0.13</v>
      </c>
    </row>
    <row r="9454" spans="1:11" x14ac:dyDescent="0.2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25">
      <c r="A9455" s="3">
        <v>9455</v>
      </c>
      <c r="B9455" s="3" t="s">
        <v>6874</v>
      </c>
      <c r="C9455" s="3" t="s">
        <v>55</v>
      </c>
      <c r="D9455" s="3">
        <v>2001</v>
      </c>
      <c r="E9455" s="3" t="s">
        <v>72</v>
      </c>
      <c r="F9455" s="3" t="s">
        <v>2297</v>
      </c>
      <c r="G9455" s="3">
        <v>0.09</v>
      </c>
      <c r="H9455" s="3">
        <v>0.03</v>
      </c>
      <c r="I9455" s="3">
        <v>0</v>
      </c>
      <c r="J9455" s="3">
        <v>0</v>
      </c>
      <c r="K9455" s="3">
        <v>0.13</v>
      </c>
    </row>
    <row r="9456" spans="1:11" x14ac:dyDescent="0.25">
      <c r="A9456" s="2">
        <v>9456</v>
      </c>
      <c r="B9456" s="2" t="s">
        <v>6875</v>
      </c>
      <c r="C9456" s="2" t="s">
        <v>46</v>
      </c>
      <c r="D9456" s="2">
        <v>2008</v>
      </c>
      <c r="E9456" s="2" t="s">
        <v>22</v>
      </c>
      <c r="F9456" s="2" t="s">
        <v>969</v>
      </c>
      <c r="G9456" s="2">
        <v>0</v>
      </c>
      <c r="H9456" s="2">
        <v>0</v>
      </c>
      <c r="I9456" s="2">
        <v>0.13</v>
      </c>
      <c r="J9456" s="2">
        <v>0</v>
      </c>
      <c r="K9456" s="2">
        <v>0.13</v>
      </c>
    </row>
    <row r="9457" spans="1:11" x14ac:dyDescent="0.25">
      <c r="A9457" s="3">
        <v>9457</v>
      </c>
      <c r="B9457" s="3" t="s">
        <v>4608</v>
      </c>
      <c r="C9457" s="3" t="s">
        <v>113</v>
      </c>
      <c r="D9457" s="3">
        <v>2003</v>
      </c>
      <c r="E9457" s="3" t="s">
        <v>2</v>
      </c>
      <c r="F9457" s="3" t="s">
        <v>128</v>
      </c>
      <c r="G9457" s="3">
        <v>0.1</v>
      </c>
      <c r="H9457" s="3">
        <v>0.03</v>
      </c>
      <c r="I9457" s="3">
        <v>0</v>
      </c>
      <c r="J9457" s="3">
        <v>0</v>
      </c>
      <c r="K9457" s="3">
        <v>0.13</v>
      </c>
    </row>
    <row r="9458" spans="1:11" x14ac:dyDescent="0.25">
      <c r="A9458" s="2">
        <v>9458</v>
      </c>
      <c r="B9458" s="2" t="s">
        <v>6876</v>
      </c>
      <c r="C9458" s="2" t="s">
        <v>130</v>
      </c>
      <c r="D9458" s="2">
        <v>2010</v>
      </c>
      <c r="E9458" s="2" t="s">
        <v>43</v>
      </c>
      <c r="F9458" s="2" t="s">
        <v>296</v>
      </c>
      <c r="G9458" s="2">
        <v>0.04</v>
      </c>
      <c r="H9458" s="2">
        <v>0.02</v>
      </c>
      <c r="I9458" s="2">
        <v>0.05</v>
      </c>
      <c r="J9458" s="2">
        <v>0.02</v>
      </c>
      <c r="K9458" s="2">
        <v>0.13</v>
      </c>
    </row>
    <row r="9459" spans="1:11" x14ac:dyDescent="0.25">
      <c r="A9459" s="3">
        <v>9459</v>
      </c>
      <c r="B9459" s="3" t="s">
        <v>6877</v>
      </c>
      <c r="C9459" s="3" t="s">
        <v>42</v>
      </c>
      <c r="D9459" s="3">
        <v>2014</v>
      </c>
      <c r="E9459" s="3" t="s">
        <v>28</v>
      </c>
      <c r="F9459" s="3" t="s">
        <v>296</v>
      </c>
      <c r="G9459" s="3">
        <v>0</v>
      </c>
      <c r="H9459" s="3">
        <v>0</v>
      </c>
      <c r="I9459" s="3">
        <v>0.13</v>
      </c>
      <c r="J9459" s="3">
        <v>0</v>
      </c>
      <c r="K9459" s="3">
        <v>0.13</v>
      </c>
    </row>
    <row r="9460" spans="1:11" x14ac:dyDescent="0.25">
      <c r="A9460" s="2">
        <v>9460</v>
      </c>
      <c r="B9460" s="2" t="s">
        <v>2845</v>
      </c>
      <c r="C9460" s="2" t="s">
        <v>113</v>
      </c>
      <c r="D9460" s="2">
        <v>2001</v>
      </c>
      <c r="E9460" s="2" t="s">
        <v>18</v>
      </c>
      <c r="F9460" s="2" t="s">
        <v>385</v>
      </c>
      <c r="G9460" s="2">
        <v>0.1</v>
      </c>
      <c r="H9460" s="2">
        <v>0.03</v>
      </c>
      <c r="I9460" s="2">
        <v>0</v>
      </c>
      <c r="J9460" s="2">
        <v>0</v>
      </c>
      <c r="K9460" s="2">
        <v>0.13</v>
      </c>
    </row>
    <row r="9461" spans="1:11" x14ac:dyDescent="0.25">
      <c r="A9461" s="3">
        <v>9461</v>
      </c>
      <c r="B9461" s="3" t="s">
        <v>6878</v>
      </c>
      <c r="C9461" s="3" t="s">
        <v>12</v>
      </c>
      <c r="D9461" s="3">
        <v>2007</v>
      </c>
      <c r="E9461" s="3" t="s">
        <v>18</v>
      </c>
      <c r="F9461" s="3" t="s">
        <v>2867</v>
      </c>
      <c r="G9461" s="3">
        <v>0.12</v>
      </c>
      <c r="H9461" s="3">
        <v>0</v>
      </c>
      <c r="I9461" s="3">
        <v>0</v>
      </c>
      <c r="J9461" s="3">
        <v>0.01</v>
      </c>
      <c r="K9461" s="3">
        <v>0.13</v>
      </c>
    </row>
    <row r="9462" spans="1:11" x14ac:dyDescent="0.25">
      <c r="A9462" s="2">
        <v>9462</v>
      </c>
      <c r="B9462" s="2" t="s">
        <v>2969</v>
      </c>
      <c r="C9462" s="2" t="s">
        <v>86</v>
      </c>
      <c r="D9462" s="2">
        <v>1995</v>
      </c>
      <c r="E9462" s="2" t="s">
        <v>212</v>
      </c>
      <c r="F9462" s="2" t="s">
        <v>751</v>
      </c>
      <c r="G9462" s="2">
        <v>0.05</v>
      </c>
      <c r="H9462" s="2">
        <v>0.03</v>
      </c>
      <c r="I9462" s="2">
        <v>0.04</v>
      </c>
      <c r="J9462" s="2">
        <v>0.01</v>
      </c>
      <c r="K9462" s="2">
        <v>0.13</v>
      </c>
    </row>
    <row r="9463" spans="1:11" x14ac:dyDescent="0.25">
      <c r="A9463" s="3">
        <v>9463</v>
      </c>
      <c r="B9463" s="3" t="s">
        <v>6879</v>
      </c>
      <c r="C9463" s="3" t="s">
        <v>48</v>
      </c>
      <c r="D9463" s="3">
        <v>1993</v>
      </c>
      <c r="E9463" s="3" t="s">
        <v>22</v>
      </c>
      <c r="F9463" s="3" t="s">
        <v>14</v>
      </c>
      <c r="G9463" s="3">
        <v>0</v>
      </c>
      <c r="H9463" s="3">
        <v>0</v>
      </c>
      <c r="I9463" s="3">
        <v>0.13</v>
      </c>
      <c r="J9463" s="3">
        <v>0</v>
      </c>
      <c r="K9463" s="3">
        <v>0.13</v>
      </c>
    </row>
    <row r="9464" spans="1:11" x14ac:dyDescent="0.25">
      <c r="A9464" s="2">
        <v>9464</v>
      </c>
      <c r="B9464" s="2" t="s">
        <v>6880</v>
      </c>
      <c r="C9464" s="2" t="s">
        <v>39</v>
      </c>
      <c r="D9464" s="2">
        <v>2012</v>
      </c>
      <c r="E9464" s="2" t="s">
        <v>28</v>
      </c>
      <c r="F9464" s="2" t="s">
        <v>176</v>
      </c>
      <c r="G9464" s="2">
        <v>0.08</v>
      </c>
      <c r="H9464" s="2">
        <v>0.03</v>
      </c>
      <c r="I9464" s="2">
        <v>0.02</v>
      </c>
      <c r="J9464" s="2">
        <v>0.01</v>
      </c>
      <c r="K9464" s="2">
        <v>0.13</v>
      </c>
    </row>
    <row r="9465" spans="1:11" x14ac:dyDescent="0.25">
      <c r="A9465" s="3">
        <v>9465</v>
      </c>
      <c r="B9465" s="3" t="s">
        <v>6881</v>
      </c>
      <c r="C9465" s="3" t="s">
        <v>12</v>
      </c>
      <c r="D9465" s="3">
        <v>2009</v>
      </c>
      <c r="E9465" s="3" t="s">
        <v>13</v>
      </c>
      <c r="F9465" s="3" t="s">
        <v>92</v>
      </c>
      <c r="G9465" s="3">
        <v>0.1</v>
      </c>
      <c r="H9465" s="3">
        <v>0.02</v>
      </c>
      <c r="I9465" s="3">
        <v>0</v>
      </c>
      <c r="J9465" s="3">
        <v>0.01</v>
      </c>
      <c r="K9465" s="3">
        <v>0.13</v>
      </c>
    </row>
    <row r="9466" spans="1:11" x14ac:dyDescent="0.25">
      <c r="A9466" s="2">
        <v>9466</v>
      </c>
      <c r="B9466" s="2" t="s">
        <v>2707</v>
      </c>
      <c r="C9466" s="2" t="s">
        <v>113</v>
      </c>
      <c r="D9466" s="2">
        <v>2005</v>
      </c>
      <c r="E9466" s="2" t="s">
        <v>2</v>
      </c>
      <c r="F9466" s="2" t="s">
        <v>176</v>
      </c>
      <c r="G9466" s="2">
        <v>0.1</v>
      </c>
      <c r="H9466" s="2">
        <v>0.03</v>
      </c>
      <c r="I9466" s="2">
        <v>0</v>
      </c>
      <c r="J9466" s="2">
        <v>0</v>
      </c>
      <c r="K9466" s="2">
        <v>0.13</v>
      </c>
    </row>
    <row r="9467" spans="1:11" x14ac:dyDescent="0.25">
      <c r="A9467" s="3">
        <v>9467</v>
      </c>
      <c r="B9467" s="3" t="s">
        <v>3613</v>
      </c>
      <c r="C9467" s="3" t="s">
        <v>26</v>
      </c>
      <c r="D9467" s="3">
        <v>2011</v>
      </c>
      <c r="E9467" s="3" t="s">
        <v>28</v>
      </c>
      <c r="F9467" s="3" t="s">
        <v>385</v>
      </c>
      <c r="G9467" s="3">
        <v>0.08</v>
      </c>
      <c r="H9467" s="3">
        <v>0.04</v>
      </c>
      <c r="I9467" s="3">
        <v>0</v>
      </c>
      <c r="J9467" s="3">
        <v>0.01</v>
      </c>
      <c r="K9467" s="3">
        <v>0.13</v>
      </c>
    </row>
    <row r="9468" spans="1:11" x14ac:dyDescent="0.25">
      <c r="A9468" s="2">
        <v>9468</v>
      </c>
      <c r="B9468" s="2" t="s">
        <v>6882</v>
      </c>
      <c r="C9468" s="2" t="s">
        <v>26</v>
      </c>
      <c r="D9468" s="2">
        <v>2008</v>
      </c>
      <c r="E9468" s="2" t="s">
        <v>33</v>
      </c>
      <c r="F9468" s="2" t="s">
        <v>176</v>
      </c>
      <c r="G9468" s="2">
        <v>0.12</v>
      </c>
      <c r="H9468" s="2">
        <v>0</v>
      </c>
      <c r="I9468" s="2">
        <v>0</v>
      </c>
      <c r="J9468" s="2">
        <v>0.01</v>
      </c>
      <c r="K9468" s="2">
        <v>0.13</v>
      </c>
    </row>
    <row r="9469" spans="1:11" x14ac:dyDescent="0.25">
      <c r="A9469" s="3">
        <v>9469</v>
      </c>
      <c r="B9469" s="3" t="s">
        <v>6366</v>
      </c>
      <c r="C9469" s="3" t="s">
        <v>65</v>
      </c>
      <c r="D9469" s="3">
        <v>2011</v>
      </c>
      <c r="E9469" s="3" t="s">
        <v>33</v>
      </c>
      <c r="F9469" s="3" t="s">
        <v>1137</v>
      </c>
      <c r="G9469" s="3">
        <v>0.12</v>
      </c>
      <c r="H9469" s="3">
        <v>0</v>
      </c>
      <c r="I9469" s="3">
        <v>0</v>
      </c>
      <c r="J9469" s="3">
        <v>0.01</v>
      </c>
      <c r="K9469" s="3">
        <v>0.13</v>
      </c>
    </row>
    <row r="9470" spans="1:11" x14ac:dyDescent="0.2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25">
      <c r="A9471" s="3">
        <v>9471</v>
      </c>
      <c r="B9471" s="3" t="s">
        <v>5869</v>
      </c>
      <c r="C9471" s="3" t="s">
        <v>42</v>
      </c>
      <c r="D9471" s="3">
        <v>2008</v>
      </c>
      <c r="E9471" s="3" t="s">
        <v>13</v>
      </c>
      <c r="F9471" s="3" t="s">
        <v>608</v>
      </c>
      <c r="G9471" s="3">
        <v>0.12</v>
      </c>
      <c r="H9471" s="3">
        <v>0</v>
      </c>
      <c r="I9471" s="3">
        <v>0</v>
      </c>
      <c r="J9471" s="3">
        <v>0.01</v>
      </c>
      <c r="K9471" s="3">
        <v>0.13</v>
      </c>
    </row>
    <row r="9472" spans="1:11" x14ac:dyDescent="0.25">
      <c r="A9472" s="2">
        <v>9472</v>
      </c>
      <c r="B9472" s="2" t="s">
        <v>6884</v>
      </c>
      <c r="C9472" s="2" t="s">
        <v>26</v>
      </c>
      <c r="D9472" s="2">
        <v>2010</v>
      </c>
      <c r="E9472" s="2" t="s">
        <v>33</v>
      </c>
      <c r="F9472" s="2" t="s">
        <v>1733</v>
      </c>
      <c r="G9472" s="2">
        <v>0.12</v>
      </c>
      <c r="H9472" s="2">
        <v>0</v>
      </c>
      <c r="I9472" s="2">
        <v>0</v>
      </c>
      <c r="J9472" s="2">
        <v>0.01</v>
      </c>
      <c r="K9472" s="2">
        <v>0.13</v>
      </c>
    </row>
    <row r="9473" spans="1:11" x14ac:dyDescent="0.25">
      <c r="A9473" s="3">
        <v>9473</v>
      </c>
      <c r="B9473" s="3" t="s">
        <v>6885</v>
      </c>
      <c r="C9473" s="3" t="s">
        <v>141</v>
      </c>
      <c r="D9473" s="3">
        <v>2015</v>
      </c>
      <c r="E9473" s="3" t="s">
        <v>28</v>
      </c>
      <c r="F9473" s="3" t="s">
        <v>92</v>
      </c>
      <c r="G9473" s="3">
        <v>0.1</v>
      </c>
      <c r="H9473" s="3">
        <v>0.02</v>
      </c>
      <c r="I9473" s="3">
        <v>0</v>
      </c>
      <c r="J9473" s="3">
        <v>0.01</v>
      </c>
      <c r="K9473" s="3">
        <v>0.13</v>
      </c>
    </row>
    <row r="9474" spans="1:11" x14ac:dyDescent="0.25">
      <c r="A9474" s="2">
        <v>9474</v>
      </c>
      <c r="B9474" s="2" t="s">
        <v>6886</v>
      </c>
      <c r="C9474" s="2" t="s">
        <v>147</v>
      </c>
      <c r="D9474" s="2">
        <v>2006</v>
      </c>
      <c r="E9474" s="2" t="s">
        <v>18</v>
      </c>
      <c r="F9474" s="2" t="s">
        <v>61</v>
      </c>
      <c r="G9474" s="2">
        <v>0.1</v>
      </c>
      <c r="H9474" s="2">
        <v>0.03</v>
      </c>
      <c r="I9474" s="2">
        <v>0</v>
      </c>
      <c r="J9474" s="2">
        <v>0</v>
      </c>
      <c r="K9474" s="2">
        <v>0.13</v>
      </c>
    </row>
    <row r="9475" spans="1:11" x14ac:dyDescent="0.25">
      <c r="A9475" s="3">
        <v>9475</v>
      </c>
      <c r="B9475" s="3" t="s">
        <v>6887</v>
      </c>
      <c r="C9475" s="3" t="s">
        <v>42</v>
      </c>
      <c r="D9475" s="3">
        <v>2014</v>
      </c>
      <c r="E9475" s="3" t="s">
        <v>72</v>
      </c>
      <c r="F9475" s="3" t="s">
        <v>2320</v>
      </c>
      <c r="G9475" s="3">
        <v>0.06</v>
      </c>
      <c r="H9475" s="3">
        <v>0.02</v>
      </c>
      <c r="I9475" s="3">
        <v>0.04</v>
      </c>
      <c r="J9475" s="3">
        <v>0.02</v>
      </c>
      <c r="K9475" s="3">
        <v>0.13</v>
      </c>
    </row>
    <row r="9476" spans="1:11" x14ac:dyDescent="0.25">
      <c r="A9476" s="2">
        <v>9476</v>
      </c>
      <c r="B9476" s="2" t="s">
        <v>6888</v>
      </c>
      <c r="C9476" s="2" t="s">
        <v>46</v>
      </c>
      <c r="D9476" s="2">
        <v>2005</v>
      </c>
      <c r="E9476" s="2" t="s">
        <v>22</v>
      </c>
      <c r="F9476" s="2" t="s">
        <v>92</v>
      </c>
      <c r="G9476" s="2">
        <v>0.06</v>
      </c>
      <c r="H9476" s="2">
        <v>0.05</v>
      </c>
      <c r="I9476" s="2">
        <v>0</v>
      </c>
      <c r="J9476" s="2">
        <v>0.02</v>
      </c>
      <c r="K9476" s="2">
        <v>0.13</v>
      </c>
    </row>
    <row r="9477" spans="1:11" x14ac:dyDescent="0.2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25">
      <c r="A9478" s="2">
        <v>9478</v>
      </c>
      <c r="B9478" s="2" t="s">
        <v>6889</v>
      </c>
      <c r="C9478" s="2" t="s">
        <v>130</v>
      </c>
      <c r="D9478" s="2">
        <v>2011</v>
      </c>
      <c r="E9478" s="2" t="s">
        <v>22</v>
      </c>
      <c r="F9478" s="2" t="s">
        <v>4336</v>
      </c>
      <c r="G9478" s="2">
        <v>0</v>
      </c>
      <c r="H9478" s="2">
        <v>0</v>
      </c>
      <c r="I9478" s="2">
        <v>0.13</v>
      </c>
      <c r="J9478" s="2">
        <v>0</v>
      </c>
      <c r="K9478" s="2">
        <v>0.13</v>
      </c>
    </row>
    <row r="9479" spans="1:11" x14ac:dyDescent="0.25">
      <c r="A9479" s="3">
        <v>9479</v>
      </c>
      <c r="B9479" s="3" t="s">
        <v>6890</v>
      </c>
      <c r="C9479" s="3" t="s">
        <v>26</v>
      </c>
      <c r="D9479" s="3">
        <v>2005</v>
      </c>
      <c r="E9479" s="3" t="s">
        <v>33</v>
      </c>
      <c r="F9479" s="3" t="s">
        <v>1203</v>
      </c>
      <c r="G9479" s="3">
        <v>0</v>
      </c>
      <c r="H9479" s="3">
        <v>0</v>
      </c>
      <c r="I9479" s="3">
        <v>0.13</v>
      </c>
      <c r="J9479" s="3">
        <v>0</v>
      </c>
      <c r="K9479" s="3">
        <v>0.13</v>
      </c>
    </row>
    <row r="9480" spans="1:11" x14ac:dyDescent="0.2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25">
      <c r="A9481" s="3">
        <v>9481</v>
      </c>
      <c r="B9481" s="3" t="s">
        <v>6892</v>
      </c>
      <c r="C9481" s="3" t="s">
        <v>78</v>
      </c>
      <c r="D9481" s="3">
        <v>2000</v>
      </c>
      <c r="E9481" s="3" t="s">
        <v>31</v>
      </c>
      <c r="F9481" s="3" t="s">
        <v>14</v>
      </c>
      <c r="G9481" s="3">
        <v>0</v>
      </c>
      <c r="H9481" s="3">
        <v>0</v>
      </c>
      <c r="I9481" s="3">
        <v>0.13</v>
      </c>
      <c r="J9481" s="3">
        <v>0</v>
      </c>
      <c r="K9481" s="3">
        <v>0.13</v>
      </c>
    </row>
    <row r="9482" spans="1:11" x14ac:dyDescent="0.25">
      <c r="A9482" s="2">
        <v>9482</v>
      </c>
      <c r="B9482" s="2" t="s">
        <v>6893</v>
      </c>
      <c r="C9482" s="2" t="s">
        <v>78</v>
      </c>
      <c r="D9482" s="2">
        <v>1999</v>
      </c>
      <c r="E9482" s="2" t="s">
        <v>13</v>
      </c>
      <c r="F9482" s="2" t="s">
        <v>417</v>
      </c>
      <c r="G9482" s="2">
        <v>0.12</v>
      </c>
      <c r="H9482" s="2">
        <v>0.01</v>
      </c>
      <c r="I9482" s="2">
        <v>0</v>
      </c>
      <c r="J9482" s="2">
        <v>0</v>
      </c>
      <c r="K9482" s="2">
        <v>0.13</v>
      </c>
    </row>
    <row r="9483" spans="1:11" x14ac:dyDescent="0.25">
      <c r="A9483" s="3">
        <v>9483</v>
      </c>
      <c r="B9483" s="3" t="s">
        <v>6894</v>
      </c>
      <c r="C9483" s="3" t="s">
        <v>78</v>
      </c>
      <c r="D9483" s="3">
        <v>1999</v>
      </c>
      <c r="E9483" s="3" t="s">
        <v>2</v>
      </c>
      <c r="F9483" s="3" t="s">
        <v>184</v>
      </c>
      <c r="G9483" s="3">
        <v>0.06</v>
      </c>
      <c r="H9483" s="3">
        <v>0.02</v>
      </c>
      <c r="I9483" s="3">
        <v>0.05</v>
      </c>
      <c r="J9483" s="3">
        <v>0</v>
      </c>
      <c r="K9483" s="3">
        <v>0.13</v>
      </c>
    </row>
    <row r="9484" spans="1:11" x14ac:dyDescent="0.25">
      <c r="A9484" s="2">
        <v>9484</v>
      </c>
      <c r="B9484" s="2" t="s">
        <v>6301</v>
      </c>
      <c r="C9484" s="2" t="s">
        <v>12</v>
      </c>
      <c r="D9484" s="2">
        <v>2012</v>
      </c>
      <c r="E9484" s="2" t="s">
        <v>28</v>
      </c>
      <c r="F9484" s="2" t="s">
        <v>92</v>
      </c>
      <c r="G9484" s="2">
        <v>0.01</v>
      </c>
      <c r="H9484" s="2">
        <v>0.1</v>
      </c>
      <c r="I9484" s="2">
        <v>0</v>
      </c>
      <c r="J9484" s="2">
        <v>0.02</v>
      </c>
      <c r="K9484" s="2">
        <v>0.13</v>
      </c>
    </row>
    <row r="9485" spans="1:11" x14ac:dyDescent="0.25">
      <c r="A9485" s="3">
        <v>9485</v>
      </c>
      <c r="B9485" s="3" t="s">
        <v>6895</v>
      </c>
      <c r="C9485" s="3" t="s">
        <v>39</v>
      </c>
      <c r="D9485" s="3">
        <v>2006</v>
      </c>
      <c r="E9485" s="3" t="s">
        <v>13</v>
      </c>
      <c r="F9485" s="3" t="s">
        <v>61</v>
      </c>
      <c r="G9485" s="3">
        <v>0.12</v>
      </c>
      <c r="H9485" s="3">
        <v>0</v>
      </c>
      <c r="I9485" s="3">
        <v>0</v>
      </c>
      <c r="J9485" s="3">
        <v>0.01</v>
      </c>
      <c r="K9485" s="3">
        <v>0.13</v>
      </c>
    </row>
    <row r="9486" spans="1:11" x14ac:dyDescent="0.25">
      <c r="A9486" s="2">
        <v>9486</v>
      </c>
      <c r="B9486" s="2" t="s">
        <v>5768</v>
      </c>
      <c r="C9486" s="2" t="s">
        <v>39</v>
      </c>
      <c r="D9486" s="2">
        <v>2011</v>
      </c>
      <c r="E9486" s="2" t="s">
        <v>43</v>
      </c>
      <c r="F9486" s="2" t="s">
        <v>110</v>
      </c>
      <c r="G9486" s="2">
        <v>0.06</v>
      </c>
      <c r="H9486" s="2">
        <v>0.06</v>
      </c>
      <c r="I9486" s="2">
        <v>0</v>
      </c>
      <c r="J9486" s="2">
        <v>0.01</v>
      </c>
      <c r="K9486" s="2">
        <v>0.13</v>
      </c>
    </row>
    <row r="9487" spans="1:11" x14ac:dyDescent="0.25">
      <c r="A9487" s="3">
        <v>9487</v>
      </c>
      <c r="B9487" s="3" t="s">
        <v>4522</v>
      </c>
      <c r="C9487" s="3" t="s">
        <v>113</v>
      </c>
      <c r="D9487" s="3">
        <v>2002</v>
      </c>
      <c r="E9487" s="3" t="s">
        <v>28</v>
      </c>
      <c r="F9487" s="3" t="s">
        <v>1298</v>
      </c>
      <c r="G9487" s="3">
        <v>0.1</v>
      </c>
      <c r="H9487" s="3">
        <v>0.03</v>
      </c>
      <c r="I9487" s="3">
        <v>0</v>
      </c>
      <c r="J9487" s="3">
        <v>0</v>
      </c>
      <c r="K9487" s="3">
        <v>0.13</v>
      </c>
    </row>
    <row r="9488" spans="1:11" x14ac:dyDescent="0.25">
      <c r="A9488" s="2">
        <v>9488</v>
      </c>
      <c r="B9488" s="2" t="s">
        <v>1888</v>
      </c>
      <c r="C9488" s="2" t="s">
        <v>113</v>
      </c>
      <c r="D9488" s="2">
        <v>2006</v>
      </c>
      <c r="E9488" s="2" t="s">
        <v>18</v>
      </c>
      <c r="F9488" s="2" t="s">
        <v>121</v>
      </c>
      <c r="G9488" s="2">
        <v>0.1</v>
      </c>
      <c r="H9488" s="2">
        <v>0.03</v>
      </c>
      <c r="I9488" s="2">
        <v>0</v>
      </c>
      <c r="J9488" s="2">
        <v>0</v>
      </c>
      <c r="K9488" s="2">
        <v>0.13</v>
      </c>
    </row>
    <row r="9489" spans="1:11" x14ac:dyDescent="0.25">
      <c r="A9489" s="3">
        <v>9489</v>
      </c>
      <c r="B9489" s="3" t="s">
        <v>6896</v>
      </c>
      <c r="C9489" s="3" t="s">
        <v>12</v>
      </c>
      <c r="D9489" s="3">
        <v>2009</v>
      </c>
      <c r="E9489" s="3" t="s">
        <v>13</v>
      </c>
      <c r="F9489" s="3" t="s">
        <v>3427</v>
      </c>
      <c r="G9489" s="3">
        <v>0.12</v>
      </c>
      <c r="H9489" s="3">
        <v>0</v>
      </c>
      <c r="I9489" s="3">
        <v>0</v>
      </c>
      <c r="J9489" s="3">
        <v>0.01</v>
      </c>
      <c r="K9489" s="3">
        <v>0.13</v>
      </c>
    </row>
    <row r="9490" spans="1:11" x14ac:dyDescent="0.25">
      <c r="A9490" s="2">
        <v>9490</v>
      </c>
      <c r="B9490" s="2" t="s">
        <v>6897</v>
      </c>
      <c r="C9490" s="2" t="s">
        <v>39</v>
      </c>
      <c r="D9490" s="2">
        <v>2010</v>
      </c>
      <c r="E9490" s="2" t="s">
        <v>212</v>
      </c>
      <c r="F9490" s="2" t="s">
        <v>6898</v>
      </c>
      <c r="G9490" s="2">
        <v>0.08</v>
      </c>
      <c r="H9490" s="2">
        <v>0.04</v>
      </c>
      <c r="I9490" s="2">
        <v>0</v>
      </c>
      <c r="J9490" s="2">
        <v>0.01</v>
      </c>
      <c r="K9490" s="2">
        <v>0.13</v>
      </c>
    </row>
    <row r="9491" spans="1:11" x14ac:dyDescent="0.25">
      <c r="A9491" s="3">
        <v>9491</v>
      </c>
      <c r="B9491" s="3" t="s">
        <v>3483</v>
      </c>
      <c r="C9491" s="3" t="s">
        <v>130</v>
      </c>
      <c r="D9491" s="3">
        <v>2010</v>
      </c>
      <c r="E9491" s="3" t="s">
        <v>43</v>
      </c>
      <c r="F9491" s="3" t="s">
        <v>451</v>
      </c>
      <c r="G9491" s="3">
        <v>0.09</v>
      </c>
      <c r="H9491" s="3">
        <v>0.02</v>
      </c>
      <c r="I9491" s="3">
        <v>0</v>
      </c>
      <c r="J9491" s="3">
        <v>0.02</v>
      </c>
      <c r="K9491" s="3">
        <v>0.13</v>
      </c>
    </row>
    <row r="9492" spans="1:11" x14ac:dyDescent="0.25">
      <c r="A9492" s="2">
        <v>9492</v>
      </c>
      <c r="B9492" s="2" t="s">
        <v>6899</v>
      </c>
      <c r="C9492" s="2" t="s">
        <v>46</v>
      </c>
      <c r="D9492" s="2">
        <v>2002</v>
      </c>
      <c r="E9492" s="2" t="s">
        <v>18</v>
      </c>
      <c r="F9492" s="2" t="s">
        <v>61</v>
      </c>
      <c r="G9492" s="2">
        <v>0.06</v>
      </c>
      <c r="H9492" s="2">
        <v>0.05</v>
      </c>
      <c r="I9492" s="2">
        <v>0</v>
      </c>
      <c r="J9492" s="2">
        <v>0.02</v>
      </c>
      <c r="K9492" s="2">
        <v>0.13</v>
      </c>
    </row>
    <row r="9493" spans="1:11" x14ac:dyDescent="0.25">
      <c r="A9493" s="3">
        <v>9493</v>
      </c>
      <c r="B9493" s="3" t="s">
        <v>5230</v>
      </c>
      <c r="C9493" s="3" t="s">
        <v>26</v>
      </c>
      <c r="D9493" s="3">
        <v>2009</v>
      </c>
      <c r="E9493" s="3" t="s">
        <v>83</v>
      </c>
      <c r="F9493" s="3" t="s">
        <v>61</v>
      </c>
      <c r="G9493" s="3">
        <v>0.12</v>
      </c>
      <c r="H9493" s="3">
        <v>0</v>
      </c>
      <c r="I9493" s="3">
        <v>0</v>
      </c>
      <c r="J9493" s="3">
        <v>0.01</v>
      </c>
      <c r="K9493" s="3">
        <v>0.13</v>
      </c>
    </row>
    <row r="9494" spans="1:11" x14ac:dyDescent="0.25">
      <c r="A9494" s="2">
        <v>9494</v>
      </c>
      <c r="B9494" s="2" t="s">
        <v>2661</v>
      </c>
      <c r="C9494" s="2" t="s">
        <v>130</v>
      </c>
      <c r="D9494" s="2">
        <v>2008</v>
      </c>
      <c r="E9494" s="2" t="s">
        <v>2</v>
      </c>
      <c r="F9494" s="2" t="s">
        <v>59</v>
      </c>
      <c r="G9494" s="2">
        <v>0.04</v>
      </c>
      <c r="H9494" s="2">
        <v>0.03</v>
      </c>
      <c r="I9494" s="2">
        <v>0.04</v>
      </c>
      <c r="J9494" s="2">
        <v>0.02</v>
      </c>
      <c r="K9494" s="2">
        <v>0.13</v>
      </c>
    </row>
    <row r="9495" spans="1:11" x14ac:dyDescent="0.25">
      <c r="A9495" s="3">
        <v>9495</v>
      </c>
      <c r="B9495" s="3" t="s">
        <v>6900</v>
      </c>
      <c r="C9495" s="3" t="s">
        <v>834</v>
      </c>
      <c r="D9495" s="3">
        <v>1997</v>
      </c>
      <c r="E9495" s="3" t="s">
        <v>31</v>
      </c>
      <c r="F9495" s="3" t="s">
        <v>121</v>
      </c>
      <c r="G9495" s="3">
        <v>0</v>
      </c>
      <c r="H9495" s="3">
        <v>0</v>
      </c>
      <c r="I9495" s="3">
        <v>0.13</v>
      </c>
      <c r="J9495" s="3">
        <v>0</v>
      </c>
      <c r="K9495" s="3">
        <v>0.13</v>
      </c>
    </row>
    <row r="9496" spans="1:11" x14ac:dyDescent="0.25">
      <c r="A9496" s="2">
        <v>9496</v>
      </c>
      <c r="B9496" s="2" t="s">
        <v>6473</v>
      </c>
      <c r="C9496" s="2" t="s">
        <v>26</v>
      </c>
      <c r="D9496" s="2">
        <v>2011</v>
      </c>
      <c r="E9496" s="2" t="s">
        <v>18</v>
      </c>
      <c r="F9496" s="2" t="s">
        <v>61</v>
      </c>
      <c r="G9496" s="2">
        <v>0.09</v>
      </c>
      <c r="H9496" s="2">
        <v>0.03</v>
      </c>
      <c r="I9496" s="2">
        <v>0</v>
      </c>
      <c r="J9496" s="2">
        <v>0.01</v>
      </c>
      <c r="K9496" s="2">
        <v>0.13</v>
      </c>
    </row>
    <row r="9497" spans="1:11" x14ac:dyDescent="0.25">
      <c r="A9497" s="3">
        <v>9497</v>
      </c>
      <c r="B9497" s="3" t="s">
        <v>6901</v>
      </c>
      <c r="C9497" s="3" t="s">
        <v>127</v>
      </c>
      <c r="D9497" s="3">
        <v>1981</v>
      </c>
      <c r="E9497" s="3" t="s">
        <v>13</v>
      </c>
      <c r="F9497" s="3" t="s">
        <v>128</v>
      </c>
      <c r="G9497" s="3">
        <v>0.12</v>
      </c>
      <c r="H9497" s="3">
        <v>0.01</v>
      </c>
      <c r="I9497" s="3">
        <v>0</v>
      </c>
      <c r="J9497" s="3">
        <v>0</v>
      </c>
      <c r="K9497" s="3">
        <v>0.13</v>
      </c>
    </row>
    <row r="9498" spans="1:11" x14ac:dyDescent="0.25">
      <c r="A9498" s="2">
        <v>9498</v>
      </c>
      <c r="B9498" s="2" t="s">
        <v>4511</v>
      </c>
      <c r="C9498" s="2" t="s">
        <v>113</v>
      </c>
      <c r="D9498" s="2">
        <v>2005</v>
      </c>
      <c r="E9498" s="2" t="s">
        <v>33</v>
      </c>
      <c r="F9498" s="2" t="s">
        <v>514</v>
      </c>
      <c r="G9498" s="2">
        <v>0.1</v>
      </c>
      <c r="H9498" s="2">
        <v>0.03</v>
      </c>
      <c r="I9498" s="2">
        <v>0</v>
      </c>
      <c r="J9498" s="2">
        <v>0</v>
      </c>
      <c r="K9498" s="2">
        <v>0.13</v>
      </c>
    </row>
    <row r="9499" spans="1:11" x14ac:dyDescent="0.25">
      <c r="A9499" s="3">
        <v>9499</v>
      </c>
      <c r="B9499" s="3" t="s">
        <v>6902</v>
      </c>
      <c r="C9499" s="3" t="s">
        <v>26</v>
      </c>
      <c r="D9499" s="3">
        <v>2007</v>
      </c>
      <c r="E9499" s="3" t="s">
        <v>28</v>
      </c>
      <c r="F9499" s="3" t="s">
        <v>159</v>
      </c>
      <c r="G9499" s="3">
        <v>0.12</v>
      </c>
      <c r="H9499" s="3">
        <v>0</v>
      </c>
      <c r="I9499" s="3">
        <v>0</v>
      </c>
      <c r="J9499" s="3">
        <v>0.01</v>
      </c>
      <c r="K9499" s="3">
        <v>0.13</v>
      </c>
    </row>
    <row r="9500" spans="1:11" x14ac:dyDescent="0.25">
      <c r="A9500" s="2">
        <v>9500</v>
      </c>
      <c r="B9500" s="2" t="s">
        <v>6903</v>
      </c>
      <c r="C9500" s="2" t="s">
        <v>113</v>
      </c>
      <c r="D9500" s="2">
        <v>2002</v>
      </c>
      <c r="E9500" s="2" t="s">
        <v>43</v>
      </c>
      <c r="F9500" s="2" t="s">
        <v>40</v>
      </c>
      <c r="G9500" s="2">
        <v>0.1</v>
      </c>
      <c r="H9500" s="2">
        <v>0.03</v>
      </c>
      <c r="I9500" s="2">
        <v>0</v>
      </c>
      <c r="J9500" s="2">
        <v>0</v>
      </c>
      <c r="K9500" s="2">
        <v>0.13</v>
      </c>
    </row>
    <row r="9501" spans="1:11" x14ac:dyDescent="0.25">
      <c r="A9501" s="3">
        <v>9501</v>
      </c>
      <c r="B9501" s="3" t="s">
        <v>6904</v>
      </c>
      <c r="C9501" s="3" t="s">
        <v>113</v>
      </c>
      <c r="D9501" s="3">
        <v>2003</v>
      </c>
      <c r="E9501" s="3" t="s">
        <v>212</v>
      </c>
      <c r="F9501" s="3" t="s">
        <v>128</v>
      </c>
      <c r="G9501" s="3">
        <v>0.1</v>
      </c>
      <c r="H9501" s="3">
        <v>0.03</v>
      </c>
      <c r="I9501" s="3">
        <v>0</v>
      </c>
      <c r="J9501" s="3">
        <v>0</v>
      </c>
      <c r="K9501" s="3">
        <v>0.13</v>
      </c>
    </row>
    <row r="9502" spans="1:11" x14ac:dyDescent="0.25">
      <c r="A9502" s="2">
        <v>9502</v>
      </c>
      <c r="B9502" s="2" t="s">
        <v>2785</v>
      </c>
      <c r="C9502" s="2" t="s">
        <v>147</v>
      </c>
      <c r="D9502" s="2">
        <v>2006</v>
      </c>
      <c r="E9502" s="2" t="s">
        <v>13</v>
      </c>
      <c r="F9502" s="2" t="s">
        <v>110</v>
      </c>
      <c r="G9502" s="2">
        <v>0.1</v>
      </c>
      <c r="H9502" s="2">
        <v>0.03</v>
      </c>
      <c r="I9502" s="2">
        <v>0</v>
      </c>
      <c r="J9502" s="2">
        <v>0</v>
      </c>
      <c r="K9502" s="2">
        <v>0.13</v>
      </c>
    </row>
    <row r="9503" spans="1:11" x14ac:dyDescent="0.25">
      <c r="A9503" s="3">
        <v>9503</v>
      </c>
      <c r="B9503" s="3" t="s">
        <v>494</v>
      </c>
      <c r="C9503" s="3" t="s">
        <v>147</v>
      </c>
      <c r="D9503" s="3">
        <v>2003</v>
      </c>
      <c r="E9503" s="3" t="s">
        <v>43</v>
      </c>
      <c r="F9503" s="3" t="s">
        <v>223</v>
      </c>
      <c r="G9503" s="3">
        <v>0.1</v>
      </c>
      <c r="H9503" s="3">
        <v>0.03</v>
      </c>
      <c r="I9503" s="3">
        <v>0</v>
      </c>
      <c r="J9503" s="3">
        <v>0</v>
      </c>
      <c r="K9503" s="3">
        <v>0.13</v>
      </c>
    </row>
    <row r="9504" spans="1:11" x14ac:dyDescent="0.25">
      <c r="A9504" s="2">
        <v>9504</v>
      </c>
      <c r="B9504" s="2" t="s">
        <v>2311</v>
      </c>
      <c r="C9504" s="2" t="s">
        <v>693</v>
      </c>
      <c r="D9504" s="2">
        <v>2013</v>
      </c>
      <c r="E9504" s="2" t="s">
        <v>13</v>
      </c>
      <c r="F9504" s="2" t="s">
        <v>59</v>
      </c>
      <c r="G9504" s="2">
        <v>0.11</v>
      </c>
      <c r="H9504" s="2">
        <v>0</v>
      </c>
      <c r="I9504" s="2">
        <v>0</v>
      </c>
      <c r="J9504" s="2">
        <v>0.02</v>
      </c>
      <c r="K9504" s="2">
        <v>0.13</v>
      </c>
    </row>
    <row r="9505" spans="1:11" x14ac:dyDescent="0.25">
      <c r="A9505" s="3">
        <v>9505</v>
      </c>
      <c r="B9505" s="3" t="s">
        <v>6318</v>
      </c>
      <c r="C9505" s="3" t="s">
        <v>39</v>
      </c>
      <c r="D9505" s="3">
        <v>2011</v>
      </c>
      <c r="E9505" s="3" t="s">
        <v>13</v>
      </c>
      <c r="F9505" s="3" t="s">
        <v>44</v>
      </c>
      <c r="G9505" s="3">
        <v>0.12</v>
      </c>
      <c r="H9505" s="3">
        <v>0</v>
      </c>
      <c r="I9505" s="3">
        <v>0</v>
      </c>
      <c r="J9505" s="3">
        <v>0.01</v>
      </c>
      <c r="K9505" s="3">
        <v>0.13</v>
      </c>
    </row>
    <row r="9506" spans="1:11" x14ac:dyDescent="0.25">
      <c r="A9506" s="2">
        <v>9506</v>
      </c>
      <c r="B9506" s="2" t="s">
        <v>6905</v>
      </c>
      <c r="C9506" s="2" t="s">
        <v>55</v>
      </c>
      <c r="D9506" s="2">
        <v>2004</v>
      </c>
      <c r="E9506" s="2" t="s">
        <v>18</v>
      </c>
      <c r="F9506" s="2" t="s">
        <v>296</v>
      </c>
      <c r="G9506" s="2">
        <v>0.09</v>
      </c>
      <c r="H9506" s="2">
        <v>0.03</v>
      </c>
      <c r="I9506" s="2">
        <v>0</v>
      </c>
      <c r="J9506" s="2">
        <v>0</v>
      </c>
      <c r="K9506" s="2">
        <v>0.13</v>
      </c>
    </row>
    <row r="9507" spans="1:11" x14ac:dyDescent="0.25">
      <c r="A9507" s="3">
        <v>9507</v>
      </c>
      <c r="B9507" s="3" t="s">
        <v>6906</v>
      </c>
      <c r="C9507" s="3" t="s">
        <v>46</v>
      </c>
      <c r="D9507" s="3">
        <v>2005</v>
      </c>
      <c r="E9507" s="3" t="s">
        <v>2</v>
      </c>
      <c r="F9507" s="3" t="s">
        <v>59</v>
      </c>
      <c r="G9507" s="3">
        <v>0.06</v>
      </c>
      <c r="H9507" s="3">
        <v>0.05</v>
      </c>
      <c r="I9507" s="3">
        <v>0</v>
      </c>
      <c r="J9507" s="3">
        <v>0.02</v>
      </c>
      <c r="K9507" s="3">
        <v>0.13</v>
      </c>
    </row>
    <row r="9508" spans="1:11" x14ac:dyDescent="0.2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25">
      <c r="A9509" s="3">
        <v>9509</v>
      </c>
      <c r="B9509" s="3" t="s">
        <v>6907</v>
      </c>
      <c r="C9509" s="3" t="s">
        <v>46</v>
      </c>
      <c r="D9509" s="3">
        <v>2003</v>
      </c>
      <c r="E9509" s="3" t="s">
        <v>43</v>
      </c>
      <c r="F9509" s="3" t="s">
        <v>92</v>
      </c>
      <c r="G9509" s="3">
        <v>0.06</v>
      </c>
      <c r="H9509" s="3">
        <v>0.05</v>
      </c>
      <c r="I9509" s="3">
        <v>0</v>
      </c>
      <c r="J9509" s="3">
        <v>0.02</v>
      </c>
      <c r="K9509" s="3">
        <v>0.13</v>
      </c>
    </row>
    <row r="9510" spans="1:11" x14ac:dyDescent="0.25">
      <c r="A9510" s="2">
        <v>9510</v>
      </c>
      <c r="B9510" s="2" t="s">
        <v>6908</v>
      </c>
      <c r="C9510" s="2" t="s">
        <v>834</v>
      </c>
      <c r="D9510" s="2">
        <v>1996</v>
      </c>
      <c r="E9510" s="2" t="s">
        <v>72</v>
      </c>
      <c r="F9510" s="2" t="s">
        <v>121</v>
      </c>
      <c r="G9510" s="2">
        <v>0</v>
      </c>
      <c r="H9510" s="2">
        <v>0</v>
      </c>
      <c r="I9510" s="2">
        <v>0.13</v>
      </c>
      <c r="J9510" s="2">
        <v>0</v>
      </c>
      <c r="K9510" s="2">
        <v>0.13</v>
      </c>
    </row>
    <row r="9511" spans="1:11" x14ac:dyDescent="0.25">
      <c r="A9511" s="3">
        <v>9511</v>
      </c>
      <c r="B9511" s="3" t="s">
        <v>6909</v>
      </c>
      <c r="C9511" s="3" t="s">
        <v>55</v>
      </c>
      <c r="D9511" s="3">
        <v>2003</v>
      </c>
      <c r="E9511" s="3" t="s">
        <v>31</v>
      </c>
      <c r="F9511" s="3" t="s">
        <v>260</v>
      </c>
      <c r="G9511" s="3">
        <v>0.09</v>
      </c>
      <c r="H9511" s="3">
        <v>0.03</v>
      </c>
      <c r="I9511" s="3">
        <v>0</v>
      </c>
      <c r="J9511" s="3">
        <v>0</v>
      </c>
      <c r="K9511" s="3">
        <v>0.13</v>
      </c>
    </row>
    <row r="9512" spans="1:11" x14ac:dyDescent="0.25">
      <c r="A9512" s="2">
        <v>9512</v>
      </c>
      <c r="B9512" s="2" t="s">
        <v>6910</v>
      </c>
      <c r="C9512" s="2" t="s">
        <v>834</v>
      </c>
      <c r="D9512" s="2">
        <v>1997</v>
      </c>
      <c r="E9512" s="2" t="s">
        <v>28</v>
      </c>
      <c r="F9512" s="2" t="s">
        <v>1147</v>
      </c>
      <c r="G9512" s="2">
        <v>0</v>
      </c>
      <c r="H9512" s="2">
        <v>0</v>
      </c>
      <c r="I9512" s="2">
        <v>0.13</v>
      </c>
      <c r="J9512" s="2">
        <v>0</v>
      </c>
      <c r="K9512" s="2">
        <v>0.13</v>
      </c>
    </row>
    <row r="9513" spans="1:11" x14ac:dyDescent="0.25">
      <c r="A9513" s="3">
        <v>9513</v>
      </c>
      <c r="B9513" s="3" t="s">
        <v>6911</v>
      </c>
      <c r="C9513" s="3" t="s">
        <v>67</v>
      </c>
      <c r="D9513" s="3">
        <v>2015</v>
      </c>
      <c r="E9513" s="3" t="s">
        <v>83</v>
      </c>
      <c r="F9513" s="3" t="s">
        <v>159</v>
      </c>
      <c r="G9513" s="3">
        <v>0.03</v>
      </c>
      <c r="H9513" s="3">
        <v>0.08</v>
      </c>
      <c r="I9513" s="3">
        <v>0</v>
      </c>
      <c r="J9513" s="3">
        <v>0.02</v>
      </c>
      <c r="K9513" s="3">
        <v>0.13</v>
      </c>
    </row>
    <row r="9514" spans="1:11" x14ac:dyDescent="0.25">
      <c r="A9514" s="2">
        <v>9514</v>
      </c>
      <c r="B9514" s="2" t="s">
        <v>2152</v>
      </c>
      <c r="C9514" s="2" t="s">
        <v>12</v>
      </c>
      <c r="D9514" s="2">
        <v>2006</v>
      </c>
      <c r="E9514" s="2" t="s">
        <v>43</v>
      </c>
      <c r="F9514" s="2" t="s">
        <v>92</v>
      </c>
      <c r="G9514" s="2">
        <v>0.1</v>
      </c>
      <c r="H9514" s="2">
        <v>0.01</v>
      </c>
      <c r="I9514" s="2">
        <v>0</v>
      </c>
      <c r="J9514" s="2">
        <v>0.01</v>
      </c>
      <c r="K9514" s="2">
        <v>0.13</v>
      </c>
    </row>
    <row r="9515" spans="1:11" x14ac:dyDescent="0.25">
      <c r="A9515" s="3">
        <v>9515</v>
      </c>
      <c r="B9515" s="3" t="s">
        <v>6912</v>
      </c>
      <c r="C9515" s="3" t="s">
        <v>46</v>
      </c>
      <c r="D9515" s="3">
        <v>2003</v>
      </c>
      <c r="E9515" s="3" t="s">
        <v>18</v>
      </c>
      <c r="F9515" s="3" t="s">
        <v>223</v>
      </c>
      <c r="G9515" s="3">
        <v>0.06</v>
      </c>
      <c r="H9515" s="3">
        <v>0.05</v>
      </c>
      <c r="I9515" s="3">
        <v>0</v>
      </c>
      <c r="J9515" s="3">
        <v>0.02</v>
      </c>
      <c r="K9515" s="3">
        <v>0.13</v>
      </c>
    </row>
    <row r="9516" spans="1:11" x14ac:dyDescent="0.2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25">
      <c r="A9517" s="3">
        <v>9517</v>
      </c>
      <c r="B9517" s="3" t="s">
        <v>6020</v>
      </c>
      <c r="C9517" s="3" t="s">
        <v>12</v>
      </c>
      <c r="D9517" s="3">
        <v>2010</v>
      </c>
      <c r="E9517" s="3" t="s">
        <v>13</v>
      </c>
      <c r="F9517" s="3" t="s">
        <v>128</v>
      </c>
      <c r="G9517" s="3">
        <v>0.12</v>
      </c>
      <c r="H9517" s="3">
        <v>0</v>
      </c>
      <c r="I9517" s="3">
        <v>0</v>
      </c>
      <c r="J9517" s="3">
        <v>0.01</v>
      </c>
      <c r="K9517" s="3">
        <v>0.13</v>
      </c>
    </row>
    <row r="9518" spans="1:11" x14ac:dyDescent="0.25">
      <c r="A9518" s="2">
        <v>9518</v>
      </c>
      <c r="B9518" s="2" t="s">
        <v>6914</v>
      </c>
      <c r="C9518" s="2" t="s">
        <v>118</v>
      </c>
      <c r="D9518" s="2">
        <v>2002</v>
      </c>
      <c r="E9518" s="2" t="s">
        <v>212</v>
      </c>
      <c r="F9518" s="2" t="s">
        <v>260</v>
      </c>
      <c r="G9518" s="2">
        <v>0.03</v>
      </c>
      <c r="H9518" s="2">
        <v>0.08</v>
      </c>
      <c r="I9518" s="2">
        <v>0</v>
      </c>
      <c r="J9518" s="2">
        <v>0.02</v>
      </c>
      <c r="K9518" s="2">
        <v>0.13</v>
      </c>
    </row>
    <row r="9519" spans="1:11" x14ac:dyDescent="0.25">
      <c r="A9519" s="3">
        <v>9519</v>
      </c>
      <c r="B9519" s="3" t="s">
        <v>6915</v>
      </c>
      <c r="C9519" s="3" t="s">
        <v>118</v>
      </c>
      <c r="D9519" s="3">
        <v>2010</v>
      </c>
      <c r="E9519" s="3" t="s">
        <v>33</v>
      </c>
      <c r="F9519" s="3" t="s">
        <v>225</v>
      </c>
      <c r="G9519" s="3">
        <v>0</v>
      </c>
      <c r="H9519" s="3">
        <v>0.13</v>
      </c>
      <c r="I9519" s="3">
        <v>0</v>
      </c>
      <c r="J9519" s="3">
        <v>0</v>
      </c>
      <c r="K9519" s="3">
        <v>0.13</v>
      </c>
    </row>
    <row r="9520" spans="1:11" x14ac:dyDescent="0.25">
      <c r="A9520" s="2">
        <v>9520</v>
      </c>
      <c r="B9520" s="2" t="s">
        <v>6916</v>
      </c>
      <c r="C9520" s="2" t="s">
        <v>12</v>
      </c>
      <c r="D9520" s="2">
        <v>2008</v>
      </c>
      <c r="E9520" s="2" t="s">
        <v>24</v>
      </c>
      <c r="F9520" s="2" t="s">
        <v>1499</v>
      </c>
      <c r="G9520" s="2">
        <v>0.12</v>
      </c>
      <c r="H9520" s="2">
        <v>0</v>
      </c>
      <c r="I9520" s="2">
        <v>0</v>
      </c>
      <c r="J9520" s="2">
        <v>0.01</v>
      </c>
      <c r="K9520" s="2">
        <v>0.13</v>
      </c>
    </row>
    <row r="9521" spans="1:11" x14ac:dyDescent="0.25">
      <c r="A9521" s="3">
        <v>9521</v>
      </c>
      <c r="B9521" s="3" t="s">
        <v>6917</v>
      </c>
      <c r="C9521" s="3" t="s">
        <v>26</v>
      </c>
      <c r="D9521" s="3">
        <v>2006</v>
      </c>
      <c r="E9521" s="3" t="s">
        <v>2</v>
      </c>
      <c r="F9521" s="3" t="s">
        <v>61</v>
      </c>
      <c r="G9521" s="3">
        <v>0.12</v>
      </c>
      <c r="H9521" s="3">
        <v>0</v>
      </c>
      <c r="I9521" s="3">
        <v>0</v>
      </c>
      <c r="J9521" s="3">
        <v>0.01</v>
      </c>
      <c r="K9521" s="3">
        <v>0.13</v>
      </c>
    </row>
    <row r="9522" spans="1:11" x14ac:dyDescent="0.25">
      <c r="A9522" s="2">
        <v>9522</v>
      </c>
      <c r="B9522" s="2" t="s">
        <v>531</v>
      </c>
      <c r="C9522" s="2" t="s">
        <v>65</v>
      </c>
      <c r="D9522" s="2">
        <v>2011</v>
      </c>
      <c r="E9522" s="2" t="s">
        <v>33</v>
      </c>
      <c r="F9522" s="2" t="s">
        <v>92</v>
      </c>
      <c r="G9522" s="2">
        <v>0.1</v>
      </c>
      <c r="H9522" s="2">
        <v>0.02</v>
      </c>
      <c r="I9522" s="2">
        <v>0</v>
      </c>
      <c r="J9522" s="2">
        <v>0.01</v>
      </c>
      <c r="K9522" s="2">
        <v>0.13</v>
      </c>
    </row>
    <row r="9523" spans="1:11" x14ac:dyDescent="0.25">
      <c r="A9523" s="3">
        <v>9523</v>
      </c>
      <c r="B9523" s="3" t="s">
        <v>6918</v>
      </c>
      <c r="C9523" s="3" t="s">
        <v>130</v>
      </c>
      <c r="D9523" s="3">
        <v>2010</v>
      </c>
      <c r="E9523" s="3" t="s">
        <v>28</v>
      </c>
      <c r="F9523" s="3" t="s">
        <v>184</v>
      </c>
      <c r="G9523" s="3">
        <v>0</v>
      </c>
      <c r="H9523" s="3">
        <v>0</v>
      </c>
      <c r="I9523" s="3">
        <v>0.13</v>
      </c>
      <c r="J9523" s="3">
        <v>0</v>
      </c>
      <c r="K9523" s="3">
        <v>0.13</v>
      </c>
    </row>
    <row r="9524" spans="1:11" x14ac:dyDescent="0.25">
      <c r="A9524" s="2">
        <v>9524</v>
      </c>
      <c r="B9524" s="2" t="s">
        <v>6919</v>
      </c>
      <c r="C9524" s="2" t="s">
        <v>147</v>
      </c>
      <c r="D9524" s="5" t="s">
        <v>225</v>
      </c>
      <c r="E9524" s="2" t="s">
        <v>24</v>
      </c>
      <c r="F9524" s="2" t="s">
        <v>878</v>
      </c>
      <c r="G9524" s="2">
        <v>0</v>
      </c>
      <c r="H9524" s="2">
        <v>0</v>
      </c>
      <c r="I9524" s="2">
        <v>0.13</v>
      </c>
      <c r="J9524" s="2">
        <v>0</v>
      </c>
      <c r="K9524" s="2">
        <v>0.13</v>
      </c>
    </row>
    <row r="9525" spans="1:11" x14ac:dyDescent="0.25">
      <c r="A9525" s="3">
        <v>9525</v>
      </c>
      <c r="B9525" s="3" t="s">
        <v>6920</v>
      </c>
      <c r="C9525" s="3" t="s">
        <v>39</v>
      </c>
      <c r="D9525" s="3">
        <v>2010</v>
      </c>
      <c r="E9525" s="3" t="s">
        <v>31</v>
      </c>
      <c r="F9525" s="3" t="s">
        <v>44</v>
      </c>
      <c r="G9525" s="3">
        <v>0.1</v>
      </c>
      <c r="H9525" s="3">
        <v>0.02</v>
      </c>
      <c r="I9525" s="3">
        <v>0</v>
      </c>
      <c r="J9525" s="3">
        <v>0.01</v>
      </c>
      <c r="K9525" s="3">
        <v>0.13</v>
      </c>
    </row>
    <row r="9526" spans="1:11" x14ac:dyDescent="0.25">
      <c r="A9526" s="2">
        <v>9526</v>
      </c>
      <c r="B9526" s="2" t="s">
        <v>6921</v>
      </c>
      <c r="C9526" s="2" t="s">
        <v>113</v>
      </c>
      <c r="D9526" s="2">
        <v>2002</v>
      </c>
      <c r="E9526" s="2" t="s">
        <v>43</v>
      </c>
      <c r="F9526" s="2" t="s">
        <v>121</v>
      </c>
      <c r="G9526" s="2">
        <v>0.08</v>
      </c>
      <c r="H9526" s="2">
        <v>0.02</v>
      </c>
      <c r="I9526" s="2">
        <v>0.03</v>
      </c>
      <c r="J9526" s="2">
        <v>0</v>
      </c>
      <c r="K9526" s="2">
        <v>0.13</v>
      </c>
    </row>
    <row r="9527" spans="1:11" x14ac:dyDescent="0.25">
      <c r="A9527" s="3">
        <v>9527</v>
      </c>
      <c r="B9527" s="3" t="s">
        <v>5085</v>
      </c>
      <c r="C9527" s="3" t="s">
        <v>26</v>
      </c>
      <c r="D9527" s="3">
        <v>2009</v>
      </c>
      <c r="E9527" s="3" t="s">
        <v>28</v>
      </c>
      <c r="F9527" s="3" t="s">
        <v>92</v>
      </c>
      <c r="G9527" s="3">
        <v>0.12</v>
      </c>
      <c r="H9527" s="3">
        <v>0</v>
      </c>
      <c r="I9527" s="3">
        <v>0</v>
      </c>
      <c r="J9527" s="3">
        <v>0.01</v>
      </c>
      <c r="K9527" s="3">
        <v>0.13</v>
      </c>
    </row>
    <row r="9528" spans="1:11" x14ac:dyDescent="0.25">
      <c r="A9528" s="2">
        <v>9528</v>
      </c>
      <c r="B9528" s="2" t="s">
        <v>6922</v>
      </c>
      <c r="C9528" s="2" t="s">
        <v>12</v>
      </c>
      <c r="D9528" s="2">
        <v>2008</v>
      </c>
      <c r="E9528" s="2" t="s">
        <v>31</v>
      </c>
      <c r="F9528" s="2" t="s">
        <v>1317</v>
      </c>
      <c r="G9528" s="2">
        <v>0.12</v>
      </c>
      <c r="H9528" s="2">
        <v>0</v>
      </c>
      <c r="I9528" s="2">
        <v>0</v>
      </c>
      <c r="J9528" s="2">
        <v>0.01</v>
      </c>
      <c r="K9528" s="2">
        <v>0.13</v>
      </c>
    </row>
    <row r="9529" spans="1:11" x14ac:dyDescent="0.25">
      <c r="A9529" s="3">
        <v>9529</v>
      </c>
      <c r="B9529" s="3" t="s">
        <v>6923</v>
      </c>
      <c r="C9529" s="3" t="s">
        <v>46</v>
      </c>
      <c r="D9529" s="3">
        <v>2003</v>
      </c>
      <c r="E9529" s="3" t="s">
        <v>31</v>
      </c>
      <c r="F9529" s="3" t="s">
        <v>385</v>
      </c>
      <c r="G9529" s="3">
        <v>0.06</v>
      </c>
      <c r="H9529" s="3">
        <v>0.05</v>
      </c>
      <c r="I9529" s="3">
        <v>0</v>
      </c>
      <c r="J9529" s="3">
        <v>0.02</v>
      </c>
      <c r="K9529" s="3">
        <v>0.13</v>
      </c>
    </row>
    <row r="9530" spans="1:11" x14ac:dyDescent="0.25">
      <c r="A9530" s="2">
        <v>9530</v>
      </c>
      <c r="B9530" s="2" t="s">
        <v>6924</v>
      </c>
      <c r="C9530" s="2" t="s">
        <v>55</v>
      </c>
      <c r="D9530" s="2">
        <v>2006</v>
      </c>
      <c r="E9530" s="2" t="s">
        <v>2</v>
      </c>
      <c r="F9530" s="2" t="s">
        <v>451</v>
      </c>
      <c r="G9530" s="2">
        <v>0.09</v>
      </c>
      <c r="H9530" s="2">
        <v>0.03</v>
      </c>
      <c r="I9530" s="2">
        <v>0</v>
      </c>
      <c r="J9530" s="2">
        <v>0</v>
      </c>
      <c r="K9530" s="2">
        <v>0.13</v>
      </c>
    </row>
    <row r="9531" spans="1:11" x14ac:dyDescent="0.25">
      <c r="A9531" s="3">
        <v>9531</v>
      </c>
      <c r="B9531" s="3" t="s">
        <v>6925</v>
      </c>
      <c r="C9531" s="3" t="s">
        <v>26</v>
      </c>
      <c r="D9531" s="3">
        <v>2007</v>
      </c>
      <c r="E9531" s="3" t="s">
        <v>24</v>
      </c>
      <c r="F9531" s="3" t="s">
        <v>1390</v>
      </c>
      <c r="G9531" s="3">
        <v>0.12</v>
      </c>
      <c r="H9531" s="3">
        <v>0</v>
      </c>
      <c r="I9531" s="3">
        <v>0</v>
      </c>
      <c r="J9531" s="3">
        <v>0.01</v>
      </c>
      <c r="K9531" s="3">
        <v>0.13</v>
      </c>
    </row>
    <row r="9532" spans="1:11" x14ac:dyDescent="0.25">
      <c r="A9532" s="2">
        <v>9532</v>
      </c>
      <c r="B9532" s="2" t="s">
        <v>4723</v>
      </c>
      <c r="C9532" s="2" t="s">
        <v>12</v>
      </c>
      <c r="D9532" s="2">
        <v>2010</v>
      </c>
      <c r="E9532" s="2" t="s">
        <v>28</v>
      </c>
      <c r="F9532" s="2" t="s">
        <v>6926</v>
      </c>
      <c r="G9532" s="2">
        <v>0.12</v>
      </c>
      <c r="H9532" s="2">
        <v>0</v>
      </c>
      <c r="I9532" s="2">
        <v>0</v>
      </c>
      <c r="J9532" s="2">
        <v>0.01</v>
      </c>
      <c r="K9532" s="2">
        <v>0.13</v>
      </c>
    </row>
    <row r="9533" spans="1:11" x14ac:dyDescent="0.25">
      <c r="A9533" s="3">
        <v>9533</v>
      </c>
      <c r="B9533" s="3" t="s">
        <v>6927</v>
      </c>
      <c r="C9533" s="3" t="s">
        <v>39</v>
      </c>
      <c r="D9533" s="3">
        <v>2006</v>
      </c>
      <c r="E9533" s="3" t="s">
        <v>43</v>
      </c>
      <c r="F9533" s="3" t="s">
        <v>971</v>
      </c>
      <c r="G9533" s="3">
        <v>0.11</v>
      </c>
      <c r="H9533" s="3">
        <v>0.01</v>
      </c>
      <c r="I9533" s="3">
        <v>0</v>
      </c>
      <c r="J9533" s="3">
        <v>0.01</v>
      </c>
      <c r="K9533" s="3">
        <v>0.13</v>
      </c>
    </row>
    <row r="9534" spans="1:11" x14ac:dyDescent="0.25">
      <c r="A9534" s="2">
        <v>9534</v>
      </c>
      <c r="B9534" s="2" t="s">
        <v>6928</v>
      </c>
      <c r="C9534" s="2" t="s">
        <v>26</v>
      </c>
      <c r="D9534" s="2">
        <v>2010</v>
      </c>
      <c r="E9534" s="2" t="s">
        <v>22</v>
      </c>
      <c r="F9534" s="2" t="s">
        <v>2879</v>
      </c>
      <c r="G9534" s="2">
        <v>0</v>
      </c>
      <c r="H9534" s="2">
        <v>0</v>
      </c>
      <c r="I9534" s="2">
        <v>0.13</v>
      </c>
      <c r="J9534" s="2">
        <v>0</v>
      </c>
      <c r="K9534" s="2">
        <v>0.13</v>
      </c>
    </row>
    <row r="9535" spans="1:11" x14ac:dyDescent="0.25">
      <c r="A9535" s="3">
        <v>9535</v>
      </c>
      <c r="B9535" s="3" t="s">
        <v>5066</v>
      </c>
      <c r="C9535" s="3" t="s">
        <v>46</v>
      </c>
      <c r="D9535" s="3">
        <v>2008</v>
      </c>
      <c r="E9535" s="3" t="s">
        <v>28</v>
      </c>
      <c r="F9535" s="3" t="s">
        <v>445</v>
      </c>
      <c r="G9535" s="3">
        <v>0.06</v>
      </c>
      <c r="H9535" s="3">
        <v>0.05</v>
      </c>
      <c r="I9535" s="3">
        <v>0</v>
      </c>
      <c r="J9535" s="3">
        <v>0.02</v>
      </c>
      <c r="K9535" s="3">
        <v>0.13</v>
      </c>
    </row>
    <row r="9536" spans="1:11" x14ac:dyDescent="0.25">
      <c r="A9536" s="2">
        <v>9536</v>
      </c>
      <c r="B9536" s="2" t="s">
        <v>6727</v>
      </c>
      <c r="C9536" s="2" t="s">
        <v>65</v>
      </c>
      <c r="D9536" s="2">
        <v>2011</v>
      </c>
      <c r="E9536" s="2" t="s">
        <v>24</v>
      </c>
      <c r="F9536" s="2" t="s">
        <v>121</v>
      </c>
      <c r="G9536" s="2">
        <v>0</v>
      </c>
      <c r="H9536" s="2">
        <v>0</v>
      </c>
      <c r="I9536" s="2">
        <v>0.13</v>
      </c>
      <c r="J9536" s="2">
        <v>0</v>
      </c>
      <c r="K9536" s="2">
        <v>0.13</v>
      </c>
    </row>
    <row r="9537" spans="1:11" x14ac:dyDescent="0.25">
      <c r="A9537" s="3">
        <v>9537</v>
      </c>
      <c r="B9537" s="3" t="s">
        <v>6929</v>
      </c>
      <c r="C9537" s="3" t="s">
        <v>39</v>
      </c>
      <c r="D9537" s="3">
        <v>2007</v>
      </c>
      <c r="E9537" s="3" t="s">
        <v>31</v>
      </c>
      <c r="F9537" s="3" t="s">
        <v>608</v>
      </c>
      <c r="G9537" s="3">
        <v>0.1</v>
      </c>
      <c r="H9537" s="3">
        <v>0.01</v>
      </c>
      <c r="I9537" s="3">
        <v>0</v>
      </c>
      <c r="J9537" s="3">
        <v>0.01</v>
      </c>
      <c r="K9537" s="3">
        <v>0.13</v>
      </c>
    </row>
    <row r="9538" spans="1:11" x14ac:dyDescent="0.25">
      <c r="A9538" s="2">
        <v>9538</v>
      </c>
      <c r="B9538" s="2" t="s">
        <v>6930</v>
      </c>
      <c r="C9538" s="2" t="s">
        <v>86</v>
      </c>
      <c r="D9538" s="2">
        <v>1995</v>
      </c>
      <c r="E9538" s="2" t="s">
        <v>13</v>
      </c>
      <c r="F9538" s="2" t="s">
        <v>59</v>
      </c>
      <c r="G9538" s="2">
        <v>0</v>
      </c>
      <c r="H9538" s="2">
        <v>0</v>
      </c>
      <c r="I9538" s="2">
        <v>0.12</v>
      </c>
      <c r="J9538" s="2">
        <v>0.01</v>
      </c>
      <c r="K9538" s="2">
        <v>0.13</v>
      </c>
    </row>
    <row r="9539" spans="1:11" x14ac:dyDescent="0.25">
      <c r="A9539" s="3">
        <v>9539</v>
      </c>
      <c r="B9539" s="3" t="s">
        <v>6871</v>
      </c>
      <c r="C9539" s="3" t="s">
        <v>46</v>
      </c>
      <c r="D9539" s="3">
        <v>2007</v>
      </c>
      <c r="E9539" s="3" t="s">
        <v>13</v>
      </c>
      <c r="F9539" s="3" t="s">
        <v>59</v>
      </c>
      <c r="G9539" s="3">
        <v>0.06</v>
      </c>
      <c r="H9539" s="3">
        <v>0.05</v>
      </c>
      <c r="I9539" s="3">
        <v>0</v>
      </c>
      <c r="J9539" s="3">
        <v>0.02</v>
      </c>
      <c r="K9539" s="3">
        <v>0.13</v>
      </c>
    </row>
    <row r="9540" spans="1:11" x14ac:dyDescent="0.25">
      <c r="A9540" s="2">
        <v>9540</v>
      </c>
      <c r="B9540" s="2" t="s">
        <v>4624</v>
      </c>
      <c r="C9540" s="2" t="s">
        <v>42</v>
      </c>
      <c r="D9540" s="2">
        <v>2016</v>
      </c>
      <c r="E9540" s="2" t="s">
        <v>43</v>
      </c>
      <c r="F9540" s="2" t="s">
        <v>192</v>
      </c>
      <c r="G9540" s="2">
        <v>0</v>
      </c>
      <c r="H9540" s="2">
        <v>0</v>
      </c>
      <c r="I9540" s="2">
        <v>0.13</v>
      </c>
      <c r="J9540" s="2">
        <v>0</v>
      </c>
      <c r="K9540" s="2">
        <v>0.13</v>
      </c>
    </row>
    <row r="9541" spans="1:11" x14ac:dyDescent="0.25">
      <c r="A9541" s="3">
        <v>9541</v>
      </c>
      <c r="B9541" s="3" t="s">
        <v>6931</v>
      </c>
      <c r="C9541" s="3" t="s">
        <v>39</v>
      </c>
      <c r="D9541" s="3">
        <v>2010</v>
      </c>
      <c r="E9541" s="3" t="s">
        <v>22</v>
      </c>
      <c r="F9541" s="3" t="s">
        <v>176</v>
      </c>
      <c r="G9541" s="3">
        <v>0</v>
      </c>
      <c r="H9541" s="3">
        <v>0</v>
      </c>
      <c r="I9541" s="3">
        <v>0.13</v>
      </c>
      <c r="J9541" s="3">
        <v>0</v>
      </c>
      <c r="K9541" s="3">
        <v>0.13</v>
      </c>
    </row>
    <row r="9542" spans="1:11" x14ac:dyDescent="0.25">
      <c r="A9542" s="2">
        <v>9542</v>
      </c>
      <c r="B9542" s="2" t="s">
        <v>6003</v>
      </c>
      <c r="C9542" s="2" t="s">
        <v>65</v>
      </c>
      <c r="D9542" s="2">
        <v>2011</v>
      </c>
      <c r="E9542" s="2" t="s">
        <v>43</v>
      </c>
      <c r="F9542" s="2" t="s">
        <v>206</v>
      </c>
      <c r="G9542" s="2">
        <v>0.09</v>
      </c>
      <c r="H9542" s="2">
        <v>0.03</v>
      </c>
      <c r="I9542" s="2">
        <v>0</v>
      </c>
      <c r="J9542" s="2">
        <v>0.01</v>
      </c>
      <c r="K9542" s="2">
        <v>0.13</v>
      </c>
    </row>
    <row r="9543" spans="1:11" x14ac:dyDescent="0.25">
      <c r="A9543" s="3">
        <v>9543</v>
      </c>
      <c r="B9543" s="3" t="s">
        <v>6932</v>
      </c>
      <c r="C9543" s="3" t="s">
        <v>46</v>
      </c>
      <c r="D9543" s="3">
        <v>2004</v>
      </c>
      <c r="E9543" s="3" t="s">
        <v>22</v>
      </c>
      <c r="F9543" s="3" t="s">
        <v>2575</v>
      </c>
      <c r="G9543" s="3">
        <v>0.06</v>
      </c>
      <c r="H9543" s="3">
        <v>0.05</v>
      </c>
      <c r="I9543" s="3">
        <v>0</v>
      </c>
      <c r="J9543" s="3">
        <v>0.02</v>
      </c>
      <c r="K9543" s="3">
        <v>0.13</v>
      </c>
    </row>
    <row r="9544" spans="1:11" x14ac:dyDescent="0.25">
      <c r="A9544" s="2">
        <v>9544</v>
      </c>
      <c r="B9544" s="2" t="s">
        <v>6933</v>
      </c>
      <c r="C9544" s="2" t="s">
        <v>26</v>
      </c>
      <c r="D9544" s="2">
        <v>2007</v>
      </c>
      <c r="E9544" s="2" t="s">
        <v>24</v>
      </c>
      <c r="F9544" s="2" t="s">
        <v>6934</v>
      </c>
      <c r="G9544" s="2">
        <v>0.1</v>
      </c>
      <c r="H9544" s="2">
        <v>0.01</v>
      </c>
      <c r="I9544" s="2">
        <v>0</v>
      </c>
      <c r="J9544" s="2">
        <v>0.01</v>
      </c>
      <c r="K9544" s="2">
        <v>0.13</v>
      </c>
    </row>
    <row r="9545" spans="1:11" x14ac:dyDescent="0.25">
      <c r="A9545" s="3">
        <v>9545</v>
      </c>
      <c r="B9545" s="3" t="s">
        <v>6935</v>
      </c>
      <c r="C9545" s="3" t="s">
        <v>26</v>
      </c>
      <c r="D9545" s="3">
        <v>2008</v>
      </c>
      <c r="E9545" s="3" t="s">
        <v>13</v>
      </c>
      <c r="F9545" s="3" t="s">
        <v>128</v>
      </c>
      <c r="G9545" s="3">
        <v>0.12</v>
      </c>
      <c r="H9545" s="3">
        <v>0</v>
      </c>
      <c r="I9545" s="3">
        <v>0</v>
      </c>
      <c r="J9545" s="3">
        <v>0.01</v>
      </c>
      <c r="K9545" s="3">
        <v>0.13</v>
      </c>
    </row>
    <row r="9546" spans="1:11" x14ac:dyDescent="0.25">
      <c r="A9546" s="2">
        <v>9546</v>
      </c>
      <c r="B9546" s="2" t="s">
        <v>6936</v>
      </c>
      <c r="C9546" s="2" t="s">
        <v>65</v>
      </c>
      <c r="D9546" s="2">
        <v>2011</v>
      </c>
      <c r="E9546" s="2" t="s">
        <v>28</v>
      </c>
      <c r="F9546" s="2" t="s">
        <v>92</v>
      </c>
      <c r="G9546" s="2">
        <v>0.08</v>
      </c>
      <c r="H9546" s="2">
        <v>0.04</v>
      </c>
      <c r="I9546" s="2">
        <v>0</v>
      </c>
      <c r="J9546" s="2">
        <v>0.01</v>
      </c>
      <c r="K9546" s="2">
        <v>0.13</v>
      </c>
    </row>
    <row r="9547" spans="1:11" x14ac:dyDescent="0.25">
      <c r="A9547" s="3">
        <v>9547</v>
      </c>
      <c r="B9547" s="3" t="s">
        <v>6937</v>
      </c>
      <c r="C9547" s="3" t="s">
        <v>46</v>
      </c>
      <c r="D9547" s="3">
        <v>2005</v>
      </c>
      <c r="E9547" s="3" t="s">
        <v>28</v>
      </c>
      <c r="F9547" s="3" t="s">
        <v>121</v>
      </c>
      <c r="G9547" s="3">
        <v>0</v>
      </c>
      <c r="H9547" s="3">
        <v>0</v>
      </c>
      <c r="I9547" s="3">
        <v>0.13</v>
      </c>
      <c r="J9547" s="3">
        <v>0</v>
      </c>
      <c r="K9547" s="3">
        <v>0.13</v>
      </c>
    </row>
    <row r="9548" spans="1:11" x14ac:dyDescent="0.25">
      <c r="A9548" s="2">
        <v>9548</v>
      </c>
      <c r="B9548" s="2" t="s">
        <v>6938</v>
      </c>
      <c r="C9548" s="2" t="s">
        <v>48</v>
      </c>
      <c r="D9548" s="2">
        <v>1995</v>
      </c>
      <c r="E9548" s="2" t="s">
        <v>22</v>
      </c>
      <c r="F9548" s="2" t="s">
        <v>276</v>
      </c>
      <c r="G9548" s="2">
        <v>0</v>
      </c>
      <c r="H9548" s="2">
        <v>0</v>
      </c>
      <c r="I9548" s="2">
        <v>0.13</v>
      </c>
      <c r="J9548" s="2">
        <v>0</v>
      </c>
      <c r="K9548" s="2">
        <v>0.13</v>
      </c>
    </row>
    <row r="9549" spans="1:11" x14ac:dyDescent="0.25">
      <c r="A9549" s="3">
        <v>9549</v>
      </c>
      <c r="B9549" s="3" t="s">
        <v>908</v>
      </c>
      <c r="C9549" s="3" t="s">
        <v>118</v>
      </c>
      <c r="D9549" s="3">
        <v>2010</v>
      </c>
      <c r="E9549" s="3" t="s">
        <v>43</v>
      </c>
      <c r="F9549" s="3" t="s">
        <v>192</v>
      </c>
      <c r="G9549" s="3">
        <v>0</v>
      </c>
      <c r="H9549" s="3">
        <v>0.1</v>
      </c>
      <c r="I9549" s="3">
        <v>0</v>
      </c>
      <c r="J9549" s="3">
        <v>0.03</v>
      </c>
      <c r="K9549" s="3">
        <v>0.13</v>
      </c>
    </row>
    <row r="9550" spans="1:11" x14ac:dyDescent="0.25">
      <c r="A9550" s="2">
        <v>9550</v>
      </c>
      <c r="B9550" s="2" t="s">
        <v>2974</v>
      </c>
      <c r="C9550" s="2" t="s">
        <v>55</v>
      </c>
      <c r="D9550" s="2">
        <v>2004</v>
      </c>
      <c r="E9550" s="2" t="s">
        <v>2</v>
      </c>
      <c r="F9550" s="2" t="s">
        <v>110</v>
      </c>
      <c r="G9550" s="2">
        <v>0.09</v>
      </c>
      <c r="H9550" s="2">
        <v>0.03</v>
      </c>
      <c r="I9550" s="2">
        <v>0</v>
      </c>
      <c r="J9550" s="2">
        <v>0</v>
      </c>
      <c r="K9550" s="2">
        <v>0.13</v>
      </c>
    </row>
    <row r="9551" spans="1:11" x14ac:dyDescent="0.2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25">
      <c r="A9552" s="2">
        <v>9552</v>
      </c>
      <c r="B9552" s="2" t="s">
        <v>3388</v>
      </c>
      <c r="C9552" s="2" t="s">
        <v>113</v>
      </c>
      <c r="D9552" s="2">
        <v>2004</v>
      </c>
      <c r="E9552" s="2" t="s">
        <v>43</v>
      </c>
      <c r="F9552" s="2" t="s">
        <v>184</v>
      </c>
      <c r="G9552" s="2">
        <v>0.1</v>
      </c>
      <c r="H9552" s="2">
        <v>0.03</v>
      </c>
      <c r="I9552" s="2">
        <v>0</v>
      </c>
      <c r="J9552" s="2">
        <v>0</v>
      </c>
      <c r="K9552" s="2">
        <v>0.13</v>
      </c>
    </row>
    <row r="9553" spans="1:11" x14ac:dyDescent="0.25">
      <c r="A9553" s="3">
        <v>9553</v>
      </c>
      <c r="B9553" s="3" t="s">
        <v>6939</v>
      </c>
      <c r="C9553" s="3" t="s">
        <v>46</v>
      </c>
      <c r="D9553" s="3">
        <v>2001</v>
      </c>
      <c r="E9553" s="3" t="s">
        <v>18</v>
      </c>
      <c r="F9553" s="3" t="s">
        <v>110</v>
      </c>
      <c r="G9553" s="3">
        <v>0.06</v>
      </c>
      <c r="H9553" s="3">
        <v>0.05</v>
      </c>
      <c r="I9553" s="3">
        <v>0</v>
      </c>
      <c r="J9553" s="3">
        <v>0.02</v>
      </c>
      <c r="K9553" s="3">
        <v>0.13</v>
      </c>
    </row>
    <row r="9554" spans="1:11" x14ac:dyDescent="0.25">
      <c r="A9554" s="2">
        <v>9554</v>
      </c>
      <c r="B9554" s="2" t="s">
        <v>3134</v>
      </c>
      <c r="C9554" s="2" t="s">
        <v>147</v>
      </c>
      <c r="D9554" s="2">
        <v>2003</v>
      </c>
      <c r="E9554" s="2" t="s">
        <v>13</v>
      </c>
      <c r="F9554" s="2" t="s">
        <v>787</v>
      </c>
      <c r="G9554" s="2">
        <v>0.1</v>
      </c>
      <c r="H9554" s="2">
        <v>0.03</v>
      </c>
      <c r="I9554" s="2">
        <v>0</v>
      </c>
      <c r="J9554" s="2">
        <v>0</v>
      </c>
      <c r="K9554" s="2">
        <v>0.13</v>
      </c>
    </row>
    <row r="9555" spans="1:11" x14ac:dyDescent="0.25">
      <c r="A9555" s="3">
        <v>9555</v>
      </c>
      <c r="B9555" s="3" t="s">
        <v>6940</v>
      </c>
      <c r="C9555" s="3" t="s">
        <v>26</v>
      </c>
      <c r="D9555" s="3">
        <v>2010</v>
      </c>
      <c r="E9555" s="3" t="s">
        <v>43</v>
      </c>
      <c r="F9555" s="3" t="s">
        <v>61</v>
      </c>
      <c r="G9555" s="3">
        <v>0.11</v>
      </c>
      <c r="H9555" s="3">
        <v>0.01</v>
      </c>
      <c r="I9555" s="3">
        <v>0</v>
      </c>
      <c r="J9555" s="3">
        <v>0.01</v>
      </c>
      <c r="K9555" s="3">
        <v>0.13</v>
      </c>
    </row>
    <row r="9556" spans="1:11" x14ac:dyDescent="0.2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25">
      <c r="A9557" s="3">
        <v>9557</v>
      </c>
      <c r="B9557" s="3" t="s">
        <v>6942</v>
      </c>
      <c r="C9557" s="3" t="s">
        <v>634</v>
      </c>
      <c r="D9557" s="3">
        <v>2000</v>
      </c>
      <c r="E9557" s="3" t="s">
        <v>18</v>
      </c>
      <c r="F9557" s="3" t="s">
        <v>121</v>
      </c>
      <c r="G9557" s="3">
        <v>0</v>
      </c>
      <c r="H9557" s="3">
        <v>0</v>
      </c>
      <c r="I9557" s="3">
        <v>0.13</v>
      </c>
      <c r="J9557" s="3">
        <v>0</v>
      </c>
      <c r="K9557" s="3">
        <v>0.13</v>
      </c>
    </row>
    <row r="9558" spans="1:11" x14ac:dyDescent="0.25">
      <c r="A9558" s="2">
        <v>9558</v>
      </c>
      <c r="B9558" s="2" t="s">
        <v>6943</v>
      </c>
      <c r="C9558" s="2" t="s">
        <v>39</v>
      </c>
      <c r="D9558" s="2">
        <v>2013</v>
      </c>
      <c r="E9558" s="2" t="s">
        <v>31</v>
      </c>
      <c r="F9558" s="2" t="s">
        <v>110</v>
      </c>
      <c r="G9558" s="2">
        <v>0.08</v>
      </c>
      <c r="H9558" s="2">
        <v>0.04</v>
      </c>
      <c r="I9558" s="2">
        <v>0</v>
      </c>
      <c r="J9558" s="2">
        <v>0.01</v>
      </c>
      <c r="K9558" s="2">
        <v>0.13</v>
      </c>
    </row>
    <row r="9559" spans="1:11" x14ac:dyDescent="0.25">
      <c r="A9559" s="3">
        <v>9559</v>
      </c>
      <c r="B9559" s="3" t="s">
        <v>3772</v>
      </c>
      <c r="C9559" s="3" t="s">
        <v>42</v>
      </c>
      <c r="D9559" s="3">
        <v>2008</v>
      </c>
      <c r="E9559" s="3" t="s">
        <v>13</v>
      </c>
      <c r="F9559" s="3" t="s">
        <v>963</v>
      </c>
      <c r="G9559" s="3">
        <v>0.12</v>
      </c>
      <c r="H9559" s="3">
        <v>0</v>
      </c>
      <c r="I9559" s="3">
        <v>0</v>
      </c>
      <c r="J9559" s="3">
        <v>0.01</v>
      </c>
      <c r="K9559" s="3">
        <v>0.13</v>
      </c>
    </row>
    <row r="9560" spans="1:11" x14ac:dyDescent="0.25">
      <c r="A9560" s="2">
        <v>9560</v>
      </c>
      <c r="B9560" s="2" t="s">
        <v>2224</v>
      </c>
      <c r="C9560" s="2" t="s">
        <v>147</v>
      </c>
      <c r="D9560" s="2">
        <v>2002</v>
      </c>
      <c r="E9560" s="2" t="s">
        <v>72</v>
      </c>
      <c r="F9560" s="2" t="s">
        <v>417</v>
      </c>
      <c r="G9560" s="2">
        <v>0.1</v>
      </c>
      <c r="H9560" s="2">
        <v>0.03</v>
      </c>
      <c r="I9560" s="2">
        <v>0</v>
      </c>
      <c r="J9560" s="2">
        <v>0</v>
      </c>
      <c r="K9560" s="2">
        <v>0.13</v>
      </c>
    </row>
    <row r="9561" spans="1:11" x14ac:dyDescent="0.25">
      <c r="A9561" s="3">
        <v>9561</v>
      </c>
      <c r="B9561" s="3" t="s">
        <v>6944</v>
      </c>
      <c r="C9561" s="3" t="s">
        <v>26</v>
      </c>
      <c r="D9561" s="3">
        <v>2008</v>
      </c>
      <c r="E9561" s="3" t="s">
        <v>24</v>
      </c>
      <c r="F9561" s="3" t="s">
        <v>192</v>
      </c>
      <c r="G9561" s="3">
        <v>0.1</v>
      </c>
      <c r="H9561" s="3">
        <v>0.02</v>
      </c>
      <c r="I9561" s="3">
        <v>0</v>
      </c>
      <c r="J9561" s="3">
        <v>0.01</v>
      </c>
      <c r="K9561" s="3">
        <v>0.13</v>
      </c>
    </row>
    <row r="9562" spans="1:11" x14ac:dyDescent="0.25">
      <c r="A9562" s="2">
        <v>9562</v>
      </c>
      <c r="B9562" s="2" t="s">
        <v>6583</v>
      </c>
      <c r="C9562" s="2" t="s">
        <v>12</v>
      </c>
      <c r="D9562" s="2">
        <v>2010</v>
      </c>
      <c r="E9562" s="2" t="s">
        <v>43</v>
      </c>
      <c r="F9562" s="2" t="s">
        <v>206</v>
      </c>
      <c r="G9562" s="2">
        <v>0.11</v>
      </c>
      <c r="H9562" s="2">
        <v>0.01</v>
      </c>
      <c r="I9562" s="2">
        <v>0</v>
      </c>
      <c r="J9562" s="2">
        <v>0.01</v>
      </c>
      <c r="K9562" s="2">
        <v>0.13</v>
      </c>
    </row>
    <row r="9563" spans="1:11" x14ac:dyDescent="0.25">
      <c r="A9563" s="3">
        <v>9563</v>
      </c>
      <c r="B9563" s="3" t="s">
        <v>6945</v>
      </c>
      <c r="C9563" s="3" t="s">
        <v>186</v>
      </c>
      <c r="D9563" s="3">
        <v>1992</v>
      </c>
      <c r="E9563" s="3" t="s">
        <v>31</v>
      </c>
      <c r="F9563" s="3" t="s">
        <v>121</v>
      </c>
      <c r="G9563" s="3">
        <v>0</v>
      </c>
      <c r="H9563" s="3">
        <v>0</v>
      </c>
      <c r="I9563" s="3">
        <v>0.13</v>
      </c>
      <c r="J9563" s="3">
        <v>0</v>
      </c>
      <c r="K9563" s="3">
        <v>0.13</v>
      </c>
    </row>
    <row r="9564" spans="1:11" x14ac:dyDescent="0.25">
      <c r="A9564" s="2">
        <v>9564</v>
      </c>
      <c r="B9564" s="2" t="s">
        <v>3505</v>
      </c>
      <c r="C9564" s="2" t="s">
        <v>113</v>
      </c>
      <c r="D9564" s="2">
        <v>2003</v>
      </c>
      <c r="E9564" s="2" t="s">
        <v>13</v>
      </c>
      <c r="F9564" s="2" t="s">
        <v>417</v>
      </c>
      <c r="G9564" s="2">
        <v>0.1</v>
      </c>
      <c r="H9564" s="2">
        <v>0.03</v>
      </c>
      <c r="I9564" s="2">
        <v>0</v>
      </c>
      <c r="J9564" s="2">
        <v>0</v>
      </c>
      <c r="K9564" s="2">
        <v>0.13</v>
      </c>
    </row>
    <row r="9565" spans="1:11" x14ac:dyDescent="0.25">
      <c r="A9565" s="3">
        <v>9565</v>
      </c>
      <c r="B9565" s="3" t="s">
        <v>6946</v>
      </c>
      <c r="C9565" s="3" t="s">
        <v>26</v>
      </c>
      <c r="D9565" s="3">
        <v>2010</v>
      </c>
      <c r="E9565" s="3" t="s">
        <v>43</v>
      </c>
      <c r="F9565" s="3" t="s">
        <v>296</v>
      </c>
      <c r="G9565" s="3">
        <v>0</v>
      </c>
      <c r="H9565" s="3">
        <v>0</v>
      </c>
      <c r="I9565" s="3">
        <v>0.13</v>
      </c>
      <c r="J9565" s="3">
        <v>0</v>
      </c>
      <c r="K9565" s="3">
        <v>0.13</v>
      </c>
    </row>
    <row r="9566" spans="1:11" x14ac:dyDescent="0.25">
      <c r="A9566" s="2">
        <v>9566</v>
      </c>
      <c r="B9566" s="2" t="s">
        <v>6947</v>
      </c>
      <c r="C9566" s="2" t="s">
        <v>46</v>
      </c>
      <c r="D9566" s="2">
        <v>2007</v>
      </c>
      <c r="E9566" s="2" t="s">
        <v>22</v>
      </c>
      <c r="F9566" s="2" t="s">
        <v>121</v>
      </c>
      <c r="G9566" s="2">
        <v>0</v>
      </c>
      <c r="H9566" s="2">
        <v>0</v>
      </c>
      <c r="I9566" s="2">
        <v>0.13</v>
      </c>
      <c r="J9566" s="2">
        <v>0</v>
      </c>
      <c r="K9566" s="2">
        <v>0.13</v>
      </c>
    </row>
    <row r="9567" spans="1:11" x14ac:dyDescent="0.25">
      <c r="A9567" s="3">
        <v>9567</v>
      </c>
      <c r="B9567" s="3" t="s">
        <v>6948</v>
      </c>
      <c r="C9567" s="3" t="s">
        <v>12</v>
      </c>
      <c r="D9567" s="3">
        <v>2008</v>
      </c>
      <c r="E9567" s="3" t="s">
        <v>31</v>
      </c>
      <c r="F9567" s="3" t="s">
        <v>92</v>
      </c>
      <c r="G9567" s="3">
        <v>0.11</v>
      </c>
      <c r="H9567" s="3">
        <v>0</v>
      </c>
      <c r="I9567" s="3">
        <v>0</v>
      </c>
      <c r="J9567" s="3">
        <v>0.01</v>
      </c>
      <c r="K9567" s="3">
        <v>0.13</v>
      </c>
    </row>
    <row r="9568" spans="1:11" x14ac:dyDescent="0.25">
      <c r="A9568" s="2">
        <v>9568</v>
      </c>
      <c r="B9568" s="2" t="s">
        <v>6949</v>
      </c>
      <c r="C9568" s="2" t="s">
        <v>46</v>
      </c>
      <c r="D9568" s="2">
        <v>2001</v>
      </c>
      <c r="E9568" s="2" t="s">
        <v>2</v>
      </c>
      <c r="F9568" s="2" t="s">
        <v>1351</v>
      </c>
      <c r="G9568" s="2">
        <v>0.06</v>
      </c>
      <c r="H9568" s="2">
        <v>0.05</v>
      </c>
      <c r="I9568" s="2">
        <v>0</v>
      </c>
      <c r="J9568" s="2">
        <v>0.02</v>
      </c>
      <c r="K9568" s="2">
        <v>0.13</v>
      </c>
    </row>
    <row r="9569" spans="1:11" x14ac:dyDescent="0.25">
      <c r="A9569" s="3">
        <v>9569</v>
      </c>
      <c r="B9569" s="3" t="s">
        <v>6950</v>
      </c>
      <c r="C9569" s="3" t="s">
        <v>55</v>
      </c>
      <c r="D9569" s="3">
        <v>2004</v>
      </c>
      <c r="E9569" s="3" t="s">
        <v>28</v>
      </c>
      <c r="F9569" s="3" t="s">
        <v>14</v>
      </c>
      <c r="G9569" s="3">
        <v>0.09</v>
      </c>
      <c r="H9569" s="3">
        <v>0.03</v>
      </c>
      <c r="I9569" s="3">
        <v>0</v>
      </c>
      <c r="J9569" s="3">
        <v>0</v>
      </c>
      <c r="K9569" s="3">
        <v>0.13</v>
      </c>
    </row>
    <row r="9570" spans="1:11" x14ac:dyDescent="0.25">
      <c r="A9570" s="2">
        <v>9570</v>
      </c>
      <c r="B9570" s="2" t="s">
        <v>2168</v>
      </c>
      <c r="C9570" s="2" t="s">
        <v>39</v>
      </c>
      <c r="D9570" s="2">
        <v>2015</v>
      </c>
      <c r="E9570" s="2" t="s">
        <v>13</v>
      </c>
      <c r="F9570" s="2" t="s">
        <v>184</v>
      </c>
      <c r="G9570" s="2">
        <v>0.04</v>
      </c>
      <c r="H9570" s="2">
        <v>0.08</v>
      </c>
      <c r="I9570" s="2">
        <v>0</v>
      </c>
      <c r="J9570" s="2">
        <v>0.01</v>
      </c>
      <c r="K9570" s="2">
        <v>0.13</v>
      </c>
    </row>
    <row r="9571" spans="1:11" x14ac:dyDescent="0.25">
      <c r="A9571" s="3">
        <v>9571</v>
      </c>
      <c r="B9571" s="3" t="s">
        <v>349</v>
      </c>
      <c r="C9571" s="3" t="s">
        <v>118</v>
      </c>
      <c r="D9571" s="3">
        <v>2015</v>
      </c>
      <c r="E9571" s="3" t="s">
        <v>43</v>
      </c>
      <c r="F9571" s="3" t="s">
        <v>206</v>
      </c>
      <c r="G9571" s="3">
        <v>0.08</v>
      </c>
      <c r="H9571" s="3">
        <v>0.03</v>
      </c>
      <c r="I9571" s="3">
        <v>0</v>
      </c>
      <c r="J9571" s="3">
        <v>0.01</v>
      </c>
      <c r="K9571" s="3">
        <v>0.13</v>
      </c>
    </row>
    <row r="9572" spans="1:11" x14ac:dyDescent="0.25">
      <c r="A9572" s="2">
        <v>9572</v>
      </c>
      <c r="B9572" s="2" t="s">
        <v>4551</v>
      </c>
      <c r="C9572" s="2" t="s">
        <v>46</v>
      </c>
      <c r="D9572" s="2">
        <v>2008</v>
      </c>
      <c r="E9572" s="2" t="s">
        <v>43</v>
      </c>
      <c r="F9572" s="2" t="s">
        <v>751</v>
      </c>
      <c r="G9572" s="2">
        <v>0.06</v>
      </c>
      <c r="H9572" s="2">
        <v>0.05</v>
      </c>
      <c r="I9572" s="2">
        <v>0</v>
      </c>
      <c r="J9572" s="2">
        <v>0.02</v>
      </c>
      <c r="K9572" s="2">
        <v>0.13</v>
      </c>
    </row>
    <row r="9573" spans="1:11" x14ac:dyDescent="0.25">
      <c r="A9573" s="3">
        <v>9573</v>
      </c>
      <c r="B9573" s="3" t="s">
        <v>6861</v>
      </c>
      <c r="C9573" s="3" t="s">
        <v>46</v>
      </c>
      <c r="D9573" s="3">
        <v>2005</v>
      </c>
      <c r="E9573" s="3" t="s">
        <v>2</v>
      </c>
      <c r="F9573" s="3" t="s">
        <v>92</v>
      </c>
      <c r="G9573" s="3">
        <v>0.06</v>
      </c>
      <c r="H9573" s="3">
        <v>0.05</v>
      </c>
      <c r="I9573" s="3">
        <v>0</v>
      </c>
      <c r="J9573" s="3">
        <v>0.02</v>
      </c>
      <c r="K9573" s="3">
        <v>0.13</v>
      </c>
    </row>
    <row r="9574" spans="1:11" x14ac:dyDescent="0.25">
      <c r="A9574" s="2">
        <v>9574</v>
      </c>
      <c r="B9574" s="2" t="s">
        <v>640</v>
      </c>
      <c r="C9574" s="2" t="s">
        <v>26</v>
      </c>
      <c r="D9574" s="2">
        <v>2007</v>
      </c>
      <c r="E9574" s="2" t="s">
        <v>18</v>
      </c>
      <c r="F9574" s="2" t="s">
        <v>110</v>
      </c>
      <c r="G9574" s="2">
        <v>0.11</v>
      </c>
      <c r="H9574" s="2">
        <v>0.01</v>
      </c>
      <c r="I9574" s="2">
        <v>0</v>
      </c>
      <c r="J9574" s="2">
        <v>0.01</v>
      </c>
      <c r="K9574" s="2">
        <v>0.13</v>
      </c>
    </row>
    <row r="9575" spans="1:11" x14ac:dyDescent="0.2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25">
      <c r="A9576" s="2">
        <v>9576</v>
      </c>
      <c r="B9576" s="2" t="s">
        <v>5297</v>
      </c>
      <c r="C9576" s="2" t="s">
        <v>12</v>
      </c>
      <c r="D9576" s="2">
        <v>2011</v>
      </c>
      <c r="E9576" s="2" t="s">
        <v>43</v>
      </c>
      <c r="F9576" s="2" t="s">
        <v>176</v>
      </c>
      <c r="G9576" s="2">
        <v>0</v>
      </c>
      <c r="H9576" s="2">
        <v>0</v>
      </c>
      <c r="I9576" s="2">
        <v>0.13</v>
      </c>
      <c r="J9576" s="2">
        <v>0</v>
      </c>
      <c r="K9576" s="2">
        <v>0.13</v>
      </c>
    </row>
    <row r="9577" spans="1:11" x14ac:dyDescent="0.25">
      <c r="A9577" s="3">
        <v>9577</v>
      </c>
      <c r="B9577" s="3" t="s">
        <v>5276</v>
      </c>
      <c r="C9577" s="3" t="s">
        <v>113</v>
      </c>
      <c r="D9577" s="3">
        <v>2005</v>
      </c>
      <c r="E9577" s="3" t="s">
        <v>43</v>
      </c>
      <c r="F9577" s="3" t="s">
        <v>121</v>
      </c>
      <c r="G9577" s="3">
        <v>0.1</v>
      </c>
      <c r="H9577" s="3">
        <v>0.03</v>
      </c>
      <c r="I9577" s="3">
        <v>0</v>
      </c>
      <c r="J9577" s="3">
        <v>0</v>
      </c>
      <c r="K9577" s="3">
        <v>0.13</v>
      </c>
    </row>
    <row r="9578" spans="1:11" x14ac:dyDescent="0.25">
      <c r="A9578" s="2">
        <v>9578</v>
      </c>
      <c r="B9578" s="2" t="s">
        <v>6953</v>
      </c>
      <c r="C9578" s="2" t="s">
        <v>67</v>
      </c>
      <c r="D9578" s="2">
        <v>2015</v>
      </c>
      <c r="E9578" s="2" t="s">
        <v>43</v>
      </c>
      <c r="F9578" s="2" t="s">
        <v>59</v>
      </c>
      <c r="G9578" s="2">
        <v>0.02</v>
      </c>
      <c r="H9578" s="2">
        <v>0.05</v>
      </c>
      <c r="I9578" s="2">
        <v>0.04</v>
      </c>
      <c r="J9578" s="2">
        <v>0.01</v>
      </c>
      <c r="K9578" s="2">
        <v>0.13</v>
      </c>
    </row>
    <row r="9579" spans="1:11" x14ac:dyDescent="0.25">
      <c r="A9579" s="3">
        <v>9579</v>
      </c>
      <c r="B9579" s="3" t="s">
        <v>5096</v>
      </c>
      <c r="C9579" s="3" t="s">
        <v>42</v>
      </c>
      <c r="D9579" s="3">
        <v>2008</v>
      </c>
      <c r="E9579" s="3" t="s">
        <v>28</v>
      </c>
      <c r="F9579" s="3" t="s">
        <v>445</v>
      </c>
      <c r="G9579" s="3">
        <v>0.11</v>
      </c>
      <c r="H9579" s="3">
        <v>0</v>
      </c>
      <c r="I9579" s="3">
        <v>0</v>
      </c>
      <c r="J9579" s="3">
        <v>0.01</v>
      </c>
      <c r="K9579" s="3">
        <v>0.13</v>
      </c>
    </row>
    <row r="9580" spans="1:11" x14ac:dyDescent="0.25">
      <c r="A9580" s="2">
        <v>9580</v>
      </c>
      <c r="B9580" s="2" t="s">
        <v>6954</v>
      </c>
      <c r="C9580" s="2" t="s">
        <v>46</v>
      </c>
      <c r="D9580" s="2">
        <v>2001</v>
      </c>
      <c r="E9580" s="2" t="s">
        <v>33</v>
      </c>
      <c r="F9580" s="2" t="s">
        <v>44</v>
      </c>
      <c r="G9580" s="2">
        <v>0.06</v>
      </c>
      <c r="H9580" s="2">
        <v>0.05</v>
      </c>
      <c r="I9580" s="2">
        <v>0</v>
      </c>
      <c r="J9580" s="2">
        <v>0.02</v>
      </c>
      <c r="K9580" s="2">
        <v>0.13</v>
      </c>
    </row>
    <row r="9581" spans="1:11" x14ac:dyDescent="0.25">
      <c r="A9581" s="3">
        <v>9581</v>
      </c>
      <c r="B9581" s="3" t="s">
        <v>6204</v>
      </c>
      <c r="C9581" s="3" t="s">
        <v>147</v>
      </c>
      <c r="D9581" s="3">
        <v>2002</v>
      </c>
      <c r="E9581" s="3" t="s">
        <v>2</v>
      </c>
      <c r="F9581" s="3" t="s">
        <v>787</v>
      </c>
      <c r="G9581" s="3">
        <v>0.1</v>
      </c>
      <c r="H9581" s="3">
        <v>0.03</v>
      </c>
      <c r="I9581" s="3">
        <v>0</v>
      </c>
      <c r="J9581" s="3">
        <v>0</v>
      </c>
      <c r="K9581" s="3">
        <v>0.13</v>
      </c>
    </row>
    <row r="9582" spans="1:11" x14ac:dyDescent="0.25">
      <c r="A9582" s="2">
        <v>9582</v>
      </c>
      <c r="B9582" s="2" t="s">
        <v>3100</v>
      </c>
      <c r="C9582" s="2" t="s">
        <v>113</v>
      </c>
      <c r="D9582" s="2">
        <v>2003</v>
      </c>
      <c r="E9582" s="2" t="s">
        <v>31</v>
      </c>
      <c r="F9582" s="2" t="s">
        <v>196</v>
      </c>
      <c r="G9582" s="2">
        <v>0.1</v>
      </c>
      <c r="H9582" s="2">
        <v>0.03</v>
      </c>
      <c r="I9582" s="2">
        <v>0</v>
      </c>
      <c r="J9582" s="2">
        <v>0</v>
      </c>
      <c r="K9582" s="2">
        <v>0.13</v>
      </c>
    </row>
    <row r="9583" spans="1:11" x14ac:dyDescent="0.25">
      <c r="A9583" s="3">
        <v>9583</v>
      </c>
      <c r="B9583" s="3" t="s">
        <v>6955</v>
      </c>
      <c r="C9583" s="3" t="s">
        <v>65</v>
      </c>
      <c r="D9583" s="3">
        <v>2015</v>
      </c>
      <c r="E9583" s="3" t="s">
        <v>43</v>
      </c>
      <c r="F9583" s="3" t="s">
        <v>296</v>
      </c>
      <c r="G9583" s="3">
        <v>0</v>
      </c>
      <c r="H9583" s="3">
        <v>0</v>
      </c>
      <c r="I9583" s="3">
        <v>0.13</v>
      </c>
      <c r="J9583" s="3">
        <v>0</v>
      </c>
      <c r="K9583" s="3">
        <v>0.13</v>
      </c>
    </row>
    <row r="9584" spans="1:11" x14ac:dyDescent="0.25">
      <c r="A9584" s="2">
        <v>9584</v>
      </c>
      <c r="B9584" s="2" t="s">
        <v>4021</v>
      </c>
      <c r="C9584" s="2" t="s">
        <v>39</v>
      </c>
      <c r="D9584" s="2">
        <v>2006</v>
      </c>
      <c r="E9584" s="2" t="s">
        <v>43</v>
      </c>
      <c r="F9584" s="2" t="s">
        <v>751</v>
      </c>
      <c r="G9584" s="2">
        <v>0.11</v>
      </c>
      <c r="H9584" s="2">
        <v>0.01</v>
      </c>
      <c r="I9584" s="2">
        <v>0</v>
      </c>
      <c r="J9584" s="2">
        <v>0.01</v>
      </c>
      <c r="K9584" s="2">
        <v>0.13</v>
      </c>
    </row>
    <row r="9585" spans="1:11" x14ac:dyDescent="0.25">
      <c r="A9585" s="3">
        <v>9585</v>
      </c>
      <c r="B9585" s="3" t="s">
        <v>3561</v>
      </c>
      <c r="C9585" s="3" t="s">
        <v>113</v>
      </c>
      <c r="D9585" s="3">
        <v>2004</v>
      </c>
      <c r="E9585" s="3" t="s">
        <v>28</v>
      </c>
      <c r="F9585" s="3" t="s">
        <v>3562</v>
      </c>
      <c r="G9585" s="3">
        <v>0.1</v>
      </c>
      <c r="H9585" s="3">
        <v>0.03</v>
      </c>
      <c r="I9585" s="3">
        <v>0</v>
      </c>
      <c r="J9585" s="3">
        <v>0</v>
      </c>
      <c r="K9585" s="3">
        <v>0.13</v>
      </c>
    </row>
    <row r="9586" spans="1:11" x14ac:dyDescent="0.25">
      <c r="A9586" s="2">
        <v>9586</v>
      </c>
      <c r="B9586" s="2" t="s">
        <v>6956</v>
      </c>
      <c r="C9586" s="2" t="s">
        <v>113</v>
      </c>
      <c r="D9586" s="2">
        <v>2005</v>
      </c>
      <c r="E9586" s="2" t="s">
        <v>43</v>
      </c>
      <c r="F9586" s="2" t="s">
        <v>385</v>
      </c>
      <c r="G9586" s="2">
        <v>0.1</v>
      </c>
      <c r="H9586" s="2">
        <v>0.03</v>
      </c>
      <c r="I9586" s="2">
        <v>0</v>
      </c>
      <c r="J9586" s="2">
        <v>0</v>
      </c>
      <c r="K9586" s="2">
        <v>0.13</v>
      </c>
    </row>
    <row r="9587" spans="1:11" x14ac:dyDescent="0.2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25">
      <c r="A9588" s="2">
        <v>9588</v>
      </c>
      <c r="B9588" s="2" t="s">
        <v>6958</v>
      </c>
      <c r="C9588" s="2" t="s">
        <v>46</v>
      </c>
      <c r="D9588" s="2">
        <v>2006</v>
      </c>
      <c r="E9588" s="2" t="s">
        <v>13</v>
      </c>
      <c r="F9588" s="2" t="s">
        <v>44</v>
      </c>
      <c r="G9588" s="2">
        <v>0.06</v>
      </c>
      <c r="H9588" s="2">
        <v>0.05</v>
      </c>
      <c r="I9588" s="2">
        <v>0</v>
      </c>
      <c r="J9588" s="2">
        <v>0.02</v>
      </c>
      <c r="K9588" s="2">
        <v>0.13</v>
      </c>
    </row>
    <row r="9589" spans="1:11" x14ac:dyDescent="0.25">
      <c r="A9589" s="3">
        <v>9589</v>
      </c>
      <c r="B9589" s="3" t="s">
        <v>6959</v>
      </c>
      <c r="C9589" s="3" t="s">
        <v>46</v>
      </c>
      <c r="D9589" s="3">
        <v>2002</v>
      </c>
      <c r="E9589" s="3" t="s">
        <v>212</v>
      </c>
      <c r="F9589" s="3" t="s">
        <v>751</v>
      </c>
      <c r="G9589" s="3">
        <v>0</v>
      </c>
      <c r="H9589" s="3">
        <v>0</v>
      </c>
      <c r="I9589" s="3">
        <v>0.13</v>
      </c>
      <c r="J9589" s="3">
        <v>0</v>
      </c>
      <c r="K9589" s="3">
        <v>0.13</v>
      </c>
    </row>
    <row r="9590" spans="1:11" x14ac:dyDescent="0.25">
      <c r="A9590" s="2">
        <v>9590</v>
      </c>
      <c r="B9590" s="2" t="s">
        <v>6960</v>
      </c>
      <c r="C9590" s="2" t="s">
        <v>55</v>
      </c>
      <c r="D9590" s="2">
        <v>2002</v>
      </c>
      <c r="E9590" s="2" t="s">
        <v>13</v>
      </c>
      <c r="F9590" s="2" t="s">
        <v>2879</v>
      </c>
      <c r="G9590" s="2">
        <v>0</v>
      </c>
      <c r="H9590" s="2">
        <v>0</v>
      </c>
      <c r="I9590" s="2">
        <v>0.12</v>
      </c>
      <c r="J9590" s="2">
        <v>0</v>
      </c>
      <c r="K9590" s="2">
        <v>0.13</v>
      </c>
    </row>
    <row r="9591" spans="1:11" x14ac:dyDescent="0.25">
      <c r="A9591" s="3">
        <v>9591</v>
      </c>
      <c r="B9591" s="3" t="s">
        <v>5553</v>
      </c>
      <c r="C9591" s="3" t="s">
        <v>12</v>
      </c>
      <c r="D9591" s="3">
        <v>2008</v>
      </c>
      <c r="E9591" s="3" t="s">
        <v>13</v>
      </c>
      <c r="F9591" s="3" t="s">
        <v>1137</v>
      </c>
      <c r="G9591" s="3">
        <v>0.12</v>
      </c>
      <c r="H9591" s="3">
        <v>0</v>
      </c>
      <c r="I9591" s="3">
        <v>0</v>
      </c>
      <c r="J9591" s="3">
        <v>0.01</v>
      </c>
      <c r="K9591" s="3">
        <v>0.13</v>
      </c>
    </row>
    <row r="9592" spans="1:11" x14ac:dyDescent="0.25">
      <c r="A9592" s="2">
        <v>9592</v>
      </c>
      <c r="B9592" s="2" t="s">
        <v>3070</v>
      </c>
      <c r="C9592" s="2" t="s">
        <v>147</v>
      </c>
      <c r="D9592" s="2">
        <v>2002</v>
      </c>
      <c r="E9592" s="2" t="s">
        <v>28</v>
      </c>
      <c r="F9592" s="2" t="s">
        <v>787</v>
      </c>
      <c r="G9592" s="2">
        <v>0.1</v>
      </c>
      <c r="H9592" s="2">
        <v>0.03</v>
      </c>
      <c r="I9592" s="2">
        <v>0</v>
      </c>
      <c r="J9592" s="2">
        <v>0</v>
      </c>
      <c r="K9592" s="2">
        <v>0.13</v>
      </c>
    </row>
    <row r="9593" spans="1:11" x14ac:dyDescent="0.2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25">
      <c r="A9594" s="2">
        <v>9594</v>
      </c>
      <c r="B9594" s="2" t="s">
        <v>6198</v>
      </c>
      <c r="C9594" s="2" t="s">
        <v>26</v>
      </c>
      <c r="D9594" s="2">
        <v>2011</v>
      </c>
      <c r="E9594" s="2" t="s">
        <v>43</v>
      </c>
      <c r="F9594" s="2" t="s">
        <v>121</v>
      </c>
      <c r="G9594" s="2">
        <v>0.09</v>
      </c>
      <c r="H9594" s="2">
        <v>0.03</v>
      </c>
      <c r="I9594" s="2">
        <v>0</v>
      </c>
      <c r="J9594" s="2">
        <v>0.01</v>
      </c>
      <c r="K9594" s="2">
        <v>0.13</v>
      </c>
    </row>
    <row r="9595" spans="1:11" x14ac:dyDescent="0.25">
      <c r="A9595" s="3">
        <v>9595</v>
      </c>
      <c r="B9595" s="3" t="s">
        <v>4903</v>
      </c>
      <c r="C9595" s="3" t="s">
        <v>113</v>
      </c>
      <c r="D9595" s="3">
        <v>2004</v>
      </c>
      <c r="E9595" s="3" t="s">
        <v>18</v>
      </c>
      <c r="F9595" s="3" t="s">
        <v>514</v>
      </c>
      <c r="G9595" s="3">
        <v>0.09</v>
      </c>
      <c r="H9595" s="3">
        <v>0.03</v>
      </c>
      <c r="I9595" s="3">
        <v>0</v>
      </c>
      <c r="J9595" s="3">
        <v>0</v>
      </c>
      <c r="K9595" s="3">
        <v>0.13</v>
      </c>
    </row>
    <row r="9596" spans="1:11" x14ac:dyDescent="0.25">
      <c r="A9596" s="2">
        <v>9596</v>
      </c>
      <c r="B9596" s="2" t="s">
        <v>6961</v>
      </c>
      <c r="C9596" s="2" t="s">
        <v>12</v>
      </c>
      <c r="D9596" s="2">
        <v>2011</v>
      </c>
      <c r="E9596" s="2" t="s">
        <v>28</v>
      </c>
      <c r="F9596" s="2" t="s">
        <v>92</v>
      </c>
      <c r="G9596" s="2">
        <v>0.12</v>
      </c>
      <c r="H9596" s="2">
        <v>0</v>
      </c>
      <c r="I9596" s="2">
        <v>0</v>
      </c>
      <c r="J9596" s="2">
        <v>0.01</v>
      </c>
      <c r="K9596" s="2">
        <v>0.13</v>
      </c>
    </row>
    <row r="9597" spans="1:11" x14ac:dyDescent="0.25">
      <c r="A9597" s="3">
        <v>9597</v>
      </c>
      <c r="B9597" s="3" t="s">
        <v>6962</v>
      </c>
      <c r="C9597" s="3" t="s">
        <v>55</v>
      </c>
      <c r="D9597" s="3">
        <v>2001</v>
      </c>
      <c r="E9597" s="3" t="s">
        <v>24</v>
      </c>
      <c r="F9597" s="3" t="s">
        <v>3927</v>
      </c>
      <c r="G9597" s="3">
        <v>0.09</v>
      </c>
      <c r="H9597" s="3">
        <v>0.03</v>
      </c>
      <c r="I9597" s="3">
        <v>0</v>
      </c>
      <c r="J9597" s="3">
        <v>0</v>
      </c>
      <c r="K9597" s="3">
        <v>0.13</v>
      </c>
    </row>
    <row r="9598" spans="1:11" x14ac:dyDescent="0.25">
      <c r="A9598" s="2">
        <v>9598</v>
      </c>
      <c r="B9598" s="2" t="s">
        <v>6963</v>
      </c>
      <c r="C9598" s="2" t="s">
        <v>12</v>
      </c>
      <c r="D9598" s="2">
        <v>2008</v>
      </c>
      <c r="E9598" s="2" t="s">
        <v>33</v>
      </c>
      <c r="F9598" s="2" t="s">
        <v>296</v>
      </c>
      <c r="G9598" s="2">
        <v>0.09</v>
      </c>
      <c r="H9598" s="2">
        <v>0.02</v>
      </c>
      <c r="I9598" s="2">
        <v>0.01</v>
      </c>
      <c r="J9598" s="2">
        <v>0.01</v>
      </c>
      <c r="K9598" s="2">
        <v>0.13</v>
      </c>
    </row>
    <row r="9599" spans="1:11" x14ac:dyDescent="0.25">
      <c r="A9599" s="3">
        <v>9599</v>
      </c>
      <c r="B9599" s="3" t="s">
        <v>5023</v>
      </c>
      <c r="C9599" s="3" t="s">
        <v>26</v>
      </c>
      <c r="D9599" s="3">
        <v>2008</v>
      </c>
      <c r="E9599" s="3" t="s">
        <v>83</v>
      </c>
      <c r="F9599" s="3" t="s">
        <v>385</v>
      </c>
      <c r="G9599" s="3">
        <v>0.11</v>
      </c>
      <c r="H9599" s="3">
        <v>0.01</v>
      </c>
      <c r="I9599" s="3">
        <v>0</v>
      </c>
      <c r="J9599" s="3">
        <v>0.01</v>
      </c>
      <c r="K9599" s="3">
        <v>0.13</v>
      </c>
    </row>
    <row r="9600" spans="1:11" x14ac:dyDescent="0.25">
      <c r="A9600" s="2">
        <v>9600</v>
      </c>
      <c r="B9600" s="2" t="s">
        <v>6964</v>
      </c>
      <c r="C9600" s="2" t="s">
        <v>42</v>
      </c>
      <c r="D9600" s="2">
        <v>2011</v>
      </c>
      <c r="E9600" s="2" t="s">
        <v>13</v>
      </c>
      <c r="F9600" s="2" t="s">
        <v>92</v>
      </c>
      <c r="G9600" s="2">
        <v>0.12</v>
      </c>
      <c r="H9600" s="2">
        <v>0</v>
      </c>
      <c r="I9600" s="2">
        <v>0</v>
      </c>
      <c r="J9600" s="2">
        <v>0.01</v>
      </c>
      <c r="K9600" s="2">
        <v>0.13</v>
      </c>
    </row>
    <row r="9601" spans="1:11" x14ac:dyDescent="0.25">
      <c r="A9601" s="3">
        <v>9601</v>
      </c>
      <c r="B9601" s="3" t="s">
        <v>3544</v>
      </c>
      <c r="C9601" s="3" t="s">
        <v>46</v>
      </c>
      <c r="D9601" s="3">
        <v>2008</v>
      </c>
      <c r="E9601" s="3" t="s">
        <v>18</v>
      </c>
      <c r="F9601" s="3" t="s">
        <v>61</v>
      </c>
      <c r="G9601" s="3">
        <v>0.06</v>
      </c>
      <c r="H9601" s="3">
        <v>0.05</v>
      </c>
      <c r="I9601" s="3">
        <v>0</v>
      </c>
      <c r="J9601" s="3">
        <v>0.02</v>
      </c>
      <c r="K9601" s="3">
        <v>0.13</v>
      </c>
    </row>
    <row r="9602" spans="1:11" x14ac:dyDescent="0.25">
      <c r="A9602" s="2">
        <v>9602</v>
      </c>
      <c r="B9602" s="2" t="s">
        <v>3757</v>
      </c>
      <c r="C9602" s="2" t="s">
        <v>39</v>
      </c>
      <c r="D9602" s="2">
        <v>2009</v>
      </c>
      <c r="E9602" s="2" t="s">
        <v>43</v>
      </c>
      <c r="F9602" s="2" t="s">
        <v>61</v>
      </c>
      <c r="G9602" s="2">
        <v>0.09</v>
      </c>
      <c r="H9602" s="2">
        <v>0.03</v>
      </c>
      <c r="I9602" s="2">
        <v>0</v>
      </c>
      <c r="J9602" s="2">
        <v>0.01</v>
      </c>
      <c r="K9602" s="2">
        <v>0.13</v>
      </c>
    </row>
    <row r="9603" spans="1:11" x14ac:dyDescent="0.25">
      <c r="A9603" s="3">
        <v>9603</v>
      </c>
      <c r="B9603" s="3" t="s">
        <v>6965</v>
      </c>
      <c r="C9603" s="3" t="s">
        <v>46</v>
      </c>
      <c r="D9603" s="3">
        <v>2005</v>
      </c>
      <c r="E9603" s="3" t="s">
        <v>18</v>
      </c>
      <c r="F9603" s="3" t="s">
        <v>3146</v>
      </c>
      <c r="G9603" s="3">
        <v>0.06</v>
      </c>
      <c r="H9603" s="3">
        <v>0.05</v>
      </c>
      <c r="I9603" s="3">
        <v>0</v>
      </c>
      <c r="J9603" s="3">
        <v>0.02</v>
      </c>
      <c r="K9603" s="3">
        <v>0.13</v>
      </c>
    </row>
    <row r="9604" spans="1:11" x14ac:dyDescent="0.25">
      <c r="A9604" s="2">
        <v>9604</v>
      </c>
      <c r="B9604" s="2" t="s">
        <v>6966</v>
      </c>
      <c r="C9604" s="2" t="s">
        <v>12</v>
      </c>
      <c r="D9604" s="2">
        <v>2009</v>
      </c>
      <c r="E9604" s="2" t="s">
        <v>33</v>
      </c>
      <c r="F9604" s="2" t="s">
        <v>110</v>
      </c>
      <c r="G9604" s="2">
        <v>0.1</v>
      </c>
      <c r="H9604" s="2">
        <v>0.01</v>
      </c>
      <c r="I9604" s="2">
        <v>0</v>
      </c>
      <c r="J9604" s="2">
        <v>0.01</v>
      </c>
      <c r="K9604" s="2">
        <v>0.13</v>
      </c>
    </row>
    <row r="9605" spans="1:11" x14ac:dyDescent="0.2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25">
      <c r="A9606" s="2">
        <v>9606</v>
      </c>
      <c r="B9606" s="2" t="s">
        <v>6967</v>
      </c>
      <c r="C9606" s="2" t="s">
        <v>39</v>
      </c>
      <c r="D9606" s="2">
        <v>2011</v>
      </c>
      <c r="E9606" s="2" t="s">
        <v>28</v>
      </c>
      <c r="F9606" s="2" t="s">
        <v>159</v>
      </c>
      <c r="G9606" s="2">
        <v>0.1</v>
      </c>
      <c r="H9606" s="2">
        <v>0.01</v>
      </c>
      <c r="I9606" s="2">
        <v>0</v>
      </c>
      <c r="J9606" s="2">
        <v>0.01</v>
      </c>
      <c r="K9606" s="2">
        <v>0.13</v>
      </c>
    </row>
    <row r="9607" spans="1:11" x14ac:dyDescent="0.2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2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25">
      <c r="A9609" s="3">
        <v>9609</v>
      </c>
      <c r="B9609" s="3" t="s">
        <v>6971</v>
      </c>
      <c r="C9609" s="3" t="s">
        <v>42</v>
      </c>
      <c r="D9609" s="3">
        <v>2013</v>
      </c>
      <c r="E9609" s="3" t="s">
        <v>13</v>
      </c>
      <c r="F9609" s="3" t="s">
        <v>121</v>
      </c>
      <c r="G9609" s="3">
        <v>0</v>
      </c>
      <c r="H9609" s="3">
        <v>0</v>
      </c>
      <c r="I9609" s="3">
        <v>0.13</v>
      </c>
      <c r="J9609" s="3">
        <v>0</v>
      </c>
      <c r="K9609" s="3">
        <v>0.13</v>
      </c>
    </row>
    <row r="9610" spans="1:11" x14ac:dyDescent="0.25">
      <c r="A9610" s="2">
        <v>9610</v>
      </c>
      <c r="B9610" s="2" t="s">
        <v>6972</v>
      </c>
      <c r="C9610" s="2" t="s">
        <v>12</v>
      </c>
      <c r="D9610" s="2">
        <v>2008</v>
      </c>
      <c r="E9610" s="2" t="s">
        <v>83</v>
      </c>
      <c r="F9610" s="2" t="s">
        <v>121</v>
      </c>
      <c r="G9610" s="2">
        <v>0</v>
      </c>
      <c r="H9610" s="2">
        <v>0</v>
      </c>
      <c r="I9610" s="2">
        <v>0.13</v>
      </c>
      <c r="J9610" s="2">
        <v>0</v>
      </c>
      <c r="K9610" s="2">
        <v>0.13</v>
      </c>
    </row>
    <row r="9611" spans="1:11" x14ac:dyDescent="0.25">
      <c r="A9611" s="3">
        <v>9611</v>
      </c>
      <c r="B9611" s="3" t="s">
        <v>4114</v>
      </c>
      <c r="C9611" s="3" t="s">
        <v>55</v>
      </c>
      <c r="D9611" s="3">
        <v>2002</v>
      </c>
      <c r="E9611" s="3" t="s">
        <v>13</v>
      </c>
      <c r="F9611" s="3" t="s">
        <v>61</v>
      </c>
      <c r="G9611" s="3">
        <v>0.09</v>
      </c>
      <c r="H9611" s="3">
        <v>0.03</v>
      </c>
      <c r="I9611" s="3">
        <v>0</v>
      </c>
      <c r="J9611" s="3">
        <v>0</v>
      </c>
      <c r="K9611" s="3">
        <v>0.13</v>
      </c>
    </row>
    <row r="9612" spans="1:11" x14ac:dyDescent="0.2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25">
      <c r="A9613" s="3">
        <v>9613</v>
      </c>
      <c r="B9613" s="3" t="s">
        <v>6973</v>
      </c>
      <c r="C9613" s="3" t="s">
        <v>46</v>
      </c>
      <c r="D9613" s="3">
        <v>2002</v>
      </c>
      <c r="E9613" s="3" t="s">
        <v>18</v>
      </c>
      <c r="F9613" s="3" t="s">
        <v>110</v>
      </c>
      <c r="G9613" s="3">
        <v>0.06</v>
      </c>
      <c r="H9613" s="3">
        <v>0.05</v>
      </c>
      <c r="I9613" s="3">
        <v>0</v>
      </c>
      <c r="J9613" s="3">
        <v>0.02</v>
      </c>
      <c r="K9613" s="3">
        <v>0.13</v>
      </c>
    </row>
    <row r="9614" spans="1:11" x14ac:dyDescent="0.25">
      <c r="A9614" s="2">
        <v>9614</v>
      </c>
      <c r="B9614" s="2" t="s">
        <v>3203</v>
      </c>
      <c r="C9614" s="2" t="s">
        <v>147</v>
      </c>
      <c r="D9614" s="2">
        <v>2002</v>
      </c>
      <c r="E9614" s="2" t="s">
        <v>72</v>
      </c>
      <c r="F9614" s="2" t="s">
        <v>61</v>
      </c>
      <c r="G9614" s="2">
        <v>0.1</v>
      </c>
      <c r="H9614" s="2">
        <v>0.03</v>
      </c>
      <c r="I9614" s="2">
        <v>0</v>
      </c>
      <c r="J9614" s="2">
        <v>0</v>
      </c>
      <c r="K9614" s="2">
        <v>0.13</v>
      </c>
    </row>
    <row r="9615" spans="1:11" x14ac:dyDescent="0.25">
      <c r="A9615" s="3">
        <v>9615</v>
      </c>
      <c r="B9615" s="3" t="s">
        <v>6974</v>
      </c>
      <c r="C9615" s="3" t="s">
        <v>26</v>
      </c>
      <c r="D9615" s="3">
        <v>2007</v>
      </c>
      <c r="E9615" s="3" t="s">
        <v>2</v>
      </c>
      <c r="F9615" s="3" t="s">
        <v>2907</v>
      </c>
      <c r="G9615" s="3">
        <v>0.12</v>
      </c>
      <c r="H9615" s="3">
        <v>0</v>
      </c>
      <c r="I9615" s="3">
        <v>0</v>
      </c>
      <c r="J9615" s="3">
        <v>0.01</v>
      </c>
      <c r="K9615" s="3">
        <v>0.13</v>
      </c>
    </row>
    <row r="9616" spans="1:11" x14ac:dyDescent="0.2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25">
      <c r="A9617" s="3">
        <v>9617</v>
      </c>
      <c r="B9617" s="3" t="s">
        <v>2718</v>
      </c>
      <c r="C9617" s="3" t="s">
        <v>26</v>
      </c>
      <c r="D9617" s="3">
        <v>2010</v>
      </c>
      <c r="E9617" s="3" t="s">
        <v>13</v>
      </c>
      <c r="F9617" s="3" t="s">
        <v>61</v>
      </c>
      <c r="G9617" s="3">
        <v>0.12</v>
      </c>
      <c r="H9617" s="3">
        <v>0</v>
      </c>
      <c r="I9617" s="3">
        <v>0</v>
      </c>
      <c r="J9617" s="3">
        <v>0.01</v>
      </c>
      <c r="K9617" s="3">
        <v>0.13</v>
      </c>
    </row>
    <row r="9618" spans="1:11" x14ac:dyDescent="0.2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25">
      <c r="A9619" s="3">
        <v>9619</v>
      </c>
      <c r="B9619" s="3" t="s">
        <v>6976</v>
      </c>
      <c r="C9619" s="3" t="s">
        <v>130</v>
      </c>
      <c r="D9619" s="3">
        <v>2013</v>
      </c>
      <c r="E9619" s="3" t="s">
        <v>22</v>
      </c>
      <c r="F9619" s="3" t="s">
        <v>121</v>
      </c>
      <c r="G9619" s="3">
        <v>0</v>
      </c>
      <c r="H9619" s="3">
        <v>0</v>
      </c>
      <c r="I9619" s="3">
        <v>0.13</v>
      </c>
      <c r="J9619" s="3">
        <v>0</v>
      </c>
      <c r="K9619" s="3">
        <v>0.13</v>
      </c>
    </row>
    <row r="9620" spans="1:11" x14ac:dyDescent="0.25">
      <c r="A9620" s="2">
        <v>9620</v>
      </c>
      <c r="B9620" s="2" t="s">
        <v>6977</v>
      </c>
      <c r="C9620" s="2" t="s">
        <v>834</v>
      </c>
      <c r="D9620" s="2">
        <v>1997</v>
      </c>
      <c r="E9620" s="2" t="s">
        <v>22</v>
      </c>
      <c r="F9620" s="2" t="s">
        <v>4982</v>
      </c>
      <c r="G9620" s="2">
        <v>0</v>
      </c>
      <c r="H9620" s="2">
        <v>0</v>
      </c>
      <c r="I9620" s="2">
        <v>0.13</v>
      </c>
      <c r="J9620" s="2">
        <v>0</v>
      </c>
      <c r="K9620" s="2">
        <v>0.13</v>
      </c>
    </row>
    <row r="9621" spans="1:11" x14ac:dyDescent="0.2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25">
      <c r="A9622" s="2">
        <v>9622</v>
      </c>
      <c r="B9622" s="2" t="s">
        <v>5296</v>
      </c>
      <c r="C9622" s="2" t="s">
        <v>12</v>
      </c>
      <c r="D9622" s="2">
        <v>2009</v>
      </c>
      <c r="E9622" s="2" t="s">
        <v>2</v>
      </c>
      <c r="F9622" s="2" t="s">
        <v>92</v>
      </c>
      <c r="G9622" s="2">
        <v>0.11</v>
      </c>
      <c r="H9622" s="2">
        <v>0</v>
      </c>
      <c r="I9622" s="2">
        <v>0</v>
      </c>
      <c r="J9622" s="2">
        <v>0.01</v>
      </c>
      <c r="K9622" s="2">
        <v>0.13</v>
      </c>
    </row>
    <row r="9623" spans="1:11" x14ac:dyDescent="0.25">
      <c r="A9623" s="3">
        <v>9623</v>
      </c>
      <c r="B9623" s="3" t="s">
        <v>2252</v>
      </c>
      <c r="C9623" s="3" t="s">
        <v>113</v>
      </c>
      <c r="D9623" s="3">
        <v>2002</v>
      </c>
      <c r="E9623" s="3" t="s">
        <v>18</v>
      </c>
      <c r="F9623" s="3" t="s">
        <v>417</v>
      </c>
      <c r="G9623" s="3">
        <v>0.09</v>
      </c>
      <c r="H9623" s="3">
        <v>0.03</v>
      </c>
      <c r="I9623" s="3">
        <v>0</v>
      </c>
      <c r="J9623" s="3">
        <v>0</v>
      </c>
      <c r="K9623" s="3">
        <v>0.13</v>
      </c>
    </row>
    <row r="9624" spans="1:11" x14ac:dyDescent="0.25">
      <c r="A9624" s="2">
        <v>9624</v>
      </c>
      <c r="B9624" s="2" t="s">
        <v>6980</v>
      </c>
      <c r="C9624" s="2" t="s">
        <v>26</v>
      </c>
      <c r="D9624" s="2">
        <v>2008</v>
      </c>
      <c r="E9624" s="2" t="s">
        <v>24</v>
      </c>
      <c r="F9624" s="2" t="s">
        <v>1866</v>
      </c>
      <c r="G9624" s="2">
        <v>0.11</v>
      </c>
      <c r="H9624" s="2">
        <v>0.01</v>
      </c>
      <c r="I9624" s="2">
        <v>0</v>
      </c>
      <c r="J9624" s="2">
        <v>0.01</v>
      </c>
      <c r="K9624" s="2">
        <v>0.13</v>
      </c>
    </row>
    <row r="9625" spans="1:11" x14ac:dyDescent="0.25">
      <c r="A9625" s="3">
        <v>9625</v>
      </c>
      <c r="B9625" s="3" t="s">
        <v>6701</v>
      </c>
      <c r="C9625" s="3" t="s">
        <v>12</v>
      </c>
      <c r="D9625" s="3">
        <v>2011</v>
      </c>
      <c r="E9625" s="3" t="s">
        <v>18</v>
      </c>
      <c r="F9625" s="3" t="s">
        <v>971</v>
      </c>
      <c r="G9625" s="3">
        <v>0.08</v>
      </c>
      <c r="H9625" s="3">
        <v>0.03</v>
      </c>
      <c r="I9625" s="3">
        <v>0</v>
      </c>
      <c r="J9625" s="3">
        <v>0.01</v>
      </c>
      <c r="K9625" s="3">
        <v>0.13</v>
      </c>
    </row>
    <row r="9626" spans="1:11" x14ac:dyDescent="0.25">
      <c r="A9626" s="2">
        <v>9626</v>
      </c>
      <c r="B9626" s="2" t="s">
        <v>6981</v>
      </c>
      <c r="C9626" s="2" t="s">
        <v>26</v>
      </c>
      <c r="D9626" s="2">
        <v>2009</v>
      </c>
      <c r="E9626" s="2" t="s">
        <v>43</v>
      </c>
      <c r="F9626" s="2" t="s">
        <v>92</v>
      </c>
      <c r="G9626" s="2">
        <v>0.12</v>
      </c>
      <c r="H9626" s="2">
        <v>0</v>
      </c>
      <c r="I9626" s="2">
        <v>0</v>
      </c>
      <c r="J9626" s="2">
        <v>0.01</v>
      </c>
      <c r="K9626" s="2">
        <v>0.13</v>
      </c>
    </row>
    <row r="9627" spans="1:11" x14ac:dyDescent="0.25">
      <c r="A9627" s="3">
        <v>9627</v>
      </c>
      <c r="B9627" s="3" t="s">
        <v>6982</v>
      </c>
      <c r="C9627" s="3" t="s">
        <v>46</v>
      </c>
      <c r="D9627" s="3">
        <v>2007</v>
      </c>
      <c r="E9627" s="3" t="s">
        <v>22</v>
      </c>
      <c r="F9627" s="3" t="s">
        <v>1203</v>
      </c>
      <c r="G9627" s="3">
        <v>0.05</v>
      </c>
      <c r="H9627" s="3">
        <v>0.04</v>
      </c>
      <c r="I9627" s="3">
        <v>0.02</v>
      </c>
      <c r="J9627" s="3">
        <v>0.01</v>
      </c>
      <c r="K9627" s="3">
        <v>0.13</v>
      </c>
    </row>
    <row r="9628" spans="1:11" x14ac:dyDescent="0.25">
      <c r="A9628" s="2">
        <v>9628</v>
      </c>
      <c r="B9628" s="2" t="s">
        <v>6983</v>
      </c>
      <c r="C9628" s="2" t="s">
        <v>26</v>
      </c>
      <c r="D9628" s="2">
        <v>2008</v>
      </c>
      <c r="E9628" s="2" t="s">
        <v>28</v>
      </c>
      <c r="F9628" s="2" t="s">
        <v>510</v>
      </c>
      <c r="G9628" s="2">
        <v>0.12</v>
      </c>
      <c r="H9628" s="2">
        <v>0</v>
      </c>
      <c r="I9628" s="2">
        <v>0</v>
      </c>
      <c r="J9628" s="2">
        <v>0.01</v>
      </c>
      <c r="K9628" s="2">
        <v>0.13</v>
      </c>
    </row>
    <row r="9629" spans="1:11" x14ac:dyDescent="0.25">
      <c r="A9629" s="3">
        <v>9629</v>
      </c>
      <c r="B9629" s="3" t="s">
        <v>5174</v>
      </c>
      <c r="C9629" s="3" t="s">
        <v>693</v>
      </c>
      <c r="D9629" s="3">
        <v>2013</v>
      </c>
      <c r="E9629" s="3" t="s">
        <v>43</v>
      </c>
      <c r="F9629" s="3" t="s">
        <v>296</v>
      </c>
      <c r="G9629" s="3">
        <v>0</v>
      </c>
      <c r="H9629" s="3">
        <v>0</v>
      </c>
      <c r="I9629" s="3">
        <v>0.13</v>
      </c>
      <c r="J9629" s="3">
        <v>0</v>
      </c>
      <c r="K9629" s="3">
        <v>0.13</v>
      </c>
    </row>
    <row r="9630" spans="1:11" x14ac:dyDescent="0.25">
      <c r="A9630" s="2">
        <v>9630</v>
      </c>
      <c r="B9630" s="2" t="s">
        <v>6984</v>
      </c>
      <c r="C9630" s="2" t="s">
        <v>12</v>
      </c>
      <c r="D9630" s="2">
        <v>2008</v>
      </c>
      <c r="E9630" s="2" t="s">
        <v>13</v>
      </c>
      <c r="F9630" s="2" t="s">
        <v>6985</v>
      </c>
      <c r="G9630" s="2">
        <v>0.11</v>
      </c>
      <c r="H9630" s="2">
        <v>0</v>
      </c>
      <c r="I9630" s="2">
        <v>0</v>
      </c>
      <c r="J9630" s="2">
        <v>0.01</v>
      </c>
      <c r="K9630" s="2">
        <v>0.13</v>
      </c>
    </row>
    <row r="9631" spans="1:11" x14ac:dyDescent="0.25">
      <c r="A9631" s="3">
        <v>9631</v>
      </c>
      <c r="B9631" s="3" t="s">
        <v>6986</v>
      </c>
      <c r="C9631" s="3" t="s">
        <v>65</v>
      </c>
      <c r="D9631" s="3">
        <v>2013</v>
      </c>
      <c r="E9631" s="3" t="s">
        <v>212</v>
      </c>
      <c r="F9631" s="3" t="s">
        <v>566</v>
      </c>
      <c r="G9631" s="3">
        <v>0</v>
      </c>
      <c r="H9631" s="3">
        <v>0</v>
      </c>
      <c r="I9631" s="3">
        <v>0.13</v>
      </c>
      <c r="J9631" s="3">
        <v>0</v>
      </c>
      <c r="K9631" s="3">
        <v>0.13</v>
      </c>
    </row>
    <row r="9632" spans="1:11" x14ac:dyDescent="0.25">
      <c r="A9632" s="2">
        <v>9632</v>
      </c>
      <c r="B9632" s="2" t="s">
        <v>6987</v>
      </c>
      <c r="C9632" s="2" t="s">
        <v>39</v>
      </c>
      <c r="D9632" s="2">
        <v>2011</v>
      </c>
      <c r="E9632" s="2" t="s">
        <v>43</v>
      </c>
      <c r="F9632" s="2" t="s">
        <v>971</v>
      </c>
      <c r="G9632" s="2">
        <v>0.12</v>
      </c>
      <c r="H9632" s="2">
        <v>0</v>
      </c>
      <c r="I9632" s="2">
        <v>0</v>
      </c>
      <c r="J9632" s="2">
        <v>0.01</v>
      </c>
      <c r="K9632" s="2">
        <v>0.13</v>
      </c>
    </row>
    <row r="9633" spans="1:11" x14ac:dyDescent="0.25">
      <c r="A9633" s="3">
        <v>9633</v>
      </c>
      <c r="B9633" s="3" t="s">
        <v>3235</v>
      </c>
      <c r="C9633" s="3" t="s">
        <v>113</v>
      </c>
      <c r="D9633" s="3">
        <v>2006</v>
      </c>
      <c r="E9633" s="3" t="s">
        <v>13</v>
      </c>
      <c r="F9633" s="3" t="s">
        <v>608</v>
      </c>
      <c r="G9633" s="3">
        <v>0.09</v>
      </c>
      <c r="H9633" s="3">
        <v>0.03</v>
      </c>
      <c r="I9633" s="3">
        <v>0</v>
      </c>
      <c r="J9633" s="3">
        <v>0</v>
      </c>
      <c r="K9633" s="3">
        <v>0.13</v>
      </c>
    </row>
    <row r="9634" spans="1:11" x14ac:dyDescent="0.25">
      <c r="A9634" s="2">
        <v>9634</v>
      </c>
      <c r="B9634" s="2" t="s">
        <v>6988</v>
      </c>
      <c r="C9634" s="2" t="s">
        <v>65</v>
      </c>
      <c r="D9634" s="2">
        <v>2014</v>
      </c>
      <c r="E9634" s="2" t="s">
        <v>83</v>
      </c>
      <c r="F9634" s="2" t="s">
        <v>296</v>
      </c>
      <c r="G9634" s="2">
        <v>0</v>
      </c>
      <c r="H9634" s="2">
        <v>0</v>
      </c>
      <c r="I9634" s="2">
        <v>0.13</v>
      </c>
      <c r="J9634" s="2">
        <v>0</v>
      </c>
      <c r="K9634" s="2">
        <v>0.13</v>
      </c>
    </row>
    <row r="9635" spans="1:11" x14ac:dyDescent="0.25">
      <c r="A9635" s="3">
        <v>9635</v>
      </c>
      <c r="B9635" s="3" t="s">
        <v>6989</v>
      </c>
      <c r="C9635" s="3" t="s">
        <v>26</v>
      </c>
      <c r="D9635" s="3">
        <v>2011</v>
      </c>
      <c r="E9635" s="3" t="s">
        <v>28</v>
      </c>
      <c r="F9635" s="3" t="s">
        <v>92</v>
      </c>
      <c r="G9635" s="3">
        <v>0.12</v>
      </c>
      <c r="H9635" s="3">
        <v>0</v>
      </c>
      <c r="I9635" s="3">
        <v>0</v>
      </c>
      <c r="J9635" s="3">
        <v>0.01</v>
      </c>
      <c r="K9635" s="3">
        <v>0.13</v>
      </c>
    </row>
    <row r="9636" spans="1:11" x14ac:dyDescent="0.25">
      <c r="A9636" s="2">
        <v>9636</v>
      </c>
      <c r="B9636" s="2" t="s">
        <v>2909</v>
      </c>
      <c r="C9636" s="2" t="s">
        <v>113</v>
      </c>
      <c r="D9636" s="2">
        <v>2005</v>
      </c>
      <c r="E9636" s="2" t="s">
        <v>18</v>
      </c>
      <c r="F9636" s="2" t="s">
        <v>260</v>
      </c>
      <c r="G9636" s="2">
        <v>0.09</v>
      </c>
      <c r="H9636" s="2">
        <v>0.03</v>
      </c>
      <c r="I9636" s="2">
        <v>0</v>
      </c>
      <c r="J9636" s="2">
        <v>0</v>
      </c>
      <c r="K9636" s="2">
        <v>0.13</v>
      </c>
    </row>
    <row r="9637" spans="1:11" x14ac:dyDescent="0.25">
      <c r="A9637" s="3">
        <v>9637</v>
      </c>
      <c r="B9637" s="3" t="s">
        <v>3013</v>
      </c>
      <c r="C9637" s="3" t="s">
        <v>147</v>
      </c>
      <c r="D9637" s="3">
        <v>2003</v>
      </c>
      <c r="E9637" s="3" t="s">
        <v>31</v>
      </c>
      <c r="F9637" s="3" t="s">
        <v>110</v>
      </c>
      <c r="G9637" s="3">
        <v>0.1</v>
      </c>
      <c r="H9637" s="3">
        <v>0.03</v>
      </c>
      <c r="I9637" s="3">
        <v>0</v>
      </c>
      <c r="J9637" s="3">
        <v>0</v>
      </c>
      <c r="K9637" s="3">
        <v>0.13</v>
      </c>
    </row>
    <row r="9638" spans="1:11" x14ac:dyDescent="0.25">
      <c r="A9638" s="2">
        <v>9638</v>
      </c>
      <c r="B9638" s="2" t="s">
        <v>6990</v>
      </c>
      <c r="C9638" s="2" t="s">
        <v>118</v>
      </c>
      <c r="D9638" s="2">
        <v>2009</v>
      </c>
      <c r="E9638" s="2" t="s">
        <v>212</v>
      </c>
      <c r="F9638" s="2" t="s">
        <v>44</v>
      </c>
      <c r="G9638" s="2">
        <v>0.03</v>
      </c>
      <c r="H9638" s="2">
        <v>0.08</v>
      </c>
      <c r="I9638" s="2">
        <v>0</v>
      </c>
      <c r="J9638" s="2">
        <v>0.02</v>
      </c>
      <c r="K9638" s="2">
        <v>0.13</v>
      </c>
    </row>
    <row r="9639" spans="1:11" x14ac:dyDescent="0.25">
      <c r="A9639" s="3">
        <v>9639</v>
      </c>
      <c r="B9639" s="3" t="s">
        <v>6991</v>
      </c>
      <c r="C9639" s="3" t="s">
        <v>693</v>
      </c>
      <c r="D9639" s="3">
        <v>2014</v>
      </c>
      <c r="E9639" s="3" t="s">
        <v>22</v>
      </c>
      <c r="F9639" s="3" t="s">
        <v>2320</v>
      </c>
      <c r="G9639" s="3">
        <v>0.04</v>
      </c>
      <c r="H9639" s="3">
        <v>0.01</v>
      </c>
      <c r="I9639" s="3">
        <v>0.06</v>
      </c>
      <c r="J9639" s="3">
        <v>0.02</v>
      </c>
      <c r="K9639" s="3">
        <v>0.13</v>
      </c>
    </row>
    <row r="9640" spans="1:11" x14ac:dyDescent="0.25">
      <c r="A9640" s="2">
        <v>9640</v>
      </c>
      <c r="B9640" s="2" t="s">
        <v>5445</v>
      </c>
      <c r="C9640" s="2" t="s">
        <v>42</v>
      </c>
      <c r="D9640" s="2">
        <v>2014</v>
      </c>
      <c r="E9640" s="2" t="s">
        <v>43</v>
      </c>
      <c r="F9640" s="2" t="s">
        <v>61</v>
      </c>
      <c r="G9640" s="2">
        <v>0.04</v>
      </c>
      <c r="H9640" s="2">
        <v>0.05</v>
      </c>
      <c r="I9640" s="2">
        <v>0.01</v>
      </c>
      <c r="J9640" s="2">
        <v>0.02</v>
      </c>
      <c r="K9640" s="2">
        <v>0.13</v>
      </c>
    </row>
    <row r="9641" spans="1:11" x14ac:dyDescent="0.25">
      <c r="A9641" s="3">
        <v>9641</v>
      </c>
      <c r="B9641" s="3" t="s">
        <v>5029</v>
      </c>
      <c r="C9641" s="3" t="s">
        <v>147</v>
      </c>
      <c r="D9641" s="3">
        <v>2006</v>
      </c>
      <c r="E9641" s="3" t="s">
        <v>28</v>
      </c>
      <c r="F9641" s="3" t="s">
        <v>176</v>
      </c>
      <c r="G9641" s="3">
        <v>0.1</v>
      </c>
      <c r="H9641" s="3">
        <v>0.03</v>
      </c>
      <c r="I9641" s="3">
        <v>0</v>
      </c>
      <c r="J9641" s="3">
        <v>0</v>
      </c>
      <c r="K9641" s="3">
        <v>0.13</v>
      </c>
    </row>
    <row r="9642" spans="1:11" x14ac:dyDescent="0.25">
      <c r="A9642" s="2">
        <v>9642</v>
      </c>
      <c r="B9642" s="2" t="s">
        <v>6992</v>
      </c>
      <c r="C9642" s="2" t="s">
        <v>834</v>
      </c>
      <c r="D9642" s="2">
        <v>1995</v>
      </c>
      <c r="E9642" s="2" t="s">
        <v>31</v>
      </c>
      <c r="F9642" s="2" t="s">
        <v>184</v>
      </c>
      <c r="G9642" s="2">
        <v>0</v>
      </c>
      <c r="H9642" s="2">
        <v>0</v>
      </c>
      <c r="I9642" s="2">
        <v>0.13</v>
      </c>
      <c r="J9642" s="2">
        <v>0</v>
      </c>
      <c r="K9642" s="2">
        <v>0.13</v>
      </c>
    </row>
    <row r="9643" spans="1:11" x14ac:dyDescent="0.25">
      <c r="A9643" s="3">
        <v>9643</v>
      </c>
      <c r="B9643" s="3" t="s">
        <v>6993</v>
      </c>
      <c r="C9643" s="3" t="s">
        <v>26</v>
      </c>
      <c r="D9643" s="3">
        <v>2008</v>
      </c>
      <c r="E9643" s="3" t="s">
        <v>43</v>
      </c>
      <c r="F9643" s="3" t="s">
        <v>128</v>
      </c>
      <c r="G9643" s="3">
        <v>0.09</v>
      </c>
      <c r="H9643" s="3">
        <v>0.03</v>
      </c>
      <c r="I9643" s="3">
        <v>0</v>
      </c>
      <c r="J9643" s="3">
        <v>0.01</v>
      </c>
      <c r="K9643" s="3">
        <v>0.13</v>
      </c>
    </row>
    <row r="9644" spans="1:11" x14ac:dyDescent="0.25">
      <c r="A9644" s="2">
        <v>9644</v>
      </c>
      <c r="B9644" s="2" t="s">
        <v>6994</v>
      </c>
      <c r="C9644" s="2" t="s">
        <v>130</v>
      </c>
      <c r="D9644" s="2">
        <v>2010</v>
      </c>
      <c r="E9644" s="2" t="s">
        <v>22</v>
      </c>
      <c r="F9644" s="2" t="s">
        <v>176</v>
      </c>
      <c r="G9644" s="2">
        <v>0</v>
      </c>
      <c r="H9644" s="2">
        <v>0</v>
      </c>
      <c r="I9644" s="2">
        <v>0.13</v>
      </c>
      <c r="J9644" s="2">
        <v>0</v>
      </c>
      <c r="K9644" s="2">
        <v>0.13</v>
      </c>
    </row>
    <row r="9645" spans="1:11" x14ac:dyDescent="0.25">
      <c r="A9645" s="3">
        <v>9645</v>
      </c>
      <c r="B9645" s="3" t="s">
        <v>6995</v>
      </c>
      <c r="C9645" s="3" t="s">
        <v>113</v>
      </c>
      <c r="D9645" s="3">
        <v>2002</v>
      </c>
      <c r="E9645" s="3" t="s">
        <v>18</v>
      </c>
      <c r="F9645" s="3" t="s">
        <v>40</v>
      </c>
      <c r="G9645" s="3">
        <v>0.09</v>
      </c>
      <c r="H9645" s="3">
        <v>0.03</v>
      </c>
      <c r="I9645" s="3">
        <v>0</v>
      </c>
      <c r="J9645" s="3">
        <v>0</v>
      </c>
      <c r="K9645" s="3">
        <v>0.13</v>
      </c>
    </row>
    <row r="9646" spans="1:11" x14ac:dyDescent="0.25">
      <c r="A9646" s="2">
        <v>9646</v>
      </c>
      <c r="B9646" s="2" t="s">
        <v>6996</v>
      </c>
      <c r="C9646" s="2" t="s">
        <v>46</v>
      </c>
      <c r="D9646" s="2">
        <v>2004</v>
      </c>
      <c r="E9646" s="2" t="s">
        <v>13</v>
      </c>
      <c r="F9646" s="2" t="s">
        <v>59</v>
      </c>
      <c r="G9646" s="2">
        <v>0.06</v>
      </c>
      <c r="H9646" s="2">
        <v>0.05</v>
      </c>
      <c r="I9646" s="2">
        <v>0</v>
      </c>
      <c r="J9646" s="2">
        <v>0.02</v>
      </c>
      <c r="K9646" s="2">
        <v>0.13</v>
      </c>
    </row>
    <row r="9647" spans="1:11" x14ac:dyDescent="0.25">
      <c r="A9647" s="3">
        <v>9647</v>
      </c>
      <c r="B9647" s="3" t="s">
        <v>6863</v>
      </c>
      <c r="C9647" s="3" t="s">
        <v>39</v>
      </c>
      <c r="D9647" s="3">
        <v>2009</v>
      </c>
      <c r="E9647" s="3" t="s">
        <v>31</v>
      </c>
      <c r="F9647" s="3" t="s">
        <v>971</v>
      </c>
      <c r="G9647" s="3">
        <v>0.1</v>
      </c>
      <c r="H9647" s="3">
        <v>0.01</v>
      </c>
      <c r="I9647" s="3">
        <v>0</v>
      </c>
      <c r="J9647" s="3">
        <v>0.01</v>
      </c>
      <c r="K9647" s="3">
        <v>0.13</v>
      </c>
    </row>
    <row r="9648" spans="1:11" x14ac:dyDescent="0.25">
      <c r="A9648" s="2">
        <v>9648</v>
      </c>
      <c r="B9648" s="2" t="s">
        <v>5307</v>
      </c>
      <c r="C9648" s="2" t="s">
        <v>141</v>
      </c>
      <c r="D9648" s="2">
        <v>2016</v>
      </c>
      <c r="E9648" s="2" t="s">
        <v>31</v>
      </c>
      <c r="F9648" s="2" t="s">
        <v>44</v>
      </c>
      <c r="G9648" s="2">
        <v>0.08</v>
      </c>
      <c r="H9648" s="2">
        <v>0.04</v>
      </c>
      <c r="I9648" s="2">
        <v>0</v>
      </c>
      <c r="J9648" s="2">
        <v>0.01</v>
      </c>
      <c r="K9648" s="2">
        <v>0.13</v>
      </c>
    </row>
    <row r="9649" spans="1:11" x14ac:dyDescent="0.25">
      <c r="A9649" s="3">
        <v>9649</v>
      </c>
      <c r="B9649" s="3" t="s">
        <v>4116</v>
      </c>
      <c r="C9649" s="3" t="s">
        <v>113</v>
      </c>
      <c r="D9649" s="3">
        <v>2002</v>
      </c>
      <c r="E9649" s="3" t="s">
        <v>72</v>
      </c>
      <c r="F9649" s="3" t="s">
        <v>417</v>
      </c>
      <c r="G9649" s="3">
        <v>0.09</v>
      </c>
      <c r="H9649" s="3">
        <v>0.03</v>
      </c>
      <c r="I9649" s="3">
        <v>0</v>
      </c>
      <c r="J9649" s="3">
        <v>0</v>
      </c>
      <c r="K9649" s="3">
        <v>0.13</v>
      </c>
    </row>
    <row r="9650" spans="1:11" x14ac:dyDescent="0.25">
      <c r="A9650" s="2">
        <v>9650</v>
      </c>
      <c r="B9650" s="2" t="s">
        <v>6997</v>
      </c>
      <c r="C9650" s="2" t="s">
        <v>26</v>
      </c>
      <c r="D9650" s="2">
        <v>2010</v>
      </c>
      <c r="E9650" s="2" t="s">
        <v>13</v>
      </c>
      <c r="F9650" s="2" t="s">
        <v>184</v>
      </c>
      <c r="G9650" s="2">
        <v>0</v>
      </c>
      <c r="H9650" s="2">
        <v>0</v>
      </c>
      <c r="I9650" s="2">
        <v>0.13</v>
      </c>
      <c r="J9650" s="2">
        <v>0</v>
      </c>
      <c r="K9650" s="2">
        <v>0.13</v>
      </c>
    </row>
    <row r="9651" spans="1:11" x14ac:dyDescent="0.25">
      <c r="A9651" s="3">
        <v>9651</v>
      </c>
      <c r="B9651" s="3" t="s">
        <v>6998</v>
      </c>
      <c r="C9651" s="3" t="s">
        <v>113</v>
      </c>
      <c r="D9651" s="3">
        <v>2003</v>
      </c>
      <c r="E9651" s="3" t="s">
        <v>31</v>
      </c>
      <c r="F9651" s="3" t="s">
        <v>196</v>
      </c>
      <c r="G9651" s="3">
        <v>0.09</v>
      </c>
      <c r="H9651" s="3">
        <v>0.03</v>
      </c>
      <c r="I9651" s="3">
        <v>0</v>
      </c>
      <c r="J9651" s="3">
        <v>0</v>
      </c>
      <c r="K9651" s="3">
        <v>0.13</v>
      </c>
    </row>
    <row r="9652" spans="1:11" x14ac:dyDescent="0.25">
      <c r="A9652" s="2">
        <v>9652</v>
      </c>
      <c r="B9652" s="2" t="s">
        <v>5855</v>
      </c>
      <c r="C9652" s="2" t="s">
        <v>39</v>
      </c>
      <c r="D9652" s="2">
        <v>2009</v>
      </c>
      <c r="E9652" s="2" t="s">
        <v>31</v>
      </c>
      <c r="F9652" s="2" t="s">
        <v>61</v>
      </c>
      <c r="G9652" s="2">
        <v>0.12</v>
      </c>
      <c r="H9652" s="2">
        <v>0</v>
      </c>
      <c r="I9652" s="2">
        <v>0</v>
      </c>
      <c r="J9652" s="2">
        <v>0.01</v>
      </c>
      <c r="K9652" s="2">
        <v>0.13</v>
      </c>
    </row>
    <row r="9653" spans="1:11" x14ac:dyDescent="0.25">
      <c r="A9653" s="3">
        <v>9653</v>
      </c>
      <c r="B9653" s="3" t="s">
        <v>6999</v>
      </c>
      <c r="C9653" s="3" t="s">
        <v>130</v>
      </c>
      <c r="D9653" s="3">
        <v>2008</v>
      </c>
      <c r="E9653" s="3" t="s">
        <v>22</v>
      </c>
      <c r="F9653" s="3" t="s">
        <v>3917</v>
      </c>
      <c r="G9653" s="3">
        <v>0.1</v>
      </c>
      <c r="H9653" s="3">
        <v>0</v>
      </c>
      <c r="I9653" s="3">
        <v>0.01</v>
      </c>
      <c r="J9653" s="3">
        <v>0.01</v>
      </c>
      <c r="K9653" s="3">
        <v>0.13</v>
      </c>
    </row>
    <row r="9654" spans="1:11" x14ac:dyDescent="0.2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25">
      <c r="A9655" s="3">
        <v>9655</v>
      </c>
      <c r="B9655" s="3" t="s">
        <v>7001</v>
      </c>
      <c r="C9655" s="3" t="s">
        <v>42</v>
      </c>
      <c r="D9655" s="3">
        <v>2011</v>
      </c>
      <c r="E9655" s="3" t="s">
        <v>72</v>
      </c>
      <c r="F9655" s="3" t="s">
        <v>159</v>
      </c>
      <c r="G9655" s="3">
        <v>0.06</v>
      </c>
      <c r="H9655" s="3">
        <v>0.04</v>
      </c>
      <c r="I9655" s="3">
        <v>0</v>
      </c>
      <c r="J9655" s="3">
        <v>0.02</v>
      </c>
      <c r="K9655" s="3">
        <v>0.13</v>
      </c>
    </row>
    <row r="9656" spans="1:11" x14ac:dyDescent="0.25">
      <c r="A9656" s="2">
        <v>9656</v>
      </c>
      <c r="B9656" s="2" t="s">
        <v>7002</v>
      </c>
      <c r="C9656" s="2" t="s">
        <v>86</v>
      </c>
      <c r="D9656" s="2">
        <v>2002</v>
      </c>
      <c r="E9656" s="2" t="s">
        <v>13</v>
      </c>
      <c r="F9656" s="2" t="s">
        <v>184</v>
      </c>
      <c r="G9656" s="2">
        <v>0</v>
      </c>
      <c r="H9656" s="2">
        <v>0</v>
      </c>
      <c r="I9656" s="2">
        <v>0.12</v>
      </c>
      <c r="J9656" s="2">
        <v>0.01</v>
      </c>
      <c r="K9656" s="2">
        <v>0.13</v>
      </c>
    </row>
    <row r="9657" spans="1:11" x14ac:dyDescent="0.25">
      <c r="A9657" s="3">
        <v>9657</v>
      </c>
      <c r="B9657" s="3" t="s">
        <v>6510</v>
      </c>
      <c r="C9657" s="3" t="s">
        <v>12</v>
      </c>
      <c r="D9657" s="3">
        <v>2007</v>
      </c>
      <c r="E9657" s="3" t="s">
        <v>31</v>
      </c>
      <c r="F9657" s="3" t="s">
        <v>260</v>
      </c>
      <c r="G9657" s="3">
        <v>0.11</v>
      </c>
      <c r="H9657" s="3">
        <v>0</v>
      </c>
      <c r="I9657" s="3">
        <v>0</v>
      </c>
      <c r="J9657" s="3">
        <v>0.01</v>
      </c>
      <c r="K9657" s="3">
        <v>0.13</v>
      </c>
    </row>
    <row r="9658" spans="1:11" x14ac:dyDescent="0.2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25">
      <c r="A9659" s="3">
        <v>9659</v>
      </c>
      <c r="B9659" s="3" t="s">
        <v>7004</v>
      </c>
      <c r="C9659" s="3" t="s">
        <v>26</v>
      </c>
      <c r="D9659" s="3">
        <v>2007</v>
      </c>
      <c r="E9659" s="3" t="s">
        <v>33</v>
      </c>
      <c r="F9659" s="3" t="s">
        <v>6158</v>
      </c>
      <c r="G9659" s="3">
        <v>0.09</v>
      </c>
      <c r="H9659" s="3">
        <v>0.02</v>
      </c>
      <c r="I9659" s="3">
        <v>0</v>
      </c>
      <c r="J9659" s="3">
        <v>0.01</v>
      </c>
      <c r="K9659" s="3">
        <v>0.13</v>
      </c>
    </row>
    <row r="9660" spans="1:11" x14ac:dyDescent="0.25">
      <c r="A9660" s="2">
        <v>9660</v>
      </c>
      <c r="B9660" s="2" t="s">
        <v>7005</v>
      </c>
      <c r="C9660" s="2" t="s">
        <v>55</v>
      </c>
      <c r="D9660" s="2">
        <v>2003</v>
      </c>
      <c r="E9660" s="2" t="s">
        <v>18</v>
      </c>
      <c r="F9660" s="2" t="s">
        <v>385</v>
      </c>
      <c r="G9660" s="2">
        <v>0.09</v>
      </c>
      <c r="H9660" s="2">
        <v>0.03</v>
      </c>
      <c r="I9660" s="2">
        <v>0</v>
      </c>
      <c r="J9660" s="2">
        <v>0</v>
      </c>
      <c r="K9660" s="2">
        <v>0.12</v>
      </c>
    </row>
    <row r="9661" spans="1:11" x14ac:dyDescent="0.25">
      <c r="A9661" s="3">
        <v>9661</v>
      </c>
      <c r="B9661" s="3" t="s">
        <v>7006</v>
      </c>
      <c r="C9661" s="3" t="s">
        <v>834</v>
      </c>
      <c r="D9661" s="3">
        <v>1997</v>
      </c>
      <c r="E9661" s="3" t="s">
        <v>2</v>
      </c>
      <c r="F9661" s="3" t="s">
        <v>121</v>
      </c>
      <c r="G9661" s="3">
        <v>0</v>
      </c>
      <c r="H9661" s="3">
        <v>0</v>
      </c>
      <c r="I9661" s="3">
        <v>0.12</v>
      </c>
      <c r="J9661" s="3">
        <v>0</v>
      </c>
      <c r="K9661" s="3">
        <v>0.12</v>
      </c>
    </row>
    <row r="9662" spans="1:11" x14ac:dyDescent="0.25">
      <c r="A9662" s="2">
        <v>9662</v>
      </c>
      <c r="B9662" s="2" t="s">
        <v>7007</v>
      </c>
      <c r="C9662" s="2" t="s">
        <v>130</v>
      </c>
      <c r="D9662" s="2">
        <v>2012</v>
      </c>
      <c r="E9662" s="2" t="s">
        <v>22</v>
      </c>
      <c r="F9662" s="2" t="s">
        <v>296</v>
      </c>
      <c r="G9662" s="2">
        <v>0</v>
      </c>
      <c r="H9662" s="2">
        <v>0</v>
      </c>
      <c r="I9662" s="2">
        <v>0.12</v>
      </c>
      <c r="J9662" s="2">
        <v>0</v>
      </c>
      <c r="K9662" s="2">
        <v>0.12</v>
      </c>
    </row>
    <row r="9663" spans="1:11" x14ac:dyDescent="0.25">
      <c r="A9663" s="3">
        <v>9663</v>
      </c>
      <c r="B9663" s="3" t="s">
        <v>7008</v>
      </c>
      <c r="C9663" s="3" t="s">
        <v>12</v>
      </c>
      <c r="D9663" s="3">
        <v>2008</v>
      </c>
      <c r="E9663" s="3" t="s">
        <v>43</v>
      </c>
      <c r="F9663" s="3" t="s">
        <v>110</v>
      </c>
      <c r="G9663" s="3">
        <v>0.11</v>
      </c>
      <c r="H9663" s="3">
        <v>0.01</v>
      </c>
      <c r="I9663" s="3">
        <v>0</v>
      </c>
      <c r="J9663" s="3">
        <v>0.01</v>
      </c>
      <c r="K9663" s="3">
        <v>0.12</v>
      </c>
    </row>
    <row r="9664" spans="1:11" x14ac:dyDescent="0.2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2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2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25">
      <c r="A9667" s="3">
        <v>9667</v>
      </c>
      <c r="B9667" s="3" t="s">
        <v>6050</v>
      </c>
      <c r="C9667" s="3" t="s">
        <v>55</v>
      </c>
      <c r="D9667" s="3">
        <v>2001</v>
      </c>
      <c r="E9667" s="3" t="s">
        <v>2</v>
      </c>
      <c r="F9667" s="3" t="s">
        <v>385</v>
      </c>
      <c r="G9667" s="3">
        <v>0.09</v>
      </c>
      <c r="H9667" s="3">
        <v>0.03</v>
      </c>
      <c r="I9667" s="3">
        <v>0</v>
      </c>
      <c r="J9667" s="3">
        <v>0</v>
      </c>
      <c r="K9667" s="3">
        <v>0.12</v>
      </c>
    </row>
    <row r="9668" spans="1:11" x14ac:dyDescent="0.25">
      <c r="A9668" s="2">
        <v>9668</v>
      </c>
      <c r="B9668" s="2" t="s">
        <v>7012</v>
      </c>
      <c r="C9668" s="2" t="s">
        <v>834</v>
      </c>
      <c r="D9668" s="2">
        <v>1998</v>
      </c>
      <c r="E9668" s="2" t="s">
        <v>13</v>
      </c>
      <c r="F9668" s="2" t="s">
        <v>121</v>
      </c>
      <c r="G9668" s="2">
        <v>0</v>
      </c>
      <c r="H9668" s="2">
        <v>0</v>
      </c>
      <c r="I9668" s="2">
        <v>0.12</v>
      </c>
      <c r="J9668" s="2">
        <v>0</v>
      </c>
      <c r="K9668" s="2">
        <v>0.12</v>
      </c>
    </row>
    <row r="9669" spans="1:11" x14ac:dyDescent="0.25">
      <c r="A9669" s="3">
        <v>9669</v>
      </c>
      <c r="B9669" s="3" t="s">
        <v>7013</v>
      </c>
      <c r="C9669" s="3" t="s">
        <v>26</v>
      </c>
      <c r="D9669" s="4" t="s">
        <v>225</v>
      </c>
      <c r="E9669" s="3" t="s">
        <v>33</v>
      </c>
      <c r="F9669" s="3" t="s">
        <v>878</v>
      </c>
      <c r="G9669" s="3">
        <v>0.12</v>
      </c>
      <c r="H9669" s="3">
        <v>0</v>
      </c>
      <c r="I9669" s="3">
        <v>0</v>
      </c>
      <c r="J9669" s="3">
        <v>0.01</v>
      </c>
      <c r="K9669" s="3">
        <v>0.12</v>
      </c>
    </row>
    <row r="9670" spans="1:11" x14ac:dyDescent="0.25">
      <c r="A9670" s="2">
        <v>9670</v>
      </c>
      <c r="B9670" s="2" t="s">
        <v>6549</v>
      </c>
      <c r="C9670" s="2" t="s">
        <v>12</v>
      </c>
      <c r="D9670" s="2">
        <v>2009</v>
      </c>
      <c r="E9670" s="2" t="s">
        <v>2</v>
      </c>
      <c r="F9670" s="2" t="s">
        <v>206</v>
      </c>
      <c r="G9670" s="2">
        <v>0.11</v>
      </c>
      <c r="H9670" s="2">
        <v>0</v>
      </c>
      <c r="I9670" s="2">
        <v>0</v>
      </c>
      <c r="J9670" s="2">
        <v>0.01</v>
      </c>
      <c r="K9670" s="2">
        <v>0.12</v>
      </c>
    </row>
    <row r="9671" spans="1:11" x14ac:dyDescent="0.25">
      <c r="A9671" s="3">
        <v>9671</v>
      </c>
      <c r="B9671" s="3" t="s">
        <v>7014</v>
      </c>
      <c r="C9671" s="3" t="s">
        <v>834</v>
      </c>
      <c r="D9671" s="3">
        <v>1995</v>
      </c>
      <c r="E9671" s="3" t="s">
        <v>18</v>
      </c>
      <c r="F9671" s="3" t="s">
        <v>1249</v>
      </c>
      <c r="G9671" s="3">
        <v>0</v>
      </c>
      <c r="H9671" s="3">
        <v>0</v>
      </c>
      <c r="I9671" s="3">
        <v>0.12</v>
      </c>
      <c r="J9671" s="3">
        <v>0</v>
      </c>
      <c r="K9671" s="3">
        <v>0.12</v>
      </c>
    </row>
    <row r="9672" spans="1:11" x14ac:dyDescent="0.25">
      <c r="A9672" s="2">
        <v>9672</v>
      </c>
      <c r="B9672" s="2" t="s">
        <v>7015</v>
      </c>
      <c r="C9672" s="2" t="s">
        <v>42</v>
      </c>
      <c r="D9672" s="2">
        <v>2006</v>
      </c>
      <c r="E9672" s="2" t="s">
        <v>13</v>
      </c>
      <c r="F9672" s="2" t="s">
        <v>44</v>
      </c>
      <c r="G9672" s="2">
        <v>0.11</v>
      </c>
      <c r="H9672" s="2">
        <v>0</v>
      </c>
      <c r="I9672" s="2">
        <v>0</v>
      </c>
      <c r="J9672" s="2">
        <v>0.01</v>
      </c>
      <c r="K9672" s="2">
        <v>0.12</v>
      </c>
    </row>
    <row r="9673" spans="1:11" x14ac:dyDescent="0.25">
      <c r="A9673" s="3">
        <v>9673</v>
      </c>
      <c r="B9673" s="3" t="s">
        <v>242</v>
      </c>
      <c r="C9673" s="3" t="s">
        <v>42</v>
      </c>
      <c r="D9673" s="3">
        <v>2006</v>
      </c>
      <c r="E9673" s="3" t="s">
        <v>43</v>
      </c>
      <c r="F9673" s="3" t="s">
        <v>176</v>
      </c>
      <c r="G9673" s="3">
        <v>0</v>
      </c>
      <c r="H9673" s="3">
        <v>0</v>
      </c>
      <c r="I9673" s="3">
        <v>0.12</v>
      </c>
      <c r="J9673" s="3">
        <v>0</v>
      </c>
      <c r="K9673" s="3">
        <v>0.12</v>
      </c>
    </row>
    <row r="9674" spans="1:11" x14ac:dyDescent="0.25">
      <c r="A9674" s="2">
        <v>9674</v>
      </c>
      <c r="B9674" s="2" t="s">
        <v>7016</v>
      </c>
      <c r="C9674" s="2" t="s">
        <v>634</v>
      </c>
      <c r="D9674" s="2">
        <v>2001</v>
      </c>
      <c r="E9674" s="2" t="s">
        <v>72</v>
      </c>
      <c r="F9674" s="2" t="s">
        <v>176</v>
      </c>
      <c r="G9674" s="2">
        <v>0</v>
      </c>
      <c r="H9674" s="2">
        <v>0</v>
      </c>
      <c r="I9674" s="2">
        <v>0.12</v>
      </c>
      <c r="J9674" s="2">
        <v>0</v>
      </c>
      <c r="K9674" s="2">
        <v>0.12</v>
      </c>
    </row>
    <row r="9675" spans="1:11" x14ac:dyDescent="0.2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25">
      <c r="A9676" s="2">
        <v>9676</v>
      </c>
      <c r="B9676" s="2" t="s">
        <v>7018</v>
      </c>
      <c r="C9676" s="2" t="s">
        <v>39</v>
      </c>
      <c r="D9676" s="2">
        <v>2008</v>
      </c>
      <c r="E9676" s="2" t="s">
        <v>18</v>
      </c>
      <c r="F9676" s="2" t="s">
        <v>61</v>
      </c>
      <c r="G9676" s="2">
        <v>0.11</v>
      </c>
      <c r="H9676" s="2">
        <v>0.01</v>
      </c>
      <c r="I9676" s="2">
        <v>0</v>
      </c>
      <c r="J9676" s="2">
        <v>0.01</v>
      </c>
      <c r="K9676" s="2">
        <v>0.12</v>
      </c>
    </row>
    <row r="9677" spans="1:11" x14ac:dyDescent="0.25">
      <c r="A9677" s="3">
        <v>9677</v>
      </c>
      <c r="B9677" s="3" t="s">
        <v>2509</v>
      </c>
      <c r="C9677" s="3" t="s">
        <v>42</v>
      </c>
      <c r="D9677" s="3">
        <v>2010</v>
      </c>
      <c r="E9677" s="3" t="s">
        <v>28</v>
      </c>
      <c r="F9677" s="3" t="s">
        <v>451</v>
      </c>
      <c r="G9677" s="3">
        <v>0.1</v>
      </c>
      <c r="H9677" s="3">
        <v>0.01</v>
      </c>
      <c r="I9677" s="3">
        <v>0</v>
      </c>
      <c r="J9677" s="3">
        <v>0.01</v>
      </c>
      <c r="K9677" s="3">
        <v>0.12</v>
      </c>
    </row>
    <row r="9678" spans="1:11" x14ac:dyDescent="0.25">
      <c r="A9678" s="2">
        <v>9678</v>
      </c>
      <c r="B9678" s="2" t="s">
        <v>1669</v>
      </c>
      <c r="C9678" s="2" t="s">
        <v>118</v>
      </c>
      <c r="D9678" s="2">
        <v>2012</v>
      </c>
      <c r="E9678" s="2" t="s">
        <v>43</v>
      </c>
      <c r="F9678" s="2" t="s">
        <v>192</v>
      </c>
      <c r="G9678" s="2">
        <v>0.06</v>
      </c>
      <c r="H9678" s="2">
        <v>0.05</v>
      </c>
      <c r="I9678" s="2">
        <v>0</v>
      </c>
      <c r="J9678" s="2">
        <v>0.02</v>
      </c>
      <c r="K9678" s="2">
        <v>0.12</v>
      </c>
    </row>
    <row r="9679" spans="1:11" x14ac:dyDescent="0.25">
      <c r="A9679" s="3">
        <v>9679</v>
      </c>
      <c r="B9679" s="3" t="s">
        <v>5935</v>
      </c>
      <c r="C9679" s="3" t="s">
        <v>147</v>
      </c>
      <c r="D9679" s="3">
        <v>2004</v>
      </c>
      <c r="E9679" s="3" t="s">
        <v>22</v>
      </c>
      <c r="F9679" s="3" t="s">
        <v>176</v>
      </c>
      <c r="G9679" s="3">
        <v>0.1</v>
      </c>
      <c r="H9679" s="3">
        <v>0.02</v>
      </c>
      <c r="I9679" s="3">
        <v>0</v>
      </c>
      <c r="J9679" s="3">
        <v>0</v>
      </c>
      <c r="K9679" s="3">
        <v>0.12</v>
      </c>
    </row>
    <row r="9680" spans="1:11" x14ac:dyDescent="0.25">
      <c r="A9680" s="2">
        <v>9680</v>
      </c>
      <c r="B9680" s="2" t="s">
        <v>3682</v>
      </c>
      <c r="C9680" s="2" t="s">
        <v>130</v>
      </c>
      <c r="D9680" s="2">
        <v>2007</v>
      </c>
      <c r="E9680" s="2" t="s">
        <v>24</v>
      </c>
      <c r="F9680" s="2" t="s">
        <v>223</v>
      </c>
      <c r="G9680" s="2">
        <v>0.11</v>
      </c>
      <c r="H9680" s="2">
        <v>0</v>
      </c>
      <c r="I9680" s="2">
        <v>0</v>
      </c>
      <c r="J9680" s="2">
        <v>0.01</v>
      </c>
      <c r="K9680" s="2">
        <v>0.12</v>
      </c>
    </row>
    <row r="9681" spans="1:11" x14ac:dyDescent="0.25">
      <c r="A9681" s="3">
        <v>9681</v>
      </c>
      <c r="B9681" s="3" t="s">
        <v>7019</v>
      </c>
      <c r="C9681" s="3" t="s">
        <v>42</v>
      </c>
      <c r="D9681" s="3">
        <v>2011</v>
      </c>
      <c r="E9681" s="3" t="s">
        <v>13</v>
      </c>
      <c r="F9681" s="3" t="s">
        <v>59</v>
      </c>
      <c r="G9681" s="3">
        <v>0</v>
      </c>
      <c r="H9681" s="3">
        <v>0.1</v>
      </c>
      <c r="I9681" s="3">
        <v>0</v>
      </c>
      <c r="J9681" s="3">
        <v>0.03</v>
      </c>
      <c r="K9681" s="3">
        <v>0.12</v>
      </c>
    </row>
    <row r="9682" spans="1:11" x14ac:dyDescent="0.2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25">
      <c r="A9683" s="3">
        <v>9683</v>
      </c>
      <c r="B9683" s="3" t="s">
        <v>7020</v>
      </c>
      <c r="C9683" s="3" t="s">
        <v>46</v>
      </c>
      <c r="D9683" s="3">
        <v>2003</v>
      </c>
      <c r="E9683" s="3" t="s">
        <v>212</v>
      </c>
      <c r="F9683" s="3" t="s">
        <v>121</v>
      </c>
      <c r="G9683" s="3">
        <v>0.06</v>
      </c>
      <c r="H9683" s="3">
        <v>0.05</v>
      </c>
      <c r="I9683" s="3">
        <v>0</v>
      </c>
      <c r="J9683" s="3">
        <v>0.02</v>
      </c>
      <c r="K9683" s="3">
        <v>0.12</v>
      </c>
    </row>
    <row r="9684" spans="1:11" x14ac:dyDescent="0.25">
      <c r="A9684" s="2">
        <v>9684</v>
      </c>
      <c r="B9684" s="2" t="s">
        <v>7021</v>
      </c>
      <c r="C9684" s="2" t="s">
        <v>86</v>
      </c>
      <c r="D9684" s="2">
        <v>1997</v>
      </c>
      <c r="E9684" s="2" t="s">
        <v>83</v>
      </c>
      <c r="F9684" s="2" t="s">
        <v>3735</v>
      </c>
      <c r="G9684" s="2">
        <v>0</v>
      </c>
      <c r="H9684" s="2">
        <v>0</v>
      </c>
      <c r="I9684" s="2">
        <v>0.12</v>
      </c>
      <c r="J9684" s="2">
        <v>0.01</v>
      </c>
      <c r="K9684" s="2">
        <v>0.12</v>
      </c>
    </row>
    <row r="9685" spans="1:11" x14ac:dyDescent="0.25">
      <c r="A9685" s="3">
        <v>9685</v>
      </c>
      <c r="B9685" s="3" t="s">
        <v>7022</v>
      </c>
      <c r="C9685" s="3" t="s">
        <v>693</v>
      </c>
      <c r="D9685" s="3">
        <v>2012</v>
      </c>
      <c r="E9685" s="3" t="s">
        <v>43</v>
      </c>
      <c r="F9685" s="3" t="s">
        <v>296</v>
      </c>
      <c r="G9685" s="3">
        <v>0</v>
      </c>
      <c r="H9685" s="3">
        <v>0</v>
      </c>
      <c r="I9685" s="3">
        <v>0.12</v>
      </c>
      <c r="J9685" s="3">
        <v>0</v>
      </c>
      <c r="K9685" s="3">
        <v>0.12</v>
      </c>
    </row>
    <row r="9686" spans="1:11" x14ac:dyDescent="0.25">
      <c r="A9686" s="2">
        <v>9686</v>
      </c>
      <c r="B9686" s="2" t="s">
        <v>7023</v>
      </c>
      <c r="C9686" s="2" t="s">
        <v>26</v>
      </c>
      <c r="D9686" s="2">
        <v>2007</v>
      </c>
      <c r="E9686" s="2" t="s">
        <v>43</v>
      </c>
      <c r="F9686" s="2" t="s">
        <v>128</v>
      </c>
      <c r="G9686" s="2">
        <v>0.11</v>
      </c>
      <c r="H9686" s="2">
        <v>0</v>
      </c>
      <c r="I9686" s="2">
        <v>0</v>
      </c>
      <c r="J9686" s="2">
        <v>0.01</v>
      </c>
      <c r="K9686" s="2">
        <v>0.12</v>
      </c>
    </row>
    <row r="9687" spans="1:11" x14ac:dyDescent="0.25">
      <c r="A9687" s="3">
        <v>9687</v>
      </c>
      <c r="B9687" s="3" t="s">
        <v>7024</v>
      </c>
      <c r="C9687" s="3" t="s">
        <v>12</v>
      </c>
      <c r="D9687" s="3">
        <v>2007</v>
      </c>
      <c r="E9687" s="3" t="s">
        <v>212</v>
      </c>
      <c r="F9687" s="3" t="s">
        <v>107</v>
      </c>
      <c r="G9687" s="3">
        <v>0.11</v>
      </c>
      <c r="H9687" s="3">
        <v>0.01</v>
      </c>
      <c r="I9687" s="3">
        <v>0</v>
      </c>
      <c r="J9687" s="3">
        <v>0.01</v>
      </c>
      <c r="K9687" s="3">
        <v>0.12</v>
      </c>
    </row>
    <row r="9688" spans="1:11" x14ac:dyDescent="0.25">
      <c r="A9688" s="2">
        <v>9688</v>
      </c>
      <c r="B9688" s="2" t="s">
        <v>7025</v>
      </c>
      <c r="C9688" s="2" t="s">
        <v>26</v>
      </c>
      <c r="D9688" s="2">
        <v>2006</v>
      </c>
      <c r="E9688" s="2" t="s">
        <v>33</v>
      </c>
      <c r="F9688" s="2" t="s">
        <v>184</v>
      </c>
      <c r="G9688" s="2">
        <v>0</v>
      </c>
      <c r="H9688" s="2">
        <v>0</v>
      </c>
      <c r="I9688" s="2">
        <v>0.12</v>
      </c>
      <c r="J9688" s="2">
        <v>0</v>
      </c>
      <c r="K9688" s="2">
        <v>0.12</v>
      </c>
    </row>
    <row r="9689" spans="1:11" x14ac:dyDescent="0.2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25">
      <c r="A9690" s="2">
        <v>9690</v>
      </c>
      <c r="B9690" s="2" t="s">
        <v>7027</v>
      </c>
      <c r="C9690" s="2" t="s">
        <v>26</v>
      </c>
      <c r="D9690" s="2">
        <v>2006</v>
      </c>
      <c r="E9690" s="2" t="s">
        <v>33</v>
      </c>
      <c r="F9690" s="2" t="s">
        <v>7028</v>
      </c>
      <c r="G9690" s="2">
        <v>0</v>
      </c>
      <c r="H9690" s="2">
        <v>0</v>
      </c>
      <c r="I9690" s="2">
        <v>0.12</v>
      </c>
      <c r="J9690" s="2">
        <v>0</v>
      </c>
      <c r="K9690" s="2">
        <v>0.12</v>
      </c>
    </row>
    <row r="9691" spans="1:11" x14ac:dyDescent="0.25">
      <c r="A9691" s="3">
        <v>9691</v>
      </c>
      <c r="B9691" s="3" t="s">
        <v>7029</v>
      </c>
      <c r="C9691" s="3" t="s">
        <v>12</v>
      </c>
      <c r="D9691" s="3">
        <v>2008</v>
      </c>
      <c r="E9691" s="3" t="s">
        <v>43</v>
      </c>
      <c r="F9691" s="3" t="s">
        <v>6014</v>
      </c>
      <c r="G9691" s="3">
        <v>0.12</v>
      </c>
      <c r="H9691" s="3">
        <v>0</v>
      </c>
      <c r="I9691" s="3">
        <v>0</v>
      </c>
      <c r="J9691" s="3">
        <v>0.01</v>
      </c>
      <c r="K9691" s="3">
        <v>0.12</v>
      </c>
    </row>
    <row r="9692" spans="1:11" x14ac:dyDescent="0.25">
      <c r="A9692" s="2">
        <v>9692</v>
      </c>
      <c r="B9692" s="2" t="s">
        <v>7030</v>
      </c>
      <c r="C9692" s="2" t="s">
        <v>55</v>
      </c>
      <c r="D9692" s="2">
        <v>2002</v>
      </c>
      <c r="E9692" s="2" t="s">
        <v>43</v>
      </c>
      <c r="F9692" s="2" t="s">
        <v>110</v>
      </c>
      <c r="G9692" s="2">
        <v>0.09</v>
      </c>
      <c r="H9692" s="2">
        <v>0.03</v>
      </c>
      <c r="I9692" s="2">
        <v>0</v>
      </c>
      <c r="J9692" s="2">
        <v>0</v>
      </c>
      <c r="K9692" s="2">
        <v>0.12</v>
      </c>
    </row>
    <row r="9693" spans="1:11" x14ac:dyDescent="0.25">
      <c r="A9693" s="3">
        <v>9693</v>
      </c>
      <c r="B9693" s="3" t="s">
        <v>7031</v>
      </c>
      <c r="C9693" s="3" t="s">
        <v>42</v>
      </c>
      <c r="D9693" s="3">
        <v>2011</v>
      </c>
      <c r="E9693" s="3" t="s">
        <v>43</v>
      </c>
      <c r="F9693" s="3" t="s">
        <v>92</v>
      </c>
      <c r="G9693" s="3">
        <v>0</v>
      </c>
      <c r="H9693" s="3">
        <v>0.1</v>
      </c>
      <c r="I9693" s="3">
        <v>0</v>
      </c>
      <c r="J9693" s="3">
        <v>0.03</v>
      </c>
      <c r="K9693" s="3">
        <v>0.12</v>
      </c>
    </row>
    <row r="9694" spans="1:11" x14ac:dyDescent="0.25">
      <c r="A9694" s="2">
        <v>9694</v>
      </c>
      <c r="B9694" s="2" t="s">
        <v>5470</v>
      </c>
      <c r="C9694" s="2" t="s">
        <v>39</v>
      </c>
      <c r="D9694" s="5" t="s">
        <v>225</v>
      </c>
      <c r="E9694" s="2" t="s">
        <v>18</v>
      </c>
      <c r="F9694" s="2" t="s">
        <v>3777</v>
      </c>
      <c r="G9694" s="2">
        <v>0</v>
      </c>
      <c r="H9694" s="2">
        <v>0.1</v>
      </c>
      <c r="I9694" s="2">
        <v>0</v>
      </c>
      <c r="J9694" s="2">
        <v>0.02</v>
      </c>
      <c r="K9694" s="2">
        <v>0.12</v>
      </c>
    </row>
    <row r="9695" spans="1:11" x14ac:dyDescent="0.25">
      <c r="A9695" s="3">
        <v>9695</v>
      </c>
      <c r="B9695" s="3" t="s">
        <v>7032</v>
      </c>
      <c r="C9695" s="3" t="s">
        <v>834</v>
      </c>
      <c r="D9695" s="3">
        <v>1996</v>
      </c>
      <c r="E9695" s="3" t="s">
        <v>72</v>
      </c>
      <c r="F9695" s="3" t="s">
        <v>3735</v>
      </c>
      <c r="G9695" s="3">
        <v>0</v>
      </c>
      <c r="H9695" s="3">
        <v>0</v>
      </c>
      <c r="I9695" s="3">
        <v>0.12</v>
      </c>
      <c r="J9695" s="3">
        <v>0</v>
      </c>
      <c r="K9695" s="3">
        <v>0.12</v>
      </c>
    </row>
    <row r="9696" spans="1:11" x14ac:dyDescent="0.25">
      <c r="A9696" s="2">
        <v>9696</v>
      </c>
      <c r="B9696" s="2" t="s">
        <v>7033</v>
      </c>
      <c r="C9696" s="2" t="s">
        <v>39</v>
      </c>
      <c r="D9696" s="2">
        <v>2011</v>
      </c>
      <c r="E9696" s="2" t="s">
        <v>31</v>
      </c>
      <c r="F9696" s="2" t="s">
        <v>159</v>
      </c>
      <c r="G9696" s="2">
        <v>0.09</v>
      </c>
      <c r="H9696" s="2">
        <v>0.02</v>
      </c>
      <c r="I9696" s="2">
        <v>0</v>
      </c>
      <c r="J9696" s="2">
        <v>0.01</v>
      </c>
      <c r="K9696" s="2">
        <v>0.12</v>
      </c>
    </row>
    <row r="9697" spans="1:11" x14ac:dyDescent="0.25">
      <c r="A9697" s="3">
        <v>9697</v>
      </c>
      <c r="B9697" s="3" t="s">
        <v>7034</v>
      </c>
      <c r="C9697" s="3" t="s">
        <v>46</v>
      </c>
      <c r="D9697" s="3">
        <v>2002</v>
      </c>
      <c r="E9697" s="3" t="s">
        <v>83</v>
      </c>
      <c r="F9697" s="3" t="s">
        <v>1298</v>
      </c>
      <c r="G9697" s="3">
        <v>0.06</v>
      </c>
      <c r="H9697" s="3">
        <v>0.05</v>
      </c>
      <c r="I9697" s="3">
        <v>0</v>
      </c>
      <c r="J9697" s="3">
        <v>0.02</v>
      </c>
      <c r="K9697" s="3">
        <v>0.12</v>
      </c>
    </row>
    <row r="9698" spans="1:11" x14ac:dyDescent="0.25">
      <c r="A9698" s="2">
        <v>9698</v>
      </c>
      <c r="B9698" s="2" t="s">
        <v>7035</v>
      </c>
      <c r="C9698" s="2" t="s">
        <v>130</v>
      </c>
      <c r="D9698" s="2">
        <v>2006</v>
      </c>
      <c r="E9698" s="2" t="s">
        <v>43</v>
      </c>
      <c r="F9698" s="2" t="s">
        <v>296</v>
      </c>
      <c r="G9698" s="2">
        <v>0</v>
      </c>
      <c r="H9698" s="2">
        <v>0</v>
      </c>
      <c r="I9698" s="2">
        <v>0.12</v>
      </c>
      <c r="J9698" s="2">
        <v>0</v>
      </c>
      <c r="K9698" s="2">
        <v>0.12</v>
      </c>
    </row>
    <row r="9699" spans="1:11" x14ac:dyDescent="0.25">
      <c r="A9699" s="3">
        <v>9699</v>
      </c>
      <c r="B9699" s="3" t="s">
        <v>7036</v>
      </c>
      <c r="C9699" s="3" t="s">
        <v>12</v>
      </c>
      <c r="D9699" s="3">
        <v>2009</v>
      </c>
      <c r="E9699" s="3" t="s">
        <v>24</v>
      </c>
      <c r="F9699" s="3" t="s">
        <v>1137</v>
      </c>
      <c r="G9699" s="3">
        <v>0.11</v>
      </c>
      <c r="H9699" s="3">
        <v>0</v>
      </c>
      <c r="I9699" s="3">
        <v>0</v>
      </c>
      <c r="J9699" s="3">
        <v>0.01</v>
      </c>
      <c r="K9699" s="3">
        <v>0.12</v>
      </c>
    </row>
    <row r="9700" spans="1:11" x14ac:dyDescent="0.25">
      <c r="A9700" s="2">
        <v>9700</v>
      </c>
      <c r="B9700" s="2" t="s">
        <v>7037</v>
      </c>
      <c r="C9700" s="2" t="s">
        <v>86</v>
      </c>
      <c r="D9700" s="2">
        <v>1999</v>
      </c>
      <c r="E9700" s="2" t="s">
        <v>72</v>
      </c>
      <c r="F9700" s="2" t="s">
        <v>3735</v>
      </c>
      <c r="G9700" s="2">
        <v>0</v>
      </c>
      <c r="H9700" s="2">
        <v>0</v>
      </c>
      <c r="I9700" s="2">
        <v>0.12</v>
      </c>
      <c r="J9700" s="2">
        <v>0.01</v>
      </c>
      <c r="K9700" s="2">
        <v>0.12</v>
      </c>
    </row>
    <row r="9701" spans="1:11" x14ac:dyDescent="0.25">
      <c r="A9701" s="3">
        <v>9701</v>
      </c>
      <c r="B9701" s="3" t="s">
        <v>1232</v>
      </c>
      <c r="C9701" s="3" t="s">
        <v>147</v>
      </c>
      <c r="D9701" s="3">
        <v>2004</v>
      </c>
      <c r="E9701" s="3" t="s">
        <v>18</v>
      </c>
      <c r="F9701" s="3" t="s">
        <v>110</v>
      </c>
      <c r="G9701" s="3">
        <v>0.1</v>
      </c>
      <c r="H9701" s="3">
        <v>0.02</v>
      </c>
      <c r="I9701" s="3">
        <v>0</v>
      </c>
      <c r="J9701" s="3">
        <v>0</v>
      </c>
      <c r="K9701" s="3">
        <v>0.12</v>
      </c>
    </row>
    <row r="9702" spans="1:11" x14ac:dyDescent="0.2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25">
      <c r="A9703" s="3">
        <v>9703</v>
      </c>
      <c r="B9703" s="3" t="s">
        <v>7038</v>
      </c>
      <c r="C9703" s="3" t="s">
        <v>46</v>
      </c>
      <c r="D9703" s="3">
        <v>2008</v>
      </c>
      <c r="E9703" s="3" t="s">
        <v>28</v>
      </c>
      <c r="F9703" s="3" t="s">
        <v>971</v>
      </c>
      <c r="G9703" s="3">
        <v>0</v>
      </c>
      <c r="H9703" s="3">
        <v>0</v>
      </c>
      <c r="I9703" s="3">
        <v>0.12</v>
      </c>
      <c r="J9703" s="3">
        <v>0</v>
      </c>
      <c r="K9703" s="3">
        <v>0.12</v>
      </c>
    </row>
    <row r="9704" spans="1:11" x14ac:dyDescent="0.25">
      <c r="A9704" s="2">
        <v>9704</v>
      </c>
      <c r="B9704" s="2" t="s">
        <v>7039</v>
      </c>
      <c r="C9704" s="2" t="s">
        <v>46</v>
      </c>
      <c r="D9704" s="2">
        <v>2001</v>
      </c>
      <c r="E9704" s="2" t="s">
        <v>72</v>
      </c>
      <c r="F9704" s="2" t="s">
        <v>1760</v>
      </c>
      <c r="G9704" s="2">
        <v>0.06</v>
      </c>
      <c r="H9704" s="2">
        <v>0.05</v>
      </c>
      <c r="I9704" s="2">
        <v>0</v>
      </c>
      <c r="J9704" s="2">
        <v>0.02</v>
      </c>
      <c r="K9704" s="2">
        <v>0.12</v>
      </c>
    </row>
    <row r="9705" spans="1:11" x14ac:dyDescent="0.25">
      <c r="A9705" s="3">
        <v>9705</v>
      </c>
      <c r="B9705" s="3" t="s">
        <v>7040</v>
      </c>
      <c r="C9705" s="3" t="s">
        <v>12</v>
      </c>
      <c r="D9705" s="3">
        <v>2010</v>
      </c>
      <c r="E9705" s="3" t="s">
        <v>13</v>
      </c>
      <c r="F9705" s="3" t="s">
        <v>1137</v>
      </c>
      <c r="G9705" s="3">
        <v>0.12</v>
      </c>
      <c r="H9705" s="3">
        <v>0</v>
      </c>
      <c r="I9705" s="3">
        <v>0</v>
      </c>
      <c r="J9705" s="3">
        <v>0.01</v>
      </c>
      <c r="K9705" s="3">
        <v>0.12</v>
      </c>
    </row>
    <row r="9706" spans="1:11" x14ac:dyDescent="0.25">
      <c r="A9706" s="2">
        <v>9706</v>
      </c>
      <c r="B9706" s="2" t="s">
        <v>2393</v>
      </c>
      <c r="C9706" s="2" t="s">
        <v>693</v>
      </c>
      <c r="D9706" s="2">
        <v>2013</v>
      </c>
      <c r="E9706" s="2" t="s">
        <v>43</v>
      </c>
      <c r="F9706" s="2" t="s">
        <v>296</v>
      </c>
      <c r="G9706" s="2">
        <v>0</v>
      </c>
      <c r="H9706" s="2">
        <v>0</v>
      </c>
      <c r="I9706" s="2">
        <v>0.12</v>
      </c>
      <c r="J9706" s="2">
        <v>0</v>
      </c>
      <c r="K9706" s="2">
        <v>0.12</v>
      </c>
    </row>
    <row r="9707" spans="1:11" x14ac:dyDescent="0.25">
      <c r="A9707" s="3">
        <v>9707</v>
      </c>
      <c r="B9707" s="3" t="s">
        <v>1461</v>
      </c>
      <c r="C9707" s="3" t="s">
        <v>55</v>
      </c>
      <c r="D9707" s="3">
        <v>2002</v>
      </c>
      <c r="E9707" s="3" t="s">
        <v>13</v>
      </c>
      <c r="F9707" s="3" t="s">
        <v>110</v>
      </c>
      <c r="G9707" s="3">
        <v>0.09</v>
      </c>
      <c r="H9707" s="3">
        <v>0.03</v>
      </c>
      <c r="I9707" s="3">
        <v>0</v>
      </c>
      <c r="J9707" s="3">
        <v>0</v>
      </c>
      <c r="K9707" s="3">
        <v>0.12</v>
      </c>
    </row>
    <row r="9708" spans="1:11" x14ac:dyDescent="0.25">
      <c r="A9708" s="2">
        <v>9708</v>
      </c>
      <c r="B9708" s="2" t="s">
        <v>7041</v>
      </c>
      <c r="C9708" s="2" t="s">
        <v>46</v>
      </c>
      <c r="D9708" s="2">
        <v>2002</v>
      </c>
      <c r="E9708" s="2" t="s">
        <v>2</v>
      </c>
      <c r="F9708" s="2" t="s">
        <v>92</v>
      </c>
      <c r="G9708" s="2">
        <v>0.06</v>
      </c>
      <c r="H9708" s="2">
        <v>0.05</v>
      </c>
      <c r="I9708" s="2">
        <v>0</v>
      </c>
      <c r="J9708" s="2">
        <v>0.02</v>
      </c>
      <c r="K9708" s="2">
        <v>0.12</v>
      </c>
    </row>
    <row r="9709" spans="1:11" x14ac:dyDescent="0.25">
      <c r="A9709" s="3">
        <v>9709</v>
      </c>
      <c r="B9709" s="3" t="s">
        <v>7042</v>
      </c>
      <c r="C9709" s="3" t="s">
        <v>26</v>
      </c>
      <c r="D9709" s="3">
        <v>2010</v>
      </c>
      <c r="E9709" s="3" t="s">
        <v>22</v>
      </c>
      <c r="F9709" s="3" t="s">
        <v>296</v>
      </c>
      <c r="G9709" s="3">
        <v>0</v>
      </c>
      <c r="H9709" s="3">
        <v>0</v>
      </c>
      <c r="I9709" s="3">
        <v>0.12</v>
      </c>
      <c r="J9709" s="3">
        <v>0</v>
      </c>
      <c r="K9709" s="3">
        <v>0.12</v>
      </c>
    </row>
    <row r="9710" spans="1:11" x14ac:dyDescent="0.25">
      <c r="A9710" s="2">
        <v>9710</v>
      </c>
      <c r="B9710" s="2" t="s">
        <v>3383</v>
      </c>
      <c r="C9710" s="2" t="s">
        <v>39</v>
      </c>
      <c r="D9710" s="2">
        <v>2009</v>
      </c>
      <c r="E9710" s="2" t="s">
        <v>28</v>
      </c>
      <c r="F9710" s="2" t="s">
        <v>184</v>
      </c>
      <c r="G9710" s="2">
        <v>0.12</v>
      </c>
      <c r="H9710" s="2">
        <v>0</v>
      </c>
      <c r="I9710" s="2">
        <v>0</v>
      </c>
      <c r="J9710" s="2">
        <v>0.01</v>
      </c>
      <c r="K9710" s="2">
        <v>0.12</v>
      </c>
    </row>
    <row r="9711" spans="1:11" x14ac:dyDescent="0.2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25">
      <c r="A9712" s="2">
        <v>9712</v>
      </c>
      <c r="B9712" s="2" t="s">
        <v>4761</v>
      </c>
      <c r="C9712" s="2" t="s">
        <v>39</v>
      </c>
      <c r="D9712" s="2">
        <v>2009</v>
      </c>
      <c r="E9712" s="2" t="s">
        <v>24</v>
      </c>
      <c r="F9712" s="2" t="s">
        <v>385</v>
      </c>
      <c r="G9712" s="2">
        <v>0.12</v>
      </c>
      <c r="H9712" s="2">
        <v>0</v>
      </c>
      <c r="I9712" s="2">
        <v>0</v>
      </c>
      <c r="J9712" s="2">
        <v>0.01</v>
      </c>
      <c r="K9712" s="2">
        <v>0.12</v>
      </c>
    </row>
    <row r="9713" spans="1:11" x14ac:dyDescent="0.25">
      <c r="A9713" s="3">
        <v>9713</v>
      </c>
      <c r="B9713" s="3" t="s">
        <v>5222</v>
      </c>
      <c r="C9713" s="3" t="s">
        <v>141</v>
      </c>
      <c r="D9713" s="3">
        <v>2016</v>
      </c>
      <c r="E9713" s="3" t="s">
        <v>13</v>
      </c>
      <c r="F9713" s="3" t="s">
        <v>159</v>
      </c>
      <c r="G9713" s="3">
        <v>0.03</v>
      </c>
      <c r="H9713" s="3">
        <v>0.09</v>
      </c>
      <c r="I9713" s="3">
        <v>0</v>
      </c>
      <c r="J9713" s="3">
        <v>0.01</v>
      </c>
      <c r="K9713" s="3">
        <v>0.12</v>
      </c>
    </row>
    <row r="9714" spans="1:11" x14ac:dyDescent="0.25">
      <c r="A9714" s="2">
        <v>9714</v>
      </c>
      <c r="B9714" s="2" t="s">
        <v>7044</v>
      </c>
      <c r="C9714" s="2" t="s">
        <v>46</v>
      </c>
      <c r="D9714" s="2">
        <v>2006</v>
      </c>
      <c r="E9714" s="2" t="s">
        <v>22</v>
      </c>
      <c r="F9714" s="2" t="s">
        <v>159</v>
      </c>
      <c r="G9714" s="2">
        <v>0</v>
      </c>
      <c r="H9714" s="2">
        <v>0</v>
      </c>
      <c r="I9714" s="2">
        <v>0.12</v>
      </c>
      <c r="J9714" s="2">
        <v>0</v>
      </c>
      <c r="K9714" s="2">
        <v>0.12</v>
      </c>
    </row>
    <row r="9715" spans="1:11" x14ac:dyDescent="0.2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25">
      <c r="A9716" s="2">
        <v>9716</v>
      </c>
      <c r="B9716" s="2" t="s">
        <v>7045</v>
      </c>
      <c r="C9716" s="2" t="s">
        <v>130</v>
      </c>
      <c r="D9716" s="2">
        <v>2010</v>
      </c>
      <c r="E9716" s="2" t="s">
        <v>43</v>
      </c>
      <c r="F9716" s="2" t="s">
        <v>2752</v>
      </c>
      <c r="G9716" s="2">
        <v>0.05</v>
      </c>
      <c r="H9716" s="2">
        <v>0.01</v>
      </c>
      <c r="I9716" s="2">
        <v>0.05</v>
      </c>
      <c r="J9716" s="2">
        <v>0.01</v>
      </c>
      <c r="K9716" s="2">
        <v>0.12</v>
      </c>
    </row>
    <row r="9717" spans="1:11" x14ac:dyDescent="0.2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2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25">
      <c r="A9719" s="3">
        <v>9719</v>
      </c>
      <c r="B9719" s="3" t="s">
        <v>7048</v>
      </c>
      <c r="C9719" s="3" t="s">
        <v>4962</v>
      </c>
      <c r="D9719" s="3">
        <v>1994</v>
      </c>
      <c r="E9719" s="3" t="s">
        <v>72</v>
      </c>
      <c r="F9719" s="3" t="s">
        <v>4963</v>
      </c>
      <c r="G9719" s="3">
        <v>0</v>
      </c>
      <c r="H9719" s="3">
        <v>0</v>
      </c>
      <c r="I9719" s="3">
        <v>0.12</v>
      </c>
      <c r="J9719" s="3">
        <v>0</v>
      </c>
      <c r="K9719" s="3">
        <v>0.12</v>
      </c>
    </row>
    <row r="9720" spans="1:11" x14ac:dyDescent="0.25">
      <c r="A9720" s="2">
        <v>9720</v>
      </c>
      <c r="B9720" s="2" t="s">
        <v>7049</v>
      </c>
      <c r="C9720" s="2" t="s">
        <v>26</v>
      </c>
      <c r="D9720" s="2">
        <v>2008</v>
      </c>
      <c r="E9720" s="2" t="s">
        <v>83</v>
      </c>
      <c r="F9720" s="2" t="s">
        <v>751</v>
      </c>
      <c r="G9720" s="2">
        <v>0</v>
      </c>
      <c r="H9720" s="2">
        <v>0</v>
      </c>
      <c r="I9720" s="2">
        <v>0.12</v>
      </c>
      <c r="J9720" s="2">
        <v>0</v>
      </c>
      <c r="K9720" s="2">
        <v>0.12</v>
      </c>
    </row>
    <row r="9721" spans="1:11" x14ac:dyDescent="0.25">
      <c r="A9721" s="3">
        <v>9721</v>
      </c>
      <c r="B9721" s="3" t="s">
        <v>7050</v>
      </c>
      <c r="C9721" s="3" t="s">
        <v>26</v>
      </c>
      <c r="D9721" s="3">
        <v>2010</v>
      </c>
      <c r="E9721" s="3" t="s">
        <v>24</v>
      </c>
      <c r="F9721" s="3" t="s">
        <v>971</v>
      </c>
      <c r="G9721" s="3">
        <v>0.11</v>
      </c>
      <c r="H9721" s="3">
        <v>0</v>
      </c>
      <c r="I9721" s="3">
        <v>0</v>
      </c>
      <c r="J9721" s="3">
        <v>0.01</v>
      </c>
      <c r="K9721" s="3">
        <v>0.12</v>
      </c>
    </row>
    <row r="9722" spans="1:11" x14ac:dyDescent="0.25">
      <c r="A9722" s="2">
        <v>9722</v>
      </c>
      <c r="B9722" s="2" t="s">
        <v>7051</v>
      </c>
      <c r="C9722" s="2" t="s">
        <v>26</v>
      </c>
      <c r="D9722" s="2">
        <v>2011</v>
      </c>
      <c r="E9722" s="2" t="s">
        <v>43</v>
      </c>
      <c r="F9722" s="2" t="s">
        <v>296</v>
      </c>
      <c r="G9722" s="2">
        <v>0</v>
      </c>
      <c r="H9722" s="2">
        <v>0</v>
      </c>
      <c r="I9722" s="2">
        <v>0.12</v>
      </c>
      <c r="J9722" s="2">
        <v>0</v>
      </c>
      <c r="K9722" s="2">
        <v>0.12</v>
      </c>
    </row>
    <row r="9723" spans="1:11" x14ac:dyDescent="0.25">
      <c r="A9723" s="3">
        <v>9723</v>
      </c>
      <c r="B9723" s="3" t="s">
        <v>7052</v>
      </c>
      <c r="C9723" s="3" t="s">
        <v>46</v>
      </c>
      <c r="D9723" s="3">
        <v>2008</v>
      </c>
      <c r="E9723" s="3" t="s">
        <v>72</v>
      </c>
      <c r="F9723" s="3" t="s">
        <v>2832</v>
      </c>
      <c r="G9723" s="3">
        <v>0.04</v>
      </c>
      <c r="H9723" s="3">
        <v>0.03</v>
      </c>
      <c r="I9723" s="3">
        <v>0.03</v>
      </c>
      <c r="J9723" s="3">
        <v>0.01</v>
      </c>
      <c r="K9723" s="3">
        <v>0.12</v>
      </c>
    </row>
    <row r="9724" spans="1:11" x14ac:dyDescent="0.25">
      <c r="A9724" s="2">
        <v>9724</v>
      </c>
      <c r="B9724" s="2" t="s">
        <v>7053</v>
      </c>
      <c r="C9724" s="2" t="s">
        <v>12</v>
      </c>
      <c r="D9724" s="2">
        <v>2008</v>
      </c>
      <c r="E9724" s="2" t="s">
        <v>43</v>
      </c>
      <c r="F9724" s="2" t="s">
        <v>971</v>
      </c>
      <c r="G9724" s="2">
        <v>0.11</v>
      </c>
      <c r="H9724" s="2">
        <v>0</v>
      </c>
      <c r="I9724" s="2">
        <v>0</v>
      </c>
      <c r="J9724" s="2">
        <v>0.01</v>
      </c>
      <c r="K9724" s="2">
        <v>0.12</v>
      </c>
    </row>
    <row r="9725" spans="1:11" x14ac:dyDescent="0.25">
      <c r="A9725" s="3">
        <v>9725</v>
      </c>
      <c r="B9725" s="3" t="s">
        <v>4061</v>
      </c>
      <c r="C9725" s="3" t="s">
        <v>46</v>
      </c>
      <c r="D9725" s="3">
        <v>2007</v>
      </c>
      <c r="E9725" s="3" t="s">
        <v>24</v>
      </c>
      <c r="F9725" s="3" t="s">
        <v>971</v>
      </c>
      <c r="G9725" s="3">
        <v>0.06</v>
      </c>
      <c r="H9725" s="3">
        <v>0.05</v>
      </c>
      <c r="I9725" s="3">
        <v>0</v>
      </c>
      <c r="J9725" s="3">
        <v>0.02</v>
      </c>
      <c r="K9725" s="3">
        <v>0.12</v>
      </c>
    </row>
    <row r="9726" spans="1:11" x14ac:dyDescent="0.25">
      <c r="A9726" s="2">
        <v>9726</v>
      </c>
      <c r="B9726" s="2" t="s">
        <v>3986</v>
      </c>
      <c r="C9726" s="2" t="s">
        <v>693</v>
      </c>
      <c r="D9726" s="2">
        <v>2013</v>
      </c>
      <c r="E9726" s="2" t="s">
        <v>212</v>
      </c>
      <c r="F9726" s="2" t="s">
        <v>61</v>
      </c>
      <c r="G9726" s="2">
        <v>0.05</v>
      </c>
      <c r="H9726" s="2">
        <v>0.04</v>
      </c>
      <c r="I9726" s="2">
        <v>0</v>
      </c>
      <c r="J9726" s="2">
        <v>0.03</v>
      </c>
      <c r="K9726" s="2">
        <v>0.12</v>
      </c>
    </row>
    <row r="9727" spans="1:11" x14ac:dyDescent="0.2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25">
      <c r="A9728" s="2">
        <v>9728</v>
      </c>
      <c r="B9728" s="2" t="s">
        <v>7055</v>
      </c>
      <c r="C9728" s="2" t="s">
        <v>130</v>
      </c>
      <c r="D9728" s="2">
        <v>2009</v>
      </c>
      <c r="E9728" s="2" t="s">
        <v>43</v>
      </c>
      <c r="F9728" s="2" t="s">
        <v>2011</v>
      </c>
      <c r="G9728" s="2">
        <v>0.05</v>
      </c>
      <c r="H9728" s="2">
        <v>0.01</v>
      </c>
      <c r="I9728" s="2">
        <v>0.06</v>
      </c>
      <c r="J9728" s="2">
        <v>0.01</v>
      </c>
      <c r="K9728" s="2">
        <v>0.12</v>
      </c>
    </row>
    <row r="9729" spans="1:11" x14ac:dyDescent="0.25">
      <c r="A9729" s="3">
        <v>9729</v>
      </c>
      <c r="B9729" s="3" t="s">
        <v>7056</v>
      </c>
      <c r="C9729" s="3" t="s">
        <v>67</v>
      </c>
      <c r="D9729" s="3">
        <v>2015</v>
      </c>
      <c r="E9729" s="3" t="s">
        <v>43</v>
      </c>
      <c r="F9729" s="3" t="s">
        <v>192</v>
      </c>
      <c r="G9729" s="3">
        <v>0</v>
      </c>
      <c r="H9729" s="3">
        <v>0.05</v>
      </c>
      <c r="I9729" s="3">
        <v>0.06</v>
      </c>
      <c r="J9729" s="3">
        <v>0.01</v>
      </c>
      <c r="K9729" s="3">
        <v>0.12</v>
      </c>
    </row>
    <row r="9730" spans="1:11" x14ac:dyDescent="0.25">
      <c r="A9730" s="2">
        <v>9730</v>
      </c>
      <c r="B9730" s="2" t="s">
        <v>2545</v>
      </c>
      <c r="C9730" s="2" t="s">
        <v>113</v>
      </c>
      <c r="D9730" s="2">
        <v>2004</v>
      </c>
      <c r="E9730" s="2" t="s">
        <v>2</v>
      </c>
      <c r="F9730" s="2" t="s">
        <v>61</v>
      </c>
      <c r="G9730" s="2">
        <v>0.09</v>
      </c>
      <c r="H9730" s="2">
        <v>0.03</v>
      </c>
      <c r="I9730" s="2">
        <v>0</v>
      </c>
      <c r="J9730" s="2">
        <v>0</v>
      </c>
      <c r="K9730" s="2">
        <v>0.12</v>
      </c>
    </row>
    <row r="9731" spans="1:11" x14ac:dyDescent="0.25">
      <c r="A9731" s="3">
        <v>9731</v>
      </c>
      <c r="B9731" s="3" t="s">
        <v>7057</v>
      </c>
      <c r="C9731" s="3" t="s">
        <v>46</v>
      </c>
      <c r="D9731" s="3">
        <v>2003</v>
      </c>
      <c r="E9731" s="3" t="s">
        <v>18</v>
      </c>
      <c r="F9731" s="3" t="s">
        <v>296</v>
      </c>
      <c r="G9731" s="3">
        <v>0.06</v>
      </c>
      <c r="H9731" s="3">
        <v>0.05</v>
      </c>
      <c r="I9731" s="3">
        <v>0</v>
      </c>
      <c r="J9731" s="3">
        <v>0.02</v>
      </c>
      <c r="K9731" s="3">
        <v>0.12</v>
      </c>
    </row>
    <row r="9732" spans="1:11" x14ac:dyDescent="0.25">
      <c r="A9732" s="2">
        <v>9732</v>
      </c>
      <c r="B9732" s="2" t="s">
        <v>7058</v>
      </c>
      <c r="C9732" s="2" t="s">
        <v>46</v>
      </c>
      <c r="D9732" s="2">
        <v>2005</v>
      </c>
      <c r="E9732" s="2" t="s">
        <v>22</v>
      </c>
      <c r="F9732" s="2" t="s">
        <v>751</v>
      </c>
      <c r="G9732" s="2">
        <v>0.06</v>
      </c>
      <c r="H9732" s="2">
        <v>0.05</v>
      </c>
      <c r="I9732" s="2">
        <v>0</v>
      </c>
      <c r="J9732" s="2">
        <v>0.02</v>
      </c>
      <c r="K9732" s="2">
        <v>0.12</v>
      </c>
    </row>
    <row r="9733" spans="1:11" x14ac:dyDescent="0.25">
      <c r="A9733" s="3">
        <v>9733</v>
      </c>
      <c r="B9733" s="3" t="s">
        <v>7059</v>
      </c>
      <c r="C9733" s="3" t="s">
        <v>147</v>
      </c>
      <c r="D9733" s="3">
        <v>2006</v>
      </c>
      <c r="E9733" s="3" t="s">
        <v>2</v>
      </c>
      <c r="F9733" s="3" t="s">
        <v>608</v>
      </c>
      <c r="G9733" s="3">
        <v>0.09</v>
      </c>
      <c r="H9733" s="3">
        <v>0.02</v>
      </c>
      <c r="I9733" s="3">
        <v>0</v>
      </c>
      <c r="J9733" s="3">
        <v>0</v>
      </c>
      <c r="K9733" s="3">
        <v>0.12</v>
      </c>
    </row>
    <row r="9734" spans="1:11" x14ac:dyDescent="0.25">
      <c r="A9734" s="2">
        <v>9734</v>
      </c>
      <c r="B9734" s="2" t="s">
        <v>5177</v>
      </c>
      <c r="C9734" s="2" t="s">
        <v>26</v>
      </c>
      <c r="D9734" s="2">
        <v>2008</v>
      </c>
      <c r="E9734" s="2" t="s">
        <v>18</v>
      </c>
      <c r="F9734" s="2" t="s">
        <v>1499</v>
      </c>
      <c r="G9734" s="2">
        <v>0.11</v>
      </c>
      <c r="H9734" s="2">
        <v>0</v>
      </c>
      <c r="I9734" s="2">
        <v>0</v>
      </c>
      <c r="J9734" s="2">
        <v>0.01</v>
      </c>
      <c r="K9734" s="2">
        <v>0.12</v>
      </c>
    </row>
    <row r="9735" spans="1:11" x14ac:dyDescent="0.2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25">
      <c r="A9736" s="2">
        <v>9736</v>
      </c>
      <c r="B9736" s="2" t="s">
        <v>7061</v>
      </c>
      <c r="C9736" s="2" t="s">
        <v>65</v>
      </c>
      <c r="D9736" s="2">
        <v>2014</v>
      </c>
      <c r="E9736" s="2" t="s">
        <v>28</v>
      </c>
      <c r="F9736" s="2" t="s">
        <v>296</v>
      </c>
      <c r="G9736" s="2">
        <v>0</v>
      </c>
      <c r="H9736" s="2">
        <v>0</v>
      </c>
      <c r="I9736" s="2">
        <v>0.12</v>
      </c>
      <c r="J9736" s="2">
        <v>0</v>
      </c>
      <c r="K9736" s="2">
        <v>0.12</v>
      </c>
    </row>
    <row r="9737" spans="1:11" x14ac:dyDescent="0.25">
      <c r="A9737" s="3">
        <v>9737</v>
      </c>
      <c r="B9737" s="3" t="s">
        <v>4124</v>
      </c>
      <c r="C9737" s="3" t="s">
        <v>693</v>
      </c>
      <c r="D9737" s="3">
        <v>2014</v>
      </c>
      <c r="E9737" s="3" t="s">
        <v>72</v>
      </c>
      <c r="F9737" s="3" t="s">
        <v>296</v>
      </c>
      <c r="G9737" s="3">
        <v>0</v>
      </c>
      <c r="H9737" s="3">
        <v>0.04</v>
      </c>
      <c r="I9737" s="3">
        <v>0.06</v>
      </c>
      <c r="J9737" s="3">
        <v>0.02</v>
      </c>
      <c r="K9737" s="3">
        <v>0.12</v>
      </c>
    </row>
    <row r="9738" spans="1:11" x14ac:dyDescent="0.25">
      <c r="A9738" s="2">
        <v>9738</v>
      </c>
      <c r="B9738" s="2" t="s">
        <v>7062</v>
      </c>
      <c r="C9738" s="2" t="s">
        <v>26</v>
      </c>
      <c r="D9738" s="2">
        <v>2006</v>
      </c>
      <c r="E9738" s="2" t="s">
        <v>22</v>
      </c>
      <c r="F9738" s="2" t="s">
        <v>14</v>
      </c>
      <c r="G9738" s="2">
        <v>0</v>
      </c>
      <c r="H9738" s="2">
        <v>0</v>
      </c>
      <c r="I9738" s="2">
        <v>0.12</v>
      </c>
      <c r="J9738" s="2">
        <v>0</v>
      </c>
      <c r="K9738" s="2">
        <v>0.12</v>
      </c>
    </row>
    <row r="9739" spans="1:11" x14ac:dyDescent="0.25">
      <c r="A9739" s="3">
        <v>9739</v>
      </c>
      <c r="B9739" s="3" t="s">
        <v>5070</v>
      </c>
      <c r="C9739" s="3" t="s">
        <v>130</v>
      </c>
      <c r="D9739" s="3">
        <v>2012</v>
      </c>
      <c r="E9739" s="3" t="s">
        <v>22</v>
      </c>
      <c r="F9739" s="3" t="s">
        <v>296</v>
      </c>
      <c r="G9739" s="3">
        <v>0</v>
      </c>
      <c r="H9739" s="3">
        <v>0</v>
      </c>
      <c r="I9739" s="3">
        <v>0.12</v>
      </c>
      <c r="J9739" s="3">
        <v>0</v>
      </c>
      <c r="K9739" s="3">
        <v>0.12</v>
      </c>
    </row>
    <row r="9740" spans="1:11" x14ac:dyDescent="0.2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25">
      <c r="A9741" s="3">
        <v>9741</v>
      </c>
      <c r="B9741" s="3" t="s">
        <v>251</v>
      </c>
      <c r="C9741" s="3" t="s">
        <v>26</v>
      </c>
      <c r="D9741" s="3">
        <v>2005</v>
      </c>
      <c r="E9741" s="3" t="s">
        <v>13</v>
      </c>
      <c r="F9741" s="3" t="s">
        <v>110</v>
      </c>
      <c r="G9741" s="3">
        <v>0.11</v>
      </c>
      <c r="H9741" s="3">
        <v>0</v>
      </c>
      <c r="I9741" s="3">
        <v>0</v>
      </c>
      <c r="J9741" s="3">
        <v>0.01</v>
      </c>
      <c r="K9741" s="3">
        <v>0.12</v>
      </c>
    </row>
    <row r="9742" spans="1:11" x14ac:dyDescent="0.25">
      <c r="A9742" s="2">
        <v>9742</v>
      </c>
      <c r="B9742" s="2" t="s">
        <v>5801</v>
      </c>
      <c r="C9742" s="2" t="s">
        <v>12</v>
      </c>
      <c r="D9742" s="2">
        <v>2009</v>
      </c>
      <c r="E9742" s="2" t="s">
        <v>83</v>
      </c>
      <c r="F9742" s="2" t="s">
        <v>510</v>
      </c>
      <c r="G9742" s="2">
        <v>0.11</v>
      </c>
      <c r="H9742" s="2">
        <v>0.01</v>
      </c>
      <c r="I9742" s="2">
        <v>0</v>
      </c>
      <c r="J9742" s="2">
        <v>0.01</v>
      </c>
      <c r="K9742" s="2">
        <v>0.12</v>
      </c>
    </row>
    <row r="9743" spans="1:11" x14ac:dyDescent="0.25">
      <c r="A9743" s="3">
        <v>9743</v>
      </c>
      <c r="B9743" s="3" t="s">
        <v>6943</v>
      </c>
      <c r="C9743" s="3" t="s">
        <v>42</v>
      </c>
      <c r="D9743" s="3">
        <v>2013</v>
      </c>
      <c r="E9743" s="3" t="s">
        <v>31</v>
      </c>
      <c r="F9743" s="3" t="s">
        <v>110</v>
      </c>
      <c r="G9743" s="3">
        <v>0.06</v>
      </c>
      <c r="H9743" s="3">
        <v>0.04</v>
      </c>
      <c r="I9743" s="3">
        <v>0</v>
      </c>
      <c r="J9743" s="3">
        <v>0.02</v>
      </c>
      <c r="K9743" s="3">
        <v>0.12</v>
      </c>
    </row>
    <row r="9744" spans="1:11" x14ac:dyDescent="0.25">
      <c r="A9744" s="2">
        <v>9744</v>
      </c>
      <c r="B9744" s="2" t="s">
        <v>7064</v>
      </c>
      <c r="C9744" s="2" t="s">
        <v>42</v>
      </c>
      <c r="D9744" s="5" t="s">
        <v>225</v>
      </c>
      <c r="E9744" s="2" t="s">
        <v>212</v>
      </c>
      <c r="F9744" s="2" t="s">
        <v>2575</v>
      </c>
      <c r="G9744" s="2">
        <v>0.09</v>
      </c>
      <c r="H9744" s="2">
        <v>0</v>
      </c>
      <c r="I9744" s="2">
        <v>0.03</v>
      </c>
      <c r="J9744" s="2">
        <v>0.01</v>
      </c>
      <c r="K9744" s="2">
        <v>0.12</v>
      </c>
    </row>
    <row r="9745" spans="1:11" x14ac:dyDescent="0.25">
      <c r="A9745" s="3">
        <v>9745</v>
      </c>
      <c r="B9745" s="3" t="s">
        <v>7065</v>
      </c>
      <c r="C9745" s="3" t="s">
        <v>26</v>
      </c>
      <c r="D9745" s="3">
        <v>2005</v>
      </c>
      <c r="E9745" s="3" t="s">
        <v>22</v>
      </c>
      <c r="F9745" s="3" t="s">
        <v>1203</v>
      </c>
      <c r="G9745" s="3">
        <v>0.11</v>
      </c>
      <c r="H9745" s="3">
        <v>0</v>
      </c>
      <c r="I9745" s="3">
        <v>0</v>
      </c>
      <c r="J9745" s="3">
        <v>0.01</v>
      </c>
      <c r="K9745" s="3">
        <v>0.12</v>
      </c>
    </row>
    <row r="9746" spans="1:11" x14ac:dyDescent="0.25">
      <c r="A9746" s="2">
        <v>9746</v>
      </c>
      <c r="B9746" s="2" t="s">
        <v>7066</v>
      </c>
      <c r="C9746" s="2" t="s">
        <v>26</v>
      </c>
      <c r="D9746" s="2">
        <v>2005</v>
      </c>
      <c r="E9746" s="2" t="s">
        <v>24</v>
      </c>
      <c r="F9746" s="2" t="s">
        <v>971</v>
      </c>
      <c r="G9746" s="2">
        <v>0.11</v>
      </c>
      <c r="H9746" s="2">
        <v>0</v>
      </c>
      <c r="I9746" s="2">
        <v>0</v>
      </c>
      <c r="J9746" s="2">
        <v>0.01</v>
      </c>
      <c r="K9746" s="2">
        <v>0.12</v>
      </c>
    </row>
    <row r="9747" spans="1:11" x14ac:dyDescent="0.25">
      <c r="A9747" s="3">
        <v>9747</v>
      </c>
      <c r="B9747" s="3" t="s">
        <v>665</v>
      </c>
      <c r="C9747" s="3" t="s">
        <v>26</v>
      </c>
      <c r="D9747" s="3">
        <v>2007</v>
      </c>
      <c r="E9747" s="3" t="s">
        <v>72</v>
      </c>
      <c r="F9747" s="3" t="s">
        <v>385</v>
      </c>
      <c r="G9747" s="3">
        <v>0.11</v>
      </c>
      <c r="H9747" s="3">
        <v>0.01</v>
      </c>
      <c r="I9747" s="3">
        <v>0</v>
      </c>
      <c r="J9747" s="3">
        <v>0.01</v>
      </c>
      <c r="K9747" s="3">
        <v>0.12</v>
      </c>
    </row>
    <row r="9748" spans="1:11" x14ac:dyDescent="0.25">
      <c r="A9748" s="2">
        <v>9748</v>
      </c>
      <c r="B9748" s="2" t="s">
        <v>5882</v>
      </c>
      <c r="C9748" s="2" t="s">
        <v>42</v>
      </c>
      <c r="D9748" s="2">
        <v>2014</v>
      </c>
      <c r="E9748" s="2" t="s">
        <v>18</v>
      </c>
      <c r="F9748" s="2" t="s">
        <v>5394</v>
      </c>
      <c r="G9748" s="2">
        <v>0.04</v>
      </c>
      <c r="H9748" s="2">
        <v>0.06</v>
      </c>
      <c r="I9748" s="2">
        <v>0</v>
      </c>
      <c r="J9748" s="2">
        <v>0.02</v>
      </c>
      <c r="K9748" s="2">
        <v>0.12</v>
      </c>
    </row>
    <row r="9749" spans="1:11" x14ac:dyDescent="0.25">
      <c r="A9749" s="3">
        <v>9749</v>
      </c>
      <c r="B9749" s="3" t="s">
        <v>1312</v>
      </c>
      <c r="C9749" s="3" t="s">
        <v>130</v>
      </c>
      <c r="D9749" s="3">
        <v>2011</v>
      </c>
      <c r="E9749" s="3" t="s">
        <v>18</v>
      </c>
      <c r="F9749" s="3" t="s">
        <v>451</v>
      </c>
      <c r="G9749" s="3">
        <v>0.1</v>
      </c>
      <c r="H9749" s="3">
        <v>0.01</v>
      </c>
      <c r="I9749" s="3">
        <v>0</v>
      </c>
      <c r="J9749" s="3">
        <v>0.01</v>
      </c>
      <c r="K9749" s="3">
        <v>0.12</v>
      </c>
    </row>
    <row r="9750" spans="1:11" x14ac:dyDescent="0.25">
      <c r="A9750" s="2">
        <v>9750</v>
      </c>
      <c r="B9750" s="2" t="s">
        <v>7067</v>
      </c>
      <c r="C9750" s="2" t="s">
        <v>26</v>
      </c>
      <c r="D9750" s="2">
        <v>2008</v>
      </c>
      <c r="E9750" s="2" t="s">
        <v>13</v>
      </c>
      <c r="F9750" s="2" t="s">
        <v>44</v>
      </c>
      <c r="G9750" s="2">
        <v>0.11</v>
      </c>
      <c r="H9750" s="2">
        <v>0</v>
      </c>
      <c r="I9750" s="2">
        <v>0</v>
      </c>
      <c r="J9750" s="2">
        <v>0.01</v>
      </c>
      <c r="K9750" s="2">
        <v>0.12</v>
      </c>
    </row>
    <row r="9751" spans="1:11" x14ac:dyDescent="0.25">
      <c r="A9751" s="3">
        <v>9751</v>
      </c>
      <c r="B9751" s="3" t="s">
        <v>7068</v>
      </c>
      <c r="C9751" s="3" t="s">
        <v>130</v>
      </c>
      <c r="D9751" s="4" t="s">
        <v>225</v>
      </c>
      <c r="E9751" s="3" t="s">
        <v>212</v>
      </c>
      <c r="F9751" s="3" t="s">
        <v>225</v>
      </c>
      <c r="G9751" s="3">
        <v>0</v>
      </c>
      <c r="H9751" s="3">
        <v>0</v>
      </c>
      <c r="I9751" s="3">
        <v>0.12</v>
      </c>
      <c r="J9751" s="3">
        <v>0</v>
      </c>
      <c r="K9751" s="3">
        <v>0.12</v>
      </c>
    </row>
    <row r="9752" spans="1:11" x14ac:dyDescent="0.25">
      <c r="A9752" s="2">
        <v>9752</v>
      </c>
      <c r="B9752" s="2" t="s">
        <v>7069</v>
      </c>
      <c r="C9752" s="2" t="s">
        <v>130</v>
      </c>
      <c r="D9752" s="2">
        <v>2007</v>
      </c>
      <c r="E9752" s="2" t="s">
        <v>31</v>
      </c>
      <c r="F9752" s="2" t="s">
        <v>296</v>
      </c>
      <c r="G9752" s="2">
        <v>0</v>
      </c>
      <c r="H9752" s="2">
        <v>0</v>
      </c>
      <c r="I9752" s="2">
        <v>0.12</v>
      </c>
      <c r="J9752" s="2">
        <v>0</v>
      </c>
      <c r="K9752" s="2">
        <v>0.12</v>
      </c>
    </row>
    <row r="9753" spans="1:11" x14ac:dyDescent="0.25">
      <c r="A9753" s="3">
        <v>9753</v>
      </c>
      <c r="B9753" s="3" t="s">
        <v>7070</v>
      </c>
      <c r="C9753" s="3" t="s">
        <v>834</v>
      </c>
      <c r="D9753" s="3">
        <v>1996</v>
      </c>
      <c r="E9753" s="3" t="s">
        <v>212</v>
      </c>
      <c r="F9753" s="3" t="s">
        <v>751</v>
      </c>
      <c r="G9753" s="3">
        <v>0</v>
      </c>
      <c r="H9753" s="3">
        <v>0</v>
      </c>
      <c r="I9753" s="3">
        <v>0.12</v>
      </c>
      <c r="J9753" s="3">
        <v>0</v>
      </c>
      <c r="K9753" s="3">
        <v>0.12</v>
      </c>
    </row>
    <row r="9754" spans="1:11" x14ac:dyDescent="0.25">
      <c r="A9754" s="2">
        <v>9754</v>
      </c>
      <c r="B9754" s="2" t="s">
        <v>6809</v>
      </c>
      <c r="C9754" s="2" t="s">
        <v>12</v>
      </c>
      <c r="D9754" s="2">
        <v>2009</v>
      </c>
      <c r="E9754" s="2" t="s">
        <v>24</v>
      </c>
      <c r="F9754" s="2" t="s">
        <v>1499</v>
      </c>
      <c r="G9754" s="2">
        <v>0.11</v>
      </c>
      <c r="H9754" s="2">
        <v>0</v>
      </c>
      <c r="I9754" s="2">
        <v>0</v>
      </c>
      <c r="J9754" s="2">
        <v>0.01</v>
      </c>
      <c r="K9754" s="2">
        <v>0.12</v>
      </c>
    </row>
    <row r="9755" spans="1:11" x14ac:dyDescent="0.25">
      <c r="A9755" s="3">
        <v>9755</v>
      </c>
      <c r="B9755" s="3" t="s">
        <v>5078</v>
      </c>
      <c r="C9755" s="3" t="s">
        <v>26</v>
      </c>
      <c r="D9755" s="3">
        <v>2010</v>
      </c>
      <c r="E9755" s="3" t="s">
        <v>43</v>
      </c>
      <c r="F9755" s="3" t="s">
        <v>206</v>
      </c>
      <c r="G9755" s="3">
        <v>0.1</v>
      </c>
      <c r="H9755" s="3">
        <v>0.02</v>
      </c>
      <c r="I9755" s="3">
        <v>0</v>
      </c>
      <c r="J9755" s="3">
        <v>0.01</v>
      </c>
      <c r="K9755" s="3">
        <v>0.12</v>
      </c>
    </row>
    <row r="9756" spans="1:11" x14ac:dyDescent="0.25">
      <c r="A9756" s="2">
        <v>9756</v>
      </c>
      <c r="B9756" s="2" t="s">
        <v>7071</v>
      </c>
      <c r="C9756" s="2" t="s">
        <v>42</v>
      </c>
      <c r="D9756" s="2">
        <v>2015</v>
      </c>
      <c r="E9756" s="2" t="s">
        <v>13</v>
      </c>
      <c r="F9756" s="2" t="s">
        <v>6834</v>
      </c>
      <c r="G9756" s="2">
        <v>0.02</v>
      </c>
      <c r="H9756" s="2">
        <v>0.09</v>
      </c>
      <c r="I9756" s="2">
        <v>0</v>
      </c>
      <c r="J9756" s="2">
        <v>0.02</v>
      </c>
      <c r="K9756" s="2">
        <v>0.12</v>
      </c>
    </row>
    <row r="9757" spans="1:11" x14ac:dyDescent="0.25">
      <c r="A9757" s="3">
        <v>9757</v>
      </c>
      <c r="B9757" s="3" t="s">
        <v>1140</v>
      </c>
      <c r="C9757" s="3" t="s">
        <v>113</v>
      </c>
      <c r="D9757" s="3">
        <v>2003</v>
      </c>
      <c r="E9757" s="3" t="s">
        <v>31</v>
      </c>
      <c r="F9757" s="3" t="s">
        <v>385</v>
      </c>
      <c r="G9757" s="3">
        <v>0.09</v>
      </c>
      <c r="H9757" s="3">
        <v>0.03</v>
      </c>
      <c r="I9757" s="3">
        <v>0</v>
      </c>
      <c r="J9757" s="3">
        <v>0</v>
      </c>
      <c r="K9757" s="3">
        <v>0.12</v>
      </c>
    </row>
    <row r="9758" spans="1:11" x14ac:dyDescent="0.25">
      <c r="A9758" s="2">
        <v>9758</v>
      </c>
      <c r="B9758" s="2" t="s">
        <v>7072</v>
      </c>
      <c r="C9758" s="2" t="s">
        <v>48</v>
      </c>
      <c r="D9758" s="2">
        <v>1996</v>
      </c>
      <c r="E9758" s="2" t="s">
        <v>22</v>
      </c>
      <c r="F9758" s="2" t="s">
        <v>1147</v>
      </c>
      <c r="G9758" s="2">
        <v>0</v>
      </c>
      <c r="H9758" s="2">
        <v>0</v>
      </c>
      <c r="I9758" s="2">
        <v>0.12</v>
      </c>
      <c r="J9758" s="2">
        <v>0</v>
      </c>
      <c r="K9758" s="2">
        <v>0.12</v>
      </c>
    </row>
    <row r="9759" spans="1:11" x14ac:dyDescent="0.25">
      <c r="A9759" s="3">
        <v>9759</v>
      </c>
      <c r="B9759" s="3" t="s">
        <v>5096</v>
      </c>
      <c r="C9759" s="3" t="s">
        <v>46</v>
      </c>
      <c r="D9759" s="3">
        <v>2008</v>
      </c>
      <c r="E9759" s="3" t="s">
        <v>28</v>
      </c>
      <c r="F9759" s="3" t="s">
        <v>445</v>
      </c>
      <c r="G9759" s="3">
        <v>0.06</v>
      </c>
      <c r="H9759" s="3">
        <v>0.05</v>
      </c>
      <c r="I9759" s="3">
        <v>0</v>
      </c>
      <c r="J9759" s="3">
        <v>0.02</v>
      </c>
      <c r="K9759" s="3">
        <v>0.12</v>
      </c>
    </row>
    <row r="9760" spans="1:11" x14ac:dyDescent="0.25">
      <c r="A9760" s="2">
        <v>9760</v>
      </c>
      <c r="B9760" s="2" t="s">
        <v>7073</v>
      </c>
      <c r="C9760" s="2" t="s">
        <v>113</v>
      </c>
      <c r="D9760" s="2">
        <v>2003</v>
      </c>
      <c r="E9760" s="2" t="s">
        <v>2</v>
      </c>
      <c r="F9760" s="2" t="s">
        <v>40</v>
      </c>
      <c r="G9760" s="2">
        <v>0.09</v>
      </c>
      <c r="H9760" s="2">
        <v>0.03</v>
      </c>
      <c r="I9760" s="2">
        <v>0</v>
      </c>
      <c r="J9760" s="2">
        <v>0</v>
      </c>
      <c r="K9760" s="2">
        <v>0.12</v>
      </c>
    </row>
    <row r="9761" spans="1:11" x14ac:dyDescent="0.25">
      <c r="A9761" s="3">
        <v>9761</v>
      </c>
      <c r="B9761" s="3" t="s">
        <v>7074</v>
      </c>
      <c r="C9761" s="3" t="s">
        <v>42</v>
      </c>
      <c r="D9761" s="3">
        <v>2011</v>
      </c>
      <c r="E9761" s="3" t="s">
        <v>31</v>
      </c>
      <c r="F9761" s="3" t="s">
        <v>514</v>
      </c>
      <c r="G9761" s="3">
        <v>0.05</v>
      </c>
      <c r="H9761" s="3">
        <v>0.06</v>
      </c>
      <c r="I9761" s="3">
        <v>0</v>
      </c>
      <c r="J9761" s="3">
        <v>0.02</v>
      </c>
      <c r="K9761" s="3">
        <v>0.12</v>
      </c>
    </row>
    <row r="9762" spans="1:11" x14ac:dyDescent="0.25">
      <c r="A9762" s="2">
        <v>9762</v>
      </c>
      <c r="B9762" s="2" t="s">
        <v>7075</v>
      </c>
      <c r="C9762" s="2" t="s">
        <v>130</v>
      </c>
      <c r="D9762" s="2">
        <v>2011</v>
      </c>
      <c r="E9762" s="2" t="s">
        <v>43</v>
      </c>
      <c r="F9762" s="2" t="s">
        <v>296</v>
      </c>
      <c r="G9762" s="2">
        <v>0</v>
      </c>
      <c r="H9762" s="2">
        <v>0</v>
      </c>
      <c r="I9762" s="2">
        <v>0.12</v>
      </c>
      <c r="J9762" s="2">
        <v>0</v>
      </c>
      <c r="K9762" s="2">
        <v>0.12</v>
      </c>
    </row>
    <row r="9763" spans="1:11" x14ac:dyDescent="0.2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25">
      <c r="A9764" s="2">
        <v>9764</v>
      </c>
      <c r="B9764" s="2" t="s">
        <v>7076</v>
      </c>
      <c r="C9764" s="2" t="s">
        <v>26</v>
      </c>
      <c r="D9764" s="2">
        <v>2009</v>
      </c>
      <c r="E9764" s="2" t="s">
        <v>43</v>
      </c>
      <c r="F9764" s="2" t="s">
        <v>296</v>
      </c>
      <c r="G9764" s="2">
        <v>0</v>
      </c>
      <c r="H9764" s="2">
        <v>0</v>
      </c>
      <c r="I9764" s="2">
        <v>0.12</v>
      </c>
      <c r="J9764" s="2">
        <v>0</v>
      </c>
      <c r="K9764" s="2">
        <v>0.12</v>
      </c>
    </row>
    <row r="9765" spans="1:11" x14ac:dyDescent="0.25">
      <c r="A9765" s="3">
        <v>9765</v>
      </c>
      <c r="B9765" s="3" t="s">
        <v>7077</v>
      </c>
      <c r="C9765" s="3" t="s">
        <v>130</v>
      </c>
      <c r="D9765" s="3">
        <v>2006</v>
      </c>
      <c r="E9765" s="3" t="s">
        <v>83</v>
      </c>
      <c r="F9765" s="3" t="s">
        <v>59</v>
      </c>
      <c r="G9765" s="3">
        <v>0.11</v>
      </c>
      <c r="H9765" s="3">
        <v>0</v>
      </c>
      <c r="I9765" s="3">
        <v>0</v>
      </c>
      <c r="J9765" s="3">
        <v>0.01</v>
      </c>
      <c r="K9765" s="3">
        <v>0.12</v>
      </c>
    </row>
    <row r="9766" spans="1:11" x14ac:dyDescent="0.25">
      <c r="A9766" s="2">
        <v>9766</v>
      </c>
      <c r="B9766" s="2" t="s">
        <v>7078</v>
      </c>
      <c r="C9766" s="2" t="s">
        <v>46</v>
      </c>
      <c r="D9766" s="2">
        <v>2008</v>
      </c>
      <c r="E9766" s="2" t="s">
        <v>18</v>
      </c>
      <c r="F9766" s="2" t="s">
        <v>2907</v>
      </c>
      <c r="G9766" s="2">
        <v>0.06</v>
      </c>
      <c r="H9766" s="2">
        <v>0.05</v>
      </c>
      <c r="I9766" s="2">
        <v>0</v>
      </c>
      <c r="J9766" s="2">
        <v>0.02</v>
      </c>
      <c r="K9766" s="2">
        <v>0.12</v>
      </c>
    </row>
    <row r="9767" spans="1:11" x14ac:dyDescent="0.25">
      <c r="A9767" s="3">
        <v>9767</v>
      </c>
      <c r="B9767" s="3" t="s">
        <v>7079</v>
      </c>
      <c r="C9767" s="3" t="s">
        <v>834</v>
      </c>
      <c r="D9767" s="3">
        <v>1995</v>
      </c>
      <c r="E9767" s="3" t="s">
        <v>28</v>
      </c>
      <c r="F9767" s="3" t="s">
        <v>121</v>
      </c>
      <c r="G9767" s="3">
        <v>0</v>
      </c>
      <c r="H9767" s="3">
        <v>0</v>
      </c>
      <c r="I9767" s="3">
        <v>0.12</v>
      </c>
      <c r="J9767" s="3">
        <v>0</v>
      </c>
      <c r="K9767" s="3">
        <v>0.12</v>
      </c>
    </row>
    <row r="9768" spans="1:11" x14ac:dyDescent="0.25">
      <c r="A9768" s="2">
        <v>9768</v>
      </c>
      <c r="B9768" s="2" t="s">
        <v>7080</v>
      </c>
      <c r="C9768" s="2" t="s">
        <v>113</v>
      </c>
      <c r="D9768" s="2">
        <v>2002</v>
      </c>
      <c r="E9768" s="2" t="s">
        <v>18</v>
      </c>
      <c r="F9768" s="2" t="s">
        <v>3324</v>
      </c>
      <c r="G9768" s="2">
        <v>0.09</v>
      </c>
      <c r="H9768" s="2">
        <v>0.03</v>
      </c>
      <c r="I9768" s="2">
        <v>0</v>
      </c>
      <c r="J9768" s="2">
        <v>0</v>
      </c>
      <c r="K9768" s="2">
        <v>0.12</v>
      </c>
    </row>
    <row r="9769" spans="1:11" x14ac:dyDescent="0.25">
      <c r="A9769" s="3">
        <v>9769</v>
      </c>
      <c r="B9769" s="3" t="s">
        <v>7081</v>
      </c>
      <c r="C9769" s="3" t="s">
        <v>46</v>
      </c>
      <c r="D9769" s="3">
        <v>2004</v>
      </c>
      <c r="E9769" s="3" t="s">
        <v>83</v>
      </c>
      <c r="F9769" s="3" t="s">
        <v>260</v>
      </c>
      <c r="G9769" s="3">
        <v>0.06</v>
      </c>
      <c r="H9769" s="3">
        <v>0.05</v>
      </c>
      <c r="I9769" s="3">
        <v>0</v>
      </c>
      <c r="J9769" s="3">
        <v>0.02</v>
      </c>
      <c r="K9769" s="3">
        <v>0.12</v>
      </c>
    </row>
    <row r="9770" spans="1:11" x14ac:dyDescent="0.25">
      <c r="A9770" s="2">
        <v>9770</v>
      </c>
      <c r="B9770" s="2" t="s">
        <v>7082</v>
      </c>
      <c r="C9770" s="2" t="s">
        <v>42</v>
      </c>
      <c r="D9770" s="2">
        <v>2014</v>
      </c>
      <c r="E9770" s="2" t="s">
        <v>43</v>
      </c>
      <c r="F9770" s="2" t="s">
        <v>296</v>
      </c>
      <c r="G9770" s="2">
        <v>0</v>
      </c>
      <c r="H9770" s="2">
        <v>0</v>
      </c>
      <c r="I9770" s="2">
        <v>0.12</v>
      </c>
      <c r="J9770" s="2">
        <v>0</v>
      </c>
      <c r="K9770" s="2">
        <v>0.12</v>
      </c>
    </row>
    <row r="9771" spans="1:11" x14ac:dyDescent="0.25">
      <c r="A9771" s="3">
        <v>9771</v>
      </c>
      <c r="B9771" s="3" t="s">
        <v>7083</v>
      </c>
      <c r="C9771" s="3" t="s">
        <v>46</v>
      </c>
      <c r="D9771" s="4" t="s">
        <v>225</v>
      </c>
      <c r="E9771" s="3" t="s">
        <v>2</v>
      </c>
      <c r="F9771" s="3" t="s">
        <v>878</v>
      </c>
      <c r="G9771" s="3">
        <v>0</v>
      </c>
      <c r="H9771" s="3">
        <v>0</v>
      </c>
      <c r="I9771" s="3">
        <v>0.12</v>
      </c>
      <c r="J9771" s="3">
        <v>0</v>
      </c>
      <c r="K9771" s="3">
        <v>0.12</v>
      </c>
    </row>
    <row r="9772" spans="1:11" x14ac:dyDescent="0.25">
      <c r="A9772" s="2">
        <v>9772</v>
      </c>
      <c r="B9772" s="2" t="s">
        <v>6206</v>
      </c>
      <c r="C9772" s="2" t="s">
        <v>46</v>
      </c>
      <c r="D9772" s="2">
        <v>2006</v>
      </c>
      <c r="E9772" s="2" t="s">
        <v>43</v>
      </c>
      <c r="F9772" s="2" t="s">
        <v>296</v>
      </c>
      <c r="G9772" s="2">
        <v>0.06</v>
      </c>
      <c r="H9772" s="2">
        <v>0.05</v>
      </c>
      <c r="I9772" s="2">
        <v>0</v>
      </c>
      <c r="J9772" s="2">
        <v>0.02</v>
      </c>
      <c r="K9772" s="2">
        <v>0.12</v>
      </c>
    </row>
    <row r="9773" spans="1:11" x14ac:dyDescent="0.2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25">
      <c r="A9774" s="2">
        <v>9774</v>
      </c>
      <c r="B9774" s="2" t="s">
        <v>7085</v>
      </c>
      <c r="C9774" s="2" t="s">
        <v>46</v>
      </c>
      <c r="D9774" s="2">
        <v>2005</v>
      </c>
      <c r="E9774" s="2" t="s">
        <v>83</v>
      </c>
      <c r="F9774" s="2" t="s">
        <v>44</v>
      </c>
      <c r="G9774" s="2">
        <v>0.06</v>
      </c>
      <c r="H9774" s="2">
        <v>0.05</v>
      </c>
      <c r="I9774" s="2">
        <v>0</v>
      </c>
      <c r="J9774" s="2">
        <v>0.02</v>
      </c>
      <c r="K9774" s="2">
        <v>0.12</v>
      </c>
    </row>
    <row r="9775" spans="1:11" x14ac:dyDescent="0.25">
      <c r="A9775" s="3">
        <v>9775</v>
      </c>
      <c r="B9775" s="3" t="s">
        <v>7086</v>
      </c>
      <c r="C9775" s="3" t="s">
        <v>26</v>
      </c>
      <c r="D9775" s="3">
        <v>2007</v>
      </c>
      <c r="E9775" s="3" t="s">
        <v>33</v>
      </c>
      <c r="F9775" s="3" t="s">
        <v>7087</v>
      </c>
      <c r="G9775" s="3">
        <v>0.11</v>
      </c>
      <c r="H9775" s="3">
        <v>0</v>
      </c>
      <c r="I9775" s="3">
        <v>0</v>
      </c>
      <c r="J9775" s="3">
        <v>0.01</v>
      </c>
      <c r="K9775" s="3">
        <v>0.12</v>
      </c>
    </row>
    <row r="9776" spans="1:11" x14ac:dyDescent="0.25">
      <c r="A9776" s="2">
        <v>9776</v>
      </c>
      <c r="B9776" s="2" t="s">
        <v>7088</v>
      </c>
      <c r="C9776" s="2" t="s">
        <v>26</v>
      </c>
      <c r="D9776" s="2">
        <v>2010</v>
      </c>
      <c r="E9776" s="2" t="s">
        <v>22</v>
      </c>
      <c r="F9776" s="2" t="s">
        <v>2435</v>
      </c>
      <c r="G9776" s="2">
        <v>0</v>
      </c>
      <c r="H9776" s="2">
        <v>0</v>
      </c>
      <c r="I9776" s="2">
        <v>0.12</v>
      </c>
      <c r="J9776" s="2">
        <v>0</v>
      </c>
      <c r="K9776" s="2">
        <v>0.12</v>
      </c>
    </row>
    <row r="9777" spans="1:11" x14ac:dyDescent="0.25">
      <c r="A9777" s="3">
        <v>9777</v>
      </c>
      <c r="B9777" s="3" t="s">
        <v>7089</v>
      </c>
      <c r="C9777" s="3" t="s">
        <v>12</v>
      </c>
      <c r="D9777" s="3">
        <v>2009</v>
      </c>
      <c r="E9777" s="3" t="s">
        <v>13</v>
      </c>
      <c r="F9777" s="3" t="s">
        <v>61</v>
      </c>
      <c r="G9777" s="3">
        <v>0.11</v>
      </c>
      <c r="H9777" s="3">
        <v>0</v>
      </c>
      <c r="I9777" s="3">
        <v>0</v>
      </c>
      <c r="J9777" s="3">
        <v>0.01</v>
      </c>
      <c r="K9777" s="3">
        <v>0.12</v>
      </c>
    </row>
    <row r="9778" spans="1:11" x14ac:dyDescent="0.25">
      <c r="A9778" s="2">
        <v>9778</v>
      </c>
      <c r="B9778" s="2" t="s">
        <v>5326</v>
      </c>
      <c r="C9778" s="2" t="s">
        <v>130</v>
      </c>
      <c r="D9778" s="2">
        <v>2009</v>
      </c>
      <c r="E9778" s="2" t="s">
        <v>43</v>
      </c>
      <c r="F9778" s="2" t="s">
        <v>92</v>
      </c>
      <c r="G9778" s="2">
        <v>0.03</v>
      </c>
      <c r="H9778" s="2">
        <v>0.03</v>
      </c>
      <c r="I9778" s="2">
        <v>0.05</v>
      </c>
      <c r="J9778" s="2">
        <v>0.01</v>
      </c>
      <c r="K9778" s="2">
        <v>0.12</v>
      </c>
    </row>
    <row r="9779" spans="1:11" x14ac:dyDescent="0.25">
      <c r="A9779" s="3">
        <v>9779</v>
      </c>
      <c r="B9779" s="3" t="s">
        <v>4811</v>
      </c>
      <c r="C9779" s="3" t="s">
        <v>39</v>
      </c>
      <c r="D9779" s="3">
        <v>2008</v>
      </c>
      <c r="E9779" s="3" t="s">
        <v>31</v>
      </c>
      <c r="F9779" s="3" t="s">
        <v>963</v>
      </c>
      <c r="G9779" s="3">
        <v>0.1</v>
      </c>
      <c r="H9779" s="3">
        <v>0.01</v>
      </c>
      <c r="I9779" s="3">
        <v>0</v>
      </c>
      <c r="J9779" s="3">
        <v>0.01</v>
      </c>
      <c r="K9779" s="3">
        <v>0.12</v>
      </c>
    </row>
    <row r="9780" spans="1:11" x14ac:dyDescent="0.2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25">
      <c r="A9781" s="3">
        <v>9781</v>
      </c>
      <c r="B9781" s="3" t="s">
        <v>6530</v>
      </c>
      <c r="C9781" s="3" t="s">
        <v>130</v>
      </c>
      <c r="D9781" s="3">
        <v>2010</v>
      </c>
      <c r="E9781" s="3" t="s">
        <v>212</v>
      </c>
      <c r="F9781" s="3" t="s">
        <v>296</v>
      </c>
      <c r="G9781" s="3">
        <v>0</v>
      </c>
      <c r="H9781" s="3">
        <v>0</v>
      </c>
      <c r="I9781" s="3">
        <v>0.12</v>
      </c>
      <c r="J9781" s="3">
        <v>0</v>
      </c>
      <c r="K9781" s="3">
        <v>0.12</v>
      </c>
    </row>
    <row r="9782" spans="1:11" x14ac:dyDescent="0.25">
      <c r="A9782" s="2">
        <v>9782</v>
      </c>
      <c r="B9782" s="2" t="s">
        <v>4182</v>
      </c>
      <c r="C9782" s="2" t="s">
        <v>65</v>
      </c>
      <c r="D9782" s="2">
        <v>2015</v>
      </c>
      <c r="E9782" s="2" t="s">
        <v>22</v>
      </c>
      <c r="F9782" s="2" t="s">
        <v>1249</v>
      </c>
      <c r="G9782" s="2">
        <v>0</v>
      </c>
      <c r="H9782" s="2">
        <v>0.03</v>
      </c>
      <c r="I9782" s="2">
        <v>0.09</v>
      </c>
      <c r="J9782" s="2">
        <v>0</v>
      </c>
      <c r="K9782" s="2">
        <v>0.12</v>
      </c>
    </row>
    <row r="9783" spans="1:11" x14ac:dyDescent="0.2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25">
      <c r="A9784" s="2">
        <v>9784</v>
      </c>
      <c r="B9784" s="2" t="s">
        <v>7091</v>
      </c>
      <c r="C9784" s="2" t="s">
        <v>39</v>
      </c>
      <c r="D9784" s="2">
        <v>2010</v>
      </c>
      <c r="E9784" s="2" t="s">
        <v>28</v>
      </c>
      <c r="F9784" s="2" t="s">
        <v>764</v>
      </c>
      <c r="G9784" s="2">
        <v>0.1</v>
      </c>
      <c r="H9784" s="2">
        <v>0.01</v>
      </c>
      <c r="I9784" s="2">
        <v>0</v>
      </c>
      <c r="J9784" s="2">
        <v>0.01</v>
      </c>
      <c r="K9784" s="2">
        <v>0.12</v>
      </c>
    </row>
    <row r="9785" spans="1:11" x14ac:dyDescent="0.25">
      <c r="A9785" s="3">
        <v>9785</v>
      </c>
      <c r="B9785" s="3" t="s">
        <v>6064</v>
      </c>
      <c r="C9785" s="3" t="s">
        <v>26</v>
      </c>
      <c r="D9785" s="3">
        <v>2009</v>
      </c>
      <c r="E9785" s="3" t="s">
        <v>13</v>
      </c>
      <c r="F9785" s="3" t="s">
        <v>128</v>
      </c>
      <c r="G9785" s="3">
        <v>0.11</v>
      </c>
      <c r="H9785" s="3">
        <v>0</v>
      </c>
      <c r="I9785" s="3">
        <v>0</v>
      </c>
      <c r="J9785" s="3">
        <v>0.01</v>
      </c>
      <c r="K9785" s="3">
        <v>0.12</v>
      </c>
    </row>
    <row r="9786" spans="1:11" x14ac:dyDescent="0.25">
      <c r="A9786" s="2">
        <v>9786</v>
      </c>
      <c r="B9786" s="2" t="s">
        <v>7092</v>
      </c>
      <c r="C9786" s="2" t="s">
        <v>693</v>
      </c>
      <c r="D9786" s="2">
        <v>2011</v>
      </c>
      <c r="E9786" s="2" t="s">
        <v>72</v>
      </c>
      <c r="F9786" s="2" t="s">
        <v>2752</v>
      </c>
      <c r="G9786" s="2">
        <v>0.03</v>
      </c>
      <c r="H9786" s="2">
        <v>0.05</v>
      </c>
      <c r="I9786" s="2">
        <v>0.02</v>
      </c>
      <c r="J9786" s="2">
        <v>0.02</v>
      </c>
      <c r="K9786" s="2">
        <v>0.12</v>
      </c>
    </row>
    <row r="9787" spans="1:11" x14ac:dyDescent="0.25">
      <c r="A9787" s="3">
        <v>9787</v>
      </c>
      <c r="B9787" s="3" t="s">
        <v>7093</v>
      </c>
      <c r="C9787" s="3" t="s">
        <v>113</v>
      </c>
      <c r="D9787" s="3">
        <v>2001</v>
      </c>
      <c r="E9787" s="3" t="s">
        <v>18</v>
      </c>
      <c r="F9787" s="3" t="s">
        <v>110</v>
      </c>
      <c r="G9787" s="3">
        <v>0.09</v>
      </c>
      <c r="H9787" s="3">
        <v>0.03</v>
      </c>
      <c r="I9787" s="3">
        <v>0</v>
      </c>
      <c r="J9787" s="3">
        <v>0</v>
      </c>
      <c r="K9787" s="3">
        <v>0.12</v>
      </c>
    </row>
    <row r="9788" spans="1:11" x14ac:dyDescent="0.25">
      <c r="A9788" s="2">
        <v>9788</v>
      </c>
      <c r="B9788" s="2" t="s">
        <v>7094</v>
      </c>
      <c r="C9788" s="2" t="s">
        <v>130</v>
      </c>
      <c r="D9788" s="2">
        <v>2005</v>
      </c>
      <c r="E9788" s="2" t="s">
        <v>24</v>
      </c>
      <c r="F9788" s="2" t="s">
        <v>59</v>
      </c>
      <c r="G9788" s="2">
        <v>0.11</v>
      </c>
      <c r="H9788" s="2">
        <v>0</v>
      </c>
      <c r="I9788" s="2">
        <v>0</v>
      </c>
      <c r="J9788" s="2">
        <v>0.01</v>
      </c>
      <c r="K9788" s="2">
        <v>0.12</v>
      </c>
    </row>
    <row r="9789" spans="1:11" x14ac:dyDescent="0.25">
      <c r="A9789" s="3">
        <v>9789</v>
      </c>
      <c r="B9789" s="3" t="s">
        <v>2658</v>
      </c>
      <c r="C9789" s="3" t="s">
        <v>118</v>
      </c>
      <c r="D9789" s="3">
        <v>2011</v>
      </c>
      <c r="E9789" s="3" t="s">
        <v>83</v>
      </c>
      <c r="F9789" s="3" t="s">
        <v>110</v>
      </c>
      <c r="G9789" s="3">
        <v>0</v>
      </c>
      <c r="H9789" s="3">
        <v>0.1</v>
      </c>
      <c r="I9789" s="3">
        <v>0</v>
      </c>
      <c r="J9789" s="3">
        <v>0.02</v>
      </c>
      <c r="K9789" s="3">
        <v>0.12</v>
      </c>
    </row>
    <row r="9790" spans="1:11" x14ac:dyDescent="0.25">
      <c r="A9790" s="2">
        <v>9790</v>
      </c>
      <c r="B9790" s="2" t="s">
        <v>992</v>
      </c>
      <c r="C9790" s="2" t="s">
        <v>55</v>
      </c>
      <c r="D9790" s="2">
        <v>2003</v>
      </c>
      <c r="E9790" s="2" t="s">
        <v>13</v>
      </c>
      <c r="F9790" s="2" t="s">
        <v>110</v>
      </c>
      <c r="G9790" s="2">
        <v>0.09</v>
      </c>
      <c r="H9790" s="2">
        <v>0.03</v>
      </c>
      <c r="I9790" s="2">
        <v>0</v>
      </c>
      <c r="J9790" s="2">
        <v>0</v>
      </c>
      <c r="K9790" s="2">
        <v>0.12</v>
      </c>
    </row>
    <row r="9791" spans="1:11" x14ac:dyDescent="0.25">
      <c r="A9791" s="3">
        <v>9791</v>
      </c>
      <c r="B9791" s="3" t="s">
        <v>7095</v>
      </c>
      <c r="C9791" s="3" t="s">
        <v>26</v>
      </c>
      <c r="D9791" s="3">
        <v>2008</v>
      </c>
      <c r="E9791" s="3" t="s">
        <v>28</v>
      </c>
      <c r="F9791" s="3" t="s">
        <v>92</v>
      </c>
      <c r="G9791" s="3">
        <v>0.11</v>
      </c>
      <c r="H9791" s="3">
        <v>0.01</v>
      </c>
      <c r="I9791" s="3">
        <v>0</v>
      </c>
      <c r="J9791" s="3">
        <v>0.01</v>
      </c>
      <c r="K9791" s="3">
        <v>0.12</v>
      </c>
    </row>
    <row r="9792" spans="1:11" x14ac:dyDescent="0.25">
      <c r="A9792" s="2">
        <v>9792</v>
      </c>
      <c r="B9792" s="2" t="s">
        <v>1749</v>
      </c>
      <c r="C9792" s="2" t="s">
        <v>26</v>
      </c>
      <c r="D9792" s="2">
        <v>2009</v>
      </c>
      <c r="E9792" s="2" t="s">
        <v>18</v>
      </c>
      <c r="F9792" s="2" t="s">
        <v>514</v>
      </c>
      <c r="G9792" s="2">
        <v>0.06</v>
      </c>
      <c r="H9792" s="2">
        <v>0.04</v>
      </c>
      <c r="I9792" s="2">
        <v>0</v>
      </c>
      <c r="J9792" s="2">
        <v>0.01</v>
      </c>
      <c r="K9792" s="2">
        <v>0.12</v>
      </c>
    </row>
    <row r="9793" spans="1:11" x14ac:dyDescent="0.25">
      <c r="A9793" s="3">
        <v>9793</v>
      </c>
      <c r="B9793" s="3" t="s">
        <v>7096</v>
      </c>
      <c r="C9793" s="3" t="s">
        <v>26</v>
      </c>
      <c r="D9793" s="3">
        <v>2007</v>
      </c>
      <c r="E9793" s="3" t="s">
        <v>28</v>
      </c>
      <c r="F9793" s="3" t="s">
        <v>296</v>
      </c>
      <c r="G9793" s="3">
        <v>0</v>
      </c>
      <c r="H9793" s="3">
        <v>0</v>
      </c>
      <c r="I9793" s="3">
        <v>0.12</v>
      </c>
      <c r="J9793" s="3">
        <v>0</v>
      </c>
      <c r="K9793" s="3">
        <v>0.12</v>
      </c>
    </row>
    <row r="9794" spans="1:11" x14ac:dyDescent="0.25">
      <c r="A9794" s="2">
        <v>9794</v>
      </c>
      <c r="B9794" s="2" t="s">
        <v>5554</v>
      </c>
      <c r="C9794" s="2" t="s">
        <v>12</v>
      </c>
      <c r="D9794" s="2">
        <v>2008</v>
      </c>
      <c r="E9794" s="2" t="s">
        <v>72</v>
      </c>
      <c r="F9794" s="2" t="s">
        <v>2832</v>
      </c>
      <c r="G9794" s="2">
        <v>0.11</v>
      </c>
      <c r="H9794" s="2">
        <v>0</v>
      </c>
      <c r="I9794" s="2">
        <v>0</v>
      </c>
      <c r="J9794" s="2">
        <v>0.01</v>
      </c>
      <c r="K9794" s="2">
        <v>0.12</v>
      </c>
    </row>
    <row r="9795" spans="1:11" x14ac:dyDescent="0.25">
      <c r="A9795" s="3">
        <v>9795</v>
      </c>
      <c r="B9795" s="3" t="s">
        <v>7097</v>
      </c>
      <c r="C9795" s="3" t="s">
        <v>26</v>
      </c>
      <c r="D9795" s="3">
        <v>2009</v>
      </c>
      <c r="E9795" s="3" t="s">
        <v>22</v>
      </c>
      <c r="F9795" s="3" t="s">
        <v>4956</v>
      </c>
      <c r="G9795" s="3">
        <v>0.08</v>
      </c>
      <c r="H9795" s="3">
        <v>0</v>
      </c>
      <c r="I9795" s="3">
        <v>0.03</v>
      </c>
      <c r="J9795" s="3">
        <v>0.01</v>
      </c>
      <c r="K9795" s="3">
        <v>0.12</v>
      </c>
    </row>
    <row r="9796" spans="1:11" x14ac:dyDescent="0.25">
      <c r="A9796" s="2">
        <v>9796</v>
      </c>
      <c r="B9796" s="2" t="s">
        <v>7098</v>
      </c>
      <c r="C9796" s="2" t="s">
        <v>113</v>
      </c>
      <c r="D9796" s="2">
        <v>2004</v>
      </c>
      <c r="E9796" s="2" t="s">
        <v>83</v>
      </c>
      <c r="F9796" s="2" t="s">
        <v>110</v>
      </c>
      <c r="G9796" s="2">
        <v>0.09</v>
      </c>
      <c r="H9796" s="2">
        <v>0.03</v>
      </c>
      <c r="I9796" s="2">
        <v>0</v>
      </c>
      <c r="J9796" s="2">
        <v>0</v>
      </c>
      <c r="K9796" s="2">
        <v>0.12</v>
      </c>
    </row>
    <row r="9797" spans="1:11" x14ac:dyDescent="0.25">
      <c r="A9797" s="3">
        <v>9797</v>
      </c>
      <c r="B9797" s="3" t="s">
        <v>7099</v>
      </c>
      <c r="C9797" s="3" t="s">
        <v>130</v>
      </c>
      <c r="D9797" s="3">
        <v>2006</v>
      </c>
      <c r="E9797" s="3" t="s">
        <v>18</v>
      </c>
      <c r="F9797" s="3" t="s">
        <v>608</v>
      </c>
      <c r="G9797" s="3">
        <v>0.11</v>
      </c>
      <c r="H9797" s="3">
        <v>0</v>
      </c>
      <c r="I9797" s="3">
        <v>0</v>
      </c>
      <c r="J9797" s="3">
        <v>0.01</v>
      </c>
      <c r="K9797" s="3">
        <v>0.12</v>
      </c>
    </row>
    <row r="9798" spans="1:11" x14ac:dyDescent="0.25">
      <c r="A9798" s="2">
        <v>9798</v>
      </c>
      <c r="B9798" s="2" t="s">
        <v>7100</v>
      </c>
      <c r="C9798" s="2" t="s">
        <v>186</v>
      </c>
      <c r="D9798" s="2">
        <v>1992</v>
      </c>
      <c r="E9798" s="2" t="s">
        <v>83</v>
      </c>
      <c r="F9798" s="2" t="s">
        <v>121</v>
      </c>
      <c r="G9798" s="2">
        <v>0</v>
      </c>
      <c r="H9798" s="2">
        <v>0</v>
      </c>
      <c r="I9798" s="2">
        <v>0.12</v>
      </c>
      <c r="J9798" s="2">
        <v>0</v>
      </c>
      <c r="K9798" s="2">
        <v>0.12</v>
      </c>
    </row>
    <row r="9799" spans="1:11" x14ac:dyDescent="0.25">
      <c r="A9799" s="3">
        <v>9799</v>
      </c>
      <c r="B9799" s="3" t="s">
        <v>6449</v>
      </c>
      <c r="C9799" s="3" t="s">
        <v>42</v>
      </c>
      <c r="D9799" s="3">
        <v>2014</v>
      </c>
      <c r="E9799" s="3" t="s">
        <v>22</v>
      </c>
      <c r="F9799" s="3" t="s">
        <v>2320</v>
      </c>
      <c r="G9799" s="3">
        <v>0.01</v>
      </c>
      <c r="H9799" s="3">
        <v>0</v>
      </c>
      <c r="I9799" s="3">
        <v>0.11</v>
      </c>
      <c r="J9799" s="3">
        <v>0</v>
      </c>
      <c r="K9799" s="3">
        <v>0.12</v>
      </c>
    </row>
    <row r="9800" spans="1:11" x14ac:dyDescent="0.2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25">
      <c r="A9801" s="3">
        <v>9801</v>
      </c>
      <c r="B9801" s="3" t="s">
        <v>7102</v>
      </c>
      <c r="C9801" s="3" t="s">
        <v>26</v>
      </c>
      <c r="D9801" s="3">
        <v>2010</v>
      </c>
      <c r="E9801" s="3" t="s">
        <v>24</v>
      </c>
      <c r="F9801" s="3" t="s">
        <v>184</v>
      </c>
      <c r="G9801" s="3">
        <v>0.11</v>
      </c>
      <c r="H9801" s="3">
        <v>0</v>
      </c>
      <c r="I9801" s="3">
        <v>0</v>
      </c>
      <c r="J9801" s="3">
        <v>0.01</v>
      </c>
      <c r="K9801" s="3">
        <v>0.12</v>
      </c>
    </row>
    <row r="9802" spans="1:11" x14ac:dyDescent="0.25">
      <c r="A9802" s="2">
        <v>9802</v>
      </c>
      <c r="B9802" s="2" t="s">
        <v>7103</v>
      </c>
      <c r="C9802" s="2" t="s">
        <v>21</v>
      </c>
      <c r="D9802" s="2">
        <v>1999</v>
      </c>
      <c r="E9802" s="2" t="s">
        <v>33</v>
      </c>
      <c r="F9802" s="2" t="s">
        <v>92</v>
      </c>
      <c r="G9802" s="2">
        <v>0</v>
      </c>
      <c r="H9802" s="2">
        <v>0</v>
      </c>
      <c r="I9802" s="2">
        <v>0.12</v>
      </c>
      <c r="J9802" s="2">
        <v>0</v>
      </c>
      <c r="K9802" s="2">
        <v>0.12</v>
      </c>
    </row>
    <row r="9803" spans="1:11" x14ac:dyDescent="0.25">
      <c r="A9803" s="3">
        <v>9803</v>
      </c>
      <c r="B9803" s="3" t="s">
        <v>5277</v>
      </c>
      <c r="C9803" s="3" t="s">
        <v>39</v>
      </c>
      <c r="D9803" s="3">
        <v>2013</v>
      </c>
      <c r="E9803" s="3" t="s">
        <v>43</v>
      </c>
      <c r="F9803" s="3" t="s">
        <v>650</v>
      </c>
      <c r="G9803" s="3">
        <v>0.08</v>
      </c>
      <c r="H9803" s="3">
        <v>0.02</v>
      </c>
      <c r="I9803" s="3">
        <v>0.01</v>
      </c>
      <c r="J9803" s="3">
        <v>0.01</v>
      </c>
      <c r="K9803" s="3">
        <v>0.12</v>
      </c>
    </row>
    <row r="9804" spans="1:11" x14ac:dyDescent="0.25">
      <c r="A9804" s="2">
        <v>9804</v>
      </c>
      <c r="B9804" s="2" t="s">
        <v>7104</v>
      </c>
      <c r="C9804" s="2" t="s">
        <v>12</v>
      </c>
      <c r="D9804" s="2">
        <v>2010</v>
      </c>
      <c r="E9804" s="2" t="s">
        <v>2</v>
      </c>
      <c r="F9804" s="2" t="s">
        <v>184</v>
      </c>
      <c r="G9804" s="2">
        <v>0.1</v>
      </c>
      <c r="H9804" s="2">
        <v>0</v>
      </c>
      <c r="I9804" s="2">
        <v>0.01</v>
      </c>
      <c r="J9804" s="2">
        <v>0.01</v>
      </c>
      <c r="K9804" s="2">
        <v>0.12</v>
      </c>
    </row>
    <row r="9805" spans="1:11" x14ac:dyDescent="0.25">
      <c r="A9805" s="3">
        <v>9805</v>
      </c>
      <c r="B9805" s="3" t="s">
        <v>7105</v>
      </c>
      <c r="C9805" s="3" t="s">
        <v>26</v>
      </c>
      <c r="D9805" s="3">
        <v>2007</v>
      </c>
      <c r="E9805" s="3" t="s">
        <v>43</v>
      </c>
      <c r="F9805" s="3" t="s">
        <v>451</v>
      </c>
      <c r="G9805" s="3">
        <v>0.11</v>
      </c>
      <c r="H9805" s="3">
        <v>0</v>
      </c>
      <c r="I9805" s="3">
        <v>0</v>
      </c>
      <c r="J9805" s="3">
        <v>0.01</v>
      </c>
      <c r="K9805" s="3">
        <v>0.12</v>
      </c>
    </row>
    <row r="9806" spans="1:11" x14ac:dyDescent="0.25">
      <c r="A9806" s="2">
        <v>9806</v>
      </c>
      <c r="B9806" s="2" t="s">
        <v>2524</v>
      </c>
      <c r="C9806" s="2" t="s">
        <v>147</v>
      </c>
      <c r="D9806" s="2">
        <v>2003</v>
      </c>
      <c r="E9806" s="2" t="s">
        <v>2</v>
      </c>
      <c r="F9806" s="2" t="s">
        <v>61</v>
      </c>
      <c r="G9806" s="2">
        <v>0.09</v>
      </c>
      <c r="H9806" s="2">
        <v>0.02</v>
      </c>
      <c r="I9806" s="2">
        <v>0</v>
      </c>
      <c r="J9806" s="2">
        <v>0</v>
      </c>
      <c r="K9806" s="2">
        <v>0.12</v>
      </c>
    </row>
    <row r="9807" spans="1:11" x14ac:dyDescent="0.25">
      <c r="A9807" s="3">
        <v>9807</v>
      </c>
      <c r="B9807" s="3" t="s">
        <v>7106</v>
      </c>
      <c r="C9807" s="3" t="s">
        <v>12</v>
      </c>
      <c r="D9807" s="3">
        <v>2011</v>
      </c>
      <c r="E9807" s="3" t="s">
        <v>212</v>
      </c>
      <c r="F9807" s="3" t="s">
        <v>296</v>
      </c>
      <c r="G9807" s="3">
        <v>0</v>
      </c>
      <c r="H9807" s="3">
        <v>0</v>
      </c>
      <c r="I9807" s="3">
        <v>0.12</v>
      </c>
      <c r="J9807" s="3">
        <v>0</v>
      </c>
      <c r="K9807" s="3">
        <v>0.12</v>
      </c>
    </row>
    <row r="9808" spans="1:11" x14ac:dyDescent="0.25">
      <c r="A9808" s="2">
        <v>9808</v>
      </c>
      <c r="B9808" s="2" t="s">
        <v>7107</v>
      </c>
      <c r="C9808" s="2" t="s">
        <v>86</v>
      </c>
      <c r="D9808" s="2">
        <v>2000</v>
      </c>
      <c r="E9808" s="2" t="s">
        <v>13</v>
      </c>
      <c r="F9808" s="2" t="s">
        <v>751</v>
      </c>
      <c r="G9808" s="2">
        <v>0</v>
      </c>
      <c r="H9808" s="2">
        <v>0</v>
      </c>
      <c r="I9808" s="2">
        <v>0.11</v>
      </c>
      <c r="J9808" s="2">
        <v>0.01</v>
      </c>
      <c r="K9808" s="2">
        <v>0.12</v>
      </c>
    </row>
    <row r="9809" spans="1:11" x14ac:dyDescent="0.25">
      <c r="A9809" s="3">
        <v>9809</v>
      </c>
      <c r="B9809" s="3" t="s">
        <v>4422</v>
      </c>
      <c r="C9809" s="3" t="s">
        <v>113</v>
      </c>
      <c r="D9809" s="3">
        <v>2004</v>
      </c>
      <c r="E9809" s="3" t="s">
        <v>72</v>
      </c>
      <c r="F9809" s="3" t="s">
        <v>417</v>
      </c>
      <c r="G9809" s="3">
        <v>0.09</v>
      </c>
      <c r="H9809" s="3">
        <v>0.03</v>
      </c>
      <c r="I9809" s="3">
        <v>0</v>
      </c>
      <c r="J9809" s="3">
        <v>0</v>
      </c>
      <c r="K9809" s="3">
        <v>0.12</v>
      </c>
    </row>
    <row r="9810" spans="1:11" x14ac:dyDescent="0.25">
      <c r="A9810" s="2">
        <v>9810</v>
      </c>
      <c r="B9810" s="2" t="s">
        <v>7108</v>
      </c>
      <c r="C9810" s="2" t="s">
        <v>130</v>
      </c>
      <c r="D9810" s="2">
        <v>2011</v>
      </c>
      <c r="E9810" s="2" t="s">
        <v>43</v>
      </c>
      <c r="F9810" s="2" t="s">
        <v>296</v>
      </c>
      <c r="G9810" s="2">
        <v>0</v>
      </c>
      <c r="H9810" s="2">
        <v>0</v>
      </c>
      <c r="I9810" s="2">
        <v>0.12</v>
      </c>
      <c r="J9810" s="2">
        <v>0</v>
      </c>
      <c r="K9810" s="2">
        <v>0.12</v>
      </c>
    </row>
    <row r="9811" spans="1:11" x14ac:dyDescent="0.25">
      <c r="A9811" s="3">
        <v>9811</v>
      </c>
      <c r="B9811" s="3" t="s">
        <v>6304</v>
      </c>
      <c r="C9811" s="3" t="s">
        <v>130</v>
      </c>
      <c r="D9811" s="3">
        <v>2008</v>
      </c>
      <c r="E9811" s="3" t="s">
        <v>28</v>
      </c>
      <c r="F9811" s="3" t="s">
        <v>92</v>
      </c>
      <c r="G9811" s="3">
        <v>0.11</v>
      </c>
      <c r="H9811" s="3">
        <v>0</v>
      </c>
      <c r="I9811" s="3">
        <v>0</v>
      </c>
      <c r="J9811" s="3">
        <v>0.01</v>
      </c>
      <c r="K9811" s="3">
        <v>0.12</v>
      </c>
    </row>
    <row r="9812" spans="1:11" x14ac:dyDescent="0.25">
      <c r="A9812" s="2">
        <v>9812</v>
      </c>
      <c r="B9812" s="2" t="s">
        <v>7109</v>
      </c>
      <c r="C9812" s="2" t="s">
        <v>26</v>
      </c>
      <c r="D9812" s="2">
        <v>2010</v>
      </c>
      <c r="E9812" s="2" t="s">
        <v>33</v>
      </c>
      <c r="F9812" s="2" t="s">
        <v>92</v>
      </c>
      <c r="G9812" s="2">
        <v>0.11</v>
      </c>
      <c r="H9812" s="2">
        <v>0</v>
      </c>
      <c r="I9812" s="2">
        <v>0</v>
      </c>
      <c r="J9812" s="2">
        <v>0.01</v>
      </c>
      <c r="K9812" s="2">
        <v>0.12</v>
      </c>
    </row>
    <row r="9813" spans="1:11" x14ac:dyDescent="0.25">
      <c r="A9813" s="3">
        <v>9813</v>
      </c>
      <c r="B9813" s="3" t="s">
        <v>7110</v>
      </c>
      <c r="C9813" s="3" t="s">
        <v>693</v>
      </c>
      <c r="D9813" s="3">
        <v>2016</v>
      </c>
      <c r="E9813" s="3" t="s">
        <v>43</v>
      </c>
      <c r="F9813" s="3" t="s">
        <v>296</v>
      </c>
      <c r="G9813" s="3">
        <v>0</v>
      </c>
      <c r="H9813" s="3">
        <v>0</v>
      </c>
      <c r="I9813" s="3">
        <v>0.12</v>
      </c>
      <c r="J9813" s="3">
        <v>0</v>
      </c>
      <c r="K9813" s="3">
        <v>0.12</v>
      </c>
    </row>
    <row r="9814" spans="1:11" x14ac:dyDescent="0.25">
      <c r="A9814" s="2">
        <v>9814</v>
      </c>
      <c r="B9814" s="2" t="s">
        <v>7111</v>
      </c>
      <c r="C9814" s="2" t="s">
        <v>26</v>
      </c>
      <c r="D9814" s="2">
        <v>2008</v>
      </c>
      <c r="E9814" s="2" t="s">
        <v>33</v>
      </c>
      <c r="F9814" s="2" t="s">
        <v>128</v>
      </c>
      <c r="G9814" s="2">
        <v>0.11</v>
      </c>
      <c r="H9814" s="2">
        <v>0</v>
      </c>
      <c r="I9814" s="2">
        <v>0</v>
      </c>
      <c r="J9814" s="2">
        <v>0.01</v>
      </c>
      <c r="K9814" s="2">
        <v>0.12</v>
      </c>
    </row>
    <row r="9815" spans="1:11" x14ac:dyDescent="0.25">
      <c r="A9815" s="3">
        <v>9815</v>
      </c>
      <c r="B9815" s="3" t="s">
        <v>7112</v>
      </c>
      <c r="C9815" s="3" t="s">
        <v>130</v>
      </c>
      <c r="D9815" s="3">
        <v>2010</v>
      </c>
      <c r="E9815" s="3" t="s">
        <v>43</v>
      </c>
      <c r="F9815" s="3" t="s">
        <v>59</v>
      </c>
      <c r="G9815" s="3">
        <v>0.08</v>
      </c>
      <c r="H9815" s="3">
        <v>0.02</v>
      </c>
      <c r="I9815" s="3">
        <v>0</v>
      </c>
      <c r="J9815" s="3">
        <v>0.02</v>
      </c>
      <c r="K9815" s="3">
        <v>0.12</v>
      </c>
    </row>
    <row r="9816" spans="1:11" x14ac:dyDescent="0.25">
      <c r="A9816" s="2">
        <v>9816</v>
      </c>
      <c r="B9816" s="2" t="s">
        <v>7113</v>
      </c>
      <c r="C9816" s="2" t="s">
        <v>26</v>
      </c>
      <c r="D9816" s="2">
        <v>2008</v>
      </c>
      <c r="E9816" s="2" t="s">
        <v>28</v>
      </c>
      <c r="F9816" s="2" t="s">
        <v>110</v>
      </c>
      <c r="G9816" s="2">
        <v>0.09</v>
      </c>
      <c r="H9816" s="2">
        <v>0.03</v>
      </c>
      <c r="I9816" s="2">
        <v>0</v>
      </c>
      <c r="J9816" s="2">
        <v>0.01</v>
      </c>
      <c r="K9816" s="2">
        <v>0.12</v>
      </c>
    </row>
    <row r="9817" spans="1:11" x14ac:dyDescent="0.25">
      <c r="A9817" s="3">
        <v>9817</v>
      </c>
      <c r="B9817" s="3" t="s">
        <v>1894</v>
      </c>
      <c r="C9817" s="3" t="s">
        <v>147</v>
      </c>
      <c r="D9817" s="4" t="s">
        <v>225</v>
      </c>
      <c r="E9817" s="3" t="s">
        <v>13</v>
      </c>
      <c r="F9817" s="3" t="s">
        <v>878</v>
      </c>
      <c r="G9817" s="3">
        <v>0.09</v>
      </c>
      <c r="H9817" s="3">
        <v>0.02</v>
      </c>
      <c r="I9817" s="3">
        <v>0</v>
      </c>
      <c r="J9817" s="3">
        <v>0</v>
      </c>
      <c r="K9817" s="3">
        <v>0.12</v>
      </c>
    </row>
    <row r="9818" spans="1:11" x14ac:dyDescent="0.25">
      <c r="A9818" s="2">
        <v>9818</v>
      </c>
      <c r="B9818" s="2" t="s">
        <v>7114</v>
      </c>
      <c r="C9818" s="2" t="s">
        <v>78</v>
      </c>
      <c r="D9818" s="2">
        <v>2000</v>
      </c>
      <c r="E9818" s="2" t="s">
        <v>13</v>
      </c>
      <c r="F9818" s="2" t="s">
        <v>417</v>
      </c>
      <c r="G9818" s="2">
        <v>0.11</v>
      </c>
      <c r="H9818" s="2">
        <v>0.01</v>
      </c>
      <c r="I9818" s="2">
        <v>0</v>
      </c>
      <c r="J9818" s="2">
        <v>0</v>
      </c>
      <c r="K9818" s="2">
        <v>0.12</v>
      </c>
    </row>
    <row r="9819" spans="1:11" x14ac:dyDescent="0.25">
      <c r="A9819" s="3">
        <v>9819</v>
      </c>
      <c r="B9819" s="3" t="s">
        <v>7115</v>
      </c>
      <c r="C9819" s="3" t="s">
        <v>78</v>
      </c>
      <c r="D9819" s="3">
        <v>1999</v>
      </c>
      <c r="E9819" s="3" t="s">
        <v>2</v>
      </c>
      <c r="F9819" s="3" t="s">
        <v>2067</v>
      </c>
      <c r="G9819" s="3">
        <v>0.1</v>
      </c>
      <c r="H9819" s="3">
        <v>0.02</v>
      </c>
      <c r="I9819" s="3">
        <v>0</v>
      </c>
      <c r="J9819" s="3">
        <v>0</v>
      </c>
      <c r="K9819" s="3">
        <v>0.12</v>
      </c>
    </row>
    <row r="9820" spans="1:11" x14ac:dyDescent="0.25">
      <c r="A9820" s="2">
        <v>9820</v>
      </c>
      <c r="B9820" s="2" t="s">
        <v>7116</v>
      </c>
      <c r="C9820" s="2" t="s">
        <v>78</v>
      </c>
      <c r="D9820" s="2">
        <v>1999</v>
      </c>
      <c r="E9820" s="2" t="s">
        <v>2</v>
      </c>
      <c r="F9820" s="2" t="s">
        <v>92</v>
      </c>
      <c r="G9820" s="2">
        <v>0.1</v>
      </c>
      <c r="H9820" s="2">
        <v>0.02</v>
      </c>
      <c r="I9820" s="2">
        <v>0</v>
      </c>
      <c r="J9820" s="2">
        <v>0</v>
      </c>
      <c r="K9820" s="2">
        <v>0.12</v>
      </c>
    </row>
    <row r="9821" spans="1:11" x14ac:dyDescent="0.2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25">
      <c r="A9822" s="2">
        <v>9822</v>
      </c>
      <c r="B9822" s="2" t="s">
        <v>2321</v>
      </c>
      <c r="C9822" s="2" t="s">
        <v>113</v>
      </c>
      <c r="D9822" s="5" t="s">
        <v>225</v>
      </c>
      <c r="E9822" s="2" t="s">
        <v>72</v>
      </c>
      <c r="F9822" s="2" t="s">
        <v>878</v>
      </c>
      <c r="G9822" s="2">
        <v>0.09</v>
      </c>
      <c r="H9822" s="2">
        <v>0.03</v>
      </c>
      <c r="I9822" s="2">
        <v>0</v>
      </c>
      <c r="J9822" s="2">
        <v>0</v>
      </c>
      <c r="K9822" s="2">
        <v>0.12</v>
      </c>
    </row>
    <row r="9823" spans="1:11" x14ac:dyDescent="0.25">
      <c r="A9823" s="3">
        <v>9823</v>
      </c>
      <c r="B9823" s="3" t="s">
        <v>7118</v>
      </c>
      <c r="C9823" s="3" t="s">
        <v>26</v>
      </c>
      <c r="D9823" s="4" t="s">
        <v>225</v>
      </c>
      <c r="E9823" s="3" t="s">
        <v>83</v>
      </c>
      <c r="F9823" s="3" t="s">
        <v>878</v>
      </c>
      <c r="G9823" s="3">
        <v>0.11</v>
      </c>
      <c r="H9823" s="3">
        <v>0</v>
      </c>
      <c r="I9823" s="3">
        <v>0</v>
      </c>
      <c r="J9823" s="3">
        <v>0.01</v>
      </c>
      <c r="K9823" s="3">
        <v>0.12</v>
      </c>
    </row>
    <row r="9824" spans="1:11" x14ac:dyDescent="0.25">
      <c r="A9824" s="2">
        <v>9824</v>
      </c>
      <c r="B9824" s="2" t="s">
        <v>5727</v>
      </c>
      <c r="C9824" s="2" t="s">
        <v>65</v>
      </c>
      <c r="D9824" s="2">
        <v>2013</v>
      </c>
      <c r="E9824" s="2" t="s">
        <v>22</v>
      </c>
      <c r="F9824" s="2" t="s">
        <v>3571</v>
      </c>
      <c r="G9824" s="2">
        <v>0.09</v>
      </c>
      <c r="H9824" s="2">
        <v>0</v>
      </c>
      <c r="I9824" s="2">
        <v>0.03</v>
      </c>
      <c r="J9824" s="2">
        <v>0.01</v>
      </c>
      <c r="K9824" s="2">
        <v>0.12</v>
      </c>
    </row>
    <row r="9825" spans="1:11" x14ac:dyDescent="0.25">
      <c r="A9825" s="3">
        <v>9825</v>
      </c>
      <c r="B9825" s="3" t="s">
        <v>7119</v>
      </c>
      <c r="C9825" s="3" t="s">
        <v>26</v>
      </c>
      <c r="D9825" s="3">
        <v>2007</v>
      </c>
      <c r="E9825" s="3" t="s">
        <v>24</v>
      </c>
      <c r="F9825" s="3" t="s">
        <v>92</v>
      </c>
      <c r="G9825" s="3">
        <v>0.11</v>
      </c>
      <c r="H9825" s="3">
        <v>0</v>
      </c>
      <c r="I9825" s="3">
        <v>0</v>
      </c>
      <c r="J9825" s="3">
        <v>0.01</v>
      </c>
      <c r="K9825" s="3">
        <v>0.12</v>
      </c>
    </row>
    <row r="9826" spans="1:11" x14ac:dyDescent="0.25">
      <c r="A9826" s="2">
        <v>9826</v>
      </c>
      <c r="B9826" s="2" t="s">
        <v>7120</v>
      </c>
      <c r="C9826" s="2" t="s">
        <v>46</v>
      </c>
      <c r="D9826" s="2">
        <v>2002</v>
      </c>
      <c r="E9826" s="2" t="s">
        <v>13</v>
      </c>
      <c r="F9826" s="2" t="s">
        <v>121</v>
      </c>
      <c r="G9826" s="2">
        <v>0.06</v>
      </c>
      <c r="H9826" s="2">
        <v>0.05</v>
      </c>
      <c r="I9826" s="2">
        <v>0</v>
      </c>
      <c r="J9826" s="2">
        <v>0.02</v>
      </c>
      <c r="K9826" s="2">
        <v>0.12</v>
      </c>
    </row>
    <row r="9827" spans="1:11" x14ac:dyDescent="0.25">
      <c r="A9827" s="3">
        <v>9827</v>
      </c>
      <c r="B9827" s="3" t="s">
        <v>7121</v>
      </c>
      <c r="C9827" s="3" t="s">
        <v>26</v>
      </c>
      <c r="D9827" s="3">
        <v>2008</v>
      </c>
      <c r="E9827" s="3" t="s">
        <v>24</v>
      </c>
      <c r="F9827" s="3" t="s">
        <v>1866</v>
      </c>
      <c r="G9827" s="3">
        <v>0.1</v>
      </c>
      <c r="H9827" s="3">
        <v>0.01</v>
      </c>
      <c r="I9827" s="3">
        <v>0</v>
      </c>
      <c r="J9827" s="3">
        <v>0.01</v>
      </c>
      <c r="K9827" s="3">
        <v>0.12</v>
      </c>
    </row>
    <row r="9828" spans="1:11" x14ac:dyDescent="0.25">
      <c r="A9828" s="2">
        <v>9828</v>
      </c>
      <c r="B9828" s="2" t="s">
        <v>1676</v>
      </c>
      <c r="C9828" s="2" t="s">
        <v>46</v>
      </c>
      <c r="D9828" s="2">
        <v>2008</v>
      </c>
      <c r="E9828" s="2" t="s">
        <v>2</v>
      </c>
      <c r="F9828" s="2" t="s">
        <v>44</v>
      </c>
      <c r="G9828" s="2">
        <v>0.06</v>
      </c>
      <c r="H9828" s="2">
        <v>0.05</v>
      </c>
      <c r="I9828" s="2">
        <v>0</v>
      </c>
      <c r="J9828" s="2">
        <v>0.02</v>
      </c>
      <c r="K9828" s="2">
        <v>0.12</v>
      </c>
    </row>
    <row r="9829" spans="1:11" x14ac:dyDescent="0.25">
      <c r="A9829" s="3">
        <v>9829</v>
      </c>
      <c r="B9829" s="3" t="s">
        <v>45</v>
      </c>
      <c r="C9829" s="3" t="s">
        <v>39</v>
      </c>
      <c r="D9829" s="3">
        <v>2008</v>
      </c>
      <c r="E9829" s="3" t="s">
        <v>43</v>
      </c>
      <c r="F9829" s="3" t="s">
        <v>44</v>
      </c>
      <c r="G9829" s="3">
        <v>0.08</v>
      </c>
      <c r="H9829" s="3">
        <v>0.03</v>
      </c>
      <c r="I9829" s="3">
        <v>0</v>
      </c>
      <c r="J9829" s="3">
        <v>0.01</v>
      </c>
      <c r="K9829" s="3">
        <v>0.12</v>
      </c>
    </row>
    <row r="9830" spans="1:11" x14ac:dyDescent="0.25">
      <c r="A9830" s="2">
        <v>9830</v>
      </c>
      <c r="B9830" s="2" t="s">
        <v>5796</v>
      </c>
      <c r="C9830" s="2" t="s">
        <v>39</v>
      </c>
      <c r="D9830" s="2">
        <v>2006</v>
      </c>
      <c r="E9830" s="2" t="s">
        <v>22</v>
      </c>
      <c r="F9830" s="2" t="s">
        <v>121</v>
      </c>
      <c r="G9830" s="2">
        <v>0.09</v>
      </c>
      <c r="H9830" s="2">
        <v>0.02</v>
      </c>
      <c r="I9830" s="2">
        <v>0</v>
      </c>
      <c r="J9830" s="2">
        <v>0.01</v>
      </c>
      <c r="K9830" s="2">
        <v>0.12</v>
      </c>
    </row>
    <row r="9831" spans="1:11" x14ac:dyDescent="0.25">
      <c r="A9831" s="3">
        <v>9831</v>
      </c>
      <c r="B9831" s="3" t="s">
        <v>7122</v>
      </c>
      <c r="C9831" s="3" t="s">
        <v>12</v>
      </c>
      <c r="D9831" s="3">
        <v>2008</v>
      </c>
      <c r="E9831" s="3" t="s">
        <v>13</v>
      </c>
      <c r="F9831" s="3" t="s">
        <v>1499</v>
      </c>
      <c r="G9831" s="3">
        <v>0.11</v>
      </c>
      <c r="H9831" s="3">
        <v>0</v>
      </c>
      <c r="I9831" s="3">
        <v>0</v>
      </c>
      <c r="J9831" s="3">
        <v>0.01</v>
      </c>
      <c r="K9831" s="3">
        <v>0.12</v>
      </c>
    </row>
    <row r="9832" spans="1:11" x14ac:dyDescent="0.25">
      <c r="A9832" s="2">
        <v>9832</v>
      </c>
      <c r="B9832" s="2" t="s">
        <v>5654</v>
      </c>
      <c r="C9832" s="2" t="s">
        <v>39</v>
      </c>
      <c r="D9832" s="2">
        <v>2011</v>
      </c>
      <c r="E9832" s="2" t="s">
        <v>18</v>
      </c>
      <c r="F9832" s="2" t="s">
        <v>61</v>
      </c>
      <c r="G9832" s="2">
        <v>0.11</v>
      </c>
      <c r="H9832" s="2">
        <v>0</v>
      </c>
      <c r="I9832" s="2">
        <v>0</v>
      </c>
      <c r="J9832" s="2">
        <v>0.01</v>
      </c>
      <c r="K9832" s="2">
        <v>0.12</v>
      </c>
    </row>
    <row r="9833" spans="1:11" x14ac:dyDescent="0.25">
      <c r="A9833" s="3">
        <v>9833</v>
      </c>
      <c r="B9833" s="3" t="s">
        <v>7123</v>
      </c>
      <c r="C9833" s="3" t="s">
        <v>55</v>
      </c>
      <c r="D9833" s="3">
        <v>2005</v>
      </c>
      <c r="E9833" s="3" t="s">
        <v>18</v>
      </c>
      <c r="F9833" s="3" t="s">
        <v>385</v>
      </c>
      <c r="G9833" s="3">
        <v>0.09</v>
      </c>
      <c r="H9833" s="3">
        <v>0.03</v>
      </c>
      <c r="I9833" s="3">
        <v>0</v>
      </c>
      <c r="J9833" s="3">
        <v>0</v>
      </c>
      <c r="K9833" s="3">
        <v>0.12</v>
      </c>
    </row>
    <row r="9834" spans="1:11" x14ac:dyDescent="0.25">
      <c r="A9834" s="2">
        <v>9834</v>
      </c>
      <c r="B9834" s="2" t="s">
        <v>4940</v>
      </c>
      <c r="C9834" s="2" t="s">
        <v>39</v>
      </c>
      <c r="D9834" s="2">
        <v>2006</v>
      </c>
      <c r="E9834" s="2" t="s">
        <v>13</v>
      </c>
      <c r="F9834" s="2" t="s">
        <v>44</v>
      </c>
      <c r="G9834" s="2">
        <v>0.11</v>
      </c>
      <c r="H9834" s="2">
        <v>0</v>
      </c>
      <c r="I9834" s="2">
        <v>0</v>
      </c>
      <c r="J9834" s="2">
        <v>0.01</v>
      </c>
      <c r="K9834" s="2">
        <v>0.12</v>
      </c>
    </row>
    <row r="9835" spans="1:11" x14ac:dyDescent="0.25">
      <c r="A9835" s="3">
        <v>9835</v>
      </c>
      <c r="B9835" s="3" t="s">
        <v>7124</v>
      </c>
      <c r="C9835" s="3" t="s">
        <v>130</v>
      </c>
      <c r="D9835" s="3">
        <v>2009</v>
      </c>
      <c r="E9835" s="3" t="s">
        <v>212</v>
      </c>
      <c r="F9835" s="3" t="s">
        <v>650</v>
      </c>
      <c r="G9835" s="3">
        <v>0.08</v>
      </c>
      <c r="H9835" s="3">
        <v>0.02</v>
      </c>
      <c r="I9835" s="3">
        <v>0</v>
      </c>
      <c r="J9835" s="3">
        <v>0.02</v>
      </c>
      <c r="K9835" s="3">
        <v>0.12</v>
      </c>
    </row>
    <row r="9836" spans="1:11" x14ac:dyDescent="0.25">
      <c r="A9836" s="2">
        <v>9836</v>
      </c>
      <c r="B9836" s="2" t="s">
        <v>2396</v>
      </c>
      <c r="C9836" s="2" t="s">
        <v>26</v>
      </c>
      <c r="D9836" s="2">
        <v>2007</v>
      </c>
      <c r="E9836" s="2" t="s">
        <v>18</v>
      </c>
      <c r="F9836" s="2" t="s">
        <v>385</v>
      </c>
      <c r="G9836" s="2">
        <v>0.11</v>
      </c>
      <c r="H9836" s="2">
        <v>0</v>
      </c>
      <c r="I9836" s="2">
        <v>0</v>
      </c>
      <c r="J9836" s="2">
        <v>0.01</v>
      </c>
      <c r="K9836" s="2">
        <v>0.12</v>
      </c>
    </row>
    <row r="9837" spans="1:11" x14ac:dyDescent="0.25">
      <c r="A9837" s="3">
        <v>9837</v>
      </c>
      <c r="B9837" s="3" t="s">
        <v>4467</v>
      </c>
      <c r="C9837" s="3" t="s">
        <v>130</v>
      </c>
      <c r="D9837" s="3">
        <v>2007</v>
      </c>
      <c r="E9837" s="3" t="s">
        <v>43</v>
      </c>
      <c r="F9837" s="3" t="s">
        <v>92</v>
      </c>
      <c r="G9837" s="3">
        <v>0.08</v>
      </c>
      <c r="H9837" s="3">
        <v>0.02</v>
      </c>
      <c r="I9837" s="3">
        <v>0</v>
      </c>
      <c r="J9837" s="3">
        <v>0.02</v>
      </c>
      <c r="K9837" s="3">
        <v>0.12</v>
      </c>
    </row>
    <row r="9838" spans="1:11" x14ac:dyDescent="0.25">
      <c r="A9838" s="2">
        <v>9838</v>
      </c>
      <c r="B9838" s="2" t="s">
        <v>7125</v>
      </c>
      <c r="C9838" s="2" t="s">
        <v>130</v>
      </c>
      <c r="D9838" s="2">
        <v>2011</v>
      </c>
      <c r="E9838" s="2" t="s">
        <v>72</v>
      </c>
      <c r="F9838" s="2" t="s">
        <v>296</v>
      </c>
      <c r="G9838" s="2">
        <v>0</v>
      </c>
      <c r="H9838" s="2">
        <v>0</v>
      </c>
      <c r="I9838" s="2">
        <v>0.12</v>
      </c>
      <c r="J9838" s="2">
        <v>0</v>
      </c>
      <c r="K9838" s="2">
        <v>0.12</v>
      </c>
    </row>
    <row r="9839" spans="1:11" x14ac:dyDescent="0.2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25">
      <c r="A9840" s="2">
        <v>9840</v>
      </c>
      <c r="B9840" s="2" t="s">
        <v>7127</v>
      </c>
      <c r="C9840" s="2" t="s">
        <v>12</v>
      </c>
      <c r="D9840" s="2">
        <v>2009</v>
      </c>
      <c r="E9840" s="2" t="s">
        <v>18</v>
      </c>
      <c r="F9840" s="2" t="s">
        <v>3917</v>
      </c>
      <c r="G9840" s="2">
        <v>0.11</v>
      </c>
      <c r="H9840" s="2">
        <v>0</v>
      </c>
      <c r="I9840" s="2">
        <v>0</v>
      </c>
      <c r="J9840" s="2">
        <v>0.01</v>
      </c>
      <c r="K9840" s="2">
        <v>0.12</v>
      </c>
    </row>
    <row r="9841" spans="1:11" x14ac:dyDescent="0.25">
      <c r="A9841" s="3">
        <v>9841</v>
      </c>
      <c r="B9841" s="3" t="s">
        <v>7128</v>
      </c>
      <c r="C9841" s="3" t="s">
        <v>130</v>
      </c>
      <c r="D9841" s="3">
        <v>2013</v>
      </c>
      <c r="E9841" s="3" t="s">
        <v>43</v>
      </c>
      <c r="F9841" s="3" t="s">
        <v>1897</v>
      </c>
      <c r="G9841" s="3">
        <v>0</v>
      </c>
      <c r="H9841" s="3">
        <v>0</v>
      </c>
      <c r="I9841" s="3">
        <v>0.12</v>
      </c>
      <c r="J9841" s="3">
        <v>0</v>
      </c>
      <c r="K9841" s="3">
        <v>0.12</v>
      </c>
    </row>
    <row r="9842" spans="1:11" x14ac:dyDescent="0.25">
      <c r="A9842" s="2">
        <v>9842</v>
      </c>
      <c r="B9842" s="2" t="s">
        <v>1521</v>
      </c>
      <c r="C9842" s="2" t="s">
        <v>118</v>
      </c>
      <c r="D9842" s="5" t="s">
        <v>225</v>
      </c>
      <c r="E9842" s="2" t="s">
        <v>28</v>
      </c>
      <c r="F9842" s="2" t="s">
        <v>878</v>
      </c>
      <c r="G9842" s="2">
        <v>0.06</v>
      </c>
      <c r="H9842" s="2">
        <v>0.04</v>
      </c>
      <c r="I9842" s="2">
        <v>0</v>
      </c>
      <c r="J9842" s="2">
        <v>0.01</v>
      </c>
      <c r="K9842" s="2">
        <v>0.12</v>
      </c>
    </row>
    <row r="9843" spans="1:11" x14ac:dyDescent="0.2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25">
      <c r="A9844" s="2">
        <v>9844</v>
      </c>
      <c r="B9844" s="2" t="s">
        <v>7130</v>
      </c>
      <c r="C9844" s="2" t="s">
        <v>634</v>
      </c>
      <c r="D9844" s="2">
        <v>2001</v>
      </c>
      <c r="E9844" s="2" t="s">
        <v>2</v>
      </c>
      <c r="F9844" s="2" t="s">
        <v>121</v>
      </c>
      <c r="G9844" s="2">
        <v>0</v>
      </c>
      <c r="H9844" s="2">
        <v>0</v>
      </c>
      <c r="I9844" s="2">
        <v>0.12</v>
      </c>
      <c r="J9844" s="2">
        <v>0</v>
      </c>
      <c r="K9844" s="2">
        <v>0.12</v>
      </c>
    </row>
    <row r="9845" spans="1:11" x14ac:dyDescent="0.2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25">
      <c r="A9846" s="2">
        <v>9846</v>
      </c>
      <c r="B9846" s="2" t="s">
        <v>7133</v>
      </c>
      <c r="C9846" s="2" t="s">
        <v>48</v>
      </c>
      <c r="D9846" s="2">
        <v>1994</v>
      </c>
      <c r="E9846" s="2" t="s">
        <v>22</v>
      </c>
      <c r="F9846" s="2" t="s">
        <v>969</v>
      </c>
      <c r="G9846" s="2">
        <v>0</v>
      </c>
      <c r="H9846" s="2">
        <v>0</v>
      </c>
      <c r="I9846" s="2">
        <v>0.12</v>
      </c>
      <c r="J9846" s="2">
        <v>0</v>
      </c>
      <c r="K9846" s="2">
        <v>0.12</v>
      </c>
    </row>
    <row r="9847" spans="1:11" x14ac:dyDescent="0.25">
      <c r="A9847" s="3">
        <v>9847</v>
      </c>
      <c r="B9847" s="3" t="s">
        <v>7134</v>
      </c>
      <c r="C9847" s="3" t="s">
        <v>26</v>
      </c>
      <c r="D9847" s="3">
        <v>2010</v>
      </c>
      <c r="E9847" s="3" t="s">
        <v>212</v>
      </c>
      <c r="F9847" s="3" t="s">
        <v>296</v>
      </c>
      <c r="G9847" s="3">
        <v>0</v>
      </c>
      <c r="H9847" s="3">
        <v>0</v>
      </c>
      <c r="I9847" s="3">
        <v>0.12</v>
      </c>
      <c r="J9847" s="3">
        <v>0</v>
      </c>
      <c r="K9847" s="3">
        <v>0.12</v>
      </c>
    </row>
    <row r="9848" spans="1:11" x14ac:dyDescent="0.25">
      <c r="A9848" s="2">
        <v>9848</v>
      </c>
      <c r="B9848" s="2" t="s">
        <v>7135</v>
      </c>
      <c r="C9848" s="2" t="s">
        <v>46</v>
      </c>
      <c r="D9848" s="2">
        <v>2003</v>
      </c>
      <c r="E9848" s="2" t="s">
        <v>18</v>
      </c>
      <c r="F9848" s="2" t="s">
        <v>514</v>
      </c>
      <c r="G9848" s="2">
        <v>0.06</v>
      </c>
      <c r="H9848" s="2">
        <v>0.05</v>
      </c>
      <c r="I9848" s="2">
        <v>0</v>
      </c>
      <c r="J9848" s="2">
        <v>0.02</v>
      </c>
      <c r="K9848" s="2">
        <v>0.12</v>
      </c>
    </row>
    <row r="9849" spans="1:11" x14ac:dyDescent="0.25">
      <c r="A9849" s="3">
        <v>9849</v>
      </c>
      <c r="B9849" s="3" t="s">
        <v>7136</v>
      </c>
      <c r="C9849" s="3" t="s">
        <v>46</v>
      </c>
      <c r="D9849" s="3">
        <v>2008</v>
      </c>
      <c r="E9849" s="3" t="s">
        <v>2</v>
      </c>
      <c r="F9849" s="3" t="s">
        <v>4003</v>
      </c>
      <c r="G9849" s="3">
        <v>0.06</v>
      </c>
      <c r="H9849" s="3">
        <v>0.05</v>
      </c>
      <c r="I9849" s="3">
        <v>0</v>
      </c>
      <c r="J9849" s="3">
        <v>0.02</v>
      </c>
      <c r="K9849" s="3">
        <v>0.12</v>
      </c>
    </row>
    <row r="9850" spans="1:11" x14ac:dyDescent="0.25">
      <c r="A9850" s="2">
        <v>9850</v>
      </c>
      <c r="B9850" s="2" t="s">
        <v>7137</v>
      </c>
      <c r="C9850" s="2" t="s">
        <v>55</v>
      </c>
      <c r="D9850" s="2">
        <v>2005</v>
      </c>
      <c r="E9850" s="2" t="s">
        <v>28</v>
      </c>
      <c r="F9850" s="2" t="s">
        <v>260</v>
      </c>
      <c r="G9850" s="2">
        <v>0.09</v>
      </c>
      <c r="H9850" s="2">
        <v>0.03</v>
      </c>
      <c r="I9850" s="2">
        <v>0</v>
      </c>
      <c r="J9850" s="2">
        <v>0</v>
      </c>
      <c r="K9850" s="2">
        <v>0.12</v>
      </c>
    </row>
    <row r="9851" spans="1:11" x14ac:dyDescent="0.25">
      <c r="A9851" s="3">
        <v>9851</v>
      </c>
      <c r="B9851" s="3" t="s">
        <v>7138</v>
      </c>
      <c r="C9851" s="3" t="s">
        <v>55</v>
      </c>
      <c r="D9851" s="3">
        <v>2004</v>
      </c>
      <c r="E9851" s="3" t="s">
        <v>31</v>
      </c>
      <c r="F9851" s="3" t="s">
        <v>184</v>
      </c>
      <c r="G9851" s="3">
        <v>0</v>
      </c>
      <c r="H9851" s="3">
        <v>0</v>
      </c>
      <c r="I9851" s="3">
        <v>0.12</v>
      </c>
      <c r="J9851" s="3">
        <v>0</v>
      </c>
      <c r="K9851" s="3">
        <v>0.12</v>
      </c>
    </row>
    <row r="9852" spans="1:11" x14ac:dyDescent="0.25">
      <c r="A9852" s="2">
        <v>9852</v>
      </c>
      <c r="B9852" s="2" t="s">
        <v>7139</v>
      </c>
      <c r="C9852" s="2" t="s">
        <v>26</v>
      </c>
      <c r="D9852" s="2">
        <v>2005</v>
      </c>
      <c r="E9852" s="2" t="s">
        <v>28</v>
      </c>
      <c r="F9852" s="2" t="s">
        <v>128</v>
      </c>
      <c r="G9852" s="2">
        <v>0.11</v>
      </c>
      <c r="H9852" s="2">
        <v>0</v>
      </c>
      <c r="I9852" s="2">
        <v>0</v>
      </c>
      <c r="J9852" s="2">
        <v>0.01</v>
      </c>
      <c r="K9852" s="2">
        <v>0.12</v>
      </c>
    </row>
    <row r="9853" spans="1:11" x14ac:dyDescent="0.25">
      <c r="A9853" s="3">
        <v>9853</v>
      </c>
      <c r="B9853" s="3" t="s">
        <v>7140</v>
      </c>
      <c r="C9853" s="3" t="s">
        <v>46</v>
      </c>
      <c r="D9853" s="3">
        <v>2003</v>
      </c>
      <c r="E9853" s="3" t="s">
        <v>43</v>
      </c>
      <c r="F9853" s="3" t="s">
        <v>417</v>
      </c>
      <c r="G9853" s="3">
        <v>0.06</v>
      </c>
      <c r="H9853" s="3">
        <v>0.05</v>
      </c>
      <c r="I9853" s="3">
        <v>0</v>
      </c>
      <c r="J9853" s="3">
        <v>0.02</v>
      </c>
      <c r="K9853" s="3">
        <v>0.12</v>
      </c>
    </row>
    <row r="9854" spans="1:11" x14ac:dyDescent="0.25">
      <c r="A9854" s="2">
        <v>9854</v>
      </c>
      <c r="B9854" s="2" t="s">
        <v>7141</v>
      </c>
      <c r="C9854" s="2" t="s">
        <v>42</v>
      </c>
      <c r="D9854" s="2">
        <v>2010</v>
      </c>
      <c r="E9854" s="2" t="s">
        <v>18</v>
      </c>
      <c r="F9854" s="2" t="s">
        <v>650</v>
      </c>
      <c r="G9854" s="2">
        <v>0.08</v>
      </c>
      <c r="H9854" s="2">
        <v>0.02</v>
      </c>
      <c r="I9854" s="2">
        <v>0</v>
      </c>
      <c r="J9854" s="2">
        <v>0.02</v>
      </c>
      <c r="K9854" s="2">
        <v>0.12</v>
      </c>
    </row>
    <row r="9855" spans="1:11" x14ac:dyDescent="0.25">
      <c r="A9855" s="3">
        <v>9855</v>
      </c>
      <c r="B9855" s="3" t="s">
        <v>7142</v>
      </c>
      <c r="C9855" s="3" t="s">
        <v>130</v>
      </c>
      <c r="D9855" s="3">
        <v>2010</v>
      </c>
      <c r="E9855" s="3" t="s">
        <v>212</v>
      </c>
      <c r="F9855" s="3" t="s">
        <v>59</v>
      </c>
      <c r="G9855" s="3">
        <v>0.11</v>
      </c>
      <c r="H9855" s="3">
        <v>0</v>
      </c>
      <c r="I9855" s="3">
        <v>0</v>
      </c>
      <c r="J9855" s="3">
        <v>0.01</v>
      </c>
      <c r="K9855" s="3">
        <v>0.12</v>
      </c>
    </row>
    <row r="9856" spans="1:11" x14ac:dyDescent="0.25">
      <c r="A9856" s="2">
        <v>9856</v>
      </c>
      <c r="B9856" s="2" t="s">
        <v>1898</v>
      </c>
      <c r="C9856" s="2" t="s">
        <v>130</v>
      </c>
      <c r="D9856" s="2">
        <v>2008</v>
      </c>
      <c r="E9856" s="2" t="s">
        <v>212</v>
      </c>
      <c r="F9856" s="2" t="s">
        <v>92</v>
      </c>
      <c r="G9856" s="2">
        <v>0.1</v>
      </c>
      <c r="H9856" s="2">
        <v>0.01</v>
      </c>
      <c r="I9856" s="2">
        <v>0</v>
      </c>
      <c r="J9856" s="2">
        <v>0.01</v>
      </c>
      <c r="K9856" s="2">
        <v>0.12</v>
      </c>
    </row>
    <row r="9857" spans="1:11" x14ac:dyDescent="0.25">
      <c r="A9857" s="3">
        <v>9857</v>
      </c>
      <c r="B9857" s="3" t="s">
        <v>7143</v>
      </c>
      <c r="C9857" s="3" t="s">
        <v>55</v>
      </c>
      <c r="D9857" s="3">
        <v>2003</v>
      </c>
      <c r="E9857" s="3" t="s">
        <v>28</v>
      </c>
      <c r="F9857" s="3" t="s">
        <v>3524</v>
      </c>
      <c r="G9857" s="3">
        <v>0.09</v>
      </c>
      <c r="H9857" s="3">
        <v>0.03</v>
      </c>
      <c r="I9857" s="3">
        <v>0</v>
      </c>
      <c r="J9857" s="3">
        <v>0</v>
      </c>
      <c r="K9857" s="3">
        <v>0.12</v>
      </c>
    </row>
    <row r="9858" spans="1:11" x14ac:dyDescent="0.25">
      <c r="A9858" s="2">
        <v>9858</v>
      </c>
      <c r="B9858" s="2" t="s">
        <v>7144</v>
      </c>
      <c r="C9858" s="2" t="s">
        <v>46</v>
      </c>
      <c r="D9858" s="2">
        <v>2001</v>
      </c>
      <c r="E9858" s="2" t="s">
        <v>13</v>
      </c>
      <c r="F9858" s="2" t="s">
        <v>184</v>
      </c>
      <c r="G9858" s="2">
        <v>0</v>
      </c>
      <c r="H9858" s="2">
        <v>0</v>
      </c>
      <c r="I9858" s="2">
        <v>0.12</v>
      </c>
      <c r="J9858" s="2">
        <v>0</v>
      </c>
      <c r="K9858" s="2">
        <v>0.12</v>
      </c>
    </row>
    <row r="9859" spans="1:11" x14ac:dyDescent="0.25">
      <c r="A9859" s="3">
        <v>9859</v>
      </c>
      <c r="B9859" s="3" t="s">
        <v>6490</v>
      </c>
      <c r="C9859" s="3" t="s">
        <v>26</v>
      </c>
      <c r="D9859" s="3">
        <v>2008</v>
      </c>
      <c r="E9859" s="3" t="s">
        <v>24</v>
      </c>
      <c r="F9859" s="3" t="s">
        <v>1866</v>
      </c>
      <c r="G9859" s="3">
        <v>0.1</v>
      </c>
      <c r="H9859" s="3">
        <v>0.01</v>
      </c>
      <c r="I9859" s="3">
        <v>0</v>
      </c>
      <c r="J9859" s="3">
        <v>0.01</v>
      </c>
      <c r="K9859" s="3">
        <v>0.12</v>
      </c>
    </row>
    <row r="9860" spans="1:11" x14ac:dyDescent="0.25">
      <c r="A9860" s="2">
        <v>9860</v>
      </c>
      <c r="B9860" s="2" t="s">
        <v>7145</v>
      </c>
      <c r="C9860" s="2" t="s">
        <v>26</v>
      </c>
      <c r="D9860" s="2">
        <v>2006</v>
      </c>
      <c r="E9860" s="2" t="s">
        <v>22</v>
      </c>
      <c r="F9860" s="2" t="s">
        <v>92</v>
      </c>
      <c r="G9860" s="2">
        <v>0.09</v>
      </c>
      <c r="H9860" s="2">
        <v>0</v>
      </c>
      <c r="I9860" s="2">
        <v>0.02</v>
      </c>
      <c r="J9860" s="2">
        <v>0.01</v>
      </c>
      <c r="K9860" s="2">
        <v>0.12</v>
      </c>
    </row>
    <row r="9861" spans="1:11" x14ac:dyDescent="0.25">
      <c r="A9861" s="3">
        <v>9861</v>
      </c>
      <c r="B9861" s="3" t="s">
        <v>7146</v>
      </c>
      <c r="C9861" s="3" t="s">
        <v>46</v>
      </c>
      <c r="D9861" s="3">
        <v>2005</v>
      </c>
      <c r="E9861" s="3" t="s">
        <v>83</v>
      </c>
      <c r="F9861" s="3" t="s">
        <v>184</v>
      </c>
      <c r="G9861" s="3">
        <v>0.06</v>
      </c>
      <c r="H9861" s="3">
        <v>0.05</v>
      </c>
      <c r="I9861" s="3">
        <v>0</v>
      </c>
      <c r="J9861" s="3">
        <v>0.02</v>
      </c>
      <c r="K9861" s="3">
        <v>0.12</v>
      </c>
    </row>
    <row r="9862" spans="1:11" x14ac:dyDescent="0.25">
      <c r="A9862" s="2">
        <v>9862</v>
      </c>
      <c r="B9862" s="2" t="s">
        <v>6473</v>
      </c>
      <c r="C9862" s="2" t="s">
        <v>65</v>
      </c>
      <c r="D9862" s="2">
        <v>2011</v>
      </c>
      <c r="E9862" s="2" t="s">
        <v>18</v>
      </c>
      <c r="F9862" s="2" t="s">
        <v>61</v>
      </c>
      <c r="G9862" s="2">
        <v>0.08</v>
      </c>
      <c r="H9862" s="2">
        <v>0.03</v>
      </c>
      <c r="I9862" s="2">
        <v>0</v>
      </c>
      <c r="J9862" s="2">
        <v>0.01</v>
      </c>
      <c r="K9862" s="2">
        <v>0.12</v>
      </c>
    </row>
    <row r="9863" spans="1:11" x14ac:dyDescent="0.25">
      <c r="A9863" s="3">
        <v>9863</v>
      </c>
      <c r="B9863" s="3" t="s">
        <v>4202</v>
      </c>
      <c r="C9863" s="3" t="s">
        <v>26</v>
      </c>
      <c r="D9863" s="3">
        <v>2010</v>
      </c>
      <c r="E9863" s="3" t="s">
        <v>28</v>
      </c>
      <c r="F9863" s="3" t="s">
        <v>1317</v>
      </c>
      <c r="G9863" s="3">
        <v>0.11</v>
      </c>
      <c r="H9863" s="3">
        <v>0</v>
      </c>
      <c r="I9863" s="3">
        <v>0</v>
      </c>
      <c r="J9863" s="3">
        <v>0.01</v>
      </c>
      <c r="K9863" s="3">
        <v>0.12</v>
      </c>
    </row>
    <row r="9864" spans="1:11" x14ac:dyDescent="0.25">
      <c r="A9864" s="2">
        <v>9864</v>
      </c>
      <c r="B9864" s="2" t="s">
        <v>5547</v>
      </c>
      <c r="C9864" s="2" t="s">
        <v>55</v>
      </c>
      <c r="D9864" s="2">
        <v>2005</v>
      </c>
      <c r="E9864" s="2" t="s">
        <v>28</v>
      </c>
      <c r="F9864" s="2" t="s">
        <v>1137</v>
      </c>
      <c r="G9864" s="2">
        <v>0.09</v>
      </c>
      <c r="H9864" s="2">
        <v>0.03</v>
      </c>
      <c r="I9864" s="2">
        <v>0</v>
      </c>
      <c r="J9864" s="2">
        <v>0</v>
      </c>
      <c r="K9864" s="2">
        <v>0.12</v>
      </c>
    </row>
    <row r="9865" spans="1:11" x14ac:dyDescent="0.25">
      <c r="A9865" s="3">
        <v>9865</v>
      </c>
      <c r="B9865" s="3" t="s">
        <v>3329</v>
      </c>
      <c r="C9865" s="3" t="s">
        <v>113</v>
      </c>
      <c r="D9865" s="3">
        <v>2006</v>
      </c>
      <c r="E9865" s="3" t="s">
        <v>13</v>
      </c>
      <c r="F9865" s="3" t="s">
        <v>110</v>
      </c>
      <c r="G9865" s="3">
        <v>0.09</v>
      </c>
      <c r="H9865" s="3">
        <v>0.03</v>
      </c>
      <c r="I9865" s="3">
        <v>0</v>
      </c>
      <c r="J9865" s="3">
        <v>0</v>
      </c>
      <c r="K9865" s="3">
        <v>0.12</v>
      </c>
    </row>
    <row r="9866" spans="1:11" x14ac:dyDescent="0.25">
      <c r="A9866" s="2">
        <v>9866</v>
      </c>
      <c r="B9866" s="2" t="s">
        <v>3168</v>
      </c>
      <c r="C9866" s="2" t="s">
        <v>39</v>
      </c>
      <c r="D9866" s="2">
        <v>2009</v>
      </c>
      <c r="E9866" s="2" t="s">
        <v>28</v>
      </c>
      <c r="F9866" s="2" t="s">
        <v>1137</v>
      </c>
      <c r="G9866" s="2">
        <v>0.11</v>
      </c>
      <c r="H9866" s="2">
        <v>0</v>
      </c>
      <c r="I9866" s="2">
        <v>0</v>
      </c>
      <c r="J9866" s="2">
        <v>0.01</v>
      </c>
      <c r="K9866" s="2">
        <v>0.12</v>
      </c>
    </row>
    <row r="9867" spans="1:11" x14ac:dyDescent="0.25">
      <c r="A9867" s="3">
        <v>9867</v>
      </c>
      <c r="B9867" s="3" t="s">
        <v>7147</v>
      </c>
      <c r="C9867" s="3" t="s">
        <v>21</v>
      </c>
      <c r="D9867" s="3">
        <v>2001</v>
      </c>
      <c r="E9867" s="3" t="s">
        <v>22</v>
      </c>
      <c r="F9867" s="3" t="s">
        <v>2904</v>
      </c>
      <c r="G9867" s="3">
        <v>0</v>
      </c>
      <c r="H9867" s="3">
        <v>0</v>
      </c>
      <c r="I9867" s="3">
        <v>0.12</v>
      </c>
      <c r="J9867" s="3">
        <v>0</v>
      </c>
      <c r="K9867" s="3">
        <v>0.12</v>
      </c>
    </row>
    <row r="9868" spans="1:11" x14ac:dyDescent="0.25">
      <c r="A9868" s="2">
        <v>9868</v>
      </c>
      <c r="B9868" s="2" t="s">
        <v>6020</v>
      </c>
      <c r="C9868" s="2" t="s">
        <v>39</v>
      </c>
      <c r="D9868" s="2">
        <v>2010</v>
      </c>
      <c r="E9868" s="2" t="s">
        <v>13</v>
      </c>
      <c r="F9868" s="2" t="s">
        <v>128</v>
      </c>
      <c r="G9868" s="2">
        <v>0.11</v>
      </c>
      <c r="H9868" s="2">
        <v>0</v>
      </c>
      <c r="I9868" s="2">
        <v>0</v>
      </c>
      <c r="J9868" s="2">
        <v>0.01</v>
      </c>
      <c r="K9868" s="2">
        <v>0.12</v>
      </c>
    </row>
    <row r="9869" spans="1:11" x14ac:dyDescent="0.25">
      <c r="A9869" s="3">
        <v>9869</v>
      </c>
      <c r="B9869" s="3" t="s">
        <v>7148</v>
      </c>
      <c r="C9869" s="3" t="s">
        <v>42</v>
      </c>
      <c r="D9869" s="3">
        <v>2014</v>
      </c>
      <c r="E9869" s="3" t="s">
        <v>22</v>
      </c>
      <c r="F9869" s="3" t="s">
        <v>650</v>
      </c>
      <c r="G9869" s="3">
        <v>0.03</v>
      </c>
      <c r="H9869" s="3">
        <v>0.05</v>
      </c>
      <c r="I9869" s="3">
        <v>0.02</v>
      </c>
      <c r="J9869" s="3">
        <v>0.02</v>
      </c>
      <c r="K9869" s="3">
        <v>0.12</v>
      </c>
    </row>
    <row r="9870" spans="1:11" x14ac:dyDescent="0.25">
      <c r="A9870" s="2">
        <v>9870</v>
      </c>
      <c r="B9870" s="2" t="s">
        <v>3386</v>
      </c>
      <c r="C9870" s="2" t="s">
        <v>130</v>
      </c>
      <c r="D9870" s="5" t="s">
        <v>225</v>
      </c>
      <c r="E9870" s="2" t="s">
        <v>13</v>
      </c>
      <c r="F9870" s="2" t="s">
        <v>878</v>
      </c>
      <c r="G9870" s="2">
        <v>0.11</v>
      </c>
      <c r="H9870" s="2">
        <v>0</v>
      </c>
      <c r="I9870" s="2">
        <v>0</v>
      </c>
      <c r="J9870" s="2">
        <v>0.01</v>
      </c>
      <c r="K9870" s="2">
        <v>0.12</v>
      </c>
    </row>
    <row r="9871" spans="1:11" x14ac:dyDescent="0.25">
      <c r="A9871" s="3">
        <v>9871</v>
      </c>
      <c r="B9871" s="3" t="s">
        <v>7149</v>
      </c>
      <c r="C9871" s="3" t="s">
        <v>12</v>
      </c>
      <c r="D9871" s="3">
        <v>2010</v>
      </c>
      <c r="E9871" s="3" t="s">
        <v>28</v>
      </c>
      <c r="F9871" s="3" t="s">
        <v>206</v>
      </c>
      <c r="G9871" s="3">
        <v>0.09</v>
      </c>
      <c r="H9871" s="3">
        <v>0.02</v>
      </c>
      <c r="I9871" s="3">
        <v>0</v>
      </c>
      <c r="J9871" s="3">
        <v>0.01</v>
      </c>
      <c r="K9871" s="3">
        <v>0.12</v>
      </c>
    </row>
    <row r="9872" spans="1:11" x14ac:dyDescent="0.25">
      <c r="A9872" s="2">
        <v>9872</v>
      </c>
      <c r="B9872" s="2" t="s">
        <v>6964</v>
      </c>
      <c r="C9872" s="2" t="s">
        <v>12</v>
      </c>
      <c r="D9872" s="2">
        <v>2011</v>
      </c>
      <c r="E9872" s="2" t="s">
        <v>13</v>
      </c>
      <c r="F9872" s="2" t="s">
        <v>92</v>
      </c>
      <c r="G9872" s="2">
        <v>0.11</v>
      </c>
      <c r="H9872" s="2">
        <v>0</v>
      </c>
      <c r="I9872" s="2">
        <v>0</v>
      </c>
      <c r="J9872" s="2">
        <v>0.01</v>
      </c>
      <c r="K9872" s="2">
        <v>0.12</v>
      </c>
    </row>
    <row r="9873" spans="1:11" x14ac:dyDescent="0.25">
      <c r="A9873" s="3">
        <v>9873</v>
      </c>
      <c r="B9873" s="3" t="s">
        <v>7150</v>
      </c>
      <c r="C9873" s="3" t="s">
        <v>130</v>
      </c>
      <c r="D9873" s="3">
        <v>2010</v>
      </c>
      <c r="E9873" s="3" t="s">
        <v>31</v>
      </c>
      <c r="F9873" s="3" t="s">
        <v>296</v>
      </c>
      <c r="G9873" s="3">
        <v>0</v>
      </c>
      <c r="H9873" s="3">
        <v>0</v>
      </c>
      <c r="I9873" s="3">
        <v>0.12</v>
      </c>
      <c r="J9873" s="3">
        <v>0</v>
      </c>
      <c r="K9873" s="3">
        <v>0.12</v>
      </c>
    </row>
    <row r="9874" spans="1:11" x14ac:dyDescent="0.25">
      <c r="A9874" s="2">
        <v>9874</v>
      </c>
      <c r="B9874" s="2" t="s">
        <v>3628</v>
      </c>
      <c r="C9874" s="2" t="s">
        <v>55</v>
      </c>
      <c r="D9874" s="2">
        <v>2005</v>
      </c>
      <c r="E9874" s="2" t="s">
        <v>2</v>
      </c>
      <c r="F9874" s="2" t="s">
        <v>608</v>
      </c>
      <c r="G9874" s="2">
        <v>0.08</v>
      </c>
      <c r="H9874" s="2">
        <v>0.03</v>
      </c>
      <c r="I9874" s="2">
        <v>0</v>
      </c>
      <c r="J9874" s="2">
        <v>0</v>
      </c>
      <c r="K9874" s="2">
        <v>0.12</v>
      </c>
    </row>
    <row r="9875" spans="1:11" x14ac:dyDescent="0.25">
      <c r="A9875" s="3">
        <v>9875</v>
      </c>
      <c r="B9875" s="3" t="s">
        <v>7151</v>
      </c>
      <c r="C9875" s="3" t="s">
        <v>46</v>
      </c>
      <c r="D9875" s="3">
        <v>2003</v>
      </c>
      <c r="E9875" s="3" t="s">
        <v>72</v>
      </c>
      <c r="F9875" s="3" t="s">
        <v>176</v>
      </c>
      <c r="G9875" s="3">
        <v>0.06</v>
      </c>
      <c r="H9875" s="3">
        <v>0.05</v>
      </c>
      <c r="I9875" s="3">
        <v>0</v>
      </c>
      <c r="J9875" s="3">
        <v>0.02</v>
      </c>
      <c r="K9875" s="3">
        <v>0.12</v>
      </c>
    </row>
    <row r="9876" spans="1:11" x14ac:dyDescent="0.25">
      <c r="A9876" s="2">
        <v>9876</v>
      </c>
      <c r="B9876" s="2" t="s">
        <v>7152</v>
      </c>
      <c r="C9876" s="2" t="s">
        <v>26</v>
      </c>
      <c r="D9876" s="2">
        <v>2008</v>
      </c>
      <c r="E9876" s="2" t="s">
        <v>13</v>
      </c>
      <c r="F9876" s="2" t="s">
        <v>751</v>
      </c>
      <c r="G9876" s="2">
        <v>0.11</v>
      </c>
      <c r="H9876" s="2">
        <v>0</v>
      </c>
      <c r="I9876" s="2">
        <v>0</v>
      </c>
      <c r="J9876" s="2">
        <v>0.01</v>
      </c>
      <c r="K9876" s="2">
        <v>0.12</v>
      </c>
    </row>
    <row r="9877" spans="1:11" x14ac:dyDescent="0.25">
      <c r="A9877" s="3">
        <v>9877</v>
      </c>
      <c r="B9877" s="3" t="s">
        <v>4226</v>
      </c>
      <c r="C9877" s="3" t="s">
        <v>147</v>
      </c>
      <c r="D9877" s="3">
        <v>2003</v>
      </c>
      <c r="E9877" s="3" t="s">
        <v>13</v>
      </c>
      <c r="F9877" s="3" t="s">
        <v>61</v>
      </c>
      <c r="G9877" s="3">
        <v>0.09</v>
      </c>
      <c r="H9877" s="3">
        <v>0.02</v>
      </c>
      <c r="I9877" s="3">
        <v>0</v>
      </c>
      <c r="J9877" s="3">
        <v>0</v>
      </c>
      <c r="K9877" s="3">
        <v>0.12</v>
      </c>
    </row>
    <row r="9878" spans="1:11" x14ac:dyDescent="0.2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25">
      <c r="A9879" s="3">
        <v>9879</v>
      </c>
      <c r="B9879" s="3" t="s">
        <v>1436</v>
      </c>
      <c r="C9879" s="3" t="s">
        <v>147</v>
      </c>
      <c r="D9879" s="3">
        <v>2002</v>
      </c>
      <c r="E9879" s="3" t="s">
        <v>13</v>
      </c>
      <c r="F9879" s="3" t="s">
        <v>121</v>
      </c>
      <c r="G9879" s="3">
        <v>0.09</v>
      </c>
      <c r="H9879" s="3">
        <v>0.02</v>
      </c>
      <c r="I9879" s="3">
        <v>0</v>
      </c>
      <c r="J9879" s="3">
        <v>0</v>
      </c>
      <c r="K9879" s="3">
        <v>0.12</v>
      </c>
    </row>
    <row r="9880" spans="1:11" x14ac:dyDescent="0.2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25">
      <c r="A9881" s="3">
        <v>9881</v>
      </c>
      <c r="B9881" s="3" t="s">
        <v>2843</v>
      </c>
      <c r="C9881" s="3" t="s">
        <v>39</v>
      </c>
      <c r="D9881" s="3">
        <v>2010</v>
      </c>
      <c r="E9881" s="3" t="s">
        <v>18</v>
      </c>
      <c r="F9881" s="3" t="s">
        <v>61</v>
      </c>
      <c r="G9881" s="3">
        <v>0.11</v>
      </c>
      <c r="H9881" s="3">
        <v>0</v>
      </c>
      <c r="I9881" s="3">
        <v>0</v>
      </c>
      <c r="J9881" s="3">
        <v>0.01</v>
      </c>
      <c r="K9881" s="3">
        <v>0.12</v>
      </c>
    </row>
    <row r="9882" spans="1:11" x14ac:dyDescent="0.25">
      <c r="A9882" s="2">
        <v>9882</v>
      </c>
      <c r="B9882" s="2" t="s">
        <v>7155</v>
      </c>
      <c r="C9882" s="2" t="s">
        <v>42</v>
      </c>
      <c r="D9882" s="2">
        <v>2011</v>
      </c>
      <c r="E9882" s="2" t="s">
        <v>28</v>
      </c>
      <c r="F9882" s="2" t="s">
        <v>59</v>
      </c>
      <c r="G9882" s="2">
        <v>0.11</v>
      </c>
      <c r="H9882" s="2">
        <v>0</v>
      </c>
      <c r="I9882" s="2">
        <v>0</v>
      </c>
      <c r="J9882" s="2">
        <v>0.01</v>
      </c>
      <c r="K9882" s="2">
        <v>0.12</v>
      </c>
    </row>
    <row r="9883" spans="1:11" x14ac:dyDescent="0.25">
      <c r="A9883" s="3">
        <v>9883</v>
      </c>
      <c r="B9883" s="3" t="s">
        <v>7156</v>
      </c>
      <c r="C9883" s="3" t="s">
        <v>113</v>
      </c>
      <c r="D9883" s="3">
        <v>2005</v>
      </c>
      <c r="E9883" s="3" t="s">
        <v>2</v>
      </c>
      <c r="F9883" s="3" t="s">
        <v>385</v>
      </c>
      <c r="G9883" s="3">
        <v>0.09</v>
      </c>
      <c r="H9883" s="3">
        <v>0.03</v>
      </c>
      <c r="I9883" s="3">
        <v>0</v>
      </c>
      <c r="J9883" s="3">
        <v>0</v>
      </c>
      <c r="K9883" s="3">
        <v>0.12</v>
      </c>
    </row>
    <row r="9884" spans="1:11" x14ac:dyDescent="0.25">
      <c r="A9884" s="2">
        <v>9884</v>
      </c>
      <c r="B9884" s="2" t="s">
        <v>6694</v>
      </c>
      <c r="C9884" s="2" t="s">
        <v>39</v>
      </c>
      <c r="D9884" s="2">
        <v>2010</v>
      </c>
      <c r="E9884" s="2" t="s">
        <v>28</v>
      </c>
      <c r="F9884" s="2" t="s">
        <v>878</v>
      </c>
      <c r="G9884" s="2">
        <v>0.11</v>
      </c>
      <c r="H9884" s="2">
        <v>0</v>
      </c>
      <c r="I9884" s="2">
        <v>0</v>
      </c>
      <c r="J9884" s="2">
        <v>0.01</v>
      </c>
      <c r="K9884" s="2">
        <v>0.12</v>
      </c>
    </row>
    <row r="9885" spans="1:11" x14ac:dyDescent="0.25">
      <c r="A9885" s="3">
        <v>9885</v>
      </c>
      <c r="B9885" s="3" t="s">
        <v>1239</v>
      </c>
      <c r="C9885" s="3" t="s">
        <v>149</v>
      </c>
      <c r="D9885" s="3">
        <v>2013</v>
      </c>
      <c r="E9885" s="3" t="s">
        <v>31</v>
      </c>
      <c r="F9885" s="3" t="s">
        <v>192</v>
      </c>
      <c r="G9885" s="3">
        <v>0.06</v>
      </c>
      <c r="H9885" s="3">
        <v>0.05</v>
      </c>
      <c r="I9885" s="3">
        <v>0</v>
      </c>
      <c r="J9885" s="3">
        <v>0.01</v>
      </c>
      <c r="K9885" s="3">
        <v>0.12</v>
      </c>
    </row>
    <row r="9886" spans="1:11" x14ac:dyDescent="0.25">
      <c r="A9886" s="2">
        <v>9886</v>
      </c>
      <c r="B9886" s="2" t="s">
        <v>5176</v>
      </c>
      <c r="C9886" s="2" t="s">
        <v>147</v>
      </c>
      <c r="D9886" s="2">
        <v>2002</v>
      </c>
      <c r="E9886" s="2" t="s">
        <v>18</v>
      </c>
      <c r="F9886" s="2" t="s">
        <v>417</v>
      </c>
      <c r="G9886" s="2">
        <v>0.09</v>
      </c>
      <c r="H9886" s="2">
        <v>0.02</v>
      </c>
      <c r="I9886" s="2">
        <v>0</v>
      </c>
      <c r="J9886" s="2">
        <v>0</v>
      </c>
      <c r="K9886" s="2">
        <v>0.12</v>
      </c>
    </row>
    <row r="9887" spans="1:11" x14ac:dyDescent="0.25">
      <c r="A9887" s="3">
        <v>9887</v>
      </c>
      <c r="B9887" s="3" t="s">
        <v>7157</v>
      </c>
      <c r="C9887" s="3" t="s">
        <v>130</v>
      </c>
      <c r="D9887" s="3">
        <v>2013</v>
      </c>
      <c r="E9887" s="3" t="s">
        <v>43</v>
      </c>
      <c r="F9887" s="3" t="s">
        <v>6601</v>
      </c>
      <c r="G9887" s="3">
        <v>0</v>
      </c>
      <c r="H9887" s="3">
        <v>0</v>
      </c>
      <c r="I9887" s="3">
        <v>0.12</v>
      </c>
      <c r="J9887" s="3">
        <v>0</v>
      </c>
      <c r="K9887" s="3">
        <v>0.12</v>
      </c>
    </row>
    <row r="9888" spans="1:11" x14ac:dyDescent="0.2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25">
      <c r="A9889" s="3">
        <v>9889</v>
      </c>
      <c r="B9889" s="3" t="s">
        <v>7160</v>
      </c>
      <c r="C9889" s="3" t="s">
        <v>46</v>
      </c>
      <c r="D9889" s="3">
        <v>2005</v>
      </c>
      <c r="E9889" s="3" t="s">
        <v>31</v>
      </c>
      <c r="F9889" s="3" t="s">
        <v>6014</v>
      </c>
      <c r="G9889" s="3">
        <v>0.06</v>
      </c>
      <c r="H9889" s="3">
        <v>0.05</v>
      </c>
      <c r="I9889" s="3">
        <v>0</v>
      </c>
      <c r="J9889" s="3">
        <v>0.02</v>
      </c>
      <c r="K9889" s="3">
        <v>0.12</v>
      </c>
    </row>
    <row r="9890" spans="1:11" x14ac:dyDescent="0.25">
      <c r="A9890" s="2">
        <v>9890</v>
      </c>
      <c r="B9890" s="2" t="s">
        <v>7161</v>
      </c>
      <c r="C9890" s="2" t="s">
        <v>113</v>
      </c>
      <c r="D9890" s="2">
        <v>2003</v>
      </c>
      <c r="E9890" s="2" t="s">
        <v>13</v>
      </c>
      <c r="F9890" s="2" t="s">
        <v>40</v>
      </c>
      <c r="G9890" s="2">
        <v>0.09</v>
      </c>
      <c r="H9890" s="2">
        <v>0.03</v>
      </c>
      <c r="I9890" s="2">
        <v>0</v>
      </c>
      <c r="J9890" s="2">
        <v>0</v>
      </c>
      <c r="K9890" s="2">
        <v>0.12</v>
      </c>
    </row>
    <row r="9891" spans="1:11" x14ac:dyDescent="0.25">
      <c r="A9891" s="3">
        <v>9891</v>
      </c>
      <c r="B9891" s="3" t="s">
        <v>7162</v>
      </c>
      <c r="C9891" s="3" t="s">
        <v>118</v>
      </c>
      <c r="D9891" s="3">
        <v>2013</v>
      </c>
      <c r="E9891" s="3" t="s">
        <v>31</v>
      </c>
      <c r="F9891" s="3" t="s">
        <v>7163</v>
      </c>
      <c r="G9891" s="3">
        <v>0</v>
      </c>
      <c r="H9891" s="3">
        <v>0.1</v>
      </c>
      <c r="I9891" s="3">
        <v>0</v>
      </c>
      <c r="J9891" s="3">
        <v>0.02</v>
      </c>
      <c r="K9891" s="3">
        <v>0.12</v>
      </c>
    </row>
    <row r="9892" spans="1:11" x14ac:dyDescent="0.2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25">
      <c r="A9893" s="3">
        <v>9893</v>
      </c>
      <c r="B9893" s="3" t="s">
        <v>7164</v>
      </c>
      <c r="C9893" s="3" t="s">
        <v>26</v>
      </c>
      <c r="D9893" s="3">
        <v>2007</v>
      </c>
      <c r="E9893" s="3" t="s">
        <v>28</v>
      </c>
      <c r="F9893" s="3" t="s">
        <v>184</v>
      </c>
      <c r="G9893" s="3">
        <v>0.11</v>
      </c>
      <c r="H9893" s="3">
        <v>0</v>
      </c>
      <c r="I9893" s="3">
        <v>0</v>
      </c>
      <c r="J9893" s="3">
        <v>0.01</v>
      </c>
      <c r="K9893" s="3">
        <v>0.12</v>
      </c>
    </row>
    <row r="9894" spans="1:11" x14ac:dyDescent="0.25">
      <c r="A9894" s="2">
        <v>9894</v>
      </c>
      <c r="B9894" s="2" t="s">
        <v>7165</v>
      </c>
      <c r="C9894" s="2" t="s">
        <v>65</v>
      </c>
      <c r="D9894" s="2">
        <v>2014</v>
      </c>
      <c r="E9894" s="2" t="s">
        <v>72</v>
      </c>
      <c r="F9894" s="2" t="s">
        <v>296</v>
      </c>
      <c r="G9894" s="2">
        <v>0</v>
      </c>
      <c r="H9894" s="2">
        <v>0</v>
      </c>
      <c r="I9894" s="2">
        <v>0.12</v>
      </c>
      <c r="J9894" s="2">
        <v>0</v>
      </c>
      <c r="K9894" s="2">
        <v>0.12</v>
      </c>
    </row>
    <row r="9895" spans="1:11" x14ac:dyDescent="0.2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25">
      <c r="A9896" s="2">
        <v>9896</v>
      </c>
      <c r="B9896" s="2" t="s">
        <v>7167</v>
      </c>
      <c r="C9896" s="2" t="s">
        <v>39</v>
      </c>
      <c r="D9896" s="2">
        <v>2011</v>
      </c>
      <c r="E9896" s="2" t="s">
        <v>13</v>
      </c>
      <c r="F9896" s="2" t="s">
        <v>92</v>
      </c>
      <c r="G9896" s="2">
        <v>0.08</v>
      </c>
      <c r="H9896" s="2">
        <v>0.03</v>
      </c>
      <c r="I9896" s="2">
        <v>0</v>
      </c>
      <c r="J9896" s="2">
        <v>0.01</v>
      </c>
      <c r="K9896" s="2">
        <v>0.12</v>
      </c>
    </row>
    <row r="9897" spans="1:11" x14ac:dyDescent="0.25">
      <c r="A9897" s="3">
        <v>9897</v>
      </c>
      <c r="B9897" s="3" t="s">
        <v>7168</v>
      </c>
      <c r="C9897" s="3" t="s">
        <v>26</v>
      </c>
      <c r="D9897" s="3">
        <v>2005</v>
      </c>
      <c r="E9897" s="3" t="s">
        <v>212</v>
      </c>
      <c r="F9897" s="3" t="s">
        <v>92</v>
      </c>
      <c r="G9897" s="3">
        <v>0.1</v>
      </c>
      <c r="H9897" s="3">
        <v>0.01</v>
      </c>
      <c r="I9897" s="3">
        <v>0</v>
      </c>
      <c r="J9897" s="3">
        <v>0.01</v>
      </c>
      <c r="K9897" s="3">
        <v>0.12</v>
      </c>
    </row>
    <row r="9898" spans="1:11" x14ac:dyDescent="0.25">
      <c r="A9898" s="2">
        <v>9898</v>
      </c>
      <c r="B9898" s="2" t="s">
        <v>7169</v>
      </c>
      <c r="C9898" s="2" t="s">
        <v>65</v>
      </c>
      <c r="D9898" s="2">
        <v>2011</v>
      </c>
      <c r="E9898" s="2" t="s">
        <v>13</v>
      </c>
      <c r="F9898" s="2" t="s">
        <v>1147</v>
      </c>
      <c r="G9898" s="2">
        <v>0.08</v>
      </c>
      <c r="H9898" s="2">
        <v>0</v>
      </c>
      <c r="I9898" s="2">
        <v>0.03</v>
      </c>
      <c r="J9898" s="2">
        <v>0.01</v>
      </c>
      <c r="K9898" s="2">
        <v>0.12</v>
      </c>
    </row>
    <row r="9899" spans="1:11" x14ac:dyDescent="0.25">
      <c r="A9899" s="3">
        <v>9899</v>
      </c>
      <c r="B9899" s="3" t="s">
        <v>7170</v>
      </c>
      <c r="C9899" s="3" t="s">
        <v>12</v>
      </c>
      <c r="D9899" s="3">
        <v>2007</v>
      </c>
      <c r="E9899" s="3" t="s">
        <v>18</v>
      </c>
      <c r="F9899" s="3" t="s">
        <v>608</v>
      </c>
      <c r="G9899" s="3">
        <v>0.1</v>
      </c>
      <c r="H9899" s="3">
        <v>0.01</v>
      </c>
      <c r="I9899" s="3">
        <v>0</v>
      </c>
      <c r="J9899" s="3">
        <v>0.01</v>
      </c>
      <c r="K9899" s="3">
        <v>0.12</v>
      </c>
    </row>
    <row r="9900" spans="1:11" x14ac:dyDescent="0.25">
      <c r="A9900" s="2">
        <v>9900</v>
      </c>
      <c r="B9900" s="2" t="s">
        <v>7171</v>
      </c>
      <c r="C9900" s="2" t="s">
        <v>693</v>
      </c>
      <c r="D9900" s="2">
        <v>2016</v>
      </c>
      <c r="E9900" s="2" t="s">
        <v>28</v>
      </c>
      <c r="F9900" s="2" t="s">
        <v>121</v>
      </c>
      <c r="G9900" s="2">
        <v>0.01</v>
      </c>
      <c r="H9900" s="2">
        <v>0</v>
      </c>
      <c r="I9900" s="2">
        <v>0.1</v>
      </c>
      <c r="J9900" s="2">
        <v>0</v>
      </c>
      <c r="K9900" s="2">
        <v>0.12</v>
      </c>
    </row>
    <row r="9901" spans="1:11" x14ac:dyDescent="0.25">
      <c r="A9901" s="3">
        <v>9901</v>
      </c>
      <c r="B9901" s="3" t="s">
        <v>7172</v>
      </c>
      <c r="C9901" s="3" t="s">
        <v>834</v>
      </c>
      <c r="D9901" s="3">
        <v>1994</v>
      </c>
      <c r="E9901" s="3" t="s">
        <v>72</v>
      </c>
      <c r="F9901" s="3" t="s">
        <v>121</v>
      </c>
      <c r="G9901" s="3">
        <v>0</v>
      </c>
      <c r="H9901" s="3">
        <v>0</v>
      </c>
      <c r="I9901" s="3">
        <v>0.12</v>
      </c>
      <c r="J9901" s="3">
        <v>0</v>
      </c>
      <c r="K9901" s="3">
        <v>0.12</v>
      </c>
    </row>
    <row r="9902" spans="1:11" x14ac:dyDescent="0.25">
      <c r="A9902" s="2">
        <v>9902</v>
      </c>
      <c r="B9902" s="2" t="s">
        <v>7173</v>
      </c>
      <c r="C9902" s="2" t="s">
        <v>693</v>
      </c>
      <c r="D9902" s="2">
        <v>2016</v>
      </c>
      <c r="E9902" s="2" t="s">
        <v>43</v>
      </c>
      <c r="F9902" s="2" t="s">
        <v>92</v>
      </c>
      <c r="G9902" s="2">
        <v>0.02</v>
      </c>
      <c r="H9902" s="2">
        <v>0.06</v>
      </c>
      <c r="I9902" s="2">
        <v>0.01</v>
      </c>
      <c r="J9902" s="2">
        <v>0.02</v>
      </c>
      <c r="K9902" s="2">
        <v>0.12</v>
      </c>
    </row>
    <row r="9903" spans="1:11" x14ac:dyDescent="0.25">
      <c r="A9903" s="3">
        <v>9903</v>
      </c>
      <c r="B9903" s="3" t="s">
        <v>4116</v>
      </c>
      <c r="C9903" s="3" t="s">
        <v>147</v>
      </c>
      <c r="D9903" s="3">
        <v>2002</v>
      </c>
      <c r="E9903" s="3" t="s">
        <v>72</v>
      </c>
      <c r="F9903" s="3" t="s">
        <v>417</v>
      </c>
      <c r="G9903" s="3">
        <v>0.09</v>
      </c>
      <c r="H9903" s="3">
        <v>0.02</v>
      </c>
      <c r="I9903" s="3">
        <v>0</v>
      </c>
      <c r="J9903" s="3">
        <v>0</v>
      </c>
      <c r="K9903" s="3">
        <v>0.12</v>
      </c>
    </row>
    <row r="9904" spans="1:11" x14ac:dyDescent="0.25">
      <c r="A9904" s="2">
        <v>9904</v>
      </c>
      <c r="B9904" s="2" t="s">
        <v>4398</v>
      </c>
      <c r="C9904" s="2" t="s">
        <v>118</v>
      </c>
      <c r="D9904" s="2">
        <v>2014</v>
      </c>
      <c r="E9904" s="2" t="s">
        <v>33</v>
      </c>
      <c r="F9904" s="2" t="s">
        <v>3906</v>
      </c>
      <c r="G9904" s="2">
        <v>0.02</v>
      </c>
      <c r="H9904" s="2">
        <v>0.08</v>
      </c>
      <c r="I9904" s="2">
        <v>0</v>
      </c>
      <c r="J9904" s="2">
        <v>0.01</v>
      </c>
      <c r="K9904" s="2">
        <v>0.12</v>
      </c>
    </row>
    <row r="9905" spans="1:11" x14ac:dyDescent="0.25">
      <c r="A9905" s="3">
        <v>9905</v>
      </c>
      <c r="B9905" s="3" t="s">
        <v>7174</v>
      </c>
      <c r="C9905" s="3" t="s">
        <v>130</v>
      </c>
      <c r="D9905" s="3">
        <v>2011</v>
      </c>
      <c r="E9905" s="3" t="s">
        <v>33</v>
      </c>
      <c r="F9905" s="3" t="s">
        <v>296</v>
      </c>
      <c r="G9905" s="3">
        <v>0</v>
      </c>
      <c r="H9905" s="3">
        <v>0</v>
      </c>
      <c r="I9905" s="3">
        <v>0.12</v>
      </c>
      <c r="J9905" s="3">
        <v>0</v>
      </c>
      <c r="K9905" s="3">
        <v>0.12</v>
      </c>
    </row>
    <row r="9906" spans="1:11" x14ac:dyDescent="0.25">
      <c r="A9906" s="2">
        <v>9906</v>
      </c>
      <c r="B9906" s="2" t="s">
        <v>4433</v>
      </c>
      <c r="C9906" s="2" t="s">
        <v>42</v>
      </c>
      <c r="D9906" s="2">
        <v>2016</v>
      </c>
      <c r="E9906" s="2" t="s">
        <v>22</v>
      </c>
      <c r="F9906" s="2" t="s">
        <v>192</v>
      </c>
      <c r="G9906" s="2">
        <v>0</v>
      </c>
      <c r="H9906" s="2">
        <v>0</v>
      </c>
      <c r="I9906" s="2">
        <v>0.12</v>
      </c>
      <c r="J9906" s="2">
        <v>0</v>
      </c>
      <c r="K9906" s="2">
        <v>0.12</v>
      </c>
    </row>
    <row r="9907" spans="1:11" x14ac:dyDescent="0.25">
      <c r="A9907" s="3">
        <v>9907</v>
      </c>
      <c r="B9907" s="3" t="s">
        <v>7175</v>
      </c>
      <c r="C9907" s="3" t="s">
        <v>149</v>
      </c>
      <c r="D9907" s="3">
        <v>2015</v>
      </c>
      <c r="E9907" s="3" t="s">
        <v>43</v>
      </c>
      <c r="F9907" s="3" t="s">
        <v>2320</v>
      </c>
      <c r="G9907" s="3">
        <v>0.08</v>
      </c>
      <c r="H9907" s="3">
        <v>0.02</v>
      </c>
      <c r="I9907" s="3">
        <v>0.01</v>
      </c>
      <c r="J9907" s="3">
        <v>0.01</v>
      </c>
      <c r="K9907" s="3">
        <v>0.12</v>
      </c>
    </row>
    <row r="9908" spans="1:11" x14ac:dyDescent="0.25">
      <c r="A9908" s="2">
        <v>9908</v>
      </c>
      <c r="B9908" s="2" t="s">
        <v>7176</v>
      </c>
      <c r="C9908" s="2" t="s">
        <v>26</v>
      </c>
      <c r="D9908" s="2">
        <v>2009</v>
      </c>
      <c r="E9908" s="2" t="s">
        <v>24</v>
      </c>
      <c r="F9908" s="2" t="s">
        <v>4059</v>
      </c>
      <c r="G9908" s="2">
        <v>0.11</v>
      </c>
      <c r="H9908" s="2">
        <v>0</v>
      </c>
      <c r="I9908" s="2">
        <v>0</v>
      </c>
      <c r="J9908" s="2">
        <v>0.01</v>
      </c>
      <c r="K9908" s="2">
        <v>0.12</v>
      </c>
    </row>
    <row r="9909" spans="1:11" x14ac:dyDescent="0.25">
      <c r="A9909" s="3">
        <v>9909</v>
      </c>
      <c r="B9909" s="3" t="s">
        <v>3420</v>
      </c>
      <c r="C9909" s="3" t="s">
        <v>147</v>
      </c>
      <c r="D9909" s="3">
        <v>2002</v>
      </c>
      <c r="E9909" s="3" t="s">
        <v>13</v>
      </c>
      <c r="F9909" s="3" t="s">
        <v>184</v>
      </c>
      <c r="G9909" s="3">
        <v>0</v>
      </c>
      <c r="H9909" s="3">
        <v>0</v>
      </c>
      <c r="I9909" s="3">
        <v>0.11</v>
      </c>
      <c r="J9909" s="3">
        <v>0</v>
      </c>
      <c r="K9909" s="3">
        <v>0.12</v>
      </c>
    </row>
    <row r="9910" spans="1:11" x14ac:dyDescent="0.25">
      <c r="A9910" s="2">
        <v>9910</v>
      </c>
      <c r="B9910" s="2" t="s">
        <v>5692</v>
      </c>
      <c r="C9910" s="2" t="s">
        <v>12</v>
      </c>
      <c r="D9910" s="2">
        <v>2010</v>
      </c>
      <c r="E9910" s="2" t="s">
        <v>31</v>
      </c>
      <c r="F9910" s="2" t="s">
        <v>7177</v>
      </c>
      <c r="G9910" s="2">
        <v>0.08</v>
      </c>
      <c r="H9910" s="2">
        <v>0.03</v>
      </c>
      <c r="I9910" s="2">
        <v>0</v>
      </c>
      <c r="J9910" s="2">
        <v>0.01</v>
      </c>
      <c r="K9910" s="2">
        <v>0.12</v>
      </c>
    </row>
    <row r="9911" spans="1:11" x14ac:dyDescent="0.25">
      <c r="A9911" s="3">
        <v>9911</v>
      </c>
      <c r="B9911" s="3" t="s">
        <v>7178</v>
      </c>
      <c r="C9911" s="3" t="s">
        <v>65</v>
      </c>
      <c r="D9911" s="3">
        <v>2016</v>
      </c>
      <c r="E9911" s="3" t="s">
        <v>22</v>
      </c>
      <c r="F9911" s="3" t="s">
        <v>1249</v>
      </c>
      <c r="G9911" s="3">
        <v>0</v>
      </c>
      <c r="H9911" s="3">
        <v>0</v>
      </c>
      <c r="I9911" s="3">
        <v>0.12</v>
      </c>
      <c r="J9911" s="3">
        <v>0</v>
      </c>
      <c r="K9911" s="3">
        <v>0.12</v>
      </c>
    </row>
    <row r="9912" spans="1:11" x14ac:dyDescent="0.25">
      <c r="A9912" s="2">
        <v>9912</v>
      </c>
      <c r="B9912" s="2" t="s">
        <v>6170</v>
      </c>
      <c r="C9912" s="2" t="s">
        <v>693</v>
      </c>
      <c r="D9912" s="2">
        <v>2014</v>
      </c>
      <c r="E9912" s="2" t="s">
        <v>13</v>
      </c>
      <c r="F9912" s="2" t="s">
        <v>184</v>
      </c>
      <c r="G9912" s="2">
        <v>0</v>
      </c>
      <c r="H9912" s="2">
        <v>0</v>
      </c>
      <c r="I9912" s="2">
        <v>0.12</v>
      </c>
      <c r="J9912" s="2">
        <v>0</v>
      </c>
      <c r="K9912" s="2">
        <v>0.12</v>
      </c>
    </row>
    <row r="9913" spans="1:11" x14ac:dyDescent="0.25">
      <c r="A9913" s="3">
        <v>9913</v>
      </c>
      <c r="B9913" s="3" t="s">
        <v>3314</v>
      </c>
      <c r="C9913" s="3" t="s">
        <v>46</v>
      </c>
      <c r="D9913" s="3">
        <v>2007</v>
      </c>
      <c r="E9913" s="3" t="s">
        <v>83</v>
      </c>
      <c r="F9913" s="3" t="s">
        <v>61</v>
      </c>
      <c r="G9913" s="3">
        <v>0.06</v>
      </c>
      <c r="H9913" s="3">
        <v>0.04</v>
      </c>
      <c r="I9913" s="3">
        <v>0</v>
      </c>
      <c r="J9913" s="3">
        <v>0.02</v>
      </c>
      <c r="K9913" s="3">
        <v>0.12</v>
      </c>
    </row>
    <row r="9914" spans="1:11" x14ac:dyDescent="0.2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25">
      <c r="A9915" s="3">
        <v>9915</v>
      </c>
      <c r="B9915" s="3" t="s">
        <v>4811</v>
      </c>
      <c r="C9915" s="3" t="s">
        <v>12</v>
      </c>
      <c r="D9915" s="3">
        <v>2008</v>
      </c>
      <c r="E9915" s="3" t="s">
        <v>31</v>
      </c>
      <c r="F9915" s="3" t="s">
        <v>963</v>
      </c>
      <c r="G9915" s="3">
        <v>0.11</v>
      </c>
      <c r="H9915" s="3">
        <v>0</v>
      </c>
      <c r="I9915" s="3">
        <v>0</v>
      </c>
      <c r="J9915" s="3">
        <v>0.01</v>
      </c>
      <c r="K9915" s="3">
        <v>0.12</v>
      </c>
    </row>
    <row r="9916" spans="1:11" x14ac:dyDescent="0.25">
      <c r="A9916" s="2">
        <v>9916</v>
      </c>
      <c r="B9916" s="2" t="s">
        <v>4614</v>
      </c>
      <c r="C9916" s="2" t="s">
        <v>113</v>
      </c>
      <c r="D9916" s="2">
        <v>2004</v>
      </c>
      <c r="E9916" s="2" t="s">
        <v>72</v>
      </c>
      <c r="F9916" s="2" t="s">
        <v>223</v>
      </c>
      <c r="G9916" s="2">
        <v>0.09</v>
      </c>
      <c r="H9916" s="2">
        <v>0.03</v>
      </c>
      <c r="I9916" s="2">
        <v>0</v>
      </c>
      <c r="J9916" s="2">
        <v>0</v>
      </c>
      <c r="K9916" s="2">
        <v>0.12</v>
      </c>
    </row>
    <row r="9917" spans="1:11" x14ac:dyDescent="0.25">
      <c r="A9917" s="3">
        <v>9917</v>
      </c>
      <c r="B9917" s="3" t="s">
        <v>7180</v>
      </c>
      <c r="C9917" s="3" t="s">
        <v>26</v>
      </c>
      <c r="D9917" s="3">
        <v>2010</v>
      </c>
      <c r="E9917" s="3" t="s">
        <v>31</v>
      </c>
      <c r="F9917" s="3" t="s">
        <v>1451</v>
      </c>
      <c r="G9917" s="3">
        <v>0.09</v>
      </c>
      <c r="H9917" s="3">
        <v>0.02</v>
      </c>
      <c r="I9917" s="3">
        <v>0</v>
      </c>
      <c r="J9917" s="3">
        <v>0.01</v>
      </c>
      <c r="K9917" s="3">
        <v>0.12</v>
      </c>
    </row>
    <row r="9918" spans="1:11" x14ac:dyDescent="0.25">
      <c r="A9918" s="2">
        <v>9918</v>
      </c>
      <c r="B9918" s="2" t="s">
        <v>7181</v>
      </c>
      <c r="C9918" s="2" t="s">
        <v>67</v>
      </c>
      <c r="D9918" s="2">
        <v>2015</v>
      </c>
      <c r="E9918" s="2" t="s">
        <v>13</v>
      </c>
      <c r="F9918" s="2" t="s">
        <v>7182</v>
      </c>
      <c r="G9918" s="2">
        <v>0.01</v>
      </c>
      <c r="H9918" s="2">
        <v>0.09</v>
      </c>
      <c r="I9918" s="2">
        <v>0</v>
      </c>
      <c r="J9918" s="2">
        <v>0.02</v>
      </c>
      <c r="K9918" s="2">
        <v>0.12</v>
      </c>
    </row>
    <row r="9919" spans="1:11" x14ac:dyDescent="0.25">
      <c r="A9919" s="3">
        <v>9919</v>
      </c>
      <c r="B9919" s="3" t="s">
        <v>7183</v>
      </c>
      <c r="C9919" s="3" t="s">
        <v>26</v>
      </c>
      <c r="D9919" s="3">
        <v>2008</v>
      </c>
      <c r="E9919" s="3" t="s">
        <v>24</v>
      </c>
      <c r="F9919" s="3" t="s">
        <v>2867</v>
      </c>
      <c r="G9919" s="3">
        <v>0.11</v>
      </c>
      <c r="H9919" s="3">
        <v>0</v>
      </c>
      <c r="I9919" s="3">
        <v>0</v>
      </c>
      <c r="J9919" s="3">
        <v>0.01</v>
      </c>
      <c r="K9919" s="3">
        <v>0.12</v>
      </c>
    </row>
    <row r="9920" spans="1:11" x14ac:dyDescent="0.25">
      <c r="A9920" s="2">
        <v>9920</v>
      </c>
      <c r="B9920" s="2" t="s">
        <v>7184</v>
      </c>
      <c r="C9920" s="2" t="s">
        <v>693</v>
      </c>
      <c r="D9920" s="2">
        <v>2015</v>
      </c>
      <c r="E9920" s="2" t="s">
        <v>43</v>
      </c>
      <c r="F9920" s="2" t="s">
        <v>6011</v>
      </c>
      <c r="G9920" s="2">
        <v>0.02</v>
      </c>
      <c r="H9920" s="2">
        <v>0.03</v>
      </c>
      <c r="I9920" s="2">
        <v>0.05</v>
      </c>
      <c r="J9920" s="2">
        <v>0.01</v>
      </c>
      <c r="K9920" s="2">
        <v>0.12</v>
      </c>
    </row>
    <row r="9921" spans="1:11" x14ac:dyDescent="0.25">
      <c r="A9921" s="3">
        <v>9921</v>
      </c>
      <c r="B9921" s="3" t="s">
        <v>7185</v>
      </c>
      <c r="C9921" s="3" t="s">
        <v>48</v>
      </c>
      <c r="D9921" s="3">
        <v>1994</v>
      </c>
      <c r="E9921" s="3" t="s">
        <v>72</v>
      </c>
      <c r="F9921" s="3" t="s">
        <v>4520</v>
      </c>
      <c r="G9921" s="3">
        <v>0</v>
      </c>
      <c r="H9921" s="3">
        <v>0</v>
      </c>
      <c r="I9921" s="3">
        <v>0.12</v>
      </c>
      <c r="J9921" s="3">
        <v>0</v>
      </c>
      <c r="K9921" s="3">
        <v>0.12</v>
      </c>
    </row>
    <row r="9922" spans="1:11" x14ac:dyDescent="0.25">
      <c r="A9922" s="2">
        <v>9922</v>
      </c>
      <c r="B9922" s="2" t="s">
        <v>7186</v>
      </c>
      <c r="C9922" s="2" t="s">
        <v>86</v>
      </c>
      <c r="D9922" s="2">
        <v>2001</v>
      </c>
      <c r="E9922" s="2" t="s">
        <v>212</v>
      </c>
      <c r="F9922" s="2" t="s">
        <v>296</v>
      </c>
      <c r="G9922" s="2">
        <v>0</v>
      </c>
      <c r="H9922" s="2">
        <v>0</v>
      </c>
      <c r="I9922" s="2">
        <v>0.11</v>
      </c>
      <c r="J9922" s="2">
        <v>0.01</v>
      </c>
      <c r="K9922" s="2">
        <v>0.12</v>
      </c>
    </row>
    <row r="9923" spans="1:11" x14ac:dyDescent="0.25">
      <c r="A9923" s="3">
        <v>9923</v>
      </c>
      <c r="B9923" s="3" t="s">
        <v>7187</v>
      </c>
      <c r="C9923" s="3" t="s">
        <v>65</v>
      </c>
      <c r="D9923" s="3">
        <v>2011</v>
      </c>
      <c r="E9923" s="3" t="s">
        <v>43</v>
      </c>
      <c r="F9923" s="3" t="s">
        <v>510</v>
      </c>
      <c r="G9923" s="3">
        <v>0.11</v>
      </c>
      <c r="H9923" s="3">
        <v>0</v>
      </c>
      <c r="I9923" s="3">
        <v>0</v>
      </c>
      <c r="J9923" s="3">
        <v>0.01</v>
      </c>
      <c r="K9923" s="3">
        <v>0.12</v>
      </c>
    </row>
    <row r="9924" spans="1:11" x14ac:dyDescent="0.25">
      <c r="A9924" s="2">
        <v>9924</v>
      </c>
      <c r="B9924" s="2" t="s">
        <v>6322</v>
      </c>
      <c r="C9924" s="2" t="s">
        <v>42</v>
      </c>
      <c r="D9924" s="2">
        <v>2016</v>
      </c>
      <c r="E9924" s="2" t="s">
        <v>83</v>
      </c>
      <c r="F9924" s="2" t="s">
        <v>121</v>
      </c>
      <c r="G9924" s="2">
        <v>0</v>
      </c>
      <c r="H9924" s="2">
        <v>0</v>
      </c>
      <c r="I9924" s="2">
        <v>0.12</v>
      </c>
      <c r="J9924" s="2">
        <v>0</v>
      </c>
      <c r="K9924" s="2">
        <v>0.12</v>
      </c>
    </row>
    <row r="9925" spans="1:11" x14ac:dyDescent="0.25">
      <c r="A9925" s="3">
        <v>9925</v>
      </c>
      <c r="B9925" s="3" t="s">
        <v>7188</v>
      </c>
      <c r="C9925" s="3" t="s">
        <v>39</v>
      </c>
      <c r="D9925" s="3">
        <v>2008</v>
      </c>
      <c r="E9925" s="3" t="s">
        <v>31</v>
      </c>
      <c r="F9925" s="3" t="s">
        <v>7189</v>
      </c>
      <c r="G9925" s="3">
        <v>0.1</v>
      </c>
      <c r="H9925" s="3">
        <v>0</v>
      </c>
      <c r="I9925" s="3">
        <v>0.01</v>
      </c>
      <c r="J9925" s="3">
        <v>0.01</v>
      </c>
      <c r="K9925" s="3">
        <v>0.12</v>
      </c>
    </row>
    <row r="9926" spans="1:11" x14ac:dyDescent="0.25">
      <c r="A9926" s="2">
        <v>9926</v>
      </c>
      <c r="B9926" s="2" t="s">
        <v>6545</v>
      </c>
      <c r="C9926" s="2" t="s">
        <v>42</v>
      </c>
      <c r="D9926" s="2">
        <v>2014</v>
      </c>
      <c r="E9926" s="2" t="s">
        <v>43</v>
      </c>
      <c r="F9926" s="2" t="s">
        <v>751</v>
      </c>
      <c r="G9926" s="2">
        <v>0.02</v>
      </c>
      <c r="H9926" s="2">
        <v>0.02</v>
      </c>
      <c r="I9926" s="2">
        <v>0.06</v>
      </c>
      <c r="J9926" s="2">
        <v>0.01</v>
      </c>
      <c r="K9926" s="2">
        <v>0.12</v>
      </c>
    </row>
    <row r="9927" spans="1:11" x14ac:dyDescent="0.25">
      <c r="A9927" s="3">
        <v>9927</v>
      </c>
      <c r="B9927" s="3" t="s">
        <v>2542</v>
      </c>
      <c r="C9927" s="3" t="s">
        <v>149</v>
      </c>
      <c r="D9927" s="3">
        <v>2013</v>
      </c>
      <c r="E9927" s="3" t="s">
        <v>31</v>
      </c>
      <c r="F9927" s="3" t="s">
        <v>61</v>
      </c>
      <c r="G9927" s="3">
        <v>0.08</v>
      </c>
      <c r="H9927" s="3">
        <v>0.03</v>
      </c>
      <c r="I9927" s="3">
        <v>0</v>
      </c>
      <c r="J9927" s="3">
        <v>0.01</v>
      </c>
      <c r="K9927" s="3">
        <v>0.12</v>
      </c>
    </row>
    <row r="9928" spans="1:11" x14ac:dyDescent="0.25">
      <c r="A9928" s="2">
        <v>9928</v>
      </c>
      <c r="B9928" s="2" t="s">
        <v>6470</v>
      </c>
      <c r="C9928" s="2" t="s">
        <v>42</v>
      </c>
      <c r="D9928" s="2">
        <v>2009</v>
      </c>
      <c r="E9928" s="2" t="s">
        <v>28</v>
      </c>
      <c r="F9928" s="2" t="s">
        <v>445</v>
      </c>
      <c r="G9928" s="2">
        <v>0.11</v>
      </c>
      <c r="H9928" s="2">
        <v>0</v>
      </c>
      <c r="I9928" s="2">
        <v>0</v>
      </c>
      <c r="J9928" s="2">
        <v>0.01</v>
      </c>
      <c r="K9928" s="2">
        <v>0.12</v>
      </c>
    </row>
    <row r="9929" spans="1:11" x14ac:dyDescent="0.25">
      <c r="A9929" s="3">
        <v>9929</v>
      </c>
      <c r="B9929" s="3" t="s">
        <v>7190</v>
      </c>
      <c r="C9929" s="3" t="s">
        <v>26</v>
      </c>
      <c r="D9929" s="3">
        <v>2009</v>
      </c>
      <c r="E9929" s="3" t="s">
        <v>33</v>
      </c>
      <c r="F9929" s="3" t="s">
        <v>110</v>
      </c>
      <c r="G9929" s="3">
        <v>0.11</v>
      </c>
      <c r="H9929" s="3">
        <v>0</v>
      </c>
      <c r="I9929" s="3">
        <v>0</v>
      </c>
      <c r="J9929" s="3">
        <v>0.01</v>
      </c>
      <c r="K9929" s="3">
        <v>0.12</v>
      </c>
    </row>
    <row r="9930" spans="1:11" x14ac:dyDescent="0.25">
      <c r="A9930" s="2">
        <v>9930</v>
      </c>
      <c r="B9930" s="2" t="s">
        <v>6473</v>
      </c>
      <c r="C9930" s="2" t="s">
        <v>42</v>
      </c>
      <c r="D9930" s="2">
        <v>2011</v>
      </c>
      <c r="E9930" s="2" t="s">
        <v>18</v>
      </c>
      <c r="F9930" s="2" t="s">
        <v>61</v>
      </c>
      <c r="G9930" s="2">
        <v>0.06</v>
      </c>
      <c r="H9930" s="2">
        <v>0.03</v>
      </c>
      <c r="I9930" s="2">
        <v>0</v>
      </c>
      <c r="J9930" s="2">
        <v>0.02</v>
      </c>
      <c r="K9930" s="2">
        <v>0.12</v>
      </c>
    </row>
    <row r="9931" spans="1:11" x14ac:dyDescent="0.25">
      <c r="A9931" s="3">
        <v>9931</v>
      </c>
      <c r="B9931" s="3" t="s">
        <v>7191</v>
      </c>
      <c r="C9931" s="3" t="s">
        <v>48</v>
      </c>
      <c r="D9931" s="3">
        <v>1993</v>
      </c>
      <c r="E9931" s="3" t="s">
        <v>13</v>
      </c>
      <c r="F9931" s="3" t="s">
        <v>7192</v>
      </c>
      <c r="G9931" s="3">
        <v>0</v>
      </c>
      <c r="H9931" s="3">
        <v>0</v>
      </c>
      <c r="I9931" s="3">
        <v>0.12</v>
      </c>
      <c r="J9931" s="3">
        <v>0</v>
      </c>
      <c r="K9931" s="3">
        <v>0.12</v>
      </c>
    </row>
    <row r="9932" spans="1:11" x14ac:dyDescent="0.25">
      <c r="A9932" s="2">
        <v>9932</v>
      </c>
      <c r="B9932" s="2" t="s">
        <v>3547</v>
      </c>
      <c r="C9932" s="2" t="s">
        <v>113</v>
      </c>
      <c r="D9932" s="2">
        <v>2005</v>
      </c>
      <c r="E9932" s="2" t="s">
        <v>43</v>
      </c>
      <c r="F9932" s="2" t="s">
        <v>184</v>
      </c>
      <c r="G9932" s="2">
        <v>0.09</v>
      </c>
      <c r="H9932" s="2">
        <v>0.03</v>
      </c>
      <c r="I9932" s="2">
        <v>0</v>
      </c>
      <c r="J9932" s="2">
        <v>0</v>
      </c>
      <c r="K9932" s="2">
        <v>0.12</v>
      </c>
    </row>
    <row r="9933" spans="1:11" x14ac:dyDescent="0.25">
      <c r="A9933" s="3">
        <v>9933</v>
      </c>
      <c r="B9933" s="3" t="s">
        <v>4954</v>
      </c>
      <c r="C9933" s="3" t="s">
        <v>65</v>
      </c>
      <c r="D9933" s="3">
        <v>2011</v>
      </c>
      <c r="E9933" s="3" t="s">
        <v>43</v>
      </c>
      <c r="F9933" s="3" t="s">
        <v>61</v>
      </c>
      <c r="G9933" s="3">
        <v>0.08</v>
      </c>
      <c r="H9933" s="3">
        <v>0.03</v>
      </c>
      <c r="I9933" s="3">
        <v>0</v>
      </c>
      <c r="J9933" s="3">
        <v>0.01</v>
      </c>
      <c r="K9933" s="3">
        <v>0.12</v>
      </c>
    </row>
    <row r="9934" spans="1:11" x14ac:dyDescent="0.2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25">
      <c r="A9935" s="3">
        <v>9935</v>
      </c>
      <c r="B9935" s="3" t="s">
        <v>7194</v>
      </c>
      <c r="C9935" s="3" t="s">
        <v>46</v>
      </c>
      <c r="D9935" s="3">
        <v>2002</v>
      </c>
      <c r="E9935" s="3" t="s">
        <v>72</v>
      </c>
      <c r="F9935" s="3" t="s">
        <v>2297</v>
      </c>
      <c r="G9935" s="3">
        <v>0</v>
      </c>
      <c r="H9935" s="3">
        <v>0</v>
      </c>
      <c r="I9935" s="3">
        <v>0.12</v>
      </c>
      <c r="J9935" s="3">
        <v>0</v>
      </c>
      <c r="K9935" s="3">
        <v>0.12</v>
      </c>
    </row>
    <row r="9936" spans="1:11" x14ac:dyDescent="0.25">
      <c r="A9936" s="2">
        <v>9936</v>
      </c>
      <c r="B9936" s="2" t="s">
        <v>1322</v>
      </c>
      <c r="C9936" s="2" t="s">
        <v>55</v>
      </c>
      <c r="D9936" s="2">
        <v>2002</v>
      </c>
      <c r="E9936" s="2" t="s">
        <v>31</v>
      </c>
      <c r="F9936" s="2" t="s">
        <v>417</v>
      </c>
      <c r="G9936" s="2">
        <v>0.08</v>
      </c>
      <c r="H9936" s="2">
        <v>0.03</v>
      </c>
      <c r="I9936" s="2">
        <v>0</v>
      </c>
      <c r="J9936" s="2">
        <v>0</v>
      </c>
      <c r="K9936" s="2">
        <v>0.12</v>
      </c>
    </row>
    <row r="9937" spans="1:11" x14ac:dyDescent="0.25">
      <c r="A9937" s="3">
        <v>9937</v>
      </c>
      <c r="B9937" s="3" t="s">
        <v>7195</v>
      </c>
      <c r="C9937" s="3" t="s">
        <v>26</v>
      </c>
      <c r="D9937" s="3">
        <v>2009</v>
      </c>
      <c r="E9937" s="3" t="s">
        <v>83</v>
      </c>
      <c r="F9937" s="3" t="s">
        <v>206</v>
      </c>
      <c r="G9937" s="3">
        <v>0.11</v>
      </c>
      <c r="H9937" s="3">
        <v>0</v>
      </c>
      <c r="I9937" s="3">
        <v>0</v>
      </c>
      <c r="J9937" s="3">
        <v>0.01</v>
      </c>
      <c r="K9937" s="3">
        <v>0.12</v>
      </c>
    </row>
    <row r="9938" spans="1:11" x14ac:dyDescent="0.25">
      <c r="A9938" s="2">
        <v>9938</v>
      </c>
      <c r="B9938" s="2" t="s">
        <v>7196</v>
      </c>
      <c r="C9938" s="2" t="s">
        <v>693</v>
      </c>
      <c r="D9938" s="2">
        <v>2014</v>
      </c>
      <c r="E9938" s="2" t="s">
        <v>28</v>
      </c>
      <c r="F9938" s="2" t="s">
        <v>5762</v>
      </c>
      <c r="G9938" s="2">
        <v>0</v>
      </c>
      <c r="H9938" s="2">
        <v>0</v>
      </c>
      <c r="I9938" s="2">
        <v>0.12</v>
      </c>
      <c r="J9938" s="2">
        <v>0</v>
      </c>
      <c r="K9938" s="2">
        <v>0.12</v>
      </c>
    </row>
    <row r="9939" spans="1:11" x14ac:dyDescent="0.25">
      <c r="A9939" s="3">
        <v>9939</v>
      </c>
      <c r="B9939" s="3" t="s">
        <v>7197</v>
      </c>
      <c r="C9939" s="3" t="s">
        <v>86</v>
      </c>
      <c r="D9939" s="3">
        <v>2001</v>
      </c>
      <c r="E9939" s="3" t="s">
        <v>83</v>
      </c>
      <c r="F9939" s="3" t="s">
        <v>385</v>
      </c>
      <c r="G9939" s="3">
        <v>0.06</v>
      </c>
      <c r="H9939" s="3">
        <v>0.04</v>
      </c>
      <c r="I9939" s="3">
        <v>0</v>
      </c>
      <c r="J9939" s="3">
        <v>0.01</v>
      </c>
      <c r="K9939" s="3">
        <v>0.12</v>
      </c>
    </row>
    <row r="9940" spans="1:11" x14ac:dyDescent="0.25">
      <c r="A9940" s="2">
        <v>9940</v>
      </c>
      <c r="B9940" s="2" t="s">
        <v>7198</v>
      </c>
      <c r="C9940" s="2" t="s">
        <v>46</v>
      </c>
      <c r="D9940" s="2">
        <v>2003</v>
      </c>
      <c r="E9940" s="2" t="s">
        <v>43</v>
      </c>
      <c r="F9940" s="2" t="s">
        <v>121</v>
      </c>
      <c r="G9940" s="2">
        <v>0.06</v>
      </c>
      <c r="H9940" s="2">
        <v>0.04</v>
      </c>
      <c r="I9940" s="2">
        <v>0</v>
      </c>
      <c r="J9940" s="2">
        <v>0.01</v>
      </c>
      <c r="K9940" s="2">
        <v>0.12</v>
      </c>
    </row>
    <row r="9941" spans="1:11" x14ac:dyDescent="0.25">
      <c r="A9941" s="3">
        <v>9941</v>
      </c>
      <c r="B9941" s="3" t="s">
        <v>7199</v>
      </c>
      <c r="C9941" s="3" t="s">
        <v>42</v>
      </c>
      <c r="D9941" s="3">
        <v>2008</v>
      </c>
      <c r="E9941" s="3" t="s">
        <v>13</v>
      </c>
      <c r="F9941" s="3" t="s">
        <v>110</v>
      </c>
      <c r="G9941" s="3">
        <v>0.1</v>
      </c>
      <c r="H9941" s="3">
        <v>0.01</v>
      </c>
      <c r="I9941" s="3">
        <v>0</v>
      </c>
      <c r="J9941" s="3">
        <v>0.01</v>
      </c>
      <c r="K9941" s="3">
        <v>0.12</v>
      </c>
    </row>
    <row r="9942" spans="1:11" x14ac:dyDescent="0.25">
      <c r="A9942" s="2">
        <v>9942</v>
      </c>
      <c r="B9942" s="2" t="s">
        <v>5941</v>
      </c>
      <c r="C9942" s="2" t="s">
        <v>39</v>
      </c>
      <c r="D9942" s="2">
        <v>2012</v>
      </c>
      <c r="E9942" s="2" t="s">
        <v>18</v>
      </c>
      <c r="F9942" s="2" t="s">
        <v>296</v>
      </c>
      <c r="G9942" s="2">
        <v>0.05</v>
      </c>
      <c r="H9942" s="2">
        <v>0.05</v>
      </c>
      <c r="I9942" s="2">
        <v>0</v>
      </c>
      <c r="J9942" s="2">
        <v>0.01</v>
      </c>
      <c r="K9942" s="2">
        <v>0.12</v>
      </c>
    </row>
    <row r="9943" spans="1:11" x14ac:dyDescent="0.25">
      <c r="A9943" s="3">
        <v>9943</v>
      </c>
      <c r="B9943" s="3" t="s">
        <v>7200</v>
      </c>
      <c r="C9943" s="3" t="s">
        <v>113</v>
      </c>
      <c r="D9943" s="3">
        <v>2004</v>
      </c>
      <c r="E9943" s="3" t="s">
        <v>83</v>
      </c>
      <c r="F9943" s="3" t="s">
        <v>92</v>
      </c>
      <c r="G9943" s="3">
        <v>0.09</v>
      </c>
      <c r="H9943" s="3">
        <v>0.03</v>
      </c>
      <c r="I9943" s="3">
        <v>0</v>
      </c>
      <c r="J9943" s="3">
        <v>0</v>
      </c>
      <c r="K9943" s="3">
        <v>0.12</v>
      </c>
    </row>
    <row r="9944" spans="1:11" x14ac:dyDescent="0.2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25">
      <c r="A9945" s="3">
        <v>9945</v>
      </c>
      <c r="B9945" s="3" t="s">
        <v>6608</v>
      </c>
      <c r="C9945" s="3" t="s">
        <v>12</v>
      </c>
      <c r="D9945" s="3">
        <v>2010</v>
      </c>
      <c r="E9945" s="3" t="s">
        <v>43</v>
      </c>
      <c r="F9945" s="3" t="s">
        <v>971</v>
      </c>
      <c r="G9945" s="3">
        <v>0.06</v>
      </c>
      <c r="H9945" s="3">
        <v>0.05</v>
      </c>
      <c r="I9945" s="3">
        <v>0</v>
      </c>
      <c r="J9945" s="3">
        <v>0.01</v>
      </c>
      <c r="K9945" s="3">
        <v>0.12</v>
      </c>
    </row>
    <row r="9946" spans="1:11" x14ac:dyDescent="0.25">
      <c r="A9946" s="2">
        <v>9946</v>
      </c>
      <c r="B9946" s="2" t="s">
        <v>7201</v>
      </c>
      <c r="C9946" s="2" t="s">
        <v>693</v>
      </c>
      <c r="D9946" s="2">
        <v>2014</v>
      </c>
      <c r="E9946" s="2" t="s">
        <v>22</v>
      </c>
      <c r="F9946" s="2" t="s">
        <v>5771</v>
      </c>
      <c r="G9946" s="2">
        <v>0.02</v>
      </c>
      <c r="H9946" s="2">
        <v>0.02</v>
      </c>
      <c r="I9946" s="2">
        <v>0.06</v>
      </c>
      <c r="J9946" s="2">
        <v>0.01</v>
      </c>
      <c r="K9946" s="2">
        <v>0.12</v>
      </c>
    </row>
    <row r="9947" spans="1:11" x14ac:dyDescent="0.25">
      <c r="A9947" s="3">
        <v>9947</v>
      </c>
      <c r="B9947" s="3" t="s">
        <v>5884</v>
      </c>
      <c r="C9947" s="3" t="s">
        <v>113</v>
      </c>
      <c r="D9947" s="3">
        <v>2003</v>
      </c>
      <c r="E9947" s="3" t="s">
        <v>43</v>
      </c>
      <c r="F9947" s="3" t="s">
        <v>260</v>
      </c>
      <c r="G9947" s="3">
        <v>0.09</v>
      </c>
      <c r="H9947" s="3">
        <v>0.03</v>
      </c>
      <c r="I9947" s="3">
        <v>0</v>
      </c>
      <c r="J9947" s="3">
        <v>0</v>
      </c>
      <c r="K9947" s="3">
        <v>0.12</v>
      </c>
    </row>
    <row r="9948" spans="1:11" x14ac:dyDescent="0.25">
      <c r="A9948" s="2">
        <v>9948</v>
      </c>
      <c r="B9948" s="2" t="s">
        <v>7202</v>
      </c>
      <c r="C9948" s="2" t="s">
        <v>118</v>
      </c>
      <c r="D9948" s="2">
        <v>2010</v>
      </c>
      <c r="E9948" s="2" t="s">
        <v>83</v>
      </c>
      <c r="F9948" s="2" t="s">
        <v>650</v>
      </c>
      <c r="G9948" s="2">
        <v>0</v>
      </c>
      <c r="H9948" s="2">
        <v>0.1</v>
      </c>
      <c r="I9948" s="2">
        <v>0</v>
      </c>
      <c r="J9948" s="2">
        <v>0.02</v>
      </c>
      <c r="K9948" s="2">
        <v>0.12</v>
      </c>
    </row>
    <row r="9949" spans="1:11" x14ac:dyDescent="0.25">
      <c r="A9949" s="3">
        <v>9949</v>
      </c>
      <c r="B9949" s="3" t="s">
        <v>7203</v>
      </c>
      <c r="C9949" s="3" t="s">
        <v>834</v>
      </c>
      <c r="D9949" s="3">
        <v>1997</v>
      </c>
      <c r="E9949" s="3" t="s">
        <v>24</v>
      </c>
      <c r="F9949" s="3" t="s">
        <v>121</v>
      </c>
      <c r="G9949" s="3">
        <v>0</v>
      </c>
      <c r="H9949" s="3">
        <v>0</v>
      </c>
      <c r="I9949" s="3">
        <v>0.12</v>
      </c>
      <c r="J9949" s="3">
        <v>0</v>
      </c>
      <c r="K9949" s="3">
        <v>0.12</v>
      </c>
    </row>
    <row r="9950" spans="1:11" x14ac:dyDescent="0.25">
      <c r="A9950" s="2">
        <v>9950</v>
      </c>
      <c r="B9950" s="2" t="s">
        <v>2124</v>
      </c>
      <c r="C9950" s="2" t="s">
        <v>130</v>
      </c>
      <c r="D9950" s="2">
        <v>2007</v>
      </c>
      <c r="E9950" s="2" t="s">
        <v>22</v>
      </c>
      <c r="F9950" s="2" t="s">
        <v>296</v>
      </c>
      <c r="G9950" s="2">
        <v>0</v>
      </c>
      <c r="H9950" s="2">
        <v>0</v>
      </c>
      <c r="I9950" s="2">
        <v>0.12</v>
      </c>
      <c r="J9950" s="2">
        <v>0</v>
      </c>
      <c r="K9950" s="2">
        <v>0.12</v>
      </c>
    </row>
    <row r="9951" spans="1:11" x14ac:dyDescent="0.25">
      <c r="A9951" s="3">
        <v>9951</v>
      </c>
      <c r="B9951" s="3" t="s">
        <v>5631</v>
      </c>
      <c r="C9951" s="3" t="s">
        <v>147</v>
      </c>
      <c r="D9951" s="3">
        <v>2005</v>
      </c>
      <c r="E9951" s="3" t="s">
        <v>43</v>
      </c>
      <c r="F9951" s="3" t="s">
        <v>184</v>
      </c>
      <c r="G9951" s="3">
        <v>0.09</v>
      </c>
      <c r="H9951" s="3">
        <v>0.02</v>
      </c>
      <c r="I9951" s="3">
        <v>0</v>
      </c>
      <c r="J9951" s="3">
        <v>0</v>
      </c>
      <c r="K9951" s="3">
        <v>0.12</v>
      </c>
    </row>
    <row r="9952" spans="1:11" x14ac:dyDescent="0.25">
      <c r="A9952" s="2">
        <v>9952</v>
      </c>
      <c r="B9952" s="2" t="s">
        <v>7204</v>
      </c>
      <c r="C9952" s="2" t="s">
        <v>26</v>
      </c>
      <c r="D9952" s="2">
        <v>2011</v>
      </c>
      <c r="E9952" s="2" t="s">
        <v>13</v>
      </c>
      <c r="F9952" s="2" t="s">
        <v>184</v>
      </c>
      <c r="G9952" s="2">
        <v>0</v>
      </c>
      <c r="H9952" s="2">
        <v>0</v>
      </c>
      <c r="I9952" s="2">
        <v>0.12</v>
      </c>
      <c r="J9952" s="2">
        <v>0</v>
      </c>
      <c r="K9952" s="2">
        <v>0.12</v>
      </c>
    </row>
    <row r="9953" spans="1:11" x14ac:dyDescent="0.25">
      <c r="A9953" s="3">
        <v>9953</v>
      </c>
      <c r="B9953" s="3" t="s">
        <v>7205</v>
      </c>
      <c r="C9953" s="3" t="s">
        <v>12</v>
      </c>
      <c r="D9953" s="3">
        <v>2011</v>
      </c>
      <c r="E9953" s="3" t="s">
        <v>28</v>
      </c>
      <c r="F9953" s="3" t="s">
        <v>7206</v>
      </c>
      <c r="G9953" s="3">
        <v>0.06</v>
      </c>
      <c r="H9953" s="3">
        <v>0.04</v>
      </c>
      <c r="I9953" s="3">
        <v>0</v>
      </c>
      <c r="J9953" s="3">
        <v>0.01</v>
      </c>
      <c r="K9953" s="3">
        <v>0.12</v>
      </c>
    </row>
    <row r="9954" spans="1:11" x14ac:dyDescent="0.25">
      <c r="A9954" s="2">
        <v>9954</v>
      </c>
      <c r="B9954" s="2" t="s">
        <v>7207</v>
      </c>
      <c r="C9954" s="2" t="s">
        <v>12</v>
      </c>
      <c r="D9954" s="2">
        <v>2008</v>
      </c>
      <c r="E9954" s="2" t="s">
        <v>24</v>
      </c>
      <c r="F9954" s="2" t="s">
        <v>385</v>
      </c>
      <c r="G9954" s="2">
        <v>0.11</v>
      </c>
      <c r="H9954" s="2">
        <v>0</v>
      </c>
      <c r="I9954" s="2">
        <v>0</v>
      </c>
      <c r="J9954" s="2">
        <v>0.01</v>
      </c>
      <c r="K9954" s="2">
        <v>0.12</v>
      </c>
    </row>
    <row r="9955" spans="1:11" x14ac:dyDescent="0.2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2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25">
      <c r="A9957" s="3">
        <v>9957</v>
      </c>
      <c r="B9957" s="3" t="s">
        <v>7208</v>
      </c>
      <c r="C9957" s="3" t="s">
        <v>26</v>
      </c>
      <c r="D9957" s="3">
        <v>2007</v>
      </c>
      <c r="E9957" s="3" t="s">
        <v>24</v>
      </c>
      <c r="F9957" s="3" t="s">
        <v>3524</v>
      </c>
      <c r="G9957" s="3">
        <v>0.11</v>
      </c>
      <c r="H9957" s="3">
        <v>0</v>
      </c>
      <c r="I9957" s="3">
        <v>0</v>
      </c>
      <c r="J9957" s="3">
        <v>0.01</v>
      </c>
      <c r="K9957" s="3">
        <v>0.12</v>
      </c>
    </row>
    <row r="9958" spans="1:11" x14ac:dyDescent="0.25">
      <c r="A9958" s="2">
        <v>9958</v>
      </c>
      <c r="B9958" s="2" t="s">
        <v>7209</v>
      </c>
      <c r="C9958" s="2" t="s">
        <v>693</v>
      </c>
      <c r="D9958" s="2">
        <v>2014</v>
      </c>
      <c r="E9958" s="2" t="s">
        <v>22</v>
      </c>
      <c r="F9958" s="2" t="s">
        <v>7210</v>
      </c>
      <c r="G9958" s="2">
        <v>0.06</v>
      </c>
      <c r="H9958" s="2">
        <v>0.01</v>
      </c>
      <c r="I9958" s="2">
        <v>0.02</v>
      </c>
      <c r="J9958" s="2">
        <v>0.02</v>
      </c>
      <c r="K9958" s="2">
        <v>0.12</v>
      </c>
    </row>
    <row r="9959" spans="1:11" x14ac:dyDescent="0.25">
      <c r="A9959" s="3">
        <v>9959</v>
      </c>
      <c r="B9959" s="3" t="s">
        <v>3210</v>
      </c>
      <c r="C9959" s="3" t="s">
        <v>141</v>
      </c>
      <c r="D9959" s="3">
        <v>2015</v>
      </c>
      <c r="E9959" s="3" t="s">
        <v>43</v>
      </c>
      <c r="F9959" s="3" t="s">
        <v>61</v>
      </c>
      <c r="G9959" s="3">
        <v>0.08</v>
      </c>
      <c r="H9959" s="3">
        <v>0.03</v>
      </c>
      <c r="I9959" s="3">
        <v>0</v>
      </c>
      <c r="J9959" s="3">
        <v>0.01</v>
      </c>
      <c r="K9959" s="3">
        <v>0.12</v>
      </c>
    </row>
    <row r="9960" spans="1:11" x14ac:dyDescent="0.25">
      <c r="A9960" s="2">
        <v>9960</v>
      </c>
      <c r="B9960" s="2" t="s">
        <v>7211</v>
      </c>
      <c r="C9960" s="2" t="s">
        <v>48</v>
      </c>
      <c r="D9960" s="2">
        <v>1991</v>
      </c>
      <c r="E9960" s="2" t="s">
        <v>31</v>
      </c>
      <c r="F9960" s="2" t="s">
        <v>176</v>
      </c>
      <c r="G9960" s="2">
        <v>0</v>
      </c>
      <c r="H9960" s="2">
        <v>0</v>
      </c>
      <c r="I9960" s="2">
        <v>0.12</v>
      </c>
      <c r="J9960" s="2">
        <v>0</v>
      </c>
      <c r="K9960" s="2">
        <v>0.12</v>
      </c>
    </row>
    <row r="9961" spans="1:11" x14ac:dyDescent="0.25">
      <c r="A9961" s="3">
        <v>9961</v>
      </c>
      <c r="B9961" s="3" t="s">
        <v>7212</v>
      </c>
      <c r="C9961" s="3" t="s">
        <v>86</v>
      </c>
      <c r="D9961" s="3">
        <v>1996</v>
      </c>
      <c r="E9961" s="3" t="s">
        <v>13</v>
      </c>
      <c r="F9961" s="3" t="s">
        <v>751</v>
      </c>
      <c r="G9961" s="3">
        <v>0.06</v>
      </c>
      <c r="H9961" s="3">
        <v>0.04</v>
      </c>
      <c r="I9961" s="3">
        <v>0</v>
      </c>
      <c r="J9961" s="3">
        <v>0.01</v>
      </c>
      <c r="K9961" s="3">
        <v>0.12</v>
      </c>
    </row>
    <row r="9962" spans="1:11" x14ac:dyDescent="0.25">
      <c r="A9962" s="2">
        <v>9962</v>
      </c>
      <c r="B9962" s="2" t="s">
        <v>2875</v>
      </c>
      <c r="C9962" s="2" t="s">
        <v>130</v>
      </c>
      <c r="D9962" s="2">
        <v>2007</v>
      </c>
      <c r="E9962" s="2" t="s">
        <v>43</v>
      </c>
      <c r="F9962" s="2" t="s">
        <v>92</v>
      </c>
      <c r="G9962" s="2">
        <v>0.1</v>
      </c>
      <c r="H9962" s="2">
        <v>0.01</v>
      </c>
      <c r="I9962" s="2">
        <v>0</v>
      </c>
      <c r="J9962" s="2">
        <v>0.01</v>
      </c>
      <c r="K9962" s="2">
        <v>0.12</v>
      </c>
    </row>
    <row r="9963" spans="1:11" x14ac:dyDescent="0.25">
      <c r="A9963" s="3">
        <v>9963</v>
      </c>
      <c r="B9963" s="3" t="s">
        <v>5025</v>
      </c>
      <c r="C9963" s="3" t="s">
        <v>147</v>
      </c>
      <c r="D9963" s="3">
        <v>2005</v>
      </c>
      <c r="E9963" s="3" t="s">
        <v>83</v>
      </c>
      <c r="F9963" s="3" t="s">
        <v>1059</v>
      </c>
      <c r="G9963" s="3">
        <v>0.09</v>
      </c>
      <c r="H9963" s="3">
        <v>0.02</v>
      </c>
      <c r="I9963" s="3">
        <v>0</v>
      </c>
      <c r="J9963" s="3">
        <v>0</v>
      </c>
      <c r="K9963" s="3">
        <v>0.12</v>
      </c>
    </row>
    <row r="9964" spans="1:11" x14ac:dyDescent="0.25">
      <c r="A9964" s="2">
        <v>9964</v>
      </c>
      <c r="B9964" s="2" t="s">
        <v>7213</v>
      </c>
      <c r="C9964" s="2" t="s">
        <v>834</v>
      </c>
      <c r="D9964" s="2">
        <v>1998</v>
      </c>
      <c r="E9964" s="2" t="s">
        <v>22</v>
      </c>
      <c r="F9964" s="2" t="s">
        <v>2850</v>
      </c>
      <c r="G9964" s="2">
        <v>0</v>
      </c>
      <c r="H9964" s="2">
        <v>0</v>
      </c>
      <c r="I9964" s="2">
        <v>0.12</v>
      </c>
      <c r="J9964" s="2">
        <v>0</v>
      </c>
      <c r="K9964" s="2">
        <v>0.12</v>
      </c>
    </row>
    <row r="9965" spans="1:11" x14ac:dyDescent="0.25">
      <c r="A9965" s="3">
        <v>9965</v>
      </c>
      <c r="B9965" s="3" t="s">
        <v>7214</v>
      </c>
      <c r="C9965" s="3" t="s">
        <v>86</v>
      </c>
      <c r="D9965" s="3">
        <v>1996</v>
      </c>
      <c r="E9965" s="3" t="s">
        <v>13</v>
      </c>
      <c r="F9965" s="3" t="s">
        <v>198</v>
      </c>
      <c r="G9965" s="3">
        <v>0.06</v>
      </c>
      <c r="H9965" s="3">
        <v>0.04</v>
      </c>
      <c r="I9965" s="3">
        <v>0</v>
      </c>
      <c r="J9965" s="3">
        <v>0.01</v>
      </c>
      <c r="K9965" s="3">
        <v>0.12</v>
      </c>
    </row>
    <row r="9966" spans="1:11" x14ac:dyDescent="0.25">
      <c r="A9966" s="2">
        <v>9966</v>
      </c>
      <c r="B9966" s="2" t="s">
        <v>7215</v>
      </c>
      <c r="C9966" s="2" t="s">
        <v>86</v>
      </c>
      <c r="D9966" s="2">
        <v>1998</v>
      </c>
      <c r="E9966" s="2" t="s">
        <v>22</v>
      </c>
      <c r="F9966" s="2" t="s">
        <v>1249</v>
      </c>
      <c r="G9966" s="2">
        <v>0.06</v>
      </c>
      <c r="H9966" s="2">
        <v>0.04</v>
      </c>
      <c r="I9966" s="2">
        <v>0</v>
      </c>
      <c r="J9966" s="2">
        <v>0.01</v>
      </c>
      <c r="K9966" s="2">
        <v>0.12</v>
      </c>
    </row>
    <row r="9967" spans="1:11" x14ac:dyDescent="0.25">
      <c r="A9967" s="3">
        <v>9967</v>
      </c>
      <c r="B9967" s="3" t="s">
        <v>5428</v>
      </c>
      <c r="C9967" s="3" t="s">
        <v>26</v>
      </c>
      <c r="D9967" s="3">
        <v>2011</v>
      </c>
      <c r="E9967" s="3" t="s">
        <v>2</v>
      </c>
      <c r="F9967" s="3" t="s">
        <v>385</v>
      </c>
      <c r="G9967" s="3">
        <v>0.09</v>
      </c>
      <c r="H9967" s="3">
        <v>0.02</v>
      </c>
      <c r="I9967" s="3">
        <v>0</v>
      </c>
      <c r="J9967" s="3">
        <v>0.01</v>
      </c>
      <c r="K9967" s="3">
        <v>0.12</v>
      </c>
    </row>
    <row r="9968" spans="1:11" x14ac:dyDescent="0.25">
      <c r="A9968" s="2">
        <v>9968</v>
      </c>
      <c r="B9968" s="2" t="s">
        <v>3951</v>
      </c>
      <c r="C9968" s="2" t="s">
        <v>113</v>
      </c>
      <c r="D9968" s="2">
        <v>2001</v>
      </c>
      <c r="E9968" s="2" t="s">
        <v>18</v>
      </c>
      <c r="F9968" s="2" t="s">
        <v>608</v>
      </c>
      <c r="G9968" s="2">
        <v>0.09</v>
      </c>
      <c r="H9968" s="2">
        <v>0.02</v>
      </c>
      <c r="I9968" s="2">
        <v>0</v>
      </c>
      <c r="J9968" s="2">
        <v>0</v>
      </c>
      <c r="K9968" s="2">
        <v>0.12</v>
      </c>
    </row>
    <row r="9969" spans="1:11" x14ac:dyDescent="0.2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25">
      <c r="A9970" s="2">
        <v>9970</v>
      </c>
      <c r="B9970" s="2" t="s">
        <v>7217</v>
      </c>
      <c r="C9970" s="2" t="s">
        <v>147</v>
      </c>
      <c r="D9970" s="2">
        <v>2006</v>
      </c>
      <c r="E9970" s="2" t="s">
        <v>43</v>
      </c>
      <c r="F9970" s="2" t="s">
        <v>385</v>
      </c>
      <c r="G9970" s="2">
        <v>0.09</v>
      </c>
      <c r="H9970" s="2">
        <v>0.02</v>
      </c>
      <c r="I9970" s="2">
        <v>0</v>
      </c>
      <c r="J9970" s="2">
        <v>0</v>
      </c>
      <c r="K9970" s="2">
        <v>0.12</v>
      </c>
    </row>
    <row r="9971" spans="1:11" x14ac:dyDescent="0.25">
      <c r="A9971" s="3">
        <v>9971</v>
      </c>
      <c r="B9971" s="3" t="s">
        <v>7218</v>
      </c>
      <c r="C9971" s="3" t="s">
        <v>86</v>
      </c>
      <c r="D9971" s="3">
        <v>1998</v>
      </c>
      <c r="E9971" s="3" t="s">
        <v>83</v>
      </c>
      <c r="F9971" s="3" t="s">
        <v>59</v>
      </c>
      <c r="G9971" s="3">
        <v>0</v>
      </c>
      <c r="H9971" s="3">
        <v>0</v>
      </c>
      <c r="I9971" s="3">
        <v>0.11</v>
      </c>
      <c r="J9971" s="3">
        <v>0.01</v>
      </c>
      <c r="K9971" s="3">
        <v>0.12</v>
      </c>
    </row>
    <row r="9972" spans="1:11" x14ac:dyDescent="0.2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25">
      <c r="A9973" s="3">
        <v>9973</v>
      </c>
      <c r="B9973" s="3" t="s">
        <v>2960</v>
      </c>
      <c r="C9973" s="3" t="s">
        <v>39</v>
      </c>
      <c r="D9973" s="3">
        <v>2013</v>
      </c>
      <c r="E9973" s="3" t="s">
        <v>28</v>
      </c>
      <c r="F9973" s="3" t="s">
        <v>92</v>
      </c>
      <c r="G9973" s="3">
        <v>0.09</v>
      </c>
      <c r="H9973" s="3">
        <v>0.01</v>
      </c>
      <c r="I9973" s="3">
        <v>0</v>
      </c>
      <c r="J9973" s="3">
        <v>0.01</v>
      </c>
      <c r="K9973" s="3">
        <v>0.12</v>
      </c>
    </row>
    <row r="9974" spans="1:11" x14ac:dyDescent="0.25">
      <c r="A9974" s="2">
        <v>9974</v>
      </c>
      <c r="B9974" s="2" t="s">
        <v>7220</v>
      </c>
      <c r="C9974" s="2" t="s">
        <v>42</v>
      </c>
      <c r="D9974" s="2">
        <v>2013</v>
      </c>
      <c r="E9974" s="2" t="s">
        <v>33</v>
      </c>
      <c r="F9974" s="2" t="s">
        <v>4659</v>
      </c>
      <c r="G9974" s="2">
        <v>0</v>
      </c>
      <c r="H9974" s="2">
        <v>0</v>
      </c>
      <c r="I9974" s="2">
        <v>0.12</v>
      </c>
      <c r="J9974" s="2">
        <v>0</v>
      </c>
      <c r="K9974" s="2">
        <v>0.12</v>
      </c>
    </row>
    <row r="9975" spans="1:11" x14ac:dyDescent="0.25">
      <c r="A9975" s="3">
        <v>9975</v>
      </c>
      <c r="B9975" s="3" t="s">
        <v>7221</v>
      </c>
      <c r="C9975" s="3" t="s">
        <v>26</v>
      </c>
      <c r="D9975" s="3">
        <v>2008</v>
      </c>
      <c r="E9975" s="3" t="s">
        <v>43</v>
      </c>
      <c r="F9975" s="3" t="s">
        <v>3836</v>
      </c>
      <c r="G9975" s="3">
        <v>0</v>
      </c>
      <c r="H9975" s="3">
        <v>0</v>
      </c>
      <c r="I9975" s="3">
        <v>0.12</v>
      </c>
      <c r="J9975" s="3">
        <v>0</v>
      </c>
      <c r="K9975" s="3">
        <v>0.12</v>
      </c>
    </row>
    <row r="9976" spans="1:11" x14ac:dyDescent="0.25">
      <c r="A9976" s="2">
        <v>9976</v>
      </c>
      <c r="B9976" s="2" t="s">
        <v>7222</v>
      </c>
      <c r="C9976" s="2" t="s">
        <v>46</v>
      </c>
      <c r="D9976" s="2">
        <v>2008</v>
      </c>
      <c r="E9976" s="2" t="s">
        <v>83</v>
      </c>
      <c r="F9976" s="2" t="s">
        <v>176</v>
      </c>
      <c r="G9976" s="2">
        <v>0.06</v>
      </c>
      <c r="H9976" s="2">
        <v>0.04</v>
      </c>
      <c r="I9976" s="2">
        <v>0</v>
      </c>
      <c r="J9976" s="2">
        <v>0.01</v>
      </c>
      <c r="K9976" s="2">
        <v>0.12</v>
      </c>
    </row>
    <row r="9977" spans="1:11" x14ac:dyDescent="0.25">
      <c r="A9977" s="3">
        <v>9977</v>
      </c>
      <c r="B9977" s="3" t="s">
        <v>4099</v>
      </c>
      <c r="C9977" s="3" t="s">
        <v>42</v>
      </c>
      <c r="D9977" s="3">
        <v>2011</v>
      </c>
      <c r="E9977" s="3" t="s">
        <v>28</v>
      </c>
      <c r="F9977" s="3" t="s">
        <v>61</v>
      </c>
      <c r="G9977" s="3">
        <v>0.11</v>
      </c>
      <c r="H9977" s="3">
        <v>0</v>
      </c>
      <c r="I9977" s="3">
        <v>0</v>
      </c>
      <c r="J9977" s="3">
        <v>0.01</v>
      </c>
      <c r="K9977" s="3">
        <v>0.12</v>
      </c>
    </row>
    <row r="9978" spans="1:11" x14ac:dyDescent="0.2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25">
      <c r="A9979" s="3">
        <v>9979</v>
      </c>
      <c r="B9979" s="3" t="s">
        <v>7223</v>
      </c>
      <c r="C9979" s="3" t="s">
        <v>26</v>
      </c>
      <c r="D9979" s="3">
        <v>2007</v>
      </c>
      <c r="E9979" s="3" t="s">
        <v>83</v>
      </c>
      <c r="F9979" s="3" t="s">
        <v>184</v>
      </c>
      <c r="G9979" s="3">
        <v>0</v>
      </c>
      <c r="H9979" s="3">
        <v>0</v>
      </c>
      <c r="I9979" s="3">
        <v>0.12</v>
      </c>
      <c r="J9979" s="3">
        <v>0</v>
      </c>
      <c r="K9979" s="3">
        <v>0.12</v>
      </c>
    </row>
    <row r="9980" spans="1:11" x14ac:dyDescent="0.25">
      <c r="A9980" s="2">
        <v>9980</v>
      </c>
      <c r="B9980" s="2" t="s">
        <v>7224</v>
      </c>
      <c r="C9980" s="2" t="s">
        <v>86</v>
      </c>
      <c r="D9980" s="2">
        <v>1995</v>
      </c>
      <c r="E9980" s="2" t="s">
        <v>212</v>
      </c>
      <c r="F9980" s="2" t="s">
        <v>59</v>
      </c>
      <c r="G9980" s="2">
        <v>0</v>
      </c>
      <c r="H9980" s="2">
        <v>0</v>
      </c>
      <c r="I9980" s="2">
        <v>0.11</v>
      </c>
      <c r="J9980" s="2">
        <v>0.01</v>
      </c>
      <c r="K9980" s="2">
        <v>0.12</v>
      </c>
    </row>
    <row r="9981" spans="1:11" x14ac:dyDescent="0.25">
      <c r="A9981" s="3">
        <v>9981</v>
      </c>
      <c r="B9981" s="3" t="s">
        <v>7225</v>
      </c>
      <c r="C9981" s="3" t="s">
        <v>46</v>
      </c>
      <c r="D9981" s="3">
        <v>2007</v>
      </c>
      <c r="E9981" s="3" t="s">
        <v>28</v>
      </c>
      <c r="F9981" s="3" t="s">
        <v>971</v>
      </c>
      <c r="G9981" s="3">
        <v>0</v>
      </c>
      <c r="H9981" s="3">
        <v>0</v>
      </c>
      <c r="I9981" s="3">
        <v>0.12</v>
      </c>
      <c r="J9981" s="3">
        <v>0</v>
      </c>
      <c r="K9981" s="3">
        <v>0.12</v>
      </c>
    </row>
    <row r="9982" spans="1:11" x14ac:dyDescent="0.25">
      <c r="A9982" s="2">
        <v>9982</v>
      </c>
      <c r="B9982" s="2" t="s">
        <v>7226</v>
      </c>
      <c r="C9982" s="2" t="s">
        <v>26</v>
      </c>
      <c r="D9982" s="2">
        <v>2007</v>
      </c>
      <c r="E9982" s="2" t="s">
        <v>22</v>
      </c>
      <c r="F9982" s="2" t="s">
        <v>14</v>
      </c>
      <c r="G9982" s="2">
        <v>0</v>
      </c>
      <c r="H9982" s="2">
        <v>0</v>
      </c>
      <c r="I9982" s="2">
        <v>0.12</v>
      </c>
      <c r="J9982" s="2">
        <v>0</v>
      </c>
      <c r="K9982" s="2">
        <v>0.12</v>
      </c>
    </row>
    <row r="9983" spans="1:11" x14ac:dyDescent="0.25">
      <c r="A9983" s="3">
        <v>9983</v>
      </c>
      <c r="B9983" s="3" t="s">
        <v>7227</v>
      </c>
      <c r="C9983" s="3" t="s">
        <v>26</v>
      </c>
      <c r="D9983" s="4" t="s">
        <v>225</v>
      </c>
      <c r="E9983" s="3" t="s">
        <v>43</v>
      </c>
      <c r="F9983" s="3" t="s">
        <v>206</v>
      </c>
      <c r="G9983" s="3">
        <v>0.09</v>
      </c>
      <c r="H9983" s="3">
        <v>0.02</v>
      </c>
      <c r="I9983" s="3">
        <v>0</v>
      </c>
      <c r="J9983" s="3">
        <v>0.01</v>
      </c>
      <c r="K9983" s="3">
        <v>0.12</v>
      </c>
    </row>
    <row r="9984" spans="1:11" x14ac:dyDescent="0.25">
      <c r="A9984" s="2">
        <v>9984</v>
      </c>
      <c r="B9984" s="2" t="s">
        <v>3371</v>
      </c>
      <c r="C9984" s="2" t="s">
        <v>65</v>
      </c>
      <c r="D9984" s="2">
        <v>2011</v>
      </c>
      <c r="E9984" s="2" t="s">
        <v>13</v>
      </c>
      <c r="F9984" s="2" t="s">
        <v>1137</v>
      </c>
      <c r="G9984" s="2">
        <v>0.11</v>
      </c>
      <c r="H9984" s="2">
        <v>0</v>
      </c>
      <c r="I9984" s="2">
        <v>0</v>
      </c>
      <c r="J9984" s="2">
        <v>0.01</v>
      </c>
      <c r="K9984" s="2">
        <v>0.12</v>
      </c>
    </row>
    <row r="9985" spans="1:11" x14ac:dyDescent="0.25">
      <c r="A9985" s="3">
        <v>9985</v>
      </c>
      <c r="B9985" s="3" t="s">
        <v>3695</v>
      </c>
      <c r="C9985" s="3" t="s">
        <v>39</v>
      </c>
      <c r="D9985" s="3">
        <v>2007</v>
      </c>
      <c r="E9985" s="3" t="s">
        <v>43</v>
      </c>
      <c r="F9985" s="3" t="s">
        <v>44</v>
      </c>
      <c r="G9985" s="3">
        <v>0.1</v>
      </c>
      <c r="H9985" s="3">
        <v>0.01</v>
      </c>
      <c r="I9985" s="3">
        <v>0</v>
      </c>
      <c r="J9985" s="3">
        <v>0.01</v>
      </c>
      <c r="K9985" s="3">
        <v>0.12</v>
      </c>
    </row>
    <row r="9986" spans="1:11" x14ac:dyDescent="0.25">
      <c r="A9986" s="2">
        <v>9986</v>
      </c>
      <c r="B9986" s="2" t="s">
        <v>7228</v>
      </c>
      <c r="C9986" s="2" t="s">
        <v>26</v>
      </c>
      <c r="D9986" s="2">
        <v>2009</v>
      </c>
      <c r="E9986" s="2" t="s">
        <v>13</v>
      </c>
      <c r="F9986" s="2" t="s">
        <v>296</v>
      </c>
      <c r="G9986" s="2">
        <v>0</v>
      </c>
      <c r="H9986" s="2">
        <v>0</v>
      </c>
      <c r="I9986" s="2">
        <v>0.12</v>
      </c>
      <c r="J9986" s="2">
        <v>0</v>
      </c>
      <c r="K9986" s="2">
        <v>0.12</v>
      </c>
    </row>
    <row r="9987" spans="1:11" x14ac:dyDescent="0.25">
      <c r="A9987" s="3">
        <v>9987</v>
      </c>
      <c r="B9987" s="3" t="s">
        <v>7229</v>
      </c>
      <c r="C9987" s="3" t="s">
        <v>834</v>
      </c>
      <c r="D9987" s="3">
        <v>1994</v>
      </c>
      <c r="E9987" s="3" t="s">
        <v>72</v>
      </c>
      <c r="F9987" s="3" t="s">
        <v>642</v>
      </c>
      <c r="G9987" s="3">
        <v>0</v>
      </c>
      <c r="H9987" s="3">
        <v>0</v>
      </c>
      <c r="I9987" s="3">
        <v>0.12</v>
      </c>
      <c r="J9987" s="3">
        <v>0</v>
      </c>
      <c r="K9987" s="3">
        <v>0.12</v>
      </c>
    </row>
    <row r="9988" spans="1:11" x14ac:dyDescent="0.25">
      <c r="A9988" s="2">
        <v>9988</v>
      </c>
      <c r="B9988" s="2" t="s">
        <v>5505</v>
      </c>
      <c r="C9988" s="2" t="s">
        <v>113</v>
      </c>
      <c r="D9988" s="2">
        <v>2002</v>
      </c>
      <c r="E9988" s="2" t="s">
        <v>13</v>
      </c>
      <c r="F9988" s="2" t="s">
        <v>121</v>
      </c>
      <c r="G9988" s="2">
        <v>0.09</v>
      </c>
      <c r="H9988" s="2">
        <v>0.02</v>
      </c>
      <c r="I9988" s="2">
        <v>0</v>
      </c>
      <c r="J9988" s="2">
        <v>0</v>
      </c>
      <c r="K9988" s="2">
        <v>0.12</v>
      </c>
    </row>
    <row r="9989" spans="1:11" x14ac:dyDescent="0.2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25">
      <c r="A9990" s="2">
        <v>9990</v>
      </c>
      <c r="B9990" s="2" t="s">
        <v>7231</v>
      </c>
      <c r="C9990" s="2" t="s">
        <v>147</v>
      </c>
      <c r="D9990" s="2">
        <v>2002</v>
      </c>
      <c r="E9990" s="2" t="s">
        <v>31</v>
      </c>
      <c r="F9990" s="2" t="s">
        <v>7232</v>
      </c>
      <c r="G9990" s="2">
        <v>0.09</v>
      </c>
      <c r="H9990" s="2">
        <v>0.02</v>
      </c>
      <c r="I9990" s="2">
        <v>0</v>
      </c>
      <c r="J9990" s="2">
        <v>0</v>
      </c>
      <c r="K9990" s="2">
        <v>0.12</v>
      </c>
    </row>
    <row r="9991" spans="1:11" x14ac:dyDescent="0.25">
      <c r="A9991" s="3">
        <v>9991</v>
      </c>
      <c r="B9991" s="3" t="s">
        <v>4428</v>
      </c>
      <c r="C9991" s="3" t="s">
        <v>67</v>
      </c>
      <c r="D9991" s="3">
        <v>2015</v>
      </c>
      <c r="E9991" s="3" t="s">
        <v>22</v>
      </c>
      <c r="F9991" s="3" t="s">
        <v>296</v>
      </c>
      <c r="G9991" s="3">
        <v>0</v>
      </c>
      <c r="H9991" s="3">
        <v>0.1</v>
      </c>
      <c r="I9991" s="3">
        <v>0</v>
      </c>
      <c r="J9991" s="3">
        <v>0.02</v>
      </c>
      <c r="K9991" s="3">
        <v>0.12</v>
      </c>
    </row>
    <row r="9992" spans="1:11" x14ac:dyDescent="0.25">
      <c r="A9992" s="2">
        <v>9992</v>
      </c>
      <c r="B9992" s="2" t="s">
        <v>7233</v>
      </c>
      <c r="C9992" s="2" t="s">
        <v>46</v>
      </c>
      <c r="D9992" s="2">
        <v>2002</v>
      </c>
      <c r="E9992" s="2" t="s">
        <v>18</v>
      </c>
      <c r="F9992" s="2" t="s">
        <v>110</v>
      </c>
      <c r="G9992" s="2">
        <v>0.05</v>
      </c>
      <c r="H9992" s="2">
        <v>0.04</v>
      </c>
      <c r="I9992" s="2">
        <v>0.02</v>
      </c>
      <c r="J9992" s="2">
        <v>0.01</v>
      </c>
      <c r="K9992" s="2">
        <v>0.12</v>
      </c>
    </row>
    <row r="9993" spans="1:11" x14ac:dyDescent="0.25">
      <c r="A9993" s="3">
        <v>9993</v>
      </c>
      <c r="B9993" s="3" t="s">
        <v>7234</v>
      </c>
      <c r="C9993" s="3" t="s">
        <v>12</v>
      </c>
      <c r="D9993" s="3">
        <v>2011</v>
      </c>
      <c r="E9993" s="3" t="s">
        <v>28</v>
      </c>
      <c r="F9993" s="3" t="s">
        <v>110</v>
      </c>
      <c r="G9993" s="3">
        <v>0.11</v>
      </c>
      <c r="H9993" s="3">
        <v>0</v>
      </c>
      <c r="I9993" s="3">
        <v>0</v>
      </c>
      <c r="J9993" s="3">
        <v>0.01</v>
      </c>
      <c r="K9993" s="3">
        <v>0.12</v>
      </c>
    </row>
    <row r="9994" spans="1:11" x14ac:dyDescent="0.25">
      <c r="A9994" s="2">
        <v>9994</v>
      </c>
      <c r="B9994" s="2" t="s">
        <v>2595</v>
      </c>
      <c r="C9994" s="2" t="s">
        <v>130</v>
      </c>
      <c r="D9994" s="2">
        <v>2005</v>
      </c>
      <c r="E9994" s="2" t="s">
        <v>13</v>
      </c>
      <c r="F9994" s="2" t="s">
        <v>110</v>
      </c>
      <c r="G9994" s="2">
        <v>0.11</v>
      </c>
      <c r="H9994" s="2">
        <v>0</v>
      </c>
      <c r="I9994" s="2">
        <v>0</v>
      </c>
      <c r="J9994" s="2">
        <v>0.01</v>
      </c>
      <c r="K9994" s="2">
        <v>0.12</v>
      </c>
    </row>
    <row r="9995" spans="1:11" x14ac:dyDescent="0.2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25">
      <c r="A9996" s="2">
        <v>9996</v>
      </c>
      <c r="B9996" s="2" t="s">
        <v>3352</v>
      </c>
      <c r="C9996" s="2" t="s">
        <v>113</v>
      </c>
      <c r="D9996" s="2">
        <v>2003</v>
      </c>
      <c r="E9996" s="2" t="s">
        <v>43</v>
      </c>
      <c r="F9996" s="2" t="s">
        <v>385</v>
      </c>
      <c r="G9996" s="2">
        <v>0.09</v>
      </c>
      <c r="H9996" s="2">
        <v>0.02</v>
      </c>
      <c r="I9996" s="2">
        <v>0</v>
      </c>
      <c r="J9996" s="2">
        <v>0</v>
      </c>
      <c r="K9996" s="2">
        <v>0.12</v>
      </c>
    </row>
    <row r="9997" spans="1:11" x14ac:dyDescent="0.25">
      <c r="A9997" s="3">
        <v>9997</v>
      </c>
      <c r="B9997" s="3" t="s">
        <v>6922</v>
      </c>
      <c r="C9997" s="3" t="s">
        <v>26</v>
      </c>
      <c r="D9997" s="3">
        <v>2008</v>
      </c>
      <c r="E9997" s="3" t="s">
        <v>31</v>
      </c>
      <c r="F9997" s="3" t="s">
        <v>1317</v>
      </c>
      <c r="G9997" s="3">
        <v>0.11</v>
      </c>
      <c r="H9997" s="3">
        <v>0</v>
      </c>
      <c r="I9997" s="3">
        <v>0</v>
      </c>
      <c r="J9997" s="3">
        <v>0.01</v>
      </c>
      <c r="K9997" s="3">
        <v>0.12</v>
      </c>
    </row>
    <row r="9998" spans="1:11" x14ac:dyDescent="0.25">
      <c r="A9998" s="2">
        <v>9998</v>
      </c>
      <c r="B9998" s="2" t="s">
        <v>7236</v>
      </c>
      <c r="C9998" s="2" t="s">
        <v>55</v>
      </c>
      <c r="D9998" s="2">
        <v>2001</v>
      </c>
      <c r="E9998" s="2" t="s">
        <v>18</v>
      </c>
      <c r="F9998" s="2" t="s">
        <v>385</v>
      </c>
      <c r="G9998" s="2">
        <v>0.08</v>
      </c>
      <c r="H9998" s="2">
        <v>0.03</v>
      </c>
      <c r="I9998" s="2">
        <v>0</v>
      </c>
      <c r="J9998" s="2">
        <v>0</v>
      </c>
      <c r="K9998" s="2">
        <v>0.11</v>
      </c>
    </row>
    <row r="9999" spans="1:11" x14ac:dyDescent="0.25">
      <c r="A9999" s="3">
        <v>9999</v>
      </c>
      <c r="B9999" s="3" t="s">
        <v>7237</v>
      </c>
      <c r="C9999" s="3" t="s">
        <v>26</v>
      </c>
      <c r="D9999" s="3">
        <v>2008</v>
      </c>
      <c r="E9999" s="3" t="s">
        <v>83</v>
      </c>
      <c r="F9999" s="3" t="s">
        <v>878</v>
      </c>
      <c r="G9999" s="3">
        <v>0.11</v>
      </c>
      <c r="H9999" s="3">
        <v>0</v>
      </c>
      <c r="I9999" s="3">
        <v>0</v>
      </c>
      <c r="J9999" s="3">
        <v>0.01</v>
      </c>
      <c r="K9999" s="3">
        <v>0.11</v>
      </c>
    </row>
    <row r="10000" spans="1:11" x14ac:dyDescent="0.2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2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2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2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2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2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2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2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2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2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2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2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2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2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2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2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2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2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2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2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2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2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2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2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2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2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2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2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2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2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2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2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2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2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2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2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2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25">
      <c r="A10037" s="3">
        <v>10037</v>
      </c>
      <c r="B10037" s="3" t="s">
        <v>7263</v>
      </c>
      <c r="C10037" s="3" t="s">
        <v>65</v>
      </c>
      <c r="D10037" s="3">
        <v>2012</v>
      </c>
      <c r="E10037" s="3" t="s">
        <v>13</v>
      </c>
      <c r="F10037" s="3" t="s">
        <v>14</v>
      </c>
      <c r="G10037" s="3">
        <v>0</v>
      </c>
      <c r="H10037" s="3">
        <v>0</v>
      </c>
      <c r="I10037" s="3">
        <v>0.11</v>
      </c>
      <c r="J10037" s="3">
        <v>0</v>
      </c>
      <c r="K10037" s="3">
        <v>0.11</v>
      </c>
    </row>
    <row r="10038" spans="1:11" x14ac:dyDescent="0.2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2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2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2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2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2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2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2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2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2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2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2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2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2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2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2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2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2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2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2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2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2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2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2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2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2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2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2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2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2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2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2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2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2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2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2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2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2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2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2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2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2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2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2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2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2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2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2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2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2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2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2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2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2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2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2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2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2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2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2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2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2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2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25">
      <c r="A10101" s="3">
        <v>10101</v>
      </c>
      <c r="B10101" s="3" t="s">
        <v>7308</v>
      </c>
      <c r="C10101" s="3" t="s">
        <v>12</v>
      </c>
      <c r="D10101" s="3">
        <v>2010</v>
      </c>
      <c r="E10101" s="3" t="s">
        <v>43</v>
      </c>
      <c r="F10101" s="3" t="s">
        <v>14</v>
      </c>
      <c r="G10101" s="3">
        <v>0</v>
      </c>
      <c r="H10101" s="3">
        <v>0</v>
      </c>
      <c r="I10101" s="3">
        <v>0.11</v>
      </c>
      <c r="J10101" s="3">
        <v>0</v>
      </c>
      <c r="K10101" s="3">
        <v>0.11</v>
      </c>
    </row>
    <row r="10102" spans="1:11" x14ac:dyDescent="0.2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2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2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2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2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2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2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2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2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2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2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2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2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25">
      <c r="A10115" s="3">
        <v>10115</v>
      </c>
      <c r="B10115" s="3" t="s">
        <v>6017</v>
      </c>
      <c r="C10115" s="3" t="s">
        <v>39</v>
      </c>
      <c r="D10115" s="3">
        <v>2006</v>
      </c>
      <c r="E10115" s="3" t="s">
        <v>2</v>
      </c>
      <c r="F10115" s="3" t="s">
        <v>92</v>
      </c>
      <c r="G10115" s="3">
        <v>0.1</v>
      </c>
      <c r="H10115" s="3">
        <v>0</v>
      </c>
      <c r="I10115" s="3">
        <v>0</v>
      </c>
      <c r="J10115" s="3">
        <v>0.01</v>
      </c>
      <c r="K10115" s="3">
        <v>0.11</v>
      </c>
    </row>
    <row r="10116" spans="1:11" x14ac:dyDescent="0.2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2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2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2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2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2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2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2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2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2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2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2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2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2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2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2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2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2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2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2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2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2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2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2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2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2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2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2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2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2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2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2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2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2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2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2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2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2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2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2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2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2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2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2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2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2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2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2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2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2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2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2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2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2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2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2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2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2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2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2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2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2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2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2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2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2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2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2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2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2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2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2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2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2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2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2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2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2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2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2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2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2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2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2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2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2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2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25">
      <c r="A10203" s="3">
        <v>10203</v>
      </c>
      <c r="B10203" s="3" t="s">
        <v>7378</v>
      </c>
      <c r="C10203" s="3" t="s">
        <v>26</v>
      </c>
      <c r="D10203" s="3">
        <v>2008</v>
      </c>
      <c r="E10203" s="3" t="s">
        <v>22</v>
      </c>
      <c r="F10203" s="3" t="s">
        <v>14</v>
      </c>
      <c r="G10203" s="3">
        <v>0</v>
      </c>
      <c r="H10203" s="3">
        <v>0</v>
      </c>
      <c r="I10203" s="3">
        <v>0.11</v>
      </c>
      <c r="J10203" s="3">
        <v>0</v>
      </c>
      <c r="K10203" s="3">
        <v>0.11</v>
      </c>
    </row>
    <row r="10204" spans="1:11" x14ac:dyDescent="0.2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2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2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2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2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2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2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2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2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2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2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2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2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2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2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2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2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2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2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2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2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2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2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2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2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2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2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2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2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2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2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2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2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2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2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2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2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2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2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2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2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2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2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2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2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2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25">
      <c r="A10250" s="2">
        <v>10250</v>
      </c>
      <c r="B10250" s="2" t="s">
        <v>7413</v>
      </c>
      <c r="C10250" s="2" t="s">
        <v>55</v>
      </c>
      <c r="D10250" s="2">
        <v>2004</v>
      </c>
      <c r="E10250" s="2" t="s">
        <v>83</v>
      </c>
      <c r="F10250" s="2" t="s">
        <v>14</v>
      </c>
      <c r="G10250" s="2">
        <v>0</v>
      </c>
      <c r="H10250" s="2">
        <v>0</v>
      </c>
      <c r="I10250" s="2">
        <v>0.11</v>
      </c>
      <c r="J10250" s="2">
        <v>0</v>
      </c>
      <c r="K10250" s="2">
        <v>0.11</v>
      </c>
    </row>
    <row r="10251" spans="1:11" x14ac:dyDescent="0.2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2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2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2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2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2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2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2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2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2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2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2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2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2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2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2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2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2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2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2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2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2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2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2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2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2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2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2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2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2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2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2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2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2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2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2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2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2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2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2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2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2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2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2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2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2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2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2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2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2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2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2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2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2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25">
      <c r="A10305" s="3">
        <v>10305</v>
      </c>
      <c r="B10305" s="3" t="s">
        <v>7446</v>
      </c>
      <c r="C10305" s="3" t="s">
        <v>26</v>
      </c>
      <c r="D10305" s="3">
        <v>2009</v>
      </c>
      <c r="E10305" s="3" t="s">
        <v>83</v>
      </c>
      <c r="F10305" s="3" t="s">
        <v>14</v>
      </c>
      <c r="G10305" s="3">
        <v>0</v>
      </c>
      <c r="H10305" s="3">
        <v>0</v>
      </c>
      <c r="I10305" s="3">
        <v>0.11</v>
      </c>
      <c r="J10305" s="3">
        <v>0</v>
      </c>
      <c r="K10305" s="3">
        <v>0.11</v>
      </c>
    </row>
    <row r="10306" spans="1:11" x14ac:dyDescent="0.2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2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2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2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2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2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2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2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2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2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2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2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2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2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25">
      <c r="A10320" s="2">
        <v>10320</v>
      </c>
      <c r="B10320" s="2" t="s">
        <v>7456</v>
      </c>
      <c r="C10320" s="2" t="s">
        <v>65</v>
      </c>
      <c r="D10320" s="2">
        <v>2015</v>
      </c>
      <c r="E10320" s="2" t="s">
        <v>24</v>
      </c>
      <c r="F10320" s="2" t="s">
        <v>14</v>
      </c>
      <c r="G10320" s="2">
        <v>0</v>
      </c>
      <c r="H10320" s="2">
        <v>0</v>
      </c>
      <c r="I10320" s="2">
        <v>0.11</v>
      </c>
      <c r="J10320" s="2">
        <v>0</v>
      </c>
      <c r="K10320" s="2">
        <v>0.11</v>
      </c>
    </row>
    <row r="10321" spans="1:11" x14ac:dyDescent="0.2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2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2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2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2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2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2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2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2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2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2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2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2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2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2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2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2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2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2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2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2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2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2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2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2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2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2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2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2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2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2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25">
      <c r="A10352" s="2">
        <v>10352</v>
      </c>
      <c r="B10352" s="2" t="s">
        <v>7482</v>
      </c>
      <c r="C10352" s="2" t="s">
        <v>26</v>
      </c>
      <c r="D10352" s="2">
        <v>2005</v>
      </c>
      <c r="E10352" s="2" t="s">
        <v>22</v>
      </c>
      <c r="F10352" s="2" t="s">
        <v>14</v>
      </c>
      <c r="G10352" s="2">
        <v>0</v>
      </c>
      <c r="H10352" s="2">
        <v>0</v>
      </c>
      <c r="I10352" s="2">
        <v>0.11</v>
      </c>
      <c r="J10352" s="2">
        <v>0</v>
      </c>
      <c r="K10352" s="2">
        <v>0.11</v>
      </c>
    </row>
    <row r="10353" spans="1:11" x14ac:dyDescent="0.2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2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2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2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2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2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2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2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2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2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2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2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2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2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2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2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2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2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2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2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2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2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2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2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2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2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2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2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2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2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2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2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2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2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2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2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2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2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2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2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2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2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2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2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2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2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2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2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2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2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2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2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2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2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2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2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2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2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2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2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2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2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2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2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2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2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2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25">
      <c r="A10420" s="2">
        <v>10420</v>
      </c>
      <c r="B10420" s="2" t="s">
        <v>7527</v>
      </c>
      <c r="C10420" s="2" t="s">
        <v>12</v>
      </c>
      <c r="D10420" s="2">
        <v>2006</v>
      </c>
      <c r="E10420" s="2" t="s">
        <v>28</v>
      </c>
      <c r="F10420" s="2" t="s">
        <v>296</v>
      </c>
      <c r="G10420" s="2">
        <v>0</v>
      </c>
      <c r="H10420" s="2">
        <v>0</v>
      </c>
      <c r="I10420" s="2">
        <v>0.1</v>
      </c>
      <c r="J10420" s="2">
        <v>0</v>
      </c>
      <c r="K10420" s="2">
        <v>0.1</v>
      </c>
    </row>
    <row r="10421" spans="1:11" x14ac:dyDescent="0.25">
      <c r="A10421" s="3">
        <v>10421</v>
      </c>
      <c r="B10421" s="3" t="s">
        <v>7528</v>
      </c>
      <c r="C10421" s="3" t="s">
        <v>26</v>
      </c>
      <c r="D10421" s="3">
        <v>2011</v>
      </c>
      <c r="E10421" s="3" t="s">
        <v>2</v>
      </c>
      <c r="F10421" s="3" t="s">
        <v>61</v>
      </c>
      <c r="G10421" s="3">
        <v>0.1</v>
      </c>
      <c r="H10421" s="3">
        <v>0</v>
      </c>
      <c r="I10421" s="3">
        <v>0</v>
      </c>
      <c r="J10421" s="3">
        <v>0.01</v>
      </c>
      <c r="K10421" s="3">
        <v>0.1</v>
      </c>
    </row>
    <row r="10422" spans="1:11" x14ac:dyDescent="0.25">
      <c r="A10422" s="2">
        <v>10422</v>
      </c>
      <c r="B10422" s="2" t="s">
        <v>7529</v>
      </c>
      <c r="C10422" s="2" t="s">
        <v>48</v>
      </c>
      <c r="D10422" s="2">
        <v>1995</v>
      </c>
      <c r="E10422" s="2" t="s">
        <v>22</v>
      </c>
      <c r="F10422" s="2" t="s">
        <v>760</v>
      </c>
      <c r="G10422" s="2">
        <v>0</v>
      </c>
      <c r="H10422" s="2">
        <v>0</v>
      </c>
      <c r="I10422" s="2">
        <v>0.1</v>
      </c>
      <c r="J10422" s="2">
        <v>0</v>
      </c>
      <c r="K10422" s="2">
        <v>0.1</v>
      </c>
    </row>
    <row r="10423" spans="1:11" x14ac:dyDescent="0.25">
      <c r="A10423" s="3">
        <v>10423</v>
      </c>
      <c r="B10423" s="3" t="s">
        <v>7530</v>
      </c>
      <c r="C10423" s="3" t="s">
        <v>26</v>
      </c>
      <c r="D10423" s="3">
        <v>2005</v>
      </c>
      <c r="E10423" s="3" t="s">
        <v>13</v>
      </c>
      <c r="F10423" s="3" t="s">
        <v>184</v>
      </c>
      <c r="G10423" s="3">
        <v>0</v>
      </c>
      <c r="H10423" s="3">
        <v>0</v>
      </c>
      <c r="I10423" s="3">
        <v>0.1</v>
      </c>
      <c r="J10423" s="3">
        <v>0</v>
      </c>
      <c r="K10423" s="3">
        <v>0.1</v>
      </c>
    </row>
    <row r="10424" spans="1:11" x14ac:dyDescent="0.2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2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25">
      <c r="A10426" s="2">
        <v>10426</v>
      </c>
      <c r="B10426" s="2" t="s">
        <v>5071</v>
      </c>
      <c r="C10426" s="2" t="s">
        <v>46</v>
      </c>
      <c r="D10426" s="2">
        <v>2010</v>
      </c>
      <c r="E10426" s="2" t="s">
        <v>13</v>
      </c>
      <c r="F10426" s="2" t="s">
        <v>184</v>
      </c>
      <c r="G10426" s="2">
        <v>0</v>
      </c>
      <c r="H10426" s="2">
        <v>0</v>
      </c>
      <c r="I10426" s="2">
        <v>0.1</v>
      </c>
      <c r="J10426" s="2">
        <v>0</v>
      </c>
      <c r="K10426" s="2">
        <v>0.1</v>
      </c>
    </row>
    <row r="10427" spans="1:11" x14ac:dyDescent="0.2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2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2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2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2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2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2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2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2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25">
      <c r="A10436" s="2">
        <v>10436</v>
      </c>
      <c r="B10436" s="2" t="s">
        <v>7541</v>
      </c>
      <c r="C10436" s="2" t="s">
        <v>42</v>
      </c>
      <c r="D10436" s="2">
        <v>2014</v>
      </c>
      <c r="E10436" s="2" t="s">
        <v>43</v>
      </c>
      <c r="F10436" s="2" t="s">
        <v>296</v>
      </c>
      <c r="G10436" s="2">
        <v>0</v>
      </c>
      <c r="H10436" s="2">
        <v>0</v>
      </c>
      <c r="I10436" s="2">
        <v>0.1</v>
      </c>
      <c r="J10436" s="2">
        <v>0</v>
      </c>
      <c r="K10436" s="2">
        <v>0.1</v>
      </c>
    </row>
    <row r="10437" spans="1:11" x14ac:dyDescent="0.25">
      <c r="A10437" s="3">
        <v>10437</v>
      </c>
      <c r="B10437" s="3" t="s">
        <v>7542</v>
      </c>
      <c r="C10437" s="3" t="s">
        <v>26</v>
      </c>
      <c r="D10437" s="3">
        <v>2007</v>
      </c>
      <c r="E10437" s="3" t="s">
        <v>33</v>
      </c>
      <c r="F10437" s="3" t="s">
        <v>184</v>
      </c>
      <c r="G10437" s="3">
        <v>0</v>
      </c>
      <c r="H10437" s="3">
        <v>0</v>
      </c>
      <c r="I10437" s="3">
        <v>0.1</v>
      </c>
      <c r="J10437" s="3">
        <v>0</v>
      </c>
      <c r="K10437" s="3">
        <v>0.1</v>
      </c>
    </row>
    <row r="10438" spans="1:11" x14ac:dyDescent="0.2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25">
      <c r="A10439" s="3">
        <v>10439</v>
      </c>
      <c r="B10439" s="3" t="s">
        <v>7543</v>
      </c>
      <c r="C10439" s="3" t="s">
        <v>26</v>
      </c>
      <c r="D10439" s="3">
        <v>2009</v>
      </c>
      <c r="E10439" s="3" t="s">
        <v>13</v>
      </c>
      <c r="F10439" s="3" t="s">
        <v>92</v>
      </c>
      <c r="G10439" s="3">
        <v>0.1</v>
      </c>
      <c r="H10439" s="3">
        <v>0</v>
      </c>
      <c r="I10439" s="3">
        <v>0</v>
      </c>
      <c r="J10439" s="3">
        <v>0.01</v>
      </c>
      <c r="K10439" s="3">
        <v>0.1</v>
      </c>
    </row>
    <row r="10440" spans="1:11" x14ac:dyDescent="0.25">
      <c r="A10440" s="2">
        <v>10440</v>
      </c>
      <c r="B10440" s="2" t="s">
        <v>3038</v>
      </c>
      <c r="C10440" s="2" t="s">
        <v>147</v>
      </c>
      <c r="D10440" s="2">
        <v>2003</v>
      </c>
      <c r="E10440" s="2" t="s">
        <v>13</v>
      </c>
      <c r="F10440" s="2" t="s">
        <v>184</v>
      </c>
      <c r="G10440" s="2">
        <v>0</v>
      </c>
      <c r="H10440" s="2">
        <v>0</v>
      </c>
      <c r="I10440" s="2">
        <v>0.1</v>
      </c>
      <c r="J10440" s="2">
        <v>0</v>
      </c>
      <c r="K10440" s="2">
        <v>0.1</v>
      </c>
    </row>
    <row r="10441" spans="1:11" x14ac:dyDescent="0.2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2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25">
      <c r="A10443" s="3">
        <v>10443</v>
      </c>
      <c r="B10443" s="3" t="s">
        <v>7545</v>
      </c>
      <c r="C10443" s="3" t="s">
        <v>693</v>
      </c>
      <c r="D10443" s="3">
        <v>2015</v>
      </c>
      <c r="E10443" s="3" t="s">
        <v>43</v>
      </c>
      <c r="F10443" s="3" t="s">
        <v>296</v>
      </c>
      <c r="G10443" s="3">
        <v>0</v>
      </c>
      <c r="H10443" s="3">
        <v>0</v>
      </c>
      <c r="I10443" s="3">
        <v>0.1</v>
      </c>
      <c r="J10443" s="3">
        <v>0</v>
      </c>
      <c r="K10443" s="3">
        <v>0.1</v>
      </c>
    </row>
    <row r="10444" spans="1:11" x14ac:dyDescent="0.2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2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2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2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25">
      <c r="A10448" s="2">
        <v>10448</v>
      </c>
      <c r="B10448" s="2" t="s">
        <v>5157</v>
      </c>
      <c r="C10448" s="2" t="s">
        <v>12</v>
      </c>
      <c r="D10448" s="2">
        <v>2013</v>
      </c>
      <c r="E10448" s="2" t="s">
        <v>2</v>
      </c>
      <c r="F10448" s="2" t="s">
        <v>92</v>
      </c>
      <c r="G10448" s="2">
        <v>0</v>
      </c>
      <c r="H10448" s="2">
        <v>0.09</v>
      </c>
      <c r="I10448" s="2">
        <v>0</v>
      </c>
      <c r="J10448" s="2">
        <v>0.01</v>
      </c>
      <c r="K10448" s="2">
        <v>0.1</v>
      </c>
    </row>
    <row r="10449" spans="1:11" x14ac:dyDescent="0.2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25">
      <c r="A10450" s="2">
        <v>10450</v>
      </c>
      <c r="B10450" s="2" t="s">
        <v>7551</v>
      </c>
      <c r="C10450" s="2" t="s">
        <v>12</v>
      </c>
      <c r="D10450" s="2">
        <v>2012</v>
      </c>
      <c r="E10450" s="2" t="s">
        <v>43</v>
      </c>
      <c r="F10450" s="2" t="s">
        <v>14</v>
      </c>
      <c r="G10450" s="2">
        <v>0</v>
      </c>
      <c r="H10450" s="2">
        <v>0</v>
      </c>
      <c r="I10450" s="2">
        <v>0.1</v>
      </c>
      <c r="J10450" s="2">
        <v>0</v>
      </c>
      <c r="K10450" s="2">
        <v>0.1</v>
      </c>
    </row>
    <row r="10451" spans="1:11" x14ac:dyDescent="0.2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25">
      <c r="A10452" s="2">
        <v>10452</v>
      </c>
      <c r="B10452" s="2" t="s">
        <v>7553</v>
      </c>
      <c r="C10452" s="2" t="s">
        <v>26</v>
      </c>
      <c r="D10452" s="2">
        <v>2009</v>
      </c>
      <c r="E10452" s="2" t="s">
        <v>13</v>
      </c>
      <c r="F10452" s="2" t="s">
        <v>296</v>
      </c>
      <c r="G10452" s="2">
        <v>0</v>
      </c>
      <c r="H10452" s="2">
        <v>0</v>
      </c>
      <c r="I10452" s="2">
        <v>0.1</v>
      </c>
      <c r="J10452" s="2">
        <v>0</v>
      </c>
      <c r="K10452" s="2">
        <v>0.1</v>
      </c>
    </row>
    <row r="10453" spans="1:11" x14ac:dyDescent="0.2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25">
      <c r="A10454" s="2">
        <v>10454</v>
      </c>
      <c r="B10454" s="2" t="s">
        <v>5636</v>
      </c>
      <c r="C10454" s="2" t="s">
        <v>39</v>
      </c>
      <c r="D10454" s="2">
        <v>2011</v>
      </c>
      <c r="E10454" s="2" t="s">
        <v>28</v>
      </c>
      <c r="F10454" s="2" t="s">
        <v>92</v>
      </c>
      <c r="G10454" s="2">
        <v>0.1</v>
      </c>
      <c r="H10454" s="2">
        <v>0</v>
      </c>
      <c r="I10454" s="2">
        <v>0</v>
      </c>
      <c r="J10454" s="2">
        <v>0.01</v>
      </c>
      <c r="K10454" s="2">
        <v>0.1</v>
      </c>
    </row>
    <row r="10455" spans="1:11" x14ac:dyDescent="0.2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2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2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25">
      <c r="A10458" s="2">
        <v>10458</v>
      </c>
      <c r="B10458" s="2" t="s">
        <v>7558</v>
      </c>
      <c r="C10458" s="2" t="s">
        <v>26</v>
      </c>
      <c r="D10458" s="2">
        <v>2010</v>
      </c>
      <c r="E10458" s="2" t="s">
        <v>22</v>
      </c>
      <c r="F10458" s="2" t="s">
        <v>296</v>
      </c>
      <c r="G10458" s="2">
        <v>0</v>
      </c>
      <c r="H10458" s="2">
        <v>0</v>
      </c>
      <c r="I10458" s="2">
        <v>0.1</v>
      </c>
      <c r="J10458" s="2">
        <v>0</v>
      </c>
      <c r="K10458" s="2">
        <v>0.1</v>
      </c>
    </row>
    <row r="10459" spans="1:11" x14ac:dyDescent="0.2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2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2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2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2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2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2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2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2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2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2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2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25">
      <c r="A10471" s="3">
        <v>10471</v>
      </c>
      <c r="B10471" s="3" t="s">
        <v>7565</v>
      </c>
      <c r="C10471" s="3" t="s">
        <v>78</v>
      </c>
      <c r="D10471" s="3">
        <v>2000</v>
      </c>
      <c r="E10471" s="3" t="s">
        <v>18</v>
      </c>
      <c r="F10471" s="3" t="s">
        <v>14</v>
      </c>
      <c r="G10471" s="3">
        <v>0</v>
      </c>
      <c r="H10471" s="3">
        <v>0</v>
      </c>
      <c r="I10471" s="3">
        <v>0.1</v>
      </c>
      <c r="J10471" s="3">
        <v>0</v>
      </c>
      <c r="K10471" s="3">
        <v>0.1</v>
      </c>
    </row>
    <row r="10472" spans="1:11" x14ac:dyDescent="0.25">
      <c r="A10472" s="2">
        <v>10472</v>
      </c>
      <c r="B10472" s="2" t="s">
        <v>7566</v>
      </c>
      <c r="C10472" s="2" t="s">
        <v>12</v>
      </c>
      <c r="D10472" s="2">
        <v>2010</v>
      </c>
      <c r="E10472" s="2" t="s">
        <v>28</v>
      </c>
      <c r="F10472" s="2" t="s">
        <v>92</v>
      </c>
      <c r="G10472" s="2">
        <v>0.1</v>
      </c>
      <c r="H10472" s="2">
        <v>0</v>
      </c>
      <c r="I10472" s="2">
        <v>0</v>
      </c>
      <c r="J10472" s="2">
        <v>0.01</v>
      </c>
      <c r="K10472" s="2">
        <v>0.1</v>
      </c>
    </row>
    <row r="10473" spans="1:11" x14ac:dyDescent="0.25">
      <c r="A10473" s="3">
        <v>10473</v>
      </c>
      <c r="B10473" s="3" t="s">
        <v>7567</v>
      </c>
      <c r="C10473" s="3" t="s">
        <v>130</v>
      </c>
      <c r="D10473" s="3">
        <v>2006</v>
      </c>
      <c r="E10473" s="3" t="s">
        <v>83</v>
      </c>
      <c r="F10473" s="3" t="s">
        <v>59</v>
      </c>
      <c r="G10473" s="3">
        <v>0</v>
      </c>
      <c r="H10473" s="3">
        <v>0</v>
      </c>
      <c r="I10473" s="3">
        <v>0.1</v>
      </c>
      <c r="J10473" s="3">
        <v>0</v>
      </c>
      <c r="K10473" s="3">
        <v>0.1</v>
      </c>
    </row>
    <row r="10474" spans="1:11" x14ac:dyDescent="0.2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25">
      <c r="A10475" s="3">
        <v>10475</v>
      </c>
      <c r="B10475" s="3" t="s">
        <v>7569</v>
      </c>
      <c r="C10475" s="3" t="s">
        <v>42</v>
      </c>
      <c r="D10475" s="3">
        <v>2013</v>
      </c>
      <c r="E10475" s="3" t="s">
        <v>31</v>
      </c>
      <c r="F10475" s="3" t="s">
        <v>296</v>
      </c>
      <c r="G10475" s="3">
        <v>0</v>
      </c>
      <c r="H10475" s="3">
        <v>0</v>
      </c>
      <c r="I10475" s="3">
        <v>0.1</v>
      </c>
      <c r="J10475" s="3">
        <v>0</v>
      </c>
      <c r="K10475" s="3">
        <v>0.1</v>
      </c>
    </row>
    <row r="10476" spans="1:11" x14ac:dyDescent="0.25">
      <c r="A10476" s="2">
        <v>10476</v>
      </c>
      <c r="B10476" s="2" t="s">
        <v>7570</v>
      </c>
      <c r="C10476" s="2" t="s">
        <v>42</v>
      </c>
      <c r="D10476" s="2">
        <v>2012</v>
      </c>
      <c r="E10476" s="2" t="s">
        <v>43</v>
      </c>
      <c r="F10476" s="2" t="s">
        <v>296</v>
      </c>
      <c r="G10476" s="2">
        <v>0</v>
      </c>
      <c r="H10476" s="2">
        <v>0</v>
      </c>
      <c r="I10476" s="2">
        <v>0.1</v>
      </c>
      <c r="J10476" s="2">
        <v>0</v>
      </c>
      <c r="K10476" s="2">
        <v>0.1</v>
      </c>
    </row>
    <row r="10477" spans="1:11" x14ac:dyDescent="0.2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25">
      <c r="A10478" s="2">
        <v>10478</v>
      </c>
      <c r="B10478" s="2" t="s">
        <v>6318</v>
      </c>
      <c r="C10478" s="2" t="s">
        <v>26</v>
      </c>
      <c r="D10478" s="2">
        <v>2011</v>
      </c>
      <c r="E10478" s="2" t="s">
        <v>13</v>
      </c>
      <c r="F10478" s="2" t="s">
        <v>44</v>
      </c>
      <c r="G10478" s="2">
        <v>0.1</v>
      </c>
      <c r="H10478" s="2">
        <v>0</v>
      </c>
      <c r="I10478" s="2">
        <v>0</v>
      </c>
      <c r="J10478" s="2">
        <v>0.01</v>
      </c>
      <c r="K10478" s="2">
        <v>0.1</v>
      </c>
    </row>
    <row r="10479" spans="1:11" x14ac:dyDescent="0.2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2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2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2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25">
      <c r="A10483" s="3">
        <v>10483</v>
      </c>
      <c r="B10483" s="3" t="s">
        <v>4737</v>
      </c>
      <c r="C10483" s="3" t="s">
        <v>65</v>
      </c>
      <c r="D10483" s="3">
        <v>2014</v>
      </c>
      <c r="E10483" s="3" t="s">
        <v>22</v>
      </c>
      <c r="F10483" s="3" t="s">
        <v>1249</v>
      </c>
      <c r="G10483" s="3">
        <v>0</v>
      </c>
      <c r="H10483" s="3">
        <v>0</v>
      </c>
      <c r="I10483" s="3">
        <v>0.1</v>
      </c>
      <c r="J10483" s="3">
        <v>0</v>
      </c>
      <c r="K10483" s="3">
        <v>0.1</v>
      </c>
    </row>
    <row r="10484" spans="1:11" x14ac:dyDescent="0.2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25">
      <c r="A10485" s="3">
        <v>10485</v>
      </c>
      <c r="B10485" s="3" t="s">
        <v>5423</v>
      </c>
      <c r="C10485" s="3" t="s">
        <v>12</v>
      </c>
      <c r="D10485" s="3">
        <v>2007</v>
      </c>
      <c r="E10485" s="3" t="s">
        <v>28</v>
      </c>
      <c r="F10485" s="3" t="s">
        <v>1147</v>
      </c>
      <c r="G10485" s="3">
        <v>0</v>
      </c>
      <c r="H10485" s="3">
        <v>0</v>
      </c>
      <c r="I10485" s="3">
        <v>0.1</v>
      </c>
      <c r="J10485" s="3">
        <v>0</v>
      </c>
      <c r="K10485" s="3">
        <v>0.1</v>
      </c>
    </row>
    <row r="10486" spans="1:11" x14ac:dyDescent="0.2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2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2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2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2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2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2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2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2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25">
      <c r="A10495" s="3">
        <v>10495</v>
      </c>
      <c r="B10495" s="3" t="s">
        <v>4277</v>
      </c>
      <c r="C10495" s="3" t="s">
        <v>39</v>
      </c>
      <c r="D10495" s="3">
        <v>2010</v>
      </c>
      <c r="E10495" s="3" t="s">
        <v>2</v>
      </c>
      <c r="F10495" s="3" t="s">
        <v>61</v>
      </c>
      <c r="G10495" s="3">
        <v>0.09</v>
      </c>
      <c r="H10495" s="3">
        <v>0</v>
      </c>
      <c r="I10495" s="3">
        <v>0</v>
      </c>
      <c r="J10495" s="3">
        <v>0.01</v>
      </c>
      <c r="K10495" s="3">
        <v>0.1</v>
      </c>
    </row>
    <row r="10496" spans="1:11" x14ac:dyDescent="0.2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2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2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25">
      <c r="A10499" s="3">
        <v>10499</v>
      </c>
      <c r="B10499" s="3" t="s">
        <v>5858</v>
      </c>
      <c r="C10499" s="3" t="s">
        <v>65</v>
      </c>
      <c r="D10499" s="3">
        <v>2013</v>
      </c>
      <c r="E10499" s="3" t="s">
        <v>22</v>
      </c>
      <c r="F10499" s="3" t="s">
        <v>566</v>
      </c>
      <c r="G10499" s="3">
        <v>0</v>
      </c>
      <c r="H10499" s="3">
        <v>0</v>
      </c>
      <c r="I10499" s="3">
        <v>0.1</v>
      </c>
      <c r="J10499" s="3">
        <v>0</v>
      </c>
      <c r="K10499" s="3">
        <v>0.1</v>
      </c>
    </row>
    <row r="10500" spans="1:11" x14ac:dyDescent="0.2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2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2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2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25">
      <c r="A10504" s="2">
        <v>10504</v>
      </c>
      <c r="B10504" s="2" t="s">
        <v>7589</v>
      </c>
      <c r="C10504" s="2" t="s">
        <v>130</v>
      </c>
      <c r="D10504" s="2">
        <v>2004</v>
      </c>
      <c r="E10504" s="2" t="s">
        <v>28</v>
      </c>
      <c r="F10504" s="2" t="s">
        <v>59</v>
      </c>
      <c r="G10504" s="2">
        <v>0</v>
      </c>
      <c r="H10504" s="2">
        <v>0</v>
      </c>
      <c r="I10504" s="2">
        <v>0.1</v>
      </c>
      <c r="J10504" s="2">
        <v>0</v>
      </c>
      <c r="K10504" s="2">
        <v>0.1</v>
      </c>
    </row>
    <row r="10505" spans="1:11" x14ac:dyDescent="0.2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2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2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2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2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2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2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2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2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2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25">
      <c r="A10515" s="3">
        <v>10515</v>
      </c>
      <c r="B10515" s="3" t="s">
        <v>7595</v>
      </c>
      <c r="C10515" s="3" t="s">
        <v>65</v>
      </c>
      <c r="D10515" s="3">
        <v>2012</v>
      </c>
      <c r="E10515" s="3" t="s">
        <v>43</v>
      </c>
      <c r="F10515" s="3" t="s">
        <v>2011</v>
      </c>
      <c r="G10515" s="3">
        <v>0</v>
      </c>
      <c r="H10515" s="3">
        <v>0</v>
      </c>
      <c r="I10515" s="3">
        <v>0.1</v>
      </c>
      <c r="J10515" s="3">
        <v>0</v>
      </c>
      <c r="K10515" s="3">
        <v>0.1</v>
      </c>
    </row>
    <row r="10516" spans="1:11" x14ac:dyDescent="0.2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2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2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2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2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2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2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2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25">
      <c r="A10524" s="2">
        <v>10524</v>
      </c>
      <c r="B10524" s="2" t="s">
        <v>7603</v>
      </c>
      <c r="C10524" s="2" t="s">
        <v>26</v>
      </c>
      <c r="D10524" s="2">
        <v>2008</v>
      </c>
      <c r="E10524" s="2" t="s">
        <v>212</v>
      </c>
      <c r="F10524" s="2" t="s">
        <v>121</v>
      </c>
      <c r="G10524" s="2">
        <v>0</v>
      </c>
      <c r="H10524" s="2">
        <v>0</v>
      </c>
      <c r="I10524" s="2">
        <v>0.1</v>
      </c>
      <c r="J10524" s="2">
        <v>0</v>
      </c>
      <c r="K10524" s="2">
        <v>0.1</v>
      </c>
    </row>
    <row r="10525" spans="1:11" x14ac:dyDescent="0.2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2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2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2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2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2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25">
      <c r="A10531" s="3">
        <v>10531</v>
      </c>
      <c r="B10531" s="3" t="s">
        <v>7606</v>
      </c>
      <c r="C10531" s="3" t="s">
        <v>26</v>
      </c>
      <c r="D10531" s="3">
        <v>2007</v>
      </c>
      <c r="E10531" s="3" t="s">
        <v>33</v>
      </c>
      <c r="F10531" s="3" t="s">
        <v>184</v>
      </c>
      <c r="G10531" s="3">
        <v>0</v>
      </c>
      <c r="H10531" s="3">
        <v>0</v>
      </c>
      <c r="I10531" s="3">
        <v>0.1</v>
      </c>
      <c r="J10531" s="3">
        <v>0</v>
      </c>
      <c r="K10531" s="3">
        <v>0.1</v>
      </c>
    </row>
    <row r="10532" spans="1:11" x14ac:dyDescent="0.2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2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2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2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2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2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25">
      <c r="A10538" s="2">
        <v>10538</v>
      </c>
      <c r="B10538" s="2" t="s">
        <v>7612</v>
      </c>
      <c r="C10538" s="2" t="s">
        <v>26</v>
      </c>
      <c r="D10538" s="2">
        <v>2008</v>
      </c>
      <c r="E10538" s="2" t="s">
        <v>13</v>
      </c>
      <c r="F10538" s="2" t="s">
        <v>1953</v>
      </c>
      <c r="G10538" s="2">
        <v>0</v>
      </c>
      <c r="H10538" s="2">
        <v>0.1</v>
      </c>
      <c r="I10538" s="2">
        <v>0</v>
      </c>
      <c r="J10538" s="2">
        <v>0</v>
      </c>
      <c r="K10538" s="2">
        <v>0.1</v>
      </c>
    </row>
    <row r="10539" spans="1:11" x14ac:dyDescent="0.2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25">
      <c r="A10540" s="2">
        <v>10540</v>
      </c>
      <c r="B10540" s="2" t="s">
        <v>7614</v>
      </c>
      <c r="C10540" s="2" t="s">
        <v>634</v>
      </c>
      <c r="D10540" s="2">
        <v>1999</v>
      </c>
      <c r="E10540" s="2" t="s">
        <v>83</v>
      </c>
      <c r="F10540" s="2" t="s">
        <v>61</v>
      </c>
      <c r="G10540" s="2">
        <v>0</v>
      </c>
      <c r="H10540" s="2">
        <v>0</v>
      </c>
      <c r="I10540" s="2">
        <v>0.1</v>
      </c>
      <c r="J10540" s="2">
        <v>0</v>
      </c>
      <c r="K10540" s="2">
        <v>0.1</v>
      </c>
    </row>
    <row r="10541" spans="1:11" x14ac:dyDescent="0.2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2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2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2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25">
      <c r="A10545" s="3">
        <v>10545</v>
      </c>
      <c r="B10545" s="3" t="s">
        <v>7618</v>
      </c>
      <c r="C10545" s="3" t="s">
        <v>12</v>
      </c>
      <c r="D10545" s="3">
        <v>2012</v>
      </c>
      <c r="E10545" s="3" t="s">
        <v>22</v>
      </c>
      <c r="F10545" s="3" t="s">
        <v>566</v>
      </c>
      <c r="G10545" s="3">
        <v>0</v>
      </c>
      <c r="H10545" s="3">
        <v>0</v>
      </c>
      <c r="I10545" s="3">
        <v>0.1</v>
      </c>
      <c r="J10545" s="3">
        <v>0</v>
      </c>
      <c r="K10545" s="3">
        <v>0.1</v>
      </c>
    </row>
    <row r="10546" spans="1:11" x14ac:dyDescent="0.25">
      <c r="A10546" s="2">
        <v>10546</v>
      </c>
      <c r="B10546" s="2" t="s">
        <v>3156</v>
      </c>
      <c r="C10546" s="2" t="s">
        <v>42</v>
      </c>
      <c r="D10546" s="2">
        <v>2011</v>
      </c>
      <c r="E10546" s="2" t="s">
        <v>43</v>
      </c>
      <c r="F10546" s="2" t="s">
        <v>184</v>
      </c>
      <c r="G10546" s="2">
        <v>0</v>
      </c>
      <c r="H10546" s="2">
        <v>0</v>
      </c>
      <c r="I10546" s="2">
        <v>0.1</v>
      </c>
      <c r="J10546" s="2">
        <v>0</v>
      </c>
      <c r="K10546" s="2">
        <v>0.1</v>
      </c>
    </row>
    <row r="10547" spans="1:11" x14ac:dyDescent="0.2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25">
      <c r="A10548" s="2">
        <v>10548</v>
      </c>
      <c r="B10548" s="2" t="s">
        <v>7619</v>
      </c>
      <c r="C10548" s="2" t="s">
        <v>26</v>
      </c>
      <c r="D10548" s="2">
        <v>2007</v>
      </c>
      <c r="E10548" s="2" t="s">
        <v>28</v>
      </c>
      <c r="F10548" s="2" t="s">
        <v>7620</v>
      </c>
      <c r="G10548" s="2">
        <v>0</v>
      </c>
      <c r="H10548" s="2">
        <v>0</v>
      </c>
      <c r="I10548" s="2">
        <v>0.1</v>
      </c>
      <c r="J10548" s="2">
        <v>0</v>
      </c>
      <c r="K10548" s="2">
        <v>0.1</v>
      </c>
    </row>
    <row r="10549" spans="1:11" x14ac:dyDescent="0.2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25">
      <c r="A10550" s="2">
        <v>10550</v>
      </c>
      <c r="B10550" s="2" t="s">
        <v>7622</v>
      </c>
      <c r="C10550" s="2" t="s">
        <v>12</v>
      </c>
      <c r="D10550" s="2">
        <v>2009</v>
      </c>
      <c r="E10550" s="2" t="s">
        <v>212</v>
      </c>
      <c r="F10550" s="2" t="s">
        <v>296</v>
      </c>
      <c r="G10550" s="2">
        <v>0</v>
      </c>
      <c r="H10550" s="2">
        <v>0</v>
      </c>
      <c r="I10550" s="2">
        <v>0.1</v>
      </c>
      <c r="J10550" s="2">
        <v>0</v>
      </c>
      <c r="K10550" s="2">
        <v>0.1</v>
      </c>
    </row>
    <row r="10551" spans="1:11" x14ac:dyDescent="0.2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2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25">
      <c r="A10553" s="3">
        <v>10553</v>
      </c>
      <c r="B10553" s="3" t="s">
        <v>7625</v>
      </c>
      <c r="C10553" s="3" t="s">
        <v>26</v>
      </c>
      <c r="D10553" s="3">
        <v>2007</v>
      </c>
      <c r="E10553" s="3" t="s">
        <v>28</v>
      </c>
      <c r="F10553" s="3" t="s">
        <v>5666</v>
      </c>
      <c r="G10553" s="3">
        <v>0</v>
      </c>
      <c r="H10553" s="3">
        <v>0</v>
      </c>
      <c r="I10553" s="3">
        <v>0.1</v>
      </c>
      <c r="J10553" s="3">
        <v>0</v>
      </c>
      <c r="K10553" s="3">
        <v>0.1</v>
      </c>
    </row>
    <row r="10554" spans="1:11" x14ac:dyDescent="0.2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2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2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2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2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2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25">
      <c r="A10560" s="2">
        <v>10560</v>
      </c>
      <c r="B10560" s="2" t="s">
        <v>7630</v>
      </c>
      <c r="C10560" s="2" t="s">
        <v>26</v>
      </c>
      <c r="D10560" s="2">
        <v>2010</v>
      </c>
      <c r="E10560" s="2" t="s">
        <v>83</v>
      </c>
      <c r="F10560" s="2" t="s">
        <v>184</v>
      </c>
      <c r="G10560" s="2">
        <v>0</v>
      </c>
      <c r="H10560" s="2">
        <v>0</v>
      </c>
      <c r="I10560" s="2">
        <v>0.1</v>
      </c>
      <c r="J10560" s="2">
        <v>0</v>
      </c>
      <c r="K10560" s="2">
        <v>0.1</v>
      </c>
    </row>
    <row r="10561" spans="1:11" x14ac:dyDescent="0.2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2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2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2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2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2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2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2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2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25">
      <c r="A10570" s="2">
        <v>10570</v>
      </c>
      <c r="B10570" s="2" t="s">
        <v>7636</v>
      </c>
      <c r="C10570" s="2" t="s">
        <v>42</v>
      </c>
      <c r="D10570" s="2">
        <v>2007</v>
      </c>
      <c r="E10570" s="2" t="s">
        <v>13</v>
      </c>
      <c r="F10570" s="2" t="s">
        <v>121</v>
      </c>
      <c r="G10570" s="2">
        <v>0</v>
      </c>
      <c r="H10570" s="2">
        <v>0.1</v>
      </c>
      <c r="I10570" s="2">
        <v>0</v>
      </c>
      <c r="J10570" s="2">
        <v>0</v>
      </c>
      <c r="K10570" s="2">
        <v>0.1</v>
      </c>
    </row>
    <row r="10571" spans="1:11" x14ac:dyDescent="0.2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2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25">
      <c r="A10573" s="3">
        <v>10573</v>
      </c>
      <c r="B10573" s="3" t="s">
        <v>7638</v>
      </c>
      <c r="C10573" s="3" t="s">
        <v>130</v>
      </c>
      <c r="D10573" s="3">
        <v>2013</v>
      </c>
      <c r="E10573" s="3" t="s">
        <v>22</v>
      </c>
      <c r="F10573" s="3" t="s">
        <v>296</v>
      </c>
      <c r="G10573" s="3">
        <v>0</v>
      </c>
      <c r="H10573" s="3">
        <v>0</v>
      </c>
      <c r="I10573" s="3">
        <v>0.1</v>
      </c>
      <c r="J10573" s="3">
        <v>0</v>
      </c>
      <c r="K10573" s="3">
        <v>0.1</v>
      </c>
    </row>
    <row r="10574" spans="1:11" x14ac:dyDescent="0.2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2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2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2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2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25">
      <c r="A10579" s="3">
        <v>10579</v>
      </c>
      <c r="B10579" s="3" t="s">
        <v>7640</v>
      </c>
      <c r="C10579" s="3" t="s">
        <v>26</v>
      </c>
      <c r="D10579" s="3">
        <v>2006</v>
      </c>
      <c r="E10579" s="3" t="s">
        <v>43</v>
      </c>
      <c r="F10579" s="3" t="s">
        <v>14</v>
      </c>
      <c r="G10579" s="3">
        <v>0</v>
      </c>
      <c r="H10579" s="3">
        <v>0</v>
      </c>
      <c r="I10579" s="3">
        <v>0.1</v>
      </c>
      <c r="J10579" s="3">
        <v>0</v>
      </c>
      <c r="K10579" s="3">
        <v>0.1</v>
      </c>
    </row>
    <row r="10580" spans="1:11" x14ac:dyDescent="0.2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2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2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2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2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2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2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2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25">
      <c r="A10588" s="2">
        <v>10588</v>
      </c>
      <c r="B10588" s="2" t="s">
        <v>7645</v>
      </c>
      <c r="C10588" s="2" t="s">
        <v>12</v>
      </c>
      <c r="D10588" s="2">
        <v>2008</v>
      </c>
      <c r="E10588" s="2" t="s">
        <v>72</v>
      </c>
      <c r="F10588" s="2" t="s">
        <v>176</v>
      </c>
      <c r="G10588" s="2">
        <v>0</v>
      </c>
      <c r="H10588" s="2">
        <v>0</v>
      </c>
      <c r="I10588" s="2">
        <v>0.1</v>
      </c>
      <c r="J10588" s="2">
        <v>0</v>
      </c>
      <c r="K10588" s="2">
        <v>0.1</v>
      </c>
    </row>
    <row r="10589" spans="1:11" x14ac:dyDescent="0.2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25">
      <c r="A10590" s="2">
        <v>10590</v>
      </c>
      <c r="B10590" s="2" t="s">
        <v>7646</v>
      </c>
      <c r="C10590" s="2" t="s">
        <v>834</v>
      </c>
      <c r="D10590" s="2">
        <v>1995</v>
      </c>
      <c r="E10590" s="2" t="s">
        <v>31</v>
      </c>
      <c r="F10590" s="2" t="s">
        <v>417</v>
      </c>
      <c r="G10590" s="2">
        <v>0</v>
      </c>
      <c r="H10590" s="2">
        <v>0</v>
      </c>
      <c r="I10590" s="2">
        <v>0.1</v>
      </c>
      <c r="J10590" s="2">
        <v>0</v>
      </c>
      <c r="K10590" s="2">
        <v>0.1</v>
      </c>
    </row>
    <row r="10591" spans="1:11" x14ac:dyDescent="0.25">
      <c r="A10591" s="3">
        <v>10591</v>
      </c>
      <c r="B10591" s="3" t="s">
        <v>7647</v>
      </c>
      <c r="C10591" s="3" t="s">
        <v>26</v>
      </c>
      <c r="D10591" s="3">
        <v>2012</v>
      </c>
      <c r="E10591" s="3" t="s">
        <v>43</v>
      </c>
      <c r="F10591" s="3" t="s">
        <v>296</v>
      </c>
      <c r="G10591" s="3">
        <v>0</v>
      </c>
      <c r="H10591" s="3">
        <v>0</v>
      </c>
      <c r="I10591" s="3">
        <v>0.1</v>
      </c>
      <c r="J10591" s="3">
        <v>0</v>
      </c>
      <c r="K10591" s="3">
        <v>0.1</v>
      </c>
    </row>
    <row r="10592" spans="1:11" x14ac:dyDescent="0.2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2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2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2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2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2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2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2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2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2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2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2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25">
      <c r="A10604" s="2">
        <v>10604</v>
      </c>
      <c r="B10604" s="2" t="s">
        <v>7658</v>
      </c>
      <c r="C10604" s="2" t="s">
        <v>693</v>
      </c>
      <c r="D10604" s="2">
        <v>2011</v>
      </c>
      <c r="E10604" s="2" t="s">
        <v>22</v>
      </c>
      <c r="F10604" s="2" t="s">
        <v>192</v>
      </c>
      <c r="G10604" s="2">
        <v>0</v>
      </c>
      <c r="H10604" s="2">
        <v>0</v>
      </c>
      <c r="I10604" s="2">
        <v>0.1</v>
      </c>
      <c r="J10604" s="2">
        <v>0</v>
      </c>
      <c r="K10604" s="2">
        <v>0.1</v>
      </c>
    </row>
    <row r="10605" spans="1:11" x14ac:dyDescent="0.2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2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25">
      <c r="A10607" s="3">
        <v>10607</v>
      </c>
      <c r="B10607" s="3" t="s">
        <v>7660</v>
      </c>
      <c r="C10607" s="3" t="s">
        <v>26</v>
      </c>
      <c r="D10607" s="3">
        <v>2006</v>
      </c>
      <c r="E10607" s="3" t="s">
        <v>33</v>
      </c>
      <c r="F10607" s="3" t="s">
        <v>184</v>
      </c>
      <c r="G10607" s="3">
        <v>0</v>
      </c>
      <c r="H10607" s="3">
        <v>0</v>
      </c>
      <c r="I10607" s="3">
        <v>0.1</v>
      </c>
      <c r="J10607" s="3">
        <v>0</v>
      </c>
      <c r="K10607" s="3">
        <v>0.1</v>
      </c>
    </row>
    <row r="10608" spans="1:11" x14ac:dyDescent="0.2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2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2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2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2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2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2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2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25">
      <c r="A10616" s="2">
        <v>10616</v>
      </c>
      <c r="B10616" s="2" t="s">
        <v>7665</v>
      </c>
      <c r="C10616" s="2" t="s">
        <v>130</v>
      </c>
      <c r="D10616" s="2">
        <v>2010</v>
      </c>
      <c r="E10616" s="2" t="s">
        <v>33</v>
      </c>
      <c r="F10616" s="2" t="s">
        <v>971</v>
      </c>
      <c r="G10616" s="2">
        <v>0</v>
      </c>
      <c r="H10616" s="2">
        <v>0</v>
      </c>
      <c r="I10616" s="2">
        <v>0.1</v>
      </c>
      <c r="J10616" s="2">
        <v>0</v>
      </c>
      <c r="K10616" s="2">
        <v>0.1</v>
      </c>
    </row>
    <row r="10617" spans="1:11" x14ac:dyDescent="0.2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2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2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25">
      <c r="A10620" s="2">
        <v>10620</v>
      </c>
      <c r="B10620" s="2" t="s">
        <v>7668</v>
      </c>
      <c r="C10620" s="2" t="s">
        <v>834</v>
      </c>
      <c r="D10620" s="2">
        <v>1997</v>
      </c>
      <c r="E10620" s="2" t="s">
        <v>31</v>
      </c>
      <c r="F10620" s="2" t="s">
        <v>296</v>
      </c>
      <c r="G10620" s="2">
        <v>0</v>
      </c>
      <c r="H10620" s="2">
        <v>0</v>
      </c>
      <c r="I10620" s="2">
        <v>0.1</v>
      </c>
      <c r="J10620" s="2">
        <v>0</v>
      </c>
      <c r="K10620" s="2">
        <v>0.1</v>
      </c>
    </row>
    <row r="10621" spans="1:11" x14ac:dyDescent="0.2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2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2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2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2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2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2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25">
      <c r="A10628" s="2">
        <v>10628</v>
      </c>
      <c r="B10628" s="2" t="s">
        <v>7672</v>
      </c>
      <c r="C10628" s="2" t="s">
        <v>26</v>
      </c>
      <c r="D10628" s="2">
        <v>2007</v>
      </c>
      <c r="E10628" s="2" t="s">
        <v>28</v>
      </c>
      <c r="F10628" s="2" t="s">
        <v>296</v>
      </c>
      <c r="G10628" s="2">
        <v>0</v>
      </c>
      <c r="H10628" s="2">
        <v>0</v>
      </c>
      <c r="I10628" s="2">
        <v>0.1</v>
      </c>
      <c r="J10628" s="2">
        <v>0</v>
      </c>
      <c r="K10628" s="2">
        <v>0.1</v>
      </c>
    </row>
    <row r="10629" spans="1:11" x14ac:dyDescent="0.2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2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25">
      <c r="A10631" s="3">
        <v>10631</v>
      </c>
      <c r="B10631" s="3" t="s">
        <v>7674</v>
      </c>
      <c r="C10631" s="3" t="s">
        <v>55</v>
      </c>
      <c r="D10631" s="3">
        <v>2001</v>
      </c>
      <c r="E10631" s="3" t="s">
        <v>212</v>
      </c>
      <c r="F10631" s="3" t="s">
        <v>14</v>
      </c>
      <c r="G10631" s="3">
        <v>0</v>
      </c>
      <c r="H10631" s="3">
        <v>0</v>
      </c>
      <c r="I10631" s="3">
        <v>0.1</v>
      </c>
      <c r="J10631" s="3">
        <v>0</v>
      </c>
      <c r="K10631" s="3">
        <v>0.1</v>
      </c>
    </row>
    <row r="10632" spans="1:11" x14ac:dyDescent="0.2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25">
      <c r="A10633" s="3">
        <v>10633</v>
      </c>
      <c r="B10633" s="3" t="s">
        <v>6499</v>
      </c>
      <c r="C10633" s="3" t="s">
        <v>78</v>
      </c>
      <c r="D10633" s="3">
        <v>2000</v>
      </c>
      <c r="E10633" s="3" t="s">
        <v>2</v>
      </c>
      <c r="F10633" s="3" t="s">
        <v>92</v>
      </c>
      <c r="G10633" s="3">
        <v>0.08</v>
      </c>
      <c r="H10633" s="3">
        <v>0.02</v>
      </c>
      <c r="I10633" s="3">
        <v>0</v>
      </c>
      <c r="J10633" s="3">
        <v>0</v>
      </c>
      <c r="K10633" s="3">
        <v>0.1</v>
      </c>
    </row>
    <row r="10634" spans="1:11" x14ac:dyDescent="0.2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2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2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2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2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2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2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2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2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2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2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2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2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2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2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2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2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2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2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2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2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25">
      <c r="A10655" s="3">
        <v>10655</v>
      </c>
      <c r="B10655" s="3" t="s">
        <v>2164</v>
      </c>
      <c r="C10655" s="3" t="s">
        <v>634</v>
      </c>
      <c r="D10655" s="3">
        <v>1999</v>
      </c>
      <c r="E10655" s="3" t="s">
        <v>72</v>
      </c>
      <c r="F10655" s="3" t="s">
        <v>176</v>
      </c>
      <c r="G10655" s="3">
        <v>0</v>
      </c>
      <c r="H10655" s="3">
        <v>0</v>
      </c>
      <c r="I10655" s="3">
        <v>0.1</v>
      </c>
      <c r="J10655" s="3">
        <v>0</v>
      </c>
      <c r="K10655" s="3">
        <v>0.1</v>
      </c>
    </row>
    <row r="10656" spans="1:11" x14ac:dyDescent="0.2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2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2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2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2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2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2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2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2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2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25">
      <c r="A10666" s="2">
        <v>10666</v>
      </c>
      <c r="B10666" s="2" t="s">
        <v>7700</v>
      </c>
      <c r="C10666" s="2" t="s">
        <v>26</v>
      </c>
      <c r="D10666" s="2">
        <v>2005</v>
      </c>
      <c r="E10666" s="2" t="s">
        <v>33</v>
      </c>
      <c r="F10666" s="2" t="s">
        <v>4336</v>
      </c>
      <c r="G10666" s="2">
        <v>0</v>
      </c>
      <c r="H10666" s="2">
        <v>0</v>
      </c>
      <c r="I10666" s="2">
        <v>0.1</v>
      </c>
      <c r="J10666" s="2">
        <v>0</v>
      </c>
      <c r="K10666" s="2">
        <v>0.1</v>
      </c>
    </row>
    <row r="10667" spans="1:11" x14ac:dyDescent="0.25">
      <c r="A10667" s="3">
        <v>10667</v>
      </c>
      <c r="B10667" s="3" t="s">
        <v>7701</v>
      </c>
      <c r="C10667" s="3" t="s">
        <v>26</v>
      </c>
      <c r="D10667" s="3">
        <v>2007</v>
      </c>
      <c r="E10667" s="3" t="s">
        <v>72</v>
      </c>
      <c r="F10667" s="3" t="s">
        <v>121</v>
      </c>
      <c r="G10667" s="3">
        <v>0</v>
      </c>
      <c r="H10667" s="3">
        <v>0</v>
      </c>
      <c r="I10667" s="3">
        <v>0.1</v>
      </c>
      <c r="J10667" s="3">
        <v>0</v>
      </c>
      <c r="K10667" s="3">
        <v>0.1</v>
      </c>
    </row>
    <row r="10668" spans="1:11" x14ac:dyDescent="0.2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2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25">
      <c r="A10670" s="2">
        <v>10670</v>
      </c>
      <c r="B10670" s="2" t="s">
        <v>7702</v>
      </c>
      <c r="C10670" s="2" t="s">
        <v>26</v>
      </c>
      <c r="D10670" s="2">
        <v>2007</v>
      </c>
      <c r="E10670" s="2" t="s">
        <v>28</v>
      </c>
      <c r="F10670" s="2" t="s">
        <v>7703</v>
      </c>
      <c r="G10670" s="2">
        <v>0</v>
      </c>
      <c r="H10670" s="2">
        <v>0</v>
      </c>
      <c r="I10670" s="2">
        <v>0.1</v>
      </c>
      <c r="J10670" s="2">
        <v>0</v>
      </c>
      <c r="K10670" s="2">
        <v>0.1</v>
      </c>
    </row>
    <row r="10671" spans="1:11" x14ac:dyDescent="0.2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2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25">
      <c r="A10673" s="3">
        <v>10673</v>
      </c>
      <c r="B10673" s="3" t="s">
        <v>3296</v>
      </c>
      <c r="C10673" s="3" t="s">
        <v>42</v>
      </c>
      <c r="D10673" s="3">
        <v>2015</v>
      </c>
      <c r="E10673" s="3" t="s">
        <v>22</v>
      </c>
      <c r="F10673" s="3" t="s">
        <v>296</v>
      </c>
      <c r="G10673" s="3">
        <v>0</v>
      </c>
      <c r="H10673" s="3">
        <v>0</v>
      </c>
      <c r="I10673" s="3">
        <v>0.1</v>
      </c>
      <c r="J10673" s="3">
        <v>0</v>
      </c>
      <c r="K10673" s="3">
        <v>0.1</v>
      </c>
    </row>
    <row r="10674" spans="1:11" x14ac:dyDescent="0.2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25">
      <c r="A10675" s="3">
        <v>10675</v>
      </c>
      <c r="B10675" s="3" t="s">
        <v>7706</v>
      </c>
      <c r="C10675" s="3" t="s">
        <v>67</v>
      </c>
      <c r="D10675" s="3">
        <v>2015</v>
      </c>
      <c r="E10675" s="3" t="s">
        <v>43</v>
      </c>
      <c r="F10675" s="3" t="s">
        <v>971</v>
      </c>
      <c r="G10675" s="3">
        <v>0</v>
      </c>
      <c r="H10675" s="3">
        <v>0</v>
      </c>
      <c r="I10675" s="3">
        <v>0.1</v>
      </c>
      <c r="J10675" s="3">
        <v>0</v>
      </c>
      <c r="K10675" s="3">
        <v>0.1</v>
      </c>
    </row>
    <row r="10676" spans="1:11" x14ac:dyDescent="0.2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2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2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2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25">
      <c r="A10680" s="2">
        <v>10680</v>
      </c>
      <c r="B10680" s="2" t="s">
        <v>7708</v>
      </c>
      <c r="C10680" s="2" t="s">
        <v>634</v>
      </c>
      <c r="D10680" s="2">
        <v>2000</v>
      </c>
      <c r="E10680" s="2" t="s">
        <v>83</v>
      </c>
      <c r="F10680" s="2" t="s">
        <v>121</v>
      </c>
      <c r="G10680" s="2">
        <v>0</v>
      </c>
      <c r="H10680" s="2">
        <v>0</v>
      </c>
      <c r="I10680" s="2">
        <v>0.1</v>
      </c>
      <c r="J10680" s="2">
        <v>0</v>
      </c>
      <c r="K10680" s="2">
        <v>0.1</v>
      </c>
    </row>
    <row r="10681" spans="1:11" x14ac:dyDescent="0.2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2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2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2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2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25">
      <c r="A10686" s="2">
        <v>10686</v>
      </c>
      <c r="B10686" s="2" t="s">
        <v>7712</v>
      </c>
      <c r="C10686" s="2" t="s">
        <v>48</v>
      </c>
      <c r="D10686" s="2">
        <v>1995</v>
      </c>
      <c r="E10686" s="2" t="s">
        <v>18</v>
      </c>
      <c r="F10686" s="2" t="s">
        <v>3882</v>
      </c>
      <c r="G10686" s="2">
        <v>0</v>
      </c>
      <c r="H10686" s="2">
        <v>0</v>
      </c>
      <c r="I10686" s="2">
        <v>0.1</v>
      </c>
      <c r="J10686" s="2">
        <v>0</v>
      </c>
      <c r="K10686" s="2">
        <v>0.1</v>
      </c>
    </row>
    <row r="10687" spans="1:11" x14ac:dyDescent="0.25">
      <c r="A10687" s="3">
        <v>10687</v>
      </c>
      <c r="B10687" s="3" t="s">
        <v>7713</v>
      </c>
      <c r="C10687" s="3" t="s">
        <v>130</v>
      </c>
      <c r="D10687" s="3">
        <v>2006</v>
      </c>
      <c r="E10687" s="3" t="s">
        <v>18</v>
      </c>
      <c r="F10687" s="3" t="s">
        <v>121</v>
      </c>
      <c r="G10687" s="3">
        <v>0</v>
      </c>
      <c r="H10687" s="3">
        <v>0</v>
      </c>
      <c r="I10687" s="3">
        <v>0.1</v>
      </c>
      <c r="J10687" s="3">
        <v>0</v>
      </c>
      <c r="K10687" s="3">
        <v>0.1</v>
      </c>
    </row>
    <row r="10688" spans="1:11" x14ac:dyDescent="0.25">
      <c r="A10688" s="2">
        <v>10688</v>
      </c>
      <c r="B10688" s="2" t="s">
        <v>7714</v>
      </c>
      <c r="C10688" s="2" t="s">
        <v>693</v>
      </c>
      <c r="D10688" s="2">
        <v>2012</v>
      </c>
      <c r="E10688" s="2" t="s">
        <v>22</v>
      </c>
      <c r="F10688" s="2" t="s">
        <v>296</v>
      </c>
      <c r="G10688" s="2">
        <v>0</v>
      </c>
      <c r="H10688" s="2">
        <v>0</v>
      </c>
      <c r="I10688" s="2">
        <v>0.1</v>
      </c>
      <c r="J10688" s="2">
        <v>0</v>
      </c>
      <c r="K10688" s="2">
        <v>0.1</v>
      </c>
    </row>
    <row r="10689" spans="1:11" x14ac:dyDescent="0.2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2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2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2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2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2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2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2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2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2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2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25">
      <c r="A10700" s="2">
        <v>10700</v>
      </c>
      <c r="B10700" s="2" t="s">
        <v>7722</v>
      </c>
      <c r="C10700" s="2" t="s">
        <v>46</v>
      </c>
      <c r="D10700" s="2">
        <v>2008</v>
      </c>
      <c r="E10700" s="2" t="s">
        <v>83</v>
      </c>
      <c r="F10700" s="2" t="s">
        <v>2850</v>
      </c>
      <c r="G10700" s="2">
        <v>0</v>
      </c>
      <c r="H10700" s="2">
        <v>0</v>
      </c>
      <c r="I10700" s="2">
        <v>0.1</v>
      </c>
      <c r="J10700" s="2">
        <v>0</v>
      </c>
      <c r="K10700" s="2">
        <v>0.1</v>
      </c>
    </row>
    <row r="10701" spans="1:11" x14ac:dyDescent="0.2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2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2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2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25">
      <c r="A10705" s="3">
        <v>10705</v>
      </c>
      <c r="B10705" s="3" t="s">
        <v>7725</v>
      </c>
      <c r="C10705" s="3" t="s">
        <v>12</v>
      </c>
      <c r="D10705" s="3">
        <v>2007</v>
      </c>
      <c r="E10705" s="3" t="s">
        <v>72</v>
      </c>
      <c r="F10705" s="3" t="s">
        <v>3836</v>
      </c>
      <c r="G10705" s="3">
        <v>0</v>
      </c>
      <c r="H10705" s="3">
        <v>0</v>
      </c>
      <c r="I10705" s="3">
        <v>0.1</v>
      </c>
      <c r="J10705" s="3">
        <v>0</v>
      </c>
      <c r="K10705" s="3">
        <v>0.1</v>
      </c>
    </row>
    <row r="10706" spans="1:11" x14ac:dyDescent="0.2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25">
      <c r="A10707" s="3">
        <v>10707</v>
      </c>
      <c r="B10707" s="3" t="s">
        <v>7727</v>
      </c>
      <c r="C10707" s="3" t="s">
        <v>26</v>
      </c>
      <c r="D10707" s="3">
        <v>2009</v>
      </c>
      <c r="E10707" s="3" t="s">
        <v>28</v>
      </c>
      <c r="F10707" s="3" t="s">
        <v>14</v>
      </c>
      <c r="G10707" s="3">
        <v>0</v>
      </c>
      <c r="H10707" s="3">
        <v>0</v>
      </c>
      <c r="I10707" s="3">
        <v>0.1</v>
      </c>
      <c r="J10707" s="3">
        <v>0</v>
      </c>
      <c r="K10707" s="3">
        <v>0.1</v>
      </c>
    </row>
    <row r="10708" spans="1:11" x14ac:dyDescent="0.2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2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2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2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2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25">
      <c r="A10713" s="3">
        <v>10713</v>
      </c>
      <c r="B10713" s="3" t="s">
        <v>7731</v>
      </c>
      <c r="C10713" s="3" t="s">
        <v>46</v>
      </c>
      <c r="D10713" s="3">
        <v>2002</v>
      </c>
      <c r="E10713" s="3" t="s">
        <v>13</v>
      </c>
      <c r="F10713" s="3" t="s">
        <v>110</v>
      </c>
      <c r="G10713" s="3">
        <v>0</v>
      </c>
      <c r="H10713" s="3">
        <v>0</v>
      </c>
      <c r="I10713" s="3">
        <v>0.1</v>
      </c>
      <c r="J10713" s="3">
        <v>0</v>
      </c>
      <c r="K10713" s="3">
        <v>0.1</v>
      </c>
    </row>
    <row r="10714" spans="1:11" x14ac:dyDescent="0.2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2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2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25">
      <c r="A10717" s="3">
        <v>10717</v>
      </c>
      <c r="B10717" s="3" t="s">
        <v>7658</v>
      </c>
      <c r="C10717" s="3" t="s">
        <v>130</v>
      </c>
      <c r="D10717" s="3">
        <v>2011</v>
      </c>
      <c r="E10717" s="3" t="s">
        <v>22</v>
      </c>
      <c r="F10717" s="3" t="s">
        <v>192</v>
      </c>
      <c r="G10717" s="3">
        <v>0</v>
      </c>
      <c r="H10717" s="3">
        <v>0</v>
      </c>
      <c r="I10717" s="3">
        <v>0.1</v>
      </c>
      <c r="J10717" s="3">
        <v>0</v>
      </c>
      <c r="K10717" s="3">
        <v>0.1</v>
      </c>
    </row>
    <row r="10718" spans="1:11" x14ac:dyDescent="0.2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2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2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2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25">
      <c r="A10722" s="2">
        <v>10722</v>
      </c>
      <c r="B10722" s="2" t="s">
        <v>7735</v>
      </c>
      <c r="C10722" s="2" t="s">
        <v>55</v>
      </c>
      <c r="D10722" s="2">
        <v>2004</v>
      </c>
      <c r="E10722" s="2" t="s">
        <v>83</v>
      </c>
      <c r="F10722" s="2" t="s">
        <v>14</v>
      </c>
      <c r="G10722" s="2">
        <v>0</v>
      </c>
      <c r="H10722" s="2">
        <v>0</v>
      </c>
      <c r="I10722" s="2">
        <v>0.1</v>
      </c>
      <c r="J10722" s="2">
        <v>0</v>
      </c>
      <c r="K10722" s="2">
        <v>0.1</v>
      </c>
    </row>
    <row r="10723" spans="1:11" x14ac:dyDescent="0.2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2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25">
      <c r="A10725" s="3">
        <v>10725</v>
      </c>
      <c r="B10725" s="3" t="s">
        <v>7736</v>
      </c>
      <c r="C10725" s="3" t="s">
        <v>26</v>
      </c>
      <c r="D10725" s="3">
        <v>2008</v>
      </c>
      <c r="E10725" s="3" t="s">
        <v>83</v>
      </c>
      <c r="F10725" s="3" t="s">
        <v>1429</v>
      </c>
      <c r="G10725" s="3">
        <v>0</v>
      </c>
      <c r="H10725" s="3">
        <v>0</v>
      </c>
      <c r="I10725" s="3">
        <v>0.1</v>
      </c>
      <c r="J10725" s="3">
        <v>0</v>
      </c>
      <c r="K10725" s="3">
        <v>0.1</v>
      </c>
    </row>
    <row r="10726" spans="1:11" x14ac:dyDescent="0.2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2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2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2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2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2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2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2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2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25">
      <c r="A10735" s="3">
        <v>10735</v>
      </c>
      <c r="B10735" s="3" t="s">
        <v>4073</v>
      </c>
      <c r="C10735" s="3" t="s">
        <v>42</v>
      </c>
      <c r="D10735" s="3">
        <v>2016</v>
      </c>
      <c r="E10735" s="3" t="s">
        <v>22</v>
      </c>
      <c r="F10735" s="3" t="s">
        <v>878</v>
      </c>
      <c r="G10735" s="3">
        <v>0</v>
      </c>
      <c r="H10735" s="3">
        <v>0</v>
      </c>
      <c r="I10735" s="3">
        <v>0.1</v>
      </c>
      <c r="J10735" s="3">
        <v>0</v>
      </c>
      <c r="K10735" s="3">
        <v>0.1</v>
      </c>
    </row>
    <row r="10736" spans="1:11" x14ac:dyDescent="0.2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2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2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2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2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25">
      <c r="A10741" s="3">
        <v>10741</v>
      </c>
      <c r="B10741" s="3" t="s">
        <v>7746</v>
      </c>
      <c r="C10741" s="3" t="s">
        <v>26</v>
      </c>
      <c r="D10741" s="3">
        <v>2007</v>
      </c>
      <c r="E10741" s="3" t="s">
        <v>43</v>
      </c>
      <c r="F10741" s="3" t="s">
        <v>296</v>
      </c>
      <c r="G10741" s="3">
        <v>0.1</v>
      </c>
      <c r="H10741" s="3">
        <v>0</v>
      </c>
      <c r="I10741" s="3">
        <v>0</v>
      </c>
      <c r="J10741" s="3">
        <v>0</v>
      </c>
      <c r="K10741" s="3">
        <v>0.1</v>
      </c>
    </row>
    <row r="10742" spans="1:11" x14ac:dyDescent="0.2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2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2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2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2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2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25">
      <c r="A10748" s="2">
        <v>10748</v>
      </c>
      <c r="B10748" s="2" t="s">
        <v>7751</v>
      </c>
      <c r="C10748" s="2" t="s">
        <v>48</v>
      </c>
      <c r="D10748" s="2">
        <v>1995</v>
      </c>
      <c r="E10748" s="2" t="s">
        <v>13</v>
      </c>
      <c r="F10748" s="2" t="s">
        <v>7752</v>
      </c>
      <c r="G10748" s="2">
        <v>0</v>
      </c>
      <c r="H10748" s="2">
        <v>0</v>
      </c>
      <c r="I10748" s="2">
        <v>0.1</v>
      </c>
      <c r="J10748" s="2">
        <v>0</v>
      </c>
      <c r="K10748" s="2">
        <v>0.1</v>
      </c>
    </row>
    <row r="10749" spans="1:11" x14ac:dyDescent="0.25">
      <c r="A10749" s="3">
        <v>10749</v>
      </c>
      <c r="B10749" s="3" t="s">
        <v>7753</v>
      </c>
      <c r="C10749" s="3" t="s">
        <v>55</v>
      </c>
      <c r="D10749" s="3">
        <v>2004</v>
      </c>
      <c r="E10749" s="3" t="s">
        <v>2</v>
      </c>
      <c r="F10749" s="3" t="s">
        <v>14</v>
      </c>
      <c r="G10749" s="3">
        <v>0</v>
      </c>
      <c r="H10749" s="3">
        <v>0</v>
      </c>
      <c r="I10749" s="3">
        <v>0.09</v>
      </c>
      <c r="J10749" s="3">
        <v>0</v>
      </c>
      <c r="K10749" s="3">
        <v>0.1</v>
      </c>
    </row>
    <row r="10750" spans="1:11" x14ac:dyDescent="0.2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2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2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2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2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2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25">
      <c r="A10756" s="2">
        <v>10756</v>
      </c>
      <c r="B10756" s="2" t="s">
        <v>7757</v>
      </c>
      <c r="C10756" s="2" t="s">
        <v>46</v>
      </c>
      <c r="D10756" s="2">
        <v>2007</v>
      </c>
      <c r="E10756" s="2" t="s">
        <v>22</v>
      </c>
      <c r="F10756" s="2" t="s">
        <v>121</v>
      </c>
      <c r="G10756" s="2">
        <v>0</v>
      </c>
      <c r="H10756" s="2">
        <v>0</v>
      </c>
      <c r="I10756" s="2">
        <v>0.1</v>
      </c>
      <c r="J10756" s="2">
        <v>0</v>
      </c>
      <c r="K10756" s="2">
        <v>0.1</v>
      </c>
    </row>
    <row r="10757" spans="1:11" x14ac:dyDescent="0.2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2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2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2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2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2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2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2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2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2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2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2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2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2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2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2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25">
      <c r="A10773" s="3">
        <v>10773</v>
      </c>
      <c r="B10773" s="3" t="s">
        <v>4827</v>
      </c>
      <c r="C10773" s="3" t="s">
        <v>693</v>
      </c>
      <c r="D10773" s="3">
        <v>2013</v>
      </c>
      <c r="E10773" s="3" t="s">
        <v>13</v>
      </c>
      <c r="F10773" s="3" t="s">
        <v>184</v>
      </c>
      <c r="G10773" s="3">
        <v>0</v>
      </c>
      <c r="H10773" s="3">
        <v>0</v>
      </c>
      <c r="I10773" s="3">
        <v>0.1</v>
      </c>
      <c r="J10773" s="3">
        <v>0</v>
      </c>
      <c r="K10773" s="3">
        <v>0.1</v>
      </c>
    </row>
    <row r="10774" spans="1:11" x14ac:dyDescent="0.2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2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2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2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25">
      <c r="A10778" s="2">
        <v>10778</v>
      </c>
      <c r="B10778" s="2" t="s">
        <v>7773</v>
      </c>
      <c r="C10778" s="2" t="s">
        <v>26</v>
      </c>
      <c r="D10778" s="2">
        <v>2007</v>
      </c>
      <c r="E10778" s="2" t="s">
        <v>13</v>
      </c>
      <c r="F10778" s="2" t="s">
        <v>296</v>
      </c>
      <c r="G10778" s="2">
        <v>0</v>
      </c>
      <c r="H10778" s="2">
        <v>0</v>
      </c>
      <c r="I10778" s="2">
        <v>0.1</v>
      </c>
      <c r="J10778" s="2">
        <v>0</v>
      </c>
      <c r="K10778" s="2">
        <v>0.1</v>
      </c>
    </row>
    <row r="10779" spans="1:11" x14ac:dyDescent="0.2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2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2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2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2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2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2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25">
      <c r="A10786" s="2">
        <v>10786</v>
      </c>
      <c r="B10786" s="2" t="s">
        <v>7779</v>
      </c>
      <c r="C10786" s="2" t="s">
        <v>46</v>
      </c>
      <c r="D10786" s="2">
        <v>2006</v>
      </c>
      <c r="E10786" s="2" t="s">
        <v>22</v>
      </c>
      <c r="F10786" s="2" t="s">
        <v>159</v>
      </c>
      <c r="G10786" s="2">
        <v>0</v>
      </c>
      <c r="H10786" s="2">
        <v>0</v>
      </c>
      <c r="I10786" s="2">
        <v>0.1</v>
      </c>
      <c r="J10786" s="2">
        <v>0</v>
      </c>
      <c r="K10786" s="2">
        <v>0.1</v>
      </c>
    </row>
    <row r="10787" spans="1:11" x14ac:dyDescent="0.2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2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2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2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2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2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2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2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2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2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2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2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25">
      <c r="A10799" s="3">
        <v>10799</v>
      </c>
      <c r="B10799" s="3" t="s">
        <v>7789</v>
      </c>
      <c r="C10799" s="3" t="s">
        <v>26</v>
      </c>
      <c r="D10799" s="3">
        <v>2011</v>
      </c>
      <c r="E10799" s="3" t="s">
        <v>22</v>
      </c>
      <c r="F10799" s="3" t="s">
        <v>296</v>
      </c>
      <c r="G10799" s="3">
        <v>0</v>
      </c>
      <c r="H10799" s="3">
        <v>0</v>
      </c>
      <c r="I10799" s="3">
        <v>0.1</v>
      </c>
      <c r="J10799" s="3">
        <v>0</v>
      </c>
      <c r="K10799" s="3">
        <v>0.1</v>
      </c>
    </row>
    <row r="10800" spans="1:11" x14ac:dyDescent="0.25">
      <c r="A10800" s="2">
        <v>10800</v>
      </c>
      <c r="B10800" s="2" t="s">
        <v>7790</v>
      </c>
      <c r="C10800" s="2" t="s">
        <v>26</v>
      </c>
      <c r="D10800" s="2">
        <v>2010</v>
      </c>
      <c r="E10800" s="2" t="s">
        <v>13</v>
      </c>
      <c r="F10800" s="2" t="s">
        <v>184</v>
      </c>
      <c r="G10800" s="2">
        <v>0</v>
      </c>
      <c r="H10800" s="2">
        <v>0</v>
      </c>
      <c r="I10800" s="2">
        <v>0.1</v>
      </c>
      <c r="J10800" s="2">
        <v>0</v>
      </c>
      <c r="K10800" s="2">
        <v>0.1</v>
      </c>
    </row>
    <row r="10801" spans="1:11" x14ac:dyDescent="0.2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2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2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2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2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2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2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2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25">
      <c r="A10809" s="3">
        <v>10809</v>
      </c>
      <c r="B10809" s="3" t="s">
        <v>7797</v>
      </c>
      <c r="C10809" s="3" t="s">
        <v>26</v>
      </c>
      <c r="D10809" s="3">
        <v>2009</v>
      </c>
      <c r="E10809" s="3" t="s">
        <v>33</v>
      </c>
      <c r="F10809" s="3" t="s">
        <v>184</v>
      </c>
      <c r="G10809" s="3">
        <v>0</v>
      </c>
      <c r="H10809" s="3">
        <v>0</v>
      </c>
      <c r="I10809" s="3">
        <v>0.1</v>
      </c>
      <c r="J10809" s="3">
        <v>0</v>
      </c>
      <c r="K10809" s="3">
        <v>0.1</v>
      </c>
    </row>
    <row r="10810" spans="1:11" x14ac:dyDescent="0.2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2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2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25">
      <c r="A10813" s="3">
        <v>10813</v>
      </c>
      <c r="B10813" s="3" t="s">
        <v>7511</v>
      </c>
      <c r="C10813" s="3" t="s">
        <v>65</v>
      </c>
      <c r="D10813" s="3">
        <v>2014</v>
      </c>
      <c r="E10813" s="3" t="s">
        <v>13</v>
      </c>
      <c r="F10813" s="3" t="s">
        <v>296</v>
      </c>
      <c r="G10813" s="3">
        <v>0</v>
      </c>
      <c r="H10813" s="3">
        <v>0</v>
      </c>
      <c r="I10813" s="3">
        <v>0.1</v>
      </c>
      <c r="J10813" s="3">
        <v>0</v>
      </c>
      <c r="K10813" s="3">
        <v>0.1</v>
      </c>
    </row>
    <row r="10814" spans="1:11" x14ac:dyDescent="0.2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2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2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2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2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2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2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2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2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2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2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2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2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2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2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2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2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2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2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2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2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2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2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2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2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2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2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2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2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2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2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2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2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2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2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2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2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2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2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2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2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2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2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2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2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2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2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2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2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25">
      <c r="A10864" s="2">
        <v>10864</v>
      </c>
      <c r="B10864" s="2" t="s">
        <v>7833</v>
      </c>
      <c r="C10864" s="2" t="s">
        <v>48</v>
      </c>
      <c r="D10864" s="2">
        <v>1995</v>
      </c>
      <c r="E10864" s="2" t="s">
        <v>22</v>
      </c>
      <c r="F10864" s="2" t="s">
        <v>14</v>
      </c>
      <c r="G10864" s="2">
        <v>0</v>
      </c>
      <c r="H10864" s="2">
        <v>0</v>
      </c>
      <c r="I10864" s="2">
        <v>0.09</v>
      </c>
      <c r="J10864" s="2">
        <v>0</v>
      </c>
      <c r="K10864" s="2">
        <v>0.09</v>
      </c>
    </row>
    <row r="10865" spans="1:11" x14ac:dyDescent="0.2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2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2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2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2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2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2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2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2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2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2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2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2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2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2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2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2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2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2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2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2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2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2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2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2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2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2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2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2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2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2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2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2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2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2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2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2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2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2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2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2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2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2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2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2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2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2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2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2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2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2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2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2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2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2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2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2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2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2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2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2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2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2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2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2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2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2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2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2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2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2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2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2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2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2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2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2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2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2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2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2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2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2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2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2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2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2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2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2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2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2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2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2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2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2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2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2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2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2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2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2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2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2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2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2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2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2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2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2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2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2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2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2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2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2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2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2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2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2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2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2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2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2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2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2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2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2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2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2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2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2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2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2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2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2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2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2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2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2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2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2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2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2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2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2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2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2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2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2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2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2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2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2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2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2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2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2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2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2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25">
      <c r="A11024" s="2">
        <v>11024</v>
      </c>
      <c r="B11024" s="2" t="s">
        <v>7947</v>
      </c>
      <c r="C11024" s="2" t="s">
        <v>26</v>
      </c>
      <c r="D11024" s="2">
        <v>2008</v>
      </c>
      <c r="E11024" s="2" t="s">
        <v>2</v>
      </c>
      <c r="F11024" s="2" t="s">
        <v>121</v>
      </c>
      <c r="G11024" s="2">
        <v>0</v>
      </c>
      <c r="H11024" s="2">
        <v>0</v>
      </c>
      <c r="I11024" s="2">
        <v>0.09</v>
      </c>
      <c r="J11024" s="2">
        <v>0</v>
      </c>
      <c r="K11024" s="2">
        <v>0.09</v>
      </c>
    </row>
    <row r="11025" spans="1:11" x14ac:dyDescent="0.2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2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2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2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2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2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2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2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2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2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2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2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2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2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2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2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2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2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2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2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2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2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2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2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2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2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2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2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2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2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2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2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2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2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2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2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2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2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2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2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2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2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2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2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2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2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2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2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2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2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2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2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2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2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2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2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2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2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2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2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2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2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2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25">
      <c r="A11088" s="2">
        <v>11088</v>
      </c>
      <c r="B11088" s="2" t="s">
        <v>8000</v>
      </c>
      <c r="C11088" s="2" t="s">
        <v>46</v>
      </c>
      <c r="D11088" s="2">
        <v>2000</v>
      </c>
      <c r="E11088" s="2" t="s">
        <v>83</v>
      </c>
      <c r="F11088" s="2" t="s">
        <v>59</v>
      </c>
      <c r="G11088" s="2">
        <v>0</v>
      </c>
      <c r="H11088" s="2">
        <v>0</v>
      </c>
      <c r="I11088" s="2">
        <v>0.09</v>
      </c>
      <c r="J11088" s="2">
        <v>0</v>
      </c>
      <c r="K11088" s="2">
        <v>0.09</v>
      </c>
    </row>
    <row r="11089" spans="1:11" x14ac:dyDescent="0.2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2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2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2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2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2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2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2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2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2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2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2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2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2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2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2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2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2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2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2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2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2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2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2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2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2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2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2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2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25">
      <c r="A11118" s="2">
        <v>11118</v>
      </c>
      <c r="B11118" s="2" t="s">
        <v>8019</v>
      </c>
      <c r="C11118" s="2" t="s">
        <v>26</v>
      </c>
      <c r="D11118" s="2">
        <v>2007</v>
      </c>
      <c r="E11118" s="2" t="s">
        <v>22</v>
      </c>
      <c r="F11118" s="2" t="s">
        <v>14</v>
      </c>
      <c r="G11118" s="2">
        <v>0</v>
      </c>
      <c r="H11118" s="2">
        <v>0</v>
      </c>
      <c r="I11118" s="2">
        <v>0.09</v>
      </c>
      <c r="J11118" s="2">
        <v>0</v>
      </c>
      <c r="K11118" s="2">
        <v>0.09</v>
      </c>
    </row>
    <row r="11119" spans="1:11" x14ac:dyDescent="0.2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2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2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2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2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2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2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2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2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2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2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2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2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2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2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2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2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2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2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2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2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2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2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2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2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2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2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2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2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2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2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2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2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2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2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2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2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2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2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2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2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2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2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2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2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2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2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2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2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2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2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2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2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2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2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2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2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2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2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2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2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2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2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2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2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2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2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2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2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2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2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2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2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2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25">
      <c r="A11193" s="3">
        <v>11193</v>
      </c>
      <c r="B11193" s="3" t="s">
        <v>8065</v>
      </c>
      <c r="C11193" s="3" t="s">
        <v>26</v>
      </c>
      <c r="D11193" s="3">
        <v>2006</v>
      </c>
      <c r="E11193" s="3" t="s">
        <v>28</v>
      </c>
      <c r="F11193" s="3" t="s">
        <v>14</v>
      </c>
      <c r="G11193" s="3">
        <v>0</v>
      </c>
      <c r="H11193" s="3">
        <v>0</v>
      </c>
      <c r="I11193" s="3">
        <v>0.09</v>
      </c>
      <c r="J11193" s="3">
        <v>0</v>
      </c>
      <c r="K11193" s="3">
        <v>0.09</v>
      </c>
    </row>
    <row r="11194" spans="1:11" x14ac:dyDescent="0.2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2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2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2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2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2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2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2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2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2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2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2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2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2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2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2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2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2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2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25">
      <c r="A11213" s="3">
        <v>11213</v>
      </c>
      <c r="B11213" s="3" t="s">
        <v>8076</v>
      </c>
      <c r="C11213" s="3" t="s">
        <v>55</v>
      </c>
      <c r="D11213" s="3">
        <v>2004</v>
      </c>
      <c r="E11213" s="3" t="s">
        <v>2</v>
      </c>
      <c r="F11213" s="3" t="s">
        <v>176</v>
      </c>
      <c r="G11213" s="3">
        <v>0</v>
      </c>
      <c r="H11213" s="3">
        <v>0</v>
      </c>
      <c r="I11213" s="3">
        <v>0.08</v>
      </c>
      <c r="J11213" s="3">
        <v>0</v>
      </c>
      <c r="K11213" s="3">
        <v>0.09</v>
      </c>
    </row>
    <row r="11214" spans="1:11" x14ac:dyDescent="0.2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2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2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2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2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2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2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2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2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2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2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2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2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2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2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2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2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2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2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2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2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2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2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2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2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2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2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2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2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2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2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2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2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2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2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2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2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2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2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2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2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2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2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2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2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2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2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2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2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2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2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25">
      <c r="A11265" s="3">
        <v>11265</v>
      </c>
      <c r="B11265" s="3" t="s">
        <v>8109</v>
      </c>
      <c r="C11265" s="3" t="s">
        <v>42</v>
      </c>
      <c r="D11265" s="3">
        <v>2010</v>
      </c>
      <c r="E11265" s="3" t="s">
        <v>28</v>
      </c>
      <c r="F11265" s="3" t="s">
        <v>59</v>
      </c>
      <c r="G11265" s="3">
        <v>0</v>
      </c>
      <c r="H11265" s="3">
        <v>0</v>
      </c>
      <c r="I11265" s="3">
        <v>0.08</v>
      </c>
      <c r="J11265" s="3">
        <v>0</v>
      </c>
      <c r="K11265" s="3">
        <v>0.08</v>
      </c>
    </row>
    <row r="11266" spans="1:11" x14ac:dyDescent="0.2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2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2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2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2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2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2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25">
      <c r="A11273" s="3">
        <v>11273</v>
      </c>
      <c r="B11273" s="3" t="s">
        <v>8116</v>
      </c>
      <c r="C11273" s="3" t="s">
        <v>55</v>
      </c>
      <c r="D11273" s="3">
        <v>2004</v>
      </c>
      <c r="E11273" s="3" t="s">
        <v>83</v>
      </c>
      <c r="F11273" s="3" t="s">
        <v>14</v>
      </c>
      <c r="G11273" s="3">
        <v>0</v>
      </c>
      <c r="H11273" s="3">
        <v>0</v>
      </c>
      <c r="I11273" s="3">
        <v>0.08</v>
      </c>
      <c r="J11273" s="3">
        <v>0</v>
      </c>
      <c r="K11273" s="3">
        <v>0.08</v>
      </c>
    </row>
    <row r="11274" spans="1:11" x14ac:dyDescent="0.2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2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2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2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2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2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2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2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2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2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25">
      <c r="A11284" s="2">
        <v>11284</v>
      </c>
      <c r="B11284" s="2" t="s">
        <v>8122</v>
      </c>
      <c r="C11284" s="2" t="s">
        <v>55</v>
      </c>
      <c r="D11284" s="2">
        <v>2004</v>
      </c>
      <c r="E11284" s="2" t="s">
        <v>2</v>
      </c>
      <c r="F11284" s="2" t="s">
        <v>14</v>
      </c>
      <c r="G11284" s="2">
        <v>0</v>
      </c>
      <c r="H11284" s="2">
        <v>0</v>
      </c>
      <c r="I11284" s="2">
        <v>0.08</v>
      </c>
      <c r="J11284" s="2">
        <v>0</v>
      </c>
      <c r="K11284" s="2">
        <v>0.08</v>
      </c>
    </row>
    <row r="11285" spans="1:11" x14ac:dyDescent="0.2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2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2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2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2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2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2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2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2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2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2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2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2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2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2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2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2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2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2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2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2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2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2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2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2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2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2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2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2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2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2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2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2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2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2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2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2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2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2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2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2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2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2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2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2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2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2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2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2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2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2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2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2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2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2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2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2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2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2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2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2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2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2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2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2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2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2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2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2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2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2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2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2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2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2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2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2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2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2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2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2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2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2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25">
      <c r="A11368" s="2">
        <v>11368</v>
      </c>
      <c r="B11368" s="2" t="s">
        <v>8179</v>
      </c>
      <c r="C11368" s="2" t="s">
        <v>46</v>
      </c>
      <c r="D11368" s="2">
        <v>2006</v>
      </c>
      <c r="E11368" s="2" t="s">
        <v>43</v>
      </c>
      <c r="F11368" s="2" t="s">
        <v>59</v>
      </c>
      <c r="G11368" s="2">
        <v>0</v>
      </c>
      <c r="H11368" s="2">
        <v>0</v>
      </c>
      <c r="I11368" s="2">
        <v>0.08</v>
      </c>
      <c r="J11368" s="2">
        <v>0</v>
      </c>
      <c r="K11368" s="2">
        <v>0.08</v>
      </c>
    </row>
    <row r="11369" spans="1:11" x14ac:dyDescent="0.2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2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2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2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2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2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2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2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2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2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2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2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2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2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2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2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2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2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2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2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2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2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2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2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2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2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2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2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2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2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2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2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2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2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2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2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2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2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2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2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2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2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2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2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2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2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2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2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2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2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2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2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2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2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2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2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2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2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2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2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2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2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2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2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2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2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2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2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2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2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2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2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2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2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2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2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2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2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2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2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2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2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2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2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2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2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2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2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2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2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2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2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2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2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2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2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2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2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2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2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2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2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2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2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2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2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2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2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2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2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2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2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2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2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2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2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2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2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2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2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2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2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2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2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2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2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2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2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2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2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2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2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2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2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2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2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2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2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2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2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2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2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2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2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2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2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2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25">
      <c r="A11516" s="2">
        <v>11516</v>
      </c>
      <c r="B11516" s="2" t="s">
        <v>8284</v>
      </c>
      <c r="C11516" s="2" t="s">
        <v>55</v>
      </c>
      <c r="D11516" s="2">
        <v>2004</v>
      </c>
      <c r="E11516" s="2" t="s">
        <v>31</v>
      </c>
      <c r="F11516" s="2" t="s">
        <v>14</v>
      </c>
      <c r="G11516" s="2">
        <v>0</v>
      </c>
      <c r="H11516" s="2">
        <v>0</v>
      </c>
      <c r="I11516" s="2">
        <v>0.08</v>
      </c>
      <c r="J11516" s="2">
        <v>0</v>
      </c>
      <c r="K11516" s="2">
        <v>0.08</v>
      </c>
    </row>
    <row r="11517" spans="1:11" x14ac:dyDescent="0.2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2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2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2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2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2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2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2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2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2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2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2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2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2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2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2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2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2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2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2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25">
      <c r="A11537" s="3">
        <v>11537</v>
      </c>
      <c r="B11537" s="3" t="s">
        <v>8300</v>
      </c>
      <c r="C11537" s="3" t="s">
        <v>46</v>
      </c>
      <c r="D11537" s="3">
        <v>2005</v>
      </c>
      <c r="E11537" s="3" t="s">
        <v>83</v>
      </c>
      <c r="F11537" s="3" t="s">
        <v>59</v>
      </c>
      <c r="G11537" s="3">
        <v>0</v>
      </c>
      <c r="H11537" s="3">
        <v>0</v>
      </c>
      <c r="I11537" s="3">
        <v>0.08</v>
      </c>
      <c r="J11537" s="3">
        <v>0</v>
      </c>
      <c r="K11537" s="3">
        <v>0.08</v>
      </c>
    </row>
    <row r="11538" spans="1:11" x14ac:dyDescent="0.2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2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2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2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2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2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2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2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2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2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2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2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2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2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2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2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2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2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2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2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2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2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2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2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2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2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2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2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2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2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2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2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2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2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2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2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2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2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2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2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2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2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2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2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2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2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2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2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2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2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2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2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2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2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2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2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2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25">
      <c r="A11595" s="3">
        <v>11595</v>
      </c>
      <c r="B11595" s="3" t="s">
        <v>8332</v>
      </c>
      <c r="C11595" s="3" t="s">
        <v>42</v>
      </c>
      <c r="D11595" s="3">
        <v>2007</v>
      </c>
      <c r="E11595" s="3" t="s">
        <v>83</v>
      </c>
      <c r="F11595" s="3" t="s">
        <v>59</v>
      </c>
      <c r="G11595" s="3">
        <v>0</v>
      </c>
      <c r="H11595" s="3">
        <v>0</v>
      </c>
      <c r="I11595" s="3">
        <v>0.08</v>
      </c>
      <c r="J11595" s="3">
        <v>0</v>
      </c>
      <c r="K11595" s="3">
        <v>0.08</v>
      </c>
    </row>
    <row r="11596" spans="1:11" x14ac:dyDescent="0.2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2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2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2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2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2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2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2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2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2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2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2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2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2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2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2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2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2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2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2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2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2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2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2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2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2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2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2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2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2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2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2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2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2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2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2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2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2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2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2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2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2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2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2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2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2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2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2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2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2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2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2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2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2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2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2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2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2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2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2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2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2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2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2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2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2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2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2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2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2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2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2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2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2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2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2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2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2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2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2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2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2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2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2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2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2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2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2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2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2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2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2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2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2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2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2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2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2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2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2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2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2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2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2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25">
      <c r="A11700" s="2">
        <v>11700</v>
      </c>
      <c r="B11700" s="2" t="s">
        <v>8411</v>
      </c>
      <c r="C11700" s="2" t="s">
        <v>12</v>
      </c>
      <c r="D11700" s="2">
        <v>2008</v>
      </c>
      <c r="E11700" s="2" t="s">
        <v>28</v>
      </c>
      <c r="F11700" s="2" t="s">
        <v>14</v>
      </c>
      <c r="G11700" s="2">
        <v>0</v>
      </c>
      <c r="H11700" s="2">
        <v>0</v>
      </c>
      <c r="I11700" s="2">
        <v>0.08</v>
      </c>
      <c r="J11700" s="2">
        <v>0</v>
      </c>
      <c r="K11700" s="2">
        <v>0.08</v>
      </c>
    </row>
    <row r="11701" spans="1:11" x14ac:dyDescent="0.2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2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2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2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2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2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25">
      <c r="A11707" s="3">
        <v>11707</v>
      </c>
      <c r="B11707" s="3" t="s">
        <v>8416</v>
      </c>
      <c r="C11707" s="3" t="s">
        <v>26</v>
      </c>
      <c r="D11707" s="3">
        <v>2006</v>
      </c>
      <c r="E11707" s="3" t="s">
        <v>28</v>
      </c>
      <c r="F11707" s="3" t="s">
        <v>92</v>
      </c>
      <c r="G11707" s="3">
        <v>0</v>
      </c>
      <c r="H11707" s="3">
        <v>0</v>
      </c>
      <c r="I11707" s="3">
        <v>0.08</v>
      </c>
      <c r="J11707" s="3">
        <v>0</v>
      </c>
      <c r="K11707" s="3">
        <v>0.08</v>
      </c>
    </row>
    <row r="11708" spans="1:11" x14ac:dyDescent="0.2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2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2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2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2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2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2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2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2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2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2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2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2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2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2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2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2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2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2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2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2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2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2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2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2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2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2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2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2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2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2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2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2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2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2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2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2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2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2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2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2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2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2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2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2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2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2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2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2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2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2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2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2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2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2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2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2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2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2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2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2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2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2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2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2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2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2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2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2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2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2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2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2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2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2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2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2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2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2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2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2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2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2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2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2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2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2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2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2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2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2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2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2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2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2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2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2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2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2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2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2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2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2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2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2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2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2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2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2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2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2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2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2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2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2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2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2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2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2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2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2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2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2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2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2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2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2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2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2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2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2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2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2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2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2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2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2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2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2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2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2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2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2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2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2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2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2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2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2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2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2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2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2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2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2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2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2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2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2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2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2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2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2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2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2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2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2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2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2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2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2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2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2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2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2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2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2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2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2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2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2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2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2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2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2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2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2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2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2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2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2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2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2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2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2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2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2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2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2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2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2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2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2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2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2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2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2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2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2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2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2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2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2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2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2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2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2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2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2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2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2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2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2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2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2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2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2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2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2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2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2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2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2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2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2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2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2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2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2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2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2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2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2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2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2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2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2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2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2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2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2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2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2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2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2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2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2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2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2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2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2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2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2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2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2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2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2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2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2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2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2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2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2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2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2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2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2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2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2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2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2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2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2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2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2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2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2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2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2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2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2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2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2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2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2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2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2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2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2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2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2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2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2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2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2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2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2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2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2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2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2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2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2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2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2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2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2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2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2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2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2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2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2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2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2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2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2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2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2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2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2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2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2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2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2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2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2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2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2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2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2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2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2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2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2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2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2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2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2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2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2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2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2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2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2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2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2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2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2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2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2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2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2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2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2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2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2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2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2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2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2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2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2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2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2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2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2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2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2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2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2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2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2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2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2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2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2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2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2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2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2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2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2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2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2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2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2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2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2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2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2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2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2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2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2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2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2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2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2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2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2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2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2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2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2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2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2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2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2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2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2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2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2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2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2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2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2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2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2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2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2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2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2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2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2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2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2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2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2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2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2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2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2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2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2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2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2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2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2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2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2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2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2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2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2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2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2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2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2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2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2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2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2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2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2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2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2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2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2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2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2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2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2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2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2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2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2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2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2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2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2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2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2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2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2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2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2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2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2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2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2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2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2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2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2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2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2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2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2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2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2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2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2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2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2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2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2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2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2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2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2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2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2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2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2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2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2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2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2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2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2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2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2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2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2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2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2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2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2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2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2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2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2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2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2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2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2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2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2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2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2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2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2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2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2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25">
      <c r="A12253" s="3">
        <v>12253</v>
      </c>
      <c r="B12253" s="3" t="s">
        <v>8809</v>
      </c>
      <c r="C12253" s="3" t="s">
        <v>26</v>
      </c>
      <c r="D12253" s="3">
        <v>2009</v>
      </c>
      <c r="E12253" s="3" t="s">
        <v>28</v>
      </c>
      <c r="F12253" s="3" t="s">
        <v>92</v>
      </c>
      <c r="G12253" s="3">
        <v>0.06</v>
      </c>
      <c r="H12253" s="3">
        <v>0</v>
      </c>
      <c r="I12253" s="3">
        <v>0</v>
      </c>
      <c r="J12253" s="3">
        <v>0</v>
      </c>
      <c r="K12253" s="3">
        <v>0.06</v>
      </c>
    </row>
    <row r="12254" spans="1:11" x14ac:dyDescent="0.2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2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2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2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2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2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2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2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2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2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2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2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2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2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2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2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2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2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2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2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2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2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2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2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2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2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2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2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2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2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2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2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2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25">
      <c r="A12287" s="3">
        <v>12287</v>
      </c>
      <c r="B12287" s="3" t="s">
        <v>7408</v>
      </c>
      <c r="C12287" s="3" t="s">
        <v>26</v>
      </c>
      <c r="D12287" s="3">
        <v>2005</v>
      </c>
      <c r="E12287" s="3" t="s">
        <v>2</v>
      </c>
      <c r="F12287" s="3" t="s">
        <v>184</v>
      </c>
      <c r="G12287" s="3">
        <v>0.06</v>
      </c>
      <c r="H12287" s="3">
        <v>0</v>
      </c>
      <c r="I12287" s="3">
        <v>0</v>
      </c>
      <c r="J12287" s="3">
        <v>0</v>
      </c>
      <c r="K12287" s="3">
        <v>0.06</v>
      </c>
    </row>
    <row r="12288" spans="1:11" x14ac:dyDescent="0.2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2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2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2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2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2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2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2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2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2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2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2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25">
      <c r="A12300" s="2">
        <v>12300</v>
      </c>
      <c r="B12300" s="2" t="s">
        <v>8845</v>
      </c>
      <c r="C12300" s="2" t="s">
        <v>26</v>
      </c>
      <c r="D12300" s="2">
        <v>2011</v>
      </c>
      <c r="E12300" s="2" t="s">
        <v>2</v>
      </c>
      <c r="F12300" s="2" t="s">
        <v>878</v>
      </c>
      <c r="G12300" s="2">
        <v>0</v>
      </c>
      <c r="H12300" s="2">
        <v>0.06</v>
      </c>
      <c r="I12300" s="2">
        <v>0</v>
      </c>
      <c r="J12300" s="2">
        <v>0</v>
      </c>
      <c r="K12300" s="2">
        <v>0.06</v>
      </c>
    </row>
    <row r="12301" spans="1:11" x14ac:dyDescent="0.2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2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2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2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25">
      <c r="A12305" s="3">
        <v>12305</v>
      </c>
      <c r="B12305" s="3" t="s">
        <v>8850</v>
      </c>
      <c r="C12305" s="3" t="s">
        <v>26</v>
      </c>
      <c r="D12305" s="3">
        <v>2004</v>
      </c>
      <c r="E12305" s="3" t="s">
        <v>83</v>
      </c>
      <c r="F12305" s="3" t="s">
        <v>92</v>
      </c>
      <c r="G12305" s="3">
        <v>0.06</v>
      </c>
      <c r="H12305" s="3">
        <v>0</v>
      </c>
      <c r="I12305" s="3">
        <v>0</v>
      </c>
      <c r="J12305" s="3">
        <v>0</v>
      </c>
      <c r="K12305" s="3">
        <v>0.06</v>
      </c>
    </row>
    <row r="12306" spans="1:11" x14ac:dyDescent="0.2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2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2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2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2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2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2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2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2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2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2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2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2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2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2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2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2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2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2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2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2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2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2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2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2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2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2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2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2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2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25">
      <c r="A12336" s="2">
        <v>12336</v>
      </c>
      <c r="B12336" s="2" t="s">
        <v>8875</v>
      </c>
      <c r="C12336" s="2" t="s">
        <v>55</v>
      </c>
      <c r="D12336" s="2">
        <v>2004</v>
      </c>
      <c r="E12336" s="2" t="s">
        <v>43</v>
      </c>
      <c r="F12336" s="2" t="s">
        <v>14</v>
      </c>
      <c r="G12336" s="2">
        <v>0</v>
      </c>
      <c r="H12336" s="2">
        <v>0</v>
      </c>
      <c r="I12336" s="2">
        <v>0.06</v>
      </c>
      <c r="J12336" s="2">
        <v>0</v>
      </c>
      <c r="K12336" s="2">
        <v>0.06</v>
      </c>
    </row>
    <row r="12337" spans="1:11" x14ac:dyDescent="0.2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2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2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2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2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2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2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2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2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2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2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2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2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2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2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2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2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2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2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2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2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2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25">
      <c r="A12359" s="3">
        <v>12359</v>
      </c>
      <c r="B12359" s="3" t="s">
        <v>8893</v>
      </c>
      <c r="C12359" s="3" t="s">
        <v>26</v>
      </c>
      <c r="D12359" s="3">
        <v>2005</v>
      </c>
      <c r="E12359" s="3" t="s">
        <v>28</v>
      </c>
      <c r="F12359" s="3" t="s">
        <v>14</v>
      </c>
      <c r="G12359" s="3">
        <v>0</v>
      </c>
      <c r="H12359" s="3">
        <v>0</v>
      </c>
      <c r="I12359" s="3">
        <v>0.06</v>
      </c>
      <c r="J12359" s="3">
        <v>0</v>
      </c>
      <c r="K12359" s="3">
        <v>0.06</v>
      </c>
    </row>
    <row r="12360" spans="1:11" x14ac:dyDescent="0.2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2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2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2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2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2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2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2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2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2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2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2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2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2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2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25">
      <c r="A12375" s="3">
        <v>12375</v>
      </c>
      <c r="B12375" s="3" t="s">
        <v>8904</v>
      </c>
      <c r="C12375" s="3" t="s">
        <v>65</v>
      </c>
      <c r="D12375" s="3">
        <v>2015</v>
      </c>
      <c r="E12375" s="3" t="s">
        <v>24</v>
      </c>
      <c r="F12375" s="3" t="s">
        <v>14</v>
      </c>
      <c r="G12375" s="3">
        <v>0</v>
      </c>
      <c r="H12375" s="3">
        <v>0</v>
      </c>
      <c r="I12375" s="3">
        <v>0.06</v>
      </c>
      <c r="J12375" s="3">
        <v>0</v>
      </c>
      <c r="K12375" s="3">
        <v>0.06</v>
      </c>
    </row>
    <row r="12376" spans="1:11" x14ac:dyDescent="0.2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2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2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2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2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2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2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2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2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2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2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2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2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2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2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2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2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2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2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2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2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2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2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2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2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2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2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2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2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2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2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2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2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2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2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2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2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25">
      <c r="A12413" s="3">
        <v>12413</v>
      </c>
      <c r="B12413" s="3" t="s">
        <v>8937</v>
      </c>
      <c r="C12413" s="3" t="s">
        <v>65</v>
      </c>
      <c r="D12413" s="3">
        <v>2013</v>
      </c>
      <c r="E12413" s="3" t="s">
        <v>31</v>
      </c>
      <c r="F12413" s="3" t="s">
        <v>61</v>
      </c>
      <c r="G12413" s="3">
        <v>0</v>
      </c>
      <c r="H12413" s="3">
        <v>0.06</v>
      </c>
      <c r="I12413" s="3">
        <v>0</v>
      </c>
      <c r="J12413" s="3">
        <v>0</v>
      </c>
      <c r="K12413" s="3">
        <v>0.06</v>
      </c>
    </row>
    <row r="12414" spans="1:11" x14ac:dyDescent="0.2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2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2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2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2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2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2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2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2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2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2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2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2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2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2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2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2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2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2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2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2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2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2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2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2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2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2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2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2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2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2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2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2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2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25">
      <c r="A12448" s="2">
        <v>12448</v>
      </c>
      <c r="B12448" s="2" t="s">
        <v>8960</v>
      </c>
      <c r="C12448" s="2" t="s">
        <v>26</v>
      </c>
      <c r="D12448" s="2">
        <v>2009</v>
      </c>
      <c r="E12448" s="2" t="s">
        <v>33</v>
      </c>
      <c r="F12448" s="2" t="s">
        <v>92</v>
      </c>
      <c r="G12448" s="2">
        <v>0.06</v>
      </c>
      <c r="H12448" s="2">
        <v>0</v>
      </c>
      <c r="I12448" s="2">
        <v>0</v>
      </c>
      <c r="J12448" s="2">
        <v>0</v>
      </c>
      <c r="K12448" s="2">
        <v>0.06</v>
      </c>
    </row>
    <row r="12449" spans="1:11" x14ac:dyDescent="0.2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2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2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2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2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2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2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2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2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2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2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2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2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2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2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2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2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2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2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2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2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2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2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2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2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2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2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2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2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2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2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2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2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25">
      <c r="A12482" s="2">
        <v>12482</v>
      </c>
      <c r="B12482" s="2" t="s">
        <v>5219</v>
      </c>
      <c r="C12482" s="2" t="s">
        <v>26</v>
      </c>
      <c r="D12482" s="2">
        <v>2007</v>
      </c>
      <c r="E12482" s="2" t="s">
        <v>28</v>
      </c>
      <c r="F12482" s="2" t="s">
        <v>61</v>
      </c>
      <c r="G12482" s="2">
        <v>0.05</v>
      </c>
      <c r="H12482" s="2">
        <v>0</v>
      </c>
      <c r="I12482" s="2">
        <v>0</v>
      </c>
      <c r="J12482" s="2">
        <v>0</v>
      </c>
      <c r="K12482" s="2">
        <v>0.06</v>
      </c>
    </row>
    <row r="12483" spans="1:11" x14ac:dyDescent="0.2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2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2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2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2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2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2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2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25">
      <c r="A12491" s="3">
        <v>12491</v>
      </c>
      <c r="B12491" s="3" t="s">
        <v>715</v>
      </c>
      <c r="C12491" s="3" t="s">
        <v>46</v>
      </c>
      <c r="D12491" s="3">
        <v>2011</v>
      </c>
      <c r="E12491" s="3" t="s">
        <v>43</v>
      </c>
      <c r="F12491" s="3" t="s">
        <v>184</v>
      </c>
      <c r="G12491" s="3">
        <v>0</v>
      </c>
      <c r="H12491" s="3">
        <v>0</v>
      </c>
      <c r="I12491" s="3">
        <v>0.06</v>
      </c>
      <c r="J12491" s="3">
        <v>0</v>
      </c>
      <c r="K12491" s="3">
        <v>0.06</v>
      </c>
    </row>
    <row r="12492" spans="1:11" x14ac:dyDescent="0.2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2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2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2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2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2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2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25">
      <c r="A12499" s="3">
        <v>12499</v>
      </c>
      <c r="B12499" s="3" t="s">
        <v>3212</v>
      </c>
      <c r="C12499" s="3" t="s">
        <v>42</v>
      </c>
      <c r="D12499" s="3">
        <v>2011</v>
      </c>
      <c r="E12499" s="3" t="s">
        <v>43</v>
      </c>
      <c r="F12499" s="3" t="s">
        <v>59</v>
      </c>
      <c r="G12499" s="3">
        <v>0</v>
      </c>
      <c r="H12499" s="3">
        <v>0</v>
      </c>
      <c r="I12499" s="3">
        <v>0.06</v>
      </c>
      <c r="J12499" s="3">
        <v>0</v>
      </c>
      <c r="K12499" s="3">
        <v>0.06</v>
      </c>
    </row>
    <row r="12500" spans="1:11" x14ac:dyDescent="0.2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25">
      <c r="A12501" s="3">
        <v>12501</v>
      </c>
      <c r="B12501" s="3" t="s">
        <v>8992</v>
      </c>
      <c r="C12501" s="3" t="s">
        <v>26</v>
      </c>
      <c r="D12501" s="3">
        <v>2011</v>
      </c>
      <c r="E12501" s="3" t="s">
        <v>28</v>
      </c>
      <c r="F12501" s="3" t="s">
        <v>14</v>
      </c>
      <c r="G12501" s="3">
        <v>0</v>
      </c>
      <c r="H12501" s="3">
        <v>0</v>
      </c>
      <c r="I12501" s="3">
        <v>0.06</v>
      </c>
      <c r="J12501" s="3">
        <v>0</v>
      </c>
      <c r="K12501" s="3">
        <v>0.06</v>
      </c>
    </row>
    <row r="12502" spans="1:11" x14ac:dyDescent="0.2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2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2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2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2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2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2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2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2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2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2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2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2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2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2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2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2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2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2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2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2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2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2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2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2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2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2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2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2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2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2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2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2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2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2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2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2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2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2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2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2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2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25">
      <c r="A12544" s="2">
        <v>12544</v>
      </c>
      <c r="B12544" s="2" t="s">
        <v>7644</v>
      </c>
      <c r="C12544" s="2" t="s">
        <v>26</v>
      </c>
      <c r="D12544" s="2">
        <v>2008</v>
      </c>
      <c r="E12544" s="2" t="s">
        <v>13</v>
      </c>
      <c r="F12544" s="2" t="s">
        <v>61</v>
      </c>
      <c r="G12544" s="2">
        <v>0.06</v>
      </c>
      <c r="H12544" s="2">
        <v>0</v>
      </c>
      <c r="I12544" s="2">
        <v>0</v>
      </c>
      <c r="J12544" s="2">
        <v>0</v>
      </c>
      <c r="K12544" s="2">
        <v>0.06</v>
      </c>
    </row>
    <row r="12545" spans="1:11" x14ac:dyDescent="0.2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2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2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2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2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2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2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2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2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2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2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2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2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2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25">
      <c r="A12559" s="3">
        <v>12559</v>
      </c>
      <c r="B12559" s="3" t="s">
        <v>2743</v>
      </c>
      <c r="C12559" s="3" t="s">
        <v>65</v>
      </c>
      <c r="D12559" s="3">
        <v>2012</v>
      </c>
      <c r="E12559" s="3" t="s">
        <v>72</v>
      </c>
      <c r="F12559" s="3" t="s">
        <v>44</v>
      </c>
      <c r="G12559" s="3">
        <v>0.06</v>
      </c>
      <c r="H12559" s="3">
        <v>0</v>
      </c>
      <c r="I12559" s="3">
        <v>0</v>
      </c>
      <c r="J12559" s="3">
        <v>0</v>
      </c>
      <c r="K12559" s="3">
        <v>0.06</v>
      </c>
    </row>
    <row r="12560" spans="1:11" x14ac:dyDescent="0.2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2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2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2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2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2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2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2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2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2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2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2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2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2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2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2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2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2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2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2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2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2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2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2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2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2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2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2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2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2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2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2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2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2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2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2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2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2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2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2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2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2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2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2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2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2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2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2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2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2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2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2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2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2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2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2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2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2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2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2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2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25">
      <c r="A12621" s="3">
        <v>12621</v>
      </c>
      <c r="B12621" s="3" t="s">
        <v>9073</v>
      </c>
      <c r="C12621" s="3" t="s">
        <v>26</v>
      </c>
      <c r="D12621" s="3">
        <v>2006</v>
      </c>
      <c r="E12621" s="3" t="s">
        <v>28</v>
      </c>
      <c r="F12621" s="3" t="s">
        <v>14</v>
      </c>
      <c r="G12621" s="3">
        <v>0</v>
      </c>
      <c r="H12621" s="3">
        <v>0</v>
      </c>
      <c r="I12621" s="3">
        <v>0.06</v>
      </c>
      <c r="J12621" s="3">
        <v>0</v>
      </c>
      <c r="K12621" s="3">
        <v>0.06</v>
      </c>
    </row>
    <row r="12622" spans="1:11" x14ac:dyDescent="0.2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25">
      <c r="A12623" s="3">
        <v>12623</v>
      </c>
      <c r="B12623" s="3" t="s">
        <v>9075</v>
      </c>
      <c r="C12623" s="3" t="s">
        <v>26</v>
      </c>
      <c r="D12623" s="3">
        <v>2011</v>
      </c>
      <c r="E12623" s="3" t="s">
        <v>33</v>
      </c>
      <c r="F12623" s="3" t="s">
        <v>92</v>
      </c>
      <c r="G12623" s="3">
        <v>0.05</v>
      </c>
      <c r="H12623" s="3">
        <v>0</v>
      </c>
      <c r="I12623" s="3">
        <v>0</v>
      </c>
      <c r="J12623" s="3">
        <v>0</v>
      </c>
      <c r="K12623" s="3">
        <v>0.06</v>
      </c>
    </row>
    <row r="12624" spans="1:11" x14ac:dyDescent="0.2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2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2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2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2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2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2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2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2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2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2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2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2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2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2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2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2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25">
      <c r="A12641" s="3">
        <v>12641</v>
      </c>
      <c r="B12641" s="3" t="s">
        <v>9089</v>
      </c>
      <c r="C12641" s="3" t="s">
        <v>39</v>
      </c>
      <c r="D12641" s="3">
        <v>2010</v>
      </c>
      <c r="E12641" s="3" t="s">
        <v>31</v>
      </c>
      <c r="F12641" s="3" t="s">
        <v>61</v>
      </c>
      <c r="G12641" s="3">
        <v>0.05</v>
      </c>
      <c r="H12641" s="3">
        <v>0</v>
      </c>
      <c r="I12641" s="3">
        <v>0</v>
      </c>
      <c r="J12641" s="3">
        <v>0</v>
      </c>
      <c r="K12641" s="3">
        <v>0.06</v>
      </c>
    </row>
    <row r="12642" spans="1:11" x14ac:dyDescent="0.2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25">
      <c r="A12643" s="3">
        <v>12643</v>
      </c>
      <c r="B12643" s="3" t="s">
        <v>7352</v>
      </c>
      <c r="C12643" s="3" t="s">
        <v>39</v>
      </c>
      <c r="D12643" s="3">
        <v>2007</v>
      </c>
      <c r="E12643" s="3" t="s">
        <v>31</v>
      </c>
      <c r="F12643" s="3" t="s">
        <v>61</v>
      </c>
      <c r="G12643" s="3">
        <v>0.05</v>
      </c>
      <c r="H12643" s="3">
        <v>0</v>
      </c>
      <c r="I12643" s="3">
        <v>0</v>
      </c>
      <c r="J12643" s="3">
        <v>0</v>
      </c>
      <c r="K12643" s="3">
        <v>0.06</v>
      </c>
    </row>
    <row r="12644" spans="1:11" x14ac:dyDescent="0.2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2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2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2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2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2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2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2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2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2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25">
      <c r="A12654" s="2">
        <v>12654</v>
      </c>
      <c r="B12654" s="2" t="s">
        <v>9096</v>
      </c>
      <c r="C12654" s="2" t="s">
        <v>48</v>
      </c>
      <c r="D12654" s="2">
        <v>1993</v>
      </c>
      <c r="E12654" s="2" t="s">
        <v>2</v>
      </c>
      <c r="F12654" s="2" t="s">
        <v>184</v>
      </c>
      <c r="G12654" s="2">
        <v>0</v>
      </c>
      <c r="H12654" s="2">
        <v>0</v>
      </c>
      <c r="I12654" s="2">
        <v>0.06</v>
      </c>
      <c r="J12654" s="2">
        <v>0</v>
      </c>
      <c r="K12654" s="2">
        <v>0.06</v>
      </c>
    </row>
    <row r="12655" spans="1:11" x14ac:dyDescent="0.2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2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2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2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2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2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2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2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2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2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2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2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2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2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2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2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2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2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2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2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2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2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25">
      <c r="A12677" s="3">
        <v>12677</v>
      </c>
      <c r="B12677" s="3" t="s">
        <v>6413</v>
      </c>
      <c r="C12677" s="3" t="s">
        <v>26</v>
      </c>
      <c r="D12677" s="3">
        <v>2008</v>
      </c>
      <c r="E12677" s="3" t="s">
        <v>13</v>
      </c>
      <c r="F12677" s="3" t="s">
        <v>44</v>
      </c>
      <c r="G12677" s="3">
        <v>0.05</v>
      </c>
      <c r="H12677" s="3">
        <v>0</v>
      </c>
      <c r="I12677" s="3">
        <v>0</v>
      </c>
      <c r="J12677" s="3">
        <v>0</v>
      </c>
      <c r="K12677" s="3">
        <v>0.06</v>
      </c>
    </row>
    <row r="12678" spans="1:11" x14ac:dyDescent="0.25">
      <c r="A12678" s="2">
        <v>12678</v>
      </c>
      <c r="B12678" s="2" t="s">
        <v>9115</v>
      </c>
      <c r="C12678" s="2" t="s">
        <v>26</v>
      </c>
      <c r="D12678" s="2">
        <v>2008</v>
      </c>
      <c r="E12678" s="2" t="s">
        <v>13</v>
      </c>
      <c r="F12678" s="2" t="s">
        <v>92</v>
      </c>
      <c r="G12678" s="2">
        <v>0.05</v>
      </c>
      <c r="H12678" s="2">
        <v>0</v>
      </c>
      <c r="I12678" s="2">
        <v>0</v>
      </c>
      <c r="J12678" s="2">
        <v>0</v>
      </c>
      <c r="K12678" s="2">
        <v>0.06</v>
      </c>
    </row>
    <row r="12679" spans="1:11" x14ac:dyDescent="0.2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2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2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2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2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2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2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2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2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2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2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2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2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2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2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2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2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2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2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2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2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2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2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2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2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2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2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2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2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2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2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2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2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2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2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2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2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2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2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2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2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2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25">
      <c r="A12721" s="3">
        <v>12721</v>
      </c>
      <c r="B12721" s="3" t="s">
        <v>9148</v>
      </c>
      <c r="C12721" s="3" t="s">
        <v>46</v>
      </c>
      <c r="D12721" s="3">
        <v>2007</v>
      </c>
      <c r="E12721" s="3" t="s">
        <v>72</v>
      </c>
      <c r="F12721" s="3" t="s">
        <v>59</v>
      </c>
      <c r="G12721" s="3">
        <v>0</v>
      </c>
      <c r="H12721" s="3">
        <v>0</v>
      </c>
      <c r="I12721" s="3">
        <v>0.06</v>
      </c>
      <c r="J12721" s="3">
        <v>0</v>
      </c>
      <c r="K12721" s="3">
        <v>0.06</v>
      </c>
    </row>
    <row r="12722" spans="1:11" x14ac:dyDescent="0.2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2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2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2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2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2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2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2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2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2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2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2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2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2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2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2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2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2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25">
      <c r="A12740" s="2">
        <v>12740</v>
      </c>
      <c r="B12740" s="2" t="s">
        <v>300</v>
      </c>
      <c r="C12740" s="2" t="s">
        <v>26</v>
      </c>
      <c r="D12740" s="2">
        <v>2005</v>
      </c>
      <c r="E12740" s="2" t="s">
        <v>13</v>
      </c>
      <c r="F12740" s="2" t="s">
        <v>110</v>
      </c>
      <c r="G12740" s="2">
        <v>0.05</v>
      </c>
      <c r="H12740" s="2">
        <v>0</v>
      </c>
      <c r="I12740" s="2">
        <v>0</v>
      </c>
      <c r="J12740" s="2">
        <v>0</v>
      </c>
      <c r="K12740" s="2">
        <v>0.06</v>
      </c>
    </row>
    <row r="12741" spans="1:11" x14ac:dyDescent="0.2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2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2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2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2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2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2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2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2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2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2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2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2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2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2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2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2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2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2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2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2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2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2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2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2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2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2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2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2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2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2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2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2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2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2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2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2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2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2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2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2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2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2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2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2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2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2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2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2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2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2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2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2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2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25">
      <c r="A12795" s="3">
        <v>12795</v>
      </c>
      <c r="B12795" s="3" t="s">
        <v>9202</v>
      </c>
      <c r="C12795" s="3" t="s">
        <v>26</v>
      </c>
      <c r="D12795" s="3">
        <v>2009</v>
      </c>
      <c r="E12795" s="3" t="s">
        <v>33</v>
      </c>
      <c r="F12795" s="3" t="s">
        <v>92</v>
      </c>
      <c r="G12795" s="3">
        <v>0.05</v>
      </c>
      <c r="H12795" s="3">
        <v>0</v>
      </c>
      <c r="I12795" s="3">
        <v>0</v>
      </c>
      <c r="J12795" s="3">
        <v>0</v>
      </c>
      <c r="K12795" s="3">
        <v>0.06</v>
      </c>
    </row>
    <row r="12796" spans="1:11" x14ac:dyDescent="0.2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2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2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2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2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2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2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2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2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2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2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2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2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2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2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2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2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2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2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2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2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2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2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2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2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2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2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2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2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2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2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2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2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2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2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2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2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2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2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2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2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2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2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2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2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2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2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2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2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2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2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2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2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2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2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2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2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2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2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2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2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2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2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2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2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2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2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2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2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2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2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2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2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2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2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2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2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2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2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2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2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2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2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2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2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2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2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2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2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2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2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25">
      <c r="A12887" s="3">
        <v>12887</v>
      </c>
      <c r="B12887" s="3" t="s">
        <v>9265</v>
      </c>
      <c r="C12887" s="3" t="s">
        <v>46</v>
      </c>
      <c r="D12887" s="3">
        <v>2006</v>
      </c>
      <c r="E12887" s="3" t="s">
        <v>72</v>
      </c>
      <c r="F12887" s="3" t="s">
        <v>59</v>
      </c>
      <c r="G12887" s="3">
        <v>0</v>
      </c>
      <c r="H12887" s="3">
        <v>0</v>
      </c>
      <c r="I12887" s="3">
        <v>0.05</v>
      </c>
      <c r="J12887" s="3">
        <v>0</v>
      </c>
      <c r="K12887" s="3">
        <v>0.05</v>
      </c>
    </row>
    <row r="12888" spans="1:11" x14ac:dyDescent="0.2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2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2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2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25">
      <c r="A12892" s="2">
        <v>12892</v>
      </c>
      <c r="B12892" s="2" t="s">
        <v>9270</v>
      </c>
      <c r="C12892" s="2" t="s">
        <v>26</v>
      </c>
      <c r="D12892" s="2">
        <v>2008</v>
      </c>
      <c r="E12892" s="2" t="s">
        <v>83</v>
      </c>
      <c r="F12892" s="2" t="s">
        <v>92</v>
      </c>
      <c r="G12892" s="2">
        <v>0.05</v>
      </c>
      <c r="H12892" s="2">
        <v>0</v>
      </c>
      <c r="I12892" s="2">
        <v>0</v>
      </c>
      <c r="J12892" s="2">
        <v>0</v>
      </c>
      <c r="K12892" s="2">
        <v>0.05</v>
      </c>
    </row>
    <row r="12893" spans="1:11" x14ac:dyDescent="0.2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2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2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2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2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2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2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2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2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2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2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2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2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2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2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2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2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25">
      <c r="A12910" s="2">
        <v>12910</v>
      </c>
      <c r="B12910" s="2" t="s">
        <v>9282</v>
      </c>
      <c r="C12910" s="2" t="s">
        <v>26</v>
      </c>
      <c r="D12910" s="2">
        <v>2010</v>
      </c>
      <c r="E12910" s="2" t="s">
        <v>33</v>
      </c>
      <c r="F12910" s="2" t="s">
        <v>61</v>
      </c>
      <c r="G12910" s="2">
        <v>0.05</v>
      </c>
      <c r="H12910" s="2">
        <v>0</v>
      </c>
      <c r="I12910" s="2">
        <v>0</v>
      </c>
      <c r="J12910" s="2">
        <v>0</v>
      </c>
      <c r="K12910" s="2">
        <v>0.05</v>
      </c>
    </row>
    <row r="12911" spans="1:11" x14ac:dyDescent="0.25">
      <c r="A12911" s="3">
        <v>12911</v>
      </c>
      <c r="B12911" s="3" t="s">
        <v>9283</v>
      </c>
      <c r="C12911" s="3" t="s">
        <v>26</v>
      </c>
      <c r="D12911" s="3">
        <v>2010</v>
      </c>
      <c r="E12911" s="3" t="s">
        <v>33</v>
      </c>
      <c r="F12911" s="3" t="s">
        <v>92</v>
      </c>
      <c r="G12911" s="3">
        <v>0.05</v>
      </c>
      <c r="H12911" s="3">
        <v>0</v>
      </c>
      <c r="I12911" s="3">
        <v>0</v>
      </c>
      <c r="J12911" s="3">
        <v>0</v>
      </c>
      <c r="K12911" s="3">
        <v>0.05</v>
      </c>
    </row>
    <row r="12912" spans="1:11" x14ac:dyDescent="0.2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2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2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2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2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2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2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2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2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2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2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2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2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2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2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2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2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2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2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2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2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2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2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2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2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2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2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2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2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2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2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2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2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2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2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2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2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2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2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2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2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2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2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2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2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2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2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2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2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2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2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2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2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2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2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2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2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2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2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2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2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2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2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2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2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2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2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2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2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2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2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2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2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2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2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2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2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2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2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2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2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2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2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2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2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2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2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2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2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2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2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2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2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2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2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2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2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2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2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2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2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2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2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2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25">
      <c r="A13016" s="2">
        <v>13016</v>
      </c>
      <c r="B13016" s="2" t="s">
        <v>4455</v>
      </c>
      <c r="C13016" s="2" t="s">
        <v>26</v>
      </c>
      <c r="D13016" s="2">
        <v>2009</v>
      </c>
      <c r="E13016" s="2" t="s">
        <v>13</v>
      </c>
      <c r="F13016" s="2" t="s">
        <v>44</v>
      </c>
      <c r="G13016" s="2">
        <v>0.05</v>
      </c>
      <c r="H13016" s="2">
        <v>0</v>
      </c>
      <c r="I13016" s="2">
        <v>0</v>
      </c>
      <c r="J13016" s="2">
        <v>0</v>
      </c>
      <c r="K13016" s="2">
        <v>0.05</v>
      </c>
    </row>
    <row r="13017" spans="1:11" x14ac:dyDescent="0.2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2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2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2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2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2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2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2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2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25">
      <c r="A13026" s="2">
        <v>13026</v>
      </c>
      <c r="B13026" s="2" t="s">
        <v>9368</v>
      </c>
      <c r="C13026" s="2" t="s">
        <v>26</v>
      </c>
      <c r="D13026" s="2">
        <v>2006</v>
      </c>
      <c r="E13026" s="2" t="s">
        <v>24</v>
      </c>
      <c r="F13026" s="2" t="s">
        <v>14</v>
      </c>
      <c r="G13026" s="2">
        <v>0</v>
      </c>
      <c r="H13026" s="2">
        <v>0</v>
      </c>
      <c r="I13026" s="2">
        <v>0.05</v>
      </c>
      <c r="J13026" s="2">
        <v>0</v>
      </c>
      <c r="K13026" s="2">
        <v>0.05</v>
      </c>
    </row>
    <row r="13027" spans="1:11" x14ac:dyDescent="0.2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2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2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2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2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2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2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2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25">
      <c r="A13035" s="3">
        <v>13035</v>
      </c>
      <c r="B13035" s="3" t="s">
        <v>6066</v>
      </c>
      <c r="C13035" s="3" t="s">
        <v>26</v>
      </c>
      <c r="D13035" s="3">
        <v>2006</v>
      </c>
      <c r="E13035" s="3" t="s">
        <v>13</v>
      </c>
      <c r="F13035" s="3" t="s">
        <v>44</v>
      </c>
      <c r="G13035" s="3">
        <v>0.05</v>
      </c>
      <c r="H13035" s="3">
        <v>0</v>
      </c>
      <c r="I13035" s="3">
        <v>0</v>
      </c>
      <c r="J13035" s="3">
        <v>0</v>
      </c>
      <c r="K13035" s="3">
        <v>0.05</v>
      </c>
    </row>
    <row r="13036" spans="1:11" x14ac:dyDescent="0.2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2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2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2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2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2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2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2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2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2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2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2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2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2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2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2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2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2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2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2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2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2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2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2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2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2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2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25">
      <c r="A13063" s="3">
        <v>13063</v>
      </c>
      <c r="B13063" s="3" t="s">
        <v>9397</v>
      </c>
      <c r="C13063" s="3" t="s">
        <v>26</v>
      </c>
      <c r="D13063" s="3">
        <v>2009</v>
      </c>
      <c r="E13063" s="3" t="s">
        <v>28</v>
      </c>
      <c r="F13063" s="3" t="s">
        <v>92</v>
      </c>
      <c r="G13063" s="3">
        <v>0.05</v>
      </c>
      <c r="H13063" s="3">
        <v>0</v>
      </c>
      <c r="I13063" s="3">
        <v>0</v>
      </c>
      <c r="J13063" s="3">
        <v>0</v>
      </c>
      <c r="K13063" s="3">
        <v>0.05</v>
      </c>
    </row>
    <row r="13064" spans="1:11" x14ac:dyDescent="0.2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25">
      <c r="A13065" s="3">
        <v>13065</v>
      </c>
      <c r="B13065" s="3" t="s">
        <v>6238</v>
      </c>
      <c r="C13065" s="3" t="s">
        <v>26</v>
      </c>
      <c r="D13065" s="3">
        <v>2005</v>
      </c>
      <c r="E13065" s="3" t="s">
        <v>83</v>
      </c>
      <c r="F13065" s="3" t="s">
        <v>61</v>
      </c>
      <c r="G13065" s="3">
        <v>0.05</v>
      </c>
      <c r="H13065" s="3">
        <v>0</v>
      </c>
      <c r="I13065" s="3">
        <v>0</v>
      </c>
      <c r="J13065" s="3">
        <v>0</v>
      </c>
      <c r="K13065" s="3">
        <v>0.05</v>
      </c>
    </row>
    <row r="13066" spans="1:11" x14ac:dyDescent="0.2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2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2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2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2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2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2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25">
      <c r="A13073" s="3">
        <v>13073</v>
      </c>
      <c r="B13073" s="3" t="s">
        <v>6837</v>
      </c>
      <c r="C13073" s="3" t="s">
        <v>130</v>
      </c>
      <c r="D13073" s="3">
        <v>2006</v>
      </c>
      <c r="E13073" s="3" t="s">
        <v>2</v>
      </c>
      <c r="F13073" s="3" t="s">
        <v>61</v>
      </c>
      <c r="G13073" s="3">
        <v>0.05</v>
      </c>
      <c r="H13073" s="3">
        <v>0</v>
      </c>
      <c r="I13073" s="3">
        <v>0</v>
      </c>
      <c r="J13073" s="3">
        <v>0</v>
      </c>
      <c r="K13073" s="3">
        <v>0.05</v>
      </c>
    </row>
    <row r="13074" spans="1:11" x14ac:dyDescent="0.2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2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2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2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25">
      <c r="A13078" s="2">
        <v>13078</v>
      </c>
      <c r="B13078" s="2" t="s">
        <v>9410</v>
      </c>
      <c r="C13078" s="2" t="s">
        <v>26</v>
      </c>
      <c r="D13078" s="2">
        <v>2006</v>
      </c>
      <c r="E13078" s="2" t="s">
        <v>28</v>
      </c>
      <c r="F13078" s="2" t="s">
        <v>14</v>
      </c>
      <c r="G13078" s="2">
        <v>0</v>
      </c>
      <c r="H13078" s="2">
        <v>0</v>
      </c>
      <c r="I13078" s="2">
        <v>0.05</v>
      </c>
      <c r="J13078" s="2">
        <v>0</v>
      </c>
      <c r="K13078" s="2">
        <v>0.05</v>
      </c>
    </row>
    <row r="13079" spans="1:11" x14ac:dyDescent="0.2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2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2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2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2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2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2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2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2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2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2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2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2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2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2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2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2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2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2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2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2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2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2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2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2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2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2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2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2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2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2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2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2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2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2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2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2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2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2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2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2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2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2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2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2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2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2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2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2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2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2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2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2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2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2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2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2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2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2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2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2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2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2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2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2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2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2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2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2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2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2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2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2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2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2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2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2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2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2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2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2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2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2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2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2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2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2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2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2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2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2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2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2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2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2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2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2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2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2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2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2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2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2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2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2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2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2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2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2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2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2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2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2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25">
      <c r="A13192" s="2">
        <v>13192</v>
      </c>
      <c r="B13192" s="2" t="s">
        <v>9496</v>
      </c>
      <c r="C13192" s="2" t="s">
        <v>12</v>
      </c>
      <c r="D13192" s="2">
        <v>2012</v>
      </c>
      <c r="E13192" s="2" t="s">
        <v>28</v>
      </c>
      <c r="F13192" s="2" t="s">
        <v>14</v>
      </c>
      <c r="G13192" s="2">
        <v>0</v>
      </c>
      <c r="H13192" s="2">
        <v>0.05</v>
      </c>
      <c r="I13192" s="2">
        <v>0</v>
      </c>
      <c r="J13192" s="2">
        <v>0</v>
      </c>
      <c r="K13192" s="2">
        <v>0.05</v>
      </c>
    </row>
    <row r="13193" spans="1:11" x14ac:dyDescent="0.2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2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2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2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2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2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2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2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2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2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2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2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2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2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2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2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2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2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2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2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2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2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2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2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2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2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2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2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2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2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2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2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2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2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2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2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2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2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2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2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25">
      <c r="A13233" s="3">
        <v>13233</v>
      </c>
      <c r="B13233" s="3" t="s">
        <v>3114</v>
      </c>
      <c r="C13233" s="3" t="s">
        <v>26</v>
      </c>
      <c r="D13233" s="3">
        <v>2007</v>
      </c>
      <c r="E13233" s="3" t="s">
        <v>2</v>
      </c>
      <c r="F13233" s="3" t="s">
        <v>385</v>
      </c>
      <c r="G13233" s="3">
        <v>0.04</v>
      </c>
      <c r="H13233" s="3">
        <v>0</v>
      </c>
      <c r="I13233" s="3">
        <v>0</v>
      </c>
      <c r="J13233" s="3">
        <v>0</v>
      </c>
      <c r="K13233" s="3">
        <v>0.05</v>
      </c>
    </row>
    <row r="13234" spans="1:11" x14ac:dyDescent="0.2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2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2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2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2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2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2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2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2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2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2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2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2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2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2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2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2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2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2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2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2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2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2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2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2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2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2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2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2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2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2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2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2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2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2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2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2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2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2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2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2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2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2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2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2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2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2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2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2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2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2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2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2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2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2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2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2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25">
      <c r="A13291" s="3">
        <v>13291</v>
      </c>
      <c r="B13291" s="3" t="s">
        <v>9571</v>
      </c>
      <c r="C13291" s="3" t="s">
        <v>26</v>
      </c>
      <c r="D13291" s="3">
        <v>2008</v>
      </c>
      <c r="E13291" s="3" t="s">
        <v>33</v>
      </c>
      <c r="F13291" s="3" t="s">
        <v>92</v>
      </c>
      <c r="G13291" s="3">
        <v>0.04</v>
      </c>
      <c r="H13291" s="3">
        <v>0</v>
      </c>
      <c r="I13291" s="3">
        <v>0</v>
      </c>
      <c r="J13291" s="3">
        <v>0</v>
      </c>
      <c r="K13291" s="3">
        <v>0.05</v>
      </c>
    </row>
    <row r="13292" spans="1:11" x14ac:dyDescent="0.2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2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2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2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2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2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2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2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2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2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2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2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2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2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2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2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2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2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2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2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2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2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2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2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25">
      <c r="A13316" s="2">
        <v>13316</v>
      </c>
      <c r="B13316" s="2" t="s">
        <v>9588</v>
      </c>
      <c r="C13316" s="2" t="s">
        <v>12</v>
      </c>
      <c r="D13316" s="2">
        <v>2009</v>
      </c>
      <c r="E13316" s="2" t="s">
        <v>83</v>
      </c>
      <c r="F13316" s="2" t="s">
        <v>14</v>
      </c>
      <c r="G13316" s="2">
        <v>0</v>
      </c>
      <c r="H13316" s="2">
        <v>0</v>
      </c>
      <c r="I13316" s="2">
        <v>0.05</v>
      </c>
      <c r="J13316" s="2">
        <v>0</v>
      </c>
      <c r="K13316" s="2">
        <v>0.05</v>
      </c>
    </row>
    <row r="13317" spans="1:11" x14ac:dyDescent="0.2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2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2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2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2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2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2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2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25">
      <c r="A13325" s="3">
        <v>13325</v>
      </c>
      <c r="B13325" s="3" t="s">
        <v>6252</v>
      </c>
      <c r="C13325" s="3" t="s">
        <v>12</v>
      </c>
      <c r="D13325" s="3">
        <v>2006</v>
      </c>
      <c r="E13325" s="3" t="s">
        <v>28</v>
      </c>
      <c r="F13325" s="3" t="s">
        <v>61</v>
      </c>
      <c r="G13325" s="3">
        <v>0.04</v>
      </c>
      <c r="H13325" s="3">
        <v>0</v>
      </c>
      <c r="I13325" s="3">
        <v>0</v>
      </c>
      <c r="J13325" s="3">
        <v>0</v>
      </c>
      <c r="K13325" s="3">
        <v>0.05</v>
      </c>
    </row>
    <row r="13326" spans="1:11" x14ac:dyDescent="0.2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2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25">
      <c r="A13328" s="2">
        <v>13328</v>
      </c>
      <c r="B13328" s="2" t="s">
        <v>9596</v>
      </c>
      <c r="C13328" s="2" t="s">
        <v>42</v>
      </c>
      <c r="D13328" s="2">
        <v>2013</v>
      </c>
      <c r="E13328" s="2" t="s">
        <v>83</v>
      </c>
      <c r="F13328" s="2" t="s">
        <v>59</v>
      </c>
      <c r="G13328" s="2">
        <v>0</v>
      </c>
      <c r="H13328" s="2">
        <v>0</v>
      </c>
      <c r="I13328" s="2">
        <v>0.05</v>
      </c>
      <c r="J13328" s="2">
        <v>0</v>
      </c>
      <c r="K13328" s="2">
        <v>0.05</v>
      </c>
    </row>
    <row r="13329" spans="1:11" x14ac:dyDescent="0.2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2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2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2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2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2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2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2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2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2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2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2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2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2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2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2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25">
      <c r="A13345" s="3">
        <v>13345</v>
      </c>
      <c r="B13345" s="3" t="s">
        <v>9609</v>
      </c>
      <c r="C13345" s="3" t="s">
        <v>26</v>
      </c>
      <c r="D13345" s="3">
        <v>2010</v>
      </c>
      <c r="E13345" s="3" t="s">
        <v>18</v>
      </c>
      <c r="F13345" s="3" t="s">
        <v>92</v>
      </c>
      <c r="G13345" s="3">
        <v>0.04</v>
      </c>
      <c r="H13345" s="3">
        <v>0</v>
      </c>
      <c r="I13345" s="3">
        <v>0</v>
      </c>
      <c r="J13345" s="3">
        <v>0</v>
      </c>
      <c r="K13345" s="3">
        <v>0.05</v>
      </c>
    </row>
    <row r="13346" spans="1:11" x14ac:dyDescent="0.2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2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2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2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2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2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2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2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2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2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25">
      <c r="A13356" s="2">
        <v>13356</v>
      </c>
      <c r="B13356" s="2" t="s">
        <v>9616</v>
      </c>
      <c r="C13356" s="2" t="s">
        <v>39</v>
      </c>
      <c r="D13356" s="2">
        <v>2013</v>
      </c>
      <c r="E13356" s="2" t="s">
        <v>43</v>
      </c>
      <c r="F13356" s="2" t="s">
        <v>61</v>
      </c>
      <c r="G13356" s="2">
        <v>0</v>
      </c>
      <c r="H13356" s="2">
        <v>0.04</v>
      </c>
      <c r="I13356" s="2">
        <v>0</v>
      </c>
      <c r="J13356" s="2">
        <v>0</v>
      </c>
      <c r="K13356" s="2">
        <v>0.05</v>
      </c>
    </row>
    <row r="13357" spans="1:11" x14ac:dyDescent="0.25">
      <c r="A13357" s="3">
        <v>13357</v>
      </c>
      <c r="B13357" s="3" t="s">
        <v>982</v>
      </c>
      <c r="C13357" s="3" t="s">
        <v>39</v>
      </c>
      <c r="D13357" s="3">
        <v>2006</v>
      </c>
      <c r="E13357" s="3" t="s">
        <v>28</v>
      </c>
      <c r="F13357" s="3" t="s">
        <v>983</v>
      </c>
      <c r="G13357" s="3">
        <v>0.04</v>
      </c>
      <c r="H13357" s="3">
        <v>0</v>
      </c>
      <c r="I13357" s="3">
        <v>0</v>
      </c>
      <c r="J13357" s="3">
        <v>0</v>
      </c>
      <c r="K13357" s="3">
        <v>0.05</v>
      </c>
    </row>
    <row r="13358" spans="1:11" x14ac:dyDescent="0.2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2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2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2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2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2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2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2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2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2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2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2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2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25">
      <c r="A13371" s="3">
        <v>13371</v>
      </c>
      <c r="B13371" s="3" t="s">
        <v>6025</v>
      </c>
      <c r="C13371" s="3" t="s">
        <v>39</v>
      </c>
      <c r="D13371" s="3">
        <v>2008</v>
      </c>
      <c r="E13371" s="3" t="s">
        <v>13</v>
      </c>
      <c r="F13371" s="3" t="s">
        <v>61</v>
      </c>
      <c r="G13371" s="3">
        <v>0.04</v>
      </c>
      <c r="H13371" s="3">
        <v>0</v>
      </c>
      <c r="I13371" s="3">
        <v>0</v>
      </c>
      <c r="J13371" s="3">
        <v>0</v>
      </c>
      <c r="K13371" s="3">
        <v>0.05</v>
      </c>
    </row>
    <row r="13372" spans="1:11" x14ac:dyDescent="0.2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2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2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2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2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2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2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2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2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2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2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2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2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2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2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2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2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2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25">
      <c r="A13390" s="2">
        <v>13390</v>
      </c>
      <c r="B13390" s="2" t="s">
        <v>9634</v>
      </c>
      <c r="C13390" s="2" t="s">
        <v>46</v>
      </c>
      <c r="D13390" s="2">
        <v>2001</v>
      </c>
      <c r="E13390" s="2" t="s">
        <v>43</v>
      </c>
      <c r="F13390" s="2" t="s">
        <v>59</v>
      </c>
      <c r="G13390" s="2">
        <v>0</v>
      </c>
      <c r="H13390" s="2">
        <v>0</v>
      </c>
      <c r="I13390" s="2">
        <v>0.05</v>
      </c>
      <c r="J13390" s="2">
        <v>0</v>
      </c>
      <c r="K13390" s="2">
        <v>0.05</v>
      </c>
    </row>
    <row r="13391" spans="1:11" x14ac:dyDescent="0.25">
      <c r="A13391" s="3">
        <v>13391</v>
      </c>
      <c r="B13391" s="3" t="s">
        <v>8531</v>
      </c>
      <c r="C13391" s="3" t="s">
        <v>39</v>
      </c>
      <c r="D13391" s="3">
        <v>2015</v>
      </c>
      <c r="E13391" s="3" t="s">
        <v>13</v>
      </c>
      <c r="F13391" s="3" t="s">
        <v>92</v>
      </c>
      <c r="G13391" s="3">
        <v>0</v>
      </c>
      <c r="H13391" s="3">
        <v>0.04</v>
      </c>
      <c r="I13391" s="3">
        <v>0</v>
      </c>
      <c r="J13391" s="3">
        <v>0</v>
      </c>
      <c r="K13391" s="3">
        <v>0.05</v>
      </c>
    </row>
    <row r="13392" spans="1:11" x14ac:dyDescent="0.2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2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2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2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2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2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2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2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2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2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2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2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2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2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2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2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2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2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2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2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2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2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25">
      <c r="A13414" s="2">
        <v>13414</v>
      </c>
      <c r="B13414" s="2" t="s">
        <v>8937</v>
      </c>
      <c r="C13414" s="2" t="s">
        <v>39</v>
      </c>
      <c r="D13414" s="2">
        <v>2013</v>
      </c>
      <c r="E13414" s="2" t="s">
        <v>31</v>
      </c>
      <c r="F13414" s="2" t="s">
        <v>61</v>
      </c>
      <c r="G13414" s="2">
        <v>0.04</v>
      </c>
      <c r="H13414" s="2">
        <v>0</v>
      </c>
      <c r="I13414" s="2">
        <v>0</v>
      </c>
      <c r="J13414" s="2">
        <v>0</v>
      </c>
      <c r="K13414" s="2">
        <v>0.05</v>
      </c>
    </row>
    <row r="13415" spans="1:11" x14ac:dyDescent="0.2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2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2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2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2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2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2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2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2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2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2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25">
      <c r="A13426" s="2">
        <v>13426</v>
      </c>
      <c r="B13426" s="2" t="s">
        <v>3695</v>
      </c>
      <c r="C13426" s="2" t="s">
        <v>26</v>
      </c>
      <c r="D13426" s="2">
        <v>2007</v>
      </c>
      <c r="E13426" s="2" t="s">
        <v>43</v>
      </c>
      <c r="F13426" s="2" t="s">
        <v>44</v>
      </c>
      <c r="G13426" s="2">
        <v>0.04</v>
      </c>
      <c r="H13426" s="2">
        <v>0</v>
      </c>
      <c r="I13426" s="2">
        <v>0</v>
      </c>
      <c r="J13426" s="2">
        <v>0</v>
      </c>
      <c r="K13426" s="2">
        <v>0.05</v>
      </c>
    </row>
    <row r="13427" spans="1:11" x14ac:dyDescent="0.25">
      <c r="A13427" s="3">
        <v>13427</v>
      </c>
      <c r="B13427" s="3" t="s">
        <v>9660</v>
      </c>
      <c r="C13427" s="3" t="s">
        <v>26</v>
      </c>
      <c r="D13427" s="3">
        <v>2006</v>
      </c>
      <c r="E13427" s="3" t="s">
        <v>28</v>
      </c>
      <c r="F13427" s="3" t="s">
        <v>14</v>
      </c>
      <c r="G13427" s="3">
        <v>0</v>
      </c>
      <c r="H13427" s="3">
        <v>0</v>
      </c>
      <c r="I13427" s="3">
        <v>0.05</v>
      </c>
      <c r="J13427" s="3">
        <v>0</v>
      </c>
      <c r="K13427" s="3">
        <v>0.05</v>
      </c>
    </row>
    <row r="13428" spans="1:11" x14ac:dyDescent="0.2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2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2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2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2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2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2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2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2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2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2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2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2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2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2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2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2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2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2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2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2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2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2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2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2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2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2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2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2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25">
      <c r="A13457" s="3">
        <v>13457</v>
      </c>
      <c r="B13457" s="3" t="s">
        <v>9675</v>
      </c>
      <c r="C13457" s="3" t="s">
        <v>26</v>
      </c>
      <c r="D13457" s="3">
        <v>2008</v>
      </c>
      <c r="E13457" s="3" t="s">
        <v>33</v>
      </c>
      <c r="F13457" s="3" t="s">
        <v>92</v>
      </c>
      <c r="G13457" s="3">
        <v>0.04</v>
      </c>
      <c r="H13457" s="3">
        <v>0</v>
      </c>
      <c r="I13457" s="3">
        <v>0</v>
      </c>
      <c r="J13457" s="3">
        <v>0</v>
      </c>
      <c r="K13457" s="3">
        <v>0.04</v>
      </c>
    </row>
    <row r="13458" spans="1:11" x14ac:dyDescent="0.2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2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2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2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2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2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2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2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2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2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2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2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2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2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2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2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2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2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2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2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2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2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2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2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2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2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2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2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2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2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2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2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2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2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2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25">
      <c r="A13493" s="3">
        <v>13493</v>
      </c>
      <c r="B13493" s="3" t="s">
        <v>9701</v>
      </c>
      <c r="C13493" s="3" t="s">
        <v>26</v>
      </c>
      <c r="D13493" s="3">
        <v>2008</v>
      </c>
      <c r="E13493" s="3" t="s">
        <v>28</v>
      </c>
      <c r="F13493" s="3" t="s">
        <v>14</v>
      </c>
      <c r="G13493" s="3">
        <v>0</v>
      </c>
      <c r="H13493" s="3">
        <v>0</v>
      </c>
      <c r="I13493" s="3">
        <v>0.04</v>
      </c>
      <c r="J13493" s="3">
        <v>0</v>
      </c>
      <c r="K13493" s="3">
        <v>0.04</v>
      </c>
    </row>
    <row r="13494" spans="1:11" x14ac:dyDescent="0.2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2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2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2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2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2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2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2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2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2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2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2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2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2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2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25">
      <c r="A13509" s="3">
        <v>13509</v>
      </c>
      <c r="B13509" s="3" t="s">
        <v>9715</v>
      </c>
      <c r="C13509" s="3" t="s">
        <v>46</v>
      </c>
      <c r="D13509" s="3">
        <v>2000</v>
      </c>
      <c r="E13509" s="3" t="s">
        <v>24</v>
      </c>
      <c r="F13509" s="3" t="s">
        <v>59</v>
      </c>
      <c r="G13509" s="3">
        <v>0</v>
      </c>
      <c r="H13509" s="3">
        <v>0</v>
      </c>
      <c r="I13509" s="3">
        <v>0.04</v>
      </c>
      <c r="J13509" s="3">
        <v>0</v>
      </c>
      <c r="K13509" s="3">
        <v>0.04</v>
      </c>
    </row>
    <row r="13510" spans="1:11" x14ac:dyDescent="0.2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2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2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2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2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2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2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2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2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2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2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2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2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2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2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25">
      <c r="A13525" s="3">
        <v>13525</v>
      </c>
      <c r="B13525" s="3" t="s">
        <v>9730</v>
      </c>
      <c r="C13525" s="3" t="s">
        <v>12</v>
      </c>
      <c r="D13525" s="3">
        <v>2009</v>
      </c>
      <c r="E13525" s="3" t="s">
        <v>28</v>
      </c>
      <c r="F13525" s="3" t="s">
        <v>14</v>
      </c>
      <c r="G13525" s="3">
        <v>0</v>
      </c>
      <c r="H13525" s="3">
        <v>0</v>
      </c>
      <c r="I13525" s="3">
        <v>0.04</v>
      </c>
      <c r="J13525" s="3">
        <v>0</v>
      </c>
      <c r="K13525" s="3">
        <v>0.04</v>
      </c>
    </row>
    <row r="13526" spans="1:11" x14ac:dyDescent="0.2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2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2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2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2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2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2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25">
      <c r="A13533" s="3">
        <v>13533</v>
      </c>
      <c r="B13533" s="3" t="s">
        <v>352</v>
      </c>
      <c r="C13533" s="3" t="s">
        <v>42</v>
      </c>
      <c r="D13533" s="3">
        <v>2006</v>
      </c>
      <c r="E13533" s="3" t="s">
        <v>43</v>
      </c>
      <c r="F13533" s="3" t="s">
        <v>176</v>
      </c>
      <c r="G13533" s="3">
        <v>0</v>
      </c>
      <c r="H13533" s="3">
        <v>0</v>
      </c>
      <c r="I13533" s="3">
        <v>0.04</v>
      </c>
      <c r="J13533" s="3">
        <v>0</v>
      </c>
      <c r="K13533" s="3">
        <v>0.04</v>
      </c>
    </row>
    <row r="13534" spans="1:11" x14ac:dyDescent="0.2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2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2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2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2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2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2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2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2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2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2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2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2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25">
      <c r="A13547" s="3">
        <v>13547</v>
      </c>
      <c r="B13547" s="3" t="s">
        <v>9745</v>
      </c>
      <c r="C13547" s="3" t="s">
        <v>48</v>
      </c>
      <c r="D13547" s="3">
        <v>1995</v>
      </c>
      <c r="E13547" s="3" t="s">
        <v>2</v>
      </c>
      <c r="F13547" s="3" t="s">
        <v>969</v>
      </c>
      <c r="G13547" s="3">
        <v>0</v>
      </c>
      <c r="H13547" s="3">
        <v>0</v>
      </c>
      <c r="I13547" s="3">
        <v>0.04</v>
      </c>
      <c r="J13547" s="3">
        <v>0</v>
      </c>
      <c r="K13547" s="3">
        <v>0.04</v>
      </c>
    </row>
    <row r="13548" spans="1:11" x14ac:dyDescent="0.2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2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2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2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2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2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2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2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2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25">
      <c r="A13557" s="3">
        <v>13557</v>
      </c>
      <c r="B13557" s="3" t="s">
        <v>9753</v>
      </c>
      <c r="C13557" s="3" t="s">
        <v>39</v>
      </c>
      <c r="D13557" s="3">
        <v>2006</v>
      </c>
      <c r="E13557" s="3" t="s">
        <v>72</v>
      </c>
      <c r="F13557" s="3" t="s">
        <v>92</v>
      </c>
      <c r="G13557" s="3">
        <v>0.04</v>
      </c>
      <c r="H13557" s="3">
        <v>0</v>
      </c>
      <c r="I13557" s="3">
        <v>0</v>
      </c>
      <c r="J13557" s="3">
        <v>0</v>
      </c>
      <c r="K13557" s="3">
        <v>0.04</v>
      </c>
    </row>
    <row r="13558" spans="1:11" x14ac:dyDescent="0.2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2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2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2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2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2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2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2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2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25">
      <c r="A13567" s="3">
        <v>13567</v>
      </c>
      <c r="B13567" s="3" t="s">
        <v>9760</v>
      </c>
      <c r="C13567" s="3" t="s">
        <v>42</v>
      </c>
      <c r="D13567" s="3">
        <v>2012</v>
      </c>
      <c r="E13567" s="3" t="s">
        <v>2</v>
      </c>
      <c r="F13567" s="3" t="s">
        <v>971</v>
      </c>
      <c r="G13567" s="3">
        <v>0</v>
      </c>
      <c r="H13567" s="3">
        <v>0</v>
      </c>
      <c r="I13567" s="3">
        <v>0.04</v>
      </c>
      <c r="J13567" s="3">
        <v>0</v>
      </c>
      <c r="K13567" s="3">
        <v>0.04</v>
      </c>
    </row>
    <row r="13568" spans="1:11" x14ac:dyDescent="0.2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2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2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2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2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2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2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2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2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2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2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2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2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2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2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2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2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2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2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25">
      <c r="A13587" s="3">
        <v>13587</v>
      </c>
      <c r="B13587" s="3" t="s">
        <v>8845</v>
      </c>
      <c r="C13587" s="3" t="s">
        <v>12</v>
      </c>
      <c r="D13587" s="3">
        <v>2011</v>
      </c>
      <c r="E13587" s="3" t="s">
        <v>2</v>
      </c>
      <c r="F13587" s="3" t="s">
        <v>878</v>
      </c>
      <c r="G13587" s="3">
        <v>0</v>
      </c>
      <c r="H13587" s="3">
        <v>0.04</v>
      </c>
      <c r="I13587" s="3">
        <v>0</v>
      </c>
      <c r="J13587" s="3">
        <v>0</v>
      </c>
      <c r="K13587" s="3">
        <v>0.04</v>
      </c>
    </row>
    <row r="13588" spans="1:11" x14ac:dyDescent="0.2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2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2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2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2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2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2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2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2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2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2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2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2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2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2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2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2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2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2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2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2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2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2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2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2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2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2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2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2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2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2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25">
      <c r="A13619" s="3">
        <v>13619</v>
      </c>
      <c r="B13619" s="3" t="s">
        <v>9800</v>
      </c>
      <c r="C13619" s="3" t="s">
        <v>65</v>
      </c>
      <c r="D13619" s="3">
        <v>2011</v>
      </c>
      <c r="E13619" s="3" t="s">
        <v>28</v>
      </c>
      <c r="F13619" s="3" t="s">
        <v>14</v>
      </c>
      <c r="G13619" s="3">
        <v>0</v>
      </c>
      <c r="H13619" s="3">
        <v>0</v>
      </c>
      <c r="I13619" s="3">
        <v>0.04</v>
      </c>
      <c r="J13619" s="3">
        <v>0</v>
      </c>
      <c r="K13619" s="3">
        <v>0.04</v>
      </c>
    </row>
    <row r="13620" spans="1:11" x14ac:dyDescent="0.2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2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2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2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2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2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2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2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2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2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2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2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2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2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2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2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2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2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2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2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2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2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25">
      <c r="A13642" s="2">
        <v>13642</v>
      </c>
      <c r="B13642" s="2" t="s">
        <v>9815</v>
      </c>
      <c r="C13642" s="2" t="s">
        <v>26</v>
      </c>
      <c r="D13642" s="2">
        <v>2006</v>
      </c>
      <c r="E13642" s="2" t="s">
        <v>28</v>
      </c>
      <c r="F13642" s="2" t="s">
        <v>14</v>
      </c>
      <c r="G13642" s="2">
        <v>0</v>
      </c>
      <c r="H13642" s="2">
        <v>0</v>
      </c>
      <c r="I13642" s="2">
        <v>0.04</v>
      </c>
      <c r="J13642" s="2">
        <v>0</v>
      </c>
      <c r="K13642" s="2">
        <v>0.04</v>
      </c>
    </row>
    <row r="13643" spans="1:11" x14ac:dyDescent="0.2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2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2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2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2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2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2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2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2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2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2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2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25">
      <c r="A13655" s="3">
        <v>13655</v>
      </c>
      <c r="B13655" s="3" t="s">
        <v>9822</v>
      </c>
      <c r="C13655" s="3" t="s">
        <v>65</v>
      </c>
      <c r="D13655" s="3">
        <v>2015</v>
      </c>
      <c r="E13655" s="3" t="s">
        <v>43</v>
      </c>
      <c r="F13655" s="3" t="s">
        <v>92</v>
      </c>
      <c r="G13655" s="3">
        <v>0.03</v>
      </c>
      <c r="H13655" s="3">
        <v>0</v>
      </c>
      <c r="I13655" s="3">
        <v>0</v>
      </c>
      <c r="J13655" s="3">
        <v>0</v>
      </c>
      <c r="K13655" s="3">
        <v>0.04</v>
      </c>
    </row>
    <row r="13656" spans="1:11" x14ac:dyDescent="0.2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2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2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2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2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2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2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2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2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2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2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2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2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2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2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2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2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2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2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2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2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2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2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2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2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2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2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2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2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25">
      <c r="A13685" s="3">
        <v>13685</v>
      </c>
      <c r="B13685" s="3" t="s">
        <v>9844</v>
      </c>
      <c r="C13685" s="3" t="s">
        <v>65</v>
      </c>
      <c r="D13685" s="3">
        <v>2012</v>
      </c>
      <c r="E13685" s="3" t="s">
        <v>28</v>
      </c>
      <c r="F13685" s="3" t="s">
        <v>92</v>
      </c>
      <c r="G13685" s="3">
        <v>0.04</v>
      </c>
      <c r="H13685" s="3">
        <v>0</v>
      </c>
      <c r="I13685" s="3">
        <v>0</v>
      </c>
      <c r="J13685" s="3">
        <v>0</v>
      </c>
      <c r="K13685" s="3">
        <v>0.04</v>
      </c>
    </row>
    <row r="13686" spans="1:11" x14ac:dyDescent="0.2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2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2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2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2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2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2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2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2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2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2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2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2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2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2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2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2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2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2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2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2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2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2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2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2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2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2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2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2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2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2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2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2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2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2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2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2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2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2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2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2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2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2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2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2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2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2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25">
      <c r="A13733" s="3">
        <v>13733</v>
      </c>
      <c r="B13733" s="3" t="s">
        <v>9881</v>
      </c>
      <c r="C13733" s="3" t="s">
        <v>39</v>
      </c>
      <c r="D13733" s="3">
        <v>2012</v>
      </c>
      <c r="E13733" s="3" t="s">
        <v>13</v>
      </c>
      <c r="F13733" s="3" t="s">
        <v>44</v>
      </c>
      <c r="G13733" s="3">
        <v>0.04</v>
      </c>
      <c r="H13733" s="3">
        <v>0</v>
      </c>
      <c r="I13733" s="3">
        <v>0</v>
      </c>
      <c r="J13733" s="3">
        <v>0</v>
      </c>
      <c r="K13733" s="3">
        <v>0.04</v>
      </c>
    </row>
    <row r="13734" spans="1:11" x14ac:dyDescent="0.2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2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2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2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2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2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2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2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2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2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2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2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2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2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2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2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2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2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2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2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2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2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2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25">
      <c r="A13758" s="2">
        <v>13758</v>
      </c>
      <c r="B13758" s="2" t="s">
        <v>7566</v>
      </c>
      <c r="C13758" s="2" t="s">
        <v>26</v>
      </c>
      <c r="D13758" s="2">
        <v>2010</v>
      </c>
      <c r="E13758" s="2" t="s">
        <v>28</v>
      </c>
      <c r="F13758" s="2" t="s">
        <v>92</v>
      </c>
      <c r="G13758" s="2">
        <v>0.04</v>
      </c>
      <c r="H13758" s="2">
        <v>0</v>
      </c>
      <c r="I13758" s="2">
        <v>0</v>
      </c>
      <c r="J13758" s="2">
        <v>0</v>
      </c>
      <c r="K13758" s="2">
        <v>0.04</v>
      </c>
    </row>
    <row r="13759" spans="1:11" x14ac:dyDescent="0.2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2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2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2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2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2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2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2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2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2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2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2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2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2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2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2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2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25">
      <c r="A13776" s="2">
        <v>13776</v>
      </c>
      <c r="B13776" s="2" t="s">
        <v>9914</v>
      </c>
      <c r="C13776" s="2" t="s">
        <v>26</v>
      </c>
      <c r="D13776" s="2">
        <v>2009</v>
      </c>
      <c r="E13776" s="2" t="s">
        <v>33</v>
      </c>
      <c r="F13776" s="2" t="s">
        <v>92</v>
      </c>
      <c r="G13776" s="2">
        <v>0.04</v>
      </c>
      <c r="H13776" s="2">
        <v>0</v>
      </c>
      <c r="I13776" s="2">
        <v>0</v>
      </c>
      <c r="J13776" s="2">
        <v>0</v>
      </c>
      <c r="K13776" s="2">
        <v>0.04</v>
      </c>
    </row>
    <row r="13777" spans="1:11" x14ac:dyDescent="0.2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2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2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2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2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2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2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2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2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2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2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2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2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25">
      <c r="A13790" s="2">
        <v>13790</v>
      </c>
      <c r="B13790" s="2" t="s">
        <v>9925</v>
      </c>
      <c r="C13790" s="2" t="s">
        <v>26</v>
      </c>
      <c r="D13790" s="2">
        <v>2007</v>
      </c>
      <c r="E13790" s="2" t="s">
        <v>28</v>
      </c>
      <c r="F13790" s="2" t="s">
        <v>92</v>
      </c>
      <c r="G13790" s="2">
        <v>0</v>
      </c>
      <c r="H13790" s="2">
        <v>0.04</v>
      </c>
      <c r="I13790" s="2">
        <v>0</v>
      </c>
      <c r="J13790" s="2">
        <v>0</v>
      </c>
      <c r="K13790" s="2">
        <v>0.04</v>
      </c>
    </row>
    <row r="13791" spans="1:11" x14ac:dyDescent="0.2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2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2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2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25">
      <c r="A13795" s="3">
        <v>13795</v>
      </c>
      <c r="B13795" s="3" t="s">
        <v>4531</v>
      </c>
      <c r="C13795" s="3" t="s">
        <v>42</v>
      </c>
      <c r="D13795" s="3">
        <v>2007</v>
      </c>
      <c r="E13795" s="3" t="s">
        <v>13</v>
      </c>
      <c r="F13795" s="3" t="s">
        <v>92</v>
      </c>
      <c r="G13795" s="3">
        <v>0.03</v>
      </c>
      <c r="H13795" s="3">
        <v>0</v>
      </c>
      <c r="I13795" s="3">
        <v>0</v>
      </c>
      <c r="J13795" s="3">
        <v>0</v>
      </c>
      <c r="K13795" s="3">
        <v>0.04</v>
      </c>
    </row>
    <row r="13796" spans="1:11" x14ac:dyDescent="0.2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2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25">
      <c r="A13798" s="2">
        <v>13798</v>
      </c>
      <c r="B13798" s="2" t="s">
        <v>9929</v>
      </c>
      <c r="C13798" s="2" t="s">
        <v>55</v>
      </c>
      <c r="D13798" s="2">
        <v>2004</v>
      </c>
      <c r="E13798" s="2" t="s">
        <v>24</v>
      </c>
      <c r="F13798" s="2" t="s">
        <v>14</v>
      </c>
      <c r="G13798" s="2">
        <v>0</v>
      </c>
      <c r="H13798" s="2">
        <v>0</v>
      </c>
      <c r="I13798" s="2">
        <v>0.04</v>
      </c>
      <c r="J13798" s="2">
        <v>0</v>
      </c>
      <c r="K13798" s="2">
        <v>0.04</v>
      </c>
    </row>
    <row r="13799" spans="1:11" x14ac:dyDescent="0.2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2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2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2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2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2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2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2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2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2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2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25">
      <c r="A13810" s="2">
        <v>13810</v>
      </c>
      <c r="B13810" s="2" t="s">
        <v>1547</v>
      </c>
      <c r="C13810" s="2" t="s">
        <v>42</v>
      </c>
      <c r="D13810" s="2">
        <v>2011</v>
      </c>
      <c r="E13810" s="2" t="s">
        <v>43</v>
      </c>
      <c r="F13810" s="2" t="s">
        <v>59</v>
      </c>
      <c r="G13810" s="2">
        <v>0</v>
      </c>
      <c r="H13810" s="2">
        <v>0</v>
      </c>
      <c r="I13810" s="2">
        <v>0.04</v>
      </c>
      <c r="J13810" s="2">
        <v>0</v>
      </c>
      <c r="K13810" s="2">
        <v>0.04</v>
      </c>
    </row>
    <row r="13811" spans="1:11" x14ac:dyDescent="0.2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2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25">
      <c r="A13813" s="3">
        <v>13813</v>
      </c>
      <c r="B13813" s="3" t="s">
        <v>9940</v>
      </c>
      <c r="C13813" s="3" t="s">
        <v>26</v>
      </c>
      <c r="D13813" s="3">
        <v>2007</v>
      </c>
      <c r="E13813" s="3" t="s">
        <v>31</v>
      </c>
      <c r="F13813" s="3" t="s">
        <v>92</v>
      </c>
      <c r="G13813" s="3">
        <v>0.03</v>
      </c>
      <c r="H13813" s="3">
        <v>0</v>
      </c>
      <c r="I13813" s="3">
        <v>0</v>
      </c>
      <c r="J13813" s="3">
        <v>0</v>
      </c>
      <c r="K13813" s="3">
        <v>0.04</v>
      </c>
    </row>
    <row r="13814" spans="1:11" x14ac:dyDescent="0.2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2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2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2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2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2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2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2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2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2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2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2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2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2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2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2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2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2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2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2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2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2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2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2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2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2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2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2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2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2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2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2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2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2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2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2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2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2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2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2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2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2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2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2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2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2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2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2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2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2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2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2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2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2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2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2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2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2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2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2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2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2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2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2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2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2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2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2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2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2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2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2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2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2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2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25">
      <c r="A13889" s="3">
        <v>13889</v>
      </c>
      <c r="B13889" s="3" t="s">
        <v>9995</v>
      </c>
      <c r="C13889" s="3" t="s">
        <v>65</v>
      </c>
      <c r="D13889" s="3">
        <v>2015</v>
      </c>
      <c r="E13889" s="3" t="s">
        <v>43</v>
      </c>
      <c r="F13889" s="3" t="s">
        <v>14</v>
      </c>
      <c r="G13889" s="3">
        <v>0</v>
      </c>
      <c r="H13889" s="3">
        <v>0</v>
      </c>
      <c r="I13889" s="3">
        <v>0.04</v>
      </c>
      <c r="J13889" s="3">
        <v>0</v>
      </c>
      <c r="K13889" s="3">
        <v>0.04</v>
      </c>
    </row>
    <row r="13890" spans="1:11" x14ac:dyDescent="0.2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25">
      <c r="A13891" s="3">
        <v>13891</v>
      </c>
      <c r="B13891" s="3" t="s">
        <v>9996</v>
      </c>
      <c r="C13891" s="3" t="s">
        <v>12</v>
      </c>
      <c r="D13891" s="3">
        <v>2009</v>
      </c>
      <c r="E13891" s="3" t="s">
        <v>28</v>
      </c>
      <c r="F13891" s="3" t="s">
        <v>92</v>
      </c>
      <c r="G13891" s="3">
        <v>0.03</v>
      </c>
      <c r="H13891" s="3">
        <v>0</v>
      </c>
      <c r="I13891" s="3">
        <v>0</v>
      </c>
      <c r="J13891" s="3">
        <v>0</v>
      </c>
      <c r="K13891" s="3">
        <v>0.04</v>
      </c>
    </row>
    <row r="13892" spans="1:11" x14ac:dyDescent="0.2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2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2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2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2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2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2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2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2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2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2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2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2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2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2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2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2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2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2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2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2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2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2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2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2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2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2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2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2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2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2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2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2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2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2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2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2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2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2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2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2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2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2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2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2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2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2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2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2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2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2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2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2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2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2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2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2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2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2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2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2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2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2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2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2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2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2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2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2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2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2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2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2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2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2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2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2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2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2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2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2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2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2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2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2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2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2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2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2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2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2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2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2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2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2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2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2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2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2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2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2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2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2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2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2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2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2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2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2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2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2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2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2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2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2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2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2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2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2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2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2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2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2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2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2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2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2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2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2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2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2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2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2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2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2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2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2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2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2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2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2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2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2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2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2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2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2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2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2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2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2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2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2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2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2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2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2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2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2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2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2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2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2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2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2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2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2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2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2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2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2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2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2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2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2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2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2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2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2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2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2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2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2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2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2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2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2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2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2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2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2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2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2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2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2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2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2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2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2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2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2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2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2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2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2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2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2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2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2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2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2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2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2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25">
      <c r="A14106" s="2">
        <v>14106</v>
      </c>
      <c r="B14106" s="2" t="s">
        <v>9616</v>
      </c>
      <c r="C14106" s="2" t="s">
        <v>42</v>
      </c>
      <c r="D14106" s="2">
        <v>2013</v>
      </c>
      <c r="E14106" s="2" t="s">
        <v>43</v>
      </c>
      <c r="F14106" s="2" t="s">
        <v>61</v>
      </c>
      <c r="G14106" s="2">
        <v>0</v>
      </c>
      <c r="H14106" s="2">
        <v>0.03</v>
      </c>
      <c r="I14106" s="2">
        <v>0</v>
      </c>
      <c r="J14106" s="2">
        <v>0</v>
      </c>
      <c r="K14106" s="2">
        <v>0.03</v>
      </c>
    </row>
    <row r="14107" spans="1:11" x14ac:dyDescent="0.2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2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2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2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2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2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2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2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2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2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2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2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2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2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2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2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2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2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2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2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2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2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2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2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2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2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2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2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2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2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2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2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2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2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2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2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2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2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2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25">
      <c r="A14146" s="2">
        <v>14146</v>
      </c>
      <c r="B14146" s="2" t="s">
        <v>2844</v>
      </c>
      <c r="C14146" s="2" t="s">
        <v>39</v>
      </c>
      <c r="D14146" s="2">
        <v>2006</v>
      </c>
      <c r="E14146" s="2" t="s">
        <v>13</v>
      </c>
      <c r="F14146" s="2" t="s">
        <v>61</v>
      </c>
      <c r="G14146" s="2">
        <v>0.03</v>
      </c>
      <c r="H14146" s="2">
        <v>0</v>
      </c>
      <c r="I14146" s="2">
        <v>0</v>
      </c>
      <c r="J14146" s="2">
        <v>0</v>
      </c>
      <c r="K14146" s="2">
        <v>0.03</v>
      </c>
    </row>
    <row r="14147" spans="1:11" x14ac:dyDescent="0.2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2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2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2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2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25">
      <c r="A14152" s="2">
        <v>14152</v>
      </c>
      <c r="B14152" s="2" t="s">
        <v>8052</v>
      </c>
      <c r="C14152" s="2" t="s">
        <v>65</v>
      </c>
      <c r="D14152" s="2">
        <v>2015</v>
      </c>
      <c r="E14152" s="2" t="s">
        <v>2</v>
      </c>
      <c r="F14152" s="2" t="s">
        <v>61</v>
      </c>
      <c r="G14152" s="2">
        <v>0.03</v>
      </c>
      <c r="H14152" s="2">
        <v>0</v>
      </c>
      <c r="I14152" s="2">
        <v>0</v>
      </c>
      <c r="J14152" s="2">
        <v>0</v>
      </c>
      <c r="K14152" s="2">
        <v>0.03</v>
      </c>
    </row>
    <row r="14153" spans="1:11" x14ac:dyDescent="0.2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2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2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2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2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2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2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2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2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2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2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2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2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2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2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2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2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2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2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2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2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2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2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25">
      <c r="A14176" s="2">
        <v>14176</v>
      </c>
      <c r="B14176" s="2" t="s">
        <v>9925</v>
      </c>
      <c r="C14176" s="2" t="s">
        <v>12</v>
      </c>
      <c r="D14176" s="2">
        <v>2007</v>
      </c>
      <c r="E14176" s="2" t="s">
        <v>28</v>
      </c>
      <c r="F14176" s="2" t="s">
        <v>92</v>
      </c>
      <c r="G14176" s="2">
        <v>0</v>
      </c>
      <c r="H14176" s="2">
        <v>0.03</v>
      </c>
      <c r="I14176" s="2">
        <v>0</v>
      </c>
      <c r="J14176" s="2">
        <v>0</v>
      </c>
      <c r="K14176" s="2">
        <v>0.03</v>
      </c>
    </row>
    <row r="14177" spans="1:11" x14ac:dyDescent="0.2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2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2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2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2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2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2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2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2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2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2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2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2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2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2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2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2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2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2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2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2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2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2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2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2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2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2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2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2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2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2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2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2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2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2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2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2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2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2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2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2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2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2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2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2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2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2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2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2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2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2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2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2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2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2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2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2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2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2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2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2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2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2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2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2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2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2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2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2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2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2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2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2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2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2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2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2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2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2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2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2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2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2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2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2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2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2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2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2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2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2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2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2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2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2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2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2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2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2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2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2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2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2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2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2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2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2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2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2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2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2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2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2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2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2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2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2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2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2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2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2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2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2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2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2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2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2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2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2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2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2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2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2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2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2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2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2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2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2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2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2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2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2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2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2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2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2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2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2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2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2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2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2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2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2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2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2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2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2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2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2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2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2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2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2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2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2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2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2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2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2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2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2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2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2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2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2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2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2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2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2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2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2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2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2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2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2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2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2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2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2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2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2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2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2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2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2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2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2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2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2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2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2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2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2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2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2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2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2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2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2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2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2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2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2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2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2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2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2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2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2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2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2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2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2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2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2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2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2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2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2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2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2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2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2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2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25">
      <c r="A14413" s="3">
        <v>14414</v>
      </c>
      <c r="B14413" s="3" t="s">
        <v>481</v>
      </c>
      <c r="C14413" s="3" t="s">
        <v>118</v>
      </c>
      <c r="D14413" s="3">
        <v>2012</v>
      </c>
      <c r="E14413" s="3" t="s">
        <v>13</v>
      </c>
      <c r="F14413" s="3" t="s">
        <v>44</v>
      </c>
      <c r="G14413" s="3">
        <v>0</v>
      </c>
      <c r="H14413" s="3">
        <v>0.02</v>
      </c>
      <c r="I14413" s="3">
        <v>0</v>
      </c>
      <c r="J14413" s="3">
        <v>0</v>
      </c>
      <c r="K14413" s="3">
        <v>0.03</v>
      </c>
    </row>
    <row r="14414" spans="1:11" x14ac:dyDescent="0.2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2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2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2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2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2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2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2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2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2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2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2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2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2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2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2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2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2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2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2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2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2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2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2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2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2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2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2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2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2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2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2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2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2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2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2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2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2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2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2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2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2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2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2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2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2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2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2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2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2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2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2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2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2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2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2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2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2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2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2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2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2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2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2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2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2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2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2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2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2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2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2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2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2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2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2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2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2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2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2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2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2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2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2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2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2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2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2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2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2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2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2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2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2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2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2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2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2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2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2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2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2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2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2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2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2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2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2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2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2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2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2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2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2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2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2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2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2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2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2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2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2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2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2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2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2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2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2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2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2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2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2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2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2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2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2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2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2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25">
      <c r="A14552" s="2">
        <v>14553</v>
      </c>
      <c r="B14552" s="2" t="s">
        <v>8188</v>
      </c>
      <c r="C14552" s="2" t="s">
        <v>26</v>
      </c>
      <c r="D14552" s="2">
        <v>2009</v>
      </c>
      <c r="E14552" s="2" t="s">
        <v>18</v>
      </c>
      <c r="F14552" s="2" t="s">
        <v>61</v>
      </c>
      <c r="G14552" s="2">
        <v>0.03</v>
      </c>
      <c r="H14552" s="2">
        <v>0</v>
      </c>
      <c r="I14552" s="2">
        <v>0</v>
      </c>
      <c r="J14552" s="2">
        <v>0</v>
      </c>
      <c r="K14552" s="2">
        <v>0.03</v>
      </c>
    </row>
    <row r="14553" spans="1:11" x14ac:dyDescent="0.2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2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2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2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2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2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2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2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2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2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2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2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2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2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2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2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2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2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2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25">
      <c r="A14572" s="2">
        <v>14573</v>
      </c>
      <c r="B14572" s="2" t="s">
        <v>8429</v>
      </c>
      <c r="C14572" s="2" t="s">
        <v>26</v>
      </c>
      <c r="D14572" s="2">
        <v>2008</v>
      </c>
      <c r="E14572" s="2" t="s">
        <v>43</v>
      </c>
      <c r="F14572" s="2" t="s">
        <v>61</v>
      </c>
      <c r="G14572" s="2">
        <v>0.02</v>
      </c>
      <c r="H14572" s="2">
        <v>0</v>
      </c>
      <c r="I14572" s="2">
        <v>0</v>
      </c>
      <c r="J14572" s="2">
        <v>0</v>
      </c>
      <c r="K14572" s="2">
        <v>0.03</v>
      </c>
    </row>
    <row r="14573" spans="1:11" x14ac:dyDescent="0.2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2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2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2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2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2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2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2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2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2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2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2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2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2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2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2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2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2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2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2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2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2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2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2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2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2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2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2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2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2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2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2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2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2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2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2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2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2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2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2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2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2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2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2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2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2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2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2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2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2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2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2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2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2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2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2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2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2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2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2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2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2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2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2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2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2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2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2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2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2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2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2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2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2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2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2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2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2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2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2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2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2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2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2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2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2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2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2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2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2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2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2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2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2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2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2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2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2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2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2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2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2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2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2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2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2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2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2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2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2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2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2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2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2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2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2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2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2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2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2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2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2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2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2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2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2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2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2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2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2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2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2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2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2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2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2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2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2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2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2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2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2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2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2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2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2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2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2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2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2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2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2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2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2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2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2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2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2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2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2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2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2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2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2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2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2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2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2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2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2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2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2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2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2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2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2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25">
      <c r="A14749" s="3">
        <v>14750</v>
      </c>
      <c r="B14749" s="3" t="s">
        <v>715</v>
      </c>
      <c r="C14749" s="3" t="s">
        <v>65</v>
      </c>
      <c r="D14749" s="3">
        <v>2011</v>
      </c>
      <c r="E14749" s="3" t="s">
        <v>43</v>
      </c>
      <c r="F14749" s="3" t="s">
        <v>184</v>
      </c>
      <c r="G14749" s="3">
        <v>0.02</v>
      </c>
      <c r="H14749" s="3">
        <v>0</v>
      </c>
      <c r="I14749" s="3">
        <v>0</v>
      </c>
      <c r="J14749" s="3">
        <v>0</v>
      </c>
      <c r="K14749" s="3">
        <v>0.03</v>
      </c>
    </row>
    <row r="14750" spans="1:11" x14ac:dyDescent="0.2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2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2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2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2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2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2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2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2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2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2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2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2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2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2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2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2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2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2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2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2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2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2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2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2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2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2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2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2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2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2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2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2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2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2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2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2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2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2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25">
      <c r="A14789" s="3">
        <v>14790</v>
      </c>
      <c r="B14789" s="3" t="s">
        <v>10719</v>
      </c>
      <c r="C14789" s="3" t="s">
        <v>86</v>
      </c>
      <c r="D14789" s="3">
        <v>1995</v>
      </c>
      <c r="E14789" s="3" t="s">
        <v>2</v>
      </c>
      <c r="F14789" s="3" t="s">
        <v>59</v>
      </c>
      <c r="G14789" s="3">
        <v>0</v>
      </c>
      <c r="H14789" s="3">
        <v>0</v>
      </c>
      <c r="I14789" s="3">
        <v>0.02</v>
      </c>
      <c r="J14789" s="3">
        <v>0</v>
      </c>
      <c r="K14789" s="3">
        <v>0.03</v>
      </c>
    </row>
    <row r="14790" spans="1:11" x14ac:dyDescent="0.2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2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2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2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2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2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2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2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2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2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2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2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2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2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2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2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2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2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2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2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2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2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2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2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2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2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2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2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2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2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2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2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2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2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2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2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2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2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2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2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2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2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2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2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2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2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2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2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2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2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2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2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2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2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2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2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2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2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2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2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2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2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2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2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2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2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2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2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2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2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2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2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2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2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25">
      <c r="A14864" s="2">
        <v>14865</v>
      </c>
      <c r="B14864" s="2" t="s">
        <v>712</v>
      </c>
      <c r="C14864" s="2" t="s">
        <v>12</v>
      </c>
      <c r="D14864" s="2">
        <v>2008</v>
      </c>
      <c r="E14864" s="2" t="s">
        <v>13</v>
      </c>
      <c r="F14864" s="2" t="s">
        <v>296</v>
      </c>
      <c r="G14864" s="2">
        <v>0</v>
      </c>
      <c r="H14864" s="2">
        <v>0</v>
      </c>
      <c r="I14864" s="2">
        <v>0.03</v>
      </c>
      <c r="J14864" s="2">
        <v>0</v>
      </c>
      <c r="K14864" s="2">
        <v>0.03</v>
      </c>
    </row>
    <row r="14865" spans="1:11" x14ac:dyDescent="0.2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2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2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2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2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2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2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2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2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2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2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2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2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2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2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2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2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2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2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2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2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2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2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2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2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2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2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2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2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2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2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2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2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2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2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2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2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2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2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2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2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2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2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2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2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2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2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2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2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2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2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2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2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2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2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2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2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2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2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2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2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2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2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2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2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2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2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2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2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2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2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2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2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2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2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2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2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2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2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2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2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2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2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2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2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2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2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2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2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2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2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2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2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2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2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2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2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2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2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2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2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2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2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2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2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2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2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2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2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2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2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25">
      <c r="A14976" s="2">
        <v>14977</v>
      </c>
      <c r="B14976" s="2" t="s">
        <v>7835</v>
      </c>
      <c r="C14976" s="2" t="s">
        <v>42</v>
      </c>
      <c r="D14976" s="2">
        <v>2014</v>
      </c>
      <c r="E14976" s="2" t="s">
        <v>43</v>
      </c>
      <c r="F14976" s="2" t="s">
        <v>61</v>
      </c>
      <c r="G14976" s="2">
        <v>0.02</v>
      </c>
      <c r="H14976" s="2">
        <v>0</v>
      </c>
      <c r="I14976" s="2">
        <v>0</v>
      </c>
      <c r="J14976" s="2">
        <v>0</v>
      </c>
      <c r="K14976" s="2">
        <v>0.02</v>
      </c>
    </row>
    <row r="14977" spans="1:11" x14ac:dyDescent="0.2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2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2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2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2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2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2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2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2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2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2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2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2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2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2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2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2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2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2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2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2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2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2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2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2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2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2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2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2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25">
      <c r="A15006" s="2">
        <v>15007</v>
      </c>
      <c r="B15006" s="2" t="s">
        <v>632</v>
      </c>
      <c r="C15006" s="2" t="s">
        <v>118</v>
      </c>
      <c r="D15006" s="2">
        <v>2008</v>
      </c>
      <c r="E15006" s="2" t="s">
        <v>31</v>
      </c>
      <c r="F15006" s="2" t="s">
        <v>92</v>
      </c>
      <c r="G15006" s="2">
        <v>0</v>
      </c>
      <c r="H15006" s="2">
        <v>0.02</v>
      </c>
      <c r="I15006" s="2">
        <v>0</v>
      </c>
      <c r="J15006" s="2">
        <v>0</v>
      </c>
      <c r="K15006" s="2">
        <v>0.02</v>
      </c>
    </row>
    <row r="15007" spans="1:11" x14ac:dyDescent="0.2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2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2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2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2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2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2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2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2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2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2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2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2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2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2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2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2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2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2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2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2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2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2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2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2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2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2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25">
      <c r="A15034" s="2">
        <v>15035</v>
      </c>
      <c r="B15034" s="2" t="s">
        <v>472</v>
      </c>
      <c r="C15034" s="2" t="s">
        <v>118</v>
      </c>
      <c r="D15034" s="2">
        <v>2008</v>
      </c>
      <c r="E15034" s="2" t="s">
        <v>43</v>
      </c>
      <c r="F15034" s="2" t="s">
        <v>61</v>
      </c>
      <c r="G15034" s="2">
        <v>0</v>
      </c>
      <c r="H15034" s="2">
        <v>0.02</v>
      </c>
      <c r="I15034" s="2">
        <v>0</v>
      </c>
      <c r="J15034" s="2">
        <v>0</v>
      </c>
      <c r="K15034" s="2">
        <v>0.02</v>
      </c>
    </row>
    <row r="15035" spans="1:11" x14ac:dyDescent="0.2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2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2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2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2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2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2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2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2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2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2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2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2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2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2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2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2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2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2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2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2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2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2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2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2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2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2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2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2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2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2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2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2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2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2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2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2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2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2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2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2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2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2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2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2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2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2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2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2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2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2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2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2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2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2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2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2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2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2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2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2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2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2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2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2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2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2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2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2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2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2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2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2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2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2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2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2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2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2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2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2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2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2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2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2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2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2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2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2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2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2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2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2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2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2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2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2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2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2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2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2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2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2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2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2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2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25">
      <c r="A15141" s="3">
        <v>15142</v>
      </c>
      <c r="B15141" s="3" t="s">
        <v>426</v>
      </c>
      <c r="C15141" s="3" t="s">
        <v>118</v>
      </c>
      <c r="D15141" s="3">
        <v>2001</v>
      </c>
      <c r="E15141" s="3" t="s">
        <v>31</v>
      </c>
      <c r="F15141" s="3" t="s">
        <v>44</v>
      </c>
      <c r="G15141" s="3">
        <v>0</v>
      </c>
      <c r="H15141" s="3">
        <v>0.02</v>
      </c>
      <c r="I15141" s="3">
        <v>0</v>
      </c>
      <c r="J15141" s="3">
        <v>0</v>
      </c>
      <c r="K15141" s="3">
        <v>0.02</v>
      </c>
    </row>
    <row r="15142" spans="1:11" x14ac:dyDescent="0.2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2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2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2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2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2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2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2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2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2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2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2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2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2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2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2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2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2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2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2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2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2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2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2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2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2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2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2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2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2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2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2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2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2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2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2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2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2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2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2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2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2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2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2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2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2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2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2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2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2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2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2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2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2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2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2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2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2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2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2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2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2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2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2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2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2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2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2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2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2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2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2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2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2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2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2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2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2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2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2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2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2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2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2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2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2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2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2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2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2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2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2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2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2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2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2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2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2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2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2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2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2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2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2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2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2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2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2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2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2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2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2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2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2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2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2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2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2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2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2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2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2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2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2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2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2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2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2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2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2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2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2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2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2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2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2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2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2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2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2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2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2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2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2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2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2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2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2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2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2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2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2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2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2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2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2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2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2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2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2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2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2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25">
      <c r="A15304" s="2">
        <v>15305</v>
      </c>
      <c r="B15304" s="2" t="s">
        <v>1922</v>
      </c>
      <c r="C15304" s="2" t="s">
        <v>118</v>
      </c>
      <c r="D15304" s="2">
        <v>2007</v>
      </c>
      <c r="E15304" s="2" t="s">
        <v>2</v>
      </c>
      <c r="F15304" s="2" t="s">
        <v>61</v>
      </c>
      <c r="G15304" s="2">
        <v>0.02</v>
      </c>
      <c r="H15304" s="2">
        <v>0</v>
      </c>
      <c r="I15304" s="2">
        <v>0</v>
      </c>
      <c r="J15304" s="2">
        <v>0</v>
      </c>
      <c r="K15304" s="2">
        <v>0.02</v>
      </c>
    </row>
    <row r="15305" spans="1:11" x14ac:dyDescent="0.2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2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2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2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2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2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2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2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2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2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2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2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2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2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2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2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2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2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2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2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2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2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2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2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2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2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2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2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2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2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2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2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2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2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2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25">
      <c r="A15340" s="2">
        <v>15341</v>
      </c>
      <c r="B15340" s="2" t="s">
        <v>761</v>
      </c>
      <c r="C15340" s="2" t="s">
        <v>67</v>
      </c>
      <c r="D15340" s="2">
        <v>2016</v>
      </c>
      <c r="E15340" s="2" t="s">
        <v>43</v>
      </c>
      <c r="F15340" s="2" t="s">
        <v>176</v>
      </c>
      <c r="G15340" s="2">
        <v>0.01</v>
      </c>
      <c r="H15340" s="2">
        <v>0</v>
      </c>
      <c r="I15340" s="2">
        <v>0</v>
      </c>
      <c r="J15340" s="2">
        <v>0</v>
      </c>
      <c r="K15340" s="2">
        <v>0.02</v>
      </c>
    </row>
    <row r="15341" spans="1:11" x14ac:dyDescent="0.2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2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2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2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2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2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2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2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2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2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2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2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2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2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2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2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2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2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2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2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2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2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2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2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2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2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2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2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2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2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2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2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2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2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2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2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2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2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2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2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2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2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2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2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2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2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2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2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2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2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2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2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2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2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2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2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2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2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2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2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2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2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2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2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2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2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2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2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2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2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2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2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2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2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2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2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2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2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2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2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2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2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2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2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2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2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2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2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2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2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2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2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2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2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2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2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2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2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2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2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2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2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2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2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2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2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2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2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2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2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2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2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2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2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2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2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2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2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2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2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2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2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2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2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2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2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2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2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2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2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2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2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2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2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2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2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2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2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2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2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2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2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2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2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2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2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2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2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2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2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2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2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2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2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2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2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2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2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2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2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2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2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2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2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2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2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2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2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2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2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2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2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2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2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2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2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2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2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2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2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2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2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2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2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2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2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2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2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2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2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25">
      <c r="A15531" s="3">
        <v>15532</v>
      </c>
      <c r="B15531" s="3" t="s">
        <v>7011</v>
      </c>
      <c r="C15531" s="3" t="s">
        <v>39</v>
      </c>
      <c r="D15531" s="3">
        <v>2012</v>
      </c>
      <c r="E15531" s="3" t="s">
        <v>43</v>
      </c>
      <c r="F15531" s="3" t="s">
        <v>92</v>
      </c>
      <c r="G15531" s="3">
        <v>0.02</v>
      </c>
      <c r="H15531" s="3">
        <v>0</v>
      </c>
      <c r="I15531" s="3">
        <v>0</v>
      </c>
      <c r="J15531" s="3">
        <v>0</v>
      </c>
      <c r="K15531" s="3">
        <v>0.02</v>
      </c>
    </row>
    <row r="15532" spans="1:11" x14ac:dyDescent="0.2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2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2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2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2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2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2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2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2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2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2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2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2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2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2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2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2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2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2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2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2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2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2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2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2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2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2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2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2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2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2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2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2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2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2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2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2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2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2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2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2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2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2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2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2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2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2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2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2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2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2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2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2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2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2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2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2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2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2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2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2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2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2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2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2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2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2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2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2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2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2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2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2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2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2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2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2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2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2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2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2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2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2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2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2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2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2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2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2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2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2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2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2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2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2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2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2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2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2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2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2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2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2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2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2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2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2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2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2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2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2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2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2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2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2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2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2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2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2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2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2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2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2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2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2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2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2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2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2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2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2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2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2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2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2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2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2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2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2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2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2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2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2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2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2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2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2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2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2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2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2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2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2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2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2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2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2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2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2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2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2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2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2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2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2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2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2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2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2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2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2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2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2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2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2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2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2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2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2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2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2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2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2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2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2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2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2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2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2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2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2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2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2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2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2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2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2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2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2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2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2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2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2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2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2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2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2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2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2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2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2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2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2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2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2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25">
      <c r="A15747" s="3">
        <v>15748</v>
      </c>
      <c r="B15747" s="3" t="s">
        <v>560</v>
      </c>
      <c r="C15747" s="3" t="s">
        <v>118</v>
      </c>
      <c r="D15747" s="3">
        <v>2006</v>
      </c>
      <c r="E15747" s="3" t="s">
        <v>43</v>
      </c>
      <c r="F15747" s="3" t="s">
        <v>61</v>
      </c>
      <c r="G15747" s="3">
        <v>0</v>
      </c>
      <c r="H15747" s="3">
        <v>0.01</v>
      </c>
      <c r="I15747" s="3">
        <v>0</v>
      </c>
      <c r="J15747" s="3">
        <v>0</v>
      </c>
      <c r="K15747" s="3">
        <v>0.02</v>
      </c>
    </row>
    <row r="15748" spans="1:11" x14ac:dyDescent="0.2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2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2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2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2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2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2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2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2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2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2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2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2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2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2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2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2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2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2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2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2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2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2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2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2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2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2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2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2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2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2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2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2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2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2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25">
      <c r="A15783" s="3">
        <v>15784</v>
      </c>
      <c r="B15783" s="3" t="s">
        <v>182</v>
      </c>
      <c r="C15783" s="3" t="s">
        <v>118</v>
      </c>
      <c r="D15783" s="3">
        <v>2007</v>
      </c>
      <c r="E15783" s="3" t="s">
        <v>31</v>
      </c>
      <c r="F15783" s="3" t="s">
        <v>40</v>
      </c>
      <c r="G15783" s="3">
        <v>0</v>
      </c>
      <c r="H15783" s="3">
        <v>0.01</v>
      </c>
      <c r="I15783" s="3">
        <v>0</v>
      </c>
      <c r="J15783" s="3">
        <v>0</v>
      </c>
      <c r="K15783" s="3">
        <v>0.02</v>
      </c>
    </row>
    <row r="15784" spans="1:11" x14ac:dyDescent="0.2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2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2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2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2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2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2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2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2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2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2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2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2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2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2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2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2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2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2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2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2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2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2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2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2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2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2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2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2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2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2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2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2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2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2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2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2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2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2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2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2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2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2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2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2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2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2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2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2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2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2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2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2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2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2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2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2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2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2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2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2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2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2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2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2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2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2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2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2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2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2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2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2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2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2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2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2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25">
      <c r="A15861" s="3">
        <v>15862</v>
      </c>
      <c r="B15861" s="3" t="s">
        <v>6084</v>
      </c>
      <c r="C15861" s="3" t="s">
        <v>12</v>
      </c>
      <c r="D15861" s="3">
        <v>2012</v>
      </c>
      <c r="E15861" s="3" t="s">
        <v>43</v>
      </c>
      <c r="F15861" s="3" t="s">
        <v>61</v>
      </c>
      <c r="G15861" s="3">
        <v>0</v>
      </c>
      <c r="H15861" s="3">
        <v>0.01</v>
      </c>
      <c r="I15861" s="3">
        <v>0</v>
      </c>
      <c r="J15861" s="3">
        <v>0</v>
      </c>
      <c r="K15861" s="3">
        <v>0.02</v>
      </c>
    </row>
    <row r="15862" spans="1:11" x14ac:dyDescent="0.2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2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2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2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2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2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2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2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2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2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2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2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2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2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2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2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2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2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2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2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2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2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2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2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2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2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2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2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2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2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2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2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2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2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2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2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2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2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2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2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2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2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2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2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2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2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2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2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2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2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2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2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2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2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2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2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2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2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2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25">
      <c r="A15921" s="3">
        <v>15922</v>
      </c>
      <c r="B15921" s="3" t="s">
        <v>11604</v>
      </c>
      <c r="C15921" s="3" t="s">
        <v>55</v>
      </c>
      <c r="D15921" s="3">
        <v>2005</v>
      </c>
      <c r="E15921" s="3" t="s">
        <v>2</v>
      </c>
      <c r="F15921" s="3" t="s">
        <v>92</v>
      </c>
      <c r="G15921" s="3">
        <v>0.01</v>
      </c>
      <c r="H15921" s="3">
        <v>0</v>
      </c>
      <c r="I15921" s="3">
        <v>0</v>
      </c>
      <c r="J15921" s="3">
        <v>0</v>
      </c>
      <c r="K15921" s="3">
        <v>0.02</v>
      </c>
    </row>
    <row r="15922" spans="1:11" x14ac:dyDescent="0.2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2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2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2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2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2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2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2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2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2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2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2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2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2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2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2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2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2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2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2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2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2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2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2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2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2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2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2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2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2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2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2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2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2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2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2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2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2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2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2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2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2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2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2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2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2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2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2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2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2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2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2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2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2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2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2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2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2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2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2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2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2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2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2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2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2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2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2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2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2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2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25">
      <c r="A15993" s="3">
        <v>15994</v>
      </c>
      <c r="B15993" s="3" t="s">
        <v>1288</v>
      </c>
      <c r="C15993" s="3" t="s">
        <v>12</v>
      </c>
      <c r="D15993" s="3">
        <v>2008</v>
      </c>
      <c r="E15993" s="3" t="s">
        <v>2</v>
      </c>
      <c r="F15993" s="3" t="s">
        <v>14</v>
      </c>
      <c r="G15993" s="3">
        <v>0</v>
      </c>
      <c r="H15993" s="3">
        <v>0.01</v>
      </c>
      <c r="I15993" s="3">
        <v>0</v>
      </c>
      <c r="J15993" s="3">
        <v>0</v>
      </c>
      <c r="K15993" s="3">
        <v>0.01</v>
      </c>
    </row>
    <row r="15994" spans="1:11" x14ac:dyDescent="0.2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2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2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2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2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2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2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2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2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2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2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2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2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2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2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2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2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2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2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2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2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2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2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2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2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2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2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2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2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2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2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2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2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2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2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2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2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2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2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2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2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25">
      <c r="A16035" s="3">
        <v>16036</v>
      </c>
      <c r="B16035" s="3" t="s">
        <v>3451</v>
      </c>
      <c r="C16035" s="3" t="s">
        <v>46</v>
      </c>
      <c r="D16035" s="3">
        <v>2008</v>
      </c>
      <c r="E16035" s="3" t="s">
        <v>2</v>
      </c>
      <c r="F16035" s="3" t="s">
        <v>121</v>
      </c>
      <c r="G16035" s="3">
        <v>0</v>
      </c>
      <c r="H16035" s="3">
        <v>0</v>
      </c>
      <c r="I16035" s="3">
        <v>0.01</v>
      </c>
      <c r="J16035" s="3">
        <v>0</v>
      </c>
      <c r="K16035" s="3">
        <v>0.01</v>
      </c>
    </row>
    <row r="16036" spans="1:11" x14ac:dyDescent="0.2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2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2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2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2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2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2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2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2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2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2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2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2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2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2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2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2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2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2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25">
      <c r="A16055" s="3">
        <v>16056</v>
      </c>
      <c r="B16055" s="3" t="s">
        <v>368</v>
      </c>
      <c r="C16055" s="3" t="s">
        <v>39</v>
      </c>
      <c r="D16055" s="3">
        <v>2008</v>
      </c>
      <c r="E16055" s="3" t="s">
        <v>2</v>
      </c>
      <c r="F16055" s="3" t="s">
        <v>40</v>
      </c>
      <c r="G16055" s="3">
        <v>0</v>
      </c>
      <c r="H16055" s="3">
        <v>0.01</v>
      </c>
      <c r="I16055" s="3">
        <v>0</v>
      </c>
      <c r="J16055" s="3">
        <v>0</v>
      </c>
      <c r="K16055" s="3">
        <v>0.01</v>
      </c>
    </row>
    <row r="16056" spans="1:11" x14ac:dyDescent="0.2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2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2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2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2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2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2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2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2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2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2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2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2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2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2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2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2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25">
      <c r="A16073" s="3">
        <v>16074</v>
      </c>
      <c r="B16073" s="3" t="s">
        <v>5431</v>
      </c>
      <c r="C16073" s="3" t="s">
        <v>55</v>
      </c>
      <c r="D16073" s="3">
        <v>2005</v>
      </c>
      <c r="E16073" s="3" t="s">
        <v>28</v>
      </c>
      <c r="F16073" s="3" t="s">
        <v>44</v>
      </c>
      <c r="G16073" s="3">
        <v>0.01</v>
      </c>
      <c r="H16073" s="3">
        <v>0</v>
      </c>
      <c r="I16073" s="3">
        <v>0</v>
      </c>
      <c r="J16073" s="3">
        <v>0</v>
      </c>
      <c r="K16073" s="3">
        <v>0.01</v>
      </c>
    </row>
    <row r="16074" spans="1:11" x14ac:dyDescent="0.2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2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2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2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2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2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2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2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2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2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2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2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2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2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2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2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2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2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2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2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2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25">
      <c r="A16095" s="3">
        <v>16096</v>
      </c>
      <c r="B16095" s="3" t="s">
        <v>70</v>
      </c>
      <c r="C16095" s="3" t="s">
        <v>118</v>
      </c>
      <c r="D16095" s="3">
        <v>2002</v>
      </c>
      <c r="E16095" s="3" t="s">
        <v>43</v>
      </c>
      <c r="F16095" s="3" t="s">
        <v>44</v>
      </c>
      <c r="G16095" s="3">
        <v>0</v>
      </c>
      <c r="H16095" s="3">
        <v>0.01</v>
      </c>
      <c r="I16095" s="3">
        <v>0</v>
      </c>
      <c r="J16095" s="3">
        <v>0</v>
      </c>
      <c r="K16095" s="3">
        <v>0.01</v>
      </c>
    </row>
    <row r="16096" spans="1:11" x14ac:dyDescent="0.2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2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2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2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2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2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2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2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2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2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2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2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2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2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2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2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2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2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2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2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2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2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2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2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2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2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2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2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2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2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2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2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2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25">
      <c r="A16129" s="3">
        <v>16130</v>
      </c>
      <c r="B16129" s="3" t="s">
        <v>515</v>
      </c>
      <c r="C16129" s="3" t="s">
        <v>42</v>
      </c>
      <c r="D16129" s="3">
        <v>2012</v>
      </c>
      <c r="E16129" s="3" t="s">
        <v>13</v>
      </c>
      <c r="F16129" s="3" t="s">
        <v>110</v>
      </c>
      <c r="G16129" s="3">
        <v>0</v>
      </c>
      <c r="H16129" s="3">
        <v>0.01</v>
      </c>
      <c r="I16129" s="3">
        <v>0</v>
      </c>
      <c r="J16129" s="3">
        <v>0</v>
      </c>
      <c r="K16129" s="3">
        <v>0.01</v>
      </c>
    </row>
    <row r="16130" spans="1:11" x14ac:dyDescent="0.2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2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2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2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2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2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2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2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2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2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2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2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2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2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2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2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2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2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2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2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2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2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2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2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2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2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2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2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2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2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2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2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2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2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2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2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2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2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2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2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2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2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2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2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2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2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2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2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2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2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2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2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2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2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2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2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2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2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2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2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2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2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2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2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2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2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2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2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2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2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2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2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2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2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2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2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2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2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2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2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2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2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2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2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2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2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2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2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2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2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2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2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2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2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2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2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2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2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2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2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2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2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2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2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2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25">
      <c r="A16235" s="3">
        <v>16236</v>
      </c>
      <c r="B16235" s="3" t="s">
        <v>611</v>
      </c>
      <c r="C16235" s="3" t="s">
        <v>118</v>
      </c>
      <c r="D16235" s="3">
        <v>2006</v>
      </c>
      <c r="E16235" s="3" t="s">
        <v>22</v>
      </c>
      <c r="F16235" s="3" t="s">
        <v>61</v>
      </c>
      <c r="G16235" s="3">
        <v>0.01</v>
      </c>
      <c r="H16235" s="3">
        <v>0</v>
      </c>
      <c r="I16235" s="3">
        <v>0</v>
      </c>
      <c r="J16235" s="3">
        <v>0</v>
      </c>
      <c r="K16235" s="3">
        <v>0.01</v>
      </c>
    </row>
    <row r="16236" spans="1:11" x14ac:dyDescent="0.2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2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2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2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2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2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2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2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2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2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2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2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2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2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2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2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2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2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2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2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2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2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2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2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2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2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2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2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2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2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2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2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2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2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2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2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2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2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2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2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2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2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2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2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2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2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2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2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2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2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2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2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2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2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2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2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2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2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2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2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2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2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2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2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2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2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2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2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2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2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2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2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2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2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2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2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2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2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2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2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2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2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2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2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2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2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2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2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2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2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2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2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2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2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2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2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2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2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2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2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2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2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2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2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2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2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2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2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2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2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2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2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2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2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2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2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2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2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2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2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2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2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2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2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2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2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2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2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2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2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2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2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2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2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2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2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2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2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2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2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2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2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2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2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2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2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2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2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2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2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2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2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2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2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2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2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2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2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2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2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2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2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2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2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25">
      <c r="A16400" s="2">
        <v>16401</v>
      </c>
      <c r="B16400" s="2" t="s">
        <v>3020</v>
      </c>
      <c r="C16400" s="2" t="s">
        <v>55</v>
      </c>
      <c r="D16400" s="2">
        <v>2007</v>
      </c>
      <c r="E16400" s="2" t="s">
        <v>28</v>
      </c>
      <c r="F16400" s="2" t="s">
        <v>92</v>
      </c>
      <c r="G16400" s="2">
        <v>0.01</v>
      </c>
      <c r="H16400" s="2">
        <v>0</v>
      </c>
      <c r="I16400" s="2">
        <v>0</v>
      </c>
      <c r="J16400" s="2">
        <v>0</v>
      </c>
      <c r="K16400" s="2">
        <v>0.01</v>
      </c>
    </row>
    <row r="16401" spans="1:11" x14ac:dyDescent="0.2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2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2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2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2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2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2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2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2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2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2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2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2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2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2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2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2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2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2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2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2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2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2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2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2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2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2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2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2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2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2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2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2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2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2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2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2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2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2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2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2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2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2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2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2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2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2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2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2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2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2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2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2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2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2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2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2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2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2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2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2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2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25">
      <c r="A16463" s="3">
        <v>16464</v>
      </c>
      <c r="B16463" s="3" t="s">
        <v>3263</v>
      </c>
      <c r="C16463" s="3" t="s">
        <v>55</v>
      </c>
      <c r="D16463" s="3">
        <v>2001</v>
      </c>
      <c r="E16463" s="3" t="s">
        <v>13</v>
      </c>
      <c r="F16463" s="3" t="s">
        <v>92</v>
      </c>
      <c r="G16463" s="3">
        <v>0.01</v>
      </c>
      <c r="H16463" s="3">
        <v>0</v>
      </c>
      <c r="I16463" s="3">
        <v>0</v>
      </c>
      <c r="J16463" s="3">
        <v>0</v>
      </c>
      <c r="K16463" s="3">
        <v>0.01</v>
      </c>
    </row>
    <row r="16464" spans="1:11" x14ac:dyDescent="0.2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2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2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2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2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2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2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2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2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2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2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2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2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2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2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2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2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2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2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2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2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2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2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2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2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2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2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2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2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2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2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2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2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2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2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2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2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2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2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2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2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2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2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2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2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2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2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2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2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2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2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2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2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2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2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25">
      <c r="A16519" s="3">
        <v>16520</v>
      </c>
      <c r="B16519" s="3" t="s">
        <v>305</v>
      </c>
      <c r="C16519" s="3" t="s">
        <v>12</v>
      </c>
      <c r="D16519" s="3">
        <v>2007</v>
      </c>
      <c r="E16519" s="3" t="s">
        <v>43</v>
      </c>
      <c r="F16519" s="3" t="s">
        <v>184</v>
      </c>
      <c r="G16519" s="3">
        <v>0</v>
      </c>
      <c r="H16519" s="3">
        <v>0.01</v>
      </c>
      <c r="I16519" s="3">
        <v>0</v>
      </c>
      <c r="J16519" s="3">
        <v>0</v>
      </c>
      <c r="K16519" s="3">
        <v>0.01</v>
      </c>
    </row>
    <row r="16520" spans="1:11" x14ac:dyDescent="0.2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2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2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2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2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2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2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2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2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2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2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2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2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2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2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2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2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2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2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2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2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2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2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2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2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2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2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2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2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2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2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2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2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2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2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2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2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2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2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2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2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2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2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2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2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25">
      <c r="A16565" s="3">
        <v>16566</v>
      </c>
      <c r="B16565" s="3" t="s">
        <v>616</v>
      </c>
      <c r="C16565" s="3" t="s">
        <v>55</v>
      </c>
      <c r="D16565" s="3">
        <v>2002</v>
      </c>
      <c r="E16565" s="3" t="s">
        <v>72</v>
      </c>
      <c r="F16565" s="3" t="s">
        <v>608</v>
      </c>
      <c r="G16565" s="3">
        <v>0.01</v>
      </c>
      <c r="H16565" s="3">
        <v>0</v>
      </c>
      <c r="I16565" s="3">
        <v>0</v>
      </c>
      <c r="J16565" s="3">
        <v>0</v>
      </c>
      <c r="K16565" s="3">
        <v>0.01</v>
      </c>
    </row>
    <row r="16566" spans="1:11" x14ac:dyDescent="0.2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2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2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2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2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2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2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2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2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2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2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2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2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2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2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2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2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2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2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2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2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2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2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2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2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2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2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2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2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2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2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25">
      <c r="A16597" s="3">
        <v>16598</v>
      </c>
      <c r="B16597" s="3" t="s">
        <v>7018</v>
      </c>
      <c r="C16597" s="3" t="s">
        <v>46</v>
      </c>
      <c r="D16597" s="3">
        <v>2008</v>
      </c>
      <c r="E16597" s="3" t="s">
        <v>18</v>
      </c>
      <c r="F16597" s="3" t="s">
        <v>61</v>
      </c>
      <c r="G16597" s="3">
        <v>0</v>
      </c>
      <c r="H16597" s="3">
        <v>0</v>
      </c>
      <c r="I16597" s="3">
        <v>0</v>
      </c>
      <c r="J16597" s="3">
        <v>0</v>
      </c>
      <c r="K16597" s="3">
        <v>0.01</v>
      </c>
    </row>
    <row r="16598" spans="1:11" x14ac:dyDescent="0.2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2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3.1 Using LOOKUP functions</vt:lpstr>
      <vt:lpstr>3.2 Using FILTER</vt:lpstr>
      <vt:lpstr>3.3 Mock interview questions</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cp:lastModifiedBy>
  <dcterms:created xsi:type="dcterms:W3CDTF">2015-06-05T18:17:20Z</dcterms:created>
  <dcterms:modified xsi:type="dcterms:W3CDTF">2023-01-31T13:46:39Z</dcterms:modified>
</cp:coreProperties>
</file>